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5715" yWindow="-15" windowWidth="7590" windowHeight="10155" tabRatio="554" firstSheet="4" activeTab="7"/>
  </bookViews>
  <sheets>
    <sheet name="Sitrep 9" sheetId="128" r:id="rId1"/>
    <sheet name="Sitrep 10" sheetId="129" r:id="rId2"/>
    <sheet name="Sitrep 11" sheetId="130" r:id="rId3"/>
    <sheet name="Sitrep 12" sheetId="131" r:id="rId4"/>
    <sheet name="Sitrep 13" sheetId="132" r:id="rId5"/>
    <sheet name="Sitrep 14" sheetId="133" r:id="rId6"/>
    <sheet name="Sitrep 13 corrected" sheetId="134" r:id="rId7"/>
    <sheet name="Sitrep 13 CDA (2)" sheetId="136" r:id="rId8"/>
    <sheet name="Sheet3" sheetId="137" r:id="rId9"/>
  </sheets>
  <definedNames>
    <definedName name="_xlnm.Print_Area" localSheetId="1">'Sitrep 10'!$B$2:$N$1751</definedName>
    <definedName name="_xlnm.Print_Area" localSheetId="2">'Sitrep 11'!$B$2:$N$1748</definedName>
    <definedName name="_xlnm.Print_Area" localSheetId="3">'Sitrep 12'!$B$2:$N$1748</definedName>
    <definedName name="_xlnm.Print_Area" localSheetId="4">'Sitrep 13'!$B$2:$N$1748</definedName>
    <definedName name="_xlnm.Print_Area" localSheetId="7">'Sitrep 13 CDA (2)'!$C$2:$O$663</definedName>
    <definedName name="_xlnm.Print_Area" localSheetId="6">'Sitrep 13 corrected'!$B$2:$N$663</definedName>
    <definedName name="_xlnm.Print_Area" localSheetId="5">'Sitrep 14'!$B$2:$N$1748</definedName>
    <definedName name="_xlnm.Print_Area" localSheetId="0">'Sitrep 9'!$B$2:$N$1752</definedName>
    <definedName name="_xlnm.Print_Titles" localSheetId="1">'Sitrep 10'!$8:$9</definedName>
    <definedName name="_xlnm.Print_Titles" localSheetId="2">'Sitrep 11'!$8:$9</definedName>
    <definedName name="_xlnm.Print_Titles" localSheetId="3">'Sitrep 12'!$8:$9</definedName>
    <definedName name="_xlnm.Print_Titles" localSheetId="4">'Sitrep 13'!$8:$9</definedName>
    <definedName name="_xlnm.Print_Titles" localSheetId="7">'Sitrep 13 CDA (2)'!$9:$10</definedName>
    <definedName name="_xlnm.Print_Titles" localSheetId="6">'Sitrep 13 corrected'!$9:$10</definedName>
    <definedName name="_xlnm.Print_Titles" localSheetId="5">'Sitrep 14'!$8:$9</definedName>
    <definedName name="_xlnm.Print_Titles" localSheetId="0">'Sitrep 9'!$8:$9</definedName>
  </definedNames>
  <calcPr calcId="124519"/>
  <fileRecoveryPr repairLoad="1"/>
</workbook>
</file>

<file path=xl/calcChain.xml><?xml version="1.0" encoding="utf-8"?>
<calcChain xmlns="http://schemas.openxmlformats.org/spreadsheetml/2006/main">
  <c r="J18" i="137"/>
  <c r="F663" i="136"/>
  <c r="AE655"/>
  <c r="AE661" s="1"/>
  <c r="S651"/>
  <c r="S650"/>
  <c r="S649"/>
  <c r="S648"/>
  <c r="S647"/>
  <c r="S646"/>
  <c r="S645"/>
  <c r="S644"/>
  <c r="S643"/>
  <c r="S642"/>
  <c r="Y641"/>
  <c r="X641"/>
  <c r="O641"/>
  <c r="N641"/>
  <c r="M641"/>
  <c r="M568" s="1"/>
  <c r="L641"/>
  <c r="K641"/>
  <c r="J641"/>
  <c r="I641"/>
  <c r="I568" s="1"/>
  <c r="F641"/>
  <c r="S641" s="1"/>
  <c r="S640"/>
  <c r="S639"/>
  <c r="S638"/>
  <c r="S637"/>
  <c r="S636"/>
  <c r="O635"/>
  <c r="Y632" s="1"/>
  <c r="N635"/>
  <c r="S635" s="1"/>
  <c r="O634"/>
  <c r="N634"/>
  <c r="X632" s="1"/>
  <c r="S633"/>
  <c r="M632"/>
  <c r="L632"/>
  <c r="K632"/>
  <c r="J632"/>
  <c r="I632"/>
  <c r="F632"/>
  <c r="S631"/>
  <c r="O631"/>
  <c r="N631"/>
  <c r="S630"/>
  <c r="O630"/>
  <c r="N630"/>
  <c r="O629"/>
  <c r="N629"/>
  <c r="S629" s="1"/>
  <c r="O628"/>
  <c r="N628"/>
  <c r="S628" s="1"/>
  <c r="S627"/>
  <c r="O627"/>
  <c r="N627"/>
  <c r="S626"/>
  <c r="O626"/>
  <c r="N626"/>
  <c r="O625"/>
  <c r="N625"/>
  <c r="S625" s="1"/>
  <c r="O624"/>
  <c r="N624"/>
  <c r="S624" s="1"/>
  <c r="S623"/>
  <c r="O623"/>
  <c r="N623"/>
  <c r="S622"/>
  <c r="O622"/>
  <c r="N622"/>
  <c r="O621"/>
  <c r="O620" s="1"/>
  <c r="N621"/>
  <c r="S621" s="1"/>
  <c r="M620"/>
  <c r="L620"/>
  <c r="K620"/>
  <c r="J620"/>
  <c r="I620"/>
  <c r="F620"/>
  <c r="S619"/>
  <c r="O619"/>
  <c r="N619"/>
  <c r="S618"/>
  <c r="O618"/>
  <c r="N618"/>
  <c r="O617"/>
  <c r="N617"/>
  <c r="S617" s="1"/>
  <c r="O616"/>
  <c r="N616"/>
  <c r="S616" s="1"/>
  <c r="S615"/>
  <c r="O614"/>
  <c r="N614"/>
  <c r="S614" s="1"/>
  <c r="S613"/>
  <c r="O613"/>
  <c r="N613"/>
  <c r="S612"/>
  <c r="O612"/>
  <c r="N612"/>
  <c r="O611"/>
  <c r="N611"/>
  <c r="S611" s="1"/>
  <c r="O610"/>
  <c r="N610"/>
  <c r="S610" s="1"/>
  <c r="S609"/>
  <c r="O609"/>
  <c r="N609"/>
  <c r="S608"/>
  <c r="O608"/>
  <c r="N608"/>
  <c r="O607"/>
  <c r="Y605" s="1"/>
  <c r="N607"/>
  <c r="S607" s="1"/>
  <c r="O606"/>
  <c r="N606"/>
  <c r="N605" s="1"/>
  <c r="O605"/>
  <c r="M605"/>
  <c r="L605"/>
  <c r="K605"/>
  <c r="J605"/>
  <c r="I605"/>
  <c r="F605"/>
  <c r="S604"/>
  <c r="S603"/>
  <c r="S602"/>
  <c r="S601"/>
  <c r="S600"/>
  <c r="S599"/>
  <c r="S598"/>
  <c r="O597"/>
  <c r="N597"/>
  <c r="M597"/>
  <c r="L597"/>
  <c r="K597"/>
  <c r="J597"/>
  <c r="I597"/>
  <c r="F597"/>
  <c r="S597" s="1"/>
  <c r="S596"/>
  <c r="S595"/>
  <c r="S594"/>
  <c r="S593"/>
  <c r="S592"/>
  <c r="S591"/>
  <c r="S590"/>
  <c r="S589"/>
  <c r="S588"/>
  <c r="S587"/>
  <c r="S586"/>
  <c r="S585"/>
  <c r="S584"/>
  <c r="S583"/>
  <c r="S582"/>
  <c r="S581"/>
  <c r="S580"/>
  <c r="S579"/>
  <c r="S578"/>
  <c r="S577"/>
  <c r="S576"/>
  <c r="S575"/>
  <c r="S574"/>
  <c r="S573"/>
  <c r="S572"/>
  <c r="S571"/>
  <c r="S570"/>
  <c r="O569"/>
  <c r="N569"/>
  <c r="M569"/>
  <c r="L569"/>
  <c r="K569"/>
  <c r="K568" s="1"/>
  <c r="J569"/>
  <c r="J568" s="1"/>
  <c r="I569"/>
  <c r="F569"/>
  <c r="S569" s="1"/>
  <c r="L568"/>
  <c r="F568"/>
  <c r="S567"/>
  <c r="S566"/>
  <c r="S565"/>
  <c r="S564"/>
  <c r="S563"/>
  <c r="S562"/>
  <c r="S561"/>
  <c r="S560"/>
  <c r="S559"/>
  <c r="S558"/>
  <c r="S557"/>
  <c r="O556"/>
  <c r="N556"/>
  <c r="M556"/>
  <c r="L556"/>
  <c r="K556"/>
  <c r="J556"/>
  <c r="I556"/>
  <c r="F556"/>
  <c r="S556" s="1"/>
  <c r="S555"/>
  <c r="S554"/>
  <c r="S553"/>
  <c r="S552"/>
  <c r="S551"/>
  <c r="S550"/>
  <c r="S549"/>
  <c r="S548"/>
  <c r="S547"/>
  <c r="S546"/>
  <c r="S545"/>
  <c r="S544"/>
  <c r="S543"/>
  <c r="S542"/>
  <c r="S541"/>
  <c r="S540"/>
  <c r="S539"/>
  <c r="S538"/>
  <c r="S537"/>
  <c r="O536"/>
  <c r="N536"/>
  <c r="M536"/>
  <c r="L536"/>
  <c r="K536"/>
  <c r="J536"/>
  <c r="I536"/>
  <c r="F536"/>
  <c r="S536" s="1"/>
  <c r="S535"/>
  <c r="S534"/>
  <c r="S533"/>
  <c r="S532"/>
  <c r="S531"/>
  <c r="S530"/>
  <c r="S529"/>
  <c r="S528"/>
  <c r="S527"/>
  <c r="S526"/>
  <c r="S525"/>
  <c r="S524"/>
  <c r="S523"/>
  <c r="S522"/>
  <c r="S521"/>
  <c r="S520"/>
  <c r="S519"/>
  <c r="S518"/>
  <c r="S517"/>
  <c r="S516"/>
  <c r="S515"/>
  <c r="S514"/>
  <c r="S513"/>
  <c r="S512"/>
  <c r="S511"/>
  <c r="S510"/>
  <c r="S509"/>
  <c r="S508"/>
  <c r="S507"/>
  <c r="S506"/>
  <c r="S505"/>
  <c r="S504"/>
  <c r="S503"/>
  <c r="O502"/>
  <c r="N502"/>
  <c r="M502"/>
  <c r="L502"/>
  <c r="K502"/>
  <c r="J502"/>
  <c r="I502"/>
  <c r="F502"/>
  <c r="S502" s="1"/>
  <c r="S501"/>
  <c r="S500"/>
  <c r="S499"/>
  <c r="S498"/>
  <c r="S497"/>
  <c r="S496"/>
  <c r="S495"/>
  <c r="S494"/>
  <c r="S493"/>
  <c r="S492"/>
  <c r="S491"/>
  <c r="S490"/>
  <c r="S489"/>
  <c r="S488"/>
  <c r="S487"/>
  <c r="S486"/>
  <c r="S485"/>
  <c r="S484"/>
  <c r="S483"/>
  <c r="S482"/>
  <c r="S481"/>
  <c r="S480"/>
  <c r="S479"/>
  <c r="S478"/>
  <c r="S477"/>
  <c r="S476"/>
  <c r="S475"/>
  <c r="S474"/>
  <c r="S473"/>
  <c r="S472"/>
  <c r="S471"/>
  <c r="S470"/>
  <c r="S469"/>
  <c r="S468"/>
  <c r="S467"/>
  <c r="S466"/>
  <c r="S465"/>
  <c r="S464"/>
  <c r="S463"/>
  <c r="S462"/>
  <c r="O461"/>
  <c r="N461"/>
  <c r="N447" s="1"/>
  <c r="M461"/>
  <c r="L461"/>
  <c r="K461"/>
  <c r="J461"/>
  <c r="J447" s="1"/>
  <c r="I461"/>
  <c r="F461"/>
  <c r="S461" s="1"/>
  <c r="S460"/>
  <c r="S459"/>
  <c r="S458"/>
  <c r="S457"/>
  <c r="S456"/>
  <c r="S455"/>
  <c r="S454"/>
  <c r="S453"/>
  <c r="S452"/>
  <c r="S451"/>
  <c r="S450"/>
  <c r="S449"/>
  <c r="O448"/>
  <c r="O447" s="1"/>
  <c r="N448"/>
  <c r="M448"/>
  <c r="L448"/>
  <c r="L447" s="1"/>
  <c r="K448"/>
  <c r="K447" s="1"/>
  <c r="J448"/>
  <c r="I448"/>
  <c r="F448"/>
  <c r="S448" s="1"/>
  <c r="M447"/>
  <c r="I447"/>
  <c r="S446"/>
  <c r="S445"/>
  <c r="S444"/>
  <c r="S443"/>
  <c r="S442"/>
  <c r="S441"/>
  <c r="S440"/>
  <c r="S439"/>
  <c r="S438"/>
  <c r="Y437"/>
  <c r="X437"/>
  <c r="S437"/>
  <c r="S436"/>
  <c r="S435"/>
  <c r="S434"/>
  <c r="S433"/>
  <c r="S432"/>
  <c r="S431"/>
  <c r="S430"/>
  <c r="S428"/>
  <c r="S427"/>
  <c r="S426"/>
  <c r="S425"/>
  <c r="S424"/>
  <c r="S423"/>
  <c r="Y422"/>
  <c r="X422"/>
  <c r="S422"/>
  <c r="S421"/>
  <c r="S420"/>
  <c r="S419"/>
  <c r="S418"/>
  <c r="S417"/>
  <c r="S416"/>
  <c r="Y415"/>
  <c r="X415"/>
  <c r="S415"/>
  <c r="G414"/>
  <c r="G413"/>
  <c r="Y412"/>
  <c r="X412"/>
  <c r="S412"/>
  <c r="Y411"/>
  <c r="X411"/>
  <c r="S411"/>
  <c r="Y410"/>
  <c r="X410"/>
  <c r="S410"/>
  <c r="S409"/>
  <c r="S408"/>
  <c r="S407"/>
  <c r="S406"/>
  <c r="Y405"/>
  <c r="X405"/>
  <c r="S405"/>
  <c r="S404"/>
  <c r="S403"/>
  <c r="Y402"/>
  <c r="X402"/>
  <c r="S402"/>
  <c r="Y401"/>
  <c r="X401"/>
  <c r="S401"/>
  <c r="Y400"/>
  <c r="X400"/>
  <c r="S400"/>
  <c r="Y399"/>
  <c r="X399"/>
  <c r="S399"/>
  <c r="Y398"/>
  <c r="X398"/>
  <c r="S398"/>
  <c r="S397"/>
  <c r="S396"/>
  <c r="S395"/>
  <c r="S394"/>
  <c r="S393"/>
  <c r="S392"/>
  <c r="S391"/>
  <c r="S390"/>
  <c r="S389"/>
  <c r="S388"/>
  <c r="S387"/>
  <c r="S386"/>
  <c r="S385"/>
  <c r="S384"/>
  <c r="S383"/>
  <c r="Y382"/>
  <c r="X382"/>
  <c r="S382"/>
  <c r="S381"/>
  <c r="S380"/>
  <c r="S379"/>
  <c r="S378"/>
  <c r="S377"/>
  <c r="S376"/>
  <c r="S375"/>
  <c r="S374"/>
  <c r="S373"/>
  <c r="S372"/>
  <c r="S371"/>
  <c r="S370"/>
  <c r="S369"/>
  <c r="S368"/>
  <c r="S367"/>
  <c r="S366"/>
  <c r="S365"/>
  <c r="S364"/>
  <c r="Y363"/>
  <c r="X363"/>
  <c r="S363"/>
  <c r="S362"/>
  <c r="S361"/>
  <c r="S360"/>
  <c r="S359"/>
  <c r="S358"/>
  <c r="S357"/>
  <c r="S356"/>
  <c r="S355"/>
  <c r="S354"/>
  <c r="S353"/>
  <c r="S352"/>
  <c r="S351"/>
  <c r="S350"/>
  <c r="S349"/>
  <c r="S348"/>
  <c r="S347"/>
  <c r="S346"/>
  <c r="S345"/>
  <c r="S344"/>
  <c r="S343"/>
  <c r="S342"/>
  <c r="S341"/>
  <c r="S340"/>
  <c r="S339"/>
  <c r="S338"/>
  <c r="S337"/>
  <c r="S336"/>
  <c r="S335"/>
  <c r="S334"/>
  <c r="S333"/>
  <c r="S332"/>
  <c r="S331"/>
  <c r="S330"/>
  <c r="S329"/>
  <c r="S328"/>
  <c r="S327"/>
  <c r="S326"/>
  <c r="S325"/>
  <c r="S324"/>
  <c r="S323"/>
  <c r="S322"/>
  <c r="S321"/>
  <c r="S320"/>
  <c r="S319"/>
  <c r="S318"/>
  <c r="S317"/>
  <c r="S316"/>
  <c r="S315"/>
  <c r="S314"/>
  <c r="S313"/>
  <c r="S312"/>
  <c r="S311"/>
  <c r="S310"/>
  <c r="S309"/>
  <c r="S308"/>
  <c r="Y307"/>
  <c r="X307"/>
  <c r="S307"/>
  <c r="S306"/>
  <c r="S305"/>
  <c r="S304"/>
  <c r="S303"/>
  <c r="S302"/>
  <c r="S301"/>
  <c r="S300"/>
  <c r="S299"/>
  <c r="S298"/>
  <c r="S297"/>
  <c r="S296"/>
  <c r="S295"/>
  <c r="S294"/>
  <c r="S293"/>
  <c r="S292"/>
  <c r="S291"/>
  <c r="S290"/>
  <c r="S289"/>
  <c r="S288"/>
  <c r="S287"/>
  <c r="S286"/>
  <c r="S285"/>
  <c r="S284"/>
  <c r="S283"/>
  <c r="Y282"/>
  <c r="X282"/>
  <c r="S282"/>
  <c r="S281"/>
  <c r="S280"/>
  <c r="S279"/>
  <c r="S278"/>
  <c r="S277"/>
  <c r="S276"/>
  <c r="S275"/>
  <c r="S274"/>
  <c r="S273"/>
  <c r="S272"/>
  <c r="S271"/>
  <c r="S270"/>
  <c r="Y269"/>
  <c r="X269"/>
  <c r="S269"/>
  <c r="S268"/>
  <c r="S267"/>
  <c r="S266"/>
  <c r="S265"/>
  <c r="S264"/>
  <c r="S263"/>
  <c r="S262"/>
  <c r="S261"/>
  <c r="Y260"/>
  <c r="X260"/>
  <c r="S260"/>
  <c r="S259"/>
  <c r="S258"/>
  <c r="S257"/>
  <c r="S256"/>
  <c r="S255"/>
  <c r="S254"/>
  <c r="S253"/>
  <c r="Y252"/>
  <c r="X252"/>
  <c r="S252"/>
  <c r="S251"/>
  <c r="S250"/>
  <c r="S249"/>
  <c r="S248"/>
  <c r="S247"/>
  <c r="S246"/>
  <c r="S245"/>
  <c r="S244"/>
  <c r="S243"/>
  <c r="S242"/>
  <c r="S241"/>
  <c r="S240"/>
  <c r="S239"/>
  <c r="S238"/>
  <c r="S237"/>
  <c r="Y236"/>
  <c r="X236"/>
  <c r="S236"/>
  <c r="S235"/>
  <c r="S234"/>
  <c r="S233"/>
  <c r="S232"/>
  <c r="S231"/>
  <c r="S230"/>
  <c r="S229"/>
  <c r="S228"/>
  <c r="S227"/>
  <c r="S226"/>
  <c r="S225"/>
  <c r="S224"/>
  <c r="S223"/>
  <c r="S222"/>
  <c r="S221"/>
  <c r="S220"/>
  <c r="S219"/>
  <c r="S218"/>
  <c r="S217"/>
  <c r="S216"/>
  <c r="S215"/>
  <c r="S214"/>
  <c r="S213"/>
  <c r="S212"/>
  <c r="S211"/>
  <c r="S210"/>
  <c r="S209"/>
  <c r="S208"/>
  <c r="S207"/>
  <c r="S206"/>
  <c r="S205"/>
  <c r="S204"/>
  <c r="S203"/>
  <c r="S202"/>
  <c r="S201"/>
  <c r="S200"/>
  <c r="S199"/>
  <c r="Y198"/>
  <c r="X198"/>
  <c r="S198"/>
  <c r="S197"/>
  <c r="S196"/>
  <c r="S195"/>
  <c r="S194"/>
  <c r="S193"/>
  <c r="S192"/>
  <c r="S191"/>
  <c r="S190"/>
  <c r="S189"/>
  <c r="S188"/>
  <c r="S187"/>
  <c r="S186"/>
  <c r="S185"/>
  <c r="S184"/>
  <c r="S183"/>
  <c r="S182"/>
  <c r="S181"/>
  <c r="S180"/>
  <c r="S179"/>
  <c r="S178"/>
  <c r="S177"/>
  <c r="S176"/>
  <c r="S175"/>
  <c r="S174"/>
  <c r="S173"/>
  <c r="S172"/>
  <c r="S171"/>
  <c r="S170"/>
  <c r="S169"/>
  <c r="Y168"/>
  <c r="X168"/>
  <c r="S168"/>
  <c r="S167"/>
  <c r="S166"/>
  <c r="S165"/>
  <c r="S164"/>
  <c r="S163"/>
  <c r="S162"/>
  <c r="Y161"/>
  <c r="X161"/>
  <c r="S161"/>
  <c r="S160"/>
  <c r="S159"/>
  <c r="S158"/>
  <c r="S157"/>
  <c r="S156"/>
  <c r="S155"/>
  <c r="S154"/>
  <c r="S153"/>
  <c r="S152"/>
  <c r="S151"/>
  <c r="S150"/>
  <c r="S149"/>
  <c r="S148"/>
  <c r="S147"/>
  <c r="S146"/>
  <c r="S145"/>
  <c r="S144"/>
  <c r="S143"/>
  <c r="S142"/>
  <c r="S141"/>
  <c r="S140"/>
  <c r="S139"/>
  <c r="S138"/>
  <c r="S137"/>
  <c r="S136"/>
  <c r="S135"/>
  <c r="S134"/>
  <c r="S133"/>
  <c r="S132"/>
  <c r="S131"/>
  <c r="S130"/>
  <c r="S129"/>
  <c r="S128"/>
  <c r="S127"/>
  <c r="S126"/>
  <c r="S125"/>
  <c r="S124"/>
  <c r="S123"/>
  <c r="S122"/>
  <c r="S121"/>
  <c r="S120"/>
  <c r="S119"/>
  <c r="S118"/>
  <c r="S117"/>
  <c r="S116"/>
  <c r="S115"/>
  <c r="S114"/>
  <c r="S113"/>
  <c r="S112"/>
  <c r="Y111"/>
  <c r="X111"/>
  <c r="S111"/>
  <c r="S110"/>
  <c r="S109"/>
  <c r="S108"/>
  <c r="S107"/>
  <c r="S106"/>
  <c r="S105"/>
  <c r="S104"/>
  <c r="S103"/>
  <c r="S102"/>
  <c r="S101"/>
  <c r="S100"/>
  <c r="S99"/>
  <c r="S98"/>
  <c r="S97"/>
  <c r="S96"/>
  <c r="S95"/>
  <c r="S94"/>
  <c r="S93"/>
  <c r="S92"/>
  <c r="S91"/>
  <c r="Y90"/>
  <c r="X90"/>
  <c r="S90"/>
  <c r="S89"/>
  <c r="S88"/>
  <c r="S87"/>
  <c r="S86"/>
  <c r="S85"/>
  <c r="S84"/>
  <c r="S83"/>
  <c r="S82"/>
  <c r="S81"/>
  <c r="S80"/>
  <c r="S79"/>
  <c r="S78"/>
  <c r="S77"/>
  <c r="S76"/>
  <c r="S75"/>
  <c r="S74"/>
  <c r="S73"/>
  <c r="S72"/>
  <c r="S71"/>
  <c r="S70"/>
  <c r="S69"/>
  <c r="S68"/>
  <c r="S67"/>
  <c r="S66"/>
  <c r="S65"/>
  <c r="Y64"/>
  <c r="S64"/>
  <c r="S63"/>
  <c r="S62"/>
  <c r="S61"/>
  <c r="S60"/>
  <c r="S59"/>
  <c r="S58"/>
  <c r="S57"/>
  <c r="S56"/>
  <c r="Y55"/>
  <c r="X55"/>
  <c r="S55"/>
  <c r="S54"/>
  <c r="S53"/>
  <c r="S52"/>
  <c r="S51"/>
  <c r="S50"/>
  <c r="S49"/>
  <c r="S48"/>
  <c r="S47"/>
  <c r="S46"/>
  <c r="S45"/>
  <c r="S44"/>
  <c r="S43"/>
  <c r="S42"/>
  <c r="S41"/>
  <c r="S40"/>
  <c r="S39"/>
  <c r="S38"/>
  <c r="S37"/>
  <c r="S36"/>
  <c r="S35"/>
  <c r="S34"/>
  <c r="S33"/>
  <c r="S32"/>
  <c r="Y31"/>
  <c r="X31"/>
  <c r="S31"/>
  <c r="S30"/>
  <c r="S29"/>
  <c r="S28"/>
  <c r="S27"/>
  <c r="S26"/>
  <c r="S25"/>
  <c r="S24"/>
  <c r="S23"/>
  <c r="S22"/>
  <c r="S21"/>
  <c r="S20"/>
  <c r="S19"/>
  <c r="S18"/>
  <c r="S17"/>
  <c r="S16"/>
  <c r="S15"/>
  <c r="S14"/>
  <c r="S13"/>
  <c r="Y12"/>
  <c r="X12"/>
  <c r="S12"/>
  <c r="AE11"/>
  <c r="Z11"/>
  <c r="Y11"/>
  <c r="AA11" s="1"/>
  <c r="X11"/>
  <c r="W11"/>
  <c r="V11"/>
  <c r="U11"/>
  <c r="S632" l="1"/>
  <c r="N568"/>
  <c r="S605"/>
  <c r="F447"/>
  <c r="S447" s="1"/>
  <c r="O632"/>
  <c r="O568" s="1"/>
  <c r="X605"/>
  <c r="S606"/>
  <c r="N620"/>
  <c r="S620" s="1"/>
  <c r="Y620"/>
  <c r="N632"/>
  <c r="S634"/>
  <c r="X620"/>
  <c r="S6" l="1"/>
  <c r="F662" s="1"/>
  <c r="S568"/>
  <c r="S8"/>
  <c r="F661" s="1"/>
  <c r="S5"/>
  <c r="F660" s="1"/>
  <c r="S4"/>
  <c r="F659" l="1"/>
  <c r="AF11"/>
  <c r="F414" i="134" l="1"/>
  <c r="F413"/>
  <c r="AD655"/>
  <c r="AD661" s="1"/>
  <c r="R651"/>
  <c r="R650"/>
  <c r="R649"/>
  <c r="R648"/>
  <c r="R647"/>
  <c r="R646"/>
  <c r="R645"/>
  <c r="R644"/>
  <c r="R643"/>
  <c r="R642"/>
  <c r="X641"/>
  <c r="W641"/>
  <c r="N641"/>
  <c r="M641"/>
  <c r="L641"/>
  <c r="K641"/>
  <c r="J641"/>
  <c r="I641"/>
  <c r="H641"/>
  <c r="E641"/>
  <c r="R640"/>
  <c r="R639"/>
  <c r="R638"/>
  <c r="R637"/>
  <c r="R636"/>
  <c r="N635"/>
  <c r="M635"/>
  <c r="N634"/>
  <c r="M634"/>
  <c r="R633"/>
  <c r="L632"/>
  <c r="K632"/>
  <c r="J632"/>
  <c r="I632"/>
  <c r="H632"/>
  <c r="E632"/>
  <c r="N631"/>
  <c r="M631"/>
  <c r="N630"/>
  <c r="M630"/>
  <c r="N629"/>
  <c r="M629"/>
  <c r="N628"/>
  <c r="M628"/>
  <c r="N627"/>
  <c r="M627"/>
  <c r="N626"/>
  <c r="M626"/>
  <c r="N625"/>
  <c r="M625"/>
  <c r="N624"/>
  <c r="M624"/>
  <c r="N623"/>
  <c r="M623"/>
  <c r="N622"/>
  <c r="M622"/>
  <c r="N621"/>
  <c r="M621"/>
  <c r="L620"/>
  <c r="K620"/>
  <c r="J620"/>
  <c r="I620"/>
  <c r="H620"/>
  <c r="E620"/>
  <c r="N619"/>
  <c r="M619"/>
  <c r="N618"/>
  <c r="M618"/>
  <c r="N617"/>
  <c r="M617"/>
  <c r="N616"/>
  <c r="M616"/>
  <c r="R615"/>
  <c r="N614"/>
  <c r="M614"/>
  <c r="N613"/>
  <c r="M613"/>
  <c r="N612"/>
  <c r="M612"/>
  <c r="N611"/>
  <c r="M611"/>
  <c r="N610"/>
  <c r="M610"/>
  <c r="N609"/>
  <c r="M609"/>
  <c r="N608"/>
  <c r="M608"/>
  <c r="N607"/>
  <c r="M607"/>
  <c r="N606"/>
  <c r="M606"/>
  <c r="L605"/>
  <c r="K605"/>
  <c r="J605"/>
  <c r="I605"/>
  <c r="H605"/>
  <c r="E605"/>
  <c r="R604"/>
  <c r="R603"/>
  <c r="R602"/>
  <c r="R601"/>
  <c r="R600"/>
  <c r="R599"/>
  <c r="R598"/>
  <c r="N597"/>
  <c r="M597"/>
  <c r="L597"/>
  <c r="K597"/>
  <c r="J597"/>
  <c r="I597"/>
  <c r="H597"/>
  <c r="E597"/>
  <c r="R596"/>
  <c r="R595"/>
  <c r="R594"/>
  <c r="R593"/>
  <c r="R592"/>
  <c r="R591"/>
  <c r="R590"/>
  <c r="R589"/>
  <c r="R588"/>
  <c r="R587"/>
  <c r="R586"/>
  <c r="R585"/>
  <c r="R584"/>
  <c r="R583"/>
  <c r="R582"/>
  <c r="R581"/>
  <c r="R580"/>
  <c r="R579"/>
  <c r="R578"/>
  <c r="R577"/>
  <c r="R576"/>
  <c r="R575"/>
  <c r="R574"/>
  <c r="R573"/>
  <c r="R572"/>
  <c r="R571"/>
  <c r="R570"/>
  <c r="N569"/>
  <c r="M569"/>
  <c r="L569"/>
  <c r="K569"/>
  <c r="J569"/>
  <c r="I569"/>
  <c r="H569"/>
  <c r="E569"/>
  <c r="R567"/>
  <c r="R566"/>
  <c r="R565"/>
  <c r="R564"/>
  <c r="R563"/>
  <c r="R562"/>
  <c r="R561"/>
  <c r="R560"/>
  <c r="R559"/>
  <c r="R558"/>
  <c r="R557"/>
  <c r="N556"/>
  <c r="M556"/>
  <c r="L556"/>
  <c r="K556"/>
  <c r="J556"/>
  <c r="I556"/>
  <c r="H556"/>
  <c r="E556"/>
  <c r="R555"/>
  <c r="R554"/>
  <c r="R553"/>
  <c r="R552"/>
  <c r="R551"/>
  <c r="R550"/>
  <c r="R549"/>
  <c r="R548"/>
  <c r="R547"/>
  <c r="R546"/>
  <c r="R545"/>
  <c r="R544"/>
  <c r="R543"/>
  <c r="R542"/>
  <c r="R541"/>
  <c r="R540"/>
  <c r="R539"/>
  <c r="R538"/>
  <c r="R537"/>
  <c r="N536"/>
  <c r="M536"/>
  <c r="L536"/>
  <c r="K536"/>
  <c r="J536"/>
  <c r="I536"/>
  <c r="H536"/>
  <c r="E536"/>
  <c r="R535"/>
  <c r="R534"/>
  <c r="R533"/>
  <c r="R532"/>
  <c r="R531"/>
  <c r="R530"/>
  <c r="R529"/>
  <c r="R528"/>
  <c r="R527"/>
  <c r="R526"/>
  <c r="R525"/>
  <c r="R524"/>
  <c r="R523"/>
  <c r="R522"/>
  <c r="R521"/>
  <c r="R520"/>
  <c r="R519"/>
  <c r="R518"/>
  <c r="R517"/>
  <c r="R516"/>
  <c r="R515"/>
  <c r="R514"/>
  <c r="R513"/>
  <c r="R512"/>
  <c r="R511"/>
  <c r="R510"/>
  <c r="R509"/>
  <c r="R508"/>
  <c r="R507"/>
  <c r="R506"/>
  <c r="R505"/>
  <c r="R504"/>
  <c r="R503"/>
  <c r="N502"/>
  <c r="M502"/>
  <c r="L502"/>
  <c r="K502"/>
  <c r="J502"/>
  <c r="I502"/>
  <c r="H502"/>
  <c r="E502"/>
  <c r="R501"/>
  <c r="R500"/>
  <c r="R499"/>
  <c r="R498"/>
  <c r="R497"/>
  <c r="R496"/>
  <c r="R495"/>
  <c r="R494"/>
  <c r="R493"/>
  <c r="R492"/>
  <c r="R491"/>
  <c r="R490"/>
  <c r="R489"/>
  <c r="R488"/>
  <c r="R487"/>
  <c r="R486"/>
  <c r="R485"/>
  <c r="R484"/>
  <c r="R483"/>
  <c r="R482"/>
  <c r="R481"/>
  <c r="R480"/>
  <c r="R479"/>
  <c r="R478"/>
  <c r="R477"/>
  <c r="R476"/>
  <c r="R475"/>
  <c r="R474"/>
  <c r="R473"/>
  <c r="R472"/>
  <c r="R471"/>
  <c r="R470"/>
  <c r="R469"/>
  <c r="R468"/>
  <c r="R467"/>
  <c r="R466"/>
  <c r="R465"/>
  <c r="R464"/>
  <c r="R463"/>
  <c r="R462"/>
  <c r="N461"/>
  <c r="M461"/>
  <c r="L461"/>
  <c r="K461"/>
  <c r="J461"/>
  <c r="I461"/>
  <c r="H461"/>
  <c r="E461"/>
  <c r="R460"/>
  <c r="R459"/>
  <c r="R458"/>
  <c r="R457"/>
  <c r="R456"/>
  <c r="R455"/>
  <c r="R454"/>
  <c r="R453"/>
  <c r="R452"/>
  <c r="R451"/>
  <c r="R450"/>
  <c r="R449"/>
  <c r="N448"/>
  <c r="M448"/>
  <c r="L448"/>
  <c r="K448"/>
  <c r="J448"/>
  <c r="I448"/>
  <c r="H448"/>
  <c r="E448"/>
  <c r="X437"/>
  <c r="W415"/>
  <c r="X412"/>
  <c r="X400"/>
  <c r="X399"/>
  <c r="W399"/>
  <c r="W398"/>
  <c r="R396"/>
  <c r="R395"/>
  <c r="R393"/>
  <c r="R392"/>
  <c r="R391"/>
  <c r="R389"/>
  <c r="R388"/>
  <c r="R387"/>
  <c r="X382"/>
  <c r="R384"/>
  <c r="R383"/>
  <c r="R381"/>
  <c r="R380"/>
  <c r="R379"/>
  <c r="R378"/>
  <c r="R377"/>
  <c r="R376"/>
  <c r="R375"/>
  <c r="R374"/>
  <c r="R373"/>
  <c r="R372"/>
  <c r="R371"/>
  <c r="R370"/>
  <c r="R369"/>
  <c r="R368"/>
  <c r="R367"/>
  <c r="R366"/>
  <c r="R365"/>
  <c r="R364"/>
  <c r="X363"/>
  <c r="W363"/>
  <c r="R363"/>
  <c r="R362"/>
  <c r="R361"/>
  <c r="R360"/>
  <c r="R359"/>
  <c r="R358"/>
  <c r="R357"/>
  <c r="R356"/>
  <c r="R355"/>
  <c r="R354"/>
  <c r="R353"/>
  <c r="R352"/>
  <c r="R351"/>
  <c r="R350"/>
  <c r="R349"/>
  <c r="R348"/>
  <c r="R347"/>
  <c r="R346"/>
  <c r="R345"/>
  <c r="R344"/>
  <c r="R343"/>
  <c r="R342"/>
  <c r="R341"/>
  <c r="R340"/>
  <c r="R339"/>
  <c r="R338"/>
  <c r="R337"/>
  <c r="R336"/>
  <c r="R335"/>
  <c r="R334"/>
  <c r="R333"/>
  <c r="R332"/>
  <c r="R331"/>
  <c r="R330"/>
  <c r="R329"/>
  <c r="R328"/>
  <c r="R327"/>
  <c r="R326"/>
  <c r="R325"/>
  <c r="R324"/>
  <c r="R323"/>
  <c r="R322"/>
  <c r="R321"/>
  <c r="R320"/>
  <c r="R319"/>
  <c r="R318"/>
  <c r="R317"/>
  <c r="R316"/>
  <c r="R315"/>
  <c r="R314"/>
  <c r="R313"/>
  <c r="R312"/>
  <c r="R311"/>
  <c r="R310"/>
  <c r="R309"/>
  <c r="R308"/>
  <c r="X307"/>
  <c r="R306"/>
  <c r="R305"/>
  <c r="R304"/>
  <c r="R302"/>
  <c r="R301"/>
  <c r="R300"/>
  <c r="R298"/>
  <c r="R297"/>
  <c r="R296"/>
  <c r="R294"/>
  <c r="R293"/>
  <c r="R292"/>
  <c r="R291"/>
  <c r="R290"/>
  <c r="R288"/>
  <c r="R287"/>
  <c r="R286"/>
  <c r="R284"/>
  <c r="R283"/>
  <c r="R281"/>
  <c r="R280"/>
  <c r="R278"/>
  <c r="R277"/>
  <c r="R276"/>
  <c r="R274"/>
  <c r="R273"/>
  <c r="R272"/>
  <c r="R270"/>
  <c r="X269"/>
  <c r="R268"/>
  <c r="R267"/>
  <c r="R266"/>
  <c r="R265"/>
  <c r="R264"/>
  <c r="R263"/>
  <c r="R262"/>
  <c r="R258"/>
  <c r="R257"/>
  <c r="R256"/>
  <c r="R255"/>
  <c r="R254"/>
  <c r="R253"/>
  <c r="X252"/>
  <c r="W252"/>
  <c r="R252"/>
  <c r="R251"/>
  <c r="R250"/>
  <c r="R249"/>
  <c r="R248"/>
  <c r="R247"/>
  <c r="R246"/>
  <c r="R245"/>
  <c r="R244"/>
  <c r="R243"/>
  <c r="R242"/>
  <c r="R241"/>
  <c r="R240"/>
  <c r="R239"/>
  <c r="R238"/>
  <c r="R235"/>
  <c r="R234"/>
  <c r="R233"/>
  <c r="R232"/>
  <c r="R231"/>
  <c r="R230"/>
  <c r="R229"/>
  <c r="R228"/>
  <c r="R227"/>
  <c r="R226"/>
  <c r="R225"/>
  <c r="R224"/>
  <c r="R223"/>
  <c r="R222"/>
  <c r="R221"/>
  <c r="R220"/>
  <c r="R219"/>
  <c r="R218"/>
  <c r="R217"/>
  <c r="R216"/>
  <c r="R215"/>
  <c r="R214"/>
  <c r="R213"/>
  <c r="R212"/>
  <c r="R211"/>
  <c r="R210"/>
  <c r="R209"/>
  <c r="R208"/>
  <c r="W198"/>
  <c r="R206"/>
  <c r="R205"/>
  <c r="R204"/>
  <c r="R203"/>
  <c r="R202"/>
  <c r="R201"/>
  <c r="R200"/>
  <c r="R199"/>
  <c r="R197"/>
  <c r="R196"/>
  <c r="R195"/>
  <c r="R194"/>
  <c r="R193"/>
  <c r="R192"/>
  <c r="R191"/>
  <c r="R190"/>
  <c r="R189"/>
  <c r="R188"/>
  <c r="R187"/>
  <c r="R186"/>
  <c r="R185"/>
  <c r="R184"/>
  <c r="R183"/>
  <c r="R182"/>
  <c r="R181"/>
  <c r="R180"/>
  <c r="R179"/>
  <c r="R178"/>
  <c r="R177"/>
  <c r="R176"/>
  <c r="R175"/>
  <c r="R174"/>
  <c r="R173"/>
  <c r="R172"/>
  <c r="R171"/>
  <c r="R170"/>
  <c r="R169"/>
  <c r="X168"/>
  <c r="W168"/>
  <c r="R168"/>
  <c r="R167"/>
  <c r="R166"/>
  <c r="R165"/>
  <c r="R164"/>
  <c r="R163"/>
  <c r="R162"/>
  <c r="X161"/>
  <c r="W161"/>
  <c r="R161"/>
  <c r="R159"/>
  <c r="R158"/>
  <c r="R157"/>
  <c r="R156"/>
  <c r="R155"/>
  <c r="R154"/>
  <c r="R153"/>
  <c r="R152"/>
  <c r="R150"/>
  <c r="R149"/>
  <c r="R148"/>
  <c r="R147"/>
  <c r="R146"/>
  <c r="R145"/>
  <c r="R144"/>
  <c r="R142"/>
  <c r="R141"/>
  <c r="R140"/>
  <c r="R139"/>
  <c r="R138"/>
  <c r="R137"/>
  <c r="R136"/>
  <c r="R134"/>
  <c r="R133"/>
  <c r="R132"/>
  <c r="R131"/>
  <c r="R130"/>
  <c r="R129"/>
  <c r="R128"/>
  <c r="R126"/>
  <c r="R125"/>
  <c r="R124"/>
  <c r="R123"/>
  <c r="R122"/>
  <c r="R121"/>
  <c r="R120"/>
  <c r="R118"/>
  <c r="R117"/>
  <c r="R116"/>
  <c r="R115"/>
  <c r="R114"/>
  <c r="R113"/>
  <c r="X111"/>
  <c r="R110"/>
  <c r="R109"/>
  <c r="R108"/>
  <c r="R107"/>
  <c r="R106"/>
  <c r="R105"/>
  <c r="R104"/>
  <c r="R103"/>
  <c r="R102"/>
  <c r="R101"/>
  <c r="R100"/>
  <c r="R99"/>
  <c r="R98"/>
  <c r="R96"/>
  <c r="R95"/>
  <c r="R94"/>
  <c r="R93"/>
  <c r="R92"/>
  <c r="R91"/>
  <c r="X90"/>
  <c r="R89"/>
  <c r="R88"/>
  <c r="R87"/>
  <c r="R86"/>
  <c r="R85"/>
  <c r="R84"/>
  <c r="R83"/>
  <c r="R82"/>
  <c r="R81"/>
  <c r="R80"/>
  <c r="R79"/>
  <c r="R78"/>
  <c r="R77"/>
  <c r="R76"/>
  <c r="R75"/>
  <c r="R74"/>
  <c r="R73"/>
  <c r="R72"/>
  <c r="R71"/>
  <c r="R70"/>
  <c r="R69"/>
  <c r="R68"/>
  <c r="R67"/>
  <c r="R66"/>
  <c r="R65"/>
  <c r="X64"/>
  <c r="R64"/>
  <c r="R63"/>
  <c r="R62"/>
  <c r="R61"/>
  <c r="R60"/>
  <c r="R59"/>
  <c r="R58"/>
  <c r="R57"/>
  <c r="R56"/>
  <c r="X55"/>
  <c r="W55"/>
  <c r="R55"/>
  <c r="R54"/>
  <c r="R53"/>
  <c r="R52"/>
  <c r="R51"/>
  <c r="R50"/>
  <c r="R49"/>
  <c r="R48"/>
  <c r="R47"/>
  <c r="R46"/>
  <c r="R45"/>
  <c r="R44"/>
  <c r="R43"/>
  <c r="R42"/>
  <c r="R41"/>
  <c r="R40"/>
  <c r="R39"/>
  <c r="R38"/>
  <c r="R37"/>
  <c r="R36"/>
  <c r="R35"/>
  <c r="R34"/>
  <c r="R33"/>
  <c r="R32"/>
  <c r="X31"/>
  <c r="W31"/>
  <c r="R29"/>
  <c r="R28"/>
  <c r="R27"/>
  <c r="R26"/>
  <c r="R25"/>
  <c r="R24"/>
  <c r="R23"/>
  <c r="R22"/>
  <c r="R21"/>
  <c r="R20"/>
  <c r="R19"/>
  <c r="R18"/>
  <c r="R17"/>
  <c r="R16"/>
  <c r="R15"/>
  <c r="X12"/>
  <c r="R14"/>
  <c r="R13"/>
  <c r="W12"/>
  <c r="AD11"/>
  <c r="V11"/>
  <c r="U11"/>
  <c r="T11"/>
  <c r="R635" l="1"/>
  <c r="R634"/>
  <c r="R641"/>
  <c r="R428"/>
  <c r="R614"/>
  <c r="R617"/>
  <c r="R623"/>
  <c r="K447"/>
  <c r="R607"/>
  <c r="R611"/>
  <c r="R613"/>
  <c r="R624"/>
  <c r="R502"/>
  <c r="I447"/>
  <c r="M447"/>
  <c r="R606"/>
  <c r="R630"/>
  <c r="W632"/>
  <c r="R627"/>
  <c r="R631"/>
  <c r="M632"/>
  <c r="N632"/>
  <c r="K568"/>
  <c r="H447"/>
  <c r="L447"/>
  <c r="R597"/>
  <c r="R610"/>
  <c r="R612"/>
  <c r="R616"/>
  <c r="R618"/>
  <c r="R626"/>
  <c r="R628"/>
  <c r="R536"/>
  <c r="J568"/>
  <c r="N620"/>
  <c r="R625"/>
  <c r="R622"/>
  <c r="X632"/>
  <c r="R30"/>
  <c r="R421"/>
  <c r="R111"/>
  <c r="R90"/>
  <c r="X398"/>
  <c r="W401"/>
  <c r="R438"/>
  <c r="M605"/>
  <c r="R608"/>
  <c r="W605"/>
  <c r="R569"/>
  <c r="R279"/>
  <c r="W269"/>
  <c r="W382"/>
  <c r="R385"/>
  <c r="W400"/>
  <c r="R400"/>
  <c r="W412"/>
  <c r="W437"/>
  <c r="X605"/>
  <c r="N605"/>
  <c r="W90"/>
  <c r="R97"/>
  <c r="R119"/>
  <c r="R135"/>
  <c r="R151"/>
  <c r="X236"/>
  <c r="X260"/>
  <c r="R271"/>
  <c r="R282"/>
  <c r="W282"/>
  <c r="R285"/>
  <c r="R295"/>
  <c r="R303"/>
  <c r="R390"/>
  <c r="R401"/>
  <c r="X415"/>
  <c r="R419"/>
  <c r="W422"/>
  <c r="R431"/>
  <c r="R444"/>
  <c r="R207"/>
  <c r="R237"/>
  <c r="W236"/>
  <c r="R236"/>
  <c r="R261"/>
  <c r="W260"/>
  <c r="W402"/>
  <c r="X422"/>
  <c r="R440"/>
  <c r="R31"/>
  <c r="W111"/>
  <c r="R269"/>
  <c r="R399"/>
  <c r="W410"/>
  <c r="R411"/>
  <c r="R433"/>
  <c r="X198"/>
  <c r="X401"/>
  <c r="E663"/>
  <c r="X410"/>
  <c r="R446"/>
  <c r="E447"/>
  <c r="R448"/>
  <c r="R112"/>
  <c r="R127"/>
  <c r="R143"/>
  <c r="R275"/>
  <c r="X282"/>
  <c r="R289"/>
  <c r="R299"/>
  <c r="W307"/>
  <c r="R386"/>
  <c r="R394"/>
  <c r="X402"/>
  <c r="R402"/>
  <c r="R407"/>
  <c r="X411"/>
  <c r="R436"/>
  <c r="R443"/>
  <c r="R445"/>
  <c r="H568"/>
  <c r="L568"/>
  <c r="X620"/>
  <c r="W411"/>
  <c r="R621"/>
  <c r="W620"/>
  <c r="M620"/>
  <c r="X405"/>
  <c r="R415"/>
  <c r="R420"/>
  <c r="R426"/>
  <c r="R461"/>
  <c r="R556"/>
  <c r="R609"/>
  <c r="R619"/>
  <c r="R629"/>
  <c r="W405"/>
  <c r="R405"/>
  <c r="R406"/>
  <c r="R418"/>
  <c r="R408"/>
  <c r="R412"/>
  <c r="R425"/>
  <c r="R430"/>
  <c r="R432"/>
  <c r="R437"/>
  <c r="R441"/>
  <c r="J447"/>
  <c r="N447"/>
  <c r="E568"/>
  <c r="I568"/>
  <c r="R632" l="1"/>
  <c r="M568"/>
  <c r="N568"/>
  <c r="R620"/>
  <c r="R605"/>
  <c r="R423"/>
  <c r="R427"/>
  <c r="R404"/>
  <c r="R434"/>
  <c r="R435"/>
  <c r="R417"/>
  <c r="R416"/>
  <c r="R160"/>
  <c r="R260"/>
  <c r="R403"/>
  <c r="R442"/>
  <c r="R422"/>
  <c r="R447"/>
  <c r="R409"/>
  <c r="R439"/>
  <c r="R259"/>
  <c r="R397"/>
  <c r="R198"/>
  <c r="R12"/>
  <c r="R424"/>
  <c r="R398"/>
  <c r="R307"/>
  <c r="R410"/>
  <c r="R382"/>
  <c r="R568" l="1"/>
  <c r="R4" s="1"/>
  <c r="X11"/>
  <c r="Z11" s="1"/>
  <c r="W11"/>
  <c r="Y11" s="1"/>
  <c r="R5" l="1"/>
  <c r="E660" s="1"/>
  <c r="R8"/>
  <c r="E661" s="1"/>
  <c r="R6"/>
  <c r="E662" s="1"/>
  <c r="E659"/>
  <c r="AE11" l="1"/>
  <c r="N1098" i="133" l="1"/>
  <c r="R1098" s="1"/>
  <c r="M1098"/>
  <c r="N1097"/>
  <c r="M1097"/>
  <c r="N1096"/>
  <c r="M1096"/>
  <c r="R1096" s="1"/>
  <c r="N1095"/>
  <c r="M1095"/>
  <c r="N1094"/>
  <c r="M1094"/>
  <c r="N1093"/>
  <c r="M1093"/>
  <c r="N1092"/>
  <c r="M1092"/>
  <c r="N1091"/>
  <c r="M1091"/>
  <c r="N1090"/>
  <c r="M1090"/>
  <c r="N1089"/>
  <c r="M1089"/>
  <c r="N1088"/>
  <c r="M1088"/>
  <c r="N1087"/>
  <c r="M1087"/>
  <c r="N1086"/>
  <c r="M1086"/>
  <c r="N1085"/>
  <c r="M1085"/>
  <c r="N1084"/>
  <c r="M1084"/>
  <c r="N1083"/>
  <c r="M1083"/>
  <c r="N1082"/>
  <c r="M1082"/>
  <c r="N1081"/>
  <c r="M1081"/>
  <c r="N1080"/>
  <c r="M1080"/>
  <c r="N1079"/>
  <c r="M1079"/>
  <c r="N1078"/>
  <c r="M1078"/>
  <c r="N1077"/>
  <c r="M1077"/>
  <c r="N1076"/>
  <c r="M1076"/>
  <c r="N1075"/>
  <c r="M1075"/>
  <c r="N1074"/>
  <c r="M1074"/>
  <c r="N1073"/>
  <c r="M1073"/>
  <c r="N1072"/>
  <c r="M1072"/>
  <c r="N1071"/>
  <c r="M1071"/>
  <c r="N1070"/>
  <c r="M1070"/>
  <c r="N1069"/>
  <c r="M1069"/>
  <c r="N1068"/>
  <c r="M1068"/>
  <c r="N1067"/>
  <c r="M1067"/>
  <c r="N1066"/>
  <c r="M1066"/>
  <c r="N1065"/>
  <c r="M1065"/>
  <c r="N1064"/>
  <c r="M1064"/>
  <c r="N1063"/>
  <c r="M1063"/>
  <c r="N1062"/>
  <c r="M1062"/>
  <c r="N1061"/>
  <c r="M1061"/>
  <c r="N1060"/>
  <c r="M1060"/>
  <c r="N1059"/>
  <c r="M1059"/>
  <c r="N1058"/>
  <c r="M1058"/>
  <c r="N1057"/>
  <c r="M1057"/>
  <c r="N1056"/>
  <c r="M1056"/>
  <c r="N1054"/>
  <c r="M1054"/>
  <c r="N1053"/>
  <c r="M1053"/>
  <c r="N1052"/>
  <c r="M1052"/>
  <c r="N1051"/>
  <c r="M1051"/>
  <c r="N1050"/>
  <c r="M1050"/>
  <c r="N1049"/>
  <c r="M1049"/>
  <c r="N1048"/>
  <c r="M1048"/>
  <c r="N1047"/>
  <c r="M1047"/>
  <c r="N1046"/>
  <c r="M1046"/>
  <c r="N1045"/>
  <c r="M1045"/>
  <c r="N1044"/>
  <c r="M1044"/>
  <c r="N1043"/>
  <c r="M1043"/>
  <c r="N1042"/>
  <c r="M1042"/>
  <c r="N1041"/>
  <c r="M1041"/>
  <c r="N1040"/>
  <c r="M1040"/>
  <c r="N1039"/>
  <c r="M1039"/>
  <c r="N1038"/>
  <c r="M1038"/>
  <c r="N1037"/>
  <c r="M1037"/>
  <c r="N1036"/>
  <c r="M1036"/>
  <c r="N1035"/>
  <c r="M1035"/>
  <c r="N1034"/>
  <c r="M1034"/>
  <c r="N1033"/>
  <c r="M1033"/>
  <c r="N1032"/>
  <c r="M1032"/>
  <c r="N1030"/>
  <c r="M1030"/>
  <c r="N1029"/>
  <c r="M1029"/>
  <c r="N1028"/>
  <c r="R1028" s="1"/>
  <c r="M1028"/>
  <c r="N1027"/>
  <c r="M1027"/>
  <c r="R1027" s="1"/>
  <c r="N1026"/>
  <c r="M1026"/>
  <c r="N1025"/>
  <c r="R1025" s="1"/>
  <c r="M1025"/>
  <c r="N1024"/>
  <c r="M1024"/>
  <c r="N1023"/>
  <c r="M1023"/>
  <c r="R1023" s="1"/>
  <c r="E694"/>
  <c r="AD1740"/>
  <c r="AD1746" s="1"/>
  <c r="R1738"/>
  <c r="R1737"/>
  <c r="R1736"/>
  <c r="R1735"/>
  <c r="R1734"/>
  <c r="R1733"/>
  <c r="R1732"/>
  <c r="R1731"/>
  <c r="R1730"/>
  <c r="R1729"/>
  <c r="X1728"/>
  <c r="W1728"/>
  <c r="N1728"/>
  <c r="M1728"/>
  <c r="L1728"/>
  <c r="K1728"/>
  <c r="J1728"/>
  <c r="I1728"/>
  <c r="H1728"/>
  <c r="G1728"/>
  <c r="R1728" s="1"/>
  <c r="F1728"/>
  <c r="E1728"/>
  <c r="R1727"/>
  <c r="R1726"/>
  <c r="R1725"/>
  <c r="R1724"/>
  <c r="R1723"/>
  <c r="R1722"/>
  <c r="N1722"/>
  <c r="M1722"/>
  <c r="M1719" s="1"/>
  <c r="N1721"/>
  <c r="M1721"/>
  <c r="R1720"/>
  <c r="W1719"/>
  <c r="L1719"/>
  <c r="L1655" s="1"/>
  <c r="K1719"/>
  <c r="J1719"/>
  <c r="I1719"/>
  <c r="H1719"/>
  <c r="H1655" s="1"/>
  <c r="G1719"/>
  <c r="F1719"/>
  <c r="E1719"/>
  <c r="R1718"/>
  <c r="N1718"/>
  <c r="M1718"/>
  <c r="N1717"/>
  <c r="M1717"/>
  <c r="R1717" s="1"/>
  <c r="N1716"/>
  <c r="M1716"/>
  <c r="R1716" s="1"/>
  <c r="N1715"/>
  <c r="M1715"/>
  <c r="R1715" s="1"/>
  <c r="R1714"/>
  <c r="N1714"/>
  <c r="M1714"/>
  <c r="N1713"/>
  <c r="N1707" s="1"/>
  <c r="M1713"/>
  <c r="N1712"/>
  <c r="M1712"/>
  <c r="R1712" s="1"/>
  <c r="N1711"/>
  <c r="M1711"/>
  <c r="R1711" s="1"/>
  <c r="R1710"/>
  <c r="N1710"/>
  <c r="M1710"/>
  <c r="N1709"/>
  <c r="M1709"/>
  <c r="R1709" s="1"/>
  <c r="N1708"/>
  <c r="M1708"/>
  <c r="L1707"/>
  <c r="K1707"/>
  <c r="J1707"/>
  <c r="J1655" s="1"/>
  <c r="I1707"/>
  <c r="H1707"/>
  <c r="G1707"/>
  <c r="F1707"/>
  <c r="F1655" s="1"/>
  <c r="E1707"/>
  <c r="N1706"/>
  <c r="M1706"/>
  <c r="R1706" s="1"/>
  <c r="N1705"/>
  <c r="M1705"/>
  <c r="R1705" s="1"/>
  <c r="R1704"/>
  <c r="N1704"/>
  <c r="M1704"/>
  <c r="N1703"/>
  <c r="M1703"/>
  <c r="R1703" s="1"/>
  <c r="R1702"/>
  <c r="N1701"/>
  <c r="M1701"/>
  <c r="N1700"/>
  <c r="M1700"/>
  <c r="R1700" s="1"/>
  <c r="N1699"/>
  <c r="M1699"/>
  <c r="R1699" s="1"/>
  <c r="R1698"/>
  <c r="N1698"/>
  <c r="M1698"/>
  <c r="N1697"/>
  <c r="M1697"/>
  <c r="R1697" s="1"/>
  <c r="N1696"/>
  <c r="M1696"/>
  <c r="N1695"/>
  <c r="M1695"/>
  <c r="R1695" s="1"/>
  <c r="R1694"/>
  <c r="N1694"/>
  <c r="M1694"/>
  <c r="N1693"/>
  <c r="M1693"/>
  <c r="R1693" s="1"/>
  <c r="L1692"/>
  <c r="K1692"/>
  <c r="J1692"/>
  <c r="I1692"/>
  <c r="H1692"/>
  <c r="G1692"/>
  <c r="F1692"/>
  <c r="E1692"/>
  <c r="R1691"/>
  <c r="R1690"/>
  <c r="R1689"/>
  <c r="R1688"/>
  <c r="R1687"/>
  <c r="R1686"/>
  <c r="R1685"/>
  <c r="N1684"/>
  <c r="M1684"/>
  <c r="L1684"/>
  <c r="K1684"/>
  <c r="J1684"/>
  <c r="I1684"/>
  <c r="H1684"/>
  <c r="G1684"/>
  <c r="F1684"/>
  <c r="E1684"/>
  <c r="R1684" s="1"/>
  <c r="R1683"/>
  <c r="R1682"/>
  <c r="R1681"/>
  <c r="R1680"/>
  <c r="R1679"/>
  <c r="R1678"/>
  <c r="R1677"/>
  <c r="R1676"/>
  <c r="R1675"/>
  <c r="R1674"/>
  <c r="R1673"/>
  <c r="R1672"/>
  <c r="R1671"/>
  <c r="R1670"/>
  <c r="R1669"/>
  <c r="R1668"/>
  <c r="R1667"/>
  <c r="R1666"/>
  <c r="R1665"/>
  <c r="R1664"/>
  <c r="R1663"/>
  <c r="R1662"/>
  <c r="R1661"/>
  <c r="R1660"/>
  <c r="R1659"/>
  <c r="R1658"/>
  <c r="R1657"/>
  <c r="N1656"/>
  <c r="M1656"/>
  <c r="L1656"/>
  <c r="K1656"/>
  <c r="J1656"/>
  <c r="I1656"/>
  <c r="I1655" s="1"/>
  <c r="H1656"/>
  <c r="G1656"/>
  <c r="F1656"/>
  <c r="E1656"/>
  <c r="E1655" s="1"/>
  <c r="R1654"/>
  <c r="R1653"/>
  <c r="R1652"/>
  <c r="R1651"/>
  <c r="R1650"/>
  <c r="R1649"/>
  <c r="R1648"/>
  <c r="R1647"/>
  <c r="R1646"/>
  <c r="R1645"/>
  <c r="R1644"/>
  <c r="N1643"/>
  <c r="M1643"/>
  <c r="L1643"/>
  <c r="K1643"/>
  <c r="J1643"/>
  <c r="I1643"/>
  <c r="H1643"/>
  <c r="G1643"/>
  <c r="F1643"/>
  <c r="E1643"/>
  <c r="R1642"/>
  <c r="R1641"/>
  <c r="R1640"/>
  <c r="R1639"/>
  <c r="R1638"/>
  <c r="R1637"/>
  <c r="R1636"/>
  <c r="R1635"/>
  <c r="R1634"/>
  <c r="R1633"/>
  <c r="R1632"/>
  <c r="R1631"/>
  <c r="R1630"/>
  <c r="R1629"/>
  <c r="R1628"/>
  <c r="R1627"/>
  <c r="R1626"/>
  <c r="R1625"/>
  <c r="R1624"/>
  <c r="N1623"/>
  <c r="M1623"/>
  <c r="L1623"/>
  <c r="K1623"/>
  <c r="J1623"/>
  <c r="I1623"/>
  <c r="H1623"/>
  <c r="G1623"/>
  <c r="F1623"/>
  <c r="E1623"/>
  <c r="R1623" s="1"/>
  <c r="R1622"/>
  <c r="R1621"/>
  <c r="R1620"/>
  <c r="R1619"/>
  <c r="R1618"/>
  <c r="R1617"/>
  <c r="R1616"/>
  <c r="R1615"/>
  <c r="R1614"/>
  <c r="R1613"/>
  <c r="R1612"/>
  <c r="R1611"/>
  <c r="R1610"/>
  <c r="R1609"/>
  <c r="R1608"/>
  <c r="R1607"/>
  <c r="R1606"/>
  <c r="R1605"/>
  <c r="R1604"/>
  <c r="R1603"/>
  <c r="R1602"/>
  <c r="R1601"/>
  <c r="R1600"/>
  <c r="R1599"/>
  <c r="R1598"/>
  <c r="R1597"/>
  <c r="R1596"/>
  <c r="R1595"/>
  <c r="R1594"/>
  <c r="R1593"/>
  <c r="R1592"/>
  <c r="R1591"/>
  <c r="R1590"/>
  <c r="N1589"/>
  <c r="M1589"/>
  <c r="L1589"/>
  <c r="K1589"/>
  <c r="J1589"/>
  <c r="I1589"/>
  <c r="H1589"/>
  <c r="G1589"/>
  <c r="F1589"/>
  <c r="E1589"/>
  <c r="R1589" s="1"/>
  <c r="R1588"/>
  <c r="R1587"/>
  <c r="R1586"/>
  <c r="R1585"/>
  <c r="R1584"/>
  <c r="R1583"/>
  <c r="R1582"/>
  <c r="R1581"/>
  <c r="R1580"/>
  <c r="R1579"/>
  <c r="R1578"/>
  <c r="R1577"/>
  <c r="R1576"/>
  <c r="R1575"/>
  <c r="R1574"/>
  <c r="R1573"/>
  <c r="R1572"/>
  <c r="R1571"/>
  <c r="R1570"/>
  <c r="R1569"/>
  <c r="R1568"/>
  <c r="R1567"/>
  <c r="R1566"/>
  <c r="R1565"/>
  <c r="R1564"/>
  <c r="R1563"/>
  <c r="R1562"/>
  <c r="R1561"/>
  <c r="R1560"/>
  <c r="R1559"/>
  <c r="R1558"/>
  <c r="R1557"/>
  <c r="R1556"/>
  <c r="R1555"/>
  <c r="R1554"/>
  <c r="R1553"/>
  <c r="R1552"/>
  <c r="R1551"/>
  <c r="R1550"/>
  <c r="R1549"/>
  <c r="N1548"/>
  <c r="M1548"/>
  <c r="M1534" s="1"/>
  <c r="L1548"/>
  <c r="K1548"/>
  <c r="J1548"/>
  <c r="I1548"/>
  <c r="I1534" s="1"/>
  <c r="H1548"/>
  <c r="G1548"/>
  <c r="F1548"/>
  <c r="E1548"/>
  <c r="R1547"/>
  <c r="R1546"/>
  <c r="R1545"/>
  <c r="R1544"/>
  <c r="R1543"/>
  <c r="R1542"/>
  <c r="R1541"/>
  <c r="R1540"/>
  <c r="R1539"/>
  <c r="R1538"/>
  <c r="R1537"/>
  <c r="R1536"/>
  <c r="N1535"/>
  <c r="M1535"/>
  <c r="L1535"/>
  <c r="L1534" s="1"/>
  <c r="K1535"/>
  <c r="J1535"/>
  <c r="I1535"/>
  <c r="H1535"/>
  <c r="H1534" s="1"/>
  <c r="G1535"/>
  <c r="F1535"/>
  <c r="E1535"/>
  <c r="K1534"/>
  <c r="G1534"/>
  <c r="N1533"/>
  <c r="M1533"/>
  <c r="R1533" s="1"/>
  <c r="N1532"/>
  <c r="M1532"/>
  <c r="R1532" s="1"/>
  <c r="N1531"/>
  <c r="M1531"/>
  <c r="R1531" s="1"/>
  <c r="R1530"/>
  <c r="N1530"/>
  <c r="M1530"/>
  <c r="N1529"/>
  <c r="M1529"/>
  <c r="N1528"/>
  <c r="M1528"/>
  <c r="R1528" s="1"/>
  <c r="N1527"/>
  <c r="M1527"/>
  <c r="R1527" s="1"/>
  <c r="R1526"/>
  <c r="N1526"/>
  <c r="M1526"/>
  <c r="N1525"/>
  <c r="M1525"/>
  <c r="R1525" s="1"/>
  <c r="N1524"/>
  <c r="M1524"/>
  <c r="R1524" s="1"/>
  <c r="N1523"/>
  <c r="R1523" s="1"/>
  <c r="M1523"/>
  <c r="R1522"/>
  <c r="N1522"/>
  <c r="M1522"/>
  <c r="N1521"/>
  <c r="M1521"/>
  <c r="R1521" s="1"/>
  <c r="N1520"/>
  <c r="M1520"/>
  <c r="R1520" s="1"/>
  <c r="N1519"/>
  <c r="M1519"/>
  <c r="R1519" s="1"/>
  <c r="R1518"/>
  <c r="N1518"/>
  <c r="M1518"/>
  <c r="N1517"/>
  <c r="M1517"/>
  <c r="R1517" s="1"/>
  <c r="N1516"/>
  <c r="M1516"/>
  <c r="N1515"/>
  <c r="M1515"/>
  <c r="R1515" s="1"/>
  <c r="L1514"/>
  <c r="K1514"/>
  <c r="J1514"/>
  <c r="I1514"/>
  <c r="H1514"/>
  <c r="G1514"/>
  <c r="F1514"/>
  <c r="E1514"/>
  <c r="N1513"/>
  <c r="M1513"/>
  <c r="R1513" s="1"/>
  <c r="N1512"/>
  <c r="M1512"/>
  <c r="R1512" s="1"/>
  <c r="N1511"/>
  <c r="R1511" s="1"/>
  <c r="M1511"/>
  <c r="R1510"/>
  <c r="N1510"/>
  <c r="M1510"/>
  <c r="N1509"/>
  <c r="M1509"/>
  <c r="R1509" s="1"/>
  <c r="N1508"/>
  <c r="M1508"/>
  <c r="R1508" s="1"/>
  <c r="N1507"/>
  <c r="R1507" s="1"/>
  <c r="M1507"/>
  <c r="R1506"/>
  <c r="N1506"/>
  <c r="M1506"/>
  <c r="N1505"/>
  <c r="M1505"/>
  <c r="N1504"/>
  <c r="M1504"/>
  <c r="R1504" s="1"/>
  <c r="N1503"/>
  <c r="R1503" s="1"/>
  <c r="M1503"/>
  <c r="R1502"/>
  <c r="N1502"/>
  <c r="M1502"/>
  <c r="N1501"/>
  <c r="M1501"/>
  <c r="R1501" s="1"/>
  <c r="N1500"/>
  <c r="M1500"/>
  <c r="N1499"/>
  <c r="R1499" s="1"/>
  <c r="M1499"/>
  <c r="R1498"/>
  <c r="N1498"/>
  <c r="M1498"/>
  <c r="N1497"/>
  <c r="M1497"/>
  <c r="R1497" s="1"/>
  <c r="N1496"/>
  <c r="M1496"/>
  <c r="R1496" s="1"/>
  <c r="N1495"/>
  <c r="R1495" s="1"/>
  <c r="M1495"/>
  <c r="R1494"/>
  <c r="N1494"/>
  <c r="M1494"/>
  <c r="N1493"/>
  <c r="M1493"/>
  <c r="R1493" s="1"/>
  <c r="L1492"/>
  <c r="K1492"/>
  <c r="J1492"/>
  <c r="I1492"/>
  <c r="H1492"/>
  <c r="G1492"/>
  <c r="F1492"/>
  <c r="E1492"/>
  <c r="N1491"/>
  <c r="R1491" s="1"/>
  <c r="M1491"/>
  <c r="R1490"/>
  <c r="N1490"/>
  <c r="M1490"/>
  <c r="N1489"/>
  <c r="M1489"/>
  <c r="N1488"/>
  <c r="M1488"/>
  <c r="R1488" s="1"/>
  <c r="N1487"/>
  <c r="M1487"/>
  <c r="R1487" s="1"/>
  <c r="R1486"/>
  <c r="N1486"/>
  <c r="M1486"/>
  <c r="N1485"/>
  <c r="M1485"/>
  <c r="M1484"/>
  <c r="L1484"/>
  <c r="K1484"/>
  <c r="J1484"/>
  <c r="I1484"/>
  <c r="H1484"/>
  <c r="G1484"/>
  <c r="F1484"/>
  <c r="E1484"/>
  <c r="N1483"/>
  <c r="R1483" s="1"/>
  <c r="M1483"/>
  <c r="R1482"/>
  <c r="N1482"/>
  <c r="M1482"/>
  <c r="N1481"/>
  <c r="M1481"/>
  <c r="N1480"/>
  <c r="M1480"/>
  <c r="R1480" s="1"/>
  <c r="N1479"/>
  <c r="R1479" s="1"/>
  <c r="M1479"/>
  <c r="R1478"/>
  <c r="N1478"/>
  <c r="M1478"/>
  <c r="N1477"/>
  <c r="M1477"/>
  <c r="R1477" s="1"/>
  <c r="N1476"/>
  <c r="M1476"/>
  <c r="R1476" s="1"/>
  <c r="N1475"/>
  <c r="R1475" s="1"/>
  <c r="M1475"/>
  <c r="R1474"/>
  <c r="N1474"/>
  <c r="M1474"/>
  <c r="N1473"/>
  <c r="M1473"/>
  <c r="R1473" s="1"/>
  <c r="N1472"/>
  <c r="M1472"/>
  <c r="R1472" s="1"/>
  <c r="N1471"/>
  <c r="M1471"/>
  <c r="R1471" s="1"/>
  <c r="R1470"/>
  <c r="N1470"/>
  <c r="M1470"/>
  <c r="N1469"/>
  <c r="L1469"/>
  <c r="K1469"/>
  <c r="J1469"/>
  <c r="I1469"/>
  <c r="H1469"/>
  <c r="G1469"/>
  <c r="F1469"/>
  <c r="F1455" s="1"/>
  <c r="E1469"/>
  <c r="R1468"/>
  <c r="R1467"/>
  <c r="R1466"/>
  <c r="R1465"/>
  <c r="R1464"/>
  <c r="R1463"/>
  <c r="R1462"/>
  <c r="R1461"/>
  <c r="R1460"/>
  <c r="R1459"/>
  <c r="R1458"/>
  <c r="N1458"/>
  <c r="M1458"/>
  <c r="R1457"/>
  <c r="N1456"/>
  <c r="M1456"/>
  <c r="L1456"/>
  <c r="K1456"/>
  <c r="J1456"/>
  <c r="I1456"/>
  <c r="I1455" s="1"/>
  <c r="H1456"/>
  <c r="G1456"/>
  <c r="F1456"/>
  <c r="E1456"/>
  <c r="E1455" s="1"/>
  <c r="L1455"/>
  <c r="J1455"/>
  <c r="H1455"/>
  <c r="R1454"/>
  <c r="R1453"/>
  <c r="R1452"/>
  <c r="R1451"/>
  <c r="R1450"/>
  <c r="R1449"/>
  <c r="R1448"/>
  <c r="R1447"/>
  <c r="R1446"/>
  <c r="R1445"/>
  <c r="R1444"/>
  <c r="R1443"/>
  <c r="N1442"/>
  <c r="M1442"/>
  <c r="M1400" s="1"/>
  <c r="L1442"/>
  <c r="K1442"/>
  <c r="J1442"/>
  <c r="I1442"/>
  <c r="I1400" s="1"/>
  <c r="H1442"/>
  <c r="G1442"/>
  <c r="F1442"/>
  <c r="E1442"/>
  <c r="R1441"/>
  <c r="R1440"/>
  <c r="R1439"/>
  <c r="R1438"/>
  <c r="R1437"/>
  <c r="R1436"/>
  <c r="R1435"/>
  <c r="R1434"/>
  <c r="R1433"/>
  <c r="R1432"/>
  <c r="R1431"/>
  <c r="R1430"/>
  <c r="N1429"/>
  <c r="M1429"/>
  <c r="L1429"/>
  <c r="K1429"/>
  <c r="J1429"/>
  <c r="I1429"/>
  <c r="H1429"/>
  <c r="G1429"/>
  <c r="F1429"/>
  <c r="E1429"/>
  <c r="R1428"/>
  <c r="R1427"/>
  <c r="R1426"/>
  <c r="R1425"/>
  <c r="R1424"/>
  <c r="R1423"/>
  <c r="R1422"/>
  <c r="N1421"/>
  <c r="N1400" s="1"/>
  <c r="M1421"/>
  <c r="L1421"/>
  <c r="L1400" s="1"/>
  <c r="K1421"/>
  <c r="J1421"/>
  <c r="J1400" s="1"/>
  <c r="I1421"/>
  <c r="H1421"/>
  <c r="H1400" s="1"/>
  <c r="G1421"/>
  <c r="F1421"/>
  <c r="E1421"/>
  <c r="R1420"/>
  <c r="R1419"/>
  <c r="R1418"/>
  <c r="R1417"/>
  <c r="R1416"/>
  <c r="R1415"/>
  <c r="R1414"/>
  <c r="R1413"/>
  <c r="R1412"/>
  <c r="R1411"/>
  <c r="R1410"/>
  <c r="R1409"/>
  <c r="R1408"/>
  <c r="R1407"/>
  <c r="R1406"/>
  <c r="R1405"/>
  <c r="R1404"/>
  <c r="R1403"/>
  <c r="N1402"/>
  <c r="M1402"/>
  <c r="L1402"/>
  <c r="K1402"/>
  <c r="J1402"/>
  <c r="I1402"/>
  <c r="H1402"/>
  <c r="G1402"/>
  <c r="R1402" s="1"/>
  <c r="F1402"/>
  <c r="E1402"/>
  <c r="R1401"/>
  <c r="K1400"/>
  <c r="G1400"/>
  <c r="N1399"/>
  <c r="R1399" s="1"/>
  <c r="M1399"/>
  <c r="N1398"/>
  <c r="M1398"/>
  <c r="R1398" s="1"/>
  <c r="N1397"/>
  <c r="M1397"/>
  <c r="R1397" s="1"/>
  <c r="R1396"/>
  <c r="N1396"/>
  <c r="M1396"/>
  <c r="N1395"/>
  <c r="R1395" s="1"/>
  <c r="M1395"/>
  <c r="N1394"/>
  <c r="M1394"/>
  <c r="N1393"/>
  <c r="M1393"/>
  <c r="R1393" s="1"/>
  <c r="R1392"/>
  <c r="N1392"/>
  <c r="M1392"/>
  <c r="N1391"/>
  <c r="M1391"/>
  <c r="R1390"/>
  <c r="R1389"/>
  <c r="L1388"/>
  <c r="K1388"/>
  <c r="K1346" s="1"/>
  <c r="J1388"/>
  <c r="I1388"/>
  <c r="H1388"/>
  <c r="G1388"/>
  <c r="F1388"/>
  <c r="E1388"/>
  <c r="R1387"/>
  <c r="R1386"/>
  <c r="R1385"/>
  <c r="R1384"/>
  <c r="R1383"/>
  <c r="R1382"/>
  <c r="R1381"/>
  <c r="R1380"/>
  <c r="R1379"/>
  <c r="R1378"/>
  <c r="R1377"/>
  <c r="R1376"/>
  <c r="R1375"/>
  <c r="R1374"/>
  <c r="R1373"/>
  <c r="R1372"/>
  <c r="N1371"/>
  <c r="M1371"/>
  <c r="L1371"/>
  <c r="K1371"/>
  <c r="J1371"/>
  <c r="I1371"/>
  <c r="H1371"/>
  <c r="G1371"/>
  <c r="F1371"/>
  <c r="F1346" s="1"/>
  <c r="E1371"/>
  <c r="R1371" s="1"/>
  <c r="R1370"/>
  <c r="R1369"/>
  <c r="R1368"/>
  <c r="R1367"/>
  <c r="R1366"/>
  <c r="R1365"/>
  <c r="R1364"/>
  <c r="R1363"/>
  <c r="R1362"/>
  <c r="R1361"/>
  <c r="R1360"/>
  <c r="N1359"/>
  <c r="M1359"/>
  <c r="L1359"/>
  <c r="K1359"/>
  <c r="J1359"/>
  <c r="I1359"/>
  <c r="H1359"/>
  <c r="G1359"/>
  <c r="F1359"/>
  <c r="E1359"/>
  <c r="R1358"/>
  <c r="R1357"/>
  <c r="R1356"/>
  <c r="R1355"/>
  <c r="R1354"/>
  <c r="R1353"/>
  <c r="R1352"/>
  <c r="R1351"/>
  <c r="R1350"/>
  <c r="R1349"/>
  <c r="R1348"/>
  <c r="N1347"/>
  <c r="M1347"/>
  <c r="L1347"/>
  <c r="L1346" s="1"/>
  <c r="K1347"/>
  <c r="J1347"/>
  <c r="I1347"/>
  <c r="H1347"/>
  <c r="H1346" s="1"/>
  <c r="G1347"/>
  <c r="F1347"/>
  <c r="E1347"/>
  <c r="R1347" s="1"/>
  <c r="J1346"/>
  <c r="I1346"/>
  <c r="E1346"/>
  <c r="N1345"/>
  <c r="M1345"/>
  <c r="R1345" s="1"/>
  <c r="R1344"/>
  <c r="N1344"/>
  <c r="M1344"/>
  <c r="N1343"/>
  <c r="R1343" s="1"/>
  <c r="M1343"/>
  <c r="N1342"/>
  <c r="M1342"/>
  <c r="N1341"/>
  <c r="M1341"/>
  <c r="R1341" s="1"/>
  <c r="R1340"/>
  <c r="N1340"/>
  <c r="M1340"/>
  <c r="R1339"/>
  <c r="N1339"/>
  <c r="M1339"/>
  <c r="N1338"/>
  <c r="M1338"/>
  <c r="R1338" s="1"/>
  <c r="N1337"/>
  <c r="M1337"/>
  <c r="R1337" s="1"/>
  <c r="R1336"/>
  <c r="N1336"/>
  <c r="M1336"/>
  <c r="N1335"/>
  <c r="R1335" s="1"/>
  <c r="M1335"/>
  <c r="N1334"/>
  <c r="M1334"/>
  <c r="N1333"/>
  <c r="M1333"/>
  <c r="R1333" s="1"/>
  <c r="R1332"/>
  <c r="N1332"/>
  <c r="M1332"/>
  <c r="R1331"/>
  <c r="N1331"/>
  <c r="M1331"/>
  <c r="N1330"/>
  <c r="M1330"/>
  <c r="R1330" s="1"/>
  <c r="N1329"/>
  <c r="M1329"/>
  <c r="R1329" s="1"/>
  <c r="R1328"/>
  <c r="N1328"/>
  <c r="M1328"/>
  <c r="N1327"/>
  <c r="R1327" s="1"/>
  <c r="M1327"/>
  <c r="N1326"/>
  <c r="M1326"/>
  <c r="N1325"/>
  <c r="M1325"/>
  <c r="R1325" s="1"/>
  <c r="R1324"/>
  <c r="N1324"/>
  <c r="M1324"/>
  <c r="N1323"/>
  <c r="N1319" s="1"/>
  <c r="M1323"/>
  <c r="N1322"/>
  <c r="M1322"/>
  <c r="R1322" s="1"/>
  <c r="N1321"/>
  <c r="M1321"/>
  <c r="R1321" s="1"/>
  <c r="R1320"/>
  <c r="N1320"/>
  <c r="M1320"/>
  <c r="M1319" s="1"/>
  <c r="L1319"/>
  <c r="K1319"/>
  <c r="J1319"/>
  <c r="I1319"/>
  <c r="H1319"/>
  <c r="G1319"/>
  <c r="F1319"/>
  <c r="E1319"/>
  <c r="N1318"/>
  <c r="M1318"/>
  <c r="N1317"/>
  <c r="M1317"/>
  <c r="R1317" s="1"/>
  <c r="R1316"/>
  <c r="N1316"/>
  <c r="M1316"/>
  <c r="N1315"/>
  <c r="R1315" s="1"/>
  <c r="M1315"/>
  <c r="N1314"/>
  <c r="M1314"/>
  <c r="R1314" s="1"/>
  <c r="N1313"/>
  <c r="M1313"/>
  <c r="R1313" s="1"/>
  <c r="R1312"/>
  <c r="N1312"/>
  <c r="M1312"/>
  <c r="R1311"/>
  <c r="N1311"/>
  <c r="M1311"/>
  <c r="N1310"/>
  <c r="M1310"/>
  <c r="N1309"/>
  <c r="M1309"/>
  <c r="R1309" s="1"/>
  <c r="R1308"/>
  <c r="N1308"/>
  <c r="M1308"/>
  <c r="N1307"/>
  <c r="R1307" s="1"/>
  <c r="M1307"/>
  <c r="N1306"/>
  <c r="M1306"/>
  <c r="R1306" s="1"/>
  <c r="N1305"/>
  <c r="M1305"/>
  <c r="R1305" s="1"/>
  <c r="R1304"/>
  <c r="N1304"/>
  <c r="M1304"/>
  <c r="R1303"/>
  <c r="N1303"/>
  <c r="M1303"/>
  <c r="N1302"/>
  <c r="M1302"/>
  <c r="L1301"/>
  <c r="K1301"/>
  <c r="J1301"/>
  <c r="I1301"/>
  <c r="H1301"/>
  <c r="G1301"/>
  <c r="F1301"/>
  <c r="E1301"/>
  <c r="R1300"/>
  <c r="R1299"/>
  <c r="R1298"/>
  <c r="R1297"/>
  <c r="R1296"/>
  <c r="R1295"/>
  <c r="R1294"/>
  <c r="R1293"/>
  <c r="R1292"/>
  <c r="R1291"/>
  <c r="R1290"/>
  <c r="R1289"/>
  <c r="R1288"/>
  <c r="R1287"/>
  <c r="R1286"/>
  <c r="R1285"/>
  <c r="R1284"/>
  <c r="N1283"/>
  <c r="M1283"/>
  <c r="R1283" s="1"/>
  <c r="R1282"/>
  <c r="N1282"/>
  <c r="M1282"/>
  <c r="R1281"/>
  <c r="R1280"/>
  <c r="R1279"/>
  <c r="R1278"/>
  <c r="X1277"/>
  <c r="N1277"/>
  <c r="M1277"/>
  <c r="W1277" s="1"/>
  <c r="L1277"/>
  <c r="K1277"/>
  <c r="J1277"/>
  <c r="I1277"/>
  <c r="H1277"/>
  <c r="G1277"/>
  <c r="F1277"/>
  <c r="E1277"/>
  <c r="R1277" s="1"/>
  <c r="R1276"/>
  <c r="N1276"/>
  <c r="M1276"/>
  <c r="R1275"/>
  <c r="N1275"/>
  <c r="N1271" s="1"/>
  <c r="M1275"/>
  <c r="N1274"/>
  <c r="M1274"/>
  <c r="R1274" s="1"/>
  <c r="N1273"/>
  <c r="M1273"/>
  <c r="R1273" s="1"/>
  <c r="R1272"/>
  <c r="N1272"/>
  <c r="M1272"/>
  <c r="L1271"/>
  <c r="K1271"/>
  <c r="K1247" s="1"/>
  <c r="J1271"/>
  <c r="I1271"/>
  <c r="H1271"/>
  <c r="G1271"/>
  <c r="F1271"/>
  <c r="E1271"/>
  <c r="N1270"/>
  <c r="M1270"/>
  <c r="R1270" s="1"/>
  <c r="N1269"/>
  <c r="M1269"/>
  <c r="R1269" s="1"/>
  <c r="R1268"/>
  <c r="N1268"/>
  <c r="M1268"/>
  <c r="N1267"/>
  <c r="R1267" s="1"/>
  <c r="M1267"/>
  <c r="N1266"/>
  <c r="M1266"/>
  <c r="R1266" s="1"/>
  <c r="N1265"/>
  <c r="M1265"/>
  <c r="R1265" s="1"/>
  <c r="R1264"/>
  <c r="N1264"/>
  <c r="M1264"/>
  <c r="R1263"/>
  <c r="N1263"/>
  <c r="M1263"/>
  <c r="N1262"/>
  <c r="M1262"/>
  <c r="R1262" s="1"/>
  <c r="N1261"/>
  <c r="M1261"/>
  <c r="R1261" s="1"/>
  <c r="R1260"/>
  <c r="N1260"/>
  <c r="M1260"/>
  <c r="N1259"/>
  <c r="R1259" s="1"/>
  <c r="M1259"/>
  <c r="N1258"/>
  <c r="M1258"/>
  <c r="R1258" s="1"/>
  <c r="N1257"/>
  <c r="M1257"/>
  <c r="R1257" s="1"/>
  <c r="R1256"/>
  <c r="N1256"/>
  <c r="M1256"/>
  <c r="R1255"/>
  <c r="N1255"/>
  <c r="M1255"/>
  <c r="N1254"/>
  <c r="M1254"/>
  <c r="N1253"/>
  <c r="M1253"/>
  <c r="R1253" s="1"/>
  <c r="R1252"/>
  <c r="N1252"/>
  <c r="M1252"/>
  <c r="N1251"/>
  <c r="R1251" s="1"/>
  <c r="M1251"/>
  <c r="N1250"/>
  <c r="M1250"/>
  <c r="R1250" s="1"/>
  <c r="N1249"/>
  <c r="N1248" s="1"/>
  <c r="M1249"/>
  <c r="L1248"/>
  <c r="K1248"/>
  <c r="J1248"/>
  <c r="I1248"/>
  <c r="H1248"/>
  <c r="G1248"/>
  <c r="F1248"/>
  <c r="E1248"/>
  <c r="J1247"/>
  <c r="F1247"/>
  <c r="R1246"/>
  <c r="R1245"/>
  <c r="R1244"/>
  <c r="R1243"/>
  <c r="R1242"/>
  <c r="R1241"/>
  <c r="R1240"/>
  <c r="R1239"/>
  <c r="R1238"/>
  <c r="R1237"/>
  <c r="R1236"/>
  <c r="R1235"/>
  <c r="R1234"/>
  <c r="R1233"/>
  <c r="R1232"/>
  <c r="R1231"/>
  <c r="N1230"/>
  <c r="M1230"/>
  <c r="L1230"/>
  <c r="K1230"/>
  <c r="J1230"/>
  <c r="I1230"/>
  <c r="H1230"/>
  <c r="G1230"/>
  <c r="F1230"/>
  <c r="E1230"/>
  <c r="R1229"/>
  <c r="R1228"/>
  <c r="R1227"/>
  <c r="R1226"/>
  <c r="R1225"/>
  <c r="R1224"/>
  <c r="R1223"/>
  <c r="R1222"/>
  <c r="R1221"/>
  <c r="R1220"/>
  <c r="R1219"/>
  <c r="R1218"/>
  <c r="R1217"/>
  <c r="R1216"/>
  <c r="R1215"/>
  <c r="R1214"/>
  <c r="R1213"/>
  <c r="R1212"/>
  <c r="R1211"/>
  <c r="R1210"/>
  <c r="R1209"/>
  <c r="R1208"/>
  <c r="R1207"/>
  <c r="R1206"/>
  <c r="R1205"/>
  <c r="R1204"/>
  <c r="R1203"/>
  <c r="R1202"/>
  <c r="N1201"/>
  <c r="M1201"/>
  <c r="M1171" s="1"/>
  <c r="L1201"/>
  <c r="L1171" s="1"/>
  <c r="K1201"/>
  <c r="J1201"/>
  <c r="I1201"/>
  <c r="I1171" s="1"/>
  <c r="H1201"/>
  <c r="H1171" s="1"/>
  <c r="G1201"/>
  <c r="F1201"/>
  <c r="E1201"/>
  <c r="R1200"/>
  <c r="R1199"/>
  <c r="R1198"/>
  <c r="R1197"/>
  <c r="R1196"/>
  <c r="R1195"/>
  <c r="R1194"/>
  <c r="R1193"/>
  <c r="R1192"/>
  <c r="R1191"/>
  <c r="R1190"/>
  <c r="R1189"/>
  <c r="R1188"/>
  <c r="R1187"/>
  <c r="R1186"/>
  <c r="R1185"/>
  <c r="R1184"/>
  <c r="R1183"/>
  <c r="R1182"/>
  <c r="R1181"/>
  <c r="R1180"/>
  <c r="R1179"/>
  <c r="R1178"/>
  <c r="R1177"/>
  <c r="R1176"/>
  <c r="R1175"/>
  <c r="R1174"/>
  <c r="N1173"/>
  <c r="M1173"/>
  <c r="L1173"/>
  <c r="K1173"/>
  <c r="K1171" s="1"/>
  <c r="J1173"/>
  <c r="J1171" s="1"/>
  <c r="I1173"/>
  <c r="H1173"/>
  <c r="G1173"/>
  <c r="G1171" s="1"/>
  <c r="F1173"/>
  <c r="E1173"/>
  <c r="R1172"/>
  <c r="N1171"/>
  <c r="F1171"/>
  <c r="N1170"/>
  <c r="M1170"/>
  <c r="R1170" s="1"/>
  <c r="N1169"/>
  <c r="M1169"/>
  <c r="R1169" s="1"/>
  <c r="R1168"/>
  <c r="N1168"/>
  <c r="M1168"/>
  <c r="R1167"/>
  <c r="N1167"/>
  <c r="M1167"/>
  <c r="N1166"/>
  <c r="M1166"/>
  <c r="R1166" s="1"/>
  <c r="N1165"/>
  <c r="M1165"/>
  <c r="R1165" s="1"/>
  <c r="N1164"/>
  <c r="M1164"/>
  <c r="R1164" s="1"/>
  <c r="N1163"/>
  <c r="R1163" s="1"/>
  <c r="M1163"/>
  <c r="N1162"/>
  <c r="M1162"/>
  <c r="R1162" s="1"/>
  <c r="N1161"/>
  <c r="M1161"/>
  <c r="R1161" s="1"/>
  <c r="R1160"/>
  <c r="N1160"/>
  <c r="M1160"/>
  <c r="N1159"/>
  <c r="M1159"/>
  <c r="N1158"/>
  <c r="M1158"/>
  <c r="R1158" s="1"/>
  <c r="N1157"/>
  <c r="M1157"/>
  <c r="N1156"/>
  <c r="R1156" s="1"/>
  <c r="M1156"/>
  <c r="N1155"/>
  <c r="M1155"/>
  <c r="R1155" s="1"/>
  <c r="N1154"/>
  <c r="M1154"/>
  <c r="R1153"/>
  <c r="N1153"/>
  <c r="M1153"/>
  <c r="R1152"/>
  <c r="L1151"/>
  <c r="K1151"/>
  <c r="J1151"/>
  <c r="I1151"/>
  <c r="H1151"/>
  <c r="G1151"/>
  <c r="F1151"/>
  <c r="E1151"/>
  <c r="R1150"/>
  <c r="N1150"/>
  <c r="M1150"/>
  <c r="N1149"/>
  <c r="M1149"/>
  <c r="N1148"/>
  <c r="M1148"/>
  <c r="R1148" s="1"/>
  <c r="R1147"/>
  <c r="N1147"/>
  <c r="M1147"/>
  <c r="N1146"/>
  <c r="R1146" s="1"/>
  <c r="M1146"/>
  <c r="N1145"/>
  <c r="M1145"/>
  <c r="N1144"/>
  <c r="M1144"/>
  <c r="R1144" s="1"/>
  <c r="N1143"/>
  <c r="M1143"/>
  <c r="N1142"/>
  <c r="M1142"/>
  <c r="N1141"/>
  <c r="M1141"/>
  <c r="N1140"/>
  <c r="M1140"/>
  <c r="N1139"/>
  <c r="M1139"/>
  <c r="N1138"/>
  <c r="M1138"/>
  <c r="N1137"/>
  <c r="M1137"/>
  <c r="N1136"/>
  <c r="M1136"/>
  <c r="N1135"/>
  <c r="M1135"/>
  <c r="N1134"/>
  <c r="M1134"/>
  <c r="N1133"/>
  <c r="M1133"/>
  <c r="N1132"/>
  <c r="M1132"/>
  <c r="N1131"/>
  <c r="M1131"/>
  <c r="N1130"/>
  <c r="M1130"/>
  <c r="N1129"/>
  <c r="M1129"/>
  <c r="N1128"/>
  <c r="M1128"/>
  <c r="R1127"/>
  <c r="N1127"/>
  <c r="M1127"/>
  <c r="R1126"/>
  <c r="N1126"/>
  <c r="M1126"/>
  <c r="N1125"/>
  <c r="M1125"/>
  <c r="M1124" s="1"/>
  <c r="L1124"/>
  <c r="K1124"/>
  <c r="J1124"/>
  <c r="I1124"/>
  <c r="H1124"/>
  <c r="G1124"/>
  <c r="F1124"/>
  <c r="E1124"/>
  <c r="N1123"/>
  <c r="R1123" s="1"/>
  <c r="M1123"/>
  <c r="N1122"/>
  <c r="M1122"/>
  <c r="N1121"/>
  <c r="M1121"/>
  <c r="R1120"/>
  <c r="N1120"/>
  <c r="M1120"/>
  <c r="N1119"/>
  <c r="R1119" s="1"/>
  <c r="M1119"/>
  <c r="N1118"/>
  <c r="M1118"/>
  <c r="R1118" s="1"/>
  <c r="N1117"/>
  <c r="M1117"/>
  <c r="R1117" s="1"/>
  <c r="R1116"/>
  <c r="N1116"/>
  <c r="M1116"/>
  <c r="N1115"/>
  <c r="R1115" s="1"/>
  <c r="M1115"/>
  <c r="N1114"/>
  <c r="M1114"/>
  <c r="N1113"/>
  <c r="M1113"/>
  <c r="R1113" s="1"/>
  <c r="R1112"/>
  <c r="N1112"/>
  <c r="M1112"/>
  <c r="N1111"/>
  <c r="R1111" s="1"/>
  <c r="M1111"/>
  <c r="N1110"/>
  <c r="M1110"/>
  <c r="R1110" s="1"/>
  <c r="N1109"/>
  <c r="M1109"/>
  <c r="R1109" s="1"/>
  <c r="R1108"/>
  <c r="N1108"/>
  <c r="M1108"/>
  <c r="N1107"/>
  <c r="R1107" s="1"/>
  <c r="M1107"/>
  <c r="N1106"/>
  <c r="M1106"/>
  <c r="N1105"/>
  <c r="M1105"/>
  <c r="N1104"/>
  <c r="M1104"/>
  <c r="R1103"/>
  <c r="N1103"/>
  <c r="M1103"/>
  <c r="N1102"/>
  <c r="M1102"/>
  <c r="R1102" s="1"/>
  <c r="N1101"/>
  <c r="M1101"/>
  <c r="R1100"/>
  <c r="N1100"/>
  <c r="M1100"/>
  <c r="L1099"/>
  <c r="K1099"/>
  <c r="J1099"/>
  <c r="I1099"/>
  <c r="H1099"/>
  <c r="G1099"/>
  <c r="F1099"/>
  <c r="E1099"/>
  <c r="R1097"/>
  <c r="R1095"/>
  <c r="R1085"/>
  <c r="L1055"/>
  <c r="K1055"/>
  <c r="J1055"/>
  <c r="I1055"/>
  <c r="H1055"/>
  <c r="G1055"/>
  <c r="F1055"/>
  <c r="E1055"/>
  <c r="L1031"/>
  <c r="K1031"/>
  <c r="J1031"/>
  <c r="I1031"/>
  <c r="H1031"/>
  <c r="G1031"/>
  <c r="F1031"/>
  <c r="E1031"/>
  <c r="R1026"/>
  <c r="R1024"/>
  <c r="L1022"/>
  <c r="K1022"/>
  <c r="J1022"/>
  <c r="I1022"/>
  <c r="H1022"/>
  <c r="G1022"/>
  <c r="F1022"/>
  <c r="E1022"/>
  <c r="R1020"/>
  <c r="R1019"/>
  <c r="R1018"/>
  <c r="R1017"/>
  <c r="R1016"/>
  <c r="R1015"/>
  <c r="N1014"/>
  <c r="M1014"/>
  <c r="L1014"/>
  <c r="K1014"/>
  <c r="J1014"/>
  <c r="I1014"/>
  <c r="H1014"/>
  <c r="G1014"/>
  <c r="F1014"/>
  <c r="R1014" s="1"/>
  <c r="E1014"/>
  <c r="N1013"/>
  <c r="M1013"/>
  <c r="N1012"/>
  <c r="M1012"/>
  <c r="R1012" s="1"/>
  <c r="R1011"/>
  <c r="N1011"/>
  <c r="M1011"/>
  <c r="R1010"/>
  <c r="N1010"/>
  <c r="M1010"/>
  <c r="N1009"/>
  <c r="M1009"/>
  <c r="R1009" s="1"/>
  <c r="N1008"/>
  <c r="M1008"/>
  <c r="R1008" s="1"/>
  <c r="R1007"/>
  <c r="N1007"/>
  <c r="M1007"/>
  <c r="N1006"/>
  <c r="R1006" s="1"/>
  <c r="M1006"/>
  <c r="N1005"/>
  <c r="M1005"/>
  <c r="N1004"/>
  <c r="M1004"/>
  <c r="R1004" s="1"/>
  <c r="R1003"/>
  <c r="N1003"/>
  <c r="M1003"/>
  <c r="N1002"/>
  <c r="R1002" s="1"/>
  <c r="M1002"/>
  <c r="N1001"/>
  <c r="M1001"/>
  <c r="R1001" s="1"/>
  <c r="N1000"/>
  <c r="M1000"/>
  <c r="R1000" s="1"/>
  <c r="R999"/>
  <c r="N999"/>
  <c r="M999"/>
  <c r="N998"/>
  <c r="R998" s="1"/>
  <c r="M998"/>
  <c r="N997"/>
  <c r="M997"/>
  <c r="N996"/>
  <c r="M996"/>
  <c r="R996" s="1"/>
  <c r="R995"/>
  <c r="N995"/>
  <c r="M995"/>
  <c r="N994"/>
  <c r="R994" s="1"/>
  <c r="M994"/>
  <c r="N993"/>
  <c r="M993"/>
  <c r="N992"/>
  <c r="M992"/>
  <c r="R992" s="1"/>
  <c r="R991"/>
  <c r="N991"/>
  <c r="M991"/>
  <c r="N990"/>
  <c r="R990" s="1"/>
  <c r="M990"/>
  <c r="N989"/>
  <c r="M989"/>
  <c r="L988"/>
  <c r="L884" s="1"/>
  <c r="K988"/>
  <c r="J988"/>
  <c r="I988"/>
  <c r="H988"/>
  <c r="H884" s="1"/>
  <c r="G988"/>
  <c r="F988"/>
  <c r="E988"/>
  <c r="R987"/>
  <c r="N987"/>
  <c r="M987"/>
  <c r="N986"/>
  <c r="R986" s="1"/>
  <c r="M986"/>
  <c r="N985"/>
  <c r="M985"/>
  <c r="R985" s="1"/>
  <c r="N984"/>
  <c r="M984"/>
  <c r="R984" s="1"/>
  <c r="R983"/>
  <c r="N983"/>
  <c r="M983"/>
  <c r="R982"/>
  <c r="N982"/>
  <c r="M982"/>
  <c r="N981"/>
  <c r="M981"/>
  <c r="R981" s="1"/>
  <c r="N980"/>
  <c r="M980"/>
  <c r="R980" s="1"/>
  <c r="R979"/>
  <c r="N979"/>
  <c r="M979"/>
  <c r="N978"/>
  <c r="R978" s="1"/>
  <c r="M978"/>
  <c r="N977"/>
  <c r="M977"/>
  <c r="R977" s="1"/>
  <c r="N976"/>
  <c r="M976"/>
  <c r="R976" s="1"/>
  <c r="R975"/>
  <c r="N975"/>
  <c r="M975"/>
  <c r="R974"/>
  <c r="N974"/>
  <c r="M974"/>
  <c r="N973"/>
  <c r="M973"/>
  <c r="R973" s="1"/>
  <c r="N972"/>
  <c r="M972"/>
  <c r="R972" s="1"/>
  <c r="R971"/>
  <c r="N971"/>
  <c r="M971"/>
  <c r="N970"/>
  <c r="R970" s="1"/>
  <c r="M970"/>
  <c r="N969"/>
  <c r="M969"/>
  <c r="R969" s="1"/>
  <c r="N968"/>
  <c r="M968"/>
  <c r="R968" s="1"/>
  <c r="R967"/>
  <c r="N967"/>
  <c r="M967"/>
  <c r="R966"/>
  <c r="N966"/>
  <c r="M966"/>
  <c r="N965"/>
  <c r="M965"/>
  <c r="N964"/>
  <c r="M964"/>
  <c r="R964" s="1"/>
  <c r="R963"/>
  <c r="N963"/>
  <c r="M963"/>
  <c r="N962"/>
  <c r="R962" s="1"/>
  <c r="M962"/>
  <c r="N961"/>
  <c r="M961"/>
  <c r="R961" s="1"/>
  <c r="N960"/>
  <c r="M960"/>
  <c r="R960" s="1"/>
  <c r="R959"/>
  <c r="N959"/>
  <c r="M959"/>
  <c r="R958"/>
  <c r="N958"/>
  <c r="M958"/>
  <c r="N957"/>
  <c r="M957"/>
  <c r="N956"/>
  <c r="M956"/>
  <c r="R956" s="1"/>
  <c r="R955"/>
  <c r="N955"/>
  <c r="M955"/>
  <c r="N954"/>
  <c r="R954" s="1"/>
  <c r="M954"/>
  <c r="N953"/>
  <c r="M953"/>
  <c r="R953" s="1"/>
  <c r="N952"/>
  <c r="M952"/>
  <c r="R952" s="1"/>
  <c r="R951"/>
  <c r="N951"/>
  <c r="M951"/>
  <c r="R950"/>
  <c r="N950"/>
  <c r="M950"/>
  <c r="N949"/>
  <c r="M949"/>
  <c r="N948"/>
  <c r="M948"/>
  <c r="R948" s="1"/>
  <c r="R947"/>
  <c r="N947"/>
  <c r="M947"/>
  <c r="N946"/>
  <c r="R946" s="1"/>
  <c r="M946"/>
  <c r="N945"/>
  <c r="M945"/>
  <c r="R945" s="1"/>
  <c r="N944"/>
  <c r="M944"/>
  <c r="R944" s="1"/>
  <c r="R943"/>
  <c r="N943"/>
  <c r="M943"/>
  <c r="R942"/>
  <c r="N942"/>
  <c r="M942"/>
  <c r="N941"/>
  <c r="M941"/>
  <c r="R941" s="1"/>
  <c r="N940"/>
  <c r="M940"/>
  <c r="R940" s="1"/>
  <c r="R939"/>
  <c r="N939"/>
  <c r="M939"/>
  <c r="N938"/>
  <c r="M938"/>
  <c r="N937"/>
  <c r="M937"/>
  <c r="R937" s="1"/>
  <c r="N936"/>
  <c r="M936"/>
  <c r="R936" s="1"/>
  <c r="R935"/>
  <c r="N935"/>
  <c r="M935"/>
  <c r="L934"/>
  <c r="K934"/>
  <c r="J934"/>
  <c r="I934"/>
  <c r="H934"/>
  <c r="G934"/>
  <c r="F934"/>
  <c r="E934"/>
  <c r="N933"/>
  <c r="M933"/>
  <c r="R933" s="1"/>
  <c r="N932"/>
  <c r="M932"/>
  <c r="R932" s="1"/>
  <c r="R931"/>
  <c r="N931"/>
  <c r="M931"/>
  <c r="N930"/>
  <c r="R930" s="1"/>
  <c r="M930"/>
  <c r="N929"/>
  <c r="M929"/>
  <c r="N928"/>
  <c r="M928"/>
  <c r="R928" s="1"/>
  <c r="R927"/>
  <c r="N927"/>
  <c r="M927"/>
  <c r="N926"/>
  <c r="R926" s="1"/>
  <c r="M926"/>
  <c r="N925"/>
  <c r="M925"/>
  <c r="R925" s="1"/>
  <c r="N924"/>
  <c r="M924"/>
  <c r="R924" s="1"/>
  <c r="R923"/>
  <c r="N923"/>
  <c r="M923"/>
  <c r="N922"/>
  <c r="R922" s="1"/>
  <c r="M922"/>
  <c r="N921"/>
  <c r="M921"/>
  <c r="N920"/>
  <c r="M920"/>
  <c r="R920" s="1"/>
  <c r="R919"/>
  <c r="N919"/>
  <c r="M919"/>
  <c r="N918"/>
  <c r="R918" s="1"/>
  <c r="M918"/>
  <c r="N917"/>
  <c r="M917"/>
  <c r="R917" s="1"/>
  <c r="N916"/>
  <c r="M916"/>
  <c r="R916" s="1"/>
  <c r="R915"/>
  <c r="N915"/>
  <c r="M915"/>
  <c r="N914"/>
  <c r="R914" s="1"/>
  <c r="M914"/>
  <c r="N913"/>
  <c r="M913"/>
  <c r="N912"/>
  <c r="M912"/>
  <c r="R912" s="1"/>
  <c r="R911"/>
  <c r="N911"/>
  <c r="M911"/>
  <c r="R910"/>
  <c r="N910"/>
  <c r="M910"/>
  <c r="N909"/>
  <c r="M909"/>
  <c r="R909" s="1"/>
  <c r="N908"/>
  <c r="M908"/>
  <c r="R908" s="1"/>
  <c r="R907"/>
  <c r="N907"/>
  <c r="M907"/>
  <c r="N906"/>
  <c r="R906" s="1"/>
  <c r="M906"/>
  <c r="N905"/>
  <c r="M905"/>
  <c r="N904"/>
  <c r="M904"/>
  <c r="R904" s="1"/>
  <c r="R903"/>
  <c r="N903"/>
  <c r="M903"/>
  <c r="R902"/>
  <c r="N902"/>
  <c r="M902"/>
  <c r="N901"/>
  <c r="M901"/>
  <c r="R901" s="1"/>
  <c r="N900"/>
  <c r="M900"/>
  <c r="R900" s="1"/>
  <c r="R899"/>
  <c r="N899"/>
  <c r="M899"/>
  <c r="N898"/>
  <c r="R898" s="1"/>
  <c r="M898"/>
  <c r="N897"/>
  <c r="M897"/>
  <c r="N896"/>
  <c r="M896"/>
  <c r="R896" s="1"/>
  <c r="R895"/>
  <c r="N895"/>
  <c r="M895"/>
  <c r="N894"/>
  <c r="R894" s="1"/>
  <c r="M894"/>
  <c r="N893"/>
  <c r="M893"/>
  <c r="R893" s="1"/>
  <c r="N892"/>
  <c r="M892"/>
  <c r="R892" s="1"/>
  <c r="R891"/>
  <c r="N891"/>
  <c r="M891"/>
  <c r="N890"/>
  <c r="R890" s="1"/>
  <c r="M890"/>
  <c r="N889"/>
  <c r="M889"/>
  <c r="N888"/>
  <c r="M888"/>
  <c r="R888" s="1"/>
  <c r="R887"/>
  <c r="N887"/>
  <c r="M887"/>
  <c r="N886"/>
  <c r="R886" s="1"/>
  <c r="M886"/>
  <c r="L885"/>
  <c r="K885"/>
  <c r="J885"/>
  <c r="I885"/>
  <c r="I884" s="1"/>
  <c r="H885"/>
  <c r="G885"/>
  <c r="F885"/>
  <c r="E885"/>
  <c r="E884"/>
  <c r="R883"/>
  <c r="N883"/>
  <c r="M883"/>
  <c r="R882"/>
  <c r="N882"/>
  <c r="M882"/>
  <c r="N881"/>
  <c r="M881"/>
  <c r="R881" s="1"/>
  <c r="N880"/>
  <c r="M880"/>
  <c r="R880" s="1"/>
  <c r="R879"/>
  <c r="N879"/>
  <c r="M879"/>
  <c r="N878"/>
  <c r="R878" s="1"/>
  <c r="M878"/>
  <c r="N877"/>
  <c r="M877"/>
  <c r="R877" s="1"/>
  <c r="N876"/>
  <c r="M876"/>
  <c r="R876" s="1"/>
  <c r="R875"/>
  <c r="N875"/>
  <c r="M875"/>
  <c r="R874"/>
  <c r="N874"/>
  <c r="M874"/>
  <c r="N873"/>
  <c r="M873"/>
  <c r="R873" s="1"/>
  <c r="N872"/>
  <c r="M872"/>
  <c r="R872" s="1"/>
  <c r="R871"/>
  <c r="N871"/>
  <c r="M871"/>
  <c r="N870"/>
  <c r="R870" s="1"/>
  <c r="M870"/>
  <c r="N869"/>
  <c r="M869"/>
  <c r="R869" s="1"/>
  <c r="N868"/>
  <c r="M868"/>
  <c r="R868" s="1"/>
  <c r="R867"/>
  <c r="N867"/>
  <c r="M867"/>
  <c r="R866"/>
  <c r="N866"/>
  <c r="M866"/>
  <c r="N865"/>
  <c r="M865"/>
  <c r="N864"/>
  <c r="M864"/>
  <c r="R864" s="1"/>
  <c r="R863"/>
  <c r="N863"/>
  <c r="M863"/>
  <c r="N862"/>
  <c r="R862" s="1"/>
  <c r="M862"/>
  <c r="N861"/>
  <c r="M861"/>
  <c r="R861" s="1"/>
  <c r="N860"/>
  <c r="M860"/>
  <c r="R860" s="1"/>
  <c r="R859"/>
  <c r="N859"/>
  <c r="M859"/>
  <c r="R858"/>
  <c r="N858"/>
  <c r="M858"/>
  <c r="N857"/>
  <c r="M857"/>
  <c r="N856"/>
  <c r="M856"/>
  <c r="R856" s="1"/>
  <c r="R855"/>
  <c r="N855"/>
  <c r="M855"/>
  <c r="N854"/>
  <c r="R854" s="1"/>
  <c r="M854"/>
  <c r="N853"/>
  <c r="M853"/>
  <c r="R852"/>
  <c r="W851"/>
  <c r="L851"/>
  <c r="K851"/>
  <c r="J851"/>
  <c r="I851"/>
  <c r="H851"/>
  <c r="G851"/>
  <c r="F851"/>
  <c r="E851"/>
  <c r="N850"/>
  <c r="R850" s="1"/>
  <c r="M850"/>
  <c r="N849"/>
  <c r="M849"/>
  <c r="R849" s="1"/>
  <c r="N848"/>
  <c r="M848"/>
  <c r="R848" s="1"/>
  <c r="R847"/>
  <c r="N847"/>
  <c r="M847"/>
  <c r="R846"/>
  <c r="N846"/>
  <c r="M846"/>
  <c r="N845"/>
  <c r="M845"/>
  <c r="N844"/>
  <c r="M844"/>
  <c r="R844" s="1"/>
  <c r="R843"/>
  <c r="N843"/>
  <c r="M843"/>
  <c r="N842"/>
  <c r="R842" s="1"/>
  <c r="M842"/>
  <c r="N841"/>
  <c r="M841"/>
  <c r="R841" s="1"/>
  <c r="N840"/>
  <c r="M840"/>
  <c r="R840" s="1"/>
  <c r="R839"/>
  <c r="N839"/>
  <c r="M839"/>
  <c r="R838"/>
  <c r="N838"/>
  <c r="M838"/>
  <c r="N837"/>
  <c r="M837"/>
  <c r="N836"/>
  <c r="M836"/>
  <c r="R836" s="1"/>
  <c r="R835"/>
  <c r="N835"/>
  <c r="M835"/>
  <c r="N834"/>
  <c r="R834" s="1"/>
  <c r="M834"/>
  <c r="N833"/>
  <c r="M833"/>
  <c r="R833" s="1"/>
  <c r="N832"/>
  <c r="M832"/>
  <c r="R832" s="1"/>
  <c r="R831"/>
  <c r="N831"/>
  <c r="M831"/>
  <c r="R830"/>
  <c r="N830"/>
  <c r="M830"/>
  <c r="N829"/>
  <c r="M829"/>
  <c r="R829" s="1"/>
  <c r="N828"/>
  <c r="M828"/>
  <c r="R828" s="1"/>
  <c r="R827"/>
  <c r="N827"/>
  <c r="M827"/>
  <c r="N826"/>
  <c r="R826" s="1"/>
  <c r="M826"/>
  <c r="N825"/>
  <c r="M825"/>
  <c r="R825" s="1"/>
  <c r="N824"/>
  <c r="M824"/>
  <c r="R824" s="1"/>
  <c r="R823"/>
  <c r="N823"/>
  <c r="M823"/>
  <c r="R822"/>
  <c r="N822"/>
  <c r="M822"/>
  <c r="N821"/>
  <c r="M821"/>
  <c r="R821" s="1"/>
  <c r="N820"/>
  <c r="M820"/>
  <c r="R820" s="1"/>
  <c r="R819"/>
  <c r="N819"/>
  <c r="M819"/>
  <c r="N818"/>
  <c r="R818" s="1"/>
  <c r="M818"/>
  <c r="N817"/>
  <c r="M817"/>
  <c r="R817" s="1"/>
  <c r="N816"/>
  <c r="M816"/>
  <c r="R816" s="1"/>
  <c r="R815"/>
  <c r="N815"/>
  <c r="M815"/>
  <c r="R814"/>
  <c r="N814"/>
  <c r="M814"/>
  <c r="N813"/>
  <c r="M813"/>
  <c r="N812"/>
  <c r="M812"/>
  <c r="R812" s="1"/>
  <c r="R811"/>
  <c r="N811"/>
  <c r="M811"/>
  <c r="N810"/>
  <c r="M810"/>
  <c r="N809"/>
  <c r="M809"/>
  <c r="R809" s="1"/>
  <c r="N808"/>
  <c r="M808"/>
  <c r="R808" s="1"/>
  <c r="R807"/>
  <c r="N807"/>
  <c r="M807"/>
  <c r="L806"/>
  <c r="K806"/>
  <c r="J806"/>
  <c r="I806"/>
  <c r="H806"/>
  <c r="G806"/>
  <c r="F806"/>
  <c r="E806"/>
  <c r="N805"/>
  <c r="M805"/>
  <c r="N804"/>
  <c r="M804"/>
  <c r="R804" s="1"/>
  <c r="R803"/>
  <c r="N803"/>
  <c r="M803"/>
  <c r="N802"/>
  <c r="R802" s="1"/>
  <c r="M802"/>
  <c r="N801"/>
  <c r="N800" s="1"/>
  <c r="M801"/>
  <c r="L800"/>
  <c r="L744" s="1"/>
  <c r="K800"/>
  <c r="J800"/>
  <c r="I800"/>
  <c r="H800"/>
  <c r="G800"/>
  <c r="F800"/>
  <c r="E800"/>
  <c r="R799"/>
  <c r="N799"/>
  <c r="M799"/>
  <c r="N798"/>
  <c r="R798" s="1"/>
  <c r="M798"/>
  <c r="N797"/>
  <c r="M797"/>
  <c r="R797" s="1"/>
  <c r="N796"/>
  <c r="M796"/>
  <c r="N795"/>
  <c r="R795" s="1"/>
  <c r="M795"/>
  <c r="N794"/>
  <c r="M794"/>
  <c r="R794" s="1"/>
  <c r="N793"/>
  <c r="M793"/>
  <c r="N792"/>
  <c r="M792"/>
  <c r="R792" s="1"/>
  <c r="R791"/>
  <c r="N791"/>
  <c r="M791"/>
  <c r="N790"/>
  <c r="R790" s="1"/>
  <c r="M790"/>
  <c r="N789"/>
  <c r="M789"/>
  <c r="R789" s="1"/>
  <c r="N788"/>
  <c r="M788"/>
  <c r="R788" s="1"/>
  <c r="R787"/>
  <c r="N787"/>
  <c r="M787"/>
  <c r="R786"/>
  <c r="N786"/>
  <c r="M786"/>
  <c r="N785"/>
  <c r="M785"/>
  <c r="R785" s="1"/>
  <c r="N784"/>
  <c r="M784"/>
  <c r="N783"/>
  <c r="M783"/>
  <c r="R783" s="1"/>
  <c r="L782"/>
  <c r="K782"/>
  <c r="J782"/>
  <c r="I782"/>
  <c r="H782"/>
  <c r="G782"/>
  <c r="F782"/>
  <c r="E782"/>
  <c r="N781"/>
  <c r="M781"/>
  <c r="N780"/>
  <c r="M780"/>
  <c r="R780" s="1"/>
  <c r="R779"/>
  <c r="N779"/>
  <c r="M779"/>
  <c r="N778"/>
  <c r="R778" s="1"/>
  <c r="M778"/>
  <c r="N777"/>
  <c r="M777"/>
  <c r="R777" s="1"/>
  <c r="N776"/>
  <c r="M776"/>
  <c r="R776" s="1"/>
  <c r="R775"/>
  <c r="N775"/>
  <c r="M775"/>
  <c r="N774"/>
  <c r="R774" s="1"/>
  <c r="M774"/>
  <c r="N773"/>
  <c r="M773"/>
  <c r="N772"/>
  <c r="M772"/>
  <c r="R772" s="1"/>
  <c r="R771"/>
  <c r="N771"/>
  <c r="M771"/>
  <c r="R770"/>
  <c r="N770"/>
  <c r="M770"/>
  <c r="N769"/>
  <c r="M769"/>
  <c r="R769" s="1"/>
  <c r="N768"/>
  <c r="M768"/>
  <c r="N767"/>
  <c r="M767"/>
  <c r="R767" s="1"/>
  <c r="N766"/>
  <c r="R766" s="1"/>
  <c r="M766"/>
  <c r="N765"/>
  <c r="M765"/>
  <c r="N764"/>
  <c r="M764"/>
  <c r="L763"/>
  <c r="K763"/>
  <c r="J763"/>
  <c r="I763"/>
  <c r="H763"/>
  <c r="G763"/>
  <c r="F763"/>
  <c r="E763"/>
  <c r="N762"/>
  <c r="R762" s="1"/>
  <c r="M762"/>
  <c r="N761"/>
  <c r="M761"/>
  <c r="N760"/>
  <c r="M760"/>
  <c r="R760" s="1"/>
  <c r="R759"/>
  <c r="N759"/>
  <c r="M759"/>
  <c r="N758"/>
  <c r="R758" s="1"/>
  <c r="M758"/>
  <c r="N757"/>
  <c r="M757"/>
  <c r="R757" s="1"/>
  <c r="N756"/>
  <c r="M756"/>
  <c r="R756" s="1"/>
  <c r="R755"/>
  <c r="N755"/>
  <c r="M755"/>
  <c r="N754"/>
  <c r="R754" s="1"/>
  <c r="M754"/>
  <c r="N753"/>
  <c r="M753"/>
  <c r="N752"/>
  <c r="M752"/>
  <c r="R751"/>
  <c r="N751"/>
  <c r="M751"/>
  <c r="N750"/>
  <c r="R750" s="1"/>
  <c r="M750"/>
  <c r="N749"/>
  <c r="M749"/>
  <c r="N748"/>
  <c r="M748"/>
  <c r="R748" s="1"/>
  <c r="R747"/>
  <c r="N747"/>
  <c r="M747"/>
  <c r="N746"/>
  <c r="R746" s="1"/>
  <c r="M746"/>
  <c r="L745"/>
  <c r="K745"/>
  <c r="K744" s="1"/>
  <c r="J745"/>
  <c r="I745"/>
  <c r="H745"/>
  <c r="G745"/>
  <c r="F745"/>
  <c r="E745"/>
  <c r="E744"/>
  <c r="R743"/>
  <c r="N743"/>
  <c r="M743"/>
  <c r="N742"/>
  <c r="R742" s="1"/>
  <c r="M742"/>
  <c r="N741"/>
  <c r="M741"/>
  <c r="R741" s="1"/>
  <c r="N740"/>
  <c r="M740"/>
  <c r="R740" s="1"/>
  <c r="R739"/>
  <c r="N739"/>
  <c r="M739"/>
  <c r="R738"/>
  <c r="N738"/>
  <c r="M738"/>
  <c r="N737"/>
  <c r="M737"/>
  <c r="N736"/>
  <c r="M736"/>
  <c r="R736" s="1"/>
  <c r="R735"/>
  <c r="N735"/>
  <c r="M735"/>
  <c r="N734"/>
  <c r="R734" s="1"/>
  <c r="M734"/>
  <c r="N733"/>
  <c r="M733"/>
  <c r="R733" s="1"/>
  <c r="N732"/>
  <c r="M732"/>
  <c r="R731"/>
  <c r="N731"/>
  <c r="M731"/>
  <c r="R730"/>
  <c r="N730"/>
  <c r="M730"/>
  <c r="R729"/>
  <c r="L728"/>
  <c r="K728"/>
  <c r="J728"/>
  <c r="I728"/>
  <c r="H728"/>
  <c r="G728"/>
  <c r="F728"/>
  <c r="E728"/>
  <c r="R727"/>
  <c r="R726"/>
  <c r="R725"/>
  <c r="N724"/>
  <c r="R724" s="1"/>
  <c r="M724"/>
  <c r="R723"/>
  <c r="R722"/>
  <c r="R721"/>
  <c r="N721"/>
  <c r="M721"/>
  <c r="N720"/>
  <c r="R720" s="1"/>
  <c r="M720"/>
  <c r="N719"/>
  <c r="M719"/>
  <c r="R719" s="1"/>
  <c r="N718"/>
  <c r="M718"/>
  <c r="R718" s="1"/>
  <c r="R717"/>
  <c r="N717"/>
  <c r="M717"/>
  <c r="R716"/>
  <c r="N716"/>
  <c r="M716"/>
  <c r="N715"/>
  <c r="M715"/>
  <c r="N714"/>
  <c r="M714"/>
  <c r="R714" s="1"/>
  <c r="R713"/>
  <c r="N713"/>
  <c r="M713"/>
  <c r="N712"/>
  <c r="M712"/>
  <c r="N711"/>
  <c r="M711"/>
  <c r="R710"/>
  <c r="R709"/>
  <c r="R708"/>
  <c r="R707"/>
  <c r="X706"/>
  <c r="W706"/>
  <c r="L706"/>
  <c r="K706"/>
  <c r="J706"/>
  <c r="I706"/>
  <c r="H706"/>
  <c r="G706"/>
  <c r="G623" s="1"/>
  <c r="F706"/>
  <c r="E706"/>
  <c r="N705"/>
  <c r="M705"/>
  <c r="N704"/>
  <c r="M704"/>
  <c r="R704" s="1"/>
  <c r="R703"/>
  <c r="N703"/>
  <c r="M703"/>
  <c r="N702"/>
  <c r="R702" s="1"/>
  <c r="M702"/>
  <c r="N701"/>
  <c r="M701"/>
  <c r="R701" s="1"/>
  <c r="N700"/>
  <c r="M700"/>
  <c r="R700" s="1"/>
  <c r="R699"/>
  <c r="N699"/>
  <c r="M699"/>
  <c r="R698"/>
  <c r="N698"/>
  <c r="M698"/>
  <c r="N697"/>
  <c r="M697"/>
  <c r="N696"/>
  <c r="M696"/>
  <c r="R696" s="1"/>
  <c r="R695"/>
  <c r="N695"/>
  <c r="M695"/>
  <c r="M694"/>
  <c r="L694"/>
  <c r="K694"/>
  <c r="J694"/>
  <c r="I694"/>
  <c r="I623" s="1"/>
  <c r="H694"/>
  <c r="G694"/>
  <c r="F694"/>
  <c r="R693"/>
  <c r="N693"/>
  <c r="M693"/>
  <c r="R692"/>
  <c r="N692"/>
  <c r="M692"/>
  <c r="N691"/>
  <c r="M691"/>
  <c r="R691" s="1"/>
  <c r="N690"/>
  <c r="M690"/>
  <c r="R690" s="1"/>
  <c r="R689"/>
  <c r="N689"/>
  <c r="M689"/>
  <c r="N688"/>
  <c r="R688" s="1"/>
  <c r="M688"/>
  <c r="N687"/>
  <c r="M687"/>
  <c r="R687" s="1"/>
  <c r="N686"/>
  <c r="M686"/>
  <c r="R686" s="1"/>
  <c r="R685"/>
  <c r="N685"/>
  <c r="M685"/>
  <c r="R684"/>
  <c r="N684"/>
  <c r="M684"/>
  <c r="N683"/>
  <c r="M683"/>
  <c r="R683" s="1"/>
  <c r="N682"/>
  <c r="M682"/>
  <c r="R682" s="1"/>
  <c r="R681"/>
  <c r="N681"/>
  <c r="M681"/>
  <c r="N680"/>
  <c r="R680" s="1"/>
  <c r="M680"/>
  <c r="N679"/>
  <c r="M679"/>
  <c r="R679" s="1"/>
  <c r="N678"/>
  <c r="M678"/>
  <c r="R678" s="1"/>
  <c r="R677"/>
  <c r="N677"/>
  <c r="M677"/>
  <c r="R676"/>
  <c r="N676"/>
  <c r="M676"/>
  <c r="N675"/>
  <c r="M675"/>
  <c r="N674"/>
  <c r="M674"/>
  <c r="R674" s="1"/>
  <c r="R673"/>
  <c r="N673"/>
  <c r="M673"/>
  <c r="N672"/>
  <c r="R672" s="1"/>
  <c r="M672"/>
  <c r="N671"/>
  <c r="M671"/>
  <c r="R671" s="1"/>
  <c r="N670"/>
  <c r="M670"/>
  <c r="R670" s="1"/>
  <c r="R669"/>
  <c r="N669"/>
  <c r="M669"/>
  <c r="R668"/>
  <c r="N668"/>
  <c r="M668"/>
  <c r="N667"/>
  <c r="M667"/>
  <c r="N666"/>
  <c r="M666"/>
  <c r="R665"/>
  <c r="N665"/>
  <c r="M665"/>
  <c r="N664"/>
  <c r="R664" s="1"/>
  <c r="M664"/>
  <c r="N663"/>
  <c r="M663"/>
  <c r="R663" s="1"/>
  <c r="N662"/>
  <c r="M662"/>
  <c r="R662" s="1"/>
  <c r="R661"/>
  <c r="N661"/>
  <c r="M661"/>
  <c r="R660"/>
  <c r="N660"/>
  <c r="M660"/>
  <c r="N659"/>
  <c r="M659"/>
  <c r="R659" s="1"/>
  <c r="N658"/>
  <c r="M658"/>
  <c r="R658" s="1"/>
  <c r="R657"/>
  <c r="N657"/>
  <c r="M657"/>
  <c r="L656"/>
  <c r="K656"/>
  <c r="J656"/>
  <c r="I656"/>
  <c r="H656"/>
  <c r="G656"/>
  <c r="F656"/>
  <c r="E656"/>
  <c r="E623" s="1"/>
  <c r="R655"/>
  <c r="N655"/>
  <c r="M655"/>
  <c r="R654"/>
  <c r="N654"/>
  <c r="M654"/>
  <c r="N653"/>
  <c r="M653"/>
  <c r="R653" s="1"/>
  <c r="N652"/>
  <c r="M652"/>
  <c r="R652" s="1"/>
  <c r="R651"/>
  <c r="N651"/>
  <c r="M651"/>
  <c r="N650"/>
  <c r="R650" s="1"/>
  <c r="M650"/>
  <c r="N649"/>
  <c r="M649"/>
  <c r="R649" s="1"/>
  <c r="N648"/>
  <c r="M648"/>
  <c r="R648" s="1"/>
  <c r="R647"/>
  <c r="N647"/>
  <c r="M647"/>
  <c r="R646"/>
  <c r="N646"/>
  <c r="M646"/>
  <c r="N645"/>
  <c r="N643" s="1"/>
  <c r="M645"/>
  <c r="N644"/>
  <c r="M644"/>
  <c r="M643" s="1"/>
  <c r="X643"/>
  <c r="L643"/>
  <c r="K643"/>
  <c r="J643"/>
  <c r="I643"/>
  <c r="H643"/>
  <c r="G643"/>
  <c r="F643"/>
  <c r="E643"/>
  <c r="N642"/>
  <c r="M642"/>
  <c r="R642" s="1"/>
  <c r="R641"/>
  <c r="N641"/>
  <c r="M641"/>
  <c r="R640"/>
  <c r="N640"/>
  <c r="M640"/>
  <c r="N639"/>
  <c r="M639"/>
  <c r="R639" s="1"/>
  <c r="N638"/>
  <c r="M638"/>
  <c r="R638" s="1"/>
  <c r="R637"/>
  <c r="N637"/>
  <c r="M637"/>
  <c r="N636"/>
  <c r="R636" s="1"/>
  <c r="M636"/>
  <c r="N635"/>
  <c r="M635"/>
  <c r="N634"/>
  <c r="M634"/>
  <c r="R634" s="1"/>
  <c r="R633"/>
  <c r="N633"/>
  <c r="M633"/>
  <c r="N632"/>
  <c r="R632" s="1"/>
  <c r="M632"/>
  <c r="N631"/>
  <c r="M631"/>
  <c r="R631" s="1"/>
  <c r="N630"/>
  <c r="X624" s="1"/>
  <c r="M630"/>
  <c r="N629"/>
  <c r="M629"/>
  <c r="R629" s="1"/>
  <c r="N628"/>
  <c r="R628" s="1"/>
  <c r="M628"/>
  <c r="R627"/>
  <c r="N627"/>
  <c r="M627"/>
  <c r="N626"/>
  <c r="M626"/>
  <c r="N625"/>
  <c r="M625"/>
  <c r="M624" s="1"/>
  <c r="L624"/>
  <c r="K624"/>
  <c r="J624"/>
  <c r="I624"/>
  <c r="H624"/>
  <c r="H623" s="1"/>
  <c r="G624"/>
  <c r="F624"/>
  <c r="E624"/>
  <c r="K623"/>
  <c r="R622"/>
  <c r="N622"/>
  <c r="M622"/>
  <c r="N621"/>
  <c r="R621" s="1"/>
  <c r="M621"/>
  <c r="N620"/>
  <c r="M620"/>
  <c r="R620" s="1"/>
  <c r="R619"/>
  <c r="N619"/>
  <c r="M619"/>
  <c r="N618"/>
  <c r="R618" s="1"/>
  <c r="M618"/>
  <c r="N617"/>
  <c r="M617"/>
  <c r="N616"/>
  <c r="M616"/>
  <c r="R616" s="1"/>
  <c r="R615"/>
  <c r="N615"/>
  <c r="M615"/>
  <c r="N614"/>
  <c r="R614" s="1"/>
  <c r="M614"/>
  <c r="N613"/>
  <c r="M613"/>
  <c r="R613" s="1"/>
  <c r="N612"/>
  <c r="M612"/>
  <c r="N611"/>
  <c r="M611"/>
  <c r="R611" s="1"/>
  <c r="N610"/>
  <c r="R610" s="1"/>
  <c r="M610"/>
  <c r="R609"/>
  <c r="N609"/>
  <c r="M609"/>
  <c r="N608"/>
  <c r="M608"/>
  <c r="N607"/>
  <c r="M607"/>
  <c r="N606"/>
  <c r="M606"/>
  <c r="L605"/>
  <c r="K605"/>
  <c r="J605"/>
  <c r="I605"/>
  <c r="H605"/>
  <c r="G605"/>
  <c r="F605"/>
  <c r="E605"/>
  <c r="N604"/>
  <c r="M604"/>
  <c r="R604" s="1"/>
  <c r="R603"/>
  <c r="N603"/>
  <c r="M603"/>
  <c r="N602"/>
  <c r="R602" s="1"/>
  <c r="M602"/>
  <c r="N601"/>
  <c r="M601"/>
  <c r="R601" s="1"/>
  <c r="N600"/>
  <c r="M600"/>
  <c r="R600" s="1"/>
  <c r="R599"/>
  <c r="N599"/>
  <c r="M599"/>
  <c r="N598"/>
  <c r="R598" s="1"/>
  <c r="M598"/>
  <c r="N597"/>
  <c r="M597"/>
  <c r="R597" s="1"/>
  <c r="N596"/>
  <c r="M596"/>
  <c r="N595"/>
  <c r="M595"/>
  <c r="R595" s="1"/>
  <c r="N594"/>
  <c r="R594" s="1"/>
  <c r="M594"/>
  <c r="R593"/>
  <c r="N593"/>
  <c r="M593"/>
  <c r="N592"/>
  <c r="M592"/>
  <c r="R592" s="1"/>
  <c r="N591"/>
  <c r="M591"/>
  <c r="R591" s="1"/>
  <c r="R590"/>
  <c r="N590"/>
  <c r="M590"/>
  <c r="R589"/>
  <c r="N589"/>
  <c r="M589"/>
  <c r="N588"/>
  <c r="M588"/>
  <c r="R588" s="1"/>
  <c r="R587"/>
  <c r="N587"/>
  <c r="M587"/>
  <c r="R586"/>
  <c r="N586"/>
  <c r="M586"/>
  <c r="N585"/>
  <c r="N580" s="1"/>
  <c r="M585"/>
  <c r="N584"/>
  <c r="M584"/>
  <c r="R584" s="1"/>
  <c r="R583"/>
  <c r="N583"/>
  <c r="M583"/>
  <c r="N582"/>
  <c r="R582" s="1"/>
  <c r="M582"/>
  <c r="N581"/>
  <c r="M581"/>
  <c r="L580"/>
  <c r="K580"/>
  <c r="J580"/>
  <c r="I580"/>
  <c r="H580"/>
  <c r="G580"/>
  <c r="F580"/>
  <c r="E580"/>
  <c r="N579"/>
  <c r="M579"/>
  <c r="R579" s="1"/>
  <c r="N578"/>
  <c r="R578" s="1"/>
  <c r="M578"/>
  <c r="R577"/>
  <c r="N577"/>
  <c r="M577"/>
  <c r="N576"/>
  <c r="M576"/>
  <c r="R576" s="1"/>
  <c r="N575"/>
  <c r="M575"/>
  <c r="R575" s="1"/>
  <c r="R574"/>
  <c r="N574"/>
  <c r="M574"/>
  <c r="N573"/>
  <c r="R573" s="1"/>
  <c r="M573"/>
  <c r="N572"/>
  <c r="M572"/>
  <c r="R572" s="1"/>
  <c r="R571"/>
  <c r="N571"/>
  <c r="M571"/>
  <c r="N570"/>
  <c r="R570" s="1"/>
  <c r="M570"/>
  <c r="N569"/>
  <c r="M569"/>
  <c r="N568"/>
  <c r="M568"/>
  <c r="R568" s="1"/>
  <c r="R567"/>
  <c r="N567"/>
  <c r="M567"/>
  <c r="N566"/>
  <c r="R566" s="1"/>
  <c r="M566"/>
  <c r="N565"/>
  <c r="M565"/>
  <c r="N564"/>
  <c r="L564"/>
  <c r="K564"/>
  <c r="J564"/>
  <c r="I564"/>
  <c r="H564"/>
  <c r="G564"/>
  <c r="F564"/>
  <c r="E564"/>
  <c r="N563"/>
  <c r="M563"/>
  <c r="R563" s="1"/>
  <c r="N562"/>
  <c r="R562" s="1"/>
  <c r="M562"/>
  <c r="R561"/>
  <c r="N561"/>
  <c r="M561"/>
  <c r="N560"/>
  <c r="M560"/>
  <c r="N559"/>
  <c r="M559"/>
  <c r="R559" s="1"/>
  <c r="R558"/>
  <c r="N558"/>
  <c r="M558"/>
  <c r="N557"/>
  <c r="R557" s="1"/>
  <c r="M557"/>
  <c r="N556"/>
  <c r="M556"/>
  <c r="R556" s="1"/>
  <c r="R555"/>
  <c r="N555"/>
  <c r="M555"/>
  <c r="N554"/>
  <c r="M554"/>
  <c r="N553"/>
  <c r="M553"/>
  <c r="N552"/>
  <c r="L552"/>
  <c r="K552"/>
  <c r="J552"/>
  <c r="I552"/>
  <c r="H552"/>
  <c r="G552"/>
  <c r="F552"/>
  <c r="E552"/>
  <c r="R551"/>
  <c r="N551"/>
  <c r="M551"/>
  <c r="N550"/>
  <c r="M550"/>
  <c r="N549"/>
  <c r="M549"/>
  <c r="R549" s="1"/>
  <c r="R548"/>
  <c r="N548"/>
  <c r="M548"/>
  <c r="N547"/>
  <c r="R547" s="1"/>
  <c r="M547"/>
  <c r="N546"/>
  <c r="M546"/>
  <c r="L545"/>
  <c r="K545"/>
  <c r="J545"/>
  <c r="I545"/>
  <c r="H545"/>
  <c r="G545"/>
  <c r="F545"/>
  <c r="E545"/>
  <c r="N543"/>
  <c r="M543"/>
  <c r="N542"/>
  <c r="M542"/>
  <c r="R542" s="1"/>
  <c r="R541"/>
  <c r="N541"/>
  <c r="M541"/>
  <c r="N540"/>
  <c r="R540" s="1"/>
  <c r="M540"/>
  <c r="N539"/>
  <c r="M539"/>
  <c r="R539" s="1"/>
  <c r="N538"/>
  <c r="X529" s="1"/>
  <c r="M538"/>
  <c r="N537"/>
  <c r="M537"/>
  <c r="R537" s="1"/>
  <c r="N536"/>
  <c r="R536" s="1"/>
  <c r="M536"/>
  <c r="R535"/>
  <c r="N535"/>
  <c r="M535"/>
  <c r="N534"/>
  <c r="M534"/>
  <c r="N533"/>
  <c r="M533"/>
  <c r="R533" s="1"/>
  <c r="R532"/>
  <c r="N532"/>
  <c r="M532"/>
  <c r="R531"/>
  <c r="N531"/>
  <c r="M531"/>
  <c r="N530"/>
  <c r="M530"/>
  <c r="L529"/>
  <c r="K529"/>
  <c r="J529"/>
  <c r="I529"/>
  <c r="H529"/>
  <c r="G529"/>
  <c r="F529"/>
  <c r="E529"/>
  <c r="N528"/>
  <c r="M528"/>
  <c r="N527"/>
  <c r="M527"/>
  <c r="R527" s="1"/>
  <c r="N526"/>
  <c r="R526" s="1"/>
  <c r="M526"/>
  <c r="R525"/>
  <c r="N525"/>
  <c r="M525"/>
  <c r="N524"/>
  <c r="M524"/>
  <c r="N523"/>
  <c r="M523"/>
  <c r="R523" s="1"/>
  <c r="R522"/>
  <c r="N522"/>
  <c r="M522"/>
  <c r="N521"/>
  <c r="R521" s="1"/>
  <c r="M521"/>
  <c r="N520"/>
  <c r="M520"/>
  <c r="R520" s="1"/>
  <c r="R519"/>
  <c r="N519"/>
  <c r="M519"/>
  <c r="N518"/>
  <c r="R518" s="1"/>
  <c r="M518"/>
  <c r="N517"/>
  <c r="M517"/>
  <c r="R517" s="1"/>
  <c r="N516"/>
  <c r="M516"/>
  <c r="R516" s="1"/>
  <c r="R515"/>
  <c r="N515"/>
  <c r="M515"/>
  <c r="N514"/>
  <c r="R514" s="1"/>
  <c r="M514"/>
  <c r="N513"/>
  <c r="M513"/>
  <c r="R513" s="1"/>
  <c r="N512"/>
  <c r="M512"/>
  <c r="N511"/>
  <c r="M511"/>
  <c r="R511" s="1"/>
  <c r="N510"/>
  <c r="R510" s="1"/>
  <c r="M510"/>
  <c r="R509"/>
  <c r="N509"/>
  <c r="M509"/>
  <c r="N508"/>
  <c r="M508"/>
  <c r="R508" s="1"/>
  <c r="N507"/>
  <c r="M507"/>
  <c r="R507" s="1"/>
  <c r="R506"/>
  <c r="N506"/>
  <c r="M506"/>
  <c r="R505"/>
  <c r="N505"/>
  <c r="M505"/>
  <c r="N504"/>
  <c r="M504"/>
  <c r="R504" s="1"/>
  <c r="R503"/>
  <c r="N503"/>
  <c r="M503"/>
  <c r="R502"/>
  <c r="N502"/>
  <c r="M502"/>
  <c r="N501"/>
  <c r="M501"/>
  <c r="N500"/>
  <c r="M500"/>
  <c r="R500" s="1"/>
  <c r="R499"/>
  <c r="N499"/>
  <c r="M499"/>
  <c r="N498"/>
  <c r="R498" s="1"/>
  <c r="M498"/>
  <c r="N497"/>
  <c r="M497"/>
  <c r="R497" s="1"/>
  <c r="N496"/>
  <c r="M496"/>
  <c r="N495"/>
  <c r="M495"/>
  <c r="R495" s="1"/>
  <c r="N494"/>
  <c r="R494" s="1"/>
  <c r="M494"/>
  <c r="R493"/>
  <c r="N493"/>
  <c r="M493"/>
  <c r="N492"/>
  <c r="M492"/>
  <c r="N491"/>
  <c r="M491"/>
  <c r="R491" s="1"/>
  <c r="R490"/>
  <c r="N490"/>
  <c r="M490"/>
  <c r="N489"/>
  <c r="N487" s="1"/>
  <c r="M489"/>
  <c r="N488"/>
  <c r="M488"/>
  <c r="X487"/>
  <c r="L487"/>
  <c r="K487"/>
  <c r="J487"/>
  <c r="I487"/>
  <c r="H487"/>
  <c r="G487"/>
  <c r="F487"/>
  <c r="E487"/>
  <c r="N486"/>
  <c r="M486"/>
  <c r="N485"/>
  <c r="M485"/>
  <c r="R485" s="1"/>
  <c r="N484"/>
  <c r="R484" s="1"/>
  <c r="M484"/>
  <c r="R483"/>
  <c r="N483"/>
  <c r="M483"/>
  <c r="N482"/>
  <c r="M482"/>
  <c r="R482" s="1"/>
  <c r="N481"/>
  <c r="M481"/>
  <c r="R481" s="1"/>
  <c r="R480"/>
  <c r="N480"/>
  <c r="M480"/>
  <c r="N479"/>
  <c r="R479" s="1"/>
  <c r="M479"/>
  <c r="N478"/>
  <c r="M478"/>
  <c r="R478" s="1"/>
  <c r="R477"/>
  <c r="N477"/>
  <c r="M477"/>
  <c r="N476"/>
  <c r="R476" s="1"/>
  <c r="M476"/>
  <c r="N475"/>
  <c r="M475"/>
  <c r="N474"/>
  <c r="M474"/>
  <c r="R474" s="1"/>
  <c r="R473"/>
  <c r="N473"/>
  <c r="M473"/>
  <c r="N472"/>
  <c r="R472" s="1"/>
  <c r="M472"/>
  <c r="N471"/>
  <c r="M471"/>
  <c r="R471" s="1"/>
  <c r="N470"/>
  <c r="M470"/>
  <c r="N469"/>
  <c r="M469"/>
  <c r="R469" s="1"/>
  <c r="N468"/>
  <c r="M468"/>
  <c r="R468" s="1"/>
  <c r="R467"/>
  <c r="N467"/>
  <c r="M467"/>
  <c r="R466"/>
  <c r="N466"/>
  <c r="M466"/>
  <c r="N465"/>
  <c r="M465"/>
  <c r="N464"/>
  <c r="M464"/>
  <c r="R464" s="1"/>
  <c r="R463"/>
  <c r="N463"/>
  <c r="M463"/>
  <c r="N462"/>
  <c r="R462" s="1"/>
  <c r="M462"/>
  <c r="N461"/>
  <c r="M461"/>
  <c r="R461" s="1"/>
  <c r="N460"/>
  <c r="M460"/>
  <c r="R460" s="1"/>
  <c r="R459"/>
  <c r="N459"/>
  <c r="M459"/>
  <c r="R458"/>
  <c r="N458"/>
  <c r="M458"/>
  <c r="N457"/>
  <c r="X456" s="1"/>
  <c r="M457"/>
  <c r="L456"/>
  <c r="K456"/>
  <c r="J456"/>
  <c r="I456"/>
  <c r="H456"/>
  <c r="G456"/>
  <c r="F456"/>
  <c r="E456"/>
  <c r="N455"/>
  <c r="M455"/>
  <c r="N454"/>
  <c r="M454"/>
  <c r="R454" s="1"/>
  <c r="R453"/>
  <c r="N453"/>
  <c r="M453"/>
  <c r="N452"/>
  <c r="R452" s="1"/>
  <c r="M452"/>
  <c r="N451"/>
  <c r="M451"/>
  <c r="R451" s="1"/>
  <c r="N450"/>
  <c r="M450"/>
  <c r="R450" s="1"/>
  <c r="R449"/>
  <c r="N449"/>
  <c r="M449"/>
  <c r="R448"/>
  <c r="N448"/>
  <c r="M448"/>
  <c r="N447"/>
  <c r="M447"/>
  <c r="N446"/>
  <c r="M446"/>
  <c r="R446" s="1"/>
  <c r="R445"/>
  <c r="N445"/>
  <c r="M445"/>
  <c r="N444"/>
  <c r="R444" s="1"/>
  <c r="M444"/>
  <c r="N443"/>
  <c r="M443"/>
  <c r="R443" s="1"/>
  <c r="N442"/>
  <c r="M442"/>
  <c r="R442" s="1"/>
  <c r="R441"/>
  <c r="N441"/>
  <c r="M441"/>
  <c r="R440"/>
  <c r="N440"/>
  <c r="M440"/>
  <c r="N439"/>
  <c r="M439"/>
  <c r="N438"/>
  <c r="M438"/>
  <c r="R438" s="1"/>
  <c r="R437"/>
  <c r="N437"/>
  <c r="M437"/>
  <c r="N436"/>
  <c r="R436" s="1"/>
  <c r="M436"/>
  <c r="N435"/>
  <c r="M435"/>
  <c r="R435" s="1"/>
  <c r="N434"/>
  <c r="M434"/>
  <c r="R434" s="1"/>
  <c r="R433"/>
  <c r="N433"/>
  <c r="M433"/>
  <c r="L432"/>
  <c r="K432"/>
  <c r="J432"/>
  <c r="I432"/>
  <c r="H432"/>
  <c r="G432"/>
  <c r="F432"/>
  <c r="E432"/>
  <c r="R431"/>
  <c r="N431"/>
  <c r="M431"/>
  <c r="N430"/>
  <c r="R430" s="1"/>
  <c r="M430"/>
  <c r="N429"/>
  <c r="M429"/>
  <c r="R429" s="1"/>
  <c r="N428"/>
  <c r="M428"/>
  <c r="R428" s="1"/>
  <c r="R427"/>
  <c r="N427"/>
  <c r="M427"/>
  <c r="R426"/>
  <c r="N426"/>
  <c r="M426"/>
  <c r="N425"/>
  <c r="M425"/>
  <c r="N424"/>
  <c r="M424"/>
  <c r="R424" s="1"/>
  <c r="R423"/>
  <c r="N423"/>
  <c r="M423"/>
  <c r="N422"/>
  <c r="R422" s="1"/>
  <c r="M422"/>
  <c r="N421"/>
  <c r="M421"/>
  <c r="R421" s="1"/>
  <c r="N420"/>
  <c r="M420"/>
  <c r="R420" s="1"/>
  <c r="R419"/>
  <c r="N419"/>
  <c r="M419"/>
  <c r="R418"/>
  <c r="N418"/>
  <c r="M418"/>
  <c r="N417"/>
  <c r="M417"/>
  <c r="N416"/>
  <c r="M416"/>
  <c r="R416" s="1"/>
  <c r="R415"/>
  <c r="N415"/>
  <c r="M415"/>
  <c r="N414"/>
  <c r="R414" s="1"/>
  <c r="M414"/>
  <c r="N413"/>
  <c r="M413"/>
  <c r="R413" s="1"/>
  <c r="N412"/>
  <c r="M412"/>
  <c r="R412" s="1"/>
  <c r="R411"/>
  <c r="N411"/>
  <c r="M411"/>
  <c r="R410"/>
  <c r="N410"/>
  <c r="M410"/>
  <c r="N409"/>
  <c r="M409"/>
  <c r="N408"/>
  <c r="M408"/>
  <c r="R408" s="1"/>
  <c r="R407"/>
  <c r="N407"/>
  <c r="M407"/>
  <c r="N406"/>
  <c r="R406" s="1"/>
  <c r="M406"/>
  <c r="N405"/>
  <c r="M405"/>
  <c r="R405" s="1"/>
  <c r="N404"/>
  <c r="M404"/>
  <c r="R404" s="1"/>
  <c r="R403"/>
  <c r="N403"/>
  <c r="M403"/>
  <c r="R402"/>
  <c r="N402"/>
  <c r="M402"/>
  <c r="N401"/>
  <c r="M401"/>
  <c r="N400"/>
  <c r="M400"/>
  <c r="W397" s="1"/>
  <c r="R399"/>
  <c r="N399"/>
  <c r="M399"/>
  <c r="N398"/>
  <c r="M398"/>
  <c r="L397"/>
  <c r="L396" s="1"/>
  <c r="K397"/>
  <c r="K396" s="1"/>
  <c r="J397"/>
  <c r="I397"/>
  <c r="H397"/>
  <c r="H396" s="1"/>
  <c r="G397"/>
  <c r="F397"/>
  <c r="E397"/>
  <c r="J396"/>
  <c r="G396"/>
  <c r="F396"/>
  <c r="R395"/>
  <c r="N394"/>
  <c r="R394" s="1"/>
  <c r="M394"/>
  <c r="N393"/>
  <c r="M393"/>
  <c r="R393" s="1"/>
  <c r="N392"/>
  <c r="M392"/>
  <c r="R392" s="1"/>
  <c r="R391"/>
  <c r="N391"/>
  <c r="M391"/>
  <c r="R390"/>
  <c r="N390"/>
  <c r="M390"/>
  <c r="N389"/>
  <c r="M389"/>
  <c r="N388"/>
  <c r="M388"/>
  <c r="R388" s="1"/>
  <c r="R387"/>
  <c r="N387"/>
  <c r="M387"/>
  <c r="N386"/>
  <c r="R386" s="1"/>
  <c r="M386"/>
  <c r="N385"/>
  <c r="M385"/>
  <c r="R385" s="1"/>
  <c r="N384"/>
  <c r="N381" s="1"/>
  <c r="X381" s="1"/>
  <c r="M384"/>
  <c r="R383"/>
  <c r="R382"/>
  <c r="L381"/>
  <c r="K381"/>
  <c r="J381"/>
  <c r="I381"/>
  <c r="H381"/>
  <c r="G381"/>
  <c r="F381"/>
  <c r="E381"/>
  <c r="R380"/>
  <c r="R379"/>
  <c r="R378"/>
  <c r="R377"/>
  <c r="R376"/>
  <c r="R375"/>
  <c r="R374"/>
  <c r="R373"/>
  <c r="R372"/>
  <c r="R371"/>
  <c r="R370"/>
  <c r="R369"/>
  <c r="R368"/>
  <c r="R367"/>
  <c r="R366"/>
  <c r="R365"/>
  <c r="R364"/>
  <c r="R363"/>
  <c r="X362"/>
  <c r="W362"/>
  <c r="N362"/>
  <c r="M362"/>
  <c r="L362"/>
  <c r="K362"/>
  <c r="J362"/>
  <c r="I362"/>
  <c r="H362"/>
  <c r="G362"/>
  <c r="F362"/>
  <c r="R362" s="1"/>
  <c r="E362"/>
  <c r="R361"/>
  <c r="R360"/>
  <c r="R359"/>
  <c r="R358"/>
  <c r="R357"/>
  <c r="R356"/>
  <c r="R355"/>
  <c r="R354"/>
  <c r="R353"/>
  <c r="R352"/>
  <c r="R351"/>
  <c r="R350"/>
  <c r="R349"/>
  <c r="R348"/>
  <c r="R347"/>
  <c r="R346"/>
  <c r="R345"/>
  <c r="R344"/>
  <c r="R343"/>
  <c r="R342"/>
  <c r="R341"/>
  <c r="R340"/>
  <c r="N339"/>
  <c r="M339"/>
  <c r="L339"/>
  <c r="K339"/>
  <c r="J339"/>
  <c r="I339"/>
  <c r="G339"/>
  <c r="F339"/>
  <c r="R339" s="1"/>
  <c r="E339"/>
  <c r="R338"/>
  <c r="R337"/>
  <c r="R336"/>
  <c r="R335"/>
  <c r="N334"/>
  <c r="M334"/>
  <c r="N333"/>
  <c r="M333"/>
  <c r="R333" s="1"/>
  <c r="R332"/>
  <c r="N332"/>
  <c r="M332"/>
  <c r="R331"/>
  <c r="N331"/>
  <c r="M331"/>
  <c r="N330"/>
  <c r="M330"/>
  <c r="R330" s="1"/>
  <c r="N329"/>
  <c r="M329"/>
  <c r="R329" s="1"/>
  <c r="R328"/>
  <c r="N328"/>
  <c r="M328"/>
  <c r="N327"/>
  <c r="R327" s="1"/>
  <c r="M327"/>
  <c r="N326"/>
  <c r="M326"/>
  <c r="N325"/>
  <c r="M325"/>
  <c r="R325" s="1"/>
  <c r="R324"/>
  <c r="N324"/>
  <c r="M324"/>
  <c r="R323"/>
  <c r="N323"/>
  <c r="M323"/>
  <c r="N322"/>
  <c r="M322"/>
  <c r="R322" s="1"/>
  <c r="N321"/>
  <c r="M321"/>
  <c r="R321" s="1"/>
  <c r="R320"/>
  <c r="N320"/>
  <c r="M320"/>
  <c r="N319"/>
  <c r="R319" s="1"/>
  <c r="M319"/>
  <c r="N318"/>
  <c r="M318"/>
  <c r="N317"/>
  <c r="M317"/>
  <c r="R317" s="1"/>
  <c r="R316"/>
  <c r="N316"/>
  <c r="M316"/>
  <c r="R315"/>
  <c r="N315"/>
  <c r="M315"/>
  <c r="N314"/>
  <c r="M314"/>
  <c r="R314" s="1"/>
  <c r="N313"/>
  <c r="M313"/>
  <c r="R313" s="1"/>
  <c r="R312"/>
  <c r="N312"/>
  <c r="M312"/>
  <c r="N311"/>
  <c r="R311" s="1"/>
  <c r="M311"/>
  <c r="N310"/>
  <c r="N306" s="1"/>
  <c r="X306" s="1"/>
  <c r="M310"/>
  <c r="N309"/>
  <c r="M309"/>
  <c r="R309" s="1"/>
  <c r="R308"/>
  <c r="N308"/>
  <c r="M308"/>
  <c r="R307"/>
  <c r="L306"/>
  <c r="K306"/>
  <c r="J306"/>
  <c r="I306"/>
  <c r="H306"/>
  <c r="G306"/>
  <c r="F306"/>
  <c r="E306"/>
  <c r="N305"/>
  <c r="M305"/>
  <c r="R305" s="1"/>
  <c r="R304"/>
  <c r="N304"/>
  <c r="M304"/>
  <c r="R303"/>
  <c r="N303"/>
  <c r="M303"/>
  <c r="N302"/>
  <c r="M302"/>
  <c r="N301"/>
  <c r="M301"/>
  <c r="R301" s="1"/>
  <c r="R300"/>
  <c r="N300"/>
  <c r="M300"/>
  <c r="N299"/>
  <c r="R299" s="1"/>
  <c r="M299"/>
  <c r="N298"/>
  <c r="M298"/>
  <c r="R298" s="1"/>
  <c r="N297"/>
  <c r="M297"/>
  <c r="R297" s="1"/>
  <c r="R296"/>
  <c r="N296"/>
  <c r="M296"/>
  <c r="R295"/>
  <c r="N295"/>
  <c r="M295"/>
  <c r="N294"/>
  <c r="M294"/>
  <c r="N293"/>
  <c r="M293"/>
  <c r="R293" s="1"/>
  <c r="R292"/>
  <c r="N292"/>
  <c r="M292"/>
  <c r="N291"/>
  <c r="R291" s="1"/>
  <c r="M291"/>
  <c r="R290"/>
  <c r="N289"/>
  <c r="R289" s="1"/>
  <c r="M289"/>
  <c r="N288"/>
  <c r="M288"/>
  <c r="R288" s="1"/>
  <c r="N287"/>
  <c r="M287"/>
  <c r="R287" s="1"/>
  <c r="R286"/>
  <c r="N286"/>
  <c r="M286"/>
  <c r="R285"/>
  <c r="N285"/>
  <c r="M285"/>
  <c r="N284"/>
  <c r="N281" s="1"/>
  <c r="M284"/>
  <c r="N283"/>
  <c r="M283"/>
  <c r="R283" s="1"/>
  <c r="R282"/>
  <c r="N282"/>
  <c r="M282"/>
  <c r="W281"/>
  <c r="M281"/>
  <c r="L281"/>
  <c r="K281"/>
  <c r="J281"/>
  <c r="I281"/>
  <c r="H281"/>
  <c r="G281"/>
  <c r="F281"/>
  <c r="E281"/>
  <c r="E258" s="1"/>
  <c r="R280"/>
  <c r="N280"/>
  <c r="M280"/>
  <c r="R279"/>
  <c r="N279"/>
  <c r="M279"/>
  <c r="N278"/>
  <c r="M278"/>
  <c r="N277"/>
  <c r="M277"/>
  <c r="R277" s="1"/>
  <c r="R276"/>
  <c r="N276"/>
  <c r="M276"/>
  <c r="N275"/>
  <c r="R275" s="1"/>
  <c r="M275"/>
  <c r="N274"/>
  <c r="M274"/>
  <c r="R274" s="1"/>
  <c r="N273"/>
  <c r="M273"/>
  <c r="R273" s="1"/>
  <c r="R272"/>
  <c r="N272"/>
  <c r="M272"/>
  <c r="R271"/>
  <c r="N271"/>
  <c r="M271"/>
  <c r="N270"/>
  <c r="N268" s="1"/>
  <c r="M270"/>
  <c r="N269"/>
  <c r="M269"/>
  <c r="R269" s="1"/>
  <c r="X268"/>
  <c r="L268"/>
  <c r="K268"/>
  <c r="J268"/>
  <c r="J258" s="1"/>
  <c r="I268"/>
  <c r="H268"/>
  <c r="G268"/>
  <c r="F268"/>
  <c r="E268"/>
  <c r="N267"/>
  <c r="M267"/>
  <c r="R267" s="1"/>
  <c r="R266"/>
  <c r="N266"/>
  <c r="M266"/>
  <c r="R265"/>
  <c r="N265"/>
  <c r="M265"/>
  <c r="N264"/>
  <c r="M264"/>
  <c r="R264" s="1"/>
  <c r="N263"/>
  <c r="M263"/>
  <c r="R263" s="1"/>
  <c r="R262"/>
  <c r="N262"/>
  <c r="M262"/>
  <c r="N261"/>
  <c r="R261" s="1"/>
  <c r="M261"/>
  <c r="N260"/>
  <c r="M260"/>
  <c r="N259"/>
  <c r="L259"/>
  <c r="L258" s="1"/>
  <c r="K259"/>
  <c r="J259"/>
  <c r="I259"/>
  <c r="H259"/>
  <c r="H258" s="1"/>
  <c r="G259"/>
  <c r="F259"/>
  <c r="E259"/>
  <c r="I258"/>
  <c r="F258"/>
  <c r="R257"/>
  <c r="R256"/>
  <c r="R255"/>
  <c r="R254"/>
  <c r="R253"/>
  <c r="R252"/>
  <c r="X251"/>
  <c r="W251"/>
  <c r="N251"/>
  <c r="M251"/>
  <c r="L251"/>
  <c r="L159" s="1"/>
  <c r="K251"/>
  <c r="J251"/>
  <c r="I251"/>
  <c r="H251"/>
  <c r="G251"/>
  <c r="F251"/>
  <c r="E251"/>
  <c r="R251" s="1"/>
  <c r="R250"/>
  <c r="N250"/>
  <c r="M250"/>
  <c r="R249"/>
  <c r="N249"/>
  <c r="M249"/>
  <c r="N248"/>
  <c r="M248"/>
  <c r="R248" s="1"/>
  <c r="N247"/>
  <c r="M247"/>
  <c r="R247" s="1"/>
  <c r="R246"/>
  <c r="N245"/>
  <c r="M245"/>
  <c r="R245" s="1"/>
  <c r="R244"/>
  <c r="N243"/>
  <c r="M243"/>
  <c r="R243" s="1"/>
  <c r="R242"/>
  <c r="N242"/>
  <c r="M242"/>
  <c r="R241"/>
  <c r="N241"/>
  <c r="M241"/>
  <c r="N240"/>
  <c r="M240"/>
  <c r="R240" s="1"/>
  <c r="N239"/>
  <c r="M239"/>
  <c r="R239" s="1"/>
  <c r="R238"/>
  <c r="N238"/>
  <c r="M238"/>
  <c r="N237"/>
  <c r="R237" s="1"/>
  <c r="M237"/>
  <c r="N236"/>
  <c r="X235" s="1"/>
  <c r="M236"/>
  <c r="N235"/>
  <c r="L235"/>
  <c r="K235"/>
  <c r="J235"/>
  <c r="I235"/>
  <c r="H235"/>
  <c r="G235"/>
  <c r="F235"/>
  <c r="E235"/>
  <c r="N234"/>
  <c r="M234"/>
  <c r="N233"/>
  <c r="M233"/>
  <c r="R233" s="1"/>
  <c r="R232"/>
  <c r="N232"/>
  <c r="M232"/>
  <c r="R231"/>
  <c r="N231"/>
  <c r="M231"/>
  <c r="N230"/>
  <c r="M230"/>
  <c r="R230" s="1"/>
  <c r="N229"/>
  <c r="M229"/>
  <c r="R229" s="1"/>
  <c r="R228"/>
  <c r="N228"/>
  <c r="M228"/>
  <c r="N227"/>
  <c r="R227" s="1"/>
  <c r="M227"/>
  <c r="N226"/>
  <c r="M226"/>
  <c r="N225"/>
  <c r="R225" s="1"/>
  <c r="R224"/>
  <c r="N224"/>
  <c r="M224"/>
  <c r="N223"/>
  <c r="M223"/>
  <c r="R223" s="1"/>
  <c r="N222"/>
  <c r="M222"/>
  <c r="R222" s="1"/>
  <c r="R221"/>
  <c r="N221"/>
  <c r="M221"/>
  <c r="N220"/>
  <c r="R220" s="1"/>
  <c r="M220"/>
  <c r="N219"/>
  <c r="M219"/>
  <c r="N218"/>
  <c r="M218"/>
  <c r="R218" s="1"/>
  <c r="R217"/>
  <c r="N217"/>
  <c r="M217"/>
  <c r="R216"/>
  <c r="N216"/>
  <c r="M216"/>
  <c r="N215"/>
  <c r="M215"/>
  <c r="R215" s="1"/>
  <c r="N214"/>
  <c r="M214"/>
  <c r="R214" s="1"/>
  <c r="R213"/>
  <c r="N213"/>
  <c r="M213"/>
  <c r="N212"/>
  <c r="R212" s="1"/>
  <c r="M212"/>
  <c r="N211"/>
  <c r="M211"/>
  <c r="N210"/>
  <c r="M210"/>
  <c r="R210" s="1"/>
  <c r="R209"/>
  <c r="N209"/>
  <c r="M209"/>
  <c r="R208"/>
  <c r="N208"/>
  <c r="M208"/>
  <c r="N207"/>
  <c r="M207"/>
  <c r="R207" s="1"/>
  <c r="N206"/>
  <c r="M206"/>
  <c r="R205"/>
  <c r="R204"/>
  <c r="R203"/>
  <c r="R202"/>
  <c r="R201"/>
  <c r="R200"/>
  <c r="R199"/>
  <c r="N198"/>
  <c r="R198" s="1"/>
  <c r="M198"/>
  <c r="L197"/>
  <c r="K197"/>
  <c r="J197"/>
  <c r="I197"/>
  <c r="H197"/>
  <c r="G197"/>
  <c r="F197"/>
  <c r="E197"/>
  <c r="R196"/>
  <c r="R195"/>
  <c r="R194"/>
  <c r="R193"/>
  <c r="R192"/>
  <c r="R191"/>
  <c r="R190"/>
  <c r="R189"/>
  <c r="R188"/>
  <c r="R187"/>
  <c r="R186"/>
  <c r="R185"/>
  <c r="R184"/>
  <c r="R183"/>
  <c r="R182"/>
  <c r="R181"/>
  <c r="R180"/>
  <c r="R179"/>
  <c r="R178"/>
  <c r="R177"/>
  <c r="R176"/>
  <c r="R175"/>
  <c r="R174"/>
  <c r="R173"/>
  <c r="R172"/>
  <c r="R171"/>
  <c r="R170"/>
  <c r="R169"/>
  <c r="R168"/>
  <c r="X167"/>
  <c r="W167"/>
  <c r="N167"/>
  <c r="M167"/>
  <c r="L167"/>
  <c r="K167"/>
  <c r="J167"/>
  <c r="I167"/>
  <c r="H167"/>
  <c r="G167"/>
  <c r="F167"/>
  <c r="E167"/>
  <c r="R167" s="1"/>
  <c r="R166"/>
  <c r="R165"/>
  <c r="R164"/>
  <c r="R163"/>
  <c r="R162"/>
  <c r="R161"/>
  <c r="X160"/>
  <c r="W160"/>
  <c r="N160"/>
  <c r="M160"/>
  <c r="L160"/>
  <c r="K160"/>
  <c r="J160"/>
  <c r="J159" s="1"/>
  <c r="I160"/>
  <c r="H160"/>
  <c r="G160"/>
  <c r="F160"/>
  <c r="F159" s="1"/>
  <c r="E160"/>
  <c r="K159"/>
  <c r="H159"/>
  <c r="N158"/>
  <c r="R158" s="1"/>
  <c r="M158"/>
  <c r="N157"/>
  <c r="M157"/>
  <c r="R157" s="1"/>
  <c r="N156"/>
  <c r="M156"/>
  <c r="R156" s="1"/>
  <c r="R155"/>
  <c r="N155"/>
  <c r="M155"/>
  <c r="R154"/>
  <c r="N154"/>
  <c r="M154"/>
  <c r="R153"/>
  <c r="R152"/>
  <c r="N152"/>
  <c r="M152"/>
  <c r="N151"/>
  <c r="M151"/>
  <c r="N150"/>
  <c r="M150"/>
  <c r="R150" s="1"/>
  <c r="R149"/>
  <c r="N149"/>
  <c r="M149"/>
  <c r="N148"/>
  <c r="R148" s="1"/>
  <c r="M148"/>
  <c r="N147"/>
  <c r="M147"/>
  <c r="R147" s="1"/>
  <c r="N146"/>
  <c r="M146"/>
  <c r="R146" s="1"/>
  <c r="R145"/>
  <c r="N145"/>
  <c r="M145"/>
  <c r="R144"/>
  <c r="N144"/>
  <c r="M144"/>
  <c r="N143"/>
  <c r="M143"/>
  <c r="N142"/>
  <c r="M142"/>
  <c r="R142" s="1"/>
  <c r="R141"/>
  <c r="N141"/>
  <c r="M141"/>
  <c r="N140"/>
  <c r="R140" s="1"/>
  <c r="M140"/>
  <c r="N139"/>
  <c r="M139"/>
  <c r="R139" s="1"/>
  <c r="N138"/>
  <c r="M138"/>
  <c r="R138" s="1"/>
  <c r="R137"/>
  <c r="N137"/>
  <c r="M137"/>
  <c r="R136"/>
  <c r="N136"/>
  <c r="M136"/>
  <c r="N135"/>
  <c r="M135"/>
  <c r="N134"/>
  <c r="M134"/>
  <c r="R134" s="1"/>
  <c r="R133"/>
  <c r="N133"/>
  <c r="M133"/>
  <c r="N132"/>
  <c r="R132" s="1"/>
  <c r="M132"/>
  <c r="N131"/>
  <c r="M131"/>
  <c r="R131" s="1"/>
  <c r="N130"/>
  <c r="M130"/>
  <c r="R130" s="1"/>
  <c r="R129"/>
  <c r="N129"/>
  <c r="M129"/>
  <c r="R128"/>
  <c r="N128"/>
  <c r="M128"/>
  <c r="N127"/>
  <c r="M127"/>
  <c r="N126"/>
  <c r="M126"/>
  <c r="R126" s="1"/>
  <c r="R125"/>
  <c r="N125"/>
  <c r="M125"/>
  <c r="N124"/>
  <c r="R124" s="1"/>
  <c r="M124"/>
  <c r="N123"/>
  <c r="M123"/>
  <c r="R123" s="1"/>
  <c r="N122"/>
  <c r="M122"/>
  <c r="R122" s="1"/>
  <c r="R121"/>
  <c r="N121"/>
  <c r="M121"/>
  <c r="R120"/>
  <c r="N120"/>
  <c r="M120"/>
  <c r="N119"/>
  <c r="M119"/>
  <c r="N118"/>
  <c r="M118"/>
  <c r="R118" s="1"/>
  <c r="R117"/>
  <c r="N117"/>
  <c r="M117"/>
  <c r="N116"/>
  <c r="R116" s="1"/>
  <c r="M116"/>
  <c r="N115"/>
  <c r="M115"/>
  <c r="R115" s="1"/>
  <c r="N114"/>
  <c r="M114"/>
  <c r="R114" s="1"/>
  <c r="R113"/>
  <c r="N113"/>
  <c r="M113"/>
  <c r="R112"/>
  <c r="N112"/>
  <c r="M112"/>
  <c r="N111"/>
  <c r="X110" s="1"/>
  <c r="M111"/>
  <c r="L110"/>
  <c r="K110"/>
  <c r="J110"/>
  <c r="I110"/>
  <c r="H110"/>
  <c r="G110"/>
  <c r="F110"/>
  <c r="E110"/>
  <c r="R109"/>
  <c r="R108"/>
  <c r="R107"/>
  <c r="R106"/>
  <c r="R105"/>
  <c r="R104"/>
  <c r="R103"/>
  <c r="R102"/>
  <c r="R101"/>
  <c r="R100"/>
  <c r="N100"/>
  <c r="M100"/>
  <c r="R99"/>
  <c r="R98"/>
  <c r="R97"/>
  <c r="N96"/>
  <c r="M96"/>
  <c r="R96" s="1"/>
  <c r="R95"/>
  <c r="N95"/>
  <c r="M95"/>
  <c r="R94"/>
  <c r="N94"/>
  <c r="M94"/>
  <c r="N93"/>
  <c r="M93"/>
  <c r="R93" s="1"/>
  <c r="N92"/>
  <c r="M92"/>
  <c r="R91"/>
  <c r="N91"/>
  <c r="M91"/>
  <c r="N90"/>
  <c r="R90" s="1"/>
  <c r="M90"/>
  <c r="L89"/>
  <c r="K89"/>
  <c r="J89"/>
  <c r="I89"/>
  <c r="H89"/>
  <c r="G89"/>
  <c r="F89"/>
  <c r="E89"/>
  <c r="R88"/>
  <c r="R87"/>
  <c r="R86"/>
  <c r="R85"/>
  <c r="R84"/>
  <c r="R83"/>
  <c r="R82"/>
  <c r="R81"/>
  <c r="R80"/>
  <c r="R79"/>
  <c r="R78"/>
  <c r="R77"/>
  <c r="R76"/>
  <c r="R75"/>
  <c r="R74"/>
  <c r="R73"/>
  <c r="R72"/>
  <c r="R71"/>
  <c r="R70"/>
  <c r="R69"/>
  <c r="R68"/>
  <c r="R67"/>
  <c r="R66"/>
  <c r="R65"/>
  <c r="R64"/>
  <c r="X63"/>
  <c r="R63"/>
  <c r="R62"/>
  <c r="R61"/>
  <c r="R60"/>
  <c r="R59"/>
  <c r="R58"/>
  <c r="R57"/>
  <c r="R56"/>
  <c r="R55"/>
  <c r="X54"/>
  <c r="W54"/>
  <c r="N54"/>
  <c r="M54"/>
  <c r="L54"/>
  <c r="K54"/>
  <c r="J54"/>
  <c r="I54"/>
  <c r="H54"/>
  <c r="G54"/>
  <c r="R54" s="1"/>
  <c r="F54"/>
  <c r="E54"/>
  <c r="R53"/>
  <c r="R52"/>
  <c r="R51"/>
  <c r="R50"/>
  <c r="R49"/>
  <c r="R48"/>
  <c r="R47"/>
  <c r="R46"/>
  <c r="R45"/>
  <c r="R44"/>
  <c r="R43"/>
  <c r="R42"/>
  <c r="R41"/>
  <c r="R40"/>
  <c r="R39"/>
  <c r="R38"/>
  <c r="R37"/>
  <c r="R36"/>
  <c r="R35"/>
  <c r="R34"/>
  <c r="R33"/>
  <c r="R32"/>
  <c r="R31"/>
  <c r="X30"/>
  <c r="W30"/>
  <c r="N30"/>
  <c r="M30"/>
  <c r="L30"/>
  <c r="L29" s="1"/>
  <c r="K30"/>
  <c r="K29" s="1"/>
  <c r="J30"/>
  <c r="I30"/>
  <c r="I29" s="1"/>
  <c r="H30"/>
  <c r="H29" s="1"/>
  <c r="G30"/>
  <c r="G29" s="1"/>
  <c r="F30"/>
  <c r="E30"/>
  <c r="E29" s="1"/>
  <c r="J29"/>
  <c r="F29"/>
  <c r="N28"/>
  <c r="M28"/>
  <c r="N27"/>
  <c r="M27"/>
  <c r="R27" s="1"/>
  <c r="R26"/>
  <c r="N26"/>
  <c r="M26"/>
  <c r="R25"/>
  <c r="N25"/>
  <c r="M25"/>
  <c r="N24"/>
  <c r="M24"/>
  <c r="R24" s="1"/>
  <c r="N23"/>
  <c r="M23"/>
  <c r="R23" s="1"/>
  <c r="R22"/>
  <c r="N22"/>
  <c r="M22"/>
  <c r="N21"/>
  <c r="R21" s="1"/>
  <c r="M21"/>
  <c r="N20"/>
  <c r="M20"/>
  <c r="N19"/>
  <c r="M19"/>
  <c r="R19" s="1"/>
  <c r="R18"/>
  <c r="N18"/>
  <c r="M18"/>
  <c r="R17"/>
  <c r="N17"/>
  <c r="M17"/>
  <c r="N16"/>
  <c r="M16"/>
  <c r="R16" s="1"/>
  <c r="N15"/>
  <c r="M15"/>
  <c r="R14"/>
  <c r="N14"/>
  <c r="M14"/>
  <c r="N13"/>
  <c r="R13" s="1"/>
  <c r="M13"/>
  <c r="N12"/>
  <c r="M12"/>
  <c r="N11"/>
  <c r="L11"/>
  <c r="K11"/>
  <c r="J11"/>
  <c r="I11"/>
  <c r="H11"/>
  <c r="G11"/>
  <c r="F11"/>
  <c r="E11"/>
  <c r="AD10"/>
  <c r="V10"/>
  <c r="U10"/>
  <c r="T10"/>
  <c r="AD1740" i="132"/>
  <c r="AD1746" s="1"/>
  <c r="R1738"/>
  <c r="R1737"/>
  <c r="R1736"/>
  <c r="R1735"/>
  <c r="R1734"/>
  <c r="R1733"/>
  <c r="R1732"/>
  <c r="R1731"/>
  <c r="R1730"/>
  <c r="R1729"/>
  <c r="X1728"/>
  <c r="W1728"/>
  <c r="N1728"/>
  <c r="M1728"/>
  <c r="L1728"/>
  <c r="K1728"/>
  <c r="J1728"/>
  <c r="I1728"/>
  <c r="H1728"/>
  <c r="G1728"/>
  <c r="R1728" s="1"/>
  <c r="F1728"/>
  <c r="E1728"/>
  <c r="R1727"/>
  <c r="R1726"/>
  <c r="R1725"/>
  <c r="R1724"/>
  <c r="R1723"/>
  <c r="R1722"/>
  <c r="N1722"/>
  <c r="N1719" s="1"/>
  <c r="M1722"/>
  <c r="N1721"/>
  <c r="M1721"/>
  <c r="R1720"/>
  <c r="L1719"/>
  <c r="K1719"/>
  <c r="J1719"/>
  <c r="I1719"/>
  <c r="H1719"/>
  <c r="G1719"/>
  <c r="F1719"/>
  <c r="E1719"/>
  <c r="R1718"/>
  <c r="N1718"/>
  <c r="M1718"/>
  <c r="N1717"/>
  <c r="M1717"/>
  <c r="R1717" s="1"/>
  <c r="N1716"/>
  <c r="M1716"/>
  <c r="N1715"/>
  <c r="M1715"/>
  <c r="N1714"/>
  <c r="M1714"/>
  <c r="N1713"/>
  <c r="M1713"/>
  <c r="R1713" s="1"/>
  <c r="R1712"/>
  <c r="N1712"/>
  <c r="M1712"/>
  <c r="N1711"/>
  <c r="M1711"/>
  <c r="N1710"/>
  <c r="M1710"/>
  <c r="N1709"/>
  <c r="M1709"/>
  <c r="N1708"/>
  <c r="M1708"/>
  <c r="R1708" s="1"/>
  <c r="L1707"/>
  <c r="K1707"/>
  <c r="J1707"/>
  <c r="I1707"/>
  <c r="H1707"/>
  <c r="G1707"/>
  <c r="F1707"/>
  <c r="E1707"/>
  <c r="R1706"/>
  <c r="N1706"/>
  <c r="M1706"/>
  <c r="N1705"/>
  <c r="R1705" s="1"/>
  <c r="M1705"/>
  <c r="N1704"/>
  <c r="M1704"/>
  <c r="R1704" s="1"/>
  <c r="N1703"/>
  <c r="M1703"/>
  <c r="R1702"/>
  <c r="N1701"/>
  <c r="M1701"/>
  <c r="N1700"/>
  <c r="M1700"/>
  <c r="R1700" s="1"/>
  <c r="N1699"/>
  <c r="M1699"/>
  <c r="N1698"/>
  <c r="M1698"/>
  <c r="R1698" s="1"/>
  <c r="N1697"/>
  <c r="M1697"/>
  <c r="N1696"/>
  <c r="M1696"/>
  <c r="R1696" s="1"/>
  <c r="N1695"/>
  <c r="M1695"/>
  <c r="N1694"/>
  <c r="M1694"/>
  <c r="R1694" s="1"/>
  <c r="N1693"/>
  <c r="M1693"/>
  <c r="L1692"/>
  <c r="K1692"/>
  <c r="J1692"/>
  <c r="I1692"/>
  <c r="H1692"/>
  <c r="G1692"/>
  <c r="F1692"/>
  <c r="E1692"/>
  <c r="R1691"/>
  <c r="R1690"/>
  <c r="R1689"/>
  <c r="R1688"/>
  <c r="R1687"/>
  <c r="R1686"/>
  <c r="R1685"/>
  <c r="N1684"/>
  <c r="M1684"/>
  <c r="L1684"/>
  <c r="K1684"/>
  <c r="J1684"/>
  <c r="I1684"/>
  <c r="H1684"/>
  <c r="G1684"/>
  <c r="F1684"/>
  <c r="E1684"/>
  <c r="R1683"/>
  <c r="R1682"/>
  <c r="R1681"/>
  <c r="R1680"/>
  <c r="R1679"/>
  <c r="R1678"/>
  <c r="R1677"/>
  <c r="R1676"/>
  <c r="R1675"/>
  <c r="R1674"/>
  <c r="R1673"/>
  <c r="R1672"/>
  <c r="R1671"/>
  <c r="R1670"/>
  <c r="R1669"/>
  <c r="R1668"/>
  <c r="R1667"/>
  <c r="R1666"/>
  <c r="R1665"/>
  <c r="R1664"/>
  <c r="R1663"/>
  <c r="R1662"/>
  <c r="R1661"/>
  <c r="R1660"/>
  <c r="R1659"/>
  <c r="R1658"/>
  <c r="R1657"/>
  <c r="N1656"/>
  <c r="M1656"/>
  <c r="L1656"/>
  <c r="K1656"/>
  <c r="J1656"/>
  <c r="I1656"/>
  <c r="H1656"/>
  <c r="G1656"/>
  <c r="F1656"/>
  <c r="E1656"/>
  <c r="J1655"/>
  <c r="R1654"/>
  <c r="R1653"/>
  <c r="R1652"/>
  <c r="R1651"/>
  <c r="R1650"/>
  <c r="R1649"/>
  <c r="R1648"/>
  <c r="R1647"/>
  <c r="R1646"/>
  <c r="R1645"/>
  <c r="R1644"/>
  <c r="N1643"/>
  <c r="M1643"/>
  <c r="L1643"/>
  <c r="K1643"/>
  <c r="J1643"/>
  <c r="I1643"/>
  <c r="H1643"/>
  <c r="G1643"/>
  <c r="F1643"/>
  <c r="E1643"/>
  <c r="R1642"/>
  <c r="R1641"/>
  <c r="R1640"/>
  <c r="R1639"/>
  <c r="R1638"/>
  <c r="R1637"/>
  <c r="R1636"/>
  <c r="R1635"/>
  <c r="R1634"/>
  <c r="R1633"/>
  <c r="R1632"/>
  <c r="R1631"/>
  <c r="R1630"/>
  <c r="R1629"/>
  <c r="R1628"/>
  <c r="R1627"/>
  <c r="R1626"/>
  <c r="R1625"/>
  <c r="R1624"/>
  <c r="N1623"/>
  <c r="M1623"/>
  <c r="L1623"/>
  <c r="K1623"/>
  <c r="J1623"/>
  <c r="I1623"/>
  <c r="H1623"/>
  <c r="G1623"/>
  <c r="F1623"/>
  <c r="E1623"/>
  <c r="R1622"/>
  <c r="R1621"/>
  <c r="R1620"/>
  <c r="R1619"/>
  <c r="R1618"/>
  <c r="R1617"/>
  <c r="R1616"/>
  <c r="R1615"/>
  <c r="R1614"/>
  <c r="R1613"/>
  <c r="R1612"/>
  <c r="R1611"/>
  <c r="R1610"/>
  <c r="R1609"/>
  <c r="R1608"/>
  <c r="R1607"/>
  <c r="R1606"/>
  <c r="R1605"/>
  <c r="R1604"/>
  <c r="R1603"/>
  <c r="R1602"/>
  <c r="R1601"/>
  <c r="R1600"/>
  <c r="R1599"/>
  <c r="R1598"/>
  <c r="R1597"/>
  <c r="R1596"/>
  <c r="R1595"/>
  <c r="R1594"/>
  <c r="R1593"/>
  <c r="R1592"/>
  <c r="R1591"/>
  <c r="R1590"/>
  <c r="N1589"/>
  <c r="M1589"/>
  <c r="L1589"/>
  <c r="K1589"/>
  <c r="J1589"/>
  <c r="I1589"/>
  <c r="H1589"/>
  <c r="G1589"/>
  <c r="F1589"/>
  <c r="E1589"/>
  <c r="R1588"/>
  <c r="R1587"/>
  <c r="R1586"/>
  <c r="R1585"/>
  <c r="R1584"/>
  <c r="R1583"/>
  <c r="R1582"/>
  <c r="R1581"/>
  <c r="R1580"/>
  <c r="R1579"/>
  <c r="R1578"/>
  <c r="R1577"/>
  <c r="R1576"/>
  <c r="R1575"/>
  <c r="R1574"/>
  <c r="R1573"/>
  <c r="R1572"/>
  <c r="R1571"/>
  <c r="R1570"/>
  <c r="R1569"/>
  <c r="R1568"/>
  <c r="R1567"/>
  <c r="R1566"/>
  <c r="R1565"/>
  <c r="R1564"/>
  <c r="R1563"/>
  <c r="R1562"/>
  <c r="R1561"/>
  <c r="R1560"/>
  <c r="R1559"/>
  <c r="R1558"/>
  <c r="R1557"/>
  <c r="R1556"/>
  <c r="R1555"/>
  <c r="R1554"/>
  <c r="R1553"/>
  <c r="R1552"/>
  <c r="R1551"/>
  <c r="R1550"/>
  <c r="R1549"/>
  <c r="N1548"/>
  <c r="M1548"/>
  <c r="L1548"/>
  <c r="K1548"/>
  <c r="J1548"/>
  <c r="I1548"/>
  <c r="I1534" s="1"/>
  <c r="H1548"/>
  <c r="G1548"/>
  <c r="F1548"/>
  <c r="E1548"/>
  <c r="R1547"/>
  <c r="R1546"/>
  <c r="R1545"/>
  <c r="R1544"/>
  <c r="R1543"/>
  <c r="R1542"/>
  <c r="R1541"/>
  <c r="R1540"/>
  <c r="R1539"/>
  <c r="R1538"/>
  <c r="R1537"/>
  <c r="R1536"/>
  <c r="N1535"/>
  <c r="M1535"/>
  <c r="M1534" s="1"/>
  <c r="L1535"/>
  <c r="K1535"/>
  <c r="J1535"/>
  <c r="I1535"/>
  <c r="H1535"/>
  <c r="G1535"/>
  <c r="F1535"/>
  <c r="E1535"/>
  <c r="N1533"/>
  <c r="M1533"/>
  <c r="N1532"/>
  <c r="M1532"/>
  <c r="N1531"/>
  <c r="M1531"/>
  <c r="R1530"/>
  <c r="N1530"/>
  <c r="M1530"/>
  <c r="N1529"/>
  <c r="M1529"/>
  <c r="R1529" s="1"/>
  <c r="R1528"/>
  <c r="N1528"/>
  <c r="M1528"/>
  <c r="N1527"/>
  <c r="M1527"/>
  <c r="N1526"/>
  <c r="M1526"/>
  <c r="R1526" s="1"/>
  <c r="N1525"/>
  <c r="M1525"/>
  <c r="N1524"/>
  <c r="M1524"/>
  <c r="R1524" s="1"/>
  <c r="N1523"/>
  <c r="M1523"/>
  <c r="N1522"/>
  <c r="M1522"/>
  <c r="R1522" s="1"/>
  <c r="N1521"/>
  <c r="M1521"/>
  <c r="N1520"/>
  <c r="M1520"/>
  <c r="R1520" s="1"/>
  <c r="N1519"/>
  <c r="M1519"/>
  <c r="N1518"/>
  <c r="M1518"/>
  <c r="N1517"/>
  <c r="M1517"/>
  <c r="R1517" s="1"/>
  <c r="N1516"/>
  <c r="M1516"/>
  <c r="N1515"/>
  <c r="M1515"/>
  <c r="L1514"/>
  <c r="K1514"/>
  <c r="J1514"/>
  <c r="I1514"/>
  <c r="H1514"/>
  <c r="G1514"/>
  <c r="F1514"/>
  <c r="E1514"/>
  <c r="N1513"/>
  <c r="M1513"/>
  <c r="N1512"/>
  <c r="M1512"/>
  <c r="R1512" s="1"/>
  <c r="N1511"/>
  <c r="R1511" s="1"/>
  <c r="M1511"/>
  <c r="N1510"/>
  <c r="M1510"/>
  <c r="R1510" s="1"/>
  <c r="N1509"/>
  <c r="M1509"/>
  <c r="N1508"/>
  <c r="M1508"/>
  <c r="N1507"/>
  <c r="M1507"/>
  <c r="N1506"/>
  <c r="M1506"/>
  <c r="N1505"/>
  <c r="M1505"/>
  <c r="R1504"/>
  <c r="N1504"/>
  <c r="M1504"/>
  <c r="N1503"/>
  <c r="M1503"/>
  <c r="R1502"/>
  <c r="N1502"/>
  <c r="M1502"/>
  <c r="N1501"/>
  <c r="M1501"/>
  <c r="N1500"/>
  <c r="M1500"/>
  <c r="R1500" s="1"/>
  <c r="N1499"/>
  <c r="R1499" s="1"/>
  <c r="M1499"/>
  <c r="N1498"/>
  <c r="M1498"/>
  <c r="R1498" s="1"/>
  <c r="N1497"/>
  <c r="M1497"/>
  <c r="N1496"/>
  <c r="M1496"/>
  <c r="R1496" s="1"/>
  <c r="N1495"/>
  <c r="M1495"/>
  <c r="N1494"/>
  <c r="M1494"/>
  <c r="R1494" s="1"/>
  <c r="N1493"/>
  <c r="M1493"/>
  <c r="L1492"/>
  <c r="L1455" s="1"/>
  <c r="K1492"/>
  <c r="J1492"/>
  <c r="I1492"/>
  <c r="H1492"/>
  <c r="H1455" s="1"/>
  <c r="G1492"/>
  <c r="F1492"/>
  <c r="E1492"/>
  <c r="N1491"/>
  <c r="M1491"/>
  <c r="N1490"/>
  <c r="M1490"/>
  <c r="R1490" s="1"/>
  <c r="N1489"/>
  <c r="M1489"/>
  <c r="N1488"/>
  <c r="M1488"/>
  <c r="R1488" s="1"/>
  <c r="N1487"/>
  <c r="M1487"/>
  <c r="N1486"/>
  <c r="M1486"/>
  <c r="N1485"/>
  <c r="M1485"/>
  <c r="L1484"/>
  <c r="K1484"/>
  <c r="J1484"/>
  <c r="I1484"/>
  <c r="H1484"/>
  <c r="G1484"/>
  <c r="F1484"/>
  <c r="E1484"/>
  <c r="N1483"/>
  <c r="M1483"/>
  <c r="R1483" s="1"/>
  <c r="R1482"/>
  <c r="N1482"/>
  <c r="M1482"/>
  <c r="N1481"/>
  <c r="R1481" s="1"/>
  <c r="M1481"/>
  <c r="N1480"/>
  <c r="M1480"/>
  <c r="R1480" s="1"/>
  <c r="N1479"/>
  <c r="M1479"/>
  <c r="N1478"/>
  <c r="M1478"/>
  <c r="R1478" s="1"/>
  <c r="N1477"/>
  <c r="R1477" s="1"/>
  <c r="M1477"/>
  <c r="N1476"/>
  <c r="M1476"/>
  <c r="R1476" s="1"/>
  <c r="N1475"/>
  <c r="M1475"/>
  <c r="N1474"/>
  <c r="M1474"/>
  <c r="N1473"/>
  <c r="M1473"/>
  <c r="N1472"/>
  <c r="M1472"/>
  <c r="N1471"/>
  <c r="M1471"/>
  <c r="R1471" s="1"/>
  <c r="N1470"/>
  <c r="M1470"/>
  <c r="L1469"/>
  <c r="K1469"/>
  <c r="J1469"/>
  <c r="I1469"/>
  <c r="H1469"/>
  <c r="G1469"/>
  <c r="F1469"/>
  <c r="E1469"/>
  <c r="R1468"/>
  <c r="R1467"/>
  <c r="R1466"/>
  <c r="R1465"/>
  <c r="R1464"/>
  <c r="R1463"/>
  <c r="R1462"/>
  <c r="R1461"/>
  <c r="R1460"/>
  <c r="R1459"/>
  <c r="R1458"/>
  <c r="N1458"/>
  <c r="M1458"/>
  <c r="R1457"/>
  <c r="N1456"/>
  <c r="M1456"/>
  <c r="L1456"/>
  <c r="K1456"/>
  <c r="J1456"/>
  <c r="I1456"/>
  <c r="H1456"/>
  <c r="G1456"/>
  <c r="F1456"/>
  <c r="F1455" s="1"/>
  <c r="E1456"/>
  <c r="R1454"/>
  <c r="R1453"/>
  <c r="R1452"/>
  <c r="R1451"/>
  <c r="R1450"/>
  <c r="R1449"/>
  <c r="R1448"/>
  <c r="R1447"/>
  <c r="R1446"/>
  <c r="R1445"/>
  <c r="R1444"/>
  <c r="R1443"/>
  <c r="N1442"/>
  <c r="M1442"/>
  <c r="L1442"/>
  <c r="K1442"/>
  <c r="J1442"/>
  <c r="I1442"/>
  <c r="H1442"/>
  <c r="G1442"/>
  <c r="F1442"/>
  <c r="E1442"/>
  <c r="R1441"/>
  <c r="R1440"/>
  <c r="R1439"/>
  <c r="R1438"/>
  <c r="R1437"/>
  <c r="R1436"/>
  <c r="R1435"/>
  <c r="R1434"/>
  <c r="R1433"/>
  <c r="R1432"/>
  <c r="R1431"/>
  <c r="R1430"/>
  <c r="N1429"/>
  <c r="M1429"/>
  <c r="L1429"/>
  <c r="K1429"/>
  <c r="J1429"/>
  <c r="I1429"/>
  <c r="H1429"/>
  <c r="G1429"/>
  <c r="F1429"/>
  <c r="E1429"/>
  <c r="R1428"/>
  <c r="R1427"/>
  <c r="R1426"/>
  <c r="R1425"/>
  <c r="R1424"/>
  <c r="R1423"/>
  <c r="R1422"/>
  <c r="N1421"/>
  <c r="M1421"/>
  <c r="L1421"/>
  <c r="K1421"/>
  <c r="J1421"/>
  <c r="I1421"/>
  <c r="H1421"/>
  <c r="G1421"/>
  <c r="F1421"/>
  <c r="E1421"/>
  <c r="R1420"/>
  <c r="R1419"/>
  <c r="R1418"/>
  <c r="R1417"/>
  <c r="R1416"/>
  <c r="R1415"/>
  <c r="R1414"/>
  <c r="R1413"/>
  <c r="R1412"/>
  <c r="R1411"/>
  <c r="R1410"/>
  <c r="R1409"/>
  <c r="R1408"/>
  <c r="R1407"/>
  <c r="R1406"/>
  <c r="R1405"/>
  <c r="R1404"/>
  <c r="R1403"/>
  <c r="N1402"/>
  <c r="M1402"/>
  <c r="M1400" s="1"/>
  <c r="L1402"/>
  <c r="K1402"/>
  <c r="J1402"/>
  <c r="I1402"/>
  <c r="H1402"/>
  <c r="G1402"/>
  <c r="F1402"/>
  <c r="E1402"/>
  <c r="E1400" s="1"/>
  <c r="R1401"/>
  <c r="I1400"/>
  <c r="N1399"/>
  <c r="M1399"/>
  <c r="R1399" s="1"/>
  <c r="R1398"/>
  <c r="N1398"/>
  <c r="M1398"/>
  <c r="N1397"/>
  <c r="M1397"/>
  <c r="N1396"/>
  <c r="M1396"/>
  <c r="R1396" s="1"/>
  <c r="N1395"/>
  <c r="R1395" s="1"/>
  <c r="M1395"/>
  <c r="N1394"/>
  <c r="M1394"/>
  <c r="R1394" s="1"/>
  <c r="N1393"/>
  <c r="M1393"/>
  <c r="N1392"/>
  <c r="M1392"/>
  <c r="N1391"/>
  <c r="M1391"/>
  <c r="M1388" s="1"/>
  <c r="R1390"/>
  <c r="R1389"/>
  <c r="L1388"/>
  <c r="K1388"/>
  <c r="J1388"/>
  <c r="I1388"/>
  <c r="H1388"/>
  <c r="G1388"/>
  <c r="F1388"/>
  <c r="E1388"/>
  <c r="R1387"/>
  <c r="R1386"/>
  <c r="R1385"/>
  <c r="R1384"/>
  <c r="R1383"/>
  <c r="R1382"/>
  <c r="R1381"/>
  <c r="R1380"/>
  <c r="R1379"/>
  <c r="R1378"/>
  <c r="R1377"/>
  <c r="R1376"/>
  <c r="R1375"/>
  <c r="R1374"/>
  <c r="R1373"/>
  <c r="R1372"/>
  <c r="N1371"/>
  <c r="M1371"/>
  <c r="L1371"/>
  <c r="K1371"/>
  <c r="J1371"/>
  <c r="I1371"/>
  <c r="H1371"/>
  <c r="G1371"/>
  <c r="F1371"/>
  <c r="E1371"/>
  <c r="R1371" s="1"/>
  <c r="R1370"/>
  <c r="R1369"/>
  <c r="R1368"/>
  <c r="R1367"/>
  <c r="R1366"/>
  <c r="R1365"/>
  <c r="R1364"/>
  <c r="R1363"/>
  <c r="R1362"/>
  <c r="R1361"/>
  <c r="R1360"/>
  <c r="N1359"/>
  <c r="M1359"/>
  <c r="L1359"/>
  <c r="K1359"/>
  <c r="J1359"/>
  <c r="I1359"/>
  <c r="H1359"/>
  <c r="G1359"/>
  <c r="F1359"/>
  <c r="E1359"/>
  <c r="R1358"/>
  <c r="R1357"/>
  <c r="R1356"/>
  <c r="R1355"/>
  <c r="R1354"/>
  <c r="R1353"/>
  <c r="R1352"/>
  <c r="R1351"/>
  <c r="R1350"/>
  <c r="R1349"/>
  <c r="R1348"/>
  <c r="N1347"/>
  <c r="M1347"/>
  <c r="L1347"/>
  <c r="K1347"/>
  <c r="J1347"/>
  <c r="I1347"/>
  <c r="H1347"/>
  <c r="G1347"/>
  <c r="F1347"/>
  <c r="E1347"/>
  <c r="N1345"/>
  <c r="M1345"/>
  <c r="R1345" s="1"/>
  <c r="R1344"/>
  <c r="N1344"/>
  <c r="M1344"/>
  <c r="N1343"/>
  <c r="R1343" s="1"/>
  <c r="M1343"/>
  <c r="N1342"/>
  <c r="M1342"/>
  <c r="N1341"/>
  <c r="M1341"/>
  <c r="N1340"/>
  <c r="M1340"/>
  <c r="R1340" s="1"/>
  <c r="N1339"/>
  <c r="R1339" s="1"/>
  <c r="M1339"/>
  <c r="N1338"/>
  <c r="M1338"/>
  <c r="R1338" s="1"/>
  <c r="N1337"/>
  <c r="M1337"/>
  <c r="N1336"/>
  <c r="M1336"/>
  <c r="R1336" s="1"/>
  <c r="N1335"/>
  <c r="M1335"/>
  <c r="N1334"/>
  <c r="M1334"/>
  <c r="N1333"/>
  <c r="M1333"/>
  <c r="R1333" s="1"/>
  <c r="N1332"/>
  <c r="M1332"/>
  <c r="N1331"/>
  <c r="M1331"/>
  <c r="N1330"/>
  <c r="M1330"/>
  <c r="N1329"/>
  <c r="M1329"/>
  <c r="R1329" s="1"/>
  <c r="R1328"/>
  <c r="N1328"/>
  <c r="M1328"/>
  <c r="N1327"/>
  <c r="M1327"/>
  <c r="R1326"/>
  <c r="N1326"/>
  <c r="M1326"/>
  <c r="N1325"/>
  <c r="M1325"/>
  <c r="N1324"/>
  <c r="M1324"/>
  <c r="R1324" s="1"/>
  <c r="N1323"/>
  <c r="R1323" s="1"/>
  <c r="M1323"/>
  <c r="N1322"/>
  <c r="M1322"/>
  <c r="R1322" s="1"/>
  <c r="N1321"/>
  <c r="M1321"/>
  <c r="N1320"/>
  <c r="M1320"/>
  <c r="R1320" s="1"/>
  <c r="L1319"/>
  <c r="K1319"/>
  <c r="J1319"/>
  <c r="I1319"/>
  <c r="H1319"/>
  <c r="G1319"/>
  <c r="F1319"/>
  <c r="E1319"/>
  <c r="R1318"/>
  <c r="N1318"/>
  <c r="M1318"/>
  <c r="N1317"/>
  <c r="M1317"/>
  <c r="N1316"/>
  <c r="M1316"/>
  <c r="R1316" s="1"/>
  <c r="N1315"/>
  <c r="R1315" s="1"/>
  <c r="M1315"/>
  <c r="N1314"/>
  <c r="M1314"/>
  <c r="R1314" s="1"/>
  <c r="N1313"/>
  <c r="M1313"/>
  <c r="N1312"/>
  <c r="M1312"/>
  <c r="R1312" s="1"/>
  <c r="N1311"/>
  <c r="M1311"/>
  <c r="R1310"/>
  <c r="N1310"/>
  <c r="M1310"/>
  <c r="N1309"/>
  <c r="M1309"/>
  <c r="N1308"/>
  <c r="M1308"/>
  <c r="N1307"/>
  <c r="M1307"/>
  <c r="N1306"/>
  <c r="M1306"/>
  <c r="N1305"/>
  <c r="M1305"/>
  <c r="R1304"/>
  <c r="N1304"/>
  <c r="M1304"/>
  <c r="N1303"/>
  <c r="M1303"/>
  <c r="N1302"/>
  <c r="M1302"/>
  <c r="R1302" s="1"/>
  <c r="L1301"/>
  <c r="K1301"/>
  <c r="J1301"/>
  <c r="I1301"/>
  <c r="H1301"/>
  <c r="G1301"/>
  <c r="F1301"/>
  <c r="E1301"/>
  <c r="R1300"/>
  <c r="R1299"/>
  <c r="R1298"/>
  <c r="R1297"/>
  <c r="R1296"/>
  <c r="R1295"/>
  <c r="R1294"/>
  <c r="R1293"/>
  <c r="R1292"/>
  <c r="R1291"/>
  <c r="R1290"/>
  <c r="R1289"/>
  <c r="R1288"/>
  <c r="R1287"/>
  <c r="R1286"/>
  <c r="R1285"/>
  <c r="R1284"/>
  <c r="N1283"/>
  <c r="N1277" s="1"/>
  <c r="X1277" s="1"/>
  <c r="M1283"/>
  <c r="R1282"/>
  <c r="N1282"/>
  <c r="M1282"/>
  <c r="R1281"/>
  <c r="R1280"/>
  <c r="R1279"/>
  <c r="R1278"/>
  <c r="L1277"/>
  <c r="K1277"/>
  <c r="J1277"/>
  <c r="I1277"/>
  <c r="H1277"/>
  <c r="H1247" s="1"/>
  <c r="G1277"/>
  <c r="F1277"/>
  <c r="E1277"/>
  <c r="R1276"/>
  <c r="N1276"/>
  <c r="M1276"/>
  <c r="N1275"/>
  <c r="M1275"/>
  <c r="R1274"/>
  <c r="N1274"/>
  <c r="M1274"/>
  <c r="N1273"/>
  <c r="M1273"/>
  <c r="N1272"/>
  <c r="M1272"/>
  <c r="R1272" s="1"/>
  <c r="N1271"/>
  <c r="L1271"/>
  <c r="K1271"/>
  <c r="J1271"/>
  <c r="I1271"/>
  <c r="H1271"/>
  <c r="G1271"/>
  <c r="F1271"/>
  <c r="E1271"/>
  <c r="N1270"/>
  <c r="M1270"/>
  <c r="N1269"/>
  <c r="M1269"/>
  <c r="R1268"/>
  <c r="N1268"/>
  <c r="M1268"/>
  <c r="N1267"/>
  <c r="M1267"/>
  <c r="N1266"/>
  <c r="M1266"/>
  <c r="R1266" s="1"/>
  <c r="N1265"/>
  <c r="R1265" s="1"/>
  <c r="M1265"/>
  <c r="N1264"/>
  <c r="M1264"/>
  <c r="R1264" s="1"/>
  <c r="N1263"/>
  <c r="M1263"/>
  <c r="N1262"/>
  <c r="M1262"/>
  <c r="R1262" s="1"/>
  <c r="N1261"/>
  <c r="M1261"/>
  <c r="N1260"/>
  <c r="M1260"/>
  <c r="R1260" s="1"/>
  <c r="N1259"/>
  <c r="M1259"/>
  <c r="N1258"/>
  <c r="M1258"/>
  <c r="R1258" s="1"/>
  <c r="N1257"/>
  <c r="M1257"/>
  <c r="N1256"/>
  <c r="R1256" s="1"/>
  <c r="M1256"/>
  <c r="N1255"/>
  <c r="M1255"/>
  <c r="N1254"/>
  <c r="M1254"/>
  <c r="N1253"/>
  <c r="M1253"/>
  <c r="N1252"/>
  <c r="M1252"/>
  <c r="N1251"/>
  <c r="M1251"/>
  <c r="R1251" s="1"/>
  <c r="R1250"/>
  <c r="N1250"/>
  <c r="M1250"/>
  <c r="N1249"/>
  <c r="M1249"/>
  <c r="L1248"/>
  <c r="K1248"/>
  <c r="J1248"/>
  <c r="I1248"/>
  <c r="I1247" s="1"/>
  <c r="H1248"/>
  <c r="G1248"/>
  <c r="F1248"/>
  <c r="E1248"/>
  <c r="E1247" s="1"/>
  <c r="F1247"/>
  <c r="R1246"/>
  <c r="R1245"/>
  <c r="R1244"/>
  <c r="R1243"/>
  <c r="R1242"/>
  <c r="R1241"/>
  <c r="R1240"/>
  <c r="R1239"/>
  <c r="R1238"/>
  <c r="R1237"/>
  <c r="R1236"/>
  <c r="R1235"/>
  <c r="R1234"/>
  <c r="R1233"/>
  <c r="R1232"/>
  <c r="R1231"/>
  <c r="N1230"/>
  <c r="M1230"/>
  <c r="L1230"/>
  <c r="K1230"/>
  <c r="K1171" s="1"/>
  <c r="J1230"/>
  <c r="I1230"/>
  <c r="H1230"/>
  <c r="G1230"/>
  <c r="G1171" s="1"/>
  <c r="F1230"/>
  <c r="E1230"/>
  <c r="R1229"/>
  <c r="R1228"/>
  <c r="R1227"/>
  <c r="R1226"/>
  <c r="R1225"/>
  <c r="R1224"/>
  <c r="R1223"/>
  <c r="R1222"/>
  <c r="R1221"/>
  <c r="R1220"/>
  <c r="R1219"/>
  <c r="R1218"/>
  <c r="R1217"/>
  <c r="R1216"/>
  <c r="R1215"/>
  <c r="R1214"/>
  <c r="R1213"/>
  <c r="R1212"/>
  <c r="R1211"/>
  <c r="R1210"/>
  <c r="R1209"/>
  <c r="R1208"/>
  <c r="R1207"/>
  <c r="R1206"/>
  <c r="R1205"/>
  <c r="R1204"/>
  <c r="R1203"/>
  <c r="R1202"/>
  <c r="N1201"/>
  <c r="M1201"/>
  <c r="L1201"/>
  <c r="L1171" s="1"/>
  <c r="K1201"/>
  <c r="J1201"/>
  <c r="I1201"/>
  <c r="H1201"/>
  <c r="H1171" s="1"/>
  <c r="G1201"/>
  <c r="F1201"/>
  <c r="E1201"/>
  <c r="R1200"/>
  <c r="R1199"/>
  <c r="R1198"/>
  <c r="R1197"/>
  <c r="R1196"/>
  <c r="R1195"/>
  <c r="R1194"/>
  <c r="R1193"/>
  <c r="R1192"/>
  <c r="R1191"/>
  <c r="R1190"/>
  <c r="R1189"/>
  <c r="R1188"/>
  <c r="R1187"/>
  <c r="R1186"/>
  <c r="R1185"/>
  <c r="R1184"/>
  <c r="R1183"/>
  <c r="R1182"/>
  <c r="R1181"/>
  <c r="R1180"/>
  <c r="R1179"/>
  <c r="R1178"/>
  <c r="R1177"/>
  <c r="R1176"/>
  <c r="R1175"/>
  <c r="R1174"/>
  <c r="N1173"/>
  <c r="N1171" s="1"/>
  <c r="M1173"/>
  <c r="L1173"/>
  <c r="K1173"/>
  <c r="J1173"/>
  <c r="I1173"/>
  <c r="H1173"/>
  <c r="G1173"/>
  <c r="F1173"/>
  <c r="E1173"/>
  <c r="R1172"/>
  <c r="F1171"/>
  <c r="R1170"/>
  <c r="N1170"/>
  <c r="M1170"/>
  <c r="N1169"/>
  <c r="M1169"/>
  <c r="N1168"/>
  <c r="M1168"/>
  <c r="R1168" s="1"/>
  <c r="N1167"/>
  <c r="R1167" s="1"/>
  <c r="M1167"/>
  <c r="N1166"/>
  <c r="M1166"/>
  <c r="R1166" s="1"/>
  <c r="N1165"/>
  <c r="M1165"/>
  <c r="N1164"/>
  <c r="M1164"/>
  <c r="R1164" s="1"/>
  <c r="N1163"/>
  <c r="R1163" s="1"/>
  <c r="M1163"/>
  <c r="N1162"/>
  <c r="M1162"/>
  <c r="N1161"/>
  <c r="M1161"/>
  <c r="N1160"/>
  <c r="M1160"/>
  <c r="N1159"/>
  <c r="M1159"/>
  <c r="N1158"/>
  <c r="M1158"/>
  <c r="N1157"/>
  <c r="M1157"/>
  <c r="R1157" s="1"/>
  <c r="N1156"/>
  <c r="R1156" s="1"/>
  <c r="M1156"/>
  <c r="N1155"/>
  <c r="M1155"/>
  <c r="R1155" s="1"/>
  <c r="N1154"/>
  <c r="M1154"/>
  <c r="N1153"/>
  <c r="M1153"/>
  <c r="R1153" s="1"/>
  <c r="R1152"/>
  <c r="L1151"/>
  <c r="K1151"/>
  <c r="J1151"/>
  <c r="I1151"/>
  <c r="H1151"/>
  <c r="G1151"/>
  <c r="F1151"/>
  <c r="E1151"/>
  <c r="N1150"/>
  <c r="M1150"/>
  <c r="N1149"/>
  <c r="M1149"/>
  <c r="N1148"/>
  <c r="M1148"/>
  <c r="R1147"/>
  <c r="N1147"/>
  <c r="M1147"/>
  <c r="N1146"/>
  <c r="M1146"/>
  <c r="R1145"/>
  <c r="N1145"/>
  <c r="M1145"/>
  <c r="N1144"/>
  <c r="M1144"/>
  <c r="N1143"/>
  <c r="M1143"/>
  <c r="N1142"/>
  <c r="M1142"/>
  <c r="N1141"/>
  <c r="M1141"/>
  <c r="N1140"/>
  <c r="M1140"/>
  <c r="N1139"/>
  <c r="M1139"/>
  <c r="N1138"/>
  <c r="M1138"/>
  <c r="N1137"/>
  <c r="M1137"/>
  <c r="N1136"/>
  <c r="M1136"/>
  <c r="N1135"/>
  <c r="M1135"/>
  <c r="N1134"/>
  <c r="M1134"/>
  <c r="N1133"/>
  <c r="M1133"/>
  <c r="N1132"/>
  <c r="M1132"/>
  <c r="N1131"/>
  <c r="M1131"/>
  <c r="N1130"/>
  <c r="M1130"/>
  <c r="N1129"/>
  <c r="M1129"/>
  <c r="N1128"/>
  <c r="M1128"/>
  <c r="N1127"/>
  <c r="M1127"/>
  <c r="R1127" s="1"/>
  <c r="N1126"/>
  <c r="M1126"/>
  <c r="N1125"/>
  <c r="M1125"/>
  <c r="L1124"/>
  <c r="K1124"/>
  <c r="J1124"/>
  <c r="I1124"/>
  <c r="H1124"/>
  <c r="G1124"/>
  <c r="F1124"/>
  <c r="E1124"/>
  <c r="N1123"/>
  <c r="M1123"/>
  <c r="N1122"/>
  <c r="M1122"/>
  <c r="R1122" s="1"/>
  <c r="N1121"/>
  <c r="R1121" s="1"/>
  <c r="M1121"/>
  <c r="N1120"/>
  <c r="M1120"/>
  <c r="R1120" s="1"/>
  <c r="N1119"/>
  <c r="M1119"/>
  <c r="N1118"/>
  <c r="M1118"/>
  <c r="R1118" s="1"/>
  <c r="N1117"/>
  <c r="R1117" s="1"/>
  <c r="M1117"/>
  <c r="N1116"/>
  <c r="M1116"/>
  <c r="R1116" s="1"/>
  <c r="N1115"/>
  <c r="M1115"/>
  <c r="N1114"/>
  <c r="M1114"/>
  <c r="R1114" s="1"/>
  <c r="N1113"/>
  <c r="R1113" s="1"/>
  <c r="M1113"/>
  <c r="N1112"/>
  <c r="R1112" s="1"/>
  <c r="M1112"/>
  <c r="N1111"/>
  <c r="M1111"/>
  <c r="R1111" s="1"/>
  <c r="N1110"/>
  <c r="M1110"/>
  <c r="N1109"/>
  <c r="M1109"/>
  <c r="N1108"/>
  <c r="M1108"/>
  <c r="N1107"/>
  <c r="M1107"/>
  <c r="R1107" s="1"/>
  <c r="R1106"/>
  <c r="N1106"/>
  <c r="M1106"/>
  <c r="N1105"/>
  <c r="M1105"/>
  <c r="N1104"/>
  <c r="M1104"/>
  <c r="R1104" s="1"/>
  <c r="N1103"/>
  <c r="M1103"/>
  <c r="N1102"/>
  <c r="M1102"/>
  <c r="R1102" s="1"/>
  <c r="N1101"/>
  <c r="M1101"/>
  <c r="N1100"/>
  <c r="M1100"/>
  <c r="L1099"/>
  <c r="K1099"/>
  <c r="J1099"/>
  <c r="I1099"/>
  <c r="H1099"/>
  <c r="G1099"/>
  <c r="F1099"/>
  <c r="E1099"/>
  <c r="R1098"/>
  <c r="R1097"/>
  <c r="R1096"/>
  <c r="R1095"/>
  <c r="N1094"/>
  <c r="M1094"/>
  <c r="R1085"/>
  <c r="N1055"/>
  <c r="L1055"/>
  <c r="K1055"/>
  <c r="J1055"/>
  <c r="I1055"/>
  <c r="H1055"/>
  <c r="G1055"/>
  <c r="F1055"/>
  <c r="E1055"/>
  <c r="N1031"/>
  <c r="M1031"/>
  <c r="L1031"/>
  <c r="K1031"/>
  <c r="J1031"/>
  <c r="I1031"/>
  <c r="I1021" s="1"/>
  <c r="H1031"/>
  <c r="G1031"/>
  <c r="F1031"/>
  <c r="E1031"/>
  <c r="R1030"/>
  <c r="R1029"/>
  <c r="R1028"/>
  <c r="R1027"/>
  <c r="R1026"/>
  <c r="R1025"/>
  <c r="R1024"/>
  <c r="R1023"/>
  <c r="N1022"/>
  <c r="M1022"/>
  <c r="L1022"/>
  <c r="K1022"/>
  <c r="J1022"/>
  <c r="I1022"/>
  <c r="H1022"/>
  <c r="G1022"/>
  <c r="F1022"/>
  <c r="E1022"/>
  <c r="E1021"/>
  <c r="R1020"/>
  <c r="R1019"/>
  <c r="R1018"/>
  <c r="R1017"/>
  <c r="R1016"/>
  <c r="R1015"/>
  <c r="N1014"/>
  <c r="M1014"/>
  <c r="L1014"/>
  <c r="K1014"/>
  <c r="J1014"/>
  <c r="I1014"/>
  <c r="H1014"/>
  <c r="G1014"/>
  <c r="F1014"/>
  <c r="E1014"/>
  <c r="R1014" s="1"/>
  <c r="N1013"/>
  <c r="M1013"/>
  <c r="R1013" s="1"/>
  <c r="N1012"/>
  <c r="M1012"/>
  <c r="N1011"/>
  <c r="M1011"/>
  <c r="R1011" s="1"/>
  <c r="N1010"/>
  <c r="M1010"/>
  <c r="N1009"/>
  <c r="M1009"/>
  <c r="R1009" s="1"/>
  <c r="N1008"/>
  <c r="M1008"/>
  <c r="N1007"/>
  <c r="M1007"/>
  <c r="N1006"/>
  <c r="M1006"/>
  <c r="R1006" s="1"/>
  <c r="R1005"/>
  <c r="N1005"/>
  <c r="M1005"/>
  <c r="N1004"/>
  <c r="M1004"/>
  <c r="N1003"/>
  <c r="M1003"/>
  <c r="N1002"/>
  <c r="M1002"/>
  <c r="R1002" s="1"/>
  <c r="N1001"/>
  <c r="M1001"/>
  <c r="N1000"/>
  <c r="M1000"/>
  <c r="N999"/>
  <c r="M999"/>
  <c r="N998"/>
  <c r="M998"/>
  <c r="R998" s="1"/>
  <c r="R997"/>
  <c r="N997"/>
  <c r="M997"/>
  <c r="N996"/>
  <c r="M996"/>
  <c r="N995"/>
  <c r="M995"/>
  <c r="R995" s="1"/>
  <c r="N994"/>
  <c r="M994"/>
  <c r="N993"/>
  <c r="M993"/>
  <c r="R993" s="1"/>
  <c r="N992"/>
  <c r="M992"/>
  <c r="N991"/>
  <c r="M991"/>
  <c r="R991" s="1"/>
  <c r="N990"/>
  <c r="M990"/>
  <c r="N989"/>
  <c r="M989"/>
  <c r="R989" s="1"/>
  <c r="L988"/>
  <c r="K988"/>
  <c r="J988"/>
  <c r="I988"/>
  <c r="H988"/>
  <c r="G988"/>
  <c r="F988"/>
  <c r="E988"/>
  <c r="N987"/>
  <c r="M987"/>
  <c r="R987" s="1"/>
  <c r="N986"/>
  <c r="R986" s="1"/>
  <c r="M986"/>
  <c r="N985"/>
  <c r="M985"/>
  <c r="N984"/>
  <c r="M984"/>
  <c r="N983"/>
  <c r="M983"/>
  <c r="N982"/>
  <c r="M982"/>
  <c r="R981"/>
  <c r="N981"/>
  <c r="M981"/>
  <c r="N980"/>
  <c r="M980"/>
  <c r="R980" s="1"/>
  <c r="R979"/>
  <c r="N979"/>
  <c r="M979"/>
  <c r="N978"/>
  <c r="M978"/>
  <c r="N977"/>
  <c r="M977"/>
  <c r="R977" s="1"/>
  <c r="N976"/>
  <c r="M976"/>
  <c r="N975"/>
  <c r="M975"/>
  <c r="R975" s="1"/>
  <c r="N974"/>
  <c r="M974"/>
  <c r="N973"/>
  <c r="M973"/>
  <c r="R973" s="1"/>
  <c r="N972"/>
  <c r="M972"/>
  <c r="N971"/>
  <c r="M971"/>
  <c r="R971" s="1"/>
  <c r="N970"/>
  <c r="M970"/>
  <c r="N969"/>
  <c r="M969"/>
  <c r="R969" s="1"/>
  <c r="N968"/>
  <c r="M968"/>
  <c r="R968" s="1"/>
  <c r="N967"/>
  <c r="M967"/>
  <c r="R967" s="1"/>
  <c r="N966"/>
  <c r="M966"/>
  <c r="N965"/>
  <c r="M965"/>
  <c r="R965" s="1"/>
  <c r="N964"/>
  <c r="M964"/>
  <c r="R964" s="1"/>
  <c r="N963"/>
  <c r="R963" s="1"/>
  <c r="M963"/>
  <c r="N962"/>
  <c r="M962"/>
  <c r="R961"/>
  <c r="N961"/>
  <c r="M961"/>
  <c r="N960"/>
  <c r="M960"/>
  <c r="R960" s="1"/>
  <c r="N959"/>
  <c r="M959"/>
  <c r="R959" s="1"/>
  <c r="N958"/>
  <c r="M958"/>
  <c r="N957"/>
  <c r="M957"/>
  <c r="R957" s="1"/>
  <c r="N956"/>
  <c r="M956"/>
  <c r="R956" s="1"/>
  <c r="N955"/>
  <c r="M955"/>
  <c r="R955" s="1"/>
  <c r="N954"/>
  <c r="M954"/>
  <c r="N953"/>
  <c r="M953"/>
  <c r="N952"/>
  <c r="M952"/>
  <c r="R952" s="1"/>
  <c r="N951"/>
  <c r="M951"/>
  <c r="N950"/>
  <c r="M950"/>
  <c r="R949"/>
  <c r="N949"/>
  <c r="M949"/>
  <c r="N948"/>
  <c r="M948"/>
  <c r="R948" s="1"/>
  <c r="R947"/>
  <c r="N947"/>
  <c r="M947"/>
  <c r="N946"/>
  <c r="M946"/>
  <c r="N945"/>
  <c r="M945"/>
  <c r="R945" s="1"/>
  <c r="N944"/>
  <c r="M944"/>
  <c r="N943"/>
  <c r="M943"/>
  <c r="R943" s="1"/>
  <c r="N942"/>
  <c r="M942"/>
  <c r="N941"/>
  <c r="M941"/>
  <c r="R941" s="1"/>
  <c r="N940"/>
  <c r="M940"/>
  <c r="N939"/>
  <c r="M939"/>
  <c r="R939" s="1"/>
  <c r="N938"/>
  <c r="M938"/>
  <c r="N937"/>
  <c r="M937"/>
  <c r="R937" s="1"/>
  <c r="N936"/>
  <c r="M936"/>
  <c r="N935"/>
  <c r="M935"/>
  <c r="R935" s="1"/>
  <c r="L934"/>
  <c r="K934"/>
  <c r="J934"/>
  <c r="I934"/>
  <c r="H934"/>
  <c r="G934"/>
  <c r="F934"/>
  <c r="E934"/>
  <c r="N933"/>
  <c r="M933"/>
  <c r="R933" s="1"/>
  <c r="N932"/>
  <c r="R932" s="1"/>
  <c r="M932"/>
  <c r="N931"/>
  <c r="M931"/>
  <c r="R931" s="1"/>
  <c r="N930"/>
  <c r="M930"/>
  <c r="N929"/>
  <c r="M929"/>
  <c r="N928"/>
  <c r="M928"/>
  <c r="R927"/>
  <c r="N927"/>
  <c r="M927"/>
  <c r="N926"/>
  <c r="M926"/>
  <c r="R926" s="1"/>
  <c r="N925"/>
  <c r="M925"/>
  <c r="N924"/>
  <c r="M924"/>
  <c r="R923"/>
  <c r="N923"/>
  <c r="M923"/>
  <c r="N922"/>
  <c r="M922"/>
  <c r="N921"/>
  <c r="M921"/>
  <c r="R921" s="1"/>
  <c r="N920"/>
  <c r="R920" s="1"/>
  <c r="M920"/>
  <c r="N919"/>
  <c r="M919"/>
  <c r="R919" s="1"/>
  <c r="N918"/>
  <c r="M918"/>
  <c r="N917"/>
  <c r="M917"/>
  <c r="R917" s="1"/>
  <c r="N916"/>
  <c r="M916"/>
  <c r="N915"/>
  <c r="M915"/>
  <c r="R915" s="1"/>
  <c r="N914"/>
  <c r="M914"/>
  <c r="R914" s="1"/>
  <c r="N913"/>
  <c r="R913" s="1"/>
  <c r="M913"/>
  <c r="N912"/>
  <c r="M912"/>
  <c r="N911"/>
  <c r="M911"/>
  <c r="N910"/>
  <c r="M910"/>
  <c r="R910" s="1"/>
  <c r="N909"/>
  <c r="M909"/>
  <c r="N908"/>
  <c r="M908"/>
  <c r="N907"/>
  <c r="M907"/>
  <c r="N906"/>
  <c r="M906"/>
  <c r="R906" s="1"/>
  <c r="R905"/>
  <c r="N905"/>
  <c r="M905"/>
  <c r="N904"/>
  <c r="M904"/>
  <c r="N903"/>
  <c r="M903"/>
  <c r="R903" s="1"/>
  <c r="N902"/>
  <c r="M902"/>
  <c r="N901"/>
  <c r="M901"/>
  <c r="R901" s="1"/>
  <c r="N900"/>
  <c r="M900"/>
  <c r="N899"/>
  <c r="M899"/>
  <c r="R899" s="1"/>
  <c r="N898"/>
  <c r="M898"/>
  <c r="N897"/>
  <c r="M897"/>
  <c r="N896"/>
  <c r="M896"/>
  <c r="R895"/>
  <c r="N895"/>
  <c r="M895"/>
  <c r="N894"/>
  <c r="M894"/>
  <c r="R894" s="1"/>
  <c r="N893"/>
  <c r="M893"/>
  <c r="N892"/>
  <c r="M892"/>
  <c r="R891"/>
  <c r="N891"/>
  <c r="M891"/>
  <c r="N890"/>
  <c r="M890"/>
  <c r="N889"/>
  <c r="M889"/>
  <c r="R889" s="1"/>
  <c r="N888"/>
  <c r="M888"/>
  <c r="N887"/>
  <c r="M887"/>
  <c r="M885" s="1"/>
  <c r="N886"/>
  <c r="M886"/>
  <c r="L885"/>
  <c r="K885"/>
  <c r="K884" s="1"/>
  <c r="J885"/>
  <c r="I885"/>
  <c r="H885"/>
  <c r="G885"/>
  <c r="G884" s="1"/>
  <c r="F885"/>
  <c r="E885"/>
  <c r="L884"/>
  <c r="H884"/>
  <c r="F884"/>
  <c r="N883"/>
  <c r="M883"/>
  <c r="R883" s="1"/>
  <c r="N882"/>
  <c r="R882" s="1"/>
  <c r="M882"/>
  <c r="N881"/>
  <c r="M881"/>
  <c r="R881" s="1"/>
  <c r="N880"/>
  <c r="M880"/>
  <c r="N879"/>
  <c r="M879"/>
  <c r="N878"/>
  <c r="M878"/>
  <c r="R877"/>
  <c r="N877"/>
  <c r="M877"/>
  <c r="N876"/>
  <c r="M876"/>
  <c r="N875"/>
  <c r="M875"/>
  <c r="N874"/>
  <c r="M874"/>
  <c r="N873"/>
  <c r="M873"/>
  <c r="N872"/>
  <c r="M872"/>
  <c r="R871"/>
  <c r="N871"/>
  <c r="M871"/>
  <c r="N870"/>
  <c r="M870"/>
  <c r="N869"/>
  <c r="M869"/>
  <c r="R869" s="1"/>
  <c r="N868"/>
  <c r="M868"/>
  <c r="N867"/>
  <c r="M867"/>
  <c r="R867" s="1"/>
  <c r="N866"/>
  <c r="M866"/>
  <c r="N865"/>
  <c r="M865"/>
  <c r="R865" s="1"/>
  <c r="N864"/>
  <c r="M864"/>
  <c r="N863"/>
  <c r="M863"/>
  <c r="R863" s="1"/>
  <c r="N862"/>
  <c r="M862"/>
  <c r="N861"/>
  <c r="M861"/>
  <c r="N860"/>
  <c r="M860"/>
  <c r="R859"/>
  <c r="N859"/>
  <c r="M859"/>
  <c r="N858"/>
  <c r="M858"/>
  <c r="R858" s="1"/>
  <c r="N857"/>
  <c r="M857"/>
  <c r="N856"/>
  <c r="M856"/>
  <c r="N855"/>
  <c r="M855"/>
  <c r="N854"/>
  <c r="M854"/>
  <c r="R854" s="1"/>
  <c r="R853"/>
  <c r="N853"/>
  <c r="M853"/>
  <c r="R852"/>
  <c r="L851"/>
  <c r="K851"/>
  <c r="J851"/>
  <c r="I851"/>
  <c r="H851"/>
  <c r="G851"/>
  <c r="F851"/>
  <c r="E851"/>
  <c r="N850"/>
  <c r="M850"/>
  <c r="N849"/>
  <c r="M849"/>
  <c r="R849" s="1"/>
  <c r="N848"/>
  <c r="R848" s="1"/>
  <c r="M848"/>
  <c r="N847"/>
  <c r="M847"/>
  <c r="R847" s="1"/>
  <c r="N846"/>
  <c r="M846"/>
  <c r="N845"/>
  <c r="M845"/>
  <c r="R845" s="1"/>
  <c r="N844"/>
  <c r="R844" s="1"/>
  <c r="M844"/>
  <c r="N843"/>
  <c r="M843"/>
  <c r="R843" s="1"/>
  <c r="N842"/>
  <c r="M842"/>
  <c r="N841"/>
  <c r="R841" s="1"/>
  <c r="M841"/>
  <c r="N840"/>
  <c r="M840"/>
  <c r="R840" s="1"/>
  <c r="N839"/>
  <c r="M839"/>
  <c r="N838"/>
  <c r="M838"/>
  <c r="N837"/>
  <c r="M837"/>
  <c r="N836"/>
  <c r="M836"/>
  <c r="R836" s="1"/>
  <c r="R835"/>
  <c r="N835"/>
  <c r="M835"/>
  <c r="N834"/>
  <c r="M834"/>
  <c r="N833"/>
  <c r="M833"/>
  <c r="R833" s="1"/>
  <c r="N832"/>
  <c r="M832"/>
  <c r="N831"/>
  <c r="M831"/>
  <c r="R831" s="1"/>
  <c r="N830"/>
  <c r="M830"/>
  <c r="N829"/>
  <c r="M829"/>
  <c r="N828"/>
  <c r="M828"/>
  <c r="R827"/>
  <c r="N827"/>
  <c r="M827"/>
  <c r="N826"/>
  <c r="M826"/>
  <c r="N825"/>
  <c r="M825"/>
  <c r="N824"/>
  <c r="M824"/>
  <c r="R824" s="1"/>
  <c r="N823"/>
  <c r="M823"/>
  <c r="N822"/>
  <c r="M822"/>
  <c r="R821"/>
  <c r="N821"/>
  <c r="M821"/>
  <c r="N820"/>
  <c r="M820"/>
  <c r="N819"/>
  <c r="M819"/>
  <c r="R819" s="1"/>
  <c r="N818"/>
  <c r="M818"/>
  <c r="N817"/>
  <c r="M817"/>
  <c r="R817" s="1"/>
  <c r="N816"/>
  <c r="M816"/>
  <c r="N815"/>
  <c r="M815"/>
  <c r="R815" s="1"/>
  <c r="N814"/>
  <c r="M814"/>
  <c r="N813"/>
  <c r="M813"/>
  <c r="R813" s="1"/>
  <c r="N812"/>
  <c r="M812"/>
  <c r="N811"/>
  <c r="M811"/>
  <c r="R811" s="1"/>
  <c r="N810"/>
  <c r="M810"/>
  <c r="N809"/>
  <c r="R809" s="1"/>
  <c r="M809"/>
  <c r="N808"/>
  <c r="M808"/>
  <c r="R808" s="1"/>
  <c r="N807"/>
  <c r="M807"/>
  <c r="L806"/>
  <c r="K806"/>
  <c r="J806"/>
  <c r="I806"/>
  <c r="H806"/>
  <c r="G806"/>
  <c r="F806"/>
  <c r="E806"/>
  <c r="N805"/>
  <c r="M805"/>
  <c r="R805" s="1"/>
  <c r="N804"/>
  <c r="R804" s="1"/>
  <c r="M804"/>
  <c r="N803"/>
  <c r="M803"/>
  <c r="N802"/>
  <c r="M802"/>
  <c r="R801"/>
  <c r="N801"/>
  <c r="M801"/>
  <c r="L800"/>
  <c r="L744" s="1"/>
  <c r="K800"/>
  <c r="J800"/>
  <c r="I800"/>
  <c r="H800"/>
  <c r="G800"/>
  <c r="F800"/>
  <c r="E800"/>
  <c r="R799"/>
  <c r="N799"/>
  <c r="M799"/>
  <c r="N798"/>
  <c r="M798"/>
  <c r="N797"/>
  <c r="M797"/>
  <c r="N796"/>
  <c r="M796"/>
  <c r="R796" s="1"/>
  <c r="N795"/>
  <c r="M795"/>
  <c r="N794"/>
  <c r="M794"/>
  <c r="R793"/>
  <c r="N793"/>
  <c r="M793"/>
  <c r="N792"/>
  <c r="M792"/>
  <c r="N791"/>
  <c r="M791"/>
  <c r="R791" s="1"/>
  <c r="N790"/>
  <c r="M790"/>
  <c r="N789"/>
  <c r="M789"/>
  <c r="R789" s="1"/>
  <c r="N788"/>
  <c r="M788"/>
  <c r="N787"/>
  <c r="M787"/>
  <c r="R787" s="1"/>
  <c r="N786"/>
  <c r="M786"/>
  <c r="N785"/>
  <c r="M785"/>
  <c r="R785" s="1"/>
  <c r="N784"/>
  <c r="R784" s="1"/>
  <c r="M784"/>
  <c r="N783"/>
  <c r="M783"/>
  <c r="R783" s="1"/>
  <c r="L782"/>
  <c r="K782"/>
  <c r="J782"/>
  <c r="I782"/>
  <c r="H782"/>
  <c r="G782"/>
  <c r="F782"/>
  <c r="E782"/>
  <c r="N781"/>
  <c r="M781"/>
  <c r="R781" s="1"/>
  <c r="N780"/>
  <c r="R780" s="1"/>
  <c r="M780"/>
  <c r="N779"/>
  <c r="M779"/>
  <c r="N778"/>
  <c r="M778"/>
  <c r="N777"/>
  <c r="M777"/>
  <c r="N776"/>
  <c r="R776" s="1"/>
  <c r="M776"/>
  <c r="N775"/>
  <c r="M775"/>
  <c r="N774"/>
  <c r="M774"/>
  <c r="R773"/>
  <c r="N773"/>
  <c r="M773"/>
  <c r="N772"/>
  <c r="M772"/>
  <c r="R771"/>
  <c r="N771"/>
  <c r="M771"/>
  <c r="N770"/>
  <c r="M770"/>
  <c r="N769"/>
  <c r="M769"/>
  <c r="N768"/>
  <c r="M768"/>
  <c r="N767"/>
  <c r="M767"/>
  <c r="N766"/>
  <c r="M766"/>
  <c r="N765"/>
  <c r="M765"/>
  <c r="R765" s="1"/>
  <c r="N764"/>
  <c r="M764"/>
  <c r="L763"/>
  <c r="K763"/>
  <c r="J763"/>
  <c r="I763"/>
  <c r="H763"/>
  <c r="G763"/>
  <c r="F763"/>
  <c r="E763"/>
  <c r="N762"/>
  <c r="M762"/>
  <c r="N761"/>
  <c r="M761"/>
  <c r="N760"/>
  <c r="M760"/>
  <c r="R760" s="1"/>
  <c r="N759"/>
  <c r="M759"/>
  <c r="N758"/>
  <c r="M758"/>
  <c r="N757"/>
  <c r="M757"/>
  <c r="N756"/>
  <c r="M756"/>
  <c r="R756" s="1"/>
  <c r="N755"/>
  <c r="M755"/>
  <c r="R755" s="1"/>
  <c r="N754"/>
  <c r="M754"/>
  <c r="N753"/>
  <c r="M753"/>
  <c r="N752"/>
  <c r="M752"/>
  <c r="R752" s="1"/>
  <c r="N751"/>
  <c r="M751"/>
  <c r="N750"/>
  <c r="M750"/>
  <c r="N749"/>
  <c r="M749"/>
  <c r="N748"/>
  <c r="M748"/>
  <c r="R748" s="1"/>
  <c r="R747"/>
  <c r="N747"/>
  <c r="M747"/>
  <c r="N746"/>
  <c r="M746"/>
  <c r="L745"/>
  <c r="K745"/>
  <c r="J745"/>
  <c r="I745"/>
  <c r="H745"/>
  <c r="G745"/>
  <c r="F745"/>
  <c r="E745"/>
  <c r="N743"/>
  <c r="R743" s="1"/>
  <c r="M743"/>
  <c r="N742"/>
  <c r="M742"/>
  <c r="N741"/>
  <c r="M741"/>
  <c r="N740"/>
  <c r="M740"/>
  <c r="R740" s="1"/>
  <c r="N739"/>
  <c r="M739"/>
  <c r="N738"/>
  <c r="M738"/>
  <c r="N737"/>
  <c r="M737"/>
  <c r="N736"/>
  <c r="M736"/>
  <c r="R735"/>
  <c r="N735"/>
  <c r="M735"/>
  <c r="N734"/>
  <c r="M734"/>
  <c r="N733"/>
  <c r="M733"/>
  <c r="R733" s="1"/>
  <c r="N732"/>
  <c r="R732" s="1"/>
  <c r="M732"/>
  <c r="N731"/>
  <c r="M731"/>
  <c r="R731" s="1"/>
  <c r="N730"/>
  <c r="M730"/>
  <c r="R729"/>
  <c r="L728"/>
  <c r="K728"/>
  <c r="J728"/>
  <c r="I728"/>
  <c r="H728"/>
  <c r="G728"/>
  <c r="F728"/>
  <c r="E728"/>
  <c r="R727"/>
  <c r="R726"/>
  <c r="R725"/>
  <c r="N724"/>
  <c r="M724"/>
  <c r="R723"/>
  <c r="R722"/>
  <c r="N721"/>
  <c r="M721"/>
  <c r="R721" s="1"/>
  <c r="N720"/>
  <c r="M720"/>
  <c r="N719"/>
  <c r="M719"/>
  <c r="R719" s="1"/>
  <c r="N718"/>
  <c r="M718"/>
  <c r="N717"/>
  <c r="X706" s="1"/>
  <c r="M717"/>
  <c r="N716"/>
  <c r="R716" s="1"/>
  <c r="M716"/>
  <c r="R715"/>
  <c r="N715"/>
  <c r="M715"/>
  <c r="N714"/>
  <c r="M714"/>
  <c r="N713"/>
  <c r="M713"/>
  <c r="N712"/>
  <c r="M712"/>
  <c r="R712" s="1"/>
  <c r="N711"/>
  <c r="M711"/>
  <c r="R710"/>
  <c r="R709"/>
  <c r="R708"/>
  <c r="R707"/>
  <c r="L706"/>
  <c r="K706"/>
  <c r="J706"/>
  <c r="I706"/>
  <c r="H706"/>
  <c r="G706"/>
  <c r="F706"/>
  <c r="E706"/>
  <c r="R705"/>
  <c r="N705"/>
  <c r="M705"/>
  <c r="N704"/>
  <c r="M704"/>
  <c r="R703"/>
  <c r="N703"/>
  <c r="M703"/>
  <c r="N702"/>
  <c r="M702"/>
  <c r="N701"/>
  <c r="M701"/>
  <c r="R701" s="1"/>
  <c r="N700"/>
  <c r="M700"/>
  <c r="N699"/>
  <c r="M699"/>
  <c r="R699" s="1"/>
  <c r="N698"/>
  <c r="M698"/>
  <c r="N697"/>
  <c r="M697"/>
  <c r="N696"/>
  <c r="M696"/>
  <c r="N695"/>
  <c r="M695"/>
  <c r="L694"/>
  <c r="K694"/>
  <c r="J694"/>
  <c r="I694"/>
  <c r="H694"/>
  <c r="G694"/>
  <c r="F694"/>
  <c r="E694"/>
  <c r="N693"/>
  <c r="M693"/>
  <c r="R693" s="1"/>
  <c r="N692"/>
  <c r="M692"/>
  <c r="N691"/>
  <c r="M691"/>
  <c r="R691" s="1"/>
  <c r="N690"/>
  <c r="M690"/>
  <c r="N689"/>
  <c r="M689"/>
  <c r="N688"/>
  <c r="M688"/>
  <c r="N687"/>
  <c r="M687"/>
  <c r="N686"/>
  <c r="M686"/>
  <c r="N685"/>
  <c r="M685"/>
  <c r="N684"/>
  <c r="M684"/>
  <c r="N683"/>
  <c r="M683"/>
  <c r="N682"/>
  <c r="M682"/>
  <c r="R682" s="1"/>
  <c r="N681"/>
  <c r="M681"/>
  <c r="N680"/>
  <c r="M680"/>
  <c r="N679"/>
  <c r="R679" s="1"/>
  <c r="M679"/>
  <c r="N678"/>
  <c r="M678"/>
  <c r="N677"/>
  <c r="M677"/>
  <c r="R677" s="1"/>
  <c r="N676"/>
  <c r="M676"/>
  <c r="N675"/>
  <c r="M675"/>
  <c r="R675" s="1"/>
  <c r="N674"/>
  <c r="M674"/>
  <c r="N673"/>
  <c r="M673"/>
  <c r="N672"/>
  <c r="M672"/>
  <c r="N671"/>
  <c r="M671"/>
  <c r="N670"/>
  <c r="M670"/>
  <c r="N669"/>
  <c r="M669"/>
  <c r="N668"/>
  <c r="M668"/>
  <c r="N667"/>
  <c r="M667"/>
  <c r="R667" s="1"/>
  <c r="N666"/>
  <c r="M666"/>
  <c r="R666" s="1"/>
  <c r="N665"/>
  <c r="M665"/>
  <c r="N664"/>
  <c r="M664"/>
  <c r="N663"/>
  <c r="M663"/>
  <c r="R663" s="1"/>
  <c r="N662"/>
  <c r="M662"/>
  <c r="N661"/>
  <c r="M661"/>
  <c r="N660"/>
  <c r="M660"/>
  <c r="N659"/>
  <c r="M659"/>
  <c r="N658"/>
  <c r="M658"/>
  <c r="N657"/>
  <c r="M657"/>
  <c r="L656"/>
  <c r="K656"/>
  <c r="J656"/>
  <c r="I656"/>
  <c r="H656"/>
  <c r="G656"/>
  <c r="F656"/>
  <c r="E656"/>
  <c r="R655"/>
  <c r="N655"/>
  <c r="M655"/>
  <c r="N654"/>
  <c r="R654" s="1"/>
  <c r="M654"/>
  <c r="N653"/>
  <c r="M653"/>
  <c r="R653" s="1"/>
  <c r="N652"/>
  <c r="M652"/>
  <c r="N651"/>
  <c r="M651"/>
  <c r="R651" s="1"/>
  <c r="N650"/>
  <c r="R650" s="1"/>
  <c r="M650"/>
  <c r="N649"/>
  <c r="M649"/>
  <c r="R649" s="1"/>
  <c r="N648"/>
  <c r="X643" s="1"/>
  <c r="M648"/>
  <c r="N647"/>
  <c r="M647"/>
  <c r="R647" s="1"/>
  <c r="N646"/>
  <c r="M646"/>
  <c r="N645"/>
  <c r="M645"/>
  <c r="R645" s="1"/>
  <c r="N644"/>
  <c r="M644"/>
  <c r="M643"/>
  <c r="L643"/>
  <c r="K643"/>
  <c r="J643"/>
  <c r="I643"/>
  <c r="H643"/>
  <c r="G643"/>
  <c r="F643"/>
  <c r="E643"/>
  <c r="N642"/>
  <c r="M642"/>
  <c r="R642" s="1"/>
  <c r="N641"/>
  <c r="R641" s="1"/>
  <c r="M641"/>
  <c r="N640"/>
  <c r="M640"/>
  <c r="N639"/>
  <c r="M639"/>
  <c r="N638"/>
  <c r="M638"/>
  <c r="R638" s="1"/>
  <c r="N637"/>
  <c r="M637"/>
  <c r="N636"/>
  <c r="M636"/>
  <c r="N635"/>
  <c r="R635" s="1"/>
  <c r="M635"/>
  <c r="N634"/>
  <c r="M634"/>
  <c r="N633"/>
  <c r="M633"/>
  <c r="N632"/>
  <c r="M632"/>
  <c r="N631"/>
  <c r="M631"/>
  <c r="N630"/>
  <c r="M630"/>
  <c r="N629"/>
  <c r="M629"/>
  <c r="N628"/>
  <c r="M628"/>
  <c r="N627"/>
  <c r="M627"/>
  <c r="N626"/>
  <c r="R626" s="1"/>
  <c r="M626"/>
  <c r="N625"/>
  <c r="M625"/>
  <c r="L624"/>
  <c r="K624"/>
  <c r="J624"/>
  <c r="I624"/>
  <c r="H624"/>
  <c r="G624"/>
  <c r="F624"/>
  <c r="E624"/>
  <c r="N622"/>
  <c r="M622"/>
  <c r="N621"/>
  <c r="M621"/>
  <c r="N620"/>
  <c r="M620"/>
  <c r="R620" s="1"/>
  <c r="N619"/>
  <c r="M619"/>
  <c r="N618"/>
  <c r="M618"/>
  <c r="N617"/>
  <c r="R617" s="1"/>
  <c r="M617"/>
  <c r="N616"/>
  <c r="M616"/>
  <c r="R615"/>
  <c r="N615"/>
  <c r="M615"/>
  <c r="N614"/>
  <c r="M614"/>
  <c r="N613"/>
  <c r="M613"/>
  <c r="R613" s="1"/>
  <c r="N612"/>
  <c r="M612"/>
  <c r="N611"/>
  <c r="M611"/>
  <c r="R611" s="1"/>
  <c r="N610"/>
  <c r="M610"/>
  <c r="N609"/>
  <c r="M609"/>
  <c r="N608"/>
  <c r="M608"/>
  <c r="N607"/>
  <c r="M607"/>
  <c r="R607" s="1"/>
  <c r="N606"/>
  <c r="M606"/>
  <c r="L605"/>
  <c r="K605"/>
  <c r="J605"/>
  <c r="I605"/>
  <c r="H605"/>
  <c r="G605"/>
  <c r="F605"/>
  <c r="E605"/>
  <c r="N604"/>
  <c r="M604"/>
  <c r="N603"/>
  <c r="M603"/>
  <c r="N602"/>
  <c r="M602"/>
  <c r="N601"/>
  <c r="M601"/>
  <c r="N600"/>
  <c r="M600"/>
  <c r="R599"/>
  <c r="N599"/>
  <c r="M599"/>
  <c r="N598"/>
  <c r="M598"/>
  <c r="N597"/>
  <c r="M597"/>
  <c r="R597" s="1"/>
  <c r="N596"/>
  <c r="M596"/>
  <c r="N595"/>
  <c r="M595"/>
  <c r="R595" s="1"/>
  <c r="N594"/>
  <c r="M594"/>
  <c r="N593"/>
  <c r="M593"/>
  <c r="R593" s="1"/>
  <c r="N592"/>
  <c r="M592"/>
  <c r="N591"/>
  <c r="M591"/>
  <c r="R591" s="1"/>
  <c r="N590"/>
  <c r="M590"/>
  <c r="N589"/>
  <c r="M589"/>
  <c r="R589" s="1"/>
  <c r="N588"/>
  <c r="M588"/>
  <c r="N587"/>
  <c r="M587"/>
  <c r="N586"/>
  <c r="M586"/>
  <c r="N585"/>
  <c r="M585"/>
  <c r="N584"/>
  <c r="M584"/>
  <c r="N583"/>
  <c r="M583"/>
  <c r="N582"/>
  <c r="M582"/>
  <c r="N581"/>
  <c r="M581"/>
  <c r="R581" s="1"/>
  <c r="L580"/>
  <c r="K580"/>
  <c r="J580"/>
  <c r="I580"/>
  <c r="H580"/>
  <c r="G580"/>
  <c r="F580"/>
  <c r="E580"/>
  <c r="N579"/>
  <c r="M579"/>
  <c r="N578"/>
  <c r="M578"/>
  <c r="N577"/>
  <c r="M577"/>
  <c r="N576"/>
  <c r="M576"/>
  <c r="R576" s="1"/>
  <c r="N575"/>
  <c r="M575"/>
  <c r="N574"/>
  <c r="M574"/>
  <c r="N573"/>
  <c r="M573"/>
  <c r="N572"/>
  <c r="M572"/>
  <c r="R572" s="1"/>
  <c r="N571"/>
  <c r="M571"/>
  <c r="N570"/>
  <c r="M570"/>
  <c r="R569"/>
  <c r="N569"/>
  <c r="M569"/>
  <c r="N568"/>
  <c r="M568"/>
  <c r="N567"/>
  <c r="M567"/>
  <c r="N566"/>
  <c r="M566"/>
  <c r="N565"/>
  <c r="R565" s="1"/>
  <c r="M565"/>
  <c r="L564"/>
  <c r="K564"/>
  <c r="J564"/>
  <c r="I564"/>
  <c r="H564"/>
  <c r="G564"/>
  <c r="F564"/>
  <c r="E564"/>
  <c r="R563"/>
  <c r="N563"/>
  <c r="M563"/>
  <c r="N562"/>
  <c r="M562"/>
  <c r="R562" s="1"/>
  <c r="R561"/>
  <c r="N561"/>
  <c r="M561"/>
  <c r="N560"/>
  <c r="M560"/>
  <c r="N559"/>
  <c r="M559"/>
  <c r="N558"/>
  <c r="M558"/>
  <c r="N557"/>
  <c r="M557"/>
  <c r="N556"/>
  <c r="M556"/>
  <c r="N555"/>
  <c r="M555"/>
  <c r="R555" s="1"/>
  <c r="N554"/>
  <c r="M554"/>
  <c r="N553"/>
  <c r="M553"/>
  <c r="R553" s="1"/>
  <c r="L552"/>
  <c r="K552"/>
  <c r="J552"/>
  <c r="I552"/>
  <c r="H552"/>
  <c r="G552"/>
  <c r="F552"/>
  <c r="E552"/>
  <c r="N551"/>
  <c r="R551" s="1"/>
  <c r="M551"/>
  <c r="N550"/>
  <c r="M550"/>
  <c r="N549"/>
  <c r="M549"/>
  <c r="N548"/>
  <c r="M548"/>
  <c r="N547"/>
  <c r="M547"/>
  <c r="N546"/>
  <c r="M546"/>
  <c r="L545"/>
  <c r="K545"/>
  <c r="J545"/>
  <c r="I545"/>
  <c r="H545"/>
  <c r="G545"/>
  <c r="F545"/>
  <c r="E545"/>
  <c r="L544"/>
  <c r="N543"/>
  <c r="M543"/>
  <c r="R543" s="1"/>
  <c r="N542"/>
  <c r="R542" s="1"/>
  <c r="M542"/>
  <c r="N541"/>
  <c r="M541"/>
  <c r="R541" s="1"/>
  <c r="N540"/>
  <c r="M540"/>
  <c r="R540" s="1"/>
  <c r="N539"/>
  <c r="M539"/>
  <c r="R539" s="1"/>
  <c r="N538"/>
  <c r="M538"/>
  <c r="N537"/>
  <c r="M537"/>
  <c r="R537" s="1"/>
  <c r="N536"/>
  <c r="M536"/>
  <c r="N535"/>
  <c r="M535"/>
  <c r="R535" s="1"/>
  <c r="N534"/>
  <c r="R534" s="1"/>
  <c r="M534"/>
  <c r="N533"/>
  <c r="R533" s="1"/>
  <c r="M533"/>
  <c r="N532"/>
  <c r="M532"/>
  <c r="R531"/>
  <c r="N531"/>
  <c r="M531"/>
  <c r="N530"/>
  <c r="M530"/>
  <c r="L529"/>
  <c r="K529"/>
  <c r="J529"/>
  <c r="I529"/>
  <c r="H529"/>
  <c r="G529"/>
  <c r="F529"/>
  <c r="E529"/>
  <c r="N528"/>
  <c r="R528" s="1"/>
  <c r="M528"/>
  <c r="N527"/>
  <c r="M527"/>
  <c r="R527" s="1"/>
  <c r="N526"/>
  <c r="M526"/>
  <c r="N525"/>
  <c r="R525" s="1"/>
  <c r="M525"/>
  <c r="N524"/>
  <c r="M524"/>
  <c r="R524" s="1"/>
  <c r="R523"/>
  <c r="N523"/>
  <c r="M523"/>
  <c r="N522"/>
  <c r="M522"/>
  <c r="N521"/>
  <c r="M521"/>
  <c r="N520"/>
  <c r="M520"/>
  <c r="N519"/>
  <c r="M519"/>
  <c r="R519" s="1"/>
  <c r="N518"/>
  <c r="M518"/>
  <c r="N517"/>
  <c r="M517"/>
  <c r="N516"/>
  <c r="M516"/>
  <c r="N515"/>
  <c r="M515"/>
  <c r="N514"/>
  <c r="M514"/>
  <c r="R514" s="1"/>
  <c r="N513"/>
  <c r="M513"/>
  <c r="N512"/>
  <c r="M512"/>
  <c r="R511"/>
  <c r="N511"/>
  <c r="M511"/>
  <c r="N510"/>
  <c r="M510"/>
  <c r="R510" s="1"/>
  <c r="R509"/>
  <c r="N509"/>
  <c r="M509"/>
  <c r="N508"/>
  <c r="M508"/>
  <c r="N507"/>
  <c r="M507"/>
  <c r="R507" s="1"/>
  <c r="N506"/>
  <c r="M506"/>
  <c r="N505"/>
  <c r="M505"/>
  <c r="R505" s="1"/>
  <c r="N504"/>
  <c r="M504"/>
  <c r="N503"/>
  <c r="M503"/>
  <c r="R503" s="1"/>
  <c r="N502"/>
  <c r="M502"/>
  <c r="N501"/>
  <c r="M501"/>
  <c r="R501" s="1"/>
  <c r="N500"/>
  <c r="M500"/>
  <c r="N499"/>
  <c r="M499"/>
  <c r="R499" s="1"/>
  <c r="N498"/>
  <c r="M498"/>
  <c r="R498" s="1"/>
  <c r="N497"/>
  <c r="M497"/>
  <c r="R497" s="1"/>
  <c r="N496"/>
  <c r="M496"/>
  <c r="N495"/>
  <c r="M495"/>
  <c r="R495" s="1"/>
  <c r="N494"/>
  <c r="M494"/>
  <c r="R494" s="1"/>
  <c r="N493"/>
  <c r="R493" s="1"/>
  <c r="M493"/>
  <c r="N492"/>
  <c r="M492"/>
  <c r="R492" s="1"/>
  <c r="R491"/>
  <c r="N491"/>
  <c r="M491"/>
  <c r="N490"/>
  <c r="M490"/>
  <c r="N489"/>
  <c r="M489"/>
  <c r="R489" s="1"/>
  <c r="N488"/>
  <c r="M488"/>
  <c r="L487"/>
  <c r="K487"/>
  <c r="J487"/>
  <c r="I487"/>
  <c r="H487"/>
  <c r="G487"/>
  <c r="F487"/>
  <c r="E487"/>
  <c r="N486"/>
  <c r="M486"/>
  <c r="R486" s="1"/>
  <c r="N485"/>
  <c r="M485"/>
  <c r="N484"/>
  <c r="M484"/>
  <c r="N483"/>
  <c r="M483"/>
  <c r="N482"/>
  <c r="M482"/>
  <c r="N481"/>
  <c r="M481"/>
  <c r="R481" s="1"/>
  <c r="N480"/>
  <c r="R480" s="1"/>
  <c r="M480"/>
  <c r="N479"/>
  <c r="M479"/>
  <c r="R479" s="1"/>
  <c r="N478"/>
  <c r="M478"/>
  <c r="N477"/>
  <c r="M477"/>
  <c r="R477" s="1"/>
  <c r="N476"/>
  <c r="M476"/>
  <c r="R476" s="1"/>
  <c r="N475"/>
  <c r="M475"/>
  <c r="N474"/>
  <c r="M474"/>
  <c r="N473"/>
  <c r="M473"/>
  <c r="N472"/>
  <c r="M472"/>
  <c r="R471"/>
  <c r="N471"/>
  <c r="M471"/>
  <c r="N470"/>
  <c r="M470"/>
  <c r="N469"/>
  <c r="M469"/>
  <c r="R469" s="1"/>
  <c r="R468"/>
  <c r="N468"/>
  <c r="M468"/>
  <c r="N467"/>
  <c r="M467"/>
  <c r="N466"/>
  <c r="M466"/>
  <c r="N465"/>
  <c r="M465"/>
  <c r="N464"/>
  <c r="M464"/>
  <c r="N463"/>
  <c r="M463"/>
  <c r="N462"/>
  <c r="M462"/>
  <c r="R462" s="1"/>
  <c r="R461"/>
  <c r="N461"/>
  <c r="M461"/>
  <c r="N460"/>
  <c r="M460"/>
  <c r="N459"/>
  <c r="M459"/>
  <c r="R459" s="1"/>
  <c r="N458"/>
  <c r="N456" s="1"/>
  <c r="M458"/>
  <c r="N457"/>
  <c r="M457"/>
  <c r="R457" s="1"/>
  <c r="M456"/>
  <c r="L456"/>
  <c r="L396" s="1"/>
  <c r="K456"/>
  <c r="J456"/>
  <c r="I456"/>
  <c r="H456"/>
  <c r="G456"/>
  <c r="F456"/>
  <c r="E456"/>
  <c r="N455"/>
  <c r="M455"/>
  <c r="N454"/>
  <c r="M454"/>
  <c r="R454" s="1"/>
  <c r="N453"/>
  <c r="M453"/>
  <c r="N452"/>
  <c r="M452"/>
  <c r="N451"/>
  <c r="M451"/>
  <c r="R451" s="1"/>
  <c r="N450"/>
  <c r="R450" s="1"/>
  <c r="M450"/>
  <c r="N449"/>
  <c r="M449"/>
  <c r="R449" s="1"/>
  <c r="N448"/>
  <c r="M448"/>
  <c r="N447"/>
  <c r="M447"/>
  <c r="N446"/>
  <c r="M446"/>
  <c r="R446" s="1"/>
  <c r="N445"/>
  <c r="M445"/>
  <c r="N444"/>
  <c r="M444"/>
  <c r="N443"/>
  <c r="M443"/>
  <c r="N442"/>
  <c r="M442"/>
  <c r="R441"/>
  <c r="N441"/>
  <c r="M441"/>
  <c r="N440"/>
  <c r="M440"/>
  <c r="N439"/>
  <c r="M439"/>
  <c r="R439" s="1"/>
  <c r="R438"/>
  <c r="N438"/>
  <c r="M438"/>
  <c r="N437"/>
  <c r="M437"/>
  <c r="N436"/>
  <c r="M436"/>
  <c r="N435"/>
  <c r="M435"/>
  <c r="R435" s="1"/>
  <c r="N434"/>
  <c r="M434"/>
  <c r="N433"/>
  <c r="M433"/>
  <c r="L432"/>
  <c r="K432"/>
  <c r="J432"/>
  <c r="I432"/>
  <c r="H432"/>
  <c r="G432"/>
  <c r="F432"/>
  <c r="F396" s="1"/>
  <c r="E432"/>
  <c r="N431"/>
  <c r="M431"/>
  <c r="R431" s="1"/>
  <c r="N430"/>
  <c r="M430"/>
  <c r="N429"/>
  <c r="M429"/>
  <c r="R429" s="1"/>
  <c r="R428"/>
  <c r="N428"/>
  <c r="M428"/>
  <c r="N427"/>
  <c r="R427" s="1"/>
  <c r="M427"/>
  <c r="N426"/>
  <c r="M426"/>
  <c r="R425"/>
  <c r="N425"/>
  <c r="M425"/>
  <c r="N424"/>
  <c r="M424"/>
  <c r="N423"/>
  <c r="M423"/>
  <c r="N422"/>
  <c r="M422"/>
  <c r="R422" s="1"/>
  <c r="R421"/>
  <c r="N421"/>
  <c r="M421"/>
  <c r="R420"/>
  <c r="N420"/>
  <c r="M420"/>
  <c r="N419"/>
  <c r="M419"/>
  <c r="R419" s="1"/>
  <c r="N418"/>
  <c r="M418"/>
  <c r="N417"/>
  <c r="M417"/>
  <c r="R417" s="1"/>
  <c r="N416"/>
  <c r="R416" s="1"/>
  <c r="M416"/>
  <c r="N415"/>
  <c r="M415"/>
  <c r="N414"/>
  <c r="M414"/>
  <c r="R414" s="1"/>
  <c r="N413"/>
  <c r="M413"/>
  <c r="N412"/>
  <c r="M412"/>
  <c r="R412" s="1"/>
  <c r="N411"/>
  <c r="R411" s="1"/>
  <c r="M411"/>
  <c r="N410"/>
  <c r="M410"/>
  <c r="R409"/>
  <c r="N409"/>
  <c r="M409"/>
  <c r="N408"/>
  <c r="R408" s="1"/>
  <c r="M408"/>
  <c r="N407"/>
  <c r="M407"/>
  <c r="R407" s="1"/>
  <c r="N406"/>
  <c r="M406"/>
  <c r="N405"/>
  <c r="M405"/>
  <c r="R405" s="1"/>
  <c r="N404"/>
  <c r="R404" s="1"/>
  <c r="M404"/>
  <c r="N403"/>
  <c r="M403"/>
  <c r="R403" s="1"/>
  <c r="N402"/>
  <c r="M402"/>
  <c r="N401"/>
  <c r="M401"/>
  <c r="N400"/>
  <c r="R400" s="1"/>
  <c r="M400"/>
  <c r="N399"/>
  <c r="M399"/>
  <c r="N398"/>
  <c r="M398"/>
  <c r="L397"/>
  <c r="K397"/>
  <c r="K396" s="1"/>
  <c r="J397"/>
  <c r="I397"/>
  <c r="H397"/>
  <c r="G397"/>
  <c r="G396" s="1"/>
  <c r="F397"/>
  <c r="E397"/>
  <c r="J396"/>
  <c r="R395"/>
  <c r="N394"/>
  <c r="M394"/>
  <c r="N393"/>
  <c r="M393"/>
  <c r="R393" s="1"/>
  <c r="N392"/>
  <c r="M392"/>
  <c r="N391"/>
  <c r="M391"/>
  <c r="R391" s="1"/>
  <c r="N390"/>
  <c r="M390"/>
  <c r="R390" s="1"/>
  <c r="N389"/>
  <c r="R389" s="1"/>
  <c r="M389"/>
  <c r="N388"/>
  <c r="M388"/>
  <c r="N387"/>
  <c r="M387"/>
  <c r="N386"/>
  <c r="M386"/>
  <c r="R386" s="1"/>
  <c r="R385"/>
  <c r="N385"/>
  <c r="M385"/>
  <c r="N384"/>
  <c r="M384"/>
  <c r="M381" s="1"/>
  <c r="W381" s="1"/>
  <c r="R383"/>
  <c r="R382"/>
  <c r="L381"/>
  <c r="K381"/>
  <c r="J381"/>
  <c r="I381"/>
  <c r="H381"/>
  <c r="G381"/>
  <c r="F381"/>
  <c r="E381"/>
  <c r="R380"/>
  <c r="R379"/>
  <c r="R378"/>
  <c r="R377"/>
  <c r="R376"/>
  <c r="R375"/>
  <c r="R374"/>
  <c r="R373"/>
  <c r="R372"/>
  <c r="R371"/>
  <c r="R370"/>
  <c r="R369"/>
  <c r="R368"/>
  <c r="R367"/>
  <c r="R366"/>
  <c r="R365"/>
  <c r="R364"/>
  <c r="R363"/>
  <c r="X362"/>
  <c r="W362"/>
  <c r="N362"/>
  <c r="M362"/>
  <c r="L362"/>
  <c r="K362"/>
  <c r="J362"/>
  <c r="I362"/>
  <c r="H362"/>
  <c r="G362"/>
  <c r="F362"/>
  <c r="E362"/>
  <c r="R361"/>
  <c r="R360"/>
  <c r="R359"/>
  <c r="R358"/>
  <c r="R357"/>
  <c r="R356"/>
  <c r="R355"/>
  <c r="R354"/>
  <c r="R353"/>
  <c r="R352"/>
  <c r="R351"/>
  <c r="R350"/>
  <c r="R349"/>
  <c r="R348"/>
  <c r="R347"/>
  <c r="R346"/>
  <c r="R345"/>
  <c r="R344"/>
  <c r="R343"/>
  <c r="R342"/>
  <c r="R341"/>
  <c r="R340"/>
  <c r="N339"/>
  <c r="M339"/>
  <c r="L339"/>
  <c r="K339"/>
  <c r="J339"/>
  <c r="I339"/>
  <c r="G339"/>
  <c r="F339"/>
  <c r="E339"/>
  <c r="R338"/>
  <c r="R337"/>
  <c r="R336"/>
  <c r="R335"/>
  <c r="N334"/>
  <c r="M334"/>
  <c r="R334" s="1"/>
  <c r="N333"/>
  <c r="R333" s="1"/>
  <c r="M333"/>
  <c r="N332"/>
  <c r="M332"/>
  <c r="R332" s="1"/>
  <c r="N331"/>
  <c r="M331"/>
  <c r="N330"/>
  <c r="M330"/>
  <c r="N329"/>
  <c r="R329" s="1"/>
  <c r="M329"/>
  <c r="N328"/>
  <c r="M328"/>
  <c r="N327"/>
  <c r="M327"/>
  <c r="R326"/>
  <c r="N326"/>
  <c r="M326"/>
  <c r="N325"/>
  <c r="M325"/>
  <c r="N324"/>
  <c r="M324"/>
  <c r="N323"/>
  <c r="M323"/>
  <c r="R323" s="1"/>
  <c r="R322"/>
  <c r="N322"/>
  <c r="M322"/>
  <c r="N321"/>
  <c r="R321" s="1"/>
  <c r="M321"/>
  <c r="N320"/>
  <c r="M320"/>
  <c r="R320" s="1"/>
  <c r="N319"/>
  <c r="M319"/>
  <c r="N318"/>
  <c r="M318"/>
  <c r="R318" s="1"/>
  <c r="N317"/>
  <c r="R317" s="1"/>
  <c r="M317"/>
  <c r="N316"/>
  <c r="M316"/>
  <c r="R316" s="1"/>
  <c r="N315"/>
  <c r="M315"/>
  <c r="N314"/>
  <c r="M314"/>
  <c r="R314" s="1"/>
  <c r="N313"/>
  <c r="M313"/>
  <c r="N312"/>
  <c r="M312"/>
  <c r="R312" s="1"/>
  <c r="N311"/>
  <c r="M311"/>
  <c r="R311" s="1"/>
  <c r="N310"/>
  <c r="R310" s="1"/>
  <c r="M310"/>
  <c r="N309"/>
  <c r="M309"/>
  <c r="N308"/>
  <c r="M308"/>
  <c r="R307"/>
  <c r="L306"/>
  <c r="K306"/>
  <c r="J306"/>
  <c r="I306"/>
  <c r="H306"/>
  <c r="G306"/>
  <c r="F306"/>
  <c r="E306"/>
  <c r="N305"/>
  <c r="M305"/>
  <c r="N304"/>
  <c r="M304"/>
  <c r="R304" s="1"/>
  <c r="N303"/>
  <c r="M303"/>
  <c r="R303" s="1"/>
  <c r="N302"/>
  <c r="M302"/>
  <c r="R302" s="1"/>
  <c r="N301"/>
  <c r="R301" s="1"/>
  <c r="M301"/>
  <c r="N300"/>
  <c r="M300"/>
  <c r="R300" s="1"/>
  <c r="N299"/>
  <c r="M299"/>
  <c r="N298"/>
  <c r="M298"/>
  <c r="N297"/>
  <c r="M297"/>
  <c r="N296"/>
  <c r="M296"/>
  <c r="N295"/>
  <c r="M295"/>
  <c r="R295" s="1"/>
  <c r="R294"/>
  <c r="N294"/>
  <c r="M294"/>
  <c r="N293"/>
  <c r="M293"/>
  <c r="N292"/>
  <c r="M292"/>
  <c r="N291"/>
  <c r="M291"/>
  <c r="R291" s="1"/>
  <c r="R290"/>
  <c r="N289"/>
  <c r="M289"/>
  <c r="R289" s="1"/>
  <c r="R288"/>
  <c r="N288"/>
  <c r="M288"/>
  <c r="N287"/>
  <c r="M287"/>
  <c r="N286"/>
  <c r="M286"/>
  <c r="N285"/>
  <c r="M285"/>
  <c r="R285" s="1"/>
  <c r="R284"/>
  <c r="N284"/>
  <c r="M284"/>
  <c r="N283"/>
  <c r="R283" s="1"/>
  <c r="M283"/>
  <c r="N282"/>
  <c r="M282"/>
  <c r="L281"/>
  <c r="K281"/>
  <c r="J281"/>
  <c r="I281"/>
  <c r="H281"/>
  <c r="G281"/>
  <c r="F281"/>
  <c r="E281"/>
  <c r="N280"/>
  <c r="M280"/>
  <c r="N279"/>
  <c r="M279"/>
  <c r="R279" s="1"/>
  <c r="R278"/>
  <c r="N278"/>
  <c r="X268" s="1"/>
  <c r="M278"/>
  <c r="N277"/>
  <c r="M277"/>
  <c r="N276"/>
  <c r="M276"/>
  <c r="N275"/>
  <c r="M275"/>
  <c r="R275" s="1"/>
  <c r="R274"/>
  <c r="N274"/>
  <c r="M274"/>
  <c r="N273"/>
  <c r="R273" s="1"/>
  <c r="M273"/>
  <c r="N272"/>
  <c r="M272"/>
  <c r="N271"/>
  <c r="M271"/>
  <c r="N270"/>
  <c r="M270"/>
  <c r="R270" s="1"/>
  <c r="N269"/>
  <c r="M269"/>
  <c r="L268"/>
  <c r="K268"/>
  <c r="K258" s="1"/>
  <c r="J268"/>
  <c r="I268"/>
  <c r="H268"/>
  <c r="G268"/>
  <c r="G258" s="1"/>
  <c r="F268"/>
  <c r="E268"/>
  <c r="N267"/>
  <c r="M267"/>
  <c r="N266"/>
  <c r="M266"/>
  <c r="R266" s="1"/>
  <c r="N265"/>
  <c r="M265"/>
  <c r="R265" s="1"/>
  <c r="N264"/>
  <c r="M264"/>
  <c r="R264" s="1"/>
  <c r="N263"/>
  <c r="M263"/>
  <c r="N262"/>
  <c r="M262"/>
  <c r="R262" s="1"/>
  <c r="N261"/>
  <c r="M261"/>
  <c r="N260"/>
  <c r="M260"/>
  <c r="L259"/>
  <c r="K259"/>
  <c r="J259"/>
  <c r="I259"/>
  <c r="H259"/>
  <c r="G259"/>
  <c r="F259"/>
  <c r="E259"/>
  <c r="R257"/>
  <c r="R256"/>
  <c r="R255"/>
  <c r="R254"/>
  <c r="R253"/>
  <c r="R252"/>
  <c r="X251"/>
  <c r="W251"/>
  <c r="N251"/>
  <c r="M251"/>
  <c r="L251"/>
  <c r="K251"/>
  <c r="J251"/>
  <c r="I251"/>
  <c r="H251"/>
  <c r="G251"/>
  <c r="F251"/>
  <c r="E251"/>
  <c r="N250"/>
  <c r="M250"/>
  <c r="N249"/>
  <c r="M249"/>
  <c r="R249" s="1"/>
  <c r="R248"/>
  <c r="N248"/>
  <c r="M248"/>
  <c r="N247"/>
  <c r="R247" s="1"/>
  <c r="M247"/>
  <c r="R246"/>
  <c r="N245"/>
  <c r="M245"/>
  <c r="R244"/>
  <c r="N243"/>
  <c r="R243" s="1"/>
  <c r="M243"/>
  <c r="N242"/>
  <c r="M242"/>
  <c r="N241"/>
  <c r="M241"/>
  <c r="R240"/>
  <c r="N240"/>
  <c r="M240"/>
  <c r="N239"/>
  <c r="M239"/>
  <c r="N238"/>
  <c r="M238"/>
  <c r="N237"/>
  <c r="M237"/>
  <c r="R237" s="1"/>
  <c r="R236"/>
  <c r="N236"/>
  <c r="M236"/>
  <c r="L235"/>
  <c r="K235"/>
  <c r="J235"/>
  <c r="I235"/>
  <c r="H235"/>
  <c r="G235"/>
  <c r="F235"/>
  <c r="E235"/>
  <c r="R234"/>
  <c r="N234"/>
  <c r="M234"/>
  <c r="N233"/>
  <c r="M233"/>
  <c r="N232"/>
  <c r="M232"/>
  <c r="N231"/>
  <c r="M231"/>
  <c r="R231" s="1"/>
  <c r="R230"/>
  <c r="N230"/>
  <c r="M230"/>
  <c r="N229"/>
  <c r="R229" s="1"/>
  <c r="M229"/>
  <c r="N228"/>
  <c r="M228"/>
  <c r="R228" s="1"/>
  <c r="N227"/>
  <c r="M227"/>
  <c r="N226"/>
  <c r="M226"/>
  <c r="R226" s="1"/>
  <c r="N225"/>
  <c r="R225" s="1"/>
  <c r="N224"/>
  <c r="M224"/>
  <c r="R224" s="1"/>
  <c r="N223"/>
  <c r="R223" s="1"/>
  <c r="M223"/>
  <c r="N222"/>
  <c r="M222"/>
  <c r="N221"/>
  <c r="M221"/>
  <c r="N220"/>
  <c r="M220"/>
  <c r="R220" s="1"/>
  <c r="R219"/>
  <c r="N219"/>
  <c r="M219"/>
  <c r="N218"/>
  <c r="M218"/>
  <c r="N217"/>
  <c r="M217"/>
  <c r="R217" s="1"/>
  <c r="N216"/>
  <c r="M216"/>
  <c r="R216" s="1"/>
  <c r="N215"/>
  <c r="M215"/>
  <c r="R215" s="1"/>
  <c r="N214"/>
  <c r="R214" s="1"/>
  <c r="M214"/>
  <c r="N213"/>
  <c r="M213"/>
  <c r="R213" s="1"/>
  <c r="N212"/>
  <c r="M212"/>
  <c r="N211"/>
  <c r="M211"/>
  <c r="R211" s="1"/>
  <c r="N210"/>
  <c r="R210" s="1"/>
  <c r="M210"/>
  <c r="N209"/>
  <c r="M209"/>
  <c r="N208"/>
  <c r="M208"/>
  <c r="R208" s="1"/>
  <c r="R207"/>
  <c r="N207"/>
  <c r="M207"/>
  <c r="N206"/>
  <c r="M206"/>
  <c r="R205"/>
  <c r="R204"/>
  <c r="R203"/>
  <c r="R202"/>
  <c r="R201"/>
  <c r="R200"/>
  <c r="R199"/>
  <c r="N198"/>
  <c r="M198"/>
  <c r="L197"/>
  <c r="K197"/>
  <c r="J197"/>
  <c r="I197"/>
  <c r="H197"/>
  <c r="G197"/>
  <c r="F197"/>
  <c r="E197"/>
  <c r="R196"/>
  <c r="R195"/>
  <c r="R194"/>
  <c r="R193"/>
  <c r="R192"/>
  <c r="R191"/>
  <c r="R190"/>
  <c r="R189"/>
  <c r="R188"/>
  <c r="R187"/>
  <c r="R186"/>
  <c r="R185"/>
  <c r="R184"/>
  <c r="R183"/>
  <c r="R182"/>
  <c r="R181"/>
  <c r="R180"/>
  <c r="R179"/>
  <c r="R178"/>
  <c r="R177"/>
  <c r="R176"/>
  <c r="R175"/>
  <c r="R174"/>
  <c r="R173"/>
  <c r="R172"/>
  <c r="R171"/>
  <c r="R170"/>
  <c r="R169"/>
  <c r="R168"/>
  <c r="X167"/>
  <c r="W167"/>
  <c r="N167"/>
  <c r="M167"/>
  <c r="L167"/>
  <c r="K167"/>
  <c r="K159" s="1"/>
  <c r="J167"/>
  <c r="I167"/>
  <c r="H167"/>
  <c r="G167"/>
  <c r="F167"/>
  <c r="E167"/>
  <c r="R166"/>
  <c r="R165"/>
  <c r="R164"/>
  <c r="R163"/>
  <c r="R162"/>
  <c r="R161"/>
  <c r="X160"/>
  <c r="W160"/>
  <c r="N160"/>
  <c r="M160"/>
  <c r="L160"/>
  <c r="K160"/>
  <c r="J160"/>
  <c r="I160"/>
  <c r="H160"/>
  <c r="G160"/>
  <c r="F160"/>
  <c r="E160"/>
  <c r="N158"/>
  <c r="M158"/>
  <c r="N157"/>
  <c r="M157"/>
  <c r="R157" s="1"/>
  <c r="N156"/>
  <c r="M156"/>
  <c r="N155"/>
  <c r="M155"/>
  <c r="R155" s="1"/>
  <c r="N154"/>
  <c r="M154"/>
  <c r="R153"/>
  <c r="N152"/>
  <c r="M152"/>
  <c r="R152" s="1"/>
  <c r="N151"/>
  <c r="M151"/>
  <c r="N150"/>
  <c r="M150"/>
  <c r="R149"/>
  <c r="N149"/>
  <c r="M149"/>
  <c r="N148"/>
  <c r="M148"/>
  <c r="R148" s="1"/>
  <c r="N147"/>
  <c r="M147"/>
  <c r="R147" s="1"/>
  <c r="N146"/>
  <c r="R146" s="1"/>
  <c r="M146"/>
  <c r="N145"/>
  <c r="M145"/>
  <c r="R145" s="1"/>
  <c r="N144"/>
  <c r="M144"/>
  <c r="N143"/>
  <c r="M143"/>
  <c r="R143" s="1"/>
  <c r="N142"/>
  <c r="R142" s="1"/>
  <c r="M142"/>
  <c r="N141"/>
  <c r="M141"/>
  <c r="N140"/>
  <c r="M140"/>
  <c r="R140" s="1"/>
  <c r="R139"/>
  <c r="N139"/>
  <c r="M139"/>
  <c r="N138"/>
  <c r="M138"/>
  <c r="N137"/>
  <c r="M137"/>
  <c r="N136"/>
  <c r="M136"/>
  <c r="R136" s="1"/>
  <c r="N135"/>
  <c r="M135"/>
  <c r="N134"/>
  <c r="M134"/>
  <c r="R133"/>
  <c r="N133"/>
  <c r="M133"/>
  <c r="N132"/>
  <c r="M132"/>
  <c r="N131"/>
  <c r="M131"/>
  <c r="R131" s="1"/>
  <c r="N130"/>
  <c r="R130" s="1"/>
  <c r="M130"/>
  <c r="N129"/>
  <c r="M129"/>
  <c r="R129" s="1"/>
  <c r="N128"/>
  <c r="M128"/>
  <c r="N127"/>
  <c r="M127"/>
  <c r="R127" s="1"/>
  <c r="N126"/>
  <c r="R126" s="1"/>
  <c r="M126"/>
  <c r="N125"/>
  <c r="M125"/>
  <c r="R125" s="1"/>
  <c r="N124"/>
  <c r="M124"/>
  <c r="R124" s="1"/>
  <c r="N123"/>
  <c r="R123" s="1"/>
  <c r="M123"/>
  <c r="N122"/>
  <c r="M122"/>
  <c r="N121"/>
  <c r="M121"/>
  <c r="N120"/>
  <c r="M120"/>
  <c r="R120" s="1"/>
  <c r="N119"/>
  <c r="M119"/>
  <c r="N118"/>
  <c r="M118"/>
  <c r="R117"/>
  <c r="N117"/>
  <c r="M117"/>
  <c r="N116"/>
  <c r="M116"/>
  <c r="R116" s="1"/>
  <c r="N115"/>
  <c r="M115"/>
  <c r="R115" s="1"/>
  <c r="N114"/>
  <c r="R114" s="1"/>
  <c r="M114"/>
  <c r="N113"/>
  <c r="M113"/>
  <c r="R113" s="1"/>
  <c r="N112"/>
  <c r="M112"/>
  <c r="N111"/>
  <c r="M111"/>
  <c r="R111" s="1"/>
  <c r="L110"/>
  <c r="K110"/>
  <c r="J110"/>
  <c r="I110"/>
  <c r="H110"/>
  <c r="G110"/>
  <c r="F110"/>
  <c r="E110"/>
  <c r="R109"/>
  <c r="R108"/>
  <c r="R107"/>
  <c r="R106"/>
  <c r="R105"/>
  <c r="R104"/>
  <c r="R103"/>
  <c r="R102"/>
  <c r="R101"/>
  <c r="N100"/>
  <c r="M100"/>
  <c r="R100" s="1"/>
  <c r="R99"/>
  <c r="R98"/>
  <c r="R97"/>
  <c r="N96"/>
  <c r="M96"/>
  <c r="R95"/>
  <c r="N95"/>
  <c r="M95"/>
  <c r="N94"/>
  <c r="M94"/>
  <c r="N93"/>
  <c r="M93"/>
  <c r="R93" s="1"/>
  <c r="N92"/>
  <c r="R92" s="1"/>
  <c r="M92"/>
  <c r="N91"/>
  <c r="M91"/>
  <c r="M89" s="1"/>
  <c r="N90"/>
  <c r="X89" s="1"/>
  <c r="M90"/>
  <c r="L89"/>
  <c r="K89"/>
  <c r="J89"/>
  <c r="I89"/>
  <c r="H89"/>
  <c r="G89"/>
  <c r="F89"/>
  <c r="E89"/>
  <c r="R88"/>
  <c r="R87"/>
  <c r="R86"/>
  <c r="R85"/>
  <c r="R84"/>
  <c r="R83"/>
  <c r="R82"/>
  <c r="R81"/>
  <c r="R80"/>
  <c r="R79"/>
  <c r="R78"/>
  <c r="R77"/>
  <c r="R76"/>
  <c r="R75"/>
  <c r="R74"/>
  <c r="R73"/>
  <c r="R72"/>
  <c r="R71"/>
  <c r="R70"/>
  <c r="R69"/>
  <c r="R68"/>
  <c r="R67"/>
  <c r="R66"/>
  <c r="R65"/>
  <c r="R64"/>
  <c r="X63"/>
  <c r="R63"/>
  <c r="R62"/>
  <c r="R61"/>
  <c r="R60"/>
  <c r="R59"/>
  <c r="R58"/>
  <c r="R57"/>
  <c r="R56"/>
  <c r="R55"/>
  <c r="X54"/>
  <c r="W54"/>
  <c r="N54"/>
  <c r="M54"/>
  <c r="L54"/>
  <c r="K54"/>
  <c r="J54"/>
  <c r="J29" s="1"/>
  <c r="I54"/>
  <c r="H54"/>
  <c r="G54"/>
  <c r="F54"/>
  <c r="F29" s="1"/>
  <c r="E54"/>
  <c r="R53"/>
  <c r="R52"/>
  <c r="R51"/>
  <c r="R50"/>
  <c r="R49"/>
  <c r="R48"/>
  <c r="R47"/>
  <c r="R46"/>
  <c r="R45"/>
  <c r="R44"/>
  <c r="R43"/>
  <c r="R42"/>
  <c r="R41"/>
  <c r="R40"/>
  <c r="R39"/>
  <c r="R38"/>
  <c r="R37"/>
  <c r="R36"/>
  <c r="R35"/>
  <c r="R34"/>
  <c r="R33"/>
  <c r="R32"/>
  <c r="R31"/>
  <c r="X30"/>
  <c r="W30"/>
  <c r="N30"/>
  <c r="M30"/>
  <c r="L30"/>
  <c r="K30"/>
  <c r="J30"/>
  <c r="I30"/>
  <c r="I29" s="1"/>
  <c r="H30"/>
  <c r="G30"/>
  <c r="F30"/>
  <c r="E30"/>
  <c r="E29" s="1"/>
  <c r="N28"/>
  <c r="M28"/>
  <c r="R28" s="1"/>
  <c r="N27"/>
  <c r="R27" s="1"/>
  <c r="M27"/>
  <c r="N26"/>
  <c r="M26"/>
  <c r="R26" s="1"/>
  <c r="N25"/>
  <c r="M25"/>
  <c r="N24"/>
  <c r="R24" s="1"/>
  <c r="M24"/>
  <c r="N23"/>
  <c r="M23"/>
  <c r="N22"/>
  <c r="M22"/>
  <c r="N21"/>
  <c r="M21"/>
  <c r="R21" s="1"/>
  <c r="N20"/>
  <c r="M20"/>
  <c r="N19"/>
  <c r="M19"/>
  <c r="R18"/>
  <c r="N18"/>
  <c r="M18"/>
  <c r="N17"/>
  <c r="M17"/>
  <c r="R17" s="1"/>
  <c r="N16"/>
  <c r="M16"/>
  <c r="R16" s="1"/>
  <c r="N15"/>
  <c r="R15" s="1"/>
  <c r="M15"/>
  <c r="N14"/>
  <c r="M14"/>
  <c r="R14" s="1"/>
  <c r="N13"/>
  <c r="M13"/>
  <c r="N12"/>
  <c r="M12"/>
  <c r="R12" s="1"/>
  <c r="L11"/>
  <c r="K11"/>
  <c r="J11"/>
  <c r="I11"/>
  <c r="H11"/>
  <c r="G11"/>
  <c r="F11"/>
  <c r="E11"/>
  <c r="AD10"/>
  <c r="V10"/>
  <c r="U10"/>
  <c r="T10"/>
  <c r="T10" i="131"/>
  <c r="AD1740"/>
  <c r="AD1746" s="1"/>
  <c r="R1738"/>
  <c r="R1737"/>
  <c r="R1736"/>
  <c r="R1735"/>
  <c r="R1734"/>
  <c r="R1733"/>
  <c r="R1732"/>
  <c r="R1731"/>
  <c r="R1730"/>
  <c r="R1729"/>
  <c r="X1728"/>
  <c r="W1728"/>
  <c r="N1728"/>
  <c r="M1728"/>
  <c r="L1728"/>
  <c r="K1728"/>
  <c r="J1728"/>
  <c r="I1728"/>
  <c r="H1728"/>
  <c r="G1728"/>
  <c r="F1728"/>
  <c r="E1728"/>
  <c r="R1727"/>
  <c r="R1726"/>
  <c r="R1725"/>
  <c r="R1724"/>
  <c r="R1723"/>
  <c r="N1722"/>
  <c r="M1722"/>
  <c r="N1721"/>
  <c r="M1721"/>
  <c r="R1720"/>
  <c r="L1719"/>
  <c r="K1719"/>
  <c r="J1719"/>
  <c r="I1719"/>
  <c r="H1719"/>
  <c r="G1719"/>
  <c r="F1719"/>
  <c r="E1719"/>
  <c r="N1718"/>
  <c r="M1718"/>
  <c r="N1717"/>
  <c r="M1717"/>
  <c r="N1716"/>
  <c r="M1716"/>
  <c r="N1715"/>
  <c r="M1715"/>
  <c r="N1714"/>
  <c r="M1714"/>
  <c r="N1713"/>
  <c r="M1713"/>
  <c r="N1712"/>
  <c r="M1712"/>
  <c r="N1711"/>
  <c r="M1711"/>
  <c r="R1711" s="1"/>
  <c r="N1710"/>
  <c r="R1710" s="1"/>
  <c r="M1710"/>
  <c r="N1709"/>
  <c r="M1709"/>
  <c r="N1708"/>
  <c r="M1708"/>
  <c r="L1707"/>
  <c r="K1707"/>
  <c r="J1707"/>
  <c r="I1707"/>
  <c r="H1707"/>
  <c r="G1707"/>
  <c r="F1707"/>
  <c r="E1707"/>
  <c r="N1706"/>
  <c r="M1706"/>
  <c r="R1706" s="1"/>
  <c r="R1705"/>
  <c r="N1705"/>
  <c r="M1705"/>
  <c r="N1704"/>
  <c r="M1704"/>
  <c r="N1703"/>
  <c r="M1703"/>
  <c r="R1702"/>
  <c r="N1701"/>
  <c r="M1701"/>
  <c r="N1700"/>
  <c r="M1700"/>
  <c r="R1700" s="1"/>
  <c r="N1699"/>
  <c r="M1699"/>
  <c r="N1698"/>
  <c r="M1698"/>
  <c r="N1697"/>
  <c r="M1697"/>
  <c r="N1696"/>
  <c r="M1696"/>
  <c r="N1695"/>
  <c r="M1695"/>
  <c r="N1694"/>
  <c r="M1694"/>
  <c r="R1694" s="1"/>
  <c r="N1693"/>
  <c r="M1693"/>
  <c r="L1692"/>
  <c r="K1692"/>
  <c r="J1692"/>
  <c r="I1692"/>
  <c r="H1692"/>
  <c r="G1692"/>
  <c r="F1692"/>
  <c r="E1692"/>
  <c r="R1691"/>
  <c r="R1690"/>
  <c r="R1689"/>
  <c r="R1688"/>
  <c r="R1687"/>
  <c r="R1686"/>
  <c r="R1685"/>
  <c r="N1684"/>
  <c r="M1684"/>
  <c r="L1684"/>
  <c r="K1684"/>
  <c r="J1684"/>
  <c r="I1684"/>
  <c r="H1684"/>
  <c r="G1684"/>
  <c r="F1684"/>
  <c r="E1684"/>
  <c r="R1683"/>
  <c r="R1682"/>
  <c r="R1681"/>
  <c r="R1680"/>
  <c r="R1679"/>
  <c r="R1678"/>
  <c r="R1677"/>
  <c r="R1676"/>
  <c r="R1675"/>
  <c r="R1674"/>
  <c r="R1673"/>
  <c r="R1672"/>
  <c r="R1671"/>
  <c r="R1670"/>
  <c r="R1669"/>
  <c r="R1668"/>
  <c r="R1667"/>
  <c r="R1666"/>
  <c r="R1665"/>
  <c r="R1664"/>
  <c r="R1663"/>
  <c r="R1662"/>
  <c r="R1661"/>
  <c r="R1660"/>
  <c r="R1659"/>
  <c r="R1658"/>
  <c r="R1657"/>
  <c r="N1656"/>
  <c r="M1656"/>
  <c r="L1656"/>
  <c r="K1656"/>
  <c r="J1656"/>
  <c r="I1656"/>
  <c r="H1656"/>
  <c r="G1656"/>
  <c r="F1656"/>
  <c r="E1656"/>
  <c r="R1654"/>
  <c r="R1653"/>
  <c r="R1652"/>
  <c r="R1651"/>
  <c r="R1650"/>
  <c r="R1649"/>
  <c r="R1648"/>
  <c r="R1647"/>
  <c r="R1646"/>
  <c r="R1645"/>
  <c r="R1644"/>
  <c r="N1643"/>
  <c r="M1643"/>
  <c r="L1643"/>
  <c r="K1643"/>
  <c r="J1643"/>
  <c r="I1643"/>
  <c r="H1643"/>
  <c r="G1643"/>
  <c r="F1643"/>
  <c r="E1643"/>
  <c r="R1642"/>
  <c r="R1641"/>
  <c r="R1640"/>
  <c r="R1639"/>
  <c r="R1638"/>
  <c r="R1637"/>
  <c r="R1636"/>
  <c r="R1635"/>
  <c r="R1634"/>
  <c r="R1633"/>
  <c r="R1632"/>
  <c r="R1631"/>
  <c r="R1630"/>
  <c r="R1629"/>
  <c r="R1628"/>
  <c r="R1627"/>
  <c r="R1626"/>
  <c r="R1625"/>
  <c r="R1624"/>
  <c r="N1623"/>
  <c r="M1623"/>
  <c r="L1623"/>
  <c r="K1623"/>
  <c r="J1623"/>
  <c r="I1623"/>
  <c r="H1623"/>
  <c r="G1623"/>
  <c r="F1623"/>
  <c r="E1623"/>
  <c r="R1622"/>
  <c r="R1621"/>
  <c r="R1620"/>
  <c r="R1619"/>
  <c r="R1618"/>
  <c r="R1617"/>
  <c r="R1616"/>
  <c r="R1615"/>
  <c r="R1614"/>
  <c r="R1613"/>
  <c r="R1612"/>
  <c r="R1611"/>
  <c r="R1610"/>
  <c r="R1609"/>
  <c r="R1608"/>
  <c r="R1607"/>
  <c r="R1606"/>
  <c r="R1605"/>
  <c r="R1604"/>
  <c r="R1603"/>
  <c r="R1602"/>
  <c r="R1601"/>
  <c r="R1600"/>
  <c r="R1599"/>
  <c r="R1598"/>
  <c r="R1597"/>
  <c r="R1596"/>
  <c r="R1595"/>
  <c r="R1594"/>
  <c r="R1593"/>
  <c r="R1592"/>
  <c r="R1591"/>
  <c r="R1590"/>
  <c r="N1589"/>
  <c r="M1589"/>
  <c r="L1589"/>
  <c r="K1589"/>
  <c r="J1589"/>
  <c r="I1589"/>
  <c r="H1589"/>
  <c r="G1589"/>
  <c r="F1589"/>
  <c r="E1589"/>
  <c r="R1588"/>
  <c r="R1587"/>
  <c r="R1586"/>
  <c r="R1585"/>
  <c r="R1584"/>
  <c r="R1583"/>
  <c r="R1582"/>
  <c r="R1581"/>
  <c r="R1580"/>
  <c r="R1579"/>
  <c r="R1578"/>
  <c r="R1577"/>
  <c r="R1576"/>
  <c r="R1575"/>
  <c r="R1574"/>
  <c r="R1573"/>
  <c r="R1572"/>
  <c r="R1571"/>
  <c r="R1570"/>
  <c r="R1569"/>
  <c r="R1568"/>
  <c r="R1567"/>
  <c r="R1566"/>
  <c r="R1565"/>
  <c r="R1564"/>
  <c r="R1563"/>
  <c r="R1562"/>
  <c r="R1561"/>
  <c r="R1560"/>
  <c r="R1559"/>
  <c r="R1558"/>
  <c r="R1557"/>
  <c r="R1556"/>
  <c r="R1555"/>
  <c r="R1554"/>
  <c r="R1553"/>
  <c r="R1552"/>
  <c r="R1551"/>
  <c r="R1550"/>
  <c r="R1549"/>
  <c r="N1548"/>
  <c r="M1548"/>
  <c r="L1548"/>
  <c r="K1548"/>
  <c r="J1548"/>
  <c r="I1548"/>
  <c r="H1548"/>
  <c r="G1548"/>
  <c r="F1548"/>
  <c r="E1548"/>
  <c r="R1547"/>
  <c r="R1546"/>
  <c r="R1545"/>
  <c r="R1544"/>
  <c r="R1543"/>
  <c r="R1542"/>
  <c r="R1541"/>
  <c r="R1540"/>
  <c r="R1539"/>
  <c r="R1538"/>
  <c r="R1537"/>
  <c r="R1536"/>
  <c r="N1535"/>
  <c r="M1535"/>
  <c r="L1535"/>
  <c r="K1535"/>
  <c r="J1535"/>
  <c r="I1535"/>
  <c r="H1535"/>
  <c r="G1535"/>
  <c r="F1535"/>
  <c r="E1535"/>
  <c r="N1533"/>
  <c r="M1533"/>
  <c r="N1532"/>
  <c r="M1532"/>
  <c r="N1531"/>
  <c r="M1531"/>
  <c r="N1530"/>
  <c r="M1530"/>
  <c r="N1529"/>
  <c r="M1529"/>
  <c r="N1528"/>
  <c r="M1528"/>
  <c r="N1527"/>
  <c r="M1527"/>
  <c r="R1527" s="1"/>
  <c r="N1526"/>
  <c r="M1526"/>
  <c r="N1525"/>
  <c r="M1525"/>
  <c r="N1524"/>
  <c r="M1524"/>
  <c r="N1523"/>
  <c r="M1523"/>
  <c r="R1523" s="1"/>
  <c r="R1522"/>
  <c r="N1522"/>
  <c r="M1522"/>
  <c r="N1521"/>
  <c r="M1521"/>
  <c r="N1520"/>
  <c r="M1520"/>
  <c r="N1519"/>
  <c r="M1519"/>
  <c r="N1518"/>
  <c r="M1518"/>
  <c r="N1517"/>
  <c r="M1517"/>
  <c r="N1516"/>
  <c r="M1516"/>
  <c r="N1515"/>
  <c r="M1515"/>
  <c r="R1515" s="1"/>
  <c r="L1514"/>
  <c r="K1514"/>
  <c r="J1514"/>
  <c r="I1514"/>
  <c r="H1514"/>
  <c r="G1514"/>
  <c r="F1514"/>
  <c r="E1514"/>
  <c r="N1513"/>
  <c r="M1513"/>
  <c r="N1512"/>
  <c r="M1512"/>
  <c r="N1511"/>
  <c r="M1511"/>
  <c r="R1511" s="1"/>
  <c r="N1510"/>
  <c r="M1510"/>
  <c r="N1509"/>
  <c r="M1509"/>
  <c r="N1508"/>
  <c r="M1508"/>
  <c r="N1507"/>
  <c r="M1507"/>
  <c r="N1506"/>
  <c r="M1506"/>
  <c r="N1505"/>
  <c r="M1505"/>
  <c r="N1504"/>
  <c r="M1504"/>
  <c r="N1503"/>
  <c r="M1503"/>
  <c r="R1503" s="1"/>
  <c r="N1502"/>
  <c r="M1502"/>
  <c r="N1501"/>
  <c r="M1501"/>
  <c r="N1500"/>
  <c r="M1500"/>
  <c r="N1499"/>
  <c r="M1499"/>
  <c r="N1498"/>
  <c r="M1498"/>
  <c r="N1497"/>
  <c r="M1497"/>
  <c r="N1496"/>
  <c r="M1496"/>
  <c r="N1495"/>
  <c r="M1495"/>
  <c r="N1494"/>
  <c r="M1494"/>
  <c r="N1493"/>
  <c r="M1493"/>
  <c r="L1492"/>
  <c r="K1492"/>
  <c r="J1492"/>
  <c r="I1492"/>
  <c r="H1492"/>
  <c r="G1492"/>
  <c r="F1492"/>
  <c r="E1492"/>
  <c r="N1491"/>
  <c r="M1491"/>
  <c r="N1490"/>
  <c r="M1490"/>
  <c r="N1489"/>
  <c r="M1489"/>
  <c r="N1488"/>
  <c r="M1488"/>
  <c r="N1487"/>
  <c r="M1487"/>
  <c r="N1486"/>
  <c r="M1486"/>
  <c r="R1486" s="1"/>
  <c r="N1485"/>
  <c r="M1485"/>
  <c r="L1484"/>
  <c r="K1484"/>
  <c r="J1484"/>
  <c r="I1484"/>
  <c r="H1484"/>
  <c r="G1484"/>
  <c r="F1484"/>
  <c r="E1484"/>
  <c r="N1483"/>
  <c r="M1483"/>
  <c r="N1482"/>
  <c r="M1482"/>
  <c r="N1481"/>
  <c r="M1481"/>
  <c r="N1480"/>
  <c r="M1480"/>
  <c r="N1479"/>
  <c r="M1479"/>
  <c r="R1479" s="1"/>
  <c r="N1478"/>
  <c r="R1478" s="1"/>
  <c r="M1478"/>
  <c r="N1477"/>
  <c r="M1477"/>
  <c r="R1477" s="1"/>
  <c r="N1476"/>
  <c r="M1476"/>
  <c r="N1475"/>
  <c r="M1475"/>
  <c r="N1474"/>
  <c r="M1474"/>
  <c r="N1473"/>
  <c r="M1473"/>
  <c r="N1472"/>
  <c r="M1472"/>
  <c r="N1471"/>
  <c r="M1471"/>
  <c r="R1471" s="1"/>
  <c r="N1470"/>
  <c r="M1470"/>
  <c r="L1469"/>
  <c r="K1469"/>
  <c r="J1469"/>
  <c r="I1469"/>
  <c r="H1469"/>
  <c r="G1469"/>
  <c r="F1469"/>
  <c r="E1469"/>
  <c r="R1468"/>
  <c r="R1467"/>
  <c r="R1466"/>
  <c r="R1465"/>
  <c r="R1464"/>
  <c r="R1463"/>
  <c r="R1462"/>
  <c r="R1461"/>
  <c r="R1460"/>
  <c r="R1459"/>
  <c r="N1458"/>
  <c r="M1458"/>
  <c r="M1456" s="1"/>
  <c r="R1457"/>
  <c r="L1456"/>
  <c r="K1456"/>
  <c r="J1456"/>
  <c r="I1456"/>
  <c r="H1456"/>
  <c r="G1456"/>
  <c r="F1456"/>
  <c r="E1456"/>
  <c r="R1454"/>
  <c r="R1453"/>
  <c r="R1452"/>
  <c r="R1451"/>
  <c r="R1450"/>
  <c r="R1449"/>
  <c r="R1448"/>
  <c r="R1447"/>
  <c r="R1446"/>
  <c r="R1445"/>
  <c r="R1444"/>
  <c r="R1443"/>
  <c r="N1442"/>
  <c r="M1442"/>
  <c r="L1442"/>
  <c r="K1442"/>
  <c r="J1442"/>
  <c r="I1442"/>
  <c r="H1442"/>
  <c r="G1442"/>
  <c r="F1442"/>
  <c r="E1442"/>
  <c r="R1441"/>
  <c r="R1440"/>
  <c r="R1439"/>
  <c r="R1438"/>
  <c r="R1437"/>
  <c r="R1436"/>
  <c r="R1435"/>
  <c r="R1434"/>
  <c r="R1433"/>
  <c r="R1432"/>
  <c r="R1431"/>
  <c r="R1430"/>
  <c r="N1429"/>
  <c r="M1429"/>
  <c r="L1429"/>
  <c r="K1429"/>
  <c r="K1400" s="1"/>
  <c r="J1429"/>
  <c r="I1429"/>
  <c r="H1429"/>
  <c r="G1429"/>
  <c r="F1429"/>
  <c r="E1429"/>
  <c r="R1428"/>
  <c r="R1427"/>
  <c r="R1426"/>
  <c r="R1425"/>
  <c r="R1424"/>
  <c r="R1423"/>
  <c r="R1422"/>
  <c r="N1421"/>
  <c r="M1421"/>
  <c r="L1421"/>
  <c r="K1421"/>
  <c r="J1421"/>
  <c r="I1421"/>
  <c r="H1421"/>
  <c r="G1421"/>
  <c r="F1421"/>
  <c r="E1421"/>
  <c r="R1420"/>
  <c r="R1419"/>
  <c r="R1418"/>
  <c r="R1417"/>
  <c r="R1416"/>
  <c r="R1415"/>
  <c r="R1414"/>
  <c r="R1413"/>
  <c r="R1412"/>
  <c r="R1411"/>
  <c r="R1410"/>
  <c r="R1409"/>
  <c r="R1408"/>
  <c r="R1407"/>
  <c r="R1406"/>
  <c r="R1405"/>
  <c r="R1404"/>
  <c r="R1403"/>
  <c r="N1402"/>
  <c r="M1402"/>
  <c r="L1402"/>
  <c r="K1402"/>
  <c r="J1402"/>
  <c r="I1402"/>
  <c r="H1402"/>
  <c r="G1402"/>
  <c r="F1402"/>
  <c r="E1402"/>
  <c r="R1401"/>
  <c r="N1399"/>
  <c r="M1399"/>
  <c r="N1398"/>
  <c r="M1398"/>
  <c r="N1397"/>
  <c r="M1397"/>
  <c r="N1396"/>
  <c r="M1396"/>
  <c r="N1395"/>
  <c r="M1395"/>
  <c r="N1394"/>
  <c r="M1394"/>
  <c r="N1393"/>
  <c r="M1393"/>
  <c r="R1393" s="1"/>
  <c r="N1392"/>
  <c r="M1392"/>
  <c r="N1391"/>
  <c r="M1391"/>
  <c r="R1390"/>
  <c r="R1389"/>
  <c r="L1388"/>
  <c r="K1388"/>
  <c r="J1388"/>
  <c r="I1388"/>
  <c r="H1388"/>
  <c r="G1388"/>
  <c r="F1388"/>
  <c r="E1388"/>
  <c r="R1387"/>
  <c r="R1386"/>
  <c r="R1385"/>
  <c r="R1384"/>
  <c r="R1383"/>
  <c r="R1382"/>
  <c r="R1381"/>
  <c r="R1380"/>
  <c r="R1379"/>
  <c r="R1378"/>
  <c r="R1377"/>
  <c r="R1376"/>
  <c r="R1375"/>
  <c r="R1374"/>
  <c r="R1373"/>
  <c r="R1372"/>
  <c r="N1371"/>
  <c r="M1371"/>
  <c r="L1371"/>
  <c r="K1371"/>
  <c r="J1371"/>
  <c r="I1371"/>
  <c r="H1371"/>
  <c r="G1371"/>
  <c r="F1371"/>
  <c r="E1371"/>
  <c r="R1370"/>
  <c r="R1369"/>
  <c r="R1368"/>
  <c r="R1367"/>
  <c r="R1366"/>
  <c r="R1365"/>
  <c r="R1364"/>
  <c r="R1363"/>
  <c r="R1362"/>
  <c r="R1361"/>
  <c r="R1360"/>
  <c r="N1359"/>
  <c r="M1359"/>
  <c r="L1359"/>
  <c r="K1359"/>
  <c r="J1359"/>
  <c r="I1359"/>
  <c r="H1359"/>
  <c r="G1359"/>
  <c r="F1359"/>
  <c r="E1359"/>
  <c r="R1358"/>
  <c r="R1357"/>
  <c r="R1356"/>
  <c r="R1355"/>
  <c r="R1354"/>
  <c r="R1353"/>
  <c r="R1352"/>
  <c r="R1351"/>
  <c r="R1350"/>
  <c r="R1349"/>
  <c r="R1348"/>
  <c r="N1347"/>
  <c r="M1347"/>
  <c r="L1347"/>
  <c r="K1347"/>
  <c r="J1347"/>
  <c r="I1347"/>
  <c r="H1347"/>
  <c r="G1347"/>
  <c r="F1347"/>
  <c r="E1347"/>
  <c r="N1345"/>
  <c r="M1345"/>
  <c r="R1345" s="1"/>
  <c r="N1344"/>
  <c r="M1344"/>
  <c r="N1343"/>
  <c r="M1343"/>
  <c r="N1342"/>
  <c r="M1342"/>
  <c r="N1341"/>
  <c r="M1341"/>
  <c r="N1340"/>
  <c r="M1340"/>
  <c r="N1339"/>
  <c r="M1339"/>
  <c r="N1338"/>
  <c r="M1338"/>
  <c r="N1337"/>
  <c r="M1337"/>
  <c r="N1336"/>
  <c r="M1336"/>
  <c r="N1335"/>
  <c r="M1335"/>
  <c r="N1334"/>
  <c r="M1334"/>
  <c r="N1333"/>
  <c r="M1333"/>
  <c r="R1333" s="1"/>
  <c r="N1332"/>
  <c r="R1332" s="1"/>
  <c r="M1332"/>
  <c r="N1331"/>
  <c r="M1331"/>
  <c r="N1330"/>
  <c r="M1330"/>
  <c r="N1329"/>
  <c r="M1329"/>
  <c r="N1328"/>
  <c r="M1328"/>
  <c r="R1328" s="1"/>
  <c r="N1327"/>
  <c r="M1327"/>
  <c r="N1326"/>
  <c r="M1326"/>
  <c r="N1325"/>
  <c r="M1325"/>
  <c r="N1324"/>
  <c r="M1324"/>
  <c r="N1323"/>
  <c r="M1323"/>
  <c r="N1322"/>
  <c r="M1322"/>
  <c r="R1322" s="1"/>
  <c r="R1321"/>
  <c r="N1321"/>
  <c r="M1321"/>
  <c r="N1320"/>
  <c r="M1320"/>
  <c r="L1319"/>
  <c r="K1319"/>
  <c r="J1319"/>
  <c r="I1319"/>
  <c r="H1319"/>
  <c r="G1319"/>
  <c r="F1319"/>
  <c r="E1319"/>
  <c r="N1318"/>
  <c r="M1318"/>
  <c r="R1317"/>
  <c r="N1317"/>
  <c r="M1317"/>
  <c r="N1316"/>
  <c r="M1316"/>
  <c r="N1315"/>
  <c r="M1315"/>
  <c r="N1314"/>
  <c r="M1314"/>
  <c r="N1313"/>
  <c r="M1313"/>
  <c r="N1312"/>
  <c r="M1312"/>
  <c r="R1312" s="1"/>
  <c r="N1311"/>
  <c r="M1311"/>
  <c r="N1310"/>
  <c r="M1310"/>
  <c r="N1309"/>
  <c r="M1309"/>
  <c r="N1308"/>
  <c r="M1308"/>
  <c r="N1307"/>
  <c r="M1307"/>
  <c r="N1306"/>
  <c r="M1306"/>
  <c r="N1305"/>
  <c r="M1305"/>
  <c r="N1304"/>
  <c r="M1304"/>
  <c r="N1303"/>
  <c r="M1303"/>
  <c r="N1302"/>
  <c r="M1302"/>
  <c r="L1301"/>
  <c r="K1301"/>
  <c r="J1301"/>
  <c r="I1301"/>
  <c r="H1301"/>
  <c r="G1301"/>
  <c r="F1301"/>
  <c r="E1301"/>
  <c r="R1300"/>
  <c r="R1299"/>
  <c r="R1298"/>
  <c r="R1297"/>
  <c r="R1296"/>
  <c r="R1295"/>
  <c r="R1294"/>
  <c r="R1293"/>
  <c r="R1292"/>
  <c r="R1291"/>
  <c r="R1290"/>
  <c r="R1289"/>
  <c r="R1288"/>
  <c r="R1287"/>
  <c r="R1286"/>
  <c r="R1285"/>
  <c r="R1284"/>
  <c r="N1283"/>
  <c r="R1283" s="1"/>
  <c r="M1283"/>
  <c r="N1282"/>
  <c r="M1282"/>
  <c r="R1281"/>
  <c r="R1280"/>
  <c r="R1279"/>
  <c r="R1278"/>
  <c r="L1277"/>
  <c r="K1277"/>
  <c r="J1277"/>
  <c r="I1277"/>
  <c r="H1277"/>
  <c r="G1277"/>
  <c r="F1277"/>
  <c r="E1277"/>
  <c r="N1276"/>
  <c r="M1276"/>
  <c r="N1275"/>
  <c r="M1275"/>
  <c r="N1274"/>
  <c r="M1274"/>
  <c r="N1273"/>
  <c r="M1273"/>
  <c r="N1272"/>
  <c r="M1272"/>
  <c r="L1271"/>
  <c r="K1271"/>
  <c r="J1271"/>
  <c r="I1271"/>
  <c r="H1271"/>
  <c r="G1271"/>
  <c r="F1271"/>
  <c r="E1271"/>
  <c r="N1270"/>
  <c r="M1270"/>
  <c r="N1269"/>
  <c r="M1269"/>
  <c r="N1268"/>
  <c r="M1268"/>
  <c r="N1267"/>
  <c r="M1267"/>
  <c r="N1266"/>
  <c r="M1266"/>
  <c r="N1265"/>
  <c r="M1265"/>
  <c r="R1265" s="1"/>
  <c r="N1264"/>
  <c r="M1264"/>
  <c r="N1263"/>
  <c r="M1263"/>
  <c r="N1262"/>
  <c r="M1262"/>
  <c r="N1261"/>
  <c r="M1261"/>
  <c r="N1260"/>
  <c r="R1260" s="1"/>
  <c r="M1260"/>
  <c r="N1259"/>
  <c r="M1259"/>
  <c r="N1258"/>
  <c r="M1258"/>
  <c r="N1257"/>
  <c r="M1257"/>
  <c r="N1256"/>
  <c r="M1256"/>
  <c r="N1255"/>
  <c r="M1255"/>
  <c r="N1254"/>
  <c r="M1254"/>
  <c r="N1253"/>
  <c r="M1253"/>
  <c r="N1252"/>
  <c r="R1252" s="1"/>
  <c r="M1252"/>
  <c r="N1251"/>
  <c r="M1251"/>
  <c r="N1250"/>
  <c r="M1250"/>
  <c r="N1249"/>
  <c r="M1249"/>
  <c r="L1248"/>
  <c r="K1248"/>
  <c r="J1248"/>
  <c r="I1248"/>
  <c r="H1248"/>
  <c r="G1248"/>
  <c r="F1248"/>
  <c r="E1248"/>
  <c r="R1246"/>
  <c r="R1245"/>
  <c r="R1244"/>
  <c r="R1243"/>
  <c r="R1242"/>
  <c r="R1241"/>
  <c r="R1240"/>
  <c r="R1239"/>
  <c r="R1238"/>
  <c r="R1237"/>
  <c r="R1236"/>
  <c r="R1235"/>
  <c r="R1234"/>
  <c r="R1233"/>
  <c r="R1232"/>
  <c r="R1231"/>
  <c r="N1230"/>
  <c r="M1230"/>
  <c r="L1230"/>
  <c r="K1230"/>
  <c r="J1230"/>
  <c r="I1230"/>
  <c r="H1230"/>
  <c r="G1230"/>
  <c r="F1230"/>
  <c r="E1230"/>
  <c r="R1229"/>
  <c r="R1228"/>
  <c r="R1227"/>
  <c r="R1226"/>
  <c r="R1225"/>
  <c r="R1224"/>
  <c r="R1223"/>
  <c r="R1222"/>
  <c r="R1221"/>
  <c r="R1220"/>
  <c r="R1219"/>
  <c r="R1218"/>
  <c r="R1217"/>
  <c r="R1216"/>
  <c r="R1215"/>
  <c r="R1214"/>
  <c r="R1213"/>
  <c r="R1212"/>
  <c r="R1211"/>
  <c r="R1210"/>
  <c r="R1209"/>
  <c r="R1208"/>
  <c r="R1207"/>
  <c r="R1206"/>
  <c r="R1205"/>
  <c r="R1204"/>
  <c r="R1203"/>
  <c r="R1202"/>
  <c r="N1201"/>
  <c r="M1201"/>
  <c r="L1201"/>
  <c r="K1201"/>
  <c r="J1201"/>
  <c r="I1201"/>
  <c r="H1201"/>
  <c r="G1201"/>
  <c r="F1201"/>
  <c r="E1201"/>
  <c r="R1200"/>
  <c r="R1199"/>
  <c r="R1198"/>
  <c r="R1197"/>
  <c r="R1196"/>
  <c r="R1195"/>
  <c r="R1194"/>
  <c r="R1193"/>
  <c r="R1192"/>
  <c r="R1191"/>
  <c r="R1190"/>
  <c r="R1189"/>
  <c r="R1188"/>
  <c r="R1187"/>
  <c r="R1186"/>
  <c r="R1185"/>
  <c r="R1184"/>
  <c r="R1183"/>
  <c r="R1182"/>
  <c r="R1181"/>
  <c r="R1180"/>
  <c r="R1179"/>
  <c r="R1178"/>
  <c r="R1177"/>
  <c r="R1176"/>
  <c r="R1175"/>
  <c r="R1174"/>
  <c r="N1173"/>
  <c r="M1173"/>
  <c r="L1173"/>
  <c r="K1173"/>
  <c r="J1173"/>
  <c r="I1173"/>
  <c r="H1173"/>
  <c r="G1173"/>
  <c r="F1173"/>
  <c r="E1173"/>
  <c r="R1172"/>
  <c r="N1170"/>
  <c r="M1170"/>
  <c r="N1169"/>
  <c r="M1169"/>
  <c r="N1168"/>
  <c r="M1168"/>
  <c r="N1167"/>
  <c r="M1167"/>
  <c r="N1166"/>
  <c r="M1166"/>
  <c r="N1165"/>
  <c r="M1165"/>
  <c r="R1164"/>
  <c r="N1164"/>
  <c r="M1164"/>
  <c r="N1163"/>
  <c r="M1163"/>
  <c r="N1162"/>
  <c r="M1162"/>
  <c r="N1161"/>
  <c r="M1161"/>
  <c r="R1161" s="1"/>
  <c r="N1160"/>
  <c r="M1160"/>
  <c r="N1159"/>
  <c r="M1159"/>
  <c r="N1158"/>
  <c r="M1158"/>
  <c r="N1157"/>
  <c r="M1157"/>
  <c r="N1156"/>
  <c r="M1156"/>
  <c r="N1155"/>
  <c r="M1155"/>
  <c r="N1154"/>
  <c r="M1154"/>
  <c r="N1153"/>
  <c r="M1153"/>
  <c r="R1152"/>
  <c r="L1151"/>
  <c r="K1151"/>
  <c r="J1151"/>
  <c r="I1151"/>
  <c r="H1151"/>
  <c r="G1151"/>
  <c r="F1151"/>
  <c r="E1151"/>
  <c r="N1150"/>
  <c r="M1150"/>
  <c r="N1149"/>
  <c r="M1149"/>
  <c r="N1148"/>
  <c r="M1148"/>
  <c r="N1147"/>
  <c r="M1147"/>
  <c r="N1146"/>
  <c r="M1146"/>
  <c r="N1145"/>
  <c r="M1145"/>
  <c r="N1144"/>
  <c r="M1144"/>
  <c r="N1143"/>
  <c r="M1143"/>
  <c r="N1142"/>
  <c r="M1142"/>
  <c r="N1141"/>
  <c r="M1141"/>
  <c r="N1140"/>
  <c r="M1140"/>
  <c r="N1139"/>
  <c r="M1139"/>
  <c r="N1138"/>
  <c r="M1138"/>
  <c r="N1137"/>
  <c r="M1137"/>
  <c r="N1136"/>
  <c r="M1136"/>
  <c r="N1135"/>
  <c r="M1135"/>
  <c r="N1134"/>
  <c r="M1134"/>
  <c r="N1133"/>
  <c r="M1133"/>
  <c r="N1132"/>
  <c r="M1132"/>
  <c r="N1131"/>
  <c r="M1131"/>
  <c r="N1130"/>
  <c r="M1130"/>
  <c r="N1129"/>
  <c r="M1129"/>
  <c r="N1128"/>
  <c r="M1128"/>
  <c r="N1127"/>
  <c r="M1127"/>
  <c r="N1126"/>
  <c r="M1126"/>
  <c r="N1125"/>
  <c r="M1125"/>
  <c r="L1124"/>
  <c r="K1124"/>
  <c r="J1124"/>
  <c r="I1124"/>
  <c r="H1124"/>
  <c r="G1124"/>
  <c r="F1124"/>
  <c r="E1124"/>
  <c r="N1123"/>
  <c r="M1123"/>
  <c r="N1122"/>
  <c r="M1122"/>
  <c r="N1121"/>
  <c r="M1121"/>
  <c r="N1120"/>
  <c r="M1120"/>
  <c r="N1119"/>
  <c r="M1119"/>
  <c r="N1118"/>
  <c r="M1118"/>
  <c r="N1117"/>
  <c r="M1117"/>
  <c r="N1116"/>
  <c r="M1116"/>
  <c r="N1115"/>
  <c r="M1115"/>
  <c r="N1114"/>
  <c r="M1114"/>
  <c r="N1113"/>
  <c r="M1113"/>
  <c r="N1112"/>
  <c r="M1112"/>
  <c r="N1111"/>
  <c r="M1111"/>
  <c r="N1110"/>
  <c r="M1110"/>
  <c r="N1109"/>
  <c r="M1109"/>
  <c r="N1108"/>
  <c r="M1108"/>
  <c r="N1107"/>
  <c r="M1107"/>
  <c r="N1106"/>
  <c r="M1106"/>
  <c r="N1105"/>
  <c r="M1105"/>
  <c r="R1105" s="1"/>
  <c r="N1104"/>
  <c r="M1104"/>
  <c r="N1103"/>
  <c r="M1103"/>
  <c r="N1102"/>
  <c r="M1102"/>
  <c r="N1101"/>
  <c r="M1101"/>
  <c r="N1100"/>
  <c r="M1100"/>
  <c r="R1100" s="1"/>
  <c r="L1099"/>
  <c r="K1099"/>
  <c r="J1099"/>
  <c r="I1099"/>
  <c r="H1099"/>
  <c r="G1099"/>
  <c r="F1099"/>
  <c r="E1099"/>
  <c r="R1098"/>
  <c r="R1097"/>
  <c r="R1096"/>
  <c r="R1095"/>
  <c r="N1094"/>
  <c r="M1094"/>
  <c r="R1085"/>
  <c r="N1055"/>
  <c r="L1055"/>
  <c r="K1055"/>
  <c r="J1055"/>
  <c r="I1055"/>
  <c r="H1055"/>
  <c r="G1055"/>
  <c r="F1055"/>
  <c r="E1055"/>
  <c r="N1031"/>
  <c r="M1031"/>
  <c r="L1031"/>
  <c r="K1031"/>
  <c r="J1031"/>
  <c r="I1031"/>
  <c r="H1031"/>
  <c r="G1031"/>
  <c r="F1031"/>
  <c r="E1031"/>
  <c r="R1030"/>
  <c r="R1029"/>
  <c r="R1028"/>
  <c r="R1027"/>
  <c r="R1026"/>
  <c r="R1025"/>
  <c r="R1024"/>
  <c r="R1023"/>
  <c r="N1022"/>
  <c r="M1022"/>
  <c r="L1022"/>
  <c r="K1022"/>
  <c r="J1022"/>
  <c r="I1022"/>
  <c r="H1022"/>
  <c r="G1022"/>
  <c r="F1022"/>
  <c r="E1022"/>
  <c r="R1020"/>
  <c r="R1019"/>
  <c r="R1018"/>
  <c r="R1017"/>
  <c r="R1016"/>
  <c r="R1015"/>
  <c r="N1014"/>
  <c r="M1014"/>
  <c r="L1014"/>
  <c r="K1014"/>
  <c r="J1014"/>
  <c r="I1014"/>
  <c r="H1014"/>
  <c r="G1014"/>
  <c r="F1014"/>
  <c r="E1014"/>
  <c r="N1013"/>
  <c r="M1013"/>
  <c r="N1012"/>
  <c r="M1012"/>
  <c r="R1012" s="1"/>
  <c r="N1011"/>
  <c r="M1011"/>
  <c r="R1011" s="1"/>
  <c r="N1010"/>
  <c r="M1010"/>
  <c r="N1009"/>
  <c r="M1009"/>
  <c r="N1008"/>
  <c r="M1008"/>
  <c r="N1007"/>
  <c r="M1007"/>
  <c r="N1006"/>
  <c r="M1006"/>
  <c r="N1005"/>
  <c r="M1005"/>
  <c r="N1004"/>
  <c r="M1004"/>
  <c r="N1003"/>
  <c r="M1003"/>
  <c r="R1003" s="1"/>
  <c r="N1002"/>
  <c r="M1002"/>
  <c r="N1001"/>
  <c r="M1001"/>
  <c r="R1001" s="1"/>
  <c r="N1000"/>
  <c r="M1000"/>
  <c r="N999"/>
  <c r="M999"/>
  <c r="N998"/>
  <c r="M998"/>
  <c r="N997"/>
  <c r="M997"/>
  <c r="N996"/>
  <c r="M996"/>
  <c r="N995"/>
  <c r="M995"/>
  <c r="N994"/>
  <c r="M994"/>
  <c r="N993"/>
  <c r="M993"/>
  <c r="R993" s="1"/>
  <c r="R992"/>
  <c r="N992"/>
  <c r="M992"/>
  <c r="N991"/>
  <c r="M991"/>
  <c r="N990"/>
  <c r="M990"/>
  <c r="N989"/>
  <c r="M989"/>
  <c r="L988"/>
  <c r="K988"/>
  <c r="J988"/>
  <c r="I988"/>
  <c r="H988"/>
  <c r="G988"/>
  <c r="F988"/>
  <c r="E988"/>
  <c r="N987"/>
  <c r="M987"/>
  <c r="N986"/>
  <c r="M986"/>
  <c r="N985"/>
  <c r="M985"/>
  <c r="N984"/>
  <c r="M984"/>
  <c r="N983"/>
  <c r="M983"/>
  <c r="N982"/>
  <c r="M982"/>
  <c r="N981"/>
  <c r="M981"/>
  <c r="N980"/>
  <c r="M980"/>
  <c r="N979"/>
  <c r="M979"/>
  <c r="N978"/>
  <c r="M978"/>
  <c r="N977"/>
  <c r="M977"/>
  <c r="N976"/>
  <c r="M976"/>
  <c r="N975"/>
  <c r="M975"/>
  <c r="N974"/>
  <c r="M974"/>
  <c r="N973"/>
  <c r="M973"/>
  <c r="R972"/>
  <c r="N972"/>
  <c r="M972"/>
  <c r="N971"/>
  <c r="M971"/>
  <c r="N970"/>
  <c r="M970"/>
  <c r="N969"/>
  <c r="M969"/>
  <c r="N968"/>
  <c r="M968"/>
  <c r="N967"/>
  <c r="M967"/>
  <c r="R967" s="1"/>
  <c r="N966"/>
  <c r="M966"/>
  <c r="N965"/>
  <c r="M965"/>
  <c r="N964"/>
  <c r="M964"/>
  <c r="N963"/>
  <c r="M963"/>
  <c r="N962"/>
  <c r="M962"/>
  <c r="N961"/>
  <c r="M961"/>
  <c r="N960"/>
  <c r="M960"/>
  <c r="N959"/>
  <c r="M959"/>
  <c r="N958"/>
  <c r="M958"/>
  <c r="N957"/>
  <c r="M957"/>
  <c r="N956"/>
  <c r="M956"/>
  <c r="N955"/>
  <c r="M955"/>
  <c r="N954"/>
  <c r="M954"/>
  <c r="N953"/>
  <c r="M953"/>
  <c r="N952"/>
  <c r="M952"/>
  <c r="N951"/>
  <c r="M951"/>
  <c r="N950"/>
  <c r="M950"/>
  <c r="N949"/>
  <c r="M949"/>
  <c r="N948"/>
  <c r="M948"/>
  <c r="N947"/>
  <c r="M947"/>
  <c r="N946"/>
  <c r="M946"/>
  <c r="N945"/>
  <c r="M945"/>
  <c r="N944"/>
  <c r="M944"/>
  <c r="N943"/>
  <c r="M943"/>
  <c r="N942"/>
  <c r="M942"/>
  <c r="N941"/>
  <c r="M941"/>
  <c r="N940"/>
  <c r="M940"/>
  <c r="N939"/>
  <c r="M939"/>
  <c r="N938"/>
  <c r="M938"/>
  <c r="N937"/>
  <c r="M937"/>
  <c r="R937" s="1"/>
  <c r="N936"/>
  <c r="M936"/>
  <c r="N935"/>
  <c r="M935"/>
  <c r="R935" s="1"/>
  <c r="L934"/>
  <c r="K934"/>
  <c r="J934"/>
  <c r="I934"/>
  <c r="H934"/>
  <c r="G934"/>
  <c r="F934"/>
  <c r="E934"/>
  <c r="N933"/>
  <c r="M933"/>
  <c r="N932"/>
  <c r="M932"/>
  <c r="R932" s="1"/>
  <c r="N931"/>
  <c r="M931"/>
  <c r="N930"/>
  <c r="M930"/>
  <c r="R930" s="1"/>
  <c r="N929"/>
  <c r="M929"/>
  <c r="N928"/>
  <c r="M928"/>
  <c r="N927"/>
  <c r="M927"/>
  <c r="N926"/>
  <c r="M926"/>
  <c r="N925"/>
  <c r="M925"/>
  <c r="N924"/>
  <c r="M924"/>
  <c r="N923"/>
  <c r="M923"/>
  <c r="N922"/>
  <c r="M922"/>
  <c r="N921"/>
  <c r="M921"/>
  <c r="N920"/>
  <c r="M920"/>
  <c r="N919"/>
  <c r="M919"/>
  <c r="N918"/>
  <c r="M918"/>
  <c r="N917"/>
  <c r="M917"/>
  <c r="N916"/>
  <c r="M916"/>
  <c r="R916" s="1"/>
  <c r="N915"/>
  <c r="M915"/>
  <c r="N914"/>
  <c r="M914"/>
  <c r="N913"/>
  <c r="M913"/>
  <c r="N912"/>
  <c r="M912"/>
  <c r="N911"/>
  <c r="M911"/>
  <c r="R911" s="1"/>
  <c r="N910"/>
  <c r="M910"/>
  <c r="N909"/>
  <c r="M909"/>
  <c r="N908"/>
  <c r="M908"/>
  <c r="N907"/>
  <c r="M907"/>
  <c r="N906"/>
  <c r="M906"/>
  <c r="N905"/>
  <c r="M905"/>
  <c r="R904"/>
  <c r="N904"/>
  <c r="M904"/>
  <c r="N903"/>
  <c r="M903"/>
  <c r="N902"/>
  <c r="M902"/>
  <c r="N901"/>
  <c r="M901"/>
  <c r="N900"/>
  <c r="M900"/>
  <c r="N899"/>
  <c r="M899"/>
  <c r="N898"/>
  <c r="M898"/>
  <c r="N897"/>
  <c r="M897"/>
  <c r="N896"/>
  <c r="M896"/>
  <c r="N895"/>
  <c r="M895"/>
  <c r="N894"/>
  <c r="M894"/>
  <c r="N893"/>
  <c r="M893"/>
  <c r="N892"/>
  <c r="M892"/>
  <c r="R892" s="1"/>
  <c r="N891"/>
  <c r="R891" s="1"/>
  <c r="M891"/>
  <c r="N890"/>
  <c r="M890"/>
  <c r="R890" s="1"/>
  <c r="N889"/>
  <c r="M889"/>
  <c r="N888"/>
  <c r="M888"/>
  <c r="R887"/>
  <c r="N887"/>
  <c r="M887"/>
  <c r="N886"/>
  <c r="M886"/>
  <c r="L885"/>
  <c r="K885"/>
  <c r="J885"/>
  <c r="I885"/>
  <c r="H885"/>
  <c r="G885"/>
  <c r="F885"/>
  <c r="E885"/>
  <c r="N883"/>
  <c r="M883"/>
  <c r="N882"/>
  <c r="M882"/>
  <c r="N881"/>
  <c r="M881"/>
  <c r="N880"/>
  <c r="M880"/>
  <c r="N879"/>
  <c r="M879"/>
  <c r="N878"/>
  <c r="M878"/>
  <c r="N877"/>
  <c r="M877"/>
  <c r="R877" s="1"/>
  <c r="N876"/>
  <c r="M876"/>
  <c r="N875"/>
  <c r="M875"/>
  <c r="N874"/>
  <c r="M874"/>
  <c r="N873"/>
  <c r="M873"/>
  <c r="N872"/>
  <c r="M872"/>
  <c r="N871"/>
  <c r="M871"/>
  <c r="N870"/>
  <c r="M870"/>
  <c r="N869"/>
  <c r="M869"/>
  <c r="R869" s="1"/>
  <c r="R868"/>
  <c r="N868"/>
  <c r="M868"/>
  <c r="N867"/>
  <c r="M867"/>
  <c r="R867" s="1"/>
  <c r="N866"/>
  <c r="M866"/>
  <c r="N865"/>
  <c r="M865"/>
  <c r="R865" s="1"/>
  <c r="N864"/>
  <c r="M864"/>
  <c r="N863"/>
  <c r="M863"/>
  <c r="N862"/>
  <c r="M862"/>
  <c r="N861"/>
  <c r="M861"/>
  <c r="N860"/>
  <c r="M860"/>
  <c r="N859"/>
  <c r="M859"/>
  <c r="R859" s="1"/>
  <c r="N858"/>
  <c r="M858"/>
  <c r="N857"/>
  <c r="M857"/>
  <c r="R857" s="1"/>
  <c r="N856"/>
  <c r="M856"/>
  <c r="R856" s="1"/>
  <c r="N855"/>
  <c r="R855" s="1"/>
  <c r="M855"/>
  <c r="N854"/>
  <c r="M854"/>
  <c r="N853"/>
  <c r="M853"/>
  <c r="R852"/>
  <c r="L851"/>
  <c r="K851"/>
  <c r="J851"/>
  <c r="I851"/>
  <c r="H851"/>
  <c r="G851"/>
  <c r="F851"/>
  <c r="E851"/>
  <c r="N850"/>
  <c r="M850"/>
  <c r="N849"/>
  <c r="M849"/>
  <c r="N848"/>
  <c r="M848"/>
  <c r="R848" s="1"/>
  <c r="N847"/>
  <c r="M847"/>
  <c r="N846"/>
  <c r="M846"/>
  <c r="N845"/>
  <c r="M845"/>
  <c r="N844"/>
  <c r="M844"/>
  <c r="N843"/>
  <c r="M843"/>
  <c r="N842"/>
  <c r="M842"/>
  <c r="N841"/>
  <c r="M841"/>
  <c r="N840"/>
  <c r="M840"/>
  <c r="R840" s="1"/>
  <c r="N839"/>
  <c r="R839" s="1"/>
  <c r="M839"/>
  <c r="N838"/>
  <c r="M838"/>
  <c r="R838" s="1"/>
  <c r="N837"/>
  <c r="M837"/>
  <c r="N836"/>
  <c r="M836"/>
  <c r="N835"/>
  <c r="M835"/>
  <c r="N834"/>
  <c r="M834"/>
  <c r="N833"/>
  <c r="M833"/>
  <c r="N832"/>
  <c r="M832"/>
  <c r="R832" s="1"/>
  <c r="N831"/>
  <c r="M831"/>
  <c r="N830"/>
  <c r="M830"/>
  <c r="N829"/>
  <c r="M829"/>
  <c r="N828"/>
  <c r="M828"/>
  <c r="N827"/>
  <c r="M827"/>
  <c r="N826"/>
  <c r="M826"/>
  <c r="N825"/>
  <c r="M825"/>
  <c r="N824"/>
  <c r="M824"/>
  <c r="N823"/>
  <c r="M823"/>
  <c r="N822"/>
  <c r="M822"/>
  <c r="N821"/>
  <c r="M821"/>
  <c r="N820"/>
  <c r="M820"/>
  <c r="N819"/>
  <c r="R819" s="1"/>
  <c r="M819"/>
  <c r="N818"/>
  <c r="M818"/>
  <c r="N817"/>
  <c r="M817"/>
  <c r="N816"/>
  <c r="M816"/>
  <c r="N815"/>
  <c r="M815"/>
  <c r="N814"/>
  <c r="M814"/>
  <c r="N813"/>
  <c r="M813"/>
  <c r="N812"/>
  <c r="M812"/>
  <c r="N811"/>
  <c r="M811"/>
  <c r="N810"/>
  <c r="M810"/>
  <c r="N809"/>
  <c r="M809"/>
  <c r="N808"/>
  <c r="M808"/>
  <c r="N807"/>
  <c r="M807"/>
  <c r="L806"/>
  <c r="K806"/>
  <c r="J806"/>
  <c r="I806"/>
  <c r="H806"/>
  <c r="G806"/>
  <c r="F806"/>
  <c r="E806"/>
  <c r="N805"/>
  <c r="M805"/>
  <c r="N804"/>
  <c r="M804"/>
  <c r="R804" s="1"/>
  <c r="N803"/>
  <c r="R803" s="1"/>
  <c r="M803"/>
  <c r="N802"/>
  <c r="M802"/>
  <c r="N801"/>
  <c r="M801"/>
  <c r="L800"/>
  <c r="K800"/>
  <c r="J800"/>
  <c r="I800"/>
  <c r="H800"/>
  <c r="G800"/>
  <c r="F800"/>
  <c r="E800"/>
  <c r="N799"/>
  <c r="M799"/>
  <c r="N798"/>
  <c r="M798"/>
  <c r="N797"/>
  <c r="M797"/>
  <c r="R797" s="1"/>
  <c r="N796"/>
  <c r="M796"/>
  <c r="N795"/>
  <c r="M795"/>
  <c r="N794"/>
  <c r="M794"/>
  <c r="N793"/>
  <c r="M793"/>
  <c r="N792"/>
  <c r="M792"/>
  <c r="N791"/>
  <c r="M791"/>
  <c r="R791" s="1"/>
  <c r="N790"/>
  <c r="M790"/>
  <c r="N789"/>
  <c r="M789"/>
  <c r="R789" s="1"/>
  <c r="R788"/>
  <c r="N788"/>
  <c r="M788"/>
  <c r="N787"/>
  <c r="M787"/>
  <c r="N786"/>
  <c r="M786"/>
  <c r="N785"/>
  <c r="M785"/>
  <c r="N784"/>
  <c r="M784"/>
  <c r="N783"/>
  <c r="M783"/>
  <c r="L782"/>
  <c r="K782"/>
  <c r="J782"/>
  <c r="I782"/>
  <c r="H782"/>
  <c r="G782"/>
  <c r="F782"/>
  <c r="E782"/>
  <c r="N781"/>
  <c r="M781"/>
  <c r="N780"/>
  <c r="M780"/>
  <c r="N779"/>
  <c r="M779"/>
  <c r="N778"/>
  <c r="M778"/>
  <c r="N777"/>
  <c r="M777"/>
  <c r="R776"/>
  <c r="N776"/>
  <c r="M776"/>
  <c r="N775"/>
  <c r="M775"/>
  <c r="N774"/>
  <c r="M774"/>
  <c r="N773"/>
  <c r="M773"/>
  <c r="N772"/>
  <c r="M772"/>
  <c r="N771"/>
  <c r="M771"/>
  <c r="N770"/>
  <c r="M770"/>
  <c r="N769"/>
  <c r="M769"/>
  <c r="N768"/>
  <c r="M768"/>
  <c r="N767"/>
  <c r="M767"/>
  <c r="R767" s="1"/>
  <c r="N766"/>
  <c r="M766"/>
  <c r="N765"/>
  <c r="M765"/>
  <c r="R765" s="1"/>
  <c r="R764"/>
  <c r="N764"/>
  <c r="M764"/>
  <c r="L763"/>
  <c r="K763"/>
  <c r="J763"/>
  <c r="I763"/>
  <c r="H763"/>
  <c r="G763"/>
  <c r="F763"/>
  <c r="E763"/>
  <c r="N762"/>
  <c r="M762"/>
  <c r="N761"/>
  <c r="M761"/>
  <c r="R761" s="1"/>
  <c r="R760"/>
  <c r="N760"/>
  <c r="M760"/>
  <c r="N759"/>
  <c r="M759"/>
  <c r="R759" s="1"/>
  <c r="N758"/>
  <c r="M758"/>
  <c r="N757"/>
  <c r="M757"/>
  <c r="N756"/>
  <c r="M756"/>
  <c r="N755"/>
  <c r="M755"/>
  <c r="N754"/>
  <c r="M754"/>
  <c r="N753"/>
  <c r="M753"/>
  <c r="N752"/>
  <c r="M752"/>
  <c r="N751"/>
  <c r="M751"/>
  <c r="N750"/>
  <c r="M750"/>
  <c r="N749"/>
  <c r="M749"/>
  <c r="N748"/>
  <c r="M748"/>
  <c r="N747"/>
  <c r="M747"/>
  <c r="N746"/>
  <c r="M746"/>
  <c r="L745"/>
  <c r="K745"/>
  <c r="J745"/>
  <c r="I745"/>
  <c r="H745"/>
  <c r="G745"/>
  <c r="F745"/>
  <c r="E745"/>
  <c r="N743"/>
  <c r="M743"/>
  <c r="R743" s="1"/>
  <c r="N742"/>
  <c r="M742"/>
  <c r="N741"/>
  <c r="M741"/>
  <c r="N740"/>
  <c r="M740"/>
  <c r="N739"/>
  <c r="M739"/>
  <c r="N738"/>
  <c r="M738"/>
  <c r="N737"/>
  <c r="M737"/>
  <c r="N736"/>
  <c r="M736"/>
  <c r="N735"/>
  <c r="M735"/>
  <c r="R735" s="1"/>
  <c r="N734"/>
  <c r="M734"/>
  <c r="N733"/>
  <c r="M733"/>
  <c r="N732"/>
  <c r="M732"/>
  <c r="N731"/>
  <c r="M731"/>
  <c r="N730"/>
  <c r="M730"/>
  <c r="R729"/>
  <c r="L728"/>
  <c r="K728"/>
  <c r="J728"/>
  <c r="I728"/>
  <c r="H728"/>
  <c r="G728"/>
  <c r="F728"/>
  <c r="E728"/>
  <c r="R727"/>
  <c r="R726"/>
  <c r="R725"/>
  <c r="N724"/>
  <c r="M724"/>
  <c r="R724" s="1"/>
  <c r="R723"/>
  <c r="R722"/>
  <c r="N721"/>
  <c r="M721"/>
  <c r="N720"/>
  <c r="M720"/>
  <c r="N719"/>
  <c r="M719"/>
  <c r="R719" s="1"/>
  <c r="N718"/>
  <c r="R718" s="1"/>
  <c r="M718"/>
  <c r="N717"/>
  <c r="M717"/>
  <c r="W706" s="1"/>
  <c r="N716"/>
  <c r="M716"/>
  <c r="N715"/>
  <c r="M715"/>
  <c r="R715" s="1"/>
  <c r="R714"/>
  <c r="N714"/>
  <c r="M714"/>
  <c r="N713"/>
  <c r="M713"/>
  <c r="N712"/>
  <c r="M712"/>
  <c r="N711"/>
  <c r="M711"/>
  <c r="R710"/>
  <c r="R709"/>
  <c r="R708"/>
  <c r="R707"/>
  <c r="L706"/>
  <c r="K706"/>
  <c r="J706"/>
  <c r="I706"/>
  <c r="H706"/>
  <c r="G706"/>
  <c r="F706"/>
  <c r="E706"/>
  <c r="N705"/>
  <c r="M705"/>
  <c r="N704"/>
  <c r="M704"/>
  <c r="N703"/>
  <c r="R703" s="1"/>
  <c r="M703"/>
  <c r="N702"/>
  <c r="M702"/>
  <c r="N701"/>
  <c r="M701"/>
  <c r="N700"/>
  <c r="M700"/>
  <c r="N699"/>
  <c r="M699"/>
  <c r="N698"/>
  <c r="M698"/>
  <c r="N697"/>
  <c r="M697"/>
  <c r="R696"/>
  <c r="N696"/>
  <c r="M696"/>
  <c r="N695"/>
  <c r="M695"/>
  <c r="L694"/>
  <c r="K694"/>
  <c r="J694"/>
  <c r="I694"/>
  <c r="H694"/>
  <c r="G694"/>
  <c r="F694"/>
  <c r="E694"/>
  <c r="N693"/>
  <c r="M693"/>
  <c r="N692"/>
  <c r="M692"/>
  <c r="N691"/>
  <c r="M691"/>
  <c r="N690"/>
  <c r="M690"/>
  <c r="R690" s="1"/>
  <c r="N689"/>
  <c r="M689"/>
  <c r="N688"/>
  <c r="M688"/>
  <c r="N687"/>
  <c r="M687"/>
  <c r="N686"/>
  <c r="M686"/>
  <c r="N685"/>
  <c r="M685"/>
  <c r="N684"/>
  <c r="M684"/>
  <c r="N683"/>
  <c r="M683"/>
  <c r="N682"/>
  <c r="M682"/>
  <c r="R682" s="1"/>
  <c r="N681"/>
  <c r="M681"/>
  <c r="N680"/>
  <c r="M680"/>
  <c r="N679"/>
  <c r="M679"/>
  <c r="N678"/>
  <c r="M678"/>
  <c r="N677"/>
  <c r="R677" s="1"/>
  <c r="M677"/>
  <c r="N676"/>
  <c r="M676"/>
  <c r="N675"/>
  <c r="M675"/>
  <c r="N674"/>
  <c r="M674"/>
  <c r="N673"/>
  <c r="M673"/>
  <c r="N672"/>
  <c r="M672"/>
  <c r="N671"/>
  <c r="M671"/>
  <c r="N670"/>
  <c r="M670"/>
  <c r="N669"/>
  <c r="R669" s="1"/>
  <c r="M669"/>
  <c r="N668"/>
  <c r="M668"/>
  <c r="N667"/>
  <c r="M667"/>
  <c r="N666"/>
  <c r="M666"/>
  <c r="N665"/>
  <c r="M665"/>
  <c r="R665" s="1"/>
  <c r="N664"/>
  <c r="M664"/>
  <c r="N663"/>
  <c r="M663"/>
  <c r="R663" s="1"/>
  <c r="N662"/>
  <c r="R662" s="1"/>
  <c r="M662"/>
  <c r="N661"/>
  <c r="M661"/>
  <c r="N660"/>
  <c r="M660"/>
  <c r="N659"/>
  <c r="M659"/>
  <c r="R659" s="1"/>
  <c r="R658"/>
  <c r="N658"/>
  <c r="M658"/>
  <c r="N657"/>
  <c r="M657"/>
  <c r="L656"/>
  <c r="K656"/>
  <c r="J656"/>
  <c r="I656"/>
  <c r="H656"/>
  <c r="G656"/>
  <c r="F656"/>
  <c r="E656"/>
  <c r="N655"/>
  <c r="M655"/>
  <c r="N654"/>
  <c r="M654"/>
  <c r="N653"/>
  <c r="M653"/>
  <c r="N652"/>
  <c r="M652"/>
  <c r="N651"/>
  <c r="M651"/>
  <c r="N650"/>
  <c r="M650"/>
  <c r="N649"/>
  <c r="M649"/>
  <c r="N648"/>
  <c r="M648"/>
  <c r="N647"/>
  <c r="M647"/>
  <c r="N646"/>
  <c r="M646"/>
  <c r="N645"/>
  <c r="M645"/>
  <c r="N644"/>
  <c r="R644" s="1"/>
  <c r="M644"/>
  <c r="L643"/>
  <c r="K643"/>
  <c r="J643"/>
  <c r="I643"/>
  <c r="H643"/>
  <c r="G643"/>
  <c r="F643"/>
  <c r="E643"/>
  <c r="N642"/>
  <c r="M642"/>
  <c r="N641"/>
  <c r="M641"/>
  <c r="N640"/>
  <c r="M640"/>
  <c r="N639"/>
  <c r="M639"/>
  <c r="N638"/>
  <c r="M638"/>
  <c r="N637"/>
  <c r="M637"/>
  <c r="N636"/>
  <c r="M636"/>
  <c r="N635"/>
  <c r="M635"/>
  <c r="N634"/>
  <c r="M634"/>
  <c r="N633"/>
  <c r="M633"/>
  <c r="N632"/>
  <c r="M632"/>
  <c r="N631"/>
  <c r="M631"/>
  <c r="N630"/>
  <c r="M630"/>
  <c r="R630" s="1"/>
  <c r="N629"/>
  <c r="M629"/>
  <c r="N628"/>
  <c r="M628"/>
  <c r="R628" s="1"/>
  <c r="N627"/>
  <c r="M627"/>
  <c r="N626"/>
  <c r="M626"/>
  <c r="N625"/>
  <c r="R625" s="1"/>
  <c r="M625"/>
  <c r="L624"/>
  <c r="K624"/>
  <c r="J624"/>
  <c r="I624"/>
  <c r="H624"/>
  <c r="G624"/>
  <c r="F624"/>
  <c r="E624"/>
  <c r="N622"/>
  <c r="M622"/>
  <c r="N621"/>
  <c r="M621"/>
  <c r="N620"/>
  <c r="M620"/>
  <c r="R620" s="1"/>
  <c r="N619"/>
  <c r="R619" s="1"/>
  <c r="M619"/>
  <c r="N618"/>
  <c r="M618"/>
  <c r="R618" s="1"/>
  <c r="N617"/>
  <c r="M617"/>
  <c r="N616"/>
  <c r="M616"/>
  <c r="R616" s="1"/>
  <c r="N615"/>
  <c r="R615" s="1"/>
  <c r="M615"/>
  <c r="N614"/>
  <c r="M614"/>
  <c r="N613"/>
  <c r="M613"/>
  <c r="N612"/>
  <c r="M612"/>
  <c r="R612" s="1"/>
  <c r="N611"/>
  <c r="M611"/>
  <c r="N610"/>
  <c r="M610"/>
  <c r="N609"/>
  <c r="M609"/>
  <c r="N608"/>
  <c r="M608"/>
  <c r="N607"/>
  <c r="M607"/>
  <c r="N606"/>
  <c r="M606"/>
  <c r="L605"/>
  <c r="K605"/>
  <c r="J605"/>
  <c r="I605"/>
  <c r="H605"/>
  <c r="G605"/>
  <c r="F605"/>
  <c r="E605"/>
  <c r="N604"/>
  <c r="M604"/>
  <c r="N603"/>
  <c r="M603"/>
  <c r="N602"/>
  <c r="M602"/>
  <c r="N601"/>
  <c r="M601"/>
  <c r="R601" s="1"/>
  <c r="N600"/>
  <c r="R600" s="1"/>
  <c r="M600"/>
  <c r="N599"/>
  <c r="M599"/>
  <c r="N598"/>
  <c r="M598"/>
  <c r="N597"/>
  <c r="M597"/>
  <c r="N596"/>
  <c r="M596"/>
  <c r="N595"/>
  <c r="M595"/>
  <c r="N594"/>
  <c r="M594"/>
  <c r="N593"/>
  <c r="M593"/>
  <c r="N592"/>
  <c r="M592"/>
  <c r="N591"/>
  <c r="M591"/>
  <c r="R591" s="1"/>
  <c r="N590"/>
  <c r="M590"/>
  <c r="N589"/>
  <c r="M589"/>
  <c r="R589" s="1"/>
  <c r="R588"/>
  <c r="N588"/>
  <c r="M588"/>
  <c r="N587"/>
  <c r="M587"/>
  <c r="N586"/>
  <c r="M586"/>
  <c r="N585"/>
  <c r="M585"/>
  <c r="N584"/>
  <c r="M584"/>
  <c r="R583"/>
  <c r="N583"/>
  <c r="M583"/>
  <c r="N582"/>
  <c r="M582"/>
  <c r="N581"/>
  <c r="M581"/>
  <c r="L580"/>
  <c r="K580"/>
  <c r="J580"/>
  <c r="I580"/>
  <c r="H580"/>
  <c r="G580"/>
  <c r="F580"/>
  <c r="E580"/>
  <c r="N579"/>
  <c r="M579"/>
  <c r="R579" s="1"/>
  <c r="N578"/>
  <c r="M578"/>
  <c r="N577"/>
  <c r="M577"/>
  <c r="N576"/>
  <c r="M576"/>
  <c r="N575"/>
  <c r="M575"/>
  <c r="N574"/>
  <c r="M574"/>
  <c r="N573"/>
  <c r="M573"/>
  <c r="N572"/>
  <c r="M572"/>
  <c r="N571"/>
  <c r="M571"/>
  <c r="N570"/>
  <c r="M570"/>
  <c r="N569"/>
  <c r="M569"/>
  <c r="N568"/>
  <c r="M568"/>
  <c r="N567"/>
  <c r="M567"/>
  <c r="N566"/>
  <c r="M566"/>
  <c r="N565"/>
  <c r="M565"/>
  <c r="L564"/>
  <c r="K564"/>
  <c r="J564"/>
  <c r="I564"/>
  <c r="H564"/>
  <c r="G564"/>
  <c r="F564"/>
  <c r="E564"/>
  <c r="N563"/>
  <c r="M563"/>
  <c r="N562"/>
  <c r="M562"/>
  <c r="N561"/>
  <c r="M561"/>
  <c r="N560"/>
  <c r="M560"/>
  <c r="N559"/>
  <c r="M559"/>
  <c r="N558"/>
  <c r="M558"/>
  <c r="N557"/>
  <c r="M557"/>
  <c r="N556"/>
  <c r="M556"/>
  <c r="N555"/>
  <c r="M555"/>
  <c r="N554"/>
  <c r="M554"/>
  <c r="N553"/>
  <c r="M553"/>
  <c r="L552"/>
  <c r="K552"/>
  <c r="J552"/>
  <c r="I552"/>
  <c r="H552"/>
  <c r="G552"/>
  <c r="F552"/>
  <c r="E552"/>
  <c r="N551"/>
  <c r="M551"/>
  <c r="N550"/>
  <c r="M550"/>
  <c r="N549"/>
  <c r="R549" s="1"/>
  <c r="M549"/>
  <c r="N548"/>
  <c r="M548"/>
  <c r="N547"/>
  <c r="M547"/>
  <c r="N546"/>
  <c r="M546"/>
  <c r="L545"/>
  <c r="K545"/>
  <c r="J545"/>
  <c r="I545"/>
  <c r="H545"/>
  <c r="G545"/>
  <c r="F545"/>
  <c r="E545"/>
  <c r="N543"/>
  <c r="M543"/>
  <c r="N542"/>
  <c r="M542"/>
  <c r="N541"/>
  <c r="M541"/>
  <c r="N540"/>
  <c r="M540"/>
  <c r="N539"/>
  <c r="M539"/>
  <c r="N538"/>
  <c r="M538"/>
  <c r="N537"/>
  <c r="M537"/>
  <c r="N536"/>
  <c r="M536"/>
  <c r="N535"/>
  <c r="M535"/>
  <c r="N534"/>
  <c r="M534"/>
  <c r="R534" s="1"/>
  <c r="N533"/>
  <c r="M533"/>
  <c r="N532"/>
  <c r="M532"/>
  <c r="N531"/>
  <c r="M531"/>
  <c r="N530"/>
  <c r="M530"/>
  <c r="L529"/>
  <c r="K529"/>
  <c r="J529"/>
  <c r="I529"/>
  <c r="H529"/>
  <c r="G529"/>
  <c r="F529"/>
  <c r="E529"/>
  <c r="N528"/>
  <c r="M528"/>
  <c r="N527"/>
  <c r="M527"/>
  <c r="N526"/>
  <c r="M526"/>
  <c r="N525"/>
  <c r="M525"/>
  <c r="N524"/>
  <c r="M524"/>
  <c r="N523"/>
  <c r="M523"/>
  <c r="N522"/>
  <c r="M522"/>
  <c r="N521"/>
  <c r="M521"/>
  <c r="N520"/>
  <c r="M520"/>
  <c r="N519"/>
  <c r="M519"/>
  <c r="N518"/>
  <c r="M518"/>
  <c r="N517"/>
  <c r="M517"/>
  <c r="R517" s="1"/>
  <c r="R516"/>
  <c r="N516"/>
  <c r="M516"/>
  <c r="N515"/>
  <c r="M515"/>
  <c r="N514"/>
  <c r="M514"/>
  <c r="N513"/>
  <c r="M513"/>
  <c r="N512"/>
  <c r="M512"/>
  <c r="N511"/>
  <c r="M511"/>
  <c r="R511" s="1"/>
  <c r="N510"/>
  <c r="M510"/>
  <c r="N509"/>
  <c r="M509"/>
  <c r="N508"/>
  <c r="M508"/>
  <c r="N507"/>
  <c r="M507"/>
  <c r="N506"/>
  <c r="M506"/>
  <c r="N505"/>
  <c r="M505"/>
  <c r="N504"/>
  <c r="M504"/>
  <c r="N503"/>
  <c r="M503"/>
  <c r="N502"/>
  <c r="M502"/>
  <c r="N501"/>
  <c r="M501"/>
  <c r="N500"/>
  <c r="M500"/>
  <c r="N499"/>
  <c r="R499" s="1"/>
  <c r="M499"/>
  <c r="N498"/>
  <c r="M498"/>
  <c r="N497"/>
  <c r="M497"/>
  <c r="N496"/>
  <c r="M496"/>
  <c r="N495"/>
  <c r="M495"/>
  <c r="N494"/>
  <c r="M494"/>
  <c r="N493"/>
  <c r="M493"/>
  <c r="N492"/>
  <c r="M492"/>
  <c r="R492" s="1"/>
  <c r="N491"/>
  <c r="M491"/>
  <c r="N490"/>
  <c r="M490"/>
  <c r="N489"/>
  <c r="M489"/>
  <c r="N488"/>
  <c r="M488"/>
  <c r="L487"/>
  <c r="K487"/>
  <c r="J487"/>
  <c r="I487"/>
  <c r="H487"/>
  <c r="G487"/>
  <c r="F487"/>
  <c r="E487"/>
  <c r="N486"/>
  <c r="M486"/>
  <c r="N485"/>
  <c r="M485"/>
  <c r="N484"/>
  <c r="M484"/>
  <c r="N483"/>
  <c r="M483"/>
  <c r="N482"/>
  <c r="M482"/>
  <c r="N481"/>
  <c r="M481"/>
  <c r="N480"/>
  <c r="M480"/>
  <c r="N479"/>
  <c r="M479"/>
  <c r="N478"/>
  <c r="M478"/>
  <c r="N477"/>
  <c r="M477"/>
  <c r="R477" s="1"/>
  <c r="N476"/>
  <c r="R476" s="1"/>
  <c r="M476"/>
  <c r="N475"/>
  <c r="M475"/>
  <c r="R475" s="1"/>
  <c r="N474"/>
  <c r="M474"/>
  <c r="N473"/>
  <c r="M473"/>
  <c r="N472"/>
  <c r="M472"/>
  <c r="N471"/>
  <c r="M471"/>
  <c r="N470"/>
  <c r="M470"/>
  <c r="N469"/>
  <c r="M469"/>
  <c r="R469" s="1"/>
  <c r="N468"/>
  <c r="M468"/>
  <c r="N467"/>
  <c r="M467"/>
  <c r="N466"/>
  <c r="M466"/>
  <c r="N465"/>
  <c r="M465"/>
  <c r="N464"/>
  <c r="R464" s="1"/>
  <c r="M464"/>
  <c r="N463"/>
  <c r="M463"/>
  <c r="N462"/>
  <c r="M462"/>
  <c r="N461"/>
  <c r="M461"/>
  <c r="N460"/>
  <c r="M460"/>
  <c r="N459"/>
  <c r="M459"/>
  <c r="N458"/>
  <c r="M458"/>
  <c r="N457"/>
  <c r="M457"/>
  <c r="L456"/>
  <c r="K456"/>
  <c r="J456"/>
  <c r="I456"/>
  <c r="H456"/>
  <c r="G456"/>
  <c r="F456"/>
  <c r="E456"/>
  <c r="N455"/>
  <c r="M455"/>
  <c r="R455" s="1"/>
  <c r="N454"/>
  <c r="M454"/>
  <c r="N453"/>
  <c r="M453"/>
  <c r="N452"/>
  <c r="M452"/>
  <c r="N451"/>
  <c r="M451"/>
  <c r="N450"/>
  <c r="M450"/>
  <c r="N449"/>
  <c r="M449"/>
  <c r="N448"/>
  <c r="M448"/>
  <c r="N447"/>
  <c r="M447"/>
  <c r="R447" s="1"/>
  <c r="N446"/>
  <c r="M446"/>
  <c r="N445"/>
  <c r="M445"/>
  <c r="R445" s="1"/>
  <c r="N444"/>
  <c r="M444"/>
  <c r="N443"/>
  <c r="M443"/>
  <c r="R443" s="1"/>
  <c r="N442"/>
  <c r="R442" s="1"/>
  <c r="M442"/>
  <c r="N441"/>
  <c r="M441"/>
  <c r="N440"/>
  <c r="M440"/>
  <c r="N439"/>
  <c r="M439"/>
  <c r="N438"/>
  <c r="M438"/>
  <c r="N437"/>
  <c r="M437"/>
  <c r="N436"/>
  <c r="M436"/>
  <c r="N435"/>
  <c r="M435"/>
  <c r="R435" s="1"/>
  <c r="N434"/>
  <c r="R434" s="1"/>
  <c r="M434"/>
  <c r="N433"/>
  <c r="M433"/>
  <c r="L432"/>
  <c r="K432"/>
  <c r="J432"/>
  <c r="I432"/>
  <c r="H432"/>
  <c r="G432"/>
  <c r="F432"/>
  <c r="E432"/>
  <c r="N431"/>
  <c r="M431"/>
  <c r="N430"/>
  <c r="M430"/>
  <c r="N429"/>
  <c r="M429"/>
  <c r="N428"/>
  <c r="M428"/>
  <c r="N427"/>
  <c r="M427"/>
  <c r="N426"/>
  <c r="M426"/>
  <c r="N425"/>
  <c r="M425"/>
  <c r="N424"/>
  <c r="M424"/>
  <c r="N423"/>
  <c r="M423"/>
  <c r="N422"/>
  <c r="M422"/>
  <c r="N421"/>
  <c r="R421" s="1"/>
  <c r="M421"/>
  <c r="N420"/>
  <c r="M420"/>
  <c r="N419"/>
  <c r="M419"/>
  <c r="N418"/>
  <c r="M418"/>
  <c r="N417"/>
  <c r="M417"/>
  <c r="N416"/>
  <c r="M416"/>
  <c r="N415"/>
  <c r="M415"/>
  <c r="N414"/>
  <c r="M414"/>
  <c r="N413"/>
  <c r="M413"/>
  <c r="N412"/>
  <c r="M412"/>
  <c r="N411"/>
  <c r="M411"/>
  <c r="N410"/>
  <c r="M410"/>
  <c r="N409"/>
  <c r="M409"/>
  <c r="R409" s="1"/>
  <c r="N408"/>
  <c r="M408"/>
  <c r="N407"/>
  <c r="M407"/>
  <c r="N406"/>
  <c r="M406"/>
  <c r="N405"/>
  <c r="M405"/>
  <c r="R404"/>
  <c r="N404"/>
  <c r="M404"/>
  <c r="N403"/>
  <c r="M403"/>
  <c r="R403" s="1"/>
  <c r="N402"/>
  <c r="M402"/>
  <c r="N401"/>
  <c r="M401"/>
  <c r="N400"/>
  <c r="M400"/>
  <c r="N399"/>
  <c r="M399"/>
  <c r="N398"/>
  <c r="M398"/>
  <c r="L397"/>
  <c r="K397"/>
  <c r="J397"/>
  <c r="I397"/>
  <c r="H397"/>
  <c r="G397"/>
  <c r="F397"/>
  <c r="E397"/>
  <c r="R395"/>
  <c r="N394"/>
  <c r="M394"/>
  <c r="N393"/>
  <c r="M393"/>
  <c r="N392"/>
  <c r="R392" s="1"/>
  <c r="M392"/>
  <c r="N391"/>
  <c r="M391"/>
  <c r="N390"/>
  <c r="M390"/>
  <c r="N389"/>
  <c r="M389"/>
  <c r="N388"/>
  <c r="M388"/>
  <c r="N387"/>
  <c r="M387"/>
  <c r="N386"/>
  <c r="M386"/>
  <c r="N385"/>
  <c r="M385"/>
  <c r="R385" s="1"/>
  <c r="N384"/>
  <c r="M384"/>
  <c r="R383"/>
  <c r="R382"/>
  <c r="L381"/>
  <c r="K381"/>
  <c r="J381"/>
  <c r="I381"/>
  <c r="H381"/>
  <c r="G381"/>
  <c r="F381"/>
  <c r="E381"/>
  <c r="R380"/>
  <c r="R379"/>
  <c r="R378"/>
  <c r="R377"/>
  <c r="R376"/>
  <c r="R375"/>
  <c r="R374"/>
  <c r="R373"/>
  <c r="R372"/>
  <c r="R371"/>
  <c r="R370"/>
  <c r="R369"/>
  <c r="R368"/>
  <c r="R367"/>
  <c r="R366"/>
  <c r="R365"/>
  <c r="R364"/>
  <c r="R363"/>
  <c r="X362"/>
  <c r="W362"/>
  <c r="N362"/>
  <c r="M362"/>
  <c r="L362"/>
  <c r="K362"/>
  <c r="J362"/>
  <c r="I362"/>
  <c r="H362"/>
  <c r="G362"/>
  <c r="F362"/>
  <c r="E362"/>
  <c r="R361"/>
  <c r="R360"/>
  <c r="R359"/>
  <c r="R358"/>
  <c r="R357"/>
  <c r="R356"/>
  <c r="R355"/>
  <c r="R354"/>
  <c r="R353"/>
  <c r="R352"/>
  <c r="R351"/>
  <c r="R350"/>
  <c r="R349"/>
  <c r="R348"/>
  <c r="R347"/>
  <c r="R346"/>
  <c r="R345"/>
  <c r="R344"/>
  <c r="R343"/>
  <c r="R342"/>
  <c r="R341"/>
  <c r="R340"/>
  <c r="N339"/>
  <c r="M339"/>
  <c r="L339"/>
  <c r="K339"/>
  <c r="J339"/>
  <c r="I339"/>
  <c r="G339"/>
  <c r="F339"/>
  <c r="E339"/>
  <c r="R338"/>
  <c r="R337"/>
  <c r="R336"/>
  <c r="R335"/>
  <c r="N334"/>
  <c r="M334"/>
  <c r="N333"/>
  <c r="M333"/>
  <c r="N332"/>
  <c r="M332"/>
  <c r="N331"/>
  <c r="M331"/>
  <c r="N330"/>
  <c r="M330"/>
  <c r="N329"/>
  <c r="M329"/>
  <c r="R329" s="1"/>
  <c r="N328"/>
  <c r="M328"/>
  <c r="N327"/>
  <c r="M327"/>
  <c r="N326"/>
  <c r="M326"/>
  <c r="R326" s="1"/>
  <c r="N325"/>
  <c r="M325"/>
  <c r="N324"/>
  <c r="M324"/>
  <c r="N323"/>
  <c r="M323"/>
  <c r="N322"/>
  <c r="M322"/>
  <c r="R322" s="1"/>
  <c r="N321"/>
  <c r="M321"/>
  <c r="R321" s="1"/>
  <c r="N320"/>
  <c r="M320"/>
  <c r="N319"/>
  <c r="M319"/>
  <c r="N318"/>
  <c r="M318"/>
  <c r="N317"/>
  <c r="M317"/>
  <c r="N316"/>
  <c r="M316"/>
  <c r="N315"/>
  <c r="M315"/>
  <c r="N314"/>
  <c r="M314"/>
  <c r="N313"/>
  <c r="M313"/>
  <c r="N312"/>
  <c r="M312"/>
  <c r="N311"/>
  <c r="M311"/>
  <c r="N310"/>
  <c r="M310"/>
  <c r="N309"/>
  <c r="M309"/>
  <c r="N308"/>
  <c r="M308"/>
  <c r="R307"/>
  <c r="L306"/>
  <c r="K306"/>
  <c r="J306"/>
  <c r="I306"/>
  <c r="H306"/>
  <c r="G306"/>
  <c r="F306"/>
  <c r="E306"/>
  <c r="N305"/>
  <c r="M305"/>
  <c r="N304"/>
  <c r="M304"/>
  <c r="N303"/>
  <c r="M303"/>
  <c r="N302"/>
  <c r="R302" s="1"/>
  <c r="M302"/>
  <c r="N301"/>
  <c r="M301"/>
  <c r="N300"/>
  <c r="M300"/>
  <c r="N299"/>
  <c r="M299"/>
  <c r="N298"/>
  <c r="M298"/>
  <c r="N297"/>
  <c r="M297"/>
  <c r="N296"/>
  <c r="M296"/>
  <c r="N295"/>
  <c r="M295"/>
  <c r="N294"/>
  <c r="M294"/>
  <c r="N293"/>
  <c r="M293"/>
  <c r="N292"/>
  <c r="M292"/>
  <c r="N291"/>
  <c r="M291"/>
  <c r="R290"/>
  <c r="N289"/>
  <c r="M289"/>
  <c r="N288"/>
  <c r="R288" s="1"/>
  <c r="M288"/>
  <c r="N287"/>
  <c r="M287"/>
  <c r="N286"/>
  <c r="M286"/>
  <c r="N285"/>
  <c r="M285"/>
  <c r="R284"/>
  <c r="N284"/>
  <c r="M284"/>
  <c r="N283"/>
  <c r="M283"/>
  <c r="N282"/>
  <c r="M282"/>
  <c r="L281"/>
  <c r="K281"/>
  <c r="J281"/>
  <c r="I281"/>
  <c r="H281"/>
  <c r="G281"/>
  <c r="F281"/>
  <c r="E281"/>
  <c r="N280"/>
  <c r="M280"/>
  <c r="N279"/>
  <c r="M279"/>
  <c r="N278"/>
  <c r="X268" s="1"/>
  <c r="M278"/>
  <c r="N277"/>
  <c r="M277"/>
  <c r="N276"/>
  <c r="M276"/>
  <c r="N275"/>
  <c r="M275"/>
  <c r="N274"/>
  <c r="M274"/>
  <c r="N273"/>
  <c r="M273"/>
  <c r="R273" s="1"/>
  <c r="N272"/>
  <c r="M272"/>
  <c r="N271"/>
  <c r="M271"/>
  <c r="R270"/>
  <c r="N270"/>
  <c r="M270"/>
  <c r="N269"/>
  <c r="M269"/>
  <c r="L268"/>
  <c r="K268"/>
  <c r="J268"/>
  <c r="I268"/>
  <c r="H268"/>
  <c r="G268"/>
  <c r="F268"/>
  <c r="E268"/>
  <c r="N267"/>
  <c r="M267"/>
  <c r="N266"/>
  <c r="M266"/>
  <c r="N265"/>
  <c r="M265"/>
  <c r="N264"/>
  <c r="M264"/>
  <c r="N263"/>
  <c r="M263"/>
  <c r="N262"/>
  <c r="M262"/>
  <c r="N261"/>
  <c r="M261"/>
  <c r="N260"/>
  <c r="M260"/>
  <c r="L259"/>
  <c r="K259"/>
  <c r="J259"/>
  <c r="I259"/>
  <c r="H259"/>
  <c r="G259"/>
  <c r="F259"/>
  <c r="E259"/>
  <c r="R257"/>
  <c r="R256"/>
  <c r="R255"/>
  <c r="R254"/>
  <c r="R253"/>
  <c r="R252"/>
  <c r="X251"/>
  <c r="W251"/>
  <c r="N251"/>
  <c r="M251"/>
  <c r="L251"/>
  <c r="K251"/>
  <c r="J251"/>
  <c r="I251"/>
  <c r="H251"/>
  <c r="G251"/>
  <c r="F251"/>
  <c r="E251"/>
  <c r="N250"/>
  <c r="M250"/>
  <c r="N249"/>
  <c r="M249"/>
  <c r="N248"/>
  <c r="M248"/>
  <c r="R248" s="1"/>
  <c r="N247"/>
  <c r="M247"/>
  <c r="R246"/>
  <c r="N245"/>
  <c r="M245"/>
  <c r="R244"/>
  <c r="N243"/>
  <c r="M243"/>
  <c r="N242"/>
  <c r="M242"/>
  <c r="N241"/>
  <c r="M241"/>
  <c r="N240"/>
  <c r="M240"/>
  <c r="R240" s="1"/>
  <c r="N239"/>
  <c r="M239"/>
  <c r="N238"/>
  <c r="M238"/>
  <c r="N237"/>
  <c r="M237"/>
  <c r="N236"/>
  <c r="M236"/>
  <c r="L235"/>
  <c r="K235"/>
  <c r="J235"/>
  <c r="I235"/>
  <c r="H235"/>
  <c r="G235"/>
  <c r="F235"/>
  <c r="E235"/>
  <c r="N234"/>
  <c r="M234"/>
  <c r="N233"/>
  <c r="M233"/>
  <c r="R233" s="1"/>
  <c r="N232"/>
  <c r="M232"/>
  <c r="N231"/>
  <c r="M231"/>
  <c r="N230"/>
  <c r="M230"/>
  <c r="R230" s="1"/>
  <c r="N229"/>
  <c r="M229"/>
  <c r="N228"/>
  <c r="M228"/>
  <c r="N227"/>
  <c r="M227"/>
  <c r="N226"/>
  <c r="M226"/>
  <c r="R226" s="1"/>
  <c r="R225"/>
  <c r="N225"/>
  <c r="N224"/>
  <c r="M224"/>
  <c r="N223"/>
  <c r="M223"/>
  <c r="R223" s="1"/>
  <c r="N222"/>
  <c r="M222"/>
  <c r="N221"/>
  <c r="M221"/>
  <c r="N220"/>
  <c r="M220"/>
  <c r="N219"/>
  <c r="M219"/>
  <c r="R219" s="1"/>
  <c r="N218"/>
  <c r="M218"/>
  <c r="R218" s="1"/>
  <c r="N217"/>
  <c r="M217"/>
  <c r="N216"/>
  <c r="M216"/>
  <c r="N215"/>
  <c r="M215"/>
  <c r="N214"/>
  <c r="M214"/>
  <c r="N213"/>
  <c r="M213"/>
  <c r="N212"/>
  <c r="M212"/>
  <c r="N211"/>
  <c r="M211"/>
  <c r="N210"/>
  <c r="M210"/>
  <c r="N209"/>
  <c r="M209"/>
  <c r="N208"/>
  <c r="M208"/>
  <c r="R208" s="1"/>
  <c r="N207"/>
  <c r="M207"/>
  <c r="N206"/>
  <c r="M206"/>
  <c r="R205"/>
  <c r="R204"/>
  <c r="R203"/>
  <c r="R202"/>
  <c r="R201"/>
  <c r="R200"/>
  <c r="R199"/>
  <c r="N198"/>
  <c r="M198"/>
  <c r="L197"/>
  <c r="K197"/>
  <c r="J197"/>
  <c r="I197"/>
  <c r="H197"/>
  <c r="G197"/>
  <c r="F197"/>
  <c r="E197"/>
  <c r="R196"/>
  <c r="R195"/>
  <c r="R194"/>
  <c r="R193"/>
  <c r="R192"/>
  <c r="R191"/>
  <c r="R190"/>
  <c r="R189"/>
  <c r="R188"/>
  <c r="R187"/>
  <c r="R186"/>
  <c r="R185"/>
  <c r="R184"/>
  <c r="R183"/>
  <c r="R182"/>
  <c r="R181"/>
  <c r="R180"/>
  <c r="R179"/>
  <c r="R178"/>
  <c r="R177"/>
  <c r="R176"/>
  <c r="R175"/>
  <c r="R174"/>
  <c r="R173"/>
  <c r="R172"/>
  <c r="R171"/>
  <c r="R170"/>
  <c r="R169"/>
  <c r="R168"/>
  <c r="X167"/>
  <c r="W167"/>
  <c r="N167"/>
  <c r="M167"/>
  <c r="L167"/>
  <c r="K167"/>
  <c r="J167"/>
  <c r="I167"/>
  <c r="H167"/>
  <c r="G167"/>
  <c r="F167"/>
  <c r="E167"/>
  <c r="R166"/>
  <c r="R165"/>
  <c r="R164"/>
  <c r="R163"/>
  <c r="R162"/>
  <c r="R161"/>
  <c r="X160"/>
  <c r="W160"/>
  <c r="N160"/>
  <c r="M160"/>
  <c r="L160"/>
  <c r="K160"/>
  <c r="J160"/>
  <c r="I160"/>
  <c r="H160"/>
  <c r="G160"/>
  <c r="F160"/>
  <c r="E160"/>
  <c r="N158"/>
  <c r="M158"/>
  <c r="N157"/>
  <c r="M157"/>
  <c r="N156"/>
  <c r="R156" s="1"/>
  <c r="M156"/>
  <c r="N155"/>
  <c r="M155"/>
  <c r="N154"/>
  <c r="M154"/>
  <c r="R153"/>
  <c r="N152"/>
  <c r="M152"/>
  <c r="N151"/>
  <c r="M151"/>
  <c r="N150"/>
  <c r="M150"/>
  <c r="N149"/>
  <c r="M149"/>
  <c r="N148"/>
  <c r="M148"/>
  <c r="N147"/>
  <c r="M147"/>
  <c r="R147" s="1"/>
  <c r="N146"/>
  <c r="M146"/>
  <c r="N145"/>
  <c r="M145"/>
  <c r="N144"/>
  <c r="M144"/>
  <c r="N143"/>
  <c r="M143"/>
  <c r="R143" s="1"/>
  <c r="N142"/>
  <c r="R142" s="1"/>
  <c r="M142"/>
  <c r="N141"/>
  <c r="M141"/>
  <c r="R141" s="1"/>
  <c r="N140"/>
  <c r="M140"/>
  <c r="N139"/>
  <c r="M139"/>
  <c r="N138"/>
  <c r="M138"/>
  <c r="N137"/>
  <c r="M137"/>
  <c r="N136"/>
  <c r="M136"/>
  <c r="N135"/>
  <c r="M135"/>
  <c r="R135" s="1"/>
  <c r="N134"/>
  <c r="R134" s="1"/>
  <c r="M134"/>
  <c r="N133"/>
  <c r="M133"/>
  <c r="N132"/>
  <c r="M132"/>
  <c r="N131"/>
  <c r="M131"/>
  <c r="R131" s="1"/>
  <c r="R130"/>
  <c r="N130"/>
  <c r="M130"/>
  <c r="N129"/>
  <c r="M129"/>
  <c r="N128"/>
  <c r="M128"/>
  <c r="R128" s="1"/>
  <c r="N127"/>
  <c r="R127" s="1"/>
  <c r="M127"/>
  <c r="N126"/>
  <c r="M126"/>
  <c r="N125"/>
  <c r="M125"/>
  <c r="N124"/>
  <c r="M124"/>
  <c r="R124" s="1"/>
  <c r="R123"/>
  <c r="N123"/>
  <c r="M123"/>
  <c r="N122"/>
  <c r="M122"/>
  <c r="N121"/>
  <c r="M121"/>
  <c r="N120"/>
  <c r="M120"/>
  <c r="N119"/>
  <c r="M119"/>
  <c r="N118"/>
  <c r="M118"/>
  <c r="N117"/>
  <c r="M117"/>
  <c r="N116"/>
  <c r="M116"/>
  <c r="N115"/>
  <c r="R115" s="1"/>
  <c r="M115"/>
  <c r="N114"/>
  <c r="M114"/>
  <c r="N113"/>
  <c r="M113"/>
  <c r="N112"/>
  <c r="M112"/>
  <c r="N111"/>
  <c r="M111"/>
  <c r="L110"/>
  <c r="K110"/>
  <c r="J110"/>
  <c r="I110"/>
  <c r="H110"/>
  <c r="G110"/>
  <c r="F110"/>
  <c r="E110"/>
  <c r="R109"/>
  <c r="R108"/>
  <c r="R107"/>
  <c r="R106"/>
  <c r="R105"/>
  <c r="R104"/>
  <c r="R103"/>
  <c r="R102"/>
  <c r="R101"/>
  <c r="N100"/>
  <c r="M100"/>
  <c r="R99"/>
  <c r="R98"/>
  <c r="R97"/>
  <c r="R96"/>
  <c r="N96"/>
  <c r="M96"/>
  <c r="N95"/>
  <c r="M95"/>
  <c r="N94"/>
  <c r="M94"/>
  <c r="N93"/>
  <c r="M93"/>
  <c r="N92"/>
  <c r="M92"/>
  <c r="N91"/>
  <c r="M91"/>
  <c r="N90"/>
  <c r="M90"/>
  <c r="L89"/>
  <c r="K89"/>
  <c r="J89"/>
  <c r="I89"/>
  <c r="H89"/>
  <c r="H29" s="1"/>
  <c r="G89"/>
  <c r="F89"/>
  <c r="E89"/>
  <c r="R88"/>
  <c r="R87"/>
  <c r="R86"/>
  <c r="R85"/>
  <c r="R84"/>
  <c r="R83"/>
  <c r="R82"/>
  <c r="R81"/>
  <c r="R80"/>
  <c r="R79"/>
  <c r="R78"/>
  <c r="R77"/>
  <c r="R76"/>
  <c r="R75"/>
  <c r="R74"/>
  <c r="R73"/>
  <c r="R72"/>
  <c r="R71"/>
  <c r="R70"/>
  <c r="R69"/>
  <c r="R68"/>
  <c r="R67"/>
  <c r="R66"/>
  <c r="R65"/>
  <c r="R64"/>
  <c r="X63"/>
  <c r="R63"/>
  <c r="R62"/>
  <c r="R61"/>
  <c r="R60"/>
  <c r="R59"/>
  <c r="R58"/>
  <c r="R57"/>
  <c r="R56"/>
  <c r="R55"/>
  <c r="X54"/>
  <c r="W54"/>
  <c r="N54"/>
  <c r="M54"/>
  <c r="L54"/>
  <c r="K54"/>
  <c r="J54"/>
  <c r="I54"/>
  <c r="H54"/>
  <c r="G54"/>
  <c r="F54"/>
  <c r="E54"/>
  <c r="R53"/>
  <c r="R52"/>
  <c r="R51"/>
  <c r="R50"/>
  <c r="R49"/>
  <c r="R48"/>
  <c r="R47"/>
  <c r="R46"/>
  <c r="R45"/>
  <c r="R44"/>
  <c r="R43"/>
  <c r="R42"/>
  <c r="R41"/>
  <c r="R40"/>
  <c r="R39"/>
  <c r="R38"/>
  <c r="R37"/>
  <c r="R36"/>
  <c r="R35"/>
  <c r="R34"/>
  <c r="R33"/>
  <c r="R32"/>
  <c r="R31"/>
  <c r="X30"/>
  <c r="W30"/>
  <c r="N30"/>
  <c r="M30"/>
  <c r="L30"/>
  <c r="K30"/>
  <c r="J30"/>
  <c r="J29" s="1"/>
  <c r="I30"/>
  <c r="H30"/>
  <c r="G30"/>
  <c r="F30"/>
  <c r="F29" s="1"/>
  <c r="E30"/>
  <c r="N28"/>
  <c r="M28"/>
  <c r="R28" s="1"/>
  <c r="N27"/>
  <c r="M27"/>
  <c r="N26"/>
  <c r="M26"/>
  <c r="N25"/>
  <c r="M25"/>
  <c r="N24"/>
  <c r="M24"/>
  <c r="R24" s="1"/>
  <c r="N23"/>
  <c r="M23"/>
  <c r="N22"/>
  <c r="M22"/>
  <c r="R22" s="1"/>
  <c r="N21"/>
  <c r="M21"/>
  <c r="N20"/>
  <c r="M20"/>
  <c r="R20" s="1"/>
  <c r="N19"/>
  <c r="R19" s="1"/>
  <c r="M19"/>
  <c r="N18"/>
  <c r="M18"/>
  <c r="N17"/>
  <c r="M17"/>
  <c r="N16"/>
  <c r="M16"/>
  <c r="R16" s="1"/>
  <c r="N15"/>
  <c r="M15"/>
  <c r="N14"/>
  <c r="M14"/>
  <c r="N13"/>
  <c r="M13"/>
  <c r="N12"/>
  <c r="M12"/>
  <c r="R12" s="1"/>
  <c r="L11"/>
  <c r="K11"/>
  <c r="J11"/>
  <c r="I11"/>
  <c r="H11"/>
  <c r="G11"/>
  <c r="F11"/>
  <c r="E11"/>
  <c r="AD10"/>
  <c r="V10"/>
  <c r="U10"/>
  <c r="AA9" i="130"/>
  <c r="AA10"/>
  <c r="AC10"/>
  <c r="AC1740"/>
  <c r="AC1746" s="1"/>
  <c r="AA1740"/>
  <c r="T10"/>
  <c r="Z10"/>
  <c r="R1126"/>
  <c r="R1158"/>
  <c r="R1157"/>
  <c r="R1156"/>
  <c r="R1157" i="133" l="1"/>
  <c r="N1151"/>
  <c r="R1149"/>
  <c r="R1121"/>
  <c r="R1105"/>
  <c r="R1104"/>
  <c r="R1101"/>
  <c r="R1094"/>
  <c r="N1055"/>
  <c r="I1021"/>
  <c r="N1031"/>
  <c r="J1021"/>
  <c r="M1031"/>
  <c r="R1030"/>
  <c r="N1022"/>
  <c r="M1022"/>
  <c r="R1022" s="1"/>
  <c r="R1029"/>
  <c r="R949"/>
  <c r="R784"/>
  <c r="I744"/>
  <c r="R796"/>
  <c r="N782"/>
  <c r="M806"/>
  <c r="G744"/>
  <c r="R768"/>
  <c r="R752"/>
  <c r="H744"/>
  <c r="L623"/>
  <c r="R666"/>
  <c r="R606"/>
  <c r="N605"/>
  <c r="H544"/>
  <c r="L544"/>
  <c r="G544"/>
  <c r="R554"/>
  <c r="E544"/>
  <c r="I544"/>
  <c r="N1247"/>
  <c r="R397"/>
  <c r="N258"/>
  <c r="R530"/>
  <c r="W529"/>
  <c r="N694"/>
  <c r="R694" s="1"/>
  <c r="X694"/>
  <c r="M763"/>
  <c r="R764"/>
  <c r="R810"/>
  <c r="N806"/>
  <c r="G1346"/>
  <c r="R1708"/>
  <c r="W1707"/>
  <c r="M1707"/>
  <c r="E159"/>
  <c r="R160"/>
  <c r="R457"/>
  <c r="W456"/>
  <c r="M456"/>
  <c r="R732"/>
  <c r="M728"/>
  <c r="W728"/>
  <c r="R1201"/>
  <c r="E1171"/>
  <c r="R1171" s="1"/>
  <c r="R12"/>
  <c r="M11"/>
  <c r="W11"/>
  <c r="R15"/>
  <c r="M89"/>
  <c r="R89" s="1"/>
  <c r="R92"/>
  <c r="M197"/>
  <c r="R197" s="1"/>
  <c r="R206"/>
  <c r="R236"/>
  <c r="W235"/>
  <c r="M235"/>
  <c r="R235" s="1"/>
  <c r="R260"/>
  <c r="M259"/>
  <c r="R581"/>
  <c r="M580"/>
  <c r="R580" s="1"/>
  <c r="R749"/>
  <c r="M745"/>
  <c r="R993"/>
  <c r="M988"/>
  <c r="E1021"/>
  <c r="R1442"/>
  <c r="E1400"/>
  <c r="R30"/>
  <c r="R143"/>
  <c r="M159"/>
  <c r="R270"/>
  <c r="R294"/>
  <c r="R389"/>
  <c r="R401"/>
  <c r="R425"/>
  <c r="X432"/>
  <c r="R447"/>
  <c r="R465"/>
  <c r="R492"/>
  <c r="R501"/>
  <c r="N529"/>
  <c r="R560"/>
  <c r="R667"/>
  <c r="R715"/>
  <c r="J744"/>
  <c r="R837"/>
  <c r="R857"/>
  <c r="M934"/>
  <c r="R1469"/>
  <c r="R20"/>
  <c r="R28"/>
  <c r="G159"/>
  <c r="R211"/>
  <c r="R219"/>
  <c r="R226"/>
  <c r="R234"/>
  <c r="G258"/>
  <c r="K258"/>
  <c r="R268"/>
  <c r="M268"/>
  <c r="W259" s="1"/>
  <c r="R310"/>
  <c r="R318"/>
  <c r="R326"/>
  <c r="R334"/>
  <c r="W432"/>
  <c r="N432"/>
  <c r="R475"/>
  <c r="M529"/>
  <c r="R529" s="1"/>
  <c r="R534"/>
  <c r="R543"/>
  <c r="K544"/>
  <c r="X552"/>
  <c r="R569"/>
  <c r="R608"/>
  <c r="R617"/>
  <c r="R624"/>
  <c r="R626"/>
  <c r="R645"/>
  <c r="W656"/>
  <c r="R675"/>
  <c r="R705"/>
  <c r="R737"/>
  <c r="N745"/>
  <c r="R813"/>
  <c r="R845"/>
  <c r="R865"/>
  <c r="R965"/>
  <c r="N988"/>
  <c r="M1055"/>
  <c r="M1099"/>
  <c r="N1099"/>
  <c r="R1254"/>
  <c r="M1271"/>
  <c r="R1318"/>
  <c r="N1484"/>
  <c r="N1455" s="1"/>
  <c r="R1489"/>
  <c r="N1492"/>
  <c r="X397"/>
  <c r="N397"/>
  <c r="R607"/>
  <c r="M605"/>
  <c r="R605" s="1"/>
  <c r="R625"/>
  <c r="W624"/>
  <c r="R1302"/>
  <c r="M1301"/>
  <c r="X1719"/>
  <c r="N1719"/>
  <c r="R111"/>
  <c r="W110"/>
  <c r="M110"/>
  <c r="R110" s="1"/>
  <c r="R278"/>
  <c r="W268"/>
  <c r="M381"/>
  <c r="R384"/>
  <c r="R938"/>
  <c r="N934"/>
  <c r="F1021"/>
  <c r="M1248"/>
  <c r="M1247" s="1"/>
  <c r="R1249"/>
  <c r="R1394"/>
  <c r="M1388"/>
  <c r="M1346" s="1"/>
  <c r="X89"/>
  <c r="N89"/>
  <c r="N29" s="1"/>
  <c r="X197"/>
  <c r="N197"/>
  <c r="M397"/>
  <c r="R400"/>
  <c r="R488"/>
  <c r="W487"/>
  <c r="R546"/>
  <c r="M545"/>
  <c r="M552"/>
  <c r="R553"/>
  <c r="W552"/>
  <c r="R565"/>
  <c r="M564"/>
  <c r="N656"/>
  <c r="R656" s="1"/>
  <c r="X656"/>
  <c r="R712"/>
  <c r="N706"/>
  <c r="R805"/>
  <c r="M800"/>
  <c r="G1247"/>
  <c r="R1248"/>
  <c r="R1500"/>
  <c r="M1492"/>
  <c r="R1696"/>
  <c r="M1692"/>
  <c r="M1655" s="1"/>
  <c r="N159"/>
  <c r="W89"/>
  <c r="R119"/>
  <c r="R127"/>
  <c r="R135"/>
  <c r="R151"/>
  <c r="I159"/>
  <c r="W197"/>
  <c r="X259"/>
  <c r="R281"/>
  <c r="R284"/>
  <c r="R302"/>
  <c r="R409"/>
  <c r="R417"/>
  <c r="R439"/>
  <c r="R455"/>
  <c r="R487"/>
  <c r="M487"/>
  <c r="R524"/>
  <c r="R550"/>
  <c r="R585"/>
  <c r="N624"/>
  <c r="R697"/>
  <c r="X728"/>
  <c r="F744"/>
  <c r="R793"/>
  <c r="M885"/>
  <c r="R957"/>
  <c r="R1173"/>
  <c r="R1271"/>
  <c r="R1310"/>
  <c r="X11"/>
  <c r="L10"/>
  <c r="N110"/>
  <c r="X281"/>
  <c r="M306"/>
  <c r="W306" s="1"/>
  <c r="E396"/>
  <c r="I396"/>
  <c r="R398"/>
  <c r="R432"/>
  <c r="M432"/>
  <c r="N456"/>
  <c r="R456" s="1"/>
  <c r="R489"/>
  <c r="R552"/>
  <c r="J544"/>
  <c r="M656"/>
  <c r="M623" s="1"/>
  <c r="W694"/>
  <c r="N885"/>
  <c r="N1301"/>
  <c r="R1319"/>
  <c r="R1323"/>
  <c r="N1514"/>
  <c r="R1535"/>
  <c r="R1643"/>
  <c r="X1707"/>
  <c r="R1719"/>
  <c r="X851"/>
  <c r="N851"/>
  <c r="M1151"/>
  <c r="R1154"/>
  <c r="R1421"/>
  <c r="F1400"/>
  <c r="R1548"/>
  <c r="E1534"/>
  <c r="R470"/>
  <c r="R486"/>
  <c r="R496"/>
  <c r="R512"/>
  <c r="R528"/>
  <c r="R538"/>
  <c r="F544"/>
  <c r="R564"/>
  <c r="R596"/>
  <c r="R612"/>
  <c r="R630"/>
  <c r="R635"/>
  <c r="R643"/>
  <c r="N728"/>
  <c r="R745"/>
  <c r="R753"/>
  <c r="R761"/>
  <c r="R765"/>
  <c r="R773"/>
  <c r="R781"/>
  <c r="M782"/>
  <c r="R801"/>
  <c r="G884"/>
  <c r="K884"/>
  <c r="R889"/>
  <c r="R897"/>
  <c r="R905"/>
  <c r="R913"/>
  <c r="R921"/>
  <c r="R929"/>
  <c r="R989"/>
  <c r="R997"/>
  <c r="R1005"/>
  <c r="R1013"/>
  <c r="H1021"/>
  <c r="L1021"/>
  <c r="R1106"/>
  <c r="R1114"/>
  <c r="R1122"/>
  <c r="R1145"/>
  <c r="R1230"/>
  <c r="E1247"/>
  <c r="I1247"/>
  <c r="R1301"/>
  <c r="R1326"/>
  <c r="R1334"/>
  <c r="R1342"/>
  <c r="R1359"/>
  <c r="R1429"/>
  <c r="R1481"/>
  <c r="R1485"/>
  <c r="R1492"/>
  <c r="R1505"/>
  <c r="R1529"/>
  <c r="G1655"/>
  <c r="K1655"/>
  <c r="R1656"/>
  <c r="W1692"/>
  <c r="R1701"/>
  <c r="R1707"/>
  <c r="R1713"/>
  <c r="R1721"/>
  <c r="R644"/>
  <c r="W643"/>
  <c r="R711"/>
  <c r="M706"/>
  <c r="R706" s="1"/>
  <c r="R853"/>
  <c r="M851"/>
  <c r="R851" s="1"/>
  <c r="R1391"/>
  <c r="N1388"/>
  <c r="N1346" s="1"/>
  <c r="R1516"/>
  <c r="M1514"/>
  <c r="R1514" s="1"/>
  <c r="X1692"/>
  <c r="N1692"/>
  <c r="N1655" s="1"/>
  <c r="N545"/>
  <c r="N544" s="1"/>
  <c r="F623"/>
  <c r="J623"/>
  <c r="R728"/>
  <c r="N763"/>
  <c r="R800"/>
  <c r="F884"/>
  <c r="J884"/>
  <c r="R988"/>
  <c r="G1021"/>
  <c r="K1021"/>
  <c r="K10" s="1"/>
  <c r="N1124"/>
  <c r="R1124" s="1"/>
  <c r="H1247"/>
  <c r="L1247"/>
  <c r="G1455"/>
  <c r="K1455"/>
  <c r="R1456"/>
  <c r="M1469"/>
  <c r="M1455" s="1"/>
  <c r="R1484"/>
  <c r="F1534"/>
  <c r="J1534"/>
  <c r="N1534"/>
  <c r="R627" i="132"/>
  <c r="R629"/>
  <c r="R631"/>
  <c r="R633"/>
  <c r="R634"/>
  <c r="R686"/>
  <c r="R689"/>
  <c r="R681"/>
  <c r="J623"/>
  <c r="R670"/>
  <c r="F623"/>
  <c r="R665"/>
  <c r="R664"/>
  <c r="R661"/>
  <c r="E623"/>
  <c r="R659"/>
  <c r="R657"/>
  <c r="M763"/>
  <c r="R767"/>
  <c r="R167"/>
  <c r="G159"/>
  <c r="W1707"/>
  <c r="R1710"/>
  <c r="M197"/>
  <c r="R209"/>
  <c r="M259"/>
  <c r="R260"/>
  <c r="W706"/>
  <c r="R717"/>
  <c r="R1442"/>
  <c r="G1400"/>
  <c r="G1346"/>
  <c r="I159"/>
  <c r="X197"/>
  <c r="R227"/>
  <c r="R242"/>
  <c r="F258"/>
  <c r="R406"/>
  <c r="R460"/>
  <c r="R608"/>
  <c r="X624"/>
  <c r="R678"/>
  <c r="R685"/>
  <c r="R687"/>
  <c r="E744"/>
  <c r="N782"/>
  <c r="N988"/>
  <c r="R1474"/>
  <c r="R54"/>
  <c r="R132"/>
  <c r="R141"/>
  <c r="H159"/>
  <c r="L159"/>
  <c r="E159"/>
  <c r="R198"/>
  <c r="R271"/>
  <c r="R280"/>
  <c r="R296"/>
  <c r="R298"/>
  <c r="R319"/>
  <c r="R328"/>
  <c r="R330"/>
  <c r="H396"/>
  <c r="R413"/>
  <c r="R415"/>
  <c r="R447"/>
  <c r="R463"/>
  <c r="R465"/>
  <c r="R484"/>
  <c r="R502"/>
  <c r="R508"/>
  <c r="R513"/>
  <c r="R515"/>
  <c r="R517"/>
  <c r="I623"/>
  <c r="R625"/>
  <c r="N656"/>
  <c r="R749"/>
  <c r="R751"/>
  <c r="R753"/>
  <c r="R770"/>
  <c r="R775"/>
  <c r="R777"/>
  <c r="R779"/>
  <c r="R792"/>
  <c r="R820"/>
  <c r="R829"/>
  <c r="R890"/>
  <c r="R897"/>
  <c r="R922"/>
  <c r="R929"/>
  <c r="R944"/>
  <c r="R951"/>
  <c r="R953"/>
  <c r="R976"/>
  <c r="R983"/>
  <c r="R985"/>
  <c r="R1007"/>
  <c r="R1100"/>
  <c r="R1123"/>
  <c r="R1126"/>
  <c r="R1149"/>
  <c r="R1173"/>
  <c r="R1267"/>
  <c r="L1247"/>
  <c r="R1273"/>
  <c r="R1392"/>
  <c r="R1508"/>
  <c r="M1055"/>
  <c r="R1094"/>
  <c r="R1721"/>
  <c r="W1719"/>
  <c r="R1303"/>
  <c r="N1301"/>
  <c r="R1548"/>
  <c r="E1534"/>
  <c r="R1055"/>
  <c r="K1346"/>
  <c r="M1346"/>
  <c r="J258"/>
  <c r="R440"/>
  <c r="R614"/>
  <c r="R683"/>
  <c r="R702"/>
  <c r="I744"/>
  <c r="R861"/>
  <c r="N11"/>
  <c r="R94"/>
  <c r="H29"/>
  <c r="L29"/>
  <c r="N110"/>
  <c r="R156"/>
  <c r="R218"/>
  <c r="R267"/>
  <c r="R305"/>
  <c r="R339"/>
  <c r="R399"/>
  <c r="R401"/>
  <c r="R470"/>
  <c r="X487"/>
  <c r="R554"/>
  <c r="R560"/>
  <c r="N624"/>
  <c r="R658"/>
  <c r="R669"/>
  <c r="R671"/>
  <c r="R673"/>
  <c r="R690"/>
  <c r="R697"/>
  <c r="F744"/>
  <c r="J744"/>
  <c r="N800"/>
  <c r="R803"/>
  <c r="R870"/>
  <c r="R879"/>
  <c r="J884"/>
  <c r="N934"/>
  <c r="R1105"/>
  <c r="R1158"/>
  <c r="R1160"/>
  <c r="R1162"/>
  <c r="J1247"/>
  <c r="R1330"/>
  <c r="R1334"/>
  <c r="R1341"/>
  <c r="R1472"/>
  <c r="R1479"/>
  <c r="J1455"/>
  <c r="M1514"/>
  <c r="R1525"/>
  <c r="R1701"/>
  <c r="L1655"/>
  <c r="R13"/>
  <c r="R20"/>
  <c r="R22"/>
  <c r="G29"/>
  <c r="K29"/>
  <c r="R90"/>
  <c r="R112"/>
  <c r="R119"/>
  <c r="R121"/>
  <c r="R128"/>
  <c r="R135"/>
  <c r="R137"/>
  <c r="R144"/>
  <c r="R151"/>
  <c r="R212"/>
  <c r="R221"/>
  <c r="R232"/>
  <c r="R238"/>
  <c r="R250"/>
  <c r="H258"/>
  <c r="L258"/>
  <c r="R261"/>
  <c r="R276"/>
  <c r="W268"/>
  <c r="R286"/>
  <c r="R292"/>
  <c r="R297"/>
  <c r="R299"/>
  <c r="R313"/>
  <c r="R315"/>
  <c r="R324"/>
  <c r="R331"/>
  <c r="R362"/>
  <c r="R387"/>
  <c r="R392"/>
  <c r="R394"/>
  <c r="R402"/>
  <c r="R423"/>
  <c r="R430"/>
  <c r="R434"/>
  <c r="R443"/>
  <c r="R445"/>
  <c r="R448"/>
  <c r="R453"/>
  <c r="R455"/>
  <c r="R464"/>
  <c r="R473"/>
  <c r="R475"/>
  <c r="R478"/>
  <c r="R483"/>
  <c r="R485"/>
  <c r="R518"/>
  <c r="R538"/>
  <c r="R571"/>
  <c r="R573"/>
  <c r="R575"/>
  <c r="R577"/>
  <c r="R582"/>
  <c r="R588"/>
  <c r="R603"/>
  <c r="R619"/>
  <c r="R621"/>
  <c r="H623"/>
  <c r="L623"/>
  <c r="R632"/>
  <c r="R637"/>
  <c r="R639"/>
  <c r="N643"/>
  <c r="R646"/>
  <c r="R648"/>
  <c r="R674"/>
  <c r="X694"/>
  <c r="R698"/>
  <c r="R711"/>
  <c r="R713"/>
  <c r="R720"/>
  <c r="R737"/>
  <c r="R739"/>
  <c r="R741"/>
  <c r="G744"/>
  <c r="K744"/>
  <c r="N763"/>
  <c r="R763" s="1"/>
  <c r="R766"/>
  <c r="H744"/>
  <c r="R788"/>
  <c r="R795"/>
  <c r="R797"/>
  <c r="R807"/>
  <c r="N806"/>
  <c r="R812"/>
  <c r="R816"/>
  <c r="R823"/>
  <c r="R825"/>
  <c r="R832"/>
  <c r="R837"/>
  <c r="R839"/>
  <c r="R855"/>
  <c r="R857"/>
  <c r="R862"/>
  <c r="R866"/>
  <c r="R873"/>
  <c r="R875"/>
  <c r="I884"/>
  <c r="R886"/>
  <c r="R893"/>
  <c r="R898"/>
  <c r="R902"/>
  <c r="R907"/>
  <c r="R909"/>
  <c r="R911"/>
  <c r="R918"/>
  <c r="R925"/>
  <c r="R928"/>
  <c r="R930"/>
  <c r="R936"/>
  <c r="R940"/>
  <c r="R972"/>
  <c r="R990"/>
  <c r="R994"/>
  <c r="R999"/>
  <c r="R1001"/>
  <c r="R1003"/>
  <c r="R1010"/>
  <c r="R1103"/>
  <c r="R1108"/>
  <c r="R1110"/>
  <c r="R1115"/>
  <c r="R1119"/>
  <c r="R1150"/>
  <c r="R1154"/>
  <c r="E1171"/>
  <c r="R1171" s="1"/>
  <c r="I1171"/>
  <c r="M1171"/>
  <c r="R1252"/>
  <c r="R1254"/>
  <c r="R1259"/>
  <c r="R1263"/>
  <c r="R1270"/>
  <c r="R1306"/>
  <c r="R1308"/>
  <c r="R1311"/>
  <c r="R1331"/>
  <c r="R1335"/>
  <c r="R1337"/>
  <c r="R1347"/>
  <c r="E1346"/>
  <c r="I1346"/>
  <c r="N1469"/>
  <c r="R1475"/>
  <c r="N1492"/>
  <c r="R1495"/>
  <c r="R1507"/>
  <c r="R1519"/>
  <c r="R1521"/>
  <c r="R1535"/>
  <c r="G1534"/>
  <c r="K1534"/>
  <c r="R1693"/>
  <c r="R1697"/>
  <c r="R1709"/>
  <c r="R1714"/>
  <c r="R1716"/>
  <c r="M1719"/>
  <c r="R1321"/>
  <c r="R1325"/>
  <c r="R1332"/>
  <c r="R1421"/>
  <c r="R1470"/>
  <c r="R1506"/>
  <c r="R1516"/>
  <c r="R1532"/>
  <c r="X1692"/>
  <c r="H1655"/>
  <c r="R19"/>
  <c r="R23"/>
  <c r="R25"/>
  <c r="R96"/>
  <c r="R118"/>
  <c r="R122"/>
  <c r="R134"/>
  <c r="R138"/>
  <c r="R150"/>
  <c r="J159"/>
  <c r="R206"/>
  <c r="R222"/>
  <c r="R233"/>
  <c r="R241"/>
  <c r="R245"/>
  <c r="R251"/>
  <c r="R277"/>
  <c r="R287"/>
  <c r="R293"/>
  <c r="R309"/>
  <c r="R325"/>
  <c r="R327"/>
  <c r="R388"/>
  <c r="I396"/>
  <c r="R398"/>
  <c r="R424"/>
  <c r="R437"/>
  <c r="R442"/>
  <c r="R467"/>
  <c r="R472"/>
  <c r="R521"/>
  <c r="R526"/>
  <c r="R557"/>
  <c r="R559"/>
  <c r="R567"/>
  <c r="R640"/>
  <c r="G623"/>
  <c r="K623"/>
  <c r="N706"/>
  <c r="R736"/>
  <c r="N728"/>
  <c r="R757"/>
  <c r="R759"/>
  <c r="R761"/>
  <c r="R769"/>
  <c r="R774"/>
  <c r="R778"/>
  <c r="R802"/>
  <c r="R828"/>
  <c r="X851"/>
  <c r="R874"/>
  <c r="R878"/>
  <c r="R924"/>
  <c r="R984"/>
  <c r="R1022"/>
  <c r="R1109"/>
  <c r="R1146"/>
  <c r="J1171"/>
  <c r="G1247"/>
  <c r="K1247"/>
  <c r="R1255"/>
  <c r="M1277"/>
  <c r="W1277" s="1"/>
  <c r="R1307"/>
  <c r="R1327"/>
  <c r="R1342"/>
  <c r="R1402"/>
  <c r="K1400"/>
  <c r="R1503"/>
  <c r="R1533"/>
  <c r="R1623"/>
  <c r="R1684"/>
  <c r="F1655"/>
  <c r="X1719"/>
  <c r="M1484"/>
  <c r="R1489"/>
  <c r="M605"/>
  <c r="R616"/>
  <c r="R598"/>
  <c r="R583"/>
  <c r="R587"/>
  <c r="R594"/>
  <c r="R601"/>
  <c r="E544"/>
  <c r="I544"/>
  <c r="N580"/>
  <c r="R590"/>
  <c r="R604"/>
  <c r="R585"/>
  <c r="R579"/>
  <c r="M564"/>
  <c r="N564"/>
  <c r="R570"/>
  <c r="N552"/>
  <c r="R547"/>
  <c r="R549"/>
  <c r="J544"/>
  <c r="R550"/>
  <c r="H544"/>
  <c r="F544"/>
  <c r="R308"/>
  <c r="M306"/>
  <c r="E396"/>
  <c r="M432"/>
  <c r="R432" s="1"/>
  <c r="R433"/>
  <c r="W432"/>
  <c r="R269"/>
  <c r="N268"/>
  <c r="X259" s="1"/>
  <c r="R384"/>
  <c r="N381"/>
  <c r="X381" s="1"/>
  <c r="W11"/>
  <c r="R91"/>
  <c r="W110"/>
  <c r="W235"/>
  <c r="I258"/>
  <c r="M397"/>
  <c r="R30"/>
  <c r="R154"/>
  <c r="X281"/>
  <c r="N397"/>
  <c r="R160"/>
  <c r="F159"/>
  <c r="R263"/>
  <c r="N259"/>
  <c r="R282"/>
  <c r="M281"/>
  <c r="W281" s="1"/>
  <c r="R381"/>
  <c r="E258"/>
  <c r="R239"/>
  <c r="N235"/>
  <c r="R272"/>
  <c r="M268"/>
  <c r="R268" s="1"/>
  <c r="M11"/>
  <c r="X11"/>
  <c r="N89"/>
  <c r="N29" s="1"/>
  <c r="M110"/>
  <c r="X110"/>
  <c r="R158"/>
  <c r="N197"/>
  <c r="R197" s="1"/>
  <c r="M235"/>
  <c r="M159" s="1"/>
  <c r="X235"/>
  <c r="R259"/>
  <c r="W259"/>
  <c r="N281"/>
  <c r="N306"/>
  <c r="X306" s="1"/>
  <c r="X397"/>
  <c r="M694"/>
  <c r="W694"/>
  <c r="R456"/>
  <c r="R800"/>
  <c r="R934"/>
  <c r="N1319"/>
  <c r="R1486"/>
  <c r="M1492"/>
  <c r="R1492" s="1"/>
  <c r="R1518"/>
  <c r="W89"/>
  <c r="W197"/>
  <c r="W397"/>
  <c r="R418"/>
  <c r="R444"/>
  <c r="X456"/>
  <c r="R458"/>
  <c r="R474"/>
  <c r="R506"/>
  <c r="R516"/>
  <c r="G544"/>
  <c r="K544"/>
  <c r="R558"/>
  <c r="R586"/>
  <c r="R596"/>
  <c r="R612"/>
  <c r="R622"/>
  <c r="R630"/>
  <c r="R643"/>
  <c r="R662"/>
  <c r="R672"/>
  <c r="N694"/>
  <c r="N745"/>
  <c r="N744" s="1"/>
  <c r="G1021"/>
  <c r="K1021"/>
  <c r="M1124"/>
  <c r="M1151"/>
  <c r="R1151" s="1"/>
  <c r="N1248"/>
  <c r="N1707"/>
  <c r="N529"/>
  <c r="R529" s="1"/>
  <c r="R530"/>
  <c r="X529"/>
  <c r="E884"/>
  <c r="R885"/>
  <c r="W1692"/>
  <c r="M1692"/>
  <c r="W456"/>
  <c r="M487"/>
  <c r="R487" s="1"/>
  <c r="N487"/>
  <c r="M529"/>
  <c r="W529"/>
  <c r="W552"/>
  <c r="N605"/>
  <c r="R605" s="1"/>
  <c r="R609"/>
  <c r="W624"/>
  <c r="W656"/>
  <c r="R695"/>
  <c r="W728"/>
  <c r="R887"/>
  <c r="M1099"/>
  <c r="N1099"/>
  <c r="R410"/>
  <c r="R426"/>
  <c r="N432"/>
  <c r="X432"/>
  <c r="R436"/>
  <c r="R452"/>
  <c r="R466"/>
  <c r="R482"/>
  <c r="R490"/>
  <c r="R500"/>
  <c r="R522"/>
  <c r="R532"/>
  <c r="M545"/>
  <c r="R568"/>
  <c r="R578"/>
  <c r="R602"/>
  <c r="R606"/>
  <c r="X728"/>
  <c r="M745"/>
  <c r="M851"/>
  <c r="M1248"/>
  <c r="N1514"/>
  <c r="R1514" s="1"/>
  <c r="R546"/>
  <c r="N545"/>
  <c r="R1391"/>
  <c r="N1388"/>
  <c r="R1388" s="1"/>
  <c r="R1485"/>
  <c r="N1484"/>
  <c r="R1484" s="1"/>
  <c r="R488"/>
  <c r="R496"/>
  <c r="R504"/>
  <c r="R512"/>
  <c r="R520"/>
  <c r="R536"/>
  <c r="R548"/>
  <c r="M552"/>
  <c r="X552"/>
  <c r="R556"/>
  <c r="R566"/>
  <c r="R574"/>
  <c r="M580"/>
  <c r="R584"/>
  <c r="R592"/>
  <c r="R600"/>
  <c r="R610"/>
  <c r="R618"/>
  <c r="M624"/>
  <c r="R624" s="1"/>
  <c r="R628"/>
  <c r="R636"/>
  <c r="R644"/>
  <c r="R652"/>
  <c r="M656"/>
  <c r="X656"/>
  <c r="R660"/>
  <c r="R668"/>
  <c r="R676"/>
  <c r="R684"/>
  <c r="R692"/>
  <c r="R700"/>
  <c r="R718"/>
  <c r="R724"/>
  <c r="R730"/>
  <c r="R738"/>
  <c r="R750"/>
  <c r="R758"/>
  <c r="R768"/>
  <c r="M782"/>
  <c r="R782" s="1"/>
  <c r="R786"/>
  <c r="R794"/>
  <c r="M800"/>
  <c r="R814"/>
  <c r="R822"/>
  <c r="R830"/>
  <c r="R838"/>
  <c r="R846"/>
  <c r="W851"/>
  <c r="N851"/>
  <c r="R856"/>
  <c r="R864"/>
  <c r="R872"/>
  <c r="R880"/>
  <c r="R892"/>
  <c r="R900"/>
  <c r="R908"/>
  <c r="R916"/>
  <c r="R942"/>
  <c r="R950"/>
  <c r="R958"/>
  <c r="R966"/>
  <c r="R974"/>
  <c r="R982"/>
  <c r="M988"/>
  <c r="M884" s="1"/>
  <c r="R992"/>
  <c r="R1000"/>
  <c r="R1008"/>
  <c r="H1021"/>
  <c r="L1021"/>
  <c r="R1101"/>
  <c r="N1124"/>
  <c r="R1124" s="1"/>
  <c r="R1148"/>
  <c r="R1165"/>
  <c r="R1253"/>
  <c r="R1261"/>
  <c r="R1269"/>
  <c r="R1283"/>
  <c r="M1301"/>
  <c r="R1301" s="1"/>
  <c r="R1305"/>
  <c r="R1313"/>
  <c r="M1319"/>
  <c r="R1319" s="1"/>
  <c r="F1346"/>
  <c r="J1346"/>
  <c r="R1359"/>
  <c r="R1393"/>
  <c r="H1400"/>
  <c r="L1400"/>
  <c r="E1455"/>
  <c r="I1455"/>
  <c r="R1487"/>
  <c r="R1497"/>
  <c r="R1505"/>
  <c r="R1513"/>
  <c r="R1515"/>
  <c r="R1523"/>
  <c r="R1531"/>
  <c r="H1534"/>
  <c r="L1534"/>
  <c r="E1655"/>
  <c r="I1655"/>
  <c r="N1692"/>
  <c r="N1655" s="1"/>
  <c r="R1695"/>
  <c r="R1715"/>
  <c r="R680"/>
  <c r="R688"/>
  <c r="R696"/>
  <c r="R704"/>
  <c r="M706"/>
  <c r="R706" s="1"/>
  <c r="R714"/>
  <c r="M728"/>
  <c r="R728" s="1"/>
  <c r="R734"/>
  <c r="R742"/>
  <c r="R746"/>
  <c r="R754"/>
  <c r="R762"/>
  <c r="R764"/>
  <c r="R772"/>
  <c r="R790"/>
  <c r="R798"/>
  <c r="M806"/>
  <c r="R806" s="1"/>
  <c r="R810"/>
  <c r="R818"/>
  <c r="R826"/>
  <c r="R834"/>
  <c r="R842"/>
  <c r="R850"/>
  <c r="R860"/>
  <c r="R868"/>
  <c r="R876"/>
  <c r="N885"/>
  <c r="N884" s="1"/>
  <c r="R888"/>
  <c r="R896"/>
  <c r="R904"/>
  <c r="R912"/>
  <c r="M934"/>
  <c r="R938"/>
  <c r="R946"/>
  <c r="R954"/>
  <c r="R962"/>
  <c r="R970"/>
  <c r="R978"/>
  <c r="R996"/>
  <c r="R1004"/>
  <c r="R1012"/>
  <c r="F1021"/>
  <c r="J1021"/>
  <c r="R1144"/>
  <c r="N1151"/>
  <c r="R1161"/>
  <c r="R1169"/>
  <c r="R1201"/>
  <c r="R1230"/>
  <c r="R1249"/>
  <c r="R1257"/>
  <c r="M1271"/>
  <c r="R1271" s="1"/>
  <c r="R1275"/>
  <c r="R1309"/>
  <c r="R1317"/>
  <c r="H1346"/>
  <c r="L1346"/>
  <c r="R1397"/>
  <c r="F1400"/>
  <c r="J1400"/>
  <c r="N1400"/>
  <c r="R1429"/>
  <c r="G1455"/>
  <c r="K1455"/>
  <c r="R1456"/>
  <c r="M1469"/>
  <c r="R1469" s="1"/>
  <c r="R1473"/>
  <c r="R1491"/>
  <c r="R1493"/>
  <c r="R1501"/>
  <c r="R1509"/>
  <c r="R1527"/>
  <c r="F1534"/>
  <c r="J1534"/>
  <c r="N1534"/>
  <c r="R1589"/>
  <c r="R1643"/>
  <c r="G1655"/>
  <c r="K1655"/>
  <c r="R1656"/>
  <c r="R1699"/>
  <c r="R1703"/>
  <c r="M1707"/>
  <c r="M1655" s="1"/>
  <c r="X1707"/>
  <c r="R1711"/>
  <c r="R1719"/>
  <c r="W487"/>
  <c r="W643"/>
  <c r="R995" i="131"/>
  <c r="R928"/>
  <c r="R931"/>
  <c r="R924"/>
  <c r="R905"/>
  <c r="R888"/>
  <c r="R846"/>
  <c r="R820"/>
  <c r="R560"/>
  <c r="R559"/>
  <c r="R428"/>
  <c r="R410"/>
  <c r="R412"/>
  <c r="R418"/>
  <c r="R420"/>
  <c r="R422"/>
  <c r="H1455"/>
  <c r="L1455"/>
  <c r="R293"/>
  <c r="R528"/>
  <c r="R541"/>
  <c r="R652"/>
  <c r="R668"/>
  <c r="G744"/>
  <c r="R785"/>
  <c r="R805"/>
  <c r="R812"/>
  <c r="R880"/>
  <c r="R893"/>
  <c r="R901"/>
  <c r="R903"/>
  <c r="R1153"/>
  <c r="R1249"/>
  <c r="R1261"/>
  <c r="R1282"/>
  <c r="N1534"/>
  <c r="R92"/>
  <c r="R211"/>
  <c r="R220"/>
  <c r="R227"/>
  <c r="R234"/>
  <c r="R237"/>
  <c r="R239"/>
  <c r="R247"/>
  <c r="R249"/>
  <c r="R265"/>
  <c r="R267"/>
  <c r="R314"/>
  <c r="R323"/>
  <c r="R330"/>
  <c r="R332"/>
  <c r="R334"/>
  <c r="R429"/>
  <c r="R454"/>
  <c r="R486"/>
  <c r="R504"/>
  <c r="R512"/>
  <c r="R523"/>
  <c r="R561"/>
  <c r="R566"/>
  <c r="R568"/>
  <c r="R572"/>
  <c r="R683"/>
  <c r="R689"/>
  <c r="R736"/>
  <c r="R740"/>
  <c r="R748"/>
  <c r="R752"/>
  <c r="R758"/>
  <c r="R821"/>
  <c r="R825"/>
  <c r="R827"/>
  <c r="R829"/>
  <c r="R917"/>
  <c r="R919"/>
  <c r="R921"/>
  <c r="R940"/>
  <c r="R944"/>
  <c r="R946"/>
  <c r="R948"/>
  <c r="R950"/>
  <c r="R954"/>
  <c r="R956"/>
  <c r="R960"/>
  <c r="R1004"/>
  <c r="R1013"/>
  <c r="R1094"/>
  <c r="N1099"/>
  <c r="R1106"/>
  <c r="R1108"/>
  <c r="R1114"/>
  <c r="R1116"/>
  <c r="R1149"/>
  <c r="R1162"/>
  <c r="M1171"/>
  <c r="R1273"/>
  <c r="M1277"/>
  <c r="W1277" s="1"/>
  <c r="R1303"/>
  <c r="R1305"/>
  <c r="R1311"/>
  <c r="R1325"/>
  <c r="R1334"/>
  <c r="R1336"/>
  <c r="R1487"/>
  <c r="R1494"/>
  <c r="W1719"/>
  <c r="R278"/>
  <c r="R291"/>
  <c r="R303"/>
  <c r="M456"/>
  <c r="R524"/>
  <c r="R533"/>
  <c r="R543"/>
  <c r="R631"/>
  <c r="R637"/>
  <c r="R666"/>
  <c r="R670"/>
  <c r="R676"/>
  <c r="R783"/>
  <c r="R808"/>
  <c r="R895"/>
  <c r="R912"/>
  <c r="R984"/>
  <c r="R1101"/>
  <c r="R1253"/>
  <c r="R1257"/>
  <c r="R1320"/>
  <c r="R1329"/>
  <c r="X1707"/>
  <c r="R1712"/>
  <c r="R1714"/>
  <c r="J258"/>
  <c r="R275"/>
  <c r="R309"/>
  <c r="N432"/>
  <c r="R457"/>
  <c r="R481"/>
  <c r="R519"/>
  <c r="R538"/>
  <c r="I544"/>
  <c r="R567"/>
  <c r="R638"/>
  <c r="R642"/>
  <c r="R777"/>
  <c r="R824"/>
  <c r="R947"/>
  <c r="R959"/>
  <c r="R973"/>
  <c r="R975"/>
  <c r="R981"/>
  <c r="R983"/>
  <c r="R1007"/>
  <c r="L1021"/>
  <c r="R1117"/>
  <c r="R1148"/>
  <c r="R1154"/>
  <c r="R1165"/>
  <c r="R1169"/>
  <c r="R1276"/>
  <c r="R1304"/>
  <c r="R1318"/>
  <c r="R1490"/>
  <c r="N1514"/>
  <c r="R1519"/>
  <c r="N1248"/>
  <c r="J1655"/>
  <c r="R95"/>
  <c r="R100"/>
  <c r="R136"/>
  <c r="G159"/>
  <c r="E159"/>
  <c r="F258"/>
  <c r="R310"/>
  <c r="R386"/>
  <c r="R406"/>
  <c r="X397"/>
  <c r="R461"/>
  <c r="R467"/>
  <c r="R482"/>
  <c r="R498"/>
  <c r="R506"/>
  <c r="R522"/>
  <c r="R539"/>
  <c r="R546"/>
  <c r="R573"/>
  <c r="R585"/>
  <c r="R621"/>
  <c r="R629"/>
  <c r="R648"/>
  <c r="R664"/>
  <c r="R673"/>
  <c r="R681"/>
  <c r="R700"/>
  <c r="R741"/>
  <c r="R796"/>
  <c r="R813"/>
  <c r="R830"/>
  <c r="R876"/>
  <c r="R910"/>
  <c r="R922"/>
  <c r="R936"/>
  <c r="R965"/>
  <c r="R980"/>
  <c r="R998"/>
  <c r="R1170"/>
  <c r="R1254"/>
  <c r="R1472"/>
  <c r="R1482"/>
  <c r="R1521"/>
  <c r="R1528"/>
  <c r="F1534"/>
  <c r="R1699"/>
  <c r="M11"/>
  <c r="R13"/>
  <c r="R15"/>
  <c r="R23"/>
  <c r="X89"/>
  <c r="R111"/>
  <c r="R117"/>
  <c r="R119"/>
  <c r="R206"/>
  <c r="R212"/>
  <c r="R236"/>
  <c r="R238"/>
  <c r="R264"/>
  <c r="R266"/>
  <c r="R294"/>
  <c r="R296"/>
  <c r="R298"/>
  <c r="R304"/>
  <c r="R315"/>
  <c r="R331"/>
  <c r="R362"/>
  <c r="R402"/>
  <c r="R417"/>
  <c r="R419"/>
  <c r="R425"/>
  <c r="R427"/>
  <c r="R430"/>
  <c r="R436"/>
  <c r="R438"/>
  <c r="R444"/>
  <c r="R446"/>
  <c r="R470"/>
  <c r="R488"/>
  <c r="R490"/>
  <c r="R525"/>
  <c r="R527"/>
  <c r="R535"/>
  <c r="R542"/>
  <c r="R569"/>
  <c r="R571"/>
  <c r="R592"/>
  <c r="R594"/>
  <c r="R596"/>
  <c r="R598"/>
  <c r="R602"/>
  <c r="R604"/>
  <c r="R609"/>
  <c r="H623"/>
  <c r="L623"/>
  <c r="R636"/>
  <c r="R639"/>
  <c r="R651"/>
  <c r="R653"/>
  <c r="R691"/>
  <c r="R732"/>
  <c r="R734"/>
  <c r="R737"/>
  <c r="H744"/>
  <c r="L744"/>
  <c r="R747"/>
  <c r="R749"/>
  <c r="R768"/>
  <c r="R770"/>
  <c r="R772"/>
  <c r="R774"/>
  <c r="R784"/>
  <c r="R786"/>
  <c r="R795"/>
  <c r="R826"/>
  <c r="R833"/>
  <c r="R835"/>
  <c r="R841"/>
  <c r="R843"/>
  <c r="R845"/>
  <c r="R864"/>
  <c r="R866"/>
  <c r="R875"/>
  <c r="R881"/>
  <c r="R898"/>
  <c r="R900"/>
  <c r="R925"/>
  <c r="R927"/>
  <c r="R941"/>
  <c r="R943"/>
  <c r="R953"/>
  <c r="R964"/>
  <c r="R968"/>
  <c r="R970"/>
  <c r="R979"/>
  <c r="R985"/>
  <c r="R999"/>
  <c r="R1111"/>
  <c r="R1113"/>
  <c r="R1119"/>
  <c r="R1121"/>
  <c r="R1126"/>
  <c r="R1144"/>
  <c r="R1150"/>
  <c r="R1166"/>
  <c r="R1272"/>
  <c r="R1309"/>
  <c r="R1313"/>
  <c r="R1337"/>
  <c r="R1341"/>
  <c r="R1394"/>
  <c r="R1396"/>
  <c r="E1455"/>
  <c r="I1455"/>
  <c r="R1483"/>
  <c r="R1495"/>
  <c r="R1497"/>
  <c r="R1499"/>
  <c r="R1506"/>
  <c r="R1510"/>
  <c r="R1512"/>
  <c r="R1524"/>
  <c r="R1698"/>
  <c r="N782"/>
  <c r="K744"/>
  <c r="R25"/>
  <c r="R93"/>
  <c r="R138"/>
  <c r="R144"/>
  <c r="R146"/>
  <c r="K159"/>
  <c r="R207"/>
  <c r="R274"/>
  <c r="R388"/>
  <c r="R448"/>
  <c r="R465"/>
  <c r="R478"/>
  <c r="R484"/>
  <c r="R500"/>
  <c r="R508"/>
  <c r="R513"/>
  <c r="R520"/>
  <c r="R550"/>
  <c r="W643"/>
  <c r="R650"/>
  <c r="R671"/>
  <c r="R679"/>
  <c r="R704"/>
  <c r="R753"/>
  <c r="R794"/>
  <c r="R828"/>
  <c r="R874"/>
  <c r="R913"/>
  <c r="R920"/>
  <c r="L884"/>
  <c r="R938"/>
  <c r="R961"/>
  <c r="R978"/>
  <c r="R982"/>
  <c r="R1000"/>
  <c r="R1102"/>
  <c r="R1256"/>
  <c r="R1306"/>
  <c r="R1474"/>
  <c r="R1480"/>
  <c r="R1530"/>
  <c r="I29"/>
  <c r="R118"/>
  <c r="R122"/>
  <c r="R150"/>
  <c r="R210"/>
  <c r="R224"/>
  <c r="R231"/>
  <c r="R263"/>
  <c r="L258"/>
  <c r="R283"/>
  <c r="R285"/>
  <c r="R289"/>
  <c r="R297"/>
  <c r="R311"/>
  <c r="R313"/>
  <c r="R327"/>
  <c r="R389"/>
  <c r="R391"/>
  <c r="R393"/>
  <c r="R401"/>
  <c r="R405"/>
  <c r="R416"/>
  <c r="R453"/>
  <c r="R458"/>
  <c r="R460"/>
  <c r="R483"/>
  <c r="R493"/>
  <c r="R495"/>
  <c r="R501"/>
  <c r="R503"/>
  <c r="R505"/>
  <c r="R584"/>
  <c r="R586"/>
  <c r="R595"/>
  <c r="R608"/>
  <c r="F623"/>
  <c r="R657"/>
  <c r="R678"/>
  <c r="R697"/>
  <c r="R699"/>
  <c r="N763"/>
  <c r="R771"/>
  <c r="R799"/>
  <c r="R844"/>
  <c r="R863"/>
  <c r="R899"/>
  <c r="R952"/>
  <c r="R971"/>
  <c r="R991"/>
  <c r="R1112"/>
  <c r="R1120"/>
  <c r="F1247"/>
  <c r="J1247"/>
  <c r="R1268"/>
  <c r="R1316"/>
  <c r="R1340"/>
  <c r="R1347"/>
  <c r="L1346"/>
  <c r="J1400"/>
  <c r="N1400"/>
  <c r="R1498"/>
  <c r="E1655"/>
  <c r="I1655"/>
  <c r="H1655"/>
  <c r="L1655"/>
  <c r="R1704"/>
  <c r="R1718"/>
  <c r="R279"/>
  <c r="W268"/>
  <c r="W624"/>
  <c r="R626"/>
  <c r="R151"/>
  <c r="R213"/>
  <c r="R318"/>
  <c r="R413"/>
  <c r="R468"/>
  <c r="R496"/>
  <c r="R634"/>
  <c r="R686"/>
  <c r="R742"/>
  <c r="R756"/>
  <c r="R773"/>
  <c r="R775"/>
  <c r="R792"/>
  <c r="R872"/>
  <c r="R889"/>
  <c r="R969"/>
  <c r="R986"/>
  <c r="R1006"/>
  <c r="R1008"/>
  <c r="R1109"/>
  <c r="R1158"/>
  <c r="R1262"/>
  <c r="R1264"/>
  <c r="R1314"/>
  <c r="N1319"/>
  <c r="R1327"/>
  <c r="R1342"/>
  <c r="R1344"/>
  <c r="H1346"/>
  <c r="R1397"/>
  <c r="R1475"/>
  <c r="R1491"/>
  <c r="R1500"/>
  <c r="R1502"/>
  <c r="R1531"/>
  <c r="N1692"/>
  <c r="R14"/>
  <c r="R17"/>
  <c r="R27"/>
  <c r="R112"/>
  <c r="R114"/>
  <c r="R139"/>
  <c r="R157"/>
  <c r="I159"/>
  <c r="N197"/>
  <c r="R232"/>
  <c r="R260"/>
  <c r="R272"/>
  <c r="R277"/>
  <c r="R299"/>
  <c r="R301"/>
  <c r="R333"/>
  <c r="R384"/>
  <c r="R394"/>
  <c r="R439"/>
  <c r="H396"/>
  <c r="X456"/>
  <c r="R473"/>
  <c r="R485"/>
  <c r="R521"/>
  <c r="R551"/>
  <c r="R554"/>
  <c r="R556"/>
  <c r="R587"/>
  <c r="R597"/>
  <c r="R599"/>
  <c r="R617"/>
  <c r="X643"/>
  <c r="R674"/>
  <c r="R695"/>
  <c r="R705"/>
  <c r="R778"/>
  <c r="R780"/>
  <c r="M782"/>
  <c r="R814"/>
  <c r="R816"/>
  <c r="R860"/>
  <c r="R879"/>
  <c r="R896"/>
  <c r="R918"/>
  <c r="R923"/>
  <c r="R933"/>
  <c r="R939"/>
  <c r="R949"/>
  <c r="R951"/>
  <c r="R976"/>
  <c r="R996"/>
  <c r="F1021"/>
  <c r="J1021"/>
  <c r="R1145"/>
  <c r="R1147"/>
  <c r="R1163"/>
  <c r="R1168"/>
  <c r="E1171"/>
  <c r="R1250"/>
  <c r="R1269"/>
  <c r="N1277"/>
  <c r="X1277" s="1"/>
  <c r="R1330"/>
  <c r="R1505"/>
  <c r="R1507"/>
  <c r="R1695"/>
  <c r="R1715"/>
  <c r="R1728"/>
  <c r="R711"/>
  <c r="M706"/>
  <c r="R530"/>
  <c r="M529"/>
  <c r="R1402"/>
  <c r="F1400"/>
  <c r="R1458"/>
  <c r="N1456"/>
  <c r="R1456" s="1"/>
  <c r="X11"/>
  <c r="R21"/>
  <c r="W110"/>
  <c r="R132"/>
  <c r="R149"/>
  <c r="R215"/>
  <c r="R316"/>
  <c r="R451"/>
  <c r="R466"/>
  <c r="R518"/>
  <c r="R574"/>
  <c r="R576"/>
  <c r="R667"/>
  <c r="R684"/>
  <c r="R809"/>
  <c r="R811"/>
  <c r="R836"/>
  <c r="R906"/>
  <c r="R908"/>
  <c r="G29"/>
  <c r="K29"/>
  <c r="L29"/>
  <c r="N89"/>
  <c r="M235"/>
  <c r="E396"/>
  <c r="I396"/>
  <c r="N397"/>
  <c r="R408"/>
  <c r="L396"/>
  <c r="R491"/>
  <c r="F544"/>
  <c r="J544"/>
  <c r="N545"/>
  <c r="W694"/>
  <c r="R713"/>
  <c r="K623"/>
  <c r="R787"/>
  <c r="R831"/>
  <c r="I1021"/>
  <c r="M1099"/>
  <c r="R1104"/>
  <c r="N1151"/>
  <c r="G1171"/>
  <c r="K1171"/>
  <c r="R1230"/>
  <c r="R1392"/>
  <c r="R1526"/>
  <c r="E29"/>
  <c r="R94"/>
  <c r="N110"/>
  <c r="N29" s="1"/>
  <c r="R120"/>
  <c r="R125"/>
  <c r="R140"/>
  <c r="R152"/>
  <c r="R158"/>
  <c r="F159"/>
  <c r="R214"/>
  <c r="R216"/>
  <c r="R221"/>
  <c r="X235"/>
  <c r="R243"/>
  <c r="R250"/>
  <c r="R251"/>
  <c r="H258"/>
  <c r="R261"/>
  <c r="R280"/>
  <c r="K258"/>
  <c r="R295"/>
  <c r="R305"/>
  <c r="R317"/>
  <c r="R319"/>
  <c r="R324"/>
  <c r="R390"/>
  <c r="R411"/>
  <c r="R414"/>
  <c r="R424"/>
  <c r="R426"/>
  <c r="X432"/>
  <c r="R437"/>
  <c r="R440"/>
  <c r="R450"/>
  <c r="R452"/>
  <c r="R459"/>
  <c r="R462"/>
  <c r="R472"/>
  <c r="R474"/>
  <c r="R494"/>
  <c r="R497"/>
  <c r="X487"/>
  <c r="R507"/>
  <c r="R509"/>
  <c r="R514"/>
  <c r="R526"/>
  <c r="R531"/>
  <c r="R536"/>
  <c r="R547"/>
  <c r="R557"/>
  <c r="R562"/>
  <c r="R575"/>
  <c r="R577"/>
  <c r="R590"/>
  <c r="R593"/>
  <c r="R603"/>
  <c r="R611"/>
  <c r="R613"/>
  <c r="R633"/>
  <c r="R635"/>
  <c r="R647"/>
  <c r="R649"/>
  <c r="R660"/>
  <c r="R672"/>
  <c r="R675"/>
  <c r="R685"/>
  <c r="R687"/>
  <c r="R692"/>
  <c r="R698"/>
  <c r="R701"/>
  <c r="J623"/>
  <c r="R716"/>
  <c r="R721"/>
  <c r="R731"/>
  <c r="R733"/>
  <c r="R738"/>
  <c r="R755"/>
  <c r="R757"/>
  <c r="R769"/>
  <c r="R779"/>
  <c r="R781"/>
  <c r="R793"/>
  <c r="R815"/>
  <c r="R817"/>
  <c r="R822"/>
  <c r="R834"/>
  <c r="R837"/>
  <c r="R847"/>
  <c r="R849"/>
  <c r="N851"/>
  <c r="R851" s="1"/>
  <c r="R858"/>
  <c r="R861"/>
  <c r="R871"/>
  <c r="R873"/>
  <c r="R882"/>
  <c r="H884"/>
  <c r="R897"/>
  <c r="R907"/>
  <c r="R909"/>
  <c r="R914"/>
  <c r="R929"/>
  <c r="F884"/>
  <c r="J884"/>
  <c r="R942"/>
  <c r="R945"/>
  <c r="R955"/>
  <c r="R957"/>
  <c r="R962"/>
  <c r="R974"/>
  <c r="R977"/>
  <c r="R987"/>
  <c r="R994"/>
  <c r="R997"/>
  <c r="R1009"/>
  <c r="R1014"/>
  <c r="H1021"/>
  <c r="R1110"/>
  <c r="R1122"/>
  <c r="R1157"/>
  <c r="F1171"/>
  <c r="J1171"/>
  <c r="N1171"/>
  <c r="R1255"/>
  <c r="R1258"/>
  <c r="R1270"/>
  <c r="R1274"/>
  <c r="R1335"/>
  <c r="R1338"/>
  <c r="G1346"/>
  <c r="K1346"/>
  <c r="N1388"/>
  <c r="N1346" s="1"/>
  <c r="R1395"/>
  <c r="R1398"/>
  <c r="H1400"/>
  <c r="L1400"/>
  <c r="R1476"/>
  <c r="M1492"/>
  <c r="R1496"/>
  <c r="R1508"/>
  <c r="R1513"/>
  <c r="R1529"/>
  <c r="R1532"/>
  <c r="G1534"/>
  <c r="K1534"/>
  <c r="R1643"/>
  <c r="R1696"/>
  <c r="N1707"/>
  <c r="R1713"/>
  <c r="R1716"/>
  <c r="R116"/>
  <c r="R126"/>
  <c r="R133"/>
  <c r="R148"/>
  <c r="R154"/>
  <c r="R167"/>
  <c r="J159"/>
  <c r="R222"/>
  <c r="R229"/>
  <c r="R241"/>
  <c r="R245"/>
  <c r="N259"/>
  <c r="R269"/>
  <c r="N281"/>
  <c r="R287"/>
  <c r="R325"/>
  <c r="G396"/>
  <c r="K396"/>
  <c r="R400"/>
  <c r="R480"/>
  <c r="R515"/>
  <c r="R537"/>
  <c r="R563"/>
  <c r="R607"/>
  <c r="R641"/>
  <c r="R655"/>
  <c r="R661"/>
  <c r="R693"/>
  <c r="R717"/>
  <c r="R739"/>
  <c r="R751"/>
  <c r="N800"/>
  <c r="R823"/>
  <c r="R883"/>
  <c r="R915"/>
  <c r="N934"/>
  <c r="R963"/>
  <c r="K884"/>
  <c r="R990"/>
  <c r="R1002"/>
  <c r="R1005"/>
  <c r="R1103"/>
  <c r="R1118"/>
  <c r="R1160"/>
  <c r="I1171"/>
  <c r="H1171"/>
  <c r="L1171"/>
  <c r="R1263"/>
  <c r="R1266"/>
  <c r="N1271"/>
  <c r="R1308"/>
  <c r="R1310"/>
  <c r="R1324"/>
  <c r="R1326"/>
  <c r="R1343"/>
  <c r="R1371"/>
  <c r="G1400"/>
  <c r="R1442"/>
  <c r="R1488"/>
  <c r="R1504"/>
  <c r="F1455"/>
  <c r="J1455"/>
  <c r="R1518"/>
  <c r="R1520"/>
  <c r="J1534"/>
  <c r="R1701"/>
  <c r="R1722"/>
  <c r="R1485"/>
  <c r="M1484"/>
  <c r="R1708"/>
  <c r="W1707"/>
  <c r="M1707"/>
  <c r="R553"/>
  <c r="W552"/>
  <c r="R810"/>
  <c r="M806"/>
  <c r="R1127"/>
  <c r="N1124"/>
  <c r="N1021" s="1"/>
  <c r="R1470"/>
  <c r="N1469"/>
  <c r="R1693"/>
  <c r="W1692"/>
  <c r="M1692"/>
  <c r="R198"/>
  <c r="W197"/>
  <c r="E258"/>
  <c r="M268"/>
  <c r="W259" s="1"/>
  <c r="R271"/>
  <c r="R433"/>
  <c r="W432"/>
  <c r="M432"/>
  <c r="E544"/>
  <c r="R610"/>
  <c r="M605"/>
  <c r="G623"/>
  <c r="M988"/>
  <c r="R989"/>
  <c r="R1155"/>
  <c r="M1151"/>
  <c r="E1247"/>
  <c r="R1656"/>
  <c r="F1655"/>
  <c r="M110"/>
  <c r="R121"/>
  <c r="R137"/>
  <c r="M197"/>
  <c r="R217"/>
  <c r="R300"/>
  <c r="R312"/>
  <c r="R328"/>
  <c r="R387"/>
  <c r="R532"/>
  <c r="R570"/>
  <c r="W656"/>
  <c r="R790"/>
  <c r="R842"/>
  <c r="R894"/>
  <c r="R926"/>
  <c r="R958"/>
  <c r="R1010"/>
  <c r="R1171"/>
  <c r="R18"/>
  <c r="R26"/>
  <c r="R54"/>
  <c r="R91"/>
  <c r="R155"/>
  <c r="R228"/>
  <c r="R242"/>
  <c r="I258"/>
  <c r="M259"/>
  <c r="R262"/>
  <c r="R276"/>
  <c r="R286"/>
  <c r="N306"/>
  <c r="X306" s="1"/>
  <c r="M381"/>
  <c r="W381" s="1"/>
  <c r="F396"/>
  <c r="J396"/>
  <c r="R399"/>
  <c r="R407"/>
  <c r="R415"/>
  <c r="R423"/>
  <c r="R431"/>
  <c r="R441"/>
  <c r="R449"/>
  <c r="R463"/>
  <c r="R471"/>
  <c r="R479"/>
  <c r="R510"/>
  <c r="R540"/>
  <c r="M552"/>
  <c r="R558"/>
  <c r="R578"/>
  <c r="R582"/>
  <c r="N605"/>
  <c r="R688"/>
  <c r="W728"/>
  <c r="R766"/>
  <c r="R798"/>
  <c r="R802"/>
  <c r="R818"/>
  <c r="R850"/>
  <c r="R902"/>
  <c r="M934"/>
  <c r="R966"/>
  <c r="R1107"/>
  <c r="I1247"/>
  <c r="M1271"/>
  <c r="N1492"/>
  <c r="R1535"/>
  <c r="R90"/>
  <c r="W89"/>
  <c r="R282"/>
  <c r="M281"/>
  <c r="W281" s="1"/>
  <c r="R398"/>
  <c r="W397"/>
  <c r="N529"/>
  <c r="X529"/>
  <c r="R555"/>
  <c r="N552"/>
  <c r="X552"/>
  <c r="M564"/>
  <c r="R565"/>
  <c r="R886"/>
  <c r="M885"/>
  <c r="G884"/>
  <c r="R1516"/>
  <c r="M1514"/>
  <c r="E1021"/>
  <c r="R308"/>
  <c r="M306"/>
  <c r="W306" s="1"/>
  <c r="R489"/>
  <c r="M487"/>
  <c r="W487"/>
  <c r="R645"/>
  <c r="M643"/>
  <c r="R750"/>
  <c r="M745"/>
  <c r="R807"/>
  <c r="N806"/>
  <c r="W851"/>
  <c r="R853"/>
  <c r="M851"/>
  <c r="R1421"/>
  <c r="E1400"/>
  <c r="R160"/>
  <c r="R1359"/>
  <c r="R30"/>
  <c r="R113"/>
  <c r="R129"/>
  <c r="R145"/>
  <c r="R209"/>
  <c r="R292"/>
  <c r="R320"/>
  <c r="N381"/>
  <c r="X381" s="1"/>
  <c r="R502"/>
  <c r="R680"/>
  <c r="W11"/>
  <c r="N11"/>
  <c r="M89"/>
  <c r="X110"/>
  <c r="H159"/>
  <c r="L159"/>
  <c r="X197"/>
  <c r="W235"/>
  <c r="N235"/>
  <c r="G258"/>
  <c r="N268"/>
  <c r="X259" s="1"/>
  <c r="X281"/>
  <c r="R339"/>
  <c r="M397"/>
  <c r="W456"/>
  <c r="N456"/>
  <c r="W529"/>
  <c r="M694"/>
  <c r="X706"/>
  <c r="N706"/>
  <c r="N745"/>
  <c r="N885"/>
  <c r="M1319"/>
  <c r="E1346"/>
  <c r="I1346"/>
  <c r="I1400"/>
  <c r="M1400"/>
  <c r="X1719"/>
  <c r="N1719"/>
  <c r="M624"/>
  <c r="R627"/>
  <c r="E623"/>
  <c r="X656"/>
  <c r="N656"/>
  <c r="X728"/>
  <c r="N728"/>
  <c r="E884"/>
  <c r="M1301"/>
  <c r="R1302"/>
  <c r="R1391"/>
  <c r="M1388"/>
  <c r="M1346" s="1"/>
  <c r="R1721"/>
  <c r="M1719"/>
  <c r="R1115"/>
  <c r="R1123"/>
  <c r="R1146"/>
  <c r="R1173"/>
  <c r="R1429"/>
  <c r="R1481"/>
  <c r="R1501"/>
  <c r="R1703"/>
  <c r="N487"/>
  <c r="R487" s="1"/>
  <c r="R548"/>
  <c r="N564"/>
  <c r="N580"/>
  <c r="R606"/>
  <c r="R614"/>
  <c r="R622"/>
  <c r="R632"/>
  <c r="R640"/>
  <c r="I623"/>
  <c r="N643"/>
  <c r="R646"/>
  <c r="R654"/>
  <c r="R702"/>
  <c r="R712"/>
  <c r="R720"/>
  <c r="R746"/>
  <c r="R754"/>
  <c r="R762"/>
  <c r="M763"/>
  <c r="R763" s="1"/>
  <c r="R854"/>
  <c r="R862"/>
  <c r="R870"/>
  <c r="R878"/>
  <c r="I884"/>
  <c r="N988"/>
  <c r="R1022"/>
  <c r="G1021"/>
  <c r="K1021"/>
  <c r="M1055"/>
  <c r="R1055" s="1"/>
  <c r="R1156"/>
  <c r="R1167"/>
  <c r="R1201"/>
  <c r="R1251"/>
  <c r="R1259"/>
  <c r="R1267"/>
  <c r="R1275"/>
  <c r="H1247"/>
  <c r="L1247"/>
  <c r="R1307"/>
  <c r="R1315"/>
  <c r="R1323"/>
  <c r="R1331"/>
  <c r="R1339"/>
  <c r="F1346"/>
  <c r="J1346"/>
  <c r="R1399"/>
  <c r="G1455"/>
  <c r="K1455"/>
  <c r="R1489"/>
  <c r="R1517"/>
  <c r="R1525"/>
  <c r="R1533"/>
  <c r="R1623"/>
  <c r="R1697"/>
  <c r="R1709"/>
  <c r="R1717"/>
  <c r="M580"/>
  <c r="R581"/>
  <c r="X624"/>
  <c r="N624"/>
  <c r="X694"/>
  <c r="N694"/>
  <c r="R730"/>
  <c r="M728"/>
  <c r="E744"/>
  <c r="M800"/>
  <c r="R801"/>
  <c r="R1548"/>
  <c r="E1534"/>
  <c r="M1124"/>
  <c r="R1473"/>
  <c r="R1493"/>
  <c r="R1509"/>
  <c r="R1589"/>
  <c r="G544"/>
  <c r="K544"/>
  <c r="M545"/>
  <c r="H544"/>
  <c r="L544"/>
  <c r="M656"/>
  <c r="I744"/>
  <c r="F744"/>
  <c r="J744"/>
  <c r="X851"/>
  <c r="G1247"/>
  <c r="K1247"/>
  <c r="M1248"/>
  <c r="R1248" s="1"/>
  <c r="N1301"/>
  <c r="M1469"/>
  <c r="N1484"/>
  <c r="H1534"/>
  <c r="L1534"/>
  <c r="I1534"/>
  <c r="M1534"/>
  <c r="G1655"/>
  <c r="K1655"/>
  <c r="R1684"/>
  <c r="X1692"/>
  <c r="R1738" i="130"/>
  <c r="R1737"/>
  <c r="R1736"/>
  <c r="R1735"/>
  <c r="R1734"/>
  <c r="R1733"/>
  <c r="R1732"/>
  <c r="R1731"/>
  <c r="R1730"/>
  <c r="R1729"/>
  <c r="V1728"/>
  <c r="U1728"/>
  <c r="N1728"/>
  <c r="M1728"/>
  <c r="L1728"/>
  <c r="K1728"/>
  <c r="J1728"/>
  <c r="I1728"/>
  <c r="H1728"/>
  <c r="G1728"/>
  <c r="F1728"/>
  <c r="E1728"/>
  <c r="R1727"/>
  <c r="R1726"/>
  <c r="R1725"/>
  <c r="R1724"/>
  <c r="R1723"/>
  <c r="N1722"/>
  <c r="M1722"/>
  <c r="R1722" s="1"/>
  <c r="N1721"/>
  <c r="M1721"/>
  <c r="R1720"/>
  <c r="L1719"/>
  <c r="K1719"/>
  <c r="J1719"/>
  <c r="I1719"/>
  <c r="H1719"/>
  <c r="G1719"/>
  <c r="F1719"/>
  <c r="E1719"/>
  <c r="N1718"/>
  <c r="M1718"/>
  <c r="R1718" s="1"/>
  <c r="N1717"/>
  <c r="R1717" s="1"/>
  <c r="M1717"/>
  <c r="N1716"/>
  <c r="M1716"/>
  <c r="N1715"/>
  <c r="M1715"/>
  <c r="N1714"/>
  <c r="M1714"/>
  <c r="N1713"/>
  <c r="M1713"/>
  <c r="N1712"/>
  <c r="M1712"/>
  <c r="N1711"/>
  <c r="M1711"/>
  <c r="N1710"/>
  <c r="M1710"/>
  <c r="N1709"/>
  <c r="M1709"/>
  <c r="N1708"/>
  <c r="M1708"/>
  <c r="L1707"/>
  <c r="K1707"/>
  <c r="J1707"/>
  <c r="I1707"/>
  <c r="H1707"/>
  <c r="G1707"/>
  <c r="F1707"/>
  <c r="E1707"/>
  <c r="N1706"/>
  <c r="M1706"/>
  <c r="N1705"/>
  <c r="M1705"/>
  <c r="N1704"/>
  <c r="M1704"/>
  <c r="N1703"/>
  <c r="M1703"/>
  <c r="R1702"/>
  <c r="N1701"/>
  <c r="M1701"/>
  <c r="N1700"/>
  <c r="M1700"/>
  <c r="N1699"/>
  <c r="M1699"/>
  <c r="N1698"/>
  <c r="M1698"/>
  <c r="N1697"/>
  <c r="M1697"/>
  <c r="N1696"/>
  <c r="M1696"/>
  <c r="N1695"/>
  <c r="M1695"/>
  <c r="N1694"/>
  <c r="M1694"/>
  <c r="N1693"/>
  <c r="M1693"/>
  <c r="R1693" s="1"/>
  <c r="L1692"/>
  <c r="K1692"/>
  <c r="J1692"/>
  <c r="I1692"/>
  <c r="H1692"/>
  <c r="G1692"/>
  <c r="F1692"/>
  <c r="E1692"/>
  <c r="R1691"/>
  <c r="R1690"/>
  <c r="R1689"/>
  <c r="R1688"/>
  <c r="R1687"/>
  <c r="R1686"/>
  <c r="R1685"/>
  <c r="N1684"/>
  <c r="M1684"/>
  <c r="L1684"/>
  <c r="K1684"/>
  <c r="J1684"/>
  <c r="I1684"/>
  <c r="H1684"/>
  <c r="G1684"/>
  <c r="F1684"/>
  <c r="E1684"/>
  <c r="R1683"/>
  <c r="R1682"/>
  <c r="R1681"/>
  <c r="R1680"/>
  <c r="R1679"/>
  <c r="R1678"/>
  <c r="R1677"/>
  <c r="R1676"/>
  <c r="R1675"/>
  <c r="R1674"/>
  <c r="R1673"/>
  <c r="R1672"/>
  <c r="R1671"/>
  <c r="R1670"/>
  <c r="R1669"/>
  <c r="R1668"/>
  <c r="R1667"/>
  <c r="R1666"/>
  <c r="R1665"/>
  <c r="R1664"/>
  <c r="R1663"/>
  <c r="R1662"/>
  <c r="R1661"/>
  <c r="R1660"/>
  <c r="R1659"/>
  <c r="R1658"/>
  <c r="R1657"/>
  <c r="N1656"/>
  <c r="M1656"/>
  <c r="L1656"/>
  <c r="K1656"/>
  <c r="J1656"/>
  <c r="I1656"/>
  <c r="H1656"/>
  <c r="G1656"/>
  <c r="F1656"/>
  <c r="E1656"/>
  <c r="R1654"/>
  <c r="R1653"/>
  <c r="R1652"/>
  <c r="R1651"/>
  <c r="R1650"/>
  <c r="R1649"/>
  <c r="R1648"/>
  <c r="R1647"/>
  <c r="R1646"/>
  <c r="R1645"/>
  <c r="R1644"/>
  <c r="N1643"/>
  <c r="M1643"/>
  <c r="L1643"/>
  <c r="K1643"/>
  <c r="J1643"/>
  <c r="I1643"/>
  <c r="H1643"/>
  <c r="G1643"/>
  <c r="F1643"/>
  <c r="E1643"/>
  <c r="R1642"/>
  <c r="R1641"/>
  <c r="R1640"/>
  <c r="R1639"/>
  <c r="R1638"/>
  <c r="R1637"/>
  <c r="R1636"/>
  <c r="R1635"/>
  <c r="R1634"/>
  <c r="R1633"/>
  <c r="R1632"/>
  <c r="R1631"/>
  <c r="R1630"/>
  <c r="R1629"/>
  <c r="R1628"/>
  <c r="R1627"/>
  <c r="R1626"/>
  <c r="R1625"/>
  <c r="R1624"/>
  <c r="N1623"/>
  <c r="M1623"/>
  <c r="L1623"/>
  <c r="K1623"/>
  <c r="J1623"/>
  <c r="I1623"/>
  <c r="H1623"/>
  <c r="G1623"/>
  <c r="F1623"/>
  <c r="E1623"/>
  <c r="R1622"/>
  <c r="R1621"/>
  <c r="R1620"/>
  <c r="R1619"/>
  <c r="R1618"/>
  <c r="R1617"/>
  <c r="R1616"/>
  <c r="R1615"/>
  <c r="R1614"/>
  <c r="R1613"/>
  <c r="R1612"/>
  <c r="R1611"/>
  <c r="R1610"/>
  <c r="R1609"/>
  <c r="R1608"/>
  <c r="R1607"/>
  <c r="R1606"/>
  <c r="R1605"/>
  <c r="R1604"/>
  <c r="R1603"/>
  <c r="R1602"/>
  <c r="R1601"/>
  <c r="R1600"/>
  <c r="R1599"/>
  <c r="R1598"/>
  <c r="R1597"/>
  <c r="R1596"/>
  <c r="R1595"/>
  <c r="R1594"/>
  <c r="R1593"/>
  <c r="R1592"/>
  <c r="R1591"/>
  <c r="R1590"/>
  <c r="N1589"/>
  <c r="M1589"/>
  <c r="L1589"/>
  <c r="K1589"/>
  <c r="J1589"/>
  <c r="I1589"/>
  <c r="H1589"/>
  <c r="G1589"/>
  <c r="F1589"/>
  <c r="E1589"/>
  <c r="R1588"/>
  <c r="R1587"/>
  <c r="R1586"/>
  <c r="R1585"/>
  <c r="R1584"/>
  <c r="R1583"/>
  <c r="R1582"/>
  <c r="R1581"/>
  <c r="R1580"/>
  <c r="R1579"/>
  <c r="R1578"/>
  <c r="R1577"/>
  <c r="R1576"/>
  <c r="R1575"/>
  <c r="R1574"/>
  <c r="R1573"/>
  <c r="R1572"/>
  <c r="R1571"/>
  <c r="R1570"/>
  <c r="R1569"/>
  <c r="R1568"/>
  <c r="R1567"/>
  <c r="R1566"/>
  <c r="R1565"/>
  <c r="R1564"/>
  <c r="R1563"/>
  <c r="R1562"/>
  <c r="R1561"/>
  <c r="R1560"/>
  <c r="R1559"/>
  <c r="R1558"/>
  <c r="R1557"/>
  <c r="R1556"/>
  <c r="R1555"/>
  <c r="R1554"/>
  <c r="R1553"/>
  <c r="R1552"/>
  <c r="R1551"/>
  <c r="R1550"/>
  <c r="R1549"/>
  <c r="N1548"/>
  <c r="M1548"/>
  <c r="L1548"/>
  <c r="K1548"/>
  <c r="J1548"/>
  <c r="I1548"/>
  <c r="H1548"/>
  <c r="G1548"/>
  <c r="F1548"/>
  <c r="E1548"/>
  <c r="R1547"/>
  <c r="R1546"/>
  <c r="R1545"/>
  <c r="R1544"/>
  <c r="R1543"/>
  <c r="R1542"/>
  <c r="R1541"/>
  <c r="R1540"/>
  <c r="R1539"/>
  <c r="R1538"/>
  <c r="R1537"/>
  <c r="R1536"/>
  <c r="N1535"/>
  <c r="M1535"/>
  <c r="L1535"/>
  <c r="K1535"/>
  <c r="J1535"/>
  <c r="I1535"/>
  <c r="H1535"/>
  <c r="G1535"/>
  <c r="F1535"/>
  <c r="E1535"/>
  <c r="N1533"/>
  <c r="M1533"/>
  <c r="N1532"/>
  <c r="M1532"/>
  <c r="N1531"/>
  <c r="M1531"/>
  <c r="N1530"/>
  <c r="M1530"/>
  <c r="R1529"/>
  <c r="N1529"/>
  <c r="M1529"/>
  <c r="N1528"/>
  <c r="M1528"/>
  <c r="N1527"/>
  <c r="M1527"/>
  <c r="N1526"/>
  <c r="M1526"/>
  <c r="N1525"/>
  <c r="M1525"/>
  <c r="N1524"/>
  <c r="M1524"/>
  <c r="N1523"/>
  <c r="M1523"/>
  <c r="N1522"/>
  <c r="M1522"/>
  <c r="R1522" s="1"/>
  <c r="N1521"/>
  <c r="R1521" s="1"/>
  <c r="M1521"/>
  <c r="N1520"/>
  <c r="M1520"/>
  <c r="N1519"/>
  <c r="M1519"/>
  <c r="R1518"/>
  <c r="N1518"/>
  <c r="M1518"/>
  <c r="N1517"/>
  <c r="M1517"/>
  <c r="R1517" s="1"/>
  <c r="N1516"/>
  <c r="M1516"/>
  <c r="N1515"/>
  <c r="M1515"/>
  <c r="L1514"/>
  <c r="K1514"/>
  <c r="J1514"/>
  <c r="I1514"/>
  <c r="H1514"/>
  <c r="G1514"/>
  <c r="F1514"/>
  <c r="E1514"/>
  <c r="N1513"/>
  <c r="M1513"/>
  <c r="N1512"/>
  <c r="M1512"/>
  <c r="N1511"/>
  <c r="M1511"/>
  <c r="N1510"/>
  <c r="M1510"/>
  <c r="R1510" s="1"/>
  <c r="N1509"/>
  <c r="M1509"/>
  <c r="N1508"/>
  <c r="M1508"/>
  <c r="N1507"/>
  <c r="M1507"/>
  <c r="N1506"/>
  <c r="M1506"/>
  <c r="N1505"/>
  <c r="M1505"/>
  <c r="N1504"/>
  <c r="M1504"/>
  <c r="N1503"/>
  <c r="M1503"/>
  <c r="N1502"/>
  <c r="M1502"/>
  <c r="R1502" s="1"/>
  <c r="N1501"/>
  <c r="M1501"/>
  <c r="N1500"/>
  <c r="M1500"/>
  <c r="N1499"/>
  <c r="M1499"/>
  <c r="N1498"/>
  <c r="M1498"/>
  <c r="N1497"/>
  <c r="M1497"/>
  <c r="N1496"/>
  <c r="M1496"/>
  <c r="N1495"/>
  <c r="M1495"/>
  <c r="N1494"/>
  <c r="M1494"/>
  <c r="N1493"/>
  <c r="M1493"/>
  <c r="L1492"/>
  <c r="K1492"/>
  <c r="J1492"/>
  <c r="I1492"/>
  <c r="H1492"/>
  <c r="G1492"/>
  <c r="F1492"/>
  <c r="E1492"/>
  <c r="N1491"/>
  <c r="M1491"/>
  <c r="N1490"/>
  <c r="M1490"/>
  <c r="N1489"/>
  <c r="M1489"/>
  <c r="N1488"/>
  <c r="M1488"/>
  <c r="N1487"/>
  <c r="M1487"/>
  <c r="N1486"/>
  <c r="M1486"/>
  <c r="N1485"/>
  <c r="M1485"/>
  <c r="L1484"/>
  <c r="K1484"/>
  <c r="J1484"/>
  <c r="I1484"/>
  <c r="H1484"/>
  <c r="G1484"/>
  <c r="F1484"/>
  <c r="E1484"/>
  <c r="N1483"/>
  <c r="M1483"/>
  <c r="N1482"/>
  <c r="M1482"/>
  <c r="R1482" s="1"/>
  <c r="N1481"/>
  <c r="M1481"/>
  <c r="N1480"/>
  <c r="M1480"/>
  <c r="N1479"/>
  <c r="M1479"/>
  <c r="N1478"/>
  <c r="M1478"/>
  <c r="N1477"/>
  <c r="M1477"/>
  <c r="N1476"/>
  <c r="M1476"/>
  <c r="N1475"/>
  <c r="M1475"/>
  <c r="N1474"/>
  <c r="M1474"/>
  <c r="N1473"/>
  <c r="M1473"/>
  <c r="N1472"/>
  <c r="M1472"/>
  <c r="N1471"/>
  <c r="M1471"/>
  <c r="N1470"/>
  <c r="M1470"/>
  <c r="L1469"/>
  <c r="K1469"/>
  <c r="J1469"/>
  <c r="I1469"/>
  <c r="H1469"/>
  <c r="G1469"/>
  <c r="F1469"/>
  <c r="E1469"/>
  <c r="R1468"/>
  <c r="R1467"/>
  <c r="R1466"/>
  <c r="R1465"/>
  <c r="R1464"/>
  <c r="R1463"/>
  <c r="R1462"/>
  <c r="R1461"/>
  <c r="R1460"/>
  <c r="R1459"/>
  <c r="N1458"/>
  <c r="R1458" s="1"/>
  <c r="M1458"/>
  <c r="M1456" s="1"/>
  <c r="R1457"/>
  <c r="L1456"/>
  <c r="K1456"/>
  <c r="J1456"/>
  <c r="I1456"/>
  <c r="H1456"/>
  <c r="G1456"/>
  <c r="F1456"/>
  <c r="E1456"/>
  <c r="R1454"/>
  <c r="R1453"/>
  <c r="R1452"/>
  <c r="R1451"/>
  <c r="R1450"/>
  <c r="R1449"/>
  <c r="R1448"/>
  <c r="R1447"/>
  <c r="R1446"/>
  <c r="R1445"/>
  <c r="R1444"/>
  <c r="R1443"/>
  <c r="N1442"/>
  <c r="M1442"/>
  <c r="L1442"/>
  <c r="K1442"/>
  <c r="J1442"/>
  <c r="I1442"/>
  <c r="H1442"/>
  <c r="G1442"/>
  <c r="F1442"/>
  <c r="E1442"/>
  <c r="R1441"/>
  <c r="R1440"/>
  <c r="R1439"/>
  <c r="R1438"/>
  <c r="R1437"/>
  <c r="R1436"/>
  <c r="R1435"/>
  <c r="R1434"/>
  <c r="R1433"/>
  <c r="R1432"/>
  <c r="R1431"/>
  <c r="R1430"/>
  <c r="N1429"/>
  <c r="M1429"/>
  <c r="L1429"/>
  <c r="K1429"/>
  <c r="J1429"/>
  <c r="I1429"/>
  <c r="H1429"/>
  <c r="G1429"/>
  <c r="F1429"/>
  <c r="E1429"/>
  <c r="R1428"/>
  <c r="R1427"/>
  <c r="R1426"/>
  <c r="R1425"/>
  <c r="R1424"/>
  <c r="R1423"/>
  <c r="R1422"/>
  <c r="N1421"/>
  <c r="M1421"/>
  <c r="L1421"/>
  <c r="K1421"/>
  <c r="J1421"/>
  <c r="I1421"/>
  <c r="H1421"/>
  <c r="G1421"/>
  <c r="F1421"/>
  <c r="E1421"/>
  <c r="R1420"/>
  <c r="R1419"/>
  <c r="R1418"/>
  <c r="R1417"/>
  <c r="R1416"/>
  <c r="R1415"/>
  <c r="R1414"/>
  <c r="R1413"/>
  <c r="R1412"/>
  <c r="R1411"/>
  <c r="R1410"/>
  <c r="R1409"/>
  <c r="R1408"/>
  <c r="R1407"/>
  <c r="R1406"/>
  <c r="R1405"/>
  <c r="R1404"/>
  <c r="R1403"/>
  <c r="N1402"/>
  <c r="M1402"/>
  <c r="L1402"/>
  <c r="K1402"/>
  <c r="J1402"/>
  <c r="I1402"/>
  <c r="H1402"/>
  <c r="G1402"/>
  <c r="F1402"/>
  <c r="E1402"/>
  <c r="R1401"/>
  <c r="N1399"/>
  <c r="M1399"/>
  <c r="N1398"/>
  <c r="M1398"/>
  <c r="N1397"/>
  <c r="M1397"/>
  <c r="N1396"/>
  <c r="M1396"/>
  <c r="N1395"/>
  <c r="M1395"/>
  <c r="R1395" s="1"/>
  <c r="N1394"/>
  <c r="M1394"/>
  <c r="N1393"/>
  <c r="M1393"/>
  <c r="N1392"/>
  <c r="M1392"/>
  <c r="R1392" s="1"/>
  <c r="N1391"/>
  <c r="M1391"/>
  <c r="R1390"/>
  <c r="R1389"/>
  <c r="L1388"/>
  <c r="K1388"/>
  <c r="J1388"/>
  <c r="I1388"/>
  <c r="H1388"/>
  <c r="G1388"/>
  <c r="F1388"/>
  <c r="E1388"/>
  <c r="R1387"/>
  <c r="R1386"/>
  <c r="R1385"/>
  <c r="R1384"/>
  <c r="R1383"/>
  <c r="R1382"/>
  <c r="R1381"/>
  <c r="R1380"/>
  <c r="R1379"/>
  <c r="R1378"/>
  <c r="R1377"/>
  <c r="R1376"/>
  <c r="R1375"/>
  <c r="R1374"/>
  <c r="R1373"/>
  <c r="R1372"/>
  <c r="N1371"/>
  <c r="M1371"/>
  <c r="L1371"/>
  <c r="K1371"/>
  <c r="J1371"/>
  <c r="I1371"/>
  <c r="H1371"/>
  <c r="G1371"/>
  <c r="F1371"/>
  <c r="E1371"/>
  <c r="R1370"/>
  <c r="R1369"/>
  <c r="R1368"/>
  <c r="R1367"/>
  <c r="R1366"/>
  <c r="R1365"/>
  <c r="R1364"/>
  <c r="R1363"/>
  <c r="R1362"/>
  <c r="R1361"/>
  <c r="R1360"/>
  <c r="N1359"/>
  <c r="M1359"/>
  <c r="L1359"/>
  <c r="K1359"/>
  <c r="J1359"/>
  <c r="I1359"/>
  <c r="H1359"/>
  <c r="G1359"/>
  <c r="F1359"/>
  <c r="E1359"/>
  <c r="R1358"/>
  <c r="R1357"/>
  <c r="R1356"/>
  <c r="R1355"/>
  <c r="R1354"/>
  <c r="R1353"/>
  <c r="R1352"/>
  <c r="R1351"/>
  <c r="R1350"/>
  <c r="R1349"/>
  <c r="R1348"/>
  <c r="N1347"/>
  <c r="M1347"/>
  <c r="L1347"/>
  <c r="K1347"/>
  <c r="J1347"/>
  <c r="J1346" s="1"/>
  <c r="I1347"/>
  <c r="H1347"/>
  <c r="G1347"/>
  <c r="F1347"/>
  <c r="E1347"/>
  <c r="N1345"/>
  <c r="M1345"/>
  <c r="N1344"/>
  <c r="M1344"/>
  <c r="R1344" s="1"/>
  <c r="N1343"/>
  <c r="M1343"/>
  <c r="N1342"/>
  <c r="M1342"/>
  <c r="N1341"/>
  <c r="M1341"/>
  <c r="N1340"/>
  <c r="M1340"/>
  <c r="N1339"/>
  <c r="M1339"/>
  <c r="N1338"/>
  <c r="M1338"/>
  <c r="N1337"/>
  <c r="M1337"/>
  <c r="N1336"/>
  <c r="M1336"/>
  <c r="R1336" s="1"/>
  <c r="N1335"/>
  <c r="M1335"/>
  <c r="R1335" s="1"/>
  <c r="N1334"/>
  <c r="M1334"/>
  <c r="N1333"/>
  <c r="M1333"/>
  <c r="N1332"/>
  <c r="M1332"/>
  <c r="N1331"/>
  <c r="M1331"/>
  <c r="N1330"/>
  <c r="M1330"/>
  <c r="N1329"/>
  <c r="M1329"/>
  <c r="N1328"/>
  <c r="M1328"/>
  <c r="N1327"/>
  <c r="M1327"/>
  <c r="R1327" s="1"/>
  <c r="N1326"/>
  <c r="M1326"/>
  <c r="N1325"/>
  <c r="M1325"/>
  <c r="N1324"/>
  <c r="M1324"/>
  <c r="N1323"/>
  <c r="M1323"/>
  <c r="R1323" s="1"/>
  <c r="N1322"/>
  <c r="M1322"/>
  <c r="N1321"/>
  <c r="M1321"/>
  <c r="R1321" s="1"/>
  <c r="N1320"/>
  <c r="M1320"/>
  <c r="R1320" s="1"/>
  <c r="L1319"/>
  <c r="K1319"/>
  <c r="J1319"/>
  <c r="I1319"/>
  <c r="H1319"/>
  <c r="G1319"/>
  <c r="F1319"/>
  <c r="E1319"/>
  <c r="N1318"/>
  <c r="M1318"/>
  <c r="N1317"/>
  <c r="M1317"/>
  <c r="R1316"/>
  <c r="N1316"/>
  <c r="M1316"/>
  <c r="N1315"/>
  <c r="M1315"/>
  <c r="N1314"/>
  <c r="M1314"/>
  <c r="N1313"/>
  <c r="M1313"/>
  <c r="N1312"/>
  <c r="M1312"/>
  <c r="N1311"/>
  <c r="M1311"/>
  <c r="R1311" s="1"/>
  <c r="N1310"/>
  <c r="M1310"/>
  <c r="N1309"/>
  <c r="M1309"/>
  <c r="N1308"/>
  <c r="M1308"/>
  <c r="N1307"/>
  <c r="M1307"/>
  <c r="N1306"/>
  <c r="M1306"/>
  <c r="N1305"/>
  <c r="M1305"/>
  <c r="N1304"/>
  <c r="M1304"/>
  <c r="N1303"/>
  <c r="M1303"/>
  <c r="R1303" s="1"/>
  <c r="N1302"/>
  <c r="M1302"/>
  <c r="L1301"/>
  <c r="K1301"/>
  <c r="J1301"/>
  <c r="I1301"/>
  <c r="H1301"/>
  <c r="G1301"/>
  <c r="F1301"/>
  <c r="E1301"/>
  <c r="R1300"/>
  <c r="R1299"/>
  <c r="R1298"/>
  <c r="R1297"/>
  <c r="R1296"/>
  <c r="R1295"/>
  <c r="R1294"/>
  <c r="R1293"/>
  <c r="R1292"/>
  <c r="R1291"/>
  <c r="R1290"/>
  <c r="R1289"/>
  <c r="R1288"/>
  <c r="R1287"/>
  <c r="R1286"/>
  <c r="R1285"/>
  <c r="R1284"/>
  <c r="N1283"/>
  <c r="M1283"/>
  <c r="N1282"/>
  <c r="M1282"/>
  <c r="R1281"/>
  <c r="R1280"/>
  <c r="R1279"/>
  <c r="R1278"/>
  <c r="L1277"/>
  <c r="K1277"/>
  <c r="J1277"/>
  <c r="I1277"/>
  <c r="H1277"/>
  <c r="G1277"/>
  <c r="F1277"/>
  <c r="E1277"/>
  <c r="N1276"/>
  <c r="M1276"/>
  <c r="N1275"/>
  <c r="M1275"/>
  <c r="N1274"/>
  <c r="M1274"/>
  <c r="N1273"/>
  <c r="M1273"/>
  <c r="N1272"/>
  <c r="M1272"/>
  <c r="L1271"/>
  <c r="K1271"/>
  <c r="J1271"/>
  <c r="I1271"/>
  <c r="H1271"/>
  <c r="G1271"/>
  <c r="F1271"/>
  <c r="E1271"/>
  <c r="N1270"/>
  <c r="M1270"/>
  <c r="N1269"/>
  <c r="M1269"/>
  <c r="N1268"/>
  <c r="R1268" s="1"/>
  <c r="M1268"/>
  <c r="N1267"/>
  <c r="M1267"/>
  <c r="N1266"/>
  <c r="M1266"/>
  <c r="N1265"/>
  <c r="M1265"/>
  <c r="N1264"/>
  <c r="M1264"/>
  <c r="N1263"/>
  <c r="M1263"/>
  <c r="N1262"/>
  <c r="M1262"/>
  <c r="N1261"/>
  <c r="M1261"/>
  <c r="N1260"/>
  <c r="M1260"/>
  <c r="N1259"/>
  <c r="M1259"/>
  <c r="N1258"/>
  <c r="M1258"/>
  <c r="N1257"/>
  <c r="M1257"/>
  <c r="N1256"/>
  <c r="M1256"/>
  <c r="R1255"/>
  <c r="N1255"/>
  <c r="M1255"/>
  <c r="N1254"/>
  <c r="M1254"/>
  <c r="N1253"/>
  <c r="M1253"/>
  <c r="N1252"/>
  <c r="M1252"/>
  <c r="N1251"/>
  <c r="M1251"/>
  <c r="N1250"/>
  <c r="M1250"/>
  <c r="N1249"/>
  <c r="M1249"/>
  <c r="L1248"/>
  <c r="K1248"/>
  <c r="J1248"/>
  <c r="I1248"/>
  <c r="H1248"/>
  <c r="G1248"/>
  <c r="F1248"/>
  <c r="E1248"/>
  <c r="R1246"/>
  <c r="R1245"/>
  <c r="R1244"/>
  <c r="R1243"/>
  <c r="R1242"/>
  <c r="R1241"/>
  <c r="R1240"/>
  <c r="R1239"/>
  <c r="R1238"/>
  <c r="R1237"/>
  <c r="R1236"/>
  <c r="R1235"/>
  <c r="R1234"/>
  <c r="R1233"/>
  <c r="R1232"/>
  <c r="R1231"/>
  <c r="N1230"/>
  <c r="M1230"/>
  <c r="L1230"/>
  <c r="K1230"/>
  <c r="J1230"/>
  <c r="I1230"/>
  <c r="H1230"/>
  <c r="G1230"/>
  <c r="F1230"/>
  <c r="E1230"/>
  <c r="R1229"/>
  <c r="R1228"/>
  <c r="R1227"/>
  <c r="R1226"/>
  <c r="R1225"/>
  <c r="R1224"/>
  <c r="R1223"/>
  <c r="R1222"/>
  <c r="R1221"/>
  <c r="R1220"/>
  <c r="R1219"/>
  <c r="R1218"/>
  <c r="R1217"/>
  <c r="R1216"/>
  <c r="R1215"/>
  <c r="R1214"/>
  <c r="R1213"/>
  <c r="R1212"/>
  <c r="R1211"/>
  <c r="R1210"/>
  <c r="R1209"/>
  <c r="R1208"/>
  <c r="R1207"/>
  <c r="R1206"/>
  <c r="R1205"/>
  <c r="R1204"/>
  <c r="R1203"/>
  <c r="R1202"/>
  <c r="N1201"/>
  <c r="M1201"/>
  <c r="L1201"/>
  <c r="K1201"/>
  <c r="J1201"/>
  <c r="I1201"/>
  <c r="H1201"/>
  <c r="G1201"/>
  <c r="F1201"/>
  <c r="E1201"/>
  <c r="R1200"/>
  <c r="R1199"/>
  <c r="R1198"/>
  <c r="R1197"/>
  <c r="R1196"/>
  <c r="R1195"/>
  <c r="R1194"/>
  <c r="R1193"/>
  <c r="R1192"/>
  <c r="R1191"/>
  <c r="R1190"/>
  <c r="R1189"/>
  <c r="R1188"/>
  <c r="R1187"/>
  <c r="R1186"/>
  <c r="R1185"/>
  <c r="R1184"/>
  <c r="R1183"/>
  <c r="R1182"/>
  <c r="R1181"/>
  <c r="R1180"/>
  <c r="R1179"/>
  <c r="R1178"/>
  <c r="R1177"/>
  <c r="R1176"/>
  <c r="R1175"/>
  <c r="R1174"/>
  <c r="N1173"/>
  <c r="M1173"/>
  <c r="L1173"/>
  <c r="K1173"/>
  <c r="J1173"/>
  <c r="I1173"/>
  <c r="H1173"/>
  <c r="G1173"/>
  <c r="F1173"/>
  <c r="E1173"/>
  <c r="R1172"/>
  <c r="N1170"/>
  <c r="M1170"/>
  <c r="N1169"/>
  <c r="M1169"/>
  <c r="N1168"/>
  <c r="M1168"/>
  <c r="R1168" s="1"/>
  <c r="N1167"/>
  <c r="M1167"/>
  <c r="N1166"/>
  <c r="M1166"/>
  <c r="N1165"/>
  <c r="M1165"/>
  <c r="N1164"/>
  <c r="M1164"/>
  <c r="R1164" s="1"/>
  <c r="N1163"/>
  <c r="M1163"/>
  <c r="N1162"/>
  <c r="M1162"/>
  <c r="N1161"/>
  <c r="M1161"/>
  <c r="N1160"/>
  <c r="M1160"/>
  <c r="N1159"/>
  <c r="M1159"/>
  <c r="N1158"/>
  <c r="M1158"/>
  <c r="N1157"/>
  <c r="M1157"/>
  <c r="N1156"/>
  <c r="M1156"/>
  <c r="N1155"/>
  <c r="M1155"/>
  <c r="N1154"/>
  <c r="M1154"/>
  <c r="N1153"/>
  <c r="M1153"/>
  <c r="R1152"/>
  <c r="L1151"/>
  <c r="K1151"/>
  <c r="J1151"/>
  <c r="I1151"/>
  <c r="H1151"/>
  <c r="G1151"/>
  <c r="F1151"/>
  <c r="E1151"/>
  <c r="N1150"/>
  <c r="M1150"/>
  <c r="R1150" s="1"/>
  <c r="N1149"/>
  <c r="M1149"/>
  <c r="R1149" s="1"/>
  <c r="N1148"/>
  <c r="M1148"/>
  <c r="N1147"/>
  <c r="M1147"/>
  <c r="N1146"/>
  <c r="M1146"/>
  <c r="N1145"/>
  <c r="M1145"/>
  <c r="N1144"/>
  <c r="M1144"/>
  <c r="N1143"/>
  <c r="M1143"/>
  <c r="N1142"/>
  <c r="M1142"/>
  <c r="N1141"/>
  <c r="M1141"/>
  <c r="N1140"/>
  <c r="M1140"/>
  <c r="N1139"/>
  <c r="M1139"/>
  <c r="N1138"/>
  <c r="M1138"/>
  <c r="N1137"/>
  <c r="M1137"/>
  <c r="N1136"/>
  <c r="M1136"/>
  <c r="N1135"/>
  <c r="M1135"/>
  <c r="N1134"/>
  <c r="M1134"/>
  <c r="N1133"/>
  <c r="M1133"/>
  <c r="N1132"/>
  <c r="M1132"/>
  <c r="N1131"/>
  <c r="M1131"/>
  <c r="N1130"/>
  <c r="M1130"/>
  <c r="N1129"/>
  <c r="M1129"/>
  <c r="N1128"/>
  <c r="M1128"/>
  <c r="N1127"/>
  <c r="M1127"/>
  <c r="N1126"/>
  <c r="M1126"/>
  <c r="N1125"/>
  <c r="M1125"/>
  <c r="L1124"/>
  <c r="K1124"/>
  <c r="J1124"/>
  <c r="I1124"/>
  <c r="H1124"/>
  <c r="G1124"/>
  <c r="F1124"/>
  <c r="E1124"/>
  <c r="N1123"/>
  <c r="M1123"/>
  <c r="N1122"/>
  <c r="M1122"/>
  <c r="N1121"/>
  <c r="M1121"/>
  <c r="N1120"/>
  <c r="M1120"/>
  <c r="N1119"/>
  <c r="M1119"/>
  <c r="N1118"/>
  <c r="M1118"/>
  <c r="N1117"/>
  <c r="M1117"/>
  <c r="N1116"/>
  <c r="M1116"/>
  <c r="N1115"/>
  <c r="M1115"/>
  <c r="N1114"/>
  <c r="M1114"/>
  <c r="N1113"/>
  <c r="M1113"/>
  <c r="N1112"/>
  <c r="M1112"/>
  <c r="N1111"/>
  <c r="M1111"/>
  <c r="N1110"/>
  <c r="M1110"/>
  <c r="N1109"/>
  <c r="M1109"/>
  <c r="N1108"/>
  <c r="M1108"/>
  <c r="N1107"/>
  <c r="M1107"/>
  <c r="N1106"/>
  <c r="M1106"/>
  <c r="N1105"/>
  <c r="M1105"/>
  <c r="R1105" s="1"/>
  <c r="N1104"/>
  <c r="M1104"/>
  <c r="N1103"/>
  <c r="M1103"/>
  <c r="N1102"/>
  <c r="M1102"/>
  <c r="R1102" s="1"/>
  <c r="N1101"/>
  <c r="M1101"/>
  <c r="R1101" s="1"/>
  <c r="N1100"/>
  <c r="M1100"/>
  <c r="L1099"/>
  <c r="K1099"/>
  <c r="J1099"/>
  <c r="I1099"/>
  <c r="H1099"/>
  <c r="G1099"/>
  <c r="F1099"/>
  <c r="E1099"/>
  <c r="R1098"/>
  <c r="R1097"/>
  <c r="R1096"/>
  <c r="R1095"/>
  <c r="N1094"/>
  <c r="M1094"/>
  <c r="M1055" s="1"/>
  <c r="R1085"/>
  <c r="N1055"/>
  <c r="L1055"/>
  <c r="K1055"/>
  <c r="J1055"/>
  <c r="I1055"/>
  <c r="H1055"/>
  <c r="G1055"/>
  <c r="F1055"/>
  <c r="E1055"/>
  <c r="N1031"/>
  <c r="M1031"/>
  <c r="L1031"/>
  <c r="K1031"/>
  <c r="J1031"/>
  <c r="I1031"/>
  <c r="H1031"/>
  <c r="G1031"/>
  <c r="F1031"/>
  <c r="E1031"/>
  <c r="R1030"/>
  <c r="R1029"/>
  <c r="R1028"/>
  <c r="R1027"/>
  <c r="R1026"/>
  <c r="R1025"/>
  <c r="R1024"/>
  <c r="R1023"/>
  <c r="N1022"/>
  <c r="M1022"/>
  <c r="L1022"/>
  <c r="K1022"/>
  <c r="J1022"/>
  <c r="I1022"/>
  <c r="H1022"/>
  <c r="G1022"/>
  <c r="F1022"/>
  <c r="E1022"/>
  <c r="R1020"/>
  <c r="R1019"/>
  <c r="R1018"/>
  <c r="R1017"/>
  <c r="R1016"/>
  <c r="R1015"/>
  <c r="N1014"/>
  <c r="M1014"/>
  <c r="L1014"/>
  <c r="K1014"/>
  <c r="J1014"/>
  <c r="I1014"/>
  <c r="H1014"/>
  <c r="G1014"/>
  <c r="F1014"/>
  <c r="E1014"/>
  <c r="N1013"/>
  <c r="M1013"/>
  <c r="N1012"/>
  <c r="M1012"/>
  <c r="N1011"/>
  <c r="M1011"/>
  <c r="N1010"/>
  <c r="M1010"/>
  <c r="N1009"/>
  <c r="M1009"/>
  <c r="N1008"/>
  <c r="M1008"/>
  <c r="N1007"/>
  <c r="M1007"/>
  <c r="N1006"/>
  <c r="M1006"/>
  <c r="N1005"/>
  <c r="M1005"/>
  <c r="N1004"/>
  <c r="M1004"/>
  <c r="N1003"/>
  <c r="M1003"/>
  <c r="N1002"/>
  <c r="M1002"/>
  <c r="N1001"/>
  <c r="M1001"/>
  <c r="N1000"/>
  <c r="M1000"/>
  <c r="N999"/>
  <c r="M999"/>
  <c r="N998"/>
  <c r="M998"/>
  <c r="N997"/>
  <c r="M997"/>
  <c r="N996"/>
  <c r="M996"/>
  <c r="N995"/>
  <c r="M995"/>
  <c r="N994"/>
  <c r="M994"/>
  <c r="N993"/>
  <c r="M993"/>
  <c r="N992"/>
  <c r="M992"/>
  <c r="N991"/>
  <c r="M991"/>
  <c r="N990"/>
  <c r="M990"/>
  <c r="N989"/>
  <c r="M989"/>
  <c r="L988"/>
  <c r="K988"/>
  <c r="J988"/>
  <c r="I988"/>
  <c r="H988"/>
  <c r="G988"/>
  <c r="F988"/>
  <c r="E988"/>
  <c r="N987"/>
  <c r="M987"/>
  <c r="N986"/>
  <c r="M986"/>
  <c r="N985"/>
  <c r="M985"/>
  <c r="N984"/>
  <c r="M984"/>
  <c r="R984" s="1"/>
  <c r="N983"/>
  <c r="M983"/>
  <c r="N982"/>
  <c r="M982"/>
  <c r="N981"/>
  <c r="M981"/>
  <c r="N980"/>
  <c r="M980"/>
  <c r="N979"/>
  <c r="M979"/>
  <c r="N978"/>
  <c r="M978"/>
  <c r="N977"/>
  <c r="M977"/>
  <c r="N976"/>
  <c r="M976"/>
  <c r="N975"/>
  <c r="M975"/>
  <c r="R975" s="1"/>
  <c r="N974"/>
  <c r="M974"/>
  <c r="N973"/>
  <c r="M973"/>
  <c r="N972"/>
  <c r="M972"/>
  <c r="N971"/>
  <c r="M971"/>
  <c r="N970"/>
  <c r="M970"/>
  <c r="N969"/>
  <c r="M969"/>
  <c r="N968"/>
  <c r="M968"/>
  <c r="R968" s="1"/>
  <c r="N967"/>
  <c r="M967"/>
  <c r="N966"/>
  <c r="M966"/>
  <c r="N965"/>
  <c r="M965"/>
  <c r="N964"/>
  <c r="M964"/>
  <c r="N963"/>
  <c r="M963"/>
  <c r="N962"/>
  <c r="M962"/>
  <c r="R962" s="1"/>
  <c r="N961"/>
  <c r="M961"/>
  <c r="N960"/>
  <c r="M960"/>
  <c r="N959"/>
  <c r="M959"/>
  <c r="N958"/>
  <c r="M958"/>
  <c r="R958" s="1"/>
  <c r="N957"/>
  <c r="M957"/>
  <c r="N956"/>
  <c r="M956"/>
  <c r="N955"/>
  <c r="M955"/>
  <c r="N954"/>
  <c r="M954"/>
  <c r="N953"/>
  <c r="M953"/>
  <c r="N952"/>
  <c r="M952"/>
  <c r="R952" s="1"/>
  <c r="N951"/>
  <c r="M951"/>
  <c r="N950"/>
  <c r="M950"/>
  <c r="N949"/>
  <c r="M949"/>
  <c r="N948"/>
  <c r="M948"/>
  <c r="N947"/>
  <c r="M947"/>
  <c r="N946"/>
  <c r="M946"/>
  <c r="R946" s="1"/>
  <c r="N945"/>
  <c r="R945" s="1"/>
  <c r="M945"/>
  <c r="N944"/>
  <c r="M944"/>
  <c r="N943"/>
  <c r="M943"/>
  <c r="N942"/>
  <c r="M942"/>
  <c r="N941"/>
  <c r="M941"/>
  <c r="N940"/>
  <c r="M940"/>
  <c r="N939"/>
  <c r="M939"/>
  <c r="N938"/>
  <c r="M938"/>
  <c r="N937"/>
  <c r="M937"/>
  <c r="N936"/>
  <c r="M936"/>
  <c r="N935"/>
  <c r="M935"/>
  <c r="L934"/>
  <c r="K934"/>
  <c r="J934"/>
  <c r="I934"/>
  <c r="H934"/>
  <c r="G934"/>
  <c r="F934"/>
  <c r="E934"/>
  <c r="N933"/>
  <c r="R933" s="1"/>
  <c r="M933"/>
  <c r="N932"/>
  <c r="M932"/>
  <c r="N931"/>
  <c r="M931"/>
  <c r="N930"/>
  <c r="M930"/>
  <c r="N929"/>
  <c r="M929"/>
  <c r="N928"/>
  <c r="M928"/>
  <c r="N927"/>
  <c r="M927"/>
  <c r="N926"/>
  <c r="M926"/>
  <c r="N925"/>
  <c r="M925"/>
  <c r="N924"/>
  <c r="M924"/>
  <c r="N923"/>
  <c r="M923"/>
  <c r="N922"/>
  <c r="M922"/>
  <c r="N921"/>
  <c r="M921"/>
  <c r="N920"/>
  <c r="M920"/>
  <c r="N919"/>
  <c r="M919"/>
  <c r="N918"/>
  <c r="M918"/>
  <c r="N917"/>
  <c r="M917"/>
  <c r="N916"/>
  <c r="M916"/>
  <c r="N915"/>
  <c r="M915"/>
  <c r="N914"/>
  <c r="M914"/>
  <c r="N913"/>
  <c r="M913"/>
  <c r="N912"/>
  <c r="M912"/>
  <c r="N911"/>
  <c r="M911"/>
  <c r="N910"/>
  <c r="M910"/>
  <c r="N909"/>
  <c r="M909"/>
  <c r="N908"/>
  <c r="M908"/>
  <c r="N907"/>
  <c r="M907"/>
  <c r="N906"/>
  <c r="M906"/>
  <c r="N905"/>
  <c r="M905"/>
  <c r="N904"/>
  <c r="M904"/>
  <c r="N903"/>
  <c r="M903"/>
  <c r="N902"/>
  <c r="M902"/>
  <c r="N901"/>
  <c r="M901"/>
  <c r="N900"/>
  <c r="M900"/>
  <c r="N899"/>
  <c r="M899"/>
  <c r="N898"/>
  <c r="M898"/>
  <c r="N897"/>
  <c r="M897"/>
  <c r="N896"/>
  <c r="M896"/>
  <c r="N895"/>
  <c r="M895"/>
  <c r="N894"/>
  <c r="M894"/>
  <c r="N893"/>
  <c r="M893"/>
  <c r="N892"/>
  <c r="M892"/>
  <c r="N891"/>
  <c r="M891"/>
  <c r="N890"/>
  <c r="M890"/>
  <c r="N889"/>
  <c r="M889"/>
  <c r="N888"/>
  <c r="M888"/>
  <c r="N887"/>
  <c r="M887"/>
  <c r="N886"/>
  <c r="M886"/>
  <c r="L885"/>
  <c r="K885"/>
  <c r="J885"/>
  <c r="I885"/>
  <c r="H885"/>
  <c r="G885"/>
  <c r="F885"/>
  <c r="E885"/>
  <c r="N883"/>
  <c r="M883"/>
  <c r="N882"/>
  <c r="M882"/>
  <c r="N881"/>
  <c r="M881"/>
  <c r="N880"/>
  <c r="M880"/>
  <c r="R879"/>
  <c r="N879"/>
  <c r="M879"/>
  <c r="N878"/>
  <c r="M878"/>
  <c r="N877"/>
  <c r="M877"/>
  <c r="N876"/>
  <c r="M876"/>
  <c r="N875"/>
  <c r="M875"/>
  <c r="N874"/>
  <c r="M874"/>
  <c r="N873"/>
  <c r="M873"/>
  <c r="N872"/>
  <c r="M872"/>
  <c r="N871"/>
  <c r="M871"/>
  <c r="N870"/>
  <c r="M870"/>
  <c r="N869"/>
  <c r="M869"/>
  <c r="N868"/>
  <c r="M868"/>
  <c r="N867"/>
  <c r="M867"/>
  <c r="R867" s="1"/>
  <c r="N866"/>
  <c r="M866"/>
  <c r="N865"/>
  <c r="M865"/>
  <c r="R865" s="1"/>
  <c r="N864"/>
  <c r="R864" s="1"/>
  <c r="M864"/>
  <c r="N863"/>
  <c r="M863"/>
  <c r="N862"/>
  <c r="M862"/>
  <c r="N861"/>
  <c r="M861"/>
  <c r="N860"/>
  <c r="M860"/>
  <c r="N859"/>
  <c r="M859"/>
  <c r="N858"/>
  <c r="M858"/>
  <c r="N857"/>
  <c r="M857"/>
  <c r="N856"/>
  <c r="M856"/>
  <c r="N855"/>
  <c r="M855"/>
  <c r="N854"/>
  <c r="M854"/>
  <c r="N853"/>
  <c r="M853"/>
  <c r="R852"/>
  <c r="L851"/>
  <c r="K851"/>
  <c r="J851"/>
  <c r="I851"/>
  <c r="H851"/>
  <c r="G851"/>
  <c r="F851"/>
  <c r="E851"/>
  <c r="N850"/>
  <c r="M850"/>
  <c r="N849"/>
  <c r="M849"/>
  <c r="N848"/>
  <c r="M848"/>
  <c r="N847"/>
  <c r="M847"/>
  <c r="N846"/>
  <c r="M846"/>
  <c r="N845"/>
  <c r="M845"/>
  <c r="N844"/>
  <c r="M844"/>
  <c r="N843"/>
  <c r="M843"/>
  <c r="N842"/>
  <c r="M842"/>
  <c r="N841"/>
  <c r="M841"/>
  <c r="N840"/>
  <c r="M840"/>
  <c r="N839"/>
  <c r="M839"/>
  <c r="N838"/>
  <c r="M838"/>
  <c r="N837"/>
  <c r="M837"/>
  <c r="N836"/>
  <c r="M836"/>
  <c r="N835"/>
  <c r="M835"/>
  <c r="N834"/>
  <c r="M834"/>
  <c r="N833"/>
  <c r="M833"/>
  <c r="N832"/>
  <c r="M832"/>
  <c r="N831"/>
  <c r="M831"/>
  <c r="N830"/>
  <c r="M830"/>
  <c r="N829"/>
  <c r="M829"/>
  <c r="N828"/>
  <c r="M828"/>
  <c r="N827"/>
  <c r="M827"/>
  <c r="N826"/>
  <c r="M826"/>
  <c r="N825"/>
  <c r="M825"/>
  <c r="N824"/>
  <c r="M824"/>
  <c r="R824" s="1"/>
  <c r="N823"/>
  <c r="M823"/>
  <c r="N822"/>
  <c r="M822"/>
  <c r="N821"/>
  <c r="M821"/>
  <c r="N820"/>
  <c r="M820"/>
  <c r="N819"/>
  <c r="M819"/>
  <c r="N818"/>
  <c r="M818"/>
  <c r="N817"/>
  <c r="M817"/>
  <c r="N816"/>
  <c r="M816"/>
  <c r="N815"/>
  <c r="M815"/>
  <c r="N814"/>
  <c r="M814"/>
  <c r="R814" s="1"/>
  <c r="N813"/>
  <c r="M813"/>
  <c r="N812"/>
  <c r="M812"/>
  <c r="R812" s="1"/>
  <c r="N811"/>
  <c r="M811"/>
  <c r="N810"/>
  <c r="M810"/>
  <c r="N809"/>
  <c r="M809"/>
  <c r="N808"/>
  <c r="M808"/>
  <c r="R808" s="1"/>
  <c r="N807"/>
  <c r="M807"/>
  <c r="L806"/>
  <c r="K806"/>
  <c r="J806"/>
  <c r="I806"/>
  <c r="H806"/>
  <c r="G806"/>
  <c r="F806"/>
  <c r="E806"/>
  <c r="N805"/>
  <c r="M805"/>
  <c r="R805" s="1"/>
  <c r="N804"/>
  <c r="M804"/>
  <c r="N803"/>
  <c r="M803"/>
  <c r="R803" s="1"/>
  <c r="N802"/>
  <c r="M802"/>
  <c r="N801"/>
  <c r="M801"/>
  <c r="L800"/>
  <c r="K800"/>
  <c r="J800"/>
  <c r="I800"/>
  <c r="H800"/>
  <c r="G800"/>
  <c r="F800"/>
  <c r="E800"/>
  <c r="N799"/>
  <c r="M799"/>
  <c r="N798"/>
  <c r="M798"/>
  <c r="N797"/>
  <c r="M797"/>
  <c r="N796"/>
  <c r="M796"/>
  <c r="R796" s="1"/>
  <c r="N795"/>
  <c r="M795"/>
  <c r="N794"/>
  <c r="M794"/>
  <c r="N793"/>
  <c r="M793"/>
  <c r="N792"/>
  <c r="M792"/>
  <c r="N791"/>
  <c r="M791"/>
  <c r="N790"/>
  <c r="M790"/>
  <c r="N789"/>
  <c r="M789"/>
  <c r="N788"/>
  <c r="M788"/>
  <c r="R788" s="1"/>
  <c r="N787"/>
  <c r="M787"/>
  <c r="N786"/>
  <c r="M786"/>
  <c r="N785"/>
  <c r="M785"/>
  <c r="N784"/>
  <c r="M784"/>
  <c r="N783"/>
  <c r="M783"/>
  <c r="R783" s="1"/>
  <c r="L782"/>
  <c r="K782"/>
  <c r="J782"/>
  <c r="I782"/>
  <c r="H782"/>
  <c r="G782"/>
  <c r="F782"/>
  <c r="E782"/>
  <c r="N781"/>
  <c r="M781"/>
  <c r="N780"/>
  <c r="M780"/>
  <c r="N779"/>
  <c r="M779"/>
  <c r="N778"/>
  <c r="M778"/>
  <c r="N777"/>
  <c r="M777"/>
  <c r="N776"/>
  <c r="M776"/>
  <c r="N775"/>
  <c r="M775"/>
  <c r="N774"/>
  <c r="M774"/>
  <c r="N773"/>
  <c r="M773"/>
  <c r="N772"/>
  <c r="M772"/>
  <c r="R772" s="1"/>
  <c r="N771"/>
  <c r="M771"/>
  <c r="N770"/>
  <c r="M770"/>
  <c r="N769"/>
  <c r="M769"/>
  <c r="N768"/>
  <c r="M768"/>
  <c r="N767"/>
  <c r="M767"/>
  <c r="N766"/>
  <c r="M766"/>
  <c r="N765"/>
  <c r="M765"/>
  <c r="N764"/>
  <c r="M764"/>
  <c r="L763"/>
  <c r="K763"/>
  <c r="J763"/>
  <c r="I763"/>
  <c r="H763"/>
  <c r="G763"/>
  <c r="F763"/>
  <c r="E763"/>
  <c r="N762"/>
  <c r="M762"/>
  <c r="N761"/>
  <c r="M761"/>
  <c r="N760"/>
  <c r="M760"/>
  <c r="N759"/>
  <c r="M759"/>
  <c r="N758"/>
  <c r="M758"/>
  <c r="N757"/>
  <c r="M757"/>
  <c r="R757" s="1"/>
  <c r="N756"/>
  <c r="M756"/>
  <c r="N755"/>
  <c r="M755"/>
  <c r="N754"/>
  <c r="M754"/>
  <c r="N753"/>
  <c r="M753"/>
  <c r="N752"/>
  <c r="M752"/>
  <c r="N751"/>
  <c r="M751"/>
  <c r="N750"/>
  <c r="M750"/>
  <c r="N749"/>
  <c r="M749"/>
  <c r="N748"/>
  <c r="M748"/>
  <c r="N747"/>
  <c r="M747"/>
  <c r="N746"/>
  <c r="M746"/>
  <c r="L745"/>
  <c r="K745"/>
  <c r="J745"/>
  <c r="I745"/>
  <c r="H745"/>
  <c r="G745"/>
  <c r="F745"/>
  <c r="E745"/>
  <c r="N743"/>
  <c r="M743"/>
  <c r="N742"/>
  <c r="M742"/>
  <c r="N741"/>
  <c r="M741"/>
  <c r="R741" s="1"/>
  <c r="N740"/>
  <c r="M740"/>
  <c r="N739"/>
  <c r="M739"/>
  <c r="N738"/>
  <c r="M738"/>
  <c r="N737"/>
  <c r="M737"/>
  <c r="R737" s="1"/>
  <c r="N736"/>
  <c r="R736" s="1"/>
  <c r="M736"/>
  <c r="N735"/>
  <c r="M735"/>
  <c r="N734"/>
  <c r="M734"/>
  <c r="N733"/>
  <c r="M733"/>
  <c r="N732"/>
  <c r="M732"/>
  <c r="N731"/>
  <c r="M731"/>
  <c r="N730"/>
  <c r="M730"/>
  <c r="R729"/>
  <c r="L728"/>
  <c r="K728"/>
  <c r="J728"/>
  <c r="I728"/>
  <c r="H728"/>
  <c r="G728"/>
  <c r="F728"/>
  <c r="E728"/>
  <c r="R727"/>
  <c r="R726"/>
  <c r="R725"/>
  <c r="N724"/>
  <c r="M724"/>
  <c r="R723"/>
  <c r="R722"/>
  <c r="N721"/>
  <c r="M721"/>
  <c r="N720"/>
  <c r="M720"/>
  <c r="N719"/>
  <c r="M719"/>
  <c r="N718"/>
  <c r="M718"/>
  <c r="N717"/>
  <c r="V706" s="1"/>
  <c r="M717"/>
  <c r="U706" s="1"/>
  <c r="N716"/>
  <c r="M716"/>
  <c r="N715"/>
  <c r="M715"/>
  <c r="N714"/>
  <c r="M714"/>
  <c r="N713"/>
  <c r="R713" s="1"/>
  <c r="M713"/>
  <c r="N712"/>
  <c r="M712"/>
  <c r="N711"/>
  <c r="M711"/>
  <c r="R710"/>
  <c r="R709"/>
  <c r="R708"/>
  <c r="R707"/>
  <c r="L706"/>
  <c r="K706"/>
  <c r="J706"/>
  <c r="I706"/>
  <c r="H706"/>
  <c r="G706"/>
  <c r="F706"/>
  <c r="E706"/>
  <c r="N705"/>
  <c r="M705"/>
  <c r="N704"/>
  <c r="M704"/>
  <c r="N703"/>
  <c r="M703"/>
  <c r="N702"/>
  <c r="M702"/>
  <c r="N701"/>
  <c r="M701"/>
  <c r="R700"/>
  <c r="N700"/>
  <c r="M700"/>
  <c r="N699"/>
  <c r="M699"/>
  <c r="N698"/>
  <c r="M698"/>
  <c r="N697"/>
  <c r="M697"/>
  <c r="N696"/>
  <c r="M696"/>
  <c r="N695"/>
  <c r="M695"/>
  <c r="L694"/>
  <c r="K694"/>
  <c r="J694"/>
  <c r="I694"/>
  <c r="H694"/>
  <c r="G694"/>
  <c r="F694"/>
  <c r="E694"/>
  <c r="N693"/>
  <c r="M693"/>
  <c r="N692"/>
  <c r="M692"/>
  <c r="N691"/>
  <c r="M691"/>
  <c r="N690"/>
  <c r="M690"/>
  <c r="N689"/>
  <c r="M689"/>
  <c r="N688"/>
  <c r="M688"/>
  <c r="N687"/>
  <c r="M687"/>
  <c r="R687" s="1"/>
  <c r="N686"/>
  <c r="R686" s="1"/>
  <c r="M686"/>
  <c r="N685"/>
  <c r="M685"/>
  <c r="N684"/>
  <c r="M684"/>
  <c r="N683"/>
  <c r="M683"/>
  <c r="N682"/>
  <c r="M682"/>
  <c r="N681"/>
  <c r="M681"/>
  <c r="N680"/>
  <c r="M680"/>
  <c r="N679"/>
  <c r="M679"/>
  <c r="N678"/>
  <c r="M678"/>
  <c r="N677"/>
  <c r="M677"/>
  <c r="N676"/>
  <c r="M676"/>
  <c r="N675"/>
  <c r="M675"/>
  <c r="N674"/>
  <c r="M674"/>
  <c r="N673"/>
  <c r="M673"/>
  <c r="N672"/>
  <c r="M672"/>
  <c r="N671"/>
  <c r="M671"/>
  <c r="N670"/>
  <c r="M670"/>
  <c r="N669"/>
  <c r="M669"/>
  <c r="N668"/>
  <c r="M668"/>
  <c r="N667"/>
  <c r="M667"/>
  <c r="N666"/>
  <c r="R666" s="1"/>
  <c r="M666"/>
  <c r="N665"/>
  <c r="M665"/>
  <c r="N664"/>
  <c r="M664"/>
  <c r="N663"/>
  <c r="M663"/>
  <c r="N662"/>
  <c r="M662"/>
  <c r="N661"/>
  <c r="M661"/>
  <c r="N660"/>
  <c r="M660"/>
  <c r="N659"/>
  <c r="M659"/>
  <c r="N658"/>
  <c r="M658"/>
  <c r="N657"/>
  <c r="M657"/>
  <c r="L656"/>
  <c r="K656"/>
  <c r="J656"/>
  <c r="I656"/>
  <c r="H656"/>
  <c r="G656"/>
  <c r="F656"/>
  <c r="E656"/>
  <c r="R655"/>
  <c r="N655"/>
  <c r="M655"/>
  <c r="N654"/>
  <c r="M654"/>
  <c r="N653"/>
  <c r="M653"/>
  <c r="R653" s="1"/>
  <c r="N652"/>
  <c r="R652" s="1"/>
  <c r="M652"/>
  <c r="N651"/>
  <c r="M651"/>
  <c r="N650"/>
  <c r="M650"/>
  <c r="N649"/>
  <c r="M649"/>
  <c r="N648"/>
  <c r="M648"/>
  <c r="N647"/>
  <c r="M647"/>
  <c r="N646"/>
  <c r="M646"/>
  <c r="N645"/>
  <c r="M645"/>
  <c r="N644"/>
  <c r="M644"/>
  <c r="L643"/>
  <c r="K643"/>
  <c r="J643"/>
  <c r="I643"/>
  <c r="H643"/>
  <c r="G643"/>
  <c r="F643"/>
  <c r="E643"/>
  <c r="N642"/>
  <c r="M642"/>
  <c r="R641"/>
  <c r="N641"/>
  <c r="M641"/>
  <c r="N640"/>
  <c r="R640" s="1"/>
  <c r="M640"/>
  <c r="N639"/>
  <c r="M639"/>
  <c r="R638"/>
  <c r="N638"/>
  <c r="M638"/>
  <c r="N637"/>
  <c r="R637" s="1"/>
  <c r="M637"/>
  <c r="N636"/>
  <c r="M636"/>
  <c r="N635"/>
  <c r="M635"/>
  <c r="N634"/>
  <c r="M634"/>
  <c r="N633"/>
  <c r="R633" s="1"/>
  <c r="M633"/>
  <c r="N632"/>
  <c r="M632"/>
  <c r="N631"/>
  <c r="M631"/>
  <c r="N630"/>
  <c r="M630"/>
  <c r="N629"/>
  <c r="R629" s="1"/>
  <c r="M629"/>
  <c r="N628"/>
  <c r="M628"/>
  <c r="N627"/>
  <c r="M627"/>
  <c r="N626"/>
  <c r="M626"/>
  <c r="N625"/>
  <c r="M625"/>
  <c r="L624"/>
  <c r="K624"/>
  <c r="J624"/>
  <c r="I624"/>
  <c r="H624"/>
  <c r="G624"/>
  <c r="F624"/>
  <c r="E624"/>
  <c r="N622"/>
  <c r="M622"/>
  <c r="N621"/>
  <c r="M621"/>
  <c r="N620"/>
  <c r="M620"/>
  <c r="N619"/>
  <c r="M619"/>
  <c r="N618"/>
  <c r="M618"/>
  <c r="N617"/>
  <c r="M617"/>
  <c r="N616"/>
  <c r="M616"/>
  <c r="N615"/>
  <c r="M615"/>
  <c r="N614"/>
  <c r="M614"/>
  <c r="N613"/>
  <c r="M613"/>
  <c r="N612"/>
  <c r="M612"/>
  <c r="N611"/>
  <c r="M611"/>
  <c r="N610"/>
  <c r="M610"/>
  <c r="N609"/>
  <c r="M609"/>
  <c r="N608"/>
  <c r="M608"/>
  <c r="N607"/>
  <c r="M607"/>
  <c r="N606"/>
  <c r="M606"/>
  <c r="R606" s="1"/>
  <c r="L605"/>
  <c r="K605"/>
  <c r="J605"/>
  <c r="I605"/>
  <c r="H605"/>
  <c r="G605"/>
  <c r="F605"/>
  <c r="E605"/>
  <c r="N604"/>
  <c r="M604"/>
  <c r="R604" s="1"/>
  <c r="N603"/>
  <c r="M603"/>
  <c r="N602"/>
  <c r="M602"/>
  <c r="N601"/>
  <c r="M601"/>
  <c r="N600"/>
  <c r="M600"/>
  <c r="N599"/>
  <c r="M599"/>
  <c r="N598"/>
  <c r="M598"/>
  <c r="N597"/>
  <c r="M597"/>
  <c r="N596"/>
  <c r="M596"/>
  <c r="N595"/>
  <c r="R595" s="1"/>
  <c r="M595"/>
  <c r="N594"/>
  <c r="M594"/>
  <c r="N593"/>
  <c r="M593"/>
  <c r="N592"/>
  <c r="M592"/>
  <c r="N591"/>
  <c r="M591"/>
  <c r="N590"/>
  <c r="M590"/>
  <c r="N589"/>
  <c r="M589"/>
  <c r="N588"/>
  <c r="M588"/>
  <c r="N587"/>
  <c r="M587"/>
  <c r="N586"/>
  <c r="M586"/>
  <c r="N585"/>
  <c r="M585"/>
  <c r="N584"/>
  <c r="M584"/>
  <c r="N583"/>
  <c r="M583"/>
  <c r="N582"/>
  <c r="M582"/>
  <c r="N581"/>
  <c r="M581"/>
  <c r="L580"/>
  <c r="K580"/>
  <c r="J580"/>
  <c r="I580"/>
  <c r="H580"/>
  <c r="G580"/>
  <c r="F580"/>
  <c r="E580"/>
  <c r="N579"/>
  <c r="M579"/>
  <c r="N578"/>
  <c r="M578"/>
  <c r="N577"/>
  <c r="M577"/>
  <c r="N576"/>
  <c r="M576"/>
  <c r="N575"/>
  <c r="M575"/>
  <c r="N574"/>
  <c r="M574"/>
  <c r="N573"/>
  <c r="M573"/>
  <c r="N572"/>
  <c r="M572"/>
  <c r="N571"/>
  <c r="M571"/>
  <c r="N570"/>
  <c r="M570"/>
  <c r="N569"/>
  <c r="M569"/>
  <c r="N568"/>
  <c r="M568"/>
  <c r="N567"/>
  <c r="M567"/>
  <c r="N566"/>
  <c r="M566"/>
  <c r="N565"/>
  <c r="M565"/>
  <c r="L564"/>
  <c r="K564"/>
  <c r="J564"/>
  <c r="I564"/>
  <c r="H564"/>
  <c r="G564"/>
  <c r="F564"/>
  <c r="E564"/>
  <c r="N563"/>
  <c r="M563"/>
  <c r="N562"/>
  <c r="M562"/>
  <c r="N561"/>
  <c r="M561"/>
  <c r="N560"/>
  <c r="M560"/>
  <c r="N559"/>
  <c r="R559" s="1"/>
  <c r="M559"/>
  <c r="N558"/>
  <c r="M558"/>
  <c r="N557"/>
  <c r="M557"/>
  <c r="N556"/>
  <c r="M556"/>
  <c r="N555"/>
  <c r="R555" s="1"/>
  <c r="M555"/>
  <c r="N554"/>
  <c r="M554"/>
  <c r="N553"/>
  <c r="M553"/>
  <c r="L552"/>
  <c r="K552"/>
  <c r="J552"/>
  <c r="I552"/>
  <c r="H552"/>
  <c r="G552"/>
  <c r="F552"/>
  <c r="E552"/>
  <c r="N551"/>
  <c r="M551"/>
  <c r="N550"/>
  <c r="M550"/>
  <c r="N549"/>
  <c r="M549"/>
  <c r="N548"/>
  <c r="M548"/>
  <c r="N547"/>
  <c r="M547"/>
  <c r="N546"/>
  <c r="M546"/>
  <c r="L545"/>
  <c r="K545"/>
  <c r="J545"/>
  <c r="I545"/>
  <c r="H545"/>
  <c r="G545"/>
  <c r="F545"/>
  <c r="E545"/>
  <c r="N543"/>
  <c r="M543"/>
  <c r="N542"/>
  <c r="M542"/>
  <c r="N541"/>
  <c r="M541"/>
  <c r="N540"/>
  <c r="M540"/>
  <c r="N539"/>
  <c r="M539"/>
  <c r="N538"/>
  <c r="M538"/>
  <c r="N537"/>
  <c r="M537"/>
  <c r="N536"/>
  <c r="R536" s="1"/>
  <c r="M536"/>
  <c r="N535"/>
  <c r="M535"/>
  <c r="R534"/>
  <c r="N534"/>
  <c r="M534"/>
  <c r="N533"/>
  <c r="M533"/>
  <c r="N532"/>
  <c r="M532"/>
  <c r="R532" s="1"/>
  <c r="N531"/>
  <c r="M531"/>
  <c r="N530"/>
  <c r="M530"/>
  <c r="L529"/>
  <c r="K529"/>
  <c r="J529"/>
  <c r="I529"/>
  <c r="H529"/>
  <c r="G529"/>
  <c r="F529"/>
  <c r="E529"/>
  <c r="N528"/>
  <c r="M528"/>
  <c r="N527"/>
  <c r="M527"/>
  <c r="N526"/>
  <c r="M526"/>
  <c r="N525"/>
  <c r="M525"/>
  <c r="N524"/>
  <c r="M524"/>
  <c r="N523"/>
  <c r="M523"/>
  <c r="R523" s="1"/>
  <c r="N522"/>
  <c r="M522"/>
  <c r="N521"/>
  <c r="M521"/>
  <c r="N520"/>
  <c r="M520"/>
  <c r="N519"/>
  <c r="M519"/>
  <c r="R519" s="1"/>
  <c r="N518"/>
  <c r="M518"/>
  <c r="N517"/>
  <c r="M517"/>
  <c r="R517" s="1"/>
  <c r="N516"/>
  <c r="M516"/>
  <c r="N515"/>
  <c r="M515"/>
  <c r="N514"/>
  <c r="M514"/>
  <c r="N513"/>
  <c r="M513"/>
  <c r="N512"/>
  <c r="M512"/>
  <c r="N511"/>
  <c r="M511"/>
  <c r="N510"/>
  <c r="R510" s="1"/>
  <c r="M510"/>
  <c r="N509"/>
  <c r="M509"/>
  <c r="N508"/>
  <c r="M508"/>
  <c r="N507"/>
  <c r="M507"/>
  <c r="N506"/>
  <c r="M506"/>
  <c r="N505"/>
  <c r="M505"/>
  <c r="R504"/>
  <c r="N504"/>
  <c r="M504"/>
  <c r="N503"/>
  <c r="M503"/>
  <c r="N502"/>
  <c r="M502"/>
  <c r="R502" s="1"/>
  <c r="N501"/>
  <c r="M501"/>
  <c r="N500"/>
  <c r="M500"/>
  <c r="R500" s="1"/>
  <c r="N499"/>
  <c r="M499"/>
  <c r="N498"/>
  <c r="M498"/>
  <c r="R498" s="1"/>
  <c r="N497"/>
  <c r="M497"/>
  <c r="N496"/>
  <c r="M496"/>
  <c r="R496" s="1"/>
  <c r="N495"/>
  <c r="M495"/>
  <c r="N494"/>
  <c r="M494"/>
  <c r="R494" s="1"/>
  <c r="N493"/>
  <c r="M493"/>
  <c r="N492"/>
  <c r="M492"/>
  <c r="N491"/>
  <c r="M491"/>
  <c r="N490"/>
  <c r="M490"/>
  <c r="R490" s="1"/>
  <c r="N489"/>
  <c r="M489"/>
  <c r="N488"/>
  <c r="M488"/>
  <c r="R488" s="1"/>
  <c r="L487"/>
  <c r="K487"/>
  <c r="J487"/>
  <c r="I487"/>
  <c r="H487"/>
  <c r="G487"/>
  <c r="F487"/>
  <c r="E487"/>
  <c r="N486"/>
  <c r="M486"/>
  <c r="N485"/>
  <c r="M485"/>
  <c r="N484"/>
  <c r="M484"/>
  <c r="N483"/>
  <c r="M483"/>
  <c r="N482"/>
  <c r="M482"/>
  <c r="N481"/>
  <c r="M481"/>
  <c r="R481" s="1"/>
  <c r="N480"/>
  <c r="M480"/>
  <c r="N479"/>
  <c r="M479"/>
  <c r="N478"/>
  <c r="M478"/>
  <c r="N477"/>
  <c r="M477"/>
  <c r="N476"/>
  <c r="M476"/>
  <c r="N475"/>
  <c r="M475"/>
  <c r="N474"/>
  <c r="M474"/>
  <c r="N473"/>
  <c r="M473"/>
  <c r="N472"/>
  <c r="M472"/>
  <c r="N471"/>
  <c r="M471"/>
  <c r="N470"/>
  <c r="M470"/>
  <c r="N469"/>
  <c r="M469"/>
  <c r="N468"/>
  <c r="M468"/>
  <c r="N467"/>
  <c r="M467"/>
  <c r="N466"/>
  <c r="M466"/>
  <c r="N465"/>
  <c r="M465"/>
  <c r="R465" s="1"/>
  <c r="N464"/>
  <c r="M464"/>
  <c r="N463"/>
  <c r="M463"/>
  <c r="N462"/>
  <c r="M462"/>
  <c r="N461"/>
  <c r="M461"/>
  <c r="N460"/>
  <c r="M460"/>
  <c r="N459"/>
  <c r="M459"/>
  <c r="N458"/>
  <c r="M458"/>
  <c r="N457"/>
  <c r="M457"/>
  <c r="R457" s="1"/>
  <c r="L456"/>
  <c r="K456"/>
  <c r="J456"/>
  <c r="I456"/>
  <c r="H456"/>
  <c r="G456"/>
  <c r="F456"/>
  <c r="E456"/>
  <c r="N455"/>
  <c r="M455"/>
  <c r="N454"/>
  <c r="M454"/>
  <c r="N453"/>
  <c r="M453"/>
  <c r="N452"/>
  <c r="M452"/>
  <c r="N451"/>
  <c r="M451"/>
  <c r="R451" s="1"/>
  <c r="N450"/>
  <c r="M450"/>
  <c r="N449"/>
  <c r="M449"/>
  <c r="N448"/>
  <c r="M448"/>
  <c r="N447"/>
  <c r="M447"/>
  <c r="R447" s="1"/>
  <c r="N446"/>
  <c r="M446"/>
  <c r="R446" s="1"/>
  <c r="N445"/>
  <c r="M445"/>
  <c r="N444"/>
  <c r="M444"/>
  <c r="N443"/>
  <c r="M443"/>
  <c r="N442"/>
  <c r="M442"/>
  <c r="N441"/>
  <c r="M441"/>
  <c r="N440"/>
  <c r="M440"/>
  <c r="N439"/>
  <c r="M439"/>
  <c r="N438"/>
  <c r="M438"/>
  <c r="N437"/>
  <c r="M437"/>
  <c r="N436"/>
  <c r="M436"/>
  <c r="R435"/>
  <c r="N435"/>
  <c r="M435"/>
  <c r="N434"/>
  <c r="M434"/>
  <c r="N433"/>
  <c r="M433"/>
  <c r="L432"/>
  <c r="K432"/>
  <c r="J432"/>
  <c r="I432"/>
  <c r="H432"/>
  <c r="G432"/>
  <c r="F432"/>
  <c r="E432"/>
  <c r="N431"/>
  <c r="M431"/>
  <c r="N430"/>
  <c r="M430"/>
  <c r="N429"/>
  <c r="M429"/>
  <c r="N428"/>
  <c r="M428"/>
  <c r="N427"/>
  <c r="M427"/>
  <c r="N426"/>
  <c r="M426"/>
  <c r="N425"/>
  <c r="M425"/>
  <c r="N424"/>
  <c r="M424"/>
  <c r="R424" s="1"/>
  <c r="N423"/>
  <c r="M423"/>
  <c r="N422"/>
  <c r="M422"/>
  <c r="R422" s="1"/>
  <c r="N421"/>
  <c r="M421"/>
  <c r="R421" s="1"/>
  <c r="N420"/>
  <c r="M420"/>
  <c r="N419"/>
  <c r="M419"/>
  <c r="N418"/>
  <c r="M418"/>
  <c r="N417"/>
  <c r="M417"/>
  <c r="N416"/>
  <c r="M416"/>
  <c r="N415"/>
  <c r="M415"/>
  <c r="N414"/>
  <c r="M414"/>
  <c r="N413"/>
  <c r="M413"/>
  <c r="N412"/>
  <c r="M412"/>
  <c r="N411"/>
  <c r="M411"/>
  <c r="N410"/>
  <c r="M410"/>
  <c r="N409"/>
  <c r="M409"/>
  <c r="N408"/>
  <c r="M408"/>
  <c r="R408" s="1"/>
  <c r="N407"/>
  <c r="M407"/>
  <c r="N406"/>
  <c r="M406"/>
  <c r="N405"/>
  <c r="M405"/>
  <c r="R405" s="1"/>
  <c r="N404"/>
  <c r="M404"/>
  <c r="N403"/>
  <c r="M403"/>
  <c r="N402"/>
  <c r="M402"/>
  <c r="N401"/>
  <c r="M401"/>
  <c r="N400"/>
  <c r="M400"/>
  <c r="N399"/>
  <c r="M399"/>
  <c r="N398"/>
  <c r="M398"/>
  <c r="L397"/>
  <c r="K397"/>
  <c r="J397"/>
  <c r="I397"/>
  <c r="H397"/>
  <c r="G397"/>
  <c r="F397"/>
  <c r="E397"/>
  <c r="R395"/>
  <c r="N394"/>
  <c r="M394"/>
  <c r="N393"/>
  <c r="M393"/>
  <c r="N392"/>
  <c r="M392"/>
  <c r="N391"/>
  <c r="M391"/>
  <c r="N390"/>
  <c r="M390"/>
  <c r="N389"/>
  <c r="M389"/>
  <c r="N388"/>
  <c r="M388"/>
  <c r="N387"/>
  <c r="M387"/>
  <c r="N386"/>
  <c r="M386"/>
  <c r="N385"/>
  <c r="M385"/>
  <c r="N384"/>
  <c r="M384"/>
  <c r="R383"/>
  <c r="R382"/>
  <c r="L381"/>
  <c r="K381"/>
  <c r="J381"/>
  <c r="I381"/>
  <c r="H381"/>
  <c r="G381"/>
  <c r="F381"/>
  <c r="E381"/>
  <c r="R380"/>
  <c r="R379"/>
  <c r="R378"/>
  <c r="R377"/>
  <c r="R376"/>
  <c r="R375"/>
  <c r="R374"/>
  <c r="R373"/>
  <c r="R372"/>
  <c r="R371"/>
  <c r="R370"/>
  <c r="R369"/>
  <c r="R368"/>
  <c r="R367"/>
  <c r="R366"/>
  <c r="R365"/>
  <c r="R364"/>
  <c r="R363"/>
  <c r="V362"/>
  <c r="U362"/>
  <c r="N362"/>
  <c r="M362"/>
  <c r="L362"/>
  <c r="K362"/>
  <c r="J362"/>
  <c r="I362"/>
  <c r="H362"/>
  <c r="G362"/>
  <c r="F362"/>
  <c r="E362"/>
  <c r="R361"/>
  <c r="R360"/>
  <c r="R359"/>
  <c r="R358"/>
  <c r="R357"/>
  <c r="R356"/>
  <c r="R355"/>
  <c r="R354"/>
  <c r="R353"/>
  <c r="R352"/>
  <c r="R351"/>
  <c r="R350"/>
  <c r="R349"/>
  <c r="R348"/>
  <c r="R347"/>
  <c r="R346"/>
  <c r="R345"/>
  <c r="R344"/>
  <c r="R343"/>
  <c r="R342"/>
  <c r="R341"/>
  <c r="R340"/>
  <c r="N339"/>
  <c r="M339"/>
  <c r="L339"/>
  <c r="K339"/>
  <c r="J339"/>
  <c r="I339"/>
  <c r="G339"/>
  <c r="F339"/>
  <c r="E339"/>
  <c r="R338"/>
  <c r="R337"/>
  <c r="R336"/>
  <c r="R335"/>
  <c r="N334"/>
  <c r="M334"/>
  <c r="N333"/>
  <c r="M333"/>
  <c r="N332"/>
  <c r="M332"/>
  <c r="N331"/>
  <c r="M331"/>
  <c r="N330"/>
  <c r="M330"/>
  <c r="R330" s="1"/>
  <c r="N329"/>
  <c r="M329"/>
  <c r="N328"/>
  <c r="M328"/>
  <c r="R328" s="1"/>
  <c r="N327"/>
  <c r="M327"/>
  <c r="N326"/>
  <c r="M326"/>
  <c r="R326" s="1"/>
  <c r="N325"/>
  <c r="R325" s="1"/>
  <c r="M325"/>
  <c r="N324"/>
  <c r="M324"/>
  <c r="N323"/>
  <c r="M323"/>
  <c r="N322"/>
  <c r="M322"/>
  <c r="N321"/>
  <c r="M321"/>
  <c r="N320"/>
  <c r="M320"/>
  <c r="N319"/>
  <c r="M319"/>
  <c r="N318"/>
  <c r="M318"/>
  <c r="N317"/>
  <c r="M317"/>
  <c r="N316"/>
  <c r="M316"/>
  <c r="N315"/>
  <c r="M315"/>
  <c r="N314"/>
  <c r="M314"/>
  <c r="N313"/>
  <c r="M313"/>
  <c r="N312"/>
  <c r="M312"/>
  <c r="N311"/>
  <c r="M311"/>
  <c r="N310"/>
  <c r="M310"/>
  <c r="N309"/>
  <c r="M309"/>
  <c r="N308"/>
  <c r="M308"/>
  <c r="R307"/>
  <c r="L306"/>
  <c r="K306"/>
  <c r="J306"/>
  <c r="I306"/>
  <c r="H306"/>
  <c r="G306"/>
  <c r="F306"/>
  <c r="E306"/>
  <c r="N305"/>
  <c r="M305"/>
  <c r="N304"/>
  <c r="M304"/>
  <c r="N303"/>
  <c r="M303"/>
  <c r="N302"/>
  <c r="M302"/>
  <c r="N301"/>
  <c r="M301"/>
  <c r="N300"/>
  <c r="M300"/>
  <c r="N299"/>
  <c r="M299"/>
  <c r="N298"/>
  <c r="M298"/>
  <c r="R298" s="1"/>
  <c r="N297"/>
  <c r="M297"/>
  <c r="N296"/>
  <c r="M296"/>
  <c r="R296" s="1"/>
  <c r="N295"/>
  <c r="M295"/>
  <c r="N294"/>
  <c r="M294"/>
  <c r="R294" s="1"/>
  <c r="N293"/>
  <c r="M293"/>
  <c r="R293" s="1"/>
  <c r="N292"/>
  <c r="M292"/>
  <c r="N291"/>
  <c r="M291"/>
  <c r="R290"/>
  <c r="N289"/>
  <c r="M289"/>
  <c r="N288"/>
  <c r="M288"/>
  <c r="R288" s="1"/>
  <c r="N287"/>
  <c r="M287"/>
  <c r="N286"/>
  <c r="M286"/>
  <c r="N285"/>
  <c r="M285"/>
  <c r="N284"/>
  <c r="M284"/>
  <c r="R284" s="1"/>
  <c r="N283"/>
  <c r="M283"/>
  <c r="R283" s="1"/>
  <c r="N282"/>
  <c r="M282"/>
  <c r="L281"/>
  <c r="K281"/>
  <c r="J281"/>
  <c r="I281"/>
  <c r="H281"/>
  <c r="G281"/>
  <c r="F281"/>
  <c r="E281"/>
  <c r="N280"/>
  <c r="M280"/>
  <c r="N279"/>
  <c r="M279"/>
  <c r="N278"/>
  <c r="M278"/>
  <c r="N277"/>
  <c r="M277"/>
  <c r="R277" s="1"/>
  <c r="N276"/>
  <c r="M276"/>
  <c r="N275"/>
  <c r="M275"/>
  <c r="N274"/>
  <c r="M274"/>
  <c r="N273"/>
  <c r="M273"/>
  <c r="N272"/>
  <c r="M272"/>
  <c r="N271"/>
  <c r="M271"/>
  <c r="N270"/>
  <c r="M270"/>
  <c r="R270" s="1"/>
  <c r="N269"/>
  <c r="M269"/>
  <c r="L268"/>
  <c r="K268"/>
  <c r="J268"/>
  <c r="I268"/>
  <c r="H268"/>
  <c r="G268"/>
  <c r="F268"/>
  <c r="E268"/>
  <c r="N267"/>
  <c r="M267"/>
  <c r="N266"/>
  <c r="M266"/>
  <c r="N265"/>
  <c r="M265"/>
  <c r="N264"/>
  <c r="M264"/>
  <c r="N263"/>
  <c r="M263"/>
  <c r="N262"/>
  <c r="M262"/>
  <c r="N261"/>
  <c r="M261"/>
  <c r="N260"/>
  <c r="M260"/>
  <c r="L259"/>
  <c r="K259"/>
  <c r="J259"/>
  <c r="I259"/>
  <c r="H259"/>
  <c r="G259"/>
  <c r="F259"/>
  <c r="E259"/>
  <c r="R257"/>
  <c r="R256"/>
  <c r="R255"/>
  <c r="R254"/>
  <c r="R253"/>
  <c r="R252"/>
  <c r="V251"/>
  <c r="U251"/>
  <c r="N251"/>
  <c r="M251"/>
  <c r="L251"/>
  <c r="K251"/>
  <c r="J251"/>
  <c r="I251"/>
  <c r="H251"/>
  <c r="G251"/>
  <c r="F251"/>
  <c r="E251"/>
  <c r="N250"/>
  <c r="M250"/>
  <c r="N249"/>
  <c r="M249"/>
  <c r="N248"/>
  <c r="M248"/>
  <c r="N247"/>
  <c r="M247"/>
  <c r="R246"/>
  <c r="N245"/>
  <c r="M245"/>
  <c r="R244"/>
  <c r="N243"/>
  <c r="M243"/>
  <c r="R243" s="1"/>
  <c r="N242"/>
  <c r="M242"/>
  <c r="N241"/>
  <c r="M241"/>
  <c r="N240"/>
  <c r="M240"/>
  <c r="N239"/>
  <c r="M239"/>
  <c r="N238"/>
  <c r="M238"/>
  <c r="N237"/>
  <c r="M237"/>
  <c r="N236"/>
  <c r="M236"/>
  <c r="L235"/>
  <c r="K235"/>
  <c r="J235"/>
  <c r="I235"/>
  <c r="H235"/>
  <c r="G235"/>
  <c r="F235"/>
  <c r="E235"/>
  <c r="N234"/>
  <c r="M234"/>
  <c r="N233"/>
  <c r="M233"/>
  <c r="N232"/>
  <c r="M232"/>
  <c r="N231"/>
  <c r="M231"/>
  <c r="N230"/>
  <c r="M230"/>
  <c r="R230" s="1"/>
  <c r="N229"/>
  <c r="M229"/>
  <c r="R229" s="1"/>
  <c r="N228"/>
  <c r="M228"/>
  <c r="N227"/>
  <c r="M227"/>
  <c r="N226"/>
  <c r="M226"/>
  <c r="N225"/>
  <c r="R225" s="1"/>
  <c r="N224"/>
  <c r="M224"/>
  <c r="N223"/>
  <c r="M223"/>
  <c r="N222"/>
  <c r="M222"/>
  <c r="N221"/>
  <c r="M221"/>
  <c r="N220"/>
  <c r="M220"/>
  <c r="N219"/>
  <c r="R219" s="1"/>
  <c r="M219"/>
  <c r="N218"/>
  <c r="M218"/>
  <c r="N217"/>
  <c r="M217"/>
  <c r="N216"/>
  <c r="M216"/>
  <c r="N215"/>
  <c r="M215"/>
  <c r="N214"/>
  <c r="M214"/>
  <c r="N213"/>
  <c r="M213"/>
  <c r="N212"/>
  <c r="M212"/>
  <c r="N211"/>
  <c r="M211"/>
  <c r="N210"/>
  <c r="M210"/>
  <c r="N209"/>
  <c r="M209"/>
  <c r="N208"/>
  <c r="M208"/>
  <c r="N207"/>
  <c r="M207"/>
  <c r="N206"/>
  <c r="M206"/>
  <c r="R206" s="1"/>
  <c r="R205"/>
  <c r="R204"/>
  <c r="R203"/>
  <c r="R202"/>
  <c r="R201"/>
  <c r="R200"/>
  <c r="R199"/>
  <c r="N198"/>
  <c r="M198"/>
  <c r="L197"/>
  <c r="K197"/>
  <c r="J197"/>
  <c r="I197"/>
  <c r="H197"/>
  <c r="G197"/>
  <c r="F197"/>
  <c r="E197"/>
  <c r="R196"/>
  <c r="R195"/>
  <c r="R194"/>
  <c r="R193"/>
  <c r="R192"/>
  <c r="R191"/>
  <c r="R190"/>
  <c r="R189"/>
  <c r="R188"/>
  <c r="R187"/>
  <c r="R186"/>
  <c r="R185"/>
  <c r="R184"/>
  <c r="R183"/>
  <c r="R182"/>
  <c r="R181"/>
  <c r="R180"/>
  <c r="R179"/>
  <c r="R178"/>
  <c r="R177"/>
  <c r="R176"/>
  <c r="R175"/>
  <c r="R174"/>
  <c r="R173"/>
  <c r="R172"/>
  <c r="R171"/>
  <c r="R170"/>
  <c r="R169"/>
  <c r="R168"/>
  <c r="V167"/>
  <c r="U167"/>
  <c r="N167"/>
  <c r="M167"/>
  <c r="L167"/>
  <c r="K167"/>
  <c r="J167"/>
  <c r="I167"/>
  <c r="H167"/>
  <c r="G167"/>
  <c r="F167"/>
  <c r="E167"/>
  <c r="R166"/>
  <c r="R165"/>
  <c r="R164"/>
  <c r="R163"/>
  <c r="R162"/>
  <c r="R161"/>
  <c r="V160"/>
  <c r="U160"/>
  <c r="N160"/>
  <c r="M160"/>
  <c r="L160"/>
  <c r="K160"/>
  <c r="J160"/>
  <c r="I160"/>
  <c r="H160"/>
  <c r="G160"/>
  <c r="F160"/>
  <c r="E160"/>
  <c r="N158"/>
  <c r="M158"/>
  <c r="N157"/>
  <c r="M157"/>
  <c r="R157" s="1"/>
  <c r="N156"/>
  <c r="M156"/>
  <c r="N155"/>
  <c r="M155"/>
  <c r="N154"/>
  <c r="M154"/>
  <c r="R153"/>
  <c r="N152"/>
  <c r="M152"/>
  <c r="N151"/>
  <c r="M151"/>
  <c r="N150"/>
  <c r="M150"/>
  <c r="N149"/>
  <c r="M149"/>
  <c r="N148"/>
  <c r="M148"/>
  <c r="N147"/>
  <c r="M147"/>
  <c r="N146"/>
  <c r="M146"/>
  <c r="N145"/>
  <c r="M145"/>
  <c r="N144"/>
  <c r="M144"/>
  <c r="N143"/>
  <c r="M143"/>
  <c r="N142"/>
  <c r="M142"/>
  <c r="N141"/>
  <c r="M141"/>
  <c r="N140"/>
  <c r="M140"/>
  <c r="N139"/>
  <c r="M139"/>
  <c r="N138"/>
  <c r="M138"/>
  <c r="N137"/>
  <c r="M137"/>
  <c r="N136"/>
  <c r="M136"/>
  <c r="N135"/>
  <c r="M135"/>
  <c r="N134"/>
  <c r="M134"/>
  <c r="N133"/>
  <c r="M133"/>
  <c r="N132"/>
  <c r="M132"/>
  <c r="N131"/>
  <c r="M131"/>
  <c r="R130"/>
  <c r="N130"/>
  <c r="M130"/>
  <c r="N129"/>
  <c r="M129"/>
  <c r="N128"/>
  <c r="M128"/>
  <c r="R128" s="1"/>
  <c r="N127"/>
  <c r="R127" s="1"/>
  <c r="M127"/>
  <c r="N126"/>
  <c r="M126"/>
  <c r="N125"/>
  <c r="M125"/>
  <c r="N124"/>
  <c r="M124"/>
  <c r="N123"/>
  <c r="M123"/>
  <c r="N122"/>
  <c r="M122"/>
  <c r="N121"/>
  <c r="M121"/>
  <c r="N120"/>
  <c r="M120"/>
  <c r="N119"/>
  <c r="M119"/>
  <c r="N118"/>
  <c r="M118"/>
  <c r="N117"/>
  <c r="M117"/>
  <c r="N116"/>
  <c r="M116"/>
  <c r="N115"/>
  <c r="M115"/>
  <c r="N114"/>
  <c r="M114"/>
  <c r="N113"/>
  <c r="M113"/>
  <c r="N112"/>
  <c r="M112"/>
  <c r="N111"/>
  <c r="M111"/>
  <c r="L110"/>
  <c r="K110"/>
  <c r="J110"/>
  <c r="I110"/>
  <c r="H110"/>
  <c r="G110"/>
  <c r="F110"/>
  <c r="E110"/>
  <c r="R109"/>
  <c r="R108"/>
  <c r="R107"/>
  <c r="R106"/>
  <c r="R105"/>
  <c r="R104"/>
  <c r="R103"/>
  <c r="R102"/>
  <c r="R101"/>
  <c r="N100"/>
  <c r="M100"/>
  <c r="R99"/>
  <c r="R98"/>
  <c r="R97"/>
  <c r="N96"/>
  <c r="M96"/>
  <c r="N95"/>
  <c r="M95"/>
  <c r="N94"/>
  <c r="M94"/>
  <c r="N93"/>
  <c r="N89" s="1"/>
  <c r="M93"/>
  <c r="N92"/>
  <c r="M92"/>
  <c r="N91"/>
  <c r="M91"/>
  <c r="N90"/>
  <c r="M90"/>
  <c r="L89"/>
  <c r="K89"/>
  <c r="J89"/>
  <c r="I89"/>
  <c r="H89"/>
  <c r="G89"/>
  <c r="F89"/>
  <c r="E89"/>
  <c r="R88"/>
  <c r="R87"/>
  <c r="R86"/>
  <c r="R85"/>
  <c r="R84"/>
  <c r="R83"/>
  <c r="R82"/>
  <c r="R81"/>
  <c r="R80"/>
  <c r="R79"/>
  <c r="R78"/>
  <c r="R77"/>
  <c r="R76"/>
  <c r="R75"/>
  <c r="R74"/>
  <c r="R73"/>
  <c r="R72"/>
  <c r="R71"/>
  <c r="R70"/>
  <c r="R69"/>
  <c r="R68"/>
  <c r="R67"/>
  <c r="R66"/>
  <c r="R65"/>
  <c r="R64"/>
  <c r="V63"/>
  <c r="R63"/>
  <c r="R62"/>
  <c r="R61"/>
  <c r="R60"/>
  <c r="R59"/>
  <c r="R58"/>
  <c r="R57"/>
  <c r="R56"/>
  <c r="R55"/>
  <c r="V54"/>
  <c r="U54"/>
  <c r="N54"/>
  <c r="M54"/>
  <c r="L54"/>
  <c r="K54"/>
  <c r="J54"/>
  <c r="I54"/>
  <c r="H54"/>
  <c r="G54"/>
  <c r="F54"/>
  <c r="E54"/>
  <c r="R53"/>
  <c r="R52"/>
  <c r="R51"/>
  <c r="R50"/>
  <c r="R49"/>
  <c r="R48"/>
  <c r="R47"/>
  <c r="R46"/>
  <c r="R45"/>
  <c r="R44"/>
  <c r="R43"/>
  <c r="R42"/>
  <c r="R41"/>
  <c r="R40"/>
  <c r="R39"/>
  <c r="R38"/>
  <c r="R37"/>
  <c r="R36"/>
  <c r="R35"/>
  <c r="R34"/>
  <c r="R33"/>
  <c r="R32"/>
  <c r="R31"/>
  <c r="V30"/>
  <c r="U30"/>
  <c r="N30"/>
  <c r="M30"/>
  <c r="L30"/>
  <c r="K30"/>
  <c r="J30"/>
  <c r="I30"/>
  <c r="H30"/>
  <c r="G30"/>
  <c r="F30"/>
  <c r="E30"/>
  <c r="N28"/>
  <c r="M28"/>
  <c r="N27"/>
  <c r="M27"/>
  <c r="N26"/>
  <c r="M26"/>
  <c r="N25"/>
  <c r="M25"/>
  <c r="R24"/>
  <c r="N24"/>
  <c r="M24"/>
  <c r="N23"/>
  <c r="M23"/>
  <c r="R23" s="1"/>
  <c r="N22"/>
  <c r="M22"/>
  <c r="R22" s="1"/>
  <c r="N21"/>
  <c r="M21"/>
  <c r="N20"/>
  <c r="M20"/>
  <c r="R20" s="1"/>
  <c r="N19"/>
  <c r="M19"/>
  <c r="N18"/>
  <c r="M18"/>
  <c r="N17"/>
  <c r="M17"/>
  <c r="N16"/>
  <c r="M16"/>
  <c r="R16" s="1"/>
  <c r="N15"/>
  <c r="M15"/>
  <c r="N14"/>
  <c r="M14"/>
  <c r="N13"/>
  <c r="M13"/>
  <c r="N12"/>
  <c r="M12"/>
  <c r="L11"/>
  <c r="K11"/>
  <c r="J11"/>
  <c r="I11"/>
  <c r="H11"/>
  <c r="G11"/>
  <c r="F11"/>
  <c r="E11"/>
  <c r="N724" i="129"/>
  <c r="M724"/>
  <c r="N711"/>
  <c r="R711" s="1"/>
  <c r="M711"/>
  <c r="M470"/>
  <c r="N470"/>
  <c r="M471"/>
  <c r="N471"/>
  <c r="M472"/>
  <c r="R472" s="1"/>
  <c r="N472"/>
  <c r="M473"/>
  <c r="N473"/>
  <c r="M474"/>
  <c r="R474" s="1"/>
  <c r="N474"/>
  <c r="M475"/>
  <c r="N475"/>
  <c r="M476"/>
  <c r="R476" s="1"/>
  <c r="N476"/>
  <c r="M477"/>
  <c r="N477"/>
  <c r="M478"/>
  <c r="N478"/>
  <c r="M479"/>
  <c r="N479"/>
  <c r="M480"/>
  <c r="N480"/>
  <c r="R1741"/>
  <c r="R1740"/>
  <c r="R1739"/>
  <c r="R1738"/>
  <c r="R1737"/>
  <c r="R1736"/>
  <c r="R1735"/>
  <c r="R1734"/>
  <c r="R1733"/>
  <c r="R1732"/>
  <c r="V1731"/>
  <c r="U1731"/>
  <c r="N1731"/>
  <c r="M1731"/>
  <c r="L1731"/>
  <c r="K1731"/>
  <c r="J1731"/>
  <c r="I1731"/>
  <c r="H1731"/>
  <c r="G1731"/>
  <c r="F1731"/>
  <c r="E1731"/>
  <c r="R1730"/>
  <c r="R1729"/>
  <c r="R1728"/>
  <c r="R1727"/>
  <c r="R1726"/>
  <c r="N1725"/>
  <c r="M1725"/>
  <c r="N1724"/>
  <c r="M1724"/>
  <c r="R1723"/>
  <c r="L1722"/>
  <c r="K1722"/>
  <c r="J1722"/>
  <c r="I1722"/>
  <c r="H1722"/>
  <c r="G1722"/>
  <c r="F1722"/>
  <c r="E1722"/>
  <c r="N1721"/>
  <c r="M1721"/>
  <c r="N1720"/>
  <c r="M1720"/>
  <c r="N1719"/>
  <c r="M1719"/>
  <c r="N1718"/>
  <c r="M1718"/>
  <c r="N1717"/>
  <c r="M1717"/>
  <c r="N1716"/>
  <c r="M1716"/>
  <c r="N1715"/>
  <c r="M1715"/>
  <c r="N1714"/>
  <c r="M1714"/>
  <c r="N1713"/>
  <c r="M1713"/>
  <c r="N1712"/>
  <c r="M1712"/>
  <c r="N1711"/>
  <c r="M1711"/>
  <c r="L1710"/>
  <c r="K1710"/>
  <c r="J1710"/>
  <c r="I1710"/>
  <c r="H1710"/>
  <c r="G1710"/>
  <c r="F1710"/>
  <c r="E1710"/>
  <c r="N1709"/>
  <c r="M1709"/>
  <c r="N1708"/>
  <c r="M1708"/>
  <c r="N1707"/>
  <c r="M1707"/>
  <c r="N1706"/>
  <c r="M1706"/>
  <c r="R1705"/>
  <c r="N1704"/>
  <c r="M1704"/>
  <c r="N1703"/>
  <c r="M1703"/>
  <c r="N1702"/>
  <c r="M1702"/>
  <c r="N1701"/>
  <c r="M1701"/>
  <c r="N1700"/>
  <c r="M1700"/>
  <c r="N1699"/>
  <c r="M1699"/>
  <c r="N1698"/>
  <c r="M1698"/>
  <c r="N1697"/>
  <c r="M1697"/>
  <c r="N1696"/>
  <c r="M1696"/>
  <c r="L1695"/>
  <c r="K1695"/>
  <c r="J1695"/>
  <c r="I1695"/>
  <c r="H1695"/>
  <c r="G1695"/>
  <c r="F1695"/>
  <c r="E1695"/>
  <c r="R1694"/>
  <c r="R1693"/>
  <c r="R1692"/>
  <c r="R1691"/>
  <c r="R1690"/>
  <c r="R1689"/>
  <c r="R1688"/>
  <c r="N1687"/>
  <c r="M1687"/>
  <c r="L1687"/>
  <c r="K1687"/>
  <c r="J1687"/>
  <c r="I1687"/>
  <c r="H1687"/>
  <c r="G1687"/>
  <c r="F1687"/>
  <c r="E1687"/>
  <c r="R1686"/>
  <c r="R1685"/>
  <c r="R1684"/>
  <c r="R1683"/>
  <c r="R1682"/>
  <c r="R1681"/>
  <c r="R1680"/>
  <c r="R1679"/>
  <c r="R1678"/>
  <c r="R1677"/>
  <c r="R1676"/>
  <c r="R1675"/>
  <c r="R1674"/>
  <c r="R1673"/>
  <c r="R1672"/>
  <c r="R1671"/>
  <c r="R1670"/>
  <c r="R1669"/>
  <c r="R1668"/>
  <c r="R1667"/>
  <c r="R1666"/>
  <c r="R1665"/>
  <c r="R1664"/>
  <c r="R1663"/>
  <c r="R1662"/>
  <c r="R1661"/>
  <c r="R1660"/>
  <c r="N1659"/>
  <c r="M1659"/>
  <c r="L1659"/>
  <c r="K1659"/>
  <c r="J1659"/>
  <c r="I1659"/>
  <c r="H1659"/>
  <c r="G1659"/>
  <c r="F1659"/>
  <c r="E1659"/>
  <c r="R1657"/>
  <c r="R1656"/>
  <c r="R1655"/>
  <c r="R1654"/>
  <c r="R1653"/>
  <c r="R1652"/>
  <c r="R1651"/>
  <c r="R1650"/>
  <c r="R1649"/>
  <c r="R1648"/>
  <c r="R1647"/>
  <c r="N1646"/>
  <c r="M1646"/>
  <c r="L1646"/>
  <c r="K1646"/>
  <c r="J1646"/>
  <c r="I1646"/>
  <c r="H1646"/>
  <c r="G1646"/>
  <c r="F1646"/>
  <c r="E1646"/>
  <c r="R1645"/>
  <c r="R1644"/>
  <c r="R1643"/>
  <c r="R1642"/>
  <c r="R1641"/>
  <c r="R1640"/>
  <c r="R1639"/>
  <c r="R1638"/>
  <c r="R1637"/>
  <c r="R1636"/>
  <c r="R1635"/>
  <c r="R1634"/>
  <c r="R1633"/>
  <c r="R1632"/>
  <c r="R1631"/>
  <c r="R1630"/>
  <c r="R1629"/>
  <c r="R1628"/>
  <c r="R1627"/>
  <c r="N1626"/>
  <c r="M1626"/>
  <c r="L1626"/>
  <c r="K1626"/>
  <c r="J1626"/>
  <c r="I1626"/>
  <c r="H1626"/>
  <c r="G1626"/>
  <c r="F1626"/>
  <c r="E1626"/>
  <c r="R1625"/>
  <c r="R1624"/>
  <c r="R1623"/>
  <c r="R1622"/>
  <c r="R1621"/>
  <c r="R1620"/>
  <c r="R1619"/>
  <c r="R1618"/>
  <c r="R1617"/>
  <c r="R1616"/>
  <c r="R1615"/>
  <c r="R1614"/>
  <c r="R1613"/>
  <c r="R1612"/>
  <c r="R1611"/>
  <c r="R1610"/>
  <c r="R1609"/>
  <c r="R1608"/>
  <c r="R1607"/>
  <c r="R1606"/>
  <c r="R1605"/>
  <c r="R1604"/>
  <c r="R1603"/>
  <c r="R1602"/>
  <c r="R1601"/>
  <c r="R1600"/>
  <c r="R1599"/>
  <c r="R1598"/>
  <c r="R1597"/>
  <c r="R1596"/>
  <c r="R1595"/>
  <c r="R1594"/>
  <c r="R1593"/>
  <c r="N1592"/>
  <c r="M1592"/>
  <c r="L1592"/>
  <c r="K1592"/>
  <c r="J1592"/>
  <c r="I1592"/>
  <c r="H1592"/>
  <c r="G1592"/>
  <c r="F1592"/>
  <c r="E1592"/>
  <c r="R1591"/>
  <c r="R1590"/>
  <c r="R1589"/>
  <c r="R1588"/>
  <c r="R1587"/>
  <c r="R1586"/>
  <c r="R1585"/>
  <c r="R1584"/>
  <c r="R1583"/>
  <c r="R1582"/>
  <c r="R1581"/>
  <c r="R1580"/>
  <c r="R1579"/>
  <c r="R1578"/>
  <c r="R1577"/>
  <c r="R1576"/>
  <c r="R1575"/>
  <c r="R1574"/>
  <c r="R1573"/>
  <c r="R1572"/>
  <c r="R1571"/>
  <c r="R1570"/>
  <c r="R1569"/>
  <c r="R1568"/>
  <c r="R1567"/>
  <c r="R1566"/>
  <c r="R1565"/>
  <c r="R1564"/>
  <c r="R1563"/>
  <c r="R1562"/>
  <c r="R1561"/>
  <c r="R1560"/>
  <c r="R1559"/>
  <c r="R1558"/>
  <c r="R1557"/>
  <c r="R1556"/>
  <c r="R1555"/>
  <c r="R1554"/>
  <c r="R1553"/>
  <c r="R1552"/>
  <c r="N1551"/>
  <c r="M1551"/>
  <c r="L1551"/>
  <c r="K1551"/>
  <c r="J1551"/>
  <c r="I1551"/>
  <c r="H1551"/>
  <c r="G1551"/>
  <c r="F1551"/>
  <c r="E1551"/>
  <c r="R1550"/>
  <c r="R1549"/>
  <c r="R1548"/>
  <c r="R1547"/>
  <c r="R1546"/>
  <c r="R1545"/>
  <c r="R1544"/>
  <c r="R1543"/>
  <c r="R1542"/>
  <c r="R1541"/>
  <c r="R1540"/>
  <c r="R1539"/>
  <c r="N1538"/>
  <c r="M1538"/>
  <c r="L1538"/>
  <c r="K1538"/>
  <c r="J1538"/>
  <c r="I1538"/>
  <c r="H1538"/>
  <c r="G1538"/>
  <c r="F1538"/>
  <c r="E1538"/>
  <c r="N1536"/>
  <c r="M1536"/>
  <c r="N1535"/>
  <c r="M1535"/>
  <c r="N1534"/>
  <c r="M1534"/>
  <c r="N1533"/>
  <c r="M1533"/>
  <c r="N1532"/>
  <c r="M1532"/>
  <c r="N1531"/>
  <c r="M1531"/>
  <c r="N1530"/>
  <c r="M1530"/>
  <c r="N1529"/>
  <c r="M1529"/>
  <c r="N1528"/>
  <c r="M1528"/>
  <c r="N1527"/>
  <c r="M1527"/>
  <c r="N1526"/>
  <c r="M1526"/>
  <c r="N1525"/>
  <c r="M1525"/>
  <c r="N1524"/>
  <c r="M1524"/>
  <c r="N1523"/>
  <c r="M1523"/>
  <c r="N1522"/>
  <c r="M1522"/>
  <c r="N1521"/>
  <c r="M1521"/>
  <c r="N1520"/>
  <c r="M1520"/>
  <c r="N1519"/>
  <c r="M1519"/>
  <c r="N1518"/>
  <c r="M1518"/>
  <c r="L1517"/>
  <c r="K1517"/>
  <c r="J1517"/>
  <c r="I1517"/>
  <c r="H1517"/>
  <c r="G1517"/>
  <c r="F1517"/>
  <c r="E1517"/>
  <c r="N1516"/>
  <c r="M1516"/>
  <c r="N1515"/>
  <c r="M1515"/>
  <c r="N1514"/>
  <c r="M1514"/>
  <c r="N1513"/>
  <c r="M1513"/>
  <c r="N1512"/>
  <c r="M1512"/>
  <c r="N1511"/>
  <c r="M1511"/>
  <c r="N1510"/>
  <c r="M1510"/>
  <c r="N1509"/>
  <c r="M1509"/>
  <c r="N1508"/>
  <c r="M1508"/>
  <c r="N1507"/>
  <c r="M1507"/>
  <c r="N1506"/>
  <c r="M1506"/>
  <c r="N1505"/>
  <c r="M1505"/>
  <c r="N1504"/>
  <c r="M1504"/>
  <c r="N1503"/>
  <c r="M1503"/>
  <c r="N1502"/>
  <c r="M1502"/>
  <c r="N1501"/>
  <c r="M1501"/>
  <c r="N1500"/>
  <c r="M1500"/>
  <c r="N1499"/>
  <c r="M1499"/>
  <c r="N1498"/>
  <c r="M1498"/>
  <c r="N1497"/>
  <c r="M1497"/>
  <c r="N1496"/>
  <c r="M1496"/>
  <c r="L1495"/>
  <c r="K1495"/>
  <c r="J1495"/>
  <c r="I1495"/>
  <c r="H1495"/>
  <c r="G1495"/>
  <c r="F1495"/>
  <c r="E1495"/>
  <c r="N1494"/>
  <c r="M1494"/>
  <c r="N1493"/>
  <c r="M1493"/>
  <c r="N1492"/>
  <c r="M1492"/>
  <c r="N1491"/>
  <c r="M1491"/>
  <c r="N1490"/>
  <c r="M1490"/>
  <c r="N1489"/>
  <c r="M1489"/>
  <c r="N1488"/>
  <c r="M1488"/>
  <c r="L1487"/>
  <c r="K1487"/>
  <c r="J1487"/>
  <c r="I1487"/>
  <c r="H1487"/>
  <c r="G1487"/>
  <c r="F1487"/>
  <c r="E1487"/>
  <c r="N1486"/>
  <c r="M1486"/>
  <c r="N1485"/>
  <c r="M1485"/>
  <c r="N1484"/>
  <c r="M1484"/>
  <c r="N1483"/>
  <c r="M1483"/>
  <c r="N1482"/>
  <c r="M1482"/>
  <c r="N1481"/>
  <c r="M1481"/>
  <c r="N1480"/>
  <c r="M1480"/>
  <c r="N1479"/>
  <c r="M1479"/>
  <c r="N1478"/>
  <c r="M1478"/>
  <c r="N1477"/>
  <c r="M1477"/>
  <c r="N1476"/>
  <c r="M1476"/>
  <c r="N1475"/>
  <c r="M1475"/>
  <c r="N1474"/>
  <c r="M1474"/>
  <c r="N1473"/>
  <c r="M1473"/>
  <c r="L1472"/>
  <c r="K1472"/>
  <c r="J1472"/>
  <c r="I1472"/>
  <c r="H1472"/>
  <c r="G1472"/>
  <c r="F1472"/>
  <c r="E1472"/>
  <c r="R1471"/>
  <c r="R1470"/>
  <c r="R1469"/>
  <c r="R1468"/>
  <c r="R1467"/>
  <c r="R1466"/>
  <c r="R1465"/>
  <c r="R1464"/>
  <c r="R1463"/>
  <c r="R1462"/>
  <c r="N1461"/>
  <c r="N1459" s="1"/>
  <c r="M1461"/>
  <c r="M1459" s="1"/>
  <c r="R1460"/>
  <c r="L1459"/>
  <c r="K1459"/>
  <c r="J1459"/>
  <c r="I1459"/>
  <c r="H1459"/>
  <c r="G1459"/>
  <c r="F1459"/>
  <c r="E1459"/>
  <c r="R1457"/>
  <c r="R1456"/>
  <c r="R1455"/>
  <c r="R1454"/>
  <c r="R1453"/>
  <c r="R1452"/>
  <c r="R1451"/>
  <c r="R1450"/>
  <c r="R1449"/>
  <c r="R1448"/>
  <c r="R1447"/>
  <c r="R1446"/>
  <c r="N1445"/>
  <c r="M1445"/>
  <c r="L1445"/>
  <c r="K1445"/>
  <c r="J1445"/>
  <c r="I1445"/>
  <c r="H1445"/>
  <c r="G1445"/>
  <c r="F1445"/>
  <c r="E1445"/>
  <c r="R1444"/>
  <c r="R1443"/>
  <c r="R1442"/>
  <c r="R1441"/>
  <c r="R1440"/>
  <c r="R1439"/>
  <c r="R1438"/>
  <c r="R1437"/>
  <c r="R1436"/>
  <c r="R1435"/>
  <c r="R1434"/>
  <c r="R1433"/>
  <c r="N1432"/>
  <c r="M1432"/>
  <c r="L1432"/>
  <c r="K1432"/>
  <c r="J1432"/>
  <c r="I1432"/>
  <c r="H1432"/>
  <c r="G1432"/>
  <c r="F1432"/>
  <c r="E1432"/>
  <c r="R1431"/>
  <c r="R1430"/>
  <c r="R1429"/>
  <c r="R1428"/>
  <c r="R1427"/>
  <c r="R1426"/>
  <c r="R1425"/>
  <c r="N1424"/>
  <c r="M1424"/>
  <c r="L1424"/>
  <c r="K1424"/>
  <c r="J1424"/>
  <c r="I1424"/>
  <c r="H1424"/>
  <c r="G1424"/>
  <c r="F1424"/>
  <c r="E1424"/>
  <c r="R1423"/>
  <c r="R1422"/>
  <c r="R1421"/>
  <c r="R1420"/>
  <c r="R1419"/>
  <c r="R1418"/>
  <c r="R1417"/>
  <c r="R1416"/>
  <c r="R1415"/>
  <c r="R1414"/>
  <c r="R1413"/>
  <c r="R1412"/>
  <c r="R1411"/>
  <c r="R1410"/>
  <c r="R1409"/>
  <c r="R1408"/>
  <c r="R1407"/>
  <c r="R1406"/>
  <c r="N1405"/>
  <c r="M1405"/>
  <c r="L1405"/>
  <c r="K1405"/>
  <c r="J1405"/>
  <c r="I1405"/>
  <c r="H1405"/>
  <c r="G1405"/>
  <c r="F1405"/>
  <c r="E1405"/>
  <c r="R1404"/>
  <c r="N1402"/>
  <c r="M1402"/>
  <c r="N1401"/>
  <c r="M1401"/>
  <c r="N1400"/>
  <c r="M1400"/>
  <c r="N1399"/>
  <c r="M1399"/>
  <c r="N1398"/>
  <c r="M1398"/>
  <c r="N1397"/>
  <c r="M1397"/>
  <c r="N1396"/>
  <c r="M1396"/>
  <c r="N1395"/>
  <c r="M1395"/>
  <c r="N1394"/>
  <c r="M1394"/>
  <c r="R1393"/>
  <c r="R1392"/>
  <c r="L1391"/>
  <c r="K1391"/>
  <c r="J1391"/>
  <c r="I1391"/>
  <c r="H1391"/>
  <c r="G1391"/>
  <c r="F1391"/>
  <c r="E1391"/>
  <c r="R1390"/>
  <c r="R1389"/>
  <c r="R1388"/>
  <c r="R1387"/>
  <c r="R1386"/>
  <c r="R1385"/>
  <c r="R1384"/>
  <c r="R1383"/>
  <c r="R1382"/>
  <c r="R1381"/>
  <c r="R1380"/>
  <c r="R1379"/>
  <c r="R1378"/>
  <c r="R1377"/>
  <c r="R1376"/>
  <c r="R1375"/>
  <c r="N1374"/>
  <c r="M1374"/>
  <c r="L1374"/>
  <c r="K1374"/>
  <c r="J1374"/>
  <c r="I1374"/>
  <c r="H1374"/>
  <c r="G1374"/>
  <c r="F1374"/>
  <c r="E1374"/>
  <c r="R1373"/>
  <c r="R1372"/>
  <c r="R1371"/>
  <c r="R1370"/>
  <c r="R1369"/>
  <c r="R1368"/>
  <c r="R1367"/>
  <c r="R1366"/>
  <c r="R1365"/>
  <c r="R1364"/>
  <c r="R1363"/>
  <c r="N1362"/>
  <c r="M1362"/>
  <c r="L1362"/>
  <c r="K1362"/>
  <c r="J1362"/>
  <c r="I1362"/>
  <c r="H1362"/>
  <c r="G1362"/>
  <c r="F1362"/>
  <c r="E1362"/>
  <c r="R1361"/>
  <c r="R1360"/>
  <c r="R1359"/>
  <c r="R1358"/>
  <c r="R1357"/>
  <c r="R1356"/>
  <c r="R1355"/>
  <c r="R1354"/>
  <c r="R1353"/>
  <c r="R1352"/>
  <c r="R1351"/>
  <c r="N1350"/>
  <c r="M1350"/>
  <c r="L1350"/>
  <c r="K1350"/>
  <c r="J1350"/>
  <c r="I1350"/>
  <c r="H1350"/>
  <c r="G1350"/>
  <c r="F1350"/>
  <c r="E1350"/>
  <c r="N1348"/>
  <c r="M1348"/>
  <c r="N1347"/>
  <c r="M1347"/>
  <c r="N1346"/>
  <c r="M1346"/>
  <c r="N1345"/>
  <c r="M1345"/>
  <c r="N1344"/>
  <c r="M1344"/>
  <c r="N1343"/>
  <c r="M1343"/>
  <c r="N1342"/>
  <c r="R1342" s="1"/>
  <c r="M1342"/>
  <c r="N1341"/>
  <c r="M1341"/>
  <c r="N1340"/>
  <c r="M1340"/>
  <c r="N1339"/>
  <c r="M1339"/>
  <c r="N1338"/>
  <c r="M1338"/>
  <c r="N1337"/>
  <c r="M1337"/>
  <c r="N1336"/>
  <c r="M1336"/>
  <c r="N1335"/>
  <c r="M1335"/>
  <c r="N1334"/>
  <c r="M1334"/>
  <c r="N1333"/>
  <c r="M1333"/>
  <c r="N1332"/>
  <c r="M1332"/>
  <c r="N1331"/>
  <c r="M1331"/>
  <c r="N1330"/>
  <c r="M1330"/>
  <c r="N1329"/>
  <c r="M1329"/>
  <c r="N1328"/>
  <c r="M1328"/>
  <c r="N1327"/>
  <c r="M1327"/>
  <c r="N1326"/>
  <c r="M1326"/>
  <c r="N1325"/>
  <c r="M1325"/>
  <c r="N1324"/>
  <c r="M1324"/>
  <c r="N1323"/>
  <c r="M1323"/>
  <c r="L1322"/>
  <c r="K1322"/>
  <c r="J1322"/>
  <c r="I1322"/>
  <c r="H1322"/>
  <c r="G1322"/>
  <c r="F1322"/>
  <c r="E1322"/>
  <c r="N1321"/>
  <c r="M1321"/>
  <c r="N1320"/>
  <c r="M1320"/>
  <c r="N1319"/>
  <c r="M1319"/>
  <c r="N1318"/>
  <c r="M1318"/>
  <c r="N1317"/>
  <c r="M1317"/>
  <c r="N1316"/>
  <c r="M1316"/>
  <c r="N1315"/>
  <c r="M1315"/>
  <c r="N1314"/>
  <c r="M1314"/>
  <c r="N1313"/>
  <c r="M1313"/>
  <c r="N1312"/>
  <c r="M1312"/>
  <c r="N1311"/>
  <c r="M1311"/>
  <c r="N1310"/>
  <c r="M1310"/>
  <c r="N1309"/>
  <c r="M1309"/>
  <c r="N1308"/>
  <c r="M1308"/>
  <c r="N1307"/>
  <c r="M1307"/>
  <c r="N1306"/>
  <c r="M1306"/>
  <c r="N1305"/>
  <c r="M1305"/>
  <c r="L1304"/>
  <c r="K1304"/>
  <c r="J1304"/>
  <c r="I1304"/>
  <c r="H1304"/>
  <c r="G1304"/>
  <c r="F1304"/>
  <c r="E1304"/>
  <c r="R1303"/>
  <c r="R1302"/>
  <c r="R1301"/>
  <c r="R1300"/>
  <c r="R1299"/>
  <c r="R1298"/>
  <c r="R1297"/>
  <c r="R1296"/>
  <c r="R1295"/>
  <c r="R1294"/>
  <c r="R1293"/>
  <c r="R1292"/>
  <c r="R1291"/>
  <c r="R1290"/>
  <c r="R1289"/>
  <c r="R1288"/>
  <c r="R1287"/>
  <c r="N1286"/>
  <c r="M1286"/>
  <c r="N1285"/>
  <c r="M1285"/>
  <c r="R1284"/>
  <c r="R1283"/>
  <c r="R1282"/>
  <c r="R1281"/>
  <c r="L1280"/>
  <c r="K1280"/>
  <c r="J1280"/>
  <c r="I1280"/>
  <c r="H1280"/>
  <c r="G1280"/>
  <c r="F1280"/>
  <c r="E1280"/>
  <c r="N1279"/>
  <c r="M1279"/>
  <c r="N1278"/>
  <c r="M1278"/>
  <c r="N1277"/>
  <c r="M1277"/>
  <c r="N1276"/>
  <c r="M1276"/>
  <c r="N1275"/>
  <c r="M1275"/>
  <c r="L1274"/>
  <c r="K1274"/>
  <c r="J1274"/>
  <c r="I1274"/>
  <c r="H1274"/>
  <c r="G1274"/>
  <c r="F1274"/>
  <c r="E1274"/>
  <c r="N1273"/>
  <c r="M1273"/>
  <c r="N1272"/>
  <c r="M1272"/>
  <c r="N1271"/>
  <c r="M1271"/>
  <c r="N1270"/>
  <c r="M1270"/>
  <c r="N1269"/>
  <c r="M1269"/>
  <c r="N1268"/>
  <c r="M1268"/>
  <c r="N1267"/>
  <c r="M1267"/>
  <c r="N1266"/>
  <c r="M1266"/>
  <c r="N1265"/>
  <c r="M1265"/>
  <c r="N1264"/>
  <c r="M1264"/>
  <c r="N1263"/>
  <c r="M1263"/>
  <c r="N1262"/>
  <c r="M1262"/>
  <c r="N1261"/>
  <c r="M1261"/>
  <c r="N1260"/>
  <c r="M1260"/>
  <c r="N1259"/>
  <c r="M1259"/>
  <c r="N1258"/>
  <c r="M1258"/>
  <c r="N1257"/>
  <c r="M1257"/>
  <c r="N1256"/>
  <c r="M1256"/>
  <c r="N1255"/>
  <c r="M1255"/>
  <c r="N1254"/>
  <c r="M1254"/>
  <c r="N1253"/>
  <c r="M1253"/>
  <c r="N1252"/>
  <c r="M1252"/>
  <c r="L1251"/>
  <c r="K1251"/>
  <c r="J1251"/>
  <c r="I1251"/>
  <c r="H1251"/>
  <c r="G1251"/>
  <c r="F1251"/>
  <c r="E1251"/>
  <c r="R1249"/>
  <c r="R1248"/>
  <c r="R1247"/>
  <c r="R1246"/>
  <c r="R1245"/>
  <c r="R1244"/>
  <c r="R1243"/>
  <c r="R1242"/>
  <c r="R1241"/>
  <c r="R1240"/>
  <c r="R1239"/>
  <c r="R1238"/>
  <c r="R1237"/>
  <c r="R1236"/>
  <c r="R1235"/>
  <c r="R1234"/>
  <c r="N1233"/>
  <c r="M1233"/>
  <c r="L1233"/>
  <c r="K1233"/>
  <c r="J1233"/>
  <c r="I1233"/>
  <c r="H1233"/>
  <c r="G1233"/>
  <c r="F1233"/>
  <c r="E1233"/>
  <c r="R1232"/>
  <c r="R1231"/>
  <c r="R1230"/>
  <c r="R1229"/>
  <c r="R1228"/>
  <c r="R1227"/>
  <c r="R1226"/>
  <c r="R1225"/>
  <c r="R1224"/>
  <c r="R1223"/>
  <c r="R1222"/>
  <c r="R1221"/>
  <c r="R1220"/>
  <c r="R1219"/>
  <c r="R1218"/>
  <c r="R1217"/>
  <c r="R1216"/>
  <c r="R1215"/>
  <c r="R1214"/>
  <c r="R1213"/>
  <c r="R1212"/>
  <c r="R1211"/>
  <c r="R1210"/>
  <c r="R1209"/>
  <c r="R1208"/>
  <c r="R1207"/>
  <c r="R1206"/>
  <c r="R1205"/>
  <c r="N1204"/>
  <c r="M1204"/>
  <c r="L1204"/>
  <c r="K1204"/>
  <c r="J1204"/>
  <c r="I1204"/>
  <c r="H1204"/>
  <c r="G1204"/>
  <c r="F1204"/>
  <c r="E1204"/>
  <c r="R1203"/>
  <c r="R1202"/>
  <c r="R1201"/>
  <c r="R1200"/>
  <c r="R1199"/>
  <c r="R1198"/>
  <c r="R1197"/>
  <c r="R1196"/>
  <c r="R1195"/>
  <c r="R1194"/>
  <c r="R1193"/>
  <c r="R1192"/>
  <c r="R1191"/>
  <c r="R1190"/>
  <c r="R1189"/>
  <c r="R1188"/>
  <c r="R1187"/>
  <c r="R1186"/>
  <c r="R1185"/>
  <c r="R1184"/>
  <c r="R1183"/>
  <c r="R1182"/>
  <c r="R1181"/>
  <c r="R1180"/>
  <c r="R1179"/>
  <c r="R1178"/>
  <c r="R1177"/>
  <c r="N1176"/>
  <c r="M1176"/>
  <c r="L1176"/>
  <c r="K1176"/>
  <c r="J1176"/>
  <c r="I1176"/>
  <c r="H1176"/>
  <c r="G1176"/>
  <c r="F1176"/>
  <c r="E1176"/>
  <c r="R1175"/>
  <c r="N1173"/>
  <c r="M1173"/>
  <c r="N1172"/>
  <c r="M1172"/>
  <c r="N1171"/>
  <c r="M1171"/>
  <c r="N1170"/>
  <c r="M1170"/>
  <c r="N1169"/>
  <c r="M1169"/>
  <c r="N1168"/>
  <c r="M1168"/>
  <c r="N1167"/>
  <c r="M1167"/>
  <c r="N1166"/>
  <c r="M1166"/>
  <c r="N1165"/>
  <c r="M1165"/>
  <c r="N1164"/>
  <c r="M1164"/>
  <c r="N1163"/>
  <c r="M1163"/>
  <c r="N1162"/>
  <c r="M1162"/>
  <c r="N1161"/>
  <c r="M1161"/>
  <c r="N1160"/>
  <c r="M1160"/>
  <c r="N1159"/>
  <c r="M1159"/>
  <c r="N1158"/>
  <c r="M1158"/>
  <c r="N1157"/>
  <c r="M1157"/>
  <c r="N1156"/>
  <c r="M1156"/>
  <c r="R1155"/>
  <c r="L1154"/>
  <c r="K1154"/>
  <c r="J1154"/>
  <c r="I1154"/>
  <c r="H1154"/>
  <c r="G1154"/>
  <c r="F1154"/>
  <c r="E1154"/>
  <c r="N1153"/>
  <c r="M1153"/>
  <c r="N1152"/>
  <c r="M1152"/>
  <c r="N1151"/>
  <c r="M1151"/>
  <c r="N1150"/>
  <c r="M1150"/>
  <c r="N1149"/>
  <c r="M1149"/>
  <c r="N1148"/>
  <c r="M1148"/>
  <c r="N1147"/>
  <c r="M1147"/>
  <c r="N1146"/>
  <c r="M1146"/>
  <c r="N1145"/>
  <c r="M1145"/>
  <c r="N1144"/>
  <c r="M1144"/>
  <c r="N1143"/>
  <c r="R1143" s="1"/>
  <c r="M1143"/>
  <c r="N1142"/>
  <c r="M1142"/>
  <c r="N1141"/>
  <c r="M1141"/>
  <c r="N1140"/>
  <c r="M1140"/>
  <c r="N1139"/>
  <c r="M1139"/>
  <c r="N1138"/>
  <c r="M1138"/>
  <c r="N1137"/>
  <c r="M1137"/>
  <c r="N1136"/>
  <c r="M1136"/>
  <c r="N1135"/>
  <c r="M1135"/>
  <c r="N1134"/>
  <c r="M1134"/>
  <c r="N1133"/>
  <c r="M1133"/>
  <c r="N1132"/>
  <c r="M1132"/>
  <c r="N1131"/>
  <c r="M1131"/>
  <c r="N1130"/>
  <c r="M1130"/>
  <c r="N1129"/>
  <c r="M1129"/>
  <c r="N1128"/>
  <c r="M1128"/>
  <c r="L1127"/>
  <c r="K1127"/>
  <c r="J1127"/>
  <c r="I1127"/>
  <c r="H1127"/>
  <c r="G1127"/>
  <c r="F1127"/>
  <c r="E1127"/>
  <c r="N1126"/>
  <c r="M1126"/>
  <c r="N1125"/>
  <c r="M1125"/>
  <c r="N1124"/>
  <c r="M1124"/>
  <c r="N1123"/>
  <c r="M1123"/>
  <c r="N1122"/>
  <c r="M1122"/>
  <c r="N1121"/>
  <c r="M1121"/>
  <c r="N1120"/>
  <c r="M1120"/>
  <c r="N1119"/>
  <c r="M1119"/>
  <c r="N1118"/>
  <c r="M1118"/>
  <c r="N1117"/>
  <c r="M1117"/>
  <c r="N1116"/>
  <c r="R1116" s="1"/>
  <c r="M1116"/>
  <c r="N1115"/>
  <c r="M1115"/>
  <c r="N1114"/>
  <c r="M1114"/>
  <c r="N1113"/>
  <c r="M1113"/>
  <c r="N1112"/>
  <c r="M1112"/>
  <c r="N1111"/>
  <c r="M1111"/>
  <c r="N1110"/>
  <c r="M1110"/>
  <c r="N1109"/>
  <c r="M1109"/>
  <c r="N1108"/>
  <c r="M1108"/>
  <c r="N1107"/>
  <c r="M1107"/>
  <c r="N1106"/>
  <c r="M1106"/>
  <c r="N1105"/>
  <c r="M1105"/>
  <c r="N1104"/>
  <c r="M1104"/>
  <c r="N1103"/>
  <c r="M1103"/>
  <c r="L1102"/>
  <c r="K1102"/>
  <c r="J1102"/>
  <c r="I1102"/>
  <c r="H1102"/>
  <c r="G1102"/>
  <c r="F1102"/>
  <c r="E1102"/>
  <c r="R1101"/>
  <c r="R1100"/>
  <c r="R1099"/>
  <c r="R1098"/>
  <c r="N1097"/>
  <c r="M1097"/>
  <c r="R1095"/>
  <c r="R1094"/>
  <c r="R1093"/>
  <c r="R1092"/>
  <c r="R1091"/>
  <c r="R1090"/>
  <c r="R1089"/>
  <c r="R1088"/>
  <c r="R1087"/>
  <c r="R1086"/>
  <c r="R1085"/>
  <c r="R1084"/>
  <c r="R1083"/>
  <c r="R1082"/>
  <c r="R1081"/>
  <c r="R1080"/>
  <c r="R1079"/>
  <c r="R1078"/>
  <c r="R1077"/>
  <c r="R1076"/>
  <c r="R1075"/>
  <c r="R1074"/>
  <c r="R1073"/>
  <c r="R1072"/>
  <c r="R1071"/>
  <c r="R1070"/>
  <c r="R1069"/>
  <c r="R1068"/>
  <c r="R1067"/>
  <c r="R1066"/>
  <c r="R1065"/>
  <c r="R1064"/>
  <c r="R1063"/>
  <c r="R1062"/>
  <c r="R1061"/>
  <c r="R1060"/>
  <c r="R1059"/>
  <c r="R1058"/>
  <c r="N1057"/>
  <c r="M1057"/>
  <c r="L1057"/>
  <c r="K1057"/>
  <c r="J1057"/>
  <c r="I1057"/>
  <c r="H1057"/>
  <c r="G1057"/>
  <c r="F1057"/>
  <c r="E1057"/>
  <c r="R1056"/>
  <c r="R1055"/>
  <c r="R1054"/>
  <c r="R1053"/>
  <c r="R1052"/>
  <c r="R1051"/>
  <c r="R1050"/>
  <c r="R1049"/>
  <c r="R1048"/>
  <c r="R1047"/>
  <c r="R1046"/>
  <c r="R1045"/>
  <c r="R1044"/>
  <c r="R1043"/>
  <c r="R1042"/>
  <c r="R1041"/>
  <c r="R1040"/>
  <c r="R1039"/>
  <c r="R1038"/>
  <c r="R1037"/>
  <c r="R1036"/>
  <c r="R1035"/>
  <c r="R1034"/>
  <c r="N1033"/>
  <c r="M1033"/>
  <c r="L1033"/>
  <c r="K1033"/>
  <c r="J1033"/>
  <c r="I1033"/>
  <c r="H1033"/>
  <c r="G1033"/>
  <c r="F1033"/>
  <c r="E1033"/>
  <c r="R1032"/>
  <c r="R1031"/>
  <c r="R1030"/>
  <c r="R1029"/>
  <c r="R1028"/>
  <c r="R1027"/>
  <c r="R1026"/>
  <c r="R1025"/>
  <c r="N1024"/>
  <c r="M1024"/>
  <c r="L1024"/>
  <c r="K1024"/>
  <c r="J1024"/>
  <c r="I1024"/>
  <c r="H1024"/>
  <c r="G1024"/>
  <c r="F1024"/>
  <c r="E1024"/>
  <c r="R1022"/>
  <c r="R1021"/>
  <c r="R1020"/>
  <c r="R1019"/>
  <c r="R1018"/>
  <c r="R1017"/>
  <c r="N1016"/>
  <c r="M1016"/>
  <c r="L1016"/>
  <c r="K1016"/>
  <c r="J1016"/>
  <c r="I1016"/>
  <c r="H1016"/>
  <c r="G1016"/>
  <c r="F1016"/>
  <c r="E1016"/>
  <c r="N1015"/>
  <c r="M1015"/>
  <c r="N1014"/>
  <c r="M1014"/>
  <c r="N1013"/>
  <c r="M1013"/>
  <c r="N1012"/>
  <c r="M1012"/>
  <c r="N1011"/>
  <c r="M1011"/>
  <c r="N1010"/>
  <c r="M1010"/>
  <c r="N1009"/>
  <c r="M1009"/>
  <c r="N1008"/>
  <c r="M1008"/>
  <c r="N1007"/>
  <c r="M1007"/>
  <c r="N1006"/>
  <c r="M1006"/>
  <c r="N1005"/>
  <c r="M1005"/>
  <c r="N1004"/>
  <c r="M1004"/>
  <c r="N1003"/>
  <c r="M1003"/>
  <c r="N1002"/>
  <c r="M1002"/>
  <c r="N1001"/>
  <c r="M1001"/>
  <c r="N1000"/>
  <c r="M1000"/>
  <c r="N999"/>
  <c r="M999"/>
  <c r="N998"/>
  <c r="M998"/>
  <c r="N997"/>
  <c r="M997"/>
  <c r="N996"/>
  <c r="M996"/>
  <c r="N995"/>
  <c r="M995"/>
  <c r="N994"/>
  <c r="M994"/>
  <c r="N993"/>
  <c r="M993"/>
  <c r="N992"/>
  <c r="M992"/>
  <c r="N991"/>
  <c r="M991"/>
  <c r="L990"/>
  <c r="K990"/>
  <c r="J990"/>
  <c r="I990"/>
  <c r="H990"/>
  <c r="G990"/>
  <c r="F990"/>
  <c r="E990"/>
  <c r="N989"/>
  <c r="M989"/>
  <c r="N988"/>
  <c r="M988"/>
  <c r="R988" s="1"/>
  <c r="N987"/>
  <c r="M987"/>
  <c r="N986"/>
  <c r="M986"/>
  <c r="N985"/>
  <c r="M985"/>
  <c r="N984"/>
  <c r="M984"/>
  <c r="R984" s="1"/>
  <c r="N983"/>
  <c r="M983"/>
  <c r="N982"/>
  <c r="M982"/>
  <c r="R982" s="1"/>
  <c r="N981"/>
  <c r="M981"/>
  <c r="N980"/>
  <c r="M980"/>
  <c r="N979"/>
  <c r="M979"/>
  <c r="N978"/>
  <c r="M978"/>
  <c r="N977"/>
  <c r="M977"/>
  <c r="N976"/>
  <c r="M976"/>
  <c r="R976" s="1"/>
  <c r="N975"/>
  <c r="M975"/>
  <c r="N974"/>
  <c r="M974"/>
  <c r="R974" s="1"/>
  <c r="N973"/>
  <c r="M973"/>
  <c r="N972"/>
  <c r="M972"/>
  <c r="R972" s="1"/>
  <c r="N971"/>
  <c r="M971"/>
  <c r="N970"/>
  <c r="M970"/>
  <c r="N969"/>
  <c r="M969"/>
  <c r="N968"/>
  <c r="M968"/>
  <c r="R968" s="1"/>
  <c r="N967"/>
  <c r="M967"/>
  <c r="N966"/>
  <c r="M966"/>
  <c r="R966" s="1"/>
  <c r="N965"/>
  <c r="M965"/>
  <c r="N964"/>
  <c r="M964"/>
  <c r="N963"/>
  <c r="M963"/>
  <c r="N962"/>
  <c r="M962"/>
  <c r="N961"/>
  <c r="M961"/>
  <c r="N960"/>
  <c r="M960"/>
  <c r="N959"/>
  <c r="M959"/>
  <c r="N958"/>
  <c r="M958"/>
  <c r="N957"/>
  <c r="M957"/>
  <c r="N956"/>
  <c r="M956"/>
  <c r="R956" s="1"/>
  <c r="N955"/>
  <c r="M955"/>
  <c r="N954"/>
  <c r="M954"/>
  <c r="R954" s="1"/>
  <c r="N953"/>
  <c r="M953"/>
  <c r="N952"/>
  <c r="M952"/>
  <c r="N951"/>
  <c r="M951"/>
  <c r="N950"/>
  <c r="M950"/>
  <c r="N949"/>
  <c r="M949"/>
  <c r="N948"/>
  <c r="M948"/>
  <c r="N947"/>
  <c r="M947"/>
  <c r="N946"/>
  <c r="M946"/>
  <c r="N945"/>
  <c r="M945"/>
  <c r="N944"/>
  <c r="M944"/>
  <c r="N943"/>
  <c r="M943"/>
  <c r="N942"/>
  <c r="M942"/>
  <c r="N941"/>
  <c r="M941"/>
  <c r="N940"/>
  <c r="M940"/>
  <c r="N939"/>
  <c r="M939"/>
  <c r="N938"/>
  <c r="M938"/>
  <c r="N937"/>
  <c r="M937"/>
  <c r="N936"/>
  <c r="M936"/>
  <c r="L935"/>
  <c r="K935"/>
  <c r="J935"/>
  <c r="I935"/>
  <c r="H935"/>
  <c r="G935"/>
  <c r="F935"/>
  <c r="E935"/>
  <c r="N934"/>
  <c r="M934"/>
  <c r="N933"/>
  <c r="M933"/>
  <c r="N932"/>
  <c r="M932"/>
  <c r="N931"/>
  <c r="M931"/>
  <c r="N930"/>
  <c r="M930"/>
  <c r="N929"/>
  <c r="M929"/>
  <c r="N928"/>
  <c r="M928"/>
  <c r="N927"/>
  <c r="M927"/>
  <c r="N926"/>
  <c r="M926"/>
  <c r="N925"/>
  <c r="M925"/>
  <c r="N924"/>
  <c r="M924"/>
  <c r="N923"/>
  <c r="M923"/>
  <c r="N922"/>
  <c r="M922"/>
  <c r="N921"/>
  <c r="M921"/>
  <c r="R921" s="1"/>
  <c r="N920"/>
  <c r="M920"/>
  <c r="N919"/>
  <c r="M919"/>
  <c r="N918"/>
  <c r="M918"/>
  <c r="N917"/>
  <c r="M917"/>
  <c r="N916"/>
  <c r="M916"/>
  <c r="N915"/>
  <c r="M915"/>
  <c r="N914"/>
  <c r="M914"/>
  <c r="N913"/>
  <c r="M913"/>
  <c r="R913" s="1"/>
  <c r="N912"/>
  <c r="M912"/>
  <c r="N911"/>
  <c r="M911"/>
  <c r="R911" s="1"/>
  <c r="N910"/>
  <c r="M910"/>
  <c r="N909"/>
  <c r="M909"/>
  <c r="N908"/>
  <c r="M908"/>
  <c r="N907"/>
  <c r="M907"/>
  <c r="N906"/>
  <c r="M906"/>
  <c r="N905"/>
  <c r="M905"/>
  <c r="N904"/>
  <c r="M904"/>
  <c r="N903"/>
  <c r="M903"/>
  <c r="N902"/>
  <c r="M902"/>
  <c r="N901"/>
  <c r="M901"/>
  <c r="N900"/>
  <c r="M900"/>
  <c r="N899"/>
  <c r="M899"/>
  <c r="N898"/>
  <c r="M898"/>
  <c r="N897"/>
  <c r="M897"/>
  <c r="N896"/>
  <c r="M896"/>
  <c r="N895"/>
  <c r="M895"/>
  <c r="N894"/>
  <c r="M894"/>
  <c r="N893"/>
  <c r="M893"/>
  <c r="N892"/>
  <c r="M892"/>
  <c r="N891"/>
  <c r="M891"/>
  <c r="N890"/>
  <c r="M890"/>
  <c r="N889"/>
  <c r="M889"/>
  <c r="N888"/>
  <c r="M888"/>
  <c r="N887"/>
  <c r="M887"/>
  <c r="N886"/>
  <c r="M886"/>
  <c r="L885"/>
  <c r="K885"/>
  <c r="J885"/>
  <c r="I885"/>
  <c r="H885"/>
  <c r="G885"/>
  <c r="F885"/>
  <c r="E885"/>
  <c r="N883"/>
  <c r="M883"/>
  <c r="N882"/>
  <c r="M882"/>
  <c r="N881"/>
  <c r="M881"/>
  <c r="N880"/>
  <c r="M880"/>
  <c r="N879"/>
  <c r="M879"/>
  <c r="N878"/>
  <c r="M878"/>
  <c r="N877"/>
  <c r="M877"/>
  <c r="N876"/>
  <c r="M876"/>
  <c r="N875"/>
  <c r="M875"/>
  <c r="N874"/>
  <c r="M874"/>
  <c r="N873"/>
  <c r="M873"/>
  <c r="N872"/>
  <c r="M872"/>
  <c r="N871"/>
  <c r="M871"/>
  <c r="N870"/>
  <c r="M870"/>
  <c r="N869"/>
  <c r="M869"/>
  <c r="N868"/>
  <c r="M868"/>
  <c r="N867"/>
  <c r="M867"/>
  <c r="N866"/>
  <c r="M866"/>
  <c r="N865"/>
  <c r="M865"/>
  <c r="R865" s="1"/>
  <c r="N864"/>
  <c r="M864"/>
  <c r="N863"/>
  <c r="M863"/>
  <c r="R863" s="1"/>
  <c r="N862"/>
  <c r="M862"/>
  <c r="N861"/>
  <c r="M861"/>
  <c r="N860"/>
  <c r="M860"/>
  <c r="N859"/>
  <c r="M859"/>
  <c r="N858"/>
  <c r="M858"/>
  <c r="N857"/>
  <c r="M857"/>
  <c r="N856"/>
  <c r="M856"/>
  <c r="N855"/>
  <c r="M855"/>
  <c r="N854"/>
  <c r="M854"/>
  <c r="N853"/>
  <c r="M853"/>
  <c r="R852"/>
  <c r="L851"/>
  <c r="K851"/>
  <c r="J851"/>
  <c r="I851"/>
  <c r="H851"/>
  <c r="G851"/>
  <c r="F851"/>
  <c r="E851"/>
  <c r="N850"/>
  <c r="M850"/>
  <c r="N849"/>
  <c r="M849"/>
  <c r="N848"/>
  <c r="M848"/>
  <c r="N847"/>
  <c r="M847"/>
  <c r="N846"/>
  <c r="M846"/>
  <c r="N845"/>
  <c r="M845"/>
  <c r="N844"/>
  <c r="M844"/>
  <c r="N843"/>
  <c r="M843"/>
  <c r="N842"/>
  <c r="M842"/>
  <c r="N841"/>
  <c r="M841"/>
  <c r="N840"/>
  <c r="M840"/>
  <c r="N839"/>
  <c r="M839"/>
  <c r="N838"/>
  <c r="M838"/>
  <c r="N837"/>
  <c r="M837"/>
  <c r="N836"/>
  <c r="M836"/>
  <c r="N835"/>
  <c r="M835"/>
  <c r="N834"/>
  <c r="M834"/>
  <c r="N833"/>
  <c r="M833"/>
  <c r="N832"/>
  <c r="M832"/>
  <c r="N831"/>
  <c r="M831"/>
  <c r="N830"/>
  <c r="M830"/>
  <c r="N829"/>
  <c r="M829"/>
  <c r="N828"/>
  <c r="M828"/>
  <c r="N827"/>
  <c r="M827"/>
  <c r="N826"/>
  <c r="M826"/>
  <c r="N825"/>
  <c r="M825"/>
  <c r="N824"/>
  <c r="M824"/>
  <c r="N823"/>
  <c r="M823"/>
  <c r="N822"/>
  <c r="M822"/>
  <c r="N821"/>
  <c r="M821"/>
  <c r="N820"/>
  <c r="M820"/>
  <c r="N819"/>
  <c r="M819"/>
  <c r="N818"/>
  <c r="M818"/>
  <c r="N817"/>
  <c r="M817"/>
  <c r="N816"/>
  <c r="M816"/>
  <c r="N815"/>
  <c r="M815"/>
  <c r="N814"/>
  <c r="M814"/>
  <c r="N813"/>
  <c r="M813"/>
  <c r="N812"/>
  <c r="M812"/>
  <c r="N811"/>
  <c r="M811"/>
  <c r="N810"/>
  <c r="M810"/>
  <c r="N809"/>
  <c r="M809"/>
  <c r="N808"/>
  <c r="M808"/>
  <c r="N807"/>
  <c r="M807"/>
  <c r="L806"/>
  <c r="K806"/>
  <c r="J806"/>
  <c r="I806"/>
  <c r="H806"/>
  <c r="G806"/>
  <c r="F806"/>
  <c r="E806"/>
  <c r="N805"/>
  <c r="M805"/>
  <c r="N804"/>
  <c r="M804"/>
  <c r="N803"/>
  <c r="M803"/>
  <c r="N802"/>
  <c r="M802"/>
  <c r="N801"/>
  <c r="M801"/>
  <c r="L800"/>
  <c r="K800"/>
  <c r="J800"/>
  <c r="I800"/>
  <c r="H800"/>
  <c r="G800"/>
  <c r="F800"/>
  <c r="E800"/>
  <c r="N799"/>
  <c r="M799"/>
  <c r="N798"/>
  <c r="M798"/>
  <c r="N797"/>
  <c r="M797"/>
  <c r="N796"/>
  <c r="M796"/>
  <c r="N795"/>
  <c r="M795"/>
  <c r="N794"/>
  <c r="M794"/>
  <c r="N793"/>
  <c r="M793"/>
  <c r="N792"/>
  <c r="M792"/>
  <c r="N791"/>
  <c r="M791"/>
  <c r="N790"/>
  <c r="M790"/>
  <c r="N789"/>
  <c r="M789"/>
  <c r="N788"/>
  <c r="M788"/>
  <c r="N787"/>
  <c r="M787"/>
  <c r="N786"/>
  <c r="M786"/>
  <c r="N785"/>
  <c r="M785"/>
  <c r="N784"/>
  <c r="M784"/>
  <c r="N783"/>
  <c r="M783"/>
  <c r="L782"/>
  <c r="K782"/>
  <c r="J782"/>
  <c r="I782"/>
  <c r="H782"/>
  <c r="G782"/>
  <c r="F782"/>
  <c r="E782"/>
  <c r="N781"/>
  <c r="M781"/>
  <c r="N780"/>
  <c r="M780"/>
  <c r="N779"/>
  <c r="M779"/>
  <c r="N778"/>
  <c r="M778"/>
  <c r="N777"/>
  <c r="M777"/>
  <c r="N776"/>
  <c r="M776"/>
  <c r="N775"/>
  <c r="M775"/>
  <c r="N774"/>
  <c r="M774"/>
  <c r="N773"/>
  <c r="M773"/>
  <c r="N772"/>
  <c r="M772"/>
  <c r="N771"/>
  <c r="M771"/>
  <c r="N770"/>
  <c r="M770"/>
  <c r="N769"/>
  <c r="M769"/>
  <c r="N768"/>
  <c r="M768"/>
  <c r="N767"/>
  <c r="M767"/>
  <c r="N766"/>
  <c r="M766"/>
  <c r="N765"/>
  <c r="M765"/>
  <c r="N764"/>
  <c r="M764"/>
  <c r="L763"/>
  <c r="K763"/>
  <c r="J763"/>
  <c r="I763"/>
  <c r="H763"/>
  <c r="G763"/>
  <c r="F763"/>
  <c r="E763"/>
  <c r="N762"/>
  <c r="M762"/>
  <c r="N761"/>
  <c r="M761"/>
  <c r="N760"/>
  <c r="M760"/>
  <c r="N759"/>
  <c r="M759"/>
  <c r="N758"/>
  <c r="M758"/>
  <c r="N757"/>
  <c r="M757"/>
  <c r="N756"/>
  <c r="M756"/>
  <c r="N755"/>
  <c r="M755"/>
  <c r="N754"/>
  <c r="M754"/>
  <c r="N753"/>
  <c r="M753"/>
  <c r="N752"/>
  <c r="M752"/>
  <c r="N751"/>
  <c r="M751"/>
  <c r="N750"/>
  <c r="M750"/>
  <c r="N749"/>
  <c r="M749"/>
  <c r="N748"/>
  <c r="M748"/>
  <c r="N747"/>
  <c r="M747"/>
  <c r="N746"/>
  <c r="M746"/>
  <c r="L745"/>
  <c r="K745"/>
  <c r="J745"/>
  <c r="I745"/>
  <c r="H745"/>
  <c r="G745"/>
  <c r="F745"/>
  <c r="E745"/>
  <c r="N743"/>
  <c r="M743"/>
  <c r="N742"/>
  <c r="M742"/>
  <c r="N741"/>
  <c r="M741"/>
  <c r="N740"/>
  <c r="M740"/>
  <c r="N739"/>
  <c r="M739"/>
  <c r="N738"/>
  <c r="M738"/>
  <c r="N737"/>
  <c r="M737"/>
  <c r="N736"/>
  <c r="M736"/>
  <c r="N735"/>
  <c r="M735"/>
  <c r="N734"/>
  <c r="M734"/>
  <c r="N733"/>
  <c r="M733"/>
  <c r="N732"/>
  <c r="M732"/>
  <c r="N731"/>
  <c r="M731"/>
  <c r="N730"/>
  <c r="M730"/>
  <c r="R729"/>
  <c r="L728"/>
  <c r="K728"/>
  <c r="J728"/>
  <c r="I728"/>
  <c r="H728"/>
  <c r="G728"/>
  <c r="F728"/>
  <c r="E728"/>
  <c r="R727"/>
  <c r="R726"/>
  <c r="R725"/>
  <c r="R724"/>
  <c r="R723"/>
  <c r="R722"/>
  <c r="N721"/>
  <c r="M721"/>
  <c r="N720"/>
  <c r="M720"/>
  <c r="N719"/>
  <c r="M719"/>
  <c r="N718"/>
  <c r="M718"/>
  <c r="N717"/>
  <c r="V706" s="1"/>
  <c r="M717"/>
  <c r="N716"/>
  <c r="M716"/>
  <c r="N715"/>
  <c r="M715"/>
  <c r="N714"/>
  <c r="M714"/>
  <c r="N713"/>
  <c r="M713"/>
  <c r="N712"/>
  <c r="M712"/>
  <c r="R710"/>
  <c r="R709"/>
  <c r="R708"/>
  <c r="R707"/>
  <c r="L706"/>
  <c r="K706"/>
  <c r="J706"/>
  <c r="I706"/>
  <c r="H706"/>
  <c r="G706"/>
  <c r="F706"/>
  <c r="E706"/>
  <c r="N705"/>
  <c r="M705"/>
  <c r="N704"/>
  <c r="M704"/>
  <c r="N703"/>
  <c r="M703"/>
  <c r="N702"/>
  <c r="M702"/>
  <c r="N701"/>
  <c r="M701"/>
  <c r="N700"/>
  <c r="M700"/>
  <c r="N699"/>
  <c r="M699"/>
  <c r="N698"/>
  <c r="M698"/>
  <c r="N697"/>
  <c r="M697"/>
  <c r="N696"/>
  <c r="M696"/>
  <c r="N695"/>
  <c r="M695"/>
  <c r="L694"/>
  <c r="K694"/>
  <c r="J694"/>
  <c r="I694"/>
  <c r="H694"/>
  <c r="G694"/>
  <c r="F694"/>
  <c r="E694"/>
  <c r="N693"/>
  <c r="M693"/>
  <c r="N692"/>
  <c r="M692"/>
  <c r="N691"/>
  <c r="M691"/>
  <c r="N690"/>
  <c r="M690"/>
  <c r="N689"/>
  <c r="M689"/>
  <c r="N688"/>
  <c r="M688"/>
  <c r="N687"/>
  <c r="M687"/>
  <c r="N686"/>
  <c r="M686"/>
  <c r="N685"/>
  <c r="M685"/>
  <c r="N684"/>
  <c r="M684"/>
  <c r="N683"/>
  <c r="M683"/>
  <c r="N682"/>
  <c r="M682"/>
  <c r="N681"/>
  <c r="M681"/>
  <c r="N680"/>
  <c r="M680"/>
  <c r="N679"/>
  <c r="M679"/>
  <c r="N678"/>
  <c r="M678"/>
  <c r="N677"/>
  <c r="M677"/>
  <c r="N676"/>
  <c r="M676"/>
  <c r="N675"/>
  <c r="M675"/>
  <c r="N674"/>
  <c r="M674"/>
  <c r="N673"/>
  <c r="M673"/>
  <c r="N672"/>
  <c r="M672"/>
  <c r="N671"/>
  <c r="M671"/>
  <c r="N670"/>
  <c r="M670"/>
  <c r="N669"/>
  <c r="M669"/>
  <c r="N668"/>
  <c r="M668"/>
  <c r="N667"/>
  <c r="M667"/>
  <c r="N666"/>
  <c r="M666"/>
  <c r="N665"/>
  <c r="M665"/>
  <c r="N664"/>
  <c r="M664"/>
  <c r="N663"/>
  <c r="M663"/>
  <c r="N662"/>
  <c r="M662"/>
  <c r="N661"/>
  <c r="M661"/>
  <c r="N660"/>
  <c r="M660"/>
  <c r="N659"/>
  <c r="M659"/>
  <c r="N658"/>
  <c r="M658"/>
  <c r="N657"/>
  <c r="M657"/>
  <c r="L656"/>
  <c r="K656"/>
  <c r="J656"/>
  <c r="I656"/>
  <c r="H656"/>
  <c r="G656"/>
  <c r="F656"/>
  <c r="E656"/>
  <c r="N655"/>
  <c r="M655"/>
  <c r="N654"/>
  <c r="M654"/>
  <c r="N653"/>
  <c r="M653"/>
  <c r="N652"/>
  <c r="M652"/>
  <c r="N651"/>
  <c r="M651"/>
  <c r="N650"/>
  <c r="M650"/>
  <c r="N649"/>
  <c r="M649"/>
  <c r="N648"/>
  <c r="M648"/>
  <c r="N647"/>
  <c r="M647"/>
  <c r="N646"/>
  <c r="M646"/>
  <c r="N645"/>
  <c r="M645"/>
  <c r="N644"/>
  <c r="M644"/>
  <c r="L643"/>
  <c r="K643"/>
  <c r="J643"/>
  <c r="I643"/>
  <c r="H643"/>
  <c r="G643"/>
  <c r="F643"/>
  <c r="E643"/>
  <c r="N642"/>
  <c r="M642"/>
  <c r="N641"/>
  <c r="M641"/>
  <c r="N640"/>
  <c r="M640"/>
  <c r="N639"/>
  <c r="M639"/>
  <c r="N638"/>
  <c r="M638"/>
  <c r="N637"/>
  <c r="M637"/>
  <c r="N636"/>
  <c r="M636"/>
  <c r="N635"/>
  <c r="M635"/>
  <c r="N634"/>
  <c r="M634"/>
  <c r="N633"/>
  <c r="M633"/>
  <c r="N632"/>
  <c r="M632"/>
  <c r="N631"/>
  <c r="M631"/>
  <c r="N630"/>
  <c r="M630"/>
  <c r="N629"/>
  <c r="M629"/>
  <c r="N628"/>
  <c r="M628"/>
  <c r="N627"/>
  <c r="M627"/>
  <c r="N626"/>
  <c r="M626"/>
  <c r="N625"/>
  <c r="M625"/>
  <c r="L624"/>
  <c r="K624"/>
  <c r="J624"/>
  <c r="I624"/>
  <c r="H624"/>
  <c r="G624"/>
  <c r="G623" s="1"/>
  <c r="F624"/>
  <c r="E624"/>
  <c r="N622"/>
  <c r="M622"/>
  <c r="N621"/>
  <c r="M621"/>
  <c r="N620"/>
  <c r="M620"/>
  <c r="N619"/>
  <c r="M619"/>
  <c r="N618"/>
  <c r="M618"/>
  <c r="N617"/>
  <c r="M617"/>
  <c r="N616"/>
  <c r="M616"/>
  <c r="N615"/>
  <c r="M615"/>
  <c r="N614"/>
  <c r="M614"/>
  <c r="N613"/>
  <c r="M613"/>
  <c r="N612"/>
  <c r="M612"/>
  <c r="N611"/>
  <c r="M611"/>
  <c r="N610"/>
  <c r="M610"/>
  <c r="N609"/>
  <c r="M609"/>
  <c r="N608"/>
  <c r="M608"/>
  <c r="N607"/>
  <c r="M607"/>
  <c r="N606"/>
  <c r="M606"/>
  <c r="L605"/>
  <c r="K605"/>
  <c r="J605"/>
  <c r="I605"/>
  <c r="H605"/>
  <c r="G605"/>
  <c r="F605"/>
  <c r="E605"/>
  <c r="N604"/>
  <c r="M604"/>
  <c r="N603"/>
  <c r="M603"/>
  <c r="N602"/>
  <c r="M602"/>
  <c r="N601"/>
  <c r="M601"/>
  <c r="N600"/>
  <c r="M600"/>
  <c r="N599"/>
  <c r="M599"/>
  <c r="N598"/>
  <c r="M598"/>
  <c r="N597"/>
  <c r="M597"/>
  <c r="N596"/>
  <c r="M596"/>
  <c r="N595"/>
  <c r="M595"/>
  <c r="N594"/>
  <c r="M594"/>
  <c r="N593"/>
  <c r="M593"/>
  <c r="N592"/>
  <c r="M592"/>
  <c r="N591"/>
  <c r="M591"/>
  <c r="N590"/>
  <c r="M590"/>
  <c r="N589"/>
  <c r="M589"/>
  <c r="N588"/>
  <c r="M588"/>
  <c r="N587"/>
  <c r="M587"/>
  <c r="N586"/>
  <c r="M586"/>
  <c r="N585"/>
  <c r="M585"/>
  <c r="N584"/>
  <c r="M584"/>
  <c r="N583"/>
  <c r="M583"/>
  <c r="N582"/>
  <c r="R582" s="1"/>
  <c r="M582"/>
  <c r="N581"/>
  <c r="M581"/>
  <c r="L580"/>
  <c r="K580"/>
  <c r="J580"/>
  <c r="I580"/>
  <c r="H580"/>
  <c r="G580"/>
  <c r="F580"/>
  <c r="E580"/>
  <c r="N579"/>
  <c r="M579"/>
  <c r="N578"/>
  <c r="M578"/>
  <c r="N577"/>
  <c r="M577"/>
  <c r="N576"/>
  <c r="M576"/>
  <c r="N575"/>
  <c r="M575"/>
  <c r="N574"/>
  <c r="M574"/>
  <c r="N573"/>
  <c r="M573"/>
  <c r="N572"/>
  <c r="M572"/>
  <c r="N571"/>
  <c r="M571"/>
  <c r="N570"/>
  <c r="M570"/>
  <c r="N569"/>
  <c r="M569"/>
  <c r="N568"/>
  <c r="M568"/>
  <c r="N567"/>
  <c r="M567"/>
  <c r="N566"/>
  <c r="M566"/>
  <c r="N565"/>
  <c r="M565"/>
  <c r="L564"/>
  <c r="K564"/>
  <c r="J564"/>
  <c r="I564"/>
  <c r="H564"/>
  <c r="G564"/>
  <c r="F564"/>
  <c r="E564"/>
  <c r="N563"/>
  <c r="M563"/>
  <c r="N562"/>
  <c r="M562"/>
  <c r="N561"/>
  <c r="M561"/>
  <c r="N560"/>
  <c r="M560"/>
  <c r="N559"/>
  <c r="M559"/>
  <c r="N558"/>
  <c r="M558"/>
  <c r="N557"/>
  <c r="M557"/>
  <c r="N556"/>
  <c r="M556"/>
  <c r="N555"/>
  <c r="M555"/>
  <c r="N554"/>
  <c r="R554" s="1"/>
  <c r="M554"/>
  <c r="N553"/>
  <c r="M553"/>
  <c r="L552"/>
  <c r="K552"/>
  <c r="J552"/>
  <c r="I552"/>
  <c r="H552"/>
  <c r="G552"/>
  <c r="F552"/>
  <c r="E552"/>
  <c r="N551"/>
  <c r="M551"/>
  <c r="N550"/>
  <c r="M550"/>
  <c r="N549"/>
  <c r="M549"/>
  <c r="N548"/>
  <c r="M548"/>
  <c r="N547"/>
  <c r="M547"/>
  <c r="N546"/>
  <c r="M546"/>
  <c r="L545"/>
  <c r="K545"/>
  <c r="J545"/>
  <c r="I545"/>
  <c r="H545"/>
  <c r="G545"/>
  <c r="F545"/>
  <c r="E545"/>
  <c r="N543"/>
  <c r="M543"/>
  <c r="N542"/>
  <c r="M542"/>
  <c r="N541"/>
  <c r="M541"/>
  <c r="N540"/>
  <c r="M540"/>
  <c r="N539"/>
  <c r="M539"/>
  <c r="N538"/>
  <c r="M538"/>
  <c r="N537"/>
  <c r="M537"/>
  <c r="N536"/>
  <c r="M536"/>
  <c r="N535"/>
  <c r="M535"/>
  <c r="N534"/>
  <c r="M534"/>
  <c r="N533"/>
  <c r="M533"/>
  <c r="N532"/>
  <c r="M532"/>
  <c r="N531"/>
  <c r="M531"/>
  <c r="N530"/>
  <c r="M530"/>
  <c r="L529"/>
  <c r="K529"/>
  <c r="J529"/>
  <c r="I529"/>
  <c r="H529"/>
  <c r="G529"/>
  <c r="F529"/>
  <c r="E529"/>
  <c r="N528"/>
  <c r="M528"/>
  <c r="N527"/>
  <c r="M527"/>
  <c r="N526"/>
  <c r="M526"/>
  <c r="N525"/>
  <c r="M525"/>
  <c r="N524"/>
  <c r="M524"/>
  <c r="N523"/>
  <c r="M523"/>
  <c r="N522"/>
  <c r="M522"/>
  <c r="N521"/>
  <c r="M521"/>
  <c r="N520"/>
  <c r="M520"/>
  <c r="N519"/>
  <c r="M519"/>
  <c r="N518"/>
  <c r="M518"/>
  <c r="N517"/>
  <c r="M517"/>
  <c r="N516"/>
  <c r="M516"/>
  <c r="N515"/>
  <c r="M515"/>
  <c r="N514"/>
  <c r="M514"/>
  <c r="N513"/>
  <c r="M513"/>
  <c r="N512"/>
  <c r="M512"/>
  <c r="N511"/>
  <c r="M511"/>
  <c r="N510"/>
  <c r="M510"/>
  <c r="N509"/>
  <c r="M509"/>
  <c r="N508"/>
  <c r="M508"/>
  <c r="N507"/>
  <c r="M507"/>
  <c r="N506"/>
  <c r="M506"/>
  <c r="N505"/>
  <c r="M505"/>
  <c r="N504"/>
  <c r="M504"/>
  <c r="N503"/>
  <c r="M503"/>
  <c r="N502"/>
  <c r="M502"/>
  <c r="N501"/>
  <c r="M501"/>
  <c r="N500"/>
  <c r="M500"/>
  <c r="N499"/>
  <c r="M499"/>
  <c r="N498"/>
  <c r="M498"/>
  <c r="N497"/>
  <c r="M497"/>
  <c r="N496"/>
  <c r="M496"/>
  <c r="N495"/>
  <c r="M495"/>
  <c r="N494"/>
  <c r="M494"/>
  <c r="N493"/>
  <c r="M493"/>
  <c r="N492"/>
  <c r="M492"/>
  <c r="N491"/>
  <c r="M491"/>
  <c r="N490"/>
  <c r="M490"/>
  <c r="N489"/>
  <c r="M489"/>
  <c r="N488"/>
  <c r="M488"/>
  <c r="L487"/>
  <c r="K487"/>
  <c r="J487"/>
  <c r="I487"/>
  <c r="H487"/>
  <c r="G487"/>
  <c r="F487"/>
  <c r="E487"/>
  <c r="N486"/>
  <c r="M486"/>
  <c r="N485"/>
  <c r="M485"/>
  <c r="N484"/>
  <c r="M484"/>
  <c r="N483"/>
  <c r="M483"/>
  <c r="N482"/>
  <c r="M482"/>
  <c r="N481"/>
  <c r="M481"/>
  <c r="N469"/>
  <c r="M469"/>
  <c r="N468"/>
  <c r="M468"/>
  <c r="N467"/>
  <c r="M467"/>
  <c r="N466"/>
  <c r="M466"/>
  <c r="N465"/>
  <c r="M465"/>
  <c r="N464"/>
  <c r="M464"/>
  <c r="N463"/>
  <c r="M463"/>
  <c r="N462"/>
  <c r="M462"/>
  <c r="N461"/>
  <c r="M461"/>
  <c r="N460"/>
  <c r="M460"/>
  <c r="N459"/>
  <c r="M459"/>
  <c r="N458"/>
  <c r="M458"/>
  <c r="N457"/>
  <c r="M457"/>
  <c r="L456"/>
  <c r="K456"/>
  <c r="J456"/>
  <c r="I456"/>
  <c r="H456"/>
  <c r="G456"/>
  <c r="F456"/>
  <c r="E456"/>
  <c r="N455"/>
  <c r="M455"/>
  <c r="N454"/>
  <c r="M454"/>
  <c r="N453"/>
  <c r="M453"/>
  <c r="N452"/>
  <c r="M452"/>
  <c r="N451"/>
  <c r="M451"/>
  <c r="N450"/>
  <c r="M450"/>
  <c r="N449"/>
  <c r="M449"/>
  <c r="N448"/>
  <c r="M448"/>
  <c r="N447"/>
  <c r="M447"/>
  <c r="N446"/>
  <c r="M446"/>
  <c r="N445"/>
  <c r="M445"/>
  <c r="N444"/>
  <c r="M444"/>
  <c r="N443"/>
  <c r="M443"/>
  <c r="N442"/>
  <c r="M442"/>
  <c r="N441"/>
  <c r="M441"/>
  <c r="N440"/>
  <c r="M440"/>
  <c r="N439"/>
  <c r="M439"/>
  <c r="N438"/>
  <c r="M438"/>
  <c r="N437"/>
  <c r="M437"/>
  <c r="N436"/>
  <c r="M436"/>
  <c r="N435"/>
  <c r="M435"/>
  <c r="N434"/>
  <c r="M434"/>
  <c r="N433"/>
  <c r="M433"/>
  <c r="L432"/>
  <c r="K432"/>
  <c r="J432"/>
  <c r="I432"/>
  <c r="H432"/>
  <c r="G432"/>
  <c r="F432"/>
  <c r="E432"/>
  <c r="N431"/>
  <c r="M431"/>
  <c r="N430"/>
  <c r="M430"/>
  <c r="N429"/>
  <c r="M429"/>
  <c r="N428"/>
  <c r="M428"/>
  <c r="N427"/>
  <c r="M427"/>
  <c r="N426"/>
  <c r="M426"/>
  <c r="N425"/>
  <c r="M425"/>
  <c r="N424"/>
  <c r="M424"/>
  <c r="N423"/>
  <c r="M423"/>
  <c r="N422"/>
  <c r="M422"/>
  <c r="N421"/>
  <c r="M421"/>
  <c r="N420"/>
  <c r="M420"/>
  <c r="N419"/>
  <c r="M419"/>
  <c r="N418"/>
  <c r="M418"/>
  <c r="N417"/>
  <c r="M417"/>
  <c r="N416"/>
  <c r="M416"/>
  <c r="N415"/>
  <c r="M415"/>
  <c r="N414"/>
  <c r="M414"/>
  <c r="N413"/>
  <c r="M413"/>
  <c r="N412"/>
  <c r="M412"/>
  <c r="N411"/>
  <c r="M411"/>
  <c r="N410"/>
  <c r="M410"/>
  <c r="N409"/>
  <c r="M409"/>
  <c r="N408"/>
  <c r="M408"/>
  <c r="N407"/>
  <c r="M407"/>
  <c r="N406"/>
  <c r="M406"/>
  <c r="N405"/>
  <c r="M405"/>
  <c r="N404"/>
  <c r="M404"/>
  <c r="N403"/>
  <c r="M403"/>
  <c r="N402"/>
  <c r="M402"/>
  <c r="N401"/>
  <c r="M401"/>
  <c r="N400"/>
  <c r="M400"/>
  <c r="N399"/>
  <c r="M399"/>
  <c r="N398"/>
  <c r="M398"/>
  <c r="L397"/>
  <c r="K397"/>
  <c r="J397"/>
  <c r="I397"/>
  <c r="H397"/>
  <c r="G397"/>
  <c r="F397"/>
  <c r="E397"/>
  <c r="R395"/>
  <c r="N394"/>
  <c r="M394"/>
  <c r="N393"/>
  <c r="M393"/>
  <c r="N392"/>
  <c r="M392"/>
  <c r="N391"/>
  <c r="M391"/>
  <c r="N390"/>
  <c r="M390"/>
  <c r="N389"/>
  <c r="M389"/>
  <c r="N388"/>
  <c r="M388"/>
  <c r="N387"/>
  <c r="M387"/>
  <c r="N386"/>
  <c r="M386"/>
  <c r="N385"/>
  <c r="M385"/>
  <c r="N384"/>
  <c r="M384"/>
  <c r="R383"/>
  <c r="R382"/>
  <c r="L381"/>
  <c r="K381"/>
  <c r="J381"/>
  <c r="I381"/>
  <c r="H381"/>
  <c r="G381"/>
  <c r="F381"/>
  <c r="E381"/>
  <c r="R380"/>
  <c r="R379"/>
  <c r="R378"/>
  <c r="R377"/>
  <c r="R376"/>
  <c r="R375"/>
  <c r="R374"/>
  <c r="R373"/>
  <c r="R372"/>
  <c r="R371"/>
  <c r="R370"/>
  <c r="R369"/>
  <c r="R368"/>
  <c r="R367"/>
  <c r="R366"/>
  <c r="R365"/>
  <c r="R364"/>
  <c r="R363"/>
  <c r="V362"/>
  <c r="U362"/>
  <c r="N362"/>
  <c r="M362"/>
  <c r="L362"/>
  <c r="K362"/>
  <c r="J362"/>
  <c r="I362"/>
  <c r="H362"/>
  <c r="G362"/>
  <c r="F362"/>
  <c r="E362"/>
  <c r="R361"/>
  <c r="R360"/>
  <c r="R359"/>
  <c r="R358"/>
  <c r="R357"/>
  <c r="R356"/>
  <c r="R355"/>
  <c r="R354"/>
  <c r="R353"/>
  <c r="R352"/>
  <c r="R351"/>
  <c r="R350"/>
  <c r="R349"/>
  <c r="R348"/>
  <c r="R347"/>
  <c r="R346"/>
  <c r="R345"/>
  <c r="R344"/>
  <c r="R343"/>
  <c r="R342"/>
  <c r="R341"/>
  <c r="R340"/>
  <c r="N339"/>
  <c r="M339"/>
  <c r="L339"/>
  <c r="K339"/>
  <c r="J339"/>
  <c r="I339"/>
  <c r="G339"/>
  <c r="F339"/>
  <c r="E339"/>
  <c r="R338"/>
  <c r="R337"/>
  <c r="R336"/>
  <c r="R335"/>
  <c r="N334"/>
  <c r="M334"/>
  <c r="N333"/>
  <c r="M333"/>
  <c r="N332"/>
  <c r="M332"/>
  <c r="N331"/>
  <c r="M331"/>
  <c r="N330"/>
  <c r="M330"/>
  <c r="N329"/>
  <c r="M329"/>
  <c r="N328"/>
  <c r="M328"/>
  <c r="N327"/>
  <c r="M327"/>
  <c r="N326"/>
  <c r="M326"/>
  <c r="N325"/>
  <c r="M325"/>
  <c r="N324"/>
  <c r="M324"/>
  <c r="N323"/>
  <c r="M323"/>
  <c r="N322"/>
  <c r="M322"/>
  <c r="N321"/>
  <c r="M321"/>
  <c r="N320"/>
  <c r="M320"/>
  <c r="N319"/>
  <c r="M319"/>
  <c r="N318"/>
  <c r="M318"/>
  <c r="N317"/>
  <c r="M317"/>
  <c r="N316"/>
  <c r="M316"/>
  <c r="N315"/>
  <c r="M315"/>
  <c r="N314"/>
  <c r="M314"/>
  <c r="N313"/>
  <c r="M313"/>
  <c r="N312"/>
  <c r="M312"/>
  <c r="N311"/>
  <c r="M311"/>
  <c r="N310"/>
  <c r="M310"/>
  <c r="N309"/>
  <c r="M309"/>
  <c r="N308"/>
  <c r="M308"/>
  <c r="R307"/>
  <c r="L306"/>
  <c r="K306"/>
  <c r="J306"/>
  <c r="I306"/>
  <c r="H306"/>
  <c r="G306"/>
  <c r="F306"/>
  <c r="E306"/>
  <c r="N305"/>
  <c r="M305"/>
  <c r="N304"/>
  <c r="M304"/>
  <c r="N303"/>
  <c r="M303"/>
  <c r="N302"/>
  <c r="M302"/>
  <c r="N301"/>
  <c r="M301"/>
  <c r="N300"/>
  <c r="M300"/>
  <c r="N299"/>
  <c r="M299"/>
  <c r="N298"/>
  <c r="M298"/>
  <c r="N297"/>
  <c r="M297"/>
  <c r="N296"/>
  <c r="M296"/>
  <c r="N295"/>
  <c r="M295"/>
  <c r="N294"/>
  <c r="M294"/>
  <c r="N293"/>
  <c r="M293"/>
  <c r="N292"/>
  <c r="M292"/>
  <c r="N291"/>
  <c r="M291"/>
  <c r="R290"/>
  <c r="N289"/>
  <c r="M289"/>
  <c r="N288"/>
  <c r="M288"/>
  <c r="N287"/>
  <c r="M287"/>
  <c r="N286"/>
  <c r="M286"/>
  <c r="N285"/>
  <c r="M285"/>
  <c r="N284"/>
  <c r="M284"/>
  <c r="N283"/>
  <c r="M283"/>
  <c r="N282"/>
  <c r="M282"/>
  <c r="L281"/>
  <c r="K281"/>
  <c r="J281"/>
  <c r="I281"/>
  <c r="H281"/>
  <c r="G281"/>
  <c r="F281"/>
  <c r="E281"/>
  <c r="N280"/>
  <c r="M280"/>
  <c r="N279"/>
  <c r="M279"/>
  <c r="N278"/>
  <c r="M278"/>
  <c r="N277"/>
  <c r="M277"/>
  <c r="N276"/>
  <c r="M276"/>
  <c r="N275"/>
  <c r="M275"/>
  <c r="N274"/>
  <c r="M274"/>
  <c r="N273"/>
  <c r="M273"/>
  <c r="N272"/>
  <c r="M272"/>
  <c r="N271"/>
  <c r="M271"/>
  <c r="N270"/>
  <c r="M270"/>
  <c r="N269"/>
  <c r="M269"/>
  <c r="L268"/>
  <c r="K268"/>
  <c r="J268"/>
  <c r="I268"/>
  <c r="H268"/>
  <c r="G268"/>
  <c r="F268"/>
  <c r="E268"/>
  <c r="N267"/>
  <c r="M267"/>
  <c r="N266"/>
  <c r="M266"/>
  <c r="N265"/>
  <c r="M265"/>
  <c r="N264"/>
  <c r="M264"/>
  <c r="N263"/>
  <c r="M263"/>
  <c r="N262"/>
  <c r="R262" s="1"/>
  <c r="M262"/>
  <c r="N261"/>
  <c r="M261"/>
  <c r="N260"/>
  <c r="M260"/>
  <c r="L259"/>
  <c r="K259"/>
  <c r="J259"/>
  <c r="I259"/>
  <c r="H259"/>
  <c r="G259"/>
  <c r="F259"/>
  <c r="E259"/>
  <c r="R257"/>
  <c r="R256"/>
  <c r="R255"/>
  <c r="R254"/>
  <c r="R253"/>
  <c r="R252"/>
  <c r="V251"/>
  <c r="U251"/>
  <c r="N251"/>
  <c r="M251"/>
  <c r="L251"/>
  <c r="K251"/>
  <c r="J251"/>
  <c r="I251"/>
  <c r="H251"/>
  <c r="G251"/>
  <c r="F251"/>
  <c r="E251"/>
  <c r="N250"/>
  <c r="M250"/>
  <c r="N249"/>
  <c r="M249"/>
  <c r="N248"/>
  <c r="M248"/>
  <c r="N247"/>
  <c r="M247"/>
  <c r="R246"/>
  <c r="N245"/>
  <c r="M245"/>
  <c r="R245" s="1"/>
  <c r="R244"/>
  <c r="N243"/>
  <c r="M243"/>
  <c r="N242"/>
  <c r="M242"/>
  <c r="N241"/>
  <c r="M241"/>
  <c r="N240"/>
  <c r="M240"/>
  <c r="N239"/>
  <c r="M239"/>
  <c r="N238"/>
  <c r="M238"/>
  <c r="N237"/>
  <c r="M237"/>
  <c r="N236"/>
  <c r="M236"/>
  <c r="L235"/>
  <c r="K235"/>
  <c r="J235"/>
  <c r="I235"/>
  <c r="H235"/>
  <c r="G235"/>
  <c r="F235"/>
  <c r="E235"/>
  <c r="N234"/>
  <c r="M234"/>
  <c r="N233"/>
  <c r="M233"/>
  <c r="N232"/>
  <c r="M232"/>
  <c r="N231"/>
  <c r="M231"/>
  <c r="N230"/>
  <c r="M230"/>
  <c r="N229"/>
  <c r="M229"/>
  <c r="N228"/>
  <c r="M228"/>
  <c r="N227"/>
  <c r="M227"/>
  <c r="N226"/>
  <c r="M226"/>
  <c r="N225"/>
  <c r="R225" s="1"/>
  <c r="N224"/>
  <c r="M224"/>
  <c r="N223"/>
  <c r="M223"/>
  <c r="N222"/>
  <c r="M222"/>
  <c r="N221"/>
  <c r="M221"/>
  <c r="N220"/>
  <c r="M220"/>
  <c r="N219"/>
  <c r="M219"/>
  <c r="N218"/>
  <c r="M218"/>
  <c r="N217"/>
  <c r="M217"/>
  <c r="N216"/>
  <c r="M216"/>
  <c r="N215"/>
  <c r="M215"/>
  <c r="N214"/>
  <c r="M214"/>
  <c r="N213"/>
  <c r="M213"/>
  <c r="N212"/>
  <c r="M212"/>
  <c r="N211"/>
  <c r="M211"/>
  <c r="N210"/>
  <c r="M210"/>
  <c r="N209"/>
  <c r="M209"/>
  <c r="N208"/>
  <c r="M208"/>
  <c r="N207"/>
  <c r="M207"/>
  <c r="N206"/>
  <c r="M206"/>
  <c r="R205"/>
  <c r="R204"/>
  <c r="R203"/>
  <c r="R202"/>
  <c r="R201"/>
  <c r="R200"/>
  <c r="R199"/>
  <c r="N198"/>
  <c r="M198"/>
  <c r="L197"/>
  <c r="K197"/>
  <c r="J197"/>
  <c r="I197"/>
  <c r="H197"/>
  <c r="G197"/>
  <c r="F197"/>
  <c r="E197"/>
  <c r="R196"/>
  <c r="R195"/>
  <c r="R194"/>
  <c r="R193"/>
  <c r="R192"/>
  <c r="R191"/>
  <c r="R190"/>
  <c r="R189"/>
  <c r="R188"/>
  <c r="R187"/>
  <c r="R186"/>
  <c r="R185"/>
  <c r="R184"/>
  <c r="R183"/>
  <c r="R182"/>
  <c r="R181"/>
  <c r="R180"/>
  <c r="R179"/>
  <c r="R178"/>
  <c r="R177"/>
  <c r="R176"/>
  <c r="R175"/>
  <c r="R174"/>
  <c r="R173"/>
  <c r="R172"/>
  <c r="R171"/>
  <c r="R170"/>
  <c r="R169"/>
  <c r="R168"/>
  <c r="V167"/>
  <c r="U167"/>
  <c r="N167"/>
  <c r="M167"/>
  <c r="L167"/>
  <c r="K167"/>
  <c r="J167"/>
  <c r="I167"/>
  <c r="H167"/>
  <c r="G167"/>
  <c r="F167"/>
  <c r="E167"/>
  <c r="R166"/>
  <c r="R165"/>
  <c r="R164"/>
  <c r="R163"/>
  <c r="R162"/>
  <c r="R161"/>
  <c r="V160"/>
  <c r="U160"/>
  <c r="N160"/>
  <c r="M160"/>
  <c r="L160"/>
  <c r="K160"/>
  <c r="J160"/>
  <c r="I160"/>
  <c r="H160"/>
  <c r="G160"/>
  <c r="F160"/>
  <c r="E160"/>
  <c r="N158"/>
  <c r="M158"/>
  <c r="N157"/>
  <c r="M157"/>
  <c r="N156"/>
  <c r="M156"/>
  <c r="N155"/>
  <c r="M155"/>
  <c r="N154"/>
  <c r="M154"/>
  <c r="R153"/>
  <c r="N152"/>
  <c r="M152"/>
  <c r="N151"/>
  <c r="M151"/>
  <c r="N150"/>
  <c r="M150"/>
  <c r="R150" s="1"/>
  <c r="N149"/>
  <c r="M149"/>
  <c r="N148"/>
  <c r="M148"/>
  <c r="N147"/>
  <c r="M147"/>
  <c r="N146"/>
  <c r="M146"/>
  <c r="N145"/>
  <c r="M145"/>
  <c r="N144"/>
  <c r="M144"/>
  <c r="N143"/>
  <c r="M143"/>
  <c r="N142"/>
  <c r="M142"/>
  <c r="N141"/>
  <c r="M141"/>
  <c r="N140"/>
  <c r="M140"/>
  <c r="N139"/>
  <c r="M139"/>
  <c r="N138"/>
  <c r="M138"/>
  <c r="N137"/>
  <c r="M137"/>
  <c r="N136"/>
  <c r="M136"/>
  <c r="N135"/>
  <c r="M135"/>
  <c r="N134"/>
  <c r="M134"/>
  <c r="N133"/>
  <c r="M133"/>
  <c r="N132"/>
  <c r="M132"/>
  <c r="N131"/>
  <c r="M131"/>
  <c r="N130"/>
  <c r="M130"/>
  <c r="N129"/>
  <c r="M129"/>
  <c r="N128"/>
  <c r="M128"/>
  <c r="N127"/>
  <c r="M127"/>
  <c r="N126"/>
  <c r="M126"/>
  <c r="N125"/>
  <c r="M125"/>
  <c r="N124"/>
  <c r="M124"/>
  <c r="N123"/>
  <c r="M123"/>
  <c r="N122"/>
  <c r="M122"/>
  <c r="N121"/>
  <c r="M121"/>
  <c r="N120"/>
  <c r="M120"/>
  <c r="N119"/>
  <c r="M119"/>
  <c r="N118"/>
  <c r="M118"/>
  <c r="N117"/>
  <c r="M117"/>
  <c r="N116"/>
  <c r="M116"/>
  <c r="N115"/>
  <c r="M115"/>
  <c r="N114"/>
  <c r="M114"/>
  <c r="N113"/>
  <c r="M113"/>
  <c r="N112"/>
  <c r="M112"/>
  <c r="N111"/>
  <c r="M111"/>
  <c r="L110"/>
  <c r="K110"/>
  <c r="J110"/>
  <c r="I110"/>
  <c r="H110"/>
  <c r="G110"/>
  <c r="F110"/>
  <c r="E110"/>
  <c r="R109"/>
  <c r="R108"/>
  <c r="R107"/>
  <c r="R106"/>
  <c r="R105"/>
  <c r="R104"/>
  <c r="R103"/>
  <c r="R102"/>
  <c r="R101"/>
  <c r="N100"/>
  <c r="M100"/>
  <c r="R99"/>
  <c r="R98"/>
  <c r="R97"/>
  <c r="N96"/>
  <c r="M96"/>
  <c r="N95"/>
  <c r="M95"/>
  <c r="N94"/>
  <c r="M94"/>
  <c r="N93"/>
  <c r="M93"/>
  <c r="N92"/>
  <c r="M92"/>
  <c r="N91"/>
  <c r="M91"/>
  <c r="N90"/>
  <c r="N89" s="1"/>
  <c r="M90"/>
  <c r="L89"/>
  <c r="K89"/>
  <c r="J89"/>
  <c r="I89"/>
  <c r="H89"/>
  <c r="G89"/>
  <c r="F89"/>
  <c r="E89"/>
  <c r="R88"/>
  <c r="R87"/>
  <c r="R86"/>
  <c r="R85"/>
  <c r="R84"/>
  <c r="R83"/>
  <c r="R82"/>
  <c r="R81"/>
  <c r="R80"/>
  <c r="R79"/>
  <c r="R78"/>
  <c r="R77"/>
  <c r="R76"/>
  <c r="R75"/>
  <c r="R74"/>
  <c r="R73"/>
  <c r="R72"/>
  <c r="R71"/>
  <c r="R70"/>
  <c r="R69"/>
  <c r="R68"/>
  <c r="R67"/>
  <c r="R66"/>
  <c r="R65"/>
  <c r="R64"/>
  <c r="V63"/>
  <c r="R63"/>
  <c r="R62"/>
  <c r="R61"/>
  <c r="R60"/>
  <c r="R59"/>
  <c r="R58"/>
  <c r="R57"/>
  <c r="R56"/>
  <c r="R55"/>
  <c r="V54"/>
  <c r="U54"/>
  <c r="N54"/>
  <c r="M54"/>
  <c r="L54"/>
  <c r="K54"/>
  <c r="J54"/>
  <c r="I54"/>
  <c r="H54"/>
  <c r="G54"/>
  <c r="F54"/>
  <c r="E54"/>
  <c r="R53"/>
  <c r="R52"/>
  <c r="R51"/>
  <c r="R50"/>
  <c r="R49"/>
  <c r="R48"/>
  <c r="R47"/>
  <c r="R46"/>
  <c r="R45"/>
  <c r="R44"/>
  <c r="R43"/>
  <c r="R42"/>
  <c r="R41"/>
  <c r="R40"/>
  <c r="R39"/>
  <c r="R38"/>
  <c r="R37"/>
  <c r="R36"/>
  <c r="R35"/>
  <c r="R34"/>
  <c r="R33"/>
  <c r="R32"/>
  <c r="R31"/>
  <c r="V30"/>
  <c r="U30"/>
  <c r="N30"/>
  <c r="M30"/>
  <c r="L30"/>
  <c r="K30"/>
  <c r="J30"/>
  <c r="I30"/>
  <c r="H30"/>
  <c r="G30"/>
  <c r="F30"/>
  <c r="E30"/>
  <c r="G29"/>
  <c r="N28"/>
  <c r="M28"/>
  <c r="N27"/>
  <c r="M27"/>
  <c r="R27" s="1"/>
  <c r="N26"/>
  <c r="M26"/>
  <c r="N25"/>
  <c r="M25"/>
  <c r="N24"/>
  <c r="M24"/>
  <c r="N23"/>
  <c r="M23"/>
  <c r="N22"/>
  <c r="M22"/>
  <c r="N21"/>
  <c r="M21"/>
  <c r="N20"/>
  <c r="M20"/>
  <c r="N19"/>
  <c r="M19"/>
  <c r="N18"/>
  <c r="M18"/>
  <c r="N17"/>
  <c r="M17"/>
  <c r="N16"/>
  <c r="M16"/>
  <c r="N15"/>
  <c r="M15"/>
  <c r="N14"/>
  <c r="M14"/>
  <c r="N13"/>
  <c r="M13"/>
  <c r="N12"/>
  <c r="M12"/>
  <c r="L11"/>
  <c r="K11"/>
  <c r="J11"/>
  <c r="I11"/>
  <c r="H11"/>
  <c r="G11"/>
  <c r="F11"/>
  <c r="E11"/>
  <c r="N1173" i="128"/>
  <c r="M1173"/>
  <c r="N1172"/>
  <c r="M1172"/>
  <c r="N1171"/>
  <c r="M1171"/>
  <c r="N1170"/>
  <c r="M1170"/>
  <c r="N1169"/>
  <c r="M1169"/>
  <c r="N1168"/>
  <c r="M1168"/>
  <c r="N1167"/>
  <c r="M1167"/>
  <c r="N1166"/>
  <c r="M1166"/>
  <c r="N1165"/>
  <c r="M1165"/>
  <c r="N1164"/>
  <c r="M1164"/>
  <c r="N1163"/>
  <c r="M1163"/>
  <c r="N1162"/>
  <c r="M1162"/>
  <c r="N1161"/>
  <c r="M1161"/>
  <c r="N1160"/>
  <c r="M1160"/>
  <c r="N1159"/>
  <c r="M1159"/>
  <c r="N1158"/>
  <c r="M1158"/>
  <c r="N1157"/>
  <c r="M1157"/>
  <c r="N1156"/>
  <c r="M1156"/>
  <c r="N1103"/>
  <c r="M1103"/>
  <c r="N1123"/>
  <c r="M1123"/>
  <c r="N1122"/>
  <c r="M1122"/>
  <c r="N1121"/>
  <c r="M1121"/>
  <c r="N1120"/>
  <c r="M1120"/>
  <c r="N1119"/>
  <c r="M1119"/>
  <c r="N1118"/>
  <c r="M1118"/>
  <c r="N1117"/>
  <c r="M1117"/>
  <c r="N1116"/>
  <c r="M1116"/>
  <c r="N1115"/>
  <c r="M1115"/>
  <c r="N1114"/>
  <c r="M1114"/>
  <c r="N1113"/>
  <c r="M1113"/>
  <c r="N1112"/>
  <c r="M1112"/>
  <c r="N1111"/>
  <c r="M1111"/>
  <c r="N1110"/>
  <c r="M1110"/>
  <c r="N1109"/>
  <c r="M1109"/>
  <c r="N1108"/>
  <c r="M1108"/>
  <c r="N1107"/>
  <c r="M1107"/>
  <c r="N1106"/>
  <c r="M1106"/>
  <c r="N1105"/>
  <c r="M1105"/>
  <c r="N1104"/>
  <c r="M1104"/>
  <c r="N1402"/>
  <c r="M1402"/>
  <c r="N1401"/>
  <c r="M1401"/>
  <c r="N1400"/>
  <c r="M1400"/>
  <c r="N1399"/>
  <c r="M1399"/>
  <c r="N1398"/>
  <c r="M1398"/>
  <c r="N1397"/>
  <c r="M1397"/>
  <c r="N1396"/>
  <c r="M1396"/>
  <c r="N1395"/>
  <c r="M1395"/>
  <c r="N1394"/>
  <c r="M1394"/>
  <c r="R1151" i="133" l="1"/>
  <c r="R1099"/>
  <c r="M1021"/>
  <c r="R934"/>
  <c r="N884"/>
  <c r="R782"/>
  <c r="G10"/>
  <c r="R806"/>
  <c r="J10"/>
  <c r="H10"/>
  <c r="F10"/>
  <c r="R1346"/>
  <c r="R1655"/>
  <c r="R1455"/>
  <c r="R1534"/>
  <c r="R885"/>
  <c r="I10"/>
  <c r="M29"/>
  <c r="R29" s="1"/>
  <c r="N1021"/>
  <c r="R1400"/>
  <c r="R306"/>
  <c r="M884"/>
  <c r="R884" s="1"/>
  <c r="M396"/>
  <c r="N396"/>
  <c r="N744"/>
  <c r="R1055"/>
  <c r="M544"/>
  <c r="R544" s="1"/>
  <c r="R545"/>
  <c r="R381"/>
  <c r="W381"/>
  <c r="R159"/>
  <c r="E10"/>
  <c r="E1748" s="1"/>
  <c r="M744"/>
  <c r="M258"/>
  <c r="R258" s="1"/>
  <c r="R763"/>
  <c r="R11"/>
  <c r="R1247"/>
  <c r="R396"/>
  <c r="N623"/>
  <c r="R623" s="1"/>
  <c r="R1692"/>
  <c r="R1388"/>
  <c r="R259"/>
  <c r="R694" i="132"/>
  <c r="N623"/>
  <c r="R656"/>
  <c r="R1534"/>
  <c r="K10"/>
  <c r="R1400"/>
  <c r="R1346"/>
  <c r="L10"/>
  <c r="N1346"/>
  <c r="N1021"/>
  <c r="R1277"/>
  <c r="R281"/>
  <c r="R110"/>
  <c r="R552"/>
  <c r="M1021"/>
  <c r="R1021" s="1"/>
  <c r="R11"/>
  <c r="N159"/>
  <c r="M1455"/>
  <c r="R580"/>
  <c r="N544"/>
  <c r="R564"/>
  <c r="H10"/>
  <c r="F10"/>
  <c r="M744"/>
  <c r="R744" s="1"/>
  <c r="R745"/>
  <c r="R235"/>
  <c r="R1707"/>
  <c r="R851"/>
  <c r="R988"/>
  <c r="M29"/>
  <c r="R29" s="1"/>
  <c r="N1455"/>
  <c r="M258"/>
  <c r="R258" s="1"/>
  <c r="N258"/>
  <c r="I10"/>
  <c r="E10"/>
  <c r="E1748" s="1"/>
  <c r="R159"/>
  <c r="W306"/>
  <c r="R306"/>
  <c r="M1247"/>
  <c r="R1248"/>
  <c r="M544"/>
  <c r="R545"/>
  <c r="R884"/>
  <c r="J10"/>
  <c r="R1655"/>
  <c r="N1247"/>
  <c r="R1099"/>
  <c r="M623"/>
  <c r="R1692"/>
  <c r="G10"/>
  <c r="N396"/>
  <c r="R396" s="1"/>
  <c r="M396"/>
  <c r="R397"/>
  <c r="R89"/>
  <c r="R885" i="131"/>
  <c r="R800"/>
  <c r="M396"/>
  <c r="R605"/>
  <c r="R1514"/>
  <c r="R1271"/>
  <c r="R934"/>
  <c r="R110"/>
  <c r="R1151"/>
  <c r="R432"/>
  <c r="R782"/>
  <c r="R1484"/>
  <c r="R545"/>
  <c r="R580"/>
  <c r="R1319"/>
  <c r="R706"/>
  <c r="R1707"/>
  <c r="R1492"/>
  <c r="R1099"/>
  <c r="N1247"/>
  <c r="R1719"/>
  <c r="R728"/>
  <c r="N159"/>
  <c r="R643"/>
  <c r="R529"/>
  <c r="R694"/>
  <c r="J10"/>
  <c r="G10"/>
  <c r="M744"/>
  <c r="R552"/>
  <c r="M159"/>
  <c r="R1692"/>
  <c r="R1277"/>
  <c r="K10"/>
  <c r="R624"/>
  <c r="R89"/>
  <c r="N544"/>
  <c r="F10"/>
  <c r="R235"/>
  <c r="R281"/>
  <c r="N396"/>
  <c r="I10"/>
  <c r="N1455"/>
  <c r="R806"/>
  <c r="R1124"/>
  <c r="R988"/>
  <c r="N744"/>
  <c r="H10"/>
  <c r="R564"/>
  <c r="N1655"/>
  <c r="R1301"/>
  <c r="R1534"/>
  <c r="R1346"/>
  <c r="M884"/>
  <c r="R1388"/>
  <c r="M1455"/>
  <c r="R656"/>
  <c r="M544"/>
  <c r="M1021"/>
  <c r="R1021" s="1"/>
  <c r="R197"/>
  <c r="R159"/>
  <c r="R11"/>
  <c r="M258"/>
  <c r="R258" s="1"/>
  <c r="R456"/>
  <c r="R306"/>
  <c r="N258"/>
  <c r="R268"/>
  <c r="R1469"/>
  <c r="R745"/>
  <c r="N884"/>
  <c r="E10"/>
  <c r="E1748" s="1"/>
  <c r="M29"/>
  <c r="M1247"/>
  <c r="R1247" s="1"/>
  <c r="N623"/>
  <c r="M623"/>
  <c r="R623" s="1"/>
  <c r="R397"/>
  <c r="L10"/>
  <c r="R1400"/>
  <c r="R381"/>
  <c r="R259"/>
  <c r="M1655"/>
  <c r="R1655" s="1"/>
  <c r="R1121" i="130"/>
  <c r="R1118"/>
  <c r="R1155"/>
  <c r="M1151"/>
  <c r="N1277"/>
  <c r="V1277" s="1"/>
  <c r="G29"/>
  <c r="K29"/>
  <c r="I29"/>
  <c r="R90"/>
  <c r="R92"/>
  <c r="R96"/>
  <c r="R111"/>
  <c r="R146"/>
  <c r="R198"/>
  <c r="R207"/>
  <c r="R209"/>
  <c r="R211"/>
  <c r="V235"/>
  <c r="R245"/>
  <c r="R278"/>
  <c r="R314"/>
  <c r="R387"/>
  <c r="R393"/>
  <c r="R409"/>
  <c r="R411"/>
  <c r="R415"/>
  <c r="R603"/>
  <c r="R607"/>
  <c r="R756"/>
  <c r="R767"/>
  <c r="R779"/>
  <c r="R848"/>
  <c r="R985"/>
  <c r="R987"/>
  <c r="R1008"/>
  <c r="H1171"/>
  <c r="L1171"/>
  <c r="R1282"/>
  <c r="R1473"/>
  <c r="R1701"/>
  <c r="V1719"/>
  <c r="G159"/>
  <c r="V268"/>
  <c r="R25"/>
  <c r="R27"/>
  <c r="R114"/>
  <c r="R122"/>
  <c r="R126"/>
  <c r="R131"/>
  <c r="R133"/>
  <c r="R135"/>
  <c r="R143"/>
  <c r="F159"/>
  <c r="R264"/>
  <c r="R309"/>
  <c r="R436"/>
  <c r="R438"/>
  <c r="R495"/>
  <c r="R499"/>
  <c r="R505"/>
  <c r="R516"/>
  <c r="R533"/>
  <c r="R535"/>
  <c r="R537"/>
  <c r="R554"/>
  <c r="R556"/>
  <c r="R558"/>
  <c r="R560"/>
  <c r="R562"/>
  <c r="R584"/>
  <c r="R594"/>
  <c r="R602"/>
  <c r="M605"/>
  <c r="R620"/>
  <c r="R628"/>
  <c r="R636"/>
  <c r="R639"/>
  <c r="R642"/>
  <c r="R654"/>
  <c r="R657"/>
  <c r="R663"/>
  <c r="R665"/>
  <c r="R667"/>
  <c r="R673"/>
  <c r="R681"/>
  <c r="R701"/>
  <c r="R703"/>
  <c r="R718"/>
  <c r="R804"/>
  <c r="R863"/>
  <c r="R880"/>
  <c r="R888"/>
  <c r="R892"/>
  <c r="R926"/>
  <c r="R937"/>
  <c r="R939"/>
  <c r="R941"/>
  <c r="R1011"/>
  <c r="R1106"/>
  <c r="R1108"/>
  <c r="R1110"/>
  <c r="F1247"/>
  <c r="R1493"/>
  <c r="R1710"/>
  <c r="R1714"/>
  <c r="R1716"/>
  <c r="R992"/>
  <c r="M1719"/>
  <c r="R15"/>
  <c r="R112"/>
  <c r="R214"/>
  <c r="R220"/>
  <c r="R224"/>
  <c r="R247"/>
  <c r="R261"/>
  <c r="R267"/>
  <c r="R301"/>
  <c r="R303"/>
  <c r="R310"/>
  <c r="R333"/>
  <c r="R339"/>
  <c r="R427"/>
  <c r="R431"/>
  <c r="R434"/>
  <c r="R441"/>
  <c r="R452"/>
  <c r="R468"/>
  <c r="R474"/>
  <c r="R587"/>
  <c r="R591"/>
  <c r="R695"/>
  <c r="R719"/>
  <c r="R784"/>
  <c r="R835"/>
  <c r="R841"/>
  <c r="R876"/>
  <c r="R878"/>
  <c r="R895"/>
  <c r="R913"/>
  <c r="R969"/>
  <c r="R995"/>
  <c r="R1001"/>
  <c r="R1005"/>
  <c r="R1113"/>
  <c r="R1146"/>
  <c r="R1269"/>
  <c r="R1272"/>
  <c r="R1494"/>
  <c r="R1694"/>
  <c r="R115"/>
  <c r="R117"/>
  <c r="R119"/>
  <c r="R138"/>
  <c r="R142"/>
  <c r="R147"/>
  <c r="R149"/>
  <c r="R151"/>
  <c r="R228"/>
  <c r="R231"/>
  <c r="R233"/>
  <c r="R273"/>
  <c r="R308"/>
  <c r="R315"/>
  <c r="R317"/>
  <c r="R319"/>
  <c r="R321"/>
  <c r="R323"/>
  <c r="R388"/>
  <c r="R398"/>
  <c r="R400"/>
  <c r="R458"/>
  <c r="R460"/>
  <c r="R572"/>
  <c r="R578"/>
  <c r="R625"/>
  <c r="R674"/>
  <c r="R678"/>
  <c r="R789"/>
  <c r="R791"/>
  <c r="R819"/>
  <c r="R823"/>
  <c r="R854"/>
  <c r="R856"/>
  <c r="R860"/>
  <c r="R862"/>
  <c r="R891"/>
  <c r="R953"/>
  <c r="R976"/>
  <c r="R1000"/>
  <c r="R1012"/>
  <c r="R1283"/>
  <c r="R1304"/>
  <c r="R1306"/>
  <c r="R1308"/>
  <c r="R1328"/>
  <c r="R1334"/>
  <c r="R1337"/>
  <c r="R1339"/>
  <c r="R1343"/>
  <c r="R1474"/>
  <c r="R1503"/>
  <c r="R1505"/>
  <c r="L1534"/>
  <c r="G1655"/>
  <c r="R1704"/>
  <c r="R144"/>
  <c r="R222"/>
  <c r="R238"/>
  <c r="R242"/>
  <c r="R249"/>
  <c r="R263"/>
  <c r="R265"/>
  <c r="R292"/>
  <c r="R299"/>
  <c r="R305"/>
  <c r="R312"/>
  <c r="R394"/>
  <c r="R416"/>
  <c r="R425"/>
  <c r="R439"/>
  <c r="R445"/>
  <c r="R454"/>
  <c r="R466"/>
  <c r="R472"/>
  <c r="R476"/>
  <c r="R585"/>
  <c r="U694"/>
  <c r="R721"/>
  <c r="R735"/>
  <c r="R827"/>
  <c r="R833"/>
  <c r="R872"/>
  <c r="R893"/>
  <c r="R921"/>
  <c r="R942"/>
  <c r="R971"/>
  <c r="R1003"/>
  <c r="R1007"/>
  <c r="R1115"/>
  <c r="R1117"/>
  <c r="R1122"/>
  <c r="R1163"/>
  <c r="R1263"/>
  <c r="R1391"/>
  <c r="R1489"/>
  <c r="R1498"/>
  <c r="E29"/>
  <c r="M110"/>
  <c r="H159"/>
  <c r="L159"/>
  <c r="R322"/>
  <c r="R689"/>
  <c r="R855"/>
  <c r="I1171"/>
  <c r="M1171"/>
  <c r="R1252"/>
  <c r="R1256"/>
  <c r="R1258"/>
  <c r="R1260"/>
  <c r="R1481"/>
  <c r="R1483"/>
  <c r="G1455"/>
  <c r="R1486"/>
  <c r="R1501"/>
  <c r="R1519"/>
  <c r="R1530"/>
  <c r="R1703"/>
  <c r="R955"/>
  <c r="R957"/>
  <c r="R983"/>
  <c r="R961"/>
  <c r="H884"/>
  <c r="R907"/>
  <c r="L29"/>
  <c r="R93"/>
  <c r="R95"/>
  <c r="V110"/>
  <c r="R120"/>
  <c r="R136"/>
  <c r="R212"/>
  <c r="R223"/>
  <c r="R241"/>
  <c r="R287"/>
  <c r="R302"/>
  <c r="R318"/>
  <c r="R386"/>
  <c r="R401"/>
  <c r="R410"/>
  <c r="R412"/>
  <c r="R491"/>
  <c r="R522"/>
  <c r="R538"/>
  <c r="R542"/>
  <c r="R550"/>
  <c r="R740"/>
  <c r="R765"/>
  <c r="R781"/>
  <c r="R811"/>
  <c r="R830"/>
  <c r="V851"/>
  <c r="R857"/>
  <c r="K884"/>
  <c r="R908"/>
  <c r="R938"/>
  <c r="R972"/>
  <c r="R977"/>
  <c r="R1111"/>
  <c r="R1254"/>
  <c r="R1273"/>
  <c r="R1309"/>
  <c r="R1396"/>
  <c r="R1477"/>
  <c r="R1533"/>
  <c r="R12"/>
  <c r="R14"/>
  <c r="R17"/>
  <c r="R19"/>
  <c r="R28"/>
  <c r="F29"/>
  <c r="J29"/>
  <c r="R100"/>
  <c r="R118"/>
  <c r="R123"/>
  <c r="R125"/>
  <c r="R134"/>
  <c r="R139"/>
  <c r="R141"/>
  <c r="R150"/>
  <c r="R154"/>
  <c r="R156"/>
  <c r="J159"/>
  <c r="R208"/>
  <c r="R210"/>
  <c r="R215"/>
  <c r="R217"/>
  <c r="R221"/>
  <c r="R234"/>
  <c r="R240"/>
  <c r="R248"/>
  <c r="R250"/>
  <c r="R260"/>
  <c r="R262"/>
  <c r="R266"/>
  <c r="H258"/>
  <c r="L258"/>
  <c r="R291"/>
  <c r="R334"/>
  <c r="R385"/>
  <c r="R389"/>
  <c r="R391"/>
  <c r="R399"/>
  <c r="R406"/>
  <c r="R413"/>
  <c r="R417"/>
  <c r="R419"/>
  <c r="R426"/>
  <c r="R428"/>
  <c r="R430"/>
  <c r="R433"/>
  <c r="R444"/>
  <c r="R461"/>
  <c r="R463"/>
  <c r="R480"/>
  <c r="R482"/>
  <c r="R484"/>
  <c r="R508"/>
  <c r="R527"/>
  <c r="R541"/>
  <c r="R573"/>
  <c r="R575"/>
  <c r="R579"/>
  <c r="R608"/>
  <c r="R610"/>
  <c r="R612"/>
  <c r="R614"/>
  <c r="R616"/>
  <c r="R618"/>
  <c r="R644"/>
  <c r="R646"/>
  <c r="R648"/>
  <c r="R650"/>
  <c r="R662"/>
  <c r="R664"/>
  <c r="R670"/>
  <c r="R672"/>
  <c r="R675"/>
  <c r="R682"/>
  <c r="R693"/>
  <c r="R696"/>
  <c r="R698"/>
  <c r="R734"/>
  <c r="R751"/>
  <c r="R795"/>
  <c r="R797"/>
  <c r="R799"/>
  <c r="R820"/>
  <c r="R822"/>
  <c r="R871"/>
  <c r="R873"/>
  <c r="R875"/>
  <c r="F884"/>
  <c r="J884"/>
  <c r="R927"/>
  <c r="R929"/>
  <c r="R936"/>
  <c r="R943"/>
  <c r="R950"/>
  <c r="R954"/>
  <c r="R991"/>
  <c r="R996"/>
  <c r="R1002"/>
  <c r="R1009"/>
  <c r="R1100"/>
  <c r="R1114"/>
  <c r="R1116"/>
  <c r="R1145"/>
  <c r="R1165"/>
  <c r="R1167"/>
  <c r="J1247"/>
  <c r="R1264"/>
  <c r="R1266"/>
  <c r="R1270"/>
  <c r="K1247"/>
  <c r="N1271"/>
  <c r="R1305"/>
  <c r="R1307"/>
  <c r="R1312"/>
  <c r="R1314"/>
  <c r="R1324"/>
  <c r="R1326"/>
  <c r="R1329"/>
  <c r="R1331"/>
  <c r="R1340"/>
  <c r="R1342"/>
  <c r="R1345"/>
  <c r="F1346"/>
  <c r="R1399"/>
  <c r="R1485"/>
  <c r="R1490"/>
  <c r="R1509"/>
  <c r="R1511"/>
  <c r="R1513"/>
  <c r="R1527"/>
  <c r="R1643"/>
  <c r="V1692"/>
  <c r="R1709"/>
  <c r="R1711"/>
  <c r="R1713"/>
  <c r="H29"/>
  <c r="V89"/>
  <c r="R152"/>
  <c r="R276"/>
  <c r="R279"/>
  <c r="R282"/>
  <c r="R285"/>
  <c r="R304"/>
  <c r="R320"/>
  <c r="R324"/>
  <c r="R331"/>
  <c r="R384"/>
  <c r="R403"/>
  <c r="R414"/>
  <c r="R448"/>
  <c r="R450"/>
  <c r="R455"/>
  <c r="R473"/>
  <c r="R479"/>
  <c r="R520"/>
  <c r="R528"/>
  <c r="R540"/>
  <c r="R548"/>
  <c r="R566"/>
  <c r="R590"/>
  <c r="R679"/>
  <c r="R690"/>
  <c r="R748"/>
  <c r="R752"/>
  <c r="R775"/>
  <c r="R792"/>
  <c r="R828"/>
  <c r="R859"/>
  <c r="R870"/>
  <c r="G884"/>
  <c r="R887"/>
  <c r="R951"/>
  <c r="R979"/>
  <c r="R993"/>
  <c r="R1004"/>
  <c r="R1250"/>
  <c r="R1261"/>
  <c r="R1275"/>
  <c r="K1455"/>
  <c r="R1470"/>
  <c r="R1472"/>
  <c r="R1475"/>
  <c r="R1497"/>
  <c r="R1531"/>
  <c r="R1697"/>
  <c r="R1705"/>
  <c r="R1708"/>
  <c r="V11"/>
  <c r="N197"/>
  <c r="N268"/>
  <c r="R268" s="1"/>
  <c r="R429"/>
  <c r="R443"/>
  <c r="R464"/>
  <c r="R583"/>
  <c r="R611"/>
  <c r="R615"/>
  <c r="R651"/>
  <c r="R661"/>
  <c r="R685"/>
  <c r="R699"/>
  <c r="R967"/>
  <c r="R1022"/>
  <c r="R1094"/>
  <c r="R1103"/>
  <c r="E1247"/>
  <c r="I1247"/>
  <c r="R1253"/>
  <c r="M1277"/>
  <c r="U1277" s="1"/>
  <c r="R1317"/>
  <c r="R1371"/>
  <c r="E1455"/>
  <c r="I1455"/>
  <c r="R1526"/>
  <c r="H1534"/>
  <c r="R910"/>
  <c r="R901"/>
  <c r="R903"/>
  <c r="R904"/>
  <c r="R919"/>
  <c r="R925"/>
  <c r="R918"/>
  <c r="R922"/>
  <c r="R917"/>
  <c r="R909"/>
  <c r="R911"/>
  <c r="R883"/>
  <c r="R881"/>
  <c r="R750"/>
  <c r="R840"/>
  <c r="R780"/>
  <c r="R758"/>
  <c r="R760"/>
  <c r="R747"/>
  <c r="R521"/>
  <c r="R518"/>
  <c r="R492"/>
  <c r="L396"/>
  <c r="R507"/>
  <c r="R471"/>
  <c r="R477"/>
  <c r="V456"/>
  <c r="E396"/>
  <c r="R449"/>
  <c r="H396"/>
  <c r="N397"/>
  <c r="R900"/>
  <c r="R899"/>
  <c r="R821"/>
  <c r="R844"/>
  <c r="R843"/>
  <c r="R839"/>
  <c r="R837"/>
  <c r="R825"/>
  <c r="R832"/>
  <c r="R836"/>
  <c r="R838"/>
  <c r="R817"/>
  <c r="R816"/>
  <c r="R807"/>
  <c r="N806"/>
  <c r="R773"/>
  <c r="L744"/>
  <c r="R771"/>
  <c r="R768"/>
  <c r="R766"/>
  <c r="K744"/>
  <c r="R764"/>
  <c r="U728"/>
  <c r="R743"/>
  <c r="R716"/>
  <c r="R236"/>
  <c r="M235"/>
  <c r="N110"/>
  <c r="N29" s="1"/>
  <c r="V259"/>
  <c r="R785"/>
  <c r="M782"/>
  <c r="U1719"/>
  <c r="R1721"/>
  <c r="R129"/>
  <c r="R132"/>
  <c r="R137"/>
  <c r="R140"/>
  <c r="J258"/>
  <c r="R295"/>
  <c r="R311"/>
  <c r="R327"/>
  <c r="R392"/>
  <c r="R404"/>
  <c r="R418"/>
  <c r="R437"/>
  <c r="R469"/>
  <c r="R485"/>
  <c r="R524"/>
  <c r="R526"/>
  <c r="R576"/>
  <c r="M580"/>
  <c r="R596"/>
  <c r="R617"/>
  <c r="R632"/>
  <c r="R658"/>
  <c r="R732"/>
  <c r="R994"/>
  <c r="J1171"/>
  <c r="R1257"/>
  <c r="R13"/>
  <c r="R18"/>
  <c r="R21"/>
  <c r="R26"/>
  <c r="R30"/>
  <c r="R155"/>
  <c r="R158"/>
  <c r="R167"/>
  <c r="R216"/>
  <c r="R218"/>
  <c r="R237"/>
  <c r="R239"/>
  <c r="E258"/>
  <c r="I258"/>
  <c r="M259"/>
  <c r="R300"/>
  <c r="R316"/>
  <c r="R332"/>
  <c r="N381"/>
  <c r="V381" s="1"/>
  <c r="R407"/>
  <c r="R423"/>
  <c r="R440"/>
  <c r="R442"/>
  <c r="M456"/>
  <c r="N456"/>
  <c r="R489"/>
  <c r="R506"/>
  <c r="J544"/>
  <c r="R561"/>
  <c r="R563"/>
  <c r="R588"/>
  <c r="R622"/>
  <c r="N643"/>
  <c r="R683"/>
  <c r="R704"/>
  <c r="R742"/>
  <c r="R753"/>
  <c r="R755"/>
  <c r="R776"/>
  <c r="R793"/>
  <c r="R813"/>
  <c r="R815"/>
  <c r="R829"/>
  <c r="R831"/>
  <c r="R845"/>
  <c r="R847"/>
  <c r="R868"/>
  <c r="R896"/>
  <c r="R914"/>
  <c r="R930"/>
  <c r="R947"/>
  <c r="R949"/>
  <c r="R963"/>
  <c r="R964"/>
  <c r="R980"/>
  <c r="R997"/>
  <c r="R999"/>
  <c r="R1013"/>
  <c r="R1107"/>
  <c r="R1109"/>
  <c r="R1123"/>
  <c r="R1160"/>
  <c r="N1248"/>
  <c r="R1262"/>
  <c r="N1301"/>
  <c r="R1313"/>
  <c r="R1315"/>
  <c r="R1332"/>
  <c r="H1346"/>
  <c r="L1346"/>
  <c r="H1400"/>
  <c r="L1400"/>
  <c r="R1478"/>
  <c r="R1491"/>
  <c r="R1506"/>
  <c r="R1523"/>
  <c r="R1525"/>
  <c r="K1655"/>
  <c r="R1698"/>
  <c r="G1247"/>
  <c r="R1695"/>
  <c r="U1692"/>
  <c r="R530"/>
  <c r="U529"/>
  <c r="R91"/>
  <c r="R94"/>
  <c r="R113"/>
  <c r="R116"/>
  <c r="R121"/>
  <c r="R124"/>
  <c r="R145"/>
  <c r="R148"/>
  <c r="R213"/>
  <c r="R226"/>
  <c r="F258"/>
  <c r="R274"/>
  <c r="R297"/>
  <c r="R313"/>
  <c r="R329"/>
  <c r="R390"/>
  <c r="R402"/>
  <c r="R420"/>
  <c r="R453"/>
  <c r="N487"/>
  <c r="V487"/>
  <c r="R501"/>
  <c r="R503"/>
  <c r="R598"/>
  <c r="R600"/>
  <c r="R619"/>
  <c r="R630"/>
  <c r="R634"/>
  <c r="R680"/>
  <c r="R769"/>
  <c r="N782"/>
  <c r="R790"/>
  <c r="R944"/>
  <c r="R960"/>
  <c r="R1010"/>
  <c r="F1171"/>
  <c r="N1171"/>
  <c r="R1259"/>
  <c r="R1276"/>
  <c r="R1520"/>
  <c r="M11"/>
  <c r="N11"/>
  <c r="R54"/>
  <c r="U268"/>
  <c r="R269"/>
  <c r="M268"/>
  <c r="N306"/>
  <c r="V306" s="1"/>
  <c r="I396"/>
  <c r="V397"/>
  <c r="E544"/>
  <c r="N552"/>
  <c r="N564"/>
  <c r="R567"/>
  <c r="R571"/>
  <c r="V624"/>
  <c r="F744"/>
  <c r="J744"/>
  <c r="N745"/>
  <c r="G744"/>
  <c r="F1021"/>
  <c r="J1021"/>
  <c r="H1021"/>
  <c r="L1021"/>
  <c r="N1124"/>
  <c r="R1251"/>
  <c r="R1265"/>
  <c r="R1267"/>
  <c r="N1319"/>
  <c r="N1456"/>
  <c r="N1484"/>
  <c r="N1492"/>
  <c r="I1655"/>
  <c r="K159"/>
  <c r="V197"/>
  <c r="R227"/>
  <c r="R232"/>
  <c r="I159"/>
  <c r="N235"/>
  <c r="N259"/>
  <c r="R272"/>
  <c r="R275"/>
  <c r="R280"/>
  <c r="G258"/>
  <c r="K258"/>
  <c r="R286"/>
  <c r="R289"/>
  <c r="R362"/>
  <c r="G396"/>
  <c r="K396"/>
  <c r="V432"/>
  <c r="R459"/>
  <c r="R462"/>
  <c r="R467"/>
  <c r="R470"/>
  <c r="R475"/>
  <c r="R478"/>
  <c r="R483"/>
  <c r="R486"/>
  <c r="R512"/>
  <c r="R514"/>
  <c r="R531"/>
  <c r="H544"/>
  <c r="L544"/>
  <c r="N545"/>
  <c r="R549"/>
  <c r="R551"/>
  <c r="V552"/>
  <c r="R574"/>
  <c r="R577"/>
  <c r="I544"/>
  <c r="R586"/>
  <c r="R589"/>
  <c r="R592"/>
  <c r="R599"/>
  <c r="R601"/>
  <c r="N605"/>
  <c r="M624"/>
  <c r="R635"/>
  <c r="V643"/>
  <c r="R647"/>
  <c r="R649"/>
  <c r="R669"/>
  <c r="R671"/>
  <c r="R688"/>
  <c r="R691"/>
  <c r="R705"/>
  <c r="R711"/>
  <c r="R714"/>
  <c r="R731"/>
  <c r="R733"/>
  <c r="R749"/>
  <c r="R759"/>
  <c r="R761"/>
  <c r="N763"/>
  <c r="R774"/>
  <c r="R777"/>
  <c r="R798"/>
  <c r="R861"/>
  <c r="R869"/>
  <c r="R877"/>
  <c r="I884"/>
  <c r="R886"/>
  <c r="R889"/>
  <c r="R894"/>
  <c r="R897"/>
  <c r="R902"/>
  <c r="R905"/>
  <c r="R912"/>
  <c r="R915"/>
  <c r="R920"/>
  <c r="R923"/>
  <c r="R928"/>
  <c r="R931"/>
  <c r="N934"/>
  <c r="R965"/>
  <c r="R970"/>
  <c r="R973"/>
  <c r="R978"/>
  <c r="R981"/>
  <c r="R986"/>
  <c r="L884"/>
  <c r="R1055"/>
  <c r="I1021"/>
  <c r="R1144"/>
  <c r="R1147"/>
  <c r="R1153"/>
  <c r="R1161"/>
  <c r="R1169"/>
  <c r="R1230"/>
  <c r="H1247"/>
  <c r="L1247"/>
  <c r="R1274"/>
  <c r="R1325"/>
  <c r="R1333"/>
  <c r="R1341"/>
  <c r="G1346"/>
  <c r="K1346"/>
  <c r="R1394"/>
  <c r="R1397"/>
  <c r="R1402"/>
  <c r="G1400"/>
  <c r="K1400"/>
  <c r="R1471"/>
  <c r="R1476"/>
  <c r="R1479"/>
  <c r="R1496"/>
  <c r="R1499"/>
  <c r="R1504"/>
  <c r="R1507"/>
  <c r="R1512"/>
  <c r="R1548"/>
  <c r="G1534"/>
  <c r="K1534"/>
  <c r="M1692"/>
  <c r="R1699"/>
  <c r="R1712"/>
  <c r="R1715"/>
  <c r="R251"/>
  <c r="V281"/>
  <c r="F396"/>
  <c r="J396"/>
  <c r="R511"/>
  <c r="R515"/>
  <c r="V529"/>
  <c r="G544"/>
  <c r="K544"/>
  <c r="F544"/>
  <c r="R568"/>
  <c r="R570"/>
  <c r="R582"/>
  <c r="R621"/>
  <c r="L623"/>
  <c r="R677"/>
  <c r="R739"/>
  <c r="H744"/>
  <c r="R787"/>
  <c r="R846"/>
  <c r="R849"/>
  <c r="R959"/>
  <c r="R1119"/>
  <c r="N1151"/>
  <c r="G1171"/>
  <c r="K1171"/>
  <c r="M1271"/>
  <c r="R1271" s="1"/>
  <c r="I1346"/>
  <c r="F1400"/>
  <c r="J1400"/>
  <c r="N1400"/>
  <c r="I1400"/>
  <c r="M1400"/>
  <c r="R1456"/>
  <c r="N1469"/>
  <c r="F1534"/>
  <c r="J1534"/>
  <c r="N1534"/>
  <c r="R1623"/>
  <c r="R1656"/>
  <c r="F1655"/>
  <c r="J1655"/>
  <c r="N1719"/>
  <c r="J623"/>
  <c r="R715"/>
  <c r="K623"/>
  <c r="N706"/>
  <c r="R717"/>
  <c r="H623"/>
  <c r="G623"/>
  <c r="F623"/>
  <c r="M656"/>
  <c r="R659"/>
  <c r="R809"/>
  <c r="M806"/>
  <c r="M1248"/>
  <c r="R1248" s="1"/>
  <c r="R1249"/>
  <c r="R160"/>
  <c r="R1589"/>
  <c r="R553"/>
  <c r="U552"/>
  <c r="V656"/>
  <c r="N656"/>
  <c r="M694"/>
  <c r="R697"/>
  <c r="V728"/>
  <c r="N728"/>
  <c r="E884"/>
  <c r="M934"/>
  <c r="R935"/>
  <c r="R1127"/>
  <c r="M1124"/>
  <c r="R1201"/>
  <c r="E1171"/>
  <c r="R1359"/>
  <c r="E1346"/>
  <c r="M1388"/>
  <c r="M1346" s="1"/>
  <c r="R1393"/>
  <c r="R1487"/>
  <c r="M1484"/>
  <c r="V1707"/>
  <c r="N1707"/>
  <c r="U11"/>
  <c r="M89"/>
  <c r="M29" s="1"/>
  <c r="U110"/>
  <c r="E159"/>
  <c r="M197"/>
  <c r="U235"/>
  <c r="U259"/>
  <c r="N281"/>
  <c r="M381"/>
  <c r="U381" s="1"/>
  <c r="M397"/>
  <c r="N432"/>
  <c r="U456"/>
  <c r="M487"/>
  <c r="R493"/>
  <c r="R509"/>
  <c r="R525"/>
  <c r="N529"/>
  <c r="R539"/>
  <c r="M545"/>
  <c r="M552"/>
  <c r="R565"/>
  <c r="N580"/>
  <c r="R580" s="1"/>
  <c r="R593"/>
  <c r="R609"/>
  <c r="U624"/>
  <c r="R627"/>
  <c r="M643"/>
  <c r="R702"/>
  <c r="R712"/>
  <c r="R720"/>
  <c r="R746"/>
  <c r="R754"/>
  <c r="R762"/>
  <c r="M763"/>
  <c r="R802"/>
  <c r="M885"/>
  <c r="R940"/>
  <c r="R948"/>
  <c r="R956"/>
  <c r="R990"/>
  <c r="R998"/>
  <c r="R1006"/>
  <c r="R1014"/>
  <c r="E1021"/>
  <c r="M1099"/>
  <c r="R1148"/>
  <c r="R1154"/>
  <c r="R1162"/>
  <c r="R1170"/>
  <c r="R1173"/>
  <c r="R1347"/>
  <c r="R1398"/>
  <c r="R1442"/>
  <c r="H1455"/>
  <c r="L1455"/>
  <c r="R1516"/>
  <c r="R1524"/>
  <c r="R1532"/>
  <c r="H1655"/>
  <c r="L1655"/>
  <c r="R1696"/>
  <c r="R1706"/>
  <c r="R1728"/>
  <c r="V694"/>
  <c r="N694"/>
  <c r="R730"/>
  <c r="M728"/>
  <c r="E744"/>
  <c r="U851"/>
  <c r="R853"/>
  <c r="M851"/>
  <c r="R1495"/>
  <c r="M1492"/>
  <c r="E1534"/>
  <c r="R1535"/>
  <c r="U89"/>
  <c r="U197"/>
  <c r="R271"/>
  <c r="M281"/>
  <c r="U281" s="1"/>
  <c r="U397"/>
  <c r="M432"/>
  <c r="U487"/>
  <c r="R497"/>
  <c r="R513"/>
  <c r="M529"/>
  <c r="R543"/>
  <c r="R547"/>
  <c r="R557"/>
  <c r="R569"/>
  <c r="R581"/>
  <c r="R597"/>
  <c r="R613"/>
  <c r="N624"/>
  <c r="R624" s="1"/>
  <c r="R626"/>
  <c r="R631"/>
  <c r="R645"/>
  <c r="R660"/>
  <c r="R668"/>
  <c r="R676"/>
  <c r="R684"/>
  <c r="R692"/>
  <c r="R724"/>
  <c r="R738"/>
  <c r="I744"/>
  <c r="M745"/>
  <c r="R770"/>
  <c r="R778"/>
  <c r="R786"/>
  <c r="R794"/>
  <c r="N800"/>
  <c r="R810"/>
  <c r="R818"/>
  <c r="R826"/>
  <c r="R834"/>
  <c r="R842"/>
  <c r="R850"/>
  <c r="R858"/>
  <c r="R866"/>
  <c r="R874"/>
  <c r="R882"/>
  <c r="R890"/>
  <c r="R898"/>
  <c r="R906"/>
  <c r="R916"/>
  <c r="R924"/>
  <c r="R932"/>
  <c r="R966"/>
  <c r="R974"/>
  <c r="R982"/>
  <c r="N988"/>
  <c r="G1021"/>
  <c r="K1021"/>
  <c r="R1104"/>
  <c r="R1112"/>
  <c r="R1120"/>
  <c r="R1302"/>
  <c r="R1310"/>
  <c r="R1318"/>
  <c r="R1322"/>
  <c r="R1330"/>
  <c r="R1338"/>
  <c r="N1388"/>
  <c r="N1346" s="1"/>
  <c r="R1480"/>
  <c r="R1500"/>
  <c r="R1508"/>
  <c r="N1514"/>
  <c r="I1534"/>
  <c r="M1534"/>
  <c r="M800"/>
  <c r="R801"/>
  <c r="M988"/>
  <c r="R989"/>
  <c r="E1400"/>
  <c r="R1429"/>
  <c r="M1514"/>
  <c r="R1515"/>
  <c r="M306"/>
  <c r="U306" s="1"/>
  <c r="U432"/>
  <c r="R546"/>
  <c r="M564"/>
  <c r="R564" s="1"/>
  <c r="E623"/>
  <c r="I623"/>
  <c r="U643"/>
  <c r="U656"/>
  <c r="M706"/>
  <c r="N851"/>
  <c r="N885"/>
  <c r="N1099"/>
  <c r="R1166"/>
  <c r="M1301"/>
  <c r="M1319"/>
  <c r="R1421"/>
  <c r="M1469"/>
  <c r="F1455"/>
  <c r="J1455"/>
  <c r="R1488"/>
  <c r="R1528"/>
  <c r="R1684"/>
  <c r="R1700"/>
  <c r="E1655"/>
  <c r="N1692"/>
  <c r="M1707"/>
  <c r="R1707" s="1"/>
  <c r="U1707"/>
  <c r="R962" i="129"/>
  <c r="R964"/>
  <c r="R309"/>
  <c r="R317"/>
  <c r="R325"/>
  <c r="R329"/>
  <c r="R333"/>
  <c r="R585"/>
  <c r="R1115"/>
  <c r="R1121"/>
  <c r="R1132"/>
  <c r="R1005"/>
  <c r="R1712"/>
  <c r="R315"/>
  <c r="R323"/>
  <c r="R331"/>
  <c r="R454"/>
  <c r="R1123"/>
  <c r="R1134"/>
  <c r="R1140"/>
  <c r="R134"/>
  <c r="R866"/>
  <c r="R892"/>
  <c r="R894"/>
  <c r="R902"/>
  <c r="R996"/>
  <c r="R1002"/>
  <c r="R1004"/>
  <c r="R1008"/>
  <c r="R1010"/>
  <c r="R1012"/>
  <c r="R1169"/>
  <c r="K1403"/>
  <c r="R1477"/>
  <c r="R1479"/>
  <c r="R1481"/>
  <c r="R479"/>
  <c r="R297"/>
  <c r="R24"/>
  <c r="R391"/>
  <c r="R424"/>
  <c r="R447"/>
  <c r="R453"/>
  <c r="R611"/>
  <c r="R629"/>
  <c r="R633"/>
  <c r="N1280"/>
  <c r="V1280" s="1"/>
  <c r="R1305"/>
  <c r="R1311"/>
  <c r="R1319"/>
  <c r="R1324"/>
  <c r="R1326"/>
  <c r="K1349"/>
  <c r="R1486"/>
  <c r="R1491"/>
  <c r="R480"/>
  <c r="R135"/>
  <c r="R293"/>
  <c r="R209"/>
  <c r="R213"/>
  <c r="R221"/>
  <c r="R519"/>
  <c r="F544"/>
  <c r="R733"/>
  <c r="R753"/>
  <c r="R761"/>
  <c r="E1403"/>
  <c r="I1403"/>
  <c r="M1403"/>
  <c r="R1485"/>
  <c r="U1695"/>
  <c r="R1702"/>
  <c r="R718"/>
  <c r="R716"/>
  <c r="R625"/>
  <c r="N1274"/>
  <c r="R1161"/>
  <c r="R1159"/>
  <c r="R1167"/>
  <c r="R1165"/>
  <c r="R499"/>
  <c r="R503"/>
  <c r="R507"/>
  <c r="R511"/>
  <c r="R515"/>
  <c r="R471"/>
  <c r="R457"/>
  <c r="R461"/>
  <c r="R465"/>
  <c r="R469"/>
  <c r="R473"/>
  <c r="R477"/>
  <c r="R475"/>
  <c r="R470"/>
  <c r="R478"/>
  <c r="M110"/>
  <c r="R138"/>
  <c r="R214"/>
  <c r="R218"/>
  <c r="R222"/>
  <c r="R269"/>
  <c r="R271"/>
  <c r="R273"/>
  <c r="R277"/>
  <c r="R302"/>
  <c r="R484"/>
  <c r="R532"/>
  <c r="R534"/>
  <c r="R536"/>
  <c r="R538"/>
  <c r="R540"/>
  <c r="R542"/>
  <c r="R548"/>
  <c r="R555"/>
  <c r="R557"/>
  <c r="R602"/>
  <c r="R637"/>
  <c r="R650"/>
  <c r="R652"/>
  <c r="R654"/>
  <c r="R657"/>
  <c r="R661"/>
  <c r="R665"/>
  <c r="R734"/>
  <c r="R736"/>
  <c r="R738"/>
  <c r="R748"/>
  <c r="R750"/>
  <c r="R754"/>
  <c r="R756"/>
  <c r="R758"/>
  <c r="R765"/>
  <c r="R771"/>
  <c r="R773"/>
  <c r="R779"/>
  <c r="R781"/>
  <c r="R784"/>
  <c r="R786"/>
  <c r="R790"/>
  <c r="R805"/>
  <c r="R810"/>
  <c r="R834"/>
  <c r="R842"/>
  <c r="R848"/>
  <c r="R850"/>
  <c r="R883"/>
  <c r="R1013"/>
  <c r="R1172"/>
  <c r="R1314"/>
  <c r="R1331"/>
  <c r="R1339"/>
  <c r="R1347"/>
  <c r="R1395"/>
  <c r="R1399"/>
  <c r="R1401"/>
  <c r="R1699"/>
  <c r="R1706"/>
  <c r="R1713"/>
  <c r="R1721"/>
  <c r="K1250"/>
  <c r="U1722"/>
  <c r="R23"/>
  <c r="R118"/>
  <c r="R122"/>
  <c r="M235"/>
  <c r="R247"/>
  <c r="R263"/>
  <c r="R267"/>
  <c r="N487"/>
  <c r="R531"/>
  <c r="R547"/>
  <c r="R558"/>
  <c r="R567"/>
  <c r="R571"/>
  <c r="R622"/>
  <c r="R645"/>
  <c r="R674"/>
  <c r="R676"/>
  <c r="R839"/>
  <c r="R841"/>
  <c r="R858"/>
  <c r="R949"/>
  <c r="R1142"/>
  <c r="R1148"/>
  <c r="R1277"/>
  <c r="R1279"/>
  <c r="R1286"/>
  <c r="R1493"/>
  <c r="R1496"/>
  <c r="R1502"/>
  <c r="R1533"/>
  <c r="F159"/>
  <c r="J159"/>
  <c r="R232"/>
  <c r="R243"/>
  <c r="V268"/>
  <c r="R286"/>
  <c r="G544"/>
  <c r="K544"/>
  <c r="R688"/>
  <c r="R703"/>
  <c r="R814"/>
  <c r="R830"/>
  <c r="N851"/>
  <c r="R870"/>
  <c r="R933"/>
  <c r="R936"/>
  <c r="R944"/>
  <c r="R995"/>
  <c r="R1111"/>
  <c r="G1250"/>
  <c r="G1349"/>
  <c r="F1458"/>
  <c r="J1458"/>
  <c r="R1529"/>
  <c r="R1538"/>
  <c r="G1537"/>
  <c r="K1537"/>
  <c r="R1592"/>
  <c r="R1626"/>
  <c r="J1537"/>
  <c r="N1537"/>
  <c r="R1646"/>
  <c r="R113"/>
  <c r="R117"/>
  <c r="R125"/>
  <c r="R129"/>
  <c r="R133"/>
  <c r="R238"/>
  <c r="R242"/>
  <c r="R292"/>
  <c r="R431"/>
  <c r="R434"/>
  <c r="R446"/>
  <c r="R518"/>
  <c r="M564"/>
  <c r="R615"/>
  <c r="R619"/>
  <c r="R798"/>
  <c r="M885"/>
  <c r="R917"/>
  <c r="M935"/>
  <c r="L884"/>
  <c r="L1023"/>
  <c r="R1346"/>
  <c r="R1398"/>
  <c r="H1458"/>
  <c r="R1476"/>
  <c r="G1658"/>
  <c r="I1658"/>
  <c r="R92"/>
  <c r="R96"/>
  <c r="R141"/>
  <c r="R145"/>
  <c r="R149"/>
  <c r="R156"/>
  <c r="R229"/>
  <c r="R233"/>
  <c r="F258"/>
  <c r="J258"/>
  <c r="R264"/>
  <c r="H258"/>
  <c r="L258"/>
  <c r="R272"/>
  <c r="R276"/>
  <c r="R278"/>
  <c r="R283"/>
  <c r="R287"/>
  <c r="R312"/>
  <c r="R320"/>
  <c r="R328"/>
  <c r="R362"/>
  <c r="R386"/>
  <c r="R388"/>
  <c r="R394"/>
  <c r="R460"/>
  <c r="R468"/>
  <c r="R485"/>
  <c r="V487"/>
  <c r="R551"/>
  <c r="R561"/>
  <c r="R586"/>
  <c r="R588"/>
  <c r="R590"/>
  <c r="R592"/>
  <c r="R594"/>
  <c r="R596"/>
  <c r="R598"/>
  <c r="R600"/>
  <c r="R614"/>
  <c r="V656"/>
  <c r="R664"/>
  <c r="R681"/>
  <c r="R683"/>
  <c r="R689"/>
  <c r="R691"/>
  <c r="R698"/>
  <c r="R700"/>
  <c r="R702"/>
  <c r="V728"/>
  <c r="R802"/>
  <c r="R815"/>
  <c r="R817"/>
  <c r="R823"/>
  <c r="R825"/>
  <c r="R831"/>
  <c r="R833"/>
  <c r="R856"/>
  <c r="R906"/>
  <c r="R926"/>
  <c r="R934"/>
  <c r="G884"/>
  <c r="K884"/>
  <c r="R939"/>
  <c r="R941"/>
  <c r="R945"/>
  <c r="R1097"/>
  <c r="R1104"/>
  <c r="R1106"/>
  <c r="R1112"/>
  <c r="R1114"/>
  <c r="G1174"/>
  <c r="K1174"/>
  <c r="R1257"/>
  <c r="R1259"/>
  <c r="R1261"/>
  <c r="R1263"/>
  <c r="R1265"/>
  <c r="R1269"/>
  <c r="R1273"/>
  <c r="M1487"/>
  <c r="R1505"/>
  <c r="R1509"/>
  <c r="R1511"/>
  <c r="R1513"/>
  <c r="R1522"/>
  <c r="R1524"/>
  <c r="R1530"/>
  <c r="R1532"/>
  <c r="R112"/>
  <c r="R114"/>
  <c r="R142"/>
  <c r="R144"/>
  <c r="R146"/>
  <c r="R206"/>
  <c r="R208"/>
  <c r="R210"/>
  <c r="R237"/>
  <c r="R239"/>
  <c r="R288"/>
  <c r="R294"/>
  <c r="R322"/>
  <c r="R330"/>
  <c r="R393"/>
  <c r="R448"/>
  <c r="R450"/>
  <c r="R452"/>
  <c r="R491"/>
  <c r="R495"/>
  <c r="R523"/>
  <c r="R527"/>
  <c r="R530"/>
  <c r="R539"/>
  <c r="R543"/>
  <c r="R550"/>
  <c r="R560"/>
  <c r="R562"/>
  <c r="I544"/>
  <c r="R570"/>
  <c r="R584"/>
  <c r="R599"/>
  <c r="R601"/>
  <c r="K623"/>
  <c r="R641"/>
  <c r="R644"/>
  <c r="R646"/>
  <c r="R648"/>
  <c r="R669"/>
  <c r="R673"/>
  <c r="R675"/>
  <c r="R715"/>
  <c r="R735"/>
  <c r="R737"/>
  <c r="R743"/>
  <c r="R747"/>
  <c r="R755"/>
  <c r="R764"/>
  <c r="R766"/>
  <c r="R770"/>
  <c r="R772"/>
  <c r="R774"/>
  <c r="R780"/>
  <c r="R783"/>
  <c r="R785"/>
  <c r="R791"/>
  <c r="R793"/>
  <c r="R799"/>
  <c r="R804"/>
  <c r="R807"/>
  <c r="R809"/>
  <c r="R840"/>
  <c r="R857"/>
  <c r="R872"/>
  <c r="R874"/>
  <c r="R878"/>
  <c r="R880"/>
  <c r="R882"/>
  <c r="H884"/>
  <c r="N885"/>
  <c r="R899"/>
  <c r="R901"/>
  <c r="R918"/>
  <c r="R920"/>
  <c r="R938"/>
  <c r="R940"/>
  <c r="R946"/>
  <c r="R981"/>
  <c r="R983"/>
  <c r="R989"/>
  <c r="R992"/>
  <c r="R994"/>
  <c r="R1105"/>
  <c r="R1107"/>
  <c r="R1113"/>
  <c r="R1149"/>
  <c r="R1151"/>
  <c r="H1174"/>
  <c r="L1174"/>
  <c r="I1174"/>
  <c r="M1174"/>
  <c r="R1256"/>
  <c r="R1258"/>
  <c r="R1262"/>
  <c r="R1264"/>
  <c r="R1266"/>
  <c r="R1268"/>
  <c r="R1270"/>
  <c r="R1272"/>
  <c r="H1250"/>
  <c r="L1250"/>
  <c r="R1318"/>
  <c r="R1320"/>
  <c r="E1250"/>
  <c r="I1250"/>
  <c r="R1323"/>
  <c r="R1348"/>
  <c r="H1349"/>
  <c r="L1349"/>
  <c r="R1478"/>
  <c r="R1480"/>
  <c r="R1490"/>
  <c r="R1492"/>
  <c r="R1497"/>
  <c r="R1501"/>
  <c r="R1503"/>
  <c r="F1658"/>
  <c r="J1658"/>
  <c r="R1687"/>
  <c r="R1701"/>
  <c r="R1725"/>
  <c r="L1458"/>
  <c r="K1658"/>
  <c r="R15"/>
  <c r="R17"/>
  <c r="R19"/>
  <c r="F29"/>
  <c r="J29"/>
  <c r="K29"/>
  <c r="R119"/>
  <c r="R151"/>
  <c r="R155"/>
  <c r="R157"/>
  <c r="R215"/>
  <c r="V235"/>
  <c r="R248"/>
  <c r="R251"/>
  <c r="R303"/>
  <c r="R305"/>
  <c r="R314"/>
  <c r="R385"/>
  <c r="N381"/>
  <c r="V381" s="1"/>
  <c r="R392"/>
  <c r="R421"/>
  <c r="R439"/>
  <c r="R451"/>
  <c r="R455"/>
  <c r="N456"/>
  <c r="R502"/>
  <c r="R533"/>
  <c r="R535"/>
  <c r="R546"/>
  <c r="R556"/>
  <c r="R575"/>
  <c r="R579"/>
  <c r="R583"/>
  <c r="R589"/>
  <c r="R593"/>
  <c r="R597"/>
  <c r="R604"/>
  <c r="R607"/>
  <c r="V624"/>
  <c r="N643"/>
  <c r="R651"/>
  <c r="R653"/>
  <c r="R682"/>
  <c r="R684"/>
  <c r="R690"/>
  <c r="R692"/>
  <c r="R701"/>
  <c r="R742"/>
  <c r="R746"/>
  <c r="R762"/>
  <c r="N800"/>
  <c r="R816"/>
  <c r="R818"/>
  <c r="R822"/>
  <c r="R824"/>
  <c r="R826"/>
  <c r="R832"/>
  <c r="R837"/>
  <c r="R847"/>
  <c r="R849"/>
  <c r="R864"/>
  <c r="R891"/>
  <c r="R893"/>
  <c r="R908"/>
  <c r="R912"/>
  <c r="R927"/>
  <c r="R929"/>
  <c r="E884"/>
  <c r="I884"/>
  <c r="R937"/>
  <c r="R953"/>
  <c r="R955"/>
  <c r="R957"/>
  <c r="R961"/>
  <c r="R963"/>
  <c r="R967"/>
  <c r="R973"/>
  <c r="R975"/>
  <c r="N990"/>
  <c r="R1001"/>
  <c r="R1003"/>
  <c r="R1011"/>
  <c r="R1120"/>
  <c r="R1133"/>
  <c r="R1135"/>
  <c r="R1139"/>
  <c r="R1141"/>
  <c r="R1158"/>
  <c r="R1160"/>
  <c r="R1166"/>
  <c r="R1173"/>
  <c r="R1276"/>
  <c r="R1278"/>
  <c r="R1306"/>
  <c r="R1310"/>
  <c r="R1312"/>
  <c r="R1317"/>
  <c r="R1332"/>
  <c r="R1334"/>
  <c r="R1338"/>
  <c r="R1340"/>
  <c r="R1345"/>
  <c r="R1400"/>
  <c r="R1461"/>
  <c r="N1472"/>
  <c r="I1458"/>
  <c r="R1489"/>
  <c r="R1498"/>
  <c r="R1510"/>
  <c r="R1512"/>
  <c r="R1521"/>
  <c r="R1523"/>
  <c r="R1525"/>
  <c r="R1531"/>
  <c r="R1696"/>
  <c r="R1700"/>
  <c r="U1710"/>
  <c r="R1716"/>
  <c r="R1720"/>
  <c r="M1722"/>
  <c r="N1722"/>
  <c r="V11"/>
  <c r="R26"/>
  <c r="I29"/>
  <c r="R91"/>
  <c r="R126"/>
  <c r="R128"/>
  <c r="R130"/>
  <c r="G159"/>
  <c r="K159"/>
  <c r="R167"/>
  <c r="R224"/>
  <c r="R226"/>
  <c r="G258"/>
  <c r="K258"/>
  <c r="R300"/>
  <c r="R420"/>
  <c r="R578"/>
  <c r="J544"/>
  <c r="N605"/>
  <c r="I623"/>
  <c r="R636"/>
  <c r="R649"/>
  <c r="R685"/>
  <c r="R792"/>
  <c r="R794"/>
  <c r="M800"/>
  <c r="R800" s="1"/>
  <c r="R808"/>
  <c r="R821"/>
  <c r="R871"/>
  <c r="R873"/>
  <c r="R881"/>
  <c r="R890"/>
  <c r="R900"/>
  <c r="R903"/>
  <c r="R919"/>
  <c r="R924"/>
  <c r="R932"/>
  <c r="R947"/>
  <c r="R952"/>
  <c r="R1000"/>
  <c r="H1023"/>
  <c r="F1023"/>
  <c r="I1023"/>
  <c r="R1157"/>
  <c r="F1174"/>
  <c r="J1174"/>
  <c r="N1174"/>
  <c r="F1250"/>
  <c r="J1250"/>
  <c r="R1309"/>
  <c r="R1329"/>
  <c r="R1337"/>
  <c r="F1349"/>
  <c r="J1349"/>
  <c r="I1349"/>
  <c r="M1472"/>
  <c r="R1472" s="1"/>
  <c r="R1504"/>
  <c r="R1704"/>
  <c r="R1057"/>
  <c r="E1023"/>
  <c r="R581"/>
  <c r="M580"/>
  <c r="U728"/>
  <c r="M728"/>
  <c r="R855"/>
  <c r="U851"/>
  <c r="R993"/>
  <c r="M990"/>
  <c r="R990" s="1"/>
  <c r="R1405"/>
  <c r="G1403"/>
  <c r="R20"/>
  <c r="R30"/>
  <c r="R115"/>
  <c r="R124"/>
  <c r="R131"/>
  <c r="R140"/>
  <c r="R147"/>
  <c r="V197"/>
  <c r="R211"/>
  <c r="R220"/>
  <c r="R231"/>
  <c r="R240"/>
  <c r="R260"/>
  <c r="R274"/>
  <c r="V281"/>
  <c r="M281"/>
  <c r="U281" s="1"/>
  <c r="R299"/>
  <c r="R301"/>
  <c r="R321"/>
  <c r="R498"/>
  <c r="R514"/>
  <c r="M552"/>
  <c r="R566"/>
  <c r="R595"/>
  <c r="R610"/>
  <c r="R632"/>
  <c r="H623"/>
  <c r="L623"/>
  <c r="R647"/>
  <c r="M656"/>
  <c r="R660"/>
  <c r="R680"/>
  <c r="N694"/>
  <c r="G744"/>
  <c r="K744"/>
  <c r="R846"/>
  <c r="R925"/>
  <c r="R980"/>
  <c r="N1102"/>
  <c r="R1119"/>
  <c r="R1330"/>
  <c r="R1233"/>
  <c r="E1174"/>
  <c r="R1285"/>
  <c r="M1280"/>
  <c r="U1280" s="1"/>
  <c r="R699"/>
  <c r="M694"/>
  <c r="R1374"/>
  <c r="E1349"/>
  <c r="M11"/>
  <c r="E29"/>
  <c r="R94"/>
  <c r="R18"/>
  <c r="L29"/>
  <c r="R54"/>
  <c r="R90"/>
  <c r="R111"/>
  <c r="R120"/>
  <c r="R127"/>
  <c r="R136"/>
  <c r="R143"/>
  <c r="R152"/>
  <c r="R158"/>
  <c r="E159"/>
  <c r="I159"/>
  <c r="R198"/>
  <c r="R207"/>
  <c r="R216"/>
  <c r="R223"/>
  <c r="R227"/>
  <c r="R234"/>
  <c r="R236"/>
  <c r="R249"/>
  <c r="I258"/>
  <c r="M259"/>
  <c r="R265"/>
  <c r="R270"/>
  <c r="R279"/>
  <c r="R289"/>
  <c r="R295"/>
  <c r="R313"/>
  <c r="R464"/>
  <c r="R494"/>
  <c r="R510"/>
  <c r="R526"/>
  <c r="R541"/>
  <c r="R563"/>
  <c r="N564"/>
  <c r="R591"/>
  <c r="R606"/>
  <c r="M624"/>
  <c r="R628"/>
  <c r="N656"/>
  <c r="R672"/>
  <c r="R714"/>
  <c r="I744"/>
  <c r="N745"/>
  <c r="R838"/>
  <c r="R862"/>
  <c r="R886"/>
  <c r="R898"/>
  <c r="J1023"/>
  <c r="R1103"/>
  <c r="R1147"/>
  <c r="N1154"/>
  <c r="R717"/>
  <c r="U706"/>
  <c r="R1252"/>
  <c r="M1251"/>
  <c r="R1275"/>
  <c r="M1274"/>
  <c r="R1274" s="1"/>
  <c r="R13"/>
  <c r="R22"/>
  <c r="N110"/>
  <c r="N29" s="1"/>
  <c r="N11"/>
  <c r="R16"/>
  <c r="R25"/>
  <c r="H29"/>
  <c r="R12"/>
  <c r="R14"/>
  <c r="R21"/>
  <c r="R28"/>
  <c r="V89"/>
  <c r="R93"/>
  <c r="R95"/>
  <c r="R100"/>
  <c r="V110"/>
  <c r="R116"/>
  <c r="R121"/>
  <c r="R123"/>
  <c r="R132"/>
  <c r="R137"/>
  <c r="R139"/>
  <c r="R148"/>
  <c r="R154"/>
  <c r="H159"/>
  <c r="L159"/>
  <c r="N197"/>
  <c r="R212"/>
  <c r="R217"/>
  <c r="R219"/>
  <c r="R228"/>
  <c r="R230"/>
  <c r="R241"/>
  <c r="R250"/>
  <c r="R261"/>
  <c r="R266"/>
  <c r="U268"/>
  <c r="N268"/>
  <c r="V259" s="1"/>
  <c r="R275"/>
  <c r="R280"/>
  <c r="R285"/>
  <c r="R291"/>
  <c r="R296"/>
  <c r="R298"/>
  <c r="R490"/>
  <c r="R506"/>
  <c r="R522"/>
  <c r="N529"/>
  <c r="R537"/>
  <c r="R549"/>
  <c r="R559"/>
  <c r="R574"/>
  <c r="R587"/>
  <c r="R603"/>
  <c r="R618"/>
  <c r="N624"/>
  <c r="R640"/>
  <c r="F623"/>
  <c r="J623"/>
  <c r="R655"/>
  <c r="R668"/>
  <c r="V694"/>
  <c r="N706"/>
  <c r="R730"/>
  <c r="E744"/>
  <c r="R778"/>
  <c r="R854"/>
  <c r="F884"/>
  <c r="J884"/>
  <c r="R1131"/>
  <c r="N1251"/>
  <c r="N1127"/>
  <c r="R1204"/>
  <c r="R1350"/>
  <c r="R1424"/>
  <c r="H1403"/>
  <c r="L1403"/>
  <c r="R1473"/>
  <c r="N1487"/>
  <c r="N1517"/>
  <c r="R1551"/>
  <c r="I1537"/>
  <c r="M1537"/>
  <c r="H1658"/>
  <c r="L1658"/>
  <c r="N1710"/>
  <c r="N306"/>
  <c r="V306" s="1"/>
  <c r="R310"/>
  <c r="R319"/>
  <c r="R324"/>
  <c r="R326"/>
  <c r="R339"/>
  <c r="M381"/>
  <c r="U381" s="1"/>
  <c r="R387"/>
  <c r="R389"/>
  <c r="R409"/>
  <c r="R428"/>
  <c r="R430"/>
  <c r="R435"/>
  <c r="R443"/>
  <c r="R445"/>
  <c r="R462"/>
  <c r="R481"/>
  <c r="R489"/>
  <c r="R492"/>
  <c r="R497"/>
  <c r="R500"/>
  <c r="R505"/>
  <c r="R508"/>
  <c r="R513"/>
  <c r="R516"/>
  <c r="R521"/>
  <c r="R524"/>
  <c r="V529"/>
  <c r="N545"/>
  <c r="R569"/>
  <c r="R572"/>
  <c r="R577"/>
  <c r="R608"/>
  <c r="R613"/>
  <c r="R616"/>
  <c r="R621"/>
  <c r="R627"/>
  <c r="R630"/>
  <c r="R635"/>
  <c r="R638"/>
  <c r="V643"/>
  <c r="R658"/>
  <c r="R663"/>
  <c r="R666"/>
  <c r="R671"/>
  <c r="R678"/>
  <c r="R687"/>
  <c r="R696"/>
  <c r="R705"/>
  <c r="R712"/>
  <c r="R719"/>
  <c r="R721"/>
  <c r="R732"/>
  <c r="R739"/>
  <c r="R741"/>
  <c r="R752"/>
  <c r="R757"/>
  <c r="R759"/>
  <c r="H744"/>
  <c r="L744"/>
  <c r="N763"/>
  <c r="R767"/>
  <c r="R769"/>
  <c r="R776"/>
  <c r="R788"/>
  <c r="R795"/>
  <c r="R797"/>
  <c r="R801"/>
  <c r="N806"/>
  <c r="R811"/>
  <c r="R813"/>
  <c r="R820"/>
  <c r="R827"/>
  <c r="R829"/>
  <c r="R836"/>
  <c r="R843"/>
  <c r="R845"/>
  <c r="R853"/>
  <c r="R860"/>
  <c r="R867"/>
  <c r="R869"/>
  <c r="R876"/>
  <c r="R879"/>
  <c r="R885"/>
  <c r="R887"/>
  <c r="R889"/>
  <c r="R896"/>
  <c r="R905"/>
  <c r="R910"/>
  <c r="R914"/>
  <c r="R916"/>
  <c r="R923"/>
  <c r="R928"/>
  <c r="R930"/>
  <c r="R943"/>
  <c r="R948"/>
  <c r="R950"/>
  <c r="R959"/>
  <c r="R970"/>
  <c r="R977"/>
  <c r="R979"/>
  <c r="R986"/>
  <c r="R997"/>
  <c r="R999"/>
  <c r="R1006"/>
  <c r="R1009"/>
  <c r="R1015"/>
  <c r="R1016"/>
  <c r="R1109"/>
  <c r="R1118"/>
  <c r="R1125"/>
  <c r="R1128"/>
  <c r="R1130"/>
  <c r="R1137"/>
  <c r="R1144"/>
  <c r="R1146"/>
  <c r="R1153"/>
  <c r="R1156"/>
  <c r="R1163"/>
  <c r="R1168"/>
  <c r="R1170"/>
  <c r="R1176"/>
  <c r="R1254"/>
  <c r="R1267"/>
  <c r="R1271"/>
  <c r="M1304"/>
  <c r="R1308"/>
  <c r="R1313"/>
  <c r="R1315"/>
  <c r="R1325"/>
  <c r="R1327"/>
  <c r="R1336"/>
  <c r="R1341"/>
  <c r="R1343"/>
  <c r="R1394"/>
  <c r="R1396"/>
  <c r="R1445"/>
  <c r="R1459"/>
  <c r="K1458"/>
  <c r="R1475"/>
  <c r="R1482"/>
  <c r="R1484"/>
  <c r="R1488"/>
  <c r="M1495"/>
  <c r="R1499"/>
  <c r="R1506"/>
  <c r="R1508"/>
  <c r="R1515"/>
  <c r="R1518"/>
  <c r="R1520"/>
  <c r="R1527"/>
  <c r="R1534"/>
  <c r="R1536"/>
  <c r="E1658"/>
  <c r="R1697"/>
  <c r="R1708"/>
  <c r="R1711"/>
  <c r="R1718"/>
  <c r="V1722"/>
  <c r="R1724"/>
  <c r="R1731"/>
  <c r="R304"/>
  <c r="R311"/>
  <c r="R316"/>
  <c r="R318"/>
  <c r="R327"/>
  <c r="R332"/>
  <c r="R334"/>
  <c r="R384"/>
  <c r="R390"/>
  <c r="R400"/>
  <c r="R408"/>
  <c r="R412"/>
  <c r="R414"/>
  <c r="R416"/>
  <c r="R418"/>
  <c r="R438"/>
  <c r="R463"/>
  <c r="R466"/>
  <c r="R482"/>
  <c r="R493"/>
  <c r="R496"/>
  <c r="R501"/>
  <c r="R504"/>
  <c r="R509"/>
  <c r="R512"/>
  <c r="R517"/>
  <c r="R520"/>
  <c r="R525"/>
  <c r="R528"/>
  <c r="H544"/>
  <c r="L544"/>
  <c r="V552"/>
  <c r="R565"/>
  <c r="R568"/>
  <c r="R573"/>
  <c r="R576"/>
  <c r="N580"/>
  <c r="R609"/>
  <c r="R612"/>
  <c r="R617"/>
  <c r="R620"/>
  <c r="R626"/>
  <c r="R631"/>
  <c r="R634"/>
  <c r="R639"/>
  <c r="R642"/>
  <c r="R659"/>
  <c r="R662"/>
  <c r="R667"/>
  <c r="R670"/>
  <c r="R677"/>
  <c r="R679"/>
  <c r="R686"/>
  <c r="R693"/>
  <c r="R695"/>
  <c r="R697"/>
  <c r="R704"/>
  <c r="R713"/>
  <c r="R720"/>
  <c r="R731"/>
  <c r="R740"/>
  <c r="F744"/>
  <c r="J744"/>
  <c r="M745"/>
  <c r="R749"/>
  <c r="R751"/>
  <c r="R760"/>
  <c r="R768"/>
  <c r="R775"/>
  <c r="R777"/>
  <c r="N782"/>
  <c r="R787"/>
  <c r="R789"/>
  <c r="R796"/>
  <c r="R803"/>
  <c r="R812"/>
  <c r="R819"/>
  <c r="R828"/>
  <c r="R835"/>
  <c r="R844"/>
  <c r="M851"/>
  <c r="R859"/>
  <c r="R861"/>
  <c r="R868"/>
  <c r="R875"/>
  <c r="R877"/>
  <c r="R888"/>
  <c r="R895"/>
  <c r="R897"/>
  <c r="R904"/>
  <c r="R907"/>
  <c r="R915"/>
  <c r="R922"/>
  <c r="R931"/>
  <c r="R942"/>
  <c r="R951"/>
  <c r="R958"/>
  <c r="R960"/>
  <c r="R969"/>
  <c r="R971"/>
  <c r="R978"/>
  <c r="R985"/>
  <c r="R987"/>
  <c r="R991"/>
  <c r="R998"/>
  <c r="R1007"/>
  <c r="R1014"/>
  <c r="R1024"/>
  <c r="K1023"/>
  <c r="R1033"/>
  <c r="M1102"/>
  <c r="R1102" s="1"/>
  <c r="R1108"/>
  <c r="R1110"/>
  <c r="R1117"/>
  <c r="R1122"/>
  <c r="R1124"/>
  <c r="R1126"/>
  <c r="R1129"/>
  <c r="R1136"/>
  <c r="R1138"/>
  <c r="R1145"/>
  <c r="R1150"/>
  <c r="R1152"/>
  <c r="R1162"/>
  <c r="R1164"/>
  <c r="R1171"/>
  <c r="R1253"/>
  <c r="R1255"/>
  <c r="R1260"/>
  <c r="N1304"/>
  <c r="R1304" s="1"/>
  <c r="R1307"/>
  <c r="R1316"/>
  <c r="R1321"/>
  <c r="N1322"/>
  <c r="R1328"/>
  <c r="R1333"/>
  <c r="R1335"/>
  <c r="R1344"/>
  <c r="R1362"/>
  <c r="R1397"/>
  <c r="R1402"/>
  <c r="F1403"/>
  <c r="J1403"/>
  <c r="N1403"/>
  <c r="R1432"/>
  <c r="R1474"/>
  <c r="R1483"/>
  <c r="R1494"/>
  <c r="N1495"/>
  <c r="R1500"/>
  <c r="R1507"/>
  <c r="R1514"/>
  <c r="R1516"/>
  <c r="R1519"/>
  <c r="R1526"/>
  <c r="R1528"/>
  <c r="R1535"/>
  <c r="F1537"/>
  <c r="H1537"/>
  <c r="L1537"/>
  <c r="R1659"/>
  <c r="M1695"/>
  <c r="R1703"/>
  <c r="R1707"/>
  <c r="R1709"/>
  <c r="R1715"/>
  <c r="R1717"/>
  <c r="R1719"/>
  <c r="R486"/>
  <c r="M456"/>
  <c r="L396"/>
  <c r="R437"/>
  <c r="H396"/>
  <c r="G396"/>
  <c r="K396"/>
  <c r="R440"/>
  <c r="R442"/>
  <c r="R433"/>
  <c r="J396"/>
  <c r="R436"/>
  <c r="R441"/>
  <c r="R444"/>
  <c r="R449"/>
  <c r="E396"/>
  <c r="I396"/>
  <c r="R404"/>
  <c r="R401"/>
  <c r="R402"/>
  <c r="R398"/>
  <c r="R403"/>
  <c r="R399"/>
  <c r="R415"/>
  <c r="R419"/>
  <c r="R405"/>
  <c r="N397"/>
  <c r="R425"/>
  <c r="V397"/>
  <c r="R407"/>
  <c r="R423"/>
  <c r="R410"/>
  <c r="R417"/>
  <c r="R426"/>
  <c r="R406"/>
  <c r="R411"/>
  <c r="R413"/>
  <c r="R422"/>
  <c r="R427"/>
  <c r="R429"/>
  <c r="R458"/>
  <c r="U456"/>
  <c r="R160"/>
  <c r="N235"/>
  <c r="E258"/>
  <c r="N259"/>
  <c r="M268"/>
  <c r="R268" s="1"/>
  <c r="R282"/>
  <c r="M306"/>
  <c r="U306" s="1"/>
  <c r="R308"/>
  <c r="F396"/>
  <c r="U432"/>
  <c r="V456"/>
  <c r="U11"/>
  <c r="M89"/>
  <c r="U110"/>
  <c r="M197"/>
  <c r="U235"/>
  <c r="N281"/>
  <c r="R284"/>
  <c r="M397"/>
  <c r="N432"/>
  <c r="V432"/>
  <c r="R459"/>
  <c r="R467"/>
  <c r="R483"/>
  <c r="R488"/>
  <c r="U487"/>
  <c r="M487"/>
  <c r="U89"/>
  <c r="U197"/>
  <c r="U397"/>
  <c r="M432"/>
  <c r="M545"/>
  <c r="U552"/>
  <c r="R553"/>
  <c r="E623"/>
  <c r="N728"/>
  <c r="M763"/>
  <c r="R763" s="1"/>
  <c r="V851"/>
  <c r="N935"/>
  <c r="G1023"/>
  <c r="M1322"/>
  <c r="N1391"/>
  <c r="N1349" s="1"/>
  <c r="E1458"/>
  <c r="N1695"/>
  <c r="R1698"/>
  <c r="M1710"/>
  <c r="V1710"/>
  <c r="R1714"/>
  <c r="M1391"/>
  <c r="M1349" s="1"/>
  <c r="M1517"/>
  <c r="R1517" s="1"/>
  <c r="E1537"/>
  <c r="V1695"/>
  <c r="M529"/>
  <c r="R529" s="1"/>
  <c r="N552"/>
  <c r="M605"/>
  <c r="U624"/>
  <c r="M643"/>
  <c r="U656"/>
  <c r="U694"/>
  <c r="M1154"/>
  <c r="G1458"/>
  <c r="U529"/>
  <c r="E544"/>
  <c r="U643"/>
  <c r="M706"/>
  <c r="R706" s="1"/>
  <c r="M782"/>
  <c r="M806"/>
  <c r="M1127"/>
  <c r="N1147" i="128"/>
  <c r="M1147"/>
  <c r="N1146"/>
  <c r="M1146"/>
  <c r="N1145"/>
  <c r="M1145"/>
  <c r="N1144"/>
  <c r="M1144"/>
  <c r="N1143"/>
  <c r="M1143"/>
  <c r="N1142"/>
  <c r="M1142"/>
  <c r="N1141"/>
  <c r="M1141"/>
  <c r="N1140"/>
  <c r="M1140"/>
  <c r="N1139"/>
  <c r="M1139"/>
  <c r="N1138"/>
  <c r="M1138"/>
  <c r="N1137"/>
  <c r="M1137"/>
  <c r="N1136"/>
  <c r="M1136"/>
  <c r="N1135"/>
  <c r="M1135"/>
  <c r="N1134"/>
  <c r="M1134"/>
  <c r="N1133"/>
  <c r="M1133"/>
  <c r="N1132"/>
  <c r="M1132"/>
  <c r="N1131"/>
  <c r="M1131"/>
  <c r="N1130"/>
  <c r="M1130"/>
  <c r="N1097"/>
  <c r="M1097"/>
  <c r="N1011"/>
  <c r="M1011"/>
  <c r="N1010"/>
  <c r="M1010"/>
  <c r="N1009"/>
  <c r="M1009"/>
  <c r="N1008"/>
  <c r="M1008"/>
  <c r="N1007"/>
  <c r="M1007"/>
  <c r="N1006"/>
  <c r="M1006"/>
  <c r="N1005"/>
  <c r="M1005"/>
  <c r="N1004"/>
  <c r="M1004"/>
  <c r="N1003"/>
  <c r="M1003"/>
  <c r="N1002"/>
  <c r="M1002"/>
  <c r="N1001"/>
  <c r="M1001"/>
  <c r="N1000"/>
  <c r="M1000"/>
  <c r="N999"/>
  <c r="M999"/>
  <c r="N998"/>
  <c r="M998"/>
  <c r="N997"/>
  <c r="M997"/>
  <c r="N996"/>
  <c r="M996"/>
  <c r="N995"/>
  <c r="M995"/>
  <c r="N994"/>
  <c r="M994"/>
  <c r="N988"/>
  <c r="M988"/>
  <c r="N987"/>
  <c r="M987"/>
  <c r="N986"/>
  <c r="M986"/>
  <c r="N985"/>
  <c r="M985"/>
  <c r="N984"/>
  <c r="M984"/>
  <c r="N983"/>
  <c r="M983"/>
  <c r="N982"/>
  <c r="M982"/>
  <c r="N981"/>
  <c r="M981"/>
  <c r="N980"/>
  <c r="M980"/>
  <c r="N979"/>
  <c r="M979"/>
  <c r="N978"/>
  <c r="M978"/>
  <c r="N977"/>
  <c r="M977"/>
  <c r="N976"/>
  <c r="M976"/>
  <c r="N975"/>
  <c r="M975"/>
  <c r="N974"/>
  <c r="M974"/>
  <c r="N973"/>
  <c r="M973"/>
  <c r="N972"/>
  <c r="M972"/>
  <c r="N971"/>
  <c r="M971"/>
  <c r="N970"/>
  <c r="M970"/>
  <c r="N969"/>
  <c r="M969"/>
  <c r="N968"/>
  <c r="M968"/>
  <c r="N967"/>
  <c r="M967"/>
  <c r="N966"/>
  <c r="M966"/>
  <c r="N965"/>
  <c r="M965"/>
  <c r="N964"/>
  <c r="M964"/>
  <c r="N963"/>
  <c r="M963"/>
  <c r="N962"/>
  <c r="M962"/>
  <c r="N961"/>
  <c r="M961"/>
  <c r="N960"/>
  <c r="M960"/>
  <c r="N959"/>
  <c r="M959"/>
  <c r="N958"/>
  <c r="M958"/>
  <c r="N957"/>
  <c r="M957"/>
  <c r="N956"/>
  <c r="M956"/>
  <c r="N955"/>
  <c r="M955"/>
  <c r="N954"/>
  <c r="M954"/>
  <c r="N953"/>
  <c r="M953"/>
  <c r="N952"/>
  <c r="M952"/>
  <c r="N951"/>
  <c r="M951"/>
  <c r="N950"/>
  <c r="M950"/>
  <c r="N949"/>
  <c r="M949"/>
  <c r="N948"/>
  <c r="M948"/>
  <c r="N947"/>
  <c r="M947"/>
  <c r="N946"/>
  <c r="M946"/>
  <c r="N945"/>
  <c r="M945"/>
  <c r="N944"/>
  <c r="M944"/>
  <c r="N943"/>
  <c r="M943"/>
  <c r="N933"/>
  <c r="M933"/>
  <c r="N932"/>
  <c r="M932"/>
  <c r="N931"/>
  <c r="M931"/>
  <c r="N930"/>
  <c r="M930"/>
  <c r="N929"/>
  <c r="M929"/>
  <c r="N928"/>
  <c r="M928"/>
  <c r="N927"/>
  <c r="M927"/>
  <c r="N926"/>
  <c r="M926"/>
  <c r="N925"/>
  <c r="M925"/>
  <c r="N924"/>
  <c r="M924"/>
  <c r="N923"/>
  <c r="M923"/>
  <c r="N922"/>
  <c r="M922"/>
  <c r="N921"/>
  <c r="M921"/>
  <c r="N920"/>
  <c r="M920"/>
  <c r="N919"/>
  <c r="M919"/>
  <c r="N918"/>
  <c r="M918"/>
  <c r="N917"/>
  <c r="M917"/>
  <c r="N916"/>
  <c r="M916"/>
  <c r="N915"/>
  <c r="M915"/>
  <c r="N914"/>
  <c r="M914"/>
  <c r="N913"/>
  <c r="M913"/>
  <c r="N912"/>
  <c r="M912"/>
  <c r="N911"/>
  <c r="M911"/>
  <c r="N910"/>
  <c r="M910"/>
  <c r="N909"/>
  <c r="M909"/>
  <c r="N908"/>
  <c r="M908"/>
  <c r="N907"/>
  <c r="M907"/>
  <c r="N906"/>
  <c r="M906"/>
  <c r="N905"/>
  <c r="M905"/>
  <c r="N904"/>
  <c r="M904"/>
  <c r="N903"/>
  <c r="M903"/>
  <c r="N902"/>
  <c r="M902"/>
  <c r="N901"/>
  <c r="M901"/>
  <c r="N900"/>
  <c r="M900"/>
  <c r="N899"/>
  <c r="M899"/>
  <c r="N898"/>
  <c r="M898"/>
  <c r="N897"/>
  <c r="M897"/>
  <c r="N896"/>
  <c r="M896"/>
  <c r="N895"/>
  <c r="M895"/>
  <c r="N894"/>
  <c r="M894"/>
  <c r="N893"/>
  <c r="M893"/>
  <c r="N892"/>
  <c r="M892"/>
  <c r="N891"/>
  <c r="M891"/>
  <c r="N890"/>
  <c r="M890"/>
  <c r="N889"/>
  <c r="M889"/>
  <c r="N888"/>
  <c r="M888"/>
  <c r="N887"/>
  <c r="M887"/>
  <c r="N883"/>
  <c r="M883"/>
  <c r="N882"/>
  <c r="M882"/>
  <c r="N881"/>
  <c r="M881"/>
  <c r="N880"/>
  <c r="M880"/>
  <c r="N879"/>
  <c r="M879"/>
  <c r="N878"/>
  <c r="M878"/>
  <c r="N877"/>
  <c r="M877"/>
  <c r="N876"/>
  <c r="M876"/>
  <c r="N875"/>
  <c r="M875"/>
  <c r="N874"/>
  <c r="M874"/>
  <c r="N873"/>
  <c r="M873"/>
  <c r="N872"/>
  <c r="M872"/>
  <c r="N871"/>
  <c r="M871"/>
  <c r="N870"/>
  <c r="M870"/>
  <c r="N869"/>
  <c r="M869"/>
  <c r="N868"/>
  <c r="M868"/>
  <c r="N867"/>
  <c r="M867"/>
  <c r="N866"/>
  <c r="M866"/>
  <c r="N865"/>
  <c r="M865"/>
  <c r="N864"/>
  <c r="M864"/>
  <c r="N863"/>
  <c r="M863"/>
  <c r="N862"/>
  <c r="M862"/>
  <c r="N861"/>
  <c r="M861"/>
  <c r="N860"/>
  <c r="M860"/>
  <c r="N859"/>
  <c r="M859"/>
  <c r="N858"/>
  <c r="M858"/>
  <c r="N857"/>
  <c r="M857"/>
  <c r="N856"/>
  <c r="M856"/>
  <c r="N855"/>
  <c r="M855"/>
  <c r="N854"/>
  <c r="M854"/>
  <c r="N853"/>
  <c r="M853"/>
  <c r="N838"/>
  <c r="M838"/>
  <c r="N837"/>
  <c r="M837"/>
  <c r="N836"/>
  <c r="M836"/>
  <c r="N835"/>
  <c r="M835"/>
  <c r="N834"/>
  <c r="M834"/>
  <c r="N833"/>
  <c r="M833"/>
  <c r="N832"/>
  <c r="M832"/>
  <c r="N831"/>
  <c r="M831"/>
  <c r="N830"/>
  <c r="M830"/>
  <c r="N829"/>
  <c r="M829"/>
  <c r="N828"/>
  <c r="M828"/>
  <c r="N827"/>
  <c r="M827"/>
  <c r="N826"/>
  <c r="M826"/>
  <c r="N825"/>
  <c r="M825"/>
  <c r="N824"/>
  <c r="M824"/>
  <c r="N823"/>
  <c r="M823"/>
  <c r="N822"/>
  <c r="M822"/>
  <c r="N821"/>
  <c r="M821"/>
  <c r="N820"/>
  <c r="M820"/>
  <c r="N819"/>
  <c r="M819"/>
  <c r="N818"/>
  <c r="M818"/>
  <c r="N817"/>
  <c r="M817"/>
  <c r="N816"/>
  <c r="M816"/>
  <c r="N815"/>
  <c r="M815"/>
  <c r="N814"/>
  <c r="M814"/>
  <c r="N813"/>
  <c r="M813"/>
  <c r="N812"/>
  <c r="M812"/>
  <c r="N811"/>
  <c r="M811"/>
  <c r="N810"/>
  <c r="M810"/>
  <c r="N809"/>
  <c r="M809"/>
  <c r="N808"/>
  <c r="M808"/>
  <c r="N807"/>
  <c r="M807"/>
  <c r="N803"/>
  <c r="M803"/>
  <c r="N802"/>
  <c r="M802"/>
  <c r="N801"/>
  <c r="M801"/>
  <c r="N798"/>
  <c r="M798"/>
  <c r="N797"/>
  <c r="M797"/>
  <c r="N796"/>
  <c r="M796"/>
  <c r="N795"/>
  <c r="M795"/>
  <c r="N794"/>
  <c r="M794"/>
  <c r="N793"/>
  <c r="M793"/>
  <c r="N792"/>
  <c r="M792"/>
  <c r="N791"/>
  <c r="M791"/>
  <c r="N790"/>
  <c r="M790"/>
  <c r="N789"/>
  <c r="M789"/>
  <c r="N788"/>
  <c r="M788"/>
  <c r="N787"/>
  <c r="M787"/>
  <c r="N786"/>
  <c r="M786"/>
  <c r="N785"/>
  <c r="M785"/>
  <c r="N784"/>
  <c r="M784"/>
  <c r="N783"/>
  <c r="M783"/>
  <c r="M765"/>
  <c r="N765"/>
  <c r="M766"/>
  <c r="N766"/>
  <c r="M767"/>
  <c r="N767"/>
  <c r="M768"/>
  <c r="N768"/>
  <c r="M769"/>
  <c r="N769"/>
  <c r="M770"/>
  <c r="N770"/>
  <c r="M771"/>
  <c r="N771"/>
  <c r="M772"/>
  <c r="N772"/>
  <c r="M773"/>
  <c r="N773"/>
  <c r="M774"/>
  <c r="N774"/>
  <c r="M775"/>
  <c r="N775"/>
  <c r="M776"/>
  <c r="N776"/>
  <c r="M777"/>
  <c r="N777"/>
  <c r="M778"/>
  <c r="N778"/>
  <c r="M779"/>
  <c r="N779"/>
  <c r="M780"/>
  <c r="N780"/>
  <c r="N764"/>
  <c r="M764"/>
  <c r="M747"/>
  <c r="N747"/>
  <c r="M748"/>
  <c r="N748"/>
  <c r="M749"/>
  <c r="N749"/>
  <c r="M750"/>
  <c r="N750"/>
  <c r="M751"/>
  <c r="N751"/>
  <c r="M752"/>
  <c r="N752"/>
  <c r="M753"/>
  <c r="N753"/>
  <c r="M754"/>
  <c r="N754"/>
  <c r="M755"/>
  <c r="N755"/>
  <c r="M756"/>
  <c r="N756"/>
  <c r="M757"/>
  <c r="N757"/>
  <c r="M758"/>
  <c r="N758"/>
  <c r="M759"/>
  <c r="N759"/>
  <c r="M760"/>
  <c r="N760"/>
  <c r="M761"/>
  <c r="N761"/>
  <c r="M762"/>
  <c r="N762"/>
  <c r="N746"/>
  <c r="M746"/>
  <c r="M740"/>
  <c r="N740"/>
  <c r="M741"/>
  <c r="N741"/>
  <c r="M742"/>
  <c r="N742"/>
  <c r="M743"/>
  <c r="N743"/>
  <c r="N739"/>
  <c r="M739"/>
  <c r="N721"/>
  <c r="M721"/>
  <c r="N720"/>
  <c r="M720"/>
  <c r="N719"/>
  <c r="M719"/>
  <c r="N718"/>
  <c r="M718"/>
  <c r="N717"/>
  <c r="M717"/>
  <c r="N716"/>
  <c r="M716"/>
  <c r="N715"/>
  <c r="M715"/>
  <c r="N714"/>
  <c r="M714"/>
  <c r="N713"/>
  <c r="M713"/>
  <c r="N712"/>
  <c r="M712"/>
  <c r="N699"/>
  <c r="M699"/>
  <c r="N693"/>
  <c r="M693"/>
  <c r="N692"/>
  <c r="M692"/>
  <c r="N691"/>
  <c r="M691"/>
  <c r="N690"/>
  <c r="M690"/>
  <c r="N689"/>
  <c r="M689"/>
  <c r="N688"/>
  <c r="M688"/>
  <c r="N687"/>
  <c r="M687"/>
  <c r="N686"/>
  <c r="M686"/>
  <c r="N685"/>
  <c r="M685"/>
  <c r="N684"/>
  <c r="M684"/>
  <c r="N683"/>
  <c r="M683"/>
  <c r="N682"/>
  <c r="M682"/>
  <c r="N681"/>
  <c r="M681"/>
  <c r="N680"/>
  <c r="M680"/>
  <c r="N679"/>
  <c r="M679"/>
  <c r="N678"/>
  <c r="M678"/>
  <c r="N677"/>
  <c r="M677"/>
  <c r="N676"/>
  <c r="M676"/>
  <c r="N675"/>
  <c r="M675"/>
  <c r="N674"/>
  <c r="M674"/>
  <c r="N673"/>
  <c r="M673"/>
  <c r="N672"/>
  <c r="M672"/>
  <c r="N671"/>
  <c r="M671"/>
  <c r="N670"/>
  <c r="M670"/>
  <c r="N669"/>
  <c r="M669"/>
  <c r="N668"/>
  <c r="M668"/>
  <c r="N667"/>
  <c r="M667"/>
  <c r="N666"/>
  <c r="M666"/>
  <c r="N665"/>
  <c r="M665"/>
  <c r="N664"/>
  <c r="M664"/>
  <c r="N663"/>
  <c r="M663"/>
  <c r="N652"/>
  <c r="M652"/>
  <c r="N651"/>
  <c r="M651"/>
  <c r="N650"/>
  <c r="M650"/>
  <c r="N649"/>
  <c r="M649"/>
  <c r="N648"/>
  <c r="M648"/>
  <c r="N647"/>
  <c r="M647"/>
  <c r="N646"/>
  <c r="M646"/>
  <c r="N645"/>
  <c r="M645"/>
  <c r="N634"/>
  <c r="M634"/>
  <c r="N633"/>
  <c r="M633"/>
  <c r="N632"/>
  <c r="M632"/>
  <c r="N631"/>
  <c r="M631"/>
  <c r="N630"/>
  <c r="M630"/>
  <c r="N629"/>
  <c r="M629"/>
  <c r="N628"/>
  <c r="M628"/>
  <c r="N627"/>
  <c r="M627"/>
  <c r="N622"/>
  <c r="M622"/>
  <c r="N621"/>
  <c r="M621"/>
  <c r="N620"/>
  <c r="M620"/>
  <c r="N619"/>
  <c r="M619"/>
  <c r="N618"/>
  <c r="M618"/>
  <c r="N617"/>
  <c r="M617"/>
  <c r="N616"/>
  <c r="M616"/>
  <c r="N615"/>
  <c r="M615"/>
  <c r="N614"/>
  <c r="M614"/>
  <c r="N613"/>
  <c r="M613"/>
  <c r="N612"/>
  <c r="M612"/>
  <c r="N611"/>
  <c r="M611"/>
  <c r="N610"/>
  <c r="M610"/>
  <c r="N609"/>
  <c r="M609"/>
  <c r="N608"/>
  <c r="M608"/>
  <c r="M566"/>
  <c r="N566"/>
  <c r="M567"/>
  <c r="N567"/>
  <c r="M568"/>
  <c r="N568"/>
  <c r="M569"/>
  <c r="N569"/>
  <c r="M570"/>
  <c r="N570"/>
  <c r="M571"/>
  <c r="N571"/>
  <c r="M572"/>
  <c r="N572"/>
  <c r="M573"/>
  <c r="N573"/>
  <c r="M574"/>
  <c r="N574"/>
  <c r="M575"/>
  <c r="N575"/>
  <c r="M576"/>
  <c r="N576"/>
  <c r="M577"/>
  <c r="N577"/>
  <c r="M578"/>
  <c r="N578"/>
  <c r="M579"/>
  <c r="N579"/>
  <c r="N565"/>
  <c r="M565"/>
  <c r="N557"/>
  <c r="M557"/>
  <c r="M547"/>
  <c r="N547"/>
  <c r="M548"/>
  <c r="N548"/>
  <c r="N546"/>
  <c r="M546"/>
  <c r="N493"/>
  <c r="N492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491"/>
  <c r="M492"/>
  <c r="M493"/>
  <c r="M494"/>
  <c r="M495"/>
  <c r="M496"/>
  <c r="M497"/>
  <c r="M498"/>
  <c r="M499"/>
  <c r="M500"/>
  <c r="M501"/>
  <c r="M502"/>
  <c r="M503"/>
  <c r="M504"/>
  <c r="M505"/>
  <c r="M506"/>
  <c r="M507"/>
  <c r="M508"/>
  <c r="M509"/>
  <c r="M510"/>
  <c r="M511"/>
  <c r="M512"/>
  <c r="M513"/>
  <c r="M514"/>
  <c r="M515"/>
  <c r="M516"/>
  <c r="M517"/>
  <c r="M518"/>
  <c r="M519"/>
  <c r="M520"/>
  <c r="M521"/>
  <c r="M522"/>
  <c r="M523"/>
  <c r="M524"/>
  <c r="M525"/>
  <c r="M491"/>
  <c r="N1536"/>
  <c r="M1536"/>
  <c r="N1535"/>
  <c r="M1535"/>
  <c r="N1534"/>
  <c r="M1534"/>
  <c r="N1533"/>
  <c r="M1533"/>
  <c r="N1532"/>
  <c r="M1532"/>
  <c r="N1531"/>
  <c r="M1531"/>
  <c r="N1530"/>
  <c r="M1530"/>
  <c r="N1529"/>
  <c r="M1529"/>
  <c r="N1528"/>
  <c r="M1528"/>
  <c r="N1527"/>
  <c r="M1527"/>
  <c r="N1526"/>
  <c r="M1526"/>
  <c r="N1525"/>
  <c r="M1525"/>
  <c r="N1524"/>
  <c r="M1524"/>
  <c r="N1523"/>
  <c r="M1523"/>
  <c r="N1522"/>
  <c r="M1522"/>
  <c r="N1521"/>
  <c r="M1521"/>
  <c r="N1520"/>
  <c r="M1520"/>
  <c r="N1519"/>
  <c r="M1519"/>
  <c r="N1518"/>
  <c r="M1518"/>
  <c r="L1517"/>
  <c r="K1517"/>
  <c r="J1517"/>
  <c r="I1517"/>
  <c r="H1517"/>
  <c r="G1517"/>
  <c r="F1517"/>
  <c r="E1517"/>
  <c r="N1516"/>
  <c r="M1516"/>
  <c r="N1515"/>
  <c r="M1515"/>
  <c r="N1514"/>
  <c r="M1514"/>
  <c r="N1513"/>
  <c r="M1513"/>
  <c r="N1512"/>
  <c r="M1512"/>
  <c r="N1511"/>
  <c r="M1511"/>
  <c r="N1510"/>
  <c r="M1510"/>
  <c r="N1509"/>
  <c r="M1509"/>
  <c r="N1508"/>
  <c r="M1508"/>
  <c r="N1507"/>
  <c r="M1507"/>
  <c r="N1506"/>
  <c r="M1506"/>
  <c r="N1505"/>
  <c r="M1505"/>
  <c r="N1504"/>
  <c r="M1504"/>
  <c r="N1503"/>
  <c r="M1503"/>
  <c r="N1502"/>
  <c r="M1502"/>
  <c r="N1501"/>
  <c r="M1501"/>
  <c r="N1500"/>
  <c r="M1500"/>
  <c r="N1499"/>
  <c r="M1499"/>
  <c r="N1498"/>
  <c r="M1498"/>
  <c r="N1497"/>
  <c r="M1497"/>
  <c r="N1496"/>
  <c r="M1496"/>
  <c r="L1495"/>
  <c r="L1458" s="1"/>
  <c r="K1495"/>
  <c r="J1495"/>
  <c r="I1495"/>
  <c r="H1495"/>
  <c r="G1495"/>
  <c r="F1495"/>
  <c r="E1495"/>
  <c r="N1494"/>
  <c r="M1494"/>
  <c r="N1493"/>
  <c r="M1493"/>
  <c r="N1492"/>
  <c r="M1492"/>
  <c r="N1491"/>
  <c r="M1491"/>
  <c r="N1490"/>
  <c r="M1490"/>
  <c r="N1489"/>
  <c r="M1489"/>
  <c r="N1488"/>
  <c r="M1488"/>
  <c r="L1487"/>
  <c r="K1487"/>
  <c r="J1487"/>
  <c r="I1487"/>
  <c r="H1487"/>
  <c r="G1487"/>
  <c r="F1487"/>
  <c r="E1487"/>
  <c r="N1486"/>
  <c r="M1486"/>
  <c r="N1485"/>
  <c r="M1485"/>
  <c r="N1484"/>
  <c r="M1484"/>
  <c r="N1483"/>
  <c r="M1483"/>
  <c r="N1482"/>
  <c r="M1482"/>
  <c r="N1481"/>
  <c r="M1481"/>
  <c r="N1480"/>
  <c r="M1480"/>
  <c r="N1479"/>
  <c r="M1479"/>
  <c r="N1478"/>
  <c r="M1478"/>
  <c r="N1477"/>
  <c r="M1477"/>
  <c r="N1476"/>
  <c r="M1476"/>
  <c r="N1475"/>
  <c r="M1475"/>
  <c r="N1474"/>
  <c r="M1474"/>
  <c r="N1473"/>
  <c r="M1473"/>
  <c r="L1472"/>
  <c r="K1472"/>
  <c r="J1472"/>
  <c r="I1472"/>
  <c r="H1472"/>
  <c r="G1472"/>
  <c r="F1472"/>
  <c r="E1472"/>
  <c r="N1461"/>
  <c r="M1461"/>
  <c r="M1459" s="1"/>
  <c r="N1459"/>
  <c r="L1459"/>
  <c r="K1459"/>
  <c r="J1459"/>
  <c r="I1459"/>
  <c r="H1459"/>
  <c r="G1459"/>
  <c r="F1459"/>
  <c r="E1459"/>
  <c r="N1445"/>
  <c r="M1445"/>
  <c r="L1445"/>
  <c r="K1445"/>
  <c r="J1445"/>
  <c r="I1445"/>
  <c r="H1445"/>
  <c r="G1445"/>
  <c r="F1445"/>
  <c r="E1445"/>
  <c r="N1432"/>
  <c r="M1432"/>
  <c r="L1432"/>
  <c r="K1432"/>
  <c r="J1432"/>
  <c r="I1432"/>
  <c r="H1432"/>
  <c r="G1432"/>
  <c r="F1432"/>
  <c r="E1432"/>
  <c r="N1424"/>
  <c r="M1424"/>
  <c r="L1424"/>
  <c r="K1424"/>
  <c r="J1424"/>
  <c r="I1424"/>
  <c r="H1424"/>
  <c r="G1424"/>
  <c r="F1424"/>
  <c r="E1424"/>
  <c r="N1405"/>
  <c r="M1405"/>
  <c r="M1403" s="1"/>
  <c r="L1405"/>
  <c r="K1405"/>
  <c r="J1405"/>
  <c r="I1405"/>
  <c r="I1403" s="1"/>
  <c r="H1405"/>
  <c r="G1405"/>
  <c r="F1405"/>
  <c r="E1405"/>
  <c r="E1403" s="1"/>
  <c r="N1391"/>
  <c r="M1391"/>
  <c r="L1391"/>
  <c r="K1391"/>
  <c r="J1391"/>
  <c r="I1391"/>
  <c r="H1391"/>
  <c r="G1391"/>
  <c r="F1391"/>
  <c r="E1391"/>
  <c r="N1374"/>
  <c r="M1374"/>
  <c r="L1374"/>
  <c r="K1374"/>
  <c r="J1374"/>
  <c r="I1374"/>
  <c r="H1374"/>
  <c r="G1374"/>
  <c r="F1374"/>
  <c r="E1374"/>
  <c r="N1362"/>
  <c r="M1362"/>
  <c r="L1362"/>
  <c r="K1362"/>
  <c r="K1349" s="1"/>
  <c r="J1362"/>
  <c r="I1362"/>
  <c r="H1362"/>
  <c r="G1362"/>
  <c r="F1362"/>
  <c r="E1362"/>
  <c r="N1350"/>
  <c r="M1350"/>
  <c r="L1350"/>
  <c r="K1350"/>
  <c r="J1350"/>
  <c r="I1350"/>
  <c r="H1350"/>
  <c r="G1350"/>
  <c r="F1350"/>
  <c r="E1350"/>
  <c r="N1348"/>
  <c r="M1348"/>
  <c r="N1347"/>
  <c r="M1347"/>
  <c r="N1346"/>
  <c r="M1346"/>
  <c r="N1345"/>
  <c r="M1345"/>
  <c r="N1344"/>
  <c r="M1344"/>
  <c r="N1343"/>
  <c r="M1343"/>
  <c r="N1342"/>
  <c r="M1342"/>
  <c r="N1341"/>
  <c r="M1341"/>
  <c r="N1340"/>
  <c r="M1340"/>
  <c r="N1339"/>
  <c r="M1339"/>
  <c r="N1338"/>
  <c r="M1338"/>
  <c r="N1337"/>
  <c r="M1337"/>
  <c r="N1336"/>
  <c r="M1336"/>
  <c r="N1335"/>
  <c r="M1335"/>
  <c r="N1334"/>
  <c r="M1334"/>
  <c r="N1333"/>
  <c r="M1333"/>
  <c r="N1332"/>
  <c r="M1332"/>
  <c r="N1331"/>
  <c r="M1331"/>
  <c r="N1330"/>
  <c r="M1330"/>
  <c r="N1329"/>
  <c r="M1329"/>
  <c r="N1328"/>
  <c r="M1328"/>
  <c r="N1327"/>
  <c r="M1327"/>
  <c r="N1326"/>
  <c r="M1326"/>
  <c r="N1325"/>
  <c r="M1325"/>
  <c r="N1324"/>
  <c r="M1324"/>
  <c r="N1323"/>
  <c r="M1323"/>
  <c r="L1322"/>
  <c r="K1322"/>
  <c r="J1322"/>
  <c r="I1322"/>
  <c r="H1322"/>
  <c r="G1322"/>
  <c r="F1322"/>
  <c r="E1322"/>
  <c r="N1321"/>
  <c r="M1321"/>
  <c r="N1320"/>
  <c r="M1320"/>
  <c r="N1319"/>
  <c r="M1319"/>
  <c r="N1318"/>
  <c r="M1318"/>
  <c r="N1317"/>
  <c r="M1317"/>
  <c r="N1316"/>
  <c r="M1316"/>
  <c r="N1315"/>
  <c r="M1315"/>
  <c r="N1314"/>
  <c r="M1314"/>
  <c r="N1313"/>
  <c r="M1313"/>
  <c r="N1312"/>
  <c r="M1312"/>
  <c r="N1311"/>
  <c r="M1311"/>
  <c r="N1310"/>
  <c r="M1310"/>
  <c r="N1309"/>
  <c r="M1309"/>
  <c r="N1308"/>
  <c r="M1308"/>
  <c r="N1307"/>
  <c r="M1307"/>
  <c r="N1306"/>
  <c r="M1306"/>
  <c r="N1305"/>
  <c r="M1305"/>
  <c r="L1304"/>
  <c r="K1304"/>
  <c r="J1304"/>
  <c r="I1304"/>
  <c r="H1304"/>
  <c r="G1304"/>
  <c r="F1304"/>
  <c r="E1304"/>
  <c r="N1286"/>
  <c r="M1286"/>
  <c r="N1285"/>
  <c r="M1285"/>
  <c r="L1280"/>
  <c r="K1280"/>
  <c r="J1280"/>
  <c r="I1280"/>
  <c r="H1280"/>
  <c r="G1280"/>
  <c r="F1280"/>
  <c r="E1280"/>
  <c r="N1279"/>
  <c r="M1279"/>
  <c r="N1278"/>
  <c r="M1278"/>
  <c r="N1277"/>
  <c r="M1277"/>
  <c r="N1276"/>
  <c r="M1276"/>
  <c r="N1275"/>
  <c r="M1275"/>
  <c r="L1274"/>
  <c r="K1274"/>
  <c r="J1274"/>
  <c r="I1274"/>
  <c r="H1274"/>
  <c r="G1274"/>
  <c r="F1274"/>
  <c r="E1274"/>
  <c r="N1273"/>
  <c r="M1273"/>
  <c r="N1272"/>
  <c r="M1272"/>
  <c r="N1271"/>
  <c r="M1271"/>
  <c r="N1270"/>
  <c r="M1270"/>
  <c r="N1269"/>
  <c r="M1269"/>
  <c r="N1268"/>
  <c r="M1268"/>
  <c r="N1267"/>
  <c r="M1267"/>
  <c r="N1266"/>
  <c r="M1266"/>
  <c r="N1265"/>
  <c r="M1265"/>
  <c r="N1264"/>
  <c r="M1264"/>
  <c r="N1263"/>
  <c r="M1263"/>
  <c r="N1262"/>
  <c r="M1262"/>
  <c r="N1261"/>
  <c r="M1261"/>
  <c r="N1260"/>
  <c r="M1260"/>
  <c r="N1259"/>
  <c r="M1259"/>
  <c r="N1258"/>
  <c r="M1258"/>
  <c r="N1257"/>
  <c r="M1257"/>
  <c r="N1256"/>
  <c r="M1256"/>
  <c r="N1255"/>
  <c r="M1255"/>
  <c r="N1254"/>
  <c r="M1254"/>
  <c r="N1253"/>
  <c r="M1253"/>
  <c r="N1252"/>
  <c r="M1252"/>
  <c r="M1251" s="1"/>
  <c r="L1251"/>
  <c r="K1251"/>
  <c r="J1251"/>
  <c r="I1251"/>
  <c r="H1251"/>
  <c r="G1251"/>
  <c r="F1251"/>
  <c r="E1251"/>
  <c r="L1154"/>
  <c r="K1154"/>
  <c r="J1154"/>
  <c r="I1154"/>
  <c r="H1154"/>
  <c r="G1154"/>
  <c r="F1154"/>
  <c r="E1154"/>
  <c r="L1127"/>
  <c r="K1127"/>
  <c r="J1127"/>
  <c r="I1127"/>
  <c r="H1127"/>
  <c r="G1127"/>
  <c r="F1127"/>
  <c r="E1127"/>
  <c r="L1102"/>
  <c r="K1102"/>
  <c r="J1102"/>
  <c r="I1102"/>
  <c r="H1102"/>
  <c r="G1102"/>
  <c r="F1102"/>
  <c r="E1102"/>
  <c r="L1057"/>
  <c r="K1057"/>
  <c r="J1057"/>
  <c r="I1057"/>
  <c r="H1057"/>
  <c r="G1057"/>
  <c r="F1057"/>
  <c r="E1057"/>
  <c r="L1033"/>
  <c r="K1033"/>
  <c r="J1033"/>
  <c r="I1033"/>
  <c r="H1033"/>
  <c r="G1033"/>
  <c r="F1033"/>
  <c r="E1033"/>
  <c r="L1024"/>
  <c r="K1024"/>
  <c r="J1024"/>
  <c r="I1024"/>
  <c r="H1024"/>
  <c r="G1024"/>
  <c r="F1024"/>
  <c r="E1024"/>
  <c r="L1023"/>
  <c r="K1023"/>
  <c r="J1023"/>
  <c r="I1023"/>
  <c r="R1021" i="133" l="1"/>
  <c r="R744"/>
  <c r="R7" s="1"/>
  <c r="E1746" s="1"/>
  <c r="N10"/>
  <c r="X10" s="1"/>
  <c r="Z10" s="1"/>
  <c r="M10"/>
  <c r="R4"/>
  <c r="R623" i="132"/>
  <c r="R4" s="1"/>
  <c r="N10"/>
  <c r="X10" s="1"/>
  <c r="Z10" s="1"/>
  <c r="R1247"/>
  <c r="R544"/>
  <c r="R1455"/>
  <c r="M10"/>
  <c r="W10" s="1"/>
  <c r="Y10" s="1"/>
  <c r="R884" i="131"/>
  <c r="R744"/>
  <c r="R544"/>
  <c r="R396"/>
  <c r="R1455"/>
  <c r="N10"/>
  <c r="X10" s="1"/>
  <c r="Z10" s="1"/>
  <c r="M10"/>
  <c r="R29"/>
  <c r="R1124" i="130"/>
  <c r="R1151"/>
  <c r="R605"/>
  <c r="R800"/>
  <c r="R529"/>
  <c r="R259"/>
  <c r="R1719"/>
  <c r="R1277"/>
  <c r="N159"/>
  <c r="R110"/>
  <c r="R1319"/>
  <c r="R988"/>
  <c r="R806"/>
  <c r="N1021"/>
  <c r="N544"/>
  <c r="R782"/>
  <c r="R643"/>
  <c r="R934"/>
  <c r="R1400"/>
  <c r="R552"/>
  <c r="N258"/>
  <c r="R11"/>
  <c r="R235"/>
  <c r="M544"/>
  <c r="R1692"/>
  <c r="R656"/>
  <c r="R851"/>
  <c r="R456"/>
  <c r="R432"/>
  <c r="R397"/>
  <c r="N396"/>
  <c r="R763"/>
  <c r="R728"/>
  <c r="K10"/>
  <c r="L10"/>
  <c r="F10"/>
  <c r="R1514"/>
  <c r="N1655"/>
  <c r="N744"/>
  <c r="R487"/>
  <c r="M159"/>
  <c r="R159" s="1"/>
  <c r="M1655"/>
  <c r="R1388"/>
  <c r="N623"/>
  <c r="R1171"/>
  <c r="R1469"/>
  <c r="R1301"/>
  <c r="N884"/>
  <c r="N1455"/>
  <c r="R1492"/>
  <c r="R1099"/>
  <c r="R29"/>
  <c r="R1484"/>
  <c r="R694"/>
  <c r="M1021"/>
  <c r="N1247"/>
  <c r="J10"/>
  <c r="R706"/>
  <c r="M623"/>
  <c r="I10"/>
  <c r="H10"/>
  <c r="G10"/>
  <c r="M744"/>
  <c r="E10"/>
  <c r="E1748" s="1"/>
  <c r="R745"/>
  <c r="R281"/>
  <c r="R197"/>
  <c r="R545"/>
  <c r="R1655"/>
  <c r="M1455"/>
  <c r="M1247"/>
  <c r="R1247" s="1"/>
  <c r="R306"/>
  <c r="M258"/>
  <c r="R1534"/>
  <c r="M884"/>
  <c r="M396"/>
  <c r="R1346"/>
  <c r="R885"/>
  <c r="R381"/>
  <c r="R89"/>
  <c r="N159" i="129"/>
  <c r="R197"/>
  <c r="N1251" i="128"/>
  <c r="N1274"/>
  <c r="F1349"/>
  <c r="J1349"/>
  <c r="N1349"/>
  <c r="L1349"/>
  <c r="R456" i="129"/>
  <c r="R851"/>
  <c r="R1154"/>
  <c r="R487"/>
  <c r="N1023"/>
  <c r="R564"/>
  <c r="R806"/>
  <c r="N884"/>
  <c r="R281"/>
  <c r="M29"/>
  <c r="R580"/>
  <c r="R1251"/>
  <c r="R1722"/>
  <c r="M884"/>
  <c r="R1127"/>
  <c r="N1658"/>
  <c r="R381"/>
  <c r="I10"/>
  <c r="H10"/>
  <c r="R745"/>
  <c r="K10"/>
  <c r="R605"/>
  <c r="M1250"/>
  <c r="N744"/>
  <c r="R656"/>
  <c r="R1695"/>
  <c r="R1403"/>
  <c r="L10"/>
  <c r="R1495"/>
  <c r="R624"/>
  <c r="R1174"/>
  <c r="N1458"/>
  <c r="U259"/>
  <c r="N623"/>
  <c r="R11"/>
  <c r="R1349"/>
  <c r="N258"/>
  <c r="R694"/>
  <c r="R552"/>
  <c r="M623"/>
  <c r="M1023"/>
  <c r="R1023" s="1"/>
  <c r="R728"/>
  <c r="R1487"/>
  <c r="F10"/>
  <c r="N1250"/>
  <c r="R29"/>
  <c r="R235"/>
  <c r="R782"/>
  <c r="N544"/>
  <c r="M1658"/>
  <c r="R1658" s="1"/>
  <c r="J10"/>
  <c r="R110"/>
  <c r="R89"/>
  <c r="R1537"/>
  <c r="R1280"/>
  <c r="G10"/>
  <c r="E10"/>
  <c r="E1751" s="1"/>
  <c r="N396"/>
  <c r="R432"/>
  <c r="R643"/>
  <c r="R1710"/>
  <c r="M396"/>
  <c r="R397"/>
  <c r="M159"/>
  <c r="M544"/>
  <c r="R1322"/>
  <c r="R545"/>
  <c r="R1391"/>
  <c r="M258"/>
  <c r="R306"/>
  <c r="M1458"/>
  <c r="M744"/>
  <c r="R744" s="1"/>
  <c r="R935"/>
  <c r="R259"/>
  <c r="H1458" i="128"/>
  <c r="F1458"/>
  <c r="J1458"/>
  <c r="M1495"/>
  <c r="N1472"/>
  <c r="M1322"/>
  <c r="F1023"/>
  <c r="G1250"/>
  <c r="M1304"/>
  <c r="H1349"/>
  <c r="E1458"/>
  <c r="I1458"/>
  <c r="M1472"/>
  <c r="N1304"/>
  <c r="L1250"/>
  <c r="F1403"/>
  <c r="J1403"/>
  <c r="N1403"/>
  <c r="N1495"/>
  <c r="G1458"/>
  <c r="I1250"/>
  <c r="H1250"/>
  <c r="K1250"/>
  <c r="M1280"/>
  <c r="N1322"/>
  <c r="H1403"/>
  <c r="L1403"/>
  <c r="K1458"/>
  <c r="E1250"/>
  <c r="G1349"/>
  <c r="N1487"/>
  <c r="N1517"/>
  <c r="E1023"/>
  <c r="M1274"/>
  <c r="E1349"/>
  <c r="I1349"/>
  <c r="M1349"/>
  <c r="G1403"/>
  <c r="K1403"/>
  <c r="M1487"/>
  <c r="M1517"/>
  <c r="F1250"/>
  <c r="J1250"/>
  <c r="N1280"/>
  <c r="H1023"/>
  <c r="G1023"/>
  <c r="R5" i="133" l="1"/>
  <c r="E1745" s="1"/>
  <c r="R6"/>
  <c r="E1747" s="1"/>
  <c r="W10"/>
  <c r="Y10" s="1"/>
  <c r="E1744"/>
  <c r="R5" i="132"/>
  <c r="E1745" s="1"/>
  <c r="R7"/>
  <c r="E1746" s="1"/>
  <c r="R6"/>
  <c r="E1747" s="1"/>
  <c r="E1744"/>
  <c r="R7" i="131"/>
  <c r="E1746" s="1"/>
  <c r="R5"/>
  <c r="E1745" s="1"/>
  <c r="R4"/>
  <c r="E1744" s="1"/>
  <c r="W10"/>
  <c r="Y10" s="1"/>
  <c r="R6"/>
  <c r="R1021" i="130"/>
  <c r="R544"/>
  <c r="R396"/>
  <c r="R884"/>
  <c r="R744"/>
  <c r="N10"/>
  <c r="V10" s="1"/>
  <c r="X10" s="1"/>
  <c r="R623"/>
  <c r="R1455"/>
  <c r="R258"/>
  <c r="M10"/>
  <c r="R884" i="129"/>
  <c r="R6" s="1"/>
  <c r="E1750" s="1"/>
  <c r="M1458" i="128"/>
  <c r="R159" i="129"/>
  <c r="R1458"/>
  <c r="R1250"/>
  <c r="R544"/>
  <c r="N10"/>
  <c r="V10" s="1"/>
  <c r="R623"/>
  <c r="R396"/>
  <c r="M10"/>
  <c r="U10" s="1"/>
  <c r="W10" s="1"/>
  <c r="R258"/>
  <c r="M1250" i="128"/>
  <c r="N1458"/>
  <c r="N1250"/>
  <c r="M558"/>
  <c r="N558"/>
  <c r="M559"/>
  <c r="N559"/>
  <c r="M560"/>
  <c r="N560"/>
  <c r="M561"/>
  <c r="N561"/>
  <c r="M562"/>
  <c r="N562"/>
  <c r="M563"/>
  <c r="N563"/>
  <c r="E564"/>
  <c r="F564"/>
  <c r="G564"/>
  <c r="H564"/>
  <c r="I564"/>
  <c r="J564"/>
  <c r="K564"/>
  <c r="L564"/>
  <c r="M564"/>
  <c r="N564"/>
  <c r="R1535"/>
  <c r="R1532"/>
  <c r="R1529"/>
  <c r="R1525"/>
  <c r="R1524"/>
  <c r="R1523"/>
  <c r="R1521"/>
  <c r="R1516"/>
  <c r="R1514"/>
  <c r="R1513"/>
  <c r="R1510"/>
  <c r="R1509"/>
  <c r="R1508"/>
  <c r="R1507"/>
  <c r="R1504"/>
  <c r="R1503"/>
  <c r="R1500"/>
  <c r="R1499"/>
  <c r="R1497"/>
  <c r="R1494"/>
  <c r="R1491"/>
  <c r="R1486"/>
  <c r="R1482"/>
  <c r="R1481"/>
  <c r="R1479"/>
  <c r="R1478"/>
  <c r="R1474"/>
  <c r="R1473"/>
  <c r="R1319"/>
  <c r="R1316"/>
  <c r="R1314"/>
  <c r="R1311"/>
  <c r="R1308"/>
  <c r="R1306"/>
  <c r="R1347"/>
  <c r="R1344"/>
  <c r="R1341"/>
  <c r="R1339"/>
  <c r="R1336"/>
  <c r="R1333"/>
  <c r="R1331"/>
  <c r="R1328"/>
  <c r="R1324"/>
  <c r="R1279"/>
  <c r="R1278"/>
  <c r="R1273"/>
  <c r="R1272"/>
  <c r="R1270"/>
  <c r="R1269"/>
  <c r="R1266"/>
  <c r="R1265"/>
  <c r="R1263"/>
  <c r="R1262"/>
  <c r="R1259"/>
  <c r="R1258"/>
  <c r="R1255"/>
  <c r="R1254"/>
  <c r="N1153"/>
  <c r="M1153"/>
  <c r="N1152"/>
  <c r="R1152" s="1"/>
  <c r="M1152"/>
  <c r="N1151"/>
  <c r="M1151"/>
  <c r="N1150"/>
  <c r="M1150"/>
  <c r="N1149"/>
  <c r="M1149"/>
  <c r="N1148"/>
  <c r="M1148"/>
  <c r="R1147"/>
  <c r="R1144"/>
  <c r="R1142"/>
  <c r="R1139"/>
  <c r="R1134"/>
  <c r="R1131"/>
  <c r="N1129"/>
  <c r="M1129"/>
  <c r="N1128"/>
  <c r="M1128"/>
  <c r="N1126"/>
  <c r="M1126"/>
  <c r="N1125"/>
  <c r="M1125"/>
  <c r="N1124"/>
  <c r="M1124"/>
  <c r="R1115"/>
  <c r="R1112"/>
  <c r="R1109"/>
  <c r="N1057"/>
  <c r="N1015"/>
  <c r="R1015" s="1"/>
  <c r="M1015"/>
  <c r="N1014"/>
  <c r="R1014" s="1"/>
  <c r="M1014"/>
  <c r="N1013"/>
  <c r="R1013" s="1"/>
  <c r="M1013"/>
  <c r="N1012"/>
  <c r="R1012" s="1"/>
  <c r="M1012"/>
  <c r="R1011"/>
  <c r="R1009"/>
  <c r="R1007"/>
  <c r="R1006"/>
  <c r="R1005"/>
  <c r="R1003"/>
  <c r="R1002"/>
  <c r="R1000"/>
  <c r="R999"/>
  <c r="R997"/>
  <c r="R995"/>
  <c r="N993"/>
  <c r="M993"/>
  <c r="R993" s="1"/>
  <c r="N992"/>
  <c r="M992"/>
  <c r="R992" s="1"/>
  <c r="N991"/>
  <c r="M991"/>
  <c r="N989"/>
  <c r="M989"/>
  <c r="R987"/>
  <c r="R984"/>
  <c r="R983"/>
  <c r="R980"/>
  <c r="R979"/>
  <c r="R975"/>
  <c r="R971"/>
  <c r="R967"/>
  <c r="R962"/>
  <c r="R959"/>
  <c r="R958"/>
  <c r="R957"/>
  <c r="R955"/>
  <c r="R954"/>
  <c r="R953"/>
  <c r="R950"/>
  <c r="R949"/>
  <c r="R946"/>
  <c r="N942"/>
  <c r="M942"/>
  <c r="N941"/>
  <c r="M941"/>
  <c r="N940"/>
  <c r="M940"/>
  <c r="N939"/>
  <c r="M939"/>
  <c r="R939" s="1"/>
  <c r="N938"/>
  <c r="M938"/>
  <c r="N937"/>
  <c r="M937"/>
  <c r="N936"/>
  <c r="M936"/>
  <c r="N934"/>
  <c r="M934"/>
  <c r="R934" s="1"/>
  <c r="R933"/>
  <c r="R931"/>
  <c r="R923"/>
  <c r="R921"/>
  <c r="R918"/>
  <c r="R916"/>
  <c r="R913"/>
  <c r="R912"/>
  <c r="R908"/>
  <c r="R906"/>
  <c r="R904"/>
  <c r="R896"/>
  <c r="R893"/>
  <c r="R892"/>
  <c r="R889"/>
  <c r="N886"/>
  <c r="M886"/>
  <c r="R881"/>
  <c r="R879"/>
  <c r="R876"/>
  <c r="R873"/>
  <c r="R869"/>
  <c r="R867"/>
  <c r="R862"/>
  <c r="R860"/>
  <c r="R859"/>
  <c r="R857"/>
  <c r="R853"/>
  <c r="N850"/>
  <c r="M850"/>
  <c r="N849"/>
  <c r="M849"/>
  <c r="N848"/>
  <c r="M848"/>
  <c r="N847"/>
  <c r="M847"/>
  <c r="R847" s="1"/>
  <c r="N846"/>
  <c r="M846"/>
  <c r="N845"/>
  <c r="M845"/>
  <c r="N844"/>
  <c r="M844"/>
  <c r="N843"/>
  <c r="M843"/>
  <c r="N842"/>
  <c r="M842"/>
  <c r="N841"/>
  <c r="M841"/>
  <c r="N840"/>
  <c r="M840"/>
  <c r="N839"/>
  <c r="M839"/>
  <c r="R838"/>
  <c r="R837"/>
  <c r="R835"/>
  <c r="R832"/>
  <c r="R830"/>
  <c r="R828"/>
  <c r="R824"/>
  <c r="R819"/>
  <c r="R818"/>
  <c r="R815"/>
  <c r="R813"/>
  <c r="R812"/>
  <c r="N805"/>
  <c r="M805"/>
  <c r="N804"/>
  <c r="M804"/>
  <c r="R802"/>
  <c r="N800"/>
  <c r="N799"/>
  <c r="M799"/>
  <c r="R797"/>
  <c r="R795"/>
  <c r="R793"/>
  <c r="R792"/>
  <c r="R789"/>
  <c r="R787"/>
  <c r="R786"/>
  <c r="N781"/>
  <c r="N763" s="1"/>
  <c r="M781"/>
  <c r="R760"/>
  <c r="R758"/>
  <c r="R757"/>
  <c r="R753"/>
  <c r="R749"/>
  <c r="R747"/>
  <c r="R746"/>
  <c r="R719"/>
  <c r="V706"/>
  <c r="R717"/>
  <c r="R715"/>
  <c r="R713"/>
  <c r="E624"/>
  <c r="N642"/>
  <c r="M642"/>
  <c r="R642" s="1"/>
  <c r="N641"/>
  <c r="M641"/>
  <c r="N640"/>
  <c r="M640"/>
  <c r="R640" s="1"/>
  <c r="N639"/>
  <c r="M639"/>
  <c r="N638"/>
  <c r="M638"/>
  <c r="R638" s="1"/>
  <c r="N637"/>
  <c r="M637"/>
  <c r="N636"/>
  <c r="M636"/>
  <c r="N635"/>
  <c r="M635"/>
  <c r="R635" s="1"/>
  <c r="R634"/>
  <c r="R633"/>
  <c r="R632"/>
  <c r="R630"/>
  <c r="R628"/>
  <c r="N626"/>
  <c r="R626" s="1"/>
  <c r="M626"/>
  <c r="N625"/>
  <c r="M625"/>
  <c r="F30"/>
  <c r="V167"/>
  <c r="U167"/>
  <c r="V362"/>
  <c r="U362"/>
  <c r="V1731"/>
  <c r="U1731"/>
  <c r="V851"/>
  <c r="U851"/>
  <c r="L694"/>
  <c r="K694"/>
  <c r="J694"/>
  <c r="I694"/>
  <c r="H694"/>
  <c r="G694"/>
  <c r="F694"/>
  <c r="E694"/>
  <c r="R1741"/>
  <c r="R1740"/>
  <c r="R1739"/>
  <c r="R1738"/>
  <c r="R1737"/>
  <c r="R1736"/>
  <c r="R1735"/>
  <c r="R1734"/>
  <c r="R1733"/>
  <c r="R1732"/>
  <c r="N1731"/>
  <c r="M1731"/>
  <c r="L1731"/>
  <c r="K1731"/>
  <c r="J1731"/>
  <c r="I1731"/>
  <c r="H1731"/>
  <c r="G1731"/>
  <c r="F1731"/>
  <c r="E1731"/>
  <c r="R1730"/>
  <c r="R1729"/>
  <c r="R1728"/>
  <c r="R1727"/>
  <c r="R1726"/>
  <c r="N1725"/>
  <c r="M1725"/>
  <c r="N1724"/>
  <c r="M1724"/>
  <c r="R1723"/>
  <c r="L1722"/>
  <c r="K1722"/>
  <c r="J1722"/>
  <c r="I1722"/>
  <c r="H1722"/>
  <c r="G1722"/>
  <c r="F1722"/>
  <c r="E1722"/>
  <c r="N1721"/>
  <c r="M1721"/>
  <c r="N1720"/>
  <c r="M1720"/>
  <c r="N1719"/>
  <c r="M1719"/>
  <c r="N1718"/>
  <c r="M1718"/>
  <c r="N1717"/>
  <c r="M1717"/>
  <c r="N1716"/>
  <c r="M1716"/>
  <c r="N1715"/>
  <c r="M1715"/>
  <c r="N1714"/>
  <c r="M1714"/>
  <c r="N1713"/>
  <c r="M1713"/>
  <c r="N1712"/>
  <c r="M1712"/>
  <c r="N1711"/>
  <c r="M1711"/>
  <c r="L1710"/>
  <c r="K1710"/>
  <c r="J1710"/>
  <c r="I1710"/>
  <c r="H1710"/>
  <c r="G1710"/>
  <c r="F1710"/>
  <c r="E1710"/>
  <c r="N1709"/>
  <c r="M1709"/>
  <c r="N1708"/>
  <c r="M1708"/>
  <c r="N1707"/>
  <c r="M1707"/>
  <c r="N1706"/>
  <c r="M1706"/>
  <c r="R1705"/>
  <c r="N1704"/>
  <c r="M1704"/>
  <c r="N1703"/>
  <c r="M1703"/>
  <c r="N1702"/>
  <c r="M1702"/>
  <c r="N1701"/>
  <c r="M1701"/>
  <c r="N1700"/>
  <c r="M1700"/>
  <c r="N1699"/>
  <c r="M1699"/>
  <c r="N1698"/>
  <c r="M1698"/>
  <c r="N1697"/>
  <c r="M1697"/>
  <c r="N1696"/>
  <c r="M1696"/>
  <c r="L1695"/>
  <c r="K1695"/>
  <c r="J1695"/>
  <c r="I1695"/>
  <c r="H1695"/>
  <c r="G1695"/>
  <c r="F1695"/>
  <c r="E1695"/>
  <c r="R1694"/>
  <c r="R1693"/>
  <c r="R1692"/>
  <c r="R1691"/>
  <c r="R1690"/>
  <c r="R1689"/>
  <c r="R1688"/>
  <c r="N1687"/>
  <c r="M1687"/>
  <c r="L1687"/>
  <c r="K1687"/>
  <c r="J1687"/>
  <c r="I1687"/>
  <c r="H1687"/>
  <c r="G1687"/>
  <c r="F1687"/>
  <c r="E1687"/>
  <c r="R1686"/>
  <c r="R1685"/>
  <c r="R1684"/>
  <c r="R1683"/>
  <c r="R1682"/>
  <c r="R1681"/>
  <c r="R1680"/>
  <c r="R1679"/>
  <c r="R1678"/>
  <c r="R1677"/>
  <c r="R1676"/>
  <c r="R1675"/>
  <c r="R1674"/>
  <c r="R1673"/>
  <c r="R1672"/>
  <c r="R1671"/>
  <c r="R1670"/>
  <c r="R1669"/>
  <c r="R1668"/>
  <c r="R1667"/>
  <c r="R1666"/>
  <c r="R1665"/>
  <c r="R1664"/>
  <c r="R1663"/>
  <c r="R1662"/>
  <c r="R1661"/>
  <c r="R1660"/>
  <c r="N1659"/>
  <c r="M1659"/>
  <c r="L1659"/>
  <c r="K1659"/>
  <c r="J1659"/>
  <c r="I1659"/>
  <c r="H1659"/>
  <c r="G1659"/>
  <c r="F1659"/>
  <c r="E1659"/>
  <c r="R1657"/>
  <c r="R1656"/>
  <c r="R1655"/>
  <c r="R1654"/>
  <c r="R1653"/>
  <c r="R1652"/>
  <c r="R1651"/>
  <c r="R1650"/>
  <c r="R1649"/>
  <c r="R1648"/>
  <c r="R1647"/>
  <c r="N1646"/>
  <c r="M1646"/>
  <c r="L1646"/>
  <c r="K1646"/>
  <c r="J1646"/>
  <c r="I1646"/>
  <c r="H1646"/>
  <c r="G1646"/>
  <c r="F1646"/>
  <c r="E1646"/>
  <c r="R1645"/>
  <c r="R1644"/>
  <c r="R1643"/>
  <c r="R1642"/>
  <c r="R1641"/>
  <c r="R1640"/>
  <c r="R1639"/>
  <c r="R1638"/>
  <c r="R1637"/>
  <c r="R1636"/>
  <c r="R1635"/>
  <c r="R1634"/>
  <c r="R1633"/>
  <c r="R1632"/>
  <c r="R1631"/>
  <c r="R1630"/>
  <c r="R1629"/>
  <c r="R1628"/>
  <c r="R1627"/>
  <c r="N1626"/>
  <c r="M1626"/>
  <c r="L1626"/>
  <c r="K1626"/>
  <c r="J1626"/>
  <c r="I1626"/>
  <c r="H1626"/>
  <c r="G1626"/>
  <c r="F1626"/>
  <c r="E1626"/>
  <c r="R1625"/>
  <c r="R1624"/>
  <c r="R1623"/>
  <c r="R1622"/>
  <c r="R1621"/>
  <c r="R1620"/>
  <c r="R1619"/>
  <c r="R1618"/>
  <c r="R1617"/>
  <c r="R1616"/>
  <c r="R1615"/>
  <c r="R1614"/>
  <c r="R1613"/>
  <c r="R1612"/>
  <c r="R1611"/>
  <c r="R1610"/>
  <c r="R1609"/>
  <c r="R1608"/>
  <c r="R1607"/>
  <c r="R1606"/>
  <c r="R1605"/>
  <c r="R1604"/>
  <c r="R1603"/>
  <c r="R1602"/>
  <c r="R1601"/>
  <c r="R1600"/>
  <c r="R1599"/>
  <c r="R1598"/>
  <c r="R1597"/>
  <c r="R1596"/>
  <c r="R1595"/>
  <c r="R1594"/>
  <c r="R1593"/>
  <c r="N1592"/>
  <c r="M1592"/>
  <c r="L1592"/>
  <c r="K1592"/>
  <c r="J1592"/>
  <c r="I1592"/>
  <c r="H1592"/>
  <c r="G1592"/>
  <c r="F1592"/>
  <c r="E1592"/>
  <c r="R1591"/>
  <c r="R1590"/>
  <c r="R1589"/>
  <c r="R1588"/>
  <c r="R1587"/>
  <c r="R1586"/>
  <c r="R1585"/>
  <c r="R1584"/>
  <c r="R1583"/>
  <c r="R1582"/>
  <c r="R1581"/>
  <c r="R1580"/>
  <c r="R1579"/>
  <c r="R1578"/>
  <c r="R1577"/>
  <c r="R1576"/>
  <c r="R1575"/>
  <c r="R1574"/>
  <c r="R1573"/>
  <c r="R1572"/>
  <c r="R1571"/>
  <c r="R1570"/>
  <c r="R1569"/>
  <c r="R1568"/>
  <c r="R1567"/>
  <c r="R1566"/>
  <c r="R1565"/>
  <c r="R1564"/>
  <c r="R1563"/>
  <c r="R1562"/>
  <c r="R1561"/>
  <c r="R1560"/>
  <c r="R1559"/>
  <c r="R1558"/>
  <c r="R1557"/>
  <c r="R1556"/>
  <c r="R1555"/>
  <c r="R1554"/>
  <c r="R1553"/>
  <c r="R1552"/>
  <c r="N1551"/>
  <c r="M1551"/>
  <c r="L1551"/>
  <c r="K1551"/>
  <c r="J1551"/>
  <c r="I1551"/>
  <c r="H1551"/>
  <c r="G1551"/>
  <c r="F1551"/>
  <c r="E1551"/>
  <c r="R1550"/>
  <c r="R1549"/>
  <c r="R1548"/>
  <c r="R1547"/>
  <c r="R1546"/>
  <c r="R1545"/>
  <c r="R1544"/>
  <c r="R1543"/>
  <c r="R1542"/>
  <c r="R1541"/>
  <c r="R1540"/>
  <c r="R1539"/>
  <c r="N1538"/>
  <c r="M1538"/>
  <c r="L1538"/>
  <c r="K1538"/>
  <c r="J1538"/>
  <c r="I1538"/>
  <c r="H1538"/>
  <c r="G1538"/>
  <c r="F1538"/>
  <c r="E1538"/>
  <c r="R1536"/>
  <c r="R1533"/>
  <c r="R1531"/>
  <c r="R1527"/>
  <c r="R1520"/>
  <c r="R1519"/>
  <c r="R1511"/>
  <c r="R1505"/>
  <c r="R1501"/>
  <c r="R1493"/>
  <c r="R1489"/>
  <c r="R1485"/>
  <c r="R1483"/>
  <c r="R1477"/>
  <c r="R1475"/>
  <c r="R1471"/>
  <c r="R1470"/>
  <c r="R1469"/>
  <c r="R1468"/>
  <c r="R1467"/>
  <c r="R1466"/>
  <c r="R1465"/>
  <c r="R1464"/>
  <c r="R1463"/>
  <c r="R1462"/>
  <c r="R1460"/>
  <c r="R1457"/>
  <c r="R1456"/>
  <c r="R1455"/>
  <c r="R1454"/>
  <c r="R1453"/>
  <c r="R1452"/>
  <c r="R1451"/>
  <c r="R1450"/>
  <c r="R1449"/>
  <c r="R1448"/>
  <c r="R1447"/>
  <c r="R1446"/>
  <c r="R1444"/>
  <c r="R1443"/>
  <c r="R1442"/>
  <c r="R1441"/>
  <c r="R1440"/>
  <c r="R1439"/>
  <c r="R1438"/>
  <c r="R1437"/>
  <c r="R1436"/>
  <c r="R1435"/>
  <c r="R1434"/>
  <c r="R1433"/>
  <c r="R1431"/>
  <c r="R1430"/>
  <c r="R1429"/>
  <c r="R1428"/>
  <c r="R1427"/>
  <c r="R1426"/>
  <c r="R1425"/>
  <c r="R1423"/>
  <c r="R1422"/>
  <c r="R1421"/>
  <c r="R1420"/>
  <c r="R1419"/>
  <c r="R1418"/>
  <c r="R1417"/>
  <c r="R1416"/>
  <c r="R1415"/>
  <c r="R1414"/>
  <c r="R1413"/>
  <c r="R1412"/>
  <c r="R1411"/>
  <c r="R1410"/>
  <c r="R1409"/>
  <c r="R1408"/>
  <c r="R1407"/>
  <c r="R1406"/>
  <c r="R1404"/>
  <c r="R1402"/>
  <c r="R1401"/>
  <c r="R1400"/>
  <c r="R1399"/>
  <c r="R1398"/>
  <c r="R1397"/>
  <c r="R1396"/>
  <c r="R1395"/>
  <c r="R1394"/>
  <c r="R1393"/>
  <c r="R1392"/>
  <c r="R1390"/>
  <c r="R1389"/>
  <c r="R1388"/>
  <c r="R1387"/>
  <c r="R1386"/>
  <c r="R1385"/>
  <c r="R1384"/>
  <c r="R1383"/>
  <c r="R1382"/>
  <c r="R1381"/>
  <c r="R1380"/>
  <c r="R1379"/>
  <c r="R1378"/>
  <c r="R1377"/>
  <c r="R1376"/>
  <c r="R1375"/>
  <c r="R1373"/>
  <c r="R1372"/>
  <c r="R1371"/>
  <c r="R1370"/>
  <c r="R1369"/>
  <c r="R1368"/>
  <c r="R1367"/>
  <c r="R1366"/>
  <c r="R1365"/>
  <c r="R1364"/>
  <c r="R1363"/>
  <c r="R1361"/>
  <c r="R1360"/>
  <c r="R1359"/>
  <c r="R1358"/>
  <c r="R1357"/>
  <c r="R1356"/>
  <c r="R1355"/>
  <c r="R1354"/>
  <c r="R1353"/>
  <c r="R1352"/>
  <c r="R1351"/>
  <c r="R1348"/>
  <c r="R1345"/>
  <c r="R1343"/>
  <c r="R1340"/>
  <c r="R1337"/>
  <c r="R1335"/>
  <c r="R1332"/>
  <c r="R1329"/>
  <c r="R1325"/>
  <c r="R1323"/>
  <c r="R1320"/>
  <c r="R1318"/>
  <c r="R1315"/>
  <c r="R1312"/>
  <c r="R1310"/>
  <c r="R1307"/>
  <c r="R1303"/>
  <c r="R1302"/>
  <c r="R1301"/>
  <c r="R1300"/>
  <c r="R1299"/>
  <c r="R1298"/>
  <c r="R1297"/>
  <c r="R1296"/>
  <c r="R1295"/>
  <c r="R1294"/>
  <c r="R1293"/>
  <c r="R1292"/>
  <c r="R1291"/>
  <c r="R1290"/>
  <c r="R1289"/>
  <c r="R1288"/>
  <c r="R1287"/>
  <c r="R1286"/>
  <c r="R1284"/>
  <c r="R1283"/>
  <c r="R1282"/>
  <c r="R1281"/>
  <c r="R1276"/>
  <c r="R1268"/>
  <c r="R1264"/>
  <c r="R1260"/>
  <c r="R1256"/>
  <c r="R1252"/>
  <c r="R1249"/>
  <c r="R1248"/>
  <c r="R1247"/>
  <c r="R1246"/>
  <c r="R1245"/>
  <c r="R1244"/>
  <c r="R1243"/>
  <c r="R1242"/>
  <c r="R1241"/>
  <c r="R1240"/>
  <c r="R1239"/>
  <c r="R1238"/>
  <c r="R1237"/>
  <c r="R1236"/>
  <c r="R1235"/>
  <c r="R1234"/>
  <c r="N1233"/>
  <c r="M1233"/>
  <c r="L1233"/>
  <c r="K1233"/>
  <c r="J1233"/>
  <c r="I1233"/>
  <c r="H1233"/>
  <c r="G1233"/>
  <c r="F1233"/>
  <c r="E1233"/>
  <c r="R1232"/>
  <c r="R1231"/>
  <c r="R1230"/>
  <c r="R1229"/>
  <c r="R1228"/>
  <c r="R1227"/>
  <c r="R1226"/>
  <c r="R1225"/>
  <c r="R1224"/>
  <c r="R1223"/>
  <c r="R1222"/>
  <c r="R1221"/>
  <c r="R1220"/>
  <c r="R1219"/>
  <c r="R1218"/>
  <c r="R1217"/>
  <c r="R1216"/>
  <c r="R1215"/>
  <c r="R1214"/>
  <c r="R1213"/>
  <c r="R1212"/>
  <c r="R1211"/>
  <c r="R1210"/>
  <c r="R1209"/>
  <c r="R1208"/>
  <c r="R1207"/>
  <c r="R1206"/>
  <c r="R1205"/>
  <c r="N1204"/>
  <c r="M1204"/>
  <c r="L1204"/>
  <c r="K1204"/>
  <c r="J1204"/>
  <c r="I1204"/>
  <c r="H1204"/>
  <c r="G1204"/>
  <c r="F1204"/>
  <c r="E1204"/>
  <c r="R1203"/>
  <c r="R1202"/>
  <c r="R1201"/>
  <c r="R1200"/>
  <c r="R1199"/>
  <c r="R1198"/>
  <c r="R1197"/>
  <c r="R1196"/>
  <c r="R1195"/>
  <c r="R1194"/>
  <c r="R1193"/>
  <c r="R1192"/>
  <c r="R1191"/>
  <c r="R1190"/>
  <c r="R1189"/>
  <c r="R1188"/>
  <c r="R1187"/>
  <c r="R1186"/>
  <c r="R1185"/>
  <c r="R1184"/>
  <c r="R1183"/>
  <c r="R1182"/>
  <c r="R1181"/>
  <c r="R1180"/>
  <c r="R1179"/>
  <c r="R1178"/>
  <c r="R1177"/>
  <c r="N1176"/>
  <c r="M1176"/>
  <c r="L1176"/>
  <c r="K1176"/>
  <c r="J1176"/>
  <c r="I1176"/>
  <c r="H1176"/>
  <c r="G1176"/>
  <c r="F1176"/>
  <c r="E1176"/>
  <c r="R1175"/>
  <c r="R1173"/>
  <c r="R1172"/>
  <c r="R1171"/>
  <c r="R1170"/>
  <c r="R1169"/>
  <c r="R1168"/>
  <c r="R1167"/>
  <c r="R1166"/>
  <c r="R1165"/>
  <c r="R1164"/>
  <c r="R1163"/>
  <c r="R1162"/>
  <c r="R1161"/>
  <c r="R1160"/>
  <c r="R1159"/>
  <c r="R1158"/>
  <c r="R1157"/>
  <c r="R1156"/>
  <c r="R1155"/>
  <c r="N1154"/>
  <c r="M1154"/>
  <c r="R1146"/>
  <c r="R1143"/>
  <c r="R1140"/>
  <c r="R1138"/>
  <c r="R1136"/>
  <c r="R1135"/>
  <c r="R1132"/>
  <c r="R1130"/>
  <c r="R1123"/>
  <c r="R1121"/>
  <c r="R1120"/>
  <c r="R1119"/>
  <c r="R1117"/>
  <c r="R1116"/>
  <c r="R1113"/>
  <c r="R1111"/>
  <c r="R1108"/>
  <c r="R1107"/>
  <c r="R1105"/>
  <c r="R1104"/>
  <c r="R1103"/>
  <c r="R1101"/>
  <c r="R1100"/>
  <c r="R1099"/>
  <c r="R1098"/>
  <c r="R1097"/>
  <c r="R1095"/>
  <c r="R1094"/>
  <c r="R1093"/>
  <c r="R1092"/>
  <c r="R1091"/>
  <c r="R1090"/>
  <c r="R1089"/>
  <c r="R1088"/>
  <c r="R1087"/>
  <c r="R1086"/>
  <c r="R1085"/>
  <c r="R1084"/>
  <c r="R1083"/>
  <c r="R1082"/>
  <c r="R1081"/>
  <c r="R1080"/>
  <c r="R1079"/>
  <c r="R1078"/>
  <c r="R1077"/>
  <c r="R1076"/>
  <c r="R1075"/>
  <c r="R1074"/>
  <c r="R1073"/>
  <c r="R1072"/>
  <c r="R1071"/>
  <c r="R1070"/>
  <c r="R1069"/>
  <c r="R1068"/>
  <c r="R1067"/>
  <c r="R1066"/>
  <c r="R1065"/>
  <c r="R1064"/>
  <c r="R1063"/>
  <c r="R1062"/>
  <c r="R1061"/>
  <c r="R1060"/>
  <c r="R1059"/>
  <c r="R1058"/>
  <c r="M1057"/>
  <c r="R1056"/>
  <c r="R1055"/>
  <c r="R1054"/>
  <c r="R1053"/>
  <c r="R1052"/>
  <c r="R1051"/>
  <c r="R1050"/>
  <c r="R1049"/>
  <c r="R1048"/>
  <c r="R1047"/>
  <c r="R1046"/>
  <c r="R1045"/>
  <c r="R1044"/>
  <c r="R1043"/>
  <c r="R1042"/>
  <c r="R1041"/>
  <c r="R1040"/>
  <c r="R1039"/>
  <c r="R1038"/>
  <c r="R1037"/>
  <c r="R1036"/>
  <c r="R1035"/>
  <c r="R1034"/>
  <c r="N1033"/>
  <c r="M1033"/>
  <c r="R1032"/>
  <c r="R1031"/>
  <c r="R1030"/>
  <c r="R1029"/>
  <c r="R1028"/>
  <c r="R1027"/>
  <c r="R1026"/>
  <c r="R1025"/>
  <c r="N1024"/>
  <c r="M1024"/>
  <c r="R1022"/>
  <c r="R1021"/>
  <c r="R1020"/>
  <c r="R1019"/>
  <c r="R1018"/>
  <c r="R1017"/>
  <c r="N1016"/>
  <c r="M1016"/>
  <c r="L1016"/>
  <c r="K1016"/>
  <c r="J1016"/>
  <c r="I1016"/>
  <c r="H1016"/>
  <c r="G1016"/>
  <c r="F1016"/>
  <c r="E1016"/>
  <c r="R1010"/>
  <c r="R1008"/>
  <c r="R1004"/>
  <c r="R1001"/>
  <c r="R998"/>
  <c r="R996"/>
  <c r="R994"/>
  <c r="L990"/>
  <c r="K990"/>
  <c r="J990"/>
  <c r="I990"/>
  <c r="H990"/>
  <c r="G990"/>
  <c r="F990"/>
  <c r="E990"/>
  <c r="R988"/>
  <c r="R986"/>
  <c r="R982"/>
  <c r="R978"/>
  <c r="R976"/>
  <c r="R974"/>
  <c r="R972"/>
  <c r="R970"/>
  <c r="R968"/>
  <c r="R966"/>
  <c r="R963"/>
  <c r="R961"/>
  <c r="R951"/>
  <c r="R947"/>
  <c r="R945"/>
  <c r="R943"/>
  <c r="L935"/>
  <c r="K935"/>
  <c r="J935"/>
  <c r="I935"/>
  <c r="H935"/>
  <c r="G935"/>
  <c r="F935"/>
  <c r="E935"/>
  <c r="R930"/>
  <c r="R929"/>
  <c r="R927"/>
  <c r="R926"/>
  <c r="R925"/>
  <c r="R922"/>
  <c r="R919"/>
  <c r="R917"/>
  <c r="R915"/>
  <c r="R914"/>
  <c r="R905"/>
  <c r="R898"/>
  <c r="R890"/>
  <c r="R888"/>
  <c r="L885"/>
  <c r="K885"/>
  <c r="J885"/>
  <c r="I885"/>
  <c r="H885"/>
  <c r="G885"/>
  <c r="F885"/>
  <c r="E885"/>
  <c r="R882"/>
  <c r="R880"/>
  <c r="R878"/>
  <c r="R877"/>
  <c r="R874"/>
  <c r="R872"/>
  <c r="R870"/>
  <c r="R868"/>
  <c r="R866"/>
  <c r="R864"/>
  <c r="R861"/>
  <c r="R858"/>
  <c r="R856"/>
  <c r="R854"/>
  <c r="R852"/>
  <c r="L851"/>
  <c r="K851"/>
  <c r="J851"/>
  <c r="I851"/>
  <c r="H851"/>
  <c r="G851"/>
  <c r="F851"/>
  <c r="E851"/>
  <c r="R836"/>
  <c r="R833"/>
  <c r="R831"/>
  <c r="R829"/>
  <c r="R827"/>
  <c r="R825"/>
  <c r="R823"/>
  <c r="R821"/>
  <c r="R820"/>
  <c r="R817"/>
  <c r="R816"/>
  <c r="R811"/>
  <c r="R809"/>
  <c r="R807"/>
  <c r="L806"/>
  <c r="K806"/>
  <c r="J806"/>
  <c r="I806"/>
  <c r="H806"/>
  <c r="G806"/>
  <c r="F806"/>
  <c r="E806"/>
  <c r="R803"/>
  <c r="L800"/>
  <c r="K800"/>
  <c r="J800"/>
  <c r="I800"/>
  <c r="H800"/>
  <c r="G800"/>
  <c r="F800"/>
  <c r="E800"/>
  <c r="R798"/>
  <c r="R796"/>
  <c r="R794"/>
  <c r="R790"/>
  <c r="R788"/>
  <c r="R784"/>
  <c r="L782"/>
  <c r="K782"/>
  <c r="J782"/>
  <c r="I782"/>
  <c r="H782"/>
  <c r="G782"/>
  <c r="F782"/>
  <c r="E782"/>
  <c r="R780"/>
  <c r="R779"/>
  <c r="R778"/>
  <c r="R776"/>
  <c r="R775"/>
  <c r="R774"/>
  <c r="R772"/>
  <c r="R771"/>
  <c r="R770"/>
  <c r="R768"/>
  <c r="R767"/>
  <c r="R766"/>
  <c r="R764"/>
  <c r="M763"/>
  <c r="L763"/>
  <c r="K763"/>
  <c r="J763"/>
  <c r="I763"/>
  <c r="H763"/>
  <c r="G763"/>
  <c r="F763"/>
  <c r="E763"/>
  <c r="R759"/>
  <c r="R756"/>
  <c r="R755"/>
  <c r="R752"/>
  <c r="R751"/>
  <c r="R748"/>
  <c r="L745"/>
  <c r="K745"/>
  <c r="J745"/>
  <c r="I745"/>
  <c r="H745"/>
  <c r="G745"/>
  <c r="F745"/>
  <c r="E745"/>
  <c r="R742"/>
  <c r="R741"/>
  <c r="N738"/>
  <c r="M738"/>
  <c r="N737"/>
  <c r="M737"/>
  <c r="N736"/>
  <c r="M736"/>
  <c r="N735"/>
  <c r="M735"/>
  <c r="N734"/>
  <c r="M734"/>
  <c r="N733"/>
  <c r="M733"/>
  <c r="N732"/>
  <c r="M732"/>
  <c r="N731"/>
  <c r="M731"/>
  <c r="N730"/>
  <c r="M730"/>
  <c r="R729"/>
  <c r="L728"/>
  <c r="K728"/>
  <c r="J728"/>
  <c r="I728"/>
  <c r="H728"/>
  <c r="G728"/>
  <c r="F728"/>
  <c r="E728"/>
  <c r="R727"/>
  <c r="R726"/>
  <c r="R725"/>
  <c r="R724"/>
  <c r="R723"/>
  <c r="R722"/>
  <c r="R721"/>
  <c r="R718"/>
  <c r="R716"/>
  <c r="R714"/>
  <c r="R712"/>
  <c r="R711"/>
  <c r="R710"/>
  <c r="R709"/>
  <c r="R708"/>
  <c r="R707"/>
  <c r="M706"/>
  <c r="L706"/>
  <c r="K706"/>
  <c r="J706"/>
  <c r="I706"/>
  <c r="H706"/>
  <c r="G706"/>
  <c r="F706"/>
  <c r="E706"/>
  <c r="N705"/>
  <c r="M705"/>
  <c r="N704"/>
  <c r="M704"/>
  <c r="N703"/>
  <c r="M703"/>
  <c r="N702"/>
  <c r="M702"/>
  <c r="N701"/>
  <c r="M701"/>
  <c r="N700"/>
  <c r="M700"/>
  <c r="N698"/>
  <c r="M698"/>
  <c r="N697"/>
  <c r="M697"/>
  <c r="N696"/>
  <c r="M696"/>
  <c r="N695"/>
  <c r="M695"/>
  <c r="N662"/>
  <c r="M662"/>
  <c r="N661"/>
  <c r="M661"/>
  <c r="N660"/>
  <c r="M660"/>
  <c r="N659"/>
  <c r="M659"/>
  <c r="N658"/>
  <c r="M658"/>
  <c r="N657"/>
  <c r="M657"/>
  <c r="L656"/>
  <c r="K656"/>
  <c r="J656"/>
  <c r="I656"/>
  <c r="H656"/>
  <c r="G656"/>
  <c r="F656"/>
  <c r="E656"/>
  <c r="N655"/>
  <c r="M655"/>
  <c r="N654"/>
  <c r="M654"/>
  <c r="N653"/>
  <c r="M653"/>
  <c r="N644"/>
  <c r="M644"/>
  <c r="L643"/>
  <c r="K643"/>
  <c r="J643"/>
  <c r="I643"/>
  <c r="H643"/>
  <c r="G643"/>
  <c r="F643"/>
  <c r="E643"/>
  <c r="R631"/>
  <c r="R629"/>
  <c r="L624"/>
  <c r="K624"/>
  <c r="J624"/>
  <c r="I624"/>
  <c r="H624"/>
  <c r="G624"/>
  <c r="F624"/>
  <c r="N607"/>
  <c r="M607"/>
  <c r="N606"/>
  <c r="M606"/>
  <c r="L605"/>
  <c r="K605"/>
  <c r="J605"/>
  <c r="I605"/>
  <c r="H605"/>
  <c r="G605"/>
  <c r="F605"/>
  <c r="E605"/>
  <c r="N604"/>
  <c r="M604"/>
  <c r="N603"/>
  <c r="M603"/>
  <c r="N602"/>
  <c r="M602"/>
  <c r="N601"/>
  <c r="M601"/>
  <c r="N600"/>
  <c r="M600"/>
  <c r="N599"/>
  <c r="M599"/>
  <c r="N598"/>
  <c r="M598"/>
  <c r="N597"/>
  <c r="M597"/>
  <c r="N596"/>
  <c r="M596"/>
  <c r="N595"/>
  <c r="M595"/>
  <c r="N594"/>
  <c r="M594"/>
  <c r="N593"/>
  <c r="M593"/>
  <c r="N592"/>
  <c r="M592"/>
  <c r="N591"/>
  <c r="M591"/>
  <c r="N590"/>
  <c r="M590"/>
  <c r="N589"/>
  <c r="M589"/>
  <c r="N588"/>
  <c r="M588"/>
  <c r="N587"/>
  <c r="M587"/>
  <c r="N586"/>
  <c r="M586"/>
  <c r="N585"/>
  <c r="M585"/>
  <c r="N584"/>
  <c r="M584"/>
  <c r="N583"/>
  <c r="M583"/>
  <c r="N582"/>
  <c r="M582"/>
  <c r="N581"/>
  <c r="M581"/>
  <c r="L580"/>
  <c r="K580"/>
  <c r="J580"/>
  <c r="I580"/>
  <c r="H580"/>
  <c r="G580"/>
  <c r="F580"/>
  <c r="E580"/>
  <c r="N556"/>
  <c r="M556"/>
  <c r="N555"/>
  <c r="M555"/>
  <c r="N554"/>
  <c r="M554"/>
  <c r="N553"/>
  <c r="M553"/>
  <c r="L552"/>
  <c r="K552"/>
  <c r="J552"/>
  <c r="I552"/>
  <c r="H552"/>
  <c r="G552"/>
  <c r="F552"/>
  <c r="E552"/>
  <c r="N551"/>
  <c r="M551"/>
  <c r="N550"/>
  <c r="M550"/>
  <c r="N549"/>
  <c r="M549"/>
  <c r="L545"/>
  <c r="K545"/>
  <c r="J545"/>
  <c r="I545"/>
  <c r="H545"/>
  <c r="G545"/>
  <c r="F545"/>
  <c r="E545"/>
  <c r="N543"/>
  <c r="M543"/>
  <c r="N542"/>
  <c r="M542"/>
  <c r="N541"/>
  <c r="M541"/>
  <c r="N540"/>
  <c r="M540"/>
  <c r="N539"/>
  <c r="M539"/>
  <c r="N538"/>
  <c r="M538"/>
  <c r="N537"/>
  <c r="M537"/>
  <c r="N536"/>
  <c r="M536"/>
  <c r="N535"/>
  <c r="M535"/>
  <c r="N534"/>
  <c r="M534"/>
  <c r="N533"/>
  <c r="M533"/>
  <c r="N532"/>
  <c r="M532"/>
  <c r="N531"/>
  <c r="M531"/>
  <c r="N530"/>
  <c r="M530"/>
  <c r="L529"/>
  <c r="K529"/>
  <c r="J529"/>
  <c r="I529"/>
  <c r="H529"/>
  <c r="G529"/>
  <c r="F529"/>
  <c r="E529"/>
  <c r="N528"/>
  <c r="M528"/>
  <c r="N527"/>
  <c r="M527"/>
  <c r="N526"/>
  <c r="M526"/>
  <c r="N490"/>
  <c r="M490"/>
  <c r="N489"/>
  <c r="M489"/>
  <c r="N488"/>
  <c r="M488"/>
  <c r="L487"/>
  <c r="K487"/>
  <c r="J487"/>
  <c r="I487"/>
  <c r="H487"/>
  <c r="G487"/>
  <c r="F487"/>
  <c r="E487"/>
  <c r="N486"/>
  <c r="M486"/>
  <c r="N485"/>
  <c r="M485"/>
  <c r="N484"/>
  <c r="M484"/>
  <c r="N483"/>
  <c r="M483"/>
  <c r="N482"/>
  <c r="M482"/>
  <c r="N481"/>
  <c r="M481"/>
  <c r="N480"/>
  <c r="M480"/>
  <c r="N479"/>
  <c r="M479"/>
  <c r="N478"/>
  <c r="M478"/>
  <c r="N477"/>
  <c r="M477"/>
  <c r="N476"/>
  <c r="M476"/>
  <c r="N475"/>
  <c r="M475"/>
  <c r="N474"/>
  <c r="M474"/>
  <c r="N473"/>
  <c r="M473"/>
  <c r="N472"/>
  <c r="M472"/>
  <c r="N471"/>
  <c r="M471"/>
  <c r="N470"/>
  <c r="M470"/>
  <c r="N469"/>
  <c r="M469"/>
  <c r="N468"/>
  <c r="M468"/>
  <c r="N467"/>
  <c r="M467"/>
  <c r="N466"/>
  <c r="M466"/>
  <c r="N465"/>
  <c r="M465"/>
  <c r="N464"/>
  <c r="M464"/>
  <c r="N463"/>
  <c r="M463"/>
  <c r="N462"/>
  <c r="M462"/>
  <c r="N461"/>
  <c r="M461"/>
  <c r="N460"/>
  <c r="M460"/>
  <c r="N459"/>
  <c r="M459"/>
  <c r="N458"/>
  <c r="M458"/>
  <c r="N457"/>
  <c r="M457"/>
  <c r="L456"/>
  <c r="K456"/>
  <c r="J456"/>
  <c r="I456"/>
  <c r="H456"/>
  <c r="G456"/>
  <c r="F456"/>
  <c r="E456"/>
  <c r="N455"/>
  <c r="M455"/>
  <c r="N454"/>
  <c r="M454"/>
  <c r="N453"/>
  <c r="M453"/>
  <c r="N452"/>
  <c r="M452"/>
  <c r="N451"/>
  <c r="M451"/>
  <c r="N450"/>
  <c r="M450"/>
  <c r="N449"/>
  <c r="M449"/>
  <c r="N448"/>
  <c r="M448"/>
  <c r="N447"/>
  <c r="M447"/>
  <c r="N446"/>
  <c r="M446"/>
  <c r="N445"/>
  <c r="M445"/>
  <c r="N444"/>
  <c r="M444"/>
  <c r="N443"/>
  <c r="M443"/>
  <c r="N442"/>
  <c r="M442"/>
  <c r="N441"/>
  <c r="M441"/>
  <c r="N440"/>
  <c r="M440"/>
  <c r="N439"/>
  <c r="M439"/>
  <c r="N438"/>
  <c r="M438"/>
  <c r="N437"/>
  <c r="M437"/>
  <c r="N436"/>
  <c r="M436"/>
  <c r="N435"/>
  <c r="M435"/>
  <c r="N434"/>
  <c r="M434"/>
  <c r="N433"/>
  <c r="M433"/>
  <c r="L432"/>
  <c r="K432"/>
  <c r="J432"/>
  <c r="I432"/>
  <c r="H432"/>
  <c r="G432"/>
  <c r="F432"/>
  <c r="E432"/>
  <c r="N431"/>
  <c r="M431"/>
  <c r="N430"/>
  <c r="M430"/>
  <c r="N429"/>
  <c r="M429"/>
  <c r="N428"/>
  <c r="M428"/>
  <c r="N427"/>
  <c r="M427"/>
  <c r="N426"/>
  <c r="M426"/>
  <c r="N425"/>
  <c r="M425"/>
  <c r="N424"/>
  <c r="M424"/>
  <c r="N423"/>
  <c r="M423"/>
  <c r="N422"/>
  <c r="M422"/>
  <c r="N421"/>
  <c r="M421"/>
  <c r="N420"/>
  <c r="M420"/>
  <c r="N419"/>
  <c r="M419"/>
  <c r="N418"/>
  <c r="M418"/>
  <c r="N417"/>
  <c r="M417"/>
  <c r="N416"/>
  <c r="M416"/>
  <c r="N415"/>
  <c r="M415"/>
  <c r="N414"/>
  <c r="M414"/>
  <c r="N413"/>
  <c r="M413"/>
  <c r="N412"/>
  <c r="M412"/>
  <c r="N411"/>
  <c r="M411"/>
  <c r="N410"/>
  <c r="M410"/>
  <c r="N409"/>
  <c r="M409"/>
  <c r="N408"/>
  <c r="M408"/>
  <c r="N407"/>
  <c r="M407"/>
  <c r="N406"/>
  <c r="M406"/>
  <c r="N405"/>
  <c r="M405"/>
  <c r="N404"/>
  <c r="M404"/>
  <c r="N403"/>
  <c r="M403"/>
  <c r="N402"/>
  <c r="M402"/>
  <c r="N401"/>
  <c r="M401"/>
  <c r="N400"/>
  <c r="M400"/>
  <c r="N399"/>
  <c r="M399"/>
  <c r="N398"/>
  <c r="M398"/>
  <c r="L397"/>
  <c r="K397"/>
  <c r="J397"/>
  <c r="I397"/>
  <c r="H397"/>
  <c r="G397"/>
  <c r="F397"/>
  <c r="E397"/>
  <c r="R395"/>
  <c r="N394"/>
  <c r="M394"/>
  <c r="N393"/>
  <c r="M393"/>
  <c r="N392"/>
  <c r="M392"/>
  <c r="N391"/>
  <c r="M391"/>
  <c r="N390"/>
  <c r="M390"/>
  <c r="N389"/>
  <c r="M389"/>
  <c r="N388"/>
  <c r="M388"/>
  <c r="N387"/>
  <c r="M387"/>
  <c r="N386"/>
  <c r="M386"/>
  <c r="N385"/>
  <c r="M385"/>
  <c r="N384"/>
  <c r="M384"/>
  <c r="R383"/>
  <c r="R382"/>
  <c r="L381"/>
  <c r="K381"/>
  <c r="J381"/>
  <c r="I381"/>
  <c r="H381"/>
  <c r="G381"/>
  <c r="F381"/>
  <c r="E381"/>
  <c r="R380"/>
  <c r="R379"/>
  <c r="R378"/>
  <c r="R377"/>
  <c r="R376"/>
  <c r="R375"/>
  <c r="R374"/>
  <c r="R373"/>
  <c r="R372"/>
  <c r="R371"/>
  <c r="R370"/>
  <c r="R369"/>
  <c r="R368"/>
  <c r="R367"/>
  <c r="R366"/>
  <c r="R365"/>
  <c r="R364"/>
  <c r="R363"/>
  <c r="N362"/>
  <c r="M362"/>
  <c r="L362"/>
  <c r="K362"/>
  <c r="J362"/>
  <c r="I362"/>
  <c r="H362"/>
  <c r="G362"/>
  <c r="F362"/>
  <c r="E362"/>
  <c r="R361"/>
  <c r="R360"/>
  <c r="R359"/>
  <c r="R358"/>
  <c r="R357"/>
  <c r="R356"/>
  <c r="R355"/>
  <c r="R354"/>
  <c r="R353"/>
  <c r="R352"/>
  <c r="R351"/>
  <c r="R350"/>
  <c r="R349"/>
  <c r="R348"/>
  <c r="R347"/>
  <c r="R346"/>
  <c r="R345"/>
  <c r="R344"/>
  <c r="R343"/>
  <c r="R342"/>
  <c r="R341"/>
  <c r="R340"/>
  <c r="N339"/>
  <c r="M339"/>
  <c r="L339"/>
  <c r="K339"/>
  <c r="J339"/>
  <c r="I339"/>
  <c r="G339"/>
  <c r="F339"/>
  <c r="E339"/>
  <c r="R338"/>
  <c r="R337"/>
  <c r="R336"/>
  <c r="R335"/>
  <c r="N334"/>
  <c r="M334"/>
  <c r="N333"/>
  <c r="M333"/>
  <c r="N332"/>
  <c r="M332"/>
  <c r="N331"/>
  <c r="M331"/>
  <c r="N330"/>
  <c r="M330"/>
  <c r="N329"/>
  <c r="M329"/>
  <c r="N328"/>
  <c r="M328"/>
  <c r="N327"/>
  <c r="M327"/>
  <c r="N326"/>
  <c r="M326"/>
  <c r="N325"/>
  <c r="M325"/>
  <c r="N324"/>
  <c r="M324"/>
  <c r="N323"/>
  <c r="M323"/>
  <c r="N322"/>
  <c r="M322"/>
  <c r="N321"/>
  <c r="M321"/>
  <c r="N320"/>
  <c r="M320"/>
  <c r="N319"/>
  <c r="M319"/>
  <c r="N318"/>
  <c r="M318"/>
  <c r="N317"/>
  <c r="M317"/>
  <c r="N316"/>
  <c r="M316"/>
  <c r="N315"/>
  <c r="M315"/>
  <c r="N314"/>
  <c r="M314"/>
  <c r="N313"/>
  <c r="M313"/>
  <c r="N312"/>
  <c r="M312"/>
  <c r="N311"/>
  <c r="M311"/>
  <c r="N310"/>
  <c r="M310"/>
  <c r="N309"/>
  <c r="M309"/>
  <c r="N308"/>
  <c r="M308"/>
  <c r="R307"/>
  <c r="L306"/>
  <c r="K306"/>
  <c r="J306"/>
  <c r="I306"/>
  <c r="H306"/>
  <c r="G306"/>
  <c r="F306"/>
  <c r="E306"/>
  <c r="N305"/>
  <c r="M305"/>
  <c r="N304"/>
  <c r="M304"/>
  <c r="N303"/>
  <c r="M303"/>
  <c r="N302"/>
  <c r="M302"/>
  <c r="N301"/>
  <c r="M301"/>
  <c r="N300"/>
  <c r="M300"/>
  <c r="N299"/>
  <c r="M299"/>
  <c r="N298"/>
  <c r="M298"/>
  <c r="N297"/>
  <c r="M297"/>
  <c r="N296"/>
  <c r="M296"/>
  <c r="N295"/>
  <c r="M295"/>
  <c r="N294"/>
  <c r="M294"/>
  <c r="N293"/>
  <c r="M293"/>
  <c r="N292"/>
  <c r="M292"/>
  <c r="N291"/>
  <c r="M291"/>
  <c r="R290"/>
  <c r="N289"/>
  <c r="M289"/>
  <c r="N288"/>
  <c r="M288"/>
  <c r="N287"/>
  <c r="M287"/>
  <c r="N286"/>
  <c r="M286"/>
  <c r="N285"/>
  <c r="M285"/>
  <c r="N284"/>
  <c r="M284"/>
  <c r="N283"/>
  <c r="M283"/>
  <c r="N282"/>
  <c r="M282"/>
  <c r="L281"/>
  <c r="K281"/>
  <c r="J281"/>
  <c r="I281"/>
  <c r="H281"/>
  <c r="G281"/>
  <c r="F281"/>
  <c r="E281"/>
  <c r="N280"/>
  <c r="M280"/>
  <c r="N279"/>
  <c r="M279"/>
  <c r="N278"/>
  <c r="M278"/>
  <c r="N277"/>
  <c r="M277"/>
  <c r="N276"/>
  <c r="M276"/>
  <c r="N275"/>
  <c r="M275"/>
  <c r="N274"/>
  <c r="M274"/>
  <c r="N273"/>
  <c r="M273"/>
  <c r="N272"/>
  <c r="M272"/>
  <c r="N271"/>
  <c r="M271"/>
  <c r="N270"/>
  <c r="M270"/>
  <c r="N269"/>
  <c r="M269"/>
  <c r="L268"/>
  <c r="K268"/>
  <c r="J268"/>
  <c r="I268"/>
  <c r="H268"/>
  <c r="G268"/>
  <c r="F268"/>
  <c r="E268"/>
  <c r="N267"/>
  <c r="M267"/>
  <c r="N266"/>
  <c r="M266"/>
  <c r="N265"/>
  <c r="M265"/>
  <c r="N264"/>
  <c r="M264"/>
  <c r="N263"/>
  <c r="M263"/>
  <c r="N262"/>
  <c r="M262"/>
  <c r="N261"/>
  <c r="M261"/>
  <c r="N260"/>
  <c r="M260"/>
  <c r="L259"/>
  <c r="K259"/>
  <c r="J259"/>
  <c r="I259"/>
  <c r="H259"/>
  <c r="G259"/>
  <c r="F259"/>
  <c r="E259"/>
  <c r="R257"/>
  <c r="R255"/>
  <c r="R252"/>
  <c r="V251"/>
  <c r="L251"/>
  <c r="K251"/>
  <c r="J251"/>
  <c r="I251"/>
  <c r="H251"/>
  <c r="G251"/>
  <c r="F251"/>
  <c r="E251"/>
  <c r="N250"/>
  <c r="M250"/>
  <c r="N249"/>
  <c r="M249"/>
  <c r="N248"/>
  <c r="M248"/>
  <c r="N247"/>
  <c r="M247"/>
  <c r="R246"/>
  <c r="N245"/>
  <c r="M245"/>
  <c r="R244"/>
  <c r="N243"/>
  <c r="M243"/>
  <c r="N242"/>
  <c r="M242"/>
  <c r="N241"/>
  <c r="M241"/>
  <c r="N240"/>
  <c r="M240"/>
  <c r="N239"/>
  <c r="M239"/>
  <c r="N238"/>
  <c r="M238"/>
  <c r="N237"/>
  <c r="M237"/>
  <c r="N236"/>
  <c r="M236"/>
  <c r="L235"/>
  <c r="K235"/>
  <c r="J235"/>
  <c r="I235"/>
  <c r="H235"/>
  <c r="G235"/>
  <c r="F235"/>
  <c r="E235"/>
  <c r="N234"/>
  <c r="M234"/>
  <c r="N233"/>
  <c r="M233"/>
  <c r="N232"/>
  <c r="M232"/>
  <c r="N231"/>
  <c r="M231"/>
  <c r="N230"/>
  <c r="M230"/>
  <c r="N229"/>
  <c r="M229"/>
  <c r="N228"/>
  <c r="M228"/>
  <c r="N227"/>
  <c r="M227"/>
  <c r="N226"/>
  <c r="M226"/>
  <c r="N225"/>
  <c r="R225" s="1"/>
  <c r="N224"/>
  <c r="M224"/>
  <c r="N223"/>
  <c r="M223"/>
  <c r="N222"/>
  <c r="M222"/>
  <c r="N221"/>
  <c r="M221"/>
  <c r="N220"/>
  <c r="M220"/>
  <c r="N219"/>
  <c r="M219"/>
  <c r="N218"/>
  <c r="M218"/>
  <c r="N217"/>
  <c r="M217"/>
  <c r="N216"/>
  <c r="M216"/>
  <c r="N215"/>
  <c r="M215"/>
  <c r="N214"/>
  <c r="M214"/>
  <c r="N213"/>
  <c r="M213"/>
  <c r="N212"/>
  <c r="M212"/>
  <c r="N211"/>
  <c r="M211"/>
  <c r="N210"/>
  <c r="M210"/>
  <c r="N209"/>
  <c r="M209"/>
  <c r="N208"/>
  <c r="M208"/>
  <c r="N207"/>
  <c r="M207"/>
  <c r="N206"/>
  <c r="M206"/>
  <c r="R205"/>
  <c r="R204"/>
  <c r="R203"/>
  <c r="R202"/>
  <c r="R201"/>
  <c r="R200"/>
  <c r="R199"/>
  <c r="N198"/>
  <c r="M198"/>
  <c r="L197"/>
  <c r="K197"/>
  <c r="J197"/>
  <c r="I197"/>
  <c r="H197"/>
  <c r="G197"/>
  <c r="F197"/>
  <c r="E197"/>
  <c r="R196"/>
  <c r="R195"/>
  <c r="R194"/>
  <c r="R193"/>
  <c r="R192"/>
  <c r="R191"/>
  <c r="R190"/>
  <c r="R189"/>
  <c r="R188"/>
  <c r="R187"/>
  <c r="R186"/>
  <c r="R185"/>
  <c r="R184"/>
  <c r="R183"/>
  <c r="R182"/>
  <c r="R181"/>
  <c r="R180"/>
  <c r="R179"/>
  <c r="R178"/>
  <c r="R177"/>
  <c r="R176"/>
  <c r="R175"/>
  <c r="R174"/>
  <c r="R173"/>
  <c r="R172"/>
  <c r="R171"/>
  <c r="R170"/>
  <c r="R169"/>
  <c r="R168"/>
  <c r="N167"/>
  <c r="M167"/>
  <c r="L167"/>
  <c r="K167"/>
  <c r="J167"/>
  <c r="I167"/>
  <c r="H167"/>
  <c r="G167"/>
  <c r="F167"/>
  <c r="E167"/>
  <c r="R166"/>
  <c r="R165"/>
  <c r="R164"/>
  <c r="R163"/>
  <c r="R162"/>
  <c r="R161"/>
  <c r="V160"/>
  <c r="U160"/>
  <c r="N160"/>
  <c r="M160"/>
  <c r="L160"/>
  <c r="K160"/>
  <c r="J160"/>
  <c r="I160"/>
  <c r="H160"/>
  <c r="G160"/>
  <c r="F160"/>
  <c r="E160"/>
  <c r="N158"/>
  <c r="M158"/>
  <c r="N157"/>
  <c r="M157"/>
  <c r="N156"/>
  <c r="M156"/>
  <c r="N155"/>
  <c r="M155"/>
  <c r="N154"/>
  <c r="M154"/>
  <c r="R153"/>
  <c r="N152"/>
  <c r="M152"/>
  <c r="N151"/>
  <c r="M151"/>
  <c r="N150"/>
  <c r="M150"/>
  <c r="N149"/>
  <c r="M149"/>
  <c r="N148"/>
  <c r="M148"/>
  <c r="N147"/>
  <c r="M147"/>
  <c r="N146"/>
  <c r="M146"/>
  <c r="N145"/>
  <c r="M145"/>
  <c r="N144"/>
  <c r="M144"/>
  <c r="N143"/>
  <c r="M143"/>
  <c r="N142"/>
  <c r="M142"/>
  <c r="N141"/>
  <c r="M141"/>
  <c r="N140"/>
  <c r="M140"/>
  <c r="N139"/>
  <c r="M139"/>
  <c r="N138"/>
  <c r="M138"/>
  <c r="N137"/>
  <c r="M137"/>
  <c r="N136"/>
  <c r="M136"/>
  <c r="N135"/>
  <c r="M135"/>
  <c r="N134"/>
  <c r="M134"/>
  <c r="N133"/>
  <c r="M133"/>
  <c r="N132"/>
  <c r="M132"/>
  <c r="N131"/>
  <c r="M131"/>
  <c r="N130"/>
  <c r="M130"/>
  <c r="N129"/>
  <c r="M129"/>
  <c r="N128"/>
  <c r="M128"/>
  <c r="N127"/>
  <c r="M127"/>
  <c r="N126"/>
  <c r="M126"/>
  <c r="N125"/>
  <c r="M125"/>
  <c r="N124"/>
  <c r="M124"/>
  <c r="N123"/>
  <c r="M123"/>
  <c r="N122"/>
  <c r="M122"/>
  <c r="N121"/>
  <c r="M121"/>
  <c r="N120"/>
  <c r="M120"/>
  <c r="N119"/>
  <c r="M119"/>
  <c r="N118"/>
  <c r="M118"/>
  <c r="N117"/>
  <c r="M117"/>
  <c r="N116"/>
  <c r="M116"/>
  <c r="N115"/>
  <c r="M115"/>
  <c r="N114"/>
  <c r="M114"/>
  <c r="N113"/>
  <c r="M113"/>
  <c r="N112"/>
  <c r="M112"/>
  <c r="N111"/>
  <c r="M111"/>
  <c r="L110"/>
  <c r="K110"/>
  <c r="J110"/>
  <c r="I110"/>
  <c r="H110"/>
  <c r="G110"/>
  <c r="F110"/>
  <c r="E110"/>
  <c r="R109"/>
  <c r="R108"/>
  <c r="R107"/>
  <c r="R106"/>
  <c r="R105"/>
  <c r="R104"/>
  <c r="R103"/>
  <c r="R102"/>
  <c r="R101"/>
  <c r="N100"/>
  <c r="M100"/>
  <c r="R99"/>
  <c r="R98"/>
  <c r="R97"/>
  <c r="N96"/>
  <c r="M96"/>
  <c r="N95"/>
  <c r="M95"/>
  <c r="N94"/>
  <c r="M94"/>
  <c r="N93"/>
  <c r="M93"/>
  <c r="N92"/>
  <c r="M92"/>
  <c r="N91"/>
  <c r="M91"/>
  <c r="N90"/>
  <c r="M90"/>
  <c r="L89"/>
  <c r="K89"/>
  <c r="J89"/>
  <c r="I89"/>
  <c r="H89"/>
  <c r="G89"/>
  <c r="F89"/>
  <c r="E89"/>
  <c r="R88"/>
  <c r="R87"/>
  <c r="R86"/>
  <c r="R85"/>
  <c r="R84"/>
  <c r="R83"/>
  <c r="R82"/>
  <c r="R81"/>
  <c r="R80"/>
  <c r="R79"/>
  <c r="R78"/>
  <c r="R77"/>
  <c r="R76"/>
  <c r="R75"/>
  <c r="R74"/>
  <c r="R73"/>
  <c r="R72"/>
  <c r="R71"/>
  <c r="R70"/>
  <c r="R69"/>
  <c r="R68"/>
  <c r="R67"/>
  <c r="R66"/>
  <c r="R65"/>
  <c r="R64"/>
  <c r="V63"/>
  <c r="R63"/>
  <c r="R62"/>
  <c r="R61"/>
  <c r="R60"/>
  <c r="R59"/>
  <c r="R58"/>
  <c r="R57"/>
  <c r="R56"/>
  <c r="R55"/>
  <c r="V54"/>
  <c r="U54"/>
  <c r="N54"/>
  <c r="M54"/>
  <c r="L54"/>
  <c r="K54"/>
  <c r="J54"/>
  <c r="I54"/>
  <c r="H54"/>
  <c r="G54"/>
  <c r="F54"/>
  <c r="E54"/>
  <c r="R53"/>
  <c r="R52"/>
  <c r="R51"/>
  <c r="R50"/>
  <c r="R49"/>
  <c r="R48"/>
  <c r="R47"/>
  <c r="R46"/>
  <c r="R45"/>
  <c r="R44"/>
  <c r="R43"/>
  <c r="R42"/>
  <c r="R41"/>
  <c r="R40"/>
  <c r="R39"/>
  <c r="R38"/>
  <c r="R37"/>
  <c r="R36"/>
  <c r="R35"/>
  <c r="R34"/>
  <c r="R33"/>
  <c r="R32"/>
  <c r="R31"/>
  <c r="V30"/>
  <c r="U30"/>
  <c r="N30"/>
  <c r="M30"/>
  <c r="L30"/>
  <c r="K30"/>
  <c r="J30"/>
  <c r="I30"/>
  <c r="H30"/>
  <c r="G30"/>
  <c r="E30"/>
  <c r="N28"/>
  <c r="M28"/>
  <c r="N27"/>
  <c r="M27"/>
  <c r="N26"/>
  <c r="M26"/>
  <c r="N25"/>
  <c r="M25"/>
  <c r="N24"/>
  <c r="M24"/>
  <c r="N23"/>
  <c r="M23"/>
  <c r="N22"/>
  <c r="M22"/>
  <c r="N21"/>
  <c r="M21"/>
  <c r="N20"/>
  <c r="M20"/>
  <c r="N19"/>
  <c r="M19"/>
  <c r="N18"/>
  <c r="M18"/>
  <c r="N17"/>
  <c r="M17"/>
  <c r="N16"/>
  <c r="M16"/>
  <c r="N15"/>
  <c r="M15"/>
  <c r="N14"/>
  <c r="M14"/>
  <c r="N13"/>
  <c r="M13"/>
  <c r="N12"/>
  <c r="M12"/>
  <c r="L11"/>
  <c r="K11"/>
  <c r="J11"/>
  <c r="I11"/>
  <c r="H11"/>
  <c r="G11"/>
  <c r="F11"/>
  <c r="E11"/>
  <c r="AE10" i="133" l="1"/>
  <c r="AE10" i="132"/>
  <c r="AE10" i="131"/>
  <c r="E1747"/>
  <c r="R5" i="130"/>
  <c r="E1745" s="1"/>
  <c r="R4"/>
  <c r="R6"/>
  <c r="E1747" s="1"/>
  <c r="R7"/>
  <c r="E1746" s="1"/>
  <c r="U10"/>
  <c r="W10" s="1"/>
  <c r="M1023" i="128"/>
  <c r="N1102"/>
  <c r="X10" i="129"/>
  <c r="R5"/>
  <c r="E1748" s="1"/>
  <c r="R7"/>
  <c r="E1749" s="1"/>
  <c r="R4"/>
  <c r="E1747" s="1"/>
  <c r="R625" i="128"/>
  <c r="R845"/>
  <c r="R886"/>
  <c r="R839"/>
  <c r="R843"/>
  <c r="R849"/>
  <c r="R844"/>
  <c r="R841"/>
  <c r="M1102"/>
  <c r="R1150"/>
  <c r="R799"/>
  <c r="R804"/>
  <c r="R840"/>
  <c r="R938"/>
  <c r="R942"/>
  <c r="R805"/>
  <c r="R848"/>
  <c r="R636"/>
  <c r="M800"/>
  <c r="R800" s="1"/>
  <c r="R937"/>
  <c r="R941"/>
  <c r="R1125"/>
  <c r="R1128"/>
  <c r="R1151"/>
  <c r="R1124"/>
  <c r="R1148"/>
  <c r="V1722"/>
  <c r="U1695"/>
  <c r="U1722"/>
  <c r="R1476"/>
  <c r="R1480"/>
  <c r="R1484"/>
  <c r="R1490"/>
  <c r="R1492"/>
  <c r="R1488"/>
  <c r="R1530"/>
  <c r="R1534"/>
  <c r="R1522"/>
  <c r="R1528"/>
  <c r="R1526"/>
  <c r="R1518"/>
  <c r="R1515"/>
  <c r="R1512"/>
  <c r="R1506"/>
  <c r="R1502"/>
  <c r="R1496"/>
  <c r="R1498"/>
  <c r="R1461"/>
  <c r="R1334"/>
  <c r="R1338"/>
  <c r="R1342"/>
  <c r="R1346"/>
  <c r="R1326"/>
  <c r="R1330"/>
  <c r="R1327"/>
  <c r="R1304"/>
  <c r="R1305"/>
  <c r="R1309"/>
  <c r="R1313"/>
  <c r="R1317"/>
  <c r="R1321"/>
  <c r="V1280"/>
  <c r="U1280"/>
  <c r="R1277"/>
  <c r="R1275"/>
  <c r="R1267"/>
  <c r="R1271"/>
  <c r="R1253"/>
  <c r="R1257"/>
  <c r="R1261"/>
  <c r="R1149"/>
  <c r="R1153"/>
  <c r="R1137"/>
  <c r="R1141"/>
  <c r="R1145"/>
  <c r="R1133"/>
  <c r="M1127"/>
  <c r="R1129"/>
  <c r="N1127"/>
  <c r="N1023" s="1"/>
  <c r="R1126"/>
  <c r="R1122"/>
  <c r="R1118"/>
  <c r="R1114"/>
  <c r="R1110"/>
  <c r="R1106"/>
  <c r="M990"/>
  <c r="N990"/>
  <c r="R991"/>
  <c r="R989"/>
  <c r="R985"/>
  <c r="R973"/>
  <c r="R977"/>
  <c r="R969"/>
  <c r="R964"/>
  <c r="R956"/>
  <c r="R948"/>
  <c r="R944"/>
  <c r="R936"/>
  <c r="R940"/>
  <c r="R911"/>
  <c r="R902"/>
  <c r="R901"/>
  <c r="R910"/>
  <c r="R952"/>
  <c r="R981"/>
  <c r="M935"/>
  <c r="R960"/>
  <c r="N935"/>
  <c r="R928"/>
  <c r="R920"/>
  <c r="R903"/>
  <c r="R907"/>
  <c r="R895"/>
  <c r="R891"/>
  <c r="R932"/>
  <c r="R924"/>
  <c r="N885"/>
  <c r="R900"/>
  <c r="R899"/>
  <c r="R897"/>
  <c r="R894"/>
  <c r="R887"/>
  <c r="M885"/>
  <c r="R875"/>
  <c r="R871"/>
  <c r="R855"/>
  <c r="R883"/>
  <c r="N851"/>
  <c r="M851"/>
  <c r="R865"/>
  <c r="R863"/>
  <c r="R842"/>
  <c r="R846"/>
  <c r="R850"/>
  <c r="R834"/>
  <c r="R826"/>
  <c r="N806"/>
  <c r="M806"/>
  <c r="R810"/>
  <c r="R814"/>
  <c r="R808"/>
  <c r="R822"/>
  <c r="R801"/>
  <c r="M782"/>
  <c r="N782"/>
  <c r="R785"/>
  <c r="R791"/>
  <c r="R781"/>
  <c r="R777"/>
  <c r="R773"/>
  <c r="R769"/>
  <c r="R765"/>
  <c r="R783"/>
  <c r="M745"/>
  <c r="R762"/>
  <c r="R761"/>
  <c r="R754"/>
  <c r="N745"/>
  <c r="R750"/>
  <c r="U706"/>
  <c r="R639"/>
  <c r="R641"/>
  <c r="M624"/>
  <c r="N624"/>
  <c r="R627"/>
  <c r="R430"/>
  <c r="R445"/>
  <c r="R448"/>
  <c r="R481"/>
  <c r="R485"/>
  <c r="R492"/>
  <c r="V1710"/>
  <c r="R411"/>
  <c r="R292"/>
  <c r="R470"/>
  <c r="R493"/>
  <c r="R568"/>
  <c r="V694"/>
  <c r="R459"/>
  <c r="R504"/>
  <c r="R543"/>
  <c r="R556"/>
  <c r="R560"/>
  <c r="R12"/>
  <c r="R24"/>
  <c r="R28"/>
  <c r="R132"/>
  <c r="R439"/>
  <c r="R443"/>
  <c r="R13"/>
  <c r="R136"/>
  <c r="N268"/>
  <c r="V259" s="1"/>
  <c r="R291"/>
  <c r="R318"/>
  <c r="R322"/>
  <c r="R444"/>
  <c r="R515"/>
  <c r="R519"/>
  <c r="R654"/>
  <c r="V1695"/>
  <c r="U694"/>
  <c r="R289"/>
  <c r="R410"/>
  <c r="R542"/>
  <c r="U552"/>
  <c r="U1710"/>
  <c r="V432"/>
  <c r="R458"/>
  <c r="R398"/>
  <c r="R431"/>
  <c r="R436"/>
  <c r="R438"/>
  <c r="R440"/>
  <c r="R442"/>
  <c r="R449"/>
  <c r="R608"/>
  <c r="F1174"/>
  <c r="J1174"/>
  <c r="N1174"/>
  <c r="F1537"/>
  <c r="J1537"/>
  <c r="N1537"/>
  <c r="H1537"/>
  <c r="L1537"/>
  <c r="R198"/>
  <c r="R265"/>
  <c r="R524"/>
  <c r="K396"/>
  <c r="V552"/>
  <c r="R555"/>
  <c r="R557"/>
  <c r="R569"/>
  <c r="R584"/>
  <c r="R596"/>
  <c r="R17"/>
  <c r="R315"/>
  <c r="R319"/>
  <c r="R323"/>
  <c r="H396"/>
  <c r="R399"/>
  <c r="R478"/>
  <c r="R482"/>
  <c r="R486"/>
  <c r="R512"/>
  <c r="R516"/>
  <c r="R520"/>
  <c r="R585"/>
  <c r="R158"/>
  <c r="R303"/>
  <c r="R414"/>
  <c r="R418"/>
  <c r="R420"/>
  <c r="R422"/>
  <c r="R424"/>
  <c r="R426"/>
  <c r="R525"/>
  <c r="R530"/>
  <c r="R534"/>
  <c r="R536"/>
  <c r="R538"/>
  <c r="R572"/>
  <c r="R271"/>
  <c r="R317"/>
  <c r="R321"/>
  <c r="R327"/>
  <c r="L396"/>
  <c r="R474"/>
  <c r="R480"/>
  <c r="R484"/>
  <c r="R508"/>
  <c r="R514"/>
  <c r="R518"/>
  <c r="R546"/>
  <c r="R550"/>
  <c r="R14"/>
  <c r="R54"/>
  <c r="R421"/>
  <c r="R425"/>
  <c r="R471"/>
  <c r="U487"/>
  <c r="R505"/>
  <c r="R533"/>
  <c r="R537"/>
  <c r="R579"/>
  <c r="J884"/>
  <c r="F884"/>
  <c r="H1174"/>
  <c r="L1174"/>
  <c r="G1174"/>
  <c r="H744"/>
  <c r="K623"/>
  <c r="E623"/>
  <c r="R720"/>
  <c r="M694"/>
  <c r="R660"/>
  <c r="R672"/>
  <c r="R676"/>
  <c r="R680"/>
  <c r="R682"/>
  <c r="R684"/>
  <c r="R686"/>
  <c r="R688"/>
  <c r="R692"/>
  <c r="R683"/>
  <c r="R687"/>
  <c r="R693"/>
  <c r="R739"/>
  <c r="R655"/>
  <c r="R697"/>
  <c r="R705"/>
  <c r="F623"/>
  <c r="J623"/>
  <c r="R661"/>
  <c r="R701"/>
  <c r="V643"/>
  <c r="I544"/>
  <c r="R567"/>
  <c r="M552"/>
  <c r="R600"/>
  <c r="R604"/>
  <c r="R620"/>
  <c r="N545"/>
  <c r="R615"/>
  <c r="R619"/>
  <c r="E544"/>
  <c r="R266"/>
  <c r="R272"/>
  <c r="R283"/>
  <c r="R285"/>
  <c r="R304"/>
  <c r="R284"/>
  <c r="R261"/>
  <c r="R386"/>
  <c r="R390"/>
  <c r="R394"/>
  <c r="R328"/>
  <c r="F258"/>
  <c r="J258"/>
  <c r="R260"/>
  <c r="R264"/>
  <c r="R249"/>
  <c r="H159"/>
  <c r="M197"/>
  <c r="R208"/>
  <c r="R210"/>
  <c r="R212"/>
  <c r="R216"/>
  <c r="R207"/>
  <c r="R211"/>
  <c r="R237"/>
  <c r="L159"/>
  <c r="R227"/>
  <c r="R231"/>
  <c r="R233"/>
  <c r="R250"/>
  <c r="R217"/>
  <c r="R234"/>
  <c r="R94"/>
  <c r="R93"/>
  <c r="R144"/>
  <c r="R148"/>
  <c r="R150"/>
  <c r="R152"/>
  <c r="R151"/>
  <c r="R1704"/>
  <c r="R1718"/>
  <c r="R1719"/>
  <c r="K1658"/>
  <c r="R1706"/>
  <c r="R1724"/>
  <c r="H1658"/>
  <c r="L1658"/>
  <c r="M1695"/>
  <c r="R1702"/>
  <c r="R1699"/>
  <c r="R1703"/>
  <c r="R1707"/>
  <c r="R1712"/>
  <c r="R1714"/>
  <c r="R1716"/>
  <c r="R1696"/>
  <c r="R1700"/>
  <c r="R1713"/>
  <c r="R1717"/>
  <c r="G1658"/>
  <c r="G1537"/>
  <c r="K1537"/>
  <c r="R1592"/>
  <c r="R1374"/>
  <c r="K1174"/>
  <c r="L744"/>
  <c r="F744"/>
  <c r="J744"/>
  <c r="G744"/>
  <c r="K744"/>
  <c r="R689"/>
  <c r="R731"/>
  <c r="R737"/>
  <c r="L623"/>
  <c r="R646"/>
  <c r="R648"/>
  <c r="R650"/>
  <c r="R652"/>
  <c r="R664"/>
  <c r="R666"/>
  <c r="R668"/>
  <c r="R670"/>
  <c r="R677"/>
  <c r="R696"/>
  <c r="R698"/>
  <c r="R734"/>
  <c r="R738"/>
  <c r="R740"/>
  <c r="R743"/>
  <c r="R657"/>
  <c r="V656"/>
  <c r="R702"/>
  <c r="M728"/>
  <c r="R735"/>
  <c r="R649"/>
  <c r="R653"/>
  <c r="R667"/>
  <c r="R671"/>
  <c r="R673"/>
  <c r="R576"/>
  <c r="R612"/>
  <c r="R618"/>
  <c r="R547"/>
  <c r="R588"/>
  <c r="R590"/>
  <c r="R592"/>
  <c r="R594"/>
  <c r="R601"/>
  <c r="R621"/>
  <c r="R578"/>
  <c r="R581"/>
  <c r="R614"/>
  <c r="R616"/>
  <c r="R554"/>
  <c r="R561"/>
  <c r="R566"/>
  <c r="R573"/>
  <c r="R591"/>
  <c r="R595"/>
  <c r="R597"/>
  <c r="R609"/>
  <c r="N397"/>
  <c r="R427"/>
  <c r="J396"/>
  <c r="R489"/>
  <c r="R521"/>
  <c r="R539"/>
  <c r="R402"/>
  <c r="R404"/>
  <c r="R406"/>
  <c r="R408"/>
  <c r="R415"/>
  <c r="R455"/>
  <c r="R462"/>
  <c r="R464"/>
  <c r="R466"/>
  <c r="R468"/>
  <c r="R475"/>
  <c r="R488"/>
  <c r="R496"/>
  <c r="R498"/>
  <c r="R500"/>
  <c r="R502"/>
  <c r="R509"/>
  <c r="R528"/>
  <c r="G396"/>
  <c r="M529"/>
  <c r="F396"/>
  <c r="R433"/>
  <c r="R452"/>
  <c r="R454"/>
  <c r="R405"/>
  <c r="R409"/>
  <c r="R465"/>
  <c r="R469"/>
  <c r="R499"/>
  <c r="R503"/>
  <c r="N529"/>
  <c r="V281"/>
  <c r="R286"/>
  <c r="R324"/>
  <c r="R391"/>
  <c r="R275"/>
  <c r="R277"/>
  <c r="U268"/>
  <c r="R295"/>
  <c r="R297"/>
  <c r="R299"/>
  <c r="R301"/>
  <c r="R308"/>
  <c r="R312"/>
  <c r="R331"/>
  <c r="R333"/>
  <c r="R385"/>
  <c r="R278"/>
  <c r="R298"/>
  <c r="R302"/>
  <c r="R334"/>
  <c r="R213"/>
  <c r="R241"/>
  <c r="R243"/>
  <c r="R220"/>
  <c r="R222"/>
  <c r="R224"/>
  <c r="R228"/>
  <c r="K159"/>
  <c r="R223"/>
  <c r="G159"/>
  <c r="R90"/>
  <c r="R156"/>
  <c r="R95"/>
  <c r="R112"/>
  <c r="R120"/>
  <c r="R124"/>
  <c r="R126"/>
  <c r="R128"/>
  <c r="R130"/>
  <c r="R157"/>
  <c r="R154"/>
  <c r="R100"/>
  <c r="R115"/>
  <c r="R123"/>
  <c r="R131"/>
  <c r="R141"/>
  <c r="R18"/>
  <c r="R21"/>
  <c r="R23"/>
  <c r="R25"/>
  <c r="R27"/>
  <c r="N306"/>
  <c r="V306" s="1"/>
  <c r="M11"/>
  <c r="R26"/>
  <c r="U89"/>
  <c r="R129"/>
  <c r="F159"/>
  <c r="R209"/>
  <c r="R218"/>
  <c r="R229"/>
  <c r="M251"/>
  <c r="E258"/>
  <c r="R273"/>
  <c r="R280"/>
  <c r="R293"/>
  <c r="R300"/>
  <c r="R309"/>
  <c r="R313"/>
  <c r="R320"/>
  <c r="R329"/>
  <c r="R416"/>
  <c r="R423"/>
  <c r="R434"/>
  <c r="R441"/>
  <c r="R476"/>
  <c r="R483"/>
  <c r="R510"/>
  <c r="R526"/>
  <c r="R535"/>
  <c r="K544"/>
  <c r="R553"/>
  <c r="R565"/>
  <c r="R602"/>
  <c r="N605"/>
  <c r="R617"/>
  <c r="R651"/>
  <c r="R703"/>
  <c r="E744"/>
  <c r="R1016"/>
  <c r="R1033"/>
  <c r="R1472"/>
  <c r="R1626"/>
  <c r="N1710"/>
  <c r="V11"/>
  <c r="U11"/>
  <c r="R20"/>
  <c r="R22"/>
  <c r="N89"/>
  <c r="R96"/>
  <c r="R142"/>
  <c r="R147"/>
  <c r="R149"/>
  <c r="E159"/>
  <c r="I159"/>
  <c r="R214"/>
  <c r="R219"/>
  <c r="R221"/>
  <c r="R230"/>
  <c r="R232"/>
  <c r="R240"/>
  <c r="R242"/>
  <c r="R247"/>
  <c r="R254"/>
  <c r="R256"/>
  <c r="H258"/>
  <c r="L258"/>
  <c r="R267"/>
  <c r="R269"/>
  <c r="R274"/>
  <c r="R276"/>
  <c r="R279"/>
  <c r="R287"/>
  <c r="R294"/>
  <c r="R296"/>
  <c r="R305"/>
  <c r="R310"/>
  <c r="R314"/>
  <c r="R316"/>
  <c r="R325"/>
  <c r="R330"/>
  <c r="R332"/>
  <c r="R388"/>
  <c r="R393"/>
  <c r="R401"/>
  <c r="R403"/>
  <c r="R412"/>
  <c r="R417"/>
  <c r="R419"/>
  <c r="R428"/>
  <c r="R435"/>
  <c r="R437"/>
  <c r="R446"/>
  <c r="R451"/>
  <c r="R453"/>
  <c r="R461"/>
  <c r="R463"/>
  <c r="R472"/>
  <c r="R477"/>
  <c r="R479"/>
  <c r="M487"/>
  <c r="R495"/>
  <c r="R497"/>
  <c r="R506"/>
  <c r="R511"/>
  <c r="R513"/>
  <c r="R522"/>
  <c r="R527"/>
  <c r="U529"/>
  <c r="R531"/>
  <c r="R540"/>
  <c r="J544"/>
  <c r="R549"/>
  <c r="R551"/>
  <c r="R558"/>
  <c r="R563"/>
  <c r="H544"/>
  <c r="L544"/>
  <c r="R570"/>
  <c r="R575"/>
  <c r="R577"/>
  <c r="R582"/>
  <c r="R587"/>
  <c r="R589"/>
  <c r="R598"/>
  <c r="R603"/>
  <c r="M605"/>
  <c r="R611"/>
  <c r="R613"/>
  <c r="R622"/>
  <c r="U624"/>
  <c r="N643"/>
  <c r="R645"/>
  <c r="R647"/>
  <c r="I623"/>
  <c r="M656"/>
  <c r="R658"/>
  <c r="R663"/>
  <c r="R665"/>
  <c r="R674"/>
  <c r="R679"/>
  <c r="R681"/>
  <c r="R690"/>
  <c r="N694"/>
  <c r="R699"/>
  <c r="R704"/>
  <c r="R730"/>
  <c r="R732"/>
  <c r="R763"/>
  <c r="H884"/>
  <c r="L884"/>
  <c r="R1057"/>
  <c r="R1204"/>
  <c r="I1174"/>
  <c r="M1174"/>
  <c r="R1274"/>
  <c r="R1405"/>
  <c r="R1445"/>
  <c r="E1537"/>
  <c r="I1537"/>
  <c r="M1537"/>
  <c r="R1646"/>
  <c r="F1658"/>
  <c r="J1658"/>
  <c r="R1697"/>
  <c r="R1708"/>
  <c r="R1711"/>
  <c r="R1720"/>
  <c r="R1725"/>
  <c r="R19"/>
  <c r="R91"/>
  <c r="R146"/>
  <c r="R155"/>
  <c r="J159"/>
  <c r="U235"/>
  <c r="R245"/>
  <c r="R253"/>
  <c r="I258"/>
  <c r="R282"/>
  <c r="R362"/>
  <c r="R392"/>
  <c r="M397"/>
  <c r="R407"/>
  <c r="M432"/>
  <c r="R450"/>
  <c r="U456"/>
  <c r="R467"/>
  <c r="N487"/>
  <c r="R494"/>
  <c r="R501"/>
  <c r="R517"/>
  <c r="G544"/>
  <c r="R548"/>
  <c r="R562"/>
  <c r="R574"/>
  <c r="N580"/>
  <c r="R586"/>
  <c r="R593"/>
  <c r="R610"/>
  <c r="M643"/>
  <c r="R662"/>
  <c r="R669"/>
  <c r="R678"/>
  <c r="R685"/>
  <c r="U728"/>
  <c r="R736"/>
  <c r="I744"/>
  <c r="R1154"/>
  <c r="R1176"/>
  <c r="R1391"/>
  <c r="R1687"/>
  <c r="R1701"/>
  <c r="R1715"/>
  <c r="N1722"/>
  <c r="R16"/>
  <c r="M89"/>
  <c r="G29"/>
  <c r="K29"/>
  <c r="R135"/>
  <c r="R167"/>
  <c r="U197"/>
  <c r="N197"/>
  <c r="R215"/>
  <c r="R226"/>
  <c r="R236"/>
  <c r="M235"/>
  <c r="R248"/>
  <c r="G258"/>
  <c r="R270"/>
  <c r="M281"/>
  <c r="U281" s="1"/>
  <c r="R288"/>
  <c r="R326"/>
  <c r="M381"/>
  <c r="U381" s="1"/>
  <c r="R389"/>
  <c r="I396"/>
  <c r="U397"/>
  <c r="R413"/>
  <c r="R429"/>
  <c r="R447"/>
  <c r="N456"/>
  <c r="R473"/>
  <c r="R491"/>
  <c r="R507"/>
  <c r="R523"/>
  <c r="R541"/>
  <c r="R559"/>
  <c r="R571"/>
  <c r="R583"/>
  <c r="R599"/>
  <c r="R607"/>
  <c r="H623"/>
  <c r="R659"/>
  <c r="R675"/>
  <c r="R691"/>
  <c r="R700"/>
  <c r="K884"/>
  <c r="I884"/>
  <c r="R1024"/>
  <c r="R1233"/>
  <c r="R1280"/>
  <c r="R1459"/>
  <c r="R1551"/>
  <c r="R1659"/>
  <c r="I1658"/>
  <c r="N1695"/>
  <c r="R1709"/>
  <c r="R1721"/>
  <c r="R1731"/>
  <c r="R387"/>
  <c r="N381"/>
  <c r="V381" s="1"/>
  <c r="R311"/>
  <c r="K258"/>
  <c r="M259"/>
  <c r="R339"/>
  <c r="R117"/>
  <c r="R116"/>
  <c r="R118"/>
  <c r="R125"/>
  <c r="R122"/>
  <c r="R127"/>
  <c r="R119"/>
  <c r="R121"/>
  <c r="R111"/>
  <c r="R140"/>
  <c r="R139"/>
  <c r="R137"/>
  <c r="R138"/>
  <c r="R143"/>
  <c r="R145"/>
  <c r="H29"/>
  <c r="L29"/>
  <c r="R134"/>
  <c r="M110"/>
  <c r="F29"/>
  <c r="J29"/>
  <c r="U110"/>
  <c r="E29"/>
  <c r="I29"/>
  <c r="R133"/>
  <c r="R384"/>
  <c r="E396"/>
  <c r="R400"/>
  <c r="M456"/>
  <c r="V456"/>
  <c r="R460"/>
  <c r="R490"/>
  <c r="R532"/>
  <c r="M580"/>
  <c r="R606"/>
  <c r="V624"/>
  <c r="U643"/>
  <c r="R644"/>
  <c r="R695"/>
  <c r="N706"/>
  <c r="R706" s="1"/>
  <c r="N728"/>
  <c r="R733"/>
  <c r="E1174"/>
  <c r="R1350"/>
  <c r="R1432"/>
  <c r="R1538"/>
  <c r="E1658"/>
  <c r="R1698"/>
  <c r="M1710"/>
  <c r="M1722"/>
  <c r="N11"/>
  <c r="R30"/>
  <c r="N110"/>
  <c r="R113"/>
  <c r="N235"/>
  <c r="R238"/>
  <c r="U251"/>
  <c r="N259"/>
  <c r="R262"/>
  <c r="M268"/>
  <c r="V268"/>
  <c r="M306"/>
  <c r="U306" s="1"/>
  <c r="V397"/>
  <c r="N432"/>
  <c r="R457"/>
  <c r="V487"/>
  <c r="V529"/>
  <c r="F544"/>
  <c r="N552"/>
  <c r="G623"/>
  <c r="R637"/>
  <c r="N656"/>
  <c r="V728"/>
  <c r="G884"/>
  <c r="R1285"/>
  <c r="R15"/>
  <c r="R92"/>
  <c r="V110"/>
  <c r="R114"/>
  <c r="R160"/>
  <c r="R206"/>
  <c r="V235"/>
  <c r="R239"/>
  <c r="R263"/>
  <c r="R1362"/>
  <c r="R1424"/>
  <c r="V89"/>
  <c r="V197"/>
  <c r="N251"/>
  <c r="N281"/>
  <c r="U432"/>
  <c r="M545"/>
  <c r="U656"/>
  <c r="E884"/>
  <c r="E1744" i="130" l="1"/>
  <c r="AD10"/>
  <c r="R1102" i="128"/>
  <c r="R1023"/>
  <c r="R782"/>
  <c r="R990"/>
  <c r="R529"/>
  <c r="R1487"/>
  <c r="R1517"/>
  <c r="R1458"/>
  <c r="R1495"/>
  <c r="R1322"/>
  <c r="R1251"/>
  <c r="R1127"/>
  <c r="R935"/>
  <c r="N884"/>
  <c r="R885"/>
  <c r="M884"/>
  <c r="R851"/>
  <c r="R806"/>
  <c r="N744"/>
  <c r="M744"/>
  <c r="R745"/>
  <c r="R624"/>
  <c r="R268"/>
  <c r="R487"/>
  <c r="R1710"/>
  <c r="N29"/>
  <c r="R397"/>
  <c r="R1722"/>
  <c r="R197"/>
  <c r="R1695"/>
  <c r="R1349"/>
  <c r="R1403"/>
  <c r="R694"/>
  <c r="R643"/>
  <c r="R728"/>
  <c r="R605"/>
  <c r="N544"/>
  <c r="R564"/>
  <c r="M159"/>
  <c r="R89"/>
  <c r="N1658"/>
  <c r="R1537"/>
  <c r="J10"/>
  <c r="R1174"/>
  <c r="M623"/>
  <c r="R580"/>
  <c r="N396"/>
  <c r="R432"/>
  <c r="K10"/>
  <c r="R259"/>
  <c r="R251"/>
  <c r="G10"/>
  <c r="R281"/>
  <c r="N159"/>
  <c r="V10"/>
  <c r="H10"/>
  <c r="M1658"/>
  <c r="R656"/>
  <c r="M396"/>
  <c r="R552"/>
  <c r="I10"/>
  <c r="L10"/>
  <c r="R381"/>
  <c r="R110"/>
  <c r="F10"/>
  <c r="M29"/>
  <c r="R456"/>
  <c r="M258"/>
  <c r="U259"/>
  <c r="M544"/>
  <c r="R545"/>
  <c r="N623"/>
  <c r="E10"/>
  <c r="E1752" s="1"/>
  <c r="N258"/>
  <c r="R11"/>
  <c r="R235"/>
  <c r="R306"/>
  <c r="R1250" l="1"/>
  <c r="R884"/>
  <c r="R744"/>
  <c r="R29"/>
  <c r="R396"/>
  <c r="R623"/>
  <c r="R544"/>
  <c r="R159"/>
  <c r="R1658"/>
  <c r="M10"/>
  <c r="R258"/>
  <c r="N10"/>
  <c r="X10" s="1"/>
  <c r="R5" l="1"/>
  <c r="R7"/>
  <c r="R4"/>
  <c r="E1748" s="1"/>
  <c r="R6"/>
  <c r="E1751" s="1"/>
  <c r="U10"/>
  <c r="W10" s="1"/>
</calcChain>
</file>

<file path=xl/sharedStrings.xml><?xml version="1.0" encoding="utf-8"?>
<sst xmlns="http://schemas.openxmlformats.org/spreadsheetml/2006/main" count="32826" uniqueCount="2914">
  <si>
    <t xml:space="preserve">	060615000</t>
  </si>
  <si>
    <t>SEBASTE</t>
  </si>
  <si>
    <t xml:space="preserve">	060616000</t>
  </si>
  <si>
    <t>SIBALOM</t>
  </si>
  <si>
    <t xml:space="preserve">	060617000</t>
  </si>
  <si>
    <t>TIBIAO</t>
  </si>
  <si>
    <t xml:space="preserve">	060607000</t>
  </si>
  <si>
    <t>TOBIAS FORNIER (DAO)</t>
  </si>
  <si>
    <t xml:space="preserve">	060618000</t>
  </si>
  <si>
    <t>VALDERRAMA</t>
  </si>
  <si>
    <t xml:space="preserve">	061900000</t>
  </si>
  <si>
    <t>CAPIZ</t>
  </si>
  <si>
    <t xml:space="preserve">	061901000</t>
  </si>
  <si>
    <t>CUARTERO</t>
  </si>
  <si>
    <t xml:space="preserve">	061902000</t>
  </si>
  <si>
    <t>DAO</t>
  </si>
  <si>
    <t xml:space="preserve">	061903000</t>
  </si>
  <si>
    <t>DUMALAG</t>
  </si>
  <si>
    <t xml:space="preserve">	061904000</t>
  </si>
  <si>
    <t>DUMARAO</t>
  </si>
  <si>
    <t xml:space="preserve">	061905000</t>
  </si>
  <si>
    <t>IVISAN</t>
  </si>
  <si>
    <t xml:space="preserve">	061906000</t>
  </si>
  <si>
    <t>JAMINDAN</t>
  </si>
  <si>
    <t xml:space="preserve">	061907000</t>
  </si>
  <si>
    <t>MA-AYON</t>
  </si>
  <si>
    <t xml:space="preserve">	061908000</t>
  </si>
  <si>
    <t>MAMBUSAO</t>
  </si>
  <si>
    <t xml:space="preserve">	061909000</t>
  </si>
  <si>
    <t>PANAY</t>
  </si>
  <si>
    <t xml:space="preserve">	061910000</t>
  </si>
  <si>
    <t>PANITAN</t>
  </si>
  <si>
    <t xml:space="preserve">	061911000</t>
  </si>
  <si>
    <t xml:space="preserve">	061912000</t>
  </si>
  <si>
    <t>PONTEVEDRA</t>
  </si>
  <si>
    <t xml:space="preserve">	061913000</t>
  </si>
  <si>
    <t>PRESIDENT ROXAS</t>
  </si>
  <si>
    <t xml:space="preserve">	061914000</t>
  </si>
  <si>
    <t>ROXAS CITY</t>
  </si>
  <si>
    <t xml:space="preserve">	061915000</t>
  </si>
  <si>
    <t>SAPI-AN</t>
  </si>
  <si>
    <t xml:space="preserve">	061916000</t>
  </si>
  <si>
    <t>SIGMA</t>
  </si>
  <si>
    <t xml:space="preserve">	061917000</t>
  </si>
  <si>
    <t>TAPAZ</t>
  </si>
  <si>
    <t xml:space="preserve">	067900000</t>
  </si>
  <si>
    <t>GUIMARAS</t>
  </si>
  <si>
    <t xml:space="preserve">	067901000</t>
  </si>
  <si>
    <t xml:space="preserve">	067902000</t>
  </si>
  <si>
    <t>JORDAN</t>
  </si>
  <si>
    <t xml:space="preserve">	067903000</t>
  </si>
  <si>
    <t>NUEVA VALENCIA</t>
  </si>
  <si>
    <t xml:space="preserve">	067904000</t>
  </si>
  <si>
    <t>SAN LORENZO</t>
  </si>
  <si>
    <t xml:space="preserve">	067905000</t>
  </si>
  <si>
    <t>SIBUNAG</t>
  </si>
  <si>
    <t xml:space="preserve">	063000000</t>
  </si>
  <si>
    <t>ILOILO</t>
  </si>
  <si>
    <t xml:space="preserve">	063022000</t>
  </si>
  <si>
    <t>ILOILO CITY</t>
  </si>
  <si>
    <t xml:space="preserve">	063035000</t>
  </si>
  <si>
    <t>PASSI</t>
  </si>
  <si>
    <t xml:space="preserve">	063001000</t>
  </si>
  <si>
    <t>AJUY</t>
  </si>
  <si>
    <t xml:space="preserve">	063002000</t>
  </si>
  <si>
    <t>ALIMODIAN</t>
  </si>
  <si>
    <t xml:space="preserve">	063003000</t>
  </si>
  <si>
    <t>ANILAO</t>
  </si>
  <si>
    <t xml:space="preserve">	063004000</t>
  </si>
  <si>
    <t>BADIANGAN</t>
  </si>
  <si>
    <t xml:space="preserve">	063005000</t>
  </si>
  <si>
    <t>BALASAN</t>
  </si>
  <si>
    <t xml:space="preserve">	063006000</t>
  </si>
  <si>
    <t>BANATE</t>
  </si>
  <si>
    <t xml:space="preserve">	063007000</t>
  </si>
  <si>
    <t>BAROTAC NUEVO</t>
  </si>
  <si>
    <t xml:space="preserve">	063008000</t>
  </si>
  <si>
    <t>BAROTAC VIEJO</t>
  </si>
  <si>
    <t xml:space="preserve">	063009000</t>
  </si>
  <si>
    <t>BATAD</t>
  </si>
  <si>
    <t xml:space="preserve">	063010000</t>
  </si>
  <si>
    <t>BINGAWAN</t>
  </si>
  <si>
    <t xml:space="preserve">	063012000</t>
  </si>
  <si>
    <t xml:space="preserve">	063013000</t>
  </si>
  <si>
    <t>CALINOG</t>
  </si>
  <si>
    <t xml:space="preserve">	063014000</t>
  </si>
  <si>
    <t>CARLES</t>
  </si>
  <si>
    <t xml:space="preserve">	063015000</t>
  </si>
  <si>
    <t xml:space="preserve">	063016000</t>
  </si>
  <si>
    <t>DINGLE</t>
  </si>
  <si>
    <t xml:space="preserve">	063017000</t>
  </si>
  <si>
    <t>DUEÑAS</t>
  </si>
  <si>
    <t xml:space="preserve">	063018000</t>
  </si>
  <si>
    <t>DUMANGAS</t>
  </si>
  <si>
    <t xml:space="preserve">	063019000</t>
  </si>
  <si>
    <t>ESTANCIA</t>
  </si>
  <si>
    <t xml:space="preserve">	063020000</t>
  </si>
  <si>
    <t>GUIMBAL</t>
  </si>
  <si>
    <t xml:space="preserve">	063021000</t>
  </si>
  <si>
    <t>IGBARAS</t>
  </si>
  <si>
    <t xml:space="preserve">	063023000</t>
  </si>
  <si>
    <t>JANIUAY</t>
  </si>
  <si>
    <t xml:space="preserve">	063025000</t>
  </si>
  <si>
    <t>LAMBUNAO</t>
  </si>
  <si>
    <t xml:space="preserve">	063026000</t>
  </si>
  <si>
    <t>LEGANES</t>
  </si>
  <si>
    <t xml:space="preserve">	063027000</t>
  </si>
  <si>
    <t xml:space="preserve">	063028000</t>
  </si>
  <si>
    <t>LEON</t>
  </si>
  <si>
    <t xml:space="preserve">	063029000</t>
  </si>
  <si>
    <t>MAASIN</t>
  </si>
  <si>
    <t xml:space="preserve">	063030000</t>
  </si>
  <si>
    <t>MIAGAO</t>
  </si>
  <si>
    <t xml:space="preserve">	063031000</t>
  </si>
  <si>
    <t>MINA</t>
  </si>
  <si>
    <t xml:space="preserve">	063032000</t>
  </si>
  <si>
    <t>NEW LUCENA</t>
  </si>
  <si>
    <t xml:space="preserve">	063034000</t>
  </si>
  <si>
    <t>OTON</t>
  </si>
  <si>
    <t xml:space="preserve">	063036000</t>
  </si>
  <si>
    <t>PAVIA</t>
  </si>
  <si>
    <t xml:space="preserve">	063037000</t>
  </si>
  <si>
    <t>POTOTAN</t>
  </si>
  <si>
    <t xml:space="preserve">	063038000</t>
  </si>
  <si>
    <t>SAN DIONISIO</t>
  </si>
  <si>
    <t xml:space="preserve">	063039000</t>
  </si>
  <si>
    <t>SAN ENRIQUE</t>
  </si>
  <si>
    <t xml:space="preserve">	063040000</t>
  </si>
  <si>
    <t>SAN JOAQUIN</t>
  </si>
  <si>
    <t xml:space="preserve">	063041000</t>
  </si>
  <si>
    <t xml:space="preserve">	063042000</t>
  </si>
  <si>
    <t xml:space="preserve">	063043000</t>
  </si>
  <si>
    <t xml:space="preserve">	063044000</t>
  </si>
  <si>
    <t>SARA</t>
  </si>
  <si>
    <t xml:space="preserve">	063045000</t>
  </si>
  <si>
    <t>TIGBAUAN</t>
  </si>
  <si>
    <t xml:space="preserve">	063046000</t>
  </si>
  <si>
    <t>AFFECTED AREAS</t>
  </si>
  <si>
    <t>REGIONS</t>
  </si>
  <si>
    <t>PROVINCES</t>
  </si>
  <si>
    <t>CITIES</t>
  </si>
  <si>
    <t>MUNICIPALITIES</t>
  </si>
  <si>
    <t>BARANGAYS</t>
  </si>
  <si>
    <t>TUBUNGAN</t>
  </si>
  <si>
    <t xml:space="preserve">	063047000</t>
  </si>
  <si>
    <t>ZARRAGA</t>
  </si>
  <si>
    <t xml:space="preserve">	064500000</t>
  </si>
  <si>
    <t>NEGROS OCCIDENTAL</t>
  </si>
  <si>
    <t xml:space="preserve">	064501000</t>
  </si>
  <si>
    <t>BACOLOD</t>
  </si>
  <si>
    <t xml:space="preserve">	064502000</t>
  </si>
  <si>
    <t>BAGO</t>
  </si>
  <si>
    <t xml:space="preserve">	064504000</t>
  </si>
  <si>
    <t>CADIZ</t>
  </si>
  <si>
    <t xml:space="preserve">	064509000</t>
  </si>
  <si>
    <t>ESCALANTE</t>
  </si>
  <si>
    <t xml:space="preserve">	064510000</t>
  </si>
  <si>
    <t>HIMAMAYLAN</t>
  </si>
  <si>
    <t xml:space="preserve">	064515000</t>
  </si>
  <si>
    <t>KABANKALAN</t>
  </si>
  <si>
    <t xml:space="preserve">	064516000</t>
  </si>
  <si>
    <t>LA CARLOTA</t>
  </si>
  <si>
    <t xml:space="preserve">	064523000</t>
  </si>
  <si>
    <t>SAGAY</t>
  </si>
  <si>
    <t xml:space="preserve">	064524000</t>
  </si>
  <si>
    <t>SAN CARLOS</t>
  </si>
  <si>
    <t xml:space="preserve">	064526000</t>
  </si>
  <si>
    <t>SILAY</t>
  </si>
  <si>
    <t xml:space="preserve">	064527000</t>
  </si>
  <si>
    <t>SIPALAY</t>
  </si>
  <si>
    <t xml:space="preserve">	064528000</t>
  </si>
  <si>
    <t xml:space="preserve">	064531000</t>
  </si>
  <si>
    <t>VICTORIAS</t>
  </si>
  <si>
    <t xml:space="preserve">	064503000</t>
  </si>
  <si>
    <t>BINALBAGAN</t>
  </si>
  <si>
    <t xml:space="preserve">	064505000</t>
  </si>
  <si>
    <t xml:space="preserve">	064506000</t>
  </si>
  <si>
    <t>CANDONI</t>
  </si>
  <si>
    <t xml:space="preserve">	064507000</t>
  </si>
  <si>
    <t xml:space="preserve">	064508000</t>
  </si>
  <si>
    <t>ENRIQUE B. MAGALONA (SARAVIA)</t>
  </si>
  <si>
    <t xml:space="preserve">	064511000</t>
  </si>
  <si>
    <t>HINIGARAN</t>
  </si>
  <si>
    <t xml:space="preserve">	064512000</t>
  </si>
  <si>
    <t>HINOBA-AN (ASIA)</t>
  </si>
  <si>
    <t xml:space="preserve">	064513000</t>
  </si>
  <si>
    <t>ILOG</t>
  </si>
  <si>
    <t xml:space="preserve">	064514000</t>
  </si>
  <si>
    <t xml:space="preserve">	064517000</t>
  </si>
  <si>
    <t>LA CASTELLANA</t>
  </si>
  <si>
    <t xml:space="preserve">	064518000</t>
  </si>
  <si>
    <t>MANAPLA</t>
  </si>
  <si>
    <t xml:space="preserve">	064519000</t>
  </si>
  <si>
    <t>MOISES PADILLA (MAGALLON)</t>
  </si>
  <si>
    <t xml:space="preserve">	064520000</t>
  </si>
  <si>
    <t>MURCIA</t>
  </si>
  <si>
    <t xml:space="preserve">	064521000</t>
  </si>
  <si>
    <t xml:space="preserve">	064522000</t>
  </si>
  <si>
    <t>PULUPANDAN</t>
  </si>
  <si>
    <t xml:space="preserve">	064525000</t>
  </si>
  <si>
    <t xml:space="preserve">	064529000</t>
  </si>
  <si>
    <t>TOBOSO</t>
  </si>
  <si>
    <t xml:space="preserve">	064530000</t>
  </si>
  <si>
    <t>VALLADOLID</t>
  </si>
  <si>
    <t xml:space="preserve">	064532000</t>
  </si>
  <si>
    <t>SALVADOR BENEDICTO</t>
  </si>
  <si>
    <t xml:space="preserve">	071000000</t>
  </si>
  <si>
    <t xml:space="preserve">	071200000</t>
  </si>
  <si>
    <t>BOHOL</t>
  </si>
  <si>
    <t xml:space="preserve">	071242000</t>
  </si>
  <si>
    <t>TAGBILARAN CITY</t>
  </si>
  <si>
    <t xml:space="preserve">	071201000</t>
  </si>
  <si>
    <t>ALBURQUERQUE</t>
  </si>
  <si>
    <t xml:space="preserve">	071202000</t>
  </si>
  <si>
    <t xml:space="preserve">	071203000</t>
  </si>
  <si>
    <t xml:space="preserve">	071204000</t>
  </si>
  <si>
    <t>ANTEQUERA</t>
  </si>
  <si>
    <t xml:space="preserve">	071205000</t>
  </si>
  <si>
    <t>BACLAYON</t>
  </si>
  <si>
    <t xml:space="preserve">	071206000</t>
  </si>
  <si>
    <t>BALILIHAN</t>
  </si>
  <si>
    <t xml:space="preserve">	071207000</t>
  </si>
  <si>
    <t xml:space="preserve">	071248000</t>
  </si>
  <si>
    <t>BIEN UNIDO</t>
  </si>
  <si>
    <t xml:space="preserve">	071208000</t>
  </si>
  <si>
    <t>BILAR</t>
  </si>
  <si>
    <t xml:space="preserve">	071209000</t>
  </si>
  <si>
    <t xml:space="preserve">	071210000</t>
  </si>
  <si>
    <t>CALAPE</t>
  </si>
  <si>
    <t xml:space="preserve">	071211000</t>
  </si>
  <si>
    <t>CANDIJAY</t>
  </si>
  <si>
    <t xml:space="preserve">	071212000</t>
  </si>
  <si>
    <t>CARMEN</t>
  </si>
  <si>
    <t xml:space="preserve">	071213000</t>
  </si>
  <si>
    <t>CATIGBIAN</t>
  </si>
  <si>
    <t xml:space="preserve">	071214000</t>
  </si>
  <si>
    <t>CLARIN</t>
  </si>
  <si>
    <t xml:space="preserve">	071215000</t>
  </si>
  <si>
    <t>CORELLA</t>
  </si>
  <si>
    <t xml:space="preserve">	071216000</t>
  </si>
  <si>
    <t>CORTES</t>
  </si>
  <si>
    <t xml:space="preserve">	071217000</t>
  </si>
  <si>
    <t>DAGOHOY</t>
  </si>
  <si>
    <t xml:space="preserve">	071218000</t>
  </si>
  <si>
    <t>DANAO</t>
  </si>
  <si>
    <t xml:space="preserve">	071219000</t>
  </si>
  <si>
    <t>DAUIS</t>
  </si>
  <si>
    <t xml:space="preserve">	071220000</t>
  </si>
  <si>
    <t>DIMIAO</t>
  </si>
  <si>
    <t xml:space="preserve">	071221000</t>
  </si>
  <si>
    <t>DUERO</t>
  </si>
  <si>
    <t xml:space="preserve">	071222000</t>
  </si>
  <si>
    <t>GARCIA HERNANDEZ</t>
  </si>
  <si>
    <t xml:space="preserve">	071223000</t>
  </si>
  <si>
    <t>GUINDULMAN</t>
  </si>
  <si>
    <t xml:space="preserve">	071224000</t>
  </si>
  <si>
    <t>INABANGA</t>
  </si>
  <si>
    <t xml:space="preserve">	071225000</t>
  </si>
  <si>
    <t>JAGNA</t>
  </si>
  <si>
    <t xml:space="preserve">	071226000</t>
  </si>
  <si>
    <t>JETAFE</t>
  </si>
  <si>
    <t xml:space="preserve">	071227000</t>
  </si>
  <si>
    <t>LILA</t>
  </si>
  <si>
    <t xml:space="preserve">	071228000</t>
  </si>
  <si>
    <t>LOAY</t>
  </si>
  <si>
    <t xml:space="preserve">	071229000</t>
  </si>
  <si>
    <t>LOBOC</t>
  </si>
  <si>
    <t xml:space="preserve">	071230000</t>
  </si>
  <si>
    <t>LOON</t>
  </si>
  <si>
    <t xml:space="preserve">	071231000</t>
  </si>
  <si>
    <t xml:space="preserve">	071232000</t>
  </si>
  <si>
    <t>MARIBOJOC</t>
  </si>
  <si>
    <t xml:space="preserve">	071233000</t>
  </si>
  <si>
    <t>PANGLAO</t>
  </si>
  <si>
    <t xml:space="preserve">	071234000</t>
  </si>
  <si>
    <t xml:space="preserve">	071235000</t>
  </si>
  <si>
    <t>PRES. CARLOS P. GARCIA (PITOGO)</t>
  </si>
  <si>
    <t xml:space="preserve">	071236000</t>
  </si>
  <si>
    <t>SAGBAYAN (BORJA)</t>
  </si>
  <si>
    <t xml:space="preserve">	071237000</t>
  </si>
  <si>
    <t xml:space="preserve">	071238000</t>
  </si>
  <si>
    <t xml:space="preserve">	071239000</t>
  </si>
  <si>
    <t>SEVILLA</t>
  </si>
  <si>
    <t xml:space="preserve">	071240000</t>
  </si>
  <si>
    <t>SIERRA BULLONES</t>
  </si>
  <si>
    <t xml:space="preserve">	071241000</t>
  </si>
  <si>
    <t>TUGUEGARAO</t>
  </si>
  <si>
    <t>VINCENZO A. SAGUN</t>
  </si>
  <si>
    <t>COMPOSTELA VALLEY</t>
  </si>
  <si>
    <t>LAAK (SAN VICENTE)</t>
  </si>
  <si>
    <t>MABINI (DOÑA ALICIA)</t>
  </si>
  <si>
    <t>MACO</t>
  </si>
  <si>
    <t>MARAGUSAN (SAN MARIANO)</t>
  </si>
  <si>
    <t>MAWAB</t>
  </si>
  <si>
    <t>MONKAYO</t>
  </si>
  <si>
    <t>MONTEVISTA</t>
  </si>
  <si>
    <t>NEW BATAAN</t>
  </si>
  <si>
    <t>PANTUKAN</t>
  </si>
  <si>
    <t>DAVAO DEL NORTE</t>
  </si>
  <si>
    <t>ASUNCION (SAUG)</t>
  </si>
  <si>
    <t>KAPALONG</t>
  </si>
  <si>
    <t>NEW CORELLA</t>
  </si>
  <si>
    <t>ISLAND GARDEN CITY OF SAMAL</t>
  </si>
  <si>
    <t>TALAINGOD</t>
  </si>
  <si>
    <t>BRAULIO E. DUJALI</t>
  </si>
  <si>
    <t>DAVAO DEL SUR</t>
  </si>
  <si>
    <t>BANSALAN</t>
  </si>
  <si>
    <t>DAVAO CITY</t>
  </si>
  <si>
    <t>JOSE ABAD SANTOS (TRINIDAD)</t>
  </si>
  <si>
    <t>KIBLAWAN</t>
  </si>
  <si>
    <t>MALALAG</t>
  </si>
  <si>
    <t>MALITA</t>
  </si>
  <si>
    <t>MATANAO</t>
  </si>
  <si>
    <t>PADADA</t>
  </si>
  <si>
    <t>SULOP</t>
  </si>
  <si>
    <t>SARANGANI</t>
  </si>
  <si>
    <t>DON MARCELINO</t>
  </si>
  <si>
    <t>DAVAO ORIENTAL</t>
  </si>
  <si>
    <t>BAGANGA</t>
  </si>
  <si>
    <t>BANAYBANAY</t>
  </si>
  <si>
    <t>BOSTON</t>
  </si>
  <si>
    <t>CARAGA</t>
  </si>
  <si>
    <t>CATEEL</t>
  </si>
  <si>
    <t>GOVERNOR GENEROSO</t>
  </si>
  <si>
    <t>MANAY</t>
  </si>
  <si>
    <t>TARRAGONA</t>
  </si>
  <si>
    <t>COTABATO CITY</t>
  </si>
  <si>
    <t>COTABATO (NORTH COTABATO)</t>
  </si>
  <si>
    <t>ALAMADA</t>
  </si>
  <si>
    <t>KABACAN</t>
  </si>
  <si>
    <t>LIBUNGAN</t>
  </si>
  <si>
    <t>MAGPET</t>
  </si>
  <si>
    <t>MAKILALA</t>
  </si>
  <si>
    <t>MATALAM</t>
  </si>
  <si>
    <t>MIDSAYAP</t>
  </si>
  <si>
    <t>M'LANG</t>
  </si>
  <si>
    <t>PIGKAWAYAN</t>
  </si>
  <si>
    <t>PIKIT</t>
  </si>
  <si>
    <t>TULUNAN</t>
  </si>
  <si>
    <t>ANTIPAS</t>
  </si>
  <si>
    <t>BANISILAN</t>
  </si>
  <si>
    <t>ALEOSAN</t>
  </si>
  <si>
    <t>ARAKAN</t>
  </si>
  <si>
    <t>GLAN</t>
  </si>
  <si>
    <t>KIAMBA</t>
  </si>
  <si>
    <t>MAASIM</t>
  </si>
  <si>
    <t>MAITUM</t>
  </si>
  <si>
    <t>MALAPATAN</t>
  </si>
  <si>
    <t>MALUNGON</t>
  </si>
  <si>
    <t>SOUTH COTABATO</t>
  </si>
  <si>
    <t>GENERAL SANTOS CITY (DADIANGAS)</t>
  </si>
  <si>
    <t>NORALA</t>
  </si>
  <si>
    <t>POLOMOLOK</t>
  </si>
  <si>
    <t>SURALLAH</t>
  </si>
  <si>
    <t>TAMPAKAN</t>
  </si>
  <si>
    <t>TANTANGAN</t>
  </si>
  <si>
    <t>T'BOLI</t>
  </si>
  <si>
    <t>TUPI</t>
  </si>
  <si>
    <t>LAKE SEBU</t>
  </si>
  <si>
    <t>SULTAN KUDARAT</t>
  </si>
  <si>
    <t>BAGUMBAYAN</t>
  </si>
  <si>
    <t>COLUMBIO</t>
  </si>
  <si>
    <t>KALAMANSIG</t>
  </si>
  <si>
    <t>LEBAK</t>
  </si>
  <si>
    <t>LUTAYAN</t>
  </si>
  <si>
    <t>LAMBAYONG (MARIANO MARCOS)</t>
  </si>
  <si>
    <t>PALIMBANG</t>
  </si>
  <si>
    <t>PRESIDENT QUIRINO</t>
  </si>
  <si>
    <t>SEN. NINOY AQUINO</t>
  </si>
  <si>
    <t>AGUSAN DEL NORTE</t>
  </si>
  <si>
    <t>CABADBARAN</t>
  </si>
  <si>
    <t>JABONGA</t>
  </si>
  <si>
    <t>KITCHARAO</t>
  </si>
  <si>
    <t>LAS NIEVES</t>
  </si>
  <si>
    <t>NASIPIT</t>
  </si>
  <si>
    <t>TUBAY</t>
  </si>
  <si>
    <t>REMEDIOS T. ROMUALDEZ</t>
  </si>
  <si>
    <t>AGUSAN DEL SUR</t>
  </si>
  <si>
    <t>BAYUGAN</t>
  </si>
  <si>
    <t>BUNAWAN</t>
  </si>
  <si>
    <t>LORETO</t>
  </si>
  <si>
    <t>SANTA JOSEFA</t>
  </si>
  <si>
    <t>TALACOGON</t>
  </si>
  <si>
    <t>TRENTO</t>
  </si>
  <si>
    <t>VERUELA</t>
  </si>
  <si>
    <t>SIBAGAT</t>
  </si>
  <si>
    <t>DINAGAT ISLANDS</t>
  </si>
  <si>
    <t>BASILISA (RIZAL)</t>
  </si>
  <si>
    <t>CAGDIANAO</t>
  </si>
  <si>
    <t>DINAGAT</t>
  </si>
  <si>
    <t>LIBJO (ALBOR)</t>
  </si>
  <si>
    <t>TUBAJON</t>
  </si>
  <si>
    <t>SURIGAO DEL NORTE</t>
  </si>
  <si>
    <t>BACUAG</t>
  </si>
  <si>
    <t>CLAVER</t>
  </si>
  <si>
    <t>DAPA</t>
  </si>
  <si>
    <t>DEL CARMEN</t>
  </si>
  <si>
    <t>GIGAQUIT</t>
  </si>
  <si>
    <t>MAINIT</t>
  </si>
  <si>
    <t>MALIMONO</t>
  </si>
  <si>
    <r>
      <t xml:space="preserve">REGION IV-A </t>
    </r>
    <r>
      <rPr>
        <b/>
        <sz val="11"/>
        <rFont val="Arial"/>
        <family val="2"/>
      </rPr>
      <t>(CALABARZON)</t>
    </r>
  </si>
  <si>
    <r>
      <t xml:space="preserve">REGION III </t>
    </r>
    <r>
      <rPr>
        <b/>
        <sz val="11"/>
        <rFont val="Arial"/>
        <family val="2"/>
      </rPr>
      <t>(CENTRAL LUZON)</t>
    </r>
  </si>
  <si>
    <t>SAN BENITO</t>
  </si>
  <si>
    <t>SAN FRANCISCO (ANAO-AON)</t>
  </si>
  <si>
    <t>SANTA MONICA (SAPAO)</t>
  </si>
  <si>
    <t>TAGANA-AN</t>
  </si>
  <si>
    <t>SURIGAO DEL SUR</t>
  </si>
  <si>
    <t>BAROBO</t>
  </si>
  <si>
    <t>BAYABAS</t>
  </si>
  <si>
    <t>CAGWAIT</t>
  </si>
  <si>
    <t>CANTILAN</t>
  </si>
  <si>
    <t>CARRASCAL</t>
  </si>
  <si>
    <t>HINATUAN</t>
  </si>
  <si>
    <t>LANUZA</t>
  </si>
  <si>
    <t>LIANGA</t>
  </si>
  <si>
    <t>LINGIG</t>
  </si>
  <si>
    <t>MADRID</t>
  </si>
  <si>
    <t>MARIHATAG</t>
  </si>
  <si>
    <t>TAGBINA</t>
  </si>
  <si>
    <t>TAGO</t>
  </si>
  <si>
    <t>BASILAN</t>
  </si>
  <si>
    <t>LAMITAN</t>
  </si>
  <si>
    <t>LANTAWAN</t>
  </si>
  <si>
    <t>MALUSO</t>
  </si>
  <si>
    <t>SUMISIP</t>
  </si>
  <si>
    <t>TIPO-TIPO</t>
  </si>
  <si>
    <t>AKBAR</t>
  </si>
  <si>
    <t>AL-BARKA</t>
  </si>
  <si>
    <t>HADJI MOHAMMAD AJUL</t>
  </si>
  <si>
    <t>UNGKAYA PUKAN</t>
  </si>
  <si>
    <t>HADJI MUHTAMAD</t>
  </si>
  <si>
    <t>TABUAN-LASA</t>
  </si>
  <si>
    <t>LANAO DEL SUR</t>
  </si>
  <si>
    <t>BACOLOD-KALAWI (BACOLOD GRANDE)</t>
  </si>
  <si>
    <t>BALABAGAN</t>
  </si>
  <si>
    <t>BALINDONG (WATU)</t>
  </si>
  <si>
    <t>BAYANG</t>
  </si>
  <si>
    <t>BINIDAYAN</t>
  </si>
  <si>
    <t>BUBONG</t>
  </si>
  <si>
    <t>BUTIG</t>
  </si>
  <si>
    <t>GANASSI</t>
  </si>
  <si>
    <t>KAPAI</t>
  </si>
  <si>
    <t>LUMBA-BAYABAO (MAGUING)</t>
  </si>
  <si>
    <t>LUMBATAN</t>
  </si>
  <si>
    <t>MADALUM</t>
  </si>
  <si>
    <t>MADAMBA</t>
  </si>
  <si>
    <t>MALABANG</t>
  </si>
  <si>
    <t>MARANTAO</t>
  </si>
  <si>
    <t>MASIU</t>
  </si>
  <si>
    <t>MULONDO</t>
  </si>
  <si>
    <t>PAGAYAWAN (TATARIKAN)</t>
  </si>
  <si>
    <t>PIAGAPO</t>
  </si>
  <si>
    <t>POONA BAYABAO (GATA)</t>
  </si>
  <si>
    <t>PUALAS</t>
  </si>
  <si>
    <t>DITSAAN-RAMAIN</t>
  </si>
  <si>
    <t>SAGUIARAN</t>
  </si>
  <si>
    <t>TAMPARAN</t>
  </si>
  <si>
    <t>TARAKA</t>
  </si>
  <si>
    <t>TUBARAN</t>
  </si>
  <si>
    <t>TUGAYA</t>
  </si>
  <si>
    <t>WAO</t>
  </si>
  <si>
    <t>MAROGONG</t>
  </si>
  <si>
    <t>CALANOGAS</t>
  </si>
  <si>
    <t>BUADIPOSO-BUNTONG</t>
  </si>
  <si>
    <t>MAGUING</t>
  </si>
  <si>
    <t>PICONG (SULTAN GUMANDER)</t>
  </si>
  <si>
    <t>LUMBAYANAGUE</t>
  </si>
  <si>
    <t>BUMBARAN</t>
  </si>
  <si>
    <t>TAGOLOAN II</t>
  </si>
  <si>
    <t>SULTAN DUMALONDONG</t>
  </si>
  <si>
    <t>LUMBACA-UNAYAN</t>
  </si>
  <si>
    <t>MAGUINDANAO</t>
  </si>
  <si>
    <t>AMPATUAN</t>
  </si>
  <si>
    <t>BULDON</t>
  </si>
  <si>
    <t>BULUAN</t>
  </si>
  <si>
    <t>DATU PAGLAS</t>
  </si>
  <si>
    <t>DATU PIANG</t>
  </si>
  <si>
    <t>MATANOG</t>
  </si>
  <si>
    <t>PAGALUNGAN</t>
  </si>
  <si>
    <t>PARANG</t>
  </si>
  <si>
    <t>SULTAN KUDARAT (NULING)</t>
  </si>
  <si>
    <t>SULTAN SA BARONGIS (LAMBAYONG)</t>
  </si>
  <si>
    <t>KABUNTALAN (TUMBAO)</t>
  </si>
  <si>
    <t>UPI</t>
  </si>
  <si>
    <t>TALAYAN</t>
  </si>
  <si>
    <t>SOUTH UPI</t>
  </si>
  <si>
    <t>BARIRA</t>
  </si>
  <si>
    <t>GEN. S.K. PENDATUN</t>
  </si>
  <si>
    <t>MAMASAPANO</t>
  </si>
  <si>
    <t>TALITAY</t>
  </si>
  <si>
    <t>PAGAGAWAN</t>
  </si>
  <si>
    <t>PAGLAT</t>
  </si>
  <si>
    <t>SULTAN MASTURA</t>
  </si>
  <si>
    <t>GUINDULUNGAN</t>
  </si>
  <si>
    <t>DATU SAUDI-AMPATUAN</t>
  </si>
  <si>
    <t>DATU UNSAY</t>
  </si>
  <si>
    <t>DATU ABDULLAH SANGKI</t>
  </si>
  <si>
    <t>RAJAH BUAYAN</t>
  </si>
  <si>
    <t>DATU BLAH T. SINSUAT</t>
  </si>
  <si>
    <t>DATU ANGGAL MIDTIMBANG</t>
  </si>
  <si>
    <t>MANGUDADATU</t>
  </si>
  <si>
    <t>PANDAG</t>
  </si>
  <si>
    <t>NORTHERN KABUNTALAN</t>
  </si>
  <si>
    <t>SULU</t>
  </si>
  <si>
    <t>INDANAN</t>
  </si>
  <si>
    <t>KALINGALAN CALUANG</t>
  </si>
  <si>
    <t>LUUK</t>
  </si>
  <si>
    <t>MAIMBUNG</t>
  </si>
  <si>
    <t>HADJI PANGLIMA TAHIL (MARUNGGAS)</t>
  </si>
  <si>
    <t>OLD PANAMAO</t>
  </si>
  <si>
    <t>PANGUTARAN</t>
  </si>
  <si>
    <t>PATA</t>
  </si>
  <si>
    <t>PATIKUL</t>
  </si>
  <si>
    <t>SIASI</t>
  </si>
  <si>
    <t>TALIPAO</t>
  </si>
  <si>
    <t>TAPUL</t>
  </si>
  <si>
    <t>TONGKIL</t>
  </si>
  <si>
    <t>PANGLIMA ESTINO (NEW PANAMAO)</t>
  </si>
  <si>
    <t>LUGUS</t>
  </si>
  <si>
    <t>PANDAMI</t>
  </si>
  <si>
    <t>OMAR</t>
  </si>
  <si>
    <t>TAWI-TAWI</t>
  </si>
  <si>
    <t>MAPUN (CAGAYAN DE TAWI-TAWI)</t>
  </si>
  <si>
    <t>SIMUNUL</t>
  </si>
  <si>
    <t>SITANGKAI</t>
  </si>
  <si>
    <t>SOUTH UBIAN</t>
  </si>
  <si>
    <t>TANDUBAS</t>
  </si>
  <si>
    <t>TURTLE ISLANDS</t>
  </si>
  <si>
    <t>LANGUYAN</t>
  </si>
  <si>
    <t>SAPA-SAPA</t>
  </si>
  <si>
    <t>SIBUTU</t>
  </si>
  <si>
    <t>ABRA</t>
  </si>
  <si>
    <t>BOLINEY</t>
  </si>
  <si>
    <t>BUCAY</t>
  </si>
  <si>
    <t>BUCLOC</t>
  </si>
  <si>
    <t>DAGUIOMAN</t>
  </si>
  <si>
    <t>DANGLAS</t>
  </si>
  <si>
    <t>LACUB</t>
  </si>
  <si>
    <t>LAGANGILANG</t>
  </si>
  <si>
    <t>LAGAYAN</t>
  </si>
  <si>
    <t>LANGIDEN</t>
  </si>
  <si>
    <t>LICUAN-BAAY (LICUAN)</t>
  </si>
  <si>
    <t>LUBA</t>
  </si>
  <si>
    <t>MALIBCONG</t>
  </si>
  <si>
    <t>MANABO</t>
  </si>
  <si>
    <t>PEÑARRUBIA</t>
  </si>
  <si>
    <t>PIDIGAN</t>
  </si>
  <si>
    <t>SALLAPADAN</t>
  </si>
  <si>
    <t>TAYUM</t>
  </si>
  <si>
    <t>TINEG</t>
  </si>
  <si>
    <t>TUBO</t>
  </si>
  <si>
    <t>VILLAVICIOSA</t>
  </si>
  <si>
    <t>APAYAO</t>
  </si>
  <si>
    <t>CALANASAN (BAYAG)</t>
  </si>
  <si>
    <t>CONNER</t>
  </si>
  <si>
    <t>FLORA</t>
  </si>
  <si>
    <t>PUDTOL</t>
  </si>
  <si>
    <t>SANTA MARCELA</t>
  </si>
  <si>
    <t>BENGUET</t>
  </si>
  <si>
    <t>ATOK</t>
  </si>
  <si>
    <t>BAGUIO CITY</t>
  </si>
  <si>
    <t>BAKUN</t>
  </si>
  <si>
    <t>BOKOD</t>
  </si>
  <si>
    <t>BUGUIAS</t>
  </si>
  <si>
    <t>ITOGON</t>
  </si>
  <si>
    <t>KABAYAN</t>
  </si>
  <si>
    <t>KAPANGAN</t>
  </si>
  <si>
    <t>KIBUNGAN</t>
  </si>
  <si>
    <t>MANKAYAN</t>
  </si>
  <si>
    <t>SABLAN</t>
  </si>
  <si>
    <t>TUBA</t>
  </si>
  <si>
    <t>TUBLAY</t>
  </si>
  <si>
    <t>IFUGAO</t>
  </si>
  <si>
    <t>BANAUE</t>
  </si>
  <si>
    <t>HUNGDUAN</t>
  </si>
  <si>
    <t>KIANGAN</t>
  </si>
  <si>
    <t>LAMUT</t>
  </si>
  <si>
    <t>MAYOYAO</t>
  </si>
  <si>
    <t>ALFONSO LISTA (POTIA)</t>
  </si>
  <si>
    <t>AGUINALDO</t>
  </si>
  <si>
    <t>HINGYON</t>
  </si>
  <si>
    <t>TINOC</t>
  </si>
  <si>
    <t>ASIPULO</t>
  </si>
  <si>
    <t>KALINGA</t>
  </si>
  <si>
    <t>BALBALAN</t>
  </si>
  <si>
    <t>LUBUAGAN</t>
  </si>
  <si>
    <t>PASIL</t>
  </si>
  <si>
    <t>PINUKPUK</t>
  </si>
  <si>
    <t>RIZAL (LIWAN)</t>
  </si>
  <si>
    <t>TANUDAN</t>
  </si>
  <si>
    <t>TINGLAYAN</t>
  </si>
  <si>
    <t>MOUNTAIN PROVINCE</t>
  </si>
  <si>
    <t>BARLIG</t>
  </si>
  <si>
    <t>BAUKO</t>
  </si>
  <si>
    <t>BESAO</t>
  </si>
  <si>
    <t>NATONIN</t>
  </si>
  <si>
    <t>PARACELIS</t>
  </si>
  <si>
    <t>SABANGAN</t>
  </si>
  <si>
    <t>SADANGA</t>
  </si>
  <si>
    <t>SAGADA</t>
  </si>
  <si>
    <t>TADIAN</t>
  </si>
  <si>
    <t>NABUNTURAN</t>
  </si>
  <si>
    <t>PANABO</t>
  </si>
  <si>
    <t>TAGUM</t>
  </si>
  <si>
    <t>DIGOS</t>
  </si>
  <si>
    <t>MATI</t>
  </si>
  <si>
    <t>124701000</t>
  </si>
  <si>
    <t>KIDAPAWAN</t>
  </si>
  <si>
    <t>128000000</t>
  </si>
  <si>
    <t>126300000</t>
  </si>
  <si>
    <t>KORONADAL</t>
  </si>
  <si>
    <t>126500000</t>
  </si>
  <si>
    <t>TACURONG</t>
  </si>
  <si>
    <t>ISULAN</t>
  </si>
  <si>
    <t>160200000</t>
  </si>
  <si>
    <t>160000000</t>
  </si>
  <si>
    <t>REGION XIII (CARAGA)</t>
  </si>
  <si>
    <t>REGION XII (SOCCSKSARGEN)</t>
  </si>
  <si>
    <t>REGION XI (DAVAO REGION)</t>
  </si>
  <si>
    <t>REGION X (NORTHERN MINDANAO)</t>
  </si>
  <si>
    <t>REGION IX (ZAMBOANGA PENINSULA)</t>
  </si>
  <si>
    <t>REGION VIII (EASTERN VISAYAS)</t>
  </si>
  <si>
    <t>REGION VII (CENTRAL VISAYAS)</t>
  </si>
  <si>
    <t>REGION VI (WESTERN VISAYAS)</t>
  </si>
  <si>
    <t>REGION IV-B (MIMAROPA)</t>
  </si>
  <si>
    <t>REGION I (ILOCOS REGION)</t>
  </si>
  <si>
    <t>BUTUAN CITY</t>
  </si>
  <si>
    <t>160300000</t>
  </si>
  <si>
    <t>PROSPERIDAD</t>
  </si>
  <si>
    <t>168500000</t>
  </si>
  <si>
    <t>166700000</t>
  </si>
  <si>
    <t>SURIGAO CITY</t>
  </si>
  <si>
    <t>166800000</t>
  </si>
  <si>
    <t>BISLIG</t>
  </si>
  <si>
    <t>TANDAG</t>
  </si>
  <si>
    <t>150702000</t>
  </si>
  <si>
    <t>150000000</t>
  </si>
  <si>
    <t>150700000</t>
  </si>
  <si>
    <t>153600000</t>
  </si>
  <si>
    <t>MARAWI CITY</t>
  </si>
  <si>
    <t>153800000</t>
  </si>
  <si>
    <t>DATU ODIN SINSUAT (DINAIG)</t>
  </si>
  <si>
    <t>SHARIFF AGUAK (MAGANOY)</t>
  </si>
  <si>
    <t>156600000</t>
  </si>
  <si>
    <t>JOLO</t>
  </si>
  <si>
    <t>157000000</t>
  </si>
  <si>
    <t>PANGLIMA SUGALA (BALIMBING)</t>
  </si>
  <si>
    <t>BONGAO</t>
  </si>
  <si>
    <t>140101000</t>
  </si>
  <si>
    <t>140000000</t>
  </si>
  <si>
    <t>140100000</t>
  </si>
  <si>
    <t>BANGUED</t>
  </si>
  <si>
    <t>148100000</t>
  </si>
  <si>
    <t>KABUGAO</t>
  </si>
  <si>
    <t>141100000</t>
  </si>
  <si>
    <t>LA TRINIDAD</t>
  </si>
  <si>
    <t>142700000</t>
  </si>
  <si>
    <t>LAGAWE</t>
  </si>
  <si>
    <t>143200000</t>
  </si>
  <si>
    <t>144400000</t>
  </si>
  <si>
    <t>TABUK</t>
  </si>
  <si>
    <t>ALABEL</t>
  </si>
  <si>
    <t>RGNs</t>
  </si>
  <si>
    <t>PRVs</t>
  </si>
  <si>
    <t>MUNs</t>
  </si>
  <si>
    <t>CITs</t>
  </si>
  <si>
    <t>SIKATUNA</t>
  </si>
  <si>
    <t xml:space="preserve">	071243000</t>
  </si>
  <si>
    <t>TALIBON</t>
  </si>
  <si>
    <t xml:space="preserve">	071244000</t>
  </si>
  <si>
    <t>TRINIDAD</t>
  </si>
  <si>
    <t xml:space="preserve">	071245000</t>
  </si>
  <si>
    <t>TUBIGON</t>
  </si>
  <si>
    <t xml:space="preserve">	071246000</t>
  </si>
  <si>
    <t>UBAY</t>
  </si>
  <si>
    <t xml:space="preserve">	071247000</t>
  </si>
  <si>
    <t>VALENCIA</t>
  </si>
  <si>
    <t xml:space="preserve">	072200000</t>
  </si>
  <si>
    <t>CEBU</t>
  </si>
  <si>
    <t xml:space="preserve">	072217000</t>
  </si>
  <si>
    <t>CEBU CITY</t>
  </si>
  <si>
    <t xml:space="preserve">	072223000</t>
  </si>
  <si>
    <t xml:space="preserve">	072226000</t>
  </si>
  <si>
    <t>LAPU-LAPU CITY (OPON)</t>
  </si>
  <si>
    <t xml:space="preserve">	072230000</t>
  </si>
  <si>
    <t>MANDAUE</t>
  </si>
  <si>
    <t xml:space="preserve">	072250000</t>
  </si>
  <si>
    <t xml:space="preserve">	072251000</t>
  </si>
  <si>
    <t>TOLEDO</t>
  </si>
  <si>
    <t xml:space="preserve">	072201000</t>
  </si>
  <si>
    <t xml:space="preserve">	072202000</t>
  </si>
  <si>
    <t>ALCOY</t>
  </si>
  <si>
    <t xml:space="preserve">	072203000</t>
  </si>
  <si>
    <t>ALEGRIA</t>
  </si>
  <si>
    <t xml:space="preserve">	072204000</t>
  </si>
  <si>
    <t>ALOGUINSAN</t>
  </si>
  <si>
    <t xml:space="preserve">	072205000</t>
  </si>
  <si>
    <t>ARGAO</t>
  </si>
  <si>
    <t xml:space="preserve">	072206000</t>
  </si>
  <si>
    <t>ASTURIAS</t>
  </si>
  <si>
    <t xml:space="preserve">	072207000</t>
  </si>
  <si>
    <t>BADIAN</t>
  </si>
  <si>
    <t xml:space="preserve">	072208000</t>
  </si>
  <si>
    <t>BALAMBAN</t>
  </si>
  <si>
    <t xml:space="preserve">	072209000</t>
  </si>
  <si>
    <t>BANTAYAN</t>
  </si>
  <si>
    <t xml:space="preserve">	072210000</t>
  </si>
  <si>
    <t>BARILI</t>
  </si>
  <si>
    <t xml:space="preserve">	072211000</t>
  </si>
  <si>
    <t>BOGO</t>
  </si>
  <si>
    <t xml:space="preserve">	072212000</t>
  </si>
  <si>
    <t>BOLJOON</t>
  </si>
  <si>
    <t xml:space="preserve">	072213000</t>
  </si>
  <si>
    <t>BORBON</t>
  </si>
  <si>
    <t xml:space="preserve">	072214000</t>
  </si>
  <si>
    <t>CARCAR</t>
  </si>
  <si>
    <t xml:space="preserve">	072215000</t>
  </si>
  <si>
    <t xml:space="preserve">	072216000</t>
  </si>
  <si>
    <t>CATMON</t>
  </si>
  <si>
    <t>NCR</t>
  </si>
  <si>
    <t>CAR</t>
  </si>
  <si>
    <t>ARMM</t>
  </si>
  <si>
    <t xml:space="preserve">	072218000</t>
  </si>
  <si>
    <t>COMPOSTELA</t>
  </si>
  <si>
    <t xml:space="preserve">	072219000</t>
  </si>
  <si>
    <t>CONSOLACION</t>
  </si>
  <si>
    <t xml:space="preserve">	072220000</t>
  </si>
  <si>
    <t>CORDOBA</t>
  </si>
  <si>
    <t xml:space="preserve">	072221000</t>
  </si>
  <si>
    <t>DAANBANTAYAN</t>
  </si>
  <si>
    <t xml:space="preserve">	072222000</t>
  </si>
  <si>
    <t>DALAGUETE</t>
  </si>
  <si>
    <t xml:space="preserve">	072224000</t>
  </si>
  <si>
    <t>DUMANJUG</t>
  </si>
  <si>
    <t xml:space="preserve">	072225000</t>
  </si>
  <si>
    <t>GINATILAN</t>
  </si>
  <si>
    <t xml:space="preserve">	072227000</t>
  </si>
  <si>
    <t>LILOAN</t>
  </si>
  <si>
    <t xml:space="preserve">	072228000</t>
  </si>
  <si>
    <t>MADRIDEJOS</t>
  </si>
  <si>
    <t xml:space="preserve">	072229000</t>
  </si>
  <si>
    <t>MALABUYOC</t>
  </si>
  <si>
    <t xml:space="preserve">	072231000</t>
  </si>
  <si>
    <t>MEDELLIN</t>
  </si>
  <si>
    <t xml:space="preserve">	072232000</t>
  </si>
  <si>
    <t>MINGLANILLA</t>
  </si>
  <si>
    <t xml:space="preserve">	072233000</t>
  </si>
  <si>
    <t>MOALBOAL</t>
  </si>
  <si>
    <t xml:space="preserve">	072234000</t>
  </si>
  <si>
    <t>NAGA</t>
  </si>
  <si>
    <t xml:space="preserve">	072235000</t>
  </si>
  <si>
    <t>OSLOB</t>
  </si>
  <si>
    <t xml:space="preserve">	072236000</t>
  </si>
  <si>
    <t xml:space="preserve">	072237000</t>
  </si>
  <si>
    <t>PINAMUNGAHAN</t>
  </si>
  <si>
    <t xml:space="preserve">	072238000</t>
  </si>
  <si>
    <t>PORO</t>
  </si>
  <si>
    <t xml:space="preserve">	072239000</t>
  </si>
  <si>
    <t>RONDA</t>
  </si>
  <si>
    <t xml:space="preserve">	072240000</t>
  </si>
  <si>
    <t>SAMBOAN</t>
  </si>
  <si>
    <t xml:space="preserve">	072241000</t>
  </si>
  <si>
    <t xml:space="preserve">	072242000</t>
  </si>
  <si>
    <t>SAN FRANCISCO</t>
  </si>
  <si>
    <t xml:space="preserve">	072243000</t>
  </si>
  <si>
    <t xml:space="preserve">	072244000</t>
  </si>
  <si>
    <t xml:space="preserve">	072245000</t>
  </si>
  <si>
    <t>SANTANDER</t>
  </si>
  <si>
    <t xml:space="preserve">	072246000</t>
  </si>
  <si>
    <t>SIBONGA</t>
  </si>
  <si>
    <t xml:space="preserve">	072247000</t>
  </si>
  <si>
    <t>SOGOD</t>
  </si>
  <si>
    <t xml:space="preserve">	072248000</t>
  </si>
  <si>
    <t>TABOGON</t>
  </si>
  <si>
    <t xml:space="preserve">	072249000</t>
  </si>
  <si>
    <t>TABUELAN</t>
  </si>
  <si>
    <t xml:space="preserve">	072252000</t>
  </si>
  <si>
    <t>TUBURAN</t>
  </si>
  <si>
    <t xml:space="preserve">	072253000</t>
  </si>
  <si>
    <t>TUDELA</t>
  </si>
  <si>
    <t xml:space="preserve">	074600000</t>
  </si>
  <si>
    <t>NEGROS ORIENTAL</t>
  </si>
  <si>
    <t xml:space="preserve">	074604000</t>
  </si>
  <si>
    <t>BAIS CITY</t>
  </si>
  <si>
    <t xml:space="preserve">	074606000</t>
  </si>
  <si>
    <t>BAYAWAN (TULONG)</t>
  </si>
  <si>
    <t xml:space="preserve">	074608000</t>
  </si>
  <si>
    <t>CANLAON CITY</t>
  </si>
  <si>
    <t xml:space="preserve">	074610000</t>
  </si>
  <si>
    <t>DUMAGUETE</t>
  </si>
  <si>
    <t xml:space="preserve">	074621000</t>
  </si>
  <si>
    <t>TANJAY</t>
  </si>
  <si>
    <t xml:space="preserve">	074601000</t>
  </si>
  <si>
    <t>AMLAN (AYUQUITAN)</t>
  </si>
  <si>
    <t xml:space="preserve">	074602000</t>
  </si>
  <si>
    <t>AYUNGON</t>
  </si>
  <si>
    <t xml:space="preserve">	074603000</t>
  </si>
  <si>
    <t>BACONG</t>
  </si>
  <si>
    <t xml:space="preserve">	074605000</t>
  </si>
  <si>
    <t>BASAY</t>
  </si>
  <si>
    <t xml:space="preserve">	074607000</t>
  </si>
  <si>
    <t>BINDOY (PAYABON)</t>
  </si>
  <si>
    <t xml:space="preserve">	074609000</t>
  </si>
  <si>
    <t>DAUIN</t>
  </si>
  <si>
    <t xml:space="preserve">	074611000</t>
  </si>
  <si>
    <t>GUIHULNGAN</t>
  </si>
  <si>
    <t xml:space="preserve">	074612000</t>
  </si>
  <si>
    <t>JIMALALUD</t>
  </si>
  <si>
    <t xml:space="preserve">	074613000</t>
  </si>
  <si>
    <t>LA LIBERTAD</t>
  </si>
  <si>
    <t xml:space="preserve">	074614000</t>
  </si>
  <si>
    <t>MABINAY</t>
  </si>
  <si>
    <t>TANAUAN CITY</t>
  </si>
  <si>
    <t xml:space="preserve">	074615000</t>
  </si>
  <si>
    <t>MANJUYOD</t>
  </si>
  <si>
    <t xml:space="preserve">	074616000</t>
  </si>
  <si>
    <t xml:space="preserve">	074617000</t>
  </si>
  <si>
    <t xml:space="preserve">	074618000</t>
  </si>
  <si>
    <t xml:space="preserve">	074619000</t>
  </si>
  <si>
    <t>SIATON</t>
  </si>
  <si>
    <t xml:space="preserve">	074620000</t>
  </si>
  <si>
    <t>SIBULAN</t>
  </si>
  <si>
    <t xml:space="preserve">	074622000</t>
  </si>
  <si>
    <t>TAYASAN</t>
  </si>
  <si>
    <t xml:space="preserve">	074623000</t>
  </si>
  <si>
    <t>VALENCIA (LUZURRIAGA)</t>
  </si>
  <si>
    <t xml:space="preserve">	074624000</t>
  </si>
  <si>
    <t>VALLEHERMOSO</t>
  </si>
  <si>
    <t xml:space="preserve">	074625000</t>
  </si>
  <si>
    <t>ZAMBOANGUITA</t>
  </si>
  <si>
    <t xml:space="preserve">	076100000</t>
  </si>
  <si>
    <t>SIQUIJOR</t>
  </si>
  <si>
    <t xml:space="preserve">	076101000</t>
  </si>
  <si>
    <t>ENRIQUE VILLANUEVA</t>
  </si>
  <si>
    <t xml:space="preserve">	076102000</t>
  </si>
  <si>
    <t>LARENA</t>
  </si>
  <si>
    <t xml:space="preserve">	076103000</t>
  </si>
  <si>
    <t>LAZI</t>
  </si>
  <si>
    <t xml:space="preserve">	076104000</t>
  </si>
  <si>
    <t>MARIA</t>
  </si>
  <si>
    <t xml:space="preserve">	076105000</t>
  </si>
  <si>
    <t xml:space="preserve">	076106000</t>
  </si>
  <si>
    <t xml:space="preserve">	0878000000</t>
  </si>
  <si>
    <t xml:space="preserve">	087800000</t>
  </si>
  <si>
    <t>BILIRAN</t>
  </si>
  <si>
    <t xml:space="preserve">	087801000</t>
  </si>
  <si>
    <t>ALMERIA</t>
  </si>
  <si>
    <t xml:space="preserve">	087802000</t>
  </si>
  <si>
    <t xml:space="preserve">	087803000</t>
  </si>
  <si>
    <t>CABUCGAYAN</t>
  </si>
  <si>
    <t xml:space="preserve">	087804000</t>
  </si>
  <si>
    <t>CAIBIRAN</t>
  </si>
  <si>
    <t xml:space="preserve">	087805000</t>
  </si>
  <si>
    <t>CULABA</t>
  </si>
  <si>
    <t xml:space="preserve">	087806000</t>
  </si>
  <si>
    <t>KAWAYAN</t>
  </si>
  <si>
    <t xml:space="preserve">	087807000</t>
  </si>
  <si>
    <t>MARIPIPI</t>
  </si>
  <si>
    <t xml:space="preserve">	087808000</t>
  </si>
  <si>
    <t>NAVAL</t>
  </si>
  <si>
    <t xml:space="preserve">	082600000</t>
  </si>
  <si>
    <t>EASTERN SAMAR</t>
  </si>
  <si>
    <t xml:space="preserve">	082601000</t>
  </si>
  <si>
    <t>ARTECHE</t>
  </si>
  <si>
    <t xml:space="preserve">	082602000</t>
  </si>
  <si>
    <t>BALANGIGA</t>
  </si>
  <si>
    <t xml:space="preserve">	082603000</t>
  </si>
  <si>
    <t>BALANGKAYAN</t>
  </si>
  <si>
    <t xml:space="preserve">	082604000</t>
  </si>
  <si>
    <t>BORONGAN</t>
  </si>
  <si>
    <t xml:space="preserve">	082605000</t>
  </si>
  <si>
    <t>CAN-AVID</t>
  </si>
  <si>
    <t xml:space="preserve">	082606000</t>
  </si>
  <si>
    <t xml:space="preserve">	082607000</t>
  </si>
  <si>
    <t>GENERAL MACARTHUR</t>
  </si>
  <si>
    <t xml:space="preserve">	082608000</t>
  </si>
  <si>
    <t>GIPORLOS</t>
  </si>
  <si>
    <t xml:space="preserve">	082609000</t>
  </si>
  <si>
    <t>GUIUAN</t>
  </si>
  <si>
    <t xml:space="preserve">	082610000</t>
  </si>
  <si>
    <t>HERNANI</t>
  </si>
  <si>
    <t xml:space="preserve">	082611000</t>
  </si>
  <si>
    <t>JIPAPAD</t>
  </si>
  <si>
    <t xml:space="preserve">	082612000</t>
  </si>
  <si>
    <t>LAWAAN</t>
  </si>
  <si>
    <t xml:space="preserve">	082613000</t>
  </si>
  <si>
    <t>LLORENTE</t>
  </si>
  <si>
    <t xml:space="preserve">	082614000</t>
  </si>
  <si>
    <t>MASLOG</t>
  </si>
  <si>
    <t xml:space="preserve">	082615000</t>
  </si>
  <si>
    <t>MAYDOLONG</t>
  </si>
  <si>
    <t xml:space="preserve">	082616000</t>
  </si>
  <si>
    <t xml:space="preserve">	082617000</t>
  </si>
  <si>
    <t>ORAS</t>
  </si>
  <si>
    <t xml:space="preserve">	082618000</t>
  </si>
  <si>
    <t>QUINAPONDAN</t>
  </si>
  <si>
    <t xml:space="preserve">	082619000</t>
  </si>
  <si>
    <t>SALCEDO</t>
  </si>
  <si>
    <t xml:space="preserve">	082620000</t>
  </si>
  <si>
    <t>SAN JULIAN</t>
  </si>
  <si>
    <t xml:space="preserve">	082621000</t>
  </si>
  <si>
    <t>SAN POLICARPO</t>
  </si>
  <si>
    <t xml:space="preserve">	082622000</t>
  </si>
  <si>
    <t>SULAT</t>
  </si>
  <si>
    <t xml:space="preserve">	082623000</t>
  </si>
  <si>
    <t>TAFT</t>
  </si>
  <si>
    <t xml:space="preserve">	083700000</t>
  </si>
  <si>
    <t>LEYTE</t>
  </si>
  <si>
    <t xml:space="preserve">	083738000</t>
  </si>
  <si>
    <t>ORMOC</t>
  </si>
  <si>
    <t xml:space="preserve">	083747000</t>
  </si>
  <si>
    <t>TACLOBAN</t>
  </si>
  <si>
    <t xml:space="preserve">	083701000</t>
  </si>
  <si>
    <t>ABUYOG</t>
  </si>
  <si>
    <t xml:space="preserve">	083702000</t>
  </si>
  <si>
    <t>ALANGALANG</t>
  </si>
  <si>
    <t xml:space="preserve">	083703000</t>
  </si>
  <si>
    <t>ALBUERA</t>
  </si>
  <si>
    <t xml:space="preserve">	083705000</t>
  </si>
  <si>
    <t>BABATNGON</t>
  </si>
  <si>
    <t xml:space="preserve">	083706000</t>
  </si>
  <si>
    <t>BARUGO</t>
  </si>
  <si>
    <t xml:space="preserve">	083707000</t>
  </si>
  <si>
    <t xml:space="preserve">	083708000</t>
  </si>
  <si>
    <t>BAYBAY</t>
  </si>
  <si>
    <t xml:space="preserve">	083710000</t>
  </si>
  <si>
    <t>BURAUEN</t>
  </si>
  <si>
    <t xml:space="preserve">	083713000</t>
  </si>
  <si>
    <t>CALUBIAN</t>
  </si>
  <si>
    <t xml:space="preserve">	083714000</t>
  </si>
  <si>
    <t>CAPOOCAN</t>
  </si>
  <si>
    <t xml:space="preserve">	083715000</t>
  </si>
  <si>
    <t>CARIGARA</t>
  </si>
  <si>
    <t xml:space="preserve">	083717000</t>
  </si>
  <si>
    <t>DAGAMI</t>
  </si>
  <si>
    <t xml:space="preserve">	083718000</t>
  </si>
  <si>
    <t>DULAG</t>
  </si>
  <si>
    <t xml:space="preserve">	083719000</t>
  </si>
  <si>
    <t>HILONGOS</t>
  </si>
  <si>
    <t xml:space="preserve">	083720000</t>
  </si>
  <si>
    <t>HINDANG</t>
  </si>
  <si>
    <t xml:space="preserve">	083721000</t>
  </si>
  <si>
    <t>INOPACAN</t>
  </si>
  <si>
    <t xml:space="preserve">	083722000</t>
  </si>
  <si>
    <t>ISABEL</t>
  </si>
  <si>
    <t xml:space="preserve">	083723000</t>
  </si>
  <si>
    <t>JARO</t>
  </si>
  <si>
    <t xml:space="preserve">	083724000</t>
  </si>
  <si>
    <t>JAVIER (BUGHO)</t>
  </si>
  <si>
    <t xml:space="preserve">	083725000</t>
  </si>
  <si>
    <t>JULITA</t>
  </si>
  <si>
    <t xml:space="preserve">	083726000</t>
  </si>
  <si>
    <t>KANANGA</t>
  </si>
  <si>
    <t xml:space="preserve">	083728000</t>
  </si>
  <si>
    <t xml:space="preserve">	083729000</t>
  </si>
  <si>
    <t xml:space="preserve">	083730000</t>
  </si>
  <si>
    <t>MACARTHUR</t>
  </si>
  <si>
    <t xml:space="preserve">	083731000</t>
  </si>
  <si>
    <t>MAHAPLAG</t>
  </si>
  <si>
    <t xml:space="preserve">	083733000</t>
  </si>
  <si>
    <t>MATAG-OB</t>
  </si>
  <si>
    <t xml:space="preserve">	083734000</t>
  </si>
  <si>
    <t>MATALOM</t>
  </si>
  <si>
    <t xml:space="preserve">	083735000</t>
  </si>
  <si>
    <t>MAYORGA</t>
  </si>
  <si>
    <t xml:space="preserve">	083736000</t>
  </si>
  <si>
    <t>MERIDA</t>
  </si>
  <si>
    <t xml:space="preserve">	083739000</t>
  </si>
  <si>
    <t>PALO</t>
  </si>
  <si>
    <t xml:space="preserve">	083740000</t>
  </si>
  <si>
    <t>PALOMPON</t>
  </si>
  <si>
    <t xml:space="preserve">	083741000</t>
  </si>
  <si>
    <t>PASTRANA</t>
  </si>
  <si>
    <t xml:space="preserve">	083742000</t>
  </si>
  <si>
    <t xml:space="preserve">	083743000</t>
  </si>
  <si>
    <t xml:space="preserve">	083744000</t>
  </si>
  <si>
    <t xml:space="preserve">	083745000</t>
  </si>
  <si>
    <t>TABANGO</t>
  </si>
  <si>
    <t xml:space="preserve">	083746000</t>
  </si>
  <si>
    <t>TABONTABON</t>
  </si>
  <si>
    <t xml:space="preserve">	083748000</t>
  </si>
  <si>
    <t xml:space="preserve">	083749000</t>
  </si>
  <si>
    <t>TOLOSA</t>
  </si>
  <si>
    <t xml:space="preserve">	083750000</t>
  </si>
  <si>
    <t>TUNGA</t>
  </si>
  <si>
    <t xml:space="preserve">	083751000</t>
  </si>
  <si>
    <t>VILLABA</t>
  </si>
  <si>
    <t xml:space="preserve">	084800000</t>
  </si>
  <si>
    <t>NORTHERN SAMAR</t>
  </si>
  <si>
    <t xml:space="preserve">	084801000</t>
  </si>
  <si>
    <t>ALLEN</t>
  </si>
  <si>
    <t xml:space="preserve">	084802000</t>
  </si>
  <si>
    <t>BIRI</t>
  </si>
  <si>
    <t xml:space="preserve">	084803000</t>
  </si>
  <si>
    <t>BOBON</t>
  </si>
  <si>
    <t xml:space="preserve">	084804000</t>
  </si>
  <si>
    <t>CAPUL</t>
  </si>
  <si>
    <t xml:space="preserve">	084805000</t>
  </si>
  <si>
    <t>CATARMAN</t>
  </si>
  <si>
    <t xml:space="preserve">	084806000</t>
  </si>
  <si>
    <t>CATUBIG</t>
  </si>
  <si>
    <t xml:space="preserve">	084807000</t>
  </si>
  <si>
    <t>GAMAY</t>
  </si>
  <si>
    <t xml:space="preserve">	084808000</t>
  </si>
  <si>
    <t>LAOANG</t>
  </si>
  <si>
    <t xml:space="preserve">	084809000</t>
  </si>
  <si>
    <t>LAPINIG</t>
  </si>
  <si>
    <t xml:space="preserve">	084810000</t>
  </si>
  <si>
    <t>LAS NAVAS</t>
  </si>
  <si>
    <t xml:space="preserve">	084811000</t>
  </si>
  <si>
    <t>LAVEZARES</t>
  </si>
  <si>
    <t xml:space="preserve">	084812000</t>
  </si>
  <si>
    <t>MAPANAS</t>
  </si>
  <si>
    <t xml:space="preserve">	084813000</t>
  </si>
  <si>
    <t>MONDRAGON</t>
  </si>
  <si>
    <t xml:space="preserve">	084814000</t>
  </si>
  <si>
    <t>PALAPAG</t>
  </si>
  <si>
    <t xml:space="preserve">	084815000</t>
  </si>
  <si>
    <t>PAMBUJAN</t>
  </si>
  <si>
    <t xml:space="preserve">	084816000</t>
  </si>
  <si>
    <t xml:space="preserve">	084817000</t>
  </si>
  <si>
    <t xml:space="preserve">	084818000</t>
  </si>
  <si>
    <t xml:space="preserve">	084819000</t>
  </si>
  <si>
    <t xml:space="preserve">	084820000</t>
  </si>
  <si>
    <t>SAN ROQUE</t>
  </si>
  <si>
    <t xml:space="preserve">	084821000</t>
  </si>
  <si>
    <t xml:space="preserve">	084822000</t>
  </si>
  <si>
    <t>SILVINO LOBOS</t>
  </si>
  <si>
    <t xml:space="preserve">	084823000</t>
  </si>
  <si>
    <t xml:space="preserve">	084824000</t>
  </si>
  <si>
    <t>LOPE DE VEGA</t>
  </si>
  <si>
    <t xml:space="preserve">	086000000</t>
  </si>
  <si>
    <t>SAMAR (WESTERN SAMAR)</t>
  </si>
  <si>
    <t xml:space="preserve">	086003000</t>
  </si>
  <si>
    <t>CALBAYOG</t>
  </si>
  <si>
    <t xml:space="preserve">	086001000</t>
  </si>
  <si>
    <t>ALMAGRO</t>
  </si>
  <si>
    <t xml:space="preserve">	086002000</t>
  </si>
  <si>
    <t>BASEY</t>
  </si>
  <si>
    <t xml:space="preserve">	086004000</t>
  </si>
  <si>
    <t>CALBIGA</t>
  </si>
  <si>
    <t xml:space="preserve">	086005000</t>
  </si>
  <si>
    <t>CATBALOGAN</t>
  </si>
  <si>
    <t xml:space="preserve">	086006000</t>
  </si>
  <si>
    <t>DARAM</t>
  </si>
  <si>
    <t xml:space="preserve">	086007000</t>
  </si>
  <si>
    <t>GANDARA</t>
  </si>
  <si>
    <t xml:space="preserve">	086008000</t>
  </si>
  <si>
    <t>HINABANGAN</t>
  </si>
  <si>
    <t xml:space="preserve">	086009000</t>
  </si>
  <si>
    <t>JIABONG</t>
  </si>
  <si>
    <t xml:space="preserve">	086010000</t>
  </si>
  <si>
    <t>MARABUT</t>
  </si>
  <si>
    <t xml:space="preserve">	086011000</t>
  </si>
  <si>
    <t>MATUGUINAO</t>
  </si>
  <si>
    <t xml:space="preserve">	086012000</t>
  </si>
  <si>
    <t>MOTIONG</t>
  </si>
  <si>
    <t xml:space="preserve">	086013000</t>
  </si>
  <si>
    <t>PINABACDAO</t>
  </si>
  <si>
    <t xml:space="preserve">	086014000</t>
  </si>
  <si>
    <t>SAN JOSE DE BUAN</t>
  </si>
  <si>
    <t xml:space="preserve">	086015000</t>
  </si>
  <si>
    <t>SAN SEBASTIAN</t>
  </si>
  <si>
    <t xml:space="preserve">	086016000</t>
  </si>
  <si>
    <t>SANTA MARGARITA</t>
  </si>
  <si>
    <t xml:space="preserve">	086017000</t>
  </si>
  <si>
    <t xml:space="preserve">	086018000</t>
  </si>
  <si>
    <t>SANTO NIÑO</t>
  </si>
  <si>
    <t xml:space="preserve">	086019000</t>
  </si>
  <si>
    <t>TALALORA</t>
  </si>
  <si>
    <t xml:space="preserve">	086020000</t>
  </si>
  <si>
    <t>TARANGNAN</t>
  </si>
  <si>
    <t xml:space="preserve">	086021000</t>
  </si>
  <si>
    <t>VILLAREAL</t>
  </si>
  <si>
    <t xml:space="preserve">	086022000</t>
  </si>
  <si>
    <t>PARANAS (WRIGHT)</t>
  </si>
  <si>
    <t xml:space="preserve">	086023000</t>
  </si>
  <si>
    <t>ZUMARRAGA</t>
  </si>
  <si>
    <t xml:space="preserve">	086024000</t>
  </si>
  <si>
    <t>TAGAPUL-AN</t>
  </si>
  <si>
    <t xml:space="preserve">	086025000</t>
  </si>
  <si>
    <t>SAN JORGE</t>
  </si>
  <si>
    <t xml:space="preserve">	086026000</t>
  </si>
  <si>
    <t>PAGSANGHAN</t>
  </si>
  <si>
    <t xml:space="preserve">	086400000</t>
  </si>
  <si>
    <t>SOUTHERN LEYTE</t>
  </si>
  <si>
    <t xml:space="preserve">	086407000</t>
  </si>
  <si>
    <t xml:space="preserve">	086401000</t>
  </si>
  <si>
    <t>ANAHAWAN</t>
  </si>
  <si>
    <t xml:space="preserve">	086402000</t>
  </si>
  <si>
    <t>BONTOC</t>
  </si>
  <si>
    <t xml:space="preserve">	086403000</t>
  </si>
  <si>
    <t>HINUNANGAN</t>
  </si>
  <si>
    <t xml:space="preserve">	086404000</t>
  </si>
  <si>
    <t>HINUNDAYAN</t>
  </si>
  <si>
    <t xml:space="preserve">	086405000</t>
  </si>
  <si>
    <t>LIBAGON</t>
  </si>
  <si>
    <t xml:space="preserve">	086406000</t>
  </si>
  <si>
    <t xml:space="preserve">	086408000</t>
  </si>
  <si>
    <t>MACROHON</t>
  </si>
  <si>
    <t xml:space="preserve">	086409000</t>
  </si>
  <si>
    <t>MALITBOG</t>
  </si>
  <si>
    <t xml:space="preserve">	086410000</t>
  </si>
  <si>
    <t xml:space="preserve">	086411000</t>
  </si>
  <si>
    <t>PINTUYAN</t>
  </si>
  <si>
    <t xml:space="preserve">	086412000</t>
  </si>
  <si>
    <t>SAINT BERNARD</t>
  </si>
  <si>
    <t xml:space="preserve">	086413000</t>
  </si>
  <si>
    <t xml:space="preserve">	086414000</t>
  </si>
  <si>
    <t>SAN JUAN (CABALIAN)</t>
  </si>
  <si>
    <t xml:space="preserve">	086415000</t>
  </si>
  <si>
    <t>SAN RICARDO</t>
  </si>
  <si>
    <t xml:space="preserve">	086416000</t>
  </si>
  <si>
    <t>SILAGO</t>
  </si>
  <si>
    <t xml:space="preserve">	086417000</t>
  </si>
  <si>
    <t xml:space="preserve">	086418000</t>
  </si>
  <si>
    <t>TOMAS OPPUS</t>
  </si>
  <si>
    <t xml:space="preserve">	086419000</t>
  </si>
  <si>
    <t>LIMASAWA</t>
  </si>
  <si>
    <t>090000000</t>
  </si>
  <si>
    <t>099701000</t>
  </si>
  <si>
    <t>CITY OF ISABELA</t>
  </si>
  <si>
    <t>097201000</t>
  </si>
  <si>
    <t>ZAMBOANGA DEL NORTE</t>
  </si>
  <si>
    <t xml:space="preserve">	097201000</t>
  </si>
  <si>
    <t>DAPITAN CITY</t>
  </si>
  <si>
    <t xml:space="preserve">	097210000</t>
  </si>
  <si>
    <t>POLANCO</t>
  </si>
  <si>
    <t xml:space="preserve">	097211000</t>
  </si>
  <si>
    <t>PRES. MANUEL A. ROXAS</t>
  </si>
  <si>
    <t xml:space="preserve">	097212000</t>
  </si>
  <si>
    <t xml:space="preserve">	097213000</t>
  </si>
  <si>
    <t>SALUG</t>
  </si>
  <si>
    <t xml:space="preserve">	097214000</t>
  </si>
  <si>
    <t>SERGIO OSMEÑA SR</t>
  </si>
  <si>
    <t xml:space="preserve">	097215000</t>
  </si>
  <si>
    <t>SIAYAN</t>
  </si>
  <si>
    <t xml:space="preserve">	097216000</t>
  </si>
  <si>
    <t>SIBUCO</t>
  </si>
  <si>
    <t xml:space="preserve">	097217000</t>
  </si>
  <si>
    <t>SIBUTAD</t>
  </si>
  <si>
    <t xml:space="preserve">	097218000</t>
  </si>
  <si>
    <t>SINDANGAN</t>
  </si>
  <si>
    <t xml:space="preserve">	097219000</t>
  </si>
  <si>
    <t>SIOCON</t>
  </si>
  <si>
    <t xml:space="preserve">	097202000</t>
  </si>
  <si>
    <t xml:space="preserve">	097220000</t>
  </si>
  <si>
    <t>SIRAWAI</t>
  </si>
  <si>
    <t xml:space="preserve"> </t>
  </si>
  <si>
    <t xml:space="preserve">DARAGA </t>
  </si>
  <si>
    <t xml:space="preserve">SAN LORENZO RUIZ </t>
  </si>
  <si>
    <t xml:space="preserve">	097221000</t>
  </si>
  <si>
    <t>TAMPILISAN</t>
  </si>
  <si>
    <t xml:space="preserve">	097222000</t>
  </si>
  <si>
    <t>JOSE DALMAN (PONOT)</t>
  </si>
  <si>
    <t xml:space="preserve">	097223000</t>
  </si>
  <si>
    <t>GUTALAC</t>
  </si>
  <si>
    <t xml:space="preserve">	097224000</t>
  </si>
  <si>
    <t>BALIGUIAN</t>
  </si>
  <si>
    <t xml:space="preserve">	097225000</t>
  </si>
  <si>
    <t>GODOD</t>
  </si>
  <si>
    <t xml:space="preserve">	097226000</t>
  </si>
  <si>
    <t>BACUNGAN (LEON T. POSTIGO)</t>
  </si>
  <si>
    <t xml:space="preserve">	097227000</t>
  </si>
  <si>
    <t>KALAWIT</t>
  </si>
  <si>
    <t xml:space="preserve">	097203000</t>
  </si>
  <si>
    <t>KATIPUNAN</t>
  </si>
  <si>
    <t xml:space="preserve">	097204000</t>
  </si>
  <si>
    <t xml:space="preserve">	097205000</t>
  </si>
  <si>
    <t>LABASON</t>
  </si>
  <si>
    <t xml:space="preserve">	097206000</t>
  </si>
  <si>
    <t>LILOY</t>
  </si>
  <si>
    <t xml:space="preserve">	097207000</t>
  </si>
  <si>
    <t>MANUKAN</t>
  </si>
  <si>
    <t xml:space="preserve">	097208000</t>
  </si>
  <si>
    <t>MUTIA</t>
  </si>
  <si>
    <t xml:space="preserve">	097209000</t>
  </si>
  <si>
    <t>PIÑAN (NEW PIÑAN)</t>
  </si>
  <si>
    <t xml:space="preserve">	097300000</t>
  </si>
  <si>
    <t>ZAMBOANGA DEL SUR</t>
  </si>
  <si>
    <t xml:space="preserve">	097302000</t>
  </si>
  <si>
    <t xml:space="preserve">	097315000</t>
  </si>
  <si>
    <t>MAHAYAG</t>
  </si>
  <si>
    <t xml:space="preserve">	097317000</t>
  </si>
  <si>
    <t>MARGOSATUBIG</t>
  </si>
  <si>
    <t xml:space="preserve">	097318000</t>
  </si>
  <si>
    <t>MIDSALIP</t>
  </si>
  <si>
    <t xml:space="preserve">	097319000</t>
  </si>
  <si>
    <t>MOLAVE</t>
  </si>
  <si>
    <t xml:space="preserve">	097322000</t>
  </si>
  <si>
    <t xml:space="preserve">	097323000</t>
  </si>
  <si>
    <t>RAMON MAGSAYSAY (LIARGO)</t>
  </si>
  <si>
    <t xml:space="preserve">	097324000</t>
  </si>
  <si>
    <t xml:space="preserve">	097325000</t>
  </si>
  <si>
    <t xml:space="preserve">	097327000</t>
  </si>
  <si>
    <t>TABINA</t>
  </si>
  <si>
    <t xml:space="preserve">	097328000</t>
  </si>
  <si>
    <t>TAMBULIG</t>
  </si>
  <si>
    <t xml:space="preserve">	097303000</t>
  </si>
  <si>
    <t>BAYOG</t>
  </si>
  <si>
    <t xml:space="preserve">	097330000</t>
  </si>
  <si>
    <t>TUKURAN</t>
  </si>
  <si>
    <t xml:space="preserve">	097332000</t>
  </si>
  <si>
    <t>ZAMBOANGA CITY</t>
  </si>
  <si>
    <t xml:space="preserve">	097333000</t>
  </si>
  <si>
    <t>LAKEWOOD</t>
  </si>
  <si>
    <t xml:space="preserve">	097337000</t>
  </si>
  <si>
    <t>JOSEFINA</t>
  </si>
  <si>
    <t xml:space="preserve">	097338000</t>
  </si>
  <si>
    <t xml:space="preserve">	097340000</t>
  </si>
  <si>
    <t>SOMINOT (DON MARIANO MARCOS)</t>
  </si>
  <si>
    <t xml:space="preserve">	097341000</t>
  </si>
  <si>
    <t xml:space="preserve">	097343000</t>
  </si>
  <si>
    <t>GUIPOS</t>
  </si>
  <si>
    <t xml:space="preserve">	097344000</t>
  </si>
  <si>
    <t>TIGBAO</t>
  </si>
  <si>
    <t xml:space="preserve">	097305000</t>
  </si>
  <si>
    <t>DIMATALING</t>
  </si>
  <si>
    <t xml:space="preserve">	097306000</t>
  </si>
  <si>
    <t>DINAS</t>
  </si>
  <si>
    <t xml:space="preserve">	097307000</t>
  </si>
  <si>
    <t>DUMALINAO</t>
  </si>
  <si>
    <t xml:space="preserve">	097308000</t>
  </si>
  <si>
    <t>DUMINGAG</t>
  </si>
  <si>
    <t xml:space="preserve">	097311000</t>
  </si>
  <si>
    <t>KUMALARANG</t>
  </si>
  <si>
    <t xml:space="preserve">	097312000</t>
  </si>
  <si>
    <t>LABANGAN</t>
  </si>
  <si>
    <t xml:space="preserve">	097313000</t>
  </si>
  <si>
    <t>LAPUYAN</t>
  </si>
  <si>
    <t xml:space="preserve">	098300000</t>
  </si>
  <si>
    <t>ZAMBOANGA SIBUGAY</t>
  </si>
  <si>
    <t xml:space="preserve">	098301000</t>
  </si>
  <si>
    <t xml:space="preserve">	098310000</t>
  </si>
  <si>
    <t>OLUTANGA</t>
  </si>
  <si>
    <t xml:space="preserve">	098311000</t>
  </si>
  <si>
    <t>PAYAO</t>
  </si>
  <si>
    <t xml:space="preserve">	098312000</t>
  </si>
  <si>
    <t>ROSELLER LIM</t>
  </si>
  <si>
    <t xml:space="preserve">	098313000</t>
  </si>
  <si>
    <t>SIAY</t>
  </si>
  <si>
    <t xml:space="preserve">	098314000</t>
  </si>
  <si>
    <t>TALUSAN</t>
  </si>
  <si>
    <t xml:space="preserve">	098315000</t>
  </si>
  <si>
    <t>TITAY</t>
  </si>
  <si>
    <t xml:space="preserve">	098316000</t>
  </si>
  <si>
    <t>TUNGAWAN</t>
  </si>
  <si>
    <t xml:space="preserve">	098302000</t>
  </si>
  <si>
    <t>BUUG</t>
  </si>
  <si>
    <t xml:space="preserve">	098303000</t>
  </si>
  <si>
    <t>DIPLAHAN</t>
  </si>
  <si>
    <t xml:space="preserve">	098304000</t>
  </si>
  <si>
    <t>IMELDA</t>
  </si>
  <si>
    <t xml:space="preserve">	098305000</t>
  </si>
  <si>
    <t xml:space="preserve">	098306000</t>
  </si>
  <si>
    <t>KABASALAN</t>
  </si>
  <si>
    <t xml:space="preserve">	098307000</t>
  </si>
  <si>
    <t>MABUHAY</t>
  </si>
  <si>
    <t xml:space="preserve">	098308000</t>
  </si>
  <si>
    <t>MALANGAS</t>
  </si>
  <si>
    <t xml:space="preserve">	098309000</t>
  </si>
  <si>
    <t>DIPOLOG CITY</t>
  </si>
  <si>
    <t>PAGADIAN CITY</t>
  </si>
  <si>
    <t>IPIL</t>
  </si>
  <si>
    <t xml:space="preserve">	101300000</t>
  </si>
  <si>
    <t>BUKIDNON</t>
  </si>
  <si>
    <t xml:space="preserve">	101301000</t>
  </si>
  <si>
    <t>BAUNGON</t>
  </si>
  <si>
    <t xml:space="preserve">	101310000</t>
  </si>
  <si>
    <t>LANTAPAN</t>
  </si>
  <si>
    <t xml:space="preserve">	101311000</t>
  </si>
  <si>
    <t>LIBONA</t>
  </si>
  <si>
    <t xml:space="preserve">	101312000</t>
  </si>
  <si>
    <t xml:space="preserve">	101313000</t>
  </si>
  <si>
    <t xml:space="preserve">	101314000</t>
  </si>
  <si>
    <t>MANOLO FORTICH</t>
  </si>
  <si>
    <t xml:space="preserve">	101315000</t>
  </si>
  <si>
    <t>MARAMAG</t>
  </si>
  <si>
    <t xml:space="preserve">	101316000</t>
  </si>
  <si>
    <t>PANGANTUCAN</t>
  </si>
  <si>
    <t xml:space="preserve">	101317000</t>
  </si>
  <si>
    <t xml:space="preserve">	101318000</t>
  </si>
  <si>
    <t xml:space="preserve">	101319000</t>
  </si>
  <si>
    <t>SUMILAO</t>
  </si>
  <si>
    <t xml:space="preserve">	101302000</t>
  </si>
  <si>
    <t>DAMULOG</t>
  </si>
  <si>
    <t xml:space="preserve">	101320000</t>
  </si>
  <si>
    <t>TALAKAG</t>
  </si>
  <si>
    <t xml:space="preserve">	101321000</t>
  </si>
  <si>
    <t xml:space="preserve">	101322000</t>
  </si>
  <si>
    <t>CABANGLASAN</t>
  </si>
  <si>
    <t xml:space="preserve">	101303000</t>
  </si>
  <si>
    <t>DANGCAGAN</t>
  </si>
  <si>
    <t xml:space="preserve">	101304000</t>
  </si>
  <si>
    <t>DON CARLOS</t>
  </si>
  <si>
    <t xml:space="preserve">	101305000</t>
  </si>
  <si>
    <t>IMPASUG-ONG</t>
  </si>
  <si>
    <t xml:space="preserve">	101306000</t>
  </si>
  <si>
    <t>KADINGILAN</t>
  </si>
  <si>
    <t xml:space="preserve">	101307000</t>
  </si>
  <si>
    <t>KALILANGAN</t>
  </si>
  <si>
    <t xml:space="preserve">	101308000</t>
  </si>
  <si>
    <t>KIBAWE</t>
  </si>
  <si>
    <t xml:space="preserve">	101309000</t>
  </si>
  <si>
    <t>KITAOTAO</t>
  </si>
  <si>
    <t xml:space="preserve">	101800000</t>
  </si>
  <si>
    <t>CAMIGUIN</t>
  </si>
  <si>
    <t xml:space="preserve">	101801000</t>
  </si>
  <si>
    <t xml:space="preserve">	101802000</t>
  </si>
  <si>
    <t>GUINSILIBAN</t>
  </si>
  <si>
    <t xml:space="preserve">	101803000</t>
  </si>
  <si>
    <t>MAHINOG</t>
  </si>
  <si>
    <t xml:space="preserve">	101804000</t>
  </si>
  <si>
    <t xml:space="preserve">	101805000</t>
  </si>
  <si>
    <t xml:space="preserve">	103500000</t>
  </si>
  <si>
    <t>LANAO DEL NORTE</t>
  </si>
  <si>
    <t xml:space="preserve">	103501000</t>
  </si>
  <si>
    <t xml:space="preserve">	103510000</t>
  </si>
  <si>
    <t>LINAMON</t>
  </si>
  <si>
    <t xml:space="preserve">	103511000</t>
  </si>
  <si>
    <t xml:space="preserve">	103512000</t>
  </si>
  <si>
    <t>MAIGO</t>
  </si>
  <si>
    <t xml:space="preserve">	103513000</t>
  </si>
  <si>
    <t>MATUNGAO</t>
  </si>
  <si>
    <t xml:space="preserve">	103514000</t>
  </si>
  <si>
    <t>MUNAI</t>
  </si>
  <si>
    <t xml:space="preserve">	103515000</t>
  </si>
  <si>
    <t>NUNUNGAN</t>
  </si>
  <si>
    <t xml:space="preserve">	103516000</t>
  </si>
  <si>
    <t>PANTAO RAGAT</t>
  </si>
  <si>
    <t xml:space="preserve">	103517000</t>
  </si>
  <si>
    <t>POONA PIAGAPO</t>
  </si>
  <si>
    <t xml:space="preserve">	103518000</t>
  </si>
  <si>
    <t>SALVADOR</t>
  </si>
  <si>
    <t xml:space="preserve">	103519000</t>
  </si>
  <si>
    <t>SAPAD</t>
  </si>
  <si>
    <t xml:space="preserve">	103502000</t>
  </si>
  <si>
    <t>BALOI</t>
  </si>
  <si>
    <t xml:space="preserve">	103520000</t>
  </si>
  <si>
    <t>TAGOLOAN</t>
  </si>
  <si>
    <t xml:space="preserve">	103521000</t>
  </si>
  <si>
    <t>TANGCAL</t>
  </si>
  <si>
    <t xml:space="preserve">	103522000</t>
  </si>
  <si>
    <t xml:space="preserve">	103523000</t>
  </si>
  <si>
    <t>PANTAR</t>
  </si>
  <si>
    <t xml:space="preserve">	103503000</t>
  </si>
  <si>
    <t>BAROY</t>
  </si>
  <si>
    <t xml:space="preserve">	103504000</t>
  </si>
  <si>
    <t xml:space="preserve">	103505000</t>
  </si>
  <si>
    <t>KAPATAGAN</t>
  </si>
  <si>
    <t xml:space="preserve">	103506000</t>
  </si>
  <si>
    <t>SULTAN NAGA DIMAPORO (KAROMATAN)</t>
  </si>
  <si>
    <t xml:space="preserve">	103507000</t>
  </si>
  <si>
    <t>KAUSWAGAN</t>
  </si>
  <si>
    <t xml:space="preserve">	103508000</t>
  </si>
  <si>
    <t>KOLAMBUGAN</t>
  </si>
  <si>
    <t xml:space="preserve">	103509000</t>
  </si>
  <si>
    <t>LALA</t>
  </si>
  <si>
    <t xml:space="preserve">	104200000</t>
  </si>
  <si>
    <t>MISAMIS OCCIDENTAL</t>
  </si>
  <si>
    <t xml:space="preserve">	104201000</t>
  </si>
  <si>
    <t>ALORAN</t>
  </si>
  <si>
    <t xml:space="preserve">	104210000</t>
  </si>
  <si>
    <t>OZAMIS CITY</t>
  </si>
  <si>
    <t xml:space="preserve">	104211000</t>
  </si>
  <si>
    <t>PANAON</t>
  </si>
  <si>
    <t xml:space="preserve">	104212000</t>
  </si>
  <si>
    <t xml:space="preserve">	104213000</t>
  </si>
  <si>
    <t>SAPANG DALAGA</t>
  </si>
  <si>
    <t xml:space="preserve">	104214000</t>
  </si>
  <si>
    <t>SINACABAN</t>
  </si>
  <si>
    <t xml:space="preserve">	104215000</t>
  </si>
  <si>
    <t xml:space="preserve">	104216000</t>
  </si>
  <si>
    <t xml:space="preserve">	104217000</t>
  </si>
  <si>
    <t>DON VICTORIANO CHIONGBIAN (DON MARIANO MARCOS)</t>
  </si>
  <si>
    <t xml:space="preserve">	104202000</t>
  </si>
  <si>
    <t>BALIANGAO</t>
  </si>
  <si>
    <t xml:space="preserve">	104203000</t>
  </si>
  <si>
    <t>BONIFACIO</t>
  </si>
  <si>
    <t xml:space="preserve">	104204000</t>
  </si>
  <si>
    <t xml:space="preserve">	104205000</t>
  </si>
  <si>
    <t xml:space="preserve">	104206000</t>
  </si>
  <si>
    <t xml:space="preserve">	104207000</t>
  </si>
  <si>
    <t>JIMENEZ</t>
  </si>
  <si>
    <t xml:space="preserve">	104208000</t>
  </si>
  <si>
    <t>LOPEZ JAENA</t>
  </si>
  <si>
    <t xml:space="preserve">	104209000</t>
  </si>
  <si>
    <t xml:space="preserve">	104300000</t>
  </si>
  <si>
    <t>MISAMIS ORIENTAL</t>
  </si>
  <si>
    <t xml:space="preserve">	104301000</t>
  </si>
  <si>
    <t>ALUBIJID</t>
  </si>
  <si>
    <t xml:space="preserve">	104310000</t>
  </si>
  <si>
    <t>INITAO</t>
  </si>
  <si>
    <t xml:space="preserve">	104311000</t>
  </si>
  <si>
    <t>JASAAN</t>
  </si>
  <si>
    <t xml:space="preserve">	104312000</t>
  </si>
  <si>
    <t>KINOGUITAN</t>
  </si>
  <si>
    <t xml:space="preserve">	104313000</t>
  </si>
  <si>
    <t>LAGONGLONG</t>
  </si>
  <si>
    <t xml:space="preserve">	104314000</t>
  </si>
  <si>
    <t>LAGUINDINGAN</t>
  </si>
  <si>
    <t xml:space="preserve">	104315000</t>
  </si>
  <si>
    <t xml:space="preserve">	104316000</t>
  </si>
  <si>
    <t>LUGAIT</t>
  </si>
  <si>
    <t xml:space="preserve">	104317000</t>
  </si>
  <si>
    <t>MAGSAYSAY (LINUGOS)</t>
  </si>
  <si>
    <t xml:space="preserve">	104318000</t>
  </si>
  <si>
    <t>MANTICAO</t>
  </si>
  <si>
    <t xml:space="preserve">	104319000</t>
  </si>
  <si>
    <t>MEDINA</t>
  </si>
  <si>
    <t xml:space="preserve">	104302000</t>
  </si>
  <si>
    <t>BALINGASAG</t>
  </si>
  <si>
    <t xml:space="preserve">	104320000</t>
  </si>
  <si>
    <t>NAAWAN</t>
  </si>
  <si>
    <t xml:space="preserve">	104321000</t>
  </si>
  <si>
    <t>OPOL</t>
  </si>
  <si>
    <t xml:space="preserve">	104322000</t>
  </si>
  <si>
    <t>SALAY</t>
  </si>
  <si>
    <t xml:space="preserve">	104323000</t>
  </si>
  <si>
    <t>SUGBONGCOGON</t>
  </si>
  <si>
    <t xml:space="preserve">	104324000</t>
  </si>
  <si>
    <t xml:space="preserve">	104325000</t>
  </si>
  <si>
    <t>TALISAYAN</t>
  </si>
  <si>
    <t xml:space="preserve">	104326000</t>
  </si>
  <si>
    <t>VILLANUEVA</t>
  </si>
  <si>
    <t xml:space="preserve">	104303000</t>
  </si>
  <si>
    <t>BALINGOAN</t>
  </si>
  <si>
    <t xml:space="preserve">	104304000</t>
  </si>
  <si>
    <t>BINUANGAN</t>
  </si>
  <si>
    <t xml:space="preserve">	104305000</t>
  </si>
  <si>
    <t xml:space="preserve">	104306000</t>
  </si>
  <si>
    <t xml:space="preserve">	104307000</t>
  </si>
  <si>
    <t>EL SALVADOR</t>
  </si>
  <si>
    <t xml:space="preserve">	104308000</t>
  </si>
  <si>
    <t>GINGOOG CITY</t>
  </si>
  <si>
    <t xml:space="preserve">	104309000</t>
  </si>
  <si>
    <t>GITAGUM</t>
  </si>
  <si>
    <t xml:space="preserve">	100000000</t>
  </si>
  <si>
    <t>MAMBAJAO</t>
  </si>
  <si>
    <t>ILIGAN</t>
  </si>
  <si>
    <t>TUBOD</t>
  </si>
  <si>
    <t>TANGUB</t>
  </si>
  <si>
    <t>OROQUIETA CITY</t>
  </si>
  <si>
    <t>CAGAYAN DE ORO CITY</t>
  </si>
  <si>
    <t>Brgys</t>
  </si>
  <si>
    <t>Families</t>
  </si>
  <si>
    <t>Persons</t>
  </si>
  <si>
    <t>AFFECTED</t>
  </si>
  <si>
    <t>AFFECTED POPULATION</t>
  </si>
  <si>
    <t>GRAND TOTAL</t>
  </si>
  <si>
    <t>DIFFERENCE</t>
  </si>
  <si>
    <t>Inside Evacuation Centers</t>
  </si>
  <si>
    <t>Outside Evacuation Centers</t>
  </si>
  <si>
    <t>No. of Evac  Centers</t>
  </si>
  <si>
    <r>
      <t xml:space="preserve">TOTAL SERVED - </t>
    </r>
    <r>
      <rPr>
        <b/>
        <u val="singleAccounting"/>
        <sz val="10"/>
        <rFont val="Arial"/>
        <family val="2"/>
      </rPr>
      <t>CURRENT</t>
    </r>
    <r>
      <rPr>
        <b/>
        <sz val="10"/>
        <rFont val="Arial"/>
        <family val="2"/>
      </rPr>
      <t xml:space="preserve">                      (Inside + Outside)</t>
    </r>
  </si>
  <si>
    <t>015507000</t>
  </si>
  <si>
    <t>015542000</t>
  </si>
  <si>
    <t>037101000</t>
  </si>
  <si>
    <t>031401000</t>
  </si>
  <si>
    <t>141007000</t>
  </si>
  <si>
    <t>141019000</t>
  </si>
  <si>
    <t>141012000</t>
  </si>
  <si>
    <t>NSCB Geographical Code</t>
  </si>
  <si>
    <t>PREVIOUS TOTAL</t>
  </si>
  <si>
    <t>133900000</t>
  </si>
  <si>
    <t>CALOOCAN</t>
  </si>
  <si>
    <t>MAKATI</t>
  </si>
  <si>
    <t>MALABON</t>
  </si>
  <si>
    <t>MARIKINA</t>
  </si>
  <si>
    <t>PARAÑAQUE</t>
  </si>
  <si>
    <t>PATEROS</t>
  </si>
  <si>
    <t>QUEZON CITY</t>
  </si>
  <si>
    <t>SAN JUAN</t>
  </si>
  <si>
    <t>C</t>
  </si>
  <si>
    <t>M</t>
  </si>
  <si>
    <t>LAOAG CITY</t>
  </si>
  <si>
    <t>ADAMS</t>
  </si>
  <si>
    <t>DUMALNEG</t>
  </si>
  <si>
    <t>BANNA (ESPIRITU)</t>
  </si>
  <si>
    <t>MARCOS</t>
  </si>
  <si>
    <t>NUEVA ERA</t>
  </si>
  <si>
    <t>PAGUDPUD</t>
  </si>
  <si>
    <t>PAOAY</t>
  </si>
  <si>
    <t>PASUQUIN</t>
  </si>
  <si>
    <t>PIDDIG</t>
  </si>
  <si>
    <t>PINILI</t>
  </si>
  <si>
    <t>BACARRA</t>
  </si>
  <si>
    <t>SAN NICOLAS</t>
  </si>
  <si>
    <t>SARRAT</t>
  </si>
  <si>
    <t>SOLSONA</t>
  </si>
  <si>
    <t>VINTAR</t>
  </si>
  <si>
    <t>BADOC</t>
  </si>
  <si>
    <t>BANGUI</t>
  </si>
  <si>
    <t>BATAC</t>
  </si>
  <si>
    <t>BURGOS</t>
  </si>
  <si>
    <t>CARASI</t>
  </si>
  <si>
    <t>CURRIMAO</t>
  </si>
  <si>
    <t>DINGRAS</t>
  </si>
  <si>
    <t>ILOCOS NORTE</t>
  </si>
  <si>
    <t>R</t>
  </si>
  <si>
    <t>P</t>
  </si>
  <si>
    <t>012800000</t>
  </si>
  <si>
    <t>010000000</t>
  </si>
  <si>
    <t>130000000</t>
  </si>
  <si>
    <t>ILOCOS SUR</t>
  </si>
  <si>
    <t>CANDON</t>
  </si>
  <si>
    <t>VIGAN</t>
  </si>
  <si>
    <t>ALILEM</t>
  </si>
  <si>
    <t>GREGORIO DEL PILAR (CONCEPCION)</t>
  </si>
  <si>
    <t>LIDLIDDA</t>
  </si>
  <si>
    <t>MAGSINGAL</t>
  </si>
  <si>
    <t>NAGBUKEL</t>
  </si>
  <si>
    <t>NARVACAN</t>
  </si>
  <si>
    <t>QUIRINO (ANGKAKI)</t>
  </si>
  <si>
    <t>SALCEDO (BAUGEN)</t>
  </si>
  <si>
    <t>SAN EMILIO</t>
  </si>
  <si>
    <t>SAN ESTEBAN</t>
  </si>
  <si>
    <t>SAN ILDEFONSO</t>
  </si>
  <si>
    <t>BANAYOYO</t>
  </si>
  <si>
    <t>SAN JUAN (LAPOG)</t>
  </si>
  <si>
    <t>SAN VICENTE</t>
  </si>
  <si>
    <t>SANTA</t>
  </si>
  <si>
    <t>LAS PIÑAS CITY</t>
  </si>
  <si>
    <t>MANDALUYONG CITY</t>
  </si>
  <si>
    <t>MANILA CITY</t>
  </si>
  <si>
    <t>MUNTINLUPA CITY</t>
  </si>
  <si>
    <t>NAVOTAS CITY</t>
  </si>
  <si>
    <t>PASAY CITY</t>
  </si>
  <si>
    <t>PASIG CITY</t>
  </si>
  <si>
    <t>TAGUIG CITY</t>
  </si>
  <si>
    <t>VALENZUELA CITY</t>
  </si>
  <si>
    <t>MALOLOS CITY</t>
  </si>
  <si>
    <t>LIPA CITY</t>
  </si>
  <si>
    <t>ANTIPOLO CITY</t>
  </si>
  <si>
    <t>SANTA CATALINA</t>
  </si>
  <si>
    <t>SANTA CRUZ</t>
  </si>
  <si>
    <t>SANTA LUCIA</t>
  </si>
  <si>
    <t>SANTA MARIA</t>
  </si>
  <si>
    <t>SANTIAGO</t>
  </si>
  <si>
    <t>SANTO DOMINGO</t>
  </si>
  <si>
    <t>SIGAY</t>
  </si>
  <si>
    <t>BANTAY</t>
  </si>
  <si>
    <t>SINAIT</t>
  </si>
  <si>
    <t>SUGPON</t>
  </si>
  <si>
    <t>SUYO</t>
  </si>
  <si>
    <t>TAGUDIN</t>
  </si>
  <si>
    <t>CABUGAO</t>
  </si>
  <si>
    <t>CAOAYAN</t>
  </si>
  <si>
    <t>CERVANTES</t>
  </si>
  <si>
    <t>GALIMUYOD</t>
  </si>
  <si>
    <t>Region/Province/
Mun/City</t>
  </si>
  <si>
    <t>012900000</t>
  </si>
  <si>
    <t xml:space="preserve">	012906000</t>
  </si>
  <si>
    <t xml:space="preserve">	012934000</t>
  </si>
  <si>
    <t xml:space="preserve">	012901000</t>
  </si>
  <si>
    <t xml:space="preserve">	012902000</t>
  </si>
  <si>
    <t xml:space="preserve">	012903000</t>
  </si>
  <si>
    <t xml:space="preserve">	012904000</t>
  </si>
  <si>
    <t xml:space="preserve">	012905000</t>
  </si>
  <si>
    <t xml:space="preserve">	012907000</t>
  </si>
  <si>
    <t xml:space="preserve">	012908000</t>
  </si>
  <si>
    <t xml:space="preserve">	012909000</t>
  </si>
  <si>
    <t xml:space="preserve">	012910000</t>
  </si>
  <si>
    <t xml:space="preserve">	012911000</t>
  </si>
  <si>
    <t xml:space="preserve">	012912000</t>
  </si>
  <si>
    <t xml:space="preserve">	012913000</t>
  </si>
  <si>
    <t xml:space="preserve">	012914000</t>
  </si>
  <si>
    <t xml:space="preserve">	012915000</t>
  </si>
  <si>
    <t xml:space="preserve">	012916000</t>
  </si>
  <si>
    <t xml:space="preserve">	012917000</t>
  </si>
  <si>
    <t xml:space="preserve">	012918000</t>
  </si>
  <si>
    <t xml:space="preserve">	012919000</t>
  </si>
  <si>
    <t xml:space="preserve">	012920000</t>
  </si>
  <si>
    <t xml:space="preserve">	012921000</t>
  </si>
  <si>
    <t xml:space="preserve">	012922000</t>
  </si>
  <si>
    <t xml:space="preserve">	012923000</t>
  </si>
  <si>
    <t xml:space="preserve">	012924000</t>
  </si>
  <si>
    <t xml:space="preserve">	012925000</t>
  </si>
  <si>
    <t xml:space="preserve">	012926000</t>
  </si>
  <si>
    <t xml:space="preserve">	012927000</t>
  </si>
  <si>
    <t xml:space="preserve">	012928000</t>
  </si>
  <si>
    <t xml:space="preserve">	012929000</t>
  </si>
  <si>
    <t xml:space="preserve">	012930000</t>
  </si>
  <si>
    <t xml:space="preserve">	012931000</t>
  </si>
  <si>
    <t xml:space="preserve">	012932000</t>
  </si>
  <si>
    <t xml:space="preserve">	012933000</t>
  </si>
  <si>
    <t>LA UNION</t>
  </si>
  <si>
    <t xml:space="preserve">	01331400</t>
  </si>
  <si>
    <t>SAN FERNANDO</t>
  </si>
  <si>
    <t xml:space="preserve">	01330100</t>
  </si>
  <si>
    <t>AGOO</t>
  </si>
  <si>
    <t xml:space="preserve">	01330200</t>
  </si>
  <si>
    <t>ARINGAY</t>
  </si>
  <si>
    <t xml:space="preserve">	01330300</t>
  </si>
  <si>
    <t>BACNOTAN</t>
  </si>
  <si>
    <t xml:space="preserve">	01330400</t>
  </si>
  <si>
    <t>BAGULIN</t>
  </si>
  <si>
    <t xml:space="preserve">	01330500</t>
  </si>
  <si>
    <t>BALAOAN</t>
  </si>
  <si>
    <t xml:space="preserve">	01330600</t>
  </si>
  <si>
    <t>BANGAR</t>
  </si>
  <si>
    <t xml:space="preserve">	01330700</t>
  </si>
  <si>
    <t>BAUANG</t>
  </si>
  <si>
    <t xml:space="preserve">	01330800</t>
  </si>
  <si>
    <t xml:space="preserve">	01330900</t>
  </si>
  <si>
    <t>CABA</t>
  </si>
  <si>
    <t xml:space="preserve">	01331000</t>
  </si>
  <si>
    <t>LUNA</t>
  </si>
  <si>
    <t xml:space="preserve">	01331100</t>
  </si>
  <si>
    <t>NAGUILIAN</t>
  </si>
  <si>
    <t xml:space="preserve">	01331200</t>
  </si>
  <si>
    <t>PUGO</t>
  </si>
  <si>
    <t xml:space="preserve">	01331300</t>
  </si>
  <si>
    <t>ROSARIO</t>
  </si>
  <si>
    <t xml:space="preserve">	01331500</t>
  </si>
  <si>
    <t>SAN GABRIEL</t>
  </si>
  <si>
    <t xml:space="preserve">	01331600</t>
  </si>
  <si>
    <t xml:space="preserve">	01331700</t>
  </si>
  <si>
    <t>SANTO TOMAS</t>
  </si>
  <si>
    <t xml:space="preserve">	01331800</t>
  </si>
  <si>
    <t>SANTOL</t>
  </si>
  <si>
    <t xml:space="preserve">	01331900</t>
  </si>
  <si>
    <t>SUDIPEN</t>
  </si>
  <si>
    <t xml:space="preserve">	01332000</t>
  </si>
  <si>
    <t>TUBAO</t>
  </si>
  <si>
    <t>013300000</t>
  </si>
  <si>
    <t>PANGASINAN</t>
  </si>
  <si>
    <t xml:space="preserve">	015503000</t>
  </si>
  <si>
    <t>ALAMINOS</t>
  </si>
  <si>
    <t xml:space="preserve">	015518000</t>
  </si>
  <si>
    <t>DAGUPAN CITY</t>
  </si>
  <si>
    <t xml:space="preserve">	015532000</t>
  </si>
  <si>
    <t>SAN CARLOS CITY</t>
  </si>
  <si>
    <t xml:space="preserve">	015546000</t>
  </si>
  <si>
    <t>URDANETA CITY</t>
  </si>
  <si>
    <t xml:space="preserve">	015501000</t>
  </si>
  <si>
    <t>AGNO</t>
  </si>
  <si>
    <t xml:space="preserve">	015502000</t>
  </si>
  <si>
    <t>AGUILAR</t>
  </si>
  <si>
    <t xml:space="preserve">	015504000</t>
  </si>
  <si>
    <t>ALCALA</t>
  </si>
  <si>
    <t xml:space="preserve">	015505000</t>
  </si>
  <si>
    <t>ANDA</t>
  </si>
  <si>
    <t xml:space="preserve">	015506000</t>
  </si>
  <si>
    <t>ASINGAN</t>
  </si>
  <si>
    <t xml:space="preserve">	015507000</t>
  </si>
  <si>
    <t>BALUNGAO</t>
  </si>
  <si>
    <t xml:space="preserve">	015508000</t>
  </si>
  <si>
    <t>BANI</t>
  </si>
  <si>
    <t xml:space="preserve">	015509000</t>
  </si>
  <si>
    <t>BASISTA</t>
  </si>
  <si>
    <t xml:space="preserve">	015510000</t>
  </si>
  <si>
    <t>BAUTISTA</t>
  </si>
  <si>
    <t xml:space="preserve">	015511000</t>
  </si>
  <si>
    <t>BAYAMBANG</t>
  </si>
  <si>
    <t xml:space="preserve">	015512000</t>
  </si>
  <si>
    <t>BINALONAN</t>
  </si>
  <si>
    <t xml:space="preserve">	015513000</t>
  </si>
  <si>
    <t>BINMALEY</t>
  </si>
  <si>
    <t xml:space="preserve">	015514000</t>
  </si>
  <si>
    <t>BOLINAO</t>
  </si>
  <si>
    <t xml:space="preserve">	015515000</t>
  </si>
  <si>
    <t>BUGALLON</t>
  </si>
  <si>
    <t xml:space="preserve">	015516000</t>
  </si>
  <si>
    <t xml:space="preserve">	015517000</t>
  </si>
  <si>
    <t>CALASIAO</t>
  </si>
  <si>
    <t xml:space="preserve">	015519000</t>
  </si>
  <si>
    <t>DASOL</t>
  </si>
  <si>
    <t xml:space="preserve">	015520000</t>
  </si>
  <si>
    <t>INFANTA</t>
  </si>
  <si>
    <t xml:space="preserve">	015521000</t>
  </si>
  <si>
    <t>LABRADOR</t>
  </si>
  <si>
    <t xml:space="preserve">	015522000</t>
  </si>
  <si>
    <t xml:space="preserve">	015523000</t>
  </si>
  <si>
    <t>MABINI</t>
  </si>
  <si>
    <t xml:space="preserve">	015524000</t>
  </si>
  <si>
    <t>MALASIQUI</t>
  </si>
  <si>
    <t xml:space="preserve">	015525000</t>
  </si>
  <si>
    <t>MANAOAG</t>
  </si>
  <si>
    <t xml:space="preserve">	015526000</t>
  </si>
  <si>
    <t>MANGALDAN</t>
  </si>
  <si>
    <t xml:space="preserve">	015527000</t>
  </si>
  <si>
    <t>MANGATAREM</t>
  </si>
  <si>
    <t xml:space="preserve">	015528000</t>
  </si>
  <si>
    <t>MAPANDAN</t>
  </si>
  <si>
    <t xml:space="preserve">	015529000</t>
  </si>
  <si>
    <t>NATIVIDAD</t>
  </si>
  <si>
    <t xml:space="preserve">	015530000</t>
  </si>
  <si>
    <t>POZZORUBIO</t>
  </si>
  <si>
    <t xml:space="preserve">	015531000</t>
  </si>
  <si>
    <t>ROSALES</t>
  </si>
  <si>
    <t xml:space="preserve">	015533000</t>
  </si>
  <si>
    <t>SAN FABIAN</t>
  </si>
  <si>
    <t xml:space="preserve">	015534000</t>
  </si>
  <si>
    <t>SAN JACINTO</t>
  </si>
  <si>
    <t xml:space="preserve">	015535000</t>
  </si>
  <si>
    <t>SAN MANUEL</t>
  </si>
  <si>
    <t xml:space="preserve">	015536000</t>
  </si>
  <si>
    <t xml:space="preserve">	015537000</t>
  </si>
  <si>
    <t>SAN QUINTIN</t>
  </si>
  <si>
    <t xml:space="preserve">	015538000</t>
  </si>
  <si>
    <t>SANTA BARBARA</t>
  </si>
  <si>
    <t xml:space="preserve">	015539000</t>
  </si>
  <si>
    <t xml:space="preserve">	015540000</t>
  </si>
  <si>
    <t xml:space="preserve">	015541000</t>
  </si>
  <si>
    <t>SISON</t>
  </si>
  <si>
    <t xml:space="preserve">	015542000</t>
  </si>
  <si>
    <t>SUAL</t>
  </si>
  <si>
    <t xml:space="preserve">	015543000</t>
  </si>
  <si>
    <t>TAYUG</t>
  </si>
  <si>
    <t xml:space="preserve">	015544000</t>
  </si>
  <si>
    <t>UMINGAN</t>
  </si>
  <si>
    <t xml:space="preserve">	015545000</t>
  </si>
  <si>
    <t>URBIZTONDO</t>
  </si>
  <si>
    <t xml:space="preserve">	015547000</t>
  </si>
  <si>
    <t>VILLASIS</t>
  </si>
  <si>
    <t xml:space="preserve">	015548000</t>
  </si>
  <si>
    <t>LAOAC</t>
  </si>
  <si>
    <t>015500000</t>
  </si>
  <si>
    <t>BATANES</t>
  </si>
  <si>
    <t xml:space="preserve">	020901000</t>
  </si>
  <si>
    <t>BASCO</t>
  </si>
  <si>
    <t xml:space="preserve">	020902000</t>
  </si>
  <si>
    <t>ITBAYAT</t>
  </si>
  <si>
    <t xml:space="preserve">	020903000</t>
  </si>
  <si>
    <t>IVANA</t>
  </si>
  <si>
    <t xml:space="preserve">	020904000</t>
  </si>
  <si>
    <t>MAHATAO</t>
  </si>
  <si>
    <t xml:space="preserve">	020905000</t>
  </si>
  <si>
    <t>SABTANG</t>
  </si>
  <si>
    <t xml:space="preserve">	020906000</t>
  </si>
  <si>
    <t>UYUGAN</t>
  </si>
  <si>
    <t>020000000</t>
  </si>
  <si>
    <t>020900000</t>
  </si>
  <si>
    <t>LINGAYEN</t>
  </si>
  <si>
    <t>CAGAYAN</t>
  </si>
  <si>
    <t xml:space="preserve">	021529000</t>
  </si>
  <si>
    <t xml:space="preserve">	021501000</t>
  </si>
  <si>
    <t>ABULUG</t>
  </si>
  <si>
    <t xml:space="preserve">	021502000</t>
  </si>
  <si>
    <t xml:space="preserve">	021503000</t>
  </si>
  <si>
    <t>ALLACAPAN</t>
  </si>
  <si>
    <t xml:space="preserve">	021504000</t>
  </si>
  <si>
    <t>AMULUNG</t>
  </si>
  <si>
    <t xml:space="preserve">	021505000</t>
  </si>
  <si>
    <t>APARRI</t>
  </si>
  <si>
    <t xml:space="preserve">	021506000</t>
  </si>
  <si>
    <t>BAGGAO</t>
  </si>
  <si>
    <t xml:space="preserve">	021507000</t>
  </si>
  <si>
    <t>BALLESTEROS</t>
  </si>
  <si>
    <t xml:space="preserve">	021508000</t>
  </si>
  <si>
    <t>BUGUEY</t>
  </si>
  <si>
    <t xml:space="preserve">	021509000</t>
  </si>
  <si>
    <t>CALAYAN</t>
  </si>
  <si>
    <t xml:space="preserve">	021510000</t>
  </si>
  <si>
    <t>CAMALANIUGAN</t>
  </si>
  <si>
    <t xml:space="preserve">	021511000</t>
  </si>
  <si>
    <t>CLAVERIA</t>
  </si>
  <si>
    <t xml:space="preserve">	021512000</t>
  </si>
  <si>
    <t>ENRILE</t>
  </si>
  <si>
    <t xml:space="preserve">	021513000</t>
  </si>
  <si>
    <t>GATTARAN</t>
  </si>
  <si>
    <t xml:space="preserve">	021514000</t>
  </si>
  <si>
    <t>GONZAGA</t>
  </si>
  <si>
    <t xml:space="preserve">	021515000</t>
  </si>
  <si>
    <t>IGUIG</t>
  </si>
  <si>
    <t xml:space="preserve">	021516000</t>
  </si>
  <si>
    <t>LAL-LO</t>
  </si>
  <si>
    <t xml:space="preserve">	021517000</t>
  </si>
  <si>
    <t>LASAM</t>
  </si>
  <si>
    <t xml:space="preserve">	021518000</t>
  </si>
  <si>
    <t>PAMPLONA</t>
  </si>
  <si>
    <t xml:space="preserve">	021519000</t>
  </si>
  <si>
    <t>PEÑABLANCA</t>
  </si>
  <si>
    <t xml:space="preserve">	021520000</t>
  </si>
  <si>
    <t>PIAT</t>
  </si>
  <si>
    <t xml:space="preserve">	021521000</t>
  </si>
  <si>
    <t>RIZAL</t>
  </si>
  <si>
    <t xml:space="preserve">	021522000</t>
  </si>
  <si>
    <t>SANCHEZ-MIRA</t>
  </si>
  <si>
    <t xml:space="preserve">	021523000</t>
  </si>
  <si>
    <t>SANTA ANA</t>
  </si>
  <si>
    <t xml:space="preserve">	021524000</t>
  </si>
  <si>
    <t>SANTA PRAXEDES</t>
  </si>
  <si>
    <t xml:space="preserve">	021525000</t>
  </si>
  <si>
    <t>SANTA TERESITA</t>
  </si>
  <si>
    <t xml:space="preserve">	021526000</t>
  </si>
  <si>
    <t>SANTO NIÑO (FAIRE)</t>
  </si>
  <si>
    <t xml:space="preserve">	021527000</t>
  </si>
  <si>
    <t>SOLANA</t>
  </si>
  <si>
    <t xml:space="preserve">	021528000</t>
  </si>
  <si>
    <t>TUAO</t>
  </si>
  <si>
    <t>ISABELA</t>
  </si>
  <si>
    <t>021500000</t>
  </si>
  <si>
    <t xml:space="preserve">	023108000</t>
  </si>
  <si>
    <t>CAUAYAN</t>
  </si>
  <si>
    <t xml:space="preserve">	023135000</t>
  </si>
  <si>
    <t xml:space="preserve">	023101000</t>
  </si>
  <si>
    <t>ALICIA</t>
  </si>
  <si>
    <t xml:space="preserve">	023102000</t>
  </si>
  <si>
    <t>ANGADANAN</t>
  </si>
  <si>
    <t xml:space="preserve">	023103000</t>
  </si>
  <si>
    <t>AURORA</t>
  </si>
  <si>
    <t xml:space="preserve">	023104000</t>
  </si>
  <si>
    <t>BENITO SOLIVEN</t>
  </si>
  <si>
    <t xml:space="preserve">	023105000</t>
  </si>
  <si>
    <t xml:space="preserve">	023106000</t>
  </si>
  <si>
    <t>CABAGAN</t>
  </si>
  <si>
    <t xml:space="preserve">	023107000</t>
  </si>
  <si>
    <t>CABATUAN</t>
  </si>
  <si>
    <t xml:space="preserve">	023109000</t>
  </si>
  <si>
    <t>CORDON</t>
  </si>
  <si>
    <t xml:space="preserve">	023110000</t>
  </si>
  <si>
    <t>DINAPIGUE</t>
  </si>
  <si>
    <t xml:space="preserve">	023111000</t>
  </si>
  <si>
    <t>DIVILACAN</t>
  </si>
  <si>
    <t xml:space="preserve">	023112000</t>
  </si>
  <si>
    <t>ECHAGUE</t>
  </si>
  <si>
    <t xml:space="preserve">	023113000</t>
  </si>
  <si>
    <t>GAMU</t>
  </si>
  <si>
    <t xml:space="preserve">	023114000</t>
  </si>
  <si>
    <t>ILAGAN</t>
  </si>
  <si>
    <t xml:space="preserve">	023115000</t>
  </si>
  <si>
    <t>JONES</t>
  </si>
  <si>
    <t xml:space="preserve">	023116000</t>
  </si>
  <si>
    <t xml:space="preserve">	023117000</t>
  </si>
  <si>
    <t>MACONACON</t>
  </si>
  <si>
    <t xml:space="preserve">	023118000</t>
  </si>
  <si>
    <t>DELFIN ALBANO (MAGSAYSAY)</t>
  </si>
  <si>
    <t xml:space="preserve">	023119000</t>
  </si>
  <si>
    <t>MALLIG</t>
  </si>
  <si>
    <t xml:space="preserve">	023120000</t>
  </si>
  <si>
    <t xml:space="preserve">	023121000</t>
  </si>
  <si>
    <t>PALANAN</t>
  </si>
  <si>
    <t xml:space="preserve">	023122000</t>
  </si>
  <si>
    <t>QUEZON</t>
  </si>
  <si>
    <t xml:space="preserve">	023123000</t>
  </si>
  <si>
    <t>QUIRINO</t>
  </si>
  <si>
    <t xml:space="preserve">	023124000</t>
  </si>
  <si>
    <t>RAMON</t>
  </si>
  <si>
    <t xml:space="preserve">	023125000</t>
  </si>
  <si>
    <t>REINA MERCEDES</t>
  </si>
  <si>
    <t xml:space="preserve">	023126000</t>
  </si>
  <si>
    <t>ROXAS</t>
  </si>
  <si>
    <t xml:space="preserve">	023127000</t>
  </si>
  <si>
    <t>SAN AGUSTIN</t>
  </si>
  <si>
    <t>CALAMBA CITY</t>
  </si>
  <si>
    <t xml:space="preserve">	023128000</t>
  </si>
  <si>
    <t>SAN GUILLERMO</t>
  </si>
  <si>
    <t xml:space="preserve">	023129000</t>
  </si>
  <si>
    <t>SAN ISIDRO</t>
  </si>
  <si>
    <t xml:space="preserve">	023130000</t>
  </si>
  <si>
    <t xml:space="preserve">	023131000</t>
  </si>
  <si>
    <t>SAN MARIANO</t>
  </si>
  <si>
    <t xml:space="preserve">	023132000</t>
  </si>
  <si>
    <t>SAN MATEO</t>
  </si>
  <si>
    <t xml:space="preserve">	023133000</t>
  </si>
  <si>
    <t>SAN PABLO</t>
  </si>
  <si>
    <t xml:space="preserve">	023134000</t>
  </si>
  <si>
    <t xml:space="preserve">	023136000</t>
  </si>
  <si>
    <t xml:space="preserve">	023137000</t>
  </si>
  <si>
    <t>TUMAUINI</t>
  </si>
  <si>
    <t>023100000</t>
  </si>
  <si>
    <t>NUEVA VIZCAYA</t>
  </si>
  <si>
    <t xml:space="preserve">	025015000</t>
  </si>
  <si>
    <t>ALFONSO CASTANEDA</t>
  </si>
  <si>
    <t xml:space="preserve">	025001000</t>
  </si>
  <si>
    <t>AMBAGUIO</t>
  </si>
  <si>
    <t xml:space="preserve">	025002000</t>
  </si>
  <si>
    <t>ARITAO</t>
  </si>
  <si>
    <t xml:space="preserve">	025003000</t>
  </si>
  <si>
    <t>BAGABAG</t>
  </si>
  <si>
    <t xml:space="preserve">	025004000</t>
  </si>
  <si>
    <t>BAMBANG</t>
  </si>
  <si>
    <t xml:space="preserve">	025005000</t>
  </si>
  <si>
    <t>BAYOMBONG</t>
  </si>
  <si>
    <t xml:space="preserve">	025006000</t>
  </si>
  <si>
    <t>DIADI</t>
  </si>
  <si>
    <t xml:space="preserve">	025007000</t>
  </si>
  <si>
    <t>DUPAX DEL NORTE</t>
  </si>
  <si>
    <t xml:space="preserve">	025008000</t>
  </si>
  <si>
    <t>DUPAX DEL SUR</t>
  </si>
  <si>
    <t xml:space="preserve">	025009000</t>
  </si>
  <si>
    <t>KASIBU</t>
  </si>
  <si>
    <t xml:space="preserve">	025010000</t>
  </si>
  <si>
    <t>KAYAPA</t>
  </si>
  <si>
    <t xml:space="preserve">	025011000</t>
  </si>
  <si>
    <t xml:space="preserve">	025012000</t>
  </si>
  <si>
    <t>SANTA FE</t>
  </si>
  <si>
    <t xml:space="preserve">	025013000</t>
  </si>
  <si>
    <t>SOLANO</t>
  </si>
  <si>
    <t xml:space="preserve">	025014000</t>
  </si>
  <si>
    <t>VILLAVERDE</t>
  </si>
  <si>
    <t>025000000</t>
  </si>
  <si>
    <t xml:space="preserve">	025701000</t>
  </si>
  <si>
    <t>AGLIPAY</t>
  </si>
  <si>
    <t xml:space="preserve">	025702000</t>
  </si>
  <si>
    <t>CABARROGUIS</t>
  </si>
  <si>
    <t xml:space="preserve">	025703000</t>
  </si>
  <si>
    <t>DIFFUN</t>
  </si>
  <si>
    <t xml:space="preserve">	025704000</t>
  </si>
  <si>
    <t>MADDELA</t>
  </si>
  <si>
    <t xml:space="preserve">	025705000</t>
  </si>
  <si>
    <t>SAGUDAY</t>
  </si>
  <si>
    <t xml:space="preserve">	025706000</t>
  </si>
  <si>
    <t>NAGTIPUNAN</t>
  </si>
  <si>
    <t>025700000</t>
  </si>
  <si>
    <t xml:space="preserve">	037701000</t>
  </si>
  <si>
    <t>BALER</t>
  </si>
  <si>
    <t xml:space="preserve">	037702000</t>
  </si>
  <si>
    <t>CASIGURAN</t>
  </si>
  <si>
    <t xml:space="preserve">	037703000</t>
  </si>
  <si>
    <t>DILASAG</t>
  </si>
  <si>
    <t xml:space="preserve">	037704000</t>
  </si>
  <si>
    <t>DINALUNGAN</t>
  </si>
  <si>
    <t xml:space="preserve">	037705000</t>
  </si>
  <si>
    <t>DINGALAN</t>
  </si>
  <si>
    <t xml:space="preserve">	037706000</t>
  </si>
  <si>
    <t>DIPACULAO</t>
  </si>
  <si>
    <t xml:space="preserve">	037707000</t>
  </si>
  <si>
    <t>MARIA AURORA</t>
  </si>
  <si>
    <t xml:space="preserve">	037708000</t>
  </si>
  <si>
    <t>SAN LUIS</t>
  </si>
  <si>
    <t>BATAAN</t>
  </si>
  <si>
    <t>037700000</t>
  </si>
  <si>
    <t>030000000</t>
  </si>
  <si>
    <t xml:space="preserve">	030801000</t>
  </si>
  <si>
    <t>ABUCAY</t>
  </si>
  <si>
    <t xml:space="preserve">	030802000</t>
  </si>
  <si>
    <t>BAGAC</t>
  </si>
  <si>
    <t xml:space="preserve">	030803000</t>
  </si>
  <si>
    <t xml:space="preserve">	030804000</t>
  </si>
  <si>
    <t>DINALUPIHAN</t>
  </si>
  <si>
    <t xml:space="preserve">	030805000</t>
  </si>
  <si>
    <t>HERMOSA</t>
  </si>
  <si>
    <t xml:space="preserve">	030806000</t>
  </si>
  <si>
    <t>LIMAY</t>
  </si>
  <si>
    <t xml:space="preserve">	030807000</t>
  </si>
  <si>
    <t>MARIVELES</t>
  </si>
  <si>
    <t xml:space="preserve">	030808000</t>
  </si>
  <si>
    <t>MORONG</t>
  </si>
  <si>
    <t xml:space="preserve">	030809000</t>
  </si>
  <si>
    <t>ORANI</t>
  </si>
  <si>
    <t xml:space="preserve">	030810000</t>
  </si>
  <si>
    <t>ORION</t>
  </si>
  <si>
    <t xml:space="preserve">	030811000</t>
  </si>
  <si>
    <t>PILAR</t>
  </si>
  <si>
    <t xml:space="preserve">	030812000</t>
  </si>
  <si>
    <t>SAMAL</t>
  </si>
  <si>
    <t>BALANGA</t>
  </si>
  <si>
    <t>BULACAN</t>
  </si>
  <si>
    <t xml:space="preserve">	031420000</t>
  </si>
  <si>
    <t xml:space="preserve">	031408000</t>
  </si>
  <si>
    <t xml:space="preserve">	031418000</t>
  </si>
  <si>
    <t xml:space="preserve">	031401000</t>
  </si>
  <si>
    <t>ANGAT</t>
  </si>
  <si>
    <t xml:space="preserve">	031402000</t>
  </si>
  <si>
    <t>BALAGTAS (BIGAA)</t>
  </si>
  <si>
    <t xml:space="preserve">	031403000</t>
  </si>
  <si>
    <t>BALIUAG</t>
  </si>
  <si>
    <t xml:space="preserve">	031404000</t>
  </si>
  <si>
    <t>BOCAUE</t>
  </si>
  <si>
    <t xml:space="preserve">	031405000</t>
  </si>
  <si>
    <t xml:space="preserve">	031406000</t>
  </si>
  <si>
    <t>BUSTOS</t>
  </si>
  <si>
    <t xml:space="preserve">	031407000</t>
  </si>
  <si>
    <t>CALUMPIT</t>
  </si>
  <si>
    <t xml:space="preserve">	031410000</t>
  </si>
  <si>
    <t>GUIGUINTO</t>
  </si>
  <si>
    <t xml:space="preserve">	031412000</t>
  </si>
  <si>
    <t>HAGONOY</t>
  </si>
  <si>
    <t xml:space="preserve">	031424000</t>
  </si>
  <si>
    <t>MARILAO</t>
  </si>
  <si>
    <t xml:space="preserve">	031409000</t>
  </si>
  <si>
    <t>NORZAGARAY</t>
  </si>
  <si>
    <t xml:space="preserve">	031411000</t>
  </si>
  <si>
    <t>OBANDO</t>
  </si>
  <si>
    <t xml:space="preserve">	031413000</t>
  </si>
  <si>
    <t>PANDI</t>
  </si>
  <si>
    <t xml:space="preserve">	031414000</t>
  </si>
  <si>
    <t>PAOMBONG</t>
  </si>
  <si>
    <t xml:space="preserve">	031415000</t>
  </si>
  <si>
    <t>PLARIDEL</t>
  </si>
  <si>
    <t xml:space="preserve">	031416000</t>
  </si>
  <si>
    <t>PULILAN</t>
  </si>
  <si>
    <t xml:space="preserve">	031417000</t>
  </si>
  <si>
    <t xml:space="preserve">	031419000</t>
  </si>
  <si>
    <t>SAN MIGUEL</t>
  </si>
  <si>
    <t xml:space="preserve">	031421000</t>
  </si>
  <si>
    <t>SAN RAFAEL</t>
  </si>
  <si>
    <t xml:space="preserve">	031422000</t>
  </si>
  <si>
    <t xml:space="preserve">	031423000</t>
  </si>
  <si>
    <t>DOÑA REMEDIOS TRINIDAD</t>
  </si>
  <si>
    <t>MEYCAUAYAN</t>
  </si>
  <si>
    <t>SAN JOSE DEL MONTE</t>
  </si>
  <si>
    <t>030800000</t>
  </si>
  <si>
    <t>031400000</t>
  </si>
  <si>
    <t xml:space="preserve">	034903000</t>
  </si>
  <si>
    <t>CABANATUAN</t>
  </si>
  <si>
    <t xml:space="preserve">	034908000</t>
  </si>
  <si>
    <t>GAPAN</t>
  </si>
  <si>
    <t xml:space="preserve">	034919000</t>
  </si>
  <si>
    <t>PALAYAN</t>
  </si>
  <si>
    <t xml:space="preserve">	034926000</t>
  </si>
  <si>
    <t>SAN JOSE</t>
  </si>
  <si>
    <t xml:space="preserve">	034917000</t>
  </si>
  <si>
    <t>SCIENCE CITY OF MUÑOZ</t>
  </si>
  <si>
    <t xml:space="preserve">	034901000</t>
  </si>
  <si>
    <t>ALIAGA</t>
  </si>
  <si>
    <t xml:space="preserve">	034902000</t>
  </si>
  <si>
    <t>BONGABON</t>
  </si>
  <si>
    <t xml:space="preserve">	034904000</t>
  </si>
  <si>
    <t>CABIAO</t>
  </si>
  <si>
    <t xml:space="preserve">	034905000</t>
  </si>
  <si>
    <t>CARRANGLAN</t>
  </si>
  <si>
    <t xml:space="preserve">	034906000</t>
  </si>
  <si>
    <t>CUYAPO</t>
  </si>
  <si>
    <t xml:space="preserve">	034907000</t>
  </si>
  <si>
    <t>GABALDON (BITULOK &amp; SABANI)</t>
  </si>
  <si>
    <t xml:space="preserve">	034909000</t>
  </si>
  <si>
    <t>GENERAL MAMERTO NATIVIDAD</t>
  </si>
  <si>
    <t xml:space="preserve">	034910000</t>
  </si>
  <si>
    <t>GENERAL TINIO (PAPAYA)</t>
  </si>
  <si>
    <t xml:space="preserve">	034911000</t>
  </si>
  <si>
    <t>GUIMBA</t>
  </si>
  <si>
    <t xml:space="preserve">	034912000</t>
  </si>
  <si>
    <t>JAEN</t>
  </si>
  <si>
    <t xml:space="preserve">	034913000</t>
  </si>
  <si>
    <t>LAUR</t>
  </si>
  <si>
    <t xml:space="preserve">	034914000</t>
  </si>
  <si>
    <t>LICAB</t>
  </si>
  <si>
    <t xml:space="preserve">	034915000</t>
  </si>
  <si>
    <t>LLANERA</t>
  </si>
  <si>
    <t xml:space="preserve">	034916000</t>
  </si>
  <si>
    <t>LUPAO</t>
  </si>
  <si>
    <t xml:space="preserve">	034918000</t>
  </si>
  <si>
    <t>NAMPICUAN</t>
  </si>
  <si>
    <t xml:space="preserve">	034920000</t>
  </si>
  <si>
    <t>PANTABANGAN</t>
  </si>
  <si>
    <t xml:space="preserve">	034921000</t>
  </si>
  <si>
    <t>PEÑARANDA</t>
  </si>
  <si>
    <t xml:space="preserve">	034922000</t>
  </si>
  <si>
    <t xml:space="preserve">	034923000</t>
  </si>
  <si>
    <t xml:space="preserve">	034924000</t>
  </si>
  <si>
    <t>SAN ANTONIO</t>
  </si>
  <si>
    <t xml:space="preserve">	034925000</t>
  </si>
  <si>
    <t xml:space="preserve">	034927000</t>
  </si>
  <si>
    <t>SAN LEONARDO</t>
  </si>
  <si>
    <t xml:space="preserve">	034928000</t>
  </si>
  <si>
    <t>SANTA ROSA</t>
  </si>
  <si>
    <t xml:space="preserve">	034929000</t>
  </si>
  <si>
    <t xml:space="preserve">	034930000</t>
  </si>
  <si>
    <t>TALAVERA</t>
  </si>
  <si>
    <t xml:space="preserve">	034931000</t>
  </si>
  <si>
    <t>TALUGTUG</t>
  </si>
  <si>
    <t xml:space="preserve">	034932000</t>
  </si>
  <si>
    <t>ZARAGOZA</t>
  </si>
  <si>
    <t>034900000</t>
  </si>
  <si>
    <t>NUEVA ECIJA</t>
  </si>
  <si>
    <t>PAMPANGA</t>
  </si>
  <si>
    <t xml:space="preserve">	035401000</t>
  </si>
  <si>
    <t>ANGELES</t>
  </si>
  <si>
    <t xml:space="preserve">	035416000</t>
  </si>
  <si>
    <t xml:space="preserve">	035402000</t>
  </si>
  <si>
    <t>APALIT</t>
  </si>
  <si>
    <t xml:space="preserve">	035403000</t>
  </si>
  <si>
    <t>ARAYAT</t>
  </si>
  <si>
    <t xml:space="preserve">	035404000</t>
  </si>
  <si>
    <t>BACOLOR</t>
  </si>
  <si>
    <t xml:space="preserve">	035405000</t>
  </si>
  <si>
    <t>CANDABA</t>
  </si>
  <si>
    <t xml:space="preserve">	035406000</t>
  </si>
  <si>
    <t>FLORIDABLANCA</t>
  </si>
  <si>
    <t xml:space="preserve">	035407000</t>
  </si>
  <si>
    <t>GUAGUA</t>
  </si>
  <si>
    <t xml:space="preserve">	035408000</t>
  </si>
  <si>
    <t>LUBAO</t>
  </si>
  <si>
    <t xml:space="preserve">	035409000</t>
  </si>
  <si>
    <t>MABALACAT</t>
  </si>
  <si>
    <t xml:space="preserve">	035410000</t>
  </si>
  <si>
    <t>MACABEBE</t>
  </si>
  <si>
    <t xml:space="preserve">	035411000</t>
  </si>
  <si>
    <t>MAGALANG</t>
  </si>
  <si>
    <t xml:space="preserve">	035412000</t>
  </si>
  <si>
    <t>MASANTOL</t>
  </si>
  <si>
    <t xml:space="preserve">	035413000</t>
  </si>
  <si>
    <t>MEXICO</t>
  </si>
  <si>
    <t xml:space="preserve">	035414000</t>
  </si>
  <si>
    <t>MINALIN</t>
  </si>
  <si>
    <t xml:space="preserve">	035415000</t>
  </si>
  <si>
    <t>PORAC</t>
  </si>
  <si>
    <t xml:space="preserve">	035417000</t>
  </si>
  <si>
    <t xml:space="preserve">	035418000</t>
  </si>
  <si>
    <t>SAN SIMON</t>
  </si>
  <si>
    <t xml:space="preserve">	035419000</t>
  </si>
  <si>
    <t xml:space="preserve">	035420000</t>
  </si>
  <si>
    <t>SANTA RITA</t>
  </si>
  <si>
    <t xml:space="preserve">	035421000</t>
  </si>
  <si>
    <t xml:space="preserve">	035422000</t>
  </si>
  <si>
    <t>SASMUAN (Sexmoan)</t>
  </si>
  <si>
    <t>035400000</t>
  </si>
  <si>
    <t>TARLAC</t>
  </si>
  <si>
    <t xml:space="preserve">	036916000</t>
  </si>
  <si>
    <t xml:space="preserve">	036901000</t>
  </si>
  <si>
    <t>ANAO</t>
  </si>
  <si>
    <t xml:space="preserve">	036902000</t>
  </si>
  <si>
    <t>BAMBAN</t>
  </si>
  <si>
    <t xml:space="preserve">	036903000</t>
  </si>
  <si>
    <t>CAMILING</t>
  </si>
  <si>
    <t xml:space="preserve">	036904000</t>
  </si>
  <si>
    <t>CAPAS</t>
  </si>
  <si>
    <t xml:space="preserve">	036905000</t>
  </si>
  <si>
    <t>CONCEPCION</t>
  </si>
  <si>
    <t xml:space="preserve">	036906000</t>
  </si>
  <si>
    <t>GERONA</t>
  </si>
  <si>
    <t xml:space="preserve">	036907000</t>
  </si>
  <si>
    <t>LA PAZ</t>
  </si>
  <si>
    <t xml:space="preserve">	036908000</t>
  </si>
  <si>
    <t>MAYANTOC</t>
  </si>
  <si>
    <t xml:space="preserve">	036909000</t>
  </si>
  <si>
    <t>MONCADA</t>
  </si>
  <si>
    <t xml:space="preserve">	036910000</t>
  </si>
  <si>
    <t>PANIQUI</t>
  </si>
  <si>
    <t xml:space="preserve">	036911000</t>
  </si>
  <si>
    <t>PURA</t>
  </si>
  <si>
    <t xml:space="preserve">	036912000</t>
  </si>
  <si>
    <t>RAMOS</t>
  </si>
  <si>
    <t xml:space="preserve">	036913000</t>
  </si>
  <si>
    <t>SAN CLEMENTE</t>
  </si>
  <si>
    <t xml:space="preserve">	036918000</t>
  </si>
  <si>
    <t xml:space="preserve">	036914000</t>
  </si>
  <si>
    <t xml:space="preserve">	036915000</t>
  </si>
  <si>
    <t>SANTA IGNACIA</t>
  </si>
  <si>
    <t xml:space="preserve">	036917000</t>
  </si>
  <si>
    <t>VICTORIA</t>
  </si>
  <si>
    <t>036900000</t>
  </si>
  <si>
    <t>ZAMBALES</t>
  </si>
  <si>
    <t xml:space="preserve">	037107000</t>
  </si>
  <si>
    <t>OLONGAPO CITY</t>
  </si>
  <si>
    <t xml:space="preserve">	037101000</t>
  </si>
  <si>
    <t>BOTOLAN</t>
  </si>
  <si>
    <t xml:space="preserve">	037102000</t>
  </si>
  <si>
    <t>CABANGAN</t>
  </si>
  <si>
    <t xml:space="preserve">	037103000</t>
  </si>
  <si>
    <t>CANDELARIA</t>
  </si>
  <si>
    <t xml:space="preserve">	037104000</t>
  </si>
  <si>
    <t>CASTILLEJOS</t>
  </si>
  <si>
    <t xml:space="preserve">	037105000</t>
  </si>
  <si>
    <t xml:space="preserve">	037106000</t>
  </si>
  <si>
    <t>MASINLOC</t>
  </si>
  <si>
    <t xml:space="preserve">	037108000</t>
  </si>
  <si>
    <t>PALAUIG</t>
  </si>
  <si>
    <t xml:space="preserve">	037109000</t>
  </si>
  <si>
    <t xml:space="preserve">	037110000</t>
  </si>
  <si>
    <t>SAN FELIPE</t>
  </si>
  <si>
    <t xml:space="preserve">	037111000</t>
  </si>
  <si>
    <t>SAN MARCELINO</t>
  </si>
  <si>
    <t xml:space="preserve">	037112000</t>
  </si>
  <si>
    <t>SAN NARCISO</t>
  </si>
  <si>
    <t xml:space="preserve">	037113000</t>
  </si>
  <si>
    <t xml:space="preserve">	037114000</t>
  </si>
  <si>
    <t>SUBIC</t>
  </si>
  <si>
    <t>IBA</t>
  </si>
  <si>
    <t>037100000</t>
  </si>
  <si>
    <t xml:space="preserve">	040000000</t>
  </si>
  <si>
    <r>
      <t xml:space="preserve">REGION V </t>
    </r>
    <r>
      <rPr>
        <b/>
        <sz val="12"/>
        <rFont val="Arial"/>
        <family val="2"/>
      </rPr>
      <t>(BICOL REGION)</t>
    </r>
  </si>
  <si>
    <t xml:space="preserve">	041000000</t>
  </si>
  <si>
    <t>BATANGAS</t>
  </si>
  <si>
    <t xml:space="preserve">	041005000</t>
  </si>
  <si>
    <t>BATANGAS CITY</t>
  </si>
  <si>
    <t xml:space="preserve">	041014000</t>
  </si>
  <si>
    <t xml:space="preserve">	041031000</t>
  </si>
  <si>
    <t>TANAUAN</t>
  </si>
  <si>
    <t xml:space="preserve">	041001000</t>
  </si>
  <si>
    <t>AGONCILLO</t>
  </si>
  <si>
    <t xml:space="preserve">	041002000</t>
  </si>
  <si>
    <t>ALITAGTAG</t>
  </si>
  <si>
    <t xml:space="preserve">	041003000</t>
  </si>
  <si>
    <t>BALAYAN</t>
  </si>
  <si>
    <t xml:space="preserve">	041004000</t>
  </si>
  <si>
    <t>BALETE</t>
  </si>
  <si>
    <t xml:space="preserve">	041006000</t>
  </si>
  <si>
    <t>BAUAN</t>
  </si>
  <si>
    <t xml:space="preserve">	041007000</t>
  </si>
  <si>
    <t>CALACA</t>
  </si>
  <si>
    <t xml:space="preserve">	041008000</t>
  </si>
  <si>
    <t>CALATAGAN</t>
  </si>
  <si>
    <t xml:space="preserve">	041009000</t>
  </si>
  <si>
    <t>CUENCA</t>
  </si>
  <si>
    <t xml:space="preserve">	041010000</t>
  </si>
  <si>
    <t>IBAAN</t>
  </si>
  <si>
    <t xml:space="preserve">	041011000</t>
  </si>
  <si>
    <t>LAUREL</t>
  </si>
  <si>
    <t xml:space="preserve">	041012000</t>
  </si>
  <si>
    <t>LEMERY</t>
  </si>
  <si>
    <t xml:space="preserve">	041013000</t>
  </si>
  <si>
    <t>LIAN</t>
  </si>
  <si>
    <t xml:space="preserve">	041015000</t>
  </si>
  <si>
    <t>LOBO</t>
  </si>
  <si>
    <t xml:space="preserve">	041016000</t>
  </si>
  <si>
    <t xml:space="preserve">	041017000</t>
  </si>
  <si>
    <t>MALVAR</t>
  </si>
  <si>
    <t xml:space="preserve">	041018000</t>
  </si>
  <si>
    <t>MATAASNAKAHOY</t>
  </si>
  <si>
    <t xml:space="preserve">	041019000</t>
  </si>
  <si>
    <t>NASUGBU</t>
  </si>
  <si>
    <t xml:space="preserve">	041020000</t>
  </si>
  <si>
    <t>PADRE GARCIA</t>
  </si>
  <si>
    <t xml:space="preserve">	041021000</t>
  </si>
  <si>
    <t xml:space="preserve">	041022000</t>
  </si>
  <si>
    <t xml:space="preserve">	041023000</t>
  </si>
  <si>
    <t xml:space="preserve">	041024000</t>
  </si>
  <si>
    <t xml:space="preserve">	041025000</t>
  </si>
  <si>
    <t xml:space="preserve">	041026000</t>
  </si>
  <si>
    <t>SAN PASCUAL</t>
  </si>
  <si>
    <t xml:space="preserve">	041027000</t>
  </si>
  <si>
    <t xml:space="preserve">	041028000</t>
  </si>
  <si>
    <t xml:space="preserve">	041029000</t>
  </si>
  <si>
    <t>TAAL</t>
  </si>
  <si>
    <t xml:space="preserve">	041030000</t>
  </si>
  <si>
    <t>TALISAY</t>
  </si>
  <si>
    <t xml:space="preserve">	041032000</t>
  </si>
  <si>
    <t>TAYSAN</t>
  </si>
  <si>
    <t xml:space="preserve">	041033000</t>
  </si>
  <si>
    <t>TINGLOY</t>
  </si>
  <si>
    <t xml:space="preserve">	041034000</t>
  </si>
  <si>
    <t>TUY</t>
  </si>
  <si>
    <t xml:space="preserve">	042100000</t>
  </si>
  <si>
    <t>CAVITE</t>
  </si>
  <si>
    <t xml:space="preserve">	042105000</t>
  </si>
  <si>
    <t>CAVITE CITY</t>
  </si>
  <si>
    <t xml:space="preserve">	042119000</t>
  </si>
  <si>
    <t>TAGAYTAY CITY</t>
  </si>
  <si>
    <t xml:space="preserve">	042122000</t>
  </si>
  <si>
    <t>TRECE MARTIRES</t>
  </si>
  <si>
    <t xml:space="preserve">	042101000</t>
  </si>
  <si>
    <t>ALFONSO</t>
  </si>
  <si>
    <t xml:space="preserve">	042102000</t>
  </si>
  <si>
    <t>AMADEO</t>
  </si>
  <si>
    <t xml:space="preserve">	042103000</t>
  </si>
  <si>
    <t>BACOOR</t>
  </si>
  <si>
    <t xml:space="preserve">	042104000</t>
  </si>
  <si>
    <t>CARMONA</t>
  </si>
  <si>
    <t xml:space="preserve">	042106000</t>
  </si>
  <si>
    <t>DASMARIÑAS</t>
  </si>
  <si>
    <t xml:space="preserve">	042123000</t>
  </si>
  <si>
    <t>GEN. MARIANO ALVAREZ</t>
  </si>
  <si>
    <t xml:space="preserve">	042107000</t>
  </si>
  <si>
    <t>GENERAL EMILIO AGUINALDO</t>
  </si>
  <si>
    <t xml:space="preserve">	042108000</t>
  </si>
  <si>
    <t>GENERAL TRIAS</t>
  </si>
  <si>
    <t xml:space="preserve">	042109000</t>
  </si>
  <si>
    <t>IMUS</t>
  </si>
  <si>
    <t xml:space="preserve">	042110000</t>
  </si>
  <si>
    <t>INDANG</t>
  </si>
  <si>
    <t xml:space="preserve">	042111000</t>
  </si>
  <si>
    <t>KAWIT</t>
  </si>
  <si>
    <t xml:space="preserve">	042112000</t>
  </si>
  <si>
    <t>MAGALLANES</t>
  </si>
  <si>
    <t xml:space="preserve">	042113000</t>
  </si>
  <si>
    <t>MARAGONDON</t>
  </si>
  <si>
    <t xml:space="preserve">	042114000</t>
  </si>
  <si>
    <t>MENDEZ (MENDEZ-NUÑEZ)</t>
  </si>
  <si>
    <t xml:space="preserve">	042115000</t>
  </si>
  <si>
    <t>NAIC</t>
  </si>
  <si>
    <t xml:space="preserve">	042116000</t>
  </si>
  <si>
    <t>NOVELETA</t>
  </si>
  <si>
    <t xml:space="preserve">	042117000</t>
  </si>
  <si>
    <t xml:space="preserve">	042118000</t>
  </si>
  <si>
    <t>SILANG</t>
  </si>
  <si>
    <t xml:space="preserve">	042120000</t>
  </si>
  <si>
    <t>TANZA</t>
  </si>
  <si>
    <t xml:space="preserve">	042121000</t>
  </si>
  <si>
    <t>TERNATE</t>
  </si>
  <si>
    <t xml:space="preserve">	043400000</t>
  </si>
  <si>
    <t>LAGUNA</t>
  </si>
  <si>
    <t xml:space="preserve">	043405000</t>
  </si>
  <si>
    <t>CALAMBA</t>
  </si>
  <si>
    <t xml:space="preserve">	043424000</t>
  </si>
  <si>
    <t>SAN PABLO CITY</t>
  </si>
  <si>
    <t xml:space="preserve">	043428000</t>
  </si>
  <si>
    <t xml:space="preserve">	043401000</t>
  </si>
  <si>
    <t xml:space="preserve">	043402000</t>
  </si>
  <si>
    <t>BAY</t>
  </si>
  <si>
    <t xml:space="preserve">	043403000</t>
  </si>
  <si>
    <t>BIÑAN</t>
  </si>
  <si>
    <t xml:space="preserve">	043404000</t>
  </si>
  <si>
    <t>CABUYAO</t>
  </si>
  <si>
    <t xml:space="preserve">	043406000</t>
  </si>
  <si>
    <t>CALAUAN</t>
  </si>
  <si>
    <t xml:space="preserve">	043407000</t>
  </si>
  <si>
    <t>CAVINTI</t>
  </si>
  <si>
    <t xml:space="preserve">	043408000</t>
  </si>
  <si>
    <t>FAMY</t>
  </si>
  <si>
    <t xml:space="preserve">	043409000</t>
  </si>
  <si>
    <t>KALAYAAN</t>
  </si>
  <si>
    <t xml:space="preserve">	043410000</t>
  </si>
  <si>
    <t>LILIW</t>
  </si>
  <si>
    <t xml:space="preserve">	043411000</t>
  </si>
  <si>
    <t>LOS BAÑOS</t>
  </si>
  <si>
    <t xml:space="preserve">	043412000</t>
  </si>
  <si>
    <t>LUISIANA</t>
  </si>
  <si>
    <t xml:space="preserve">	043413000</t>
  </si>
  <si>
    <t>LUMBAN</t>
  </si>
  <si>
    <t xml:space="preserve">	043414000</t>
  </si>
  <si>
    <t>MABITAC</t>
  </si>
  <si>
    <t xml:space="preserve">	043415000</t>
  </si>
  <si>
    <t>MAGDALENA</t>
  </si>
  <si>
    <t xml:space="preserve">	043416000</t>
  </si>
  <si>
    <t>MAJAYJAY</t>
  </si>
  <si>
    <t xml:space="preserve">	043417000</t>
  </si>
  <si>
    <t>NAGCARLAN</t>
  </si>
  <si>
    <t xml:space="preserve">	043418000</t>
  </si>
  <si>
    <t>PAETE</t>
  </si>
  <si>
    <t xml:space="preserve">	043419000</t>
  </si>
  <si>
    <t>PAGSANJAN</t>
  </si>
  <si>
    <t xml:space="preserve">	043420000</t>
  </si>
  <si>
    <t>PAKIL</t>
  </si>
  <si>
    <t xml:space="preserve">	043421000</t>
  </si>
  <si>
    <t>PANGIL</t>
  </si>
  <si>
    <t xml:space="preserve">	043422000</t>
  </si>
  <si>
    <t>PILA</t>
  </si>
  <si>
    <t xml:space="preserve">	043423000</t>
  </si>
  <si>
    <t xml:space="preserve">	043425000</t>
  </si>
  <si>
    <t>SAN PEDRO</t>
  </si>
  <si>
    <t xml:space="preserve">	043426000</t>
  </si>
  <si>
    <t xml:space="preserve">	043427000</t>
  </si>
  <si>
    <t xml:space="preserve">	043429000</t>
  </si>
  <si>
    <t>SINILOAN</t>
  </si>
  <si>
    <t xml:space="preserve">	043430000</t>
  </si>
  <si>
    <t xml:space="preserve">	045600000</t>
  </si>
  <si>
    <t xml:space="preserve">	045624000</t>
  </si>
  <si>
    <t>LUCENA CITY</t>
  </si>
  <si>
    <t xml:space="preserve">	045601000</t>
  </si>
  <si>
    <t>AGDANGAN</t>
  </si>
  <si>
    <t xml:space="preserve">	045602000</t>
  </si>
  <si>
    <t>ALABAT</t>
  </si>
  <si>
    <t xml:space="preserve">	045603000</t>
  </si>
  <si>
    <t>ATIMONAN</t>
  </si>
  <si>
    <t xml:space="preserve">	045605000</t>
  </si>
  <si>
    <t>BUENAVISTA</t>
  </si>
  <si>
    <t xml:space="preserve">	045606000</t>
  </si>
  <si>
    <t>BURDEOS</t>
  </si>
  <si>
    <t xml:space="preserve">	045607000</t>
  </si>
  <si>
    <t>CALAUAG</t>
  </si>
  <si>
    <t xml:space="preserve">	045608000</t>
  </si>
  <si>
    <t xml:space="preserve">	045610000</t>
  </si>
  <si>
    <t>CATANAUAN</t>
  </si>
  <si>
    <t xml:space="preserve">	045615000</t>
  </si>
  <si>
    <t>DOLORES</t>
  </si>
  <si>
    <t xml:space="preserve">	045616000</t>
  </si>
  <si>
    <t>GENERAL LUNA</t>
  </si>
  <si>
    <t xml:space="preserve">	045617000</t>
  </si>
  <si>
    <t>GENERAL NAKAR</t>
  </si>
  <si>
    <t xml:space="preserve">	045618000</t>
  </si>
  <si>
    <t>GUINAYANGAN</t>
  </si>
  <si>
    <t xml:space="preserve">	045619000</t>
  </si>
  <si>
    <t>GUMACA</t>
  </si>
  <si>
    <t xml:space="preserve">	045620000</t>
  </si>
  <si>
    <t xml:space="preserve">	045621000</t>
  </si>
  <si>
    <t>JOMALIG</t>
  </si>
  <si>
    <t xml:space="preserve">	045622000</t>
  </si>
  <si>
    <t>LOPEZ</t>
  </si>
  <si>
    <t xml:space="preserve">	045623000</t>
  </si>
  <si>
    <t>LUCBAN</t>
  </si>
  <si>
    <t xml:space="preserve">	045625000</t>
  </si>
  <si>
    <t>MACALELON</t>
  </si>
  <si>
    <t xml:space="preserve">	045627000</t>
  </si>
  <si>
    <t>MAUBAN</t>
  </si>
  <si>
    <t xml:space="preserve">	045628000</t>
  </si>
  <si>
    <t>MULANAY</t>
  </si>
  <si>
    <t xml:space="preserve">	045629000</t>
  </si>
  <si>
    <t>PADRE BURGOS</t>
  </si>
  <si>
    <t xml:space="preserve">	045630000</t>
  </si>
  <si>
    <t>MALAYBALAY CITY</t>
  </si>
  <si>
    <t xml:space="preserve">VIRAC </t>
  </si>
  <si>
    <t>LEGAZPI CITY</t>
  </si>
  <si>
    <t>LIGAO CITY</t>
  </si>
  <si>
    <t>TABACO CITY</t>
  </si>
  <si>
    <t>PAGBILAO</t>
  </si>
  <si>
    <t xml:space="preserve">	045631000</t>
  </si>
  <si>
    <t>PANUKULAN</t>
  </si>
  <si>
    <t xml:space="preserve">	045632000</t>
  </si>
  <si>
    <t>PATNANUNGAN</t>
  </si>
  <si>
    <t xml:space="preserve">	045633000</t>
  </si>
  <si>
    <t>PEREZ</t>
  </si>
  <si>
    <t xml:space="preserve">	045634000</t>
  </si>
  <si>
    <t>PITOGO</t>
  </si>
  <si>
    <t xml:space="preserve">	045635000</t>
  </si>
  <si>
    <t xml:space="preserve">	045636000</t>
  </si>
  <si>
    <t>POLILLO</t>
  </si>
  <si>
    <t xml:space="preserve">	045637000</t>
  </si>
  <si>
    <t xml:space="preserve">	045638000</t>
  </si>
  <si>
    <t>REAL</t>
  </si>
  <si>
    <t xml:space="preserve">	045639000</t>
  </si>
  <si>
    <t>SAMPALOC</t>
  </si>
  <si>
    <t xml:space="preserve">	045640000</t>
  </si>
  <si>
    <t>SAN ANDRES</t>
  </si>
  <si>
    <t xml:space="preserve">	045641000</t>
  </si>
  <si>
    <t xml:space="preserve">	045642000</t>
  </si>
  <si>
    <t xml:space="preserve">	045644000</t>
  </si>
  <si>
    <t xml:space="preserve">	045645000</t>
  </si>
  <si>
    <t>SARIAYA</t>
  </si>
  <si>
    <t xml:space="preserve">	045646000</t>
  </si>
  <si>
    <t>TAGKAWAYAN</t>
  </si>
  <si>
    <t xml:space="preserve">	045647000</t>
  </si>
  <si>
    <t>TAYABAS</t>
  </si>
  <si>
    <t xml:space="preserve">	045648000</t>
  </si>
  <si>
    <t>TIAONG</t>
  </si>
  <si>
    <t xml:space="preserve">	045649000</t>
  </si>
  <si>
    <t>UNISAN</t>
  </si>
  <si>
    <t xml:space="preserve">	045800000</t>
  </si>
  <si>
    <t xml:space="preserve">	045802000</t>
  </si>
  <si>
    <t xml:space="preserve">	045801000</t>
  </si>
  <si>
    <t>ANGONO</t>
  </si>
  <si>
    <t xml:space="preserve">	045803000</t>
  </si>
  <si>
    <t>BARAS</t>
  </si>
  <si>
    <t xml:space="preserve">	045804000</t>
  </si>
  <si>
    <t>BINANGONAN</t>
  </si>
  <si>
    <t xml:space="preserve">	045805000</t>
  </si>
  <si>
    <t>CAINTA</t>
  </si>
  <si>
    <t xml:space="preserve">	045806000</t>
  </si>
  <si>
    <t>CARDONA</t>
  </si>
  <si>
    <t xml:space="preserve">	045807000</t>
  </si>
  <si>
    <t>JALA-JALA</t>
  </si>
  <si>
    <t xml:space="preserve">	045809000</t>
  </si>
  <si>
    <t xml:space="preserve">	045810000</t>
  </si>
  <si>
    <t>PILILLA</t>
  </si>
  <si>
    <t xml:space="preserve">	045808000</t>
  </si>
  <si>
    <t>RODRIGUEZ (MONTALBAN)</t>
  </si>
  <si>
    <t xml:space="preserve">	045811000</t>
  </si>
  <si>
    <t xml:space="preserve">	045812000</t>
  </si>
  <si>
    <t>TANAY</t>
  </si>
  <si>
    <t xml:space="preserve">	045813000</t>
  </si>
  <si>
    <t>TAYTAY</t>
  </si>
  <si>
    <t xml:space="preserve">	045814000</t>
  </si>
  <si>
    <t>TERESA</t>
  </si>
  <si>
    <t xml:space="preserve">	170000000</t>
  </si>
  <si>
    <t xml:space="preserve">	174000000</t>
  </si>
  <si>
    <t>MARINDUQUE</t>
  </si>
  <si>
    <t xml:space="preserve">	174001000</t>
  </si>
  <si>
    <t>BOAC</t>
  </si>
  <si>
    <t xml:space="preserve">	174002000</t>
  </si>
  <si>
    <t xml:space="preserve">	174003000</t>
  </si>
  <si>
    <t>GASAN</t>
  </si>
  <si>
    <t xml:space="preserve">	174004000</t>
  </si>
  <si>
    <t>MOGPOG</t>
  </si>
  <si>
    <t xml:space="preserve">	174005000</t>
  </si>
  <si>
    <t xml:space="preserve">	174006000</t>
  </si>
  <si>
    <t>TORRIJOS</t>
  </si>
  <si>
    <t xml:space="preserve">	175100000</t>
  </si>
  <si>
    <t>OCCIDENTAL MINDORO</t>
  </si>
  <si>
    <t xml:space="preserve">	175101000</t>
  </si>
  <si>
    <t>ABRA DE ILOG</t>
  </si>
  <si>
    <t xml:space="preserve">	175102000</t>
  </si>
  <si>
    <t>CALINTAAN</t>
  </si>
  <si>
    <t xml:space="preserve">	175103000</t>
  </si>
  <si>
    <t>LOOC</t>
  </si>
  <si>
    <t xml:space="preserve">	175104000</t>
  </si>
  <si>
    <t>LUBANG</t>
  </si>
  <si>
    <t xml:space="preserve">	175105000</t>
  </si>
  <si>
    <t>MAGSAYSAY</t>
  </si>
  <si>
    <t xml:space="preserve">	175106000</t>
  </si>
  <si>
    <t>MAMBURAO</t>
  </si>
  <si>
    <t xml:space="preserve">	175107000</t>
  </si>
  <si>
    <t>PALUAN</t>
  </si>
  <si>
    <t xml:space="preserve">	175108000</t>
  </si>
  <si>
    <t xml:space="preserve">	175109000</t>
  </si>
  <si>
    <t>SABLAYAN</t>
  </si>
  <si>
    <t xml:space="preserve">	175110000</t>
  </si>
  <si>
    <t xml:space="preserve">	175111000</t>
  </si>
  <si>
    <t xml:space="preserve">	175200000</t>
  </si>
  <si>
    <t>ORIENTAL MINDORO</t>
  </si>
  <si>
    <t xml:space="preserve">	175205000</t>
  </si>
  <si>
    <t>CALAPAN</t>
  </si>
  <si>
    <t xml:space="preserve">	175201000</t>
  </si>
  <si>
    <t>BACO</t>
  </si>
  <si>
    <t xml:space="preserve">	175202000</t>
  </si>
  <si>
    <t>BANSUD</t>
  </si>
  <si>
    <t xml:space="preserve">	175203000</t>
  </si>
  <si>
    <t>BONGABONG</t>
  </si>
  <si>
    <t xml:space="preserve">	175204000</t>
  </si>
  <si>
    <t>BULALACAO (SAN PEDRO)</t>
  </si>
  <si>
    <t xml:space="preserve">	175206000</t>
  </si>
  <si>
    <t>GLORIA</t>
  </si>
  <si>
    <t xml:space="preserve">	175207000</t>
  </si>
  <si>
    <t>MANSALAY</t>
  </si>
  <si>
    <t xml:space="preserve">	175208000</t>
  </si>
  <si>
    <t>NAUJAN</t>
  </si>
  <si>
    <t xml:space="preserve">	175209000</t>
  </si>
  <si>
    <t>PINAMALAYAN</t>
  </si>
  <si>
    <t xml:space="preserve">	175210000</t>
  </si>
  <si>
    <t>POLA</t>
  </si>
  <si>
    <t xml:space="preserve">	175211000</t>
  </si>
  <si>
    <t>PUERTO GALERA</t>
  </si>
  <si>
    <t xml:space="preserve">	175212000</t>
  </si>
  <si>
    <t xml:space="preserve">	175213000</t>
  </si>
  <si>
    <t>SAN TEODORO</t>
  </si>
  <si>
    <t xml:space="preserve">	175214000</t>
  </si>
  <si>
    <t>SOCORRO</t>
  </si>
  <si>
    <t xml:space="preserve">	175215000</t>
  </si>
  <si>
    <t xml:space="preserve">	175300000</t>
  </si>
  <si>
    <t>PALAWAN</t>
  </si>
  <si>
    <t xml:space="preserve">	175316000</t>
  </si>
  <si>
    <t>PUERTO PRINCESA</t>
  </si>
  <si>
    <t xml:space="preserve">	175301000</t>
  </si>
  <si>
    <t>ABORLAN</t>
  </si>
  <si>
    <t xml:space="preserve">	175302000</t>
  </si>
  <si>
    <t>AGUTAYA</t>
  </si>
  <si>
    <t xml:space="preserve">	175303000</t>
  </si>
  <si>
    <t>ARACELI</t>
  </si>
  <si>
    <t xml:space="preserve">	175304000</t>
  </si>
  <si>
    <t>BALABAC</t>
  </si>
  <si>
    <t xml:space="preserve">	175305000</t>
  </si>
  <si>
    <t>BATARAZA</t>
  </si>
  <si>
    <t xml:space="preserve">	175306000</t>
  </si>
  <si>
    <t>BROOKE'S POINT</t>
  </si>
  <si>
    <t xml:space="preserve">	175307000</t>
  </si>
  <si>
    <t>BUSUANGA</t>
  </si>
  <si>
    <t xml:space="preserve">	175308000</t>
  </si>
  <si>
    <t>CAGAYANCILLO</t>
  </si>
  <si>
    <t xml:space="preserve">	175309000</t>
  </si>
  <si>
    <t>CORON</t>
  </si>
  <si>
    <t xml:space="preserve">	175322000</t>
  </si>
  <si>
    <t>CULION</t>
  </si>
  <si>
    <t xml:space="preserve">	175310000</t>
  </si>
  <si>
    <t>CUYO</t>
  </si>
  <si>
    <t xml:space="preserve">	175311000</t>
  </si>
  <si>
    <t>DUMARAN</t>
  </si>
  <si>
    <t xml:space="preserve">	175312000</t>
  </si>
  <si>
    <t>EL NIDO (BACUIT)</t>
  </si>
  <si>
    <t xml:space="preserve">	175321000</t>
  </si>
  <si>
    <t xml:space="preserve">	175313000</t>
  </si>
  <si>
    <t>LINAPACAN</t>
  </si>
  <si>
    <t xml:space="preserve">	175314000</t>
  </si>
  <si>
    <t xml:space="preserve">	175315000</t>
  </si>
  <si>
    <t>NARRA</t>
  </si>
  <si>
    <t xml:space="preserve">	175317000</t>
  </si>
  <si>
    <t xml:space="preserve">	175323000</t>
  </si>
  <si>
    <t>RIZAL (MARCOS)</t>
  </si>
  <si>
    <t xml:space="preserve">	175318000</t>
  </si>
  <si>
    <t xml:space="preserve">	175319000</t>
  </si>
  <si>
    <t xml:space="preserve">	175324000</t>
  </si>
  <si>
    <t>SOFRONIO ESPAÑOLA</t>
  </si>
  <si>
    <t xml:space="preserve">	175320000</t>
  </si>
  <si>
    <t xml:space="preserve">	175900000</t>
  </si>
  <si>
    <t>ROMBLON</t>
  </si>
  <si>
    <t xml:space="preserve">	175901000</t>
  </si>
  <si>
    <t>ALCANTARA</t>
  </si>
  <si>
    <t xml:space="preserve">	175902000</t>
  </si>
  <si>
    <t>BANTON</t>
  </si>
  <si>
    <t xml:space="preserve">	175903000</t>
  </si>
  <si>
    <t>CAJIDIOCAN</t>
  </si>
  <si>
    <t xml:space="preserve">	175904000</t>
  </si>
  <si>
    <t>CALATRAVA</t>
  </si>
  <si>
    <t xml:space="preserve">	175905000</t>
  </si>
  <si>
    <t xml:space="preserve">	175906000</t>
  </si>
  <si>
    <t>CORCUERA</t>
  </si>
  <si>
    <t xml:space="preserve">	175907000</t>
  </si>
  <si>
    <t xml:space="preserve">	175908000</t>
  </si>
  <si>
    <t>MAGDIWANG</t>
  </si>
  <si>
    <t xml:space="preserve">	175909000</t>
  </si>
  <si>
    <t>ODIONGAN</t>
  </si>
  <si>
    <t xml:space="preserve">	175910000</t>
  </si>
  <si>
    <t xml:space="preserve">	175911000</t>
  </si>
  <si>
    <t xml:space="preserve">	175912000</t>
  </si>
  <si>
    <t xml:space="preserve">	175913000</t>
  </si>
  <si>
    <t xml:space="preserve">	175914000</t>
  </si>
  <si>
    <t xml:space="preserve">	175915000</t>
  </si>
  <si>
    <t xml:space="preserve">	175916000</t>
  </si>
  <si>
    <t>FERROL</t>
  </si>
  <si>
    <t xml:space="preserve">	175917000</t>
  </si>
  <si>
    <t>SANTA MARIA (IMELDA)</t>
  </si>
  <si>
    <t xml:space="preserve">	050000000</t>
  </si>
  <si>
    <t xml:space="preserve">	050500000</t>
  </si>
  <si>
    <t>ALBAY</t>
  </si>
  <si>
    <t xml:space="preserve">	050506000</t>
  </si>
  <si>
    <t xml:space="preserve">	050508000</t>
  </si>
  <si>
    <t xml:space="preserve">	050517000</t>
  </si>
  <si>
    <t xml:space="preserve">	050501000</t>
  </si>
  <si>
    <t>BACACAY</t>
  </si>
  <si>
    <t xml:space="preserve">	050502000</t>
  </si>
  <si>
    <t>CAMALIG</t>
  </si>
  <si>
    <t xml:space="preserve">	050503000</t>
  </si>
  <si>
    <t xml:space="preserve">	050504000</t>
  </si>
  <si>
    <t>GUINOBATAN</t>
  </si>
  <si>
    <t xml:space="preserve">	050505000</t>
  </si>
  <si>
    <t>JOVELLAR</t>
  </si>
  <si>
    <t xml:space="preserve">	050507000</t>
  </si>
  <si>
    <t>LIBON</t>
  </si>
  <si>
    <t xml:space="preserve">	050509000</t>
  </si>
  <si>
    <t>MALILIPOT</t>
  </si>
  <si>
    <t xml:space="preserve">	050510000</t>
  </si>
  <si>
    <t>MALINAO</t>
  </si>
  <si>
    <t xml:space="preserve">	050511000</t>
  </si>
  <si>
    <t>MANITO</t>
  </si>
  <si>
    <t xml:space="preserve">	050512000</t>
  </si>
  <si>
    <t>OAS</t>
  </si>
  <si>
    <t xml:space="preserve">	050513000</t>
  </si>
  <si>
    <t>PIO DURAN</t>
  </si>
  <si>
    <t xml:space="preserve">	050514000</t>
  </si>
  <si>
    <t>POLANGUI</t>
  </si>
  <si>
    <t xml:space="preserve">	050515000</t>
  </si>
  <si>
    <t>RAPU-RAPU</t>
  </si>
  <si>
    <t xml:space="preserve">	050516000</t>
  </si>
  <si>
    <t>SANTO DOMINGO (LIBOG)</t>
  </si>
  <si>
    <t xml:space="preserve">	050518000</t>
  </si>
  <si>
    <t>TIWI</t>
  </si>
  <si>
    <t xml:space="preserve">	051600000</t>
  </si>
  <si>
    <t>CAMARINES NORTE</t>
  </si>
  <si>
    <t xml:space="preserve">	051601000</t>
  </si>
  <si>
    <t>BASUD</t>
  </si>
  <si>
    <t xml:space="preserve">	051602000</t>
  </si>
  <si>
    <t>CAPALONGA</t>
  </si>
  <si>
    <t xml:space="preserve">	051603000</t>
  </si>
  <si>
    <t>DAET</t>
  </si>
  <si>
    <t xml:space="preserve">	051604000</t>
  </si>
  <si>
    <t xml:space="preserve">	051605000</t>
  </si>
  <si>
    <t>JOSE PANGANIBAN</t>
  </si>
  <si>
    <t xml:space="preserve">	051606000</t>
  </si>
  <si>
    <t>LABO</t>
  </si>
  <si>
    <t xml:space="preserve">	051607000</t>
  </si>
  <si>
    <t>MERCEDES</t>
  </si>
  <si>
    <t xml:space="preserve">	051608000</t>
  </si>
  <si>
    <t>PARACALE</t>
  </si>
  <si>
    <t xml:space="preserve">	051609000</t>
  </si>
  <si>
    <t xml:space="preserve">	051610000</t>
  </si>
  <si>
    <t>SANTA ELENA</t>
  </si>
  <si>
    <t xml:space="preserve">	051611000</t>
  </si>
  <si>
    <t xml:space="preserve">	051612000</t>
  </si>
  <si>
    <t>VINZONS</t>
  </si>
  <si>
    <t xml:space="preserve">	051700000</t>
  </si>
  <si>
    <t>CAMARINES SUR</t>
  </si>
  <si>
    <t xml:space="preserve">	051716000</t>
  </si>
  <si>
    <t>IRIGA CITY</t>
  </si>
  <si>
    <t xml:space="preserve">	051724000</t>
  </si>
  <si>
    <t>NAGA CITY</t>
  </si>
  <si>
    <t xml:space="preserve">	051701000</t>
  </si>
  <si>
    <t>BAAO</t>
  </si>
  <si>
    <t xml:space="preserve">	051702000</t>
  </si>
  <si>
    <t>BALATAN</t>
  </si>
  <si>
    <t xml:space="preserve">	051703000</t>
  </si>
  <si>
    <t>BATO</t>
  </si>
  <si>
    <t xml:space="preserve">	051704000</t>
  </si>
  <si>
    <t>BOMBON</t>
  </si>
  <si>
    <t xml:space="preserve">	051705000</t>
  </si>
  <si>
    <t>BUHI</t>
  </si>
  <si>
    <t xml:space="preserve">	051706000</t>
  </si>
  <si>
    <t>BULA</t>
  </si>
  <si>
    <t xml:space="preserve">	051707000</t>
  </si>
  <si>
    <t>CABUSAO</t>
  </si>
  <si>
    <t xml:space="preserve">	051708000</t>
  </si>
  <si>
    <t>CALABANGA</t>
  </si>
  <si>
    <t xml:space="preserve">	051709000</t>
  </si>
  <si>
    <t>CAMALIGAN</t>
  </si>
  <si>
    <t xml:space="preserve">	051710000</t>
  </si>
  <si>
    <t>CANAMAN</t>
  </si>
  <si>
    <t xml:space="preserve">	051711000</t>
  </si>
  <si>
    <t>CARAMOAN</t>
  </si>
  <si>
    <t xml:space="preserve">	051712000</t>
  </si>
  <si>
    <t>DEL GALLEGO</t>
  </si>
  <si>
    <t xml:space="preserve">	051713000</t>
  </si>
  <si>
    <t>GAINZA</t>
  </si>
  <si>
    <t xml:space="preserve">	051714000</t>
  </si>
  <si>
    <t>GARCHITORENA</t>
  </si>
  <si>
    <t xml:space="preserve">	051715000</t>
  </si>
  <si>
    <t>GOA</t>
  </si>
  <si>
    <t xml:space="preserve">	051717000</t>
  </si>
  <si>
    <t>LAGONOY</t>
  </si>
  <si>
    <t xml:space="preserve">	051718000</t>
  </si>
  <si>
    <t>LIBMANAN</t>
  </si>
  <si>
    <t xml:space="preserve">	051719000</t>
  </si>
  <si>
    <t>LUPI</t>
  </si>
  <si>
    <t xml:space="preserve">	051720000</t>
  </si>
  <si>
    <t>MAGARAO</t>
  </si>
  <si>
    <t xml:space="preserve">	051721000</t>
  </si>
  <si>
    <t>MILAOR</t>
  </si>
  <si>
    <t xml:space="preserve">	051722000</t>
  </si>
  <si>
    <t>MINALABAC</t>
  </si>
  <si>
    <t xml:space="preserve">	051723000</t>
  </si>
  <si>
    <t>NABUA</t>
  </si>
  <si>
    <t xml:space="preserve">	051725000</t>
  </si>
  <si>
    <t>OCAMPO</t>
  </si>
  <si>
    <t xml:space="preserve">	051726000</t>
  </si>
  <si>
    <t xml:space="preserve">	051727000</t>
  </si>
  <si>
    <t>PASACAO</t>
  </si>
  <si>
    <t xml:space="preserve">	051728000</t>
  </si>
  <si>
    <t>PILI</t>
  </si>
  <si>
    <t xml:space="preserve">	051729000</t>
  </si>
  <si>
    <t>PRESENTACION (PARUBCAN)</t>
  </si>
  <si>
    <t xml:space="preserve">	051730000</t>
  </si>
  <si>
    <t>RAGAY</t>
  </si>
  <si>
    <t xml:space="preserve">	051731000</t>
  </si>
  <si>
    <t>SAGÑAY</t>
  </si>
  <si>
    <t xml:space="preserve">	051732000</t>
  </si>
  <si>
    <t xml:space="preserve">	051733000</t>
  </si>
  <si>
    <t xml:space="preserve">	051734000</t>
  </si>
  <si>
    <t>SIPOCOT</t>
  </si>
  <si>
    <t xml:space="preserve">	051735000</t>
  </si>
  <si>
    <t>SIRUMA</t>
  </si>
  <si>
    <t xml:space="preserve">	051736000</t>
  </si>
  <si>
    <t>TIGAON</t>
  </si>
  <si>
    <t xml:space="preserve">	051737000</t>
  </si>
  <si>
    <t>TINAMBAC</t>
  </si>
  <si>
    <t xml:space="preserve">	052000000</t>
  </si>
  <si>
    <t>CATANDUANES</t>
  </si>
  <si>
    <t xml:space="preserve">	052001000</t>
  </si>
  <si>
    <t>BAGAMANOC</t>
  </si>
  <si>
    <t xml:space="preserve">	052002000</t>
  </si>
  <si>
    <t xml:space="preserve">	052003000</t>
  </si>
  <si>
    <t xml:space="preserve">	052004000</t>
  </si>
  <si>
    <t>CARAMORAN</t>
  </si>
  <si>
    <t xml:space="preserve">	052005000</t>
  </si>
  <si>
    <t>GIGMOTO</t>
  </si>
  <si>
    <t xml:space="preserve">	052006000</t>
  </si>
  <si>
    <t>PANDAN</t>
  </si>
  <si>
    <t xml:space="preserve">	052007000</t>
  </si>
  <si>
    <t>PANGANIBAN (PAYO)</t>
  </si>
  <si>
    <t xml:space="preserve">	052008000</t>
  </si>
  <si>
    <t>SAN ANDRES (CALOLBON)</t>
  </si>
  <si>
    <t xml:space="preserve">	052009000</t>
  </si>
  <si>
    <t xml:space="preserve">	052010000</t>
  </si>
  <si>
    <t>VIGA</t>
  </si>
  <si>
    <t xml:space="preserve">	052011000</t>
  </si>
  <si>
    <t xml:space="preserve">	054100000</t>
  </si>
  <si>
    <t>MASBATE</t>
  </si>
  <si>
    <t xml:space="preserve">	054111000</t>
  </si>
  <si>
    <t>MASBATE CITY</t>
  </si>
  <si>
    <t xml:space="preserve">	054101000</t>
  </si>
  <si>
    <t>AROROY</t>
  </si>
  <si>
    <t xml:space="preserve">	054102000</t>
  </si>
  <si>
    <t>BALENO</t>
  </si>
  <si>
    <t xml:space="preserve">	054103000</t>
  </si>
  <si>
    <t>BALUD</t>
  </si>
  <si>
    <t xml:space="preserve">	054104000</t>
  </si>
  <si>
    <t>BATUAN</t>
  </si>
  <si>
    <t xml:space="preserve">	054105000</t>
  </si>
  <si>
    <t>CATAINGAN</t>
  </si>
  <si>
    <t xml:space="preserve">	054106000</t>
  </si>
  <si>
    <t>CAWAYAN</t>
  </si>
  <si>
    <t xml:space="preserve">	054107000</t>
  </si>
  <si>
    <t xml:space="preserve">	054108000</t>
  </si>
  <si>
    <t>DIMASALANG</t>
  </si>
  <si>
    <t xml:space="preserve">	054109000</t>
  </si>
  <si>
    <t>ESPERANZA</t>
  </si>
  <si>
    <t xml:space="preserve">	054110000</t>
  </si>
  <si>
    <t>MANDAON</t>
  </si>
  <si>
    <t xml:space="preserve">	054112000</t>
  </si>
  <si>
    <t>MILAGROS</t>
  </si>
  <si>
    <t xml:space="preserve">	054113000</t>
  </si>
  <si>
    <t>MOBO</t>
  </si>
  <si>
    <t xml:space="preserve">	054114000</t>
  </si>
  <si>
    <t>MONREAL</t>
  </si>
  <si>
    <t xml:space="preserve">	054115000</t>
  </si>
  <si>
    <t>PALANAS</t>
  </si>
  <si>
    <t xml:space="preserve">	054116000</t>
  </si>
  <si>
    <t>PIO V CORPUZ (LIMBUHAN)</t>
  </si>
  <si>
    <t xml:space="preserve">	054117000</t>
  </si>
  <si>
    <t>PLACER</t>
  </si>
  <si>
    <t xml:space="preserve">	054118000</t>
  </si>
  <si>
    <t xml:space="preserve">	054119000</t>
  </si>
  <si>
    <t xml:space="preserve">	054120000</t>
  </si>
  <si>
    <t xml:space="preserve">	054121000</t>
  </si>
  <si>
    <t>USON</t>
  </si>
  <si>
    <t xml:space="preserve">	056200000</t>
  </si>
  <si>
    <t>SORSOGON</t>
  </si>
  <si>
    <t xml:space="preserve">	056216000</t>
  </si>
  <si>
    <t xml:space="preserve">	056202000</t>
  </si>
  <si>
    <t>BARCELONA</t>
  </si>
  <si>
    <t xml:space="preserve">	056203000</t>
  </si>
  <si>
    <t>BULAN</t>
  </si>
  <si>
    <t xml:space="preserve">	056204000</t>
  </si>
  <si>
    <t>c</t>
  </si>
  <si>
    <t>BULUSAN</t>
  </si>
  <si>
    <t xml:space="preserve">	056205000</t>
  </si>
  <si>
    <t xml:space="preserve">	056206000</t>
  </si>
  <si>
    <t>CASTILLA</t>
  </si>
  <si>
    <t xml:space="preserve">	056207000</t>
  </si>
  <si>
    <t>DONSOL</t>
  </si>
  <si>
    <t xml:space="preserve">	056208000</t>
  </si>
  <si>
    <t>GUBAT</t>
  </si>
  <si>
    <t xml:space="preserve">	056209000</t>
  </si>
  <si>
    <t>IROSIN</t>
  </si>
  <si>
    <t xml:space="preserve">	056210000</t>
  </si>
  <si>
    <t>JUBAN</t>
  </si>
  <si>
    <t xml:space="preserve">	056211000</t>
  </si>
  <si>
    <t xml:space="preserve">	056212000</t>
  </si>
  <si>
    <t>MATNOG</t>
  </si>
  <si>
    <t xml:space="preserve">	056213000</t>
  </si>
  <si>
    <t xml:space="preserve">	056214000</t>
  </si>
  <si>
    <t>PRIETO DIAZ</t>
  </si>
  <si>
    <t xml:space="preserve">	056215000</t>
  </si>
  <si>
    <t>SANTA MAGDALENA</t>
  </si>
  <si>
    <t xml:space="preserve">	060000000</t>
  </si>
  <si>
    <t xml:space="preserve">	060400000</t>
  </si>
  <si>
    <t>AKLAN</t>
  </si>
  <si>
    <t xml:space="preserve">	060401000</t>
  </si>
  <si>
    <t>ALTAVAS</t>
  </si>
  <si>
    <t xml:space="preserve">	060402000</t>
  </si>
  <si>
    <t xml:space="preserve">	060403000</t>
  </si>
  <si>
    <t>BANGA</t>
  </si>
  <si>
    <t xml:space="preserve">	060404000</t>
  </si>
  <si>
    <t>BATAN</t>
  </si>
  <si>
    <t xml:space="preserve">	060405000</t>
  </si>
  <si>
    <t>BURUANGA</t>
  </si>
  <si>
    <t xml:space="preserve">	060406000</t>
  </si>
  <si>
    <t>IBAJAY</t>
  </si>
  <si>
    <t xml:space="preserve">	060407000</t>
  </si>
  <si>
    <t>KALIBO</t>
  </si>
  <si>
    <t xml:space="preserve">	060408000</t>
  </si>
  <si>
    <t>LEZO</t>
  </si>
  <si>
    <t xml:space="preserve">	060409000</t>
  </si>
  <si>
    <t>LIBACAO</t>
  </si>
  <si>
    <t xml:space="preserve">	060410000</t>
  </si>
  <si>
    <t>MADALAG</t>
  </si>
  <si>
    <t xml:space="preserve">	060411000</t>
  </si>
  <si>
    <t>MAKATO</t>
  </si>
  <si>
    <t xml:space="preserve">	060412000</t>
  </si>
  <si>
    <t>MALAY</t>
  </si>
  <si>
    <t xml:space="preserve">	060413000</t>
  </si>
  <si>
    <t xml:space="preserve">	060414000</t>
  </si>
  <si>
    <t>NABAS</t>
  </si>
  <si>
    <t xml:space="preserve">	060415000</t>
  </si>
  <si>
    <t>NEW WASHINGTON</t>
  </si>
  <si>
    <t xml:space="preserve">	060416000</t>
  </si>
  <si>
    <t>NUMANCIA</t>
  </si>
  <si>
    <t xml:space="preserve">	060417000</t>
  </si>
  <si>
    <t>TANGALAN</t>
  </si>
  <si>
    <t xml:space="preserve">	060600000</t>
  </si>
  <si>
    <t>ANTIQUE</t>
  </si>
  <si>
    <t xml:space="preserve">	060601000</t>
  </si>
  <si>
    <t>ANINI-Y</t>
  </si>
  <si>
    <t xml:space="preserve">	060602000</t>
  </si>
  <si>
    <t>BARBAZA</t>
  </si>
  <si>
    <t xml:space="preserve">	060603000</t>
  </si>
  <si>
    <t>BELISON</t>
  </si>
  <si>
    <t xml:space="preserve">	060604000</t>
  </si>
  <si>
    <t>BUGASONG</t>
  </si>
  <si>
    <t xml:space="preserve">	060605000</t>
  </si>
  <si>
    <t>CALUYA</t>
  </si>
  <si>
    <t xml:space="preserve">	060606000</t>
  </si>
  <si>
    <t>CULASI</t>
  </si>
  <si>
    <t xml:space="preserve">	060608000</t>
  </si>
  <si>
    <t>HAMTIC</t>
  </si>
  <si>
    <t xml:space="preserve">	060609000</t>
  </si>
  <si>
    <t>LAUA-AN</t>
  </si>
  <si>
    <t xml:space="preserve">	060610000</t>
  </si>
  <si>
    <t>LIBERTAD</t>
  </si>
  <si>
    <t xml:space="preserve">	060611000</t>
  </si>
  <si>
    <t xml:space="preserve">	060612000</t>
  </si>
  <si>
    <t>PATNONGON</t>
  </si>
  <si>
    <t xml:space="preserve">	060613000</t>
  </si>
  <si>
    <t xml:space="preserve">	060614000</t>
  </si>
  <si>
    <t>SAN REMIGIO</t>
  </si>
  <si>
    <r>
      <t>REGION II</t>
    </r>
    <r>
      <rPr>
        <b/>
        <sz val="12"/>
        <rFont val="Arial"/>
        <family val="2"/>
      </rPr>
      <t xml:space="preserve"> </t>
    </r>
    <r>
      <rPr>
        <b/>
        <sz val="11"/>
        <rFont val="Arial"/>
        <family val="2"/>
      </rPr>
      <t>(CAGAYAN VALLEY)</t>
    </r>
  </si>
  <si>
    <t>Tab B</t>
  </si>
  <si>
    <t>Effects of Typhoon "YOLANDA" (HAIYAN)</t>
  </si>
  <si>
    <t>SitRep No. 09</t>
  </si>
  <si>
    <t>Source: Rpt No.16 of DSWD</t>
  </si>
  <si>
    <t>LEYTE (41 MUNICIPALITIES)</t>
  </si>
  <si>
    <t>As of 09 November 2013, 06:00 PM</t>
  </si>
  <si>
    <r>
      <t xml:space="preserve">SitRep No. </t>
    </r>
    <r>
      <rPr>
        <b/>
        <sz val="12"/>
        <color rgb="FF0000FF"/>
        <rFont val="Arial"/>
        <family val="2"/>
      </rPr>
      <t>10</t>
    </r>
  </si>
  <si>
    <t>As of 10 November 2013, 06:00 AM</t>
  </si>
  <si>
    <t>160207000</t>
  </si>
  <si>
    <t>g</t>
  </si>
  <si>
    <r>
      <t>Source: Rpt No.</t>
    </r>
    <r>
      <rPr>
        <b/>
        <i/>
        <sz val="10"/>
        <color rgb="FF0000FF"/>
        <rFont val="Arial"/>
        <family val="2"/>
      </rPr>
      <t>18</t>
    </r>
    <r>
      <rPr>
        <i/>
        <sz val="10"/>
        <rFont val="Arial"/>
        <family val="2"/>
      </rPr>
      <t xml:space="preserve"> of DSWD</t>
    </r>
  </si>
  <si>
    <r>
      <t xml:space="preserve">SitRep No. </t>
    </r>
    <r>
      <rPr>
        <b/>
        <sz val="12"/>
        <color rgb="FF0000FF"/>
        <rFont val="Arial"/>
        <family val="2"/>
      </rPr>
      <t>11</t>
    </r>
  </si>
  <si>
    <t>SORSOGON CITY</t>
  </si>
  <si>
    <t>PASSI CITY</t>
  </si>
  <si>
    <t>BAGO CITY</t>
  </si>
  <si>
    <t>CADIZ CITY</t>
  </si>
  <si>
    <t>ESCALANTE CITY</t>
  </si>
  <si>
    <t>HIMAMAYLAN CITY</t>
  </si>
  <si>
    <t>KABANKALAN CITY</t>
  </si>
  <si>
    <t>LA CARLOTA CITY</t>
  </si>
  <si>
    <t>SAGAY CITY</t>
  </si>
  <si>
    <t>SILAY CITY</t>
  </si>
  <si>
    <t>SIPALAY CITY</t>
  </si>
  <si>
    <t>VICTORIAS CITY</t>
  </si>
  <si>
    <t>SANTA ROSA CITY</t>
  </si>
  <si>
    <t>TALISAY CITY</t>
  </si>
  <si>
    <t>BOGO CITY</t>
  </si>
  <si>
    <t>MANDAUE CITY</t>
  </si>
  <si>
    <t>TOLEDO CITY</t>
  </si>
  <si>
    <t>DUMAGUETE CITY</t>
  </si>
  <si>
    <t>GUIHULNGAN CITY</t>
  </si>
  <si>
    <t>TANJAY CITY</t>
  </si>
  <si>
    <t>BAYAWAN CITY (TULONG)</t>
  </si>
  <si>
    <t>ORMOC CITY</t>
  </si>
  <si>
    <t>TACLOBAN CITY</t>
  </si>
  <si>
    <t>BORONGAN CITY</t>
  </si>
  <si>
    <t>BAYBAY CITY</t>
  </si>
  <si>
    <t>MAASIN CITY</t>
  </si>
  <si>
    <t>CALBAYOG CITY</t>
  </si>
  <si>
    <t>CATBALOGAN CITY</t>
  </si>
  <si>
    <r>
      <t>Source: Rpt No.</t>
    </r>
    <r>
      <rPr>
        <b/>
        <i/>
        <sz val="10"/>
        <rFont val="Arial"/>
        <family val="2"/>
      </rPr>
      <t xml:space="preserve"> 20</t>
    </r>
    <r>
      <rPr>
        <i/>
        <sz val="10"/>
        <rFont val="Arial"/>
        <family val="2"/>
      </rPr>
      <t xml:space="preserve"> of DSWD</t>
    </r>
  </si>
  <si>
    <t>CALAPAN CITY</t>
  </si>
  <si>
    <t>BISLIG CITY</t>
  </si>
  <si>
    <t>As of 10 November 2013, 07:00 PM</t>
  </si>
  <si>
    <r>
      <t xml:space="preserve">SitRep No. </t>
    </r>
    <r>
      <rPr>
        <b/>
        <sz val="12"/>
        <color rgb="FF0000FF"/>
        <rFont val="Arial"/>
        <family val="2"/>
      </rPr>
      <t>12</t>
    </r>
  </si>
  <si>
    <t>As of 11 November 2013, 6:00 AM</t>
  </si>
  <si>
    <t>City</t>
  </si>
  <si>
    <t>Prov</t>
  </si>
  <si>
    <t>Mun</t>
  </si>
  <si>
    <t>BIÑAN CITY</t>
  </si>
  <si>
    <r>
      <t>Source: Rpt No.</t>
    </r>
    <r>
      <rPr>
        <b/>
        <i/>
        <sz val="10"/>
        <color rgb="FF0000FF"/>
        <rFont val="Arial"/>
        <family val="2"/>
      </rPr>
      <t xml:space="preserve"> 22</t>
    </r>
    <r>
      <rPr>
        <i/>
        <sz val="10"/>
        <color rgb="FF0000FF"/>
        <rFont val="Arial"/>
        <family val="2"/>
      </rPr>
      <t xml:space="preserve"> of DSWD</t>
    </r>
  </si>
  <si>
    <r>
      <t xml:space="preserve">SitRep No. </t>
    </r>
    <r>
      <rPr>
        <b/>
        <sz val="14"/>
        <color rgb="FF0000FF"/>
        <rFont val="Arial"/>
        <family val="2"/>
      </rPr>
      <t>13</t>
    </r>
  </si>
  <si>
    <r>
      <t>Source: Rpt No.</t>
    </r>
    <r>
      <rPr>
        <b/>
        <i/>
        <sz val="10"/>
        <color rgb="FF0000FF"/>
        <rFont val="Arial"/>
        <family val="2"/>
      </rPr>
      <t xml:space="preserve"> 23</t>
    </r>
    <r>
      <rPr>
        <i/>
        <sz val="10"/>
        <color rgb="FF0000FF"/>
        <rFont val="Arial"/>
        <family val="2"/>
      </rPr>
      <t xml:space="preserve"> of DSWD</t>
    </r>
  </si>
  <si>
    <t>As of 11 November 2013, 8:00 PM</t>
  </si>
  <si>
    <t>As of 12 November 2013, 6:00 AM</t>
  </si>
  <si>
    <r>
      <t xml:space="preserve">SitRep No. </t>
    </r>
    <r>
      <rPr>
        <b/>
        <sz val="14"/>
        <color rgb="FF0000FF"/>
        <rFont val="Arial"/>
        <family val="2"/>
      </rPr>
      <t>14</t>
    </r>
  </si>
  <si>
    <t>30%</t>
  </si>
  <si>
    <t>40%</t>
  </si>
  <si>
    <t>50%</t>
  </si>
</sst>
</file>

<file path=xl/styles.xml><?xml version="1.0" encoding="utf-8"?>
<styleSheet xmlns="http://schemas.openxmlformats.org/spreadsheetml/2006/main">
  <numFmts count="2">
    <numFmt numFmtId="43" formatCode="_(* #,##0.00_);_(* \(#,##0.00\);_(* &quot;-&quot;??_);_(@_)"/>
    <numFmt numFmtId="164" formatCode="_(* #,##0_);_(* \(#,##0\);_(* &quot;-&quot;??_);_(@_)"/>
  </numFmts>
  <fonts count="40">
    <font>
      <sz val="10"/>
      <name val="Arial"/>
    </font>
    <font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14"/>
      <name val="Arial"/>
      <family val="2"/>
    </font>
    <font>
      <sz val="10"/>
      <name val="Arial"/>
      <family val="2"/>
    </font>
    <font>
      <sz val="12"/>
      <name val="Arial"/>
      <family val="2"/>
    </font>
    <font>
      <i/>
      <sz val="10"/>
      <name val="Arial"/>
      <family val="2"/>
    </font>
    <font>
      <b/>
      <u val="singleAccounting"/>
      <sz val="10"/>
      <name val="Arial"/>
      <family val="2"/>
    </font>
    <font>
      <b/>
      <sz val="16"/>
      <name val="Arial"/>
      <family val="2"/>
    </font>
    <font>
      <b/>
      <u/>
      <sz val="14"/>
      <name val="Arial"/>
      <family val="2"/>
    </font>
    <font>
      <b/>
      <i/>
      <sz val="10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13"/>
      <name val="Arial"/>
      <family val="2"/>
    </font>
    <font>
      <b/>
      <sz val="13"/>
      <name val="Arial"/>
      <family val="2"/>
    </font>
    <font>
      <b/>
      <sz val="14"/>
      <color indexed="10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sz val="10"/>
      <color rgb="FF0000FF"/>
      <name val="Arial"/>
      <family val="2"/>
    </font>
    <font>
      <b/>
      <sz val="8"/>
      <color rgb="FF0000FF"/>
      <name val="Arial"/>
      <family val="2"/>
    </font>
    <font>
      <b/>
      <i/>
      <sz val="10"/>
      <color rgb="FF0000FF"/>
      <name val="Arial"/>
      <family val="2"/>
    </font>
    <font>
      <b/>
      <sz val="11"/>
      <color rgb="FF0000FF"/>
      <name val="Arial"/>
      <family val="2"/>
    </font>
    <font>
      <b/>
      <sz val="8"/>
      <name val="Arial"/>
      <family val="2"/>
    </font>
    <font>
      <sz val="10"/>
      <color rgb="FF0000FF"/>
      <name val="Arial"/>
      <family val="2"/>
    </font>
    <font>
      <sz val="8"/>
      <color rgb="FF0000FF"/>
      <name val="Arial"/>
      <family val="2"/>
    </font>
    <font>
      <i/>
      <sz val="10"/>
      <color rgb="FF0000FF"/>
      <name val="Arial"/>
      <family val="2"/>
    </font>
    <font>
      <b/>
      <sz val="12"/>
      <color theme="1"/>
      <name val="Arial"/>
      <family val="2"/>
    </font>
    <font>
      <sz val="10"/>
      <color theme="1"/>
      <name val="Arial"/>
      <family val="2"/>
    </font>
    <font>
      <b/>
      <sz val="13"/>
      <color theme="1"/>
      <name val="Arial"/>
      <family val="2"/>
    </font>
    <font>
      <b/>
      <sz val="11"/>
      <color theme="1"/>
      <name val="Arial"/>
      <family val="2"/>
    </font>
    <font>
      <b/>
      <sz val="10"/>
      <color theme="1"/>
      <name val="Arial"/>
      <family val="2"/>
    </font>
    <font>
      <b/>
      <sz val="12"/>
      <color rgb="FF0000FF"/>
      <name val="Arial"/>
      <family val="2"/>
    </font>
    <font>
      <b/>
      <sz val="13"/>
      <color rgb="FF0000FF"/>
      <name val="Arial"/>
      <family val="2"/>
    </font>
    <font>
      <b/>
      <u/>
      <sz val="14"/>
      <color rgb="FF0000FF"/>
      <name val="Arial"/>
      <family val="2"/>
    </font>
    <font>
      <b/>
      <u/>
      <sz val="10"/>
      <color rgb="FF0000FF"/>
      <name val="Arial"/>
      <family val="2"/>
    </font>
    <font>
      <u/>
      <sz val="10"/>
      <name val="Arial"/>
      <family val="2"/>
    </font>
    <font>
      <b/>
      <sz val="14"/>
      <color rgb="FF0000FF"/>
      <name val="Arial"/>
      <family val="2"/>
    </font>
    <font>
      <sz val="11"/>
      <color rgb="FF0000FF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A8FEB0"/>
        <bgColor indexed="64"/>
      </patternFill>
    </fill>
  </fills>
  <borders count="10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51">
    <xf numFmtId="0" fontId="0" fillId="0" borderId="0" xfId="0"/>
    <xf numFmtId="0" fontId="6" fillId="0" borderId="0" xfId="0" applyFont="1"/>
    <xf numFmtId="0" fontId="6" fillId="0" borderId="0" xfId="0" applyFont="1" applyBorder="1"/>
    <xf numFmtId="0" fontId="6" fillId="0" borderId="0" xfId="0" applyFont="1" applyFill="1" applyBorder="1"/>
    <xf numFmtId="0" fontId="6" fillId="0" borderId="0" xfId="0" applyFont="1" applyFill="1"/>
    <xf numFmtId="0" fontId="8" fillId="0" borderId="0" xfId="0" applyFont="1" applyFill="1" applyBorder="1"/>
    <xf numFmtId="0" fontId="13" fillId="0" borderId="0" xfId="0" applyFont="1" applyFill="1" applyBorder="1"/>
    <xf numFmtId="0" fontId="14" fillId="0" borderId="0" xfId="0" applyFont="1"/>
    <xf numFmtId="0" fontId="14" fillId="0" borderId="0" xfId="0" applyFont="1" applyFill="1" applyBorder="1"/>
    <xf numFmtId="0" fontId="14" fillId="0" borderId="0" xfId="0" applyFont="1" applyBorder="1"/>
    <xf numFmtId="0" fontId="14" fillId="0" borderId="0" xfId="0" applyFont="1" applyFill="1"/>
    <xf numFmtId="0" fontId="13" fillId="0" borderId="0" xfId="0" applyFont="1" applyFill="1"/>
    <xf numFmtId="0" fontId="15" fillId="0" borderId="0" xfId="0" applyFont="1"/>
    <xf numFmtId="0" fontId="15" fillId="0" borderId="0" xfId="0" applyFont="1" applyFill="1" applyBorder="1"/>
    <xf numFmtId="0" fontId="15" fillId="0" borderId="0" xfId="0" applyFont="1" applyBorder="1"/>
    <xf numFmtId="0" fontId="12" fillId="0" borderId="0" xfId="0" applyFont="1" applyFill="1" applyBorder="1"/>
    <xf numFmtId="0" fontId="12" fillId="0" borderId="0" xfId="0" applyFont="1" applyBorder="1"/>
    <xf numFmtId="0" fontId="12" fillId="0" borderId="0" xfId="0" applyFont="1"/>
    <xf numFmtId="0" fontId="12" fillId="0" borderId="0" xfId="0" applyFont="1" applyFill="1"/>
    <xf numFmtId="0" fontId="8" fillId="0" borderId="0" xfId="0" applyFont="1" applyFill="1"/>
    <xf numFmtId="0" fontId="12" fillId="0" borderId="0" xfId="0" applyFont="1" applyFill="1" applyBorder="1" applyAlignment="1">
      <alignment horizontal="right"/>
    </xf>
    <xf numFmtId="0" fontId="12" fillId="0" borderId="0" xfId="0" applyFont="1" applyFill="1" applyAlignment="1">
      <alignment horizontal="right"/>
    </xf>
    <xf numFmtId="37" fontId="3" fillId="0" borderId="0" xfId="1" applyNumberFormat="1" applyFont="1" applyFill="1" applyBorder="1"/>
    <xf numFmtId="37" fontId="17" fillId="0" borderId="0" xfId="0" applyNumberFormat="1" applyFont="1" applyFill="1" applyBorder="1"/>
    <xf numFmtId="3" fontId="12" fillId="0" borderId="0" xfId="0" applyNumberFormat="1" applyFont="1" applyFill="1" applyBorder="1" applyAlignment="1">
      <alignment horizontal="right"/>
    </xf>
    <xf numFmtId="0" fontId="14" fillId="2" borderId="1" xfId="0" applyFont="1" applyFill="1" applyBorder="1" applyAlignment="1">
      <alignment horizontal="center"/>
    </xf>
    <xf numFmtId="0" fontId="14" fillId="2" borderId="2" xfId="0" applyFont="1" applyFill="1" applyBorder="1" applyAlignment="1">
      <alignment horizontal="center"/>
    </xf>
    <xf numFmtId="3" fontId="15" fillId="0" borderId="0" xfId="0" applyNumberFormat="1" applyFont="1" applyFill="1" applyBorder="1"/>
    <xf numFmtId="3" fontId="12" fillId="0" borderId="0" xfId="0" applyNumberFormat="1" applyFont="1" applyFill="1" applyBorder="1"/>
    <xf numFmtId="3" fontId="14" fillId="0" borderId="0" xfId="0" applyNumberFormat="1" applyFont="1" applyFill="1" applyBorder="1"/>
    <xf numFmtId="3" fontId="8" fillId="0" borderId="0" xfId="0" applyNumberFormat="1" applyFont="1" applyFill="1" applyBorder="1"/>
    <xf numFmtId="3" fontId="13" fillId="0" borderId="0" xfId="0" applyNumberFormat="1" applyFont="1" applyFill="1" applyBorder="1"/>
    <xf numFmtId="3" fontId="3" fillId="0" borderId="0" xfId="1" applyNumberFormat="1" applyFont="1" applyAlignment="1">
      <alignment horizontal="right"/>
    </xf>
    <xf numFmtId="3" fontId="7" fillId="0" borderId="0" xfId="0" applyNumberFormat="1" applyFont="1" applyAlignment="1">
      <alignment horizontal="center"/>
    </xf>
    <xf numFmtId="3" fontId="6" fillId="0" borderId="0" xfId="0" applyNumberFormat="1" applyFont="1" applyFill="1" applyBorder="1"/>
    <xf numFmtId="0" fontId="6" fillId="0" borderId="0" xfId="0" applyFont="1" applyFill="1" applyAlignment="1">
      <alignment horizontal="center"/>
    </xf>
    <xf numFmtId="0" fontId="6" fillId="0" borderId="0" xfId="0" applyFont="1" applyFill="1" applyBorder="1" applyAlignment="1">
      <alignment horizontal="center"/>
    </xf>
    <xf numFmtId="3" fontId="6" fillId="0" borderId="0" xfId="0" applyNumberFormat="1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"/>
    </xf>
    <xf numFmtId="0" fontId="13" fillId="0" borderId="0" xfId="0" applyFont="1" applyFill="1" applyBorder="1" applyAlignment="1">
      <alignment horizontal="center"/>
    </xf>
    <xf numFmtId="0" fontId="6" fillId="0" borderId="0" xfId="0" applyFont="1" applyAlignment="1"/>
    <xf numFmtId="0" fontId="3" fillId="0" borderId="0" xfId="0" applyFont="1" applyAlignment="1"/>
    <xf numFmtId="0" fontId="7" fillId="0" borderId="0" xfId="0" applyFont="1" applyAlignment="1"/>
    <xf numFmtId="164" fontId="6" fillId="0" borderId="0" xfId="1" applyNumberFormat="1" applyFont="1" applyAlignment="1"/>
    <xf numFmtId="3" fontId="6" fillId="0" borderId="0" xfId="1" applyNumberFormat="1" applyFont="1" applyAlignment="1"/>
    <xf numFmtId="0" fontId="5" fillId="3" borderId="3" xfId="0" applyFont="1" applyFill="1" applyBorder="1" applyAlignment="1">
      <alignment horizontal="left" vertical="center"/>
    </xf>
    <xf numFmtId="0" fontId="12" fillId="4" borderId="1" xfId="0" applyFont="1" applyFill="1" applyBorder="1" applyAlignment="1">
      <alignment horizontal="center" vertical="center"/>
    </xf>
    <xf numFmtId="0" fontId="16" fillId="5" borderId="3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/>
    </xf>
    <xf numFmtId="0" fontId="16" fillId="2" borderId="2" xfId="0" applyFont="1" applyFill="1" applyBorder="1" applyAlignment="1">
      <alignment horizontal="center" vertical="center"/>
    </xf>
    <xf numFmtId="3" fontId="3" fillId="0" borderId="0" xfId="1" applyNumberFormat="1" applyFont="1" applyAlignment="1"/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3" fillId="6" borderId="5" xfId="0" applyFont="1" applyFill="1" applyBorder="1" applyAlignment="1">
      <alignment horizontal="center" vertical="center" wrapText="1"/>
    </xf>
    <xf numFmtId="0" fontId="3" fillId="6" borderId="6" xfId="0" applyFont="1" applyFill="1" applyBorder="1" applyAlignment="1">
      <alignment horizontal="center" vertical="center" wrapText="1"/>
    </xf>
    <xf numFmtId="164" fontId="3" fillId="6" borderId="5" xfId="1" applyNumberFormat="1" applyFont="1" applyFill="1" applyBorder="1" applyAlignment="1">
      <alignment horizontal="center" vertical="center" wrapText="1"/>
    </xf>
    <xf numFmtId="164" fontId="3" fillId="6" borderId="6" xfId="1" applyNumberFormat="1" applyFont="1" applyFill="1" applyBorder="1" applyAlignment="1">
      <alignment horizontal="center" vertical="center" wrapText="1"/>
    </xf>
    <xf numFmtId="3" fontId="3" fillId="6" borderId="5" xfId="1" applyNumberFormat="1" applyFont="1" applyFill="1" applyBorder="1" applyAlignment="1">
      <alignment horizontal="center" vertical="center" wrapText="1"/>
    </xf>
    <xf numFmtId="3" fontId="3" fillId="6" borderId="7" xfId="1" applyNumberFormat="1" applyFont="1" applyFill="1" applyBorder="1" applyAlignment="1">
      <alignment horizontal="center" vertical="center" wrapText="1"/>
    </xf>
    <xf numFmtId="0" fontId="16" fillId="5" borderId="8" xfId="0" applyFont="1" applyFill="1" applyBorder="1" applyAlignment="1">
      <alignment horizontal="left" vertical="center"/>
    </xf>
    <xf numFmtId="0" fontId="12" fillId="4" borderId="0" xfId="0" applyFont="1" applyFill="1" applyBorder="1" applyAlignment="1">
      <alignment horizontal="center" vertical="center"/>
    </xf>
    <xf numFmtId="49" fontId="18" fillId="0" borderId="0" xfId="0" applyNumberFormat="1" applyFont="1" applyBorder="1" applyAlignment="1">
      <alignment horizontal="center" vertical="center"/>
    </xf>
    <xf numFmtId="49" fontId="18" fillId="0" borderId="0" xfId="0" applyNumberFormat="1" applyFont="1" applyBorder="1" applyAlignment="1">
      <alignment horizontal="center" vertical="center" wrapText="1"/>
    </xf>
    <xf numFmtId="0" fontId="6" fillId="0" borderId="0" xfId="0" applyFont="1" applyFill="1" applyAlignment="1"/>
    <xf numFmtId="164" fontId="6" fillId="0" borderId="9" xfId="1" applyNumberFormat="1" applyFont="1" applyFill="1" applyBorder="1" applyAlignment="1"/>
    <xf numFmtId="0" fontId="6" fillId="0" borderId="0" xfId="0" applyFont="1" applyFill="1" applyAlignment="1">
      <alignment horizontal="center" vertical="center"/>
    </xf>
    <xf numFmtId="3" fontId="6" fillId="0" borderId="0" xfId="0" applyNumberFormat="1" applyFont="1" applyFill="1" applyBorder="1" applyAlignment="1">
      <alignment horizontal="center" vertical="center"/>
    </xf>
    <xf numFmtId="0" fontId="12" fillId="0" borderId="10" xfId="0" applyFont="1" applyBorder="1"/>
    <xf numFmtId="0" fontId="12" fillId="0" borderId="12" xfId="0" applyFont="1" applyBorder="1"/>
    <xf numFmtId="0" fontId="12" fillId="0" borderId="14" xfId="0" applyFont="1" applyBorder="1"/>
    <xf numFmtId="0" fontId="12" fillId="0" borderId="16" xfId="0" applyFont="1" applyBorder="1"/>
    <xf numFmtId="0" fontId="3" fillId="4" borderId="17" xfId="0" applyFont="1" applyFill="1" applyBorder="1" applyAlignment="1">
      <alignment vertical="center"/>
    </xf>
    <xf numFmtId="0" fontId="12" fillId="0" borderId="18" xfId="0" applyFont="1" applyBorder="1"/>
    <xf numFmtId="0" fontId="3" fillId="4" borderId="19" xfId="0" applyFont="1" applyFill="1" applyBorder="1" applyAlignment="1">
      <alignment vertical="center"/>
    </xf>
    <xf numFmtId="0" fontId="12" fillId="0" borderId="22" xfId="0" applyFont="1" applyBorder="1"/>
    <xf numFmtId="164" fontId="11" fillId="3" borderId="22" xfId="1" applyNumberFormat="1" applyFont="1" applyFill="1" applyBorder="1" applyAlignment="1">
      <alignment vertical="center"/>
    </xf>
    <xf numFmtId="164" fontId="11" fillId="3" borderId="24" xfId="1" applyNumberFormat="1" applyFont="1" applyFill="1" applyBorder="1" applyAlignment="1">
      <alignment vertical="center"/>
    </xf>
    <xf numFmtId="164" fontId="11" fillId="3" borderId="25" xfId="1" applyNumberFormat="1" applyFont="1" applyFill="1" applyBorder="1" applyAlignment="1">
      <alignment vertical="center"/>
    </xf>
    <xf numFmtId="164" fontId="11" fillId="3" borderId="23" xfId="1" applyNumberFormat="1" applyFont="1" applyFill="1" applyBorder="1" applyAlignment="1">
      <alignment vertical="center"/>
    </xf>
    <xf numFmtId="164" fontId="4" fillId="5" borderId="22" xfId="1" applyNumberFormat="1" applyFont="1" applyFill="1" applyBorder="1" applyAlignment="1">
      <alignment vertical="center"/>
    </xf>
    <xf numFmtId="164" fontId="4" fillId="5" borderId="24" xfId="1" applyNumberFormat="1" applyFont="1" applyFill="1" applyBorder="1" applyAlignment="1">
      <alignment vertical="center"/>
    </xf>
    <xf numFmtId="164" fontId="4" fillId="5" borderId="26" xfId="1" applyNumberFormat="1" applyFont="1" applyFill="1" applyBorder="1" applyAlignment="1">
      <alignment vertical="center"/>
    </xf>
    <xf numFmtId="164" fontId="4" fillId="5" borderId="25" xfId="1" applyNumberFormat="1" applyFont="1" applyFill="1" applyBorder="1" applyAlignment="1">
      <alignment vertical="center"/>
    </xf>
    <xf numFmtId="164" fontId="4" fillId="5" borderId="23" xfId="1" applyNumberFormat="1" applyFont="1" applyFill="1" applyBorder="1" applyAlignment="1">
      <alignment vertical="center"/>
    </xf>
    <xf numFmtId="164" fontId="16" fillId="5" borderId="22" xfId="1" applyNumberFormat="1" applyFont="1" applyFill="1" applyBorder="1" applyAlignment="1">
      <alignment vertical="center"/>
    </xf>
    <xf numFmtId="164" fontId="16" fillId="5" borderId="24" xfId="1" applyNumberFormat="1" applyFont="1" applyFill="1" applyBorder="1" applyAlignment="1">
      <alignment vertical="center"/>
    </xf>
    <xf numFmtId="164" fontId="16" fillId="5" borderId="26" xfId="1" applyNumberFormat="1" applyFont="1" applyFill="1" applyBorder="1" applyAlignment="1">
      <alignment vertical="center"/>
    </xf>
    <xf numFmtId="164" fontId="16" fillId="5" borderId="25" xfId="1" applyNumberFormat="1" applyFont="1" applyFill="1" applyBorder="1" applyAlignment="1">
      <alignment vertical="center"/>
    </xf>
    <xf numFmtId="164" fontId="14" fillId="2" borderId="16" xfId="1" applyNumberFormat="1" applyFont="1" applyFill="1" applyBorder="1" applyAlignment="1"/>
    <xf numFmtId="164" fontId="14" fillId="2" borderId="9" xfId="1" applyNumberFormat="1" applyFont="1" applyFill="1" applyBorder="1" applyAlignment="1"/>
    <xf numFmtId="164" fontId="14" fillId="2" borderId="32" xfId="1" applyNumberFormat="1" applyFont="1" applyFill="1" applyBorder="1" applyAlignment="1"/>
    <xf numFmtId="164" fontId="14" fillId="2" borderId="17" xfId="1" applyNumberFormat="1" applyFont="1" applyFill="1" applyBorder="1" applyAlignment="1"/>
    <xf numFmtId="0" fontId="13" fillId="0" borderId="9" xfId="0" applyFont="1" applyBorder="1" applyAlignment="1"/>
    <xf numFmtId="0" fontId="12" fillId="0" borderId="27" xfId="0" applyFont="1" applyBorder="1"/>
    <xf numFmtId="164" fontId="3" fillId="6" borderId="4" xfId="1" applyNumberFormat="1" applyFont="1" applyFill="1" applyBorder="1" applyAlignment="1">
      <alignment horizontal="center" vertical="center" wrapText="1"/>
    </xf>
    <xf numFmtId="164" fontId="11" fillId="3" borderId="3" xfId="1" applyNumberFormat="1" applyFont="1" applyFill="1" applyBorder="1" applyAlignment="1">
      <alignment vertical="center"/>
    </xf>
    <xf numFmtId="164" fontId="14" fillId="0" borderId="17" xfId="0" applyNumberFormat="1" applyFont="1" applyBorder="1" applyAlignment="1"/>
    <xf numFmtId="0" fontId="13" fillId="0" borderId="37" xfId="0" applyFont="1" applyBorder="1" applyAlignment="1"/>
    <xf numFmtId="164" fontId="14" fillId="0" borderId="19" xfId="0" applyNumberFormat="1" applyFont="1" applyBorder="1" applyAlignment="1"/>
    <xf numFmtId="0" fontId="13" fillId="0" borderId="28" xfId="0" applyFont="1" applyBorder="1" applyAlignment="1"/>
    <xf numFmtId="164" fontId="14" fillId="0" borderId="31" xfId="0" applyNumberFormat="1" applyFont="1" applyBorder="1" applyAlignment="1"/>
    <xf numFmtId="0" fontId="14" fillId="2" borderId="40" xfId="0" applyFont="1" applyFill="1" applyBorder="1" applyAlignment="1">
      <alignment horizontal="center"/>
    </xf>
    <xf numFmtId="0" fontId="12" fillId="0" borderId="46" xfId="0" applyFont="1" applyBorder="1"/>
    <xf numFmtId="0" fontId="12" fillId="4" borderId="48" xfId="0" applyFont="1" applyFill="1" applyBorder="1" applyAlignment="1">
      <alignment horizontal="center" vertical="center"/>
    </xf>
    <xf numFmtId="0" fontId="14" fillId="2" borderId="48" xfId="0" applyFont="1" applyFill="1" applyBorder="1" applyAlignment="1">
      <alignment horizontal="center"/>
    </xf>
    <xf numFmtId="0" fontId="12" fillId="0" borderId="52" xfId="0" applyFont="1" applyBorder="1"/>
    <xf numFmtId="0" fontId="14" fillId="2" borderId="54" xfId="0" applyFont="1" applyFill="1" applyBorder="1" applyAlignment="1">
      <alignment horizontal="center"/>
    </xf>
    <xf numFmtId="0" fontId="14" fillId="2" borderId="57" xfId="0" applyFont="1" applyFill="1" applyBorder="1" applyAlignment="1">
      <alignment horizontal="center"/>
    </xf>
    <xf numFmtId="0" fontId="12" fillId="4" borderId="2" xfId="0" applyFont="1" applyFill="1" applyBorder="1" applyAlignment="1">
      <alignment horizontal="center" vertical="center"/>
    </xf>
    <xf numFmtId="3" fontId="6" fillId="0" borderId="0" xfId="1" applyNumberFormat="1" applyFont="1" applyAlignment="1">
      <alignment horizontal="center"/>
    </xf>
    <xf numFmtId="3" fontId="11" fillId="3" borderId="22" xfId="1" applyNumberFormat="1" applyFont="1" applyFill="1" applyBorder="1" applyAlignment="1">
      <alignment horizontal="center" vertical="center"/>
    </xf>
    <xf numFmtId="3" fontId="4" fillId="5" borderId="66" xfId="1" applyNumberFormat="1" applyFont="1" applyFill="1" applyBorder="1" applyAlignment="1">
      <alignment horizontal="center" vertical="center"/>
    </xf>
    <xf numFmtId="3" fontId="16" fillId="5" borderId="66" xfId="1" applyNumberFormat="1" applyFont="1" applyFill="1" applyBorder="1" applyAlignment="1">
      <alignment horizontal="center" vertical="center"/>
    </xf>
    <xf numFmtId="3" fontId="6" fillId="0" borderId="0" xfId="0" applyNumberFormat="1" applyFont="1" applyAlignment="1">
      <alignment horizontal="center"/>
    </xf>
    <xf numFmtId="0" fontId="19" fillId="0" borderId="0" xfId="0" applyFont="1" applyFill="1" applyBorder="1"/>
    <xf numFmtId="0" fontId="12" fillId="4" borderId="75" xfId="0" applyFont="1" applyFill="1" applyBorder="1" applyAlignment="1">
      <alignment horizontal="center" vertical="center"/>
    </xf>
    <xf numFmtId="0" fontId="12" fillId="4" borderId="32" xfId="0" applyFont="1" applyFill="1" applyBorder="1" applyAlignment="1">
      <alignment horizontal="center" vertical="center"/>
    </xf>
    <xf numFmtId="0" fontId="13" fillId="4" borderId="27" xfId="0" applyFont="1" applyFill="1" applyBorder="1" applyAlignment="1">
      <alignment vertical="center"/>
    </xf>
    <xf numFmtId="0" fontId="13" fillId="4" borderId="16" xfId="0" applyFont="1" applyFill="1" applyBorder="1" applyAlignment="1">
      <alignment vertical="center"/>
    </xf>
    <xf numFmtId="0" fontId="13" fillId="4" borderId="18" xfId="0" applyFont="1" applyFill="1" applyBorder="1" applyAlignment="1">
      <alignment vertical="center"/>
    </xf>
    <xf numFmtId="0" fontId="12" fillId="0" borderId="61" xfId="0" applyFont="1" applyBorder="1"/>
    <xf numFmtId="0" fontId="12" fillId="4" borderId="54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vertical="center"/>
    </xf>
    <xf numFmtId="164" fontId="20" fillId="4" borderId="50" xfId="1" applyNumberFormat="1" applyFont="1" applyFill="1" applyBorder="1" applyAlignment="1">
      <alignment vertical="center"/>
    </xf>
    <xf numFmtId="49" fontId="2" fillId="0" borderId="0" xfId="0" applyNumberFormat="1" applyFont="1" applyBorder="1" applyAlignment="1">
      <alignment horizontal="center" vertical="center"/>
    </xf>
    <xf numFmtId="0" fontId="8" fillId="0" borderId="46" xfId="0" applyFont="1" applyBorder="1"/>
    <xf numFmtId="0" fontId="8" fillId="0" borderId="0" xfId="0" applyFont="1" applyBorder="1"/>
    <xf numFmtId="0" fontId="8" fillId="0" borderId="0" xfId="0" applyFont="1"/>
    <xf numFmtId="0" fontId="8" fillId="4" borderId="48" xfId="0" applyFont="1" applyFill="1" applyBorder="1" applyAlignment="1">
      <alignment horizontal="center" vertical="center"/>
    </xf>
    <xf numFmtId="0" fontId="8" fillId="0" borderId="16" xfId="0" applyFont="1" applyBorder="1"/>
    <xf numFmtId="0" fontId="8" fillId="4" borderId="1" xfId="0" applyFont="1" applyFill="1" applyBorder="1" applyAlignment="1">
      <alignment horizontal="center" vertical="center"/>
    </xf>
    <xf numFmtId="0" fontId="8" fillId="0" borderId="27" xfId="0" applyFont="1" applyBorder="1"/>
    <xf numFmtId="0" fontId="8" fillId="4" borderId="2" xfId="0" applyFont="1" applyFill="1" applyBorder="1" applyAlignment="1">
      <alignment horizontal="center" vertical="center"/>
    </xf>
    <xf numFmtId="0" fontId="8" fillId="0" borderId="18" xfId="0" applyFont="1" applyBorder="1"/>
    <xf numFmtId="0" fontId="8" fillId="4" borderId="8" xfId="0" applyFont="1" applyFill="1" applyBorder="1" applyAlignment="1">
      <alignment horizontal="center" vertical="center"/>
    </xf>
    <xf numFmtId="49" fontId="21" fillId="0" borderId="0" xfId="0" applyNumberFormat="1" applyFont="1" applyBorder="1" applyAlignment="1">
      <alignment horizontal="center" vertical="center"/>
    </xf>
    <xf numFmtId="0" fontId="20" fillId="0" borderId="0" xfId="0" applyFont="1" applyFill="1" applyBorder="1" applyAlignment="1">
      <alignment horizontal="center"/>
    </xf>
    <xf numFmtId="0" fontId="20" fillId="0" borderId="0" xfId="0" applyFont="1" applyFill="1" applyBorder="1" applyAlignment="1">
      <alignment horizontal="center" vertical="center"/>
    </xf>
    <xf numFmtId="0" fontId="22" fillId="0" borderId="0" xfId="0" applyFont="1" applyFill="1" applyBorder="1"/>
    <xf numFmtId="3" fontId="22" fillId="0" borderId="0" xfId="0" applyNumberFormat="1" applyFont="1" applyFill="1" applyBorder="1"/>
    <xf numFmtId="0" fontId="22" fillId="0" borderId="0" xfId="0" applyFont="1" applyBorder="1"/>
    <xf numFmtId="0" fontId="22" fillId="0" borderId="0" xfId="0" applyFont="1"/>
    <xf numFmtId="0" fontId="1" fillId="4" borderId="17" xfId="0" applyFont="1" applyFill="1" applyBorder="1" applyAlignment="1">
      <alignment vertical="center"/>
    </xf>
    <xf numFmtId="164" fontId="1" fillId="4" borderId="16" xfId="1" applyNumberFormat="1" applyFont="1" applyFill="1" applyBorder="1" applyAlignment="1">
      <alignment vertical="center"/>
    </xf>
    <xf numFmtId="164" fontId="1" fillId="4" borderId="9" xfId="1" applyNumberFormat="1" applyFont="1" applyFill="1" applyBorder="1" applyAlignment="1">
      <alignment vertical="center"/>
    </xf>
    <xf numFmtId="164" fontId="1" fillId="4" borderId="32" xfId="1" applyNumberFormat="1" applyFont="1" applyFill="1" applyBorder="1" applyAlignment="1">
      <alignment vertical="center"/>
    </xf>
    <xf numFmtId="3" fontId="1" fillId="4" borderId="68" xfId="1" applyNumberFormat="1" applyFont="1" applyFill="1" applyBorder="1" applyAlignment="1">
      <alignment horizontal="center" vertical="center"/>
    </xf>
    <xf numFmtId="164" fontId="1" fillId="4" borderId="17" xfId="1" applyNumberFormat="1" applyFont="1" applyFill="1" applyBorder="1" applyAlignment="1">
      <alignment vertic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 vertical="center"/>
    </xf>
    <xf numFmtId="0" fontId="1" fillId="4" borderId="31" xfId="0" applyFont="1" applyFill="1" applyBorder="1" applyAlignment="1">
      <alignment vertical="center"/>
    </xf>
    <xf numFmtId="164" fontId="1" fillId="4" borderId="27" xfId="1" applyNumberFormat="1" applyFont="1" applyFill="1" applyBorder="1" applyAlignment="1">
      <alignment vertical="center"/>
    </xf>
    <xf numFmtId="164" fontId="1" fillId="4" borderId="28" xfId="1" applyNumberFormat="1" applyFont="1" applyFill="1" applyBorder="1" applyAlignment="1">
      <alignment vertical="center"/>
    </xf>
    <xf numFmtId="164" fontId="1" fillId="4" borderId="29" xfId="1" applyNumberFormat="1" applyFont="1" applyFill="1" applyBorder="1" applyAlignment="1">
      <alignment vertical="center"/>
    </xf>
    <xf numFmtId="3" fontId="1" fillId="4" borderId="67" xfId="1" applyNumberFormat="1" applyFont="1" applyFill="1" applyBorder="1" applyAlignment="1">
      <alignment horizontal="center" vertical="center"/>
    </xf>
    <xf numFmtId="164" fontId="1" fillId="4" borderId="31" xfId="1" applyNumberFormat="1" applyFont="1" applyFill="1" applyBorder="1" applyAlignment="1">
      <alignment vertical="center"/>
    </xf>
    <xf numFmtId="164" fontId="1" fillId="4" borderId="33" xfId="1" applyNumberFormat="1" applyFont="1" applyFill="1" applyBorder="1" applyAlignment="1">
      <alignment vertical="center"/>
    </xf>
    <xf numFmtId="0" fontId="1" fillId="4" borderId="47" xfId="0" applyFont="1" applyFill="1" applyBorder="1" applyAlignment="1">
      <alignment vertical="center"/>
    </xf>
    <xf numFmtId="0" fontId="8" fillId="4" borderId="54" xfId="0" applyFont="1" applyFill="1" applyBorder="1" applyAlignment="1">
      <alignment horizontal="center" vertical="center"/>
    </xf>
    <xf numFmtId="164" fontId="1" fillId="4" borderId="46" xfId="1" applyNumberFormat="1" applyFont="1" applyFill="1" applyBorder="1" applyAlignment="1">
      <alignment vertical="center"/>
    </xf>
    <xf numFmtId="164" fontId="1" fillId="4" borderId="49" xfId="1" applyNumberFormat="1" applyFont="1" applyFill="1" applyBorder="1" applyAlignment="1">
      <alignment vertical="center"/>
    </xf>
    <xf numFmtId="164" fontId="1" fillId="4" borderId="50" xfId="1" applyNumberFormat="1" applyFont="1" applyFill="1" applyBorder="1" applyAlignment="1">
      <alignment vertical="center"/>
    </xf>
    <xf numFmtId="3" fontId="1" fillId="4" borderId="71" xfId="1" applyNumberFormat="1" applyFont="1" applyFill="1" applyBorder="1" applyAlignment="1">
      <alignment horizontal="center" vertical="center"/>
    </xf>
    <xf numFmtId="164" fontId="1" fillId="4" borderId="47" xfId="1" applyNumberFormat="1" applyFont="1" applyFill="1" applyBorder="1" applyAlignment="1">
      <alignment vertical="center"/>
    </xf>
    <xf numFmtId="164" fontId="1" fillId="4" borderId="51" xfId="1" applyNumberFormat="1" applyFont="1" applyFill="1" applyBorder="1" applyAlignment="1">
      <alignment vertical="center"/>
    </xf>
    <xf numFmtId="0" fontId="1" fillId="4" borderId="19" xfId="0" applyFont="1" applyFill="1" applyBorder="1" applyAlignment="1">
      <alignment vertical="center"/>
    </xf>
    <xf numFmtId="164" fontId="1" fillId="4" borderId="18" xfId="1" applyNumberFormat="1" applyFont="1" applyFill="1" applyBorder="1" applyAlignment="1">
      <alignment vertical="center"/>
    </xf>
    <xf numFmtId="164" fontId="1" fillId="4" borderId="37" xfId="1" applyNumberFormat="1" applyFont="1" applyFill="1" applyBorder="1" applyAlignment="1">
      <alignment vertical="center"/>
    </xf>
    <xf numFmtId="164" fontId="1" fillId="4" borderId="38" xfId="1" applyNumberFormat="1" applyFont="1" applyFill="1" applyBorder="1" applyAlignment="1">
      <alignment vertical="center"/>
    </xf>
    <xf numFmtId="3" fontId="1" fillId="4" borderId="74" xfId="1" applyNumberFormat="1" applyFont="1" applyFill="1" applyBorder="1" applyAlignment="1">
      <alignment horizontal="center" vertical="center"/>
    </xf>
    <xf numFmtId="164" fontId="1" fillId="4" borderId="19" xfId="1" applyNumberFormat="1" applyFont="1" applyFill="1" applyBorder="1" applyAlignment="1">
      <alignment vertical="center"/>
    </xf>
    <xf numFmtId="164" fontId="1" fillId="4" borderId="39" xfId="1" applyNumberFormat="1" applyFont="1" applyFill="1" applyBorder="1" applyAlignment="1">
      <alignment vertical="center"/>
    </xf>
    <xf numFmtId="164" fontId="1" fillId="4" borderId="30" xfId="1" applyNumberFormat="1" applyFont="1" applyFill="1" applyBorder="1" applyAlignment="1">
      <alignment vertical="center"/>
    </xf>
    <xf numFmtId="0" fontId="8" fillId="4" borderId="75" xfId="0" applyFont="1" applyFill="1" applyBorder="1" applyAlignment="1">
      <alignment horizontal="center" vertical="center"/>
    </xf>
    <xf numFmtId="3" fontId="4" fillId="0" borderId="0" xfId="1" applyNumberFormat="1" applyFont="1" applyAlignment="1">
      <alignment horizontal="center"/>
    </xf>
    <xf numFmtId="164" fontId="1" fillId="4" borderId="61" xfId="1" applyNumberFormat="1" applyFont="1" applyFill="1" applyBorder="1" applyAlignment="1">
      <alignment vertical="center"/>
    </xf>
    <xf numFmtId="164" fontId="1" fillId="4" borderId="65" xfId="1" applyNumberFormat="1" applyFont="1" applyFill="1" applyBorder="1" applyAlignment="1">
      <alignment vertical="center"/>
    </xf>
    <xf numFmtId="164" fontId="16" fillId="5" borderId="52" xfId="1" applyNumberFormat="1" applyFont="1" applyFill="1" applyBorder="1" applyAlignment="1">
      <alignment vertical="center"/>
    </xf>
    <xf numFmtId="164" fontId="16" fillId="5" borderId="53" xfId="1" applyNumberFormat="1" applyFont="1" applyFill="1" applyBorder="1" applyAlignment="1">
      <alignment vertical="center"/>
    </xf>
    <xf numFmtId="0" fontId="8" fillId="4" borderId="0" xfId="0" applyFont="1" applyFill="1" applyBorder="1" applyAlignment="1">
      <alignment horizontal="center" vertical="center"/>
    </xf>
    <xf numFmtId="0" fontId="12" fillId="0" borderId="5" xfId="0" applyFont="1" applyBorder="1"/>
    <xf numFmtId="0" fontId="14" fillId="2" borderId="3" xfId="0" applyFont="1" applyFill="1" applyBorder="1" applyAlignment="1">
      <alignment horizontal="center"/>
    </xf>
    <xf numFmtId="164" fontId="14" fillId="2" borderId="22" xfId="1" applyNumberFormat="1" applyFont="1" applyFill="1" applyBorder="1" applyAlignment="1"/>
    <xf numFmtId="164" fontId="14" fillId="2" borderId="24" xfId="1" applyNumberFormat="1" applyFont="1" applyFill="1" applyBorder="1" applyAlignment="1"/>
    <xf numFmtId="164" fontId="14" fillId="2" borderId="26" xfId="1" applyNumberFormat="1" applyFont="1" applyFill="1" applyBorder="1" applyAlignment="1"/>
    <xf numFmtId="3" fontId="14" fillId="2" borderId="66" xfId="1" applyNumberFormat="1" applyFont="1" applyFill="1" applyBorder="1" applyAlignment="1">
      <alignment horizontal="center"/>
    </xf>
    <xf numFmtId="164" fontId="14" fillId="2" borderId="25" xfId="1" applyNumberFormat="1" applyFont="1" applyFill="1" applyBorder="1" applyAlignment="1"/>
    <xf numFmtId="164" fontId="14" fillId="2" borderId="23" xfId="1" applyNumberFormat="1" applyFont="1" applyFill="1" applyBorder="1" applyAlignment="1"/>
    <xf numFmtId="164" fontId="23" fillId="2" borderId="26" xfId="1" applyNumberFormat="1" applyFont="1" applyFill="1" applyBorder="1" applyAlignment="1"/>
    <xf numFmtId="0" fontId="12" fillId="4" borderId="4" xfId="0" applyFont="1" applyFill="1" applyBorder="1" applyAlignment="1">
      <alignment horizontal="center" vertical="center"/>
    </xf>
    <xf numFmtId="0" fontId="14" fillId="2" borderId="77" xfId="0" applyFont="1" applyFill="1" applyBorder="1" applyAlignment="1">
      <alignment horizontal="left"/>
    </xf>
    <xf numFmtId="0" fontId="8" fillId="0" borderId="12" xfId="0" applyFont="1" applyBorder="1"/>
    <xf numFmtId="0" fontId="14" fillId="2" borderId="66" xfId="0" applyFont="1" applyFill="1" applyBorder="1" applyAlignment="1">
      <alignment horizontal="left"/>
    </xf>
    <xf numFmtId="0" fontId="1" fillId="4" borderId="68" xfId="0" applyFont="1" applyFill="1" applyBorder="1" applyAlignment="1">
      <alignment vertical="center"/>
    </xf>
    <xf numFmtId="0" fontId="1" fillId="4" borderId="74" xfId="0" applyFont="1" applyFill="1" applyBorder="1" applyAlignment="1">
      <alignment vertical="center"/>
    </xf>
    <xf numFmtId="0" fontId="8" fillId="0" borderId="94" xfId="0" applyFont="1" applyBorder="1"/>
    <xf numFmtId="0" fontId="1" fillId="4" borderId="95" xfId="0" applyFont="1" applyFill="1" applyBorder="1" applyAlignment="1">
      <alignment vertical="center"/>
    </xf>
    <xf numFmtId="0" fontId="8" fillId="0" borderId="10" xfId="0" applyFont="1" applyBorder="1"/>
    <xf numFmtId="0" fontId="8" fillId="4" borderId="83" xfId="0" applyFont="1" applyFill="1" applyBorder="1" applyAlignment="1">
      <alignment horizontal="center" vertical="center"/>
    </xf>
    <xf numFmtId="0" fontId="8" fillId="0" borderId="14" xfId="0" applyFont="1" applyBorder="1"/>
    <xf numFmtId="0" fontId="1" fillId="4" borderId="11" xfId="0" applyFont="1" applyFill="1" applyBorder="1" applyAlignment="1">
      <alignment vertical="center"/>
    </xf>
    <xf numFmtId="0" fontId="1" fillId="4" borderId="13" xfId="0" applyFont="1" applyFill="1" applyBorder="1" applyAlignment="1">
      <alignment vertical="center"/>
    </xf>
    <xf numFmtId="0" fontId="1" fillId="4" borderId="15" xfId="0" applyFont="1" applyFill="1" applyBorder="1" applyAlignment="1">
      <alignment vertical="center"/>
    </xf>
    <xf numFmtId="0" fontId="16" fillId="2" borderId="3" xfId="0" applyFont="1" applyFill="1" applyBorder="1" applyAlignment="1">
      <alignment horizontal="center" vertical="center"/>
    </xf>
    <xf numFmtId="164" fontId="14" fillId="2" borderId="22" xfId="1" applyNumberFormat="1" applyFont="1" applyFill="1" applyBorder="1" applyAlignment="1">
      <alignment vertical="center"/>
    </xf>
    <xf numFmtId="164" fontId="14" fillId="2" borderId="24" xfId="1" applyNumberFormat="1" applyFont="1" applyFill="1" applyBorder="1" applyAlignment="1">
      <alignment vertical="center"/>
    </xf>
    <xf numFmtId="164" fontId="14" fillId="2" borderId="26" xfId="1" applyNumberFormat="1" applyFont="1" applyFill="1" applyBorder="1" applyAlignment="1">
      <alignment vertical="center"/>
    </xf>
    <xf numFmtId="0" fontId="12" fillId="2" borderId="3" xfId="0" applyFont="1" applyFill="1" applyBorder="1" applyAlignment="1">
      <alignment horizontal="center"/>
    </xf>
    <xf numFmtId="0" fontId="1" fillId="4" borderId="53" xfId="0" applyFont="1" applyFill="1" applyBorder="1" applyAlignment="1">
      <alignment vertical="center"/>
    </xf>
    <xf numFmtId="0" fontId="1" fillId="4" borderId="36" xfId="0" applyFont="1" applyFill="1" applyBorder="1" applyAlignment="1">
      <alignment vertical="center"/>
    </xf>
    <xf numFmtId="0" fontId="1" fillId="4" borderId="9" xfId="0" applyFont="1" applyFill="1" applyBorder="1" applyAlignment="1">
      <alignment vertical="center"/>
    </xf>
    <xf numFmtId="0" fontId="1" fillId="4" borderId="65" xfId="0" applyFont="1" applyFill="1" applyBorder="1" applyAlignment="1">
      <alignment vertical="center"/>
    </xf>
    <xf numFmtId="164" fontId="1" fillId="4" borderId="62" xfId="1" applyNumberFormat="1" applyFont="1" applyFill="1" applyBorder="1" applyAlignment="1">
      <alignment vertical="center"/>
    </xf>
    <xf numFmtId="164" fontId="1" fillId="4" borderId="63" xfId="1" applyNumberFormat="1" applyFont="1" applyFill="1" applyBorder="1" applyAlignment="1">
      <alignment vertical="center"/>
    </xf>
    <xf numFmtId="3" fontId="1" fillId="4" borderId="73" xfId="1" applyNumberFormat="1" applyFont="1" applyFill="1" applyBorder="1" applyAlignment="1">
      <alignment horizontal="center" vertical="center"/>
    </xf>
    <xf numFmtId="164" fontId="1" fillId="4" borderId="64" xfId="1" applyNumberFormat="1" applyFont="1" applyFill="1" applyBorder="1" applyAlignment="1">
      <alignment vertical="center"/>
    </xf>
    <xf numFmtId="0" fontId="1" fillId="4" borderId="23" xfId="0" applyFont="1" applyFill="1" applyBorder="1" applyAlignment="1">
      <alignment vertical="center"/>
    </xf>
    <xf numFmtId="0" fontId="1" fillId="4" borderId="86" xfId="0" applyFont="1" applyFill="1" applyBorder="1" applyAlignment="1">
      <alignment vertical="center"/>
    </xf>
    <xf numFmtId="49" fontId="24" fillId="0" borderId="0" xfId="0" applyNumberFormat="1" applyFont="1" applyBorder="1" applyAlignment="1">
      <alignment horizontal="center" vertical="center"/>
    </xf>
    <xf numFmtId="0" fontId="3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49" fontId="26" fillId="0" borderId="0" xfId="0" applyNumberFormat="1" applyFont="1" applyBorder="1" applyAlignment="1">
      <alignment horizontal="center" vertical="center"/>
    </xf>
    <xf numFmtId="0" fontId="25" fillId="0" borderId="0" xfId="0" applyFont="1" applyFill="1" applyBorder="1" applyAlignment="1">
      <alignment horizontal="center"/>
    </xf>
    <xf numFmtId="0" fontId="25" fillId="0" borderId="0" xfId="0" applyFont="1" applyFill="1" applyBorder="1" applyAlignment="1">
      <alignment horizontal="center" vertical="center"/>
    </xf>
    <xf numFmtId="0" fontId="22" fillId="0" borderId="0" xfId="0" applyFont="1" applyFill="1"/>
    <xf numFmtId="164" fontId="23" fillId="2" borderId="46" xfId="1" applyNumberFormat="1" applyFont="1" applyFill="1" applyBorder="1" applyAlignment="1"/>
    <xf numFmtId="164" fontId="23" fillId="2" borderId="49" xfId="1" applyNumberFormat="1" applyFont="1" applyFill="1" applyBorder="1" applyAlignment="1"/>
    <xf numFmtId="164" fontId="23" fillId="2" borderId="50" xfId="1" applyNumberFormat="1" applyFont="1" applyFill="1" applyBorder="1" applyAlignment="1"/>
    <xf numFmtId="164" fontId="23" fillId="2" borderId="47" xfId="1" applyNumberFormat="1" applyFont="1" applyFill="1" applyBorder="1" applyAlignment="1"/>
    <xf numFmtId="3" fontId="1" fillId="7" borderId="68" xfId="1" applyNumberFormat="1" applyFont="1" applyFill="1" applyBorder="1" applyAlignment="1">
      <alignment horizontal="center" vertical="center"/>
    </xf>
    <xf numFmtId="164" fontId="1" fillId="7" borderId="33" xfId="1" applyNumberFormat="1" applyFont="1" applyFill="1" applyBorder="1" applyAlignment="1">
      <alignment vertical="center"/>
    </xf>
    <xf numFmtId="164" fontId="1" fillId="7" borderId="9" xfId="1" applyNumberFormat="1" applyFont="1" applyFill="1" applyBorder="1" applyAlignment="1">
      <alignment vertical="center"/>
    </xf>
    <xf numFmtId="164" fontId="1" fillId="7" borderId="32" xfId="1" applyNumberFormat="1" applyFont="1" applyFill="1" applyBorder="1" applyAlignment="1">
      <alignment vertical="center"/>
    </xf>
    <xf numFmtId="3" fontId="25" fillId="4" borderId="68" xfId="1" applyNumberFormat="1" applyFont="1" applyFill="1" applyBorder="1" applyAlignment="1">
      <alignment horizontal="center" vertical="center"/>
    </xf>
    <xf numFmtId="164" fontId="25" fillId="4" borderId="33" xfId="1" applyNumberFormat="1" applyFont="1" applyFill="1" applyBorder="1" applyAlignment="1">
      <alignment vertical="center"/>
    </xf>
    <xf numFmtId="164" fontId="25" fillId="4" borderId="9" xfId="1" applyNumberFormat="1" applyFont="1" applyFill="1" applyBorder="1" applyAlignment="1">
      <alignment vertical="center"/>
    </xf>
    <xf numFmtId="0" fontId="27" fillId="0" borderId="0" xfId="0" applyFont="1" applyFill="1" applyBorder="1"/>
    <xf numFmtId="3" fontId="27" fillId="0" borderId="0" xfId="0" applyNumberFormat="1" applyFont="1" applyFill="1" applyBorder="1"/>
    <xf numFmtId="0" fontId="27" fillId="0" borderId="0" xfId="0" applyFont="1" applyBorder="1"/>
    <xf numFmtId="0" fontId="27" fillId="0" borderId="0" xfId="0" applyFont="1"/>
    <xf numFmtId="164" fontId="25" fillId="4" borderId="32" xfId="1" applyNumberFormat="1" applyFont="1" applyFill="1" applyBorder="1" applyAlignment="1">
      <alignment vertical="center"/>
    </xf>
    <xf numFmtId="164" fontId="25" fillId="4" borderId="16" xfId="1" applyNumberFormat="1" applyFont="1" applyFill="1" applyBorder="1" applyAlignment="1">
      <alignment vertical="center"/>
    </xf>
    <xf numFmtId="0" fontId="27" fillId="4" borderId="1" xfId="0" applyFont="1" applyFill="1" applyBorder="1" applyAlignment="1">
      <alignment horizontal="center" vertical="center"/>
    </xf>
    <xf numFmtId="0" fontId="25" fillId="0" borderId="0" xfId="0" applyFont="1" applyFill="1" applyAlignment="1">
      <alignment horizontal="center"/>
    </xf>
    <xf numFmtId="0" fontId="25" fillId="0" borderId="0" xfId="0" applyFont="1" applyFill="1" applyAlignment="1">
      <alignment horizontal="center" vertical="center"/>
    </xf>
    <xf numFmtId="0" fontId="25" fillId="0" borderId="0" xfId="0" applyFont="1" applyFill="1"/>
    <xf numFmtId="0" fontId="25" fillId="0" borderId="0" xfId="0" applyFont="1"/>
    <xf numFmtId="0" fontId="1" fillId="4" borderId="0" xfId="0" applyFont="1" applyFill="1" applyBorder="1" applyAlignment="1">
      <alignment vertical="center"/>
    </xf>
    <xf numFmtId="164" fontId="1" fillId="4" borderId="0" xfId="1" applyNumberFormat="1" applyFont="1" applyFill="1" applyBorder="1" applyAlignment="1">
      <alignment vertical="center"/>
    </xf>
    <xf numFmtId="3" fontId="1" fillId="4" borderId="0" xfId="1" applyNumberFormat="1" applyFont="1" applyFill="1" applyBorder="1" applyAlignment="1">
      <alignment horizontal="center" vertical="center"/>
    </xf>
    <xf numFmtId="0" fontId="1" fillId="0" borderId="0" xfId="0" applyFont="1" applyAlignment="1"/>
    <xf numFmtId="3" fontId="1" fillId="0" borderId="0" xfId="0" applyNumberFormat="1" applyFont="1" applyAlignment="1">
      <alignment horizontal="center"/>
    </xf>
    <xf numFmtId="164" fontId="1" fillId="0" borderId="0" xfId="1" applyNumberFormat="1" applyFont="1" applyAlignment="1"/>
    <xf numFmtId="164" fontId="28" fillId="5" borderId="22" xfId="1" applyNumberFormat="1" applyFont="1" applyFill="1" applyBorder="1" applyAlignment="1">
      <alignment vertical="center"/>
    </xf>
    <xf numFmtId="164" fontId="28" fillId="5" borderId="25" xfId="1" applyNumberFormat="1" applyFont="1" applyFill="1" applyBorder="1" applyAlignment="1">
      <alignment vertical="center"/>
    </xf>
    <xf numFmtId="164" fontId="28" fillId="5" borderId="23" xfId="1" applyNumberFormat="1" applyFont="1" applyFill="1" applyBorder="1" applyAlignment="1">
      <alignment vertical="center"/>
    </xf>
    <xf numFmtId="164" fontId="29" fillId="4" borderId="27" xfId="1" applyNumberFormat="1" applyFont="1" applyFill="1" applyBorder="1" applyAlignment="1">
      <alignment vertical="center"/>
    </xf>
    <xf numFmtId="164" fontId="29" fillId="4" borderId="28" xfId="1" applyNumberFormat="1" applyFont="1" applyFill="1" applyBorder="1" applyAlignment="1">
      <alignment vertical="center"/>
    </xf>
    <xf numFmtId="164" fontId="29" fillId="4" borderId="29" xfId="1" applyNumberFormat="1" applyFont="1" applyFill="1" applyBorder="1" applyAlignment="1">
      <alignment vertical="center"/>
    </xf>
    <xf numFmtId="3" fontId="29" fillId="4" borderId="67" xfId="1" applyNumberFormat="1" applyFont="1" applyFill="1" applyBorder="1" applyAlignment="1">
      <alignment horizontal="center" vertical="center"/>
    </xf>
    <xf numFmtId="164" fontId="29" fillId="4" borderId="30" xfId="1" applyNumberFormat="1" applyFont="1" applyFill="1" applyBorder="1" applyAlignment="1">
      <alignment vertical="center"/>
    </xf>
    <xf numFmtId="164" fontId="29" fillId="4" borderId="31" xfId="1" applyNumberFormat="1" applyFont="1" applyFill="1" applyBorder="1" applyAlignment="1">
      <alignment vertical="center"/>
    </xf>
    <xf numFmtId="164" fontId="29" fillId="4" borderId="16" xfId="1" applyNumberFormat="1" applyFont="1" applyFill="1" applyBorder="1" applyAlignment="1">
      <alignment vertical="center"/>
    </xf>
    <xf numFmtId="164" fontId="29" fillId="4" borderId="9" xfId="1" applyNumberFormat="1" applyFont="1" applyFill="1" applyBorder="1" applyAlignment="1">
      <alignment vertical="center"/>
    </xf>
    <xf numFmtId="164" fontId="29" fillId="4" borderId="32" xfId="1" applyNumberFormat="1" applyFont="1" applyFill="1" applyBorder="1" applyAlignment="1">
      <alignment vertical="center"/>
    </xf>
    <xf numFmtId="3" fontId="29" fillId="4" borderId="68" xfId="1" applyNumberFormat="1" applyFont="1" applyFill="1" applyBorder="1" applyAlignment="1">
      <alignment horizontal="center" vertical="center"/>
    </xf>
    <xf numFmtId="164" fontId="29" fillId="4" borderId="33" xfId="1" applyNumberFormat="1" applyFont="1" applyFill="1" applyBorder="1" applyAlignment="1">
      <alignment vertical="center"/>
    </xf>
    <xf numFmtId="164" fontId="29" fillId="4" borderId="17" xfId="1" applyNumberFormat="1" applyFont="1" applyFill="1" applyBorder="1" applyAlignment="1">
      <alignment vertical="center"/>
    </xf>
    <xf numFmtId="164" fontId="29" fillId="4" borderId="5" xfId="1" applyNumberFormat="1" applyFont="1" applyFill="1" applyBorder="1" applyAlignment="1">
      <alignment vertical="center"/>
    </xf>
    <xf numFmtId="164" fontId="29" fillId="4" borderId="6" xfId="1" applyNumberFormat="1" applyFont="1" applyFill="1" applyBorder="1" applyAlignment="1">
      <alignment vertical="center"/>
    </xf>
    <xf numFmtId="164" fontId="29" fillId="4" borderId="34" xfId="1" applyNumberFormat="1" applyFont="1" applyFill="1" applyBorder="1" applyAlignment="1">
      <alignment vertical="center"/>
    </xf>
    <xf numFmtId="3" fontId="29" fillId="4" borderId="69" xfId="1" applyNumberFormat="1" applyFont="1" applyFill="1" applyBorder="1" applyAlignment="1">
      <alignment horizontal="center" vertical="center"/>
    </xf>
    <xf numFmtId="164" fontId="29" fillId="4" borderId="35" xfId="1" applyNumberFormat="1" applyFont="1" applyFill="1" applyBorder="1" applyAlignment="1">
      <alignment vertical="center"/>
    </xf>
    <xf numFmtId="164" fontId="29" fillId="4" borderId="36" xfId="1" applyNumberFormat="1" applyFont="1" applyFill="1" applyBorder="1" applyAlignment="1">
      <alignment vertical="center"/>
    </xf>
    <xf numFmtId="164" fontId="30" fillId="5" borderId="22" xfId="1" applyNumberFormat="1" applyFont="1" applyFill="1" applyBorder="1" applyAlignment="1">
      <alignment vertical="center"/>
    </xf>
    <xf numFmtId="164" fontId="30" fillId="5" borderId="24" xfId="1" applyNumberFormat="1" applyFont="1" applyFill="1" applyBorder="1" applyAlignment="1">
      <alignment vertical="center"/>
    </xf>
    <xf numFmtId="164" fontId="30" fillId="5" borderId="26" xfId="1" applyNumberFormat="1" applyFont="1" applyFill="1" applyBorder="1" applyAlignment="1">
      <alignment vertical="center"/>
    </xf>
    <xf numFmtId="3" fontId="30" fillId="5" borderId="66" xfId="1" applyNumberFormat="1" applyFont="1" applyFill="1" applyBorder="1" applyAlignment="1">
      <alignment horizontal="center" vertical="center"/>
    </xf>
    <xf numFmtId="164" fontId="30" fillId="5" borderId="25" xfId="1" applyNumberFormat="1" applyFont="1" applyFill="1" applyBorder="1" applyAlignment="1">
      <alignment vertical="center"/>
    </xf>
    <xf numFmtId="164" fontId="30" fillId="5" borderId="23" xfId="1" applyNumberFormat="1" applyFont="1" applyFill="1" applyBorder="1" applyAlignment="1">
      <alignment vertical="center"/>
    </xf>
    <xf numFmtId="164" fontId="31" fillId="2" borderId="27" xfId="1" applyNumberFormat="1" applyFont="1" applyFill="1" applyBorder="1" applyAlignment="1">
      <alignment vertical="center"/>
    </xf>
    <xf numFmtId="164" fontId="31" fillId="2" borderId="28" xfId="1" applyNumberFormat="1" applyFont="1" applyFill="1" applyBorder="1" applyAlignment="1">
      <alignment vertical="center"/>
    </xf>
    <xf numFmtId="164" fontId="31" fillId="2" borderId="29" xfId="1" applyNumberFormat="1" applyFont="1" applyFill="1" applyBorder="1" applyAlignment="1">
      <alignment vertical="center"/>
    </xf>
    <xf numFmtId="3" fontId="31" fillId="2" borderId="67" xfId="1" applyNumberFormat="1" applyFont="1" applyFill="1" applyBorder="1" applyAlignment="1">
      <alignment horizontal="center" vertical="center"/>
    </xf>
    <xf numFmtId="164" fontId="31" fillId="2" borderId="30" xfId="1" applyNumberFormat="1" applyFont="1" applyFill="1" applyBorder="1" applyAlignment="1">
      <alignment vertical="center"/>
    </xf>
    <xf numFmtId="164" fontId="31" fillId="2" borderId="31" xfId="1" applyNumberFormat="1" applyFont="1" applyFill="1" applyBorder="1" applyAlignment="1">
      <alignment vertical="center"/>
    </xf>
    <xf numFmtId="164" fontId="32" fillId="4" borderId="16" xfId="1" applyNumberFormat="1" applyFont="1" applyFill="1" applyBorder="1" applyAlignment="1">
      <alignment vertical="center"/>
    </xf>
    <xf numFmtId="164" fontId="32" fillId="4" borderId="9" xfId="1" applyNumberFormat="1" applyFont="1" applyFill="1" applyBorder="1" applyAlignment="1">
      <alignment vertical="center"/>
    </xf>
    <xf numFmtId="164" fontId="32" fillId="4" borderId="32" xfId="1" applyNumberFormat="1" applyFont="1" applyFill="1" applyBorder="1" applyAlignment="1">
      <alignment vertical="center"/>
    </xf>
    <xf numFmtId="3" fontId="32" fillId="4" borderId="68" xfId="1" applyNumberFormat="1" applyFont="1" applyFill="1" applyBorder="1" applyAlignment="1">
      <alignment horizontal="center" vertical="center"/>
    </xf>
    <xf numFmtId="164" fontId="32" fillId="4" borderId="33" xfId="1" applyNumberFormat="1" applyFont="1" applyFill="1" applyBorder="1" applyAlignment="1">
      <alignment vertical="center"/>
    </xf>
    <xf numFmtId="164" fontId="32" fillId="4" borderId="17" xfId="1" applyNumberFormat="1" applyFont="1" applyFill="1" applyBorder="1" applyAlignment="1">
      <alignment vertical="center"/>
    </xf>
    <xf numFmtId="164" fontId="31" fillId="2" borderId="16" xfId="1" applyNumberFormat="1" applyFont="1" applyFill="1" applyBorder="1" applyAlignment="1">
      <alignment vertical="center"/>
    </xf>
    <xf numFmtId="164" fontId="31" fillId="2" borderId="9" xfId="1" applyNumberFormat="1" applyFont="1" applyFill="1" applyBorder="1" applyAlignment="1">
      <alignment vertical="center"/>
    </xf>
    <xf numFmtId="164" fontId="31" fillId="2" borderId="32" xfId="1" applyNumberFormat="1" applyFont="1" applyFill="1" applyBorder="1" applyAlignment="1">
      <alignment vertical="center"/>
    </xf>
    <xf numFmtId="3" fontId="31" fillId="2" borderId="68" xfId="1" applyNumberFormat="1" applyFont="1" applyFill="1" applyBorder="1" applyAlignment="1">
      <alignment horizontal="center" vertical="center"/>
    </xf>
    <xf numFmtId="164" fontId="31" fillId="2" borderId="33" xfId="1" applyNumberFormat="1" applyFont="1" applyFill="1" applyBorder="1" applyAlignment="1">
      <alignment vertical="center"/>
    </xf>
    <xf numFmtId="164" fontId="31" fillId="2" borderId="17" xfId="1" applyNumberFormat="1" applyFont="1" applyFill="1" applyBorder="1" applyAlignment="1">
      <alignment vertical="center"/>
    </xf>
    <xf numFmtId="164" fontId="31" fillId="2" borderId="22" xfId="1" applyNumberFormat="1" applyFont="1" applyFill="1" applyBorder="1" applyAlignment="1">
      <alignment vertical="center"/>
    </xf>
    <xf numFmtId="164" fontId="31" fillId="2" borderId="24" xfId="1" applyNumberFormat="1" applyFont="1" applyFill="1" applyBorder="1" applyAlignment="1">
      <alignment vertical="center"/>
    </xf>
    <xf numFmtId="164" fontId="31" fillId="2" borderId="26" xfId="1" applyNumberFormat="1" applyFont="1" applyFill="1" applyBorder="1" applyAlignment="1">
      <alignment vertical="center"/>
    </xf>
    <xf numFmtId="3" fontId="31" fillId="2" borderId="66" xfId="1" applyNumberFormat="1" applyFont="1" applyFill="1" applyBorder="1" applyAlignment="1">
      <alignment horizontal="center" vertical="center"/>
    </xf>
    <xf numFmtId="164" fontId="31" fillId="2" borderId="25" xfId="1" applyNumberFormat="1" applyFont="1" applyFill="1" applyBorder="1" applyAlignment="1">
      <alignment vertical="center"/>
    </xf>
    <xf numFmtId="164" fontId="31" fillId="2" borderId="23" xfId="1" applyNumberFormat="1" applyFont="1" applyFill="1" applyBorder="1" applyAlignment="1">
      <alignment vertical="center"/>
    </xf>
    <xf numFmtId="164" fontId="31" fillId="2" borderId="91" xfId="1" applyNumberFormat="1" applyFont="1" applyFill="1" applyBorder="1" applyAlignment="1">
      <alignment vertical="center"/>
    </xf>
    <xf numFmtId="164" fontId="31" fillId="2" borderId="92" xfId="1" applyNumberFormat="1" applyFont="1" applyFill="1" applyBorder="1" applyAlignment="1">
      <alignment vertical="center"/>
    </xf>
    <xf numFmtId="164" fontId="29" fillId="4" borderId="20" xfId="1" applyNumberFormat="1" applyFont="1" applyFill="1" applyBorder="1" applyAlignment="1">
      <alignment vertical="center"/>
    </xf>
    <xf numFmtId="164" fontId="29" fillId="4" borderId="21" xfId="1" applyNumberFormat="1" applyFont="1" applyFill="1" applyBorder="1" applyAlignment="1">
      <alignment vertical="center"/>
    </xf>
    <xf numFmtId="164" fontId="29" fillId="4" borderId="46" xfId="1" applyNumberFormat="1" applyFont="1" applyFill="1" applyBorder="1" applyAlignment="1">
      <alignment vertical="center"/>
    </xf>
    <xf numFmtId="164" fontId="29" fillId="4" borderId="49" xfId="1" applyNumberFormat="1" applyFont="1" applyFill="1" applyBorder="1" applyAlignment="1">
      <alignment vertical="center"/>
    </xf>
    <xf numFmtId="164" fontId="29" fillId="4" borderId="50" xfId="1" applyNumberFormat="1" applyFont="1" applyFill="1" applyBorder="1" applyAlignment="1">
      <alignment vertical="center"/>
    </xf>
    <xf numFmtId="3" fontId="29" fillId="4" borderId="71" xfId="1" applyNumberFormat="1" applyFont="1" applyFill="1" applyBorder="1" applyAlignment="1">
      <alignment horizontal="center" vertical="center"/>
    </xf>
    <xf numFmtId="164" fontId="29" fillId="4" borderId="51" xfId="1" applyNumberFormat="1" applyFont="1" applyFill="1" applyBorder="1" applyAlignment="1">
      <alignment vertical="center"/>
    </xf>
    <xf numFmtId="164" fontId="29" fillId="4" borderId="18" xfId="1" applyNumberFormat="1" applyFont="1" applyFill="1" applyBorder="1" applyAlignment="1">
      <alignment vertical="center"/>
    </xf>
    <xf numFmtId="164" fontId="29" fillId="4" borderId="19" xfId="1" applyNumberFormat="1" applyFont="1" applyFill="1" applyBorder="1" applyAlignment="1">
      <alignment vertical="center"/>
    </xf>
    <xf numFmtId="164" fontId="31" fillId="2" borderId="61" xfId="1" applyNumberFormat="1" applyFont="1" applyFill="1" applyBorder="1" applyAlignment="1">
      <alignment vertical="center"/>
    </xf>
    <xf numFmtId="164" fontId="31" fillId="2" borderId="65" xfId="1" applyNumberFormat="1" applyFont="1" applyFill="1" applyBorder="1" applyAlignment="1">
      <alignment vertical="center"/>
    </xf>
    <xf numFmtId="164" fontId="32" fillId="4" borderId="27" xfId="1" applyNumberFormat="1" applyFont="1" applyFill="1" applyBorder="1" applyAlignment="1">
      <alignment vertical="center"/>
    </xf>
    <xf numFmtId="164" fontId="32" fillId="4" borderId="28" xfId="1" applyNumberFormat="1" applyFont="1" applyFill="1" applyBorder="1" applyAlignment="1">
      <alignment vertical="center"/>
    </xf>
    <xf numFmtId="3" fontId="32" fillId="4" borderId="67" xfId="1" applyNumberFormat="1" applyFont="1" applyFill="1" applyBorder="1" applyAlignment="1">
      <alignment horizontal="center" vertical="center"/>
    </xf>
    <xf numFmtId="164" fontId="32" fillId="4" borderId="30" xfId="1" applyNumberFormat="1" applyFont="1" applyFill="1" applyBorder="1" applyAlignment="1">
      <alignment vertical="center"/>
    </xf>
    <xf numFmtId="164" fontId="32" fillId="4" borderId="47" xfId="1" applyNumberFormat="1" applyFont="1" applyFill="1" applyBorder="1" applyAlignment="1">
      <alignment vertical="center"/>
    </xf>
    <xf numFmtId="164" fontId="29" fillId="4" borderId="47" xfId="1" applyNumberFormat="1" applyFont="1" applyFill="1" applyBorder="1" applyAlignment="1">
      <alignment vertical="center"/>
    </xf>
    <xf numFmtId="164" fontId="31" fillId="2" borderId="27" xfId="1" applyNumberFormat="1" applyFont="1" applyFill="1" applyBorder="1" applyAlignment="1"/>
    <xf numFmtId="164" fontId="31" fillId="2" borderId="28" xfId="1" applyNumberFormat="1" applyFont="1" applyFill="1" applyBorder="1" applyAlignment="1"/>
    <xf numFmtId="164" fontId="31" fillId="2" borderId="29" xfId="1" applyNumberFormat="1" applyFont="1" applyFill="1" applyBorder="1" applyAlignment="1"/>
    <xf numFmtId="3" fontId="31" fillId="2" borderId="67" xfId="1" applyNumberFormat="1" applyFont="1" applyFill="1" applyBorder="1" applyAlignment="1">
      <alignment horizontal="center"/>
    </xf>
    <xf numFmtId="164" fontId="31" fillId="2" borderId="31" xfId="1" applyNumberFormat="1" applyFont="1" applyFill="1" applyBorder="1" applyAlignment="1"/>
    <xf numFmtId="164" fontId="31" fillId="2" borderId="30" xfId="1" applyNumberFormat="1" applyFont="1" applyFill="1" applyBorder="1" applyAlignment="1"/>
    <xf numFmtId="164" fontId="31" fillId="2" borderId="16" xfId="1" applyNumberFormat="1" applyFont="1" applyFill="1" applyBorder="1" applyAlignment="1"/>
    <xf numFmtId="164" fontId="31" fillId="2" borderId="9" xfId="1" applyNumberFormat="1" applyFont="1" applyFill="1" applyBorder="1" applyAlignment="1"/>
    <xf numFmtId="164" fontId="31" fillId="2" borderId="32" xfId="1" applyNumberFormat="1" applyFont="1" applyFill="1" applyBorder="1" applyAlignment="1"/>
    <xf numFmtId="3" fontId="31" fillId="2" borderId="68" xfId="1" applyNumberFormat="1" applyFont="1" applyFill="1" applyBorder="1" applyAlignment="1">
      <alignment horizontal="center"/>
    </xf>
    <xf numFmtId="164" fontId="31" fillId="2" borderId="17" xfId="1" applyNumberFormat="1" applyFont="1" applyFill="1" applyBorder="1" applyAlignment="1"/>
    <xf numFmtId="164" fontId="31" fillId="2" borderId="22" xfId="1" applyNumberFormat="1" applyFont="1" applyFill="1" applyBorder="1" applyAlignment="1"/>
    <xf numFmtId="164" fontId="31" fillId="2" borderId="24" xfId="1" applyNumberFormat="1" applyFont="1" applyFill="1" applyBorder="1" applyAlignment="1"/>
    <xf numFmtId="164" fontId="31" fillId="2" borderId="26" xfId="1" applyNumberFormat="1" applyFont="1" applyFill="1" applyBorder="1" applyAlignment="1"/>
    <xf numFmtId="3" fontId="31" fillId="2" borderId="66" xfId="1" applyNumberFormat="1" applyFont="1" applyFill="1" applyBorder="1" applyAlignment="1">
      <alignment horizontal="center"/>
    </xf>
    <xf numFmtId="164" fontId="31" fillId="2" borderId="23" xfId="1" applyNumberFormat="1" applyFont="1" applyFill="1" applyBorder="1" applyAlignment="1"/>
    <xf numFmtId="164" fontId="31" fillId="2" borderId="25" xfId="1" applyNumberFormat="1" applyFont="1" applyFill="1" applyBorder="1" applyAlignment="1"/>
    <xf numFmtId="3" fontId="29" fillId="7" borderId="68" xfId="1" applyNumberFormat="1" applyFont="1" applyFill="1" applyBorder="1" applyAlignment="1">
      <alignment horizontal="center" vertical="center"/>
    </xf>
    <xf numFmtId="164" fontId="29" fillId="7" borderId="16" xfId="1" applyNumberFormat="1" applyFont="1" applyFill="1" applyBorder="1" applyAlignment="1">
      <alignment vertical="center"/>
    </xf>
    <xf numFmtId="164" fontId="29" fillId="7" borderId="9" xfId="1" applyNumberFormat="1" applyFont="1" applyFill="1" applyBorder="1" applyAlignment="1">
      <alignment vertical="center"/>
    </xf>
    <xf numFmtId="164" fontId="29" fillId="7" borderId="33" xfId="1" applyNumberFormat="1" applyFont="1" applyFill="1" applyBorder="1" applyAlignment="1">
      <alignment vertical="center"/>
    </xf>
    <xf numFmtId="164" fontId="29" fillId="7" borderId="17" xfId="1" applyNumberFormat="1" applyFont="1" applyFill="1" applyBorder="1" applyAlignment="1">
      <alignment vertical="center"/>
    </xf>
    <xf numFmtId="164" fontId="29" fillId="4" borderId="87" xfId="1" applyNumberFormat="1" applyFont="1" applyFill="1" applyBorder="1" applyAlignment="1">
      <alignment vertical="center"/>
    </xf>
    <xf numFmtId="164" fontId="29" fillId="4" borderId="37" xfId="1" applyNumberFormat="1" applyFont="1" applyFill="1" applyBorder="1" applyAlignment="1">
      <alignment vertical="center"/>
    </xf>
    <xf numFmtId="164" fontId="29" fillId="4" borderId="38" xfId="1" applyNumberFormat="1" applyFont="1" applyFill="1" applyBorder="1" applyAlignment="1">
      <alignment vertical="center"/>
    </xf>
    <xf numFmtId="3" fontId="29" fillId="4" borderId="74" xfId="1" applyNumberFormat="1" applyFont="1" applyFill="1" applyBorder="1" applyAlignment="1">
      <alignment horizontal="center" vertical="center"/>
    </xf>
    <xf numFmtId="164" fontId="29" fillId="4" borderId="61" xfId="1" applyNumberFormat="1" applyFont="1" applyFill="1" applyBorder="1" applyAlignment="1">
      <alignment vertical="center"/>
    </xf>
    <xf numFmtId="164" fontId="29" fillId="4" borderId="62" xfId="1" applyNumberFormat="1" applyFont="1" applyFill="1" applyBorder="1" applyAlignment="1">
      <alignment vertical="center"/>
    </xf>
    <xf numFmtId="164" fontId="29" fillId="4" borderId="63" xfId="1" applyNumberFormat="1" applyFont="1" applyFill="1" applyBorder="1" applyAlignment="1">
      <alignment vertical="center"/>
    </xf>
    <xf numFmtId="3" fontId="29" fillId="4" borderId="73" xfId="1" applyNumberFormat="1" applyFont="1" applyFill="1" applyBorder="1" applyAlignment="1">
      <alignment horizontal="center" vertical="center"/>
    </xf>
    <xf numFmtId="164" fontId="29" fillId="4" borderId="64" xfId="1" applyNumberFormat="1" applyFont="1" applyFill="1" applyBorder="1" applyAlignment="1">
      <alignment vertical="center"/>
    </xf>
    <xf numFmtId="164" fontId="29" fillId="4" borderId="65" xfId="1" applyNumberFormat="1" applyFont="1" applyFill="1" applyBorder="1" applyAlignment="1">
      <alignment vertical="center"/>
    </xf>
    <xf numFmtId="164" fontId="31" fillId="2" borderId="46" xfId="1" applyNumberFormat="1" applyFont="1" applyFill="1" applyBorder="1" applyAlignment="1"/>
    <xf numFmtId="164" fontId="31" fillId="2" borderId="49" xfId="1" applyNumberFormat="1" applyFont="1" applyFill="1" applyBorder="1" applyAlignment="1"/>
    <xf numFmtId="164" fontId="31" fillId="2" borderId="50" xfId="1" applyNumberFormat="1" applyFont="1" applyFill="1" applyBorder="1" applyAlignment="1"/>
    <xf numFmtId="3" fontId="31" fillId="2" borderId="71" xfId="1" applyNumberFormat="1" applyFont="1" applyFill="1" applyBorder="1" applyAlignment="1">
      <alignment horizontal="center"/>
    </xf>
    <xf numFmtId="164" fontId="31" fillId="2" borderId="51" xfId="1" applyNumberFormat="1" applyFont="1" applyFill="1" applyBorder="1" applyAlignment="1"/>
    <xf numFmtId="164" fontId="31" fillId="2" borderId="47" xfId="1" applyNumberFormat="1" applyFont="1" applyFill="1" applyBorder="1" applyAlignment="1"/>
    <xf numFmtId="164" fontId="32" fillId="4" borderId="31" xfId="1" applyNumberFormat="1" applyFont="1" applyFill="1" applyBorder="1" applyAlignment="1">
      <alignment vertical="center"/>
    </xf>
    <xf numFmtId="164" fontId="31" fillId="2" borderId="33" xfId="1" applyNumberFormat="1" applyFont="1" applyFill="1" applyBorder="1" applyAlignment="1"/>
    <xf numFmtId="164" fontId="29" fillId="7" borderId="32" xfId="1" applyNumberFormat="1" applyFont="1" applyFill="1" applyBorder="1" applyAlignment="1">
      <alignment vertical="center"/>
    </xf>
    <xf numFmtId="164" fontId="31" fillId="2" borderId="41" xfId="1" applyNumberFormat="1" applyFont="1" applyFill="1" applyBorder="1" applyAlignment="1"/>
    <xf numFmtId="164" fontId="31" fillId="2" borderId="42" xfId="1" applyNumberFormat="1" applyFont="1" applyFill="1" applyBorder="1" applyAlignment="1"/>
    <xf numFmtId="164" fontId="31" fillId="2" borderId="43" xfId="1" applyNumberFormat="1" applyFont="1" applyFill="1" applyBorder="1" applyAlignment="1"/>
    <xf numFmtId="3" fontId="31" fillId="2" borderId="70" xfId="1" applyNumberFormat="1" applyFont="1" applyFill="1" applyBorder="1" applyAlignment="1">
      <alignment horizontal="center"/>
    </xf>
    <xf numFmtId="164" fontId="31" fillId="2" borderId="44" xfId="1" applyNumberFormat="1" applyFont="1" applyFill="1" applyBorder="1" applyAlignment="1"/>
    <xf numFmtId="164" fontId="31" fillId="2" borderId="45" xfId="1" applyNumberFormat="1" applyFont="1" applyFill="1" applyBorder="1" applyAlignment="1"/>
    <xf numFmtId="164" fontId="31" fillId="2" borderId="55" xfId="1" applyNumberFormat="1" applyFont="1" applyFill="1" applyBorder="1" applyAlignment="1"/>
    <xf numFmtId="164" fontId="31" fillId="2" borderId="58" xfId="1" applyNumberFormat="1" applyFont="1" applyFill="1" applyBorder="1" applyAlignment="1"/>
    <xf numFmtId="164" fontId="31" fillId="2" borderId="59" xfId="1" applyNumberFormat="1" applyFont="1" applyFill="1" applyBorder="1" applyAlignment="1"/>
    <xf numFmtId="3" fontId="31" fillId="2" borderId="72" xfId="1" applyNumberFormat="1" applyFont="1" applyFill="1" applyBorder="1" applyAlignment="1">
      <alignment horizontal="center"/>
    </xf>
    <xf numFmtId="164" fontId="31" fillId="2" borderId="60" xfId="1" applyNumberFormat="1" applyFont="1" applyFill="1" applyBorder="1" applyAlignment="1"/>
    <xf numFmtId="164" fontId="31" fillId="2" borderId="56" xfId="1" applyNumberFormat="1" applyFont="1" applyFill="1" applyBorder="1" applyAlignment="1"/>
    <xf numFmtId="164" fontId="31" fillId="2" borderId="61" xfId="1" applyNumberFormat="1" applyFont="1" applyFill="1" applyBorder="1" applyAlignment="1"/>
    <xf numFmtId="164" fontId="31" fillId="2" borderId="62" xfId="1" applyNumberFormat="1" applyFont="1" applyFill="1" applyBorder="1" applyAlignment="1"/>
    <xf numFmtId="164" fontId="31" fillId="2" borderId="63" xfId="1" applyNumberFormat="1" applyFont="1" applyFill="1" applyBorder="1" applyAlignment="1"/>
    <xf numFmtId="3" fontId="31" fillId="2" borderId="73" xfId="1" applyNumberFormat="1" applyFont="1" applyFill="1" applyBorder="1" applyAlignment="1">
      <alignment horizontal="center"/>
    </xf>
    <xf numFmtId="164" fontId="31" fillId="2" borderId="64" xfId="1" applyNumberFormat="1" applyFont="1" applyFill="1" applyBorder="1" applyAlignment="1"/>
    <xf numFmtId="164" fontId="31" fillId="2" borderId="65" xfId="1" applyNumberFormat="1" applyFont="1" applyFill="1" applyBorder="1" applyAlignment="1"/>
    <xf numFmtId="164" fontId="29" fillId="4" borderId="39" xfId="1" applyNumberFormat="1" applyFont="1" applyFill="1" applyBorder="1" applyAlignment="1">
      <alignment vertical="center"/>
    </xf>
    <xf numFmtId="164" fontId="31" fillId="2" borderId="26" xfId="1" applyNumberFormat="1" applyFont="1" applyFill="1" applyBorder="1" applyAlignment="1">
      <alignment horizontal="center"/>
    </xf>
    <xf numFmtId="164" fontId="31" fillId="2" borderId="66" xfId="1" applyNumberFormat="1" applyFont="1" applyFill="1" applyBorder="1" applyAlignment="1"/>
    <xf numFmtId="164" fontId="28" fillId="5" borderId="76" xfId="1" applyNumberFormat="1" applyFont="1" applyFill="1" applyBorder="1" applyAlignment="1">
      <alignment vertical="center"/>
    </xf>
    <xf numFmtId="164" fontId="28" fillId="5" borderId="53" xfId="1" applyNumberFormat="1" applyFont="1" applyFill="1" applyBorder="1" applyAlignment="1">
      <alignment vertical="center"/>
    </xf>
    <xf numFmtId="164" fontId="29" fillId="4" borderId="89" xfId="1" applyNumberFormat="1" applyFont="1" applyFill="1" applyBorder="1" applyAlignment="1">
      <alignment vertical="center"/>
    </xf>
    <xf numFmtId="164" fontId="29" fillId="4" borderId="96" xfId="1" applyNumberFormat="1" applyFont="1" applyFill="1" applyBorder="1" applyAlignment="1">
      <alignment vertical="center"/>
    </xf>
    <xf numFmtId="164" fontId="29" fillId="4" borderId="97" xfId="1" applyNumberFormat="1" applyFont="1" applyFill="1" applyBorder="1" applyAlignment="1">
      <alignment vertical="center"/>
    </xf>
    <xf numFmtId="3" fontId="29" fillId="4" borderId="95" xfId="1" applyNumberFormat="1" applyFont="1" applyFill="1" applyBorder="1" applyAlignment="1">
      <alignment horizontal="center" vertical="center"/>
    </xf>
    <xf numFmtId="164" fontId="29" fillId="4" borderId="98" xfId="1" applyNumberFormat="1" applyFont="1" applyFill="1" applyBorder="1" applyAlignment="1">
      <alignment vertical="center"/>
    </xf>
    <xf numFmtId="164" fontId="29" fillId="4" borderId="90" xfId="1" applyNumberFormat="1" applyFont="1" applyFill="1" applyBorder="1" applyAlignment="1">
      <alignment vertical="center"/>
    </xf>
    <xf numFmtId="164" fontId="29" fillId="4" borderId="84" xfId="1" applyNumberFormat="1" applyFont="1" applyFill="1" applyBorder="1" applyAlignment="1">
      <alignment vertical="center"/>
    </xf>
    <xf numFmtId="164" fontId="32" fillId="4" borderId="85" xfId="1" applyNumberFormat="1" applyFont="1" applyFill="1" applyBorder="1" applyAlignment="1">
      <alignment vertical="center"/>
    </xf>
    <xf numFmtId="3" fontId="29" fillId="7" borderId="86" xfId="1" applyNumberFormat="1" applyFont="1" applyFill="1" applyBorder="1" applyAlignment="1">
      <alignment horizontal="center" vertical="center"/>
    </xf>
    <xf numFmtId="164" fontId="29" fillId="7" borderId="84" xfId="1" applyNumberFormat="1" applyFont="1" applyFill="1" applyBorder="1" applyAlignment="1">
      <alignment vertical="center"/>
    </xf>
    <xf numFmtId="164" fontId="29" fillId="7" borderId="85" xfId="1" applyNumberFormat="1" applyFont="1" applyFill="1" applyBorder="1" applyAlignment="1">
      <alignment vertical="center"/>
    </xf>
    <xf numFmtId="164" fontId="29" fillId="7" borderId="20" xfId="1" applyNumberFormat="1" applyFont="1" applyFill="1" applyBorder="1" applyAlignment="1">
      <alignment vertical="center"/>
    </xf>
    <xf numFmtId="164" fontId="29" fillId="7" borderId="21" xfId="1" applyNumberFormat="1" applyFont="1" applyFill="1" applyBorder="1" applyAlignment="1">
      <alignment vertical="center"/>
    </xf>
    <xf numFmtId="3" fontId="29" fillId="7" borderId="74" xfId="1" applyNumberFormat="1" applyFont="1" applyFill="1" applyBorder="1" applyAlignment="1">
      <alignment horizontal="center" vertical="center"/>
    </xf>
    <xf numFmtId="164" fontId="32" fillId="7" borderId="37" xfId="1" applyNumberFormat="1" applyFont="1" applyFill="1" applyBorder="1" applyAlignment="1">
      <alignment vertical="center"/>
    </xf>
    <xf numFmtId="164" fontId="29" fillId="7" borderId="38" xfId="1" applyNumberFormat="1" applyFont="1" applyFill="1" applyBorder="1" applyAlignment="1">
      <alignment vertical="center"/>
    </xf>
    <xf numFmtId="164" fontId="29" fillId="7" borderId="37" xfId="1" applyNumberFormat="1" applyFont="1" applyFill="1" applyBorder="1" applyAlignment="1">
      <alignment vertical="center"/>
    </xf>
    <xf numFmtId="164" fontId="32" fillId="7" borderId="18" xfId="1" applyNumberFormat="1" applyFont="1" applyFill="1" applyBorder="1" applyAlignment="1">
      <alignment vertical="center"/>
    </xf>
    <xf numFmtId="164" fontId="29" fillId="7" borderId="19" xfId="1" applyNumberFormat="1" applyFont="1" applyFill="1" applyBorder="1" applyAlignment="1">
      <alignment vertical="center"/>
    </xf>
    <xf numFmtId="164" fontId="29" fillId="4" borderId="52" xfId="1" applyNumberFormat="1" applyFont="1" applyFill="1" applyBorder="1" applyAlignment="1">
      <alignment vertical="center"/>
    </xf>
    <xf numFmtId="164" fontId="29" fillId="4" borderId="53" xfId="1" applyNumberFormat="1" applyFont="1" applyFill="1" applyBorder="1" applyAlignment="1">
      <alignment vertical="center"/>
    </xf>
    <xf numFmtId="0" fontId="14" fillId="2" borderId="20" xfId="0" applyFont="1" applyFill="1" applyBorder="1" applyAlignment="1">
      <alignment horizontal="left"/>
    </xf>
    <xf numFmtId="0" fontId="14" fillId="2" borderId="21" xfId="0" applyFont="1" applyFill="1" applyBorder="1" applyAlignment="1">
      <alignment horizontal="left"/>
    </xf>
    <xf numFmtId="0" fontId="14" fillId="2" borderId="55" xfId="0" applyFont="1" applyFill="1" applyBorder="1" applyAlignment="1">
      <alignment horizontal="left"/>
    </xf>
    <xf numFmtId="0" fontId="14" fillId="2" borderId="56" xfId="0" applyFont="1" applyFill="1" applyBorder="1" applyAlignment="1">
      <alignment horizontal="left"/>
    </xf>
    <xf numFmtId="0" fontId="14" fillId="2" borderId="41" xfId="0" applyFont="1" applyFill="1" applyBorder="1" applyAlignment="1">
      <alignment horizontal="left"/>
    </xf>
    <xf numFmtId="0" fontId="14" fillId="2" borderId="45" xfId="0" applyFont="1" applyFill="1" applyBorder="1" applyAlignment="1">
      <alignment horizontal="left"/>
    </xf>
    <xf numFmtId="0" fontId="4" fillId="0" borderId="0" xfId="0" applyFont="1" applyAlignment="1">
      <alignment horizontal="left"/>
    </xf>
    <xf numFmtId="0" fontId="7" fillId="0" borderId="0" xfId="0" applyFont="1" applyAlignment="1">
      <alignment horizontal="center"/>
    </xf>
    <xf numFmtId="0" fontId="14" fillId="2" borderId="22" xfId="0" applyFont="1" applyFill="1" applyBorder="1" applyAlignment="1">
      <alignment horizontal="left"/>
    </xf>
    <xf numFmtId="0" fontId="14" fillId="2" borderId="23" xfId="0" applyFont="1" applyFill="1" applyBorder="1" applyAlignment="1">
      <alignment horizontal="left"/>
    </xf>
    <xf numFmtId="0" fontId="8" fillId="0" borderId="5" xfId="0" applyFont="1" applyBorder="1"/>
    <xf numFmtId="0" fontId="27" fillId="0" borderId="16" xfId="0" applyFont="1" applyBorder="1"/>
    <xf numFmtId="164" fontId="25" fillId="4" borderId="46" xfId="1" applyNumberFormat="1" applyFont="1" applyFill="1" applyBorder="1" applyAlignment="1">
      <alignment vertical="center"/>
    </xf>
    <xf numFmtId="164" fontId="25" fillId="4" borderId="47" xfId="1" applyNumberFormat="1" applyFont="1" applyFill="1" applyBorder="1" applyAlignment="1">
      <alignment vertical="center"/>
    </xf>
    <xf numFmtId="164" fontId="29" fillId="4" borderId="88" xfId="1" applyNumberFormat="1" applyFont="1" applyFill="1" applyBorder="1" applyAlignment="1">
      <alignment vertical="center"/>
    </xf>
    <xf numFmtId="164" fontId="29" fillId="4" borderId="13" xfId="1" applyNumberFormat="1" applyFont="1" applyFill="1" applyBorder="1" applyAlignment="1">
      <alignment vertical="center"/>
    </xf>
    <xf numFmtId="164" fontId="29" fillId="4" borderId="93" xfId="1" applyNumberFormat="1" applyFont="1" applyFill="1" applyBorder="1" applyAlignment="1">
      <alignment vertical="center"/>
    </xf>
    <xf numFmtId="164" fontId="29" fillId="4" borderId="7" xfId="1" applyNumberFormat="1" applyFont="1" applyFill="1" applyBorder="1" applyAlignment="1">
      <alignment vertical="center"/>
    </xf>
    <xf numFmtId="164" fontId="1" fillId="0" borderId="9" xfId="1" applyNumberFormat="1" applyFont="1" applyFill="1" applyBorder="1" applyAlignment="1"/>
    <xf numFmtId="0" fontId="1" fillId="0" borderId="0" xfId="0" applyFont="1" applyFill="1" applyAlignment="1"/>
    <xf numFmtId="0" fontId="3" fillId="6" borderId="4" xfId="0" applyFont="1" applyFill="1" applyBorder="1" applyAlignment="1">
      <alignment horizontal="center" vertical="center" wrapText="1"/>
    </xf>
    <xf numFmtId="0" fontId="14" fillId="2" borderId="20" xfId="0" applyFont="1" applyFill="1" applyBorder="1" applyAlignment="1">
      <alignment horizontal="left"/>
    </xf>
    <xf numFmtId="0" fontId="14" fillId="2" borderId="21" xfId="0" applyFont="1" applyFill="1" applyBorder="1" applyAlignment="1">
      <alignment horizontal="left"/>
    </xf>
    <xf numFmtId="0" fontId="14" fillId="2" borderId="41" xfId="0" applyFont="1" applyFill="1" applyBorder="1" applyAlignment="1">
      <alignment horizontal="left"/>
    </xf>
    <xf numFmtId="0" fontId="14" fillId="2" borderId="45" xfId="0" applyFont="1" applyFill="1" applyBorder="1" applyAlignment="1">
      <alignment horizontal="left"/>
    </xf>
    <xf numFmtId="0" fontId="1" fillId="4" borderId="17" xfId="0" applyFont="1" applyFill="1" applyBorder="1" applyAlignment="1">
      <alignment horizontal="left" vertical="center" wrapText="1"/>
    </xf>
    <xf numFmtId="0" fontId="14" fillId="2" borderId="20" xfId="0" applyFont="1" applyFill="1" applyBorder="1" applyAlignment="1">
      <alignment horizontal="left"/>
    </xf>
    <xf numFmtId="0" fontId="14" fillId="2" borderId="21" xfId="0" applyFont="1" applyFill="1" applyBorder="1" applyAlignment="1">
      <alignment horizontal="left"/>
    </xf>
    <xf numFmtId="0" fontId="14" fillId="2" borderId="22" xfId="0" applyFont="1" applyFill="1" applyBorder="1" applyAlignment="1">
      <alignment horizontal="left"/>
    </xf>
    <xf numFmtId="0" fontId="14" fillId="2" borderId="23" xfId="0" applyFont="1" applyFill="1" applyBorder="1" applyAlignment="1">
      <alignment horizontal="left"/>
    </xf>
    <xf numFmtId="0" fontId="14" fillId="2" borderId="41" xfId="0" applyFont="1" applyFill="1" applyBorder="1" applyAlignment="1">
      <alignment horizontal="left"/>
    </xf>
    <xf numFmtId="0" fontId="14" fillId="2" borderId="45" xfId="0" applyFont="1" applyFill="1" applyBorder="1" applyAlignment="1">
      <alignment horizontal="left"/>
    </xf>
    <xf numFmtId="0" fontId="14" fillId="2" borderId="55" xfId="0" applyFont="1" applyFill="1" applyBorder="1" applyAlignment="1">
      <alignment horizontal="left"/>
    </xf>
    <xf numFmtId="0" fontId="14" fillId="2" borderId="56" xfId="0" applyFont="1" applyFill="1" applyBorder="1" applyAlignment="1">
      <alignment horizontal="left"/>
    </xf>
    <xf numFmtId="0" fontId="4" fillId="0" borderId="0" xfId="0" applyFont="1" applyAlignment="1">
      <alignment horizontal="left"/>
    </xf>
    <xf numFmtId="0" fontId="3" fillId="6" borderId="4" xfId="0" applyFont="1" applyFill="1" applyBorder="1" applyAlignment="1">
      <alignment horizontal="center" vertical="center" wrapText="1"/>
    </xf>
    <xf numFmtId="49" fontId="18" fillId="0" borderId="0" xfId="0" applyNumberFormat="1" applyFont="1" applyBorder="1" applyAlignment="1">
      <alignment vertical="center"/>
    </xf>
    <xf numFmtId="0" fontId="14" fillId="2" borderId="20" xfId="0" applyFont="1" applyFill="1" applyBorder="1" applyAlignment="1"/>
    <xf numFmtId="0" fontId="14" fillId="2" borderId="21" xfId="0" applyFont="1" applyFill="1" applyBorder="1" applyAlignment="1"/>
    <xf numFmtId="0" fontId="14" fillId="2" borderId="1" xfId="0" applyFont="1" applyFill="1" applyBorder="1" applyAlignment="1"/>
    <xf numFmtId="3" fontId="31" fillId="2" borderId="68" xfId="1" applyNumberFormat="1" applyFont="1" applyFill="1" applyBorder="1" applyAlignment="1"/>
    <xf numFmtId="0" fontId="6" fillId="0" borderId="0" xfId="0" applyFont="1" applyFill="1" applyBorder="1" applyAlignment="1"/>
    <xf numFmtId="0" fontId="6" fillId="0" borderId="0" xfId="0" applyFont="1" applyFill="1" applyBorder="1" applyAlignment="1">
      <alignment vertical="center"/>
    </xf>
    <xf numFmtId="0" fontId="12" fillId="0" borderId="0" xfId="0" applyFont="1" applyFill="1" applyBorder="1" applyAlignment="1"/>
    <xf numFmtId="3" fontId="12" fillId="0" borderId="0" xfId="0" applyNumberFormat="1" applyFont="1" applyFill="1" applyBorder="1" applyAlignment="1"/>
    <xf numFmtId="0" fontId="12" fillId="0" borderId="0" xfId="0" applyFont="1" applyFill="1" applyAlignment="1"/>
    <xf numFmtId="0" fontId="12" fillId="0" borderId="16" xfId="0" applyFont="1" applyBorder="1" applyAlignment="1"/>
    <xf numFmtId="0" fontId="12" fillId="4" borderId="1" xfId="0" applyFont="1" applyFill="1" applyBorder="1" applyAlignment="1">
      <alignment vertical="center"/>
    </xf>
    <xf numFmtId="3" fontId="29" fillId="4" borderId="68" xfId="1" applyNumberFormat="1" applyFont="1" applyFill="1" applyBorder="1" applyAlignment="1">
      <alignment vertical="center"/>
    </xf>
    <xf numFmtId="0" fontId="12" fillId="0" borderId="0" xfId="0" applyFont="1" applyBorder="1" applyAlignment="1"/>
    <xf numFmtId="0" fontId="12" fillId="0" borderId="0" xfId="0" applyFont="1" applyAlignment="1"/>
    <xf numFmtId="0" fontId="22" fillId="4" borderId="1" xfId="0" applyFont="1" applyFill="1" applyBorder="1" applyAlignment="1">
      <alignment vertical="center"/>
    </xf>
    <xf numFmtId="0" fontId="20" fillId="4" borderId="17" xfId="0" applyFont="1" applyFill="1" applyBorder="1" applyAlignment="1">
      <alignment vertical="center"/>
    </xf>
    <xf numFmtId="164" fontId="20" fillId="4" borderId="16" xfId="1" applyNumberFormat="1" applyFont="1" applyFill="1" applyBorder="1" applyAlignment="1">
      <alignment vertical="center"/>
    </xf>
    <xf numFmtId="164" fontId="20" fillId="4" borderId="9" xfId="1" applyNumberFormat="1" applyFont="1" applyFill="1" applyBorder="1" applyAlignment="1">
      <alignment vertical="center"/>
    </xf>
    <xf numFmtId="164" fontId="20" fillId="4" borderId="32" xfId="1" applyNumberFormat="1" applyFont="1" applyFill="1" applyBorder="1" applyAlignment="1">
      <alignment vertical="center"/>
    </xf>
    <xf numFmtId="164" fontId="25" fillId="0" borderId="9" xfId="1" applyNumberFormat="1" applyFont="1" applyFill="1" applyBorder="1" applyAlignment="1"/>
    <xf numFmtId="0" fontId="25" fillId="0" borderId="0" xfId="0" applyFont="1" applyFill="1" applyAlignment="1"/>
    <xf numFmtId="0" fontId="22" fillId="0" borderId="16" xfId="0" applyFont="1" applyBorder="1"/>
    <xf numFmtId="0" fontId="22" fillId="4" borderId="1" xfId="0" applyFont="1" applyFill="1" applyBorder="1" applyAlignment="1">
      <alignment horizontal="center" vertical="center"/>
    </xf>
    <xf numFmtId="3" fontId="20" fillId="4" borderId="68" xfId="1" applyNumberFormat="1" applyFont="1" applyFill="1" applyBorder="1" applyAlignment="1">
      <alignment horizontal="center" vertical="center"/>
    </xf>
    <xf numFmtId="164" fontId="20" fillId="4" borderId="33" xfId="1" applyNumberFormat="1" applyFont="1" applyFill="1" applyBorder="1" applyAlignment="1">
      <alignment vertical="center"/>
    </xf>
    <xf numFmtId="164" fontId="20" fillId="4" borderId="17" xfId="1" applyNumberFormat="1" applyFont="1" applyFill="1" applyBorder="1" applyAlignment="1">
      <alignment vertical="center"/>
    </xf>
    <xf numFmtId="3" fontId="3" fillId="0" borderId="0" xfId="0" applyNumberFormat="1" applyFont="1" applyFill="1" applyBorder="1"/>
    <xf numFmtId="3" fontId="20" fillId="0" borderId="0" xfId="0" applyNumberFormat="1" applyFont="1" applyFill="1" applyBorder="1"/>
    <xf numFmtId="3" fontId="1" fillId="0" borderId="0" xfId="0" applyNumberFormat="1" applyFont="1" applyFill="1" applyBorder="1"/>
    <xf numFmtId="0" fontId="3" fillId="0" borderId="0" xfId="0" applyFont="1" applyFill="1" applyBorder="1"/>
    <xf numFmtId="3" fontId="3" fillId="0" borderId="0" xfId="0" applyNumberFormat="1" applyFont="1" applyFill="1" applyBorder="1" applyAlignment="1"/>
    <xf numFmtId="3" fontId="25" fillId="0" borderId="0" xfId="0" applyNumberFormat="1" applyFont="1" applyFill="1" applyBorder="1"/>
    <xf numFmtId="0" fontId="1" fillId="0" borderId="0" xfId="0" applyFont="1" applyFill="1" applyBorder="1"/>
    <xf numFmtId="164" fontId="20" fillId="4" borderId="27" xfId="1" applyNumberFormat="1" applyFont="1" applyFill="1" applyBorder="1" applyAlignment="1">
      <alignment vertical="center"/>
    </xf>
    <xf numFmtId="164" fontId="20" fillId="4" borderId="31" xfId="1" applyNumberFormat="1" applyFont="1" applyFill="1" applyBorder="1" applyAlignment="1">
      <alignment vertical="center"/>
    </xf>
    <xf numFmtId="3" fontId="20" fillId="4" borderId="71" xfId="1" applyNumberFormat="1" applyFont="1" applyFill="1" applyBorder="1" applyAlignment="1">
      <alignment horizontal="center" vertical="center"/>
    </xf>
    <xf numFmtId="164" fontId="20" fillId="4" borderId="51" xfId="1" applyNumberFormat="1" applyFont="1" applyFill="1" applyBorder="1" applyAlignment="1">
      <alignment vertical="center"/>
    </xf>
    <xf numFmtId="164" fontId="20" fillId="4" borderId="49" xfId="1" applyNumberFormat="1" applyFont="1" applyFill="1" applyBorder="1" applyAlignment="1">
      <alignment vertical="center"/>
    </xf>
    <xf numFmtId="164" fontId="20" fillId="4" borderId="46" xfId="1" applyNumberFormat="1" applyFont="1" applyFill="1" applyBorder="1" applyAlignment="1">
      <alignment vertical="center"/>
    </xf>
    <xf numFmtId="164" fontId="20" fillId="4" borderId="47" xfId="1" applyNumberFormat="1" applyFont="1" applyFill="1" applyBorder="1" applyAlignment="1">
      <alignment vertical="center"/>
    </xf>
    <xf numFmtId="0" fontId="22" fillId="0" borderId="27" xfId="0" applyFont="1" applyBorder="1"/>
    <xf numFmtId="0" fontId="20" fillId="4" borderId="31" xfId="0" applyFont="1" applyFill="1" applyBorder="1" applyAlignment="1">
      <alignment vertical="center"/>
    </xf>
    <xf numFmtId="164" fontId="20" fillId="4" borderId="28" xfId="1" applyNumberFormat="1" applyFont="1" applyFill="1" applyBorder="1" applyAlignment="1">
      <alignment vertical="center"/>
    </xf>
    <xf numFmtId="164" fontId="20" fillId="4" borderId="29" xfId="1" applyNumberFormat="1" applyFont="1" applyFill="1" applyBorder="1" applyAlignment="1">
      <alignment vertical="center"/>
    </xf>
    <xf numFmtId="3" fontId="20" fillId="4" borderId="67" xfId="1" applyNumberFormat="1" applyFont="1" applyFill="1" applyBorder="1" applyAlignment="1">
      <alignment horizontal="center" vertical="center"/>
    </xf>
    <xf numFmtId="164" fontId="20" fillId="4" borderId="30" xfId="1" applyNumberFormat="1" applyFont="1" applyFill="1" applyBorder="1" applyAlignment="1">
      <alignment vertical="center"/>
    </xf>
    <xf numFmtId="0" fontId="22" fillId="0" borderId="61" xfId="0" applyFont="1" applyBorder="1"/>
    <xf numFmtId="0" fontId="22" fillId="4" borderId="54" xfId="0" applyFont="1" applyFill="1" applyBorder="1" applyAlignment="1">
      <alignment horizontal="center" vertical="center"/>
    </xf>
    <xf numFmtId="0" fontId="20" fillId="4" borderId="65" xfId="0" applyFont="1" applyFill="1" applyBorder="1" applyAlignment="1">
      <alignment vertical="center"/>
    </xf>
    <xf numFmtId="164" fontId="20" fillId="4" borderId="61" xfId="1" applyNumberFormat="1" applyFont="1" applyFill="1" applyBorder="1" applyAlignment="1">
      <alignment vertical="center"/>
    </xf>
    <xf numFmtId="164" fontId="20" fillId="4" borderId="62" xfId="1" applyNumberFormat="1" applyFont="1" applyFill="1" applyBorder="1" applyAlignment="1">
      <alignment vertical="center"/>
    </xf>
    <xf numFmtId="164" fontId="20" fillId="4" borderId="63" xfId="1" applyNumberFormat="1" applyFont="1" applyFill="1" applyBorder="1" applyAlignment="1">
      <alignment vertical="center"/>
    </xf>
    <xf numFmtId="3" fontId="20" fillId="4" borderId="73" xfId="1" applyNumberFormat="1" applyFont="1" applyFill="1" applyBorder="1" applyAlignment="1">
      <alignment horizontal="center" vertical="center"/>
    </xf>
    <xf numFmtId="164" fontId="20" fillId="4" borderId="64" xfId="1" applyNumberFormat="1" applyFont="1" applyFill="1" applyBorder="1" applyAlignment="1">
      <alignment vertical="center"/>
    </xf>
    <xf numFmtId="164" fontId="20" fillId="4" borderId="65" xfId="1" applyNumberFormat="1" applyFont="1" applyFill="1" applyBorder="1" applyAlignment="1">
      <alignment vertical="center"/>
    </xf>
    <xf numFmtId="0" fontId="22" fillId="4" borderId="2" xfId="0" applyFont="1" applyFill="1" applyBorder="1" applyAlignment="1">
      <alignment horizontal="center" vertical="center"/>
    </xf>
    <xf numFmtId="0" fontId="23" fillId="2" borderId="54" xfId="0" applyFont="1" applyFill="1" applyBorder="1" applyAlignment="1">
      <alignment horizontal="center"/>
    </xf>
    <xf numFmtId="3" fontId="23" fillId="2" borderId="71" xfId="1" applyNumberFormat="1" applyFont="1" applyFill="1" applyBorder="1" applyAlignment="1">
      <alignment horizontal="center"/>
    </xf>
    <xf numFmtId="164" fontId="23" fillId="2" borderId="51" xfId="1" applyNumberFormat="1" applyFont="1" applyFill="1" applyBorder="1" applyAlignment="1"/>
    <xf numFmtId="49" fontId="2" fillId="0" borderId="0" xfId="0" applyNumberFormat="1" applyFont="1" applyBorder="1" applyAlignment="1">
      <alignment vertical="center"/>
    </xf>
    <xf numFmtId="3" fontId="1" fillId="4" borderId="68" xfId="1" applyNumberFormat="1" applyFont="1" applyFill="1" applyBorder="1" applyAlignment="1">
      <alignment vertical="center"/>
    </xf>
    <xf numFmtId="0" fontId="1" fillId="0" borderId="0" xfId="0" applyFont="1" applyFill="1" applyBorder="1" applyAlignment="1"/>
    <xf numFmtId="0" fontId="1" fillId="0" borderId="0" xfId="0" applyFont="1" applyFill="1" applyBorder="1" applyAlignment="1">
      <alignment vertical="center"/>
    </xf>
    <xf numFmtId="0" fontId="8" fillId="0" borderId="16" xfId="0" applyFont="1" applyBorder="1" applyAlignment="1"/>
    <xf numFmtId="0" fontId="8" fillId="4" borderId="1" xfId="0" applyFont="1" applyFill="1" applyBorder="1" applyAlignment="1">
      <alignment vertical="center"/>
    </xf>
    <xf numFmtId="0" fontId="8" fillId="0" borderId="0" xfId="0" applyFont="1" applyFill="1" applyBorder="1" applyAlignment="1"/>
    <xf numFmtId="3" fontId="1" fillId="0" borderId="0" xfId="0" applyNumberFormat="1" applyFont="1" applyFill="1" applyBorder="1" applyAlignment="1"/>
    <xf numFmtId="0" fontId="8" fillId="0" borderId="0" xfId="0" applyFont="1" applyBorder="1" applyAlignment="1"/>
    <xf numFmtId="0" fontId="8" fillId="0" borderId="0" xfId="0" applyFont="1" applyAlignment="1"/>
    <xf numFmtId="49" fontId="21" fillId="0" borderId="0" xfId="0" applyNumberFormat="1" applyFont="1" applyBorder="1" applyAlignment="1">
      <alignment vertical="center"/>
    </xf>
    <xf numFmtId="0" fontId="22" fillId="0" borderId="16" xfId="0" applyFont="1" applyBorder="1" applyAlignment="1"/>
    <xf numFmtId="3" fontId="20" fillId="4" borderId="68" xfId="1" applyNumberFormat="1" applyFont="1" applyFill="1" applyBorder="1" applyAlignment="1">
      <alignment vertical="center"/>
    </xf>
    <xf numFmtId="0" fontId="20" fillId="0" borderId="0" xfId="0" applyFont="1" applyFill="1" applyBorder="1" applyAlignment="1"/>
    <xf numFmtId="0" fontId="20" fillId="0" borderId="0" xfId="0" applyFont="1" applyFill="1" applyBorder="1" applyAlignment="1">
      <alignment vertical="center"/>
    </xf>
    <xf numFmtId="0" fontId="22" fillId="0" borderId="0" xfId="0" applyFont="1" applyFill="1" applyBorder="1" applyAlignment="1"/>
    <xf numFmtId="3" fontId="20" fillId="0" borderId="0" xfId="0" applyNumberFormat="1" applyFont="1" applyFill="1" applyBorder="1" applyAlignment="1"/>
    <xf numFmtId="0" fontId="22" fillId="0" borderId="0" xfId="0" applyFont="1" applyBorder="1" applyAlignment="1"/>
    <xf numFmtId="0" fontId="22" fillId="0" borderId="0" xfId="0" applyFont="1" applyAlignment="1"/>
    <xf numFmtId="164" fontId="23" fillId="2" borderId="16" xfId="1" applyNumberFormat="1" applyFont="1" applyFill="1" applyBorder="1" applyAlignment="1"/>
    <xf numFmtId="164" fontId="23" fillId="2" borderId="9" xfId="1" applyNumberFormat="1" applyFont="1" applyFill="1" applyBorder="1" applyAlignment="1"/>
    <xf numFmtId="164" fontId="23" fillId="2" borderId="32" xfId="1" applyNumberFormat="1" applyFont="1" applyFill="1" applyBorder="1" applyAlignment="1"/>
    <xf numFmtId="3" fontId="23" fillId="2" borderId="68" xfId="1" applyNumberFormat="1" applyFont="1" applyFill="1" applyBorder="1" applyAlignment="1">
      <alignment horizontal="center"/>
    </xf>
    <xf numFmtId="164" fontId="23" fillId="2" borderId="33" xfId="1" applyNumberFormat="1" applyFont="1" applyFill="1" applyBorder="1" applyAlignment="1"/>
    <xf numFmtId="164" fontId="23" fillId="2" borderId="17" xfId="1" applyNumberFormat="1" applyFont="1" applyFill="1" applyBorder="1" applyAlignment="1"/>
    <xf numFmtId="164" fontId="34" fillId="5" borderId="22" xfId="1" applyNumberFormat="1" applyFont="1" applyFill="1" applyBorder="1" applyAlignment="1">
      <alignment vertical="center"/>
    </xf>
    <xf numFmtId="164" fontId="34" fillId="5" borderId="24" xfId="1" applyNumberFormat="1" applyFont="1" applyFill="1" applyBorder="1" applyAlignment="1">
      <alignment vertical="center"/>
    </xf>
    <xf numFmtId="164" fontId="34" fillId="5" borderId="26" xfId="1" applyNumberFormat="1" applyFont="1" applyFill="1" applyBorder="1" applyAlignment="1">
      <alignment vertical="center"/>
    </xf>
    <xf numFmtId="3" fontId="34" fillId="5" borderId="66" xfId="1" applyNumberFormat="1" applyFont="1" applyFill="1" applyBorder="1" applyAlignment="1">
      <alignment horizontal="center" vertical="center"/>
    </xf>
    <xf numFmtId="164" fontId="34" fillId="5" borderId="25" xfId="1" applyNumberFormat="1" applyFont="1" applyFill="1" applyBorder="1" applyAlignment="1">
      <alignment vertical="center"/>
    </xf>
    <xf numFmtId="164" fontId="34" fillId="5" borderId="23" xfId="1" applyNumberFormat="1" applyFont="1" applyFill="1" applyBorder="1" applyAlignment="1">
      <alignment vertical="center"/>
    </xf>
    <xf numFmtId="164" fontId="33" fillId="5" borderId="25" xfId="1" applyNumberFormat="1" applyFont="1" applyFill="1" applyBorder="1" applyAlignment="1">
      <alignment vertical="center"/>
    </xf>
    <xf numFmtId="164" fontId="33" fillId="5" borderId="23" xfId="1" applyNumberFormat="1" applyFont="1" applyFill="1" applyBorder="1" applyAlignment="1">
      <alignment vertical="center"/>
    </xf>
    <xf numFmtId="164" fontId="23" fillId="2" borderId="27" xfId="1" applyNumberFormat="1" applyFont="1" applyFill="1" applyBorder="1" applyAlignment="1"/>
    <xf numFmtId="164" fontId="23" fillId="2" borderId="28" xfId="1" applyNumberFormat="1" applyFont="1" applyFill="1" applyBorder="1" applyAlignment="1"/>
    <xf numFmtId="164" fontId="23" fillId="2" borderId="29" xfId="1" applyNumberFormat="1" applyFont="1" applyFill="1" applyBorder="1" applyAlignment="1"/>
    <xf numFmtId="0" fontId="23" fillId="2" borderId="20" xfId="0" applyFont="1" applyFill="1" applyBorder="1" applyAlignment="1">
      <alignment horizontal="left"/>
    </xf>
    <xf numFmtId="0" fontId="23" fillId="2" borderId="21" xfId="0" applyFont="1" applyFill="1" applyBorder="1" applyAlignment="1">
      <alignment horizontal="left"/>
    </xf>
    <xf numFmtId="0" fontId="23" fillId="2" borderId="1" xfId="0" applyFont="1" applyFill="1" applyBorder="1" applyAlignment="1">
      <alignment horizontal="center"/>
    </xf>
    <xf numFmtId="164" fontId="33" fillId="5" borderId="22" xfId="1" applyNumberFormat="1" applyFont="1" applyFill="1" applyBorder="1" applyAlignment="1">
      <alignment vertical="center"/>
    </xf>
    <xf numFmtId="164" fontId="23" fillId="2" borderId="24" xfId="1" applyNumberFormat="1" applyFont="1" applyFill="1" applyBorder="1" applyAlignment="1"/>
    <xf numFmtId="164" fontId="23" fillId="2" borderId="26" xfId="1" applyNumberFormat="1" applyFont="1" applyFill="1" applyBorder="1" applyAlignment="1">
      <alignment horizontal="center"/>
    </xf>
    <xf numFmtId="164" fontId="23" fillId="2" borderId="66" xfId="1" applyNumberFormat="1" applyFont="1" applyFill="1" applyBorder="1" applyAlignment="1"/>
    <xf numFmtId="164" fontId="23" fillId="2" borderId="25" xfId="1" applyNumberFormat="1" applyFont="1" applyFill="1" applyBorder="1" applyAlignment="1"/>
    <xf numFmtId="164" fontId="23" fillId="2" borderId="22" xfId="1" applyNumberFormat="1" applyFont="1" applyFill="1" applyBorder="1" applyAlignment="1"/>
    <xf numFmtId="164" fontId="23" fillId="2" borderId="23" xfId="1" applyNumberFormat="1" applyFont="1" applyFill="1" applyBorder="1" applyAlignment="1"/>
    <xf numFmtId="164" fontId="23" fillId="2" borderId="61" xfId="1" applyNumberFormat="1" applyFont="1" applyFill="1" applyBorder="1" applyAlignment="1"/>
    <xf numFmtId="164" fontId="23" fillId="2" borderId="62" xfId="1" applyNumberFormat="1" applyFont="1" applyFill="1" applyBorder="1" applyAlignment="1"/>
    <xf numFmtId="164" fontId="23" fillId="2" borderId="63" xfId="1" applyNumberFormat="1" applyFont="1" applyFill="1" applyBorder="1" applyAlignment="1"/>
    <xf numFmtId="3" fontId="23" fillId="2" borderId="73" xfId="1" applyNumberFormat="1" applyFont="1" applyFill="1" applyBorder="1" applyAlignment="1">
      <alignment horizontal="center"/>
    </xf>
    <xf numFmtId="164" fontId="23" fillId="2" borderId="64" xfId="1" applyNumberFormat="1" applyFont="1" applyFill="1" applyBorder="1" applyAlignment="1"/>
    <xf numFmtId="164" fontId="23" fillId="2" borderId="65" xfId="1" applyNumberFormat="1" applyFont="1" applyFill="1" applyBorder="1" applyAlignment="1"/>
    <xf numFmtId="164" fontId="20" fillId="4" borderId="18" xfId="1" applyNumberFormat="1" applyFont="1" applyFill="1" applyBorder="1" applyAlignment="1">
      <alignment vertical="center"/>
    </xf>
    <xf numFmtId="164" fontId="20" fillId="4" borderId="39" xfId="1" applyNumberFormat="1" applyFont="1" applyFill="1" applyBorder="1" applyAlignment="1">
      <alignment vertical="center"/>
    </xf>
    <xf numFmtId="164" fontId="20" fillId="4" borderId="37" xfId="1" applyNumberFormat="1" applyFont="1" applyFill="1" applyBorder="1" applyAlignment="1">
      <alignment vertical="center"/>
    </xf>
    <xf numFmtId="164" fontId="20" fillId="4" borderId="19" xfId="1" applyNumberFormat="1" applyFont="1" applyFill="1" applyBorder="1" applyAlignment="1">
      <alignment vertical="center"/>
    </xf>
    <xf numFmtId="3" fontId="23" fillId="2" borderId="67" xfId="1" applyNumberFormat="1" applyFont="1" applyFill="1" applyBorder="1" applyAlignment="1">
      <alignment horizontal="center"/>
    </xf>
    <xf numFmtId="164" fontId="23" fillId="2" borderId="30" xfId="1" applyNumberFormat="1" applyFont="1" applyFill="1" applyBorder="1" applyAlignment="1"/>
    <xf numFmtId="164" fontId="23" fillId="2" borderId="31" xfId="1" applyNumberFormat="1" applyFont="1" applyFill="1" applyBorder="1" applyAlignment="1"/>
    <xf numFmtId="164" fontId="35" fillId="3" borderId="22" xfId="1" applyNumberFormat="1" applyFont="1" applyFill="1" applyBorder="1" applyAlignment="1">
      <alignment vertical="center"/>
    </xf>
    <xf numFmtId="164" fontId="35" fillId="3" borderId="24" xfId="1" applyNumberFormat="1" applyFont="1" applyFill="1" applyBorder="1" applyAlignment="1">
      <alignment vertical="center"/>
    </xf>
    <xf numFmtId="164" fontId="35" fillId="3" borderId="25" xfId="1" applyNumberFormat="1" applyFont="1" applyFill="1" applyBorder="1" applyAlignment="1">
      <alignment vertical="center"/>
    </xf>
    <xf numFmtId="3" fontId="35" fillId="3" borderId="22" xfId="1" applyNumberFormat="1" applyFont="1" applyFill="1" applyBorder="1" applyAlignment="1">
      <alignment horizontal="center" vertical="center"/>
    </xf>
    <xf numFmtId="164" fontId="35" fillId="3" borderId="3" xfId="1" applyNumberFormat="1" applyFont="1" applyFill="1" applyBorder="1" applyAlignment="1">
      <alignment vertical="center"/>
    </xf>
    <xf numFmtId="164" fontId="35" fillId="3" borderId="23" xfId="1" applyNumberFormat="1" applyFont="1" applyFill="1" applyBorder="1" applyAlignment="1">
      <alignment vertical="center"/>
    </xf>
    <xf numFmtId="164" fontId="23" fillId="2" borderId="41" xfId="1" applyNumberFormat="1" applyFont="1" applyFill="1" applyBorder="1" applyAlignment="1"/>
    <xf numFmtId="164" fontId="23" fillId="2" borderId="42" xfId="1" applyNumberFormat="1" applyFont="1" applyFill="1" applyBorder="1" applyAlignment="1"/>
    <xf numFmtId="164" fontId="23" fillId="2" borderId="43" xfId="1" applyNumberFormat="1" applyFont="1" applyFill="1" applyBorder="1" applyAlignment="1"/>
    <xf numFmtId="3" fontId="23" fillId="2" borderId="70" xfId="1" applyNumberFormat="1" applyFont="1" applyFill="1" applyBorder="1" applyAlignment="1">
      <alignment horizontal="center"/>
    </xf>
    <xf numFmtId="164" fontId="23" fillId="2" borderId="44" xfId="1" applyNumberFormat="1" applyFont="1" applyFill="1" applyBorder="1" applyAlignment="1"/>
    <xf numFmtId="164" fontId="23" fillId="2" borderId="45" xfId="1" applyNumberFormat="1" applyFont="1" applyFill="1" applyBorder="1" applyAlignment="1"/>
    <xf numFmtId="164" fontId="23" fillId="2" borderId="55" xfId="1" applyNumberFormat="1" applyFont="1" applyFill="1" applyBorder="1" applyAlignment="1"/>
    <xf numFmtId="164" fontId="23" fillId="2" borderId="58" xfId="1" applyNumberFormat="1" applyFont="1" applyFill="1" applyBorder="1" applyAlignment="1"/>
    <xf numFmtId="164" fontId="23" fillId="2" borderId="59" xfId="1" applyNumberFormat="1" applyFont="1" applyFill="1" applyBorder="1" applyAlignment="1"/>
    <xf numFmtId="3" fontId="23" fillId="2" borderId="72" xfId="1" applyNumberFormat="1" applyFont="1" applyFill="1" applyBorder="1" applyAlignment="1">
      <alignment horizontal="center"/>
    </xf>
    <xf numFmtId="164" fontId="23" fillId="2" borderId="60" xfId="1" applyNumberFormat="1" applyFont="1" applyFill="1" applyBorder="1" applyAlignment="1"/>
    <xf numFmtId="164" fontId="23" fillId="2" borderId="56" xfId="1" applyNumberFormat="1" applyFont="1" applyFill="1" applyBorder="1" applyAlignment="1"/>
    <xf numFmtId="164" fontId="23" fillId="0" borderId="17" xfId="0" applyNumberFormat="1" applyFont="1" applyBorder="1" applyAlignment="1"/>
    <xf numFmtId="164" fontId="23" fillId="0" borderId="19" xfId="0" applyNumberFormat="1" applyFont="1" applyBorder="1" applyAlignment="1"/>
    <xf numFmtId="0" fontId="4" fillId="0" borderId="0" xfId="0" applyFont="1" applyAlignment="1">
      <alignment horizontal="left"/>
    </xf>
    <xf numFmtId="0" fontId="3" fillId="6" borderId="4" xfId="0" applyFont="1" applyFill="1" applyBorder="1" applyAlignment="1">
      <alignment horizontal="center" vertical="center" wrapText="1"/>
    </xf>
    <xf numFmtId="0" fontId="14" fillId="2" borderId="22" xfId="0" applyFont="1" applyFill="1" applyBorder="1" applyAlignment="1">
      <alignment horizontal="left"/>
    </xf>
    <xf numFmtId="0" fontId="14" fillId="2" borderId="23" xfId="0" applyFont="1" applyFill="1" applyBorder="1" applyAlignment="1">
      <alignment horizontal="left"/>
    </xf>
    <xf numFmtId="0" fontId="14" fillId="2" borderId="20" xfId="0" applyFont="1" applyFill="1" applyBorder="1" applyAlignment="1">
      <alignment horizontal="left"/>
    </xf>
    <xf numFmtId="0" fontId="14" fillId="2" borderId="21" xfId="0" applyFont="1" applyFill="1" applyBorder="1" applyAlignment="1">
      <alignment horizontal="left"/>
    </xf>
    <xf numFmtId="0" fontId="14" fillId="2" borderId="41" xfId="0" applyFont="1" applyFill="1" applyBorder="1" applyAlignment="1">
      <alignment horizontal="left"/>
    </xf>
    <xf numFmtId="0" fontId="14" fillId="2" borderId="45" xfId="0" applyFont="1" applyFill="1" applyBorder="1" applyAlignment="1">
      <alignment horizontal="left"/>
    </xf>
    <xf numFmtId="0" fontId="14" fillId="2" borderId="55" xfId="0" applyFont="1" applyFill="1" applyBorder="1" applyAlignment="1">
      <alignment horizontal="left"/>
    </xf>
    <xf numFmtId="0" fontId="14" fillId="2" borderId="56" xfId="0" applyFont="1" applyFill="1" applyBorder="1" applyAlignment="1">
      <alignment horizontal="left"/>
    </xf>
    <xf numFmtId="0" fontId="14" fillId="2" borderId="61" xfId="0" applyFont="1" applyFill="1" applyBorder="1" applyAlignment="1">
      <alignment horizontal="left"/>
    </xf>
    <xf numFmtId="0" fontId="14" fillId="2" borderId="65" xfId="0" applyFont="1" applyFill="1" applyBorder="1" applyAlignment="1">
      <alignment horizontal="left"/>
    </xf>
    <xf numFmtId="0" fontId="23" fillId="2" borderId="41" xfId="0" applyFont="1" applyFill="1" applyBorder="1" applyAlignment="1">
      <alignment horizontal="left"/>
    </xf>
    <xf numFmtId="0" fontId="23" fillId="2" borderId="45" xfId="0" applyFont="1" applyFill="1" applyBorder="1" applyAlignment="1">
      <alignment horizontal="left"/>
    </xf>
    <xf numFmtId="0" fontId="14" fillId="2" borderId="20" xfId="0" applyFont="1" applyFill="1" applyBorder="1" applyAlignment="1">
      <alignment horizontal="left"/>
    </xf>
    <xf numFmtId="0" fontId="14" fillId="2" borderId="21" xfId="0" applyFont="1" applyFill="1" applyBorder="1" applyAlignment="1">
      <alignment horizontal="left"/>
    </xf>
    <xf numFmtId="0" fontId="14" fillId="2" borderId="22" xfId="0" applyFont="1" applyFill="1" applyBorder="1" applyAlignment="1">
      <alignment horizontal="left"/>
    </xf>
    <xf numFmtId="0" fontId="14" fillId="2" borderId="23" xfId="0" applyFont="1" applyFill="1" applyBorder="1" applyAlignment="1">
      <alignment horizontal="left"/>
    </xf>
    <xf numFmtId="0" fontId="14" fillId="2" borderId="41" xfId="0" applyFont="1" applyFill="1" applyBorder="1" applyAlignment="1">
      <alignment horizontal="left"/>
    </xf>
    <xf numFmtId="0" fontId="14" fillId="2" borderId="45" xfId="0" applyFont="1" applyFill="1" applyBorder="1" applyAlignment="1">
      <alignment horizontal="left"/>
    </xf>
    <xf numFmtId="0" fontId="14" fillId="2" borderId="61" xfId="0" applyFont="1" applyFill="1" applyBorder="1" applyAlignment="1">
      <alignment horizontal="left"/>
    </xf>
    <xf numFmtId="0" fontId="14" fillId="2" borderId="65" xfId="0" applyFont="1" applyFill="1" applyBorder="1" applyAlignment="1">
      <alignment horizontal="left"/>
    </xf>
    <xf numFmtId="0" fontId="14" fillId="2" borderId="55" xfId="0" applyFont="1" applyFill="1" applyBorder="1" applyAlignment="1">
      <alignment horizontal="left"/>
    </xf>
    <xf numFmtId="0" fontId="14" fillId="2" borderId="56" xfId="0" applyFont="1" applyFill="1" applyBorder="1" applyAlignment="1">
      <alignment horizontal="left"/>
    </xf>
    <xf numFmtId="0" fontId="4" fillId="0" borderId="0" xfId="0" applyFont="1" applyAlignment="1">
      <alignment horizontal="left"/>
    </xf>
    <xf numFmtId="0" fontId="3" fillId="6" borderId="4" xfId="0" applyFont="1" applyFill="1" applyBorder="1" applyAlignment="1">
      <alignment horizontal="center" vertical="center" wrapText="1"/>
    </xf>
    <xf numFmtId="3" fontId="14" fillId="2" borderId="68" xfId="1" applyNumberFormat="1" applyFont="1" applyFill="1" applyBorder="1" applyAlignment="1">
      <alignment horizontal="center"/>
    </xf>
    <xf numFmtId="164" fontId="14" fillId="2" borderId="33" xfId="1" applyNumberFormat="1" applyFont="1" applyFill="1" applyBorder="1" applyAlignment="1"/>
    <xf numFmtId="164" fontId="14" fillId="2" borderId="41" xfId="1" applyNumberFormat="1" applyFont="1" applyFill="1" applyBorder="1" applyAlignment="1"/>
    <xf numFmtId="164" fontId="14" fillId="2" borderId="42" xfId="1" applyNumberFormat="1" applyFont="1" applyFill="1" applyBorder="1" applyAlignment="1"/>
    <xf numFmtId="164" fontId="14" fillId="2" borderId="43" xfId="1" applyNumberFormat="1" applyFont="1" applyFill="1" applyBorder="1" applyAlignment="1"/>
    <xf numFmtId="3" fontId="14" fillId="2" borderId="70" xfId="1" applyNumberFormat="1" applyFont="1" applyFill="1" applyBorder="1" applyAlignment="1">
      <alignment horizontal="center"/>
    </xf>
    <xf numFmtId="164" fontId="14" fillId="2" borderId="44" xfId="1" applyNumberFormat="1" applyFont="1" applyFill="1" applyBorder="1" applyAlignment="1"/>
    <xf numFmtId="164" fontId="14" fillId="2" borderId="45" xfId="1" applyNumberFormat="1" applyFont="1" applyFill="1" applyBorder="1" applyAlignment="1"/>
    <xf numFmtId="164" fontId="3" fillId="4" borderId="16" xfId="1" applyNumberFormat="1" applyFont="1" applyFill="1" applyBorder="1" applyAlignment="1">
      <alignment vertical="center"/>
    </xf>
    <xf numFmtId="164" fontId="3" fillId="4" borderId="9" xfId="1" applyNumberFormat="1" applyFont="1" applyFill="1" applyBorder="1" applyAlignment="1">
      <alignment vertical="center"/>
    </xf>
    <xf numFmtId="164" fontId="3" fillId="4" borderId="32" xfId="1" applyNumberFormat="1" applyFont="1" applyFill="1" applyBorder="1" applyAlignment="1">
      <alignment vertical="center"/>
    </xf>
    <xf numFmtId="3" fontId="3" fillId="4" borderId="68" xfId="1" applyNumberFormat="1" applyFont="1" applyFill="1" applyBorder="1" applyAlignment="1">
      <alignment horizontal="center" vertical="center"/>
    </xf>
    <xf numFmtId="164" fontId="3" fillId="4" borderId="33" xfId="1" applyNumberFormat="1" applyFont="1" applyFill="1" applyBorder="1" applyAlignment="1">
      <alignment vertical="center"/>
    </xf>
    <xf numFmtId="164" fontId="3" fillId="4" borderId="27" xfId="1" applyNumberFormat="1" applyFont="1" applyFill="1" applyBorder="1" applyAlignment="1">
      <alignment vertical="center"/>
    </xf>
    <xf numFmtId="164" fontId="3" fillId="4" borderId="31" xfId="1" applyNumberFormat="1" applyFont="1" applyFill="1" applyBorder="1" applyAlignment="1">
      <alignment vertical="center"/>
    </xf>
    <xf numFmtId="164" fontId="3" fillId="4" borderId="17" xfId="1" applyNumberFormat="1" applyFont="1" applyFill="1" applyBorder="1" applyAlignment="1">
      <alignment vertical="center"/>
    </xf>
    <xf numFmtId="164" fontId="14" fillId="2" borderId="55" xfId="1" applyNumberFormat="1" applyFont="1" applyFill="1" applyBorder="1" applyAlignment="1"/>
    <xf numFmtId="164" fontId="14" fillId="2" borderId="58" xfId="1" applyNumberFormat="1" applyFont="1" applyFill="1" applyBorder="1" applyAlignment="1"/>
    <xf numFmtId="164" fontId="14" fillId="2" borderId="59" xfId="1" applyNumberFormat="1" applyFont="1" applyFill="1" applyBorder="1" applyAlignment="1"/>
    <xf numFmtId="3" fontId="14" fillId="2" borderId="72" xfId="1" applyNumberFormat="1" applyFont="1" applyFill="1" applyBorder="1" applyAlignment="1">
      <alignment horizontal="center"/>
    </xf>
    <xf numFmtId="164" fontId="14" fillId="2" borderId="60" xfId="1" applyNumberFormat="1" applyFont="1" applyFill="1" applyBorder="1" applyAlignment="1"/>
    <xf numFmtId="164" fontId="14" fillId="2" borderId="56" xfId="1" applyNumberFormat="1" applyFont="1" applyFill="1" applyBorder="1" applyAlignment="1"/>
    <xf numFmtId="3" fontId="3" fillId="4" borderId="71" xfId="1" applyNumberFormat="1" applyFont="1" applyFill="1" applyBorder="1" applyAlignment="1">
      <alignment horizontal="center" vertical="center"/>
    </xf>
    <xf numFmtId="164" fontId="3" fillId="4" borderId="51" xfId="1" applyNumberFormat="1" applyFont="1" applyFill="1" applyBorder="1" applyAlignment="1">
      <alignment vertical="center"/>
    </xf>
    <xf numFmtId="164" fontId="3" fillId="4" borderId="49" xfId="1" applyNumberFormat="1" applyFont="1" applyFill="1" applyBorder="1" applyAlignment="1">
      <alignment vertical="center"/>
    </xf>
    <xf numFmtId="164" fontId="3" fillId="4" borderId="46" xfId="1" applyNumberFormat="1" applyFont="1" applyFill="1" applyBorder="1" applyAlignment="1">
      <alignment vertical="center"/>
    </xf>
    <xf numFmtId="164" fontId="3" fillId="4" borderId="47" xfId="1" applyNumberFormat="1" applyFont="1" applyFill="1" applyBorder="1" applyAlignment="1">
      <alignment vertical="center"/>
    </xf>
    <xf numFmtId="164" fontId="14" fillId="2" borderId="61" xfId="1" applyNumberFormat="1" applyFont="1" applyFill="1" applyBorder="1" applyAlignment="1"/>
    <xf numFmtId="164" fontId="14" fillId="2" borderId="62" xfId="1" applyNumberFormat="1" applyFont="1" applyFill="1" applyBorder="1" applyAlignment="1"/>
    <xf numFmtId="164" fontId="14" fillId="2" borderId="63" xfId="1" applyNumberFormat="1" applyFont="1" applyFill="1" applyBorder="1" applyAlignment="1"/>
    <xf numFmtId="3" fontId="14" fillId="2" borderId="73" xfId="1" applyNumberFormat="1" applyFont="1" applyFill="1" applyBorder="1" applyAlignment="1">
      <alignment horizontal="center"/>
    </xf>
    <xf numFmtId="164" fontId="14" fillId="2" borderId="64" xfId="1" applyNumberFormat="1" applyFont="1" applyFill="1" applyBorder="1" applyAlignment="1"/>
    <xf numFmtId="164" fontId="14" fillId="2" borderId="65" xfId="1" applyNumberFormat="1" applyFont="1" applyFill="1" applyBorder="1" applyAlignment="1"/>
    <xf numFmtId="0" fontId="3" fillId="4" borderId="31" xfId="0" applyFont="1" applyFill="1" applyBorder="1" applyAlignment="1">
      <alignment vertical="center"/>
    </xf>
    <xf numFmtId="164" fontId="3" fillId="4" borderId="28" xfId="1" applyNumberFormat="1" applyFont="1" applyFill="1" applyBorder="1" applyAlignment="1">
      <alignment vertical="center"/>
    </xf>
    <xf numFmtId="164" fontId="3" fillId="4" borderId="29" xfId="1" applyNumberFormat="1" applyFont="1" applyFill="1" applyBorder="1" applyAlignment="1">
      <alignment vertical="center"/>
    </xf>
    <xf numFmtId="3" fontId="3" fillId="4" borderId="67" xfId="1" applyNumberFormat="1" applyFont="1" applyFill="1" applyBorder="1" applyAlignment="1">
      <alignment horizontal="center" vertical="center"/>
    </xf>
    <xf numFmtId="164" fontId="3" fillId="4" borderId="30" xfId="1" applyNumberFormat="1" applyFont="1" applyFill="1" applyBorder="1" applyAlignment="1">
      <alignment vertical="center"/>
    </xf>
    <xf numFmtId="164" fontId="3" fillId="4" borderId="61" xfId="1" applyNumberFormat="1" applyFont="1" applyFill="1" applyBorder="1" applyAlignment="1">
      <alignment vertical="center"/>
    </xf>
    <xf numFmtId="164" fontId="3" fillId="4" borderId="65" xfId="1" applyNumberFormat="1" applyFont="1" applyFill="1" applyBorder="1" applyAlignment="1">
      <alignment vertical="center"/>
    </xf>
    <xf numFmtId="164" fontId="14" fillId="2" borderId="46" xfId="1" applyNumberFormat="1" applyFont="1" applyFill="1" applyBorder="1" applyAlignment="1"/>
    <xf numFmtId="164" fontId="14" fillId="2" borderId="49" xfId="1" applyNumberFormat="1" applyFont="1" applyFill="1" applyBorder="1" applyAlignment="1"/>
    <xf numFmtId="164" fontId="14" fillId="2" borderId="50" xfId="1" applyNumberFormat="1" applyFont="1" applyFill="1" applyBorder="1" applyAlignment="1"/>
    <xf numFmtId="3" fontId="14" fillId="2" borderId="71" xfId="1" applyNumberFormat="1" applyFont="1" applyFill="1" applyBorder="1" applyAlignment="1">
      <alignment horizontal="center"/>
    </xf>
    <xf numFmtId="164" fontId="14" fillId="2" borderId="51" xfId="1" applyNumberFormat="1" applyFont="1" applyFill="1" applyBorder="1" applyAlignment="1"/>
    <xf numFmtId="164" fontId="14" fillId="2" borderId="47" xfId="1" applyNumberFormat="1" applyFont="1" applyFill="1" applyBorder="1" applyAlignment="1"/>
    <xf numFmtId="164" fontId="14" fillId="2" borderId="27" xfId="1" applyNumberFormat="1" applyFont="1" applyFill="1" applyBorder="1" applyAlignment="1"/>
    <xf numFmtId="164" fontId="14" fillId="2" borderId="28" xfId="1" applyNumberFormat="1" applyFont="1" applyFill="1" applyBorder="1" applyAlignment="1"/>
    <xf numFmtId="164" fontId="14" fillId="2" borderId="29" xfId="1" applyNumberFormat="1" applyFont="1" applyFill="1" applyBorder="1" applyAlignment="1"/>
    <xf numFmtId="3" fontId="14" fillId="2" borderId="67" xfId="1" applyNumberFormat="1" applyFont="1" applyFill="1" applyBorder="1" applyAlignment="1">
      <alignment horizontal="center"/>
    </xf>
    <xf numFmtId="164" fontId="14" fillId="2" borderId="30" xfId="1" applyNumberFormat="1" applyFont="1" applyFill="1" applyBorder="1" applyAlignment="1"/>
    <xf numFmtId="164" fontId="14" fillId="2" borderId="31" xfId="1" applyNumberFormat="1" applyFont="1" applyFill="1" applyBorder="1" applyAlignment="1"/>
    <xf numFmtId="164" fontId="1" fillId="4" borderId="5" xfId="1" applyNumberFormat="1" applyFont="1" applyFill="1" applyBorder="1" applyAlignment="1">
      <alignment vertical="center"/>
    </xf>
    <xf numFmtId="164" fontId="1" fillId="4" borderId="6" xfId="1" applyNumberFormat="1" applyFont="1" applyFill="1" applyBorder="1" applyAlignment="1">
      <alignment vertical="center"/>
    </xf>
    <xf numFmtId="164" fontId="1" fillId="4" borderId="34" xfId="1" applyNumberFormat="1" applyFont="1" applyFill="1" applyBorder="1" applyAlignment="1">
      <alignment vertical="center"/>
    </xf>
    <xf numFmtId="3" fontId="1" fillId="4" borderId="69" xfId="1" applyNumberFormat="1" applyFont="1" applyFill="1" applyBorder="1" applyAlignment="1">
      <alignment horizontal="center" vertical="center"/>
    </xf>
    <xf numFmtId="164" fontId="1" fillId="4" borderId="35" xfId="1" applyNumberFormat="1" applyFont="1" applyFill="1" applyBorder="1" applyAlignment="1">
      <alignment vertical="center"/>
    </xf>
    <xf numFmtId="164" fontId="1" fillId="4" borderId="36" xfId="1" applyNumberFormat="1" applyFont="1" applyFill="1" applyBorder="1" applyAlignment="1">
      <alignment vertical="center"/>
    </xf>
    <xf numFmtId="164" fontId="3" fillId="4" borderId="18" xfId="1" applyNumberFormat="1" applyFont="1" applyFill="1" applyBorder="1" applyAlignment="1">
      <alignment vertical="center"/>
    </xf>
    <xf numFmtId="164" fontId="3" fillId="4" borderId="39" xfId="1" applyNumberFormat="1" applyFont="1" applyFill="1" applyBorder="1" applyAlignment="1">
      <alignment vertical="center"/>
    </xf>
    <xf numFmtId="164" fontId="3" fillId="4" borderId="19" xfId="1" applyNumberFormat="1" applyFont="1" applyFill="1" applyBorder="1" applyAlignment="1">
      <alignment vertical="center"/>
    </xf>
    <xf numFmtId="164" fontId="16" fillId="5" borderId="23" xfId="1" applyNumberFormat="1" applyFont="1" applyFill="1" applyBorder="1" applyAlignment="1">
      <alignment vertical="center"/>
    </xf>
    <xf numFmtId="164" fontId="1" fillId="4" borderId="89" xfId="1" applyNumberFormat="1" applyFont="1" applyFill="1" applyBorder="1" applyAlignment="1">
      <alignment vertical="center"/>
    </xf>
    <xf numFmtId="164" fontId="1" fillId="4" borderId="96" xfId="1" applyNumberFormat="1" applyFont="1" applyFill="1" applyBorder="1" applyAlignment="1">
      <alignment vertical="center"/>
    </xf>
    <xf numFmtId="164" fontId="1" fillId="4" borderId="97" xfId="1" applyNumberFormat="1" applyFont="1" applyFill="1" applyBorder="1" applyAlignment="1">
      <alignment vertical="center"/>
    </xf>
    <xf numFmtId="3" fontId="1" fillId="4" borderId="95" xfId="1" applyNumberFormat="1" applyFont="1" applyFill="1" applyBorder="1" applyAlignment="1">
      <alignment horizontal="center" vertical="center"/>
    </xf>
    <xf numFmtId="164" fontId="1" fillId="4" borderId="98" xfId="1" applyNumberFormat="1" applyFont="1" applyFill="1" applyBorder="1" applyAlignment="1">
      <alignment vertical="center"/>
    </xf>
    <xf numFmtId="164" fontId="1" fillId="4" borderId="20" xfId="1" applyNumberFormat="1" applyFont="1" applyFill="1" applyBorder="1" applyAlignment="1">
      <alignment vertical="center"/>
    </xf>
    <xf numFmtId="164" fontId="1" fillId="4" borderId="84" xfId="1" applyNumberFormat="1" applyFont="1" applyFill="1" applyBorder="1" applyAlignment="1">
      <alignment vertical="center"/>
    </xf>
    <xf numFmtId="164" fontId="3" fillId="4" borderId="85" xfId="1" applyNumberFormat="1" applyFont="1" applyFill="1" applyBorder="1" applyAlignment="1">
      <alignment vertical="center"/>
    </xf>
    <xf numFmtId="3" fontId="1" fillId="7" borderId="86" xfId="1" applyNumberFormat="1" applyFont="1" applyFill="1" applyBorder="1" applyAlignment="1">
      <alignment horizontal="center" vertical="center"/>
    </xf>
    <xf numFmtId="164" fontId="1" fillId="7" borderId="84" xfId="1" applyNumberFormat="1" applyFont="1" applyFill="1" applyBorder="1" applyAlignment="1">
      <alignment vertical="center"/>
    </xf>
    <xf numFmtId="164" fontId="1" fillId="7" borderId="85" xfId="1" applyNumberFormat="1" applyFont="1" applyFill="1" applyBorder="1" applyAlignment="1">
      <alignment vertical="center"/>
    </xf>
    <xf numFmtId="3" fontId="1" fillId="7" borderId="74" xfId="1" applyNumberFormat="1" applyFont="1" applyFill="1" applyBorder="1" applyAlignment="1">
      <alignment horizontal="center" vertical="center"/>
    </xf>
    <xf numFmtId="164" fontId="3" fillId="7" borderId="37" xfId="1" applyNumberFormat="1" applyFont="1" applyFill="1" applyBorder="1" applyAlignment="1">
      <alignment vertical="center"/>
    </xf>
    <xf numFmtId="164" fontId="1" fillId="7" borderId="38" xfId="1" applyNumberFormat="1" applyFont="1" applyFill="1" applyBorder="1" applyAlignment="1">
      <alignment vertical="center"/>
    </xf>
    <xf numFmtId="164" fontId="1" fillId="7" borderId="37" xfId="1" applyNumberFormat="1" applyFont="1" applyFill="1" applyBorder="1" applyAlignment="1">
      <alignment vertical="center"/>
    </xf>
    <xf numFmtId="164" fontId="3" fillId="7" borderId="18" xfId="1" applyNumberFormat="1" applyFont="1" applyFill="1" applyBorder="1" applyAlignment="1">
      <alignment vertical="center"/>
    </xf>
    <xf numFmtId="3" fontId="4" fillId="0" borderId="0" xfId="0" applyNumberFormat="1" applyFont="1" applyAlignment="1">
      <alignment horizontal="center"/>
    </xf>
    <xf numFmtId="164" fontId="32" fillId="4" borderId="5" xfId="1" applyNumberFormat="1" applyFont="1" applyFill="1" applyBorder="1" applyAlignment="1">
      <alignment vertical="center"/>
    </xf>
    <xf numFmtId="164" fontId="32" fillId="4" borderId="36" xfId="1" applyNumberFormat="1" applyFont="1" applyFill="1" applyBorder="1" applyAlignment="1">
      <alignment vertical="center"/>
    </xf>
    <xf numFmtId="164" fontId="32" fillId="4" borderId="20" xfId="1" applyNumberFormat="1" applyFont="1" applyFill="1" applyBorder="1" applyAlignment="1">
      <alignment vertical="center"/>
    </xf>
    <xf numFmtId="164" fontId="32" fillId="4" borderId="21" xfId="1" applyNumberFormat="1" applyFont="1" applyFill="1" applyBorder="1" applyAlignment="1">
      <alignment vertical="center"/>
    </xf>
    <xf numFmtId="164" fontId="32" fillId="4" borderId="18" xfId="1" applyNumberFormat="1" applyFont="1" applyFill="1" applyBorder="1" applyAlignment="1">
      <alignment vertical="center"/>
    </xf>
    <xf numFmtId="164" fontId="32" fillId="4" borderId="19" xfId="1" applyNumberFormat="1" applyFont="1" applyFill="1" applyBorder="1" applyAlignment="1">
      <alignment vertical="center"/>
    </xf>
    <xf numFmtId="164" fontId="32" fillId="4" borderId="46" xfId="1" applyNumberFormat="1" applyFont="1" applyFill="1" applyBorder="1" applyAlignment="1">
      <alignment vertical="center"/>
    </xf>
    <xf numFmtId="164" fontId="32" fillId="4" borderId="35" xfId="1" applyNumberFormat="1" applyFont="1" applyFill="1" applyBorder="1" applyAlignment="1">
      <alignment vertical="center"/>
    </xf>
    <xf numFmtId="164" fontId="32" fillId="7" borderId="33" xfId="1" applyNumberFormat="1" applyFont="1" applyFill="1" applyBorder="1" applyAlignment="1">
      <alignment vertical="center"/>
    </xf>
    <xf numFmtId="164" fontId="32" fillId="7" borderId="17" xfId="1" applyNumberFormat="1" applyFont="1" applyFill="1" applyBorder="1" applyAlignment="1">
      <alignment vertical="center"/>
    </xf>
    <xf numFmtId="164" fontId="32" fillId="4" borderId="87" xfId="1" applyNumberFormat="1" applyFont="1" applyFill="1" applyBorder="1" applyAlignment="1">
      <alignment vertical="center"/>
    </xf>
    <xf numFmtId="164" fontId="32" fillId="4" borderId="88" xfId="1" applyNumberFormat="1" applyFont="1" applyFill="1" applyBorder="1" applyAlignment="1">
      <alignment vertical="center"/>
    </xf>
    <xf numFmtId="164" fontId="32" fillId="4" borderId="13" xfId="1" applyNumberFormat="1" applyFont="1" applyFill="1" applyBorder="1" applyAlignment="1">
      <alignment vertical="center"/>
    </xf>
    <xf numFmtId="164" fontId="32" fillId="4" borderId="93" xfId="1" applyNumberFormat="1" applyFont="1" applyFill="1" applyBorder="1" applyAlignment="1">
      <alignment vertical="center"/>
    </xf>
    <xf numFmtId="164" fontId="32" fillId="4" borderId="7" xfId="1" applyNumberFormat="1" applyFont="1" applyFill="1" applyBorder="1" applyAlignment="1">
      <alignment vertical="center"/>
    </xf>
    <xf numFmtId="164" fontId="32" fillId="4" borderId="51" xfId="1" applyNumberFormat="1" applyFont="1" applyFill="1" applyBorder="1" applyAlignment="1">
      <alignment vertical="center"/>
    </xf>
    <xf numFmtId="164" fontId="3" fillId="4" borderId="5" xfId="1" applyNumberFormat="1" applyFont="1" applyFill="1" applyBorder="1" applyAlignment="1">
      <alignment vertical="center"/>
    </xf>
    <xf numFmtId="164" fontId="3" fillId="4" borderId="36" xfId="1" applyNumberFormat="1" applyFont="1" applyFill="1" applyBorder="1" applyAlignment="1">
      <alignment vertical="center"/>
    </xf>
    <xf numFmtId="164" fontId="3" fillId="4" borderId="35" xfId="1" applyNumberFormat="1" applyFont="1" applyFill="1" applyBorder="1" applyAlignment="1">
      <alignment vertical="center"/>
    </xf>
    <xf numFmtId="164" fontId="3" fillId="4" borderId="89" xfId="1" applyNumberFormat="1" applyFont="1" applyFill="1" applyBorder="1" applyAlignment="1">
      <alignment vertical="center"/>
    </xf>
    <xf numFmtId="164" fontId="3" fillId="4" borderId="90" xfId="1" applyNumberFormat="1" applyFont="1" applyFill="1" applyBorder="1" applyAlignment="1">
      <alignment vertical="center"/>
    </xf>
    <xf numFmtId="164" fontId="3" fillId="7" borderId="20" xfId="1" applyNumberFormat="1" applyFont="1" applyFill="1" applyBorder="1" applyAlignment="1">
      <alignment vertical="center"/>
    </xf>
    <xf numFmtId="164" fontId="3" fillId="7" borderId="21" xfId="1" applyNumberFormat="1" applyFont="1" applyFill="1" applyBorder="1" applyAlignment="1">
      <alignment vertical="center"/>
    </xf>
    <xf numFmtId="164" fontId="3" fillId="7" borderId="16" xfId="1" applyNumberFormat="1" applyFont="1" applyFill="1" applyBorder="1" applyAlignment="1">
      <alignment vertical="center"/>
    </xf>
    <xf numFmtId="164" fontId="3" fillId="7" borderId="17" xfId="1" applyNumberFormat="1" applyFont="1" applyFill="1" applyBorder="1" applyAlignment="1">
      <alignment vertical="center"/>
    </xf>
    <xf numFmtId="164" fontId="3" fillId="7" borderId="19" xfId="1" applyNumberFormat="1" applyFont="1" applyFill="1" applyBorder="1" applyAlignment="1">
      <alignment vertical="center"/>
    </xf>
    <xf numFmtId="164" fontId="3" fillId="4" borderId="52" xfId="1" applyNumberFormat="1" applyFont="1" applyFill="1" applyBorder="1" applyAlignment="1">
      <alignment vertical="center"/>
    </xf>
    <xf numFmtId="164" fontId="3" fillId="4" borderId="53" xfId="1" applyNumberFormat="1" applyFont="1" applyFill="1" applyBorder="1" applyAlignment="1">
      <alignment vertical="center"/>
    </xf>
    <xf numFmtId="164" fontId="3" fillId="4" borderId="0" xfId="1" applyNumberFormat="1" applyFont="1" applyFill="1" applyBorder="1" applyAlignment="1">
      <alignment vertical="center"/>
    </xf>
    <xf numFmtId="0" fontId="3" fillId="4" borderId="47" xfId="0" applyFont="1" applyFill="1" applyBorder="1" applyAlignment="1">
      <alignment vertical="center"/>
    </xf>
    <xf numFmtId="0" fontId="20" fillId="0" borderId="54" xfId="0" applyFont="1" applyFill="1" applyBorder="1" applyAlignment="1">
      <alignment horizontal="center"/>
    </xf>
    <xf numFmtId="0" fontId="14" fillId="2" borderId="54" xfId="0" applyFont="1" applyFill="1" applyBorder="1" applyAlignment="1"/>
    <xf numFmtId="0" fontId="12" fillId="0" borderId="46" xfId="0" applyFont="1" applyBorder="1" applyAlignment="1"/>
    <xf numFmtId="0" fontId="23" fillId="2" borderId="43" xfId="1" applyNumberFormat="1" applyFont="1" applyFill="1" applyBorder="1" applyAlignment="1">
      <alignment horizontal="center" vertical="center" wrapText="1"/>
    </xf>
    <xf numFmtId="0" fontId="8" fillId="4" borderId="4" xfId="0" applyFont="1" applyFill="1" applyBorder="1" applyAlignment="1">
      <alignment horizontal="center" vertical="center"/>
    </xf>
    <xf numFmtId="164" fontId="20" fillId="4" borderId="35" xfId="1" applyNumberFormat="1" applyFont="1" applyFill="1" applyBorder="1" applyAlignment="1">
      <alignment vertical="center"/>
    </xf>
    <xf numFmtId="164" fontId="20" fillId="4" borderId="6" xfId="1" applyNumberFormat="1" applyFont="1" applyFill="1" applyBorder="1" applyAlignment="1">
      <alignment vertical="center"/>
    </xf>
    <xf numFmtId="164" fontId="3" fillId="4" borderId="6" xfId="1" applyNumberFormat="1" applyFont="1" applyFill="1" applyBorder="1" applyAlignment="1">
      <alignment vertical="center"/>
    </xf>
    <xf numFmtId="164" fontId="20" fillId="4" borderId="5" xfId="1" applyNumberFormat="1" applyFont="1" applyFill="1" applyBorder="1" applyAlignment="1">
      <alignment vertical="center"/>
    </xf>
    <xf numFmtId="164" fontId="20" fillId="4" borderId="36" xfId="1" applyNumberFormat="1" applyFont="1" applyFill="1" applyBorder="1" applyAlignment="1">
      <alignment vertical="center"/>
    </xf>
    <xf numFmtId="164" fontId="20" fillId="4" borderId="34" xfId="1" applyNumberFormat="1" applyFont="1" applyFill="1" applyBorder="1" applyAlignment="1">
      <alignment vertical="center"/>
    </xf>
    <xf numFmtId="0" fontId="20" fillId="4" borderId="17" xfId="0" applyFont="1" applyFill="1" applyBorder="1" applyAlignment="1">
      <alignment horizontal="left" vertical="center" wrapText="1"/>
    </xf>
    <xf numFmtId="0" fontId="22" fillId="0" borderId="46" xfId="0" applyFont="1" applyBorder="1"/>
    <xf numFmtId="0" fontId="20" fillId="4" borderId="47" xfId="0" applyFont="1" applyFill="1" applyBorder="1" applyAlignment="1">
      <alignment vertical="center"/>
    </xf>
    <xf numFmtId="0" fontId="22" fillId="4" borderId="48" xfId="0" applyFont="1" applyFill="1" applyBorder="1" applyAlignment="1">
      <alignment horizontal="center" vertical="center"/>
    </xf>
    <xf numFmtId="0" fontId="37" fillId="4" borderId="17" xfId="0" applyFont="1" applyFill="1" applyBorder="1" applyAlignment="1">
      <alignment vertical="center"/>
    </xf>
    <xf numFmtId="0" fontId="23" fillId="2" borderId="40" xfId="0" applyFont="1" applyFill="1" applyBorder="1" applyAlignment="1">
      <alignment horizontal="center"/>
    </xf>
    <xf numFmtId="0" fontId="36" fillId="4" borderId="17" xfId="0" applyFont="1" applyFill="1" applyBorder="1" applyAlignment="1">
      <alignment vertical="center"/>
    </xf>
    <xf numFmtId="0" fontId="14" fillId="2" borderId="61" xfId="0" applyFont="1" applyFill="1" applyBorder="1" applyAlignment="1"/>
    <xf numFmtId="0" fontId="14" fillId="2" borderId="65" xfId="0" applyFont="1" applyFill="1" applyBorder="1" applyAlignment="1"/>
    <xf numFmtId="0" fontId="22" fillId="0" borderId="27" xfId="0" applyFont="1" applyBorder="1" applyAlignment="1"/>
    <xf numFmtId="0" fontId="12" fillId="4" borderId="2" xfId="0" applyFont="1" applyFill="1" applyBorder="1" applyAlignment="1">
      <alignment vertical="center"/>
    </xf>
    <xf numFmtId="49" fontId="2" fillId="0" borderId="0" xfId="0" applyNumberFormat="1" applyFont="1" applyBorder="1" applyAlignment="1">
      <alignment horizontal="center" vertical="center" wrapText="1"/>
    </xf>
    <xf numFmtId="0" fontId="1" fillId="0" borderId="0" xfId="0" applyFont="1" applyBorder="1"/>
    <xf numFmtId="164" fontId="6" fillId="0" borderId="0" xfId="0" applyNumberFormat="1" applyFont="1" applyBorder="1"/>
    <xf numFmtId="164" fontId="1" fillId="0" borderId="0" xfId="0" applyNumberFormat="1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 wrapText="1"/>
    </xf>
    <xf numFmtId="164" fontId="20" fillId="0" borderId="0" xfId="0" applyNumberFormat="1" applyFont="1" applyFill="1" applyBorder="1" applyAlignment="1">
      <alignment horizontal="center" vertical="center" wrapText="1"/>
    </xf>
    <xf numFmtId="164" fontId="1" fillId="0" borderId="0" xfId="0" applyNumberFormat="1" applyFont="1" applyAlignment="1"/>
    <xf numFmtId="164" fontId="6" fillId="0" borderId="0" xfId="0" applyNumberFormat="1" applyFont="1" applyBorder="1" applyAlignment="1">
      <alignment horizontal="center" vertical="center" wrapText="1"/>
    </xf>
    <xf numFmtId="0" fontId="4" fillId="0" borderId="0" xfId="0" applyFont="1" applyAlignment="1">
      <alignment horizontal="left"/>
    </xf>
    <xf numFmtId="0" fontId="3" fillId="6" borderId="4" xfId="0" applyFont="1" applyFill="1" applyBorder="1" applyAlignment="1">
      <alignment horizontal="center" vertical="center" wrapText="1"/>
    </xf>
    <xf numFmtId="0" fontId="14" fillId="2" borderId="22" xfId="0" applyFont="1" applyFill="1" applyBorder="1" applyAlignment="1">
      <alignment horizontal="left"/>
    </xf>
    <xf numFmtId="0" fontId="14" fillId="2" borderId="23" xfId="0" applyFont="1" applyFill="1" applyBorder="1" applyAlignment="1">
      <alignment horizontal="left"/>
    </xf>
    <xf numFmtId="0" fontId="14" fillId="2" borderId="20" xfId="0" applyFont="1" applyFill="1" applyBorder="1" applyAlignment="1">
      <alignment horizontal="left"/>
    </xf>
    <xf numFmtId="0" fontId="14" fillId="2" borderId="21" xfId="0" applyFont="1" applyFill="1" applyBorder="1" applyAlignment="1">
      <alignment horizontal="left"/>
    </xf>
    <xf numFmtId="0" fontId="14" fillId="2" borderId="41" xfId="0" applyFont="1" applyFill="1" applyBorder="1" applyAlignment="1">
      <alignment horizontal="left"/>
    </xf>
    <xf numFmtId="0" fontId="14" fillId="2" borderId="45" xfId="0" applyFont="1" applyFill="1" applyBorder="1" applyAlignment="1">
      <alignment horizontal="left"/>
    </xf>
    <xf numFmtId="0" fontId="14" fillId="2" borderId="55" xfId="0" applyFont="1" applyFill="1" applyBorder="1" applyAlignment="1">
      <alignment horizontal="left"/>
    </xf>
    <xf numFmtId="0" fontId="14" fillId="2" borderId="56" xfId="0" applyFont="1" applyFill="1" applyBorder="1" applyAlignment="1">
      <alignment horizontal="left"/>
    </xf>
    <xf numFmtId="0" fontId="14" fillId="2" borderId="61" xfId="0" applyFont="1" applyFill="1" applyBorder="1" applyAlignment="1">
      <alignment horizontal="left"/>
    </xf>
    <xf numFmtId="0" fontId="14" fillId="2" borderId="65" xfId="0" applyFont="1" applyFill="1" applyBorder="1" applyAlignment="1">
      <alignment horizontal="left"/>
    </xf>
    <xf numFmtId="0" fontId="14" fillId="2" borderId="43" xfId="1" applyNumberFormat="1" applyFont="1" applyFill="1" applyBorder="1" applyAlignment="1">
      <alignment horizontal="center" vertical="center" wrapText="1"/>
    </xf>
    <xf numFmtId="0" fontId="12" fillId="0" borderId="27" xfId="0" applyFont="1" applyBorder="1" applyAlignment="1"/>
    <xf numFmtId="0" fontId="8" fillId="4" borderId="32" xfId="0" applyFont="1" applyFill="1" applyBorder="1" applyAlignment="1">
      <alignment horizontal="center" vertical="center"/>
    </xf>
    <xf numFmtId="0" fontId="8" fillId="4" borderId="2" xfId="0" applyFont="1" applyFill="1" applyBorder="1" applyAlignment="1">
      <alignment vertical="center"/>
    </xf>
    <xf numFmtId="0" fontId="20" fillId="0" borderId="0" xfId="0" applyFont="1" applyFill="1" applyBorder="1"/>
    <xf numFmtId="3" fontId="5" fillId="0" borderId="0" xfId="1" applyNumberFormat="1" applyFont="1" applyAlignment="1">
      <alignment horizontal="center"/>
    </xf>
    <xf numFmtId="0" fontId="16" fillId="5" borderId="8" xfId="0" applyFont="1" applyFill="1" applyBorder="1" applyAlignment="1">
      <alignment horizontal="center" vertical="center"/>
    </xf>
    <xf numFmtId="164" fontId="16" fillId="5" borderId="99" xfId="1" applyNumberFormat="1" applyFont="1" applyFill="1" applyBorder="1" applyAlignment="1">
      <alignment vertical="center"/>
    </xf>
    <xf numFmtId="164" fontId="16" fillId="5" borderId="100" xfId="1" applyNumberFormat="1" applyFont="1" applyFill="1" applyBorder="1" applyAlignment="1">
      <alignment vertical="center"/>
    </xf>
    <xf numFmtId="3" fontId="16" fillId="5" borderId="101" xfId="1" applyNumberFormat="1" applyFont="1" applyFill="1" applyBorder="1" applyAlignment="1">
      <alignment horizontal="center" vertical="center"/>
    </xf>
    <xf numFmtId="164" fontId="16" fillId="5" borderId="76" xfId="1" applyNumberFormat="1" applyFont="1" applyFill="1" applyBorder="1" applyAlignment="1">
      <alignment vertical="center"/>
    </xf>
    <xf numFmtId="0" fontId="14" fillId="2" borderId="20" xfId="0" applyFont="1" applyFill="1" applyBorder="1" applyAlignment="1">
      <alignment horizontal="left"/>
    </xf>
    <xf numFmtId="0" fontId="14" fillId="2" borderId="21" xfId="0" applyFont="1" applyFill="1" applyBorder="1" applyAlignment="1">
      <alignment horizontal="left"/>
    </xf>
    <xf numFmtId="0" fontId="14" fillId="2" borderId="22" xfId="0" applyFont="1" applyFill="1" applyBorder="1" applyAlignment="1">
      <alignment horizontal="left"/>
    </xf>
    <xf numFmtId="0" fontId="14" fillId="2" borderId="23" xfId="0" applyFont="1" applyFill="1" applyBorder="1" applyAlignment="1">
      <alignment horizontal="left"/>
    </xf>
    <xf numFmtId="0" fontId="14" fillId="2" borderId="41" xfId="0" applyFont="1" applyFill="1" applyBorder="1" applyAlignment="1">
      <alignment horizontal="left"/>
    </xf>
    <xf numFmtId="0" fontId="14" fillId="2" borderId="45" xfId="0" applyFont="1" applyFill="1" applyBorder="1" applyAlignment="1">
      <alignment horizontal="left"/>
    </xf>
    <xf numFmtId="0" fontId="14" fillId="2" borderId="61" xfId="0" applyFont="1" applyFill="1" applyBorder="1" applyAlignment="1">
      <alignment horizontal="left"/>
    </xf>
    <xf numFmtId="0" fontId="14" fillId="2" borderId="65" xfId="0" applyFont="1" applyFill="1" applyBorder="1" applyAlignment="1">
      <alignment horizontal="left"/>
    </xf>
    <xf numFmtId="0" fontId="14" fillId="2" borderId="55" xfId="0" applyFont="1" applyFill="1" applyBorder="1" applyAlignment="1">
      <alignment horizontal="left"/>
    </xf>
    <xf numFmtId="0" fontId="14" fillId="2" borderId="56" xfId="0" applyFont="1" applyFill="1" applyBorder="1" applyAlignment="1">
      <alignment horizontal="left"/>
    </xf>
    <xf numFmtId="0" fontId="4" fillId="0" borderId="0" xfId="0" applyFont="1" applyAlignment="1">
      <alignment horizontal="left"/>
    </xf>
    <xf numFmtId="0" fontId="3" fillId="6" borderId="4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left"/>
    </xf>
    <xf numFmtId="0" fontId="14" fillId="2" borderId="22" xfId="0" applyFont="1" applyFill="1" applyBorder="1" applyAlignment="1">
      <alignment horizontal="left"/>
    </xf>
    <xf numFmtId="0" fontId="14" fillId="2" borderId="23" xfId="0" applyFont="1" applyFill="1" applyBorder="1" applyAlignment="1">
      <alignment horizontal="left"/>
    </xf>
    <xf numFmtId="0" fontId="14" fillId="2" borderId="20" xfId="0" applyFont="1" applyFill="1" applyBorder="1" applyAlignment="1">
      <alignment horizontal="left"/>
    </xf>
    <xf numFmtId="0" fontId="14" fillId="2" borderId="21" xfId="0" applyFont="1" applyFill="1" applyBorder="1" applyAlignment="1">
      <alignment horizontal="left"/>
    </xf>
    <xf numFmtId="0" fontId="14" fillId="2" borderId="41" xfId="0" applyFont="1" applyFill="1" applyBorder="1" applyAlignment="1">
      <alignment horizontal="left"/>
    </xf>
    <xf numFmtId="0" fontId="14" fillId="2" borderId="45" xfId="0" applyFont="1" applyFill="1" applyBorder="1" applyAlignment="1">
      <alignment horizontal="left"/>
    </xf>
    <xf numFmtId="0" fontId="33" fillId="0" borderId="0" xfId="0" applyFont="1" applyAlignment="1">
      <alignment horizontal="center"/>
    </xf>
    <xf numFmtId="0" fontId="14" fillId="2" borderId="20" xfId="0" applyFont="1" applyFill="1" applyBorder="1" applyAlignment="1">
      <alignment horizontal="left"/>
    </xf>
    <xf numFmtId="0" fontId="14" fillId="2" borderId="21" xfId="0" applyFont="1" applyFill="1" applyBorder="1" applyAlignment="1">
      <alignment horizontal="left"/>
    </xf>
    <xf numFmtId="0" fontId="14" fillId="2" borderId="22" xfId="0" applyFont="1" applyFill="1" applyBorder="1" applyAlignment="1">
      <alignment horizontal="left"/>
    </xf>
    <xf numFmtId="0" fontId="14" fillId="2" borderId="23" xfId="0" applyFont="1" applyFill="1" applyBorder="1" applyAlignment="1">
      <alignment horizontal="left"/>
    </xf>
    <xf numFmtId="0" fontId="14" fillId="2" borderId="41" xfId="0" applyFont="1" applyFill="1" applyBorder="1" applyAlignment="1">
      <alignment horizontal="left"/>
    </xf>
    <xf numFmtId="0" fontId="14" fillId="2" borderId="45" xfId="0" applyFont="1" applyFill="1" applyBorder="1" applyAlignment="1">
      <alignment horizontal="left"/>
    </xf>
    <xf numFmtId="0" fontId="4" fillId="0" borderId="0" xfId="0" applyFont="1" applyAlignment="1">
      <alignment horizontal="left"/>
    </xf>
    <xf numFmtId="0" fontId="33" fillId="0" borderId="0" xfId="0" applyFont="1" applyAlignment="1">
      <alignment horizontal="center"/>
    </xf>
    <xf numFmtId="164" fontId="1" fillId="4" borderId="85" xfId="1" applyNumberFormat="1" applyFont="1" applyFill="1" applyBorder="1" applyAlignment="1">
      <alignment vertical="center"/>
    </xf>
    <xf numFmtId="164" fontId="1" fillId="4" borderId="102" xfId="1" applyNumberFormat="1" applyFont="1" applyFill="1" applyBorder="1" applyAlignment="1">
      <alignment vertical="center"/>
    </xf>
    <xf numFmtId="0" fontId="14" fillId="0" borderId="0" xfId="0" applyFont="1" applyBorder="1" applyAlignment="1">
      <alignment horizontal="center"/>
    </xf>
    <xf numFmtId="164" fontId="14" fillId="0" borderId="0" xfId="0" applyNumberFormat="1" applyFont="1" applyBorder="1" applyAlignment="1"/>
    <xf numFmtId="164" fontId="3" fillId="7" borderId="9" xfId="1" applyNumberFormat="1" applyFont="1" applyFill="1" applyBorder="1" applyAlignment="1">
      <alignment vertical="center"/>
    </xf>
    <xf numFmtId="164" fontId="14" fillId="7" borderId="9" xfId="1" applyNumberFormat="1" applyFont="1" applyFill="1" applyBorder="1" applyAlignment="1"/>
    <xf numFmtId="164" fontId="4" fillId="5" borderId="76" xfId="1" applyNumberFormat="1" applyFont="1" applyFill="1" applyBorder="1" applyAlignment="1">
      <alignment vertical="center"/>
    </xf>
    <xf numFmtId="164" fontId="4" fillId="5" borderId="53" xfId="1" applyNumberFormat="1" applyFont="1" applyFill="1" applyBorder="1" applyAlignment="1">
      <alignment vertical="center"/>
    </xf>
    <xf numFmtId="0" fontId="3" fillId="6" borderId="9" xfId="0" applyFont="1" applyFill="1" applyBorder="1" applyAlignment="1">
      <alignment horizontal="center" vertical="center" wrapText="1"/>
    </xf>
    <xf numFmtId="164" fontId="3" fillId="6" borderId="9" xfId="1" applyNumberFormat="1" applyFont="1" applyFill="1" applyBorder="1" applyAlignment="1">
      <alignment horizontal="center" vertical="center" wrapText="1"/>
    </xf>
    <xf numFmtId="3" fontId="3" fillId="6" borderId="9" xfId="1" applyNumberFormat="1" applyFont="1" applyFill="1" applyBorder="1" applyAlignment="1">
      <alignment horizontal="center" vertical="center" wrapText="1"/>
    </xf>
    <xf numFmtId="0" fontId="16" fillId="5" borderId="9" xfId="0" applyFont="1" applyFill="1" applyBorder="1" applyAlignment="1">
      <alignment horizontal="left" vertical="center"/>
    </xf>
    <xf numFmtId="164" fontId="4" fillId="5" borderId="9" xfId="1" applyNumberFormat="1" applyFont="1" applyFill="1" applyBorder="1" applyAlignment="1">
      <alignment vertical="center"/>
    </xf>
    <xf numFmtId="164" fontId="4" fillId="7" borderId="9" xfId="1" applyNumberFormat="1" applyFont="1" applyFill="1" applyBorder="1" applyAlignment="1">
      <alignment vertical="center"/>
    </xf>
    <xf numFmtId="3" fontId="4" fillId="5" borderId="9" xfId="1" applyNumberFormat="1" applyFont="1" applyFill="1" applyBorder="1" applyAlignment="1">
      <alignment horizontal="center" vertical="center"/>
    </xf>
    <xf numFmtId="0" fontId="12" fillId="0" borderId="9" xfId="0" applyFont="1" applyBorder="1"/>
    <xf numFmtId="0" fontId="12" fillId="4" borderId="9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vertical="center"/>
    </xf>
    <xf numFmtId="0" fontId="16" fillId="5" borderId="9" xfId="0" applyFont="1" applyFill="1" applyBorder="1" applyAlignment="1">
      <alignment horizontal="center" vertical="center"/>
    </xf>
    <xf numFmtId="164" fontId="16" fillId="5" borderId="9" xfId="1" applyNumberFormat="1" applyFont="1" applyFill="1" applyBorder="1" applyAlignment="1">
      <alignment vertical="center"/>
    </xf>
    <xf numFmtId="164" fontId="16" fillId="7" borderId="9" xfId="1" applyNumberFormat="1" applyFont="1" applyFill="1" applyBorder="1" applyAlignment="1">
      <alignment vertical="center"/>
    </xf>
    <xf numFmtId="0" fontId="14" fillId="2" borderId="9" xfId="0" applyFont="1" applyFill="1" applyBorder="1" applyAlignment="1">
      <alignment horizontal="center" vertical="center"/>
    </xf>
    <xf numFmtId="0" fontId="8" fillId="0" borderId="9" xfId="0" applyFont="1" applyBorder="1"/>
    <xf numFmtId="0" fontId="8" fillId="4" borderId="9" xfId="0" applyFont="1" applyFill="1" applyBorder="1" applyAlignment="1">
      <alignment horizontal="center" vertical="center"/>
    </xf>
    <xf numFmtId="0" fontId="16" fillId="2" borderId="9" xfId="0" applyFont="1" applyFill="1" applyBorder="1" applyAlignment="1">
      <alignment horizontal="center" vertical="center"/>
    </xf>
    <xf numFmtId="164" fontId="14" fillId="2" borderId="9" xfId="1" applyNumberFormat="1" applyFont="1" applyFill="1" applyBorder="1" applyAlignment="1">
      <alignment vertical="center"/>
    </xf>
    <xf numFmtId="164" fontId="14" fillId="7" borderId="9" xfId="1" applyNumberFormat="1" applyFont="1" applyFill="1" applyBorder="1" applyAlignment="1">
      <alignment vertical="center"/>
    </xf>
    <xf numFmtId="0" fontId="14" fillId="2" borderId="9" xfId="0" applyFont="1" applyFill="1" applyBorder="1" applyAlignment="1">
      <alignment horizontal="center"/>
    </xf>
    <xf numFmtId="0" fontId="12" fillId="2" borderId="9" xfId="0" applyFont="1" applyFill="1" applyBorder="1" applyAlignment="1">
      <alignment horizontal="center"/>
    </xf>
    <xf numFmtId="3" fontId="16" fillId="5" borderId="9" xfId="1" applyNumberFormat="1" applyFont="1" applyFill="1" applyBorder="1" applyAlignment="1">
      <alignment horizontal="center" vertical="center"/>
    </xf>
    <xf numFmtId="3" fontId="14" fillId="2" borderId="9" xfId="1" applyNumberFormat="1" applyFont="1" applyFill="1" applyBorder="1" applyAlignment="1">
      <alignment horizontal="center"/>
    </xf>
    <xf numFmtId="3" fontId="1" fillId="4" borderId="9" xfId="1" applyNumberFormat="1" applyFont="1" applyFill="1" applyBorder="1" applyAlignment="1">
      <alignment horizontal="center" vertical="center"/>
    </xf>
    <xf numFmtId="3" fontId="1" fillId="7" borderId="9" xfId="1" applyNumberFormat="1" applyFont="1" applyFill="1" applyBorder="1" applyAlignment="1">
      <alignment horizontal="center" vertical="center"/>
    </xf>
    <xf numFmtId="0" fontId="8" fillId="7" borderId="9" xfId="0" applyFont="1" applyFill="1" applyBorder="1" applyAlignment="1">
      <alignment horizontal="center" vertical="center"/>
    </xf>
    <xf numFmtId="3" fontId="3" fillId="4" borderId="9" xfId="1" applyNumberFormat="1" applyFont="1" applyFill="1" applyBorder="1" applyAlignment="1">
      <alignment horizontal="center" vertical="center"/>
    </xf>
    <xf numFmtId="3" fontId="14" fillId="2" borderId="9" xfId="1" applyNumberFormat="1" applyFont="1" applyFill="1" applyBorder="1" applyAlignment="1">
      <alignment horizontal="center" vertical="center"/>
    </xf>
    <xf numFmtId="0" fontId="16" fillId="9" borderId="9" xfId="0" applyFont="1" applyFill="1" applyBorder="1" applyAlignment="1">
      <alignment horizontal="center" vertical="center"/>
    </xf>
    <xf numFmtId="164" fontId="16" fillId="9" borderId="9" xfId="1" applyNumberFormat="1" applyFont="1" applyFill="1" applyBorder="1" applyAlignment="1">
      <alignment vertical="center"/>
    </xf>
    <xf numFmtId="3" fontId="16" fillId="9" borderId="9" xfId="1" applyNumberFormat="1" applyFont="1" applyFill="1" applyBorder="1" applyAlignment="1">
      <alignment horizontal="center" vertical="center"/>
    </xf>
    <xf numFmtId="164" fontId="14" fillId="9" borderId="9" xfId="1" applyNumberFormat="1" applyFont="1" applyFill="1" applyBorder="1" applyAlignment="1"/>
    <xf numFmtId="164" fontId="34" fillId="9" borderId="9" xfId="1" applyNumberFormat="1" applyFont="1" applyFill="1" applyBorder="1" applyAlignment="1">
      <alignment vertical="center"/>
    </xf>
    <xf numFmtId="0" fontId="5" fillId="8" borderId="9" xfId="0" applyFont="1" applyFill="1" applyBorder="1" applyAlignment="1">
      <alignment horizontal="left" vertical="center"/>
    </xf>
    <xf numFmtId="164" fontId="11" fillId="8" borderId="9" xfId="1" applyNumberFormat="1" applyFont="1" applyFill="1" applyBorder="1" applyAlignment="1">
      <alignment vertical="center"/>
    </xf>
    <xf numFmtId="0" fontId="13" fillId="7" borderId="9" xfId="0" applyFont="1" applyFill="1" applyBorder="1" applyAlignment="1">
      <alignment horizontal="center"/>
    </xf>
    <xf numFmtId="164" fontId="13" fillId="7" borderId="9" xfId="1" applyNumberFormat="1" applyFont="1" applyFill="1" applyBorder="1" applyAlignment="1"/>
    <xf numFmtId="3" fontId="13" fillId="7" borderId="9" xfId="1" applyNumberFormat="1" applyFont="1" applyFill="1" applyBorder="1" applyAlignment="1">
      <alignment horizontal="center"/>
    </xf>
    <xf numFmtId="0" fontId="13" fillId="7" borderId="9" xfId="0" applyFont="1" applyFill="1" applyBorder="1" applyAlignment="1">
      <alignment horizontal="left"/>
    </xf>
    <xf numFmtId="164" fontId="39" fillId="7" borderId="9" xfId="1" applyNumberFormat="1" applyFont="1" applyFill="1" applyBorder="1" applyAlignment="1"/>
    <xf numFmtId="0" fontId="13" fillId="7" borderId="9" xfId="0" applyFont="1" applyFill="1" applyBorder="1" applyAlignment="1"/>
    <xf numFmtId="164" fontId="23" fillId="9" borderId="9" xfId="1" applyNumberFormat="1" applyFont="1" applyFill="1" applyBorder="1" applyAlignment="1">
      <alignment vertical="center"/>
    </xf>
    <xf numFmtId="0" fontId="16" fillId="5" borderId="77" xfId="0" applyFont="1" applyFill="1" applyBorder="1" applyAlignment="1">
      <alignment horizontal="left" vertical="center" wrapText="1"/>
    </xf>
    <xf numFmtId="0" fontId="16" fillId="5" borderId="78" xfId="0" applyFont="1" applyFill="1" applyBorder="1" applyAlignment="1">
      <alignment horizontal="left" vertical="center" wrapText="1"/>
    </xf>
    <xf numFmtId="0" fontId="4" fillId="0" borderId="0" xfId="0" applyFont="1" applyAlignment="1">
      <alignment horizontal="left"/>
    </xf>
    <xf numFmtId="0" fontId="10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6" borderId="79" xfId="0" applyFont="1" applyFill="1" applyBorder="1" applyAlignment="1">
      <alignment horizontal="center" vertical="center" wrapText="1"/>
    </xf>
    <xf numFmtId="0" fontId="3" fillId="6" borderId="80" xfId="0" applyFont="1" applyFill="1" applyBorder="1" applyAlignment="1">
      <alignment horizontal="center" vertical="center" wrapText="1"/>
    </xf>
    <xf numFmtId="0" fontId="3" fillId="6" borderId="81" xfId="0" applyFont="1" applyFill="1" applyBorder="1" applyAlignment="1">
      <alignment horizontal="center" vertical="center" wrapText="1"/>
    </xf>
    <xf numFmtId="0" fontId="3" fillId="6" borderId="82" xfId="0" applyFont="1" applyFill="1" applyBorder="1" applyAlignment="1">
      <alignment horizontal="center" vertical="center" wrapText="1"/>
    </xf>
    <xf numFmtId="0" fontId="3" fillId="6" borderId="83" xfId="0" applyFont="1" applyFill="1" applyBorder="1" applyAlignment="1">
      <alignment horizontal="center" vertical="center" wrapText="1"/>
    </xf>
    <xf numFmtId="0" fontId="3" fillId="6" borderId="4" xfId="0" applyFont="1" applyFill="1" applyBorder="1" applyAlignment="1">
      <alignment horizontal="center" vertical="center" wrapText="1"/>
    </xf>
    <xf numFmtId="0" fontId="3" fillId="6" borderId="20" xfId="0" applyFont="1" applyFill="1" applyBorder="1" applyAlignment="1">
      <alignment horizontal="center" vertical="center" wrapText="1"/>
    </xf>
    <xf numFmtId="0" fontId="3" fillId="6" borderId="84" xfId="0" applyFont="1" applyFill="1" applyBorder="1" applyAlignment="1">
      <alignment horizontal="center" vertical="center" wrapText="1"/>
    </xf>
    <xf numFmtId="0" fontId="3" fillId="6" borderId="85" xfId="0" applyFont="1" applyFill="1" applyBorder="1" applyAlignment="1">
      <alignment horizontal="center" vertical="center" wrapText="1"/>
    </xf>
    <xf numFmtId="3" fontId="3" fillId="6" borderId="86" xfId="0" applyNumberFormat="1" applyFont="1" applyFill="1" applyBorder="1" applyAlignment="1">
      <alignment horizontal="center" vertical="center" wrapText="1"/>
    </xf>
    <xf numFmtId="3" fontId="1" fillId="0" borderId="69" xfId="0" applyNumberFormat="1" applyFont="1" applyBorder="1" applyAlignment="1">
      <alignment horizontal="center" vertical="center" wrapText="1"/>
    </xf>
    <xf numFmtId="164" fontId="3" fillId="6" borderId="20" xfId="1" applyNumberFormat="1" applyFont="1" applyFill="1" applyBorder="1" applyAlignment="1">
      <alignment horizontal="center" vertical="center" wrapText="1"/>
    </xf>
    <xf numFmtId="164" fontId="3" fillId="6" borderId="84" xfId="1" applyNumberFormat="1" applyFont="1" applyFill="1" applyBorder="1" applyAlignment="1">
      <alignment horizontal="center" vertical="center" wrapText="1"/>
    </xf>
    <xf numFmtId="164" fontId="3" fillId="6" borderId="85" xfId="1" applyNumberFormat="1" applyFont="1" applyFill="1" applyBorder="1" applyAlignment="1">
      <alignment horizontal="center" vertical="center" wrapText="1"/>
    </xf>
    <xf numFmtId="3" fontId="3" fillId="6" borderId="20" xfId="1" applyNumberFormat="1" applyFont="1" applyFill="1" applyBorder="1" applyAlignment="1">
      <alignment horizontal="center" vertical="center" wrapText="1"/>
    </xf>
    <xf numFmtId="3" fontId="3" fillId="6" borderId="21" xfId="1" applyNumberFormat="1" applyFont="1" applyFill="1" applyBorder="1" applyAlignment="1">
      <alignment horizontal="center" vertical="center" wrapText="1"/>
    </xf>
    <xf numFmtId="37" fontId="3" fillId="0" borderId="0" xfId="1" applyNumberFormat="1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5" fillId="3" borderId="77" xfId="0" applyFont="1" applyFill="1" applyBorder="1" applyAlignment="1">
      <alignment horizontal="left" vertical="center"/>
    </xf>
    <xf numFmtId="0" fontId="5" fillId="3" borderId="78" xfId="0" applyFont="1" applyFill="1" applyBorder="1" applyAlignment="1">
      <alignment horizontal="left" vertical="center"/>
    </xf>
    <xf numFmtId="0" fontId="16" fillId="5" borderId="77" xfId="0" applyFont="1" applyFill="1" applyBorder="1" applyAlignment="1">
      <alignment horizontal="left" vertical="center"/>
    </xf>
    <xf numFmtId="0" fontId="16" fillId="5" borderId="78" xfId="0" applyFont="1" applyFill="1" applyBorder="1" applyAlignment="1">
      <alignment horizontal="left" vertical="center"/>
    </xf>
    <xf numFmtId="0" fontId="14" fillId="2" borderId="22" xfId="0" applyFont="1" applyFill="1" applyBorder="1" applyAlignment="1">
      <alignment horizontal="left"/>
    </xf>
    <xf numFmtId="0" fontId="14" fillId="2" borderId="23" xfId="0" applyFont="1" applyFill="1" applyBorder="1" applyAlignment="1">
      <alignment horizontal="left"/>
    </xf>
    <xf numFmtId="0" fontId="14" fillId="2" borderId="20" xfId="0" applyFont="1" applyFill="1" applyBorder="1" applyAlignment="1">
      <alignment horizontal="left" vertical="center"/>
    </xf>
    <xf numFmtId="0" fontId="14" fillId="2" borderId="21" xfId="0" applyFont="1" applyFill="1" applyBorder="1" applyAlignment="1">
      <alignment horizontal="left" vertical="center"/>
    </xf>
    <xf numFmtId="0" fontId="14" fillId="2" borderId="22" xfId="0" applyFont="1" applyFill="1" applyBorder="1" applyAlignment="1">
      <alignment horizontal="left" vertical="center"/>
    </xf>
    <xf numFmtId="0" fontId="14" fillId="2" borderId="23" xfId="0" applyFont="1" applyFill="1" applyBorder="1" applyAlignment="1">
      <alignment horizontal="left" vertical="center"/>
    </xf>
    <xf numFmtId="0" fontId="14" fillId="2" borderId="20" xfId="0" applyFont="1" applyFill="1" applyBorder="1" applyAlignment="1">
      <alignment horizontal="left"/>
    </xf>
    <xf numFmtId="0" fontId="14" fillId="2" borderId="21" xfId="0" applyFont="1" applyFill="1" applyBorder="1" applyAlignment="1">
      <alignment horizontal="left"/>
    </xf>
    <xf numFmtId="0" fontId="16" fillId="5" borderId="22" xfId="0" applyFont="1" applyFill="1" applyBorder="1" applyAlignment="1">
      <alignment horizontal="left" vertical="center"/>
    </xf>
    <xf numFmtId="0" fontId="16" fillId="5" borderId="23" xfId="0" applyFont="1" applyFill="1" applyBorder="1" applyAlignment="1">
      <alignment horizontal="left" vertical="center"/>
    </xf>
    <xf numFmtId="0" fontId="14" fillId="2" borderId="41" xfId="0" applyFont="1" applyFill="1" applyBorder="1" applyAlignment="1">
      <alignment horizontal="left"/>
    </xf>
    <xf numFmtId="0" fontId="14" fillId="2" borderId="45" xfId="0" applyFont="1" applyFill="1" applyBorder="1" applyAlignment="1">
      <alignment horizontal="left"/>
    </xf>
    <xf numFmtId="0" fontId="14" fillId="2" borderId="55" xfId="0" applyFont="1" applyFill="1" applyBorder="1" applyAlignment="1">
      <alignment horizontal="left"/>
    </xf>
    <xf numFmtId="0" fontId="14" fillId="2" borderId="56" xfId="0" applyFont="1" applyFill="1" applyBorder="1" applyAlignment="1">
      <alignment horizontal="left"/>
    </xf>
    <xf numFmtId="0" fontId="14" fillId="2" borderId="61" xfId="0" applyFont="1" applyFill="1" applyBorder="1" applyAlignment="1">
      <alignment horizontal="left"/>
    </xf>
    <xf numFmtId="0" fontId="14" fillId="2" borderId="65" xfId="0" applyFont="1" applyFill="1" applyBorder="1" applyAlignment="1">
      <alignment horizontal="left"/>
    </xf>
    <xf numFmtId="0" fontId="4" fillId="5" borderId="77" xfId="0" applyFont="1" applyFill="1" applyBorder="1" applyAlignment="1">
      <alignment horizontal="left" vertical="center" wrapText="1"/>
    </xf>
    <xf numFmtId="0" fontId="4" fillId="5" borderId="78" xfId="0" applyFont="1" applyFill="1" applyBorder="1" applyAlignment="1">
      <alignment horizontal="left" vertical="center" wrapText="1"/>
    </xf>
    <xf numFmtId="0" fontId="16" fillId="5" borderId="77" xfId="0" applyFont="1" applyFill="1" applyBorder="1" applyAlignment="1">
      <alignment vertical="center"/>
    </xf>
    <xf numFmtId="0" fontId="16" fillId="5" borderId="78" xfId="0" applyFont="1" applyFill="1" applyBorder="1" applyAlignment="1">
      <alignment vertical="center"/>
    </xf>
    <xf numFmtId="0" fontId="8" fillId="4" borderId="0" xfId="0" applyFont="1" applyFill="1" applyBorder="1" applyAlignment="1">
      <alignment horizontal="left" vertical="center"/>
    </xf>
    <xf numFmtId="0" fontId="14" fillId="0" borderId="77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78" xfId="0" applyFont="1" applyBorder="1" applyAlignment="1">
      <alignment horizontal="center"/>
    </xf>
    <xf numFmtId="0" fontId="4" fillId="5" borderId="77" xfId="0" applyFont="1" applyFill="1" applyBorder="1" applyAlignment="1">
      <alignment vertical="center" wrapText="1"/>
    </xf>
    <xf numFmtId="0" fontId="4" fillId="5" borderId="78" xfId="0" applyFont="1" applyFill="1" applyBorder="1" applyAlignment="1">
      <alignment vertical="center" wrapText="1"/>
    </xf>
    <xf numFmtId="0" fontId="16" fillId="5" borderId="77" xfId="0" applyFont="1" applyFill="1" applyBorder="1" applyAlignment="1">
      <alignment vertical="top" wrapText="1"/>
    </xf>
    <xf numFmtId="0" fontId="16" fillId="5" borderId="78" xfId="0" applyFont="1" applyFill="1" applyBorder="1" applyAlignment="1">
      <alignment vertical="top" wrapText="1"/>
    </xf>
    <xf numFmtId="0" fontId="33" fillId="0" borderId="0" xfId="0" applyFont="1" applyAlignment="1">
      <alignment horizontal="center"/>
    </xf>
    <xf numFmtId="0" fontId="23" fillId="2" borderId="41" xfId="0" applyFont="1" applyFill="1" applyBorder="1" applyAlignment="1">
      <alignment horizontal="left"/>
    </xf>
    <xf numFmtId="0" fontId="23" fillId="2" borderId="45" xfId="0" applyFont="1" applyFill="1" applyBorder="1" applyAlignment="1">
      <alignment horizontal="left"/>
    </xf>
    <xf numFmtId="0" fontId="16" fillId="5" borderId="77" xfId="0" applyFont="1" applyFill="1" applyBorder="1" applyAlignment="1">
      <alignment vertical="center" wrapText="1"/>
    </xf>
    <xf numFmtId="0" fontId="16" fillId="5" borderId="78" xfId="0" applyFont="1" applyFill="1" applyBorder="1" applyAlignment="1">
      <alignment vertical="center" wrapText="1"/>
    </xf>
    <xf numFmtId="0" fontId="14" fillId="2" borderId="27" xfId="0" applyFont="1" applyFill="1" applyBorder="1" applyAlignment="1">
      <alignment horizontal="left"/>
    </xf>
    <xf numFmtId="0" fontId="14" fillId="2" borderId="31" xfId="0" applyFont="1" applyFill="1" applyBorder="1" applyAlignment="1">
      <alignment horizontal="left"/>
    </xf>
    <xf numFmtId="0" fontId="27" fillId="4" borderId="0" xfId="0" applyFont="1" applyFill="1" applyBorder="1" applyAlignment="1">
      <alignment horizontal="left" vertical="center"/>
    </xf>
    <xf numFmtId="0" fontId="4" fillId="5" borderId="81" xfId="0" applyFont="1" applyFill="1" applyBorder="1" applyAlignment="1">
      <alignment horizontal="left" vertical="center" wrapText="1"/>
    </xf>
    <xf numFmtId="0" fontId="4" fillId="5" borderId="82" xfId="0" applyFont="1" applyFill="1" applyBorder="1" applyAlignment="1">
      <alignment horizontal="left" vertical="center" wrapText="1"/>
    </xf>
    <xf numFmtId="0" fontId="5" fillId="0" borderId="0" xfId="0" applyFont="1" applyAlignment="1">
      <alignment horizontal="left"/>
    </xf>
    <xf numFmtId="0" fontId="16" fillId="5" borderId="81" xfId="0" applyFont="1" applyFill="1" applyBorder="1" applyAlignment="1">
      <alignment vertical="center"/>
    </xf>
    <xf numFmtId="0" fontId="16" fillId="5" borderId="82" xfId="0" applyFont="1" applyFill="1" applyBorder="1" applyAlignment="1">
      <alignment vertical="center"/>
    </xf>
    <xf numFmtId="0" fontId="13" fillId="7" borderId="9" xfId="0" applyFont="1" applyFill="1" applyBorder="1" applyAlignment="1">
      <alignment horizontal="left"/>
    </xf>
    <xf numFmtId="0" fontId="4" fillId="9" borderId="9" xfId="0" applyFont="1" applyFill="1" applyBorder="1" applyAlignment="1">
      <alignment vertical="center" wrapText="1"/>
    </xf>
    <xf numFmtId="0" fontId="16" fillId="9" borderId="9" xfId="0" applyFont="1" applyFill="1" applyBorder="1" applyAlignment="1">
      <alignment vertical="center" wrapText="1"/>
    </xf>
    <xf numFmtId="0" fontId="16" fillId="9" borderId="9" xfId="0" applyFont="1" applyFill="1" applyBorder="1" applyAlignment="1">
      <alignment vertical="center"/>
    </xf>
    <xf numFmtId="0" fontId="4" fillId="9" borderId="9" xfId="0" applyFont="1" applyFill="1" applyBorder="1" applyAlignment="1">
      <alignment horizontal="left" vertical="center" wrapText="1"/>
    </xf>
    <xf numFmtId="0" fontId="16" fillId="9" borderId="9" xfId="0" applyFont="1" applyFill="1" applyBorder="1" applyAlignment="1">
      <alignment horizontal="left" vertical="center"/>
    </xf>
    <xf numFmtId="0" fontId="16" fillId="9" borderId="9" xfId="0" applyFont="1" applyFill="1" applyBorder="1" applyAlignment="1">
      <alignment horizontal="left" vertical="center" wrapText="1"/>
    </xf>
    <xf numFmtId="0" fontId="14" fillId="2" borderId="9" xfId="0" applyFont="1" applyFill="1" applyBorder="1" applyAlignment="1">
      <alignment horizontal="left"/>
    </xf>
    <xf numFmtId="0" fontId="16" fillId="5" borderId="9" xfId="0" applyFont="1" applyFill="1" applyBorder="1" applyAlignment="1">
      <alignment horizontal="left" vertical="center" wrapText="1"/>
    </xf>
    <xf numFmtId="0" fontId="14" fillId="2" borderId="9" xfId="0" applyFont="1" applyFill="1" applyBorder="1" applyAlignment="1">
      <alignment horizontal="left" vertical="center"/>
    </xf>
    <xf numFmtId="3" fontId="3" fillId="6" borderId="9" xfId="1" applyNumberFormat="1" applyFont="1" applyFill="1" applyBorder="1" applyAlignment="1">
      <alignment horizontal="center" vertical="center" wrapText="1"/>
    </xf>
    <xf numFmtId="0" fontId="5" fillId="8" borderId="9" xfId="0" applyFont="1" applyFill="1" applyBorder="1" applyAlignment="1">
      <alignment horizontal="left" vertical="center"/>
    </xf>
    <xf numFmtId="0" fontId="16" fillId="5" borderId="9" xfId="0" applyFont="1" applyFill="1" applyBorder="1" applyAlignment="1">
      <alignment horizontal="left" vertical="center"/>
    </xf>
    <xf numFmtId="0" fontId="3" fillId="6" borderId="9" xfId="0" applyFont="1" applyFill="1" applyBorder="1" applyAlignment="1">
      <alignment horizontal="center" vertical="center" wrapText="1"/>
    </xf>
    <xf numFmtId="3" fontId="3" fillId="6" borderId="9" xfId="0" applyNumberFormat="1" applyFont="1" applyFill="1" applyBorder="1" applyAlignment="1">
      <alignment horizontal="center" vertical="center" wrapText="1"/>
    </xf>
    <xf numFmtId="164" fontId="3" fillId="6" borderId="9" xfId="1" applyNumberFormat="1" applyFont="1" applyFill="1" applyBorder="1" applyAlignment="1">
      <alignment horizontal="center" vertical="center" wrapText="1"/>
    </xf>
    <xf numFmtId="0" fontId="16" fillId="7" borderId="9" xfId="0" applyFont="1" applyFill="1" applyBorder="1" applyAlignment="1">
      <alignment horizontal="left" vertical="center"/>
    </xf>
    <xf numFmtId="0" fontId="16" fillId="7" borderId="9" xfId="0" applyFont="1" applyFill="1" applyBorder="1" applyAlignment="1">
      <alignment horizontal="center" vertical="center"/>
    </xf>
    <xf numFmtId="0" fontId="16" fillId="7" borderId="9" xfId="0" applyFont="1" applyFill="1" applyBorder="1" applyAlignment="1">
      <alignment horizontal="left" vertical="center" wrapText="1"/>
    </xf>
    <xf numFmtId="3" fontId="16" fillId="7" borderId="9" xfId="1" applyNumberFormat="1" applyFont="1" applyFill="1" applyBorder="1" applyAlignment="1">
      <alignment horizontal="center" vertical="center"/>
    </xf>
    <xf numFmtId="0" fontId="4" fillId="7" borderId="9" xfId="0" applyFont="1" applyFill="1" applyBorder="1" applyAlignment="1">
      <alignment horizontal="left" vertical="center" wrapText="1"/>
    </xf>
    <xf numFmtId="0" fontId="4" fillId="7" borderId="9" xfId="0" applyFont="1" applyFill="1" applyBorder="1" applyAlignment="1">
      <alignment vertical="center" wrapText="1"/>
    </xf>
    <xf numFmtId="0" fontId="16" fillId="7" borderId="9" xfId="0" applyFont="1" applyFill="1" applyBorder="1" applyAlignment="1">
      <alignment vertical="center" wrapText="1"/>
    </xf>
    <xf numFmtId="0" fontId="16" fillId="7" borderId="9" xfId="0" applyFont="1" applyFill="1" applyBorder="1" applyAlignment="1">
      <alignment vertical="center"/>
    </xf>
    <xf numFmtId="0" fontId="13" fillId="8" borderId="9" xfId="0" applyFont="1" applyFill="1" applyBorder="1" applyAlignment="1">
      <alignment horizontal="left"/>
    </xf>
    <xf numFmtId="0" fontId="13" fillId="8" borderId="9" xfId="0" applyFont="1" applyFill="1" applyBorder="1" applyAlignment="1">
      <alignment horizontal="center"/>
    </xf>
    <xf numFmtId="164" fontId="13" fillId="8" borderId="9" xfId="1" applyNumberFormat="1" applyFont="1" applyFill="1" applyBorder="1" applyAlignment="1"/>
    <xf numFmtId="3" fontId="13" fillId="8" borderId="9" xfId="1" applyNumberFormat="1" applyFont="1" applyFill="1" applyBorder="1" applyAlignment="1">
      <alignment horizontal="center"/>
    </xf>
    <xf numFmtId="0" fontId="13" fillId="8" borderId="9" xfId="0" applyFont="1" applyFill="1" applyBorder="1" applyAlignment="1">
      <alignment horizontal="left"/>
    </xf>
    <xf numFmtId="49" fontId="7" fillId="0" borderId="0" xfId="0" applyNumberFormat="1" applyFont="1" applyBorder="1" applyAlignment="1">
      <alignment horizontal="center" vertical="center"/>
    </xf>
    <xf numFmtId="49" fontId="7" fillId="0" borderId="0" xfId="0" applyNumberFormat="1" applyFont="1" applyBorder="1" applyAlignment="1">
      <alignment vertical="center"/>
    </xf>
  </cellXfs>
  <cellStyles count="2">
    <cellStyle name="Comma" xfId="1" builtinId="3"/>
    <cellStyle name="Normal" xfId="0" builtinId="0"/>
  </cellStyles>
  <dxfs count="29">
    <dxf>
      <font>
        <condense val="0"/>
        <extend val="0"/>
        <color indexed="9"/>
      </font>
      <fill>
        <patternFill>
          <bgColor indexed="8"/>
        </patternFill>
      </fill>
    </dxf>
    <dxf>
      <font>
        <condense val="0"/>
        <extend val="0"/>
        <color indexed="9"/>
      </font>
      <fill>
        <patternFill>
          <bgColor indexed="8"/>
        </patternFill>
      </fill>
    </dxf>
    <dxf>
      <font>
        <condense val="0"/>
        <extend val="0"/>
        <u/>
      </font>
    </dxf>
    <dxf>
      <font>
        <condense val="0"/>
        <extend val="0"/>
        <color indexed="9"/>
      </font>
      <fill>
        <patternFill>
          <bgColor indexed="8"/>
        </patternFill>
      </fill>
    </dxf>
    <dxf>
      <font>
        <condense val="0"/>
        <extend val="0"/>
        <u/>
      </font>
    </dxf>
    <dxf>
      <font>
        <condense val="0"/>
        <extend val="0"/>
        <u/>
      </font>
    </dxf>
    <dxf>
      <font>
        <condense val="0"/>
        <extend val="0"/>
        <u/>
      </font>
    </dxf>
    <dxf>
      <font>
        <condense val="0"/>
        <extend val="0"/>
        <color indexed="9"/>
      </font>
      <fill>
        <patternFill>
          <bgColor indexed="8"/>
        </patternFill>
      </fill>
    </dxf>
    <dxf>
      <font>
        <condense val="0"/>
        <extend val="0"/>
        <u/>
      </font>
    </dxf>
    <dxf>
      <font>
        <condense val="0"/>
        <extend val="0"/>
        <u/>
      </font>
    </dxf>
    <dxf>
      <font>
        <condense val="0"/>
        <extend val="0"/>
        <u/>
      </font>
    </dxf>
    <dxf>
      <font>
        <condense val="0"/>
        <extend val="0"/>
        <color indexed="9"/>
      </font>
      <fill>
        <patternFill>
          <bgColor indexed="8"/>
        </patternFill>
      </fill>
    </dxf>
    <dxf>
      <font>
        <condense val="0"/>
        <extend val="0"/>
        <u/>
      </font>
    </dxf>
    <dxf>
      <font>
        <condense val="0"/>
        <extend val="0"/>
        <u/>
      </font>
    </dxf>
    <dxf>
      <font>
        <condense val="0"/>
        <extend val="0"/>
        <u/>
      </font>
    </dxf>
    <dxf>
      <font>
        <condense val="0"/>
        <extend val="0"/>
        <color indexed="9"/>
      </font>
      <fill>
        <patternFill>
          <bgColor indexed="8"/>
        </patternFill>
      </fill>
    </dxf>
    <dxf>
      <font>
        <condense val="0"/>
        <extend val="0"/>
        <u/>
      </font>
    </dxf>
    <dxf>
      <font>
        <condense val="0"/>
        <extend val="0"/>
        <u/>
      </font>
    </dxf>
    <dxf>
      <font>
        <condense val="0"/>
        <extend val="0"/>
        <u/>
      </font>
    </dxf>
    <dxf>
      <font>
        <condense val="0"/>
        <extend val="0"/>
        <color indexed="9"/>
      </font>
      <fill>
        <patternFill>
          <bgColor indexed="8"/>
        </patternFill>
      </fill>
    </dxf>
    <dxf>
      <font>
        <condense val="0"/>
        <extend val="0"/>
        <u/>
      </font>
    </dxf>
    <dxf>
      <font>
        <condense val="0"/>
        <extend val="0"/>
        <u/>
      </font>
    </dxf>
    <dxf>
      <font>
        <condense val="0"/>
        <extend val="0"/>
        <u/>
      </font>
    </dxf>
    <dxf>
      <font>
        <condense val="0"/>
        <extend val="0"/>
        <color indexed="9"/>
      </font>
      <fill>
        <patternFill>
          <bgColor indexed="8"/>
        </patternFill>
      </fill>
    </dxf>
    <dxf>
      <font>
        <condense val="0"/>
        <extend val="0"/>
        <u/>
      </font>
    </dxf>
    <dxf>
      <font>
        <condense val="0"/>
        <extend val="0"/>
        <u/>
      </font>
    </dxf>
    <dxf>
      <font>
        <condense val="0"/>
        <extend val="0"/>
        <u/>
      </font>
    </dxf>
    <dxf>
      <font>
        <condense val="0"/>
        <extend val="0"/>
        <color indexed="9"/>
      </font>
      <fill>
        <patternFill>
          <bgColor indexed="8"/>
        </patternFill>
      </fill>
    </dxf>
    <dxf>
      <font>
        <condense val="0"/>
        <extend val="0"/>
        <u/>
      </font>
    </dxf>
  </dxfs>
  <tableStyles count="0" defaultTableStyle="TableStyleMedium9" defaultPivotStyle="PivotStyleLight16"/>
  <colors>
    <mruColors>
      <color rgb="FF0000FF"/>
      <color rgb="FFA8FEB0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AP1752"/>
  <sheetViews>
    <sheetView topLeftCell="B1" zoomScaleSheetLayoutView="100" workbookViewId="0">
      <selection activeCell="G1322" sqref="G1322"/>
    </sheetView>
  </sheetViews>
  <sheetFormatPr defaultRowHeight="12.75"/>
  <cols>
    <col min="1" max="1" width="10.7109375" style="63" customWidth="1"/>
    <col min="2" max="2" width="1.7109375" style="40" customWidth="1"/>
    <col min="3" max="3" width="53.7109375" style="40" bestFit="1" customWidth="1"/>
    <col min="4" max="4" width="1.28515625" style="40" hidden="1" customWidth="1"/>
    <col min="5" max="5" width="10.140625" style="40" customWidth="1"/>
    <col min="6" max="6" width="13.140625" style="40" bestFit="1" customWidth="1"/>
    <col min="7" max="7" width="15.5703125" style="40" bestFit="1" customWidth="1"/>
    <col min="8" max="8" width="8.28515625" style="115" bestFit="1" customWidth="1"/>
    <col min="9" max="9" width="12" style="43" customWidth="1"/>
    <col min="10" max="10" width="13" style="43" customWidth="1"/>
    <col min="11" max="11" width="10" style="43" customWidth="1"/>
    <col min="12" max="12" width="11.5703125" style="43" customWidth="1"/>
    <col min="13" max="13" width="11.5703125" style="50" customWidth="1"/>
    <col min="14" max="14" width="13.42578125" style="50" customWidth="1"/>
    <col min="15" max="15" width="1.140625" style="36" customWidth="1"/>
    <col min="16" max="16" width="3.28515625" style="51" bestFit="1" customWidth="1"/>
    <col min="17" max="17" width="3.28515625" style="36" customWidth="1"/>
    <col min="18" max="18" width="7.42578125" style="36" customWidth="1"/>
    <col min="19" max="19" width="3.28515625" style="3" customWidth="1"/>
    <col min="20" max="20" width="5.28515625" style="3" customWidth="1"/>
    <col min="21" max="21" width="11.85546875" style="3" bestFit="1" customWidth="1"/>
    <col min="22" max="22" width="13" style="3" bestFit="1" customWidth="1"/>
    <col min="23" max="23" width="11.5703125" style="3" bestFit="1" customWidth="1"/>
    <col min="24" max="24" width="13.140625" style="3" bestFit="1" customWidth="1"/>
    <col min="25" max="26" width="9.140625" style="3"/>
    <col min="27" max="42" width="9.140625" style="2"/>
    <col min="43" max="16384" width="9.140625" style="1"/>
  </cols>
  <sheetData>
    <row r="1" spans="1:42">
      <c r="H1" s="111"/>
      <c r="M1" s="44"/>
      <c r="N1" s="44"/>
      <c r="O1" s="35"/>
      <c r="P1" s="67"/>
      <c r="Q1" s="35"/>
      <c r="R1" s="35"/>
      <c r="S1" s="4"/>
      <c r="T1" s="4"/>
      <c r="U1" s="4"/>
      <c r="V1" s="4"/>
      <c r="W1" s="4"/>
      <c r="X1" s="4"/>
      <c r="Y1" s="4"/>
      <c r="Z1" s="4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15.75">
      <c r="B2" s="854" t="s">
        <v>2857</v>
      </c>
      <c r="C2" s="854"/>
      <c r="D2" s="416"/>
      <c r="H2" s="111"/>
      <c r="M2" s="44"/>
      <c r="N2" s="176" t="s">
        <v>2855</v>
      </c>
      <c r="O2" s="35"/>
      <c r="P2" s="67"/>
      <c r="Q2" s="35"/>
      <c r="R2" s="35"/>
      <c r="S2" s="4"/>
      <c r="T2" s="4"/>
      <c r="U2" s="4"/>
      <c r="V2" s="4"/>
      <c r="W2" s="4"/>
      <c r="X2" s="4"/>
      <c r="Y2" s="4"/>
      <c r="Z2" s="4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ht="6.75" customHeight="1">
      <c r="B3" s="41"/>
      <c r="H3" s="111"/>
      <c r="M3" s="44"/>
      <c r="N3" s="32"/>
      <c r="O3" s="35"/>
      <c r="P3" s="67"/>
      <c r="Q3" s="35"/>
      <c r="R3" s="35"/>
      <c r="S3" s="4"/>
      <c r="T3" s="4"/>
      <c r="U3" s="4"/>
      <c r="V3" s="4"/>
      <c r="W3" s="4"/>
      <c r="X3" s="4"/>
      <c r="Y3" s="4"/>
      <c r="Z3" s="4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</row>
    <row r="4" spans="1:42" ht="20.25">
      <c r="B4" s="855" t="s">
        <v>2856</v>
      </c>
      <c r="C4" s="855"/>
      <c r="D4" s="855"/>
      <c r="E4" s="855"/>
      <c r="F4" s="855"/>
      <c r="G4" s="855"/>
      <c r="H4" s="855"/>
      <c r="I4" s="855"/>
      <c r="J4" s="855"/>
      <c r="K4" s="855"/>
      <c r="L4" s="855"/>
      <c r="M4" s="855"/>
      <c r="N4" s="855"/>
      <c r="O4" s="35"/>
      <c r="P4" s="67"/>
      <c r="R4" s="66">
        <f>COUNTIF(R$11:R$1741,"R")</f>
        <v>9</v>
      </c>
      <c r="S4" s="65" t="s">
        <v>662</v>
      </c>
      <c r="T4" s="4"/>
      <c r="U4" s="4"/>
      <c r="V4" s="4"/>
      <c r="W4" s="4"/>
      <c r="X4" s="4"/>
      <c r="Y4" s="4"/>
      <c r="Z4" s="4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</row>
    <row r="5" spans="1:42" ht="20.25">
      <c r="B5" s="855" t="s">
        <v>1448</v>
      </c>
      <c r="C5" s="855"/>
      <c r="D5" s="855"/>
      <c r="E5" s="855"/>
      <c r="F5" s="855"/>
      <c r="G5" s="855"/>
      <c r="H5" s="855"/>
      <c r="I5" s="855"/>
      <c r="J5" s="855"/>
      <c r="K5" s="855"/>
      <c r="L5" s="855"/>
      <c r="M5" s="855"/>
      <c r="N5" s="855"/>
      <c r="O5" s="35"/>
      <c r="P5" s="67"/>
      <c r="R5" s="66">
        <f>COUNTIF(R$11:R$1741,"P")</f>
        <v>35</v>
      </c>
      <c r="S5" s="65" t="s">
        <v>663</v>
      </c>
      <c r="T5" s="4"/>
      <c r="U5" s="4"/>
      <c r="V5" s="4"/>
      <c r="W5" s="4"/>
      <c r="X5" s="4"/>
      <c r="Y5" s="4"/>
      <c r="Z5" s="4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</row>
    <row r="6" spans="1:42" s="248" customFormat="1" ht="15.75">
      <c r="A6" s="223"/>
      <c r="B6" s="856" t="s">
        <v>2860</v>
      </c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  <c r="N6" s="856"/>
      <c r="O6" s="245"/>
      <c r="P6" s="246"/>
      <c r="Q6" s="224"/>
      <c r="R6" s="428">
        <f>COUNTIF(R$11:R$1741,"M")</f>
        <v>229</v>
      </c>
      <c r="S6" s="429" t="s">
        <v>664</v>
      </c>
      <c r="T6" s="247"/>
      <c r="U6" s="247"/>
      <c r="V6" s="247"/>
      <c r="W6" s="247"/>
      <c r="X6" s="247"/>
      <c r="Y6" s="247"/>
      <c r="Z6" s="247"/>
    </row>
    <row r="7" spans="1:42" ht="15.75" thickBot="1">
      <c r="B7" s="42"/>
      <c r="C7" s="417"/>
      <c r="D7" s="417"/>
      <c r="E7" s="417"/>
      <c r="F7" s="417"/>
      <c r="G7" s="417"/>
      <c r="H7" s="33"/>
      <c r="I7" s="417"/>
      <c r="J7" s="417"/>
      <c r="K7" s="417"/>
      <c r="L7" s="417"/>
      <c r="M7" s="33"/>
      <c r="N7" s="33"/>
      <c r="O7" s="35"/>
      <c r="P7" s="67"/>
      <c r="R7" s="428">
        <f>COUNTIF(R$11:R$1741,"C")</f>
        <v>34</v>
      </c>
      <c r="S7" s="429" t="s">
        <v>665</v>
      </c>
      <c r="T7" s="4"/>
      <c r="U7" s="4"/>
      <c r="V7" s="4"/>
      <c r="W7" s="4"/>
      <c r="X7" s="4"/>
      <c r="Y7" s="4"/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</row>
    <row r="8" spans="1:42" s="54" customFormat="1" ht="45" customHeight="1">
      <c r="A8" s="64"/>
      <c r="B8" s="857" t="s">
        <v>1550</v>
      </c>
      <c r="C8" s="858"/>
      <c r="D8" s="861" t="s">
        <v>1462</v>
      </c>
      <c r="E8" s="863" t="s">
        <v>1447</v>
      </c>
      <c r="F8" s="864"/>
      <c r="G8" s="865"/>
      <c r="H8" s="866" t="s">
        <v>1453</v>
      </c>
      <c r="I8" s="868" t="s">
        <v>1451</v>
      </c>
      <c r="J8" s="869"/>
      <c r="K8" s="869" t="s">
        <v>1452</v>
      </c>
      <c r="L8" s="870"/>
      <c r="M8" s="871" t="s">
        <v>1454</v>
      </c>
      <c r="N8" s="87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</row>
    <row r="9" spans="1:42" s="54" customFormat="1" ht="16.5" customHeight="1" thickBot="1">
      <c r="A9" s="64"/>
      <c r="B9" s="859"/>
      <c r="C9" s="860"/>
      <c r="D9" s="862"/>
      <c r="E9" s="55" t="s">
        <v>1444</v>
      </c>
      <c r="F9" s="56" t="s">
        <v>1445</v>
      </c>
      <c r="G9" s="430" t="s">
        <v>1446</v>
      </c>
      <c r="H9" s="867"/>
      <c r="I9" s="57" t="s">
        <v>1445</v>
      </c>
      <c r="J9" s="58" t="s">
        <v>1446</v>
      </c>
      <c r="K9" s="58" t="s">
        <v>1445</v>
      </c>
      <c r="L9" s="96" t="s">
        <v>1446</v>
      </c>
      <c r="M9" s="59" t="s">
        <v>1445</v>
      </c>
      <c r="N9" s="60" t="s">
        <v>1446</v>
      </c>
      <c r="O9" s="52"/>
      <c r="P9" s="52"/>
      <c r="Q9" s="52"/>
      <c r="R9" s="52"/>
      <c r="S9" s="52"/>
      <c r="T9" s="52"/>
      <c r="U9" s="873" t="s">
        <v>1463</v>
      </c>
      <c r="V9" s="873"/>
      <c r="W9" s="874" t="s">
        <v>1450</v>
      </c>
      <c r="X9" s="874"/>
      <c r="Y9" s="52"/>
      <c r="Z9" s="52"/>
      <c r="AA9" s="53"/>
      <c r="AB9" s="53"/>
      <c r="AC9" s="53"/>
      <c r="AD9" s="53"/>
      <c r="AE9" s="53"/>
      <c r="AF9" s="53"/>
      <c r="AG9" s="53"/>
      <c r="AH9" s="53"/>
      <c r="AI9" s="53"/>
      <c r="AJ9" s="53"/>
      <c r="AK9" s="53"/>
      <c r="AL9" s="53"/>
      <c r="AM9" s="53"/>
      <c r="AN9" s="53"/>
      <c r="AO9" s="53"/>
      <c r="AP9" s="53"/>
    </row>
    <row r="10" spans="1:42" ht="30" customHeight="1" thickBot="1">
      <c r="B10" s="875" t="s">
        <v>1449</v>
      </c>
      <c r="C10" s="876"/>
      <c r="D10" s="45"/>
      <c r="E10" s="77">
        <f t="shared" ref="E10:N10" si="0">SUM(E11,E29,E159,E258,E396,E544,E623,E744,E884,E1023,E1174,E1250,E1349,E1403,E1458,E1537,E1658)</f>
        <v>1363</v>
      </c>
      <c r="F10" s="78">
        <f t="shared" si="0"/>
        <v>944897</v>
      </c>
      <c r="G10" s="79">
        <f t="shared" si="0"/>
        <v>4282636</v>
      </c>
      <c r="H10" s="112">
        <f t="shared" si="0"/>
        <v>1223</v>
      </c>
      <c r="I10" s="77">
        <f t="shared" si="0"/>
        <v>71623</v>
      </c>
      <c r="J10" s="78">
        <f t="shared" si="0"/>
        <v>330914</v>
      </c>
      <c r="K10" s="79">
        <f t="shared" si="0"/>
        <v>2352</v>
      </c>
      <c r="L10" s="97">
        <f t="shared" si="0"/>
        <v>11223</v>
      </c>
      <c r="M10" s="77">
        <f t="shared" si="0"/>
        <v>73975</v>
      </c>
      <c r="N10" s="80">
        <f t="shared" si="0"/>
        <v>342137</v>
      </c>
      <c r="O10" s="37"/>
      <c r="P10" s="68"/>
      <c r="Q10" s="37"/>
      <c r="R10" s="37"/>
      <c r="S10" s="34"/>
      <c r="T10" s="34"/>
      <c r="U10" s="22">
        <f>SUM(M10)</f>
        <v>73975</v>
      </c>
      <c r="V10" s="22">
        <f>SUM(V89:V1736)</f>
        <v>78309</v>
      </c>
      <c r="W10" s="23">
        <f>+M10-U10</f>
        <v>0</v>
      </c>
      <c r="X10" s="23">
        <f>+N10-V10</f>
        <v>263828</v>
      </c>
    </row>
    <row r="11" spans="1:42" s="12" customFormat="1" ht="21.75" hidden="1" customHeight="1" thickBot="1">
      <c r="A11" s="63" t="s">
        <v>1503</v>
      </c>
      <c r="B11" s="877" t="s">
        <v>719</v>
      </c>
      <c r="C11" s="878"/>
      <c r="D11" s="61"/>
      <c r="E11" s="81">
        <f t="shared" ref="E11:N11" si="1">SUM(E12:E28)</f>
        <v>0</v>
      </c>
      <c r="F11" s="82">
        <f t="shared" si="1"/>
        <v>0</v>
      </c>
      <c r="G11" s="83">
        <f>SUM(G12:G28)</f>
        <v>0</v>
      </c>
      <c r="H11" s="113">
        <f t="shared" si="1"/>
        <v>0</v>
      </c>
      <c r="I11" s="84">
        <f t="shared" si="1"/>
        <v>0</v>
      </c>
      <c r="J11" s="82">
        <f t="shared" si="1"/>
        <v>0</v>
      </c>
      <c r="K11" s="82">
        <f t="shared" si="1"/>
        <v>0</v>
      </c>
      <c r="L11" s="83">
        <f t="shared" si="1"/>
        <v>0</v>
      </c>
      <c r="M11" s="81">
        <f t="shared" si="1"/>
        <v>0</v>
      </c>
      <c r="N11" s="85">
        <f t="shared" si="1"/>
        <v>0</v>
      </c>
      <c r="O11" s="38"/>
      <c r="P11" s="51" t="s">
        <v>1499</v>
      </c>
      <c r="Q11" s="36"/>
      <c r="R11" s="36" t="str">
        <f t="shared" ref="R11:R74" si="2">IF(SUM(E11:N11)=0,"",P11)</f>
        <v/>
      </c>
      <c r="S11" s="13"/>
      <c r="T11" s="13"/>
      <c r="U11" s="28">
        <f>SUM(M13:M25)</f>
        <v>0</v>
      </c>
      <c r="V11" s="28">
        <f>SUM(N13:N25)</f>
        <v>0</v>
      </c>
      <c r="W11" s="116"/>
      <c r="X11" s="116"/>
      <c r="Y11" s="13"/>
      <c r="Z11" s="13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</row>
    <row r="12" spans="1:42" s="17" customFormat="1" ht="12.75" hidden="1" customHeight="1">
      <c r="A12" s="63">
        <v>137501000</v>
      </c>
      <c r="B12" s="69"/>
      <c r="C12" s="202" t="s">
        <v>1465</v>
      </c>
      <c r="D12" s="46" t="s">
        <v>1455</v>
      </c>
      <c r="E12" s="258"/>
      <c r="F12" s="259"/>
      <c r="G12" s="260"/>
      <c r="H12" s="261"/>
      <c r="I12" s="262"/>
      <c r="J12" s="259"/>
      <c r="K12" s="259"/>
      <c r="L12" s="260"/>
      <c r="M12" s="258">
        <f t="shared" ref="M12:N28" si="3">I12+K12</f>
        <v>0</v>
      </c>
      <c r="N12" s="263">
        <f t="shared" si="3"/>
        <v>0</v>
      </c>
      <c r="O12" s="36"/>
      <c r="P12" s="51" t="s">
        <v>1473</v>
      </c>
      <c r="Q12" s="36"/>
      <c r="R12" s="36" t="str">
        <f t="shared" si="2"/>
        <v/>
      </c>
      <c r="S12" s="15"/>
      <c r="T12" s="15"/>
      <c r="U12" s="28" t="s">
        <v>1148</v>
      </c>
      <c r="V12" s="28" t="s">
        <v>1148</v>
      </c>
      <c r="W12" s="15"/>
      <c r="X12" s="15"/>
      <c r="Y12" s="15"/>
      <c r="Z12" s="15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</row>
    <row r="13" spans="1:42" s="17" customFormat="1" ht="12.75" hidden="1" customHeight="1">
      <c r="A13" s="63">
        <v>137601000</v>
      </c>
      <c r="B13" s="70"/>
      <c r="C13" s="203" t="s">
        <v>1522</v>
      </c>
      <c r="D13" s="46" t="s">
        <v>1456</v>
      </c>
      <c r="E13" s="264"/>
      <c r="F13" s="265"/>
      <c r="G13" s="266"/>
      <c r="H13" s="267"/>
      <c r="I13" s="268"/>
      <c r="J13" s="265"/>
      <c r="K13" s="265"/>
      <c r="L13" s="266"/>
      <c r="M13" s="264">
        <f t="shared" si="3"/>
        <v>0</v>
      </c>
      <c r="N13" s="269">
        <f t="shared" si="3"/>
        <v>0</v>
      </c>
      <c r="O13" s="36"/>
      <c r="P13" s="51" t="s">
        <v>1473</v>
      </c>
      <c r="Q13" s="36"/>
      <c r="R13" s="36" t="str">
        <f t="shared" si="2"/>
        <v/>
      </c>
      <c r="S13" s="15"/>
      <c r="T13" s="15"/>
      <c r="U13" s="28"/>
      <c r="V13" s="28"/>
      <c r="W13" s="15"/>
      <c r="X13" s="15"/>
      <c r="Y13" s="15"/>
      <c r="Z13" s="15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</row>
    <row r="14" spans="1:42" s="17" customFormat="1" ht="12.75" hidden="1" customHeight="1">
      <c r="A14" s="63">
        <v>137602000</v>
      </c>
      <c r="B14" s="70"/>
      <c r="C14" s="203" t="s">
        <v>1466</v>
      </c>
      <c r="D14" s="46"/>
      <c r="E14" s="264"/>
      <c r="F14" s="265"/>
      <c r="G14" s="266"/>
      <c r="H14" s="267"/>
      <c r="I14" s="268"/>
      <c r="J14" s="265"/>
      <c r="K14" s="265"/>
      <c r="L14" s="266"/>
      <c r="M14" s="264">
        <f t="shared" si="3"/>
        <v>0</v>
      </c>
      <c r="N14" s="269">
        <f t="shared" si="3"/>
        <v>0</v>
      </c>
      <c r="O14" s="36"/>
      <c r="P14" s="51" t="s">
        <v>1473</v>
      </c>
      <c r="Q14" s="36"/>
      <c r="R14" s="36" t="str">
        <f t="shared" si="2"/>
        <v/>
      </c>
      <c r="S14" s="15"/>
      <c r="T14" s="15"/>
      <c r="U14" s="28"/>
      <c r="V14" s="28"/>
      <c r="W14" s="15"/>
      <c r="X14" s="15"/>
      <c r="Y14" s="15"/>
      <c r="Z14" s="15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</row>
    <row r="15" spans="1:42" s="17" customFormat="1" ht="12.75" hidden="1" customHeight="1">
      <c r="A15" s="63">
        <v>137502000</v>
      </c>
      <c r="B15" s="70"/>
      <c r="C15" s="203" t="s">
        <v>1467</v>
      </c>
      <c r="D15" s="46"/>
      <c r="E15" s="264"/>
      <c r="F15" s="265"/>
      <c r="G15" s="266"/>
      <c r="H15" s="267"/>
      <c r="I15" s="268"/>
      <c r="J15" s="265"/>
      <c r="K15" s="265"/>
      <c r="L15" s="266"/>
      <c r="M15" s="264">
        <f t="shared" si="3"/>
        <v>0</v>
      </c>
      <c r="N15" s="269">
        <f t="shared" si="3"/>
        <v>0</v>
      </c>
      <c r="O15" s="36"/>
      <c r="P15" s="51" t="s">
        <v>1473</v>
      </c>
      <c r="Q15" s="36"/>
      <c r="R15" s="36" t="str">
        <f t="shared" si="2"/>
        <v/>
      </c>
      <c r="S15" s="15"/>
      <c r="T15" s="15"/>
      <c r="U15" s="28"/>
      <c r="V15" s="28"/>
      <c r="W15" s="15"/>
      <c r="X15" s="15"/>
      <c r="Y15" s="15"/>
      <c r="Z15" s="15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</row>
    <row r="16" spans="1:42" s="17" customFormat="1" ht="12.75" hidden="1" customHeight="1">
      <c r="A16" s="63">
        <v>137401000</v>
      </c>
      <c r="B16" s="70"/>
      <c r="C16" s="203" t="s">
        <v>1523</v>
      </c>
      <c r="D16" s="46"/>
      <c r="E16" s="264"/>
      <c r="F16" s="265"/>
      <c r="G16" s="266"/>
      <c r="H16" s="267"/>
      <c r="I16" s="268"/>
      <c r="J16" s="265"/>
      <c r="K16" s="265"/>
      <c r="L16" s="266"/>
      <c r="M16" s="264">
        <f t="shared" si="3"/>
        <v>0</v>
      </c>
      <c r="N16" s="269">
        <f t="shared" si="3"/>
        <v>0</v>
      </c>
      <c r="O16" s="36"/>
      <c r="P16" s="51" t="s">
        <v>1473</v>
      </c>
      <c r="Q16" s="36"/>
      <c r="R16" s="36" t="str">
        <f t="shared" si="2"/>
        <v/>
      </c>
      <c r="S16" s="15"/>
      <c r="T16" s="15"/>
      <c r="U16" s="28"/>
      <c r="V16" s="28"/>
      <c r="W16" s="15"/>
      <c r="X16" s="15"/>
      <c r="Y16" s="15"/>
      <c r="Z16" s="15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</row>
    <row r="17" spans="1:42" s="17" customFormat="1" ht="12.75" hidden="1" customHeight="1">
      <c r="A17" s="63" t="s">
        <v>1464</v>
      </c>
      <c r="B17" s="70"/>
      <c r="C17" s="203" t="s">
        <v>1524</v>
      </c>
      <c r="D17" s="46"/>
      <c r="E17" s="264"/>
      <c r="F17" s="265"/>
      <c r="G17" s="266"/>
      <c r="H17" s="267"/>
      <c r="I17" s="268"/>
      <c r="J17" s="265"/>
      <c r="K17" s="265"/>
      <c r="L17" s="266"/>
      <c r="M17" s="264">
        <f t="shared" si="3"/>
        <v>0</v>
      </c>
      <c r="N17" s="269">
        <f t="shared" si="3"/>
        <v>0</v>
      </c>
      <c r="O17" s="36"/>
      <c r="P17" s="51" t="s">
        <v>1473</v>
      </c>
      <c r="Q17" s="36"/>
      <c r="R17" s="36" t="str">
        <f t="shared" si="2"/>
        <v/>
      </c>
      <c r="S17" s="15"/>
      <c r="T17" s="15"/>
      <c r="U17" s="28"/>
      <c r="V17" s="28"/>
      <c r="W17" s="15"/>
      <c r="X17" s="15"/>
      <c r="Y17" s="15"/>
      <c r="Z17" s="15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</row>
    <row r="18" spans="1:42" s="17" customFormat="1" ht="12.75" hidden="1" customHeight="1">
      <c r="A18" s="63">
        <v>137402000</v>
      </c>
      <c r="B18" s="70"/>
      <c r="C18" s="203" t="s">
        <v>1468</v>
      </c>
      <c r="D18" s="46"/>
      <c r="E18" s="264"/>
      <c r="F18" s="265"/>
      <c r="G18" s="266"/>
      <c r="H18" s="267"/>
      <c r="I18" s="268"/>
      <c r="J18" s="265"/>
      <c r="K18" s="265"/>
      <c r="L18" s="266"/>
      <c r="M18" s="264">
        <f t="shared" si="3"/>
        <v>0</v>
      </c>
      <c r="N18" s="269">
        <f t="shared" si="3"/>
        <v>0</v>
      </c>
      <c r="O18" s="36"/>
      <c r="P18" s="51" t="s">
        <v>1473</v>
      </c>
      <c r="Q18" s="36"/>
      <c r="R18" s="36" t="str">
        <f t="shared" si="2"/>
        <v/>
      </c>
      <c r="S18" s="15"/>
      <c r="T18" s="15"/>
      <c r="U18" s="28"/>
      <c r="V18" s="28"/>
      <c r="W18" s="15"/>
      <c r="X18" s="15"/>
      <c r="Y18" s="15"/>
      <c r="Z18" s="15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</row>
    <row r="19" spans="1:42" s="17" customFormat="1" ht="12.75" hidden="1" customHeight="1">
      <c r="A19" s="63">
        <v>137603000</v>
      </c>
      <c r="B19" s="70"/>
      <c r="C19" s="203" t="s">
        <v>1525</v>
      </c>
      <c r="D19" s="46"/>
      <c r="E19" s="264"/>
      <c r="F19" s="265"/>
      <c r="G19" s="266"/>
      <c r="H19" s="267"/>
      <c r="I19" s="268"/>
      <c r="J19" s="265"/>
      <c r="K19" s="265"/>
      <c r="L19" s="266"/>
      <c r="M19" s="264">
        <f t="shared" si="3"/>
        <v>0</v>
      </c>
      <c r="N19" s="269">
        <f t="shared" si="3"/>
        <v>0</v>
      </c>
      <c r="O19" s="36"/>
      <c r="P19" s="51" t="s">
        <v>1473</v>
      </c>
      <c r="Q19" s="36"/>
      <c r="R19" s="36" t="str">
        <f t="shared" si="2"/>
        <v/>
      </c>
      <c r="S19" s="15"/>
      <c r="T19" s="15"/>
      <c r="U19" s="28"/>
      <c r="V19" s="28"/>
      <c r="W19" s="15"/>
      <c r="X19" s="15"/>
      <c r="Y19" s="15"/>
      <c r="Z19" s="15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</row>
    <row r="20" spans="1:42" s="17" customFormat="1" ht="12.75" hidden="1" customHeight="1">
      <c r="A20" s="63">
        <v>137503000</v>
      </c>
      <c r="B20" s="70"/>
      <c r="C20" s="203" t="s">
        <v>1526</v>
      </c>
      <c r="D20" s="46"/>
      <c r="E20" s="264"/>
      <c r="F20" s="265"/>
      <c r="G20" s="266"/>
      <c r="H20" s="267"/>
      <c r="I20" s="268"/>
      <c r="J20" s="268"/>
      <c r="K20" s="265"/>
      <c r="L20" s="266"/>
      <c r="M20" s="264">
        <f t="shared" si="3"/>
        <v>0</v>
      </c>
      <c r="N20" s="269">
        <f t="shared" si="3"/>
        <v>0</v>
      </c>
      <c r="O20" s="36"/>
      <c r="P20" s="51" t="s">
        <v>1473</v>
      </c>
      <c r="Q20" s="36"/>
      <c r="R20" s="36" t="str">
        <f t="shared" si="2"/>
        <v/>
      </c>
      <c r="S20" s="15"/>
      <c r="T20" s="15"/>
      <c r="U20" s="28"/>
      <c r="V20" s="28"/>
      <c r="W20" s="15"/>
      <c r="X20" s="15"/>
      <c r="Y20" s="15"/>
      <c r="Z20" s="15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</row>
    <row r="21" spans="1:42" s="17" customFormat="1" ht="12.75" hidden="1" customHeight="1">
      <c r="A21" s="63">
        <v>137604000</v>
      </c>
      <c r="B21" s="70"/>
      <c r="C21" s="203" t="s">
        <v>1469</v>
      </c>
      <c r="D21" s="46"/>
      <c r="E21" s="264"/>
      <c r="F21" s="265"/>
      <c r="G21" s="266"/>
      <c r="H21" s="267"/>
      <c r="I21" s="268"/>
      <c r="J21" s="265"/>
      <c r="K21" s="265"/>
      <c r="L21" s="266"/>
      <c r="M21" s="264">
        <f t="shared" si="3"/>
        <v>0</v>
      </c>
      <c r="N21" s="269">
        <f t="shared" si="3"/>
        <v>0</v>
      </c>
      <c r="O21" s="36"/>
      <c r="P21" s="51" t="s">
        <v>1473</v>
      </c>
      <c r="Q21" s="36"/>
      <c r="R21" s="36" t="str">
        <f t="shared" si="2"/>
        <v/>
      </c>
      <c r="S21" s="15"/>
      <c r="T21" s="15"/>
      <c r="U21" s="28"/>
      <c r="V21" s="28"/>
      <c r="W21" s="15"/>
      <c r="X21" s="15"/>
      <c r="Y21" s="15"/>
      <c r="Z21" s="15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</row>
    <row r="22" spans="1:42" s="17" customFormat="1" ht="12.75" hidden="1" customHeight="1">
      <c r="A22" s="63">
        <v>137605000</v>
      </c>
      <c r="B22" s="70"/>
      <c r="C22" s="203" t="s">
        <v>1527</v>
      </c>
      <c r="D22" s="46"/>
      <c r="E22" s="264"/>
      <c r="F22" s="265"/>
      <c r="G22" s="266"/>
      <c r="H22" s="267"/>
      <c r="I22" s="268"/>
      <c r="J22" s="265"/>
      <c r="K22" s="265"/>
      <c r="L22" s="266"/>
      <c r="M22" s="264">
        <f t="shared" si="3"/>
        <v>0</v>
      </c>
      <c r="N22" s="269">
        <f t="shared" si="3"/>
        <v>0</v>
      </c>
      <c r="O22" s="36"/>
      <c r="P22" s="51" t="s">
        <v>1473</v>
      </c>
      <c r="Q22" s="36"/>
      <c r="R22" s="36" t="str">
        <f t="shared" si="2"/>
        <v/>
      </c>
      <c r="S22" s="15"/>
      <c r="T22" s="15"/>
      <c r="U22" s="28"/>
      <c r="V22" s="28"/>
      <c r="W22" s="15"/>
      <c r="X22" s="15"/>
      <c r="Y22" s="15"/>
      <c r="Z22" s="15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</row>
    <row r="23" spans="1:42" s="17" customFormat="1" ht="12.75" hidden="1" customHeight="1">
      <c r="A23" s="63">
        <v>137403000</v>
      </c>
      <c r="B23" s="70"/>
      <c r="C23" s="203" t="s">
        <v>1528</v>
      </c>
      <c r="D23" s="46"/>
      <c r="E23" s="264"/>
      <c r="F23" s="265"/>
      <c r="G23" s="266"/>
      <c r="H23" s="267"/>
      <c r="I23" s="268"/>
      <c r="J23" s="265"/>
      <c r="K23" s="265"/>
      <c r="L23" s="266"/>
      <c r="M23" s="264">
        <f t="shared" si="3"/>
        <v>0</v>
      </c>
      <c r="N23" s="269">
        <f t="shared" si="3"/>
        <v>0</v>
      </c>
      <c r="O23" s="36"/>
      <c r="P23" s="51" t="s">
        <v>1473</v>
      </c>
      <c r="Q23" s="36"/>
      <c r="R23" s="36" t="str">
        <f t="shared" si="2"/>
        <v/>
      </c>
      <c r="S23" s="15"/>
      <c r="T23" s="15"/>
      <c r="U23" s="28"/>
      <c r="V23" s="28"/>
      <c r="W23" s="15"/>
      <c r="X23" s="15"/>
      <c r="Y23" s="15"/>
      <c r="Z23" s="15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</row>
    <row r="24" spans="1:42" s="17" customFormat="1" ht="12.75" hidden="1" customHeight="1">
      <c r="A24" s="63">
        <v>137606000</v>
      </c>
      <c r="B24" s="70"/>
      <c r="C24" s="203" t="s">
        <v>1470</v>
      </c>
      <c r="D24" s="46"/>
      <c r="E24" s="264"/>
      <c r="F24" s="265"/>
      <c r="G24" s="266"/>
      <c r="H24" s="267"/>
      <c r="I24" s="268"/>
      <c r="J24" s="268"/>
      <c r="K24" s="265"/>
      <c r="L24" s="266"/>
      <c r="M24" s="264">
        <f t="shared" si="3"/>
        <v>0</v>
      </c>
      <c r="N24" s="269">
        <f t="shared" si="3"/>
        <v>0</v>
      </c>
      <c r="O24" s="36"/>
      <c r="P24" s="51" t="s">
        <v>1474</v>
      </c>
      <c r="Q24" s="36"/>
      <c r="R24" s="36" t="str">
        <f t="shared" si="2"/>
        <v/>
      </c>
      <c r="S24" s="15"/>
      <c r="T24" s="15"/>
      <c r="U24" s="28"/>
      <c r="V24" s="28"/>
      <c r="W24" s="15"/>
      <c r="X24" s="15"/>
      <c r="Y24" s="15"/>
      <c r="Z24" s="15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</row>
    <row r="25" spans="1:42" s="17" customFormat="1" ht="12.75" hidden="1" customHeight="1">
      <c r="A25" s="63">
        <v>137404000</v>
      </c>
      <c r="B25" s="70"/>
      <c r="C25" s="203" t="s">
        <v>1471</v>
      </c>
      <c r="D25" s="46"/>
      <c r="E25" s="264"/>
      <c r="F25" s="265"/>
      <c r="G25" s="266"/>
      <c r="H25" s="267"/>
      <c r="I25" s="268"/>
      <c r="J25" s="265"/>
      <c r="K25" s="265"/>
      <c r="L25" s="266"/>
      <c r="M25" s="264">
        <f t="shared" si="3"/>
        <v>0</v>
      </c>
      <c r="N25" s="269">
        <f t="shared" si="3"/>
        <v>0</v>
      </c>
      <c r="O25" s="36"/>
      <c r="P25" s="51" t="s">
        <v>1473</v>
      </c>
      <c r="Q25" s="36"/>
      <c r="R25" s="36" t="str">
        <f t="shared" si="2"/>
        <v/>
      </c>
      <c r="S25" s="15"/>
      <c r="T25" s="15"/>
      <c r="U25" s="28"/>
      <c r="V25" s="28"/>
      <c r="W25" s="15"/>
      <c r="X25" s="15"/>
      <c r="Y25" s="15"/>
      <c r="Z25" s="15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</row>
    <row r="26" spans="1:42" s="17" customFormat="1" ht="12.75" hidden="1" customHeight="1">
      <c r="A26" s="63">
        <v>137405000</v>
      </c>
      <c r="B26" s="70"/>
      <c r="C26" s="203" t="s">
        <v>1472</v>
      </c>
      <c r="D26" s="46"/>
      <c r="E26" s="264"/>
      <c r="F26" s="265"/>
      <c r="G26" s="266"/>
      <c r="H26" s="267"/>
      <c r="I26" s="268"/>
      <c r="J26" s="268"/>
      <c r="K26" s="265"/>
      <c r="L26" s="266"/>
      <c r="M26" s="264">
        <f t="shared" si="3"/>
        <v>0</v>
      </c>
      <c r="N26" s="269">
        <f t="shared" si="3"/>
        <v>0</v>
      </c>
      <c r="O26" s="36"/>
      <c r="P26" s="51" t="s">
        <v>1473</v>
      </c>
      <c r="Q26" s="36"/>
      <c r="R26" s="36" t="str">
        <f t="shared" si="2"/>
        <v/>
      </c>
      <c r="S26" s="15"/>
      <c r="T26" s="15"/>
      <c r="U26" s="28"/>
      <c r="V26" s="28"/>
      <c r="W26" s="15"/>
      <c r="X26" s="15"/>
      <c r="Y26" s="15"/>
      <c r="Z26" s="15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</row>
    <row r="27" spans="1:42" s="17" customFormat="1" ht="12.75" hidden="1" customHeight="1">
      <c r="A27" s="63">
        <v>137607000</v>
      </c>
      <c r="B27" s="72"/>
      <c r="C27" s="124" t="s">
        <v>1529</v>
      </c>
      <c r="D27" s="46"/>
      <c r="E27" s="264"/>
      <c r="F27" s="265"/>
      <c r="G27" s="266"/>
      <c r="H27" s="267"/>
      <c r="I27" s="268"/>
      <c r="J27" s="265"/>
      <c r="K27" s="265"/>
      <c r="L27" s="266"/>
      <c r="M27" s="264">
        <f t="shared" si="3"/>
        <v>0</v>
      </c>
      <c r="N27" s="269">
        <f t="shared" si="3"/>
        <v>0</v>
      </c>
      <c r="O27" s="36"/>
      <c r="P27" s="51" t="s">
        <v>1473</v>
      </c>
      <c r="Q27" s="36"/>
      <c r="R27" s="36" t="str">
        <f t="shared" si="2"/>
        <v/>
      </c>
      <c r="S27" s="15"/>
      <c r="T27" s="15"/>
      <c r="U27" s="28"/>
      <c r="V27" s="28"/>
      <c r="W27" s="15"/>
      <c r="X27" s="15"/>
      <c r="Y27" s="15"/>
      <c r="Z27" s="15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</row>
    <row r="28" spans="1:42" s="17" customFormat="1" ht="12.75" hidden="1" customHeight="1" thickBot="1">
      <c r="A28" s="63">
        <v>137504000</v>
      </c>
      <c r="B28" s="71"/>
      <c r="C28" s="204" t="s">
        <v>1530</v>
      </c>
      <c r="D28" s="46"/>
      <c r="E28" s="270"/>
      <c r="F28" s="271"/>
      <c r="G28" s="272"/>
      <c r="H28" s="273"/>
      <c r="I28" s="274"/>
      <c r="J28" s="271"/>
      <c r="K28" s="271"/>
      <c r="L28" s="272"/>
      <c r="M28" s="270">
        <f t="shared" si="3"/>
        <v>0</v>
      </c>
      <c r="N28" s="275">
        <f t="shared" si="3"/>
        <v>0</v>
      </c>
      <c r="O28" s="36"/>
      <c r="P28" s="51" t="s">
        <v>1473</v>
      </c>
      <c r="Q28" s="36"/>
      <c r="R28" s="36" t="str">
        <f t="shared" si="2"/>
        <v/>
      </c>
      <c r="S28" s="15"/>
      <c r="T28" s="15"/>
      <c r="U28" s="28"/>
      <c r="V28" s="28"/>
      <c r="W28" s="15"/>
      <c r="X28" s="15"/>
      <c r="Y28" s="15"/>
      <c r="Z28" s="15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</row>
    <row r="29" spans="1:42" s="12" customFormat="1" ht="34.5" hidden="1" customHeight="1" thickBot="1">
      <c r="A29" s="63" t="s">
        <v>1502</v>
      </c>
      <c r="B29" s="852" t="s">
        <v>625</v>
      </c>
      <c r="C29" s="853"/>
      <c r="D29" s="47"/>
      <c r="E29" s="86">
        <f t="shared" ref="E29:N29" si="4">SUM(E30,E54,E89,E110)</f>
        <v>0</v>
      </c>
      <c r="F29" s="87">
        <f t="shared" si="4"/>
        <v>0</v>
      </c>
      <c r="G29" s="88">
        <f t="shared" si="4"/>
        <v>0</v>
      </c>
      <c r="H29" s="279">
        <f t="shared" si="4"/>
        <v>0</v>
      </c>
      <c r="I29" s="280">
        <f t="shared" si="4"/>
        <v>0</v>
      </c>
      <c r="J29" s="277">
        <f t="shared" si="4"/>
        <v>0</v>
      </c>
      <c r="K29" s="277">
        <f t="shared" si="4"/>
        <v>0</v>
      </c>
      <c r="L29" s="278">
        <f t="shared" si="4"/>
        <v>0</v>
      </c>
      <c r="M29" s="276">
        <f t="shared" si="4"/>
        <v>0</v>
      </c>
      <c r="N29" s="281">
        <f t="shared" si="4"/>
        <v>0</v>
      </c>
      <c r="O29" s="38"/>
      <c r="P29" s="51" t="s">
        <v>1499</v>
      </c>
      <c r="Q29" s="36"/>
      <c r="R29" s="36" t="str">
        <f t="shared" si="2"/>
        <v/>
      </c>
      <c r="S29" s="13"/>
      <c r="T29" s="13"/>
      <c r="U29" s="27"/>
      <c r="V29" s="13"/>
      <c r="W29" s="13"/>
      <c r="X29" s="13"/>
      <c r="Y29" s="13"/>
      <c r="Z29" s="13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</row>
    <row r="30" spans="1:42" s="7" customFormat="1" ht="15.75" hidden="1" customHeight="1">
      <c r="A30" s="63" t="s">
        <v>1501</v>
      </c>
      <c r="B30" s="881" t="s">
        <v>1498</v>
      </c>
      <c r="C30" s="882"/>
      <c r="D30" s="48"/>
      <c r="E30" s="282">
        <f t="shared" ref="E30:N30" si="5">SUM(E31:E53)</f>
        <v>0</v>
      </c>
      <c r="F30" s="283">
        <f>SUM(F31:F53)</f>
        <v>0</v>
      </c>
      <c r="G30" s="284">
        <f t="shared" si="5"/>
        <v>0</v>
      </c>
      <c r="H30" s="285">
        <f t="shared" si="5"/>
        <v>0</v>
      </c>
      <c r="I30" s="286">
        <f t="shared" si="5"/>
        <v>0</v>
      </c>
      <c r="J30" s="283">
        <f t="shared" si="5"/>
        <v>0</v>
      </c>
      <c r="K30" s="283">
        <f t="shared" si="5"/>
        <v>0</v>
      </c>
      <c r="L30" s="284">
        <f t="shared" si="5"/>
        <v>0</v>
      </c>
      <c r="M30" s="282">
        <f t="shared" si="5"/>
        <v>0</v>
      </c>
      <c r="N30" s="287">
        <f t="shared" si="5"/>
        <v>0</v>
      </c>
      <c r="O30" s="39"/>
      <c r="P30" s="51" t="s">
        <v>1500</v>
      </c>
      <c r="Q30" s="36"/>
      <c r="R30" s="36" t="str">
        <f t="shared" si="2"/>
        <v/>
      </c>
      <c r="S30" s="8"/>
      <c r="T30" s="8"/>
      <c r="U30" s="29">
        <f>SUM(M31:M53)</f>
        <v>0</v>
      </c>
      <c r="V30" s="29">
        <f>SUM(N31:N53)</f>
        <v>0</v>
      </c>
      <c r="W30" s="8"/>
      <c r="X30" s="8"/>
      <c r="Y30" s="8"/>
      <c r="Z30" s="8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</row>
    <row r="31" spans="1:42" s="129" customFormat="1" ht="12.75" hidden="1" customHeight="1">
      <c r="A31" s="126">
        <v>12812000</v>
      </c>
      <c r="B31" s="131"/>
      <c r="C31" s="144" t="s">
        <v>1475</v>
      </c>
      <c r="D31" s="132"/>
      <c r="E31" s="264"/>
      <c r="F31" s="265"/>
      <c r="G31" s="266"/>
      <c r="H31" s="267"/>
      <c r="I31" s="268"/>
      <c r="J31" s="265"/>
      <c r="K31" s="265"/>
      <c r="L31" s="266"/>
      <c r="M31" s="264"/>
      <c r="N31" s="269"/>
      <c r="O31" s="150"/>
      <c r="P31" s="151" t="s">
        <v>1473</v>
      </c>
      <c r="Q31" s="150"/>
      <c r="R31" s="150" t="str">
        <f t="shared" si="2"/>
        <v/>
      </c>
      <c r="S31" s="5"/>
      <c r="T31" s="5"/>
      <c r="U31" s="30"/>
      <c r="V31" s="30"/>
      <c r="W31" s="5"/>
      <c r="X31" s="5"/>
      <c r="Y31" s="5"/>
      <c r="Z31" s="5"/>
      <c r="AA31" s="128"/>
      <c r="AB31" s="128"/>
      <c r="AC31" s="128"/>
      <c r="AD31" s="128"/>
      <c r="AE31" s="128"/>
      <c r="AF31" s="128"/>
      <c r="AG31" s="128"/>
      <c r="AH31" s="128"/>
      <c r="AI31" s="128"/>
      <c r="AJ31" s="128"/>
      <c r="AK31" s="128"/>
      <c r="AL31" s="128"/>
      <c r="AM31" s="128"/>
      <c r="AN31" s="128"/>
      <c r="AO31" s="128"/>
      <c r="AP31" s="128"/>
    </row>
    <row r="32" spans="1:42" s="129" customFormat="1" ht="12.75" hidden="1" customHeight="1">
      <c r="A32" s="126">
        <v>12801000</v>
      </c>
      <c r="B32" s="131"/>
      <c r="C32" s="144" t="s">
        <v>1476</v>
      </c>
      <c r="D32" s="132"/>
      <c r="E32" s="264"/>
      <c r="F32" s="265"/>
      <c r="G32" s="266"/>
      <c r="H32" s="267"/>
      <c r="I32" s="268"/>
      <c r="J32" s="265"/>
      <c r="K32" s="265"/>
      <c r="L32" s="266"/>
      <c r="M32" s="264"/>
      <c r="N32" s="269"/>
      <c r="O32" s="150"/>
      <c r="P32" s="151" t="s">
        <v>1474</v>
      </c>
      <c r="Q32" s="150"/>
      <c r="R32" s="150" t="str">
        <f t="shared" si="2"/>
        <v/>
      </c>
      <c r="S32" s="5"/>
      <c r="T32" s="5"/>
      <c r="U32" s="30"/>
      <c r="V32" s="30"/>
      <c r="W32" s="5"/>
      <c r="X32" s="5"/>
      <c r="Y32" s="5"/>
      <c r="Z32" s="5"/>
      <c r="AA32" s="128"/>
      <c r="AB32" s="128"/>
      <c r="AC32" s="128"/>
      <c r="AD32" s="128"/>
      <c r="AE32" s="128"/>
      <c r="AF32" s="128"/>
      <c r="AG32" s="128"/>
      <c r="AH32" s="128"/>
      <c r="AI32" s="128"/>
      <c r="AJ32" s="128"/>
      <c r="AK32" s="128"/>
      <c r="AL32" s="128"/>
      <c r="AM32" s="128"/>
      <c r="AN32" s="128"/>
      <c r="AO32" s="128"/>
      <c r="AP32" s="128"/>
    </row>
    <row r="33" spans="1:42" s="129" customFormat="1" ht="12.75" hidden="1" customHeight="1">
      <c r="A33" s="126">
        <v>12802000</v>
      </c>
      <c r="B33" s="131"/>
      <c r="C33" s="144" t="s">
        <v>1486</v>
      </c>
      <c r="D33" s="132"/>
      <c r="E33" s="264"/>
      <c r="F33" s="265"/>
      <c r="G33" s="266"/>
      <c r="H33" s="267"/>
      <c r="I33" s="268"/>
      <c r="J33" s="265"/>
      <c r="K33" s="265"/>
      <c r="L33" s="266"/>
      <c r="M33" s="264"/>
      <c r="N33" s="269"/>
      <c r="O33" s="150"/>
      <c r="P33" s="151" t="s">
        <v>1474</v>
      </c>
      <c r="Q33" s="150"/>
      <c r="R33" s="150" t="str">
        <f t="shared" si="2"/>
        <v/>
      </c>
      <c r="S33" s="5"/>
      <c r="T33" s="5"/>
      <c r="U33" s="30"/>
      <c r="V33" s="30"/>
      <c r="W33" s="5"/>
      <c r="X33" s="5"/>
      <c r="Y33" s="5"/>
      <c r="Z33" s="5"/>
      <c r="AA33" s="128"/>
      <c r="AB33" s="128"/>
      <c r="AC33" s="128"/>
      <c r="AD33" s="128"/>
      <c r="AE33" s="128"/>
      <c r="AF33" s="128"/>
      <c r="AG33" s="128"/>
      <c r="AH33" s="128"/>
      <c r="AI33" s="128"/>
      <c r="AJ33" s="128"/>
      <c r="AK33" s="128"/>
      <c r="AL33" s="128"/>
      <c r="AM33" s="128"/>
      <c r="AN33" s="128"/>
      <c r="AO33" s="128"/>
      <c r="AP33" s="128"/>
    </row>
    <row r="34" spans="1:42" s="129" customFormat="1" ht="12.75" hidden="1" customHeight="1">
      <c r="A34" s="126">
        <v>12803000</v>
      </c>
      <c r="B34" s="131"/>
      <c r="C34" s="144" t="s">
        <v>1491</v>
      </c>
      <c r="D34" s="132"/>
      <c r="E34" s="264"/>
      <c r="F34" s="265"/>
      <c r="G34" s="266"/>
      <c r="H34" s="267"/>
      <c r="I34" s="268"/>
      <c r="J34" s="265"/>
      <c r="K34" s="265"/>
      <c r="L34" s="266"/>
      <c r="M34" s="264"/>
      <c r="N34" s="269"/>
      <c r="O34" s="150"/>
      <c r="P34" s="151" t="s">
        <v>1474</v>
      </c>
      <c r="Q34" s="150"/>
      <c r="R34" s="150" t="str">
        <f t="shared" si="2"/>
        <v/>
      </c>
      <c r="S34" s="5"/>
      <c r="T34" s="5"/>
      <c r="U34" s="30"/>
      <c r="V34" s="30"/>
      <c r="W34" s="5"/>
      <c r="X34" s="5"/>
      <c r="Y34" s="5"/>
      <c r="Z34" s="5"/>
      <c r="AA34" s="128"/>
      <c r="AB34" s="128"/>
      <c r="AC34" s="128"/>
      <c r="AD34" s="128"/>
      <c r="AE34" s="128"/>
      <c r="AF34" s="128"/>
      <c r="AG34" s="128"/>
      <c r="AH34" s="128"/>
      <c r="AI34" s="128"/>
      <c r="AJ34" s="128"/>
      <c r="AK34" s="128"/>
      <c r="AL34" s="128"/>
      <c r="AM34" s="128"/>
      <c r="AN34" s="128"/>
      <c r="AO34" s="128"/>
      <c r="AP34" s="128"/>
    </row>
    <row r="35" spans="1:42" s="129" customFormat="1" ht="12.75" hidden="1" customHeight="1">
      <c r="A35" s="126">
        <v>12804000</v>
      </c>
      <c r="B35" s="131"/>
      <c r="C35" s="144" t="s">
        <v>1492</v>
      </c>
      <c r="D35" s="132"/>
      <c r="E35" s="264"/>
      <c r="F35" s="265"/>
      <c r="G35" s="266"/>
      <c r="H35" s="267"/>
      <c r="I35" s="268"/>
      <c r="J35" s="265"/>
      <c r="K35" s="265"/>
      <c r="L35" s="266"/>
      <c r="M35" s="264"/>
      <c r="N35" s="269"/>
      <c r="O35" s="150"/>
      <c r="P35" s="151" t="s">
        <v>1474</v>
      </c>
      <c r="Q35" s="150"/>
      <c r="R35" s="150" t="str">
        <f t="shared" si="2"/>
        <v/>
      </c>
      <c r="S35" s="5"/>
      <c r="T35" s="5"/>
      <c r="U35" s="30"/>
      <c r="V35" s="30"/>
      <c r="W35" s="5"/>
      <c r="X35" s="5"/>
      <c r="Y35" s="5"/>
      <c r="Z35" s="5"/>
      <c r="AA35" s="128"/>
      <c r="AB35" s="128"/>
      <c r="AC35" s="128"/>
      <c r="AD35" s="128"/>
      <c r="AE35" s="128"/>
      <c r="AF35" s="128"/>
      <c r="AG35" s="128"/>
      <c r="AH35" s="128"/>
      <c r="AI35" s="128"/>
      <c r="AJ35" s="128"/>
      <c r="AK35" s="128"/>
      <c r="AL35" s="128"/>
      <c r="AM35" s="128"/>
      <c r="AN35" s="128"/>
      <c r="AO35" s="128"/>
      <c r="AP35" s="128"/>
    </row>
    <row r="36" spans="1:42" s="129" customFormat="1" ht="12.75" hidden="1" customHeight="1">
      <c r="A36" s="126">
        <v>12811000</v>
      </c>
      <c r="B36" s="131"/>
      <c r="C36" s="144" t="s">
        <v>1478</v>
      </c>
      <c r="D36" s="132"/>
      <c r="E36" s="264"/>
      <c r="F36" s="265"/>
      <c r="G36" s="266"/>
      <c r="H36" s="267"/>
      <c r="I36" s="268"/>
      <c r="J36" s="265"/>
      <c r="K36" s="265"/>
      <c r="L36" s="266"/>
      <c r="M36" s="264"/>
      <c r="N36" s="269"/>
      <c r="O36" s="150"/>
      <c r="P36" s="151" t="s">
        <v>1474</v>
      </c>
      <c r="Q36" s="150"/>
      <c r="R36" s="150" t="str">
        <f t="shared" si="2"/>
        <v/>
      </c>
      <c r="S36" s="5"/>
      <c r="T36" s="5"/>
      <c r="U36" s="30"/>
      <c r="V36" s="30"/>
      <c r="W36" s="5"/>
      <c r="X36" s="5"/>
      <c r="Y36" s="5"/>
      <c r="Z36" s="5"/>
      <c r="AA36" s="128"/>
      <c r="AB36" s="128"/>
      <c r="AC36" s="128"/>
      <c r="AD36" s="128"/>
      <c r="AE36" s="128"/>
      <c r="AF36" s="128"/>
      <c r="AG36" s="128"/>
      <c r="AH36" s="128"/>
      <c r="AI36" s="128"/>
      <c r="AJ36" s="128"/>
      <c r="AK36" s="128"/>
      <c r="AL36" s="128"/>
      <c r="AM36" s="128"/>
      <c r="AN36" s="128"/>
      <c r="AO36" s="128"/>
      <c r="AP36" s="128"/>
    </row>
    <row r="37" spans="1:42" s="129" customFormat="1" ht="12.75" hidden="1" customHeight="1">
      <c r="A37" s="126">
        <v>12805000</v>
      </c>
      <c r="B37" s="131"/>
      <c r="C37" s="144" t="s">
        <v>1493</v>
      </c>
      <c r="D37" s="132"/>
      <c r="E37" s="264"/>
      <c r="F37" s="265"/>
      <c r="G37" s="266"/>
      <c r="H37" s="267"/>
      <c r="I37" s="268"/>
      <c r="J37" s="265"/>
      <c r="K37" s="265"/>
      <c r="L37" s="266"/>
      <c r="M37" s="264"/>
      <c r="N37" s="269"/>
      <c r="O37" s="150"/>
      <c r="P37" s="151" t="s">
        <v>1474</v>
      </c>
      <c r="Q37" s="150"/>
      <c r="R37" s="150" t="str">
        <f t="shared" si="2"/>
        <v/>
      </c>
      <c r="S37" s="5"/>
      <c r="T37" s="5"/>
      <c r="U37" s="30"/>
      <c r="V37" s="30"/>
      <c r="W37" s="5"/>
      <c r="X37" s="5"/>
      <c r="Y37" s="5"/>
      <c r="Z37" s="5"/>
      <c r="AA37" s="128"/>
      <c r="AB37" s="128"/>
      <c r="AC37" s="128"/>
      <c r="AD37" s="128"/>
      <c r="AE37" s="128"/>
      <c r="AF37" s="128"/>
      <c r="AG37" s="128"/>
      <c r="AH37" s="128"/>
      <c r="AI37" s="128"/>
      <c r="AJ37" s="128"/>
      <c r="AK37" s="128"/>
      <c r="AL37" s="128"/>
      <c r="AM37" s="128"/>
      <c r="AN37" s="128"/>
      <c r="AO37" s="128"/>
      <c r="AP37" s="128"/>
    </row>
    <row r="38" spans="1:42" s="129" customFormat="1" ht="12.75" hidden="1" customHeight="1">
      <c r="A38" s="126">
        <v>12806000</v>
      </c>
      <c r="B38" s="131"/>
      <c r="C38" s="144" t="s">
        <v>1494</v>
      </c>
      <c r="D38" s="132"/>
      <c r="E38" s="264"/>
      <c r="F38" s="265"/>
      <c r="G38" s="266"/>
      <c r="H38" s="267"/>
      <c r="I38" s="268"/>
      <c r="J38" s="265"/>
      <c r="K38" s="265"/>
      <c r="L38" s="266"/>
      <c r="M38" s="264"/>
      <c r="N38" s="269"/>
      <c r="O38" s="150"/>
      <c r="P38" s="151" t="s">
        <v>1474</v>
      </c>
      <c r="Q38" s="150"/>
      <c r="R38" s="150" t="str">
        <f t="shared" si="2"/>
        <v/>
      </c>
      <c r="S38" s="5"/>
      <c r="T38" s="5"/>
      <c r="U38" s="30"/>
      <c r="V38" s="30"/>
      <c r="W38" s="5"/>
      <c r="X38" s="5"/>
      <c r="Y38" s="5"/>
      <c r="Z38" s="5"/>
      <c r="AA38" s="128"/>
      <c r="AB38" s="128"/>
      <c r="AC38" s="128"/>
      <c r="AD38" s="128"/>
      <c r="AE38" s="128"/>
      <c r="AF38" s="128"/>
      <c r="AG38" s="128"/>
      <c r="AH38" s="128"/>
      <c r="AI38" s="128"/>
      <c r="AJ38" s="128"/>
      <c r="AK38" s="128"/>
      <c r="AL38" s="128"/>
      <c r="AM38" s="128"/>
      <c r="AN38" s="128"/>
      <c r="AO38" s="128"/>
      <c r="AP38" s="128"/>
    </row>
    <row r="39" spans="1:42" s="129" customFormat="1" ht="12.75" hidden="1" customHeight="1">
      <c r="A39" s="126">
        <v>12807000</v>
      </c>
      <c r="B39" s="131"/>
      <c r="C39" s="144" t="s">
        <v>1495</v>
      </c>
      <c r="D39" s="132"/>
      <c r="E39" s="264"/>
      <c r="F39" s="265"/>
      <c r="G39" s="266"/>
      <c r="H39" s="267"/>
      <c r="I39" s="268"/>
      <c r="J39" s="265"/>
      <c r="K39" s="265"/>
      <c r="L39" s="266"/>
      <c r="M39" s="264"/>
      <c r="N39" s="269"/>
      <c r="O39" s="150"/>
      <c r="P39" s="151" t="s">
        <v>1474</v>
      </c>
      <c r="Q39" s="150"/>
      <c r="R39" s="150" t="str">
        <f t="shared" si="2"/>
        <v/>
      </c>
      <c r="S39" s="5"/>
      <c r="T39" s="5"/>
      <c r="U39" s="30"/>
      <c r="V39" s="30"/>
      <c r="W39" s="5"/>
      <c r="X39" s="5"/>
      <c r="Y39" s="5"/>
      <c r="Z39" s="5"/>
      <c r="AA39" s="128"/>
      <c r="AB39" s="128"/>
      <c r="AC39" s="128"/>
      <c r="AD39" s="128"/>
      <c r="AE39" s="128"/>
      <c r="AF39" s="128"/>
      <c r="AG39" s="128"/>
      <c r="AH39" s="128"/>
      <c r="AI39" s="128"/>
      <c r="AJ39" s="128"/>
      <c r="AK39" s="128"/>
      <c r="AL39" s="128"/>
      <c r="AM39" s="128"/>
      <c r="AN39" s="128"/>
      <c r="AO39" s="128"/>
      <c r="AP39" s="128"/>
    </row>
    <row r="40" spans="1:42" s="129" customFormat="1" ht="12.75" hidden="1" customHeight="1">
      <c r="A40" s="126">
        <v>12808000</v>
      </c>
      <c r="B40" s="131"/>
      <c r="C40" s="144" t="s">
        <v>1496</v>
      </c>
      <c r="D40" s="132"/>
      <c r="E40" s="264"/>
      <c r="F40" s="265"/>
      <c r="G40" s="266"/>
      <c r="H40" s="267"/>
      <c r="I40" s="268"/>
      <c r="J40" s="265"/>
      <c r="K40" s="265"/>
      <c r="L40" s="266"/>
      <c r="M40" s="264"/>
      <c r="N40" s="269"/>
      <c r="O40" s="150"/>
      <c r="P40" s="151" t="s">
        <v>1474</v>
      </c>
      <c r="Q40" s="150"/>
      <c r="R40" s="150" t="str">
        <f t="shared" si="2"/>
        <v/>
      </c>
      <c r="S40" s="5"/>
      <c r="T40" s="5"/>
      <c r="U40" s="30"/>
      <c r="V40" s="30"/>
      <c r="W40" s="5"/>
      <c r="X40" s="5"/>
      <c r="Y40" s="5"/>
      <c r="Z40" s="5"/>
      <c r="AA40" s="128"/>
      <c r="AB40" s="128"/>
      <c r="AC40" s="128"/>
      <c r="AD40" s="128"/>
      <c r="AE40" s="128"/>
      <c r="AF40" s="128"/>
      <c r="AG40" s="128"/>
      <c r="AH40" s="128"/>
      <c r="AI40" s="128"/>
      <c r="AJ40" s="128"/>
      <c r="AK40" s="128"/>
      <c r="AL40" s="128"/>
      <c r="AM40" s="128"/>
      <c r="AN40" s="128"/>
      <c r="AO40" s="128"/>
      <c r="AP40" s="128"/>
    </row>
    <row r="41" spans="1:42" s="129" customFormat="1" ht="12.75" hidden="1" customHeight="1">
      <c r="A41" s="126">
        <v>12809000</v>
      </c>
      <c r="B41" s="131"/>
      <c r="C41" s="144" t="s">
        <v>1497</v>
      </c>
      <c r="D41" s="132"/>
      <c r="E41" s="264"/>
      <c r="F41" s="265"/>
      <c r="G41" s="266"/>
      <c r="H41" s="267"/>
      <c r="I41" s="268"/>
      <c r="J41" s="265"/>
      <c r="K41" s="265"/>
      <c r="L41" s="266"/>
      <c r="M41" s="264"/>
      <c r="N41" s="269"/>
      <c r="O41" s="150"/>
      <c r="P41" s="151" t="s">
        <v>1474</v>
      </c>
      <c r="Q41" s="150"/>
      <c r="R41" s="150" t="str">
        <f t="shared" si="2"/>
        <v/>
      </c>
      <c r="S41" s="5"/>
      <c r="T41" s="5"/>
      <c r="U41" s="30"/>
      <c r="V41" s="30"/>
      <c r="W41" s="5"/>
      <c r="X41" s="5"/>
      <c r="Y41" s="5"/>
      <c r="Z41" s="5"/>
      <c r="AA41" s="128"/>
      <c r="AB41" s="128"/>
      <c r="AC41" s="128"/>
      <c r="AD41" s="128"/>
      <c r="AE41" s="128"/>
      <c r="AF41" s="128"/>
      <c r="AG41" s="128"/>
      <c r="AH41" s="128"/>
      <c r="AI41" s="128"/>
      <c r="AJ41" s="128"/>
      <c r="AK41" s="128"/>
      <c r="AL41" s="128"/>
      <c r="AM41" s="128"/>
      <c r="AN41" s="128"/>
      <c r="AO41" s="128"/>
      <c r="AP41" s="128"/>
    </row>
    <row r="42" spans="1:42" s="129" customFormat="1" ht="12.75" hidden="1" customHeight="1">
      <c r="A42" s="126">
        <v>12810000</v>
      </c>
      <c r="B42" s="131"/>
      <c r="C42" s="144" t="s">
        <v>1477</v>
      </c>
      <c r="D42" s="132"/>
      <c r="E42" s="264"/>
      <c r="F42" s="265"/>
      <c r="G42" s="266"/>
      <c r="H42" s="267"/>
      <c r="I42" s="268"/>
      <c r="J42" s="265"/>
      <c r="K42" s="265"/>
      <c r="L42" s="266"/>
      <c r="M42" s="264"/>
      <c r="N42" s="269"/>
      <c r="O42" s="150"/>
      <c r="P42" s="151" t="s">
        <v>1474</v>
      </c>
      <c r="Q42" s="150"/>
      <c r="R42" s="150" t="str">
        <f t="shared" si="2"/>
        <v/>
      </c>
      <c r="S42" s="5"/>
      <c r="T42" s="5"/>
      <c r="U42" s="30"/>
      <c r="V42" s="30"/>
      <c r="W42" s="5"/>
      <c r="X42" s="5"/>
      <c r="Y42" s="5"/>
      <c r="Z42" s="5"/>
      <c r="AA42" s="128"/>
      <c r="AB42" s="128"/>
      <c r="AC42" s="128"/>
      <c r="AD42" s="128"/>
      <c r="AE42" s="128"/>
      <c r="AF42" s="128"/>
      <c r="AG42" s="128"/>
      <c r="AH42" s="128"/>
      <c r="AI42" s="128"/>
      <c r="AJ42" s="128"/>
      <c r="AK42" s="128"/>
      <c r="AL42" s="128"/>
      <c r="AM42" s="128"/>
      <c r="AN42" s="128"/>
      <c r="AO42" s="128"/>
      <c r="AP42" s="128"/>
    </row>
    <row r="43" spans="1:42" s="129" customFormat="1" ht="12.75" hidden="1" customHeight="1">
      <c r="A43" s="126">
        <v>12813000</v>
      </c>
      <c r="B43" s="131"/>
      <c r="C43" s="144" t="s">
        <v>1479</v>
      </c>
      <c r="D43" s="132"/>
      <c r="E43" s="264"/>
      <c r="F43" s="265"/>
      <c r="G43" s="266"/>
      <c r="H43" s="267"/>
      <c r="I43" s="268"/>
      <c r="J43" s="265"/>
      <c r="K43" s="265"/>
      <c r="L43" s="266"/>
      <c r="M43" s="264"/>
      <c r="N43" s="269"/>
      <c r="O43" s="150"/>
      <c r="P43" s="151" t="s">
        <v>1474</v>
      </c>
      <c r="Q43" s="150"/>
      <c r="R43" s="150" t="str">
        <f t="shared" si="2"/>
        <v/>
      </c>
      <c r="S43" s="5"/>
      <c r="T43" s="5"/>
      <c r="U43" s="30"/>
      <c r="V43" s="30"/>
      <c r="W43" s="5"/>
      <c r="X43" s="5"/>
      <c r="Y43" s="5"/>
      <c r="Z43" s="5"/>
      <c r="AA43" s="128"/>
      <c r="AB43" s="128"/>
      <c r="AC43" s="128"/>
      <c r="AD43" s="128"/>
      <c r="AE43" s="128"/>
      <c r="AF43" s="128"/>
      <c r="AG43" s="128"/>
      <c r="AH43" s="128"/>
      <c r="AI43" s="128"/>
      <c r="AJ43" s="128"/>
      <c r="AK43" s="128"/>
      <c r="AL43" s="128"/>
      <c r="AM43" s="128"/>
      <c r="AN43" s="128"/>
      <c r="AO43" s="128"/>
      <c r="AP43" s="128"/>
    </row>
    <row r="44" spans="1:42" s="129" customFormat="1" ht="12.75" hidden="1" customHeight="1">
      <c r="A44" s="126">
        <v>12814000</v>
      </c>
      <c r="B44" s="131"/>
      <c r="C44" s="144" t="s">
        <v>1480</v>
      </c>
      <c r="D44" s="132"/>
      <c r="E44" s="264"/>
      <c r="F44" s="265"/>
      <c r="G44" s="266"/>
      <c r="H44" s="267"/>
      <c r="I44" s="268"/>
      <c r="J44" s="265"/>
      <c r="K44" s="265"/>
      <c r="L44" s="266"/>
      <c r="M44" s="264"/>
      <c r="N44" s="269"/>
      <c r="O44" s="150"/>
      <c r="P44" s="151" t="s">
        <v>1474</v>
      </c>
      <c r="Q44" s="150"/>
      <c r="R44" s="150" t="str">
        <f t="shared" si="2"/>
        <v/>
      </c>
      <c r="S44" s="5"/>
      <c r="T44" s="5"/>
      <c r="U44" s="30"/>
      <c r="V44" s="30"/>
      <c r="W44" s="5"/>
      <c r="X44" s="5"/>
      <c r="Y44" s="5"/>
      <c r="Z44" s="5"/>
      <c r="AA44" s="128"/>
      <c r="AB44" s="128"/>
      <c r="AC44" s="128"/>
      <c r="AD44" s="128"/>
      <c r="AE44" s="128"/>
      <c r="AF44" s="128"/>
      <c r="AG44" s="128"/>
      <c r="AH44" s="128"/>
      <c r="AI44" s="128"/>
      <c r="AJ44" s="128"/>
      <c r="AK44" s="128"/>
      <c r="AL44" s="128"/>
      <c r="AM44" s="128"/>
      <c r="AN44" s="128"/>
      <c r="AO44" s="128"/>
      <c r="AP44" s="128"/>
    </row>
    <row r="45" spans="1:42" s="129" customFormat="1" ht="12.75" hidden="1" customHeight="1">
      <c r="A45" s="126">
        <v>12815000</v>
      </c>
      <c r="B45" s="131"/>
      <c r="C45" s="144" t="s">
        <v>1481</v>
      </c>
      <c r="D45" s="132"/>
      <c r="E45" s="264"/>
      <c r="F45" s="265"/>
      <c r="G45" s="266"/>
      <c r="H45" s="267"/>
      <c r="I45" s="268"/>
      <c r="J45" s="265"/>
      <c r="K45" s="265"/>
      <c r="L45" s="266"/>
      <c r="M45" s="264"/>
      <c r="N45" s="269"/>
      <c r="O45" s="150"/>
      <c r="P45" s="151" t="s">
        <v>1474</v>
      </c>
      <c r="Q45" s="150"/>
      <c r="R45" s="150" t="str">
        <f t="shared" si="2"/>
        <v/>
      </c>
      <c r="S45" s="5"/>
      <c r="T45" s="5"/>
      <c r="U45" s="30"/>
      <c r="V45" s="30"/>
      <c r="W45" s="5"/>
      <c r="X45" s="5"/>
      <c r="Y45" s="5"/>
      <c r="Z45" s="5"/>
      <c r="AA45" s="128"/>
      <c r="AB45" s="128"/>
      <c r="AC45" s="128"/>
      <c r="AD45" s="128"/>
      <c r="AE45" s="128"/>
      <c r="AF45" s="128"/>
      <c r="AG45" s="128"/>
      <c r="AH45" s="128"/>
      <c r="AI45" s="128"/>
      <c r="AJ45" s="128"/>
      <c r="AK45" s="128"/>
      <c r="AL45" s="128"/>
      <c r="AM45" s="128"/>
      <c r="AN45" s="128"/>
      <c r="AO45" s="128"/>
      <c r="AP45" s="128"/>
    </row>
    <row r="46" spans="1:42" s="129" customFormat="1" ht="12.75" hidden="1" customHeight="1">
      <c r="A46" s="126">
        <v>12816000</v>
      </c>
      <c r="B46" s="131"/>
      <c r="C46" s="144" t="s">
        <v>1482</v>
      </c>
      <c r="D46" s="132"/>
      <c r="E46" s="264"/>
      <c r="F46" s="265"/>
      <c r="G46" s="266"/>
      <c r="H46" s="267"/>
      <c r="I46" s="268"/>
      <c r="J46" s="265"/>
      <c r="K46" s="265"/>
      <c r="L46" s="266"/>
      <c r="M46" s="264"/>
      <c r="N46" s="269"/>
      <c r="O46" s="150"/>
      <c r="P46" s="151" t="s">
        <v>1474</v>
      </c>
      <c r="Q46" s="150"/>
      <c r="R46" s="150" t="str">
        <f t="shared" si="2"/>
        <v/>
      </c>
      <c r="S46" s="5"/>
      <c r="T46" s="5"/>
      <c r="U46" s="30"/>
      <c r="V46" s="30"/>
      <c r="W46" s="5"/>
      <c r="X46" s="5"/>
      <c r="Y46" s="5"/>
      <c r="Z46" s="5"/>
      <c r="AA46" s="128"/>
      <c r="AB46" s="128"/>
      <c r="AC46" s="128"/>
      <c r="AD46" s="128"/>
      <c r="AE46" s="128"/>
      <c r="AF46" s="128"/>
      <c r="AG46" s="128"/>
      <c r="AH46" s="128"/>
      <c r="AI46" s="128"/>
      <c r="AJ46" s="128"/>
      <c r="AK46" s="128"/>
      <c r="AL46" s="128"/>
      <c r="AM46" s="128"/>
      <c r="AN46" s="128"/>
      <c r="AO46" s="128"/>
      <c r="AP46" s="128"/>
    </row>
    <row r="47" spans="1:42" s="129" customFormat="1" ht="12.75" hidden="1" customHeight="1" thickBot="1">
      <c r="A47" s="126">
        <v>12817000</v>
      </c>
      <c r="B47" s="131"/>
      <c r="C47" s="144" t="s">
        <v>1483</v>
      </c>
      <c r="D47" s="132"/>
      <c r="E47" s="264"/>
      <c r="F47" s="265"/>
      <c r="G47" s="266"/>
      <c r="H47" s="267"/>
      <c r="I47" s="268"/>
      <c r="J47" s="265"/>
      <c r="K47" s="265"/>
      <c r="L47" s="266"/>
      <c r="M47" s="264"/>
      <c r="N47" s="269"/>
      <c r="O47" s="150"/>
      <c r="P47" s="151" t="s">
        <v>1474</v>
      </c>
      <c r="Q47" s="150"/>
      <c r="R47" s="150" t="str">
        <f t="shared" si="2"/>
        <v/>
      </c>
      <c r="S47" s="5"/>
      <c r="T47" s="5"/>
      <c r="U47" s="30"/>
      <c r="V47" s="30"/>
      <c r="W47" s="5"/>
      <c r="X47" s="5"/>
      <c r="Y47" s="5"/>
      <c r="Z47" s="5"/>
      <c r="AA47" s="128"/>
      <c r="AB47" s="128"/>
      <c r="AC47" s="128"/>
      <c r="AD47" s="128"/>
      <c r="AE47" s="128"/>
      <c r="AF47" s="128"/>
      <c r="AG47" s="128"/>
      <c r="AH47" s="128"/>
      <c r="AI47" s="128"/>
      <c r="AJ47" s="128"/>
      <c r="AK47" s="128"/>
      <c r="AL47" s="128"/>
      <c r="AM47" s="128"/>
      <c r="AN47" s="128"/>
      <c r="AO47" s="128"/>
      <c r="AP47" s="128"/>
    </row>
    <row r="48" spans="1:42" s="129" customFormat="1" ht="12.75" hidden="1" customHeight="1">
      <c r="A48" s="126">
        <v>12818000</v>
      </c>
      <c r="B48" s="131"/>
      <c r="C48" s="144" t="s">
        <v>1484</v>
      </c>
      <c r="D48" s="132"/>
      <c r="E48" s="264"/>
      <c r="F48" s="265"/>
      <c r="G48" s="266"/>
      <c r="H48" s="267"/>
      <c r="I48" s="268"/>
      <c r="J48" s="265"/>
      <c r="K48" s="265"/>
      <c r="L48" s="266"/>
      <c r="M48" s="264"/>
      <c r="N48" s="269"/>
      <c r="O48" s="150"/>
      <c r="P48" s="151" t="s">
        <v>1474</v>
      </c>
      <c r="Q48" s="150"/>
      <c r="R48" s="150" t="str">
        <f t="shared" si="2"/>
        <v/>
      </c>
      <c r="S48" s="5"/>
      <c r="T48" s="5"/>
      <c r="U48" s="30"/>
      <c r="V48" s="30"/>
      <c r="W48" s="5"/>
      <c r="X48" s="5"/>
      <c r="Y48" s="5"/>
      <c r="Z48" s="5"/>
      <c r="AA48" s="128"/>
      <c r="AB48" s="128"/>
      <c r="AC48" s="128"/>
      <c r="AD48" s="128"/>
      <c r="AE48" s="128"/>
      <c r="AF48" s="128"/>
      <c r="AG48" s="128"/>
      <c r="AH48" s="128"/>
      <c r="AI48" s="128"/>
      <c r="AJ48" s="128"/>
      <c r="AK48" s="128"/>
      <c r="AL48" s="128"/>
      <c r="AM48" s="128"/>
      <c r="AN48" s="128"/>
      <c r="AO48" s="128"/>
      <c r="AP48" s="128"/>
    </row>
    <row r="49" spans="1:42" s="129" customFormat="1" ht="12.75" hidden="1" customHeight="1">
      <c r="A49" s="126">
        <v>12819000</v>
      </c>
      <c r="B49" s="131"/>
      <c r="C49" s="144" t="s">
        <v>1485</v>
      </c>
      <c r="D49" s="132"/>
      <c r="E49" s="264"/>
      <c r="F49" s="265"/>
      <c r="G49" s="266"/>
      <c r="H49" s="267"/>
      <c r="I49" s="268"/>
      <c r="J49" s="265"/>
      <c r="K49" s="265"/>
      <c r="L49" s="266"/>
      <c r="M49" s="264"/>
      <c r="N49" s="269"/>
      <c r="O49" s="150"/>
      <c r="P49" s="151" t="s">
        <v>1474</v>
      </c>
      <c r="Q49" s="150"/>
      <c r="R49" s="150" t="str">
        <f t="shared" si="2"/>
        <v/>
      </c>
      <c r="S49" s="5"/>
      <c r="T49" s="5"/>
      <c r="U49" s="30"/>
      <c r="V49" s="30"/>
      <c r="W49" s="5"/>
      <c r="X49" s="5"/>
      <c r="Y49" s="5"/>
      <c r="Z49" s="5"/>
      <c r="AA49" s="128"/>
      <c r="AB49" s="128"/>
      <c r="AC49" s="128"/>
      <c r="AD49" s="128"/>
      <c r="AE49" s="128"/>
      <c r="AF49" s="128"/>
      <c r="AG49" s="128"/>
      <c r="AH49" s="128"/>
      <c r="AI49" s="128"/>
      <c r="AJ49" s="128"/>
      <c r="AK49" s="128"/>
      <c r="AL49" s="128"/>
      <c r="AM49" s="128"/>
      <c r="AN49" s="128"/>
      <c r="AO49" s="128"/>
      <c r="AP49" s="128"/>
    </row>
    <row r="50" spans="1:42" s="129" customFormat="1" ht="12.75" hidden="1" customHeight="1">
      <c r="A50" s="126">
        <v>12820000</v>
      </c>
      <c r="B50" s="131"/>
      <c r="C50" s="144" t="s">
        <v>1487</v>
      </c>
      <c r="D50" s="132"/>
      <c r="E50" s="264"/>
      <c r="F50" s="265"/>
      <c r="G50" s="266"/>
      <c r="H50" s="267"/>
      <c r="I50" s="268"/>
      <c r="J50" s="265"/>
      <c r="K50" s="265"/>
      <c r="L50" s="266"/>
      <c r="M50" s="264"/>
      <c r="N50" s="269"/>
      <c r="O50" s="150"/>
      <c r="P50" s="151" t="s">
        <v>1474</v>
      </c>
      <c r="Q50" s="150"/>
      <c r="R50" s="150" t="str">
        <f t="shared" si="2"/>
        <v/>
      </c>
      <c r="S50" s="5"/>
      <c r="T50" s="5"/>
      <c r="U50" s="30"/>
      <c r="V50" s="30"/>
      <c r="W50" s="5"/>
      <c r="X50" s="5"/>
      <c r="Y50" s="5"/>
      <c r="Z50" s="5"/>
      <c r="AA50" s="128"/>
      <c r="AB50" s="128"/>
      <c r="AC50" s="128"/>
      <c r="AD50" s="128"/>
      <c r="AE50" s="128"/>
      <c r="AF50" s="128"/>
      <c r="AG50" s="128"/>
      <c r="AH50" s="128"/>
      <c r="AI50" s="128"/>
      <c r="AJ50" s="128"/>
      <c r="AK50" s="128"/>
      <c r="AL50" s="128"/>
      <c r="AM50" s="128"/>
      <c r="AN50" s="128"/>
      <c r="AO50" s="128"/>
      <c r="AP50" s="128"/>
    </row>
    <row r="51" spans="1:42" s="129" customFormat="1" ht="12.75" hidden="1" customHeight="1">
      <c r="A51" s="126">
        <v>12821000</v>
      </c>
      <c r="B51" s="131"/>
      <c r="C51" s="144" t="s">
        <v>1488</v>
      </c>
      <c r="D51" s="132"/>
      <c r="E51" s="264"/>
      <c r="F51" s="265"/>
      <c r="G51" s="266"/>
      <c r="H51" s="267"/>
      <c r="I51" s="268"/>
      <c r="J51" s="265"/>
      <c r="K51" s="265"/>
      <c r="L51" s="266"/>
      <c r="M51" s="264"/>
      <c r="N51" s="269"/>
      <c r="O51" s="150"/>
      <c r="P51" s="151" t="s">
        <v>1474</v>
      </c>
      <c r="Q51" s="150"/>
      <c r="R51" s="150" t="str">
        <f t="shared" si="2"/>
        <v/>
      </c>
      <c r="S51" s="5"/>
      <c r="T51" s="5"/>
      <c r="U51" s="30"/>
      <c r="V51" s="30"/>
      <c r="W51" s="5"/>
      <c r="X51" s="5"/>
      <c r="Y51" s="5"/>
      <c r="Z51" s="5"/>
      <c r="AA51" s="128"/>
      <c r="AB51" s="128"/>
      <c r="AC51" s="128"/>
      <c r="AD51" s="128"/>
      <c r="AE51" s="128"/>
      <c r="AF51" s="128"/>
      <c r="AG51" s="128"/>
      <c r="AH51" s="128"/>
      <c r="AI51" s="128"/>
      <c r="AJ51" s="128"/>
      <c r="AK51" s="128"/>
      <c r="AL51" s="128"/>
      <c r="AM51" s="128"/>
      <c r="AN51" s="128"/>
      <c r="AO51" s="128"/>
      <c r="AP51" s="128"/>
    </row>
    <row r="52" spans="1:42" s="129" customFormat="1" ht="12.75" hidden="1" customHeight="1">
      <c r="A52" s="126">
        <v>12822000</v>
      </c>
      <c r="B52" s="131"/>
      <c r="C52" s="144" t="s">
        <v>1489</v>
      </c>
      <c r="D52" s="132"/>
      <c r="E52" s="264"/>
      <c r="F52" s="265"/>
      <c r="G52" s="266"/>
      <c r="H52" s="267"/>
      <c r="I52" s="268"/>
      <c r="J52" s="265"/>
      <c r="K52" s="265"/>
      <c r="L52" s="266"/>
      <c r="M52" s="264"/>
      <c r="N52" s="269"/>
      <c r="O52" s="150"/>
      <c r="P52" s="151" t="s">
        <v>1474</v>
      </c>
      <c r="Q52" s="150"/>
      <c r="R52" s="150" t="str">
        <f t="shared" si="2"/>
        <v/>
      </c>
      <c r="S52" s="5"/>
      <c r="T52" s="5"/>
      <c r="U52" s="30"/>
      <c r="V52" s="30"/>
      <c r="W52" s="5"/>
      <c r="X52" s="5"/>
      <c r="Y52" s="5"/>
      <c r="Z52" s="5"/>
      <c r="AA52" s="128"/>
      <c r="AB52" s="128"/>
      <c r="AC52" s="128"/>
      <c r="AD52" s="128"/>
      <c r="AE52" s="128"/>
      <c r="AF52" s="128"/>
      <c r="AG52" s="128"/>
      <c r="AH52" s="128"/>
      <c r="AI52" s="128"/>
      <c r="AJ52" s="128"/>
      <c r="AK52" s="128"/>
      <c r="AL52" s="128"/>
      <c r="AM52" s="128"/>
      <c r="AN52" s="128"/>
      <c r="AO52" s="128"/>
      <c r="AP52" s="128"/>
    </row>
    <row r="53" spans="1:42" s="129" customFormat="1" ht="12.75" hidden="1" customHeight="1" thickBot="1">
      <c r="A53" s="126">
        <v>12823000</v>
      </c>
      <c r="B53" s="135"/>
      <c r="C53" s="167" t="s">
        <v>1490</v>
      </c>
      <c r="D53" s="132"/>
      <c r="E53" s="264"/>
      <c r="F53" s="265"/>
      <c r="G53" s="266"/>
      <c r="H53" s="267"/>
      <c r="I53" s="268"/>
      <c r="J53" s="265"/>
      <c r="K53" s="265"/>
      <c r="L53" s="266"/>
      <c r="M53" s="264"/>
      <c r="N53" s="269"/>
      <c r="O53" s="150"/>
      <c r="P53" s="151" t="s">
        <v>1474</v>
      </c>
      <c r="Q53" s="150"/>
      <c r="R53" s="150" t="str">
        <f t="shared" si="2"/>
        <v/>
      </c>
      <c r="S53" s="5"/>
      <c r="T53" s="5"/>
      <c r="U53" s="30"/>
      <c r="V53" s="30"/>
      <c r="W53" s="5"/>
      <c r="X53" s="5"/>
      <c r="Y53" s="5"/>
      <c r="Z53" s="5"/>
      <c r="AA53" s="128"/>
      <c r="AB53" s="128"/>
      <c r="AC53" s="128"/>
      <c r="AD53" s="128"/>
      <c r="AE53" s="128"/>
      <c r="AF53" s="128"/>
      <c r="AG53" s="128"/>
      <c r="AH53" s="128"/>
      <c r="AI53" s="128"/>
      <c r="AJ53" s="128"/>
      <c r="AK53" s="128"/>
      <c r="AL53" s="128"/>
      <c r="AM53" s="128"/>
      <c r="AN53" s="128"/>
      <c r="AO53" s="128"/>
      <c r="AP53" s="128"/>
    </row>
    <row r="54" spans="1:42" s="12" customFormat="1" ht="15.75" hidden="1" customHeight="1">
      <c r="A54" s="63" t="s">
        <v>1551</v>
      </c>
      <c r="B54" s="881" t="s">
        <v>1504</v>
      </c>
      <c r="C54" s="882"/>
      <c r="D54" s="49"/>
      <c r="E54" s="294">
        <f t="shared" ref="E54:N54" si="6">SUM(E55:E88)</f>
        <v>0</v>
      </c>
      <c r="F54" s="295">
        <f t="shared" si="6"/>
        <v>0</v>
      </c>
      <c r="G54" s="296">
        <f t="shared" si="6"/>
        <v>0</v>
      </c>
      <c r="H54" s="297">
        <f t="shared" si="6"/>
        <v>0</v>
      </c>
      <c r="I54" s="298">
        <f t="shared" si="6"/>
        <v>0</v>
      </c>
      <c r="J54" s="295">
        <f t="shared" si="6"/>
        <v>0</v>
      </c>
      <c r="K54" s="295">
        <f t="shared" si="6"/>
        <v>0</v>
      </c>
      <c r="L54" s="296">
        <f t="shared" si="6"/>
        <v>0</v>
      </c>
      <c r="M54" s="294">
        <f t="shared" si="6"/>
        <v>0</v>
      </c>
      <c r="N54" s="299">
        <f t="shared" si="6"/>
        <v>0</v>
      </c>
      <c r="O54" s="38"/>
      <c r="P54" s="51" t="s">
        <v>1500</v>
      </c>
      <c r="Q54" s="36"/>
      <c r="R54" s="36" t="str">
        <f t="shared" si="2"/>
        <v/>
      </c>
      <c r="S54" s="13"/>
      <c r="T54" s="13"/>
      <c r="U54" s="27">
        <f>SUM(M55:M88)</f>
        <v>0</v>
      </c>
      <c r="V54" s="27">
        <f>SUM(N55:N88)</f>
        <v>0</v>
      </c>
      <c r="W54" s="13"/>
      <c r="X54" s="13"/>
      <c r="Y54" s="13"/>
      <c r="Z54" s="13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</row>
    <row r="55" spans="1:42" s="129" customFormat="1" ht="12.75" hidden="1" customHeight="1">
      <c r="A55" s="126" t="s">
        <v>1552</v>
      </c>
      <c r="B55" s="131"/>
      <c r="C55" s="144" t="s">
        <v>1505</v>
      </c>
      <c r="D55" s="132"/>
      <c r="E55" s="264"/>
      <c r="F55" s="265"/>
      <c r="G55" s="266"/>
      <c r="H55" s="267"/>
      <c r="I55" s="268"/>
      <c r="J55" s="265"/>
      <c r="K55" s="265"/>
      <c r="L55" s="266"/>
      <c r="M55" s="264"/>
      <c r="N55" s="269"/>
      <c r="O55" s="150"/>
      <c r="P55" s="151" t="s">
        <v>1473</v>
      </c>
      <c r="Q55" s="150"/>
      <c r="R55" s="150" t="str">
        <f t="shared" si="2"/>
        <v/>
      </c>
      <c r="S55" s="5"/>
      <c r="T55" s="5"/>
      <c r="U55" s="30"/>
      <c r="V55" s="30"/>
      <c r="W55" s="5"/>
      <c r="X55" s="5"/>
      <c r="Y55" s="5"/>
      <c r="Z55" s="5"/>
      <c r="AA55" s="128"/>
      <c r="AB55" s="128"/>
      <c r="AC55" s="128"/>
      <c r="AD55" s="128"/>
      <c r="AE55" s="128"/>
      <c r="AF55" s="128"/>
      <c r="AG55" s="128"/>
      <c r="AH55" s="128"/>
      <c r="AI55" s="128"/>
      <c r="AJ55" s="128"/>
      <c r="AK55" s="128"/>
      <c r="AL55" s="128"/>
      <c r="AM55" s="128"/>
      <c r="AN55" s="128"/>
      <c r="AO55" s="128"/>
      <c r="AP55" s="128"/>
    </row>
    <row r="56" spans="1:42" s="129" customFormat="1" ht="12.75" hidden="1" customHeight="1">
      <c r="A56" s="126" t="s">
        <v>1553</v>
      </c>
      <c r="B56" s="131"/>
      <c r="C56" s="144" t="s">
        <v>1506</v>
      </c>
      <c r="D56" s="132"/>
      <c r="E56" s="264"/>
      <c r="F56" s="265"/>
      <c r="G56" s="266"/>
      <c r="H56" s="267"/>
      <c r="I56" s="268"/>
      <c r="J56" s="265"/>
      <c r="K56" s="265"/>
      <c r="L56" s="266"/>
      <c r="M56" s="264"/>
      <c r="N56" s="269"/>
      <c r="O56" s="150"/>
      <c r="P56" s="151" t="s">
        <v>1473</v>
      </c>
      <c r="Q56" s="150"/>
      <c r="R56" s="150" t="str">
        <f t="shared" si="2"/>
        <v/>
      </c>
      <c r="S56" s="5"/>
      <c r="T56" s="5"/>
      <c r="U56" s="30"/>
      <c r="V56" s="30"/>
      <c r="W56" s="5"/>
      <c r="X56" s="5"/>
      <c r="Y56" s="5"/>
      <c r="Z56" s="5"/>
      <c r="AA56" s="128"/>
      <c r="AB56" s="128"/>
      <c r="AC56" s="128"/>
      <c r="AD56" s="128"/>
      <c r="AE56" s="128"/>
      <c r="AF56" s="128"/>
      <c r="AG56" s="128"/>
      <c r="AH56" s="128"/>
      <c r="AI56" s="128"/>
      <c r="AJ56" s="128"/>
      <c r="AK56" s="128"/>
      <c r="AL56" s="128"/>
      <c r="AM56" s="128"/>
      <c r="AN56" s="128"/>
      <c r="AO56" s="128"/>
      <c r="AP56" s="128"/>
    </row>
    <row r="57" spans="1:42" s="129" customFormat="1" ht="12.75" hidden="1" customHeight="1">
      <c r="A57" s="126" t="s">
        <v>1554</v>
      </c>
      <c r="B57" s="131"/>
      <c r="C57" s="144" t="s">
        <v>1507</v>
      </c>
      <c r="D57" s="132"/>
      <c r="E57" s="264"/>
      <c r="F57" s="265"/>
      <c r="G57" s="266"/>
      <c r="H57" s="267"/>
      <c r="I57" s="268"/>
      <c r="J57" s="265"/>
      <c r="K57" s="265"/>
      <c r="L57" s="266"/>
      <c r="M57" s="264"/>
      <c r="N57" s="269"/>
      <c r="O57" s="150"/>
      <c r="P57" s="151" t="s">
        <v>1474</v>
      </c>
      <c r="Q57" s="150"/>
      <c r="R57" s="150" t="str">
        <f t="shared" si="2"/>
        <v/>
      </c>
      <c r="S57" s="5"/>
      <c r="T57" s="5"/>
      <c r="U57" s="30"/>
      <c r="V57" s="30"/>
      <c r="W57" s="5"/>
      <c r="X57" s="5"/>
      <c r="Y57" s="5"/>
      <c r="Z57" s="5"/>
      <c r="AA57" s="128"/>
      <c r="AB57" s="128"/>
      <c r="AC57" s="128"/>
      <c r="AD57" s="128"/>
      <c r="AE57" s="128"/>
      <c r="AF57" s="128"/>
      <c r="AG57" s="128"/>
      <c r="AH57" s="128"/>
      <c r="AI57" s="128"/>
      <c r="AJ57" s="128"/>
      <c r="AK57" s="128"/>
      <c r="AL57" s="128"/>
      <c r="AM57" s="128"/>
      <c r="AN57" s="128"/>
      <c r="AO57" s="128"/>
      <c r="AP57" s="128"/>
    </row>
    <row r="58" spans="1:42" s="129" customFormat="1" ht="12.75" hidden="1" customHeight="1">
      <c r="A58" s="126" t="s">
        <v>1555</v>
      </c>
      <c r="B58" s="131"/>
      <c r="C58" s="144" t="s">
        <v>1518</v>
      </c>
      <c r="D58" s="132"/>
      <c r="E58" s="264"/>
      <c r="F58" s="265"/>
      <c r="G58" s="266"/>
      <c r="H58" s="267"/>
      <c r="I58" s="268"/>
      <c r="J58" s="265"/>
      <c r="K58" s="265"/>
      <c r="L58" s="266"/>
      <c r="M58" s="264"/>
      <c r="N58" s="269"/>
      <c r="O58" s="150"/>
      <c r="P58" s="151" t="s">
        <v>1474</v>
      </c>
      <c r="Q58" s="150"/>
      <c r="R58" s="150" t="str">
        <f t="shared" si="2"/>
        <v/>
      </c>
      <c r="S58" s="5"/>
      <c r="T58" s="5"/>
      <c r="U58" s="30"/>
      <c r="V58" s="30"/>
      <c r="W58" s="5"/>
      <c r="X58" s="5"/>
      <c r="Y58" s="5"/>
      <c r="Z58" s="5"/>
      <c r="AA58" s="128"/>
      <c r="AB58" s="128"/>
      <c r="AC58" s="128"/>
      <c r="AD58" s="128"/>
      <c r="AE58" s="128"/>
      <c r="AF58" s="128"/>
      <c r="AG58" s="128"/>
      <c r="AH58" s="128"/>
      <c r="AI58" s="128"/>
      <c r="AJ58" s="128"/>
      <c r="AK58" s="128"/>
      <c r="AL58" s="128"/>
      <c r="AM58" s="128"/>
      <c r="AN58" s="128"/>
      <c r="AO58" s="128"/>
      <c r="AP58" s="128"/>
    </row>
    <row r="59" spans="1:42" s="129" customFormat="1" ht="12.75" hidden="1" customHeight="1">
      <c r="A59" s="126" t="s">
        <v>1556</v>
      </c>
      <c r="B59" s="131"/>
      <c r="C59" s="144" t="s">
        <v>1541</v>
      </c>
      <c r="D59" s="132"/>
      <c r="E59" s="264"/>
      <c r="F59" s="265"/>
      <c r="G59" s="266"/>
      <c r="H59" s="267"/>
      <c r="I59" s="268"/>
      <c r="J59" s="265"/>
      <c r="K59" s="265"/>
      <c r="L59" s="266"/>
      <c r="M59" s="264"/>
      <c r="N59" s="269"/>
      <c r="O59" s="150"/>
      <c r="P59" s="151" t="s">
        <v>1474</v>
      </c>
      <c r="Q59" s="150"/>
      <c r="R59" s="150" t="str">
        <f t="shared" si="2"/>
        <v/>
      </c>
      <c r="S59" s="5"/>
      <c r="T59" s="5"/>
      <c r="U59" s="30"/>
      <c r="V59" s="30"/>
      <c r="W59" s="5"/>
      <c r="X59" s="5"/>
      <c r="Y59" s="5"/>
      <c r="Z59" s="5"/>
      <c r="AA59" s="128"/>
      <c r="AB59" s="128"/>
      <c r="AC59" s="128"/>
      <c r="AD59" s="128"/>
      <c r="AE59" s="128"/>
      <c r="AF59" s="128"/>
      <c r="AG59" s="128"/>
      <c r="AH59" s="128"/>
      <c r="AI59" s="128"/>
      <c r="AJ59" s="128"/>
      <c r="AK59" s="128"/>
      <c r="AL59" s="128"/>
      <c r="AM59" s="128"/>
      <c r="AN59" s="128"/>
      <c r="AO59" s="128"/>
      <c r="AP59" s="128"/>
    </row>
    <row r="60" spans="1:42" s="129" customFormat="1" ht="12.75" hidden="1" customHeight="1">
      <c r="A60" s="126" t="s">
        <v>1557</v>
      </c>
      <c r="B60" s="131"/>
      <c r="C60" s="144" t="s">
        <v>1494</v>
      </c>
      <c r="D60" s="132"/>
      <c r="E60" s="264"/>
      <c r="F60" s="265"/>
      <c r="G60" s="266"/>
      <c r="H60" s="267"/>
      <c r="I60" s="268"/>
      <c r="J60" s="265"/>
      <c r="K60" s="265"/>
      <c r="L60" s="266"/>
      <c r="M60" s="264"/>
      <c r="N60" s="269"/>
      <c r="O60" s="150"/>
      <c r="P60" s="151" t="s">
        <v>1474</v>
      </c>
      <c r="Q60" s="150"/>
      <c r="R60" s="150" t="str">
        <f t="shared" si="2"/>
        <v/>
      </c>
      <c r="S60" s="5"/>
      <c r="T60" s="5"/>
      <c r="U60" s="30"/>
      <c r="V60" s="30"/>
      <c r="W60" s="5"/>
      <c r="X60" s="5"/>
      <c r="Y60" s="5"/>
      <c r="Z60" s="5"/>
      <c r="AA60" s="128"/>
      <c r="AB60" s="128"/>
      <c r="AC60" s="128"/>
      <c r="AD60" s="128"/>
      <c r="AE60" s="128"/>
      <c r="AF60" s="128"/>
      <c r="AG60" s="128"/>
      <c r="AH60" s="128"/>
      <c r="AI60" s="128"/>
      <c r="AJ60" s="128"/>
      <c r="AK60" s="128"/>
      <c r="AL60" s="128"/>
      <c r="AM60" s="128"/>
      <c r="AN60" s="128"/>
      <c r="AO60" s="128"/>
      <c r="AP60" s="128"/>
    </row>
    <row r="61" spans="1:42" s="129" customFormat="1" ht="12.75" hidden="1" customHeight="1">
      <c r="A61" s="126" t="s">
        <v>1558</v>
      </c>
      <c r="B61" s="131"/>
      <c r="C61" s="144" t="s">
        <v>1546</v>
      </c>
      <c r="D61" s="132"/>
      <c r="E61" s="264"/>
      <c r="F61" s="265"/>
      <c r="G61" s="266"/>
      <c r="H61" s="267"/>
      <c r="I61" s="268"/>
      <c r="J61" s="265"/>
      <c r="K61" s="265"/>
      <c r="L61" s="266"/>
      <c r="M61" s="264"/>
      <c r="N61" s="269"/>
      <c r="O61" s="150"/>
      <c r="P61" s="151" t="s">
        <v>1474</v>
      </c>
      <c r="Q61" s="150"/>
      <c r="R61" s="150" t="str">
        <f t="shared" si="2"/>
        <v/>
      </c>
      <c r="S61" s="5"/>
      <c r="T61" s="5"/>
      <c r="U61" s="30"/>
      <c r="V61" s="30"/>
      <c r="W61" s="5"/>
      <c r="X61" s="5"/>
      <c r="Y61" s="5"/>
      <c r="Z61" s="5"/>
      <c r="AA61" s="128"/>
      <c r="AB61" s="128"/>
      <c r="AC61" s="128"/>
      <c r="AD61" s="128"/>
      <c r="AE61" s="128"/>
      <c r="AF61" s="128"/>
      <c r="AG61" s="128"/>
      <c r="AH61" s="128"/>
      <c r="AI61" s="128"/>
      <c r="AJ61" s="128"/>
      <c r="AK61" s="128"/>
      <c r="AL61" s="128"/>
      <c r="AM61" s="128"/>
      <c r="AN61" s="128"/>
      <c r="AO61" s="128"/>
      <c r="AP61" s="128"/>
    </row>
    <row r="62" spans="1:42" s="129" customFormat="1" ht="12.75" hidden="1" customHeight="1">
      <c r="A62" s="126" t="s">
        <v>1559</v>
      </c>
      <c r="B62" s="131"/>
      <c r="C62" s="144" t="s">
        <v>1547</v>
      </c>
      <c r="D62" s="132"/>
      <c r="E62" s="264"/>
      <c r="F62" s="265"/>
      <c r="G62" s="266"/>
      <c r="H62" s="267"/>
      <c r="I62" s="268"/>
      <c r="J62" s="265"/>
      <c r="K62" s="265"/>
      <c r="L62" s="266"/>
      <c r="M62" s="264"/>
      <c r="N62" s="269"/>
      <c r="O62" s="150"/>
      <c r="P62" s="151" t="s">
        <v>1474</v>
      </c>
      <c r="Q62" s="150"/>
      <c r="R62" s="150" t="str">
        <f t="shared" si="2"/>
        <v/>
      </c>
      <c r="S62" s="5"/>
      <c r="T62" s="5"/>
      <c r="U62" s="30"/>
      <c r="V62" s="30"/>
      <c r="W62" s="5"/>
      <c r="X62" s="5"/>
      <c r="Y62" s="5"/>
      <c r="Z62" s="5"/>
      <c r="AA62" s="128"/>
      <c r="AB62" s="128"/>
      <c r="AC62" s="128"/>
      <c r="AD62" s="128"/>
      <c r="AE62" s="128"/>
      <c r="AF62" s="128"/>
      <c r="AG62" s="128"/>
      <c r="AH62" s="128"/>
      <c r="AI62" s="128"/>
      <c r="AJ62" s="128"/>
      <c r="AK62" s="128"/>
      <c r="AL62" s="128"/>
      <c r="AM62" s="128"/>
      <c r="AN62" s="128"/>
      <c r="AO62" s="128"/>
      <c r="AP62" s="128"/>
    </row>
    <row r="63" spans="1:42" s="129" customFormat="1" ht="12.75" hidden="1" customHeight="1">
      <c r="A63" s="126" t="s">
        <v>1560</v>
      </c>
      <c r="B63" s="131"/>
      <c r="C63" s="144" t="s">
        <v>1548</v>
      </c>
      <c r="D63" s="132"/>
      <c r="E63" s="264"/>
      <c r="F63" s="265"/>
      <c r="G63" s="266"/>
      <c r="H63" s="267"/>
      <c r="I63" s="268"/>
      <c r="J63" s="265"/>
      <c r="K63" s="265"/>
      <c r="L63" s="266"/>
      <c r="M63" s="264"/>
      <c r="N63" s="269"/>
      <c r="O63" s="150"/>
      <c r="P63" s="151" t="s">
        <v>1474</v>
      </c>
      <c r="Q63" s="150"/>
      <c r="R63" s="150" t="str">
        <f t="shared" si="2"/>
        <v/>
      </c>
      <c r="S63" s="5"/>
      <c r="T63" s="5"/>
      <c r="U63" s="30"/>
      <c r="V63" s="30">
        <f>SUM(E55:E88)</f>
        <v>0</v>
      </c>
      <c r="W63" s="5"/>
      <c r="X63" s="5"/>
      <c r="Y63" s="5"/>
      <c r="Z63" s="5"/>
      <c r="AA63" s="128"/>
      <c r="AB63" s="128"/>
      <c r="AC63" s="128"/>
      <c r="AD63" s="128"/>
      <c r="AE63" s="128"/>
      <c r="AF63" s="128"/>
      <c r="AG63" s="128"/>
      <c r="AH63" s="128"/>
      <c r="AI63" s="128"/>
      <c r="AJ63" s="128"/>
      <c r="AK63" s="128"/>
      <c r="AL63" s="128"/>
      <c r="AM63" s="128"/>
      <c r="AN63" s="128"/>
      <c r="AO63" s="128"/>
      <c r="AP63" s="128"/>
    </row>
    <row r="64" spans="1:42" s="129" customFormat="1" ht="12.75" hidden="1" customHeight="1">
      <c r="A64" s="126" t="s">
        <v>1561</v>
      </c>
      <c r="B64" s="131"/>
      <c r="C64" s="144" t="s">
        <v>1549</v>
      </c>
      <c r="D64" s="132"/>
      <c r="E64" s="264"/>
      <c r="F64" s="265"/>
      <c r="G64" s="266"/>
      <c r="H64" s="267"/>
      <c r="I64" s="268"/>
      <c r="J64" s="265"/>
      <c r="K64" s="265"/>
      <c r="L64" s="266"/>
      <c r="M64" s="264"/>
      <c r="N64" s="269"/>
      <c r="O64" s="150"/>
      <c r="P64" s="151" t="s">
        <v>1474</v>
      </c>
      <c r="Q64" s="150"/>
      <c r="R64" s="150" t="str">
        <f t="shared" si="2"/>
        <v/>
      </c>
      <c r="S64" s="5"/>
      <c r="T64" s="5"/>
      <c r="U64" s="30"/>
      <c r="V64" s="30"/>
      <c r="W64" s="5"/>
      <c r="X64" s="5"/>
      <c r="Y64" s="5"/>
      <c r="Z64" s="5"/>
      <c r="AA64" s="128"/>
      <c r="AB64" s="128"/>
      <c r="AC64" s="128"/>
      <c r="AD64" s="128"/>
      <c r="AE64" s="128"/>
      <c r="AF64" s="128"/>
      <c r="AG64" s="128"/>
      <c r="AH64" s="128"/>
      <c r="AI64" s="128"/>
      <c r="AJ64" s="128"/>
      <c r="AK64" s="128"/>
      <c r="AL64" s="128"/>
      <c r="AM64" s="128"/>
      <c r="AN64" s="128"/>
      <c r="AO64" s="128"/>
      <c r="AP64" s="128"/>
    </row>
    <row r="65" spans="1:42" s="129" customFormat="1" ht="12.75" hidden="1" customHeight="1">
      <c r="A65" s="126" t="s">
        <v>1562</v>
      </c>
      <c r="B65" s="131"/>
      <c r="C65" s="144" t="s">
        <v>1508</v>
      </c>
      <c r="D65" s="132"/>
      <c r="E65" s="264"/>
      <c r="F65" s="265"/>
      <c r="G65" s="266"/>
      <c r="H65" s="267"/>
      <c r="I65" s="268"/>
      <c r="J65" s="265"/>
      <c r="K65" s="265"/>
      <c r="L65" s="266"/>
      <c r="M65" s="264"/>
      <c r="N65" s="269"/>
      <c r="O65" s="150"/>
      <c r="P65" s="151" t="s">
        <v>1474</v>
      </c>
      <c r="Q65" s="150"/>
      <c r="R65" s="150" t="str">
        <f t="shared" si="2"/>
        <v/>
      </c>
      <c r="S65" s="5"/>
      <c r="T65" s="5"/>
      <c r="U65" s="30"/>
      <c r="V65" s="30"/>
      <c r="W65" s="5"/>
      <c r="X65" s="5"/>
      <c r="Y65" s="5"/>
      <c r="Z65" s="5"/>
      <c r="AA65" s="128"/>
      <c r="AB65" s="128"/>
      <c r="AC65" s="128"/>
      <c r="AD65" s="128"/>
      <c r="AE65" s="128"/>
      <c r="AF65" s="128"/>
      <c r="AG65" s="128"/>
      <c r="AH65" s="128"/>
      <c r="AI65" s="128"/>
      <c r="AJ65" s="128"/>
      <c r="AK65" s="128"/>
      <c r="AL65" s="128"/>
      <c r="AM65" s="128"/>
      <c r="AN65" s="128"/>
      <c r="AO65" s="128"/>
      <c r="AP65" s="128"/>
    </row>
    <row r="66" spans="1:42" s="129" customFormat="1" ht="12.75" hidden="1" customHeight="1">
      <c r="A66" s="126" t="s">
        <v>1563</v>
      </c>
      <c r="B66" s="131"/>
      <c r="C66" s="144" t="s">
        <v>1509</v>
      </c>
      <c r="D66" s="132"/>
      <c r="E66" s="264"/>
      <c r="F66" s="265"/>
      <c r="G66" s="266"/>
      <c r="H66" s="267"/>
      <c r="I66" s="268"/>
      <c r="J66" s="265"/>
      <c r="K66" s="265"/>
      <c r="L66" s="266"/>
      <c r="M66" s="264"/>
      <c r="N66" s="269"/>
      <c r="O66" s="150"/>
      <c r="P66" s="151" t="s">
        <v>1474</v>
      </c>
      <c r="Q66" s="150"/>
      <c r="R66" s="150" t="str">
        <f t="shared" si="2"/>
        <v/>
      </c>
      <c r="S66" s="5"/>
      <c r="T66" s="5"/>
      <c r="U66" s="30"/>
      <c r="V66" s="30"/>
      <c r="W66" s="5"/>
      <c r="X66" s="5"/>
      <c r="Y66" s="5"/>
      <c r="Z66" s="5"/>
      <c r="AA66" s="128"/>
      <c r="AB66" s="128"/>
      <c r="AC66" s="128"/>
      <c r="AD66" s="128"/>
      <c r="AE66" s="128"/>
      <c r="AF66" s="128"/>
      <c r="AG66" s="128"/>
      <c r="AH66" s="128"/>
      <c r="AI66" s="128"/>
      <c r="AJ66" s="128"/>
      <c r="AK66" s="128"/>
      <c r="AL66" s="128"/>
      <c r="AM66" s="128"/>
      <c r="AN66" s="128"/>
      <c r="AO66" s="128"/>
      <c r="AP66" s="128"/>
    </row>
    <row r="67" spans="1:42" s="129" customFormat="1" ht="12.75" hidden="1" customHeight="1">
      <c r="A67" s="126" t="s">
        <v>1564</v>
      </c>
      <c r="B67" s="131"/>
      <c r="C67" s="144" t="s">
        <v>1510</v>
      </c>
      <c r="D67" s="132"/>
      <c r="E67" s="264"/>
      <c r="F67" s="265"/>
      <c r="G67" s="266"/>
      <c r="H67" s="267"/>
      <c r="I67" s="268"/>
      <c r="J67" s="265"/>
      <c r="K67" s="265"/>
      <c r="L67" s="266"/>
      <c r="M67" s="264"/>
      <c r="N67" s="269"/>
      <c r="O67" s="150"/>
      <c r="P67" s="151" t="s">
        <v>1474</v>
      </c>
      <c r="Q67" s="150"/>
      <c r="R67" s="150" t="str">
        <f t="shared" si="2"/>
        <v/>
      </c>
      <c r="S67" s="5"/>
      <c r="T67" s="5"/>
      <c r="U67" s="30"/>
      <c r="V67" s="30"/>
      <c r="W67" s="5"/>
      <c r="X67" s="5"/>
      <c r="Y67" s="5"/>
      <c r="Z67" s="5"/>
      <c r="AA67" s="128"/>
      <c r="AB67" s="128"/>
      <c r="AC67" s="128"/>
      <c r="AD67" s="128"/>
      <c r="AE67" s="128"/>
      <c r="AF67" s="128"/>
      <c r="AG67" s="128"/>
      <c r="AH67" s="128"/>
      <c r="AI67" s="128"/>
      <c r="AJ67" s="128"/>
      <c r="AK67" s="128"/>
      <c r="AL67" s="128"/>
      <c r="AM67" s="128"/>
      <c r="AN67" s="128"/>
      <c r="AO67" s="128"/>
      <c r="AP67" s="128"/>
    </row>
    <row r="68" spans="1:42" s="129" customFormat="1" ht="12.75" hidden="1" customHeight="1">
      <c r="A68" s="126" t="s">
        <v>1565</v>
      </c>
      <c r="B68" s="131"/>
      <c r="C68" s="144" t="s">
        <v>1511</v>
      </c>
      <c r="D68" s="132"/>
      <c r="E68" s="264"/>
      <c r="F68" s="265"/>
      <c r="G68" s="266"/>
      <c r="H68" s="267"/>
      <c r="I68" s="268"/>
      <c r="J68" s="265"/>
      <c r="K68" s="265"/>
      <c r="L68" s="266"/>
      <c r="M68" s="264"/>
      <c r="N68" s="269"/>
      <c r="O68" s="150"/>
      <c r="P68" s="151" t="s">
        <v>1474</v>
      </c>
      <c r="Q68" s="150"/>
      <c r="R68" s="150" t="str">
        <f t="shared" si="2"/>
        <v/>
      </c>
      <c r="S68" s="5"/>
      <c r="T68" s="5"/>
      <c r="U68" s="30"/>
      <c r="V68" s="30"/>
      <c r="W68" s="5"/>
      <c r="X68" s="5"/>
      <c r="Y68" s="5"/>
      <c r="Z68" s="5"/>
      <c r="AA68" s="128"/>
      <c r="AB68" s="128"/>
      <c r="AC68" s="128"/>
      <c r="AD68" s="128"/>
      <c r="AE68" s="128"/>
      <c r="AF68" s="128"/>
      <c r="AG68" s="128"/>
      <c r="AH68" s="128"/>
      <c r="AI68" s="128"/>
      <c r="AJ68" s="128"/>
      <c r="AK68" s="128"/>
      <c r="AL68" s="128"/>
      <c r="AM68" s="128"/>
      <c r="AN68" s="128"/>
      <c r="AO68" s="128"/>
      <c r="AP68" s="128"/>
    </row>
    <row r="69" spans="1:42" s="129" customFormat="1" ht="12.75" hidden="1" customHeight="1">
      <c r="A69" s="126" t="s">
        <v>1566</v>
      </c>
      <c r="B69" s="131"/>
      <c r="C69" s="144" t="s">
        <v>1512</v>
      </c>
      <c r="D69" s="132"/>
      <c r="E69" s="264"/>
      <c r="F69" s="265"/>
      <c r="G69" s="266"/>
      <c r="H69" s="267"/>
      <c r="I69" s="268"/>
      <c r="J69" s="265"/>
      <c r="K69" s="265"/>
      <c r="L69" s="266"/>
      <c r="M69" s="264"/>
      <c r="N69" s="269"/>
      <c r="O69" s="150"/>
      <c r="P69" s="151" t="s">
        <v>1474</v>
      </c>
      <c r="Q69" s="150"/>
      <c r="R69" s="150" t="str">
        <f t="shared" si="2"/>
        <v/>
      </c>
      <c r="S69" s="5"/>
      <c r="T69" s="5"/>
      <c r="U69" s="30"/>
      <c r="V69" s="30"/>
      <c r="W69" s="5"/>
      <c r="X69" s="5"/>
      <c r="Y69" s="5"/>
      <c r="Z69" s="5"/>
      <c r="AA69" s="128"/>
      <c r="AB69" s="128"/>
      <c r="AC69" s="128"/>
      <c r="AD69" s="128"/>
      <c r="AE69" s="128"/>
      <c r="AF69" s="128"/>
      <c r="AG69" s="128"/>
      <c r="AH69" s="128"/>
      <c r="AI69" s="128"/>
      <c r="AJ69" s="128"/>
      <c r="AK69" s="128"/>
      <c r="AL69" s="128"/>
      <c r="AM69" s="128"/>
      <c r="AN69" s="128"/>
      <c r="AO69" s="128"/>
      <c r="AP69" s="128"/>
    </row>
    <row r="70" spans="1:42" s="129" customFormat="1" ht="12.75" hidden="1" customHeight="1">
      <c r="A70" s="126" t="s">
        <v>1567</v>
      </c>
      <c r="B70" s="131"/>
      <c r="C70" s="144" t="s">
        <v>1513</v>
      </c>
      <c r="D70" s="132"/>
      <c r="E70" s="264"/>
      <c r="F70" s="265"/>
      <c r="G70" s="266"/>
      <c r="H70" s="267"/>
      <c r="I70" s="268"/>
      <c r="J70" s="265"/>
      <c r="K70" s="265"/>
      <c r="L70" s="266"/>
      <c r="M70" s="264"/>
      <c r="N70" s="269"/>
      <c r="O70" s="150"/>
      <c r="P70" s="151" t="s">
        <v>1474</v>
      </c>
      <c r="Q70" s="150"/>
      <c r="R70" s="150" t="str">
        <f t="shared" si="2"/>
        <v/>
      </c>
      <c r="S70" s="5"/>
      <c r="T70" s="5"/>
      <c r="U70" s="30"/>
      <c r="V70" s="30"/>
      <c r="W70" s="5"/>
      <c r="X70" s="5"/>
      <c r="Y70" s="5"/>
      <c r="Z70" s="5"/>
      <c r="AA70" s="128"/>
      <c r="AB70" s="128"/>
      <c r="AC70" s="128"/>
      <c r="AD70" s="128"/>
      <c r="AE70" s="128"/>
      <c r="AF70" s="128"/>
      <c r="AG70" s="128"/>
      <c r="AH70" s="128"/>
      <c r="AI70" s="128"/>
      <c r="AJ70" s="128"/>
      <c r="AK70" s="128"/>
      <c r="AL70" s="128"/>
      <c r="AM70" s="128"/>
      <c r="AN70" s="128"/>
      <c r="AO70" s="128"/>
      <c r="AP70" s="128"/>
    </row>
    <row r="71" spans="1:42" s="129" customFormat="1" ht="12.75" hidden="1" customHeight="1">
      <c r="A71" s="126" t="s">
        <v>1568</v>
      </c>
      <c r="B71" s="131"/>
      <c r="C71" s="144" t="s">
        <v>1514</v>
      </c>
      <c r="D71" s="132"/>
      <c r="E71" s="264"/>
      <c r="F71" s="265"/>
      <c r="G71" s="266"/>
      <c r="H71" s="267"/>
      <c r="I71" s="268"/>
      <c r="J71" s="265"/>
      <c r="K71" s="265"/>
      <c r="L71" s="266"/>
      <c r="M71" s="264"/>
      <c r="N71" s="269"/>
      <c r="O71" s="150"/>
      <c r="P71" s="151" t="s">
        <v>1474</v>
      </c>
      <c r="Q71" s="150"/>
      <c r="R71" s="150" t="str">
        <f t="shared" si="2"/>
        <v/>
      </c>
      <c r="S71" s="5"/>
      <c r="T71" s="5"/>
      <c r="U71" s="30"/>
      <c r="V71" s="30"/>
      <c r="W71" s="5"/>
      <c r="X71" s="5"/>
      <c r="Y71" s="5"/>
      <c r="Z71" s="5"/>
      <c r="AA71" s="128"/>
      <c r="AB71" s="128"/>
      <c r="AC71" s="128"/>
      <c r="AD71" s="128"/>
      <c r="AE71" s="128"/>
      <c r="AF71" s="128"/>
      <c r="AG71" s="128"/>
      <c r="AH71" s="128"/>
      <c r="AI71" s="128"/>
      <c r="AJ71" s="128"/>
      <c r="AK71" s="128"/>
      <c r="AL71" s="128"/>
      <c r="AM71" s="128"/>
      <c r="AN71" s="128"/>
      <c r="AO71" s="128"/>
      <c r="AP71" s="128"/>
    </row>
    <row r="72" spans="1:42" s="129" customFormat="1" ht="12.75" hidden="1" customHeight="1">
      <c r="A72" s="126" t="s">
        <v>1569</v>
      </c>
      <c r="B72" s="131"/>
      <c r="C72" s="144" t="s">
        <v>1515</v>
      </c>
      <c r="D72" s="132"/>
      <c r="E72" s="264"/>
      <c r="F72" s="265"/>
      <c r="G72" s="266"/>
      <c r="H72" s="267"/>
      <c r="I72" s="268"/>
      <c r="J72" s="265"/>
      <c r="K72" s="265"/>
      <c r="L72" s="266"/>
      <c r="M72" s="264"/>
      <c r="N72" s="269"/>
      <c r="O72" s="150"/>
      <c r="P72" s="151" t="s">
        <v>1474</v>
      </c>
      <c r="Q72" s="150"/>
      <c r="R72" s="150" t="str">
        <f t="shared" si="2"/>
        <v/>
      </c>
      <c r="S72" s="5"/>
      <c r="T72" s="5"/>
      <c r="U72" s="30"/>
      <c r="V72" s="30"/>
      <c r="W72" s="5"/>
      <c r="X72" s="5"/>
      <c r="Y72" s="5"/>
      <c r="Z72" s="5"/>
      <c r="AA72" s="128"/>
      <c r="AB72" s="128"/>
      <c r="AC72" s="128"/>
      <c r="AD72" s="128"/>
      <c r="AE72" s="128"/>
      <c r="AF72" s="128"/>
      <c r="AG72" s="128"/>
      <c r="AH72" s="128"/>
      <c r="AI72" s="128"/>
      <c r="AJ72" s="128"/>
      <c r="AK72" s="128"/>
      <c r="AL72" s="128"/>
      <c r="AM72" s="128"/>
      <c r="AN72" s="128"/>
      <c r="AO72" s="128"/>
      <c r="AP72" s="128"/>
    </row>
    <row r="73" spans="1:42" s="129" customFormat="1" ht="12.75" hidden="1" customHeight="1">
      <c r="A73" s="126" t="s">
        <v>1570</v>
      </c>
      <c r="B73" s="131"/>
      <c r="C73" s="144" t="s">
        <v>1516</v>
      </c>
      <c r="D73" s="132"/>
      <c r="E73" s="264"/>
      <c r="F73" s="265"/>
      <c r="G73" s="266"/>
      <c r="H73" s="267"/>
      <c r="I73" s="268"/>
      <c r="J73" s="265"/>
      <c r="K73" s="265"/>
      <c r="L73" s="266"/>
      <c r="M73" s="264"/>
      <c r="N73" s="269"/>
      <c r="O73" s="150"/>
      <c r="P73" s="151" t="s">
        <v>1474</v>
      </c>
      <c r="Q73" s="150"/>
      <c r="R73" s="150" t="str">
        <f t="shared" si="2"/>
        <v/>
      </c>
      <c r="S73" s="5"/>
      <c r="T73" s="5"/>
      <c r="U73" s="30"/>
      <c r="V73" s="30"/>
      <c r="W73" s="5"/>
      <c r="X73" s="5"/>
      <c r="Y73" s="5"/>
      <c r="Z73" s="5"/>
      <c r="AA73" s="128"/>
      <c r="AB73" s="128"/>
      <c r="AC73" s="128"/>
      <c r="AD73" s="128"/>
      <c r="AE73" s="128"/>
      <c r="AF73" s="128"/>
      <c r="AG73" s="128"/>
      <c r="AH73" s="128"/>
      <c r="AI73" s="128"/>
      <c r="AJ73" s="128"/>
      <c r="AK73" s="128"/>
      <c r="AL73" s="128"/>
      <c r="AM73" s="128"/>
      <c r="AN73" s="128"/>
      <c r="AO73" s="128"/>
      <c r="AP73" s="128"/>
    </row>
    <row r="74" spans="1:42" s="129" customFormat="1" ht="12.75" hidden="1" customHeight="1">
      <c r="A74" s="126" t="s">
        <v>1571</v>
      </c>
      <c r="B74" s="131"/>
      <c r="C74" s="144" t="s">
        <v>1517</v>
      </c>
      <c r="D74" s="132"/>
      <c r="E74" s="264"/>
      <c r="F74" s="265"/>
      <c r="G74" s="266"/>
      <c r="H74" s="267"/>
      <c r="I74" s="268"/>
      <c r="J74" s="265"/>
      <c r="K74" s="265"/>
      <c r="L74" s="266"/>
      <c r="M74" s="264"/>
      <c r="N74" s="269"/>
      <c r="O74" s="150"/>
      <c r="P74" s="151" t="s">
        <v>1474</v>
      </c>
      <c r="Q74" s="150"/>
      <c r="R74" s="150" t="str">
        <f t="shared" si="2"/>
        <v/>
      </c>
      <c r="S74" s="5"/>
      <c r="T74" s="5"/>
      <c r="U74" s="30"/>
      <c r="V74" s="30"/>
      <c r="W74" s="5"/>
      <c r="X74" s="5"/>
      <c r="Y74" s="5"/>
      <c r="Z74" s="5"/>
      <c r="AA74" s="128"/>
      <c r="AB74" s="128"/>
      <c r="AC74" s="128"/>
      <c r="AD74" s="128"/>
      <c r="AE74" s="128"/>
      <c r="AF74" s="128"/>
      <c r="AG74" s="128"/>
      <c r="AH74" s="128"/>
      <c r="AI74" s="128"/>
      <c r="AJ74" s="128"/>
      <c r="AK74" s="128"/>
      <c r="AL74" s="128"/>
      <c r="AM74" s="128"/>
      <c r="AN74" s="128"/>
      <c r="AO74" s="128"/>
      <c r="AP74" s="128"/>
    </row>
    <row r="75" spans="1:42" s="129" customFormat="1" ht="12.75" hidden="1" customHeight="1">
      <c r="A75" s="126" t="s">
        <v>1572</v>
      </c>
      <c r="B75" s="131"/>
      <c r="C75" s="144" t="s">
        <v>1519</v>
      </c>
      <c r="D75" s="132"/>
      <c r="E75" s="264"/>
      <c r="F75" s="265"/>
      <c r="G75" s="266"/>
      <c r="H75" s="267"/>
      <c r="I75" s="268"/>
      <c r="J75" s="265"/>
      <c r="K75" s="265"/>
      <c r="L75" s="266"/>
      <c r="M75" s="264"/>
      <c r="N75" s="269"/>
      <c r="O75" s="150"/>
      <c r="P75" s="151" t="s">
        <v>1474</v>
      </c>
      <c r="Q75" s="150"/>
      <c r="R75" s="150" t="str">
        <f t="shared" ref="R75:R138" si="7">IF(SUM(E75:N75)=0,"",P75)</f>
        <v/>
      </c>
      <c r="S75" s="5"/>
      <c r="T75" s="5"/>
      <c r="U75" s="30"/>
      <c r="V75" s="30"/>
      <c r="W75" s="5"/>
      <c r="X75" s="5"/>
      <c r="Y75" s="5"/>
      <c r="Z75" s="5"/>
      <c r="AA75" s="128"/>
      <c r="AB75" s="128"/>
      <c r="AC75" s="128"/>
      <c r="AD75" s="128"/>
      <c r="AE75" s="128"/>
      <c r="AF75" s="128"/>
      <c r="AG75" s="128"/>
      <c r="AH75" s="128"/>
      <c r="AI75" s="128"/>
      <c r="AJ75" s="128"/>
      <c r="AK75" s="128"/>
      <c r="AL75" s="128"/>
      <c r="AM75" s="128"/>
      <c r="AN75" s="128"/>
      <c r="AO75" s="128"/>
      <c r="AP75" s="128"/>
    </row>
    <row r="76" spans="1:42" s="129" customFormat="1" ht="12.75" hidden="1" customHeight="1">
      <c r="A76" s="126" t="s">
        <v>1573</v>
      </c>
      <c r="B76" s="131"/>
      <c r="C76" s="144" t="s">
        <v>1520</v>
      </c>
      <c r="D76" s="132"/>
      <c r="E76" s="264"/>
      <c r="F76" s="265"/>
      <c r="G76" s="266"/>
      <c r="H76" s="267"/>
      <c r="I76" s="268"/>
      <c r="J76" s="265"/>
      <c r="K76" s="265"/>
      <c r="L76" s="266"/>
      <c r="M76" s="264"/>
      <c r="N76" s="269"/>
      <c r="O76" s="150"/>
      <c r="P76" s="151" t="s">
        <v>1474</v>
      </c>
      <c r="Q76" s="150"/>
      <c r="R76" s="150" t="str">
        <f t="shared" si="7"/>
        <v/>
      </c>
      <c r="S76" s="5"/>
      <c r="T76" s="5"/>
      <c r="U76" s="30"/>
      <c r="V76" s="30"/>
      <c r="W76" s="5"/>
      <c r="X76" s="5"/>
      <c r="Y76" s="5"/>
      <c r="Z76" s="5"/>
      <c r="AA76" s="128"/>
      <c r="AB76" s="128"/>
      <c r="AC76" s="128"/>
      <c r="AD76" s="128"/>
      <c r="AE76" s="128"/>
      <c r="AF76" s="128"/>
      <c r="AG76" s="128"/>
      <c r="AH76" s="128"/>
      <c r="AI76" s="128"/>
      <c r="AJ76" s="128"/>
      <c r="AK76" s="128"/>
      <c r="AL76" s="128"/>
      <c r="AM76" s="128"/>
      <c r="AN76" s="128"/>
      <c r="AO76" s="128"/>
      <c r="AP76" s="128"/>
    </row>
    <row r="77" spans="1:42" s="129" customFormat="1" ht="12.75" hidden="1" customHeight="1">
      <c r="A77" s="126" t="s">
        <v>1574</v>
      </c>
      <c r="B77" s="131"/>
      <c r="C77" s="144" t="s">
        <v>1521</v>
      </c>
      <c r="D77" s="132"/>
      <c r="E77" s="264"/>
      <c r="F77" s="265"/>
      <c r="G77" s="266"/>
      <c r="H77" s="267"/>
      <c r="I77" s="268"/>
      <c r="J77" s="265"/>
      <c r="K77" s="265"/>
      <c r="L77" s="266"/>
      <c r="M77" s="264"/>
      <c r="N77" s="269"/>
      <c r="O77" s="150"/>
      <c r="P77" s="151" t="s">
        <v>1474</v>
      </c>
      <c r="Q77" s="150"/>
      <c r="R77" s="150" t="str">
        <f t="shared" si="7"/>
        <v/>
      </c>
      <c r="S77" s="5"/>
      <c r="T77" s="5"/>
      <c r="U77" s="30"/>
      <c r="V77" s="30"/>
      <c r="W77" s="5"/>
      <c r="X77" s="5"/>
      <c r="Y77" s="5"/>
      <c r="Z77" s="5"/>
      <c r="AA77" s="128"/>
      <c r="AB77" s="128"/>
      <c r="AC77" s="128"/>
      <c r="AD77" s="128"/>
      <c r="AE77" s="128"/>
      <c r="AF77" s="128"/>
      <c r="AG77" s="128"/>
      <c r="AH77" s="128"/>
      <c r="AI77" s="128"/>
      <c r="AJ77" s="128"/>
      <c r="AK77" s="128"/>
      <c r="AL77" s="128"/>
      <c r="AM77" s="128"/>
      <c r="AN77" s="128"/>
      <c r="AO77" s="128"/>
      <c r="AP77" s="128"/>
    </row>
    <row r="78" spans="1:42" s="129" customFormat="1" ht="12.75" hidden="1" customHeight="1">
      <c r="A78" s="126" t="s">
        <v>1575</v>
      </c>
      <c r="B78" s="131"/>
      <c r="C78" s="144" t="s">
        <v>1534</v>
      </c>
      <c r="D78" s="132"/>
      <c r="E78" s="264"/>
      <c r="F78" s="265"/>
      <c r="G78" s="266"/>
      <c r="H78" s="267"/>
      <c r="I78" s="268"/>
      <c r="J78" s="265"/>
      <c r="K78" s="265"/>
      <c r="L78" s="266"/>
      <c r="M78" s="264"/>
      <c r="N78" s="269"/>
      <c r="O78" s="150"/>
      <c r="P78" s="151" t="s">
        <v>1474</v>
      </c>
      <c r="Q78" s="150"/>
      <c r="R78" s="150" t="str">
        <f t="shared" si="7"/>
        <v/>
      </c>
      <c r="S78" s="5"/>
      <c r="T78" s="5"/>
      <c r="U78" s="30"/>
      <c r="V78" s="30"/>
      <c r="W78" s="5"/>
      <c r="X78" s="5"/>
      <c r="Y78" s="5"/>
      <c r="Z78" s="5"/>
      <c r="AA78" s="128"/>
      <c r="AB78" s="128"/>
      <c r="AC78" s="128"/>
      <c r="AD78" s="128"/>
      <c r="AE78" s="128"/>
      <c r="AF78" s="128"/>
      <c r="AG78" s="128"/>
      <c r="AH78" s="128"/>
      <c r="AI78" s="128"/>
      <c r="AJ78" s="128"/>
      <c r="AK78" s="128"/>
      <c r="AL78" s="128"/>
      <c r="AM78" s="128"/>
      <c r="AN78" s="128"/>
      <c r="AO78" s="128"/>
      <c r="AP78" s="128"/>
    </row>
    <row r="79" spans="1:42" s="129" customFormat="1" ht="12.75" hidden="1" customHeight="1">
      <c r="A79" s="126" t="s">
        <v>1576</v>
      </c>
      <c r="B79" s="131"/>
      <c r="C79" s="144" t="s">
        <v>1535</v>
      </c>
      <c r="D79" s="132"/>
      <c r="E79" s="264"/>
      <c r="F79" s="265"/>
      <c r="G79" s="266"/>
      <c r="H79" s="267"/>
      <c r="I79" s="268"/>
      <c r="J79" s="265"/>
      <c r="K79" s="265"/>
      <c r="L79" s="266"/>
      <c r="M79" s="264"/>
      <c r="N79" s="269"/>
      <c r="O79" s="150"/>
      <c r="P79" s="151" t="s">
        <v>1474</v>
      </c>
      <c r="Q79" s="150"/>
      <c r="R79" s="150" t="str">
        <f t="shared" si="7"/>
        <v/>
      </c>
      <c r="S79" s="5"/>
      <c r="T79" s="5"/>
      <c r="U79" s="30"/>
      <c r="V79" s="30"/>
      <c r="W79" s="5"/>
      <c r="X79" s="5"/>
      <c r="Y79" s="5"/>
      <c r="Z79" s="5"/>
      <c r="AA79" s="128"/>
      <c r="AB79" s="128"/>
      <c r="AC79" s="128"/>
      <c r="AD79" s="128"/>
      <c r="AE79" s="128"/>
      <c r="AF79" s="128"/>
      <c r="AG79" s="128"/>
      <c r="AH79" s="128"/>
      <c r="AI79" s="128"/>
      <c r="AJ79" s="128"/>
      <c r="AK79" s="128"/>
      <c r="AL79" s="128"/>
      <c r="AM79" s="128"/>
      <c r="AN79" s="128"/>
      <c r="AO79" s="128"/>
      <c r="AP79" s="128"/>
    </row>
    <row r="80" spans="1:42" s="129" customFormat="1" ht="12.75" hidden="1" customHeight="1">
      <c r="A80" s="126" t="s">
        <v>1577</v>
      </c>
      <c r="B80" s="131"/>
      <c r="C80" s="144" t="s">
        <v>1536</v>
      </c>
      <c r="D80" s="132"/>
      <c r="E80" s="264"/>
      <c r="F80" s="265"/>
      <c r="G80" s="266"/>
      <c r="H80" s="267"/>
      <c r="I80" s="268"/>
      <c r="J80" s="265"/>
      <c r="K80" s="265"/>
      <c r="L80" s="266"/>
      <c r="M80" s="264"/>
      <c r="N80" s="269"/>
      <c r="O80" s="150"/>
      <c r="P80" s="151" t="s">
        <v>1474</v>
      </c>
      <c r="Q80" s="150"/>
      <c r="R80" s="150" t="str">
        <f t="shared" si="7"/>
        <v/>
      </c>
      <c r="S80" s="5"/>
      <c r="T80" s="5"/>
      <c r="U80" s="30"/>
      <c r="V80" s="30"/>
      <c r="W80" s="5"/>
      <c r="X80" s="5"/>
      <c r="Y80" s="5"/>
      <c r="Z80" s="5"/>
      <c r="AA80" s="128"/>
      <c r="AB80" s="128"/>
      <c r="AC80" s="128"/>
      <c r="AD80" s="128"/>
      <c r="AE80" s="128"/>
      <c r="AF80" s="128"/>
      <c r="AG80" s="128"/>
      <c r="AH80" s="128"/>
      <c r="AI80" s="128"/>
      <c r="AJ80" s="128"/>
      <c r="AK80" s="128"/>
      <c r="AL80" s="128"/>
      <c r="AM80" s="128"/>
      <c r="AN80" s="128"/>
      <c r="AO80" s="128"/>
      <c r="AP80" s="128"/>
    </row>
    <row r="81" spans="1:42" s="129" customFormat="1" ht="12.75" hidden="1" customHeight="1">
      <c r="A81" s="126" t="s">
        <v>1578</v>
      </c>
      <c r="B81" s="131"/>
      <c r="C81" s="144" t="s">
        <v>1537</v>
      </c>
      <c r="D81" s="132"/>
      <c r="E81" s="264"/>
      <c r="F81" s="265"/>
      <c r="G81" s="266"/>
      <c r="H81" s="267"/>
      <c r="I81" s="268"/>
      <c r="J81" s="265"/>
      <c r="K81" s="265"/>
      <c r="L81" s="266"/>
      <c r="M81" s="264"/>
      <c r="N81" s="269"/>
      <c r="O81" s="150"/>
      <c r="P81" s="151" t="s">
        <v>1474</v>
      </c>
      <c r="Q81" s="150"/>
      <c r="R81" s="150" t="str">
        <f t="shared" si="7"/>
        <v/>
      </c>
      <c r="S81" s="5"/>
      <c r="T81" s="5"/>
      <c r="U81" s="30"/>
      <c r="V81" s="30"/>
      <c r="W81" s="5"/>
      <c r="X81" s="5"/>
      <c r="Y81" s="5"/>
      <c r="Z81" s="5"/>
      <c r="AA81" s="128"/>
      <c r="AB81" s="128"/>
      <c r="AC81" s="128"/>
      <c r="AD81" s="128"/>
      <c r="AE81" s="128"/>
      <c r="AF81" s="128"/>
      <c r="AG81" s="128"/>
      <c r="AH81" s="128"/>
      <c r="AI81" s="128"/>
      <c r="AJ81" s="128"/>
      <c r="AK81" s="128"/>
      <c r="AL81" s="128"/>
      <c r="AM81" s="128"/>
      <c r="AN81" s="128"/>
      <c r="AO81" s="128"/>
      <c r="AP81" s="128"/>
    </row>
    <row r="82" spans="1:42" s="129" customFormat="1" ht="12.75" hidden="1" customHeight="1">
      <c r="A82" s="126" t="s">
        <v>1579</v>
      </c>
      <c r="B82" s="131"/>
      <c r="C82" s="144" t="s">
        <v>1538</v>
      </c>
      <c r="D82" s="132"/>
      <c r="E82" s="264"/>
      <c r="F82" s="265"/>
      <c r="G82" s="266"/>
      <c r="H82" s="267"/>
      <c r="I82" s="268"/>
      <c r="J82" s="265"/>
      <c r="K82" s="265"/>
      <c r="L82" s="266"/>
      <c r="M82" s="264"/>
      <c r="N82" s="269"/>
      <c r="O82" s="150"/>
      <c r="P82" s="151" t="s">
        <v>1474</v>
      </c>
      <c r="Q82" s="150"/>
      <c r="R82" s="150" t="str">
        <f t="shared" si="7"/>
        <v/>
      </c>
      <c r="S82" s="5"/>
      <c r="T82" s="5"/>
      <c r="U82" s="30"/>
      <c r="V82" s="30"/>
      <c r="W82" s="5"/>
      <c r="X82" s="5"/>
      <c r="Y82" s="5"/>
      <c r="Z82" s="5"/>
      <c r="AA82" s="128"/>
      <c r="AB82" s="128"/>
      <c r="AC82" s="128"/>
      <c r="AD82" s="128"/>
      <c r="AE82" s="128"/>
      <c r="AF82" s="128"/>
      <c r="AG82" s="128"/>
      <c r="AH82" s="128"/>
      <c r="AI82" s="128"/>
      <c r="AJ82" s="128"/>
      <c r="AK82" s="128"/>
      <c r="AL82" s="128"/>
      <c r="AM82" s="128"/>
      <c r="AN82" s="128"/>
      <c r="AO82" s="128"/>
      <c r="AP82" s="128"/>
    </row>
    <row r="83" spans="1:42" s="129" customFormat="1" ht="12.75" hidden="1" customHeight="1">
      <c r="A83" s="126" t="s">
        <v>1580</v>
      </c>
      <c r="B83" s="131"/>
      <c r="C83" s="144" t="s">
        <v>1539</v>
      </c>
      <c r="D83" s="132"/>
      <c r="E83" s="264"/>
      <c r="F83" s="265"/>
      <c r="G83" s="266"/>
      <c r="H83" s="267"/>
      <c r="I83" s="268"/>
      <c r="J83" s="265"/>
      <c r="K83" s="265"/>
      <c r="L83" s="266"/>
      <c r="M83" s="264"/>
      <c r="N83" s="269"/>
      <c r="O83" s="150"/>
      <c r="P83" s="151" t="s">
        <v>1474</v>
      </c>
      <c r="Q83" s="150"/>
      <c r="R83" s="150" t="str">
        <f t="shared" si="7"/>
        <v/>
      </c>
      <c r="S83" s="5"/>
      <c r="T83" s="5"/>
      <c r="U83" s="30"/>
      <c r="V83" s="30"/>
      <c r="W83" s="5"/>
      <c r="X83" s="5"/>
      <c r="Y83" s="5"/>
      <c r="Z83" s="5"/>
      <c r="AA83" s="128"/>
      <c r="AB83" s="128"/>
      <c r="AC83" s="128"/>
      <c r="AD83" s="128"/>
      <c r="AE83" s="128"/>
      <c r="AF83" s="128"/>
      <c r="AG83" s="128"/>
      <c r="AH83" s="128"/>
      <c r="AI83" s="128"/>
      <c r="AJ83" s="128"/>
      <c r="AK83" s="128"/>
      <c r="AL83" s="128"/>
      <c r="AM83" s="128"/>
      <c r="AN83" s="128"/>
      <c r="AO83" s="128"/>
      <c r="AP83" s="128"/>
    </row>
    <row r="84" spans="1:42" s="129" customFormat="1" ht="12.75" hidden="1" customHeight="1">
      <c r="A84" s="126" t="s">
        <v>1581</v>
      </c>
      <c r="B84" s="131"/>
      <c r="C84" s="144" t="s">
        <v>1540</v>
      </c>
      <c r="D84" s="132"/>
      <c r="E84" s="264"/>
      <c r="F84" s="265"/>
      <c r="G84" s="266"/>
      <c r="H84" s="267"/>
      <c r="I84" s="268"/>
      <c r="J84" s="265"/>
      <c r="K84" s="265"/>
      <c r="L84" s="266"/>
      <c r="M84" s="264"/>
      <c r="N84" s="269"/>
      <c r="O84" s="150"/>
      <c r="P84" s="151" t="s">
        <v>1474</v>
      </c>
      <c r="Q84" s="150"/>
      <c r="R84" s="150" t="str">
        <f t="shared" si="7"/>
        <v/>
      </c>
      <c r="S84" s="5"/>
      <c r="T84" s="5"/>
      <c r="U84" s="30"/>
      <c r="V84" s="30"/>
      <c r="W84" s="5"/>
      <c r="X84" s="5"/>
      <c r="Y84" s="5"/>
      <c r="Z84" s="5"/>
      <c r="AA84" s="128"/>
      <c r="AB84" s="128"/>
      <c r="AC84" s="128"/>
      <c r="AD84" s="128"/>
      <c r="AE84" s="128"/>
      <c r="AF84" s="128"/>
      <c r="AG84" s="128"/>
      <c r="AH84" s="128"/>
      <c r="AI84" s="128"/>
      <c r="AJ84" s="128"/>
      <c r="AK84" s="128"/>
      <c r="AL84" s="128"/>
      <c r="AM84" s="128"/>
      <c r="AN84" s="128"/>
      <c r="AO84" s="128"/>
      <c r="AP84" s="128"/>
    </row>
    <row r="85" spans="1:42" s="129" customFormat="1" ht="12.75" hidden="1" customHeight="1">
      <c r="A85" s="126" t="s">
        <v>1582</v>
      </c>
      <c r="B85" s="131"/>
      <c r="C85" s="144" t="s">
        <v>1542</v>
      </c>
      <c r="D85" s="132"/>
      <c r="E85" s="264"/>
      <c r="F85" s="265"/>
      <c r="G85" s="266"/>
      <c r="H85" s="267"/>
      <c r="I85" s="268"/>
      <c r="J85" s="265"/>
      <c r="K85" s="265"/>
      <c r="L85" s="266"/>
      <c r="M85" s="264"/>
      <c r="N85" s="269"/>
      <c r="O85" s="150"/>
      <c r="P85" s="151" t="s">
        <v>1474</v>
      </c>
      <c r="Q85" s="150"/>
      <c r="R85" s="150" t="str">
        <f t="shared" si="7"/>
        <v/>
      </c>
      <c r="S85" s="5"/>
      <c r="T85" s="5"/>
      <c r="U85" s="30"/>
      <c r="V85" s="30"/>
      <c r="W85" s="5"/>
      <c r="X85" s="5"/>
      <c r="Y85" s="5"/>
      <c r="Z85" s="5"/>
      <c r="AA85" s="128"/>
      <c r="AB85" s="128"/>
      <c r="AC85" s="128"/>
      <c r="AD85" s="128"/>
      <c r="AE85" s="128"/>
      <c r="AF85" s="128"/>
      <c r="AG85" s="128"/>
      <c r="AH85" s="128"/>
      <c r="AI85" s="128"/>
      <c r="AJ85" s="128"/>
      <c r="AK85" s="128"/>
      <c r="AL85" s="128"/>
      <c r="AM85" s="128"/>
      <c r="AN85" s="128"/>
      <c r="AO85" s="128"/>
      <c r="AP85" s="128"/>
    </row>
    <row r="86" spans="1:42" s="129" customFormat="1" ht="12.75" hidden="1" customHeight="1">
      <c r="A86" s="126" t="s">
        <v>1583</v>
      </c>
      <c r="B86" s="131"/>
      <c r="C86" s="144" t="s">
        <v>1543</v>
      </c>
      <c r="D86" s="132"/>
      <c r="E86" s="264"/>
      <c r="F86" s="265"/>
      <c r="G86" s="266"/>
      <c r="H86" s="267"/>
      <c r="I86" s="268"/>
      <c r="J86" s="265"/>
      <c r="K86" s="265"/>
      <c r="L86" s="266"/>
      <c r="M86" s="264"/>
      <c r="N86" s="269"/>
      <c r="O86" s="150"/>
      <c r="P86" s="151" t="s">
        <v>1474</v>
      </c>
      <c r="Q86" s="150"/>
      <c r="R86" s="150" t="str">
        <f t="shared" si="7"/>
        <v/>
      </c>
      <c r="S86" s="5"/>
      <c r="T86" s="5"/>
      <c r="U86" s="30"/>
      <c r="V86" s="30"/>
      <c r="W86" s="5"/>
      <c r="X86" s="5"/>
      <c r="Y86" s="5"/>
      <c r="Z86" s="5"/>
      <c r="AA86" s="128"/>
      <c r="AB86" s="128"/>
      <c r="AC86" s="128"/>
      <c r="AD86" s="128"/>
      <c r="AE86" s="128"/>
      <c r="AF86" s="128"/>
      <c r="AG86" s="128"/>
      <c r="AH86" s="128"/>
      <c r="AI86" s="128"/>
      <c r="AJ86" s="128"/>
      <c r="AK86" s="128"/>
      <c r="AL86" s="128"/>
      <c r="AM86" s="128"/>
      <c r="AN86" s="128"/>
      <c r="AO86" s="128"/>
      <c r="AP86" s="128"/>
    </row>
    <row r="87" spans="1:42" s="129" customFormat="1" ht="12.75" hidden="1" customHeight="1">
      <c r="A87" s="126" t="s">
        <v>1584</v>
      </c>
      <c r="B87" s="131"/>
      <c r="C87" s="144" t="s">
        <v>1544</v>
      </c>
      <c r="D87" s="132"/>
      <c r="E87" s="264"/>
      <c r="F87" s="265"/>
      <c r="G87" s="266"/>
      <c r="H87" s="267"/>
      <c r="I87" s="268"/>
      <c r="J87" s="265"/>
      <c r="K87" s="265"/>
      <c r="L87" s="266"/>
      <c r="M87" s="264"/>
      <c r="N87" s="269"/>
      <c r="O87" s="150"/>
      <c r="P87" s="151" t="s">
        <v>1474</v>
      </c>
      <c r="Q87" s="150"/>
      <c r="R87" s="150" t="str">
        <f t="shared" si="7"/>
        <v/>
      </c>
      <c r="S87" s="5"/>
      <c r="T87" s="5"/>
      <c r="U87" s="30"/>
      <c r="V87" s="30"/>
      <c r="W87" s="5"/>
      <c r="X87" s="5"/>
      <c r="Y87" s="5"/>
      <c r="Z87" s="5"/>
      <c r="AA87" s="128"/>
      <c r="AB87" s="128"/>
      <c r="AC87" s="128"/>
      <c r="AD87" s="128"/>
      <c r="AE87" s="128"/>
      <c r="AF87" s="128"/>
      <c r="AG87" s="128"/>
      <c r="AH87" s="128"/>
      <c r="AI87" s="128"/>
      <c r="AJ87" s="128"/>
      <c r="AK87" s="128"/>
      <c r="AL87" s="128"/>
      <c r="AM87" s="128"/>
      <c r="AN87" s="128"/>
      <c r="AO87" s="128"/>
      <c r="AP87" s="128"/>
    </row>
    <row r="88" spans="1:42" s="129" customFormat="1" ht="12.75" hidden="1" customHeight="1" thickBot="1">
      <c r="A88" s="126" t="s">
        <v>1585</v>
      </c>
      <c r="B88" s="420"/>
      <c r="C88" s="211" t="s">
        <v>1545</v>
      </c>
      <c r="D88" s="181"/>
      <c r="E88" s="270"/>
      <c r="F88" s="271"/>
      <c r="G88" s="272"/>
      <c r="H88" s="273"/>
      <c r="I88" s="274"/>
      <c r="J88" s="271"/>
      <c r="K88" s="271"/>
      <c r="L88" s="272"/>
      <c r="M88" s="270"/>
      <c r="N88" s="275"/>
      <c r="O88" s="150"/>
      <c r="P88" s="151" t="s">
        <v>1474</v>
      </c>
      <c r="Q88" s="150"/>
      <c r="R88" s="150" t="str">
        <f t="shared" si="7"/>
        <v/>
      </c>
      <c r="S88" s="5"/>
      <c r="T88" s="5"/>
      <c r="U88" s="30"/>
      <c r="V88" s="30"/>
      <c r="W88" s="5"/>
      <c r="X88" s="5"/>
      <c r="Y88" s="5"/>
      <c r="Z88" s="5"/>
      <c r="AA88" s="128"/>
      <c r="AB88" s="128"/>
      <c r="AC88" s="128"/>
      <c r="AD88" s="128"/>
      <c r="AE88" s="128"/>
      <c r="AF88" s="128"/>
      <c r="AG88" s="128"/>
      <c r="AH88" s="128"/>
      <c r="AI88" s="128"/>
      <c r="AJ88" s="128"/>
      <c r="AK88" s="128"/>
      <c r="AL88" s="128"/>
      <c r="AM88" s="128"/>
      <c r="AN88" s="128"/>
      <c r="AO88" s="128"/>
      <c r="AP88" s="128"/>
    </row>
    <row r="89" spans="1:42" s="19" customFormat="1" ht="15.75" hidden="1" customHeight="1" thickBot="1">
      <c r="A89" s="63" t="s">
        <v>1625</v>
      </c>
      <c r="B89" s="883" t="s">
        <v>1586</v>
      </c>
      <c r="C89" s="884"/>
      <c r="D89" s="205"/>
      <c r="E89" s="300">
        <f t="shared" ref="E89:N89" si="8">SUM(E90:E109)</f>
        <v>0</v>
      </c>
      <c r="F89" s="301">
        <f t="shared" si="8"/>
        <v>0</v>
      </c>
      <c r="G89" s="302">
        <f t="shared" si="8"/>
        <v>0</v>
      </c>
      <c r="H89" s="303">
        <f t="shared" si="8"/>
        <v>0</v>
      </c>
      <c r="I89" s="304">
        <f>SUM(I90:I109)</f>
        <v>0</v>
      </c>
      <c r="J89" s="301">
        <f t="shared" si="8"/>
        <v>0</v>
      </c>
      <c r="K89" s="301">
        <f t="shared" si="8"/>
        <v>0</v>
      </c>
      <c r="L89" s="305">
        <f t="shared" si="8"/>
        <v>0</v>
      </c>
      <c r="M89" s="306">
        <f t="shared" si="8"/>
        <v>0</v>
      </c>
      <c r="N89" s="307">
        <f t="shared" si="8"/>
        <v>0</v>
      </c>
      <c r="O89" s="36"/>
      <c r="P89" s="51" t="s">
        <v>1500</v>
      </c>
      <c r="Q89" s="36"/>
      <c r="R89" s="36" t="str">
        <f t="shared" si="7"/>
        <v/>
      </c>
      <c r="S89" s="5"/>
      <c r="T89" s="5"/>
      <c r="U89" s="28">
        <f>SUM(M90:M109)</f>
        <v>0</v>
      </c>
      <c r="V89" s="28">
        <f>SUM(N90:N109)</f>
        <v>0</v>
      </c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</row>
    <row r="90" spans="1:42" s="17" customFormat="1" ht="12.75" hidden="1" customHeight="1">
      <c r="A90" s="63" t="s">
        <v>1587</v>
      </c>
      <c r="B90" s="95"/>
      <c r="C90" s="152" t="s">
        <v>1588</v>
      </c>
      <c r="D90" s="132"/>
      <c r="E90" s="258"/>
      <c r="F90" s="259"/>
      <c r="G90" s="260"/>
      <c r="H90" s="261"/>
      <c r="I90" s="262"/>
      <c r="J90" s="259"/>
      <c r="K90" s="259"/>
      <c r="L90" s="260"/>
      <c r="M90" s="308">
        <f>I90+K90</f>
        <v>0</v>
      </c>
      <c r="N90" s="309">
        <f>J90+L90</f>
        <v>0</v>
      </c>
      <c r="O90" s="36"/>
      <c r="P90" s="51" t="s">
        <v>1473</v>
      </c>
      <c r="Q90" s="36"/>
      <c r="R90" s="36" t="str">
        <f t="shared" si="7"/>
        <v/>
      </c>
      <c r="S90" s="15"/>
      <c r="T90" s="15"/>
      <c r="U90" s="28"/>
      <c r="V90" s="28"/>
      <c r="W90" s="15"/>
      <c r="X90" s="15"/>
      <c r="Y90" s="15"/>
      <c r="Z90" s="15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</row>
    <row r="91" spans="1:42" s="17" customFormat="1" ht="12.75" hidden="1" customHeight="1">
      <c r="A91" s="63" t="s">
        <v>1589</v>
      </c>
      <c r="B91" s="72"/>
      <c r="C91" s="144" t="s">
        <v>1590</v>
      </c>
      <c r="D91" s="132"/>
      <c r="E91" s="264"/>
      <c r="F91" s="265"/>
      <c r="G91" s="266"/>
      <c r="H91" s="267"/>
      <c r="I91" s="268"/>
      <c r="J91" s="265"/>
      <c r="K91" s="265"/>
      <c r="L91" s="266"/>
      <c r="M91" s="264">
        <f t="shared" ref="M91:N96" si="9">I91+K91</f>
        <v>0</v>
      </c>
      <c r="N91" s="269">
        <f t="shared" si="9"/>
        <v>0</v>
      </c>
      <c r="O91" s="36"/>
      <c r="P91" s="51" t="s">
        <v>1474</v>
      </c>
      <c r="Q91" s="36"/>
      <c r="R91" s="36" t="str">
        <f t="shared" si="7"/>
        <v/>
      </c>
      <c r="S91" s="15"/>
      <c r="T91" s="15"/>
      <c r="U91" s="28"/>
      <c r="V91" s="28"/>
      <c r="W91" s="15"/>
      <c r="X91" s="15"/>
      <c r="Y91" s="15"/>
      <c r="Z91" s="15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</row>
    <row r="92" spans="1:42" s="17" customFormat="1" ht="12.75" hidden="1" customHeight="1">
      <c r="A92" s="63" t="s">
        <v>1591</v>
      </c>
      <c r="B92" s="72"/>
      <c r="C92" s="144" t="s">
        <v>1592</v>
      </c>
      <c r="D92" s="132"/>
      <c r="E92" s="264"/>
      <c r="F92" s="265"/>
      <c r="G92" s="266"/>
      <c r="H92" s="267"/>
      <c r="I92" s="268"/>
      <c r="J92" s="265"/>
      <c r="K92" s="265"/>
      <c r="L92" s="266"/>
      <c r="M92" s="264">
        <f t="shared" si="9"/>
        <v>0</v>
      </c>
      <c r="N92" s="269">
        <f t="shared" si="9"/>
        <v>0</v>
      </c>
      <c r="O92" s="36"/>
      <c r="P92" s="51" t="s">
        <v>1474</v>
      </c>
      <c r="Q92" s="36"/>
      <c r="R92" s="36" t="str">
        <f t="shared" si="7"/>
        <v/>
      </c>
      <c r="S92" s="15"/>
      <c r="T92" s="15"/>
      <c r="U92" s="28"/>
      <c r="V92" s="28"/>
      <c r="W92" s="15"/>
      <c r="X92" s="15"/>
      <c r="Y92" s="15"/>
      <c r="Z92" s="15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</row>
    <row r="93" spans="1:42" s="17" customFormat="1" ht="12.75" hidden="1" customHeight="1">
      <c r="A93" s="63" t="s">
        <v>1593</v>
      </c>
      <c r="B93" s="72"/>
      <c r="C93" s="144" t="s">
        <v>1594</v>
      </c>
      <c r="D93" s="132"/>
      <c r="E93" s="264"/>
      <c r="F93" s="265"/>
      <c r="G93" s="266"/>
      <c r="H93" s="267"/>
      <c r="I93" s="268"/>
      <c r="J93" s="265"/>
      <c r="K93" s="265"/>
      <c r="L93" s="266"/>
      <c r="M93" s="264">
        <f t="shared" si="9"/>
        <v>0</v>
      </c>
      <c r="N93" s="269">
        <f t="shared" si="9"/>
        <v>0</v>
      </c>
      <c r="O93" s="36"/>
      <c r="P93" s="51" t="s">
        <v>1474</v>
      </c>
      <c r="Q93" s="36"/>
      <c r="R93" s="36" t="str">
        <f t="shared" si="7"/>
        <v/>
      </c>
      <c r="S93" s="15"/>
      <c r="T93" s="15"/>
      <c r="U93" s="28"/>
      <c r="V93" s="28"/>
      <c r="W93" s="15"/>
      <c r="X93" s="15"/>
      <c r="Y93" s="15"/>
      <c r="Z93" s="15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</row>
    <row r="94" spans="1:42" s="17" customFormat="1" ht="12.75" hidden="1" customHeight="1">
      <c r="A94" s="63" t="s">
        <v>1595</v>
      </c>
      <c r="B94" s="72"/>
      <c r="C94" s="144" t="s">
        <v>1596</v>
      </c>
      <c r="D94" s="132"/>
      <c r="E94" s="264"/>
      <c r="F94" s="265"/>
      <c r="G94" s="266"/>
      <c r="H94" s="267"/>
      <c r="I94" s="268"/>
      <c r="J94" s="265"/>
      <c r="K94" s="265"/>
      <c r="L94" s="266"/>
      <c r="M94" s="264">
        <f t="shared" si="9"/>
        <v>0</v>
      </c>
      <c r="N94" s="269">
        <f t="shared" si="9"/>
        <v>0</v>
      </c>
      <c r="O94" s="36"/>
      <c r="P94" s="51" t="s">
        <v>1474</v>
      </c>
      <c r="Q94" s="36"/>
      <c r="R94" s="36" t="str">
        <f t="shared" si="7"/>
        <v/>
      </c>
      <c r="S94" s="15"/>
      <c r="T94" s="15"/>
      <c r="U94" s="28"/>
      <c r="V94" s="28"/>
      <c r="W94" s="15"/>
      <c r="X94" s="15"/>
      <c r="Y94" s="15"/>
      <c r="Z94" s="15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</row>
    <row r="95" spans="1:42" s="17" customFormat="1" ht="12.75" hidden="1" customHeight="1">
      <c r="A95" s="63" t="s">
        <v>1597</v>
      </c>
      <c r="B95" s="72"/>
      <c r="C95" s="144" t="s">
        <v>1598</v>
      </c>
      <c r="D95" s="132"/>
      <c r="E95" s="264"/>
      <c r="F95" s="265"/>
      <c r="G95" s="266"/>
      <c r="H95" s="267"/>
      <c r="I95" s="268"/>
      <c r="J95" s="265"/>
      <c r="K95" s="265"/>
      <c r="L95" s="266"/>
      <c r="M95" s="264">
        <f t="shared" si="9"/>
        <v>0</v>
      </c>
      <c r="N95" s="269">
        <f t="shared" si="9"/>
        <v>0</v>
      </c>
      <c r="O95" s="36"/>
      <c r="P95" s="51" t="s">
        <v>1474</v>
      </c>
      <c r="Q95" s="36"/>
      <c r="R95" s="36" t="str">
        <f t="shared" si="7"/>
        <v/>
      </c>
      <c r="S95" s="15"/>
      <c r="T95" s="15"/>
      <c r="U95" s="28"/>
      <c r="V95" s="28"/>
      <c r="W95" s="15"/>
      <c r="X95" s="15"/>
      <c r="Y95" s="15"/>
      <c r="Z95" s="15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</row>
    <row r="96" spans="1:42" s="17" customFormat="1" ht="12.75" hidden="1" customHeight="1" thickBot="1">
      <c r="A96" s="63" t="s">
        <v>1599</v>
      </c>
      <c r="B96" s="104"/>
      <c r="C96" s="159" t="s">
        <v>1600</v>
      </c>
      <c r="D96" s="130"/>
      <c r="E96" s="310"/>
      <c r="F96" s="311"/>
      <c r="G96" s="312"/>
      <c r="H96" s="313"/>
      <c r="I96" s="314"/>
      <c r="J96" s="311"/>
      <c r="K96" s="311"/>
      <c r="L96" s="312"/>
      <c r="M96" s="264">
        <f t="shared" si="9"/>
        <v>0</v>
      </c>
      <c r="N96" s="269">
        <f t="shared" si="9"/>
        <v>0</v>
      </c>
      <c r="O96" s="36"/>
      <c r="P96" s="51" t="s">
        <v>1474</v>
      </c>
      <c r="Q96" s="36"/>
      <c r="R96" s="36" t="str">
        <f t="shared" si="7"/>
        <v/>
      </c>
      <c r="S96" s="15"/>
      <c r="T96" s="15"/>
      <c r="U96" s="28"/>
      <c r="V96" s="28"/>
      <c r="W96" s="15"/>
      <c r="X96" s="15"/>
      <c r="Y96" s="15"/>
      <c r="Z96" s="15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</row>
    <row r="97" spans="1:42" s="17" customFormat="1" ht="12.75" hidden="1" customHeight="1" thickTop="1">
      <c r="A97" s="63" t="s">
        <v>1601</v>
      </c>
      <c r="B97" s="95"/>
      <c r="C97" s="152" t="s">
        <v>1602</v>
      </c>
      <c r="D97" s="132"/>
      <c r="E97" s="258"/>
      <c r="F97" s="259"/>
      <c r="G97" s="260"/>
      <c r="H97" s="261"/>
      <c r="I97" s="262"/>
      <c r="J97" s="259"/>
      <c r="K97" s="259"/>
      <c r="L97" s="260"/>
      <c r="M97" s="264"/>
      <c r="N97" s="269"/>
      <c r="O97" s="36"/>
      <c r="P97" s="51" t="s">
        <v>1474</v>
      </c>
      <c r="Q97" s="36"/>
      <c r="R97" s="36" t="str">
        <f t="shared" si="7"/>
        <v/>
      </c>
      <c r="S97" s="15"/>
      <c r="T97" s="15"/>
      <c r="U97" s="28"/>
      <c r="V97" s="28"/>
      <c r="W97" s="15"/>
      <c r="X97" s="15"/>
      <c r="Y97" s="15"/>
      <c r="Z97" s="15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</row>
    <row r="98" spans="1:42" s="17" customFormat="1" ht="12.75" hidden="1" customHeight="1">
      <c r="A98" s="63" t="s">
        <v>1603</v>
      </c>
      <c r="B98" s="72"/>
      <c r="C98" s="144" t="s">
        <v>1494</v>
      </c>
      <c r="D98" s="132"/>
      <c r="E98" s="264"/>
      <c r="F98" s="265"/>
      <c r="G98" s="266"/>
      <c r="H98" s="267"/>
      <c r="I98" s="268"/>
      <c r="J98" s="265"/>
      <c r="K98" s="265"/>
      <c r="L98" s="266"/>
      <c r="M98" s="264"/>
      <c r="N98" s="269"/>
      <c r="O98" s="36"/>
      <c r="P98" s="51" t="s">
        <v>1474</v>
      </c>
      <c r="Q98" s="36"/>
      <c r="R98" s="36" t="str">
        <f t="shared" si="7"/>
        <v/>
      </c>
      <c r="S98" s="15"/>
      <c r="T98" s="15"/>
      <c r="U98" s="28"/>
      <c r="V98" s="28"/>
      <c r="W98" s="15"/>
      <c r="X98" s="15"/>
      <c r="Y98" s="15"/>
      <c r="Z98" s="15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</row>
    <row r="99" spans="1:42" s="17" customFormat="1" ht="12.75" hidden="1" customHeight="1">
      <c r="A99" s="63" t="s">
        <v>1604</v>
      </c>
      <c r="B99" s="72"/>
      <c r="C99" s="144" t="s">
        <v>1605</v>
      </c>
      <c r="D99" s="132"/>
      <c r="E99" s="264"/>
      <c r="F99" s="265"/>
      <c r="G99" s="266"/>
      <c r="H99" s="267"/>
      <c r="I99" s="268"/>
      <c r="J99" s="265"/>
      <c r="K99" s="265"/>
      <c r="L99" s="266"/>
      <c r="M99" s="264"/>
      <c r="N99" s="269"/>
      <c r="O99" s="36"/>
      <c r="P99" s="51" t="s">
        <v>1474</v>
      </c>
      <c r="Q99" s="36"/>
      <c r="R99" s="36" t="str">
        <f t="shared" si="7"/>
        <v/>
      </c>
      <c r="S99" s="15"/>
      <c r="T99" s="15"/>
      <c r="U99" s="28"/>
      <c r="V99" s="28"/>
      <c r="W99" s="15"/>
      <c r="X99" s="15"/>
      <c r="Y99" s="15"/>
      <c r="Z99" s="15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</row>
    <row r="100" spans="1:42" s="143" customFormat="1" ht="12.75" hidden="1" customHeight="1">
      <c r="A100" s="137" t="s">
        <v>1606</v>
      </c>
      <c r="B100" s="72"/>
      <c r="C100" s="144" t="s">
        <v>1607</v>
      </c>
      <c r="D100" s="132"/>
      <c r="E100" s="264"/>
      <c r="F100" s="265"/>
      <c r="G100" s="266"/>
      <c r="H100" s="267"/>
      <c r="I100" s="268"/>
      <c r="J100" s="265"/>
      <c r="K100" s="265"/>
      <c r="L100" s="266"/>
      <c r="M100" s="264">
        <f>I100+K100</f>
        <v>0</v>
      </c>
      <c r="N100" s="269">
        <f>J100+L100</f>
        <v>0</v>
      </c>
      <c r="O100" s="138"/>
      <c r="P100" s="139" t="s">
        <v>1474</v>
      </c>
      <c r="Q100" s="138"/>
      <c r="R100" s="138" t="str">
        <f t="shared" si="7"/>
        <v/>
      </c>
      <c r="S100" s="140"/>
      <c r="T100" s="140"/>
      <c r="U100" s="141"/>
      <c r="V100" s="141"/>
      <c r="W100" s="140"/>
      <c r="X100" s="140"/>
      <c r="Y100" s="140"/>
      <c r="Z100" s="140"/>
      <c r="AA100" s="142"/>
      <c r="AB100" s="142"/>
      <c r="AC100" s="142"/>
      <c r="AD100" s="142"/>
      <c r="AE100" s="142"/>
      <c r="AF100" s="142"/>
      <c r="AG100" s="142"/>
      <c r="AH100" s="142"/>
      <c r="AI100" s="142"/>
      <c r="AJ100" s="142"/>
      <c r="AK100" s="142"/>
      <c r="AL100" s="142"/>
      <c r="AM100" s="142"/>
      <c r="AN100" s="142"/>
      <c r="AO100" s="142"/>
      <c r="AP100" s="142"/>
    </row>
    <row r="101" spans="1:42" s="17" customFormat="1" ht="12.75" hidden="1" customHeight="1">
      <c r="A101" s="63" t="s">
        <v>1608</v>
      </c>
      <c r="B101" s="72"/>
      <c r="C101" s="144" t="s">
        <v>1609</v>
      </c>
      <c r="D101" s="132"/>
      <c r="E101" s="264"/>
      <c r="F101" s="265"/>
      <c r="G101" s="266"/>
      <c r="H101" s="267"/>
      <c r="I101" s="268"/>
      <c r="J101" s="265"/>
      <c r="K101" s="265"/>
      <c r="L101" s="266"/>
      <c r="M101" s="264"/>
      <c r="N101" s="269"/>
      <c r="O101" s="36"/>
      <c r="P101" s="51" t="s">
        <v>1474</v>
      </c>
      <c r="Q101" s="36"/>
      <c r="R101" s="36" t="str">
        <f t="shared" si="7"/>
        <v/>
      </c>
      <c r="S101" s="15"/>
      <c r="T101" s="15"/>
      <c r="U101" s="28"/>
      <c r="V101" s="28"/>
      <c r="W101" s="15"/>
      <c r="X101" s="15"/>
      <c r="Y101" s="15"/>
      <c r="Z101" s="15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</row>
    <row r="102" spans="1:42" s="17" customFormat="1" ht="12.75" hidden="1" customHeight="1">
      <c r="A102" s="63" t="s">
        <v>1610</v>
      </c>
      <c r="B102" s="72"/>
      <c r="C102" s="144" t="s">
        <v>1611</v>
      </c>
      <c r="D102" s="132"/>
      <c r="E102" s="264"/>
      <c r="F102" s="265"/>
      <c r="G102" s="266"/>
      <c r="H102" s="267"/>
      <c r="I102" s="268"/>
      <c r="J102" s="265"/>
      <c r="K102" s="265"/>
      <c r="L102" s="266"/>
      <c r="M102" s="264"/>
      <c r="N102" s="269"/>
      <c r="O102" s="36"/>
      <c r="P102" s="51" t="s">
        <v>1474</v>
      </c>
      <c r="Q102" s="36"/>
      <c r="R102" s="36" t="str">
        <f t="shared" si="7"/>
        <v/>
      </c>
      <c r="S102" s="15"/>
      <c r="T102" s="15"/>
      <c r="U102" s="28"/>
      <c r="V102" s="28"/>
      <c r="W102" s="15"/>
      <c r="X102" s="15"/>
      <c r="Y102" s="15"/>
      <c r="Z102" s="15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</row>
    <row r="103" spans="1:42" s="17" customFormat="1" ht="12.75" hidden="1" customHeight="1">
      <c r="A103" s="63" t="s">
        <v>1612</v>
      </c>
      <c r="B103" s="72"/>
      <c r="C103" s="144" t="s">
        <v>1613</v>
      </c>
      <c r="D103" s="132"/>
      <c r="E103" s="264"/>
      <c r="F103" s="265"/>
      <c r="G103" s="266"/>
      <c r="H103" s="267"/>
      <c r="I103" s="268"/>
      <c r="J103" s="265"/>
      <c r="K103" s="265"/>
      <c r="L103" s="266"/>
      <c r="M103" s="264"/>
      <c r="N103" s="269"/>
      <c r="O103" s="36"/>
      <c r="P103" s="51" t="s">
        <v>1474</v>
      </c>
      <c r="Q103" s="36"/>
      <c r="R103" s="36" t="str">
        <f t="shared" si="7"/>
        <v/>
      </c>
      <c r="S103" s="15"/>
      <c r="T103" s="15"/>
      <c r="U103" s="28"/>
      <c r="V103" s="28"/>
      <c r="W103" s="15"/>
      <c r="X103" s="15"/>
      <c r="Y103" s="15"/>
      <c r="Z103" s="15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</row>
    <row r="104" spans="1:42" s="17" customFormat="1" ht="12.75" hidden="1" customHeight="1">
      <c r="A104" s="63" t="s">
        <v>1614</v>
      </c>
      <c r="B104" s="72"/>
      <c r="C104" s="144" t="s">
        <v>1615</v>
      </c>
      <c r="D104" s="132"/>
      <c r="E104" s="264"/>
      <c r="F104" s="265"/>
      <c r="G104" s="266"/>
      <c r="H104" s="267"/>
      <c r="I104" s="268"/>
      <c r="J104" s="265"/>
      <c r="K104" s="265"/>
      <c r="L104" s="266"/>
      <c r="M104" s="264"/>
      <c r="N104" s="269"/>
      <c r="O104" s="36"/>
      <c r="P104" s="51" t="s">
        <v>1474</v>
      </c>
      <c r="Q104" s="36"/>
      <c r="R104" s="36" t="str">
        <f t="shared" si="7"/>
        <v/>
      </c>
      <c r="S104" s="15"/>
      <c r="T104" s="15"/>
      <c r="U104" s="28"/>
      <c r="V104" s="28"/>
      <c r="W104" s="15"/>
      <c r="X104" s="15"/>
      <c r="Y104" s="15"/>
      <c r="Z104" s="15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</row>
    <row r="105" spans="1:42" s="17" customFormat="1" ht="12.75" hidden="1" customHeight="1">
      <c r="A105" s="63" t="s">
        <v>1616</v>
      </c>
      <c r="B105" s="72"/>
      <c r="C105" s="144" t="s">
        <v>1472</v>
      </c>
      <c r="D105" s="132"/>
      <c r="E105" s="264"/>
      <c r="F105" s="265"/>
      <c r="G105" s="266"/>
      <c r="H105" s="267"/>
      <c r="I105" s="268"/>
      <c r="J105" s="265"/>
      <c r="K105" s="265"/>
      <c r="L105" s="266"/>
      <c r="M105" s="264"/>
      <c r="N105" s="269"/>
      <c r="O105" s="36"/>
      <c r="P105" s="51" t="s">
        <v>1474</v>
      </c>
      <c r="Q105" s="36"/>
      <c r="R105" s="36" t="str">
        <f t="shared" si="7"/>
        <v/>
      </c>
      <c r="S105" s="15"/>
      <c r="T105" s="15"/>
      <c r="U105" s="28"/>
      <c r="V105" s="28"/>
      <c r="W105" s="15"/>
      <c r="X105" s="15"/>
      <c r="Y105" s="15"/>
      <c r="Z105" s="15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</row>
    <row r="106" spans="1:42" s="17" customFormat="1" ht="12.75" hidden="1" customHeight="1">
      <c r="A106" s="63" t="s">
        <v>1617</v>
      </c>
      <c r="B106" s="72"/>
      <c r="C106" s="144" t="s">
        <v>1618</v>
      </c>
      <c r="D106" s="132"/>
      <c r="E106" s="264"/>
      <c r="F106" s="265"/>
      <c r="G106" s="266"/>
      <c r="H106" s="267"/>
      <c r="I106" s="268"/>
      <c r="J106" s="265"/>
      <c r="K106" s="265"/>
      <c r="L106" s="266"/>
      <c r="M106" s="264"/>
      <c r="N106" s="269"/>
      <c r="O106" s="36"/>
      <c r="P106" s="51" t="s">
        <v>1474</v>
      </c>
      <c r="Q106" s="36"/>
      <c r="R106" s="36" t="str">
        <f t="shared" si="7"/>
        <v/>
      </c>
      <c r="S106" s="15"/>
      <c r="T106" s="15"/>
      <c r="U106" s="28"/>
      <c r="V106" s="28"/>
      <c r="W106" s="15"/>
      <c r="X106" s="15"/>
      <c r="Y106" s="15"/>
      <c r="Z106" s="15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</row>
    <row r="107" spans="1:42" s="17" customFormat="1" ht="12.75" hidden="1" customHeight="1">
      <c r="A107" s="63" t="s">
        <v>1619</v>
      </c>
      <c r="B107" s="72"/>
      <c r="C107" s="144" t="s">
        <v>1620</v>
      </c>
      <c r="D107" s="132"/>
      <c r="E107" s="264"/>
      <c r="F107" s="265"/>
      <c r="G107" s="266"/>
      <c r="H107" s="267"/>
      <c r="I107" s="268"/>
      <c r="J107" s="265"/>
      <c r="K107" s="265"/>
      <c r="L107" s="266"/>
      <c r="M107" s="264"/>
      <c r="N107" s="269"/>
      <c r="O107" s="36"/>
      <c r="P107" s="51" t="s">
        <v>1474</v>
      </c>
      <c r="Q107" s="36"/>
      <c r="R107" s="36" t="str">
        <f t="shared" si="7"/>
        <v/>
      </c>
      <c r="S107" s="15"/>
      <c r="T107" s="15"/>
      <c r="U107" s="28"/>
      <c r="V107" s="28"/>
      <c r="W107" s="15"/>
      <c r="X107" s="15"/>
      <c r="Y107" s="15"/>
      <c r="Z107" s="15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</row>
    <row r="108" spans="1:42" s="17" customFormat="1" ht="12.75" hidden="1" customHeight="1">
      <c r="A108" s="63" t="s">
        <v>1621</v>
      </c>
      <c r="B108" s="72"/>
      <c r="C108" s="144" t="s">
        <v>1622</v>
      </c>
      <c r="D108" s="132"/>
      <c r="E108" s="264"/>
      <c r="F108" s="265"/>
      <c r="G108" s="266"/>
      <c r="H108" s="267"/>
      <c r="I108" s="268"/>
      <c r="J108" s="265"/>
      <c r="K108" s="265"/>
      <c r="L108" s="266"/>
      <c r="M108" s="264"/>
      <c r="N108" s="269"/>
      <c r="O108" s="36"/>
      <c r="P108" s="51" t="s">
        <v>1474</v>
      </c>
      <c r="Q108" s="36"/>
      <c r="R108" s="36" t="str">
        <f t="shared" si="7"/>
        <v/>
      </c>
      <c r="S108" s="15"/>
      <c r="T108" s="15"/>
      <c r="U108" s="28"/>
      <c r="V108" s="28"/>
      <c r="W108" s="15"/>
      <c r="X108" s="15"/>
      <c r="Y108" s="15"/>
      <c r="Z108" s="15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</row>
    <row r="109" spans="1:42" s="17" customFormat="1" ht="12.75" hidden="1" customHeight="1" thickBot="1">
      <c r="A109" s="63" t="s">
        <v>1623</v>
      </c>
      <c r="B109" s="182"/>
      <c r="C109" s="211" t="s">
        <v>1624</v>
      </c>
      <c r="D109" s="181"/>
      <c r="E109" s="270"/>
      <c r="F109" s="271"/>
      <c r="G109" s="272"/>
      <c r="H109" s="273"/>
      <c r="I109" s="274"/>
      <c r="J109" s="271"/>
      <c r="K109" s="271"/>
      <c r="L109" s="272"/>
      <c r="M109" s="315"/>
      <c r="N109" s="316"/>
      <c r="O109" s="36"/>
      <c r="P109" s="51" t="s">
        <v>1474</v>
      </c>
      <c r="Q109" s="36"/>
      <c r="R109" s="36" t="str">
        <f t="shared" si="7"/>
        <v/>
      </c>
      <c r="S109" s="15"/>
      <c r="T109" s="15"/>
      <c r="U109" s="28"/>
      <c r="V109" s="28"/>
      <c r="W109" s="15"/>
      <c r="X109" s="15"/>
      <c r="Y109" s="15"/>
      <c r="Z109" s="15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</row>
    <row r="110" spans="1:42" s="19" customFormat="1" ht="15.75" hidden="1" customHeight="1" thickBot="1">
      <c r="A110" s="63" t="s">
        <v>1718</v>
      </c>
      <c r="B110" s="883" t="s">
        <v>1626</v>
      </c>
      <c r="C110" s="884"/>
      <c r="D110" s="205"/>
      <c r="E110" s="206">
        <f t="shared" ref="E110:L110" si="10">SUM(E111:E158)</f>
        <v>0</v>
      </c>
      <c r="F110" s="207">
        <f t="shared" si="10"/>
        <v>0</v>
      </c>
      <c r="G110" s="208">
        <f t="shared" si="10"/>
        <v>0</v>
      </c>
      <c r="H110" s="303">
        <f t="shared" si="10"/>
        <v>0</v>
      </c>
      <c r="I110" s="304">
        <f t="shared" si="10"/>
        <v>0</v>
      </c>
      <c r="J110" s="301">
        <f t="shared" si="10"/>
        <v>0</v>
      </c>
      <c r="K110" s="301">
        <f t="shared" si="10"/>
        <v>0</v>
      </c>
      <c r="L110" s="305">
        <f t="shared" si="10"/>
        <v>0</v>
      </c>
      <c r="M110" s="317">
        <f>SUM(M111:M158)</f>
        <v>0</v>
      </c>
      <c r="N110" s="318">
        <f>SUM(N111:N158)</f>
        <v>0</v>
      </c>
      <c r="O110" s="36"/>
      <c r="P110" s="51" t="s">
        <v>1500</v>
      </c>
      <c r="Q110" s="36"/>
      <c r="R110" s="36" t="str">
        <f t="shared" si="7"/>
        <v/>
      </c>
      <c r="S110" s="5"/>
      <c r="T110" s="5"/>
      <c r="U110" s="28">
        <f>SUM(M111:M158)</f>
        <v>0</v>
      </c>
      <c r="V110" s="28">
        <f>SUM(N111:N158)</f>
        <v>0</v>
      </c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</row>
    <row r="111" spans="1:42" s="129" customFormat="1" ht="12.75" hidden="1" customHeight="1" thickBot="1">
      <c r="A111" s="126" t="s">
        <v>1627</v>
      </c>
      <c r="B111" s="133"/>
      <c r="C111" s="152" t="s">
        <v>1628</v>
      </c>
      <c r="D111" s="132"/>
      <c r="E111" s="258"/>
      <c r="F111" s="259"/>
      <c r="G111" s="260"/>
      <c r="H111" s="261"/>
      <c r="I111" s="262"/>
      <c r="J111" s="259"/>
      <c r="K111" s="259"/>
      <c r="L111" s="260"/>
      <c r="M111" s="310">
        <f t="shared" ref="M111:N158" si="11">I111+K111</f>
        <v>0</v>
      </c>
      <c r="N111" s="324">
        <f t="shared" si="11"/>
        <v>0</v>
      </c>
      <c r="O111" s="150"/>
      <c r="P111" s="151" t="s">
        <v>1473</v>
      </c>
      <c r="Q111" s="150"/>
      <c r="R111" s="150" t="str">
        <f t="shared" si="7"/>
        <v/>
      </c>
      <c r="S111" s="5"/>
      <c r="T111" s="5"/>
      <c r="U111" s="30"/>
      <c r="V111" s="30"/>
      <c r="W111" s="5"/>
      <c r="X111" s="5"/>
      <c r="Y111" s="5"/>
      <c r="Z111" s="5"/>
      <c r="AA111" s="128"/>
      <c r="AB111" s="128"/>
      <c r="AC111" s="128"/>
      <c r="AD111" s="128"/>
      <c r="AE111" s="128"/>
      <c r="AF111" s="128"/>
      <c r="AG111" s="128"/>
      <c r="AH111" s="128"/>
      <c r="AI111" s="128"/>
      <c r="AJ111" s="128"/>
      <c r="AK111" s="128"/>
      <c r="AL111" s="128"/>
      <c r="AM111" s="128"/>
      <c r="AN111" s="128"/>
      <c r="AO111" s="128"/>
      <c r="AP111" s="128"/>
    </row>
    <row r="112" spans="1:42" s="129" customFormat="1" ht="12.75" hidden="1" customHeight="1" thickTop="1" thickBot="1">
      <c r="A112" s="126" t="s">
        <v>1629</v>
      </c>
      <c r="B112" s="131"/>
      <c r="C112" s="144" t="s">
        <v>1630</v>
      </c>
      <c r="D112" s="132"/>
      <c r="E112" s="264"/>
      <c r="F112" s="265"/>
      <c r="G112" s="266"/>
      <c r="H112" s="267"/>
      <c r="I112" s="268"/>
      <c r="J112" s="265"/>
      <c r="K112" s="265"/>
      <c r="L112" s="266"/>
      <c r="M112" s="310">
        <f t="shared" si="11"/>
        <v>0</v>
      </c>
      <c r="N112" s="324">
        <f t="shared" si="11"/>
        <v>0</v>
      </c>
      <c r="O112" s="150"/>
      <c r="P112" s="151" t="s">
        <v>1473</v>
      </c>
      <c r="Q112" s="150"/>
      <c r="R112" s="150" t="str">
        <f t="shared" si="7"/>
        <v/>
      </c>
      <c r="S112" s="5"/>
      <c r="T112" s="5"/>
      <c r="U112" s="30"/>
      <c r="V112" s="30"/>
      <c r="W112" s="5"/>
      <c r="X112" s="5"/>
      <c r="Y112" s="5"/>
      <c r="Z112" s="5"/>
      <c r="AA112" s="128"/>
      <c r="AB112" s="128"/>
      <c r="AC112" s="128"/>
      <c r="AD112" s="128"/>
      <c r="AE112" s="128"/>
      <c r="AF112" s="128"/>
      <c r="AG112" s="128"/>
      <c r="AH112" s="128"/>
      <c r="AI112" s="128"/>
      <c r="AJ112" s="128"/>
      <c r="AK112" s="128"/>
      <c r="AL112" s="128"/>
      <c r="AM112" s="128"/>
      <c r="AN112" s="128"/>
      <c r="AO112" s="128"/>
      <c r="AP112" s="128"/>
    </row>
    <row r="113" spans="1:42" s="129" customFormat="1" ht="12.75" hidden="1" customHeight="1" thickTop="1" thickBot="1">
      <c r="A113" s="126" t="s">
        <v>1631</v>
      </c>
      <c r="B113" s="131"/>
      <c r="C113" s="144" t="s">
        <v>1632</v>
      </c>
      <c r="D113" s="132"/>
      <c r="E113" s="264"/>
      <c r="F113" s="265"/>
      <c r="G113" s="266"/>
      <c r="H113" s="267"/>
      <c r="I113" s="268"/>
      <c r="J113" s="265"/>
      <c r="K113" s="265"/>
      <c r="L113" s="266"/>
      <c r="M113" s="310">
        <f t="shared" si="11"/>
        <v>0</v>
      </c>
      <c r="N113" s="324">
        <f t="shared" si="11"/>
        <v>0</v>
      </c>
      <c r="O113" s="150"/>
      <c r="P113" s="151" t="s">
        <v>1473</v>
      </c>
      <c r="Q113" s="150"/>
      <c r="R113" s="150" t="str">
        <f t="shared" si="7"/>
        <v/>
      </c>
      <c r="S113" s="5"/>
      <c r="T113" s="5"/>
      <c r="U113" s="30"/>
      <c r="V113" s="30"/>
      <c r="W113" s="5"/>
      <c r="X113" s="5"/>
      <c r="Y113" s="5"/>
      <c r="Z113" s="5"/>
      <c r="AA113" s="128"/>
      <c r="AB113" s="128"/>
      <c r="AC113" s="128"/>
      <c r="AD113" s="128"/>
      <c r="AE113" s="128"/>
      <c r="AF113" s="128"/>
      <c r="AG113" s="128"/>
      <c r="AH113" s="128"/>
      <c r="AI113" s="128"/>
      <c r="AJ113" s="128"/>
      <c r="AK113" s="128"/>
      <c r="AL113" s="128"/>
      <c r="AM113" s="128"/>
      <c r="AN113" s="128"/>
      <c r="AO113" s="128"/>
      <c r="AP113" s="128"/>
    </row>
    <row r="114" spans="1:42" s="241" customFormat="1" ht="12.75" hidden="1" customHeight="1" thickTop="1" thickBot="1">
      <c r="A114" s="223" t="s">
        <v>1633</v>
      </c>
      <c r="B114" s="131"/>
      <c r="C114" s="144" t="s">
        <v>1634</v>
      </c>
      <c r="D114" s="132"/>
      <c r="E114" s="264"/>
      <c r="F114" s="265"/>
      <c r="G114" s="266"/>
      <c r="H114" s="267"/>
      <c r="I114" s="268"/>
      <c r="J114" s="265"/>
      <c r="K114" s="265">
        <v>0</v>
      </c>
      <c r="L114" s="266">
        <v>0</v>
      </c>
      <c r="M114" s="310">
        <f t="shared" si="11"/>
        <v>0</v>
      </c>
      <c r="N114" s="324">
        <f t="shared" si="11"/>
        <v>0</v>
      </c>
      <c r="O114" s="224"/>
      <c r="P114" s="225" t="s">
        <v>1473</v>
      </c>
      <c r="Q114" s="224"/>
      <c r="R114" s="224" t="str">
        <f t="shared" si="7"/>
        <v/>
      </c>
      <c r="S114" s="238"/>
      <c r="T114" s="238"/>
      <c r="U114" s="239"/>
      <c r="V114" s="239"/>
      <c r="W114" s="238"/>
      <c r="X114" s="238"/>
      <c r="Y114" s="238"/>
      <c r="Z114" s="238"/>
      <c r="AA114" s="240"/>
      <c r="AB114" s="240"/>
      <c r="AC114" s="240"/>
      <c r="AD114" s="240"/>
      <c r="AE114" s="240"/>
      <c r="AF114" s="240"/>
      <c r="AG114" s="240"/>
      <c r="AH114" s="240"/>
      <c r="AI114" s="240"/>
      <c r="AJ114" s="240"/>
      <c r="AK114" s="240"/>
      <c r="AL114" s="240"/>
      <c r="AM114" s="240"/>
      <c r="AN114" s="240"/>
      <c r="AO114" s="240"/>
      <c r="AP114" s="240"/>
    </row>
    <row r="115" spans="1:42" s="129" customFormat="1" ht="12.75" hidden="1" customHeight="1" thickTop="1" thickBot="1">
      <c r="A115" s="126" t="s">
        <v>1635</v>
      </c>
      <c r="B115" s="131"/>
      <c r="C115" s="144" t="s">
        <v>1636</v>
      </c>
      <c r="D115" s="132"/>
      <c r="E115" s="264"/>
      <c r="F115" s="265"/>
      <c r="G115" s="266"/>
      <c r="H115" s="267"/>
      <c r="I115" s="268"/>
      <c r="J115" s="265"/>
      <c r="K115" s="265"/>
      <c r="L115" s="266"/>
      <c r="M115" s="310">
        <f t="shared" si="11"/>
        <v>0</v>
      </c>
      <c r="N115" s="324">
        <f t="shared" si="11"/>
        <v>0</v>
      </c>
      <c r="O115" s="150"/>
      <c r="P115" s="151" t="s">
        <v>1474</v>
      </c>
      <c r="Q115" s="150"/>
      <c r="R115" s="150" t="str">
        <f t="shared" si="7"/>
        <v/>
      </c>
      <c r="S115" s="5"/>
      <c r="T115" s="5"/>
      <c r="U115" s="30"/>
      <c r="V115" s="30"/>
      <c r="W115" s="5"/>
      <c r="X115" s="5"/>
      <c r="Y115" s="5"/>
      <c r="Z115" s="5"/>
      <c r="AA115" s="128"/>
      <c r="AB115" s="128"/>
      <c r="AC115" s="128"/>
      <c r="AD115" s="128"/>
      <c r="AE115" s="128"/>
      <c r="AF115" s="128"/>
      <c r="AG115" s="128"/>
      <c r="AH115" s="128"/>
      <c r="AI115" s="128"/>
      <c r="AJ115" s="128"/>
      <c r="AK115" s="128"/>
      <c r="AL115" s="128"/>
      <c r="AM115" s="128"/>
      <c r="AN115" s="128"/>
      <c r="AO115" s="128"/>
      <c r="AP115" s="128"/>
    </row>
    <row r="116" spans="1:42" s="129" customFormat="1" ht="12.75" hidden="1" customHeight="1" thickTop="1" thickBot="1">
      <c r="A116" s="126" t="s">
        <v>1637</v>
      </c>
      <c r="B116" s="131"/>
      <c r="C116" s="144" t="s">
        <v>1638</v>
      </c>
      <c r="D116" s="132"/>
      <c r="E116" s="264"/>
      <c r="F116" s="265"/>
      <c r="G116" s="266"/>
      <c r="H116" s="267"/>
      <c r="I116" s="268"/>
      <c r="J116" s="265"/>
      <c r="K116" s="265"/>
      <c r="L116" s="266"/>
      <c r="M116" s="310">
        <f t="shared" si="11"/>
        <v>0</v>
      </c>
      <c r="N116" s="324">
        <f t="shared" si="11"/>
        <v>0</v>
      </c>
      <c r="O116" s="150"/>
      <c r="P116" s="151" t="s">
        <v>1474</v>
      </c>
      <c r="Q116" s="150"/>
      <c r="R116" s="150" t="str">
        <f t="shared" si="7"/>
        <v/>
      </c>
      <c r="S116" s="5"/>
      <c r="T116" s="5"/>
      <c r="U116" s="30"/>
      <c r="V116" s="30"/>
      <c r="W116" s="5"/>
      <c r="X116" s="5"/>
      <c r="Y116" s="5"/>
      <c r="Z116" s="5"/>
      <c r="AA116" s="128"/>
      <c r="AB116" s="128"/>
      <c r="AC116" s="128"/>
      <c r="AD116" s="128"/>
      <c r="AE116" s="128"/>
      <c r="AF116" s="128"/>
      <c r="AG116" s="128"/>
      <c r="AH116" s="128"/>
      <c r="AI116" s="128"/>
      <c r="AJ116" s="128"/>
      <c r="AK116" s="128"/>
      <c r="AL116" s="128"/>
      <c r="AM116" s="128"/>
      <c r="AN116" s="128"/>
      <c r="AO116" s="128"/>
      <c r="AP116" s="128"/>
    </row>
    <row r="117" spans="1:42" s="129" customFormat="1" ht="12.75" hidden="1" customHeight="1" thickTop="1" thickBot="1">
      <c r="A117" s="126" t="s">
        <v>1639</v>
      </c>
      <c r="B117" s="131"/>
      <c r="C117" s="144" t="s">
        <v>1640</v>
      </c>
      <c r="D117" s="132"/>
      <c r="E117" s="264"/>
      <c r="F117" s="265"/>
      <c r="G117" s="266"/>
      <c r="H117" s="267"/>
      <c r="I117" s="268"/>
      <c r="J117" s="265"/>
      <c r="K117" s="265"/>
      <c r="L117" s="266"/>
      <c r="M117" s="310">
        <f t="shared" si="11"/>
        <v>0</v>
      </c>
      <c r="N117" s="324">
        <f t="shared" si="11"/>
        <v>0</v>
      </c>
      <c r="O117" s="150"/>
      <c r="P117" s="151" t="s">
        <v>1474</v>
      </c>
      <c r="Q117" s="150"/>
      <c r="R117" s="150" t="str">
        <f t="shared" si="7"/>
        <v/>
      </c>
      <c r="S117" s="5"/>
      <c r="T117" s="5"/>
      <c r="U117" s="30"/>
      <c r="V117" s="30"/>
      <c r="W117" s="5"/>
      <c r="X117" s="5"/>
      <c r="Y117" s="5"/>
      <c r="Z117" s="5"/>
      <c r="AA117" s="128"/>
      <c r="AB117" s="128"/>
      <c r="AC117" s="128"/>
      <c r="AD117" s="128"/>
      <c r="AE117" s="128"/>
      <c r="AF117" s="128"/>
      <c r="AG117" s="128"/>
      <c r="AH117" s="128"/>
      <c r="AI117" s="128"/>
      <c r="AJ117" s="128"/>
      <c r="AK117" s="128"/>
      <c r="AL117" s="128"/>
      <c r="AM117" s="128"/>
      <c r="AN117" s="128"/>
      <c r="AO117" s="128"/>
      <c r="AP117" s="128"/>
    </row>
    <row r="118" spans="1:42" s="129" customFormat="1" ht="12.75" hidden="1" customHeight="1" thickTop="1" thickBot="1">
      <c r="A118" s="126" t="s">
        <v>1641</v>
      </c>
      <c r="B118" s="131"/>
      <c r="C118" s="144" t="s">
        <v>1642</v>
      </c>
      <c r="D118" s="132"/>
      <c r="E118" s="264"/>
      <c r="F118" s="265"/>
      <c r="G118" s="266"/>
      <c r="H118" s="267"/>
      <c r="I118" s="268"/>
      <c r="J118" s="265"/>
      <c r="K118" s="265"/>
      <c r="L118" s="266"/>
      <c r="M118" s="310">
        <f t="shared" si="11"/>
        <v>0</v>
      </c>
      <c r="N118" s="324">
        <f t="shared" si="11"/>
        <v>0</v>
      </c>
      <c r="O118" s="150"/>
      <c r="P118" s="151" t="s">
        <v>1474</v>
      </c>
      <c r="Q118" s="150"/>
      <c r="R118" s="150" t="str">
        <f t="shared" si="7"/>
        <v/>
      </c>
      <c r="S118" s="5"/>
      <c r="T118" s="5"/>
      <c r="U118" s="30"/>
      <c r="V118" s="30"/>
      <c r="W118" s="5"/>
      <c r="X118" s="5"/>
      <c r="Y118" s="5"/>
      <c r="Z118" s="5"/>
      <c r="AA118" s="128"/>
      <c r="AB118" s="128"/>
      <c r="AC118" s="128"/>
      <c r="AD118" s="128"/>
      <c r="AE118" s="128"/>
      <c r="AF118" s="128"/>
      <c r="AG118" s="128"/>
      <c r="AH118" s="128"/>
      <c r="AI118" s="128"/>
      <c r="AJ118" s="128"/>
      <c r="AK118" s="128"/>
      <c r="AL118" s="128"/>
      <c r="AM118" s="128"/>
      <c r="AN118" s="128"/>
      <c r="AO118" s="128"/>
      <c r="AP118" s="128"/>
    </row>
    <row r="119" spans="1:42" s="241" customFormat="1" ht="12.75" hidden="1" customHeight="1" thickTop="1" thickBot="1">
      <c r="A119" s="223" t="s">
        <v>1643</v>
      </c>
      <c r="B119" s="421"/>
      <c r="C119" s="144" t="s">
        <v>1644</v>
      </c>
      <c r="D119" s="244"/>
      <c r="E119" s="243"/>
      <c r="F119" s="237"/>
      <c r="G119" s="242"/>
      <c r="H119" s="235"/>
      <c r="I119" s="236"/>
      <c r="J119" s="237"/>
      <c r="K119" s="237"/>
      <c r="L119" s="242"/>
      <c r="M119" s="422">
        <f t="shared" si="11"/>
        <v>0</v>
      </c>
      <c r="N119" s="423">
        <f t="shared" si="11"/>
        <v>0</v>
      </c>
      <c r="O119" s="224"/>
      <c r="P119" s="225" t="s">
        <v>1474</v>
      </c>
      <c r="Q119" s="224"/>
      <c r="R119" s="224" t="str">
        <f t="shared" si="7"/>
        <v/>
      </c>
      <c r="S119" s="238"/>
      <c r="T119" s="238"/>
      <c r="U119" s="239"/>
      <c r="V119" s="239"/>
      <c r="W119" s="238"/>
      <c r="X119" s="238"/>
      <c r="Y119" s="238"/>
      <c r="Z119" s="238"/>
      <c r="AA119" s="240"/>
      <c r="AB119" s="240"/>
      <c r="AC119" s="240"/>
      <c r="AD119" s="240"/>
      <c r="AE119" s="240"/>
      <c r="AF119" s="240"/>
      <c r="AG119" s="240"/>
      <c r="AH119" s="240"/>
      <c r="AI119" s="240"/>
      <c r="AJ119" s="240"/>
      <c r="AK119" s="240"/>
      <c r="AL119" s="240"/>
      <c r="AM119" s="240"/>
      <c r="AN119" s="240"/>
      <c r="AO119" s="240"/>
      <c r="AP119" s="240"/>
    </row>
    <row r="120" spans="1:42" s="129" customFormat="1" ht="12.75" hidden="1" customHeight="1" thickTop="1" thickBot="1">
      <c r="A120" s="126" t="s">
        <v>1645</v>
      </c>
      <c r="B120" s="131"/>
      <c r="C120" s="144" t="s">
        <v>1646</v>
      </c>
      <c r="D120" s="132"/>
      <c r="E120" s="264"/>
      <c r="F120" s="265"/>
      <c r="G120" s="266"/>
      <c r="H120" s="267"/>
      <c r="I120" s="268"/>
      <c r="J120" s="265"/>
      <c r="K120" s="265"/>
      <c r="L120" s="266"/>
      <c r="M120" s="310">
        <f t="shared" si="11"/>
        <v>0</v>
      </c>
      <c r="N120" s="324">
        <f t="shared" si="11"/>
        <v>0</v>
      </c>
      <c r="O120" s="150"/>
      <c r="P120" s="151" t="s">
        <v>1474</v>
      </c>
      <c r="Q120" s="150"/>
      <c r="R120" s="150" t="str">
        <f t="shared" si="7"/>
        <v/>
      </c>
      <c r="S120" s="5"/>
      <c r="T120" s="5"/>
      <c r="U120" s="30"/>
      <c r="V120" s="30"/>
      <c r="W120" s="5"/>
      <c r="X120" s="5"/>
      <c r="Y120" s="5"/>
      <c r="Z120" s="5"/>
      <c r="AA120" s="128"/>
      <c r="AB120" s="128"/>
      <c r="AC120" s="128"/>
      <c r="AD120" s="128"/>
      <c r="AE120" s="128"/>
      <c r="AF120" s="128"/>
      <c r="AG120" s="128"/>
      <c r="AH120" s="128"/>
      <c r="AI120" s="128"/>
      <c r="AJ120" s="128"/>
      <c r="AK120" s="128"/>
      <c r="AL120" s="128"/>
      <c r="AM120" s="128"/>
      <c r="AN120" s="128"/>
      <c r="AO120" s="128"/>
      <c r="AP120" s="128"/>
    </row>
    <row r="121" spans="1:42" s="129" customFormat="1" ht="12.75" hidden="1" customHeight="1" thickTop="1" thickBot="1">
      <c r="A121" s="126" t="s">
        <v>1647</v>
      </c>
      <c r="B121" s="131"/>
      <c r="C121" s="144" t="s">
        <v>1648</v>
      </c>
      <c r="D121" s="132"/>
      <c r="E121" s="264"/>
      <c r="F121" s="265"/>
      <c r="G121" s="266"/>
      <c r="H121" s="267"/>
      <c r="I121" s="268"/>
      <c r="J121" s="265"/>
      <c r="K121" s="265"/>
      <c r="L121" s="266"/>
      <c r="M121" s="310">
        <f t="shared" si="11"/>
        <v>0</v>
      </c>
      <c r="N121" s="324">
        <f t="shared" si="11"/>
        <v>0</v>
      </c>
      <c r="O121" s="150"/>
      <c r="P121" s="151" t="s">
        <v>1474</v>
      </c>
      <c r="Q121" s="150"/>
      <c r="R121" s="150" t="str">
        <f t="shared" si="7"/>
        <v/>
      </c>
      <c r="S121" s="5"/>
      <c r="T121" s="5"/>
      <c r="U121" s="30"/>
      <c r="V121" s="30"/>
      <c r="W121" s="5"/>
      <c r="X121" s="5"/>
      <c r="Y121" s="5"/>
      <c r="Z121" s="5"/>
      <c r="AA121" s="128"/>
      <c r="AB121" s="128"/>
      <c r="AC121" s="128"/>
      <c r="AD121" s="128"/>
      <c r="AE121" s="128"/>
      <c r="AF121" s="128"/>
      <c r="AG121" s="128"/>
      <c r="AH121" s="128"/>
      <c r="AI121" s="128"/>
      <c r="AJ121" s="128"/>
      <c r="AK121" s="128"/>
      <c r="AL121" s="128"/>
      <c r="AM121" s="128"/>
      <c r="AN121" s="128"/>
      <c r="AO121" s="128"/>
      <c r="AP121" s="128"/>
    </row>
    <row r="122" spans="1:42" s="129" customFormat="1" ht="12.75" hidden="1" customHeight="1" thickTop="1" thickBot="1">
      <c r="A122" s="126" t="s">
        <v>1649</v>
      </c>
      <c r="B122" s="131"/>
      <c r="C122" s="144" t="s">
        <v>1650</v>
      </c>
      <c r="D122" s="132"/>
      <c r="E122" s="264"/>
      <c r="F122" s="265"/>
      <c r="G122" s="266"/>
      <c r="H122" s="267"/>
      <c r="I122" s="268"/>
      <c r="J122" s="265"/>
      <c r="K122" s="265"/>
      <c r="L122" s="266"/>
      <c r="M122" s="310">
        <f t="shared" si="11"/>
        <v>0</v>
      </c>
      <c r="N122" s="324">
        <f t="shared" si="11"/>
        <v>0</v>
      </c>
      <c r="O122" s="150"/>
      <c r="P122" s="151" t="s">
        <v>1474</v>
      </c>
      <c r="Q122" s="150"/>
      <c r="R122" s="150" t="str">
        <f t="shared" si="7"/>
        <v/>
      </c>
      <c r="S122" s="5"/>
      <c r="T122" s="5"/>
      <c r="U122" s="30"/>
      <c r="V122" s="30"/>
      <c r="W122" s="5"/>
      <c r="X122" s="5"/>
      <c r="Y122" s="5"/>
      <c r="Z122" s="5"/>
      <c r="AA122" s="128"/>
      <c r="AB122" s="128"/>
      <c r="AC122" s="128"/>
      <c r="AD122" s="128"/>
      <c r="AE122" s="128"/>
      <c r="AF122" s="128"/>
      <c r="AG122" s="128"/>
      <c r="AH122" s="128"/>
      <c r="AI122" s="128"/>
      <c r="AJ122" s="128"/>
      <c r="AK122" s="128"/>
      <c r="AL122" s="128"/>
      <c r="AM122" s="128"/>
      <c r="AN122" s="128"/>
      <c r="AO122" s="128"/>
      <c r="AP122" s="128"/>
    </row>
    <row r="123" spans="1:42" s="129" customFormat="1" ht="12.75" hidden="1" customHeight="1" thickTop="1" thickBot="1">
      <c r="A123" s="126" t="s">
        <v>1651</v>
      </c>
      <c r="B123" s="131"/>
      <c r="C123" s="144" t="s">
        <v>1652</v>
      </c>
      <c r="D123" s="132"/>
      <c r="E123" s="264"/>
      <c r="F123" s="265"/>
      <c r="G123" s="266"/>
      <c r="H123" s="267"/>
      <c r="I123" s="268"/>
      <c r="J123" s="265"/>
      <c r="K123" s="265"/>
      <c r="L123" s="266"/>
      <c r="M123" s="310">
        <f t="shared" si="11"/>
        <v>0</v>
      </c>
      <c r="N123" s="324">
        <f t="shared" si="11"/>
        <v>0</v>
      </c>
      <c r="O123" s="150"/>
      <c r="P123" s="151" t="s">
        <v>1474</v>
      </c>
      <c r="Q123" s="150"/>
      <c r="R123" s="150" t="str">
        <f t="shared" si="7"/>
        <v/>
      </c>
      <c r="S123" s="5"/>
      <c r="T123" s="5"/>
      <c r="U123" s="30"/>
      <c r="V123" s="30"/>
      <c r="W123" s="5"/>
      <c r="X123" s="5"/>
      <c r="Y123" s="5"/>
      <c r="Z123" s="5"/>
      <c r="AA123" s="128"/>
      <c r="AB123" s="128"/>
      <c r="AC123" s="128"/>
      <c r="AD123" s="128"/>
      <c r="AE123" s="128"/>
      <c r="AF123" s="128"/>
      <c r="AG123" s="128"/>
      <c r="AH123" s="128"/>
      <c r="AI123" s="128"/>
      <c r="AJ123" s="128"/>
      <c r="AK123" s="128"/>
      <c r="AL123" s="128"/>
      <c r="AM123" s="128"/>
      <c r="AN123" s="128"/>
      <c r="AO123" s="128"/>
      <c r="AP123" s="128"/>
    </row>
    <row r="124" spans="1:42" s="129" customFormat="1" ht="12.75" hidden="1" customHeight="1" thickTop="1" thickBot="1">
      <c r="A124" s="126" t="s">
        <v>1653</v>
      </c>
      <c r="B124" s="131"/>
      <c r="C124" s="144" t="s">
        <v>1654</v>
      </c>
      <c r="D124" s="132"/>
      <c r="E124" s="264"/>
      <c r="F124" s="265"/>
      <c r="G124" s="266"/>
      <c r="H124" s="267"/>
      <c r="I124" s="268"/>
      <c r="J124" s="265"/>
      <c r="K124" s="265"/>
      <c r="L124" s="266"/>
      <c r="M124" s="310">
        <f t="shared" si="11"/>
        <v>0</v>
      </c>
      <c r="N124" s="324">
        <f t="shared" si="11"/>
        <v>0</v>
      </c>
      <c r="O124" s="150"/>
      <c r="P124" s="151" t="s">
        <v>1474</v>
      </c>
      <c r="Q124" s="150"/>
      <c r="R124" s="150" t="str">
        <f t="shared" si="7"/>
        <v/>
      </c>
      <c r="S124" s="5"/>
      <c r="T124" s="5"/>
      <c r="U124" s="30"/>
      <c r="V124" s="30"/>
      <c r="W124" s="5"/>
      <c r="X124" s="5"/>
      <c r="Y124" s="5"/>
      <c r="Z124" s="5"/>
      <c r="AA124" s="128"/>
      <c r="AB124" s="128"/>
      <c r="AC124" s="128"/>
      <c r="AD124" s="128"/>
      <c r="AE124" s="128"/>
      <c r="AF124" s="128"/>
      <c r="AG124" s="128"/>
      <c r="AH124" s="128"/>
      <c r="AI124" s="128"/>
      <c r="AJ124" s="128"/>
      <c r="AK124" s="128"/>
      <c r="AL124" s="128"/>
      <c r="AM124" s="128"/>
      <c r="AN124" s="128"/>
      <c r="AO124" s="128"/>
      <c r="AP124" s="128"/>
    </row>
    <row r="125" spans="1:42" s="129" customFormat="1" ht="12.75" hidden="1" customHeight="1" thickTop="1" thickBot="1">
      <c r="A125" s="126" t="s">
        <v>1655</v>
      </c>
      <c r="B125" s="131"/>
      <c r="C125" s="144" t="s">
        <v>1656</v>
      </c>
      <c r="D125" s="132"/>
      <c r="E125" s="264"/>
      <c r="F125" s="265"/>
      <c r="G125" s="266"/>
      <c r="H125" s="267"/>
      <c r="I125" s="268"/>
      <c r="J125" s="265"/>
      <c r="K125" s="265"/>
      <c r="L125" s="266"/>
      <c r="M125" s="310">
        <f t="shared" si="11"/>
        <v>0</v>
      </c>
      <c r="N125" s="324">
        <f t="shared" si="11"/>
        <v>0</v>
      </c>
      <c r="O125" s="150"/>
      <c r="P125" s="151" t="s">
        <v>1474</v>
      </c>
      <c r="Q125" s="150"/>
      <c r="R125" s="150" t="str">
        <f t="shared" si="7"/>
        <v/>
      </c>
      <c r="S125" s="5"/>
      <c r="T125" s="5"/>
      <c r="U125" s="30"/>
      <c r="V125" s="30"/>
      <c r="W125" s="5"/>
      <c r="X125" s="5"/>
      <c r="Y125" s="5"/>
      <c r="Z125" s="5"/>
      <c r="AA125" s="128"/>
      <c r="AB125" s="128"/>
      <c r="AC125" s="128"/>
      <c r="AD125" s="128"/>
      <c r="AE125" s="128"/>
      <c r="AF125" s="128"/>
      <c r="AG125" s="128"/>
      <c r="AH125" s="128"/>
      <c r="AI125" s="128"/>
      <c r="AJ125" s="128"/>
      <c r="AK125" s="128"/>
      <c r="AL125" s="128"/>
      <c r="AM125" s="128"/>
      <c r="AN125" s="128"/>
      <c r="AO125" s="128"/>
      <c r="AP125" s="128"/>
    </row>
    <row r="126" spans="1:42" s="129" customFormat="1" ht="12.75" hidden="1" customHeight="1" thickTop="1" thickBot="1">
      <c r="A126" s="126" t="s">
        <v>1657</v>
      </c>
      <c r="B126" s="131"/>
      <c r="C126" s="144" t="s">
        <v>1658</v>
      </c>
      <c r="D126" s="132"/>
      <c r="E126" s="264"/>
      <c r="F126" s="265"/>
      <c r="G126" s="266"/>
      <c r="H126" s="267"/>
      <c r="I126" s="268"/>
      <c r="J126" s="265"/>
      <c r="K126" s="265"/>
      <c r="L126" s="266"/>
      <c r="M126" s="310">
        <f t="shared" si="11"/>
        <v>0</v>
      </c>
      <c r="N126" s="324">
        <f t="shared" si="11"/>
        <v>0</v>
      </c>
      <c r="O126" s="150"/>
      <c r="P126" s="151" t="s">
        <v>1474</v>
      </c>
      <c r="Q126" s="150"/>
      <c r="R126" s="150" t="str">
        <f t="shared" si="7"/>
        <v/>
      </c>
      <c r="S126" s="5"/>
      <c r="T126" s="5"/>
      <c r="U126" s="30"/>
      <c r="V126" s="30"/>
      <c r="W126" s="5"/>
      <c r="X126" s="5"/>
      <c r="Y126" s="5"/>
      <c r="Z126" s="5"/>
      <c r="AA126" s="128"/>
      <c r="AB126" s="128"/>
      <c r="AC126" s="128"/>
      <c r="AD126" s="128"/>
      <c r="AE126" s="128"/>
      <c r="AF126" s="128"/>
      <c r="AG126" s="128"/>
      <c r="AH126" s="128"/>
      <c r="AI126" s="128"/>
      <c r="AJ126" s="128"/>
      <c r="AK126" s="128"/>
      <c r="AL126" s="128"/>
      <c r="AM126" s="128"/>
      <c r="AN126" s="128"/>
      <c r="AO126" s="128"/>
      <c r="AP126" s="128"/>
    </row>
    <row r="127" spans="1:42" s="129" customFormat="1" ht="12.75" hidden="1" customHeight="1" thickTop="1" thickBot="1">
      <c r="A127" s="126" t="s">
        <v>1659</v>
      </c>
      <c r="B127" s="131"/>
      <c r="C127" s="144" t="s">
        <v>1660</v>
      </c>
      <c r="D127" s="132"/>
      <c r="E127" s="264"/>
      <c r="F127" s="265"/>
      <c r="G127" s="266"/>
      <c r="H127" s="267"/>
      <c r="I127" s="268"/>
      <c r="J127" s="265"/>
      <c r="K127" s="265"/>
      <c r="L127" s="266"/>
      <c r="M127" s="310">
        <f t="shared" si="11"/>
        <v>0</v>
      </c>
      <c r="N127" s="324">
        <f t="shared" si="11"/>
        <v>0</v>
      </c>
      <c r="O127" s="150"/>
      <c r="P127" s="151" t="s">
        <v>1474</v>
      </c>
      <c r="Q127" s="150"/>
      <c r="R127" s="150" t="str">
        <f t="shared" si="7"/>
        <v/>
      </c>
      <c r="S127" s="5"/>
      <c r="T127" s="5"/>
      <c r="U127" s="30"/>
      <c r="V127" s="30"/>
      <c r="W127" s="5"/>
      <c r="X127" s="5"/>
      <c r="Y127" s="5"/>
      <c r="Z127" s="5"/>
      <c r="AA127" s="128"/>
      <c r="AB127" s="128"/>
      <c r="AC127" s="128"/>
      <c r="AD127" s="128"/>
      <c r="AE127" s="128"/>
      <c r="AF127" s="128"/>
      <c r="AG127" s="128"/>
      <c r="AH127" s="128"/>
      <c r="AI127" s="128"/>
      <c r="AJ127" s="128"/>
      <c r="AK127" s="128"/>
      <c r="AL127" s="128"/>
      <c r="AM127" s="128"/>
      <c r="AN127" s="128"/>
      <c r="AO127" s="128"/>
      <c r="AP127" s="128"/>
    </row>
    <row r="128" spans="1:42" s="241" customFormat="1" ht="12.75" hidden="1" customHeight="1" thickTop="1" thickBot="1">
      <c r="A128" s="223" t="s">
        <v>1661</v>
      </c>
      <c r="B128" s="131"/>
      <c r="C128" s="144" t="s">
        <v>1662</v>
      </c>
      <c r="D128" s="132"/>
      <c r="E128" s="264"/>
      <c r="F128" s="265"/>
      <c r="G128" s="266"/>
      <c r="H128" s="267"/>
      <c r="I128" s="268"/>
      <c r="J128" s="265"/>
      <c r="K128" s="265"/>
      <c r="L128" s="266"/>
      <c r="M128" s="310">
        <f t="shared" si="11"/>
        <v>0</v>
      </c>
      <c r="N128" s="324">
        <f t="shared" si="11"/>
        <v>0</v>
      </c>
      <c r="O128" s="224"/>
      <c r="P128" s="225" t="s">
        <v>1474</v>
      </c>
      <c r="Q128" s="224"/>
      <c r="R128" s="224" t="str">
        <f t="shared" si="7"/>
        <v/>
      </c>
      <c r="S128" s="238"/>
      <c r="T128" s="238"/>
      <c r="U128" s="239"/>
      <c r="V128" s="239"/>
      <c r="W128" s="238"/>
      <c r="X128" s="238"/>
      <c r="Y128" s="238"/>
      <c r="Z128" s="238"/>
      <c r="AA128" s="240"/>
      <c r="AB128" s="240"/>
      <c r="AC128" s="240"/>
      <c r="AD128" s="240"/>
      <c r="AE128" s="240"/>
      <c r="AF128" s="240"/>
      <c r="AG128" s="240"/>
      <c r="AH128" s="240"/>
      <c r="AI128" s="240"/>
      <c r="AJ128" s="240"/>
      <c r="AK128" s="240"/>
      <c r="AL128" s="240"/>
      <c r="AM128" s="240"/>
      <c r="AN128" s="240"/>
      <c r="AO128" s="240"/>
      <c r="AP128" s="240"/>
    </row>
    <row r="129" spans="1:42" s="129" customFormat="1" ht="12.75" hidden="1" customHeight="1" thickTop="1" thickBot="1">
      <c r="A129" s="126" t="s">
        <v>1663</v>
      </c>
      <c r="B129" s="131"/>
      <c r="C129" s="144" t="s">
        <v>1494</v>
      </c>
      <c r="D129" s="132"/>
      <c r="E129" s="264"/>
      <c r="F129" s="265"/>
      <c r="G129" s="266"/>
      <c r="H129" s="267"/>
      <c r="I129" s="268"/>
      <c r="J129" s="265"/>
      <c r="K129" s="265"/>
      <c r="L129" s="266"/>
      <c r="M129" s="310">
        <f t="shared" si="11"/>
        <v>0</v>
      </c>
      <c r="N129" s="324">
        <f t="shared" si="11"/>
        <v>0</v>
      </c>
      <c r="O129" s="150"/>
      <c r="P129" s="151" t="s">
        <v>1474</v>
      </c>
      <c r="Q129" s="150"/>
      <c r="R129" s="150" t="str">
        <f t="shared" si="7"/>
        <v/>
      </c>
      <c r="S129" s="5"/>
      <c r="T129" s="5"/>
      <c r="U129" s="30"/>
      <c r="V129" s="30"/>
      <c r="W129" s="5"/>
      <c r="X129" s="5"/>
      <c r="Y129" s="5"/>
      <c r="Z129" s="5"/>
      <c r="AA129" s="128"/>
      <c r="AB129" s="128"/>
      <c r="AC129" s="128"/>
      <c r="AD129" s="128"/>
      <c r="AE129" s="128"/>
      <c r="AF129" s="128"/>
      <c r="AG129" s="128"/>
      <c r="AH129" s="128"/>
      <c r="AI129" s="128"/>
      <c r="AJ129" s="128"/>
      <c r="AK129" s="128"/>
      <c r="AL129" s="128"/>
      <c r="AM129" s="128"/>
      <c r="AN129" s="128"/>
      <c r="AO129" s="128"/>
      <c r="AP129" s="128"/>
    </row>
    <row r="130" spans="1:42" s="241" customFormat="1" ht="12.75" hidden="1" customHeight="1" thickTop="1" thickBot="1">
      <c r="A130" s="223" t="s">
        <v>1664</v>
      </c>
      <c r="B130" s="131"/>
      <c r="C130" s="144" t="s">
        <v>1665</v>
      </c>
      <c r="D130" s="132"/>
      <c r="E130" s="264"/>
      <c r="F130" s="265"/>
      <c r="G130" s="266"/>
      <c r="H130" s="267"/>
      <c r="I130" s="268"/>
      <c r="J130" s="265"/>
      <c r="K130" s="265"/>
      <c r="L130" s="266"/>
      <c r="M130" s="310">
        <f t="shared" si="11"/>
        <v>0</v>
      </c>
      <c r="N130" s="324">
        <f t="shared" si="11"/>
        <v>0</v>
      </c>
      <c r="O130" s="224"/>
      <c r="P130" s="225" t="s">
        <v>1474</v>
      </c>
      <c r="Q130" s="224"/>
      <c r="R130" s="224" t="str">
        <f t="shared" si="7"/>
        <v/>
      </c>
      <c r="S130" s="238"/>
      <c r="T130" s="238"/>
      <c r="U130" s="239"/>
      <c r="V130" s="239"/>
      <c r="W130" s="238"/>
      <c r="X130" s="238"/>
      <c r="Y130" s="238"/>
      <c r="Z130" s="238"/>
      <c r="AA130" s="240"/>
      <c r="AB130" s="240"/>
      <c r="AC130" s="240"/>
      <c r="AD130" s="240"/>
      <c r="AE130" s="240"/>
      <c r="AF130" s="240"/>
      <c r="AG130" s="240"/>
      <c r="AH130" s="240"/>
      <c r="AI130" s="240"/>
      <c r="AJ130" s="240"/>
      <c r="AK130" s="240"/>
      <c r="AL130" s="240"/>
      <c r="AM130" s="240"/>
      <c r="AN130" s="240"/>
      <c r="AO130" s="240"/>
      <c r="AP130" s="240"/>
    </row>
    <row r="131" spans="1:42" s="129" customFormat="1" ht="12.75" hidden="1" customHeight="1" thickTop="1" thickBot="1">
      <c r="A131" s="126" t="s">
        <v>1666</v>
      </c>
      <c r="B131" s="131"/>
      <c r="C131" s="144" t="s">
        <v>1667</v>
      </c>
      <c r="D131" s="132"/>
      <c r="E131" s="264"/>
      <c r="F131" s="265"/>
      <c r="G131" s="266"/>
      <c r="H131" s="267"/>
      <c r="I131" s="268"/>
      <c r="J131" s="265"/>
      <c r="K131" s="265"/>
      <c r="L131" s="266"/>
      <c r="M131" s="310">
        <f t="shared" si="11"/>
        <v>0</v>
      </c>
      <c r="N131" s="324">
        <f t="shared" si="11"/>
        <v>0</v>
      </c>
      <c r="O131" s="150"/>
      <c r="P131" s="151" t="s">
        <v>1474</v>
      </c>
      <c r="Q131" s="150"/>
      <c r="R131" s="150" t="str">
        <f t="shared" si="7"/>
        <v/>
      </c>
      <c r="S131" s="5"/>
      <c r="T131" s="5"/>
      <c r="U131" s="30"/>
      <c r="V131" s="30"/>
      <c r="W131" s="5"/>
      <c r="X131" s="5"/>
      <c r="Y131" s="5"/>
      <c r="Z131" s="5"/>
      <c r="AA131" s="128"/>
      <c r="AB131" s="128"/>
      <c r="AC131" s="128"/>
      <c r="AD131" s="128"/>
      <c r="AE131" s="128"/>
      <c r="AF131" s="128"/>
      <c r="AG131" s="128"/>
      <c r="AH131" s="128"/>
      <c r="AI131" s="128"/>
      <c r="AJ131" s="128"/>
      <c r="AK131" s="128"/>
      <c r="AL131" s="128"/>
      <c r="AM131" s="128"/>
      <c r="AN131" s="128"/>
      <c r="AO131" s="128"/>
      <c r="AP131" s="128"/>
    </row>
    <row r="132" spans="1:42" s="241" customFormat="1" ht="12.75" hidden="1" customHeight="1" thickTop="1" thickBot="1">
      <c r="A132" s="223" t="s">
        <v>1668</v>
      </c>
      <c r="B132" s="131"/>
      <c r="C132" s="144" t="s">
        <v>1669</v>
      </c>
      <c r="D132" s="132"/>
      <c r="E132" s="264"/>
      <c r="F132" s="265"/>
      <c r="G132" s="266"/>
      <c r="H132" s="267"/>
      <c r="I132" s="268"/>
      <c r="J132" s="265"/>
      <c r="K132" s="265"/>
      <c r="L132" s="266"/>
      <c r="M132" s="310">
        <f t="shared" si="11"/>
        <v>0</v>
      </c>
      <c r="N132" s="324">
        <f t="shared" si="11"/>
        <v>0</v>
      </c>
      <c r="O132" s="224"/>
      <c r="P132" s="225" t="s">
        <v>1474</v>
      </c>
      <c r="Q132" s="224"/>
      <c r="R132" s="224" t="str">
        <f t="shared" si="7"/>
        <v/>
      </c>
      <c r="S132" s="238"/>
      <c r="T132" s="238"/>
      <c r="U132" s="239"/>
      <c r="V132" s="239"/>
      <c r="W132" s="238"/>
      <c r="X132" s="238"/>
      <c r="Y132" s="238"/>
      <c r="Z132" s="238"/>
      <c r="AA132" s="240"/>
      <c r="AB132" s="240"/>
      <c r="AC132" s="240"/>
      <c r="AD132" s="240"/>
      <c r="AE132" s="240"/>
      <c r="AF132" s="240"/>
      <c r="AG132" s="240"/>
      <c r="AH132" s="240"/>
      <c r="AI132" s="240"/>
      <c r="AJ132" s="240"/>
      <c r="AK132" s="240"/>
      <c r="AL132" s="240"/>
      <c r="AM132" s="240"/>
      <c r="AN132" s="240"/>
      <c r="AO132" s="240"/>
      <c r="AP132" s="240"/>
    </row>
    <row r="133" spans="1:42" s="129" customFormat="1" ht="12.75" hidden="1" customHeight="1" thickTop="1" thickBot="1">
      <c r="A133" s="126" t="s">
        <v>1670</v>
      </c>
      <c r="B133" s="131"/>
      <c r="C133" s="144" t="s">
        <v>1671</v>
      </c>
      <c r="D133" s="132"/>
      <c r="E133" s="264"/>
      <c r="F133" s="265"/>
      <c r="G133" s="266"/>
      <c r="H133" s="267"/>
      <c r="I133" s="268"/>
      <c r="J133" s="265"/>
      <c r="K133" s="265"/>
      <c r="L133" s="266"/>
      <c r="M133" s="310">
        <f t="shared" si="11"/>
        <v>0</v>
      </c>
      <c r="N133" s="324">
        <f t="shared" si="11"/>
        <v>0</v>
      </c>
      <c r="O133" s="150"/>
      <c r="P133" s="151" t="s">
        <v>1474</v>
      </c>
      <c r="Q133" s="150"/>
      <c r="R133" s="150" t="str">
        <f t="shared" si="7"/>
        <v/>
      </c>
      <c r="S133" s="5"/>
      <c r="T133" s="5"/>
      <c r="U133" s="30"/>
      <c r="V133" s="30"/>
      <c r="W133" s="5"/>
      <c r="X133" s="5"/>
      <c r="Y133" s="5"/>
      <c r="Z133" s="5"/>
      <c r="AA133" s="128"/>
      <c r="AB133" s="128"/>
      <c r="AC133" s="128"/>
      <c r="AD133" s="128"/>
      <c r="AE133" s="128"/>
      <c r="AF133" s="128"/>
      <c r="AG133" s="128"/>
      <c r="AH133" s="128"/>
      <c r="AI133" s="128"/>
      <c r="AJ133" s="128"/>
      <c r="AK133" s="128"/>
      <c r="AL133" s="128"/>
      <c r="AM133" s="128"/>
      <c r="AN133" s="128"/>
      <c r="AO133" s="128"/>
      <c r="AP133" s="128"/>
    </row>
    <row r="134" spans="1:42" s="129" customFormat="1" ht="12.75" hidden="1" customHeight="1" thickTop="1" thickBot="1">
      <c r="A134" s="126" t="s">
        <v>1716</v>
      </c>
      <c r="B134" s="131"/>
      <c r="C134" s="144" t="s">
        <v>1717</v>
      </c>
      <c r="D134" s="132"/>
      <c r="E134" s="264"/>
      <c r="F134" s="265"/>
      <c r="G134" s="266"/>
      <c r="H134" s="267"/>
      <c r="I134" s="268"/>
      <c r="J134" s="265"/>
      <c r="K134" s="265"/>
      <c r="L134" s="266"/>
      <c r="M134" s="310">
        <f t="shared" si="11"/>
        <v>0</v>
      </c>
      <c r="N134" s="324">
        <f t="shared" si="11"/>
        <v>0</v>
      </c>
      <c r="O134" s="150"/>
      <c r="P134" s="151" t="s">
        <v>1474</v>
      </c>
      <c r="Q134" s="150"/>
      <c r="R134" s="150" t="str">
        <f t="shared" si="7"/>
        <v/>
      </c>
      <c r="S134" s="5"/>
      <c r="T134" s="5"/>
      <c r="U134" s="30"/>
      <c r="V134" s="30"/>
      <c r="W134" s="5"/>
      <c r="X134" s="5"/>
      <c r="Y134" s="5"/>
      <c r="Z134" s="5"/>
      <c r="AA134" s="128"/>
      <c r="AB134" s="128"/>
      <c r="AC134" s="128"/>
      <c r="AD134" s="128"/>
      <c r="AE134" s="128"/>
      <c r="AF134" s="128"/>
      <c r="AG134" s="128"/>
      <c r="AH134" s="128"/>
      <c r="AI134" s="128"/>
      <c r="AJ134" s="128"/>
      <c r="AK134" s="128"/>
      <c r="AL134" s="128"/>
      <c r="AM134" s="128"/>
      <c r="AN134" s="128"/>
      <c r="AO134" s="128"/>
      <c r="AP134" s="128"/>
    </row>
    <row r="135" spans="1:42" s="129" customFormat="1" ht="12.75" hidden="1" customHeight="1" thickTop="1" thickBot="1">
      <c r="A135" s="126" t="s">
        <v>1672</v>
      </c>
      <c r="B135" s="131"/>
      <c r="C135" s="144" t="s">
        <v>1734</v>
      </c>
      <c r="D135" s="132"/>
      <c r="E135" s="264"/>
      <c r="F135" s="265"/>
      <c r="G135" s="266"/>
      <c r="H135" s="267"/>
      <c r="I135" s="268"/>
      <c r="J135" s="265"/>
      <c r="K135" s="265"/>
      <c r="L135" s="266"/>
      <c r="M135" s="310">
        <f t="shared" si="11"/>
        <v>0</v>
      </c>
      <c r="N135" s="324">
        <f t="shared" si="11"/>
        <v>0</v>
      </c>
      <c r="O135" s="150"/>
      <c r="P135" s="151" t="s">
        <v>1474</v>
      </c>
      <c r="Q135" s="150"/>
      <c r="R135" s="150" t="str">
        <f t="shared" si="7"/>
        <v/>
      </c>
      <c r="S135" s="5"/>
      <c r="T135" s="5"/>
      <c r="U135" s="30"/>
      <c r="V135" s="30"/>
      <c r="W135" s="5"/>
      <c r="X135" s="5"/>
      <c r="Y135" s="5"/>
      <c r="Z135" s="5"/>
      <c r="AA135" s="128"/>
      <c r="AB135" s="128"/>
      <c r="AC135" s="128"/>
      <c r="AD135" s="128"/>
      <c r="AE135" s="128"/>
      <c r="AF135" s="128"/>
      <c r="AG135" s="128"/>
      <c r="AH135" s="128"/>
      <c r="AI135" s="128"/>
      <c r="AJ135" s="128"/>
      <c r="AK135" s="128"/>
      <c r="AL135" s="128"/>
      <c r="AM135" s="128"/>
      <c r="AN135" s="128"/>
      <c r="AO135" s="128"/>
      <c r="AP135" s="128"/>
    </row>
    <row r="136" spans="1:42" s="241" customFormat="1" ht="12.75" hidden="1" customHeight="1" thickTop="1" thickBot="1">
      <c r="A136" s="223" t="s">
        <v>1673</v>
      </c>
      <c r="B136" s="131"/>
      <c r="C136" s="144" t="s">
        <v>1674</v>
      </c>
      <c r="D136" s="132"/>
      <c r="E136" s="264"/>
      <c r="F136" s="265"/>
      <c r="G136" s="266"/>
      <c r="H136" s="267"/>
      <c r="I136" s="268"/>
      <c r="J136" s="265"/>
      <c r="K136" s="265"/>
      <c r="L136" s="266"/>
      <c r="M136" s="310">
        <f t="shared" si="11"/>
        <v>0</v>
      </c>
      <c r="N136" s="324">
        <f t="shared" si="11"/>
        <v>0</v>
      </c>
      <c r="O136" s="224"/>
      <c r="P136" s="225" t="s">
        <v>1474</v>
      </c>
      <c r="Q136" s="224"/>
      <c r="R136" s="224" t="str">
        <f t="shared" si="7"/>
        <v/>
      </c>
      <c r="S136" s="238"/>
      <c r="T136" s="238"/>
      <c r="U136" s="239"/>
      <c r="V136" s="239"/>
      <c r="W136" s="238"/>
      <c r="X136" s="238"/>
      <c r="Y136" s="238"/>
      <c r="Z136" s="238"/>
      <c r="AA136" s="240"/>
      <c r="AB136" s="240"/>
      <c r="AC136" s="240"/>
      <c r="AD136" s="240"/>
      <c r="AE136" s="240"/>
      <c r="AF136" s="240"/>
      <c r="AG136" s="240"/>
      <c r="AH136" s="240"/>
      <c r="AI136" s="240"/>
      <c r="AJ136" s="240"/>
      <c r="AK136" s="240"/>
      <c r="AL136" s="240"/>
      <c r="AM136" s="240"/>
      <c r="AN136" s="240"/>
      <c r="AO136" s="240"/>
      <c r="AP136" s="240"/>
    </row>
    <row r="137" spans="1:42" s="129" customFormat="1" ht="12.75" hidden="1" customHeight="1" thickTop="1" thickBot="1">
      <c r="A137" s="126" t="s">
        <v>1675</v>
      </c>
      <c r="B137" s="131"/>
      <c r="C137" s="144" t="s">
        <v>1676</v>
      </c>
      <c r="D137" s="132"/>
      <c r="E137" s="264"/>
      <c r="F137" s="265"/>
      <c r="G137" s="266"/>
      <c r="H137" s="267"/>
      <c r="I137" s="268"/>
      <c r="J137" s="265"/>
      <c r="K137" s="265"/>
      <c r="L137" s="266"/>
      <c r="M137" s="310">
        <f t="shared" si="11"/>
        <v>0</v>
      </c>
      <c r="N137" s="324">
        <f t="shared" si="11"/>
        <v>0</v>
      </c>
      <c r="O137" s="150"/>
      <c r="P137" s="151" t="s">
        <v>1474</v>
      </c>
      <c r="Q137" s="150"/>
      <c r="R137" s="150" t="str">
        <f t="shared" si="7"/>
        <v/>
      </c>
      <c r="S137" s="5"/>
      <c r="T137" s="5"/>
      <c r="U137" s="30"/>
      <c r="V137" s="30"/>
      <c r="W137" s="5"/>
      <c r="X137" s="5"/>
      <c r="Y137" s="5"/>
      <c r="Z137" s="5"/>
      <c r="AA137" s="128"/>
      <c r="AB137" s="128"/>
      <c r="AC137" s="128"/>
      <c r="AD137" s="128"/>
      <c r="AE137" s="128"/>
      <c r="AF137" s="128"/>
      <c r="AG137" s="128"/>
      <c r="AH137" s="128"/>
      <c r="AI137" s="128"/>
      <c r="AJ137" s="128"/>
      <c r="AK137" s="128"/>
      <c r="AL137" s="128"/>
      <c r="AM137" s="128"/>
      <c r="AN137" s="128"/>
      <c r="AO137" s="128"/>
      <c r="AP137" s="128"/>
    </row>
    <row r="138" spans="1:42" s="129" customFormat="1" ht="12.75" hidden="1" customHeight="1" thickTop="1" thickBot="1">
      <c r="A138" s="126" t="s">
        <v>1677</v>
      </c>
      <c r="B138" s="131"/>
      <c r="C138" s="144" t="s">
        <v>1678</v>
      </c>
      <c r="D138" s="132"/>
      <c r="E138" s="264"/>
      <c r="F138" s="265"/>
      <c r="G138" s="266"/>
      <c r="H138" s="267"/>
      <c r="I138" s="268"/>
      <c r="J138" s="265"/>
      <c r="K138" s="265"/>
      <c r="L138" s="266"/>
      <c r="M138" s="310">
        <f t="shared" si="11"/>
        <v>0</v>
      </c>
      <c r="N138" s="324">
        <f t="shared" si="11"/>
        <v>0</v>
      </c>
      <c r="O138" s="150"/>
      <c r="P138" s="151" t="s">
        <v>1474</v>
      </c>
      <c r="Q138" s="150"/>
      <c r="R138" s="150" t="str">
        <f t="shared" si="7"/>
        <v/>
      </c>
      <c r="S138" s="5"/>
      <c r="T138" s="5"/>
      <c r="U138" s="30"/>
      <c r="V138" s="30"/>
      <c r="W138" s="5"/>
      <c r="X138" s="5"/>
      <c r="Y138" s="5"/>
      <c r="Z138" s="5"/>
      <c r="AA138" s="128"/>
      <c r="AB138" s="128"/>
      <c r="AC138" s="128"/>
      <c r="AD138" s="128"/>
      <c r="AE138" s="128"/>
      <c r="AF138" s="128"/>
      <c r="AG138" s="128"/>
      <c r="AH138" s="128"/>
      <c r="AI138" s="128"/>
      <c r="AJ138" s="128"/>
      <c r="AK138" s="128"/>
      <c r="AL138" s="128"/>
      <c r="AM138" s="128"/>
      <c r="AN138" s="128"/>
      <c r="AO138" s="128"/>
      <c r="AP138" s="128"/>
    </row>
    <row r="139" spans="1:42" s="129" customFormat="1" ht="12.75" hidden="1" customHeight="1" thickTop="1" thickBot="1">
      <c r="A139" s="126" t="s">
        <v>1679</v>
      </c>
      <c r="B139" s="131"/>
      <c r="C139" s="144" t="s">
        <v>1680</v>
      </c>
      <c r="D139" s="132"/>
      <c r="E139" s="264"/>
      <c r="F139" s="265"/>
      <c r="G139" s="266"/>
      <c r="H139" s="267"/>
      <c r="I139" s="268"/>
      <c r="J139" s="265"/>
      <c r="K139" s="265"/>
      <c r="L139" s="266"/>
      <c r="M139" s="310">
        <f t="shared" si="11"/>
        <v>0</v>
      </c>
      <c r="N139" s="324">
        <f t="shared" si="11"/>
        <v>0</v>
      </c>
      <c r="O139" s="150"/>
      <c r="P139" s="151" t="s">
        <v>1474</v>
      </c>
      <c r="Q139" s="150"/>
      <c r="R139" s="150" t="str">
        <f t="shared" ref="R139:R202" si="12">IF(SUM(E139:N139)=0,"",P139)</f>
        <v/>
      </c>
      <c r="S139" s="5"/>
      <c r="T139" s="5"/>
      <c r="U139" s="30"/>
      <c r="V139" s="30"/>
      <c r="W139" s="5"/>
      <c r="X139" s="5"/>
      <c r="Y139" s="5"/>
      <c r="Z139" s="5"/>
      <c r="AA139" s="128"/>
      <c r="AB139" s="128"/>
      <c r="AC139" s="128"/>
      <c r="AD139" s="128"/>
      <c r="AE139" s="128"/>
      <c r="AF139" s="128"/>
      <c r="AG139" s="128"/>
      <c r="AH139" s="128"/>
      <c r="AI139" s="128"/>
      <c r="AJ139" s="128"/>
      <c r="AK139" s="128"/>
      <c r="AL139" s="128"/>
      <c r="AM139" s="128"/>
      <c r="AN139" s="128"/>
      <c r="AO139" s="128"/>
      <c r="AP139" s="128"/>
    </row>
    <row r="140" spans="1:42" s="129" customFormat="1" ht="12.75" hidden="1" customHeight="1" thickTop="1" thickBot="1">
      <c r="A140" s="126" t="s">
        <v>1681</v>
      </c>
      <c r="B140" s="131"/>
      <c r="C140" s="144" t="s">
        <v>1682</v>
      </c>
      <c r="D140" s="132"/>
      <c r="E140" s="264"/>
      <c r="F140" s="265"/>
      <c r="G140" s="266"/>
      <c r="H140" s="267"/>
      <c r="I140" s="268"/>
      <c r="J140" s="265"/>
      <c r="K140" s="265"/>
      <c r="L140" s="266"/>
      <c r="M140" s="310">
        <f t="shared" si="11"/>
        <v>0</v>
      </c>
      <c r="N140" s="324">
        <f t="shared" si="11"/>
        <v>0</v>
      </c>
      <c r="O140" s="150"/>
      <c r="P140" s="151" t="s">
        <v>1474</v>
      </c>
      <c r="Q140" s="150"/>
      <c r="R140" s="150" t="str">
        <f t="shared" si="12"/>
        <v/>
      </c>
      <c r="S140" s="5"/>
      <c r="T140" s="5"/>
      <c r="U140" s="30"/>
      <c r="V140" s="30"/>
      <c r="W140" s="5"/>
      <c r="X140" s="5"/>
      <c r="Y140" s="5"/>
      <c r="Z140" s="5"/>
      <c r="AA140" s="128"/>
      <c r="AB140" s="128"/>
      <c r="AC140" s="128"/>
      <c r="AD140" s="128"/>
      <c r="AE140" s="128"/>
      <c r="AF140" s="128"/>
      <c r="AG140" s="128"/>
      <c r="AH140" s="128"/>
      <c r="AI140" s="128"/>
      <c r="AJ140" s="128"/>
      <c r="AK140" s="128"/>
      <c r="AL140" s="128"/>
      <c r="AM140" s="128"/>
      <c r="AN140" s="128"/>
      <c r="AO140" s="128"/>
      <c r="AP140" s="128"/>
    </row>
    <row r="141" spans="1:42" s="129" customFormat="1" ht="12.75" hidden="1" customHeight="1" thickTop="1" thickBot="1">
      <c r="A141" s="126" t="s">
        <v>1683</v>
      </c>
      <c r="B141" s="131"/>
      <c r="C141" s="144" t="s">
        <v>1684</v>
      </c>
      <c r="D141" s="132"/>
      <c r="E141" s="264"/>
      <c r="F141" s="265"/>
      <c r="G141" s="266"/>
      <c r="H141" s="267"/>
      <c r="I141" s="268"/>
      <c r="J141" s="265"/>
      <c r="K141" s="265"/>
      <c r="L141" s="266"/>
      <c r="M141" s="310">
        <f t="shared" si="11"/>
        <v>0</v>
      </c>
      <c r="N141" s="324">
        <f t="shared" si="11"/>
        <v>0</v>
      </c>
      <c r="O141" s="150"/>
      <c r="P141" s="151" t="s">
        <v>1474</v>
      </c>
      <c r="Q141" s="150"/>
      <c r="R141" s="150" t="str">
        <f t="shared" si="12"/>
        <v/>
      </c>
      <c r="S141" s="5"/>
      <c r="T141" s="5"/>
      <c r="U141" s="30"/>
      <c r="V141" s="30"/>
      <c r="W141" s="5"/>
      <c r="X141" s="5"/>
      <c r="Y141" s="5"/>
      <c r="Z141" s="5"/>
      <c r="AA141" s="128"/>
      <c r="AB141" s="128"/>
      <c r="AC141" s="128"/>
      <c r="AD141" s="128"/>
      <c r="AE141" s="128"/>
      <c r="AF141" s="128"/>
      <c r="AG141" s="128"/>
      <c r="AH141" s="128"/>
      <c r="AI141" s="128"/>
      <c r="AJ141" s="128"/>
      <c r="AK141" s="128"/>
      <c r="AL141" s="128"/>
      <c r="AM141" s="128"/>
      <c r="AN141" s="128"/>
      <c r="AO141" s="128"/>
      <c r="AP141" s="128"/>
    </row>
    <row r="142" spans="1:42" s="241" customFormat="1" ht="12.75" hidden="1" customHeight="1" thickTop="1" thickBot="1">
      <c r="A142" s="223" t="s">
        <v>1685</v>
      </c>
      <c r="B142" s="421"/>
      <c r="C142" s="144" t="s">
        <v>1686</v>
      </c>
      <c r="D142" s="244"/>
      <c r="E142" s="243"/>
      <c r="F142" s="237"/>
      <c r="G142" s="242"/>
      <c r="H142" s="235"/>
      <c r="I142" s="236"/>
      <c r="J142" s="237"/>
      <c r="K142" s="237"/>
      <c r="L142" s="242"/>
      <c r="M142" s="422">
        <f t="shared" si="11"/>
        <v>0</v>
      </c>
      <c r="N142" s="423">
        <f t="shared" si="11"/>
        <v>0</v>
      </c>
      <c r="O142" s="224"/>
      <c r="P142" s="225" t="s">
        <v>1474</v>
      </c>
      <c r="Q142" s="224"/>
      <c r="R142" s="224" t="str">
        <f t="shared" si="12"/>
        <v/>
      </c>
      <c r="S142" s="238"/>
      <c r="T142" s="238"/>
      <c r="U142" s="239"/>
      <c r="V142" s="239"/>
      <c r="W142" s="238"/>
      <c r="X142" s="238"/>
      <c r="Y142" s="238"/>
      <c r="Z142" s="238"/>
      <c r="AA142" s="240"/>
      <c r="AB142" s="240"/>
      <c r="AC142" s="240"/>
      <c r="AD142" s="240"/>
      <c r="AE142" s="240"/>
      <c r="AF142" s="240"/>
      <c r="AG142" s="240"/>
      <c r="AH142" s="240"/>
      <c r="AI142" s="240"/>
      <c r="AJ142" s="240"/>
      <c r="AK142" s="240"/>
      <c r="AL142" s="240"/>
      <c r="AM142" s="240"/>
      <c r="AN142" s="240"/>
      <c r="AO142" s="240"/>
      <c r="AP142" s="240"/>
    </row>
    <row r="143" spans="1:42" s="129" customFormat="1" ht="12.75" hidden="1" customHeight="1" thickTop="1" thickBot="1">
      <c r="A143" s="126" t="s">
        <v>1687</v>
      </c>
      <c r="B143" s="131"/>
      <c r="C143" s="144" t="s">
        <v>1688</v>
      </c>
      <c r="D143" s="132"/>
      <c r="E143" s="264"/>
      <c r="F143" s="265"/>
      <c r="G143" s="266"/>
      <c r="H143" s="267"/>
      <c r="I143" s="268"/>
      <c r="J143" s="265"/>
      <c r="K143" s="265"/>
      <c r="L143" s="266"/>
      <c r="M143" s="310">
        <f t="shared" si="11"/>
        <v>0</v>
      </c>
      <c r="N143" s="324">
        <f t="shared" si="11"/>
        <v>0</v>
      </c>
      <c r="O143" s="150"/>
      <c r="P143" s="151" t="s">
        <v>1474</v>
      </c>
      <c r="Q143" s="150"/>
      <c r="R143" s="150" t="str">
        <f t="shared" si="12"/>
        <v/>
      </c>
      <c r="S143" s="5"/>
      <c r="T143" s="5"/>
      <c r="U143" s="30"/>
      <c r="V143" s="30"/>
      <c r="W143" s="5"/>
      <c r="X143" s="5"/>
      <c r="Y143" s="5"/>
      <c r="Z143" s="5"/>
      <c r="AA143" s="128"/>
      <c r="AB143" s="128"/>
      <c r="AC143" s="128"/>
      <c r="AD143" s="128"/>
      <c r="AE143" s="128"/>
      <c r="AF143" s="128"/>
      <c r="AG143" s="128"/>
      <c r="AH143" s="128"/>
      <c r="AI143" s="128"/>
      <c r="AJ143" s="128"/>
      <c r="AK143" s="128"/>
      <c r="AL143" s="128"/>
      <c r="AM143" s="128"/>
      <c r="AN143" s="128"/>
      <c r="AO143" s="128"/>
      <c r="AP143" s="128"/>
    </row>
    <row r="144" spans="1:42" s="129" customFormat="1" ht="12.75" hidden="1" customHeight="1" thickTop="1" thickBot="1">
      <c r="A144" s="126" t="s">
        <v>1689</v>
      </c>
      <c r="B144" s="131"/>
      <c r="C144" s="144" t="s">
        <v>1690</v>
      </c>
      <c r="D144" s="132"/>
      <c r="E144" s="264"/>
      <c r="F144" s="265"/>
      <c r="G144" s="266"/>
      <c r="H144" s="267"/>
      <c r="I144" s="268"/>
      <c r="J144" s="265"/>
      <c r="K144" s="265"/>
      <c r="L144" s="266"/>
      <c r="M144" s="310">
        <f t="shared" si="11"/>
        <v>0</v>
      </c>
      <c r="N144" s="324">
        <f t="shared" si="11"/>
        <v>0</v>
      </c>
      <c r="O144" s="150"/>
      <c r="P144" s="151" t="s">
        <v>1474</v>
      </c>
      <c r="Q144" s="150"/>
      <c r="R144" s="150" t="str">
        <f t="shared" si="12"/>
        <v/>
      </c>
      <c r="S144" s="5"/>
      <c r="T144" s="5"/>
      <c r="U144" s="30"/>
      <c r="V144" s="30"/>
      <c r="W144" s="5"/>
      <c r="X144" s="5"/>
      <c r="Y144" s="5"/>
      <c r="Z144" s="5"/>
      <c r="AA144" s="128"/>
      <c r="AB144" s="128"/>
      <c r="AC144" s="128"/>
      <c r="AD144" s="128"/>
      <c r="AE144" s="128"/>
      <c r="AF144" s="128"/>
      <c r="AG144" s="128"/>
      <c r="AH144" s="128"/>
      <c r="AI144" s="128"/>
      <c r="AJ144" s="128"/>
      <c r="AK144" s="128"/>
      <c r="AL144" s="128"/>
      <c r="AM144" s="128"/>
      <c r="AN144" s="128"/>
      <c r="AO144" s="128"/>
      <c r="AP144" s="128"/>
    </row>
    <row r="145" spans="1:42" s="129" customFormat="1" ht="12.75" hidden="1" customHeight="1" thickTop="1">
      <c r="A145" s="126" t="s">
        <v>1691</v>
      </c>
      <c r="B145" s="131"/>
      <c r="C145" s="144" t="s">
        <v>1692</v>
      </c>
      <c r="D145" s="132"/>
      <c r="E145" s="264"/>
      <c r="F145" s="265"/>
      <c r="G145" s="266"/>
      <c r="H145" s="267"/>
      <c r="I145" s="268"/>
      <c r="J145" s="265"/>
      <c r="K145" s="265"/>
      <c r="L145" s="266"/>
      <c r="M145" s="264">
        <f t="shared" si="11"/>
        <v>0</v>
      </c>
      <c r="N145" s="269">
        <f t="shared" si="11"/>
        <v>0</v>
      </c>
      <c r="O145" s="150"/>
      <c r="P145" s="151" t="s">
        <v>1474</v>
      </c>
      <c r="Q145" s="150"/>
      <c r="R145" s="150" t="str">
        <f t="shared" si="12"/>
        <v/>
      </c>
      <c r="S145" s="5"/>
      <c r="T145" s="5"/>
      <c r="U145" s="30"/>
      <c r="V145" s="30"/>
      <c r="W145" s="5"/>
      <c r="X145" s="5"/>
      <c r="Y145" s="5"/>
      <c r="Z145" s="5"/>
      <c r="AA145" s="128"/>
      <c r="AB145" s="128"/>
      <c r="AC145" s="128"/>
      <c r="AD145" s="128"/>
      <c r="AE145" s="128"/>
      <c r="AF145" s="128"/>
      <c r="AG145" s="128"/>
      <c r="AH145" s="128"/>
      <c r="AI145" s="128"/>
      <c r="AJ145" s="128"/>
      <c r="AK145" s="128"/>
      <c r="AL145" s="128"/>
      <c r="AM145" s="128"/>
      <c r="AN145" s="128"/>
      <c r="AO145" s="128"/>
      <c r="AP145" s="128"/>
    </row>
    <row r="146" spans="1:42" s="241" customFormat="1" ht="12.75" hidden="1" customHeight="1">
      <c r="A146" s="223" t="s">
        <v>1693</v>
      </c>
      <c r="B146" s="131"/>
      <c r="C146" s="144" t="s">
        <v>1694</v>
      </c>
      <c r="D146" s="132"/>
      <c r="E146" s="264"/>
      <c r="F146" s="265"/>
      <c r="G146" s="266"/>
      <c r="H146" s="267"/>
      <c r="I146" s="268"/>
      <c r="J146" s="265"/>
      <c r="K146" s="265"/>
      <c r="L146" s="266"/>
      <c r="M146" s="264">
        <f t="shared" si="11"/>
        <v>0</v>
      </c>
      <c r="N146" s="269">
        <f t="shared" si="11"/>
        <v>0</v>
      </c>
      <c r="O146" s="224"/>
      <c r="P146" s="225" t="s">
        <v>1474</v>
      </c>
      <c r="Q146" s="224"/>
      <c r="R146" s="224" t="str">
        <f t="shared" si="12"/>
        <v/>
      </c>
      <c r="S146" s="238"/>
      <c r="T146" s="238"/>
      <c r="U146" s="239"/>
      <c r="V146" s="239"/>
      <c r="W146" s="238"/>
      <c r="X146" s="238"/>
      <c r="Y146" s="238"/>
      <c r="Z146" s="238"/>
      <c r="AA146" s="240"/>
      <c r="AB146" s="240"/>
      <c r="AC146" s="240"/>
      <c r="AD146" s="240"/>
      <c r="AE146" s="240"/>
      <c r="AF146" s="240"/>
      <c r="AG146" s="240"/>
      <c r="AH146" s="240"/>
      <c r="AI146" s="240"/>
      <c r="AJ146" s="240"/>
      <c r="AK146" s="240"/>
      <c r="AL146" s="240"/>
      <c r="AM146" s="240"/>
      <c r="AN146" s="240"/>
      <c r="AO146" s="240"/>
      <c r="AP146" s="240"/>
    </row>
    <row r="147" spans="1:42" s="129" customFormat="1" ht="12.75" hidden="1" customHeight="1">
      <c r="A147" s="126" t="s">
        <v>1695</v>
      </c>
      <c r="B147" s="131"/>
      <c r="C147" s="144" t="s">
        <v>1696</v>
      </c>
      <c r="D147" s="132"/>
      <c r="E147" s="264"/>
      <c r="F147" s="265"/>
      <c r="G147" s="266"/>
      <c r="H147" s="267"/>
      <c r="I147" s="268"/>
      <c r="J147" s="265"/>
      <c r="K147" s="265"/>
      <c r="L147" s="266"/>
      <c r="M147" s="264">
        <f t="shared" si="11"/>
        <v>0</v>
      </c>
      <c r="N147" s="269">
        <f t="shared" si="11"/>
        <v>0</v>
      </c>
      <c r="O147" s="150"/>
      <c r="P147" s="151" t="s">
        <v>1474</v>
      </c>
      <c r="Q147" s="150"/>
      <c r="R147" s="150" t="str">
        <f t="shared" si="12"/>
        <v/>
      </c>
      <c r="S147" s="5"/>
      <c r="T147" s="5"/>
      <c r="U147" s="30"/>
      <c r="V147" s="30"/>
      <c r="W147" s="5"/>
      <c r="X147" s="5"/>
      <c r="Y147" s="5"/>
      <c r="Z147" s="5"/>
      <c r="AA147" s="128"/>
      <c r="AB147" s="128"/>
      <c r="AC147" s="128"/>
      <c r="AD147" s="128"/>
      <c r="AE147" s="128"/>
      <c r="AF147" s="128"/>
      <c r="AG147" s="128"/>
      <c r="AH147" s="128"/>
      <c r="AI147" s="128"/>
      <c r="AJ147" s="128"/>
      <c r="AK147" s="128"/>
      <c r="AL147" s="128"/>
      <c r="AM147" s="128"/>
      <c r="AN147" s="128"/>
      <c r="AO147" s="128"/>
      <c r="AP147" s="128"/>
    </row>
    <row r="148" spans="1:42" s="129" customFormat="1" ht="12.75" hidden="1" customHeight="1">
      <c r="A148" s="126" t="s">
        <v>1697</v>
      </c>
      <c r="B148" s="131"/>
      <c r="C148" s="144" t="s">
        <v>1487</v>
      </c>
      <c r="D148" s="132"/>
      <c r="E148" s="264"/>
      <c r="F148" s="265"/>
      <c r="G148" s="266"/>
      <c r="H148" s="267"/>
      <c r="I148" s="268"/>
      <c r="J148" s="265"/>
      <c r="K148" s="265"/>
      <c r="L148" s="266"/>
      <c r="M148" s="264">
        <f t="shared" si="11"/>
        <v>0</v>
      </c>
      <c r="N148" s="269">
        <f t="shared" si="11"/>
        <v>0</v>
      </c>
      <c r="O148" s="150"/>
      <c r="P148" s="151" t="s">
        <v>1474</v>
      </c>
      <c r="Q148" s="150"/>
      <c r="R148" s="150" t="str">
        <f t="shared" si="12"/>
        <v/>
      </c>
      <c r="S148" s="5"/>
      <c r="T148" s="5"/>
      <c r="U148" s="30"/>
      <c r="V148" s="30"/>
      <c r="W148" s="5"/>
      <c r="X148" s="5"/>
      <c r="Y148" s="5"/>
      <c r="Z148" s="5"/>
      <c r="AA148" s="128"/>
      <c r="AB148" s="128"/>
      <c r="AC148" s="128"/>
      <c r="AD148" s="128"/>
      <c r="AE148" s="128"/>
      <c r="AF148" s="128"/>
      <c r="AG148" s="128"/>
      <c r="AH148" s="128"/>
      <c r="AI148" s="128"/>
      <c r="AJ148" s="128"/>
      <c r="AK148" s="128"/>
      <c r="AL148" s="128"/>
      <c r="AM148" s="128"/>
      <c r="AN148" s="128"/>
      <c r="AO148" s="128"/>
      <c r="AP148" s="128"/>
    </row>
    <row r="149" spans="1:42" s="129" customFormat="1" ht="12.75" hidden="1" customHeight="1">
      <c r="A149" s="126" t="s">
        <v>1698</v>
      </c>
      <c r="B149" s="131"/>
      <c r="C149" s="144" t="s">
        <v>1699</v>
      </c>
      <c r="D149" s="132"/>
      <c r="E149" s="264"/>
      <c r="F149" s="265"/>
      <c r="G149" s="266"/>
      <c r="H149" s="267"/>
      <c r="I149" s="268"/>
      <c r="J149" s="265"/>
      <c r="K149" s="265"/>
      <c r="L149" s="266"/>
      <c r="M149" s="264">
        <f t="shared" si="11"/>
        <v>0</v>
      </c>
      <c r="N149" s="269">
        <f t="shared" si="11"/>
        <v>0</v>
      </c>
      <c r="O149" s="150"/>
      <c r="P149" s="151" t="s">
        <v>1474</v>
      </c>
      <c r="Q149" s="150"/>
      <c r="R149" s="150" t="str">
        <f t="shared" si="12"/>
        <v/>
      </c>
      <c r="S149" s="5"/>
      <c r="T149" s="5"/>
      <c r="U149" s="30"/>
      <c r="V149" s="30"/>
      <c r="W149" s="5"/>
      <c r="X149" s="5"/>
      <c r="Y149" s="5"/>
      <c r="Z149" s="5"/>
      <c r="AA149" s="128"/>
      <c r="AB149" s="128"/>
      <c r="AC149" s="128"/>
      <c r="AD149" s="128"/>
      <c r="AE149" s="128"/>
      <c r="AF149" s="128"/>
      <c r="AG149" s="128"/>
      <c r="AH149" s="128"/>
      <c r="AI149" s="128"/>
      <c r="AJ149" s="128"/>
      <c r="AK149" s="128"/>
      <c r="AL149" s="128"/>
      <c r="AM149" s="128"/>
      <c r="AN149" s="128"/>
      <c r="AO149" s="128"/>
      <c r="AP149" s="128"/>
    </row>
    <row r="150" spans="1:42" s="241" customFormat="1" ht="12.75" hidden="1" customHeight="1">
      <c r="A150" s="223" t="s">
        <v>1700</v>
      </c>
      <c r="B150" s="131"/>
      <c r="C150" s="144" t="s">
        <v>1701</v>
      </c>
      <c r="D150" s="132"/>
      <c r="E150" s="264"/>
      <c r="F150" s="265"/>
      <c r="G150" s="266"/>
      <c r="H150" s="267"/>
      <c r="I150" s="268"/>
      <c r="J150" s="265"/>
      <c r="K150" s="265"/>
      <c r="L150" s="266"/>
      <c r="M150" s="264">
        <f t="shared" si="11"/>
        <v>0</v>
      </c>
      <c r="N150" s="269">
        <f t="shared" si="11"/>
        <v>0</v>
      </c>
      <c r="O150" s="224"/>
      <c r="P150" s="225" t="s">
        <v>1474</v>
      </c>
      <c r="Q150" s="224"/>
      <c r="R150" s="224" t="str">
        <f t="shared" si="12"/>
        <v/>
      </c>
      <c r="S150" s="238"/>
      <c r="T150" s="238"/>
      <c r="U150" s="239"/>
      <c r="V150" s="239"/>
      <c r="W150" s="238"/>
      <c r="X150" s="238"/>
      <c r="Y150" s="238"/>
      <c r="Z150" s="238"/>
      <c r="AA150" s="240"/>
      <c r="AB150" s="240"/>
      <c r="AC150" s="240"/>
      <c r="AD150" s="240"/>
      <c r="AE150" s="240"/>
      <c r="AF150" s="240"/>
      <c r="AG150" s="240"/>
      <c r="AH150" s="240"/>
      <c r="AI150" s="240"/>
      <c r="AJ150" s="240"/>
      <c r="AK150" s="240"/>
      <c r="AL150" s="240"/>
      <c r="AM150" s="240"/>
      <c r="AN150" s="240"/>
      <c r="AO150" s="240"/>
      <c r="AP150" s="240"/>
    </row>
    <row r="151" spans="1:42" s="129" customFormat="1" ht="12.75" hidden="1" customHeight="1">
      <c r="A151" s="126" t="s">
        <v>1702</v>
      </c>
      <c r="B151" s="131"/>
      <c r="C151" s="144" t="s">
        <v>1537</v>
      </c>
      <c r="D151" s="132"/>
      <c r="E151" s="264"/>
      <c r="F151" s="265"/>
      <c r="G151" s="266"/>
      <c r="H151" s="267"/>
      <c r="I151" s="268"/>
      <c r="J151" s="265"/>
      <c r="K151" s="265"/>
      <c r="L151" s="266"/>
      <c r="M151" s="264">
        <f t="shared" si="11"/>
        <v>0</v>
      </c>
      <c r="N151" s="269">
        <f t="shared" si="11"/>
        <v>0</v>
      </c>
      <c r="O151" s="150"/>
      <c r="P151" s="151" t="s">
        <v>1474</v>
      </c>
      <c r="Q151" s="150"/>
      <c r="R151" s="150" t="str">
        <f t="shared" si="12"/>
        <v/>
      </c>
      <c r="S151" s="5"/>
      <c r="T151" s="5"/>
      <c r="U151" s="30"/>
      <c r="V151" s="30"/>
      <c r="W151" s="5"/>
      <c r="X151" s="5"/>
      <c r="Y151" s="5"/>
      <c r="Z151" s="5"/>
      <c r="AA151" s="128"/>
      <c r="AB151" s="128"/>
      <c r="AC151" s="128"/>
      <c r="AD151" s="128"/>
      <c r="AE151" s="128"/>
      <c r="AF151" s="128"/>
      <c r="AG151" s="128"/>
      <c r="AH151" s="128"/>
      <c r="AI151" s="128"/>
      <c r="AJ151" s="128"/>
      <c r="AK151" s="128"/>
      <c r="AL151" s="128"/>
      <c r="AM151" s="128"/>
      <c r="AN151" s="128"/>
      <c r="AO151" s="128"/>
      <c r="AP151" s="128"/>
    </row>
    <row r="152" spans="1:42" s="129" customFormat="1" ht="12.75" hidden="1" customHeight="1">
      <c r="A152" s="126" t="s">
        <v>1703</v>
      </c>
      <c r="B152" s="131"/>
      <c r="C152" s="144" t="s">
        <v>1618</v>
      </c>
      <c r="D152" s="132"/>
      <c r="E152" s="264"/>
      <c r="F152" s="265"/>
      <c r="G152" s="266"/>
      <c r="H152" s="267"/>
      <c r="I152" s="268"/>
      <c r="J152" s="265"/>
      <c r="K152" s="265"/>
      <c r="L152" s="266"/>
      <c r="M152" s="264">
        <f t="shared" si="11"/>
        <v>0</v>
      </c>
      <c r="N152" s="269">
        <f t="shared" si="11"/>
        <v>0</v>
      </c>
      <c r="O152" s="150"/>
      <c r="P152" s="151" t="s">
        <v>1474</v>
      </c>
      <c r="Q152" s="150"/>
      <c r="R152" s="150" t="str">
        <f t="shared" si="12"/>
        <v/>
      </c>
      <c r="S152" s="5"/>
      <c r="T152" s="5"/>
      <c r="U152" s="30"/>
      <c r="V152" s="30"/>
      <c r="W152" s="5"/>
      <c r="X152" s="5"/>
      <c r="Y152" s="5"/>
      <c r="Z152" s="5"/>
      <c r="AA152" s="128"/>
      <c r="AB152" s="128"/>
      <c r="AC152" s="128"/>
      <c r="AD152" s="128"/>
      <c r="AE152" s="128"/>
      <c r="AF152" s="128"/>
      <c r="AG152" s="128"/>
      <c r="AH152" s="128"/>
      <c r="AI152" s="128"/>
      <c r="AJ152" s="128"/>
      <c r="AK152" s="128"/>
      <c r="AL152" s="128"/>
      <c r="AM152" s="128"/>
      <c r="AN152" s="128"/>
      <c r="AO152" s="128"/>
      <c r="AP152" s="128"/>
    </row>
    <row r="153" spans="1:42" s="129" customFormat="1" ht="12.75" hidden="1" customHeight="1">
      <c r="A153" s="126" t="s">
        <v>1704</v>
      </c>
      <c r="B153" s="131"/>
      <c r="C153" s="144" t="s">
        <v>1705</v>
      </c>
      <c r="D153" s="132"/>
      <c r="E153" s="264"/>
      <c r="F153" s="265"/>
      <c r="G153" s="266"/>
      <c r="H153" s="267"/>
      <c r="I153" s="268"/>
      <c r="J153" s="265"/>
      <c r="K153" s="265"/>
      <c r="L153" s="266"/>
      <c r="M153" s="264"/>
      <c r="N153" s="269"/>
      <c r="O153" s="150"/>
      <c r="P153" s="151" t="s">
        <v>1474</v>
      </c>
      <c r="Q153" s="150"/>
      <c r="R153" s="150" t="str">
        <f t="shared" si="12"/>
        <v/>
      </c>
      <c r="S153" s="5"/>
      <c r="T153" s="5"/>
      <c r="U153" s="30"/>
      <c r="V153" s="30"/>
      <c r="W153" s="5"/>
      <c r="X153" s="5"/>
      <c r="Y153" s="5"/>
      <c r="Z153" s="5"/>
      <c r="AA153" s="128"/>
      <c r="AB153" s="128"/>
      <c r="AC153" s="128"/>
      <c r="AD153" s="128"/>
      <c r="AE153" s="128"/>
      <c r="AF153" s="128"/>
      <c r="AG153" s="128"/>
      <c r="AH153" s="128"/>
      <c r="AI153" s="128"/>
      <c r="AJ153" s="128"/>
      <c r="AK153" s="128"/>
      <c r="AL153" s="128"/>
      <c r="AM153" s="128"/>
      <c r="AN153" s="128"/>
      <c r="AO153" s="128"/>
      <c r="AP153" s="128"/>
    </row>
    <row r="154" spans="1:42" s="241" customFormat="1" ht="12.75" hidden="1" customHeight="1">
      <c r="A154" s="223" t="s">
        <v>1706</v>
      </c>
      <c r="B154" s="131"/>
      <c r="C154" s="144" t="s">
        <v>1707</v>
      </c>
      <c r="D154" s="132"/>
      <c r="E154" s="264"/>
      <c r="F154" s="265"/>
      <c r="G154" s="266"/>
      <c r="H154" s="267"/>
      <c r="I154" s="268"/>
      <c r="J154" s="265"/>
      <c r="K154" s="265"/>
      <c r="L154" s="266"/>
      <c r="M154" s="264">
        <f t="shared" si="11"/>
        <v>0</v>
      </c>
      <c r="N154" s="269">
        <f t="shared" si="11"/>
        <v>0</v>
      </c>
      <c r="O154" s="224"/>
      <c r="P154" s="225" t="s">
        <v>1474</v>
      </c>
      <c r="Q154" s="224"/>
      <c r="R154" s="224" t="str">
        <f t="shared" si="12"/>
        <v/>
      </c>
      <c r="S154" s="238"/>
      <c r="T154" s="238"/>
      <c r="U154" s="239"/>
      <c r="V154" s="239"/>
      <c r="W154" s="238"/>
      <c r="X154" s="238"/>
      <c r="Y154" s="238"/>
      <c r="Z154" s="238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  <c r="AM154" s="240"/>
      <c r="AN154" s="240"/>
      <c r="AO154" s="240"/>
      <c r="AP154" s="240"/>
    </row>
    <row r="155" spans="1:42" s="129" customFormat="1" ht="12.75" hidden="1" customHeight="1">
      <c r="A155" s="126" t="s">
        <v>1708</v>
      </c>
      <c r="B155" s="131"/>
      <c r="C155" s="144" t="s">
        <v>1709</v>
      </c>
      <c r="D155" s="132"/>
      <c r="E155" s="264"/>
      <c r="F155" s="265"/>
      <c r="G155" s="266"/>
      <c r="H155" s="267"/>
      <c r="I155" s="268"/>
      <c r="J155" s="265"/>
      <c r="K155" s="265"/>
      <c r="L155" s="266"/>
      <c r="M155" s="264">
        <f t="shared" si="11"/>
        <v>0</v>
      </c>
      <c r="N155" s="269">
        <f t="shared" si="11"/>
        <v>0</v>
      </c>
      <c r="O155" s="150"/>
      <c r="P155" s="151" t="s">
        <v>1474</v>
      </c>
      <c r="Q155" s="150"/>
      <c r="R155" s="150" t="str">
        <f t="shared" si="12"/>
        <v/>
      </c>
      <c r="S155" s="5"/>
      <c r="T155" s="5"/>
      <c r="U155" s="30"/>
      <c r="V155" s="30"/>
      <c r="W155" s="5"/>
      <c r="X155" s="5"/>
      <c r="Y155" s="5"/>
      <c r="Z155" s="5"/>
      <c r="AA155" s="128"/>
      <c r="AB155" s="128"/>
      <c r="AC155" s="128"/>
      <c r="AD155" s="128"/>
      <c r="AE155" s="128"/>
      <c r="AF155" s="128"/>
      <c r="AG155" s="128"/>
      <c r="AH155" s="128"/>
      <c r="AI155" s="128"/>
      <c r="AJ155" s="128"/>
      <c r="AK155" s="128"/>
      <c r="AL155" s="128"/>
      <c r="AM155" s="128"/>
      <c r="AN155" s="128"/>
      <c r="AO155" s="128"/>
      <c r="AP155" s="128"/>
    </row>
    <row r="156" spans="1:42" s="129" customFormat="1" ht="12.75" hidden="1" customHeight="1" thickBot="1">
      <c r="A156" s="126" t="s">
        <v>1710</v>
      </c>
      <c r="B156" s="131"/>
      <c r="C156" s="144" t="s">
        <v>1711</v>
      </c>
      <c r="D156" s="132"/>
      <c r="E156" s="264"/>
      <c r="F156" s="265"/>
      <c r="G156" s="266"/>
      <c r="H156" s="267"/>
      <c r="I156" s="268"/>
      <c r="J156" s="265"/>
      <c r="K156" s="265"/>
      <c r="L156" s="266"/>
      <c r="M156" s="310">
        <f t="shared" si="11"/>
        <v>0</v>
      </c>
      <c r="N156" s="324">
        <f t="shared" si="11"/>
        <v>0</v>
      </c>
      <c r="O156" s="150"/>
      <c r="P156" s="151" t="s">
        <v>1474</v>
      </c>
      <c r="Q156" s="150"/>
      <c r="R156" s="150" t="str">
        <f t="shared" si="12"/>
        <v/>
      </c>
      <c r="S156" s="5"/>
      <c r="T156" s="5"/>
      <c r="U156" s="30"/>
      <c r="V156" s="30"/>
      <c r="W156" s="5"/>
      <c r="X156" s="5"/>
      <c r="Y156" s="5"/>
      <c r="Z156" s="5"/>
      <c r="AA156" s="128"/>
      <c r="AB156" s="128"/>
      <c r="AC156" s="128"/>
      <c r="AD156" s="128"/>
      <c r="AE156" s="128"/>
      <c r="AF156" s="128"/>
      <c r="AG156" s="128"/>
      <c r="AH156" s="128"/>
      <c r="AI156" s="128"/>
      <c r="AJ156" s="128"/>
      <c r="AK156" s="128"/>
      <c r="AL156" s="128"/>
      <c r="AM156" s="128"/>
      <c r="AN156" s="128"/>
      <c r="AO156" s="128"/>
      <c r="AP156" s="128"/>
    </row>
    <row r="157" spans="1:42" s="129" customFormat="1" ht="12.75" hidden="1" customHeight="1" thickTop="1" thickBot="1">
      <c r="A157" s="126" t="s">
        <v>1712</v>
      </c>
      <c r="B157" s="131"/>
      <c r="C157" s="144" t="s">
        <v>1713</v>
      </c>
      <c r="D157" s="132"/>
      <c r="E157" s="264"/>
      <c r="F157" s="265"/>
      <c r="G157" s="266"/>
      <c r="H157" s="267"/>
      <c r="I157" s="268"/>
      <c r="J157" s="265"/>
      <c r="K157" s="265"/>
      <c r="L157" s="266"/>
      <c r="M157" s="310">
        <f t="shared" si="11"/>
        <v>0</v>
      </c>
      <c r="N157" s="324">
        <f t="shared" si="11"/>
        <v>0</v>
      </c>
      <c r="O157" s="150"/>
      <c r="P157" s="151" t="s">
        <v>1474</v>
      </c>
      <c r="Q157" s="150"/>
      <c r="R157" s="150" t="str">
        <f t="shared" si="12"/>
        <v/>
      </c>
      <c r="S157" s="5"/>
      <c r="T157" s="5"/>
      <c r="U157" s="30"/>
      <c r="V157" s="30"/>
      <c r="W157" s="5"/>
      <c r="X157" s="5"/>
      <c r="Y157" s="5"/>
      <c r="Z157" s="5"/>
      <c r="AA157" s="128"/>
      <c r="AB157" s="128"/>
      <c r="AC157" s="128"/>
      <c r="AD157" s="128"/>
      <c r="AE157" s="128"/>
      <c r="AF157" s="128"/>
      <c r="AG157" s="128"/>
      <c r="AH157" s="128"/>
      <c r="AI157" s="128"/>
      <c r="AJ157" s="128"/>
      <c r="AK157" s="128"/>
      <c r="AL157" s="128"/>
      <c r="AM157" s="128"/>
      <c r="AN157" s="128"/>
      <c r="AO157" s="128"/>
      <c r="AP157" s="128"/>
    </row>
    <row r="158" spans="1:42" s="129" customFormat="1" ht="12.75" hidden="1" customHeight="1" thickTop="1" thickBot="1">
      <c r="A158" s="126" t="s">
        <v>1714</v>
      </c>
      <c r="B158" s="135"/>
      <c r="C158" s="167" t="s">
        <v>1715</v>
      </c>
      <c r="D158" s="181"/>
      <c r="E158" s="270"/>
      <c r="F158" s="271"/>
      <c r="G158" s="272"/>
      <c r="H158" s="273"/>
      <c r="I158" s="274"/>
      <c r="J158" s="271"/>
      <c r="K158" s="271"/>
      <c r="L158" s="272"/>
      <c r="M158" s="310">
        <f t="shared" si="11"/>
        <v>0</v>
      </c>
      <c r="N158" s="324">
        <f t="shared" si="11"/>
        <v>0</v>
      </c>
      <c r="O158" s="150"/>
      <c r="P158" s="151" t="s">
        <v>1474</v>
      </c>
      <c r="Q158" s="150"/>
      <c r="R158" s="150" t="str">
        <f t="shared" si="12"/>
        <v/>
      </c>
      <c r="S158" s="5"/>
      <c r="T158" s="5"/>
      <c r="U158" s="30"/>
      <c r="V158" s="30"/>
      <c r="W158" s="5"/>
      <c r="X158" s="5"/>
      <c r="Y158" s="5"/>
      <c r="Z158" s="5"/>
      <c r="AA158" s="128"/>
      <c r="AB158" s="128"/>
      <c r="AC158" s="128"/>
      <c r="AD158" s="128"/>
      <c r="AE158" s="128"/>
      <c r="AF158" s="128"/>
      <c r="AG158" s="128"/>
      <c r="AH158" s="128"/>
      <c r="AI158" s="128"/>
      <c r="AJ158" s="128"/>
      <c r="AK158" s="128"/>
      <c r="AL158" s="128"/>
      <c r="AM158" s="128"/>
      <c r="AN158" s="128"/>
      <c r="AO158" s="128"/>
      <c r="AP158" s="128"/>
    </row>
    <row r="159" spans="1:42" s="12" customFormat="1" ht="35.25" hidden="1" customHeight="1" thickBot="1">
      <c r="A159" s="63" t="s">
        <v>1732</v>
      </c>
      <c r="B159" s="852" t="s">
        <v>2854</v>
      </c>
      <c r="C159" s="853"/>
      <c r="D159" s="47"/>
      <c r="E159" s="276">
        <f>SUM(E160,E167,E197,E235,E251)</f>
        <v>0</v>
      </c>
      <c r="F159" s="277">
        <f>SUM(F160,F167,F197,F235,F251)</f>
        <v>0</v>
      </c>
      <c r="G159" s="278">
        <f>SUM(G160,G167,G197,G235,G251)</f>
        <v>0</v>
      </c>
      <c r="H159" s="279">
        <f t="shared" ref="H159:N159" si="13">SUM(H160,H167,H197,H235,H251)</f>
        <v>0</v>
      </c>
      <c r="I159" s="276">
        <f>SUM(I160,I167,I197,I235,I251)</f>
        <v>0</v>
      </c>
      <c r="J159" s="277">
        <f>SUM(J160,J167,J197,J235,J251)</f>
        <v>0</v>
      </c>
      <c r="K159" s="277">
        <f t="shared" si="13"/>
        <v>0</v>
      </c>
      <c r="L159" s="278">
        <f t="shared" si="13"/>
        <v>0</v>
      </c>
      <c r="M159" s="276">
        <f>SUM(M160,M167,M197,M235,M251)</f>
        <v>0</v>
      </c>
      <c r="N159" s="281">
        <f t="shared" si="13"/>
        <v>0</v>
      </c>
      <c r="O159" s="38"/>
      <c r="P159" s="51" t="s">
        <v>1499</v>
      </c>
      <c r="Q159" s="36"/>
      <c r="R159" s="36" t="str">
        <f t="shared" si="12"/>
        <v/>
      </c>
      <c r="S159" s="13"/>
      <c r="T159" s="13"/>
      <c r="U159" s="27"/>
      <c r="V159" s="13"/>
      <c r="W159" s="13"/>
      <c r="X159" s="13"/>
      <c r="Y159" s="13"/>
      <c r="Z159" s="13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</row>
    <row r="160" spans="1:42" s="10" customFormat="1" ht="15.75" hidden="1" customHeight="1">
      <c r="A160" s="63" t="s">
        <v>1733</v>
      </c>
      <c r="B160" s="885" t="s">
        <v>1719</v>
      </c>
      <c r="C160" s="886"/>
      <c r="D160" s="25"/>
      <c r="E160" s="325">
        <f t="shared" ref="E160:N160" si="14">SUM(E161:E166)</f>
        <v>0</v>
      </c>
      <c r="F160" s="326">
        <f t="shared" si="14"/>
        <v>0</v>
      </c>
      <c r="G160" s="327">
        <f t="shared" si="14"/>
        <v>0</v>
      </c>
      <c r="H160" s="328">
        <f t="shared" si="14"/>
        <v>0</v>
      </c>
      <c r="I160" s="325">
        <f t="shared" si="14"/>
        <v>0</v>
      </c>
      <c r="J160" s="326">
        <f t="shared" si="14"/>
        <v>0</v>
      </c>
      <c r="K160" s="326">
        <f t="shared" si="14"/>
        <v>0</v>
      </c>
      <c r="L160" s="329">
        <f t="shared" si="14"/>
        <v>0</v>
      </c>
      <c r="M160" s="330">
        <f t="shared" si="14"/>
        <v>0</v>
      </c>
      <c r="N160" s="329">
        <f t="shared" si="14"/>
        <v>0</v>
      </c>
      <c r="O160" s="39"/>
      <c r="P160" s="51" t="s">
        <v>1500</v>
      </c>
      <c r="Q160" s="36"/>
      <c r="R160" s="36" t="str">
        <f t="shared" si="12"/>
        <v/>
      </c>
      <c r="S160" s="8"/>
      <c r="T160" s="8"/>
      <c r="U160" s="29">
        <f>SUM(M161:M166)</f>
        <v>0</v>
      </c>
      <c r="V160" s="29">
        <f>SUM(N161:N166)</f>
        <v>0</v>
      </c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</row>
    <row r="161" spans="1:42" s="129" customFormat="1" ht="12.75" hidden="1" customHeight="1">
      <c r="A161" s="126" t="s">
        <v>1720</v>
      </c>
      <c r="B161" s="131"/>
      <c r="C161" s="144" t="s">
        <v>1721</v>
      </c>
      <c r="D161" s="132"/>
      <c r="E161" s="264"/>
      <c r="F161" s="265"/>
      <c r="G161" s="266"/>
      <c r="H161" s="267"/>
      <c r="I161" s="264"/>
      <c r="J161" s="265"/>
      <c r="K161" s="265"/>
      <c r="L161" s="269"/>
      <c r="M161" s="268"/>
      <c r="N161" s="269"/>
      <c r="O161" s="150"/>
      <c r="P161" s="151" t="s">
        <v>1474</v>
      </c>
      <c r="Q161" s="150"/>
      <c r="R161" s="150" t="str">
        <f t="shared" si="12"/>
        <v/>
      </c>
      <c r="S161" s="5"/>
      <c r="T161" s="5"/>
      <c r="U161" s="30"/>
      <c r="V161" s="30"/>
      <c r="W161" s="5"/>
      <c r="X161" s="5"/>
      <c r="Y161" s="5"/>
      <c r="Z161" s="5"/>
      <c r="AA161" s="128"/>
      <c r="AB161" s="128"/>
      <c r="AC161" s="128"/>
      <c r="AD161" s="128"/>
      <c r="AE161" s="128"/>
      <c r="AF161" s="128"/>
      <c r="AG161" s="128"/>
      <c r="AH161" s="128"/>
      <c r="AI161" s="128"/>
      <c r="AJ161" s="128"/>
      <c r="AK161" s="128"/>
      <c r="AL161" s="128"/>
      <c r="AM161" s="128"/>
      <c r="AN161" s="128"/>
      <c r="AO161" s="128"/>
      <c r="AP161" s="128"/>
    </row>
    <row r="162" spans="1:42" s="129" customFormat="1" ht="12.75" hidden="1" customHeight="1">
      <c r="A162" s="126" t="s">
        <v>1722</v>
      </c>
      <c r="B162" s="131"/>
      <c r="C162" s="144" t="s">
        <v>1723</v>
      </c>
      <c r="D162" s="132"/>
      <c r="E162" s="264"/>
      <c r="F162" s="265"/>
      <c r="G162" s="266"/>
      <c r="H162" s="267"/>
      <c r="I162" s="264"/>
      <c r="J162" s="265"/>
      <c r="K162" s="265"/>
      <c r="L162" s="269"/>
      <c r="M162" s="268"/>
      <c r="N162" s="269"/>
      <c r="O162" s="150"/>
      <c r="P162" s="151" t="s">
        <v>1474</v>
      </c>
      <c r="Q162" s="150"/>
      <c r="R162" s="150" t="str">
        <f t="shared" si="12"/>
        <v/>
      </c>
      <c r="S162" s="5"/>
      <c r="T162" s="5"/>
      <c r="U162" s="30"/>
      <c r="V162" s="30"/>
      <c r="W162" s="5"/>
      <c r="X162" s="5"/>
      <c r="Y162" s="5"/>
      <c r="Z162" s="5"/>
      <c r="AA162" s="128"/>
      <c r="AB162" s="128"/>
      <c r="AC162" s="128"/>
      <c r="AD162" s="128"/>
      <c r="AE162" s="128"/>
      <c r="AF162" s="128"/>
      <c r="AG162" s="128"/>
      <c r="AH162" s="128"/>
      <c r="AI162" s="128"/>
      <c r="AJ162" s="128"/>
      <c r="AK162" s="128"/>
      <c r="AL162" s="128"/>
      <c r="AM162" s="128"/>
      <c r="AN162" s="128"/>
      <c r="AO162" s="128"/>
      <c r="AP162" s="128"/>
    </row>
    <row r="163" spans="1:42" s="129" customFormat="1" ht="12.75" hidden="1" customHeight="1">
      <c r="A163" s="126" t="s">
        <v>1724</v>
      </c>
      <c r="B163" s="131"/>
      <c r="C163" s="144" t="s">
        <v>1725</v>
      </c>
      <c r="D163" s="132"/>
      <c r="E163" s="264"/>
      <c r="F163" s="265"/>
      <c r="G163" s="266"/>
      <c r="H163" s="267"/>
      <c r="I163" s="264"/>
      <c r="J163" s="265"/>
      <c r="K163" s="265"/>
      <c r="L163" s="269"/>
      <c r="M163" s="268"/>
      <c r="N163" s="269"/>
      <c r="O163" s="150"/>
      <c r="P163" s="151" t="s">
        <v>1474</v>
      </c>
      <c r="Q163" s="150"/>
      <c r="R163" s="150" t="str">
        <f t="shared" si="12"/>
        <v/>
      </c>
      <c r="S163" s="5"/>
      <c r="T163" s="5"/>
      <c r="U163" s="30"/>
      <c r="V163" s="30"/>
      <c r="W163" s="5"/>
      <c r="X163" s="5"/>
      <c r="Y163" s="5"/>
      <c r="Z163" s="5"/>
      <c r="AA163" s="128"/>
      <c r="AB163" s="128"/>
      <c r="AC163" s="128"/>
      <c r="AD163" s="128"/>
      <c r="AE163" s="128"/>
      <c r="AF163" s="128"/>
      <c r="AG163" s="128"/>
      <c r="AH163" s="128"/>
      <c r="AI163" s="128"/>
      <c r="AJ163" s="128"/>
      <c r="AK163" s="128"/>
      <c r="AL163" s="128"/>
      <c r="AM163" s="128"/>
      <c r="AN163" s="128"/>
      <c r="AO163" s="128"/>
      <c r="AP163" s="128"/>
    </row>
    <row r="164" spans="1:42" s="129" customFormat="1" ht="12.75" hidden="1" customHeight="1">
      <c r="A164" s="126" t="s">
        <v>1726</v>
      </c>
      <c r="B164" s="131"/>
      <c r="C164" s="144" t="s">
        <v>1727</v>
      </c>
      <c r="D164" s="132"/>
      <c r="E164" s="264"/>
      <c r="F164" s="265"/>
      <c r="G164" s="266"/>
      <c r="H164" s="267"/>
      <c r="I164" s="264"/>
      <c r="J164" s="265"/>
      <c r="K164" s="265"/>
      <c r="L164" s="269"/>
      <c r="M164" s="268"/>
      <c r="N164" s="269"/>
      <c r="O164" s="150"/>
      <c r="P164" s="151" t="s">
        <v>1474</v>
      </c>
      <c r="Q164" s="150"/>
      <c r="R164" s="150" t="str">
        <f t="shared" si="12"/>
        <v/>
      </c>
      <c r="S164" s="5"/>
      <c r="T164" s="5"/>
      <c r="U164" s="30"/>
      <c r="V164" s="30"/>
      <c r="W164" s="5"/>
      <c r="X164" s="5"/>
      <c r="Y164" s="5"/>
      <c r="Z164" s="5"/>
      <c r="AA164" s="128"/>
      <c r="AB164" s="128"/>
      <c r="AC164" s="128"/>
      <c r="AD164" s="128"/>
      <c r="AE164" s="128"/>
      <c r="AF164" s="128"/>
      <c r="AG164" s="128"/>
      <c r="AH164" s="128"/>
      <c r="AI164" s="128"/>
      <c r="AJ164" s="128"/>
      <c r="AK164" s="128"/>
      <c r="AL164" s="128"/>
      <c r="AM164" s="128"/>
      <c r="AN164" s="128"/>
      <c r="AO164" s="128"/>
      <c r="AP164" s="128"/>
    </row>
    <row r="165" spans="1:42" s="129" customFormat="1" ht="12.75" hidden="1" customHeight="1">
      <c r="A165" s="126" t="s">
        <v>1728</v>
      </c>
      <c r="B165" s="131"/>
      <c r="C165" s="144" t="s">
        <v>1729</v>
      </c>
      <c r="D165" s="132"/>
      <c r="E165" s="264"/>
      <c r="F165" s="265"/>
      <c r="G165" s="266"/>
      <c r="H165" s="267"/>
      <c r="I165" s="264"/>
      <c r="J165" s="265"/>
      <c r="K165" s="265"/>
      <c r="L165" s="269"/>
      <c r="M165" s="268"/>
      <c r="N165" s="269"/>
      <c r="O165" s="150"/>
      <c r="P165" s="151" t="s">
        <v>1474</v>
      </c>
      <c r="Q165" s="150"/>
      <c r="R165" s="150" t="str">
        <f t="shared" si="12"/>
        <v/>
      </c>
      <c r="S165" s="5"/>
      <c r="T165" s="5"/>
      <c r="U165" s="30"/>
      <c r="V165" s="30"/>
      <c r="W165" s="5"/>
      <c r="X165" s="5"/>
      <c r="Y165" s="5"/>
      <c r="Z165" s="5"/>
      <c r="AA165" s="128"/>
      <c r="AB165" s="128"/>
      <c r="AC165" s="128"/>
      <c r="AD165" s="128"/>
      <c r="AE165" s="128"/>
      <c r="AF165" s="128"/>
      <c r="AG165" s="128"/>
      <c r="AH165" s="128"/>
      <c r="AI165" s="128"/>
      <c r="AJ165" s="128"/>
      <c r="AK165" s="128"/>
      <c r="AL165" s="128"/>
      <c r="AM165" s="128"/>
      <c r="AN165" s="128"/>
      <c r="AO165" s="128"/>
      <c r="AP165" s="128"/>
    </row>
    <row r="166" spans="1:42" s="129" customFormat="1" ht="12.75" hidden="1" customHeight="1" thickBot="1">
      <c r="A166" s="126" t="s">
        <v>1730</v>
      </c>
      <c r="B166" s="135"/>
      <c r="C166" s="167" t="s">
        <v>1731</v>
      </c>
      <c r="D166" s="132"/>
      <c r="E166" s="264"/>
      <c r="F166" s="265"/>
      <c r="G166" s="266"/>
      <c r="H166" s="267"/>
      <c r="I166" s="264"/>
      <c r="J166" s="265"/>
      <c r="K166" s="265"/>
      <c r="L166" s="269"/>
      <c r="M166" s="268"/>
      <c r="N166" s="269"/>
      <c r="O166" s="150"/>
      <c r="P166" s="151" t="s">
        <v>1474</v>
      </c>
      <c r="Q166" s="150"/>
      <c r="R166" s="150" t="str">
        <f t="shared" si="12"/>
        <v/>
      </c>
      <c r="S166" s="5"/>
      <c r="T166" s="5"/>
      <c r="U166" s="30"/>
      <c r="V166" s="30"/>
      <c r="W166" s="5"/>
      <c r="X166" s="5"/>
      <c r="Y166" s="5"/>
      <c r="Z166" s="5"/>
      <c r="AA166" s="128"/>
      <c r="AB166" s="128"/>
      <c r="AC166" s="128"/>
      <c r="AD166" s="128"/>
      <c r="AE166" s="128"/>
      <c r="AF166" s="128"/>
      <c r="AG166" s="128"/>
      <c r="AH166" s="128"/>
      <c r="AI166" s="128"/>
      <c r="AJ166" s="128"/>
      <c r="AK166" s="128"/>
      <c r="AL166" s="128"/>
      <c r="AM166" s="128"/>
      <c r="AN166" s="128"/>
      <c r="AO166" s="128"/>
      <c r="AP166" s="128"/>
    </row>
    <row r="167" spans="1:42" s="21" customFormat="1" ht="15.75" hidden="1" customHeight="1">
      <c r="A167" s="63" t="s">
        <v>1793</v>
      </c>
      <c r="B167" s="885" t="s">
        <v>1735</v>
      </c>
      <c r="C167" s="886"/>
      <c r="D167" s="26"/>
      <c r="E167" s="331">
        <f t="shared" ref="E167:N167" si="15">SUM(E168:E196)</f>
        <v>0</v>
      </c>
      <c r="F167" s="332">
        <f t="shared" si="15"/>
        <v>0</v>
      </c>
      <c r="G167" s="333">
        <f t="shared" si="15"/>
        <v>0</v>
      </c>
      <c r="H167" s="334">
        <f t="shared" si="15"/>
        <v>0</v>
      </c>
      <c r="I167" s="331">
        <f t="shared" si="15"/>
        <v>0</v>
      </c>
      <c r="J167" s="332">
        <f t="shared" si="15"/>
        <v>0</v>
      </c>
      <c r="K167" s="332">
        <f t="shared" si="15"/>
        <v>0</v>
      </c>
      <c r="L167" s="335">
        <f t="shared" si="15"/>
        <v>0</v>
      </c>
      <c r="M167" s="298">
        <f t="shared" si="15"/>
        <v>0</v>
      </c>
      <c r="N167" s="299">
        <f t="shared" si="15"/>
        <v>0</v>
      </c>
      <c r="O167" s="36"/>
      <c r="P167" s="51" t="s">
        <v>1500</v>
      </c>
      <c r="Q167" s="36"/>
      <c r="R167" s="36" t="str">
        <f t="shared" si="12"/>
        <v/>
      </c>
      <c r="S167" s="20"/>
      <c r="T167" s="20"/>
      <c r="U167" s="29">
        <f>SUM(M173:M177)</f>
        <v>0</v>
      </c>
      <c r="V167" s="29">
        <f>SUM(N173:N177)</f>
        <v>0</v>
      </c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</row>
    <row r="168" spans="1:42" s="129" customFormat="1" ht="12.75" hidden="1" customHeight="1">
      <c r="A168" s="126" t="s">
        <v>1736</v>
      </c>
      <c r="B168" s="131"/>
      <c r="C168" s="144" t="s">
        <v>286</v>
      </c>
      <c r="D168" s="132" t="s">
        <v>1457</v>
      </c>
      <c r="E168" s="264"/>
      <c r="F168" s="265"/>
      <c r="G168" s="266"/>
      <c r="H168" s="267"/>
      <c r="I168" s="264"/>
      <c r="J168" s="265"/>
      <c r="K168" s="265"/>
      <c r="L168" s="269"/>
      <c r="M168" s="268"/>
      <c r="N168" s="269"/>
      <c r="O168" s="150"/>
      <c r="P168" s="151" t="s">
        <v>1473</v>
      </c>
      <c r="Q168" s="150"/>
      <c r="R168" s="150" t="str">
        <f t="shared" si="12"/>
        <v/>
      </c>
      <c r="S168" s="5"/>
      <c r="T168" s="5"/>
      <c r="U168" s="30"/>
      <c r="V168" s="30"/>
      <c r="W168" s="5"/>
      <c r="X168" s="5"/>
      <c r="Y168" s="5"/>
      <c r="Z168" s="5"/>
      <c r="AA168" s="128"/>
      <c r="AB168" s="128"/>
      <c r="AC168" s="128"/>
      <c r="AD168" s="128"/>
      <c r="AE168" s="128"/>
      <c r="AF168" s="128"/>
      <c r="AG168" s="128"/>
      <c r="AH168" s="128"/>
      <c r="AI168" s="128"/>
      <c r="AJ168" s="128"/>
      <c r="AK168" s="128"/>
      <c r="AL168" s="128"/>
      <c r="AM168" s="128"/>
      <c r="AN168" s="128"/>
      <c r="AO168" s="128"/>
      <c r="AP168" s="128"/>
    </row>
    <row r="169" spans="1:42" s="129" customFormat="1" ht="12.75" hidden="1" customHeight="1">
      <c r="A169" s="126" t="s">
        <v>1737</v>
      </c>
      <c r="B169" s="131"/>
      <c r="C169" s="144" t="s">
        <v>1738</v>
      </c>
      <c r="D169" s="132"/>
      <c r="E169" s="264"/>
      <c r="F169" s="265"/>
      <c r="G169" s="266"/>
      <c r="H169" s="267"/>
      <c r="I169" s="264"/>
      <c r="J169" s="265"/>
      <c r="K169" s="265"/>
      <c r="L169" s="269"/>
      <c r="M169" s="268"/>
      <c r="N169" s="269"/>
      <c r="O169" s="150"/>
      <c r="P169" s="151" t="s">
        <v>1474</v>
      </c>
      <c r="Q169" s="150"/>
      <c r="R169" s="150" t="str">
        <f t="shared" si="12"/>
        <v/>
      </c>
      <c r="S169" s="5"/>
      <c r="T169" s="5"/>
      <c r="U169" s="30"/>
      <c r="V169" s="30"/>
      <c r="W169" s="5"/>
      <c r="X169" s="5"/>
      <c r="Y169" s="5"/>
      <c r="Z169" s="5"/>
      <c r="AA169" s="128"/>
      <c r="AB169" s="128"/>
      <c r="AC169" s="128"/>
      <c r="AD169" s="128"/>
      <c r="AE169" s="128"/>
      <c r="AF169" s="128"/>
      <c r="AG169" s="128"/>
      <c r="AH169" s="128"/>
      <c r="AI169" s="128"/>
      <c r="AJ169" s="128"/>
      <c r="AK169" s="128"/>
      <c r="AL169" s="128"/>
      <c r="AM169" s="128"/>
      <c r="AN169" s="128"/>
      <c r="AO169" s="128"/>
      <c r="AP169" s="128"/>
    </row>
    <row r="170" spans="1:42" s="129" customFormat="1" ht="12.75" hidden="1" customHeight="1">
      <c r="A170" s="126" t="s">
        <v>1739</v>
      </c>
      <c r="B170" s="131"/>
      <c r="C170" s="144" t="s">
        <v>1640</v>
      </c>
      <c r="D170" s="132"/>
      <c r="E170" s="264"/>
      <c r="F170" s="265"/>
      <c r="G170" s="266"/>
      <c r="H170" s="267"/>
      <c r="I170" s="264"/>
      <c r="J170" s="265"/>
      <c r="K170" s="265"/>
      <c r="L170" s="269"/>
      <c r="M170" s="268"/>
      <c r="N170" s="269"/>
      <c r="O170" s="150"/>
      <c r="P170" s="151" t="s">
        <v>1474</v>
      </c>
      <c r="Q170" s="150"/>
      <c r="R170" s="150" t="str">
        <f t="shared" si="12"/>
        <v/>
      </c>
      <c r="S170" s="5"/>
      <c r="T170" s="5"/>
      <c r="U170" s="30"/>
      <c r="V170" s="30"/>
      <c r="W170" s="5"/>
      <c r="X170" s="5"/>
      <c r="Y170" s="5"/>
      <c r="Z170" s="5"/>
      <c r="AA170" s="128"/>
      <c r="AB170" s="128"/>
      <c r="AC170" s="128"/>
      <c r="AD170" s="128"/>
      <c r="AE170" s="128"/>
      <c r="AF170" s="128"/>
      <c r="AG170" s="128"/>
      <c r="AH170" s="128"/>
      <c r="AI170" s="128"/>
      <c r="AJ170" s="128"/>
      <c r="AK170" s="128"/>
      <c r="AL170" s="128"/>
      <c r="AM170" s="128"/>
      <c r="AN170" s="128"/>
      <c r="AO170" s="128"/>
      <c r="AP170" s="128"/>
    </row>
    <row r="171" spans="1:42" s="129" customFormat="1" ht="12.75" hidden="1" customHeight="1">
      <c r="A171" s="126" t="s">
        <v>1740</v>
      </c>
      <c r="B171" s="131"/>
      <c r="C171" s="144" t="s">
        <v>1741</v>
      </c>
      <c r="D171" s="132"/>
      <c r="E171" s="264"/>
      <c r="F171" s="265"/>
      <c r="G171" s="266"/>
      <c r="H171" s="267"/>
      <c r="I171" s="264"/>
      <c r="J171" s="265"/>
      <c r="K171" s="265"/>
      <c r="L171" s="269"/>
      <c r="M171" s="268"/>
      <c r="N171" s="269"/>
      <c r="O171" s="150"/>
      <c r="P171" s="151" t="s">
        <v>1474</v>
      </c>
      <c r="Q171" s="150"/>
      <c r="R171" s="150" t="str">
        <f t="shared" si="12"/>
        <v/>
      </c>
      <c r="S171" s="5"/>
      <c r="T171" s="5"/>
      <c r="U171" s="30"/>
      <c r="V171" s="30"/>
      <c r="W171" s="5"/>
      <c r="X171" s="5"/>
      <c r="Y171" s="5"/>
      <c r="Z171" s="5"/>
      <c r="AA171" s="128"/>
      <c r="AB171" s="128"/>
      <c r="AC171" s="128"/>
      <c r="AD171" s="128"/>
      <c r="AE171" s="128"/>
      <c r="AF171" s="128"/>
      <c r="AG171" s="128"/>
      <c r="AH171" s="128"/>
      <c r="AI171" s="128"/>
      <c r="AJ171" s="128"/>
      <c r="AK171" s="128"/>
      <c r="AL171" s="128"/>
      <c r="AM171" s="128"/>
      <c r="AN171" s="128"/>
      <c r="AO171" s="128"/>
      <c r="AP171" s="128"/>
    </row>
    <row r="172" spans="1:42" s="129" customFormat="1" ht="12.75" hidden="1" customHeight="1">
      <c r="A172" s="126" t="s">
        <v>1742</v>
      </c>
      <c r="B172" s="131"/>
      <c r="C172" s="144" t="s">
        <v>1743</v>
      </c>
      <c r="D172" s="132"/>
      <c r="E172" s="264"/>
      <c r="F172" s="265"/>
      <c r="G172" s="266"/>
      <c r="H172" s="267"/>
      <c r="I172" s="264"/>
      <c r="J172" s="265"/>
      <c r="K172" s="265"/>
      <c r="L172" s="269"/>
      <c r="M172" s="268"/>
      <c r="N172" s="269"/>
      <c r="O172" s="150"/>
      <c r="P172" s="151" t="s">
        <v>1474</v>
      </c>
      <c r="Q172" s="150"/>
      <c r="R172" s="150" t="str">
        <f t="shared" si="12"/>
        <v/>
      </c>
      <c r="S172" s="5"/>
      <c r="T172" s="5"/>
      <c r="U172" s="30"/>
      <c r="V172" s="30"/>
      <c r="W172" s="5"/>
      <c r="X172" s="5"/>
      <c r="Y172" s="5"/>
      <c r="Z172" s="5"/>
      <c r="AA172" s="128"/>
      <c r="AB172" s="128"/>
      <c r="AC172" s="128"/>
      <c r="AD172" s="128"/>
      <c r="AE172" s="128"/>
      <c r="AF172" s="128"/>
      <c r="AG172" s="128"/>
      <c r="AH172" s="128"/>
      <c r="AI172" s="128"/>
      <c r="AJ172" s="128"/>
      <c r="AK172" s="128"/>
      <c r="AL172" s="128"/>
      <c r="AM172" s="128"/>
      <c r="AN172" s="128"/>
      <c r="AO172" s="128"/>
      <c r="AP172" s="128"/>
    </row>
    <row r="173" spans="1:42" s="129" customFormat="1" ht="12.75" hidden="1" customHeight="1">
      <c r="A173" s="126" t="s">
        <v>1744</v>
      </c>
      <c r="B173" s="131"/>
      <c r="C173" s="144" t="s">
        <v>1745</v>
      </c>
      <c r="D173" s="132"/>
      <c r="E173" s="264"/>
      <c r="F173" s="265"/>
      <c r="G173" s="266"/>
      <c r="H173" s="267"/>
      <c r="I173" s="264"/>
      <c r="J173" s="265"/>
      <c r="K173" s="265"/>
      <c r="L173" s="269"/>
      <c r="M173" s="268"/>
      <c r="N173" s="269"/>
      <c r="O173" s="150"/>
      <c r="P173" s="151" t="s">
        <v>1474</v>
      </c>
      <c r="Q173" s="150"/>
      <c r="R173" s="150" t="str">
        <f t="shared" si="12"/>
        <v/>
      </c>
      <c r="S173" s="5"/>
      <c r="T173" s="5"/>
      <c r="U173" s="30"/>
      <c r="V173" s="30"/>
      <c r="W173" s="5"/>
      <c r="X173" s="5"/>
      <c r="Y173" s="5"/>
      <c r="Z173" s="5"/>
      <c r="AA173" s="128"/>
      <c r="AB173" s="128"/>
      <c r="AC173" s="128"/>
      <c r="AD173" s="128"/>
      <c r="AE173" s="128"/>
      <c r="AF173" s="128"/>
      <c r="AG173" s="128"/>
      <c r="AH173" s="128"/>
      <c r="AI173" s="128"/>
      <c r="AJ173" s="128"/>
      <c r="AK173" s="128"/>
      <c r="AL173" s="128"/>
      <c r="AM173" s="128"/>
      <c r="AN173" s="128"/>
      <c r="AO173" s="128"/>
      <c r="AP173" s="128"/>
    </row>
    <row r="174" spans="1:42" s="129" customFormat="1" ht="12.75" hidden="1" customHeight="1">
      <c r="A174" s="126" t="s">
        <v>1746</v>
      </c>
      <c r="B174" s="131"/>
      <c r="C174" s="144" t="s">
        <v>1747</v>
      </c>
      <c r="D174" s="132"/>
      <c r="E174" s="264"/>
      <c r="F174" s="265"/>
      <c r="G174" s="266"/>
      <c r="H174" s="267"/>
      <c r="I174" s="264"/>
      <c r="J174" s="265"/>
      <c r="K174" s="265"/>
      <c r="L174" s="269"/>
      <c r="M174" s="268"/>
      <c r="N174" s="269"/>
      <c r="O174" s="150"/>
      <c r="P174" s="151" t="s">
        <v>1474</v>
      </c>
      <c r="Q174" s="150"/>
      <c r="R174" s="150" t="str">
        <f t="shared" si="12"/>
        <v/>
      </c>
      <c r="S174" s="5"/>
      <c r="T174" s="5"/>
      <c r="U174" s="30"/>
      <c r="V174" s="30"/>
      <c r="W174" s="5"/>
      <c r="X174" s="5"/>
      <c r="Y174" s="5"/>
      <c r="Z174" s="5"/>
      <c r="AA174" s="128"/>
      <c r="AB174" s="128"/>
      <c r="AC174" s="128"/>
      <c r="AD174" s="128"/>
      <c r="AE174" s="128"/>
      <c r="AF174" s="128"/>
      <c r="AG174" s="128"/>
      <c r="AH174" s="128"/>
      <c r="AI174" s="128"/>
      <c r="AJ174" s="128"/>
      <c r="AK174" s="128"/>
      <c r="AL174" s="128"/>
      <c r="AM174" s="128"/>
      <c r="AN174" s="128"/>
      <c r="AO174" s="128"/>
      <c r="AP174" s="128"/>
    </row>
    <row r="175" spans="1:42" s="129" customFormat="1" ht="12.75" hidden="1" customHeight="1">
      <c r="A175" s="126" t="s">
        <v>1748</v>
      </c>
      <c r="B175" s="131"/>
      <c r="C175" s="144" t="s">
        <v>1749</v>
      </c>
      <c r="D175" s="132"/>
      <c r="E175" s="264"/>
      <c r="F175" s="265"/>
      <c r="G175" s="266"/>
      <c r="H175" s="267"/>
      <c r="I175" s="264"/>
      <c r="J175" s="265"/>
      <c r="K175" s="265"/>
      <c r="L175" s="269"/>
      <c r="M175" s="268"/>
      <c r="N175" s="269"/>
      <c r="O175" s="150"/>
      <c r="P175" s="151" t="s">
        <v>1474</v>
      </c>
      <c r="Q175" s="150"/>
      <c r="R175" s="150" t="str">
        <f t="shared" si="12"/>
        <v/>
      </c>
      <c r="S175" s="5"/>
      <c r="T175" s="5"/>
      <c r="U175" s="30"/>
      <c r="V175" s="30"/>
      <c r="W175" s="5"/>
      <c r="X175" s="5"/>
      <c r="Y175" s="5"/>
      <c r="Z175" s="5"/>
      <c r="AA175" s="128"/>
      <c r="AB175" s="128"/>
      <c r="AC175" s="128"/>
      <c r="AD175" s="128"/>
      <c r="AE175" s="128"/>
      <c r="AF175" s="128"/>
      <c r="AG175" s="128"/>
      <c r="AH175" s="128"/>
      <c r="AI175" s="128"/>
      <c r="AJ175" s="128"/>
      <c r="AK175" s="128"/>
      <c r="AL175" s="128"/>
      <c r="AM175" s="128"/>
      <c r="AN175" s="128"/>
      <c r="AO175" s="128"/>
      <c r="AP175" s="128"/>
    </row>
    <row r="176" spans="1:42" s="129" customFormat="1" ht="12.75" hidden="1" customHeight="1">
      <c r="A176" s="126" t="s">
        <v>1750</v>
      </c>
      <c r="B176" s="131"/>
      <c r="C176" s="144" t="s">
        <v>1751</v>
      </c>
      <c r="D176" s="132"/>
      <c r="E176" s="264"/>
      <c r="F176" s="265"/>
      <c r="G176" s="266"/>
      <c r="H176" s="267"/>
      <c r="I176" s="264"/>
      <c r="J176" s="265"/>
      <c r="K176" s="265"/>
      <c r="L176" s="269"/>
      <c r="M176" s="268"/>
      <c r="N176" s="269"/>
      <c r="O176" s="150"/>
      <c r="P176" s="151" t="s">
        <v>1474</v>
      </c>
      <c r="Q176" s="150"/>
      <c r="R176" s="150" t="str">
        <f t="shared" si="12"/>
        <v/>
      </c>
      <c r="S176" s="5"/>
      <c r="T176" s="5"/>
      <c r="U176" s="30"/>
      <c r="V176" s="30"/>
      <c r="W176" s="5"/>
      <c r="X176" s="5"/>
      <c r="Y176" s="5"/>
      <c r="Z176" s="5"/>
      <c r="AA176" s="128"/>
      <c r="AB176" s="128"/>
      <c r="AC176" s="128"/>
      <c r="AD176" s="128"/>
      <c r="AE176" s="128"/>
      <c r="AF176" s="128"/>
      <c r="AG176" s="128"/>
      <c r="AH176" s="128"/>
      <c r="AI176" s="128"/>
      <c r="AJ176" s="128"/>
      <c r="AK176" s="128"/>
      <c r="AL176" s="128"/>
      <c r="AM176" s="128"/>
      <c r="AN176" s="128"/>
      <c r="AO176" s="128"/>
      <c r="AP176" s="128"/>
    </row>
    <row r="177" spans="1:42" s="129" customFormat="1" ht="12.75" hidden="1" customHeight="1">
      <c r="A177" s="126" t="s">
        <v>1752</v>
      </c>
      <c r="B177" s="131"/>
      <c r="C177" s="144" t="s">
        <v>1753</v>
      </c>
      <c r="D177" s="132"/>
      <c r="E177" s="264"/>
      <c r="F177" s="265"/>
      <c r="G177" s="266"/>
      <c r="H177" s="267"/>
      <c r="I177" s="264"/>
      <c r="J177" s="265"/>
      <c r="K177" s="265"/>
      <c r="L177" s="269"/>
      <c r="M177" s="268"/>
      <c r="N177" s="269"/>
      <c r="O177" s="150"/>
      <c r="P177" s="151" t="s">
        <v>1474</v>
      </c>
      <c r="Q177" s="150"/>
      <c r="R177" s="150" t="str">
        <f t="shared" si="12"/>
        <v/>
      </c>
      <c r="S177" s="5"/>
      <c r="T177" s="5"/>
      <c r="U177" s="30"/>
      <c r="V177" s="30"/>
      <c r="W177" s="5"/>
      <c r="X177" s="5"/>
      <c r="Y177" s="5"/>
      <c r="Z177" s="5"/>
      <c r="AA177" s="128"/>
      <c r="AB177" s="128"/>
      <c r="AC177" s="128"/>
      <c r="AD177" s="128"/>
      <c r="AE177" s="128"/>
      <c r="AF177" s="128"/>
      <c r="AG177" s="128"/>
      <c r="AH177" s="128"/>
      <c r="AI177" s="128"/>
      <c r="AJ177" s="128"/>
      <c r="AK177" s="128"/>
      <c r="AL177" s="128"/>
      <c r="AM177" s="128"/>
      <c r="AN177" s="128"/>
      <c r="AO177" s="128"/>
      <c r="AP177" s="128"/>
    </row>
    <row r="178" spans="1:42" s="129" customFormat="1" ht="12.75" hidden="1" customHeight="1">
      <c r="A178" s="126" t="s">
        <v>1754</v>
      </c>
      <c r="B178" s="131"/>
      <c r="C178" s="144" t="s">
        <v>1755</v>
      </c>
      <c r="D178" s="132"/>
      <c r="E178" s="264"/>
      <c r="F178" s="265"/>
      <c r="G178" s="266"/>
      <c r="H178" s="267"/>
      <c r="I178" s="264"/>
      <c r="J178" s="265"/>
      <c r="K178" s="265"/>
      <c r="L178" s="269"/>
      <c r="M178" s="268"/>
      <c r="N178" s="269"/>
      <c r="O178" s="150"/>
      <c r="P178" s="151" t="s">
        <v>1474</v>
      </c>
      <c r="Q178" s="150"/>
      <c r="R178" s="150" t="str">
        <f t="shared" si="12"/>
        <v/>
      </c>
      <c r="S178" s="5"/>
      <c r="T178" s="5"/>
      <c r="U178" s="30"/>
      <c r="V178" s="30"/>
      <c r="W178" s="5"/>
      <c r="X178" s="5"/>
      <c r="Y178" s="5"/>
      <c r="Z178" s="5"/>
      <c r="AA178" s="128"/>
      <c r="AB178" s="128"/>
      <c r="AC178" s="128"/>
      <c r="AD178" s="128"/>
      <c r="AE178" s="128"/>
      <c r="AF178" s="128"/>
      <c r="AG178" s="128"/>
      <c r="AH178" s="128"/>
      <c r="AI178" s="128"/>
      <c r="AJ178" s="128"/>
      <c r="AK178" s="128"/>
      <c r="AL178" s="128"/>
      <c r="AM178" s="128"/>
      <c r="AN178" s="128"/>
      <c r="AO178" s="128"/>
      <c r="AP178" s="128"/>
    </row>
    <row r="179" spans="1:42" s="129" customFormat="1" ht="12.75" hidden="1" customHeight="1">
      <c r="A179" s="126" t="s">
        <v>1756</v>
      </c>
      <c r="B179" s="131"/>
      <c r="C179" s="144" t="s">
        <v>1757</v>
      </c>
      <c r="D179" s="132"/>
      <c r="E179" s="264"/>
      <c r="F179" s="265"/>
      <c r="G179" s="266"/>
      <c r="H179" s="267"/>
      <c r="I179" s="264"/>
      <c r="J179" s="265"/>
      <c r="K179" s="265"/>
      <c r="L179" s="269"/>
      <c r="M179" s="268"/>
      <c r="N179" s="269"/>
      <c r="O179" s="150"/>
      <c r="P179" s="151" t="s">
        <v>1474</v>
      </c>
      <c r="Q179" s="150"/>
      <c r="R179" s="150" t="str">
        <f t="shared" si="12"/>
        <v/>
      </c>
      <c r="S179" s="5"/>
      <c r="T179" s="5"/>
      <c r="U179" s="30"/>
      <c r="V179" s="30"/>
      <c r="W179" s="5"/>
      <c r="X179" s="5"/>
      <c r="Y179" s="5"/>
      <c r="Z179" s="5"/>
      <c r="AA179" s="128"/>
      <c r="AB179" s="128"/>
      <c r="AC179" s="128"/>
      <c r="AD179" s="128"/>
      <c r="AE179" s="128"/>
      <c r="AF179" s="128"/>
      <c r="AG179" s="128"/>
      <c r="AH179" s="128"/>
      <c r="AI179" s="128"/>
      <c r="AJ179" s="128"/>
      <c r="AK179" s="128"/>
      <c r="AL179" s="128"/>
      <c r="AM179" s="128"/>
      <c r="AN179" s="128"/>
      <c r="AO179" s="128"/>
      <c r="AP179" s="128"/>
    </row>
    <row r="180" spans="1:42" s="129" customFormat="1" ht="12.75" hidden="1" customHeight="1">
      <c r="A180" s="126" t="s">
        <v>1758</v>
      </c>
      <c r="B180" s="131"/>
      <c r="C180" s="144" t="s">
        <v>1759</v>
      </c>
      <c r="D180" s="132"/>
      <c r="E180" s="264"/>
      <c r="F180" s="265"/>
      <c r="G180" s="266"/>
      <c r="H180" s="267"/>
      <c r="I180" s="264"/>
      <c r="J180" s="265"/>
      <c r="K180" s="265"/>
      <c r="L180" s="269"/>
      <c r="M180" s="268"/>
      <c r="N180" s="269"/>
      <c r="O180" s="150"/>
      <c r="P180" s="151" t="s">
        <v>1474</v>
      </c>
      <c r="Q180" s="150"/>
      <c r="R180" s="150" t="str">
        <f t="shared" si="12"/>
        <v/>
      </c>
      <c r="S180" s="5"/>
      <c r="T180" s="5"/>
      <c r="U180" s="30"/>
      <c r="V180" s="30"/>
      <c r="W180" s="5"/>
      <c r="X180" s="5"/>
      <c r="Y180" s="5"/>
      <c r="Z180" s="5"/>
      <c r="AA180" s="128"/>
      <c r="AB180" s="128"/>
      <c r="AC180" s="128"/>
      <c r="AD180" s="128"/>
      <c r="AE180" s="128"/>
      <c r="AF180" s="128"/>
      <c r="AG180" s="128"/>
      <c r="AH180" s="128"/>
      <c r="AI180" s="128"/>
      <c r="AJ180" s="128"/>
      <c r="AK180" s="128"/>
      <c r="AL180" s="128"/>
      <c r="AM180" s="128"/>
      <c r="AN180" s="128"/>
      <c r="AO180" s="128"/>
      <c r="AP180" s="128"/>
    </row>
    <row r="181" spans="1:42" s="129" customFormat="1" ht="12.75" hidden="1" customHeight="1">
      <c r="A181" s="126" t="s">
        <v>1760</v>
      </c>
      <c r="B181" s="131"/>
      <c r="C181" s="144" t="s">
        <v>1761</v>
      </c>
      <c r="D181" s="132"/>
      <c r="E181" s="264"/>
      <c r="F181" s="265"/>
      <c r="G181" s="266"/>
      <c r="H181" s="267"/>
      <c r="I181" s="264"/>
      <c r="J181" s="265"/>
      <c r="K181" s="265"/>
      <c r="L181" s="269"/>
      <c r="M181" s="268"/>
      <c r="N181" s="269"/>
      <c r="O181" s="150"/>
      <c r="P181" s="151" t="s">
        <v>1474</v>
      </c>
      <c r="Q181" s="150"/>
      <c r="R181" s="150" t="str">
        <f t="shared" si="12"/>
        <v/>
      </c>
      <c r="S181" s="5"/>
      <c r="T181" s="5"/>
      <c r="U181" s="30"/>
      <c r="V181" s="30"/>
      <c r="W181" s="5"/>
      <c r="X181" s="5"/>
      <c r="Y181" s="5"/>
      <c r="Z181" s="5"/>
      <c r="AA181" s="128"/>
      <c r="AB181" s="128"/>
      <c r="AC181" s="128"/>
      <c r="AD181" s="128"/>
      <c r="AE181" s="128"/>
      <c r="AF181" s="128"/>
      <c r="AG181" s="128"/>
      <c r="AH181" s="128"/>
      <c r="AI181" s="128"/>
      <c r="AJ181" s="128"/>
      <c r="AK181" s="128"/>
      <c r="AL181" s="128"/>
      <c r="AM181" s="128"/>
      <c r="AN181" s="128"/>
      <c r="AO181" s="128"/>
      <c r="AP181" s="128"/>
    </row>
    <row r="182" spans="1:42" s="129" customFormat="1" ht="12.75" hidden="1" customHeight="1" thickBot="1">
      <c r="A182" s="126" t="s">
        <v>1762</v>
      </c>
      <c r="B182" s="131"/>
      <c r="C182" s="144" t="s">
        <v>1763</v>
      </c>
      <c r="D182" s="132"/>
      <c r="E182" s="264"/>
      <c r="F182" s="265"/>
      <c r="G182" s="266"/>
      <c r="H182" s="267"/>
      <c r="I182" s="264"/>
      <c r="J182" s="265"/>
      <c r="K182" s="265"/>
      <c r="L182" s="269"/>
      <c r="M182" s="268"/>
      <c r="N182" s="269"/>
      <c r="O182" s="150"/>
      <c r="P182" s="151" t="s">
        <v>1474</v>
      </c>
      <c r="Q182" s="150"/>
      <c r="R182" s="150" t="str">
        <f t="shared" si="12"/>
        <v/>
      </c>
      <c r="S182" s="5"/>
      <c r="T182" s="5"/>
      <c r="U182" s="30"/>
      <c r="V182" s="30"/>
      <c r="W182" s="5"/>
      <c r="X182" s="5"/>
      <c r="Y182" s="5"/>
      <c r="Z182" s="5"/>
      <c r="AA182" s="128"/>
      <c r="AB182" s="128"/>
      <c r="AC182" s="128"/>
      <c r="AD182" s="128"/>
      <c r="AE182" s="128"/>
      <c r="AF182" s="128"/>
      <c r="AG182" s="128"/>
      <c r="AH182" s="128"/>
      <c r="AI182" s="128"/>
      <c r="AJ182" s="128"/>
      <c r="AK182" s="128"/>
      <c r="AL182" s="128"/>
      <c r="AM182" s="128"/>
      <c r="AN182" s="128"/>
      <c r="AO182" s="128"/>
      <c r="AP182" s="128"/>
    </row>
    <row r="183" spans="1:42" s="129" customFormat="1" ht="12.75" hidden="1" customHeight="1">
      <c r="A183" s="126" t="s">
        <v>1764</v>
      </c>
      <c r="B183" s="131"/>
      <c r="C183" s="144" t="s">
        <v>1765</v>
      </c>
      <c r="D183" s="132"/>
      <c r="E183" s="264"/>
      <c r="F183" s="265"/>
      <c r="G183" s="266"/>
      <c r="H183" s="267"/>
      <c r="I183" s="264"/>
      <c r="J183" s="265"/>
      <c r="K183" s="265"/>
      <c r="L183" s="269"/>
      <c r="M183" s="268"/>
      <c r="N183" s="269"/>
      <c r="O183" s="150"/>
      <c r="P183" s="151" t="s">
        <v>1474</v>
      </c>
      <c r="Q183" s="150"/>
      <c r="R183" s="150" t="str">
        <f t="shared" si="12"/>
        <v/>
      </c>
      <c r="S183" s="5"/>
      <c r="T183" s="5"/>
      <c r="U183" s="30"/>
      <c r="V183" s="30"/>
      <c r="W183" s="5"/>
      <c r="X183" s="5"/>
      <c r="Y183" s="5"/>
      <c r="Z183" s="5"/>
      <c r="AA183" s="128"/>
      <c r="AB183" s="128"/>
      <c r="AC183" s="128"/>
      <c r="AD183" s="128"/>
      <c r="AE183" s="128"/>
      <c r="AF183" s="128"/>
      <c r="AG183" s="128"/>
      <c r="AH183" s="128"/>
      <c r="AI183" s="128"/>
      <c r="AJ183" s="128"/>
      <c r="AK183" s="128"/>
      <c r="AL183" s="128"/>
      <c r="AM183" s="128"/>
      <c r="AN183" s="128"/>
      <c r="AO183" s="128"/>
      <c r="AP183" s="128"/>
    </row>
    <row r="184" spans="1:42" s="129" customFormat="1" ht="12.75" hidden="1" customHeight="1">
      <c r="A184" s="126" t="s">
        <v>1766</v>
      </c>
      <c r="B184" s="131"/>
      <c r="C184" s="144" t="s">
        <v>1767</v>
      </c>
      <c r="D184" s="132"/>
      <c r="E184" s="264"/>
      <c r="F184" s="265"/>
      <c r="G184" s="266"/>
      <c r="H184" s="267"/>
      <c r="I184" s="264"/>
      <c r="J184" s="265"/>
      <c r="K184" s="265"/>
      <c r="L184" s="269"/>
      <c r="M184" s="268"/>
      <c r="N184" s="269"/>
      <c r="O184" s="150"/>
      <c r="P184" s="151" t="s">
        <v>1474</v>
      </c>
      <c r="Q184" s="150"/>
      <c r="R184" s="150" t="str">
        <f t="shared" si="12"/>
        <v/>
      </c>
      <c r="S184" s="5"/>
      <c r="T184" s="5"/>
      <c r="U184" s="30"/>
      <c r="V184" s="30"/>
      <c r="W184" s="5"/>
      <c r="X184" s="5"/>
      <c r="Y184" s="5"/>
      <c r="Z184" s="5"/>
      <c r="AA184" s="128"/>
      <c r="AB184" s="128"/>
      <c r="AC184" s="128"/>
      <c r="AD184" s="128"/>
      <c r="AE184" s="128"/>
      <c r="AF184" s="128"/>
      <c r="AG184" s="128"/>
      <c r="AH184" s="128"/>
      <c r="AI184" s="128"/>
      <c r="AJ184" s="128"/>
      <c r="AK184" s="128"/>
      <c r="AL184" s="128"/>
      <c r="AM184" s="128"/>
      <c r="AN184" s="128"/>
      <c r="AO184" s="128"/>
      <c r="AP184" s="128"/>
    </row>
    <row r="185" spans="1:42" s="129" customFormat="1" ht="12.75" hidden="1" customHeight="1">
      <c r="A185" s="126" t="s">
        <v>1768</v>
      </c>
      <c r="B185" s="131"/>
      <c r="C185" s="144" t="s">
        <v>1769</v>
      </c>
      <c r="D185" s="132"/>
      <c r="E185" s="264"/>
      <c r="F185" s="265"/>
      <c r="G185" s="266"/>
      <c r="H185" s="267"/>
      <c r="I185" s="264"/>
      <c r="J185" s="265"/>
      <c r="K185" s="265"/>
      <c r="L185" s="269"/>
      <c r="M185" s="268"/>
      <c r="N185" s="269"/>
      <c r="O185" s="150"/>
      <c r="P185" s="151" t="s">
        <v>1474</v>
      </c>
      <c r="Q185" s="150"/>
      <c r="R185" s="150" t="str">
        <f t="shared" si="12"/>
        <v/>
      </c>
      <c r="S185" s="5"/>
      <c r="T185" s="5"/>
      <c r="U185" s="30"/>
      <c r="V185" s="30"/>
      <c r="W185" s="5"/>
      <c r="X185" s="5"/>
      <c r="Y185" s="5"/>
      <c r="Z185" s="5"/>
      <c r="AA185" s="128"/>
      <c r="AB185" s="128"/>
      <c r="AC185" s="128"/>
      <c r="AD185" s="128"/>
      <c r="AE185" s="128"/>
      <c r="AF185" s="128"/>
      <c r="AG185" s="128"/>
      <c r="AH185" s="128"/>
      <c r="AI185" s="128"/>
      <c r="AJ185" s="128"/>
      <c r="AK185" s="128"/>
      <c r="AL185" s="128"/>
      <c r="AM185" s="128"/>
      <c r="AN185" s="128"/>
      <c r="AO185" s="128"/>
      <c r="AP185" s="128"/>
    </row>
    <row r="186" spans="1:42" s="129" customFormat="1" ht="12.75" hidden="1" customHeight="1">
      <c r="A186" s="126" t="s">
        <v>1770</v>
      </c>
      <c r="B186" s="131"/>
      <c r="C186" s="144" t="s">
        <v>1771</v>
      </c>
      <c r="D186" s="132"/>
      <c r="E186" s="264"/>
      <c r="F186" s="265"/>
      <c r="G186" s="266"/>
      <c r="H186" s="267"/>
      <c r="I186" s="264"/>
      <c r="J186" s="265"/>
      <c r="K186" s="265"/>
      <c r="L186" s="269"/>
      <c r="M186" s="268"/>
      <c r="N186" s="269"/>
      <c r="O186" s="150"/>
      <c r="P186" s="151" t="s">
        <v>1474</v>
      </c>
      <c r="Q186" s="150"/>
      <c r="R186" s="150" t="str">
        <f t="shared" si="12"/>
        <v/>
      </c>
      <c r="S186" s="5"/>
      <c r="T186" s="5"/>
      <c r="U186" s="30"/>
      <c r="V186" s="30"/>
      <c r="W186" s="5"/>
      <c r="X186" s="5"/>
      <c r="Y186" s="5"/>
      <c r="Z186" s="5"/>
      <c r="AA186" s="128"/>
      <c r="AB186" s="128"/>
      <c r="AC186" s="128"/>
      <c r="AD186" s="128"/>
      <c r="AE186" s="128"/>
      <c r="AF186" s="128"/>
      <c r="AG186" s="128"/>
      <c r="AH186" s="128"/>
      <c r="AI186" s="128"/>
      <c r="AJ186" s="128"/>
      <c r="AK186" s="128"/>
      <c r="AL186" s="128"/>
      <c r="AM186" s="128"/>
      <c r="AN186" s="128"/>
      <c r="AO186" s="128"/>
      <c r="AP186" s="128"/>
    </row>
    <row r="187" spans="1:42" s="129" customFormat="1" ht="12.75" hidden="1" customHeight="1">
      <c r="A187" s="126" t="s">
        <v>1772</v>
      </c>
      <c r="B187" s="131"/>
      <c r="C187" s="144" t="s">
        <v>1773</v>
      </c>
      <c r="D187" s="132"/>
      <c r="E187" s="264"/>
      <c r="F187" s="265"/>
      <c r="G187" s="266"/>
      <c r="H187" s="267"/>
      <c r="I187" s="264"/>
      <c r="J187" s="265"/>
      <c r="K187" s="265"/>
      <c r="L187" s="269"/>
      <c r="M187" s="268"/>
      <c r="N187" s="269"/>
      <c r="O187" s="150"/>
      <c r="P187" s="151" t="s">
        <v>1474</v>
      </c>
      <c r="Q187" s="150"/>
      <c r="R187" s="150" t="str">
        <f t="shared" si="12"/>
        <v/>
      </c>
      <c r="S187" s="5"/>
      <c r="T187" s="5"/>
      <c r="U187" s="30"/>
      <c r="V187" s="30"/>
      <c r="W187" s="5"/>
      <c r="X187" s="5"/>
      <c r="Y187" s="5"/>
      <c r="Z187" s="5"/>
      <c r="AA187" s="128"/>
      <c r="AB187" s="128"/>
      <c r="AC187" s="128"/>
      <c r="AD187" s="128"/>
      <c r="AE187" s="128"/>
      <c r="AF187" s="128"/>
      <c r="AG187" s="128"/>
      <c r="AH187" s="128"/>
      <c r="AI187" s="128"/>
      <c r="AJ187" s="128"/>
      <c r="AK187" s="128"/>
      <c r="AL187" s="128"/>
      <c r="AM187" s="128"/>
      <c r="AN187" s="128"/>
      <c r="AO187" s="128"/>
      <c r="AP187" s="128"/>
    </row>
    <row r="188" spans="1:42" s="129" customFormat="1" ht="12.75" hidden="1" customHeight="1">
      <c r="A188" s="126" t="s">
        <v>1774</v>
      </c>
      <c r="B188" s="131"/>
      <c r="C188" s="144" t="s">
        <v>1775</v>
      </c>
      <c r="D188" s="132"/>
      <c r="E188" s="264"/>
      <c r="F188" s="265"/>
      <c r="G188" s="266"/>
      <c r="H188" s="267"/>
      <c r="I188" s="264"/>
      <c r="J188" s="265"/>
      <c r="K188" s="265"/>
      <c r="L188" s="269"/>
      <c r="M188" s="268"/>
      <c r="N188" s="269"/>
      <c r="O188" s="150"/>
      <c r="P188" s="151" t="s">
        <v>1474</v>
      </c>
      <c r="Q188" s="150"/>
      <c r="R188" s="150" t="str">
        <f t="shared" si="12"/>
        <v/>
      </c>
      <c r="S188" s="5"/>
      <c r="T188" s="5"/>
      <c r="U188" s="30"/>
      <c r="V188" s="30"/>
      <c r="W188" s="5"/>
      <c r="X188" s="5"/>
      <c r="Y188" s="5"/>
      <c r="Z188" s="5"/>
      <c r="AA188" s="128"/>
      <c r="AB188" s="128"/>
      <c r="AC188" s="128"/>
      <c r="AD188" s="128"/>
      <c r="AE188" s="128"/>
      <c r="AF188" s="128"/>
      <c r="AG188" s="128"/>
      <c r="AH188" s="128"/>
      <c r="AI188" s="128"/>
      <c r="AJ188" s="128"/>
      <c r="AK188" s="128"/>
      <c r="AL188" s="128"/>
      <c r="AM188" s="128"/>
      <c r="AN188" s="128"/>
      <c r="AO188" s="128"/>
      <c r="AP188" s="128"/>
    </row>
    <row r="189" spans="1:42" s="129" customFormat="1" ht="12.75" hidden="1" customHeight="1">
      <c r="A189" s="126" t="s">
        <v>1776</v>
      </c>
      <c r="B189" s="131"/>
      <c r="C189" s="144" t="s">
        <v>1777</v>
      </c>
      <c r="D189" s="132"/>
      <c r="E189" s="264"/>
      <c r="F189" s="265"/>
      <c r="G189" s="266"/>
      <c r="H189" s="267"/>
      <c r="I189" s="264"/>
      <c r="J189" s="265"/>
      <c r="K189" s="265"/>
      <c r="L189" s="269"/>
      <c r="M189" s="268"/>
      <c r="N189" s="269"/>
      <c r="O189" s="150"/>
      <c r="P189" s="151" t="s">
        <v>1474</v>
      </c>
      <c r="Q189" s="150"/>
      <c r="R189" s="150" t="str">
        <f t="shared" si="12"/>
        <v/>
      </c>
      <c r="S189" s="5"/>
      <c r="T189" s="5"/>
      <c r="U189" s="30"/>
      <c r="V189" s="30"/>
      <c r="W189" s="5"/>
      <c r="X189" s="5"/>
      <c r="Y189" s="5"/>
      <c r="Z189" s="5"/>
      <c r="AA189" s="128"/>
      <c r="AB189" s="128"/>
      <c r="AC189" s="128"/>
      <c r="AD189" s="128"/>
      <c r="AE189" s="128"/>
      <c r="AF189" s="128"/>
      <c r="AG189" s="128"/>
      <c r="AH189" s="128"/>
      <c r="AI189" s="128"/>
      <c r="AJ189" s="128"/>
      <c r="AK189" s="128"/>
      <c r="AL189" s="128"/>
      <c r="AM189" s="128"/>
      <c r="AN189" s="128"/>
      <c r="AO189" s="128"/>
      <c r="AP189" s="128"/>
    </row>
    <row r="190" spans="1:42" s="129" customFormat="1" ht="12.75" hidden="1" customHeight="1">
      <c r="A190" s="126" t="s">
        <v>1778</v>
      </c>
      <c r="B190" s="131"/>
      <c r="C190" s="144" t="s">
        <v>1779</v>
      </c>
      <c r="D190" s="132"/>
      <c r="E190" s="264"/>
      <c r="F190" s="265"/>
      <c r="G190" s="266"/>
      <c r="H190" s="267"/>
      <c r="I190" s="264"/>
      <c r="J190" s="265"/>
      <c r="K190" s="265"/>
      <c r="L190" s="269"/>
      <c r="M190" s="268"/>
      <c r="N190" s="269"/>
      <c r="O190" s="150"/>
      <c r="P190" s="151" t="s">
        <v>1474</v>
      </c>
      <c r="Q190" s="150"/>
      <c r="R190" s="150" t="str">
        <f t="shared" si="12"/>
        <v/>
      </c>
      <c r="S190" s="5"/>
      <c r="T190" s="5"/>
      <c r="U190" s="30"/>
      <c r="V190" s="30"/>
      <c r="W190" s="5"/>
      <c r="X190" s="5"/>
      <c r="Y190" s="5"/>
      <c r="Z190" s="5"/>
      <c r="AA190" s="128"/>
      <c r="AB190" s="128"/>
      <c r="AC190" s="128"/>
      <c r="AD190" s="128"/>
      <c r="AE190" s="128"/>
      <c r="AF190" s="128"/>
      <c r="AG190" s="128"/>
      <c r="AH190" s="128"/>
      <c r="AI190" s="128"/>
      <c r="AJ190" s="128"/>
      <c r="AK190" s="128"/>
      <c r="AL190" s="128"/>
      <c r="AM190" s="128"/>
      <c r="AN190" s="128"/>
      <c r="AO190" s="128"/>
      <c r="AP190" s="128"/>
    </row>
    <row r="191" spans="1:42" s="129" customFormat="1" ht="12.75" hidden="1" customHeight="1">
      <c r="A191" s="126" t="s">
        <v>1780</v>
      </c>
      <c r="B191" s="131"/>
      <c r="C191" s="144" t="s">
        <v>1781</v>
      </c>
      <c r="D191" s="132"/>
      <c r="E191" s="264"/>
      <c r="F191" s="265"/>
      <c r="G191" s="266"/>
      <c r="H191" s="267"/>
      <c r="I191" s="264"/>
      <c r="J191" s="265"/>
      <c r="K191" s="265"/>
      <c r="L191" s="269"/>
      <c r="M191" s="268"/>
      <c r="N191" s="269"/>
      <c r="O191" s="150"/>
      <c r="P191" s="151" t="s">
        <v>1474</v>
      </c>
      <c r="Q191" s="150"/>
      <c r="R191" s="150" t="str">
        <f t="shared" si="12"/>
        <v/>
      </c>
      <c r="S191" s="5"/>
      <c r="T191" s="5"/>
      <c r="U191" s="30"/>
      <c r="V191" s="30"/>
      <c r="W191" s="5"/>
      <c r="X191" s="5"/>
      <c r="Y191" s="5"/>
      <c r="Z191" s="5"/>
      <c r="AA191" s="128"/>
      <c r="AB191" s="128"/>
      <c r="AC191" s="128"/>
      <c r="AD191" s="128"/>
      <c r="AE191" s="128"/>
      <c r="AF191" s="128"/>
      <c r="AG191" s="128"/>
      <c r="AH191" s="128"/>
      <c r="AI191" s="128"/>
      <c r="AJ191" s="128"/>
      <c r="AK191" s="128"/>
      <c r="AL191" s="128"/>
      <c r="AM191" s="128"/>
      <c r="AN191" s="128"/>
      <c r="AO191" s="128"/>
      <c r="AP191" s="128"/>
    </row>
    <row r="192" spans="1:42" s="129" customFormat="1" ht="12.75" hidden="1" customHeight="1">
      <c r="A192" s="126" t="s">
        <v>1782</v>
      </c>
      <c r="B192" s="131"/>
      <c r="C192" s="144" t="s">
        <v>1783</v>
      </c>
      <c r="D192" s="132"/>
      <c r="E192" s="264"/>
      <c r="F192" s="265"/>
      <c r="G192" s="266"/>
      <c r="H192" s="267"/>
      <c r="I192" s="264"/>
      <c r="J192" s="265"/>
      <c r="K192" s="265"/>
      <c r="L192" s="269"/>
      <c r="M192" s="268"/>
      <c r="N192" s="269"/>
      <c r="O192" s="150"/>
      <c r="P192" s="151" t="s">
        <v>1474</v>
      </c>
      <c r="Q192" s="150"/>
      <c r="R192" s="150" t="str">
        <f t="shared" si="12"/>
        <v/>
      </c>
      <c r="S192" s="5"/>
      <c r="T192" s="5"/>
      <c r="U192" s="30"/>
      <c r="V192" s="30"/>
      <c r="W192" s="5"/>
      <c r="X192" s="5"/>
      <c r="Y192" s="5"/>
      <c r="Z192" s="5"/>
      <c r="AA192" s="128"/>
      <c r="AB192" s="128"/>
      <c r="AC192" s="128"/>
      <c r="AD192" s="128"/>
      <c r="AE192" s="128"/>
      <c r="AF192" s="128"/>
      <c r="AG192" s="128"/>
      <c r="AH192" s="128"/>
      <c r="AI192" s="128"/>
      <c r="AJ192" s="128"/>
      <c r="AK192" s="128"/>
      <c r="AL192" s="128"/>
      <c r="AM192" s="128"/>
      <c r="AN192" s="128"/>
      <c r="AO192" s="128"/>
      <c r="AP192" s="128"/>
    </row>
    <row r="193" spans="1:42" s="129" customFormat="1" ht="12.75" hidden="1" customHeight="1">
      <c r="A193" s="126" t="s">
        <v>1784</v>
      </c>
      <c r="B193" s="131"/>
      <c r="C193" s="144" t="s">
        <v>1785</v>
      </c>
      <c r="D193" s="132"/>
      <c r="E193" s="264"/>
      <c r="F193" s="265"/>
      <c r="G193" s="266"/>
      <c r="H193" s="267"/>
      <c r="I193" s="264"/>
      <c r="J193" s="265"/>
      <c r="K193" s="265"/>
      <c r="L193" s="269"/>
      <c r="M193" s="268"/>
      <c r="N193" s="269"/>
      <c r="O193" s="150"/>
      <c r="P193" s="151" t="s">
        <v>1474</v>
      </c>
      <c r="Q193" s="150"/>
      <c r="R193" s="150" t="str">
        <f t="shared" si="12"/>
        <v/>
      </c>
      <c r="S193" s="5"/>
      <c r="T193" s="5"/>
      <c r="U193" s="30"/>
      <c r="V193" s="30"/>
      <c r="W193" s="5"/>
      <c r="X193" s="5"/>
      <c r="Y193" s="5"/>
      <c r="Z193" s="5"/>
      <c r="AA193" s="128"/>
      <c r="AB193" s="128"/>
      <c r="AC193" s="128"/>
      <c r="AD193" s="128"/>
      <c r="AE193" s="128"/>
      <c r="AF193" s="128"/>
      <c r="AG193" s="128"/>
      <c r="AH193" s="128"/>
      <c r="AI193" s="128"/>
      <c r="AJ193" s="128"/>
      <c r="AK193" s="128"/>
      <c r="AL193" s="128"/>
      <c r="AM193" s="128"/>
      <c r="AN193" s="128"/>
      <c r="AO193" s="128"/>
      <c r="AP193" s="128"/>
    </row>
    <row r="194" spans="1:42" s="129" customFormat="1" ht="12.75" hidden="1" customHeight="1">
      <c r="A194" s="126" t="s">
        <v>1786</v>
      </c>
      <c r="B194" s="131"/>
      <c r="C194" s="144" t="s">
        <v>1787</v>
      </c>
      <c r="D194" s="132"/>
      <c r="E194" s="264"/>
      <c r="F194" s="265"/>
      <c r="G194" s="266"/>
      <c r="H194" s="267"/>
      <c r="I194" s="264"/>
      <c r="J194" s="265"/>
      <c r="K194" s="265"/>
      <c r="L194" s="269"/>
      <c r="M194" s="268"/>
      <c r="N194" s="269"/>
      <c r="O194" s="150"/>
      <c r="P194" s="151" t="s">
        <v>1474</v>
      </c>
      <c r="Q194" s="150"/>
      <c r="R194" s="150" t="str">
        <f t="shared" si="12"/>
        <v/>
      </c>
      <c r="S194" s="5"/>
      <c r="T194" s="5"/>
      <c r="U194" s="30"/>
      <c r="V194" s="30"/>
      <c r="W194" s="5"/>
      <c r="X194" s="5"/>
      <c r="Y194" s="5"/>
      <c r="Z194" s="5"/>
      <c r="AA194" s="128"/>
      <c r="AB194" s="128"/>
      <c r="AC194" s="128"/>
      <c r="AD194" s="128"/>
      <c r="AE194" s="128"/>
      <c r="AF194" s="128"/>
      <c r="AG194" s="128"/>
      <c r="AH194" s="128"/>
      <c r="AI194" s="128"/>
      <c r="AJ194" s="128"/>
      <c r="AK194" s="128"/>
      <c r="AL194" s="128"/>
      <c r="AM194" s="128"/>
      <c r="AN194" s="128"/>
      <c r="AO194" s="128"/>
      <c r="AP194" s="128"/>
    </row>
    <row r="195" spans="1:42" s="129" customFormat="1" ht="12.75" hidden="1" customHeight="1">
      <c r="A195" s="126" t="s">
        <v>1788</v>
      </c>
      <c r="B195" s="131"/>
      <c r="C195" s="144" t="s">
        <v>1789</v>
      </c>
      <c r="D195" s="132"/>
      <c r="E195" s="264"/>
      <c r="F195" s="265"/>
      <c r="G195" s="266"/>
      <c r="H195" s="267"/>
      <c r="I195" s="264"/>
      <c r="J195" s="265"/>
      <c r="K195" s="265"/>
      <c r="L195" s="269"/>
      <c r="M195" s="268"/>
      <c r="N195" s="269"/>
      <c r="O195" s="150"/>
      <c r="P195" s="151" t="s">
        <v>1474</v>
      </c>
      <c r="Q195" s="150"/>
      <c r="R195" s="150" t="str">
        <f t="shared" si="12"/>
        <v/>
      </c>
      <c r="S195" s="5"/>
      <c r="T195" s="5"/>
      <c r="U195" s="30"/>
      <c r="V195" s="30"/>
      <c r="W195" s="5"/>
      <c r="X195" s="5"/>
      <c r="Y195" s="5"/>
      <c r="Z195" s="5"/>
      <c r="AA195" s="128"/>
      <c r="AB195" s="128"/>
      <c r="AC195" s="128"/>
      <c r="AD195" s="128"/>
      <c r="AE195" s="128"/>
      <c r="AF195" s="128"/>
      <c r="AG195" s="128"/>
      <c r="AH195" s="128"/>
      <c r="AI195" s="128"/>
      <c r="AJ195" s="128"/>
      <c r="AK195" s="128"/>
      <c r="AL195" s="128"/>
      <c r="AM195" s="128"/>
      <c r="AN195" s="128"/>
      <c r="AO195" s="128"/>
      <c r="AP195" s="128"/>
    </row>
    <row r="196" spans="1:42" s="129" customFormat="1" ht="12.75" hidden="1" customHeight="1" thickBot="1">
      <c r="A196" s="126" t="s">
        <v>1790</v>
      </c>
      <c r="B196" s="420"/>
      <c r="C196" s="211" t="s">
        <v>1791</v>
      </c>
      <c r="D196" s="181"/>
      <c r="E196" s="270"/>
      <c r="F196" s="271"/>
      <c r="G196" s="272"/>
      <c r="H196" s="273"/>
      <c r="I196" s="270"/>
      <c r="J196" s="271"/>
      <c r="K196" s="271"/>
      <c r="L196" s="275"/>
      <c r="M196" s="274"/>
      <c r="N196" s="275"/>
      <c r="O196" s="150"/>
      <c r="P196" s="151" t="s">
        <v>1474</v>
      </c>
      <c r="Q196" s="150"/>
      <c r="R196" s="150" t="str">
        <f t="shared" si="12"/>
        <v/>
      </c>
      <c r="S196" s="5"/>
      <c r="T196" s="5"/>
      <c r="U196" s="30"/>
      <c r="V196" s="30"/>
      <c r="W196" s="5"/>
      <c r="X196" s="5"/>
      <c r="Y196" s="5"/>
      <c r="Z196" s="5"/>
      <c r="AA196" s="128"/>
      <c r="AB196" s="128"/>
      <c r="AC196" s="128"/>
      <c r="AD196" s="128"/>
      <c r="AE196" s="128"/>
      <c r="AF196" s="128"/>
      <c r="AG196" s="128"/>
      <c r="AH196" s="128"/>
      <c r="AI196" s="128"/>
      <c r="AJ196" s="128"/>
      <c r="AK196" s="128"/>
      <c r="AL196" s="128"/>
      <c r="AM196" s="128"/>
      <c r="AN196" s="128"/>
      <c r="AO196" s="128"/>
      <c r="AP196" s="128"/>
    </row>
    <row r="197" spans="1:42" s="21" customFormat="1" ht="16.5" hidden="1" customHeight="1" thickBot="1">
      <c r="A197" s="63" t="s">
        <v>1862</v>
      </c>
      <c r="B197" s="879" t="s">
        <v>1792</v>
      </c>
      <c r="C197" s="880"/>
      <c r="D197" s="209"/>
      <c r="E197" s="336">
        <f t="shared" ref="E197:N197" si="16">SUM(E198:E234)</f>
        <v>0</v>
      </c>
      <c r="F197" s="337">
        <f>SUM(F198:F234)</f>
        <v>0</v>
      </c>
      <c r="G197" s="338">
        <f>SUM(G198:G234)</f>
        <v>0</v>
      </c>
      <c r="H197" s="339">
        <f t="shared" si="16"/>
        <v>0</v>
      </c>
      <c r="I197" s="336">
        <f>SUM(I198:I234)</f>
        <v>0</v>
      </c>
      <c r="J197" s="337">
        <f>SUM(J198:J234)</f>
        <v>0</v>
      </c>
      <c r="K197" s="337">
        <f t="shared" si="16"/>
        <v>0</v>
      </c>
      <c r="L197" s="340">
        <f t="shared" si="16"/>
        <v>0</v>
      </c>
      <c r="M197" s="341">
        <f>SUM(M198:M234)</f>
        <v>0</v>
      </c>
      <c r="N197" s="340">
        <f t="shared" si="16"/>
        <v>0</v>
      </c>
      <c r="O197" s="36"/>
      <c r="P197" s="51" t="s">
        <v>1500</v>
      </c>
      <c r="Q197" s="36"/>
      <c r="R197" s="36" t="str">
        <f t="shared" si="12"/>
        <v/>
      </c>
      <c r="S197" s="20"/>
      <c r="T197" s="20"/>
      <c r="U197" s="24">
        <f>SUM(M198:M224)</f>
        <v>0</v>
      </c>
      <c r="V197" s="24">
        <f>SUM(N198:N224)</f>
        <v>0</v>
      </c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</row>
    <row r="198" spans="1:42" s="17" customFormat="1" ht="12.75" hidden="1" customHeight="1">
      <c r="A198" s="63" t="s">
        <v>1794</v>
      </c>
      <c r="B198" s="95"/>
      <c r="C198" s="152" t="s">
        <v>1795</v>
      </c>
      <c r="D198" s="132"/>
      <c r="E198" s="258"/>
      <c r="F198" s="259"/>
      <c r="G198" s="260"/>
      <c r="H198" s="261"/>
      <c r="I198" s="258"/>
      <c r="J198" s="259"/>
      <c r="K198" s="259"/>
      <c r="L198" s="263"/>
      <c r="M198" s="262">
        <f>I198+K198</f>
        <v>0</v>
      </c>
      <c r="N198" s="263">
        <f>J198+L198</f>
        <v>0</v>
      </c>
      <c r="O198" s="36"/>
      <c r="P198" s="51" t="s">
        <v>1473</v>
      </c>
      <c r="Q198" s="36"/>
      <c r="R198" s="36" t="str">
        <f t="shared" si="12"/>
        <v/>
      </c>
      <c r="S198" s="15"/>
      <c r="T198" s="15"/>
      <c r="U198" s="28"/>
      <c r="V198" s="28"/>
      <c r="W198" s="15"/>
      <c r="X198" s="15"/>
      <c r="Y198" s="15"/>
      <c r="Z198" s="15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</row>
    <row r="199" spans="1:42" s="17" customFormat="1" ht="12.75" hidden="1" customHeight="1">
      <c r="A199" s="63" t="s">
        <v>1796</v>
      </c>
      <c r="B199" s="72"/>
      <c r="C199" s="144" t="s">
        <v>1538</v>
      </c>
      <c r="D199" s="132"/>
      <c r="E199" s="264"/>
      <c r="F199" s="265"/>
      <c r="G199" s="266"/>
      <c r="H199" s="267"/>
      <c r="I199" s="264"/>
      <c r="J199" s="265"/>
      <c r="K199" s="265"/>
      <c r="L199" s="269"/>
      <c r="M199" s="268"/>
      <c r="N199" s="269"/>
      <c r="O199" s="36"/>
      <c r="P199" s="51" t="s">
        <v>1473</v>
      </c>
      <c r="Q199" s="36"/>
      <c r="R199" s="36" t="str">
        <f t="shared" si="12"/>
        <v/>
      </c>
      <c r="S199" s="15"/>
      <c r="T199" s="15"/>
      <c r="U199" s="28"/>
      <c r="V199" s="28"/>
      <c r="W199" s="15"/>
      <c r="X199" s="15"/>
      <c r="Y199" s="15"/>
      <c r="Z199" s="15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</row>
    <row r="200" spans="1:42" s="17" customFormat="1" ht="12.75" hidden="1" customHeight="1">
      <c r="A200" s="63" t="s">
        <v>1797</v>
      </c>
      <c r="B200" s="72"/>
      <c r="C200" s="144" t="s">
        <v>1798</v>
      </c>
      <c r="D200" s="132"/>
      <c r="E200" s="264"/>
      <c r="F200" s="265"/>
      <c r="G200" s="266"/>
      <c r="H200" s="267"/>
      <c r="I200" s="264"/>
      <c r="J200" s="265"/>
      <c r="K200" s="265"/>
      <c r="L200" s="269"/>
      <c r="M200" s="268"/>
      <c r="N200" s="269"/>
      <c r="O200" s="36"/>
      <c r="P200" s="51" t="s">
        <v>1474</v>
      </c>
      <c r="Q200" s="36"/>
      <c r="R200" s="36" t="str">
        <f t="shared" si="12"/>
        <v/>
      </c>
      <c r="S200" s="15"/>
      <c r="T200" s="15"/>
      <c r="U200" s="28"/>
      <c r="V200" s="28"/>
      <c r="W200" s="15"/>
      <c r="X200" s="15"/>
      <c r="Y200" s="15"/>
      <c r="Z200" s="15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</row>
    <row r="201" spans="1:42" s="17" customFormat="1" ht="12.75" hidden="1" customHeight="1">
      <c r="A201" s="63" t="s">
        <v>1799</v>
      </c>
      <c r="B201" s="72"/>
      <c r="C201" s="144" t="s">
        <v>1800</v>
      </c>
      <c r="D201" s="132"/>
      <c r="E201" s="264"/>
      <c r="F201" s="265"/>
      <c r="G201" s="266"/>
      <c r="H201" s="267"/>
      <c r="I201" s="264"/>
      <c r="J201" s="265"/>
      <c r="K201" s="265"/>
      <c r="L201" s="269"/>
      <c r="M201" s="268"/>
      <c r="N201" s="269"/>
      <c r="O201" s="36"/>
      <c r="P201" s="51" t="s">
        <v>1474</v>
      </c>
      <c r="Q201" s="36"/>
      <c r="R201" s="36" t="str">
        <f t="shared" si="12"/>
        <v/>
      </c>
      <c r="S201" s="15"/>
      <c r="T201" s="15"/>
      <c r="U201" s="28"/>
      <c r="V201" s="28"/>
      <c r="W201" s="15"/>
      <c r="X201" s="15"/>
      <c r="Y201" s="15"/>
      <c r="Z201" s="15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</row>
    <row r="202" spans="1:42" s="17" customFormat="1" ht="12.75" hidden="1" customHeight="1">
      <c r="A202" s="63" t="s">
        <v>1801</v>
      </c>
      <c r="B202" s="72"/>
      <c r="C202" s="144" t="s">
        <v>1802</v>
      </c>
      <c r="D202" s="132"/>
      <c r="E202" s="264"/>
      <c r="F202" s="265"/>
      <c r="G202" s="266"/>
      <c r="H202" s="267"/>
      <c r="I202" s="264"/>
      <c r="J202" s="265"/>
      <c r="K202" s="265"/>
      <c r="L202" s="269"/>
      <c r="M202" s="268"/>
      <c r="N202" s="269"/>
      <c r="O202" s="36"/>
      <c r="P202" s="51" t="s">
        <v>1474</v>
      </c>
      <c r="Q202" s="36"/>
      <c r="R202" s="36" t="str">
        <f t="shared" si="12"/>
        <v/>
      </c>
      <c r="S202" s="15"/>
      <c r="T202" s="15"/>
      <c r="U202" s="28"/>
      <c r="V202" s="28"/>
      <c r="W202" s="15"/>
      <c r="X202" s="15"/>
      <c r="Y202" s="15"/>
      <c r="Z202" s="15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</row>
    <row r="203" spans="1:42" s="17" customFormat="1" ht="12.75" hidden="1" customHeight="1">
      <c r="A203" s="63" t="s">
        <v>1803</v>
      </c>
      <c r="B203" s="72"/>
      <c r="C203" s="144" t="s">
        <v>1804</v>
      </c>
      <c r="D203" s="132"/>
      <c r="E203" s="264"/>
      <c r="F203" s="265"/>
      <c r="G203" s="266"/>
      <c r="H203" s="267"/>
      <c r="I203" s="264"/>
      <c r="J203" s="265"/>
      <c r="K203" s="265"/>
      <c r="L203" s="269"/>
      <c r="M203" s="268"/>
      <c r="N203" s="269"/>
      <c r="O203" s="36"/>
      <c r="P203" s="51" t="s">
        <v>1474</v>
      </c>
      <c r="Q203" s="36"/>
      <c r="R203" s="36" t="str">
        <f t="shared" ref="R203:R266" si="17">IF(SUM(E203:N203)=0,"",P203)</f>
        <v/>
      </c>
      <c r="S203" s="15"/>
      <c r="T203" s="15"/>
      <c r="U203" s="28"/>
      <c r="V203" s="28"/>
      <c r="W203" s="15"/>
      <c r="X203" s="15"/>
      <c r="Y203" s="15"/>
      <c r="Z203" s="15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</row>
    <row r="204" spans="1:42" s="17" customFormat="1" ht="12.75" hidden="1" customHeight="1">
      <c r="A204" s="63" t="s">
        <v>1805</v>
      </c>
      <c r="B204" s="72"/>
      <c r="C204" s="144" t="s">
        <v>1494</v>
      </c>
      <c r="D204" s="132"/>
      <c r="E204" s="264"/>
      <c r="F204" s="265"/>
      <c r="G204" s="266"/>
      <c r="H204" s="267"/>
      <c r="I204" s="264"/>
      <c r="J204" s="265"/>
      <c r="K204" s="265"/>
      <c r="L204" s="269"/>
      <c r="M204" s="268"/>
      <c r="N204" s="269"/>
      <c r="O204" s="36"/>
      <c r="P204" s="51" t="s">
        <v>1474</v>
      </c>
      <c r="Q204" s="36"/>
      <c r="R204" s="36" t="str">
        <f t="shared" si="17"/>
        <v/>
      </c>
      <c r="S204" s="15"/>
      <c r="T204" s="15"/>
      <c r="U204" s="28"/>
      <c r="V204" s="28"/>
      <c r="W204" s="15"/>
      <c r="X204" s="15"/>
      <c r="Y204" s="15"/>
      <c r="Z204" s="15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</row>
    <row r="205" spans="1:42" s="17" customFormat="1" ht="12.75" hidden="1" customHeight="1">
      <c r="A205" s="63" t="s">
        <v>1806</v>
      </c>
      <c r="B205" s="72"/>
      <c r="C205" s="144" t="s">
        <v>1807</v>
      </c>
      <c r="D205" s="132"/>
      <c r="E205" s="264"/>
      <c r="F205" s="265"/>
      <c r="G205" s="266"/>
      <c r="H205" s="267"/>
      <c r="I205" s="264"/>
      <c r="J205" s="265"/>
      <c r="K205" s="265"/>
      <c r="L205" s="269"/>
      <c r="M205" s="274"/>
      <c r="N205" s="275"/>
      <c r="O205" s="36"/>
      <c r="P205" s="51" t="s">
        <v>1474</v>
      </c>
      <c r="Q205" s="36"/>
      <c r="R205" s="36" t="str">
        <f t="shared" si="17"/>
        <v/>
      </c>
      <c r="S205" s="15"/>
      <c r="T205" s="15"/>
      <c r="U205" s="28"/>
      <c r="V205" s="28"/>
      <c r="W205" s="15"/>
      <c r="X205" s="15"/>
      <c r="Y205" s="15"/>
      <c r="Z205" s="15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</row>
    <row r="206" spans="1:42" s="129" customFormat="1" ht="12.75" hidden="1" customHeight="1">
      <c r="A206" s="126" t="s">
        <v>1808</v>
      </c>
      <c r="B206" s="72"/>
      <c r="C206" s="144" t="s">
        <v>1809</v>
      </c>
      <c r="D206" s="134"/>
      <c r="E206" s="264"/>
      <c r="F206" s="265"/>
      <c r="G206" s="266"/>
      <c r="H206" s="267"/>
      <c r="I206" s="264"/>
      <c r="J206" s="265"/>
      <c r="K206" s="265"/>
      <c r="L206" s="269"/>
      <c r="M206" s="268">
        <f>I206+K206</f>
        <v>0</v>
      </c>
      <c r="N206" s="269">
        <f>J206+L206</f>
        <v>0</v>
      </c>
      <c r="O206" s="150"/>
      <c r="P206" s="151" t="s">
        <v>1474</v>
      </c>
      <c r="Q206" s="150"/>
      <c r="R206" s="150" t="str">
        <f t="shared" si="17"/>
        <v/>
      </c>
      <c r="S206" s="5"/>
      <c r="T206" s="5"/>
      <c r="U206" s="30"/>
      <c r="V206" s="30"/>
      <c r="W206" s="5"/>
      <c r="X206" s="5"/>
      <c r="Y206" s="5"/>
      <c r="Z206" s="5"/>
      <c r="AA206" s="128"/>
      <c r="AB206" s="128"/>
      <c r="AC206" s="128"/>
      <c r="AD206" s="128"/>
      <c r="AE206" s="128"/>
      <c r="AF206" s="128"/>
      <c r="AG206" s="128"/>
      <c r="AH206" s="128"/>
      <c r="AI206" s="128"/>
      <c r="AJ206" s="128"/>
      <c r="AK206" s="128"/>
      <c r="AL206" s="128"/>
      <c r="AM206" s="128"/>
      <c r="AN206" s="128"/>
      <c r="AO206" s="128"/>
      <c r="AP206" s="128"/>
    </row>
    <row r="207" spans="1:42" s="129" customFormat="1" ht="12.75" hidden="1" customHeight="1">
      <c r="A207" s="126" t="s">
        <v>1810</v>
      </c>
      <c r="B207" s="72"/>
      <c r="C207" s="144" t="s">
        <v>1811</v>
      </c>
      <c r="D207" s="132"/>
      <c r="E207" s="264"/>
      <c r="F207" s="265"/>
      <c r="G207" s="266"/>
      <c r="H207" s="267"/>
      <c r="I207" s="264"/>
      <c r="J207" s="265"/>
      <c r="K207" s="265">
        <v>0</v>
      </c>
      <c r="L207" s="269">
        <v>0</v>
      </c>
      <c r="M207" s="268">
        <f t="shared" ref="M207:N234" si="18">I207+K207</f>
        <v>0</v>
      </c>
      <c r="N207" s="269">
        <f t="shared" si="18"/>
        <v>0</v>
      </c>
      <c r="O207" s="150"/>
      <c r="P207" s="151" t="s">
        <v>1474</v>
      </c>
      <c r="Q207" s="150"/>
      <c r="R207" s="150" t="str">
        <f t="shared" si="17"/>
        <v/>
      </c>
      <c r="S207" s="5"/>
      <c r="T207" s="5"/>
      <c r="U207" s="30"/>
      <c r="V207" s="30"/>
      <c r="W207" s="5"/>
      <c r="X207" s="5"/>
      <c r="Y207" s="5"/>
      <c r="Z207" s="5"/>
      <c r="AA207" s="128"/>
      <c r="AB207" s="128"/>
      <c r="AC207" s="128"/>
      <c r="AD207" s="128"/>
      <c r="AE207" s="128"/>
      <c r="AF207" s="128"/>
      <c r="AG207" s="128"/>
      <c r="AH207" s="128"/>
      <c r="AI207" s="128"/>
      <c r="AJ207" s="128"/>
      <c r="AK207" s="128"/>
      <c r="AL207" s="128"/>
      <c r="AM207" s="128"/>
      <c r="AN207" s="128"/>
      <c r="AO207" s="128"/>
      <c r="AP207" s="128"/>
    </row>
    <row r="208" spans="1:42" s="129" customFormat="1" ht="12.75" hidden="1" customHeight="1">
      <c r="A208" s="126" t="s">
        <v>1827</v>
      </c>
      <c r="B208" s="72"/>
      <c r="C208" s="144" t="s">
        <v>1828</v>
      </c>
      <c r="D208" s="132"/>
      <c r="E208" s="264"/>
      <c r="F208" s="265"/>
      <c r="G208" s="266"/>
      <c r="H208" s="267"/>
      <c r="I208" s="264"/>
      <c r="J208" s="265"/>
      <c r="K208" s="265"/>
      <c r="L208" s="269"/>
      <c r="M208" s="268">
        <f t="shared" si="18"/>
        <v>0</v>
      </c>
      <c r="N208" s="269">
        <f t="shared" si="18"/>
        <v>0</v>
      </c>
      <c r="O208" s="150"/>
      <c r="P208" s="151" t="s">
        <v>1474</v>
      </c>
      <c r="Q208" s="150"/>
      <c r="R208" s="150" t="str">
        <f t="shared" si="17"/>
        <v/>
      </c>
      <c r="S208" s="5"/>
      <c r="T208" s="5"/>
      <c r="U208" s="30"/>
      <c r="V208" s="30"/>
      <c r="W208" s="5"/>
      <c r="X208" s="5"/>
      <c r="Y208" s="5"/>
      <c r="Z208" s="5"/>
      <c r="AA208" s="128"/>
      <c r="AB208" s="128"/>
      <c r="AC208" s="128"/>
      <c r="AD208" s="128"/>
      <c r="AE208" s="128"/>
      <c r="AF208" s="128"/>
      <c r="AG208" s="128"/>
      <c r="AH208" s="128"/>
      <c r="AI208" s="128"/>
      <c r="AJ208" s="128"/>
      <c r="AK208" s="128"/>
      <c r="AL208" s="128"/>
      <c r="AM208" s="128"/>
      <c r="AN208" s="128"/>
      <c r="AO208" s="128"/>
      <c r="AP208" s="128"/>
    </row>
    <row r="209" spans="1:42" s="129" customFormat="1" ht="12.75" hidden="1" customHeight="1">
      <c r="A209" s="126" t="s">
        <v>1812</v>
      </c>
      <c r="B209" s="72"/>
      <c r="C209" s="144" t="s">
        <v>1813</v>
      </c>
      <c r="D209" s="134"/>
      <c r="E209" s="264"/>
      <c r="F209" s="265"/>
      <c r="G209" s="266"/>
      <c r="H209" s="342"/>
      <c r="I209" s="343"/>
      <c r="J209" s="344"/>
      <c r="K209" s="265"/>
      <c r="L209" s="269"/>
      <c r="M209" s="345">
        <f t="shared" si="18"/>
        <v>0</v>
      </c>
      <c r="N209" s="346">
        <f t="shared" si="18"/>
        <v>0</v>
      </c>
      <c r="O209" s="150"/>
      <c r="P209" s="151" t="s">
        <v>1474</v>
      </c>
      <c r="Q209" s="150"/>
      <c r="R209" s="150" t="str">
        <f t="shared" si="17"/>
        <v/>
      </c>
      <c r="S209" s="5"/>
      <c r="T209" s="5"/>
      <c r="U209" s="30"/>
      <c r="V209" s="30"/>
      <c r="W209" s="5"/>
      <c r="X209" s="5"/>
      <c r="Y209" s="5"/>
      <c r="Z209" s="5"/>
      <c r="AA209" s="128"/>
      <c r="AB209" s="128"/>
      <c r="AC209" s="128"/>
      <c r="AD209" s="128"/>
      <c r="AE209" s="128"/>
      <c r="AF209" s="128"/>
      <c r="AG209" s="128"/>
      <c r="AH209" s="128"/>
      <c r="AI209" s="128"/>
      <c r="AJ209" s="128"/>
      <c r="AK209" s="128"/>
      <c r="AL209" s="128"/>
      <c r="AM209" s="128"/>
      <c r="AN209" s="128"/>
      <c r="AO209" s="128"/>
      <c r="AP209" s="128"/>
    </row>
    <row r="210" spans="1:42" s="129" customFormat="1" ht="12.75" hidden="1" customHeight="1">
      <c r="A210" s="126" t="s">
        <v>1814</v>
      </c>
      <c r="B210" s="95"/>
      <c r="C210" s="152" t="s">
        <v>1815</v>
      </c>
      <c r="D210" s="132"/>
      <c r="E210" s="258"/>
      <c r="F210" s="259"/>
      <c r="G210" s="260"/>
      <c r="H210" s="261"/>
      <c r="I210" s="258"/>
      <c r="J210" s="259"/>
      <c r="K210" s="259"/>
      <c r="L210" s="263"/>
      <c r="M210" s="268">
        <f t="shared" si="18"/>
        <v>0</v>
      </c>
      <c r="N210" s="269">
        <f t="shared" si="18"/>
        <v>0</v>
      </c>
      <c r="O210" s="150"/>
      <c r="P210" s="151" t="s">
        <v>1474</v>
      </c>
      <c r="Q210" s="150"/>
      <c r="R210" s="150" t="str">
        <f t="shared" si="17"/>
        <v/>
      </c>
      <c r="S210" s="5"/>
      <c r="T210" s="5"/>
      <c r="U210" s="30"/>
      <c r="V210" s="30"/>
      <c r="W210" s="5"/>
      <c r="X210" s="5"/>
      <c r="Y210" s="5"/>
      <c r="Z210" s="5"/>
      <c r="AA210" s="128"/>
      <c r="AB210" s="128"/>
      <c r="AC210" s="128"/>
      <c r="AD210" s="128"/>
      <c r="AE210" s="128"/>
      <c r="AF210" s="128"/>
      <c r="AG210" s="128"/>
      <c r="AH210" s="128"/>
      <c r="AI210" s="128"/>
      <c r="AJ210" s="128"/>
      <c r="AK210" s="128"/>
      <c r="AL210" s="128"/>
      <c r="AM210" s="128"/>
      <c r="AN210" s="128"/>
      <c r="AO210" s="128"/>
      <c r="AP210" s="128"/>
    </row>
    <row r="211" spans="1:42" s="129" customFormat="1" ht="12" hidden="1" customHeight="1">
      <c r="A211" s="126" t="s">
        <v>1816</v>
      </c>
      <c r="B211" s="72"/>
      <c r="C211" s="144" t="s">
        <v>1817</v>
      </c>
      <c r="D211" s="132"/>
      <c r="E211" s="264"/>
      <c r="F211" s="265"/>
      <c r="G211" s="266"/>
      <c r="H211" s="267"/>
      <c r="I211" s="264"/>
      <c r="J211" s="265"/>
      <c r="K211" s="265">
        <v>0</v>
      </c>
      <c r="L211" s="269">
        <v>0</v>
      </c>
      <c r="M211" s="268">
        <f t="shared" si="18"/>
        <v>0</v>
      </c>
      <c r="N211" s="269">
        <f t="shared" si="18"/>
        <v>0</v>
      </c>
      <c r="O211" s="150"/>
      <c r="P211" s="151" t="s">
        <v>1474</v>
      </c>
      <c r="Q211" s="150"/>
      <c r="R211" s="150" t="str">
        <f t="shared" si="17"/>
        <v/>
      </c>
      <c r="S211" s="5"/>
      <c r="T211" s="5"/>
      <c r="U211" s="30"/>
      <c r="V211" s="30"/>
      <c r="W211" s="5"/>
      <c r="X211" s="5"/>
      <c r="Y211" s="5"/>
      <c r="Z211" s="5"/>
      <c r="AA211" s="128"/>
      <c r="AB211" s="128"/>
      <c r="AC211" s="128"/>
      <c r="AD211" s="128"/>
      <c r="AE211" s="128"/>
      <c r="AF211" s="128"/>
      <c r="AG211" s="128"/>
      <c r="AH211" s="128"/>
      <c r="AI211" s="128"/>
      <c r="AJ211" s="128"/>
      <c r="AK211" s="128"/>
      <c r="AL211" s="128"/>
      <c r="AM211" s="128"/>
      <c r="AN211" s="128"/>
      <c r="AO211" s="128"/>
      <c r="AP211" s="128"/>
    </row>
    <row r="212" spans="1:42" s="129" customFormat="1" ht="12.75" hidden="1" customHeight="1">
      <c r="A212" s="126" t="s">
        <v>1818</v>
      </c>
      <c r="B212" s="72"/>
      <c r="C212" s="144" t="s">
        <v>1819</v>
      </c>
      <c r="D212" s="132"/>
      <c r="E212" s="264"/>
      <c r="F212" s="265"/>
      <c r="G212" s="266"/>
      <c r="H212" s="267"/>
      <c r="I212" s="264"/>
      <c r="J212" s="265"/>
      <c r="K212" s="265"/>
      <c r="L212" s="269"/>
      <c r="M212" s="268">
        <f t="shared" si="18"/>
        <v>0</v>
      </c>
      <c r="N212" s="269">
        <f t="shared" si="18"/>
        <v>0</v>
      </c>
      <c r="O212" s="150"/>
      <c r="P212" s="151" t="s">
        <v>1474</v>
      </c>
      <c r="Q212" s="150"/>
      <c r="R212" s="150" t="str">
        <f t="shared" si="17"/>
        <v/>
      </c>
      <c r="S212" s="5"/>
      <c r="T212" s="5"/>
      <c r="U212" s="30"/>
      <c r="V212" s="30"/>
      <c r="W212" s="5"/>
      <c r="X212" s="5"/>
      <c r="Y212" s="5"/>
      <c r="Z212" s="5"/>
      <c r="AA212" s="128"/>
      <c r="AB212" s="128"/>
      <c r="AC212" s="128"/>
      <c r="AD212" s="128"/>
      <c r="AE212" s="128"/>
      <c r="AF212" s="128"/>
      <c r="AG212" s="128"/>
      <c r="AH212" s="128"/>
      <c r="AI212" s="128"/>
      <c r="AJ212" s="128"/>
      <c r="AK212" s="128"/>
      <c r="AL212" s="128"/>
      <c r="AM212" s="128"/>
      <c r="AN212" s="128"/>
      <c r="AO212" s="128"/>
      <c r="AP212" s="128"/>
    </row>
    <row r="213" spans="1:42" s="129" customFormat="1" ht="12.75" hidden="1" customHeight="1">
      <c r="A213" s="126" t="s">
        <v>1820</v>
      </c>
      <c r="B213" s="72"/>
      <c r="C213" s="144" t="s">
        <v>1821</v>
      </c>
      <c r="D213" s="132"/>
      <c r="E213" s="264"/>
      <c r="F213" s="265"/>
      <c r="G213" s="266"/>
      <c r="H213" s="267"/>
      <c r="I213" s="264"/>
      <c r="J213" s="265"/>
      <c r="K213" s="265"/>
      <c r="L213" s="269"/>
      <c r="M213" s="268">
        <f t="shared" si="18"/>
        <v>0</v>
      </c>
      <c r="N213" s="269">
        <f t="shared" si="18"/>
        <v>0</v>
      </c>
      <c r="O213" s="150"/>
      <c r="P213" s="151" t="s">
        <v>1474</v>
      </c>
      <c r="Q213" s="150"/>
      <c r="R213" s="150" t="str">
        <f t="shared" si="17"/>
        <v/>
      </c>
      <c r="S213" s="5"/>
      <c r="T213" s="5"/>
      <c r="U213" s="30"/>
      <c r="V213" s="30"/>
      <c r="W213" s="5"/>
      <c r="X213" s="5"/>
      <c r="Y213" s="5"/>
      <c r="Z213" s="5"/>
      <c r="AA213" s="128"/>
      <c r="AB213" s="128"/>
      <c r="AC213" s="128"/>
      <c r="AD213" s="128"/>
      <c r="AE213" s="128"/>
      <c r="AF213" s="128"/>
      <c r="AG213" s="128"/>
      <c r="AH213" s="128"/>
      <c r="AI213" s="128"/>
      <c r="AJ213" s="128"/>
      <c r="AK213" s="128"/>
      <c r="AL213" s="128"/>
      <c r="AM213" s="128"/>
      <c r="AN213" s="128"/>
      <c r="AO213" s="128"/>
      <c r="AP213" s="128"/>
    </row>
    <row r="214" spans="1:42" s="129" customFormat="1" ht="12.75" hidden="1" customHeight="1">
      <c r="A214" s="126" t="s">
        <v>1822</v>
      </c>
      <c r="B214" s="72"/>
      <c r="C214" s="144" t="s">
        <v>1823</v>
      </c>
      <c r="D214" s="132"/>
      <c r="E214" s="264"/>
      <c r="F214" s="265"/>
      <c r="G214" s="266"/>
      <c r="H214" s="267"/>
      <c r="I214" s="264"/>
      <c r="J214" s="265"/>
      <c r="K214" s="265"/>
      <c r="L214" s="269"/>
      <c r="M214" s="268">
        <f t="shared" si="18"/>
        <v>0</v>
      </c>
      <c r="N214" s="269">
        <f t="shared" si="18"/>
        <v>0</v>
      </c>
      <c r="O214" s="150"/>
      <c r="P214" s="151" t="s">
        <v>1474</v>
      </c>
      <c r="Q214" s="150"/>
      <c r="R214" s="150" t="str">
        <f t="shared" si="17"/>
        <v/>
      </c>
      <c r="S214" s="5"/>
      <c r="T214" s="5"/>
      <c r="U214" s="30"/>
      <c r="V214" s="30"/>
      <c r="W214" s="5"/>
      <c r="X214" s="5"/>
      <c r="Y214" s="5"/>
      <c r="Z214" s="5"/>
      <c r="AA214" s="128"/>
      <c r="AB214" s="128"/>
      <c r="AC214" s="128"/>
      <c r="AD214" s="128"/>
      <c r="AE214" s="128"/>
      <c r="AF214" s="128"/>
      <c r="AG214" s="128"/>
      <c r="AH214" s="128"/>
      <c r="AI214" s="128"/>
      <c r="AJ214" s="128"/>
      <c r="AK214" s="128"/>
      <c r="AL214" s="128"/>
      <c r="AM214" s="128"/>
      <c r="AN214" s="128"/>
      <c r="AO214" s="128"/>
      <c r="AP214" s="128"/>
    </row>
    <row r="215" spans="1:42" s="129" customFormat="1" ht="12.75" hidden="1" customHeight="1">
      <c r="A215" s="126" t="s">
        <v>1824</v>
      </c>
      <c r="B215" s="72"/>
      <c r="C215" s="144" t="s">
        <v>1607</v>
      </c>
      <c r="D215" s="132"/>
      <c r="E215" s="264"/>
      <c r="F215" s="265"/>
      <c r="G215" s="266"/>
      <c r="H215" s="267"/>
      <c r="I215" s="264"/>
      <c r="J215" s="265"/>
      <c r="K215" s="265"/>
      <c r="L215" s="269"/>
      <c r="M215" s="268">
        <f t="shared" si="18"/>
        <v>0</v>
      </c>
      <c r="N215" s="269">
        <f t="shared" si="18"/>
        <v>0</v>
      </c>
      <c r="O215" s="150"/>
      <c r="P215" s="151" t="s">
        <v>1474</v>
      </c>
      <c r="Q215" s="150"/>
      <c r="R215" s="150" t="str">
        <f t="shared" si="17"/>
        <v/>
      </c>
      <c r="S215" s="5"/>
      <c r="T215" s="5"/>
      <c r="U215" s="30"/>
      <c r="V215" s="30"/>
      <c r="W215" s="5"/>
      <c r="X215" s="5"/>
      <c r="Y215" s="5"/>
      <c r="Z215" s="5"/>
      <c r="AA215" s="128"/>
      <c r="AB215" s="128"/>
      <c r="AC215" s="128"/>
      <c r="AD215" s="128"/>
      <c r="AE215" s="128"/>
      <c r="AF215" s="128"/>
      <c r="AG215" s="128"/>
      <c r="AH215" s="128"/>
      <c r="AI215" s="128"/>
      <c r="AJ215" s="128"/>
      <c r="AK215" s="128"/>
      <c r="AL215" s="128"/>
      <c r="AM215" s="128"/>
      <c r="AN215" s="128"/>
      <c r="AO215" s="128"/>
      <c r="AP215" s="128"/>
    </row>
    <row r="216" spans="1:42" s="129" customFormat="1" ht="12.75" hidden="1" customHeight="1">
      <c r="A216" s="126" t="s">
        <v>1825</v>
      </c>
      <c r="B216" s="72"/>
      <c r="C216" s="144" t="s">
        <v>1826</v>
      </c>
      <c r="D216" s="132"/>
      <c r="E216" s="264"/>
      <c r="F216" s="265"/>
      <c r="G216" s="266"/>
      <c r="H216" s="267"/>
      <c r="I216" s="264"/>
      <c r="J216" s="265"/>
      <c r="K216" s="265"/>
      <c r="L216" s="269"/>
      <c r="M216" s="268">
        <f t="shared" si="18"/>
        <v>0</v>
      </c>
      <c r="N216" s="269">
        <f t="shared" si="18"/>
        <v>0</v>
      </c>
      <c r="O216" s="150"/>
      <c r="P216" s="151" t="s">
        <v>1474</v>
      </c>
      <c r="Q216" s="150"/>
      <c r="R216" s="150" t="str">
        <f t="shared" si="17"/>
        <v/>
      </c>
      <c r="S216" s="5"/>
      <c r="T216" s="5"/>
      <c r="U216" s="30"/>
      <c r="V216" s="30"/>
      <c r="W216" s="5"/>
      <c r="X216" s="5"/>
      <c r="Y216" s="5"/>
      <c r="Z216" s="5"/>
      <c r="AA216" s="128"/>
      <c r="AB216" s="128"/>
      <c r="AC216" s="128"/>
      <c r="AD216" s="128"/>
      <c r="AE216" s="128"/>
      <c r="AF216" s="128"/>
      <c r="AG216" s="128"/>
      <c r="AH216" s="128"/>
      <c r="AI216" s="128"/>
      <c r="AJ216" s="128"/>
      <c r="AK216" s="128"/>
      <c r="AL216" s="128"/>
      <c r="AM216" s="128"/>
      <c r="AN216" s="128"/>
      <c r="AO216" s="128"/>
      <c r="AP216" s="128"/>
    </row>
    <row r="217" spans="1:42" s="129" customFormat="1" ht="12.75" hidden="1" customHeight="1">
      <c r="A217" s="126" t="s">
        <v>1829</v>
      </c>
      <c r="B217" s="72"/>
      <c r="C217" s="144" t="s">
        <v>1830</v>
      </c>
      <c r="D217" s="132"/>
      <c r="E217" s="264"/>
      <c r="F217" s="265"/>
      <c r="G217" s="266"/>
      <c r="H217" s="267"/>
      <c r="I217" s="264"/>
      <c r="J217" s="265"/>
      <c r="K217" s="265"/>
      <c r="L217" s="269"/>
      <c r="M217" s="268">
        <f t="shared" si="18"/>
        <v>0</v>
      </c>
      <c r="N217" s="269">
        <f t="shared" si="18"/>
        <v>0</v>
      </c>
      <c r="O217" s="150"/>
      <c r="P217" s="151" t="s">
        <v>1474</v>
      </c>
      <c r="Q217" s="150"/>
      <c r="R217" s="150" t="str">
        <f t="shared" si="17"/>
        <v/>
      </c>
      <c r="S217" s="5"/>
      <c r="T217" s="5"/>
      <c r="U217" s="30"/>
      <c r="V217" s="30"/>
      <c r="W217" s="5"/>
      <c r="X217" s="5"/>
      <c r="Y217" s="5"/>
      <c r="Z217" s="5"/>
      <c r="AA217" s="128"/>
      <c r="AB217" s="128"/>
      <c r="AC217" s="128"/>
      <c r="AD217" s="128"/>
      <c r="AE217" s="128"/>
      <c r="AF217" s="128"/>
      <c r="AG217" s="128"/>
      <c r="AH217" s="128"/>
      <c r="AI217" s="128"/>
      <c r="AJ217" s="128"/>
      <c r="AK217" s="128"/>
      <c r="AL217" s="128"/>
      <c r="AM217" s="128"/>
      <c r="AN217" s="128"/>
      <c r="AO217" s="128"/>
      <c r="AP217" s="128"/>
    </row>
    <row r="218" spans="1:42" s="129" customFormat="1" ht="12.75" hidden="1" customHeight="1">
      <c r="A218" s="126" t="s">
        <v>1831</v>
      </c>
      <c r="B218" s="72"/>
      <c r="C218" s="144" t="s">
        <v>1609</v>
      </c>
      <c r="D218" s="132"/>
      <c r="E218" s="264"/>
      <c r="F218" s="265"/>
      <c r="G218" s="266"/>
      <c r="H218" s="267"/>
      <c r="I218" s="264"/>
      <c r="J218" s="265"/>
      <c r="K218" s="265"/>
      <c r="L218" s="269"/>
      <c r="M218" s="268">
        <f t="shared" si="18"/>
        <v>0</v>
      </c>
      <c r="N218" s="269">
        <f t="shared" si="18"/>
        <v>0</v>
      </c>
      <c r="O218" s="150"/>
      <c r="P218" s="151" t="s">
        <v>1474</v>
      </c>
      <c r="Q218" s="150"/>
      <c r="R218" s="150" t="str">
        <f t="shared" si="17"/>
        <v/>
      </c>
      <c r="S218" s="5"/>
      <c r="T218" s="5"/>
      <c r="U218" s="30"/>
      <c r="V218" s="30"/>
      <c r="W218" s="5"/>
      <c r="X218" s="5"/>
      <c r="Y218" s="5"/>
      <c r="Z218" s="5"/>
      <c r="AA218" s="128"/>
      <c r="AB218" s="128"/>
      <c r="AC218" s="128"/>
      <c r="AD218" s="128"/>
      <c r="AE218" s="128"/>
      <c r="AF218" s="128"/>
      <c r="AG218" s="128"/>
      <c r="AH218" s="128"/>
      <c r="AI218" s="128"/>
      <c r="AJ218" s="128"/>
      <c r="AK218" s="128"/>
      <c r="AL218" s="128"/>
      <c r="AM218" s="128"/>
      <c r="AN218" s="128"/>
      <c r="AO218" s="128"/>
      <c r="AP218" s="128"/>
    </row>
    <row r="219" spans="1:42" s="129" customFormat="1" ht="12.75" hidden="1" customHeight="1">
      <c r="A219" s="126" t="s">
        <v>1832</v>
      </c>
      <c r="B219" s="72"/>
      <c r="C219" s="144" t="s">
        <v>1833</v>
      </c>
      <c r="D219" s="132"/>
      <c r="E219" s="264"/>
      <c r="F219" s="265"/>
      <c r="G219" s="266"/>
      <c r="H219" s="267"/>
      <c r="I219" s="264"/>
      <c r="J219" s="265"/>
      <c r="K219" s="265"/>
      <c r="L219" s="269"/>
      <c r="M219" s="268">
        <f t="shared" si="18"/>
        <v>0</v>
      </c>
      <c r="N219" s="269">
        <f t="shared" si="18"/>
        <v>0</v>
      </c>
      <c r="O219" s="150"/>
      <c r="P219" s="151" t="s">
        <v>1474</v>
      </c>
      <c r="Q219" s="150"/>
      <c r="R219" s="150" t="str">
        <f t="shared" si="17"/>
        <v/>
      </c>
      <c r="S219" s="5"/>
      <c r="T219" s="5"/>
      <c r="U219" s="30"/>
      <c r="V219" s="30"/>
      <c r="W219" s="5"/>
      <c r="X219" s="5"/>
      <c r="Y219" s="5"/>
      <c r="Z219" s="5"/>
      <c r="AA219" s="128"/>
      <c r="AB219" s="128"/>
      <c r="AC219" s="128"/>
      <c r="AD219" s="128"/>
      <c r="AE219" s="128"/>
      <c r="AF219" s="128"/>
      <c r="AG219" s="128"/>
      <c r="AH219" s="128"/>
      <c r="AI219" s="128"/>
      <c r="AJ219" s="128"/>
      <c r="AK219" s="128"/>
      <c r="AL219" s="128"/>
      <c r="AM219" s="128"/>
      <c r="AN219" s="128"/>
      <c r="AO219" s="128"/>
      <c r="AP219" s="128"/>
    </row>
    <row r="220" spans="1:42" s="129" customFormat="1" ht="12.75" hidden="1" customHeight="1">
      <c r="A220" s="126" t="s">
        <v>1834</v>
      </c>
      <c r="B220" s="72"/>
      <c r="C220" s="144" t="s">
        <v>1835</v>
      </c>
      <c r="D220" s="132"/>
      <c r="E220" s="264"/>
      <c r="F220" s="265"/>
      <c r="G220" s="266"/>
      <c r="H220" s="267"/>
      <c r="I220" s="264"/>
      <c r="J220" s="265"/>
      <c r="K220" s="265"/>
      <c r="L220" s="269"/>
      <c r="M220" s="268">
        <f t="shared" si="18"/>
        <v>0</v>
      </c>
      <c r="N220" s="269">
        <f t="shared" si="18"/>
        <v>0</v>
      </c>
      <c r="O220" s="150"/>
      <c r="P220" s="151" t="s">
        <v>1474</v>
      </c>
      <c r="Q220" s="150"/>
      <c r="R220" s="150" t="str">
        <f t="shared" si="17"/>
        <v/>
      </c>
      <c r="S220" s="5"/>
      <c r="T220" s="5"/>
      <c r="U220" s="30"/>
      <c r="V220" s="30"/>
      <c r="W220" s="5"/>
      <c r="X220" s="5"/>
      <c r="Y220" s="5"/>
      <c r="Z220" s="5"/>
      <c r="AA220" s="128"/>
      <c r="AB220" s="128"/>
      <c r="AC220" s="128"/>
      <c r="AD220" s="128"/>
      <c r="AE220" s="128"/>
      <c r="AF220" s="128"/>
      <c r="AG220" s="128"/>
      <c r="AH220" s="128"/>
      <c r="AI220" s="128"/>
      <c r="AJ220" s="128"/>
      <c r="AK220" s="128"/>
      <c r="AL220" s="128"/>
      <c r="AM220" s="128"/>
      <c r="AN220" s="128"/>
      <c r="AO220" s="128"/>
      <c r="AP220" s="128"/>
    </row>
    <row r="221" spans="1:42" s="129" customFormat="1" ht="12.75" hidden="1" customHeight="1">
      <c r="A221" s="126" t="s">
        <v>1836</v>
      </c>
      <c r="B221" s="72"/>
      <c r="C221" s="144" t="s">
        <v>1837</v>
      </c>
      <c r="D221" s="132"/>
      <c r="E221" s="264"/>
      <c r="F221" s="265"/>
      <c r="G221" s="266"/>
      <c r="H221" s="267"/>
      <c r="I221" s="264"/>
      <c r="J221" s="265"/>
      <c r="K221" s="265"/>
      <c r="L221" s="269"/>
      <c r="M221" s="268">
        <f t="shared" si="18"/>
        <v>0</v>
      </c>
      <c r="N221" s="269">
        <f t="shared" si="18"/>
        <v>0</v>
      </c>
      <c r="O221" s="150"/>
      <c r="P221" s="151" t="s">
        <v>1474</v>
      </c>
      <c r="Q221" s="150"/>
      <c r="R221" s="150" t="str">
        <f t="shared" si="17"/>
        <v/>
      </c>
      <c r="S221" s="5"/>
      <c r="T221" s="5"/>
      <c r="U221" s="30"/>
      <c r="V221" s="30"/>
      <c r="W221" s="5"/>
      <c r="X221" s="5"/>
      <c r="Y221" s="5"/>
      <c r="Z221" s="5"/>
      <c r="AA221" s="128"/>
      <c r="AB221" s="128"/>
      <c r="AC221" s="128"/>
      <c r="AD221" s="128"/>
      <c r="AE221" s="128"/>
      <c r="AF221" s="128"/>
      <c r="AG221" s="128"/>
      <c r="AH221" s="128"/>
      <c r="AI221" s="128"/>
      <c r="AJ221" s="128"/>
      <c r="AK221" s="128"/>
      <c r="AL221" s="128"/>
      <c r="AM221" s="128"/>
      <c r="AN221" s="128"/>
      <c r="AO221" s="128"/>
      <c r="AP221" s="128"/>
    </row>
    <row r="222" spans="1:42" s="129" customFormat="1" ht="12.75" hidden="1" customHeight="1">
      <c r="A222" s="126" t="s">
        <v>1838</v>
      </c>
      <c r="B222" s="72"/>
      <c r="C222" s="144" t="s">
        <v>1839</v>
      </c>
      <c r="D222" s="132"/>
      <c r="E222" s="264"/>
      <c r="F222" s="265"/>
      <c r="G222" s="266"/>
      <c r="H222" s="267"/>
      <c r="I222" s="264"/>
      <c r="J222" s="265"/>
      <c r="K222" s="265"/>
      <c r="L222" s="269"/>
      <c r="M222" s="268">
        <f t="shared" si="18"/>
        <v>0</v>
      </c>
      <c r="N222" s="269">
        <f t="shared" si="18"/>
        <v>0</v>
      </c>
      <c r="O222" s="150"/>
      <c r="P222" s="151" t="s">
        <v>1474</v>
      </c>
      <c r="Q222" s="150"/>
      <c r="R222" s="150" t="str">
        <f t="shared" si="17"/>
        <v/>
      </c>
      <c r="S222" s="5"/>
      <c r="T222" s="5"/>
      <c r="U222" s="30"/>
      <c r="V222" s="30"/>
      <c r="W222" s="5"/>
      <c r="X222" s="5"/>
      <c r="Y222" s="5"/>
      <c r="Z222" s="5"/>
      <c r="AA222" s="128"/>
      <c r="AB222" s="128"/>
      <c r="AC222" s="128"/>
      <c r="AD222" s="128"/>
      <c r="AE222" s="128"/>
      <c r="AF222" s="128"/>
      <c r="AG222" s="128"/>
      <c r="AH222" s="128"/>
      <c r="AI222" s="128"/>
      <c r="AJ222" s="128"/>
      <c r="AK222" s="128"/>
      <c r="AL222" s="128"/>
      <c r="AM222" s="128"/>
      <c r="AN222" s="128"/>
      <c r="AO222" s="128"/>
      <c r="AP222" s="128"/>
    </row>
    <row r="223" spans="1:42" s="129" customFormat="1" ht="12.75" hidden="1" customHeight="1">
      <c r="A223" s="126" t="s">
        <v>1840</v>
      </c>
      <c r="B223" s="72"/>
      <c r="C223" s="144" t="s">
        <v>1841</v>
      </c>
      <c r="D223" s="132"/>
      <c r="E223" s="264"/>
      <c r="F223" s="265"/>
      <c r="G223" s="266"/>
      <c r="H223" s="267"/>
      <c r="I223" s="264"/>
      <c r="J223" s="265"/>
      <c r="K223" s="265"/>
      <c r="L223" s="269"/>
      <c r="M223" s="268">
        <f t="shared" si="18"/>
        <v>0</v>
      </c>
      <c r="N223" s="269">
        <f t="shared" si="18"/>
        <v>0</v>
      </c>
      <c r="O223" s="150"/>
      <c r="P223" s="151" t="s">
        <v>1474</v>
      </c>
      <c r="Q223" s="150"/>
      <c r="R223" s="150" t="str">
        <f t="shared" si="17"/>
        <v/>
      </c>
      <c r="S223" s="5"/>
      <c r="T223" s="5"/>
      <c r="U223" s="30"/>
      <c r="V223" s="30"/>
      <c r="W223" s="5"/>
      <c r="X223" s="5"/>
      <c r="Y223" s="5"/>
      <c r="Z223" s="5"/>
      <c r="AA223" s="128"/>
      <c r="AB223" s="128"/>
      <c r="AC223" s="128"/>
      <c r="AD223" s="128"/>
      <c r="AE223" s="128"/>
      <c r="AF223" s="128"/>
      <c r="AG223" s="128"/>
      <c r="AH223" s="128"/>
      <c r="AI223" s="128"/>
      <c r="AJ223" s="128"/>
      <c r="AK223" s="128"/>
      <c r="AL223" s="128"/>
      <c r="AM223" s="128"/>
      <c r="AN223" s="128"/>
      <c r="AO223" s="128"/>
      <c r="AP223" s="128"/>
    </row>
    <row r="224" spans="1:42" s="129" customFormat="1" ht="12.75" hidden="1" customHeight="1" thickBot="1">
      <c r="A224" s="126" t="s">
        <v>1842</v>
      </c>
      <c r="B224" s="104"/>
      <c r="C224" s="159" t="s">
        <v>1843</v>
      </c>
      <c r="D224" s="160"/>
      <c r="E224" s="310"/>
      <c r="F224" s="311"/>
      <c r="G224" s="312"/>
      <c r="H224" s="313"/>
      <c r="I224" s="310"/>
      <c r="J224" s="311"/>
      <c r="K224" s="311"/>
      <c r="L224" s="324"/>
      <c r="M224" s="310">
        <f t="shared" si="18"/>
        <v>0</v>
      </c>
      <c r="N224" s="324">
        <f t="shared" si="18"/>
        <v>0</v>
      </c>
      <c r="O224" s="150"/>
      <c r="P224" s="151" t="s">
        <v>1474</v>
      </c>
      <c r="Q224" s="150"/>
      <c r="R224" s="150" t="str">
        <f t="shared" si="17"/>
        <v/>
      </c>
      <c r="S224" s="5"/>
      <c r="T224" s="5"/>
      <c r="U224" s="30"/>
      <c r="V224" s="30"/>
      <c r="W224" s="5"/>
      <c r="X224" s="5"/>
      <c r="Y224" s="5"/>
      <c r="Z224" s="5"/>
      <c r="AA224" s="128"/>
      <c r="AB224" s="128"/>
      <c r="AC224" s="128"/>
      <c r="AD224" s="128"/>
      <c r="AE224" s="128"/>
      <c r="AF224" s="128"/>
      <c r="AG224" s="128"/>
      <c r="AH224" s="128"/>
      <c r="AI224" s="128"/>
      <c r="AJ224" s="128"/>
      <c r="AK224" s="128"/>
      <c r="AL224" s="128"/>
      <c r="AM224" s="128"/>
      <c r="AN224" s="128"/>
      <c r="AO224" s="128"/>
      <c r="AP224" s="128"/>
    </row>
    <row r="225" spans="1:42" s="143" customFormat="1" ht="12.75" hidden="1" customHeight="1" thickTop="1" thickBot="1">
      <c r="A225" s="137" t="s">
        <v>1844</v>
      </c>
      <c r="B225" s="95"/>
      <c r="C225" s="152" t="s">
        <v>1845</v>
      </c>
      <c r="D225" s="132"/>
      <c r="E225" s="258"/>
      <c r="F225" s="259"/>
      <c r="G225" s="260"/>
      <c r="H225" s="261"/>
      <c r="I225" s="258"/>
      <c r="J225" s="259"/>
      <c r="K225" s="259">
        <v>0</v>
      </c>
      <c r="L225" s="263">
        <v>0</v>
      </c>
      <c r="M225" s="262">
        <v>0</v>
      </c>
      <c r="N225" s="347">
        <f t="shared" si="18"/>
        <v>0</v>
      </c>
      <c r="O225" s="138"/>
      <c r="P225" s="139" t="s">
        <v>1474</v>
      </c>
      <c r="Q225" s="138"/>
      <c r="R225" s="138" t="str">
        <f t="shared" si="17"/>
        <v/>
      </c>
      <c r="S225" s="140"/>
      <c r="T225" s="140"/>
      <c r="U225" s="141"/>
      <c r="V225" s="141"/>
      <c r="W225" s="140"/>
      <c r="X225" s="140"/>
      <c r="Y225" s="140"/>
      <c r="Z225" s="140"/>
      <c r="AA225" s="142"/>
      <c r="AB225" s="142"/>
      <c r="AC225" s="142"/>
      <c r="AD225" s="142"/>
      <c r="AE225" s="142"/>
      <c r="AF225" s="142"/>
      <c r="AG225" s="142"/>
      <c r="AH225" s="142"/>
      <c r="AI225" s="142"/>
      <c r="AJ225" s="142"/>
      <c r="AK225" s="142"/>
      <c r="AL225" s="142"/>
      <c r="AM225" s="142"/>
      <c r="AN225" s="142"/>
      <c r="AO225" s="142"/>
      <c r="AP225" s="142"/>
    </row>
    <row r="226" spans="1:42" s="129" customFormat="1" ht="12.75" hidden="1" customHeight="1" thickTop="1" thickBot="1">
      <c r="A226" s="126" t="s">
        <v>1847</v>
      </c>
      <c r="B226" s="131"/>
      <c r="C226" s="144" t="s">
        <v>1848</v>
      </c>
      <c r="D226" s="132"/>
      <c r="E226" s="264"/>
      <c r="F226" s="265"/>
      <c r="G226" s="266"/>
      <c r="H226" s="267"/>
      <c r="I226" s="264"/>
      <c r="J226" s="265"/>
      <c r="K226" s="265"/>
      <c r="L226" s="269"/>
      <c r="M226" s="424">
        <f t="shared" si="18"/>
        <v>0</v>
      </c>
      <c r="N226" s="425">
        <f t="shared" si="18"/>
        <v>0</v>
      </c>
      <c r="O226" s="150"/>
      <c r="P226" s="151" t="s">
        <v>1474</v>
      </c>
      <c r="Q226" s="150"/>
      <c r="R226" s="150" t="str">
        <f t="shared" si="17"/>
        <v/>
      </c>
      <c r="S226" s="5"/>
      <c r="T226" s="5"/>
      <c r="U226" s="30"/>
      <c r="V226" s="30"/>
      <c r="W226" s="5"/>
      <c r="X226" s="5"/>
      <c r="Y226" s="5"/>
      <c r="Z226" s="5"/>
      <c r="AA226" s="128"/>
      <c r="AB226" s="128"/>
      <c r="AC226" s="128"/>
      <c r="AD226" s="128"/>
      <c r="AE226" s="128"/>
      <c r="AF226" s="128"/>
      <c r="AG226" s="128"/>
      <c r="AH226" s="128"/>
      <c r="AI226" s="128"/>
      <c r="AJ226" s="128"/>
      <c r="AK226" s="128"/>
      <c r="AL226" s="128"/>
      <c r="AM226" s="128"/>
      <c r="AN226" s="128"/>
      <c r="AO226" s="128"/>
      <c r="AP226" s="128"/>
    </row>
    <row r="227" spans="1:42" s="129" customFormat="1" ht="12.75" hidden="1" customHeight="1" thickTop="1" thickBot="1">
      <c r="A227" s="126" t="s">
        <v>1849</v>
      </c>
      <c r="B227" s="131"/>
      <c r="C227" s="144" t="s">
        <v>1850</v>
      </c>
      <c r="D227" s="132"/>
      <c r="E227" s="264"/>
      <c r="F227" s="265"/>
      <c r="G227" s="266"/>
      <c r="H227" s="267"/>
      <c r="I227" s="264"/>
      <c r="J227" s="265"/>
      <c r="K227" s="265"/>
      <c r="L227" s="269"/>
      <c r="M227" s="424">
        <f t="shared" si="18"/>
        <v>0</v>
      </c>
      <c r="N227" s="425">
        <f t="shared" si="18"/>
        <v>0</v>
      </c>
      <c r="O227" s="150"/>
      <c r="P227" s="151" t="s">
        <v>1474</v>
      </c>
      <c r="Q227" s="150"/>
      <c r="R227" s="150" t="str">
        <f t="shared" si="17"/>
        <v/>
      </c>
      <c r="S227" s="5"/>
      <c r="T227" s="5"/>
      <c r="U227" s="30"/>
      <c r="V227" s="30"/>
      <c r="W227" s="5"/>
      <c r="X227" s="5"/>
      <c r="Y227" s="5"/>
      <c r="Z227" s="5"/>
      <c r="AA227" s="128"/>
      <c r="AB227" s="128"/>
      <c r="AC227" s="128"/>
      <c r="AD227" s="128"/>
      <c r="AE227" s="128"/>
      <c r="AF227" s="128"/>
      <c r="AG227" s="128"/>
      <c r="AH227" s="128"/>
      <c r="AI227" s="128"/>
      <c r="AJ227" s="128"/>
      <c r="AK227" s="128"/>
      <c r="AL227" s="128"/>
      <c r="AM227" s="128"/>
      <c r="AN227" s="128"/>
      <c r="AO227" s="128"/>
      <c r="AP227" s="128"/>
    </row>
    <row r="228" spans="1:42" s="129" customFormat="1" ht="12.75" hidden="1" customHeight="1" thickTop="1" thickBot="1">
      <c r="A228" s="126" t="s">
        <v>1851</v>
      </c>
      <c r="B228" s="131"/>
      <c r="C228" s="144" t="s">
        <v>1696</v>
      </c>
      <c r="D228" s="132"/>
      <c r="E228" s="264"/>
      <c r="F228" s="265"/>
      <c r="G228" s="266"/>
      <c r="H228" s="267"/>
      <c r="I228" s="264"/>
      <c r="J228" s="265"/>
      <c r="K228" s="265"/>
      <c r="L228" s="269"/>
      <c r="M228" s="424">
        <f t="shared" si="18"/>
        <v>0</v>
      </c>
      <c r="N228" s="425">
        <f t="shared" si="18"/>
        <v>0</v>
      </c>
      <c r="O228" s="150"/>
      <c r="P228" s="151" t="s">
        <v>1474</v>
      </c>
      <c r="Q228" s="150"/>
      <c r="R228" s="150" t="str">
        <f t="shared" si="17"/>
        <v/>
      </c>
      <c r="S228" s="5"/>
      <c r="T228" s="5"/>
      <c r="U228" s="30"/>
      <c r="V228" s="30"/>
      <c r="W228" s="5"/>
      <c r="X228" s="5"/>
      <c r="Y228" s="5"/>
      <c r="Z228" s="5"/>
      <c r="AA228" s="128"/>
      <c r="AB228" s="128"/>
      <c r="AC228" s="128"/>
      <c r="AD228" s="128"/>
      <c r="AE228" s="128"/>
      <c r="AF228" s="128"/>
      <c r="AG228" s="128"/>
      <c r="AH228" s="128"/>
      <c r="AI228" s="128"/>
      <c r="AJ228" s="128"/>
      <c r="AK228" s="128"/>
      <c r="AL228" s="128"/>
      <c r="AM228" s="128"/>
      <c r="AN228" s="128"/>
      <c r="AO228" s="128"/>
      <c r="AP228" s="128"/>
    </row>
    <row r="229" spans="1:42" s="129" customFormat="1" ht="12.75" hidden="1" customHeight="1" thickTop="1" thickBot="1">
      <c r="A229" s="126" t="s">
        <v>1852</v>
      </c>
      <c r="B229" s="131"/>
      <c r="C229" s="144" t="s">
        <v>1853</v>
      </c>
      <c r="D229" s="132"/>
      <c r="E229" s="264"/>
      <c r="F229" s="265"/>
      <c r="G229" s="266"/>
      <c r="H229" s="267"/>
      <c r="I229" s="264"/>
      <c r="J229" s="265"/>
      <c r="K229" s="265"/>
      <c r="L229" s="269"/>
      <c r="M229" s="424">
        <f t="shared" si="18"/>
        <v>0</v>
      </c>
      <c r="N229" s="425">
        <f t="shared" si="18"/>
        <v>0</v>
      </c>
      <c r="O229" s="150"/>
      <c r="P229" s="151" t="s">
        <v>1474</v>
      </c>
      <c r="Q229" s="150"/>
      <c r="R229" s="150" t="str">
        <f t="shared" si="17"/>
        <v/>
      </c>
      <c r="S229" s="5"/>
      <c r="T229" s="5"/>
      <c r="U229" s="30"/>
      <c r="V229" s="30"/>
      <c r="W229" s="5"/>
      <c r="X229" s="5"/>
      <c r="Y229" s="5"/>
      <c r="Z229" s="5"/>
      <c r="AA229" s="128"/>
      <c r="AB229" s="128"/>
      <c r="AC229" s="128"/>
      <c r="AD229" s="128"/>
      <c r="AE229" s="128"/>
      <c r="AF229" s="128"/>
      <c r="AG229" s="128"/>
      <c r="AH229" s="128"/>
      <c r="AI229" s="128"/>
      <c r="AJ229" s="128"/>
      <c r="AK229" s="128"/>
      <c r="AL229" s="128"/>
      <c r="AM229" s="128"/>
      <c r="AN229" s="128"/>
      <c r="AO229" s="128"/>
      <c r="AP229" s="128"/>
    </row>
    <row r="230" spans="1:42" s="129" customFormat="1" ht="12.75" hidden="1" customHeight="1" thickTop="1" thickBot="1">
      <c r="A230" s="126" t="s">
        <v>1854</v>
      </c>
      <c r="B230" s="131"/>
      <c r="C230" s="144" t="s">
        <v>1855</v>
      </c>
      <c r="D230" s="132"/>
      <c r="E230" s="264"/>
      <c r="F230" s="265"/>
      <c r="G230" s="266"/>
      <c r="H230" s="267"/>
      <c r="I230" s="264"/>
      <c r="J230" s="265"/>
      <c r="K230" s="265"/>
      <c r="L230" s="269"/>
      <c r="M230" s="424">
        <f t="shared" si="18"/>
        <v>0</v>
      </c>
      <c r="N230" s="425">
        <f t="shared" si="18"/>
        <v>0</v>
      </c>
      <c r="O230" s="150"/>
      <c r="P230" s="151" t="s">
        <v>1474</v>
      </c>
      <c r="Q230" s="150"/>
      <c r="R230" s="150" t="str">
        <f t="shared" si="17"/>
        <v/>
      </c>
      <c r="S230" s="5"/>
      <c r="T230" s="5"/>
      <c r="U230" s="30"/>
      <c r="V230" s="30"/>
      <c r="W230" s="5"/>
      <c r="X230" s="5"/>
      <c r="Y230" s="5"/>
      <c r="Z230" s="5"/>
      <c r="AA230" s="128"/>
      <c r="AB230" s="128"/>
      <c r="AC230" s="128"/>
      <c r="AD230" s="128"/>
      <c r="AE230" s="128"/>
      <c r="AF230" s="128"/>
      <c r="AG230" s="128"/>
      <c r="AH230" s="128"/>
      <c r="AI230" s="128"/>
      <c r="AJ230" s="128"/>
      <c r="AK230" s="128"/>
      <c r="AL230" s="128"/>
      <c r="AM230" s="128"/>
      <c r="AN230" s="128"/>
      <c r="AO230" s="128"/>
      <c r="AP230" s="128"/>
    </row>
    <row r="231" spans="1:42" s="129" customFormat="1" ht="12.75" hidden="1" customHeight="1" thickTop="1" thickBot="1">
      <c r="A231" s="126" t="s">
        <v>1856</v>
      </c>
      <c r="B231" s="131"/>
      <c r="C231" s="144" t="s">
        <v>1857</v>
      </c>
      <c r="D231" s="132"/>
      <c r="E231" s="264"/>
      <c r="F231" s="265"/>
      <c r="G231" s="266"/>
      <c r="H231" s="267"/>
      <c r="I231" s="264"/>
      <c r="J231" s="265"/>
      <c r="K231" s="265"/>
      <c r="L231" s="269"/>
      <c r="M231" s="424">
        <f t="shared" si="18"/>
        <v>0</v>
      </c>
      <c r="N231" s="425">
        <f t="shared" si="18"/>
        <v>0</v>
      </c>
      <c r="O231" s="150"/>
      <c r="P231" s="151" t="s">
        <v>1474</v>
      </c>
      <c r="Q231" s="150"/>
      <c r="R231" s="150" t="str">
        <f t="shared" si="17"/>
        <v/>
      </c>
      <c r="S231" s="5"/>
      <c r="T231" s="5"/>
      <c r="U231" s="30"/>
      <c r="V231" s="30"/>
      <c r="W231" s="5"/>
      <c r="X231" s="5"/>
      <c r="Y231" s="5"/>
      <c r="Z231" s="5"/>
      <c r="AA231" s="128"/>
      <c r="AB231" s="128"/>
      <c r="AC231" s="128"/>
      <c r="AD231" s="128"/>
      <c r="AE231" s="128"/>
      <c r="AF231" s="128"/>
      <c r="AG231" s="128"/>
      <c r="AH231" s="128"/>
      <c r="AI231" s="128"/>
      <c r="AJ231" s="128"/>
      <c r="AK231" s="128"/>
      <c r="AL231" s="128"/>
      <c r="AM231" s="128"/>
      <c r="AN231" s="128"/>
      <c r="AO231" s="128"/>
      <c r="AP231" s="128"/>
    </row>
    <row r="232" spans="1:42" s="129" customFormat="1" ht="12.75" hidden="1" customHeight="1" thickTop="1" thickBot="1">
      <c r="A232" s="126" t="s">
        <v>1858</v>
      </c>
      <c r="B232" s="131"/>
      <c r="C232" s="144" t="s">
        <v>1537</v>
      </c>
      <c r="D232" s="132"/>
      <c r="E232" s="264"/>
      <c r="F232" s="265"/>
      <c r="G232" s="266"/>
      <c r="H232" s="267"/>
      <c r="I232" s="264"/>
      <c r="J232" s="265"/>
      <c r="K232" s="265"/>
      <c r="L232" s="269"/>
      <c r="M232" s="424">
        <f t="shared" si="18"/>
        <v>0</v>
      </c>
      <c r="N232" s="425">
        <f t="shared" si="18"/>
        <v>0</v>
      </c>
      <c r="O232" s="150"/>
      <c r="P232" s="151" t="s">
        <v>1474</v>
      </c>
      <c r="Q232" s="150"/>
      <c r="R232" s="150" t="str">
        <f t="shared" si="17"/>
        <v/>
      </c>
      <c r="S232" s="5"/>
      <c r="T232" s="5"/>
      <c r="U232" s="30"/>
      <c r="V232" s="30"/>
      <c r="W232" s="5"/>
      <c r="X232" s="5"/>
      <c r="Y232" s="5"/>
      <c r="Z232" s="5"/>
      <c r="AA232" s="128"/>
      <c r="AB232" s="128"/>
      <c r="AC232" s="128"/>
      <c r="AD232" s="128"/>
      <c r="AE232" s="128"/>
      <c r="AF232" s="128"/>
      <c r="AG232" s="128"/>
      <c r="AH232" s="128"/>
      <c r="AI232" s="128"/>
      <c r="AJ232" s="128"/>
      <c r="AK232" s="128"/>
      <c r="AL232" s="128"/>
      <c r="AM232" s="128"/>
      <c r="AN232" s="128"/>
      <c r="AO232" s="128"/>
      <c r="AP232" s="128"/>
    </row>
    <row r="233" spans="1:42" s="129" customFormat="1" ht="12.75" hidden="1" customHeight="1" thickTop="1" thickBot="1">
      <c r="A233" s="126" t="s">
        <v>1859</v>
      </c>
      <c r="B233" s="131"/>
      <c r="C233" s="144" t="s">
        <v>1618</v>
      </c>
      <c r="D233" s="132"/>
      <c r="E233" s="264"/>
      <c r="F233" s="265"/>
      <c r="G233" s="266"/>
      <c r="H233" s="267"/>
      <c r="I233" s="264"/>
      <c r="J233" s="265"/>
      <c r="K233" s="265"/>
      <c r="L233" s="269"/>
      <c r="M233" s="424">
        <f t="shared" si="18"/>
        <v>0</v>
      </c>
      <c r="N233" s="425">
        <f t="shared" si="18"/>
        <v>0</v>
      </c>
      <c r="O233" s="150"/>
      <c r="P233" s="151" t="s">
        <v>1474</v>
      </c>
      <c r="Q233" s="150"/>
      <c r="R233" s="150" t="str">
        <f t="shared" si="17"/>
        <v/>
      </c>
      <c r="S233" s="5"/>
      <c r="T233" s="5"/>
      <c r="U233" s="30"/>
      <c r="V233" s="30"/>
      <c r="W233" s="5"/>
      <c r="X233" s="5"/>
      <c r="Y233" s="5"/>
      <c r="Z233" s="5"/>
      <c r="AA233" s="128"/>
      <c r="AB233" s="128"/>
      <c r="AC233" s="128"/>
      <c r="AD233" s="128"/>
      <c r="AE233" s="128"/>
      <c r="AF233" s="128"/>
      <c r="AG233" s="128"/>
      <c r="AH233" s="128"/>
      <c r="AI233" s="128"/>
      <c r="AJ233" s="128"/>
      <c r="AK233" s="128"/>
      <c r="AL233" s="128"/>
      <c r="AM233" s="128"/>
      <c r="AN233" s="128"/>
      <c r="AO233" s="128"/>
      <c r="AP233" s="128"/>
    </row>
    <row r="234" spans="1:42" s="129" customFormat="1" ht="12.75" hidden="1" customHeight="1" thickTop="1" thickBot="1">
      <c r="A234" s="126" t="s">
        <v>1860</v>
      </c>
      <c r="B234" s="420"/>
      <c r="C234" s="211" t="s">
        <v>1861</v>
      </c>
      <c r="D234" s="181"/>
      <c r="E234" s="270"/>
      <c r="F234" s="271"/>
      <c r="G234" s="272"/>
      <c r="H234" s="273"/>
      <c r="I234" s="270"/>
      <c r="J234" s="271"/>
      <c r="K234" s="271"/>
      <c r="L234" s="275"/>
      <c r="M234" s="426">
        <f t="shared" si="18"/>
        <v>0</v>
      </c>
      <c r="N234" s="427">
        <f t="shared" si="18"/>
        <v>0</v>
      </c>
      <c r="O234" s="150"/>
      <c r="P234" s="151" t="s">
        <v>1474</v>
      </c>
      <c r="Q234" s="150"/>
      <c r="R234" s="150" t="str">
        <f t="shared" si="17"/>
        <v/>
      </c>
      <c r="S234" s="5"/>
      <c r="T234" s="5"/>
      <c r="U234" s="30"/>
      <c r="V234" s="30"/>
      <c r="W234" s="5"/>
      <c r="X234" s="5"/>
      <c r="Y234" s="5"/>
      <c r="Z234" s="5"/>
      <c r="AA234" s="128"/>
      <c r="AB234" s="128"/>
      <c r="AC234" s="128"/>
      <c r="AD234" s="128"/>
      <c r="AE234" s="128"/>
      <c r="AF234" s="128"/>
      <c r="AG234" s="128"/>
      <c r="AH234" s="128"/>
      <c r="AI234" s="128"/>
      <c r="AJ234" s="128"/>
      <c r="AK234" s="128"/>
      <c r="AL234" s="128"/>
      <c r="AM234" s="128"/>
      <c r="AN234" s="128"/>
      <c r="AO234" s="128"/>
      <c r="AP234" s="128"/>
    </row>
    <row r="235" spans="1:42" s="11" customFormat="1" ht="15" hidden="1" customHeight="1" thickBot="1">
      <c r="A235" s="63" t="s">
        <v>1893</v>
      </c>
      <c r="B235" s="879" t="s">
        <v>1863</v>
      </c>
      <c r="C235" s="880"/>
      <c r="D235" s="183"/>
      <c r="E235" s="336">
        <f t="shared" ref="E235:N235" si="19">SUM(E236:E250)</f>
        <v>0</v>
      </c>
      <c r="F235" s="337">
        <f>SUM(F236:F250)</f>
        <v>0</v>
      </c>
      <c r="G235" s="338">
        <f>SUM(G236:G250)</f>
        <v>0</v>
      </c>
      <c r="H235" s="339">
        <f t="shared" si="19"/>
        <v>0</v>
      </c>
      <c r="I235" s="336">
        <f>SUM(I236:I250)</f>
        <v>0</v>
      </c>
      <c r="J235" s="337">
        <f>SUM(J236:J250)</f>
        <v>0</v>
      </c>
      <c r="K235" s="337">
        <f t="shared" si="19"/>
        <v>0</v>
      </c>
      <c r="L235" s="340">
        <f t="shared" si="19"/>
        <v>0</v>
      </c>
      <c r="M235" s="341">
        <f t="shared" si="19"/>
        <v>0</v>
      </c>
      <c r="N235" s="340">
        <f t="shared" si="19"/>
        <v>0</v>
      </c>
      <c r="O235" s="39"/>
      <c r="P235" s="51" t="s">
        <v>1500</v>
      </c>
      <c r="Q235" s="36"/>
      <c r="R235" s="36" t="str">
        <f t="shared" si="17"/>
        <v/>
      </c>
      <c r="S235" s="6"/>
      <c r="T235" s="6"/>
      <c r="U235" s="31">
        <f>SUM(M236:M250)</f>
        <v>0</v>
      </c>
      <c r="V235" s="31">
        <f>SUM(N236:N250)</f>
        <v>0</v>
      </c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</row>
    <row r="236" spans="1:42" s="17" customFormat="1" ht="12.75" hidden="1" customHeight="1">
      <c r="A236" s="63" t="s">
        <v>1864</v>
      </c>
      <c r="B236" s="95"/>
      <c r="C236" s="152" t="s">
        <v>1865</v>
      </c>
      <c r="D236" s="132" t="s">
        <v>1458</v>
      </c>
      <c r="E236" s="258"/>
      <c r="F236" s="154"/>
      <c r="G236" s="155"/>
      <c r="H236" s="261"/>
      <c r="I236" s="258"/>
      <c r="J236" s="259"/>
      <c r="K236" s="259"/>
      <c r="L236" s="263"/>
      <c r="M236" s="268">
        <f t="shared" ref="M236:N239" si="20">SUM(I236,K236)</f>
        <v>0</v>
      </c>
      <c r="N236" s="269">
        <f t="shared" si="20"/>
        <v>0</v>
      </c>
      <c r="O236" s="36"/>
      <c r="P236" s="51" t="s">
        <v>1474</v>
      </c>
      <c r="Q236" s="36"/>
      <c r="R236" s="36" t="str">
        <f t="shared" si="17"/>
        <v/>
      </c>
      <c r="S236" s="15"/>
      <c r="T236" s="15"/>
      <c r="U236" s="28"/>
      <c r="V236" s="28"/>
      <c r="W236" s="15"/>
      <c r="X236" s="15"/>
      <c r="Y236" s="15"/>
      <c r="Z236" s="15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</row>
    <row r="237" spans="1:42" s="143" customFormat="1" ht="12.75" hidden="1" customHeight="1">
      <c r="A237" s="223" t="s">
        <v>1866</v>
      </c>
      <c r="B237" s="72"/>
      <c r="C237" s="144" t="s">
        <v>1867</v>
      </c>
      <c r="D237" s="132"/>
      <c r="E237" s="264"/>
      <c r="F237" s="146"/>
      <c r="G237" s="147"/>
      <c r="H237" s="267"/>
      <c r="I237" s="264"/>
      <c r="J237" s="265"/>
      <c r="K237" s="265"/>
      <c r="L237" s="269"/>
      <c r="M237" s="268">
        <f t="shared" si="20"/>
        <v>0</v>
      </c>
      <c r="N237" s="269">
        <f t="shared" si="20"/>
        <v>0</v>
      </c>
      <c r="O237" s="224"/>
      <c r="P237" s="225" t="s">
        <v>1474</v>
      </c>
      <c r="Q237" s="224"/>
      <c r="R237" s="224" t="str">
        <f t="shared" si="17"/>
        <v/>
      </c>
      <c r="S237" s="140"/>
      <c r="T237" s="140"/>
      <c r="U237" s="141"/>
      <c r="V237" s="141"/>
      <c r="W237" s="140"/>
      <c r="X237" s="140"/>
      <c r="Y237" s="140"/>
      <c r="Z237" s="140"/>
      <c r="AA237" s="142"/>
      <c r="AB237" s="142"/>
      <c r="AC237" s="142"/>
      <c r="AD237" s="142"/>
      <c r="AE237" s="142"/>
      <c r="AF237" s="142"/>
      <c r="AG237" s="142"/>
      <c r="AH237" s="142"/>
      <c r="AI237" s="142"/>
      <c r="AJ237" s="142"/>
      <c r="AK237" s="142"/>
      <c r="AL237" s="142"/>
      <c r="AM237" s="142"/>
      <c r="AN237" s="142"/>
      <c r="AO237" s="142"/>
      <c r="AP237" s="142"/>
    </row>
    <row r="238" spans="1:42" s="17" customFormat="1" ht="12.75" hidden="1" customHeight="1">
      <c r="A238" s="220" t="s">
        <v>1868</v>
      </c>
      <c r="B238" s="72"/>
      <c r="C238" s="144" t="s">
        <v>1869</v>
      </c>
      <c r="D238" s="132"/>
      <c r="E238" s="264"/>
      <c r="F238" s="265"/>
      <c r="G238" s="266"/>
      <c r="H238" s="267"/>
      <c r="I238" s="264"/>
      <c r="J238" s="265"/>
      <c r="K238" s="265"/>
      <c r="L238" s="269"/>
      <c r="M238" s="268">
        <f t="shared" si="20"/>
        <v>0</v>
      </c>
      <c r="N238" s="269">
        <f t="shared" si="20"/>
        <v>0</v>
      </c>
      <c r="O238" s="221"/>
      <c r="P238" s="222" t="s">
        <v>1474</v>
      </c>
      <c r="Q238" s="221"/>
      <c r="R238" s="221" t="str">
        <f t="shared" si="17"/>
        <v/>
      </c>
      <c r="S238" s="15"/>
      <c r="T238" s="15"/>
      <c r="U238" s="28"/>
      <c r="V238" s="28"/>
      <c r="W238" s="15"/>
      <c r="X238" s="15"/>
      <c r="Y238" s="15"/>
      <c r="Z238" s="15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</row>
    <row r="239" spans="1:42" s="129" customFormat="1" ht="12.75" hidden="1" customHeight="1">
      <c r="A239" s="126" t="s">
        <v>1870</v>
      </c>
      <c r="B239" s="72"/>
      <c r="C239" s="144" t="s">
        <v>1871</v>
      </c>
      <c r="D239" s="134"/>
      <c r="E239" s="264"/>
      <c r="F239" s="265"/>
      <c r="G239" s="266"/>
      <c r="H239" s="267"/>
      <c r="I239" s="264"/>
      <c r="J239" s="265"/>
      <c r="K239" s="265"/>
      <c r="L239" s="269"/>
      <c r="M239" s="268">
        <f t="shared" si="20"/>
        <v>0</v>
      </c>
      <c r="N239" s="269">
        <f t="shared" si="20"/>
        <v>0</v>
      </c>
      <c r="O239" s="150"/>
      <c r="P239" s="151" t="s">
        <v>1474</v>
      </c>
      <c r="Q239" s="150"/>
      <c r="R239" s="150" t="str">
        <f t="shared" si="17"/>
        <v/>
      </c>
      <c r="S239" s="5"/>
      <c r="T239" s="5"/>
      <c r="U239" s="30"/>
      <c r="V239" s="30"/>
      <c r="W239" s="5"/>
      <c r="X239" s="5"/>
      <c r="Y239" s="5"/>
      <c r="Z239" s="5"/>
      <c r="AA239" s="128"/>
      <c r="AB239" s="128"/>
      <c r="AC239" s="128"/>
      <c r="AD239" s="128"/>
      <c r="AE239" s="128"/>
      <c r="AF239" s="128"/>
      <c r="AG239" s="128"/>
      <c r="AH239" s="128"/>
      <c r="AI239" s="128"/>
      <c r="AJ239" s="128"/>
      <c r="AK239" s="128"/>
      <c r="AL239" s="128"/>
      <c r="AM239" s="128"/>
      <c r="AN239" s="128"/>
      <c r="AO239" s="128"/>
      <c r="AP239" s="128"/>
    </row>
    <row r="240" spans="1:42" s="129" customFormat="1" ht="12.75" hidden="1" customHeight="1">
      <c r="A240" s="126" t="s">
        <v>1872</v>
      </c>
      <c r="B240" s="95"/>
      <c r="C240" s="152" t="s">
        <v>1873</v>
      </c>
      <c r="D240" s="132"/>
      <c r="E240" s="258"/>
      <c r="F240" s="259"/>
      <c r="G240" s="260"/>
      <c r="H240" s="261"/>
      <c r="I240" s="258"/>
      <c r="J240" s="259"/>
      <c r="K240" s="259"/>
      <c r="L240" s="263"/>
      <c r="M240" s="268">
        <f>I240+K240</f>
        <v>0</v>
      </c>
      <c r="N240" s="269">
        <f>J240+L240</f>
        <v>0</v>
      </c>
      <c r="O240" s="150"/>
      <c r="P240" s="151" t="s">
        <v>1474</v>
      </c>
      <c r="Q240" s="150"/>
      <c r="R240" s="150" t="str">
        <f t="shared" si="17"/>
        <v/>
      </c>
      <c r="S240" s="5"/>
      <c r="T240" s="5"/>
      <c r="U240" s="30"/>
      <c r="V240" s="30"/>
      <c r="W240" s="5"/>
      <c r="X240" s="5"/>
      <c r="Y240" s="5"/>
      <c r="Z240" s="5"/>
      <c r="AA240" s="128"/>
      <c r="AB240" s="128"/>
      <c r="AC240" s="128"/>
      <c r="AD240" s="128"/>
      <c r="AE240" s="128"/>
      <c r="AF240" s="128"/>
      <c r="AG240" s="128"/>
      <c r="AH240" s="128"/>
      <c r="AI240" s="128"/>
      <c r="AJ240" s="128"/>
      <c r="AK240" s="128"/>
      <c r="AL240" s="128"/>
      <c r="AM240" s="128"/>
      <c r="AN240" s="128"/>
      <c r="AO240" s="128"/>
      <c r="AP240" s="128"/>
    </row>
    <row r="241" spans="1:42" s="129" customFormat="1" ht="12.75" hidden="1" customHeight="1" thickBot="1">
      <c r="A241" s="126" t="s">
        <v>1874</v>
      </c>
      <c r="B241" s="104"/>
      <c r="C241" s="159" t="s">
        <v>1875</v>
      </c>
      <c r="D241" s="130"/>
      <c r="E241" s="161"/>
      <c r="F241" s="162"/>
      <c r="G241" s="163"/>
      <c r="H241" s="313"/>
      <c r="I241" s="310"/>
      <c r="J241" s="311"/>
      <c r="K241" s="311"/>
      <c r="L241" s="324"/>
      <c r="M241" s="314">
        <f>I241+K241</f>
        <v>0</v>
      </c>
      <c r="N241" s="324">
        <f>J241+L241</f>
        <v>0</v>
      </c>
      <c r="O241" s="150"/>
      <c r="P241" s="151" t="s">
        <v>1474</v>
      </c>
      <c r="Q241" s="150"/>
      <c r="R241" s="150" t="str">
        <f t="shared" si="17"/>
        <v/>
      </c>
      <c r="S241" s="5"/>
      <c r="T241" s="5"/>
      <c r="U241" s="30"/>
      <c r="V241" s="30"/>
      <c r="W241" s="5"/>
      <c r="X241" s="5"/>
      <c r="Y241" s="5"/>
      <c r="Z241" s="5"/>
      <c r="AA241" s="128"/>
      <c r="AB241" s="128"/>
      <c r="AC241" s="128"/>
      <c r="AD241" s="128"/>
      <c r="AE241" s="128"/>
      <c r="AF241" s="128"/>
      <c r="AG241" s="128"/>
      <c r="AH241" s="128"/>
      <c r="AI241" s="128"/>
      <c r="AJ241" s="128"/>
      <c r="AK241" s="128"/>
      <c r="AL241" s="128"/>
      <c r="AM241" s="128"/>
      <c r="AN241" s="128"/>
      <c r="AO241" s="128"/>
      <c r="AP241" s="128"/>
    </row>
    <row r="242" spans="1:42" s="143" customFormat="1" ht="12.75" hidden="1" customHeight="1" thickTop="1">
      <c r="A242" s="137" t="s">
        <v>1876</v>
      </c>
      <c r="B242" s="95"/>
      <c r="C242" s="152" t="s">
        <v>1877</v>
      </c>
      <c r="D242" s="132"/>
      <c r="E242" s="153"/>
      <c r="F242" s="154"/>
      <c r="G242" s="155"/>
      <c r="H242" s="261"/>
      <c r="I242" s="258"/>
      <c r="J242" s="259"/>
      <c r="K242" s="259"/>
      <c r="L242" s="263"/>
      <c r="M242" s="268">
        <f>SUM(I242,K242)</f>
        <v>0</v>
      </c>
      <c r="N242" s="269">
        <f>SUM(J242,L242)</f>
        <v>0</v>
      </c>
      <c r="O242" s="138"/>
      <c r="P242" s="139" t="s">
        <v>1474</v>
      </c>
      <c r="Q242" s="138"/>
      <c r="R242" s="138" t="str">
        <f t="shared" si="17"/>
        <v/>
      </c>
      <c r="S242" s="140"/>
      <c r="T242" s="140"/>
      <c r="U242" s="141"/>
      <c r="V242" s="141"/>
      <c r="W242" s="140"/>
      <c r="X242" s="140"/>
      <c r="Y242" s="140"/>
      <c r="Z242" s="140"/>
      <c r="AA242" s="142"/>
      <c r="AB242" s="142"/>
      <c r="AC242" s="142"/>
      <c r="AD242" s="142"/>
      <c r="AE242" s="142"/>
      <c r="AF242" s="142"/>
      <c r="AG242" s="142"/>
      <c r="AH242" s="142"/>
      <c r="AI242" s="142"/>
      <c r="AJ242" s="142"/>
      <c r="AK242" s="142"/>
      <c r="AL242" s="142"/>
      <c r="AM242" s="142"/>
      <c r="AN242" s="142"/>
      <c r="AO242" s="142"/>
      <c r="AP242" s="142"/>
    </row>
    <row r="243" spans="1:42" s="17" customFormat="1" ht="12.75" hidden="1" customHeight="1">
      <c r="A243" s="63" t="s">
        <v>1878</v>
      </c>
      <c r="B243" s="72"/>
      <c r="C243" s="144" t="s">
        <v>1879</v>
      </c>
      <c r="D243" s="132"/>
      <c r="E243" s="264"/>
      <c r="F243" s="265"/>
      <c r="G243" s="266"/>
      <c r="H243" s="267"/>
      <c r="I243" s="264"/>
      <c r="J243" s="265"/>
      <c r="K243" s="265"/>
      <c r="L243" s="269"/>
      <c r="M243" s="268">
        <f>SUM(I243,K243)</f>
        <v>0</v>
      </c>
      <c r="N243" s="269">
        <f>SUM(J243,L243)</f>
        <v>0</v>
      </c>
      <c r="O243" s="36"/>
      <c r="P243" s="51" t="s">
        <v>1474</v>
      </c>
      <c r="Q243" s="36"/>
      <c r="R243" s="36" t="str">
        <f t="shared" si="17"/>
        <v/>
      </c>
      <c r="S243" s="15"/>
      <c r="T243" s="15"/>
      <c r="U243" s="28"/>
      <c r="V243" s="28"/>
      <c r="W243" s="15"/>
      <c r="X243" s="15"/>
      <c r="Y243" s="15"/>
      <c r="Z243" s="15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</row>
    <row r="244" spans="1:42" s="17" customFormat="1" ht="12.75" hidden="1" customHeight="1">
      <c r="A244" s="63" t="s">
        <v>1880</v>
      </c>
      <c r="B244" s="72"/>
      <c r="C244" s="144" t="s">
        <v>1881</v>
      </c>
      <c r="D244" s="132"/>
      <c r="E244" s="264"/>
      <c r="F244" s="265"/>
      <c r="G244" s="266"/>
      <c r="H244" s="267"/>
      <c r="I244" s="264"/>
      <c r="J244" s="265"/>
      <c r="K244" s="265"/>
      <c r="L244" s="269"/>
      <c r="M244" s="268">
        <v>0</v>
      </c>
      <c r="N244" s="269">
        <v>0</v>
      </c>
      <c r="O244" s="36"/>
      <c r="P244" s="51" t="s">
        <v>1474</v>
      </c>
      <c r="Q244" s="36"/>
      <c r="R244" s="36" t="str">
        <f t="shared" si="17"/>
        <v/>
      </c>
      <c r="S244" s="15"/>
      <c r="T244" s="15"/>
      <c r="U244" s="28"/>
      <c r="V244" s="28"/>
      <c r="W244" s="15"/>
      <c r="X244" s="15"/>
      <c r="Y244" s="15"/>
      <c r="Z244" s="15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</row>
    <row r="245" spans="1:42" s="17" customFormat="1" ht="12.75" hidden="1" customHeight="1">
      <c r="A245" s="63" t="s">
        <v>1882</v>
      </c>
      <c r="B245" s="72"/>
      <c r="C245" s="144" t="s">
        <v>1883</v>
      </c>
      <c r="D245" s="132"/>
      <c r="E245" s="264"/>
      <c r="F245" s="146"/>
      <c r="G245" s="147"/>
      <c r="H245" s="267"/>
      <c r="I245" s="264"/>
      <c r="J245" s="265"/>
      <c r="K245" s="265"/>
      <c r="L245" s="269"/>
      <c r="M245" s="268">
        <f>SUM(I245,K245)</f>
        <v>0</v>
      </c>
      <c r="N245" s="269">
        <f>SUM(J245,L245)</f>
        <v>0</v>
      </c>
      <c r="O245" s="36"/>
      <c r="P245" s="51" t="s">
        <v>1474</v>
      </c>
      <c r="Q245" s="36"/>
      <c r="R245" s="36" t="str">
        <f t="shared" si="17"/>
        <v/>
      </c>
      <c r="S245" s="15"/>
      <c r="T245" s="15"/>
      <c r="U245" s="28"/>
      <c r="V245" s="28"/>
      <c r="W245" s="15"/>
      <c r="X245" s="15"/>
      <c r="Y245" s="15"/>
      <c r="Z245" s="15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</row>
    <row r="246" spans="1:42" s="17" customFormat="1" ht="12.75" hidden="1" customHeight="1">
      <c r="A246" s="63" t="s">
        <v>1884</v>
      </c>
      <c r="B246" s="72"/>
      <c r="C246" s="144" t="s">
        <v>1885</v>
      </c>
      <c r="D246" s="132"/>
      <c r="E246" s="264"/>
      <c r="F246" s="265"/>
      <c r="G246" s="266"/>
      <c r="H246" s="267"/>
      <c r="I246" s="264"/>
      <c r="J246" s="265"/>
      <c r="K246" s="265"/>
      <c r="L246" s="269"/>
      <c r="M246" s="268"/>
      <c r="N246" s="269"/>
      <c r="O246" s="36"/>
      <c r="P246" s="51" t="s">
        <v>1474</v>
      </c>
      <c r="Q246" s="36"/>
      <c r="R246" s="36" t="str">
        <f t="shared" si="17"/>
        <v/>
      </c>
      <c r="S246" s="15"/>
      <c r="T246" s="15"/>
      <c r="U246" s="28"/>
      <c r="V246" s="28"/>
      <c r="W246" s="15"/>
      <c r="X246" s="15"/>
      <c r="Y246" s="15"/>
      <c r="Z246" s="15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</row>
    <row r="247" spans="1:42" s="17" customFormat="1" ht="12.75" hidden="1" customHeight="1">
      <c r="A247" s="63" t="s">
        <v>1886</v>
      </c>
      <c r="B247" s="72"/>
      <c r="C247" s="144" t="s">
        <v>1835</v>
      </c>
      <c r="D247" s="132"/>
      <c r="E247" s="264"/>
      <c r="F247" s="265"/>
      <c r="G247" s="266"/>
      <c r="H247" s="267"/>
      <c r="I247" s="264"/>
      <c r="J247" s="265"/>
      <c r="K247" s="265"/>
      <c r="L247" s="269"/>
      <c r="M247" s="264">
        <f>I247+K247</f>
        <v>0</v>
      </c>
      <c r="N247" s="269">
        <f>J247+L247</f>
        <v>0</v>
      </c>
      <c r="O247" s="36"/>
      <c r="P247" s="51" t="s">
        <v>1474</v>
      </c>
      <c r="Q247" s="36"/>
      <c r="R247" s="36" t="str">
        <f t="shared" si="17"/>
        <v/>
      </c>
      <c r="S247" s="15"/>
      <c r="T247" s="15"/>
      <c r="U247" s="28"/>
      <c r="V247" s="28"/>
      <c r="W247" s="15"/>
      <c r="X247" s="15"/>
      <c r="Y247" s="15"/>
      <c r="Z247" s="15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</row>
    <row r="248" spans="1:42" s="17" customFormat="1" ht="12.75" hidden="1" customHeight="1">
      <c r="A248" s="63" t="s">
        <v>1887</v>
      </c>
      <c r="B248" s="72"/>
      <c r="C248" s="144" t="s">
        <v>1888</v>
      </c>
      <c r="D248" s="132"/>
      <c r="E248" s="264"/>
      <c r="F248" s="265"/>
      <c r="G248" s="266"/>
      <c r="H248" s="267"/>
      <c r="I248" s="264"/>
      <c r="J248" s="265"/>
      <c r="K248" s="265"/>
      <c r="L248" s="269"/>
      <c r="M248" s="268">
        <f t="shared" ref="M248:N250" si="21">SUM(I248,K248)</f>
        <v>0</v>
      </c>
      <c r="N248" s="269">
        <f t="shared" si="21"/>
        <v>0</v>
      </c>
      <c r="O248" s="36"/>
      <c r="P248" s="51" t="s">
        <v>1474</v>
      </c>
      <c r="Q248" s="36"/>
      <c r="R248" s="36" t="str">
        <f t="shared" si="17"/>
        <v/>
      </c>
      <c r="S248" s="15"/>
      <c r="T248" s="15"/>
      <c r="U248" s="28"/>
      <c r="V248" s="28"/>
      <c r="W248" s="15"/>
      <c r="X248" s="15"/>
      <c r="Y248" s="15"/>
      <c r="Z248" s="15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</row>
    <row r="249" spans="1:42" s="143" customFormat="1" ht="12.75" hidden="1" customHeight="1">
      <c r="A249" s="223" t="s">
        <v>1889</v>
      </c>
      <c r="B249" s="72"/>
      <c r="C249" s="144" t="s">
        <v>1890</v>
      </c>
      <c r="D249" s="132"/>
      <c r="E249" s="264"/>
      <c r="F249" s="265"/>
      <c r="G249" s="266"/>
      <c r="H249" s="267"/>
      <c r="I249" s="264"/>
      <c r="J249" s="265"/>
      <c r="K249" s="265"/>
      <c r="L249" s="269"/>
      <c r="M249" s="268">
        <f t="shared" si="21"/>
        <v>0</v>
      </c>
      <c r="N249" s="269">
        <f t="shared" si="21"/>
        <v>0</v>
      </c>
      <c r="O249" s="224"/>
      <c r="P249" s="225" t="s">
        <v>1474</v>
      </c>
      <c r="Q249" s="224"/>
      <c r="R249" s="224" t="str">
        <f t="shared" si="17"/>
        <v/>
      </c>
      <c r="S249" s="140"/>
      <c r="T249" s="140"/>
      <c r="U249" s="141"/>
      <c r="V249" s="141"/>
      <c r="W249" s="140"/>
      <c r="X249" s="140"/>
      <c r="Y249" s="140"/>
      <c r="Z249" s="140"/>
      <c r="AA249" s="142"/>
      <c r="AB249" s="142"/>
      <c r="AC249" s="142"/>
      <c r="AD249" s="142"/>
      <c r="AE249" s="142"/>
      <c r="AF249" s="142"/>
      <c r="AG249" s="142"/>
      <c r="AH249" s="142"/>
      <c r="AI249" s="142"/>
      <c r="AJ249" s="142"/>
      <c r="AK249" s="142"/>
      <c r="AL249" s="142"/>
      <c r="AM249" s="142"/>
      <c r="AN249" s="142"/>
      <c r="AO249" s="142"/>
      <c r="AP249" s="142"/>
    </row>
    <row r="250" spans="1:42" s="17" customFormat="1" ht="12.75" hidden="1" customHeight="1" thickBot="1">
      <c r="A250" s="63" t="s">
        <v>1891</v>
      </c>
      <c r="B250" s="182"/>
      <c r="C250" s="211" t="s">
        <v>1892</v>
      </c>
      <c r="D250" s="181"/>
      <c r="E250" s="270"/>
      <c r="F250" s="271"/>
      <c r="G250" s="272"/>
      <c r="H250" s="273"/>
      <c r="I250" s="270"/>
      <c r="J250" s="271"/>
      <c r="K250" s="271"/>
      <c r="L250" s="275"/>
      <c r="M250" s="268">
        <f t="shared" si="21"/>
        <v>0</v>
      </c>
      <c r="N250" s="269">
        <f t="shared" si="21"/>
        <v>0</v>
      </c>
      <c r="O250" s="36"/>
      <c r="P250" s="51" t="s">
        <v>1474</v>
      </c>
      <c r="Q250" s="36"/>
      <c r="R250" s="36" t="str">
        <f t="shared" si="17"/>
        <v/>
      </c>
      <c r="S250" s="15"/>
      <c r="T250" s="15"/>
      <c r="U250" s="28"/>
      <c r="V250" s="28"/>
      <c r="W250" s="15"/>
      <c r="X250" s="15"/>
      <c r="Y250" s="15"/>
      <c r="Z250" s="15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</row>
    <row r="251" spans="1:42" s="11" customFormat="1" ht="15.75" hidden="1" customHeight="1" thickBot="1">
      <c r="A251" s="63" t="s">
        <v>1906</v>
      </c>
      <c r="B251" s="879" t="s">
        <v>1837</v>
      </c>
      <c r="C251" s="880"/>
      <c r="D251" s="183"/>
      <c r="E251" s="336">
        <f t="shared" ref="E251:N251" si="22">SUM(E252:E257)</f>
        <v>0</v>
      </c>
      <c r="F251" s="337">
        <f t="shared" si="22"/>
        <v>0</v>
      </c>
      <c r="G251" s="338">
        <f t="shared" si="22"/>
        <v>0</v>
      </c>
      <c r="H251" s="339">
        <f t="shared" si="22"/>
        <v>0</v>
      </c>
      <c r="I251" s="336">
        <f t="shared" si="22"/>
        <v>0</v>
      </c>
      <c r="J251" s="337">
        <f t="shared" si="22"/>
        <v>0</v>
      </c>
      <c r="K251" s="185">
        <f t="shared" si="22"/>
        <v>0</v>
      </c>
      <c r="L251" s="186">
        <f t="shared" si="22"/>
        <v>0</v>
      </c>
      <c r="M251" s="184">
        <f t="shared" si="22"/>
        <v>0</v>
      </c>
      <c r="N251" s="189">
        <f t="shared" si="22"/>
        <v>0</v>
      </c>
      <c r="O251" s="39"/>
      <c r="P251" s="51" t="s">
        <v>1500</v>
      </c>
      <c r="Q251" s="36"/>
      <c r="R251" s="36" t="str">
        <f t="shared" si="17"/>
        <v/>
      </c>
      <c r="S251" s="6"/>
      <c r="T251" s="6"/>
      <c r="U251" s="28">
        <f>SUM(M252:M257)</f>
        <v>0</v>
      </c>
      <c r="V251" s="28">
        <f>SUM(N252:N257)</f>
        <v>0</v>
      </c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</row>
    <row r="252" spans="1:42" s="129" customFormat="1" ht="12.75" hidden="1" customHeight="1">
      <c r="A252" s="126" t="s">
        <v>1894</v>
      </c>
      <c r="B252" s="95"/>
      <c r="C252" s="152" t="s">
        <v>1895</v>
      </c>
      <c r="D252" s="132"/>
      <c r="E252" s="258"/>
      <c r="F252" s="259"/>
      <c r="G252" s="260"/>
      <c r="H252" s="261"/>
      <c r="I252" s="258"/>
      <c r="J252" s="259"/>
      <c r="K252" s="259"/>
      <c r="L252" s="260"/>
      <c r="M252" s="258"/>
      <c r="N252" s="263"/>
      <c r="O252" s="150"/>
      <c r="P252" s="151" t="s">
        <v>1474</v>
      </c>
      <c r="Q252" s="150"/>
      <c r="R252" s="150" t="str">
        <f t="shared" si="17"/>
        <v/>
      </c>
      <c r="S252" s="5"/>
      <c r="T252" s="5"/>
      <c r="U252" s="30"/>
      <c r="V252" s="30"/>
      <c r="W252" s="5"/>
      <c r="X252" s="5"/>
      <c r="Y252" s="5"/>
      <c r="Z252" s="5"/>
      <c r="AA252" s="128"/>
      <c r="AB252" s="128"/>
      <c r="AC252" s="128"/>
      <c r="AD252" s="128"/>
      <c r="AE252" s="128"/>
      <c r="AF252" s="128"/>
      <c r="AG252" s="128"/>
      <c r="AH252" s="128"/>
      <c r="AI252" s="128"/>
      <c r="AJ252" s="128"/>
      <c r="AK252" s="128"/>
      <c r="AL252" s="128"/>
      <c r="AM252" s="128"/>
      <c r="AN252" s="128"/>
      <c r="AO252" s="128"/>
      <c r="AP252" s="128"/>
    </row>
    <row r="253" spans="1:42" s="129" customFormat="1" ht="12.75" hidden="1" customHeight="1">
      <c r="A253" s="126" t="s">
        <v>1896</v>
      </c>
      <c r="B253" s="72"/>
      <c r="C253" s="144" t="s">
        <v>1897</v>
      </c>
      <c r="D253" s="132"/>
      <c r="E253" s="145"/>
      <c r="F253" s="146"/>
      <c r="G253" s="147"/>
      <c r="H253" s="267"/>
      <c r="I253" s="264"/>
      <c r="J253" s="265"/>
      <c r="K253" s="265"/>
      <c r="L253" s="266"/>
      <c r="M253" s="264"/>
      <c r="N253" s="269"/>
      <c r="O253" s="150"/>
      <c r="P253" s="151" t="s">
        <v>1474</v>
      </c>
      <c r="Q253" s="150"/>
      <c r="R253" s="150" t="str">
        <f t="shared" si="17"/>
        <v/>
      </c>
      <c r="S253" s="5"/>
      <c r="T253" s="5"/>
      <c r="U253" s="30"/>
      <c r="V253" s="30"/>
      <c r="W253" s="5"/>
      <c r="X253" s="5"/>
      <c r="Y253" s="5"/>
      <c r="Z253" s="5"/>
      <c r="AA253" s="128"/>
      <c r="AB253" s="128"/>
      <c r="AC253" s="128"/>
      <c r="AD253" s="128"/>
      <c r="AE253" s="128"/>
      <c r="AF253" s="128"/>
      <c r="AG253" s="128"/>
      <c r="AH253" s="128"/>
      <c r="AI253" s="128"/>
      <c r="AJ253" s="128"/>
      <c r="AK253" s="128"/>
      <c r="AL253" s="128"/>
      <c r="AM253" s="128"/>
      <c r="AN253" s="128"/>
      <c r="AO253" s="128"/>
      <c r="AP253" s="128"/>
    </row>
    <row r="254" spans="1:42" s="129" customFormat="1" ht="12.75" hidden="1" customHeight="1">
      <c r="A254" s="126" t="s">
        <v>1898</v>
      </c>
      <c r="B254" s="72"/>
      <c r="C254" s="144" t="s">
        <v>1899</v>
      </c>
      <c r="D254" s="132"/>
      <c r="E254" s="145"/>
      <c r="F254" s="146"/>
      <c r="G254" s="147"/>
      <c r="H254" s="267"/>
      <c r="I254" s="264"/>
      <c r="J254" s="265"/>
      <c r="K254" s="265"/>
      <c r="L254" s="266"/>
      <c r="M254" s="264"/>
      <c r="N254" s="269"/>
      <c r="O254" s="150"/>
      <c r="P254" s="151" t="s">
        <v>1474</v>
      </c>
      <c r="Q254" s="150"/>
      <c r="R254" s="150" t="str">
        <f t="shared" si="17"/>
        <v/>
      </c>
      <c r="S254" s="5"/>
      <c r="T254" s="5"/>
      <c r="U254" s="30"/>
      <c r="V254" s="30"/>
      <c r="W254" s="5"/>
      <c r="X254" s="5"/>
      <c r="Y254" s="5"/>
      <c r="Z254" s="5"/>
      <c r="AA254" s="128"/>
      <c r="AB254" s="128"/>
      <c r="AC254" s="128"/>
      <c r="AD254" s="128"/>
      <c r="AE254" s="128"/>
      <c r="AF254" s="128"/>
      <c r="AG254" s="128"/>
      <c r="AH254" s="128"/>
      <c r="AI254" s="128"/>
      <c r="AJ254" s="128"/>
      <c r="AK254" s="128"/>
      <c r="AL254" s="128"/>
      <c r="AM254" s="128"/>
      <c r="AN254" s="128"/>
      <c r="AO254" s="128"/>
      <c r="AP254" s="128"/>
    </row>
    <row r="255" spans="1:42" s="129" customFormat="1" ht="12.75" hidden="1" customHeight="1">
      <c r="A255" s="126" t="s">
        <v>1900</v>
      </c>
      <c r="B255" s="72"/>
      <c r="C255" s="144" t="s">
        <v>1901</v>
      </c>
      <c r="D255" s="132"/>
      <c r="E255" s="145"/>
      <c r="F255" s="146"/>
      <c r="G255" s="147"/>
      <c r="H255" s="267"/>
      <c r="I255" s="264"/>
      <c r="J255" s="265"/>
      <c r="K255" s="146"/>
      <c r="L255" s="147"/>
      <c r="M255" s="145"/>
      <c r="N255" s="149"/>
      <c r="O255" s="150"/>
      <c r="P255" s="151" t="s">
        <v>1474</v>
      </c>
      <c r="Q255" s="150"/>
      <c r="R255" s="150" t="str">
        <f t="shared" si="17"/>
        <v/>
      </c>
      <c r="S255" s="5"/>
      <c r="T255" s="5"/>
      <c r="U255" s="30"/>
      <c r="V255" s="30"/>
      <c r="W255" s="5"/>
      <c r="X255" s="5"/>
      <c r="Y255" s="5"/>
      <c r="Z255" s="5"/>
      <c r="AA255" s="128"/>
      <c r="AB255" s="128"/>
      <c r="AC255" s="128"/>
      <c r="AD255" s="128"/>
      <c r="AE255" s="128"/>
      <c r="AF255" s="128"/>
      <c r="AG255" s="128"/>
      <c r="AH255" s="128"/>
      <c r="AI255" s="128"/>
      <c r="AJ255" s="128"/>
      <c r="AK255" s="128"/>
      <c r="AL255" s="128"/>
      <c r="AM255" s="128"/>
      <c r="AN255" s="128"/>
      <c r="AO255" s="128"/>
      <c r="AP255" s="128"/>
    </row>
    <row r="256" spans="1:42" s="129" customFormat="1" ht="12.75" hidden="1" customHeight="1">
      <c r="A256" s="126" t="s">
        <v>1904</v>
      </c>
      <c r="B256" s="72"/>
      <c r="C256" s="144" t="s">
        <v>1905</v>
      </c>
      <c r="D256" s="132"/>
      <c r="E256" s="145"/>
      <c r="F256" s="146"/>
      <c r="G256" s="147"/>
      <c r="H256" s="267"/>
      <c r="I256" s="264"/>
      <c r="J256" s="265"/>
      <c r="K256" s="265"/>
      <c r="L256" s="266"/>
      <c r="M256" s="264"/>
      <c r="N256" s="269"/>
      <c r="O256" s="150"/>
      <c r="P256" s="151" t="s">
        <v>1474</v>
      </c>
      <c r="Q256" s="150"/>
      <c r="R256" s="150" t="str">
        <f t="shared" si="17"/>
        <v/>
      </c>
      <c r="S256" s="5"/>
      <c r="T256" s="5"/>
      <c r="U256" s="30"/>
      <c r="V256" s="30"/>
      <c r="W256" s="5"/>
      <c r="X256" s="5"/>
      <c r="Y256" s="5"/>
      <c r="Z256" s="5"/>
      <c r="AA256" s="128"/>
      <c r="AB256" s="128"/>
      <c r="AC256" s="128"/>
      <c r="AD256" s="128"/>
      <c r="AE256" s="128"/>
      <c r="AF256" s="128"/>
      <c r="AG256" s="128"/>
      <c r="AH256" s="128"/>
      <c r="AI256" s="128"/>
      <c r="AJ256" s="128"/>
      <c r="AK256" s="128"/>
      <c r="AL256" s="128"/>
      <c r="AM256" s="128"/>
      <c r="AN256" s="128"/>
      <c r="AO256" s="128"/>
      <c r="AP256" s="128"/>
    </row>
    <row r="257" spans="1:42" s="129" customFormat="1" ht="12.75" hidden="1" customHeight="1" thickBot="1">
      <c r="A257" s="126" t="s">
        <v>1902</v>
      </c>
      <c r="B257" s="74"/>
      <c r="C257" s="167" t="s">
        <v>1903</v>
      </c>
      <c r="D257" s="136"/>
      <c r="E257" s="315"/>
      <c r="F257" s="348"/>
      <c r="G257" s="349"/>
      <c r="H257" s="350"/>
      <c r="I257" s="315"/>
      <c r="J257" s="348"/>
      <c r="K257" s="348"/>
      <c r="L257" s="349"/>
      <c r="M257" s="315"/>
      <c r="N257" s="316"/>
      <c r="O257" s="150"/>
      <c r="P257" s="151" t="s">
        <v>1474</v>
      </c>
      <c r="Q257" s="150"/>
      <c r="R257" s="150" t="str">
        <f t="shared" si="17"/>
        <v/>
      </c>
      <c r="S257" s="5"/>
      <c r="T257" s="5"/>
      <c r="U257" s="30"/>
      <c r="V257" s="30"/>
      <c r="W257" s="5"/>
      <c r="X257" s="5"/>
      <c r="Y257" s="5"/>
      <c r="Z257" s="5"/>
      <c r="AA257" s="128"/>
      <c r="AB257" s="128"/>
      <c r="AC257" s="128"/>
      <c r="AD257" s="128"/>
      <c r="AE257" s="128"/>
      <c r="AF257" s="128"/>
      <c r="AG257" s="128"/>
      <c r="AH257" s="128"/>
      <c r="AI257" s="128"/>
      <c r="AJ257" s="128"/>
      <c r="AK257" s="128"/>
      <c r="AL257" s="128"/>
      <c r="AM257" s="128"/>
      <c r="AN257" s="128"/>
      <c r="AO257" s="128"/>
      <c r="AP257" s="128"/>
    </row>
    <row r="258" spans="1:42" s="12" customFormat="1" ht="33" hidden="1" customHeight="1" thickBot="1">
      <c r="A258" s="63" t="s">
        <v>1925</v>
      </c>
      <c r="B258" s="852" t="s">
        <v>401</v>
      </c>
      <c r="C258" s="853"/>
      <c r="D258" s="47"/>
      <c r="E258" s="86">
        <f t="shared" ref="E258:N258" si="23">SUM(E259,E268,E281,E306,E339,E362,E381)</f>
        <v>0</v>
      </c>
      <c r="F258" s="87">
        <f t="shared" si="23"/>
        <v>0</v>
      </c>
      <c r="G258" s="88">
        <f>SUM(G259,G268,G281,G306,G339,G362,G381)</f>
        <v>0</v>
      </c>
      <c r="H258" s="114">
        <f t="shared" si="23"/>
        <v>0</v>
      </c>
      <c r="I258" s="89">
        <f t="shared" si="23"/>
        <v>0</v>
      </c>
      <c r="J258" s="87">
        <f t="shared" si="23"/>
        <v>0</v>
      </c>
      <c r="K258" s="87">
        <f t="shared" si="23"/>
        <v>0</v>
      </c>
      <c r="L258" s="88">
        <f t="shared" si="23"/>
        <v>0</v>
      </c>
      <c r="M258" s="179">
        <f t="shared" si="23"/>
        <v>0</v>
      </c>
      <c r="N258" s="180">
        <f t="shared" si="23"/>
        <v>0</v>
      </c>
      <c r="O258" s="38"/>
      <c r="P258" s="51" t="s">
        <v>1499</v>
      </c>
      <c r="Q258" s="36"/>
      <c r="R258" s="36" t="str">
        <f t="shared" si="17"/>
        <v/>
      </c>
      <c r="S258" s="13"/>
      <c r="T258" s="13"/>
      <c r="U258" s="27"/>
      <c r="V258" s="13"/>
      <c r="W258" s="13"/>
      <c r="X258" s="13"/>
      <c r="Y258" s="13"/>
      <c r="Z258" s="13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</row>
    <row r="259" spans="1:42" s="11" customFormat="1" ht="15.75" hidden="1" customHeight="1" thickBot="1">
      <c r="A259" s="63" t="s">
        <v>1924</v>
      </c>
      <c r="B259" s="879" t="s">
        <v>1802</v>
      </c>
      <c r="C259" s="880"/>
      <c r="D259" s="183"/>
      <c r="E259" s="184">
        <f t="shared" ref="E259:J259" si="24">SUM(E260:E267)</f>
        <v>0</v>
      </c>
      <c r="F259" s="185">
        <f t="shared" si="24"/>
        <v>0</v>
      </c>
      <c r="G259" s="190">
        <f t="shared" si="24"/>
        <v>0</v>
      </c>
      <c r="H259" s="187">
        <f t="shared" si="24"/>
        <v>0</v>
      </c>
      <c r="I259" s="188">
        <f t="shared" si="24"/>
        <v>0</v>
      </c>
      <c r="J259" s="185">
        <f t="shared" si="24"/>
        <v>0</v>
      </c>
      <c r="K259" s="185">
        <f>SUM(K260:K267)</f>
        <v>0</v>
      </c>
      <c r="L259" s="186">
        <f>SUM(L260:L267)</f>
        <v>0</v>
      </c>
      <c r="M259" s="184">
        <f>SUM(M260:M267)</f>
        <v>0</v>
      </c>
      <c r="N259" s="189">
        <f>SUM(N260:N267)</f>
        <v>0</v>
      </c>
      <c r="O259" s="39"/>
      <c r="P259" s="51" t="s">
        <v>1500</v>
      </c>
      <c r="Q259" s="36"/>
      <c r="R259" s="36" t="str">
        <f t="shared" si="17"/>
        <v/>
      </c>
      <c r="S259" s="6"/>
      <c r="T259" s="6"/>
      <c r="U259" s="31">
        <f>SUM(M260:M280)</f>
        <v>0</v>
      </c>
      <c r="V259" s="31">
        <f>SUM(N260:N280)</f>
        <v>0</v>
      </c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</row>
    <row r="260" spans="1:42" s="143" customFormat="1" ht="12.75" hidden="1" customHeight="1">
      <c r="A260" s="137" t="s">
        <v>1907</v>
      </c>
      <c r="B260" s="95"/>
      <c r="C260" s="152" t="s">
        <v>1908</v>
      </c>
      <c r="D260" s="132" t="s">
        <v>1459</v>
      </c>
      <c r="E260" s="153"/>
      <c r="F260" s="154"/>
      <c r="G260" s="155"/>
      <c r="H260" s="156"/>
      <c r="I260" s="174"/>
      <c r="J260" s="154"/>
      <c r="K260" s="154"/>
      <c r="L260" s="155"/>
      <c r="M260" s="153">
        <f t="shared" ref="M260:N267" si="25">I260+K260</f>
        <v>0</v>
      </c>
      <c r="N260" s="157">
        <f t="shared" si="25"/>
        <v>0</v>
      </c>
      <c r="O260" s="138"/>
      <c r="P260" s="139" t="s">
        <v>1474</v>
      </c>
      <c r="Q260" s="138"/>
      <c r="R260" s="138" t="str">
        <f t="shared" si="17"/>
        <v/>
      </c>
      <c r="S260" s="140"/>
      <c r="T260" s="140"/>
      <c r="U260" s="141"/>
      <c r="V260" s="141"/>
      <c r="W260" s="140"/>
      <c r="X260" s="140"/>
      <c r="Y260" s="140"/>
      <c r="Z260" s="140"/>
      <c r="AA260" s="142"/>
      <c r="AB260" s="142"/>
      <c r="AC260" s="142"/>
      <c r="AD260" s="142"/>
      <c r="AE260" s="142"/>
      <c r="AF260" s="142"/>
      <c r="AG260" s="142"/>
      <c r="AH260" s="142"/>
      <c r="AI260" s="142"/>
      <c r="AJ260" s="142"/>
      <c r="AK260" s="142"/>
      <c r="AL260" s="142"/>
      <c r="AM260" s="142"/>
      <c r="AN260" s="142"/>
      <c r="AO260" s="142"/>
      <c r="AP260" s="142"/>
    </row>
    <row r="261" spans="1:42" s="129" customFormat="1" ht="12.75" hidden="1" customHeight="1">
      <c r="A261" s="126" t="s">
        <v>1909</v>
      </c>
      <c r="B261" s="131"/>
      <c r="C261" s="144" t="s">
        <v>1910</v>
      </c>
      <c r="D261" s="132"/>
      <c r="E261" s="145"/>
      <c r="F261" s="146"/>
      <c r="G261" s="147"/>
      <c r="H261" s="148"/>
      <c r="I261" s="158">
        <v>0</v>
      </c>
      <c r="J261" s="146">
        <v>0</v>
      </c>
      <c r="K261" s="146"/>
      <c r="L261" s="147"/>
      <c r="M261" s="145">
        <f t="shared" si="25"/>
        <v>0</v>
      </c>
      <c r="N261" s="149">
        <f t="shared" si="25"/>
        <v>0</v>
      </c>
      <c r="O261" s="36"/>
      <c r="P261" s="51" t="s">
        <v>1474</v>
      </c>
      <c r="Q261" s="36"/>
      <c r="R261" s="36" t="str">
        <f t="shared" si="17"/>
        <v/>
      </c>
      <c r="S261" s="5"/>
      <c r="T261" s="5"/>
      <c r="U261" s="30"/>
      <c r="V261" s="30"/>
      <c r="W261" s="5"/>
      <c r="X261" s="5"/>
      <c r="Y261" s="5"/>
      <c r="Z261" s="5"/>
      <c r="AA261" s="128"/>
      <c r="AB261" s="128"/>
      <c r="AC261" s="128"/>
      <c r="AD261" s="128"/>
      <c r="AE261" s="128"/>
      <c r="AF261" s="128"/>
      <c r="AG261" s="128"/>
      <c r="AH261" s="128"/>
      <c r="AI261" s="128"/>
      <c r="AJ261" s="128"/>
      <c r="AK261" s="128"/>
      <c r="AL261" s="128"/>
      <c r="AM261" s="128"/>
      <c r="AN261" s="128"/>
      <c r="AO261" s="128"/>
      <c r="AP261" s="128"/>
    </row>
    <row r="262" spans="1:42" s="129" customFormat="1" ht="12.75" hidden="1" customHeight="1">
      <c r="A262" s="126" t="s">
        <v>1911</v>
      </c>
      <c r="B262" s="131"/>
      <c r="C262" s="144" t="s">
        <v>1912</v>
      </c>
      <c r="D262" s="132"/>
      <c r="E262" s="145"/>
      <c r="F262" s="146"/>
      <c r="G262" s="147"/>
      <c r="H262" s="148"/>
      <c r="I262" s="158"/>
      <c r="J262" s="146"/>
      <c r="K262" s="146"/>
      <c r="L262" s="147"/>
      <c r="M262" s="145">
        <f t="shared" si="25"/>
        <v>0</v>
      </c>
      <c r="N262" s="149">
        <f t="shared" si="25"/>
        <v>0</v>
      </c>
      <c r="O262" s="36"/>
      <c r="P262" s="51" t="s">
        <v>1474</v>
      </c>
      <c r="Q262" s="36"/>
      <c r="R262" s="36" t="str">
        <f t="shared" si="17"/>
        <v/>
      </c>
      <c r="S262" s="5"/>
      <c r="T262" s="5"/>
      <c r="U262" s="30"/>
      <c r="V262" s="30"/>
      <c r="W262" s="5"/>
      <c r="X262" s="5"/>
      <c r="Y262" s="5"/>
      <c r="Z262" s="5"/>
      <c r="AA262" s="128"/>
      <c r="AB262" s="128"/>
      <c r="AC262" s="128"/>
      <c r="AD262" s="128"/>
      <c r="AE262" s="128"/>
      <c r="AF262" s="128"/>
      <c r="AG262" s="128"/>
      <c r="AH262" s="128"/>
      <c r="AI262" s="128"/>
      <c r="AJ262" s="128"/>
      <c r="AK262" s="128"/>
      <c r="AL262" s="128"/>
      <c r="AM262" s="128"/>
      <c r="AN262" s="128"/>
      <c r="AO262" s="128"/>
      <c r="AP262" s="128"/>
    </row>
    <row r="263" spans="1:42" s="129" customFormat="1" ht="12.75" hidden="1" customHeight="1" thickBot="1">
      <c r="A263" s="126" t="s">
        <v>1913</v>
      </c>
      <c r="B263" s="131"/>
      <c r="C263" s="159" t="s">
        <v>1914</v>
      </c>
      <c r="D263" s="130"/>
      <c r="E263" s="161"/>
      <c r="F263" s="162"/>
      <c r="G263" s="125"/>
      <c r="H263" s="164"/>
      <c r="I263" s="166">
        <v>0</v>
      </c>
      <c r="J263" s="162">
        <v>0</v>
      </c>
      <c r="K263" s="162"/>
      <c r="L263" s="163"/>
      <c r="M263" s="161">
        <f t="shared" si="25"/>
        <v>0</v>
      </c>
      <c r="N263" s="165">
        <f t="shared" si="25"/>
        <v>0</v>
      </c>
      <c r="O263" s="36"/>
      <c r="P263" s="51" t="s">
        <v>1474</v>
      </c>
      <c r="Q263" s="36"/>
      <c r="R263" s="36" t="str">
        <f t="shared" si="17"/>
        <v/>
      </c>
      <c r="S263" s="5"/>
      <c r="T263" s="5"/>
      <c r="U263" s="30"/>
      <c r="V263" s="30"/>
      <c r="W263" s="5"/>
      <c r="X263" s="5"/>
      <c r="Y263" s="5"/>
      <c r="Z263" s="5"/>
      <c r="AA263" s="128"/>
      <c r="AB263" s="128"/>
      <c r="AC263" s="128"/>
      <c r="AD263" s="128"/>
      <c r="AE263" s="128"/>
      <c r="AF263" s="128"/>
      <c r="AG263" s="128"/>
      <c r="AH263" s="128"/>
      <c r="AI263" s="128"/>
      <c r="AJ263" s="128"/>
      <c r="AK263" s="128"/>
      <c r="AL263" s="128"/>
      <c r="AM263" s="128"/>
      <c r="AN263" s="128"/>
      <c r="AO263" s="128"/>
      <c r="AP263" s="128"/>
    </row>
    <row r="264" spans="1:42" s="17" customFormat="1" ht="12.75" hidden="1" customHeight="1" thickTop="1" thickBot="1">
      <c r="A264" s="63" t="s">
        <v>1915</v>
      </c>
      <c r="B264" s="104"/>
      <c r="C264" s="213" t="s">
        <v>1916</v>
      </c>
      <c r="D264" s="160" t="s">
        <v>1460</v>
      </c>
      <c r="E264" s="177"/>
      <c r="F264" s="214"/>
      <c r="G264" s="215"/>
      <c r="H264" s="216"/>
      <c r="I264" s="217"/>
      <c r="J264" s="214"/>
      <c r="K264" s="214"/>
      <c r="L264" s="215"/>
      <c r="M264" s="177">
        <f t="shared" si="25"/>
        <v>0</v>
      </c>
      <c r="N264" s="178">
        <f t="shared" si="25"/>
        <v>0</v>
      </c>
      <c r="O264" s="36"/>
      <c r="P264" s="51" t="s">
        <v>1474</v>
      </c>
      <c r="Q264" s="36"/>
      <c r="R264" s="36" t="str">
        <f t="shared" si="17"/>
        <v/>
      </c>
      <c r="S264" s="15"/>
      <c r="T264" s="15"/>
      <c r="U264" s="28"/>
      <c r="V264" s="28"/>
      <c r="W264" s="15"/>
      <c r="X264" s="15"/>
      <c r="Y264" s="15"/>
      <c r="Z264" s="15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</row>
    <row r="265" spans="1:42" s="17" customFormat="1" ht="12.75" hidden="1" customHeight="1" thickTop="1">
      <c r="A265" s="63" t="s">
        <v>1917</v>
      </c>
      <c r="B265" s="95"/>
      <c r="C265" s="152" t="s">
        <v>1918</v>
      </c>
      <c r="D265" s="132"/>
      <c r="E265" s="153"/>
      <c r="F265" s="154"/>
      <c r="G265" s="155"/>
      <c r="H265" s="156"/>
      <c r="I265" s="174"/>
      <c r="J265" s="154"/>
      <c r="K265" s="154"/>
      <c r="L265" s="155"/>
      <c r="M265" s="153">
        <f t="shared" si="25"/>
        <v>0</v>
      </c>
      <c r="N265" s="157">
        <f t="shared" si="25"/>
        <v>0</v>
      </c>
      <c r="O265" s="36"/>
      <c r="P265" s="51" t="s">
        <v>1474</v>
      </c>
      <c r="Q265" s="36"/>
      <c r="R265" s="36" t="str">
        <f t="shared" si="17"/>
        <v/>
      </c>
      <c r="S265" s="15"/>
      <c r="T265" s="15"/>
      <c r="U265" s="28"/>
      <c r="V265" s="28"/>
      <c r="W265" s="15"/>
      <c r="X265" s="15"/>
      <c r="Y265" s="15"/>
      <c r="Z265" s="15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</row>
    <row r="266" spans="1:42" s="17" customFormat="1" ht="12.75" hidden="1" customHeight="1">
      <c r="A266" s="63" t="s">
        <v>1919</v>
      </c>
      <c r="B266" s="72"/>
      <c r="C266" s="144" t="s">
        <v>1920</v>
      </c>
      <c r="D266" s="132"/>
      <c r="E266" s="145"/>
      <c r="F266" s="146"/>
      <c r="G266" s="147"/>
      <c r="H266" s="148"/>
      <c r="I266" s="158"/>
      <c r="J266" s="146"/>
      <c r="K266" s="146"/>
      <c r="L266" s="147"/>
      <c r="M266" s="145">
        <f t="shared" si="25"/>
        <v>0</v>
      </c>
      <c r="N266" s="149">
        <f t="shared" si="25"/>
        <v>0</v>
      </c>
      <c r="O266" s="36"/>
      <c r="P266" s="51" t="s">
        <v>1474</v>
      </c>
      <c r="Q266" s="36"/>
      <c r="R266" s="36" t="str">
        <f t="shared" si="17"/>
        <v/>
      </c>
      <c r="S266" s="15"/>
      <c r="T266" s="15"/>
      <c r="U266" s="28"/>
      <c r="V266" s="28"/>
      <c r="W266" s="15"/>
      <c r="X266" s="15"/>
      <c r="Y266" s="15"/>
      <c r="Z266" s="15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</row>
    <row r="267" spans="1:42" s="17" customFormat="1" ht="12.75" hidden="1" customHeight="1" thickBot="1">
      <c r="A267" s="63" t="s">
        <v>1921</v>
      </c>
      <c r="B267" s="74"/>
      <c r="C267" s="167" t="s">
        <v>1922</v>
      </c>
      <c r="D267" s="132" t="s">
        <v>1461</v>
      </c>
      <c r="E267" s="145"/>
      <c r="F267" s="146"/>
      <c r="G267" s="147"/>
      <c r="H267" s="148"/>
      <c r="I267" s="158"/>
      <c r="J267" s="146"/>
      <c r="K267" s="146"/>
      <c r="L267" s="147"/>
      <c r="M267" s="145">
        <f t="shared" si="25"/>
        <v>0</v>
      </c>
      <c r="N267" s="149">
        <f t="shared" si="25"/>
        <v>0</v>
      </c>
      <c r="O267" s="36"/>
      <c r="P267" s="51" t="s">
        <v>1474</v>
      </c>
      <c r="Q267" s="36"/>
      <c r="R267" s="36" t="str">
        <f t="shared" ref="R267:R330" si="26">IF(SUM(E267:N267)=0,"",P267)</f>
        <v/>
      </c>
      <c r="S267" s="15"/>
      <c r="T267" s="15"/>
      <c r="U267" s="28"/>
      <c r="V267" s="28"/>
      <c r="W267" s="15"/>
      <c r="X267" s="15"/>
      <c r="Y267" s="15"/>
      <c r="Z267" s="15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</row>
    <row r="268" spans="1:42" s="18" customFormat="1" ht="15.75" hidden="1" customHeight="1" thickBot="1">
      <c r="A268" s="63" t="s">
        <v>1995</v>
      </c>
      <c r="B268" s="889" t="s">
        <v>1923</v>
      </c>
      <c r="C268" s="890"/>
      <c r="D268" s="106"/>
      <c r="E268" s="357">
        <f t="shared" ref="E268:N268" si="27">SUM(E269:E280)</f>
        <v>0</v>
      </c>
      <c r="F268" s="358">
        <f t="shared" si="27"/>
        <v>0</v>
      </c>
      <c r="G268" s="359">
        <f t="shared" si="27"/>
        <v>0</v>
      </c>
      <c r="H268" s="360">
        <f t="shared" si="27"/>
        <v>0</v>
      </c>
      <c r="I268" s="361">
        <f t="shared" si="27"/>
        <v>0</v>
      </c>
      <c r="J268" s="358">
        <f t="shared" si="27"/>
        <v>0</v>
      </c>
      <c r="K268" s="358">
        <f t="shared" si="27"/>
        <v>0</v>
      </c>
      <c r="L268" s="359">
        <f t="shared" si="27"/>
        <v>0</v>
      </c>
      <c r="M268" s="357">
        <f t="shared" si="27"/>
        <v>0</v>
      </c>
      <c r="N268" s="362">
        <f t="shared" si="27"/>
        <v>0</v>
      </c>
      <c r="O268" s="36"/>
      <c r="P268" s="51" t="s">
        <v>1500</v>
      </c>
      <c r="Q268" s="36"/>
      <c r="R268" s="36" t="str">
        <f t="shared" si="26"/>
        <v/>
      </c>
      <c r="S268" s="15"/>
      <c r="T268" s="15"/>
      <c r="U268" s="28">
        <f>SUM(M278:M279)</f>
        <v>0</v>
      </c>
      <c r="V268" s="28">
        <f>SUM(N278:N279)</f>
        <v>0</v>
      </c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</row>
    <row r="269" spans="1:42" s="17" customFormat="1" ht="12.75" hidden="1" customHeight="1" thickTop="1">
      <c r="A269" s="63" t="s">
        <v>1926</v>
      </c>
      <c r="B269" s="95"/>
      <c r="C269" s="152" t="s">
        <v>1927</v>
      </c>
      <c r="D269" s="46"/>
      <c r="E269" s="258"/>
      <c r="F269" s="259"/>
      <c r="G269" s="260"/>
      <c r="H269" s="261"/>
      <c r="I269" s="262"/>
      <c r="J269" s="259"/>
      <c r="K269" s="259"/>
      <c r="L269" s="260"/>
      <c r="M269" s="258">
        <f t="shared" ref="M269:N280" si="28">I269+K269</f>
        <v>0</v>
      </c>
      <c r="N269" s="263">
        <f t="shared" si="28"/>
        <v>0</v>
      </c>
      <c r="O269" s="36"/>
      <c r="P269" s="51" t="s">
        <v>1474</v>
      </c>
      <c r="Q269" s="36"/>
      <c r="R269" s="36" t="str">
        <f t="shared" si="26"/>
        <v/>
      </c>
      <c r="S269" s="15"/>
      <c r="T269" s="15"/>
      <c r="U269" s="28"/>
      <c r="V269" s="28"/>
      <c r="W269" s="15"/>
      <c r="X269" s="15"/>
      <c r="Y269" s="15"/>
      <c r="Z269" s="15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</row>
    <row r="270" spans="1:42" s="17" customFormat="1" ht="12.75" hidden="1" customHeight="1">
      <c r="A270" s="63" t="s">
        <v>1928</v>
      </c>
      <c r="B270" s="72"/>
      <c r="C270" s="144" t="s">
        <v>1929</v>
      </c>
      <c r="D270" s="46"/>
      <c r="E270" s="264"/>
      <c r="F270" s="265"/>
      <c r="G270" s="266"/>
      <c r="H270" s="267"/>
      <c r="I270" s="268"/>
      <c r="J270" s="265"/>
      <c r="K270" s="265"/>
      <c r="L270" s="266"/>
      <c r="M270" s="264">
        <f t="shared" si="28"/>
        <v>0</v>
      </c>
      <c r="N270" s="269">
        <f t="shared" si="28"/>
        <v>0</v>
      </c>
      <c r="O270" s="36"/>
      <c r="P270" s="51" t="s">
        <v>1474</v>
      </c>
      <c r="Q270" s="36"/>
      <c r="R270" s="36" t="str">
        <f t="shared" si="26"/>
        <v/>
      </c>
      <c r="S270" s="15"/>
      <c r="T270" s="15"/>
      <c r="U270" s="28"/>
      <c r="V270" s="28"/>
      <c r="W270" s="15"/>
      <c r="X270" s="15"/>
      <c r="Y270" s="15"/>
      <c r="Z270" s="15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</row>
    <row r="271" spans="1:42" s="129" customFormat="1" ht="12.75" hidden="1" customHeight="1">
      <c r="A271" s="126" t="s">
        <v>1930</v>
      </c>
      <c r="B271" s="131"/>
      <c r="C271" s="144" t="s">
        <v>1949</v>
      </c>
      <c r="D271" s="132" t="s">
        <v>1460</v>
      </c>
      <c r="E271" s="264"/>
      <c r="F271" s="265"/>
      <c r="G271" s="266"/>
      <c r="H271" s="267"/>
      <c r="I271" s="268"/>
      <c r="J271" s="265"/>
      <c r="K271" s="265"/>
      <c r="L271" s="266"/>
      <c r="M271" s="264">
        <f t="shared" si="28"/>
        <v>0</v>
      </c>
      <c r="N271" s="269">
        <f t="shared" si="28"/>
        <v>0</v>
      </c>
      <c r="O271" s="150"/>
      <c r="P271" s="151" t="s">
        <v>1473</v>
      </c>
      <c r="Q271" s="150"/>
      <c r="R271" s="150" t="str">
        <f t="shared" si="26"/>
        <v/>
      </c>
      <c r="S271" s="5"/>
      <c r="T271" s="5"/>
      <c r="U271" s="30"/>
      <c r="V271" s="30"/>
      <c r="W271" s="5"/>
      <c r="X271" s="5"/>
      <c r="Y271" s="5"/>
      <c r="Z271" s="5"/>
      <c r="AA271" s="128"/>
      <c r="AB271" s="128"/>
      <c r="AC271" s="128"/>
      <c r="AD271" s="128"/>
      <c r="AE271" s="128"/>
      <c r="AF271" s="128"/>
      <c r="AG271" s="128"/>
      <c r="AH271" s="128"/>
      <c r="AI271" s="128"/>
      <c r="AJ271" s="128"/>
      <c r="AK271" s="128"/>
      <c r="AL271" s="128"/>
      <c r="AM271" s="128"/>
      <c r="AN271" s="128"/>
      <c r="AO271" s="128"/>
      <c r="AP271" s="128"/>
    </row>
    <row r="272" spans="1:42" s="17" customFormat="1" ht="12.75" hidden="1" customHeight="1">
      <c r="A272" s="63" t="s">
        <v>1931</v>
      </c>
      <c r="B272" s="72"/>
      <c r="C272" s="144" t="s">
        <v>1932</v>
      </c>
      <c r="D272" s="46"/>
      <c r="E272" s="264"/>
      <c r="F272" s="265"/>
      <c r="G272" s="266"/>
      <c r="H272" s="267"/>
      <c r="I272" s="268"/>
      <c r="J272" s="265"/>
      <c r="K272" s="265"/>
      <c r="L272" s="266"/>
      <c r="M272" s="264">
        <f t="shared" si="28"/>
        <v>0</v>
      </c>
      <c r="N272" s="269">
        <f t="shared" si="28"/>
        <v>0</v>
      </c>
      <c r="O272" s="36"/>
      <c r="P272" s="51" t="s">
        <v>1474</v>
      </c>
      <c r="Q272" s="36"/>
      <c r="R272" s="36" t="str">
        <f t="shared" si="26"/>
        <v/>
      </c>
      <c r="S272" s="15"/>
      <c r="T272" s="15"/>
      <c r="U272" s="28"/>
      <c r="V272" s="28"/>
      <c r="W272" s="15"/>
      <c r="X272" s="15"/>
      <c r="Y272" s="15"/>
      <c r="Z272" s="15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</row>
    <row r="273" spans="1:42" s="17" customFormat="1" ht="12.75" hidden="1" customHeight="1">
      <c r="A273" s="63" t="s">
        <v>1933</v>
      </c>
      <c r="B273" s="72"/>
      <c r="C273" s="144" t="s">
        <v>1934</v>
      </c>
      <c r="D273" s="46"/>
      <c r="E273" s="264"/>
      <c r="F273" s="265"/>
      <c r="G273" s="266"/>
      <c r="H273" s="267"/>
      <c r="I273" s="268"/>
      <c r="J273" s="265"/>
      <c r="K273" s="265"/>
      <c r="L273" s="266"/>
      <c r="M273" s="264">
        <f t="shared" si="28"/>
        <v>0</v>
      </c>
      <c r="N273" s="269">
        <f t="shared" si="28"/>
        <v>0</v>
      </c>
      <c r="O273" s="36"/>
      <c r="P273" s="51" t="s">
        <v>1474</v>
      </c>
      <c r="Q273" s="36"/>
      <c r="R273" s="36" t="str">
        <f t="shared" si="26"/>
        <v/>
      </c>
      <c r="S273" s="15"/>
      <c r="T273" s="15"/>
      <c r="U273" s="28"/>
      <c r="V273" s="28"/>
      <c r="W273" s="15"/>
      <c r="X273" s="15"/>
      <c r="Y273" s="15"/>
      <c r="Z273" s="15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</row>
    <row r="274" spans="1:42" s="17" customFormat="1" ht="12.75" hidden="1" customHeight="1">
      <c r="A274" s="63" t="s">
        <v>1935</v>
      </c>
      <c r="B274" s="72"/>
      <c r="C274" s="144" t="s">
        <v>1936</v>
      </c>
      <c r="D274" s="46"/>
      <c r="E274" s="264"/>
      <c r="F274" s="265"/>
      <c r="G274" s="266"/>
      <c r="H274" s="267"/>
      <c r="I274" s="268"/>
      <c r="J274" s="265"/>
      <c r="K274" s="265"/>
      <c r="L274" s="266"/>
      <c r="M274" s="264">
        <f t="shared" si="28"/>
        <v>0</v>
      </c>
      <c r="N274" s="269">
        <f t="shared" si="28"/>
        <v>0</v>
      </c>
      <c r="O274" s="36"/>
      <c r="P274" s="51" t="s">
        <v>1474</v>
      </c>
      <c r="Q274" s="36"/>
      <c r="R274" s="36" t="str">
        <f t="shared" si="26"/>
        <v/>
      </c>
      <c r="S274" s="15"/>
      <c r="T274" s="15"/>
      <c r="U274" s="28"/>
      <c r="V274" s="28"/>
      <c r="W274" s="15"/>
      <c r="X274" s="15"/>
      <c r="Y274" s="15"/>
      <c r="Z274" s="15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</row>
    <row r="275" spans="1:42" s="17" customFormat="1" ht="12.75" hidden="1" customHeight="1">
      <c r="A275" s="63" t="s">
        <v>1937</v>
      </c>
      <c r="B275" s="72"/>
      <c r="C275" s="144" t="s">
        <v>1938</v>
      </c>
      <c r="D275" s="46" t="s">
        <v>1461</v>
      </c>
      <c r="E275" s="264"/>
      <c r="F275" s="265"/>
      <c r="G275" s="266"/>
      <c r="H275" s="267"/>
      <c r="I275" s="268"/>
      <c r="J275" s="265"/>
      <c r="K275" s="265"/>
      <c r="L275" s="266"/>
      <c r="M275" s="264">
        <f t="shared" si="28"/>
        <v>0</v>
      </c>
      <c r="N275" s="269">
        <f t="shared" si="28"/>
        <v>0</v>
      </c>
      <c r="O275" s="36"/>
      <c r="P275" s="51" t="s">
        <v>1474</v>
      </c>
      <c r="Q275" s="36"/>
      <c r="R275" s="36" t="str">
        <f t="shared" si="26"/>
        <v/>
      </c>
      <c r="S275" s="15"/>
      <c r="T275" s="15"/>
      <c r="U275" s="28"/>
      <c r="V275" s="28"/>
      <c r="W275" s="15"/>
      <c r="X275" s="15"/>
      <c r="Y275" s="15"/>
      <c r="Z275" s="15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</row>
    <row r="276" spans="1:42" s="17" customFormat="1" ht="12.75" hidden="1" customHeight="1">
      <c r="A276" s="63" t="s">
        <v>1939</v>
      </c>
      <c r="B276" s="72"/>
      <c r="C276" s="144" t="s">
        <v>1940</v>
      </c>
      <c r="D276" s="46"/>
      <c r="E276" s="264"/>
      <c r="F276" s="265"/>
      <c r="G276" s="266"/>
      <c r="H276" s="267"/>
      <c r="I276" s="268"/>
      <c r="J276" s="265"/>
      <c r="K276" s="265"/>
      <c r="L276" s="266"/>
      <c r="M276" s="264">
        <f t="shared" si="28"/>
        <v>0</v>
      </c>
      <c r="N276" s="269">
        <f t="shared" si="28"/>
        <v>0</v>
      </c>
      <c r="O276" s="36"/>
      <c r="P276" s="51" t="s">
        <v>1474</v>
      </c>
      <c r="Q276" s="36"/>
      <c r="R276" s="36" t="str">
        <f t="shared" si="26"/>
        <v/>
      </c>
      <c r="S276" s="15"/>
      <c r="T276" s="15"/>
      <c r="U276" s="28"/>
      <c r="V276" s="28"/>
      <c r="W276" s="15"/>
      <c r="X276" s="15"/>
      <c r="Y276" s="15"/>
      <c r="Z276" s="15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</row>
    <row r="277" spans="1:42" s="17" customFormat="1" ht="12.75" hidden="1" customHeight="1">
      <c r="A277" s="63" t="s">
        <v>1941</v>
      </c>
      <c r="B277" s="72"/>
      <c r="C277" s="144" t="s">
        <v>1942</v>
      </c>
      <c r="D277" s="46" t="s">
        <v>1459</v>
      </c>
      <c r="E277" s="264"/>
      <c r="F277" s="265"/>
      <c r="G277" s="266"/>
      <c r="H277" s="267"/>
      <c r="I277" s="268"/>
      <c r="J277" s="265"/>
      <c r="K277" s="265"/>
      <c r="L277" s="266"/>
      <c r="M277" s="264">
        <f t="shared" si="28"/>
        <v>0</v>
      </c>
      <c r="N277" s="269">
        <f t="shared" si="28"/>
        <v>0</v>
      </c>
      <c r="O277" s="36"/>
      <c r="P277" s="51" t="s">
        <v>1474</v>
      </c>
      <c r="Q277" s="36"/>
      <c r="R277" s="36" t="str">
        <f t="shared" si="26"/>
        <v/>
      </c>
      <c r="S277" s="15"/>
      <c r="T277" s="15"/>
      <c r="U277" s="28"/>
      <c r="V277" s="28"/>
      <c r="W277" s="15"/>
      <c r="X277" s="15"/>
      <c r="Y277" s="15"/>
      <c r="Z277" s="15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</row>
    <row r="278" spans="1:42" s="17" customFormat="1" ht="12.75" hidden="1" customHeight="1">
      <c r="A278" s="63" t="s">
        <v>1943</v>
      </c>
      <c r="B278" s="72"/>
      <c r="C278" s="144" t="s">
        <v>1944</v>
      </c>
      <c r="D278" s="46"/>
      <c r="E278" s="264"/>
      <c r="F278" s="265"/>
      <c r="G278" s="266"/>
      <c r="H278" s="267"/>
      <c r="I278" s="268"/>
      <c r="J278" s="265"/>
      <c r="K278" s="265"/>
      <c r="L278" s="266"/>
      <c r="M278" s="264">
        <f t="shared" si="28"/>
        <v>0</v>
      </c>
      <c r="N278" s="269">
        <f t="shared" si="28"/>
        <v>0</v>
      </c>
      <c r="O278" s="36"/>
      <c r="P278" s="51" t="s">
        <v>1474</v>
      </c>
      <c r="Q278" s="36"/>
      <c r="R278" s="36" t="str">
        <f t="shared" si="26"/>
        <v/>
      </c>
      <c r="S278" s="15"/>
      <c r="T278" s="15"/>
      <c r="U278" s="28"/>
      <c r="V278" s="28"/>
      <c r="W278" s="15"/>
      <c r="X278" s="15"/>
      <c r="Y278" s="15"/>
      <c r="Z278" s="15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</row>
    <row r="279" spans="1:42" s="17" customFormat="1" ht="12.75" hidden="1" customHeight="1" thickBot="1">
      <c r="A279" s="63" t="s">
        <v>1945</v>
      </c>
      <c r="B279" s="104"/>
      <c r="C279" s="159" t="s">
        <v>1946</v>
      </c>
      <c r="D279" s="105"/>
      <c r="E279" s="310"/>
      <c r="F279" s="311"/>
      <c r="G279" s="312"/>
      <c r="H279" s="313"/>
      <c r="I279" s="314"/>
      <c r="J279" s="311"/>
      <c r="K279" s="311"/>
      <c r="L279" s="312"/>
      <c r="M279" s="310">
        <f t="shared" si="28"/>
        <v>0</v>
      </c>
      <c r="N279" s="324">
        <f t="shared" si="28"/>
        <v>0</v>
      </c>
      <c r="O279" s="36"/>
      <c r="P279" s="51" t="s">
        <v>1474</v>
      </c>
      <c r="Q279" s="36"/>
      <c r="R279" s="36" t="str">
        <f t="shared" si="26"/>
        <v/>
      </c>
      <c r="S279" s="15"/>
      <c r="T279" s="15"/>
      <c r="U279" s="28"/>
      <c r="V279" s="28"/>
      <c r="W279" s="15"/>
      <c r="X279" s="15"/>
      <c r="Y279" s="15"/>
      <c r="Z279" s="15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</row>
    <row r="280" spans="1:42" s="17" customFormat="1" ht="12.75" hidden="1" customHeight="1" thickTop="1" thickBot="1">
      <c r="A280" s="63" t="s">
        <v>1947</v>
      </c>
      <c r="B280" s="107"/>
      <c r="C280" s="210" t="s">
        <v>1948</v>
      </c>
      <c r="D280" s="46"/>
      <c r="E280" s="258"/>
      <c r="F280" s="259"/>
      <c r="G280" s="260"/>
      <c r="H280" s="261"/>
      <c r="I280" s="262"/>
      <c r="J280" s="259"/>
      <c r="K280" s="259"/>
      <c r="L280" s="260"/>
      <c r="M280" s="258">
        <f t="shared" si="28"/>
        <v>0</v>
      </c>
      <c r="N280" s="263">
        <f t="shared" si="28"/>
        <v>0</v>
      </c>
      <c r="O280" s="36"/>
      <c r="P280" s="51" t="s">
        <v>1474</v>
      </c>
      <c r="Q280" s="36"/>
      <c r="R280" s="36" t="str">
        <f t="shared" si="26"/>
        <v/>
      </c>
      <c r="S280" s="15"/>
      <c r="T280" s="15"/>
      <c r="U280" s="28"/>
      <c r="V280" s="28"/>
      <c r="W280" s="15"/>
      <c r="X280" s="15"/>
      <c r="Y280" s="15"/>
      <c r="Z280" s="15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</row>
    <row r="281" spans="1:42" s="226" customFormat="1" ht="15.75" hidden="1" customHeight="1" thickBot="1">
      <c r="A281" s="137" t="s">
        <v>1996</v>
      </c>
      <c r="B281" s="889" t="s">
        <v>1950</v>
      </c>
      <c r="C281" s="890"/>
      <c r="D281" s="106"/>
      <c r="E281" s="357">
        <f t="shared" ref="E281:N281" si="29">SUM(E282:E305)</f>
        <v>0</v>
      </c>
      <c r="F281" s="358">
        <f t="shared" si="29"/>
        <v>0</v>
      </c>
      <c r="G281" s="359">
        <f t="shared" si="29"/>
        <v>0</v>
      </c>
      <c r="H281" s="360">
        <f t="shared" si="29"/>
        <v>0</v>
      </c>
      <c r="I281" s="361">
        <f t="shared" si="29"/>
        <v>0</v>
      </c>
      <c r="J281" s="358">
        <f t="shared" si="29"/>
        <v>0</v>
      </c>
      <c r="K281" s="228">
        <f t="shared" si="29"/>
        <v>0</v>
      </c>
      <c r="L281" s="229">
        <f t="shared" si="29"/>
        <v>0</v>
      </c>
      <c r="M281" s="227">
        <f t="shared" si="29"/>
        <v>0</v>
      </c>
      <c r="N281" s="230">
        <f t="shared" si="29"/>
        <v>0</v>
      </c>
      <c r="O281" s="138"/>
      <c r="P281" s="139" t="s">
        <v>1500</v>
      </c>
      <c r="Q281" s="138"/>
      <c r="R281" s="138" t="str">
        <f t="shared" si="26"/>
        <v/>
      </c>
      <c r="S281" s="140"/>
      <c r="T281" s="140"/>
      <c r="U281" s="141">
        <f>SUM(M281)</f>
        <v>0</v>
      </c>
      <c r="V281" s="141">
        <f>SUM(N282:N297)</f>
        <v>0</v>
      </c>
      <c r="W281" s="140"/>
      <c r="X281" s="140"/>
      <c r="Y281" s="140"/>
      <c r="Z281" s="140"/>
      <c r="AA281" s="140"/>
      <c r="AB281" s="140"/>
      <c r="AC281" s="140"/>
      <c r="AD281" s="140"/>
      <c r="AE281" s="140"/>
      <c r="AF281" s="140"/>
      <c r="AG281" s="140"/>
      <c r="AH281" s="140"/>
      <c r="AI281" s="140"/>
      <c r="AJ281" s="140"/>
      <c r="AK281" s="140"/>
      <c r="AL281" s="140"/>
      <c r="AM281" s="140"/>
      <c r="AN281" s="140"/>
      <c r="AO281" s="140"/>
      <c r="AP281" s="140"/>
    </row>
    <row r="282" spans="1:42" s="241" customFormat="1" ht="12.75" hidden="1" customHeight="1" thickTop="1">
      <c r="A282" s="223" t="s">
        <v>1954</v>
      </c>
      <c r="B282" s="133"/>
      <c r="C282" s="152" t="s">
        <v>1955</v>
      </c>
      <c r="D282" s="132"/>
      <c r="E282" s="258"/>
      <c r="F282" s="259"/>
      <c r="G282" s="260"/>
      <c r="H282" s="261"/>
      <c r="I282" s="262"/>
      <c r="J282" s="259"/>
      <c r="K282" s="259"/>
      <c r="L282" s="260"/>
      <c r="M282" s="258">
        <f t="shared" ref="M282:N305" si="30">I282+K282</f>
        <v>0</v>
      </c>
      <c r="N282" s="263">
        <f t="shared" si="30"/>
        <v>0</v>
      </c>
      <c r="O282" s="224"/>
      <c r="P282" s="225" t="s">
        <v>1474</v>
      </c>
      <c r="Q282" s="224"/>
      <c r="R282" s="224" t="str">
        <f t="shared" si="26"/>
        <v/>
      </c>
      <c r="S282" s="238"/>
      <c r="T282" s="238"/>
      <c r="U282" s="239"/>
      <c r="V282" s="239"/>
      <c r="W282" s="238"/>
      <c r="X282" s="238"/>
      <c r="Y282" s="238"/>
      <c r="Z282" s="238"/>
      <c r="AA282" s="240"/>
      <c r="AB282" s="240"/>
      <c r="AC282" s="240"/>
      <c r="AD282" s="240"/>
      <c r="AE282" s="240"/>
      <c r="AF282" s="240"/>
      <c r="AG282" s="240"/>
      <c r="AH282" s="240"/>
      <c r="AI282" s="240"/>
      <c r="AJ282" s="240"/>
      <c r="AK282" s="240"/>
      <c r="AL282" s="240"/>
      <c r="AM282" s="240"/>
      <c r="AN282" s="240"/>
      <c r="AO282" s="240"/>
      <c r="AP282" s="240"/>
    </row>
    <row r="283" spans="1:42" s="241" customFormat="1" ht="12.75" hidden="1" customHeight="1">
      <c r="A283" s="223" t="s">
        <v>1956</v>
      </c>
      <c r="B283" s="131"/>
      <c r="C283" s="144" t="s">
        <v>1957</v>
      </c>
      <c r="D283" s="132"/>
      <c r="E283" s="264"/>
      <c r="F283" s="265"/>
      <c r="G283" s="266"/>
      <c r="H283" s="267"/>
      <c r="I283" s="268"/>
      <c r="J283" s="265"/>
      <c r="K283" s="265"/>
      <c r="L283" s="266"/>
      <c r="M283" s="264">
        <f t="shared" si="30"/>
        <v>0</v>
      </c>
      <c r="N283" s="269">
        <f t="shared" si="30"/>
        <v>0</v>
      </c>
      <c r="O283" s="224"/>
      <c r="P283" s="225" t="s">
        <v>1474</v>
      </c>
      <c r="Q283" s="224"/>
      <c r="R283" s="224" t="str">
        <f t="shared" si="26"/>
        <v/>
      </c>
      <c r="S283" s="238"/>
      <c r="T283" s="238"/>
      <c r="U283" s="239"/>
      <c r="V283" s="239"/>
      <c r="W283" s="238"/>
      <c r="X283" s="238"/>
      <c r="Y283" s="238"/>
      <c r="Z283" s="238"/>
      <c r="AA283" s="240"/>
      <c r="AB283" s="240"/>
      <c r="AC283" s="240"/>
      <c r="AD283" s="240"/>
      <c r="AE283" s="240"/>
      <c r="AF283" s="240"/>
      <c r="AG283" s="240"/>
      <c r="AH283" s="240"/>
      <c r="AI283" s="240"/>
      <c r="AJ283" s="240"/>
      <c r="AK283" s="240"/>
      <c r="AL283" s="240"/>
      <c r="AM283" s="240"/>
      <c r="AN283" s="240"/>
      <c r="AO283" s="240"/>
      <c r="AP283" s="240"/>
    </row>
    <row r="284" spans="1:42" s="143" customFormat="1" ht="12.75" hidden="1" customHeight="1">
      <c r="A284" s="137" t="s">
        <v>1958</v>
      </c>
      <c r="B284" s="72"/>
      <c r="C284" s="144" t="s">
        <v>1959</v>
      </c>
      <c r="D284" s="132"/>
      <c r="E284" s="264"/>
      <c r="F284" s="265"/>
      <c r="G284" s="266"/>
      <c r="H284" s="267"/>
      <c r="I284" s="268"/>
      <c r="J284" s="265"/>
      <c r="K284" s="265"/>
      <c r="L284" s="266"/>
      <c r="M284" s="264">
        <f t="shared" si="30"/>
        <v>0</v>
      </c>
      <c r="N284" s="269">
        <f t="shared" si="30"/>
        <v>0</v>
      </c>
      <c r="O284" s="138"/>
      <c r="P284" s="139" t="s">
        <v>1474</v>
      </c>
      <c r="Q284" s="138"/>
      <c r="R284" s="138" t="str">
        <f t="shared" si="26"/>
        <v/>
      </c>
      <c r="S284" s="140"/>
      <c r="T284" s="140"/>
      <c r="U284" s="141"/>
      <c r="V284" s="141"/>
      <c r="W284" s="140"/>
      <c r="X284" s="140"/>
      <c r="Y284" s="140"/>
      <c r="Z284" s="140"/>
      <c r="AA284" s="142"/>
      <c r="AB284" s="142"/>
      <c r="AC284" s="142"/>
      <c r="AD284" s="142"/>
      <c r="AE284" s="142"/>
      <c r="AF284" s="142"/>
      <c r="AG284" s="142"/>
      <c r="AH284" s="142"/>
      <c r="AI284" s="142"/>
      <c r="AJ284" s="142"/>
      <c r="AK284" s="142"/>
      <c r="AL284" s="142"/>
      <c r="AM284" s="142"/>
      <c r="AN284" s="142"/>
      <c r="AO284" s="142"/>
      <c r="AP284" s="142"/>
    </row>
    <row r="285" spans="1:42" s="143" customFormat="1" ht="12.75" hidden="1" customHeight="1">
      <c r="A285" s="137" t="s">
        <v>1960</v>
      </c>
      <c r="B285" s="72"/>
      <c r="C285" s="144" t="s">
        <v>1961</v>
      </c>
      <c r="D285" s="132"/>
      <c r="E285" s="264"/>
      <c r="F285" s="265"/>
      <c r="G285" s="266"/>
      <c r="H285" s="267"/>
      <c r="I285" s="268"/>
      <c r="J285" s="265"/>
      <c r="K285" s="265"/>
      <c r="L285" s="266"/>
      <c r="M285" s="264">
        <f t="shared" si="30"/>
        <v>0</v>
      </c>
      <c r="N285" s="293">
        <f t="shared" si="30"/>
        <v>0</v>
      </c>
      <c r="O285" s="138"/>
      <c r="P285" s="139" t="s">
        <v>1474</v>
      </c>
      <c r="Q285" s="138"/>
      <c r="R285" s="138" t="str">
        <f t="shared" si="26"/>
        <v/>
      </c>
      <c r="S285" s="140"/>
      <c r="T285" s="140"/>
      <c r="U285" s="141"/>
      <c r="V285" s="141"/>
      <c r="W285" s="140"/>
      <c r="X285" s="140"/>
      <c r="Y285" s="140"/>
      <c r="Z285" s="140"/>
      <c r="AA285" s="142"/>
      <c r="AB285" s="142"/>
      <c r="AC285" s="142"/>
      <c r="AD285" s="142"/>
      <c r="AE285" s="142"/>
      <c r="AF285" s="142"/>
      <c r="AG285" s="142"/>
      <c r="AH285" s="142"/>
      <c r="AI285" s="142"/>
      <c r="AJ285" s="142"/>
      <c r="AK285" s="142"/>
      <c r="AL285" s="142"/>
      <c r="AM285" s="142"/>
      <c r="AN285" s="142"/>
      <c r="AO285" s="142"/>
      <c r="AP285" s="142"/>
    </row>
    <row r="286" spans="1:42" s="143" customFormat="1" ht="12.75" hidden="1" customHeight="1">
      <c r="A286" s="137" t="s">
        <v>1962</v>
      </c>
      <c r="B286" s="72"/>
      <c r="C286" s="144" t="s">
        <v>1950</v>
      </c>
      <c r="D286" s="132"/>
      <c r="E286" s="264"/>
      <c r="F286" s="265"/>
      <c r="G286" s="266"/>
      <c r="H286" s="267"/>
      <c r="I286" s="268"/>
      <c r="J286" s="265"/>
      <c r="K286" s="265"/>
      <c r="L286" s="266"/>
      <c r="M286" s="264">
        <f t="shared" si="30"/>
        <v>0</v>
      </c>
      <c r="N286" s="269">
        <f t="shared" si="30"/>
        <v>0</v>
      </c>
      <c r="O286" s="138"/>
      <c r="P286" s="139" t="s">
        <v>1474</v>
      </c>
      <c r="Q286" s="138"/>
      <c r="R286" s="138" t="str">
        <f t="shared" si="26"/>
        <v/>
      </c>
      <c r="S286" s="140"/>
      <c r="T286" s="140"/>
      <c r="U286" s="141"/>
      <c r="V286" s="141"/>
      <c r="W286" s="140"/>
      <c r="X286" s="140"/>
      <c r="Y286" s="140"/>
      <c r="Z286" s="140"/>
      <c r="AA286" s="142"/>
      <c r="AB286" s="142"/>
      <c r="AC286" s="142"/>
      <c r="AD286" s="142"/>
      <c r="AE286" s="142"/>
      <c r="AF286" s="142"/>
      <c r="AG286" s="142"/>
      <c r="AH286" s="142"/>
      <c r="AI286" s="142"/>
      <c r="AJ286" s="142"/>
      <c r="AK286" s="142"/>
      <c r="AL286" s="142"/>
      <c r="AM286" s="142"/>
      <c r="AN286" s="142"/>
      <c r="AO286" s="142"/>
      <c r="AP286" s="142"/>
    </row>
    <row r="287" spans="1:42" s="143" customFormat="1" ht="12.75" hidden="1" customHeight="1">
      <c r="A287" s="137" t="s">
        <v>1963</v>
      </c>
      <c r="B287" s="72"/>
      <c r="C287" s="144" t="s">
        <v>1964</v>
      </c>
      <c r="D287" s="132"/>
      <c r="E287" s="264"/>
      <c r="F287" s="265"/>
      <c r="G287" s="266"/>
      <c r="H287" s="267"/>
      <c r="I287" s="268"/>
      <c r="J287" s="265"/>
      <c r="K287" s="265"/>
      <c r="L287" s="266"/>
      <c r="M287" s="264">
        <f t="shared" si="30"/>
        <v>0</v>
      </c>
      <c r="N287" s="269">
        <f t="shared" si="30"/>
        <v>0</v>
      </c>
      <c r="O287" s="138"/>
      <c r="P287" s="139" t="s">
        <v>1474</v>
      </c>
      <c r="Q287" s="138"/>
      <c r="R287" s="138" t="str">
        <f t="shared" si="26"/>
        <v/>
      </c>
      <c r="S287" s="140"/>
      <c r="T287" s="140"/>
      <c r="U287" s="141"/>
      <c r="V287" s="141"/>
      <c r="W287" s="140"/>
      <c r="X287" s="140"/>
      <c r="Y287" s="140"/>
      <c r="Z287" s="140"/>
      <c r="AA287" s="142"/>
      <c r="AB287" s="142"/>
      <c r="AC287" s="142"/>
      <c r="AD287" s="142"/>
      <c r="AE287" s="142"/>
      <c r="AF287" s="142"/>
      <c r="AG287" s="142"/>
      <c r="AH287" s="142"/>
      <c r="AI287" s="142"/>
      <c r="AJ287" s="142"/>
      <c r="AK287" s="142"/>
      <c r="AL287" s="142"/>
      <c r="AM287" s="142"/>
      <c r="AN287" s="142"/>
      <c r="AO287" s="142"/>
      <c r="AP287" s="142"/>
    </row>
    <row r="288" spans="1:42" s="143" customFormat="1" ht="12.75" hidden="1" customHeight="1">
      <c r="A288" s="137" t="s">
        <v>1965</v>
      </c>
      <c r="B288" s="72"/>
      <c r="C288" s="144" t="s">
        <v>1966</v>
      </c>
      <c r="D288" s="132"/>
      <c r="E288" s="264"/>
      <c r="F288" s="265"/>
      <c r="G288" s="266"/>
      <c r="H288" s="267">
        <v>0</v>
      </c>
      <c r="I288" s="268">
        <v>0</v>
      </c>
      <c r="J288" s="265">
        <v>0</v>
      </c>
      <c r="K288" s="265"/>
      <c r="L288" s="266"/>
      <c r="M288" s="264">
        <f t="shared" si="30"/>
        <v>0</v>
      </c>
      <c r="N288" s="269">
        <f t="shared" si="30"/>
        <v>0</v>
      </c>
      <c r="O288" s="138"/>
      <c r="P288" s="139" t="s">
        <v>1474</v>
      </c>
      <c r="Q288" s="138"/>
      <c r="R288" s="138" t="str">
        <f t="shared" si="26"/>
        <v/>
      </c>
      <c r="S288" s="140"/>
      <c r="T288" s="140"/>
      <c r="U288" s="141"/>
      <c r="V288" s="141"/>
      <c r="W288" s="140"/>
      <c r="X288" s="140"/>
      <c r="Y288" s="140"/>
      <c r="Z288" s="140"/>
      <c r="AA288" s="142"/>
      <c r="AB288" s="142"/>
      <c r="AC288" s="142"/>
      <c r="AD288" s="142"/>
      <c r="AE288" s="142"/>
      <c r="AF288" s="142"/>
      <c r="AG288" s="142"/>
      <c r="AH288" s="142"/>
      <c r="AI288" s="142"/>
      <c r="AJ288" s="142"/>
      <c r="AK288" s="142"/>
      <c r="AL288" s="142"/>
      <c r="AM288" s="142"/>
      <c r="AN288" s="142"/>
      <c r="AO288" s="142"/>
      <c r="AP288" s="142"/>
    </row>
    <row r="289" spans="1:42" s="143" customFormat="1" ht="12.75" hidden="1" customHeight="1">
      <c r="A289" s="137" t="s">
        <v>1991</v>
      </c>
      <c r="B289" s="72"/>
      <c r="C289" s="144" t="s">
        <v>1992</v>
      </c>
      <c r="D289" s="132"/>
      <c r="E289" s="264"/>
      <c r="F289" s="265"/>
      <c r="G289" s="266"/>
      <c r="H289" s="267"/>
      <c r="I289" s="268"/>
      <c r="J289" s="265"/>
      <c r="K289" s="265"/>
      <c r="L289" s="266"/>
      <c r="M289" s="264">
        <f t="shared" si="30"/>
        <v>0</v>
      </c>
      <c r="N289" s="269">
        <f t="shared" si="30"/>
        <v>0</v>
      </c>
      <c r="O289" s="138"/>
      <c r="P289" s="139" t="s">
        <v>1474</v>
      </c>
      <c r="Q289" s="138"/>
      <c r="R289" s="138" t="str">
        <f t="shared" si="26"/>
        <v/>
      </c>
      <c r="S289" s="140"/>
      <c r="T289" s="140"/>
      <c r="U289" s="141"/>
      <c r="V289" s="141"/>
      <c r="W289" s="140"/>
      <c r="X289" s="140"/>
      <c r="Y289" s="140"/>
      <c r="Z289" s="140"/>
      <c r="AA289" s="142"/>
      <c r="AB289" s="142"/>
      <c r="AC289" s="142"/>
      <c r="AD289" s="142"/>
      <c r="AE289" s="142"/>
      <c r="AF289" s="142"/>
      <c r="AG289" s="142"/>
      <c r="AH289" s="142"/>
      <c r="AI289" s="142"/>
      <c r="AJ289" s="142"/>
      <c r="AK289" s="142"/>
      <c r="AL289" s="142"/>
      <c r="AM289" s="142"/>
      <c r="AN289" s="142"/>
      <c r="AO289" s="142"/>
      <c r="AP289" s="142"/>
    </row>
    <row r="290" spans="1:42" s="143" customFormat="1" ht="12.75" hidden="1" customHeight="1">
      <c r="A290" s="137" t="s">
        <v>1967</v>
      </c>
      <c r="B290" s="72"/>
      <c r="C290" s="144" t="s">
        <v>1968</v>
      </c>
      <c r="D290" s="132"/>
      <c r="E290" s="264"/>
      <c r="F290" s="265"/>
      <c r="G290" s="266"/>
      <c r="H290" s="267"/>
      <c r="I290" s="268"/>
      <c r="J290" s="265"/>
      <c r="K290" s="265"/>
      <c r="L290" s="266"/>
      <c r="M290" s="264"/>
      <c r="N290" s="269"/>
      <c r="O290" s="138"/>
      <c r="P290" s="139" t="s">
        <v>1474</v>
      </c>
      <c r="Q290" s="138"/>
      <c r="R290" s="138" t="str">
        <f t="shared" si="26"/>
        <v/>
      </c>
      <c r="S290" s="140"/>
      <c r="T290" s="140"/>
      <c r="U290" s="141"/>
      <c r="V290" s="141"/>
      <c r="W290" s="140"/>
      <c r="X290" s="140"/>
      <c r="Y290" s="140"/>
      <c r="Z290" s="140"/>
      <c r="AA290" s="142"/>
      <c r="AB290" s="142"/>
      <c r="AC290" s="142"/>
      <c r="AD290" s="142"/>
      <c r="AE290" s="142"/>
      <c r="AF290" s="142"/>
      <c r="AG290" s="142"/>
      <c r="AH290" s="142"/>
      <c r="AI290" s="142"/>
      <c r="AJ290" s="142"/>
      <c r="AK290" s="142"/>
      <c r="AL290" s="142"/>
      <c r="AM290" s="142"/>
      <c r="AN290" s="142"/>
      <c r="AO290" s="142"/>
      <c r="AP290" s="142"/>
    </row>
    <row r="291" spans="1:42" s="17" customFormat="1" ht="12.75" hidden="1" customHeight="1">
      <c r="A291" s="63" t="s">
        <v>1969</v>
      </c>
      <c r="B291" s="72"/>
      <c r="C291" s="144" t="s">
        <v>1970</v>
      </c>
      <c r="D291" s="132"/>
      <c r="E291" s="264"/>
      <c r="F291" s="265"/>
      <c r="G291" s="266"/>
      <c r="H291" s="267"/>
      <c r="I291" s="268"/>
      <c r="J291" s="265"/>
      <c r="K291" s="265"/>
      <c r="L291" s="266"/>
      <c r="M291" s="264">
        <f t="shared" si="30"/>
        <v>0</v>
      </c>
      <c r="N291" s="269">
        <f t="shared" si="30"/>
        <v>0</v>
      </c>
      <c r="O291" s="36"/>
      <c r="P291" s="51" t="s">
        <v>1474</v>
      </c>
      <c r="Q291" s="36"/>
      <c r="R291" s="36" t="str">
        <f t="shared" si="26"/>
        <v/>
      </c>
      <c r="S291" s="15"/>
      <c r="T291" s="15"/>
      <c r="U291" s="28"/>
      <c r="V291" s="28"/>
      <c r="W291" s="15"/>
      <c r="X291" s="15"/>
      <c r="Y291" s="15"/>
      <c r="Z291" s="15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</row>
    <row r="292" spans="1:42" s="143" customFormat="1" ht="12.75" hidden="1" customHeight="1" thickBot="1">
      <c r="A292" s="137" t="s">
        <v>1951</v>
      </c>
      <c r="B292" s="104"/>
      <c r="C292" s="159" t="s">
        <v>1531</v>
      </c>
      <c r="D292" s="130"/>
      <c r="E292" s="310"/>
      <c r="F292" s="311"/>
      <c r="G292" s="312"/>
      <c r="H292" s="313"/>
      <c r="I292" s="314"/>
      <c r="J292" s="311"/>
      <c r="K292" s="311"/>
      <c r="L292" s="312"/>
      <c r="M292" s="310">
        <f t="shared" si="30"/>
        <v>0</v>
      </c>
      <c r="N292" s="323">
        <f t="shared" si="30"/>
        <v>0</v>
      </c>
      <c r="O292" s="138"/>
      <c r="P292" s="139" t="s">
        <v>1473</v>
      </c>
      <c r="Q292" s="138"/>
      <c r="R292" s="138" t="str">
        <f t="shared" si="26"/>
        <v/>
      </c>
      <c r="S292" s="140"/>
      <c r="T292" s="140"/>
      <c r="U292" s="141"/>
      <c r="V292" s="141"/>
      <c r="W292" s="140"/>
      <c r="X292" s="140"/>
      <c r="Y292" s="140"/>
      <c r="Z292" s="140"/>
      <c r="AA292" s="142"/>
      <c r="AB292" s="142"/>
      <c r="AC292" s="142"/>
      <c r="AD292" s="142"/>
      <c r="AE292" s="142"/>
      <c r="AF292" s="142"/>
      <c r="AG292" s="142"/>
      <c r="AH292" s="142"/>
      <c r="AI292" s="142"/>
      <c r="AJ292" s="142"/>
      <c r="AK292" s="142"/>
      <c r="AL292" s="142"/>
      <c r="AM292" s="142"/>
      <c r="AN292" s="142"/>
      <c r="AO292" s="142"/>
      <c r="AP292" s="142"/>
    </row>
    <row r="293" spans="1:42" s="143" customFormat="1" ht="12.75" hidden="1" customHeight="1" thickTop="1">
      <c r="A293" s="137" t="s">
        <v>1971</v>
      </c>
      <c r="B293" s="95"/>
      <c r="C293" s="152" t="s">
        <v>1972</v>
      </c>
      <c r="D293" s="132"/>
      <c r="E293" s="258"/>
      <c r="F293" s="259"/>
      <c r="G293" s="260"/>
      <c r="H293" s="261"/>
      <c r="I293" s="262"/>
      <c r="J293" s="259"/>
      <c r="K293" s="259">
        <v>0</v>
      </c>
      <c r="L293" s="260">
        <v>0</v>
      </c>
      <c r="M293" s="258">
        <f t="shared" si="30"/>
        <v>0</v>
      </c>
      <c r="N293" s="263">
        <f t="shared" si="30"/>
        <v>0</v>
      </c>
      <c r="O293" s="138"/>
      <c r="P293" s="139" t="s">
        <v>1474</v>
      </c>
      <c r="Q293" s="138"/>
      <c r="R293" s="138" t="str">
        <f t="shared" si="26"/>
        <v/>
      </c>
      <c r="S293" s="140"/>
      <c r="T293" s="140"/>
      <c r="U293" s="141"/>
      <c r="V293" s="141"/>
      <c r="W293" s="140"/>
      <c r="X293" s="140"/>
      <c r="Y293" s="140"/>
      <c r="Z293" s="140"/>
      <c r="AA293" s="142"/>
      <c r="AB293" s="142"/>
      <c r="AC293" s="142"/>
      <c r="AD293" s="142"/>
      <c r="AE293" s="142"/>
      <c r="AF293" s="142"/>
      <c r="AG293" s="142"/>
      <c r="AH293" s="142"/>
      <c r="AI293" s="142"/>
      <c r="AJ293" s="142"/>
      <c r="AK293" s="142"/>
      <c r="AL293" s="142"/>
      <c r="AM293" s="142"/>
      <c r="AN293" s="142"/>
      <c r="AO293" s="142"/>
      <c r="AP293" s="142"/>
    </row>
    <row r="294" spans="1:42" s="17" customFormat="1" ht="12.75" hidden="1" customHeight="1">
      <c r="A294" s="63" t="s">
        <v>1952</v>
      </c>
      <c r="B294" s="72"/>
      <c r="C294" s="144" t="s">
        <v>1993</v>
      </c>
      <c r="D294" s="132"/>
      <c r="E294" s="264"/>
      <c r="F294" s="265"/>
      <c r="G294" s="266"/>
      <c r="H294" s="267"/>
      <c r="I294" s="268"/>
      <c r="J294" s="265"/>
      <c r="K294" s="265"/>
      <c r="L294" s="266"/>
      <c r="M294" s="264">
        <f t="shared" si="30"/>
        <v>0</v>
      </c>
      <c r="N294" s="269">
        <f t="shared" si="30"/>
        <v>0</v>
      </c>
      <c r="O294" s="36"/>
      <c r="P294" s="51" t="s">
        <v>1473</v>
      </c>
      <c r="Q294" s="36"/>
      <c r="R294" s="36" t="str">
        <f t="shared" si="26"/>
        <v/>
      </c>
      <c r="S294" s="15"/>
      <c r="T294" s="15"/>
      <c r="U294" s="28"/>
      <c r="V294" s="28"/>
      <c r="W294" s="15"/>
      <c r="X294" s="15"/>
      <c r="Y294" s="15"/>
      <c r="Z294" s="15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</row>
    <row r="295" spans="1:42" s="17" customFormat="1" ht="12.75" hidden="1" customHeight="1">
      <c r="A295" s="63" t="s">
        <v>1973</v>
      </c>
      <c r="B295" s="72"/>
      <c r="C295" s="144" t="s">
        <v>1974</v>
      </c>
      <c r="D295" s="132"/>
      <c r="E295" s="264"/>
      <c r="F295" s="265"/>
      <c r="G295" s="266"/>
      <c r="H295" s="267"/>
      <c r="I295" s="268"/>
      <c r="J295" s="265"/>
      <c r="K295" s="265"/>
      <c r="L295" s="266"/>
      <c r="M295" s="264">
        <f t="shared" si="30"/>
        <v>0</v>
      </c>
      <c r="N295" s="269">
        <f t="shared" si="30"/>
        <v>0</v>
      </c>
      <c r="O295" s="36"/>
      <c r="P295" s="51" t="s">
        <v>1474</v>
      </c>
      <c r="Q295" s="36"/>
      <c r="R295" s="36" t="str">
        <f t="shared" si="26"/>
        <v/>
      </c>
      <c r="S295" s="15"/>
      <c r="T295" s="15"/>
      <c r="U295" s="28"/>
      <c r="V295" s="28"/>
      <c r="W295" s="15"/>
      <c r="X295" s="15"/>
      <c r="Y295" s="15"/>
      <c r="Z295" s="15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</row>
    <row r="296" spans="1:42" s="17" customFormat="1" ht="12.75" hidden="1" customHeight="1">
      <c r="A296" s="63" t="s">
        <v>1975</v>
      </c>
      <c r="B296" s="72"/>
      <c r="C296" s="144" t="s">
        <v>1976</v>
      </c>
      <c r="D296" s="132"/>
      <c r="E296" s="264"/>
      <c r="F296" s="265"/>
      <c r="G296" s="266"/>
      <c r="H296" s="267"/>
      <c r="I296" s="268"/>
      <c r="J296" s="265"/>
      <c r="K296" s="265"/>
      <c r="L296" s="266"/>
      <c r="M296" s="264">
        <f t="shared" si="30"/>
        <v>0</v>
      </c>
      <c r="N296" s="269">
        <f t="shared" si="30"/>
        <v>0</v>
      </c>
      <c r="O296" s="36"/>
      <c r="P296" s="51" t="s">
        <v>1474</v>
      </c>
      <c r="Q296" s="36"/>
      <c r="R296" s="36" t="str">
        <f t="shared" si="26"/>
        <v/>
      </c>
      <c r="S296" s="15"/>
      <c r="T296" s="15"/>
      <c r="U296" s="28"/>
      <c r="V296" s="28"/>
      <c r="W296" s="15"/>
      <c r="X296" s="15"/>
      <c r="Y296" s="15"/>
      <c r="Z296" s="15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</row>
    <row r="297" spans="1:42" s="17" customFormat="1" ht="12.75" hidden="1" customHeight="1">
      <c r="A297" s="63" t="s">
        <v>1977</v>
      </c>
      <c r="B297" s="72"/>
      <c r="C297" s="144" t="s">
        <v>1978</v>
      </c>
      <c r="D297" s="132" t="s">
        <v>1461</v>
      </c>
      <c r="E297" s="264"/>
      <c r="F297" s="265"/>
      <c r="G297" s="266"/>
      <c r="H297" s="267"/>
      <c r="I297" s="268"/>
      <c r="J297" s="265"/>
      <c r="K297" s="265"/>
      <c r="L297" s="266"/>
      <c r="M297" s="264">
        <f t="shared" si="30"/>
        <v>0</v>
      </c>
      <c r="N297" s="269">
        <f t="shared" si="30"/>
        <v>0</v>
      </c>
      <c r="O297" s="36"/>
      <c r="P297" s="51" t="s">
        <v>1474</v>
      </c>
      <c r="Q297" s="36"/>
      <c r="R297" s="36" t="str">
        <f t="shared" si="26"/>
        <v/>
      </c>
      <c r="S297" s="15"/>
      <c r="T297" s="15"/>
      <c r="U297" s="28"/>
      <c r="V297" s="28"/>
      <c r="W297" s="15"/>
      <c r="X297" s="15"/>
      <c r="Y297" s="15"/>
      <c r="Z297" s="15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</row>
    <row r="298" spans="1:42" s="17" customFormat="1" ht="12.75" hidden="1" customHeight="1">
      <c r="A298" s="63" t="s">
        <v>1979</v>
      </c>
      <c r="B298" s="72"/>
      <c r="C298" s="144" t="s">
        <v>1980</v>
      </c>
      <c r="D298" s="132" t="s">
        <v>1459</v>
      </c>
      <c r="E298" s="264"/>
      <c r="F298" s="265"/>
      <c r="G298" s="266"/>
      <c r="H298" s="267"/>
      <c r="I298" s="268"/>
      <c r="J298" s="265"/>
      <c r="K298" s="265"/>
      <c r="L298" s="266"/>
      <c r="M298" s="264">
        <f t="shared" si="30"/>
        <v>0</v>
      </c>
      <c r="N298" s="269">
        <f t="shared" si="30"/>
        <v>0</v>
      </c>
      <c r="O298" s="36"/>
      <c r="P298" s="51" t="s">
        <v>1474</v>
      </c>
      <c r="Q298" s="36"/>
      <c r="R298" s="36" t="str">
        <f t="shared" si="26"/>
        <v/>
      </c>
      <c r="S298" s="15"/>
      <c r="T298" s="15"/>
      <c r="U298" s="28"/>
      <c r="V298" s="28"/>
      <c r="W298" s="15"/>
      <c r="X298" s="15"/>
      <c r="Y298" s="15"/>
      <c r="Z298" s="15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</row>
    <row r="299" spans="1:42" s="17" customFormat="1" ht="12.75" hidden="1" customHeight="1">
      <c r="A299" s="63" t="s">
        <v>1981</v>
      </c>
      <c r="B299" s="72"/>
      <c r="C299" s="144" t="s">
        <v>1982</v>
      </c>
      <c r="D299" s="132"/>
      <c r="E299" s="264"/>
      <c r="F299" s="265"/>
      <c r="G299" s="266"/>
      <c r="H299" s="267"/>
      <c r="I299" s="268"/>
      <c r="J299" s="265"/>
      <c r="K299" s="265"/>
      <c r="L299" s="266"/>
      <c r="M299" s="264">
        <f t="shared" si="30"/>
        <v>0</v>
      </c>
      <c r="N299" s="269">
        <f t="shared" si="30"/>
        <v>0</v>
      </c>
      <c r="O299" s="36"/>
      <c r="P299" s="51" t="s">
        <v>1474</v>
      </c>
      <c r="Q299" s="36"/>
      <c r="R299" s="36" t="str">
        <f t="shared" si="26"/>
        <v/>
      </c>
      <c r="S299" s="15"/>
      <c r="T299" s="15"/>
      <c r="U299" s="28"/>
      <c r="V299" s="28"/>
      <c r="W299" s="15"/>
      <c r="X299" s="15"/>
      <c r="Y299" s="15"/>
      <c r="Z299" s="15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</row>
    <row r="300" spans="1:42" s="17" customFormat="1" ht="12.75" hidden="1" customHeight="1">
      <c r="A300" s="63" t="s">
        <v>1983</v>
      </c>
      <c r="B300" s="72"/>
      <c r="C300" s="144" t="s">
        <v>1984</v>
      </c>
      <c r="D300" s="132"/>
      <c r="E300" s="264"/>
      <c r="F300" s="265"/>
      <c r="G300" s="266"/>
      <c r="H300" s="267"/>
      <c r="I300" s="268"/>
      <c r="J300" s="265"/>
      <c r="K300" s="265"/>
      <c r="L300" s="266"/>
      <c r="M300" s="264">
        <f t="shared" si="30"/>
        <v>0</v>
      </c>
      <c r="N300" s="269">
        <f t="shared" si="30"/>
        <v>0</v>
      </c>
      <c r="O300" s="36"/>
      <c r="P300" s="51" t="s">
        <v>1474</v>
      </c>
      <c r="Q300" s="36"/>
      <c r="R300" s="36" t="str">
        <f t="shared" si="26"/>
        <v/>
      </c>
      <c r="S300" s="15"/>
      <c r="T300" s="15"/>
      <c r="U300" s="28"/>
      <c r="V300" s="28"/>
      <c r="W300" s="15"/>
      <c r="X300" s="15"/>
      <c r="Y300" s="15"/>
      <c r="Z300" s="15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</row>
    <row r="301" spans="1:42" s="17" customFormat="1" ht="12.75" hidden="1" customHeight="1">
      <c r="A301" s="63" t="s">
        <v>1985</v>
      </c>
      <c r="B301" s="72"/>
      <c r="C301" s="144" t="s">
        <v>1517</v>
      </c>
      <c r="D301" s="132"/>
      <c r="E301" s="264"/>
      <c r="F301" s="265"/>
      <c r="G301" s="266"/>
      <c r="H301" s="267"/>
      <c r="I301" s="268"/>
      <c r="J301" s="265"/>
      <c r="K301" s="265"/>
      <c r="L301" s="266"/>
      <c r="M301" s="264">
        <f t="shared" si="30"/>
        <v>0</v>
      </c>
      <c r="N301" s="269">
        <f t="shared" si="30"/>
        <v>0</v>
      </c>
      <c r="O301" s="36"/>
      <c r="P301" s="51" t="s">
        <v>1474</v>
      </c>
      <c r="Q301" s="36"/>
      <c r="R301" s="36" t="str">
        <f t="shared" si="26"/>
        <v/>
      </c>
      <c r="S301" s="15"/>
      <c r="T301" s="15"/>
      <c r="U301" s="28"/>
      <c r="V301" s="28"/>
      <c r="W301" s="15"/>
      <c r="X301" s="15"/>
      <c r="Y301" s="15"/>
      <c r="Z301" s="15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</row>
    <row r="302" spans="1:42" s="17" customFormat="1" ht="12.75" hidden="1" customHeight="1">
      <c r="A302" s="63" t="s">
        <v>1953</v>
      </c>
      <c r="B302" s="72"/>
      <c r="C302" s="144" t="s">
        <v>1994</v>
      </c>
      <c r="D302" s="132"/>
      <c r="E302" s="264"/>
      <c r="F302" s="265"/>
      <c r="G302" s="266"/>
      <c r="H302" s="267"/>
      <c r="I302" s="268"/>
      <c r="J302" s="265"/>
      <c r="K302" s="265"/>
      <c r="L302" s="266"/>
      <c r="M302" s="264">
        <f t="shared" si="30"/>
        <v>0</v>
      </c>
      <c r="N302" s="269">
        <f t="shared" si="30"/>
        <v>0</v>
      </c>
      <c r="O302" s="36"/>
      <c r="P302" s="51" t="s">
        <v>1473</v>
      </c>
      <c r="Q302" s="36"/>
      <c r="R302" s="36" t="str">
        <f t="shared" si="26"/>
        <v/>
      </c>
      <c r="S302" s="15"/>
      <c r="T302" s="15"/>
      <c r="U302" s="28"/>
      <c r="V302" s="28"/>
      <c r="W302" s="15"/>
      <c r="X302" s="15"/>
      <c r="Y302" s="15"/>
      <c r="Z302" s="15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</row>
    <row r="303" spans="1:42" s="143" customFormat="1" ht="12.75" hidden="1" customHeight="1">
      <c r="A303" s="137" t="s">
        <v>1986</v>
      </c>
      <c r="B303" s="72"/>
      <c r="C303" s="144" t="s">
        <v>1987</v>
      </c>
      <c r="D303" s="132"/>
      <c r="E303" s="264"/>
      <c r="F303" s="265"/>
      <c r="G303" s="266"/>
      <c r="H303" s="267"/>
      <c r="I303" s="268"/>
      <c r="J303" s="265"/>
      <c r="K303" s="265"/>
      <c r="L303" s="266"/>
      <c r="M303" s="264">
        <f t="shared" si="30"/>
        <v>0</v>
      </c>
      <c r="N303" s="269">
        <f t="shared" si="30"/>
        <v>0</v>
      </c>
      <c r="O303" s="138"/>
      <c r="P303" s="139" t="s">
        <v>1474</v>
      </c>
      <c r="Q303" s="138"/>
      <c r="R303" s="138" t="str">
        <f t="shared" si="26"/>
        <v/>
      </c>
      <c r="S303" s="140"/>
      <c r="T303" s="140"/>
      <c r="U303" s="141"/>
      <c r="V303" s="141"/>
      <c r="W303" s="140"/>
      <c r="X303" s="140"/>
      <c r="Y303" s="140"/>
      <c r="Z303" s="140"/>
      <c r="AA303" s="142"/>
      <c r="AB303" s="142"/>
      <c r="AC303" s="142"/>
      <c r="AD303" s="142"/>
      <c r="AE303" s="142"/>
      <c r="AF303" s="142"/>
      <c r="AG303" s="142"/>
      <c r="AH303" s="142"/>
      <c r="AI303" s="142"/>
      <c r="AJ303" s="142"/>
      <c r="AK303" s="142"/>
      <c r="AL303" s="142"/>
      <c r="AM303" s="142"/>
      <c r="AN303" s="142"/>
      <c r="AO303" s="142"/>
      <c r="AP303" s="142"/>
    </row>
    <row r="304" spans="1:42" s="17" customFormat="1" ht="12.75" hidden="1" customHeight="1">
      <c r="A304" s="63" t="s">
        <v>1988</v>
      </c>
      <c r="B304" s="72"/>
      <c r="C304" s="144" t="s">
        <v>1989</v>
      </c>
      <c r="D304" s="46"/>
      <c r="E304" s="264"/>
      <c r="F304" s="265"/>
      <c r="G304" s="266"/>
      <c r="H304" s="267"/>
      <c r="I304" s="268"/>
      <c r="J304" s="265"/>
      <c r="K304" s="265"/>
      <c r="L304" s="266"/>
      <c r="M304" s="264">
        <f t="shared" si="30"/>
        <v>0</v>
      </c>
      <c r="N304" s="269">
        <f t="shared" si="30"/>
        <v>0</v>
      </c>
      <c r="O304" s="36"/>
      <c r="P304" s="51" t="s">
        <v>1474</v>
      </c>
      <c r="Q304" s="36"/>
      <c r="R304" s="36" t="str">
        <f t="shared" si="26"/>
        <v/>
      </c>
      <c r="S304" s="15"/>
      <c r="T304" s="15"/>
      <c r="U304" s="28"/>
      <c r="V304" s="28"/>
      <c r="W304" s="15"/>
      <c r="X304" s="15"/>
      <c r="Y304" s="15"/>
      <c r="Z304" s="15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</row>
    <row r="305" spans="1:42" s="17" customFormat="1" ht="12.75" hidden="1" customHeight="1" thickBot="1">
      <c r="A305" s="63" t="s">
        <v>1990</v>
      </c>
      <c r="B305" s="74"/>
      <c r="C305" s="167" t="s">
        <v>1537</v>
      </c>
      <c r="D305" s="46" t="s">
        <v>1460</v>
      </c>
      <c r="E305" s="264"/>
      <c r="F305" s="265"/>
      <c r="G305" s="266"/>
      <c r="H305" s="267"/>
      <c r="I305" s="268"/>
      <c r="J305" s="265"/>
      <c r="K305" s="265"/>
      <c r="L305" s="266"/>
      <c r="M305" s="264">
        <f t="shared" si="30"/>
        <v>0</v>
      </c>
      <c r="N305" s="269">
        <f t="shared" si="30"/>
        <v>0</v>
      </c>
      <c r="O305" s="36"/>
      <c r="P305" s="51" t="s">
        <v>1474</v>
      </c>
      <c r="Q305" s="36"/>
      <c r="R305" s="36" t="str">
        <f t="shared" si="26"/>
        <v/>
      </c>
      <c r="S305" s="15"/>
      <c r="T305" s="15"/>
      <c r="U305" s="28"/>
      <c r="V305" s="28"/>
      <c r="W305" s="15"/>
      <c r="X305" s="15"/>
      <c r="Y305" s="15"/>
      <c r="Z305" s="15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</row>
    <row r="306" spans="1:42" s="226" customFormat="1" ht="15.75" hidden="1" customHeight="1">
      <c r="A306" s="137" t="s">
        <v>2057</v>
      </c>
      <c r="B306" s="885" t="s">
        <v>2058</v>
      </c>
      <c r="C306" s="886"/>
      <c r="D306" s="26"/>
      <c r="E306" s="331">
        <f t="shared" ref="E306:N306" si="31">SUM(E307:E338)</f>
        <v>0</v>
      </c>
      <c r="F306" s="332">
        <f t="shared" si="31"/>
        <v>0</v>
      </c>
      <c r="G306" s="333">
        <f t="shared" si="31"/>
        <v>0</v>
      </c>
      <c r="H306" s="334">
        <f t="shared" si="31"/>
        <v>0</v>
      </c>
      <c r="I306" s="364">
        <f t="shared" si="31"/>
        <v>0</v>
      </c>
      <c r="J306" s="332">
        <f t="shared" si="31"/>
        <v>0</v>
      </c>
      <c r="K306" s="91">
        <f t="shared" si="31"/>
        <v>0</v>
      </c>
      <c r="L306" s="92">
        <f t="shared" si="31"/>
        <v>0</v>
      </c>
      <c r="M306" s="90">
        <f t="shared" si="31"/>
        <v>0</v>
      </c>
      <c r="N306" s="93">
        <f t="shared" si="31"/>
        <v>0</v>
      </c>
      <c r="O306" s="138"/>
      <c r="P306" s="139" t="s">
        <v>1500</v>
      </c>
      <c r="Q306" s="138"/>
      <c r="R306" s="138" t="str">
        <f t="shared" si="26"/>
        <v/>
      </c>
      <c r="S306" s="140"/>
      <c r="T306" s="140"/>
      <c r="U306" s="141">
        <f>SUM(M306)</f>
        <v>0</v>
      </c>
      <c r="V306" s="141">
        <f>SUM(N306)</f>
        <v>0</v>
      </c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140"/>
      <c r="AL306" s="140"/>
      <c r="AM306" s="140"/>
      <c r="AN306" s="140"/>
      <c r="AO306" s="140"/>
      <c r="AP306" s="140"/>
    </row>
    <row r="307" spans="1:42" s="143" customFormat="1" ht="12.75" hidden="1" customHeight="1">
      <c r="A307" s="137" t="s">
        <v>2007</v>
      </c>
      <c r="B307" s="72"/>
      <c r="C307" s="73" t="s">
        <v>2008</v>
      </c>
      <c r="D307" s="46"/>
      <c r="E307" s="288"/>
      <c r="F307" s="289"/>
      <c r="G307" s="290"/>
      <c r="H307" s="291"/>
      <c r="I307" s="292"/>
      <c r="J307" s="289"/>
      <c r="K307" s="289"/>
      <c r="L307" s="290"/>
      <c r="M307" s="288"/>
      <c r="N307" s="293"/>
      <c r="O307" s="138"/>
      <c r="P307" s="139" t="s">
        <v>1474</v>
      </c>
      <c r="Q307" s="138"/>
      <c r="R307" s="138" t="str">
        <f t="shared" si="26"/>
        <v/>
      </c>
      <c r="S307" s="140"/>
      <c r="T307" s="140"/>
      <c r="U307" s="141"/>
      <c r="V307" s="141"/>
      <c r="W307" s="140"/>
      <c r="X307" s="140"/>
      <c r="Y307" s="140"/>
      <c r="Z307" s="140"/>
      <c r="AA307" s="142"/>
      <c r="AB307" s="142"/>
      <c r="AC307" s="142"/>
      <c r="AD307" s="142"/>
      <c r="AE307" s="142"/>
      <c r="AF307" s="142"/>
      <c r="AG307" s="142"/>
      <c r="AH307" s="142"/>
      <c r="AI307" s="142"/>
      <c r="AJ307" s="142"/>
      <c r="AK307" s="142"/>
      <c r="AL307" s="142"/>
      <c r="AM307" s="142"/>
      <c r="AN307" s="142"/>
      <c r="AO307" s="142"/>
      <c r="AP307" s="142"/>
    </row>
    <row r="308" spans="1:42" s="143" customFormat="1" ht="12.75" hidden="1" customHeight="1">
      <c r="A308" s="137" t="s">
        <v>2009</v>
      </c>
      <c r="B308" s="72"/>
      <c r="C308" s="144" t="s">
        <v>2010</v>
      </c>
      <c r="D308" s="132"/>
      <c r="E308" s="264"/>
      <c r="F308" s="265"/>
      <c r="G308" s="266"/>
      <c r="H308" s="267"/>
      <c r="I308" s="268"/>
      <c r="J308" s="265"/>
      <c r="K308" s="265"/>
      <c r="L308" s="266"/>
      <c r="M308" s="264">
        <f>SUM(I308+K308)</f>
        <v>0</v>
      </c>
      <c r="N308" s="264">
        <f>SUM(J308+L308)</f>
        <v>0</v>
      </c>
      <c r="O308" s="138"/>
      <c r="P308" s="139" t="s">
        <v>1474</v>
      </c>
      <c r="Q308" s="138"/>
      <c r="R308" s="138" t="str">
        <f t="shared" si="26"/>
        <v/>
      </c>
      <c r="S308" s="140"/>
      <c r="T308" s="140"/>
      <c r="U308" s="141"/>
      <c r="V308" s="141"/>
      <c r="W308" s="140"/>
      <c r="X308" s="140"/>
      <c r="Y308" s="140"/>
      <c r="Z308" s="140"/>
      <c r="AA308" s="142"/>
      <c r="AB308" s="142"/>
      <c r="AC308" s="142"/>
      <c r="AD308" s="142"/>
      <c r="AE308" s="142"/>
      <c r="AF308" s="142"/>
      <c r="AG308" s="142"/>
      <c r="AH308" s="142"/>
      <c r="AI308" s="142"/>
      <c r="AJ308" s="142"/>
      <c r="AK308" s="142"/>
      <c r="AL308" s="142"/>
      <c r="AM308" s="142"/>
      <c r="AN308" s="142"/>
      <c r="AO308" s="142"/>
      <c r="AP308" s="142"/>
    </row>
    <row r="309" spans="1:42" s="143" customFormat="1" ht="12.75" hidden="1" customHeight="1">
      <c r="A309" s="137" t="s">
        <v>1997</v>
      </c>
      <c r="B309" s="72"/>
      <c r="C309" s="144" t="s">
        <v>1998</v>
      </c>
      <c r="D309" s="132"/>
      <c r="E309" s="264"/>
      <c r="F309" s="265"/>
      <c r="G309" s="266"/>
      <c r="H309" s="267"/>
      <c r="I309" s="345"/>
      <c r="J309" s="344"/>
      <c r="K309" s="344"/>
      <c r="L309" s="365"/>
      <c r="M309" s="264">
        <f t="shared" ref="M309:N334" si="32">SUM(I309+K309)</f>
        <v>0</v>
      </c>
      <c r="N309" s="264">
        <f t="shared" si="32"/>
        <v>0</v>
      </c>
      <c r="O309" s="138"/>
      <c r="P309" s="139" t="s">
        <v>1473</v>
      </c>
      <c r="Q309" s="138"/>
      <c r="R309" s="138" t="str">
        <f t="shared" si="26"/>
        <v/>
      </c>
      <c r="S309" s="140"/>
      <c r="T309" s="140"/>
      <c r="U309" s="141"/>
      <c r="V309" s="141"/>
      <c r="W309" s="140"/>
      <c r="X309" s="140"/>
      <c r="Y309" s="140"/>
      <c r="Z309" s="140"/>
      <c r="AA309" s="142"/>
      <c r="AB309" s="142"/>
      <c r="AC309" s="142"/>
      <c r="AD309" s="142"/>
      <c r="AE309" s="142"/>
      <c r="AF309" s="142"/>
      <c r="AG309" s="142"/>
      <c r="AH309" s="142"/>
      <c r="AI309" s="142"/>
      <c r="AJ309" s="142"/>
      <c r="AK309" s="142"/>
      <c r="AL309" s="142"/>
      <c r="AM309" s="142"/>
      <c r="AN309" s="142"/>
      <c r="AO309" s="142"/>
      <c r="AP309" s="142"/>
    </row>
    <row r="310" spans="1:42" s="17" customFormat="1" ht="12.75" hidden="1" customHeight="1">
      <c r="A310" s="63" t="s">
        <v>2011</v>
      </c>
      <c r="B310" s="72"/>
      <c r="C310" s="144" t="s">
        <v>2012</v>
      </c>
      <c r="D310" s="132"/>
      <c r="E310" s="264"/>
      <c r="F310" s="265"/>
      <c r="G310" s="266"/>
      <c r="H310" s="267"/>
      <c r="I310" s="268"/>
      <c r="J310" s="265"/>
      <c r="K310" s="265"/>
      <c r="L310" s="266"/>
      <c r="M310" s="264">
        <f t="shared" si="32"/>
        <v>0</v>
      </c>
      <c r="N310" s="264">
        <f t="shared" si="32"/>
        <v>0</v>
      </c>
      <c r="O310" s="36"/>
      <c r="P310" s="51" t="s">
        <v>1474</v>
      </c>
      <c r="Q310" s="36"/>
      <c r="R310" s="36" t="str">
        <f t="shared" si="26"/>
        <v/>
      </c>
      <c r="S310" s="15"/>
      <c r="T310" s="15"/>
      <c r="U310" s="28"/>
      <c r="V310" s="28"/>
      <c r="W310" s="15"/>
      <c r="X310" s="15"/>
      <c r="Y310" s="15"/>
      <c r="Z310" s="15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</row>
    <row r="311" spans="1:42" s="143" customFormat="1" ht="12.75" hidden="1" customHeight="1">
      <c r="A311" s="137" t="s">
        <v>2013</v>
      </c>
      <c r="B311" s="72"/>
      <c r="C311" s="144" t="s">
        <v>2014</v>
      </c>
      <c r="D311" s="132"/>
      <c r="E311" s="288"/>
      <c r="F311" s="265"/>
      <c r="G311" s="266"/>
      <c r="H311" s="267"/>
      <c r="I311" s="268"/>
      <c r="J311" s="265"/>
      <c r="K311" s="146"/>
      <c r="L311" s="147"/>
      <c r="M311" s="145">
        <f t="shared" si="32"/>
        <v>0</v>
      </c>
      <c r="N311" s="145">
        <f t="shared" si="32"/>
        <v>0</v>
      </c>
      <c r="O311" s="138"/>
      <c r="P311" s="139" t="s">
        <v>1474</v>
      </c>
      <c r="Q311" s="138"/>
      <c r="R311" s="138" t="str">
        <f t="shared" si="26"/>
        <v/>
      </c>
      <c r="S311" s="140"/>
      <c r="T311" s="140"/>
      <c r="U311" s="141"/>
      <c r="V311" s="141"/>
      <c r="W311" s="140"/>
      <c r="X311" s="140"/>
      <c r="Y311" s="140"/>
      <c r="Z311" s="140"/>
      <c r="AA311" s="142"/>
      <c r="AB311" s="142"/>
      <c r="AC311" s="142"/>
      <c r="AD311" s="142"/>
      <c r="AE311" s="142"/>
      <c r="AF311" s="142"/>
      <c r="AG311" s="142"/>
      <c r="AH311" s="142"/>
      <c r="AI311" s="142"/>
      <c r="AJ311" s="142"/>
      <c r="AK311" s="142"/>
      <c r="AL311" s="142"/>
      <c r="AM311" s="142"/>
      <c r="AN311" s="142"/>
      <c r="AO311" s="142"/>
      <c r="AP311" s="142"/>
    </row>
    <row r="312" spans="1:42" s="17" customFormat="1" ht="12.75" hidden="1" customHeight="1">
      <c r="A312" s="63" t="s">
        <v>2015</v>
      </c>
      <c r="B312" s="72"/>
      <c r="C312" s="144" t="s">
        <v>2016</v>
      </c>
      <c r="D312" s="132"/>
      <c r="E312" s="264"/>
      <c r="F312" s="265"/>
      <c r="G312" s="266"/>
      <c r="H312" s="267"/>
      <c r="I312" s="268"/>
      <c r="J312" s="265"/>
      <c r="K312" s="265"/>
      <c r="L312" s="266"/>
      <c r="M312" s="264">
        <f t="shared" si="32"/>
        <v>0</v>
      </c>
      <c r="N312" s="264">
        <f t="shared" si="32"/>
        <v>0</v>
      </c>
      <c r="O312" s="36"/>
      <c r="P312" s="51" t="s">
        <v>1474</v>
      </c>
      <c r="Q312" s="36"/>
      <c r="R312" s="36" t="str">
        <f t="shared" si="26"/>
        <v/>
      </c>
      <c r="S312" s="15"/>
      <c r="T312" s="15"/>
      <c r="U312" s="28"/>
      <c r="V312" s="28"/>
      <c r="W312" s="15"/>
      <c r="X312" s="15"/>
      <c r="Y312" s="15"/>
      <c r="Z312" s="15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</row>
    <row r="313" spans="1:42" s="17" customFormat="1" ht="12.75" hidden="1" customHeight="1">
      <c r="A313" s="63" t="s">
        <v>2017</v>
      </c>
      <c r="B313" s="72"/>
      <c r="C313" s="144" t="s">
        <v>2018</v>
      </c>
      <c r="D313" s="132"/>
      <c r="E313" s="264"/>
      <c r="F313" s="265"/>
      <c r="G313" s="266"/>
      <c r="H313" s="267"/>
      <c r="I313" s="268"/>
      <c r="J313" s="265"/>
      <c r="K313" s="265"/>
      <c r="L313" s="266"/>
      <c r="M313" s="264">
        <f t="shared" si="32"/>
        <v>0</v>
      </c>
      <c r="N313" s="264">
        <f t="shared" si="32"/>
        <v>0</v>
      </c>
      <c r="O313" s="36"/>
      <c r="P313" s="51" t="s">
        <v>1474</v>
      </c>
      <c r="Q313" s="36"/>
      <c r="R313" s="36" t="str">
        <f t="shared" si="26"/>
        <v/>
      </c>
      <c r="S313" s="15"/>
      <c r="T313" s="15"/>
      <c r="U313" s="28"/>
      <c r="V313" s="28"/>
      <c r="W313" s="15"/>
      <c r="X313" s="15"/>
      <c r="Y313" s="15"/>
      <c r="Z313" s="15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</row>
    <row r="314" spans="1:42" s="17" customFormat="1" ht="12.75" hidden="1" customHeight="1">
      <c r="A314" s="63" t="s">
        <v>1999</v>
      </c>
      <c r="B314" s="72"/>
      <c r="C314" s="144" t="s">
        <v>2000</v>
      </c>
      <c r="D314" s="132"/>
      <c r="E314" s="264"/>
      <c r="F314" s="265"/>
      <c r="G314" s="266"/>
      <c r="H314" s="267"/>
      <c r="I314" s="268"/>
      <c r="J314" s="265"/>
      <c r="K314" s="265"/>
      <c r="L314" s="266"/>
      <c r="M314" s="264">
        <f t="shared" si="32"/>
        <v>0</v>
      </c>
      <c r="N314" s="264">
        <f t="shared" si="32"/>
        <v>0</v>
      </c>
      <c r="O314" s="36"/>
      <c r="P314" s="51" t="s">
        <v>1473</v>
      </c>
      <c r="Q314" s="36"/>
      <c r="R314" s="36" t="str">
        <f t="shared" si="26"/>
        <v/>
      </c>
      <c r="S314" s="15"/>
      <c r="T314" s="15"/>
      <c r="U314" s="28"/>
      <c r="V314" s="28"/>
      <c r="W314" s="15"/>
      <c r="X314" s="15"/>
      <c r="Y314" s="15"/>
      <c r="Z314" s="15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</row>
    <row r="315" spans="1:42" s="17" customFormat="1" ht="12.75" hidden="1" customHeight="1">
      <c r="A315" s="63" t="s">
        <v>2019</v>
      </c>
      <c r="B315" s="72"/>
      <c r="C315" s="144" t="s">
        <v>2020</v>
      </c>
      <c r="D315" s="132"/>
      <c r="E315" s="264"/>
      <c r="F315" s="265"/>
      <c r="G315" s="266"/>
      <c r="H315" s="267"/>
      <c r="I315" s="268"/>
      <c r="J315" s="265"/>
      <c r="K315" s="265"/>
      <c r="L315" s="266"/>
      <c r="M315" s="264">
        <f t="shared" si="32"/>
        <v>0</v>
      </c>
      <c r="N315" s="264">
        <f t="shared" si="32"/>
        <v>0</v>
      </c>
      <c r="O315" s="36"/>
      <c r="P315" s="51" t="s">
        <v>1474</v>
      </c>
      <c r="Q315" s="36"/>
      <c r="R315" s="36" t="str">
        <f t="shared" si="26"/>
        <v/>
      </c>
      <c r="S315" s="15"/>
      <c r="T315" s="15"/>
      <c r="U315" s="28"/>
      <c r="V315" s="28"/>
      <c r="W315" s="15"/>
      <c r="X315" s="15"/>
      <c r="Y315" s="15"/>
      <c r="Z315" s="15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</row>
    <row r="316" spans="1:42" s="17" customFormat="1" ht="12.75" hidden="1" customHeight="1">
      <c r="A316" s="63" t="s">
        <v>2021</v>
      </c>
      <c r="B316" s="72"/>
      <c r="C316" s="144" t="s">
        <v>2022</v>
      </c>
      <c r="D316" s="132"/>
      <c r="E316" s="264"/>
      <c r="F316" s="265"/>
      <c r="G316" s="266"/>
      <c r="H316" s="267"/>
      <c r="I316" s="268"/>
      <c r="J316" s="265"/>
      <c r="K316" s="265"/>
      <c r="L316" s="266"/>
      <c r="M316" s="264">
        <f t="shared" si="32"/>
        <v>0</v>
      </c>
      <c r="N316" s="264">
        <f t="shared" si="32"/>
        <v>0</v>
      </c>
      <c r="O316" s="36"/>
      <c r="P316" s="51" t="s">
        <v>1474</v>
      </c>
      <c r="Q316" s="36"/>
      <c r="R316" s="36" t="str">
        <f t="shared" si="26"/>
        <v/>
      </c>
      <c r="S316" s="15"/>
      <c r="T316" s="15"/>
      <c r="U316" s="28"/>
      <c r="V316" s="28"/>
      <c r="W316" s="15"/>
      <c r="X316" s="15"/>
      <c r="Y316" s="15"/>
      <c r="Z316" s="15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</row>
    <row r="317" spans="1:42" s="17" customFormat="1" ht="12.75" hidden="1" customHeight="1">
      <c r="A317" s="63" t="s">
        <v>2023</v>
      </c>
      <c r="B317" s="72"/>
      <c r="C317" s="144" t="s">
        <v>2024</v>
      </c>
      <c r="D317" s="132"/>
      <c r="E317" s="264"/>
      <c r="F317" s="265"/>
      <c r="G317" s="266"/>
      <c r="H317" s="267"/>
      <c r="I317" s="268"/>
      <c r="J317" s="265"/>
      <c r="K317" s="265"/>
      <c r="L317" s="266"/>
      <c r="M317" s="264">
        <f t="shared" si="32"/>
        <v>0</v>
      </c>
      <c r="N317" s="264">
        <f t="shared" si="32"/>
        <v>0</v>
      </c>
      <c r="O317" s="36"/>
      <c r="P317" s="51" t="s">
        <v>1474</v>
      </c>
      <c r="Q317" s="36"/>
      <c r="R317" s="36" t="str">
        <f t="shared" si="26"/>
        <v/>
      </c>
      <c r="S317" s="15"/>
      <c r="T317" s="15"/>
      <c r="U317" s="28"/>
      <c r="V317" s="28"/>
      <c r="W317" s="15"/>
      <c r="X317" s="15"/>
      <c r="Y317" s="15"/>
      <c r="Z317" s="15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</row>
    <row r="318" spans="1:42" s="143" customFormat="1" ht="12.75" hidden="1" customHeight="1">
      <c r="A318" s="137" t="s">
        <v>2025</v>
      </c>
      <c r="B318" s="72"/>
      <c r="C318" s="144" t="s">
        <v>2026</v>
      </c>
      <c r="D318" s="132"/>
      <c r="E318" s="264"/>
      <c r="F318" s="265"/>
      <c r="G318" s="266"/>
      <c r="H318" s="267"/>
      <c r="I318" s="268"/>
      <c r="J318" s="265"/>
      <c r="K318" s="265"/>
      <c r="L318" s="266"/>
      <c r="M318" s="264">
        <f t="shared" si="32"/>
        <v>0</v>
      </c>
      <c r="N318" s="264">
        <f t="shared" si="32"/>
        <v>0</v>
      </c>
      <c r="O318" s="138"/>
      <c r="P318" s="139" t="s">
        <v>1474</v>
      </c>
      <c r="Q318" s="138"/>
      <c r="R318" s="138" t="str">
        <f t="shared" si="26"/>
        <v/>
      </c>
      <c r="S318" s="140"/>
      <c r="T318" s="140"/>
      <c r="U318" s="141"/>
      <c r="V318" s="141"/>
      <c r="W318" s="140"/>
      <c r="X318" s="140"/>
      <c r="Y318" s="140"/>
      <c r="Z318" s="140"/>
      <c r="AA318" s="142"/>
      <c r="AB318" s="142"/>
      <c r="AC318" s="142"/>
      <c r="AD318" s="142"/>
      <c r="AE318" s="142"/>
      <c r="AF318" s="142"/>
      <c r="AG318" s="142"/>
      <c r="AH318" s="142"/>
      <c r="AI318" s="142"/>
      <c r="AJ318" s="142"/>
      <c r="AK318" s="142"/>
      <c r="AL318" s="142"/>
      <c r="AM318" s="142"/>
      <c r="AN318" s="142"/>
      <c r="AO318" s="142"/>
      <c r="AP318" s="142"/>
    </row>
    <row r="319" spans="1:42" s="17" customFormat="1" ht="12.75" hidden="1" customHeight="1">
      <c r="A319" s="63" t="s">
        <v>2027</v>
      </c>
      <c r="B319" s="72"/>
      <c r="C319" s="144" t="s">
        <v>2028</v>
      </c>
      <c r="D319" s="132"/>
      <c r="E319" s="264"/>
      <c r="F319" s="265"/>
      <c r="G319" s="266"/>
      <c r="H319" s="267"/>
      <c r="I319" s="268"/>
      <c r="J319" s="265"/>
      <c r="K319" s="265"/>
      <c r="L319" s="266"/>
      <c r="M319" s="264">
        <f t="shared" si="32"/>
        <v>0</v>
      </c>
      <c r="N319" s="264">
        <f t="shared" si="32"/>
        <v>0</v>
      </c>
      <c r="O319" s="36"/>
      <c r="P319" s="51" t="s">
        <v>1474</v>
      </c>
      <c r="Q319" s="36"/>
      <c r="R319" s="36" t="str">
        <f t="shared" si="26"/>
        <v/>
      </c>
      <c r="S319" s="15"/>
      <c r="T319" s="15"/>
      <c r="U319" s="28"/>
      <c r="V319" s="28"/>
      <c r="W319" s="15"/>
      <c r="X319" s="15"/>
      <c r="Y319" s="15"/>
      <c r="Z319" s="15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</row>
    <row r="320" spans="1:42" s="17" customFormat="1" ht="12.75" hidden="1" customHeight="1">
      <c r="A320" s="63" t="s">
        <v>2029</v>
      </c>
      <c r="B320" s="72"/>
      <c r="C320" s="144" t="s">
        <v>2030</v>
      </c>
      <c r="D320" s="132"/>
      <c r="E320" s="264"/>
      <c r="F320" s="265"/>
      <c r="G320" s="266"/>
      <c r="H320" s="267"/>
      <c r="I320" s="268"/>
      <c r="J320" s="265"/>
      <c r="K320" s="265"/>
      <c r="L320" s="266"/>
      <c r="M320" s="264">
        <f t="shared" si="32"/>
        <v>0</v>
      </c>
      <c r="N320" s="264">
        <f t="shared" si="32"/>
        <v>0</v>
      </c>
      <c r="O320" s="36"/>
      <c r="P320" s="51" t="s">
        <v>1474</v>
      </c>
      <c r="Q320" s="36"/>
      <c r="R320" s="36" t="str">
        <f t="shared" si="26"/>
        <v/>
      </c>
      <c r="S320" s="15"/>
      <c r="T320" s="15"/>
      <c r="U320" s="28"/>
      <c r="V320" s="28"/>
      <c r="W320" s="15"/>
      <c r="X320" s="15"/>
      <c r="Y320" s="15"/>
      <c r="Z320" s="15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</row>
    <row r="321" spans="1:42" s="17" customFormat="1" ht="12.75" hidden="1" customHeight="1">
      <c r="A321" s="63" t="s">
        <v>2031</v>
      </c>
      <c r="B321" s="72"/>
      <c r="C321" s="144" t="s">
        <v>2032</v>
      </c>
      <c r="D321" s="132"/>
      <c r="E321" s="264"/>
      <c r="F321" s="265"/>
      <c r="G321" s="266"/>
      <c r="H321" s="267"/>
      <c r="I321" s="268"/>
      <c r="J321" s="265"/>
      <c r="K321" s="265"/>
      <c r="L321" s="266"/>
      <c r="M321" s="264">
        <f t="shared" si="32"/>
        <v>0</v>
      </c>
      <c r="N321" s="264">
        <f t="shared" si="32"/>
        <v>0</v>
      </c>
      <c r="O321" s="36"/>
      <c r="P321" s="51" t="s">
        <v>1474</v>
      </c>
      <c r="Q321" s="36"/>
      <c r="R321" s="36" t="str">
        <f t="shared" si="26"/>
        <v/>
      </c>
      <c r="S321" s="15"/>
      <c r="T321" s="15"/>
      <c r="U321" s="28"/>
      <c r="V321" s="28"/>
      <c r="W321" s="15"/>
      <c r="X321" s="15"/>
      <c r="Y321" s="15"/>
      <c r="Z321" s="15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</row>
    <row r="322" spans="1:42" s="17" customFormat="1" ht="12.75" hidden="1" customHeight="1">
      <c r="A322" s="63" t="s">
        <v>2033</v>
      </c>
      <c r="B322" s="72"/>
      <c r="C322" s="144" t="s">
        <v>2034</v>
      </c>
      <c r="D322" s="132"/>
      <c r="E322" s="264"/>
      <c r="F322" s="265"/>
      <c r="G322" s="266"/>
      <c r="H322" s="267"/>
      <c r="I322" s="268"/>
      <c r="J322" s="265"/>
      <c r="K322" s="265"/>
      <c r="L322" s="266"/>
      <c r="M322" s="264">
        <f t="shared" si="32"/>
        <v>0</v>
      </c>
      <c r="N322" s="264">
        <f t="shared" si="32"/>
        <v>0</v>
      </c>
      <c r="O322" s="36"/>
      <c r="P322" s="51" t="s">
        <v>1474</v>
      </c>
      <c r="Q322" s="36"/>
      <c r="R322" s="36" t="str">
        <f t="shared" si="26"/>
        <v/>
      </c>
      <c r="S322" s="15"/>
      <c r="T322" s="15"/>
      <c r="U322" s="28"/>
      <c r="V322" s="28"/>
      <c r="W322" s="15"/>
      <c r="X322" s="15"/>
      <c r="Y322" s="15"/>
      <c r="Z322" s="15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</row>
    <row r="323" spans="1:42" s="17" customFormat="1" ht="12.75" hidden="1" customHeight="1">
      <c r="A323" s="63" t="s">
        <v>2035</v>
      </c>
      <c r="B323" s="72"/>
      <c r="C323" s="144" t="s">
        <v>2036</v>
      </c>
      <c r="D323" s="132"/>
      <c r="E323" s="264"/>
      <c r="F323" s="265"/>
      <c r="G323" s="266"/>
      <c r="H323" s="267"/>
      <c r="I323" s="268"/>
      <c r="J323" s="265"/>
      <c r="K323" s="265"/>
      <c r="L323" s="266"/>
      <c r="M323" s="264">
        <f t="shared" si="32"/>
        <v>0</v>
      </c>
      <c r="N323" s="264">
        <f t="shared" si="32"/>
        <v>0</v>
      </c>
      <c r="O323" s="36"/>
      <c r="P323" s="51" t="s">
        <v>1474</v>
      </c>
      <c r="Q323" s="36"/>
      <c r="R323" s="36" t="str">
        <f t="shared" si="26"/>
        <v/>
      </c>
      <c r="S323" s="15"/>
      <c r="T323" s="15"/>
      <c r="U323" s="28"/>
      <c r="V323" s="28"/>
      <c r="W323" s="15"/>
      <c r="X323" s="15"/>
      <c r="Y323" s="15"/>
      <c r="Z323" s="15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</row>
    <row r="324" spans="1:42" s="17" customFormat="1" ht="12.75" hidden="1" customHeight="1">
      <c r="A324" s="63" t="s">
        <v>2001</v>
      </c>
      <c r="B324" s="72"/>
      <c r="C324" s="144" t="s">
        <v>2002</v>
      </c>
      <c r="D324" s="132"/>
      <c r="E324" s="264"/>
      <c r="F324" s="265"/>
      <c r="G324" s="266"/>
      <c r="H324" s="267"/>
      <c r="I324" s="268"/>
      <c r="J324" s="265"/>
      <c r="K324" s="265"/>
      <c r="L324" s="266"/>
      <c r="M324" s="264">
        <f t="shared" si="32"/>
        <v>0</v>
      </c>
      <c r="N324" s="264">
        <f t="shared" si="32"/>
        <v>0</v>
      </c>
      <c r="O324" s="36"/>
      <c r="P324" s="51" t="s">
        <v>1473</v>
      </c>
      <c r="Q324" s="36"/>
      <c r="R324" s="36" t="str">
        <f t="shared" si="26"/>
        <v/>
      </c>
      <c r="S324" s="15"/>
      <c r="T324" s="15"/>
      <c r="U324" s="28"/>
      <c r="V324" s="28"/>
      <c r="W324" s="15"/>
      <c r="X324" s="15"/>
      <c r="Y324" s="15"/>
      <c r="Z324" s="15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</row>
    <row r="325" spans="1:42" s="17" customFormat="1" ht="12.75" hidden="1" customHeight="1">
      <c r="A325" s="63" t="s">
        <v>2037</v>
      </c>
      <c r="B325" s="72"/>
      <c r="C325" s="144" t="s">
        <v>2038</v>
      </c>
      <c r="D325" s="132"/>
      <c r="E325" s="264"/>
      <c r="F325" s="265"/>
      <c r="G325" s="266"/>
      <c r="H325" s="267"/>
      <c r="I325" s="268"/>
      <c r="J325" s="265"/>
      <c r="K325" s="265"/>
      <c r="L325" s="266"/>
      <c r="M325" s="264">
        <f t="shared" si="32"/>
        <v>0</v>
      </c>
      <c r="N325" s="264">
        <f t="shared" si="32"/>
        <v>0</v>
      </c>
      <c r="O325" s="36"/>
      <c r="P325" s="51" t="s">
        <v>1474</v>
      </c>
      <c r="Q325" s="36"/>
      <c r="R325" s="36" t="str">
        <f t="shared" si="26"/>
        <v/>
      </c>
      <c r="S325" s="15"/>
      <c r="T325" s="15"/>
      <c r="U325" s="28"/>
      <c r="V325" s="28"/>
      <c r="W325" s="15"/>
      <c r="X325" s="15"/>
      <c r="Y325" s="15"/>
      <c r="Z325" s="15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</row>
    <row r="326" spans="1:42" s="17" customFormat="1" ht="12.75" hidden="1" customHeight="1">
      <c r="A326" s="63" t="s">
        <v>2039</v>
      </c>
      <c r="B326" s="72"/>
      <c r="C326" s="144" t="s">
        <v>2040</v>
      </c>
      <c r="D326" s="132"/>
      <c r="E326" s="264"/>
      <c r="F326" s="265"/>
      <c r="G326" s="266"/>
      <c r="H326" s="267"/>
      <c r="I326" s="268"/>
      <c r="J326" s="265"/>
      <c r="K326" s="265"/>
      <c r="L326" s="266"/>
      <c r="M326" s="264">
        <f t="shared" si="32"/>
        <v>0</v>
      </c>
      <c r="N326" s="264">
        <f t="shared" si="32"/>
        <v>0</v>
      </c>
      <c r="O326" s="36"/>
      <c r="P326" s="51" t="s">
        <v>1474</v>
      </c>
      <c r="Q326" s="36"/>
      <c r="R326" s="36" t="str">
        <f t="shared" si="26"/>
        <v/>
      </c>
      <c r="S326" s="15"/>
      <c r="T326" s="15"/>
      <c r="U326" s="28"/>
      <c r="V326" s="28"/>
      <c r="W326" s="15"/>
      <c r="X326" s="15"/>
      <c r="Y326" s="15"/>
      <c r="Z326" s="15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</row>
    <row r="327" spans="1:42" s="143" customFormat="1" ht="12.75" hidden="1" customHeight="1" thickBot="1">
      <c r="A327" s="137" t="s">
        <v>2041</v>
      </c>
      <c r="B327" s="104"/>
      <c r="C327" s="159" t="s">
        <v>1835</v>
      </c>
      <c r="D327" s="130"/>
      <c r="E327" s="310"/>
      <c r="F327" s="311"/>
      <c r="G327" s="312"/>
      <c r="H327" s="313"/>
      <c r="I327" s="314"/>
      <c r="J327" s="311"/>
      <c r="K327" s="311"/>
      <c r="L327" s="312"/>
      <c r="M327" s="264">
        <f t="shared" si="32"/>
        <v>0</v>
      </c>
      <c r="N327" s="264">
        <f t="shared" si="32"/>
        <v>0</v>
      </c>
      <c r="O327" s="138"/>
      <c r="P327" s="139" t="s">
        <v>1474</v>
      </c>
      <c r="Q327" s="138"/>
      <c r="R327" s="138" t="str">
        <f t="shared" si="26"/>
        <v/>
      </c>
      <c r="S327" s="140"/>
      <c r="T327" s="140"/>
      <c r="U327" s="141"/>
      <c r="V327" s="141"/>
      <c r="W327" s="140"/>
      <c r="X327" s="140"/>
      <c r="Y327" s="140"/>
      <c r="Z327" s="140"/>
      <c r="AA327" s="142"/>
      <c r="AB327" s="142"/>
      <c r="AC327" s="142"/>
      <c r="AD327" s="142"/>
      <c r="AE327" s="142"/>
      <c r="AF327" s="142"/>
      <c r="AG327" s="142"/>
      <c r="AH327" s="142"/>
      <c r="AI327" s="142"/>
      <c r="AJ327" s="142"/>
      <c r="AK327" s="142"/>
      <c r="AL327" s="142"/>
      <c r="AM327" s="142"/>
      <c r="AN327" s="142"/>
      <c r="AO327" s="142"/>
      <c r="AP327" s="142"/>
    </row>
    <row r="328" spans="1:42" s="17" customFormat="1" ht="12.75" hidden="1" customHeight="1" thickTop="1">
      <c r="A328" s="63" t="s">
        <v>2042</v>
      </c>
      <c r="B328" s="95"/>
      <c r="C328" s="152" t="s">
        <v>1777</v>
      </c>
      <c r="D328" s="46"/>
      <c r="E328" s="258"/>
      <c r="F328" s="259"/>
      <c r="G328" s="260"/>
      <c r="H328" s="261"/>
      <c r="I328" s="262"/>
      <c r="J328" s="259"/>
      <c r="K328" s="259"/>
      <c r="L328" s="260"/>
      <c r="M328" s="264">
        <f t="shared" si="32"/>
        <v>0</v>
      </c>
      <c r="N328" s="264">
        <f t="shared" si="32"/>
        <v>0</v>
      </c>
      <c r="O328" s="36"/>
      <c r="P328" s="51" t="s">
        <v>1474</v>
      </c>
      <c r="Q328" s="36"/>
      <c r="R328" s="36" t="str">
        <f t="shared" si="26"/>
        <v/>
      </c>
      <c r="S328" s="15"/>
      <c r="T328" s="15"/>
      <c r="U328" s="28"/>
      <c r="V328" s="28"/>
      <c r="W328" s="15"/>
      <c r="X328" s="15"/>
      <c r="Y328" s="15"/>
      <c r="Z328" s="15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</row>
    <row r="329" spans="1:42" s="17" customFormat="1" ht="12.75" hidden="1" customHeight="1">
      <c r="A329" s="63" t="s">
        <v>2043</v>
      </c>
      <c r="B329" s="72"/>
      <c r="C329" s="144" t="s">
        <v>2044</v>
      </c>
      <c r="D329" s="46"/>
      <c r="E329" s="264"/>
      <c r="F329" s="265"/>
      <c r="G329" s="266"/>
      <c r="H329" s="267"/>
      <c r="I329" s="268"/>
      <c r="J329" s="265"/>
      <c r="K329" s="265"/>
      <c r="L329" s="266"/>
      <c r="M329" s="264">
        <f t="shared" si="32"/>
        <v>0</v>
      </c>
      <c r="N329" s="264">
        <f t="shared" si="32"/>
        <v>0</v>
      </c>
      <c r="O329" s="36"/>
      <c r="P329" s="51" t="s">
        <v>1474</v>
      </c>
      <c r="Q329" s="36"/>
      <c r="R329" s="36" t="str">
        <f t="shared" si="26"/>
        <v/>
      </c>
      <c r="S329" s="15"/>
      <c r="T329" s="15"/>
      <c r="U329" s="28"/>
      <c r="V329" s="28"/>
      <c r="W329" s="15"/>
      <c r="X329" s="15"/>
      <c r="Y329" s="15"/>
      <c r="Z329" s="15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</row>
    <row r="330" spans="1:42" s="17" customFormat="1" ht="12.75" hidden="1" customHeight="1">
      <c r="A330" s="63" t="s">
        <v>2045</v>
      </c>
      <c r="B330" s="72"/>
      <c r="C330" s="144" t="s">
        <v>1850</v>
      </c>
      <c r="D330" s="46"/>
      <c r="E330" s="264"/>
      <c r="F330" s="265"/>
      <c r="G330" s="266"/>
      <c r="H330" s="267"/>
      <c r="I330" s="268"/>
      <c r="J330" s="265"/>
      <c r="K330" s="265"/>
      <c r="L330" s="266"/>
      <c r="M330" s="264">
        <f t="shared" si="32"/>
        <v>0</v>
      </c>
      <c r="N330" s="264">
        <f t="shared" si="32"/>
        <v>0</v>
      </c>
      <c r="O330" s="36"/>
      <c r="P330" s="51" t="s">
        <v>1474</v>
      </c>
      <c r="Q330" s="36"/>
      <c r="R330" s="36" t="str">
        <f t="shared" si="26"/>
        <v/>
      </c>
      <c r="S330" s="15"/>
      <c r="T330" s="15"/>
      <c r="U330" s="28"/>
      <c r="V330" s="28"/>
      <c r="W330" s="15"/>
      <c r="X330" s="15"/>
      <c r="Y330" s="15"/>
      <c r="Z330" s="15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</row>
    <row r="331" spans="1:42" s="17" customFormat="1" ht="12.75" hidden="1" customHeight="1">
      <c r="A331" s="63" t="s">
        <v>2003</v>
      </c>
      <c r="B331" s="72"/>
      <c r="C331" s="144" t="s">
        <v>2004</v>
      </c>
      <c r="D331" s="46"/>
      <c r="E331" s="264"/>
      <c r="F331" s="265"/>
      <c r="G331" s="266"/>
      <c r="H331" s="267"/>
      <c r="I331" s="268"/>
      <c r="J331" s="265"/>
      <c r="K331" s="265"/>
      <c r="L331" s="266"/>
      <c r="M331" s="264">
        <f t="shared" si="32"/>
        <v>0</v>
      </c>
      <c r="N331" s="264">
        <f t="shared" si="32"/>
        <v>0</v>
      </c>
      <c r="O331" s="36"/>
      <c r="P331" s="51" t="s">
        <v>1473</v>
      </c>
      <c r="Q331" s="36"/>
      <c r="R331" s="36" t="str">
        <f t="shared" ref="R331:R394" si="33">IF(SUM(E331:N331)=0,"",P331)</f>
        <v/>
      </c>
      <c r="S331" s="15"/>
      <c r="T331" s="15"/>
      <c r="U331" s="28"/>
      <c r="V331" s="28"/>
      <c r="W331" s="15"/>
      <c r="X331" s="15"/>
      <c r="Y331" s="15"/>
      <c r="Z331" s="15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</row>
    <row r="332" spans="1:42" s="17" customFormat="1" ht="12.75" hidden="1" customHeight="1">
      <c r="A332" s="63" t="s">
        <v>2046</v>
      </c>
      <c r="B332" s="72"/>
      <c r="C332" s="144" t="s">
        <v>2047</v>
      </c>
      <c r="D332" s="46"/>
      <c r="E332" s="264"/>
      <c r="F332" s="265"/>
      <c r="G332" s="266"/>
      <c r="H332" s="267"/>
      <c r="I332" s="268"/>
      <c r="J332" s="265"/>
      <c r="K332" s="265"/>
      <c r="L332" s="266"/>
      <c r="M332" s="264">
        <f t="shared" si="32"/>
        <v>0</v>
      </c>
      <c r="N332" s="264">
        <f t="shared" si="32"/>
        <v>0</v>
      </c>
      <c r="O332" s="36"/>
      <c r="P332" s="51" t="s">
        <v>1474</v>
      </c>
      <c r="Q332" s="36"/>
      <c r="R332" s="36" t="str">
        <f t="shared" si="33"/>
        <v/>
      </c>
      <c r="S332" s="15"/>
      <c r="T332" s="15"/>
      <c r="U332" s="28"/>
      <c r="V332" s="28"/>
      <c r="W332" s="15"/>
      <c r="X332" s="15"/>
      <c r="Y332" s="15"/>
      <c r="Z332" s="15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</row>
    <row r="333" spans="1:42" s="17" customFormat="1" ht="12.75" hidden="1" customHeight="1">
      <c r="A333" s="63" t="s">
        <v>2048</v>
      </c>
      <c r="B333" s="72"/>
      <c r="C333" s="144" t="s">
        <v>2049</v>
      </c>
      <c r="D333" s="46"/>
      <c r="E333" s="264"/>
      <c r="F333" s="265"/>
      <c r="G333" s="266"/>
      <c r="H333" s="267"/>
      <c r="I333" s="268"/>
      <c r="J333" s="265"/>
      <c r="K333" s="265"/>
      <c r="L333" s="266"/>
      <c r="M333" s="264">
        <f t="shared" si="32"/>
        <v>0</v>
      </c>
      <c r="N333" s="264">
        <f t="shared" si="32"/>
        <v>0</v>
      </c>
      <c r="O333" s="36"/>
      <c r="P333" s="51" t="s">
        <v>1474</v>
      </c>
      <c r="Q333" s="36"/>
      <c r="R333" s="36" t="str">
        <f t="shared" si="33"/>
        <v/>
      </c>
      <c r="S333" s="15"/>
      <c r="T333" s="15"/>
      <c r="U333" s="28"/>
      <c r="V333" s="28"/>
      <c r="W333" s="15"/>
      <c r="X333" s="15"/>
      <c r="Y333" s="15"/>
      <c r="Z333" s="15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</row>
    <row r="334" spans="1:42" s="17" customFormat="1" ht="12.75" hidden="1" customHeight="1">
      <c r="A334" s="63" t="s">
        <v>2050</v>
      </c>
      <c r="B334" s="72"/>
      <c r="C334" s="144" t="s">
        <v>1539</v>
      </c>
      <c r="D334" s="46"/>
      <c r="E334" s="264"/>
      <c r="F334" s="265"/>
      <c r="G334" s="266"/>
      <c r="H334" s="267"/>
      <c r="I334" s="268"/>
      <c r="J334" s="265"/>
      <c r="K334" s="265"/>
      <c r="L334" s="266"/>
      <c r="M334" s="264">
        <f t="shared" si="32"/>
        <v>0</v>
      </c>
      <c r="N334" s="264">
        <f t="shared" si="32"/>
        <v>0</v>
      </c>
      <c r="O334" s="36"/>
      <c r="P334" s="51" t="s">
        <v>1474</v>
      </c>
      <c r="Q334" s="36"/>
      <c r="R334" s="36" t="str">
        <f t="shared" si="33"/>
        <v/>
      </c>
      <c r="S334" s="15"/>
      <c r="T334" s="15"/>
      <c r="U334" s="28"/>
      <c r="V334" s="28"/>
      <c r="W334" s="15"/>
      <c r="X334" s="15"/>
      <c r="Y334" s="15"/>
      <c r="Z334" s="15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</row>
    <row r="335" spans="1:42" s="17" customFormat="1" ht="12.75" hidden="1" customHeight="1">
      <c r="A335" s="63" t="s">
        <v>2005</v>
      </c>
      <c r="B335" s="72"/>
      <c r="C335" s="144" t="s">
        <v>2006</v>
      </c>
      <c r="D335" s="46"/>
      <c r="E335" s="264"/>
      <c r="F335" s="265"/>
      <c r="G335" s="266"/>
      <c r="H335" s="267"/>
      <c r="I335" s="268"/>
      <c r="J335" s="265"/>
      <c r="K335" s="265"/>
      <c r="L335" s="266"/>
      <c r="M335" s="264"/>
      <c r="N335" s="269"/>
      <c r="O335" s="36"/>
      <c r="P335" s="51" t="s">
        <v>1473</v>
      </c>
      <c r="Q335" s="36"/>
      <c r="R335" s="36" t="str">
        <f t="shared" si="33"/>
        <v/>
      </c>
      <c r="S335" s="15"/>
      <c r="T335" s="15"/>
      <c r="U335" s="28"/>
      <c r="V335" s="28"/>
      <c r="W335" s="15"/>
      <c r="X335" s="15"/>
      <c r="Y335" s="15"/>
      <c r="Z335" s="15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</row>
    <row r="336" spans="1:42" s="17" customFormat="1" ht="12.75" hidden="1" customHeight="1">
      <c r="A336" s="63" t="s">
        <v>2051</v>
      </c>
      <c r="B336" s="72"/>
      <c r="C336" s="144" t="s">
        <v>2052</v>
      </c>
      <c r="D336" s="46"/>
      <c r="E336" s="264"/>
      <c r="F336" s="265"/>
      <c r="G336" s="266"/>
      <c r="H336" s="267"/>
      <c r="I336" s="268"/>
      <c r="J336" s="265"/>
      <c r="K336" s="265"/>
      <c r="L336" s="266"/>
      <c r="M336" s="264"/>
      <c r="N336" s="269"/>
      <c r="O336" s="36"/>
      <c r="P336" s="51" t="s">
        <v>1474</v>
      </c>
      <c r="Q336" s="36"/>
      <c r="R336" s="36" t="str">
        <f t="shared" si="33"/>
        <v/>
      </c>
      <c r="S336" s="15"/>
      <c r="T336" s="15"/>
      <c r="U336" s="28"/>
      <c r="V336" s="28"/>
      <c r="W336" s="15"/>
      <c r="X336" s="15"/>
      <c r="Y336" s="15"/>
      <c r="Z336" s="15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</row>
    <row r="337" spans="1:42" s="17" customFormat="1" ht="12.75" hidden="1" customHeight="1">
      <c r="A337" s="63" t="s">
        <v>2053</v>
      </c>
      <c r="B337" s="72"/>
      <c r="C337" s="144" t="s">
        <v>2054</v>
      </c>
      <c r="D337" s="46"/>
      <c r="E337" s="264"/>
      <c r="F337" s="265"/>
      <c r="G337" s="266"/>
      <c r="H337" s="267"/>
      <c r="I337" s="268"/>
      <c r="J337" s="265"/>
      <c r="K337" s="265"/>
      <c r="L337" s="266"/>
      <c r="M337" s="264"/>
      <c r="N337" s="269"/>
      <c r="O337" s="36"/>
      <c r="P337" s="51" t="s">
        <v>1474</v>
      </c>
      <c r="Q337" s="36"/>
      <c r="R337" s="36" t="str">
        <f t="shared" si="33"/>
        <v/>
      </c>
      <c r="S337" s="15"/>
      <c r="T337" s="15"/>
      <c r="U337" s="28"/>
      <c r="V337" s="28"/>
      <c r="W337" s="15"/>
      <c r="X337" s="15"/>
      <c r="Y337" s="15"/>
      <c r="Z337" s="15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</row>
    <row r="338" spans="1:42" s="17" customFormat="1" ht="12.75" hidden="1" customHeight="1" thickBot="1">
      <c r="A338" s="63" t="s">
        <v>2055</v>
      </c>
      <c r="B338" s="74"/>
      <c r="C338" s="167" t="s">
        <v>2056</v>
      </c>
      <c r="D338" s="46"/>
      <c r="E338" s="264"/>
      <c r="F338" s="265"/>
      <c r="G338" s="266"/>
      <c r="H338" s="267"/>
      <c r="I338" s="268"/>
      <c r="J338" s="265"/>
      <c r="K338" s="265"/>
      <c r="L338" s="266"/>
      <c r="M338" s="264"/>
      <c r="N338" s="269"/>
      <c r="O338" s="36"/>
      <c r="P338" s="51" t="s">
        <v>1474</v>
      </c>
      <c r="Q338" s="36"/>
      <c r="R338" s="36" t="str">
        <f t="shared" si="33"/>
        <v/>
      </c>
      <c r="S338" s="15"/>
      <c r="T338" s="15"/>
      <c r="U338" s="28"/>
      <c r="V338" s="28"/>
      <c r="W338" s="15"/>
      <c r="X338" s="15"/>
      <c r="Y338" s="15"/>
      <c r="Z338" s="15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</row>
    <row r="339" spans="1:42" s="226" customFormat="1" ht="15.75" hidden="1" customHeight="1" thickBot="1">
      <c r="A339" s="137" t="s">
        <v>2100</v>
      </c>
      <c r="B339" s="889" t="s">
        <v>2059</v>
      </c>
      <c r="C339" s="890"/>
      <c r="D339" s="106"/>
      <c r="E339" s="227">
        <f t="shared" ref="E339:N339" si="34">SUM(E340:E361)</f>
        <v>0</v>
      </c>
      <c r="F339" s="228">
        <f t="shared" si="34"/>
        <v>0</v>
      </c>
      <c r="G339" s="229">
        <f t="shared" si="34"/>
        <v>0</v>
      </c>
      <c r="H339" s="360"/>
      <c r="I339" s="361">
        <f t="shared" si="34"/>
        <v>0</v>
      </c>
      <c r="J339" s="358">
        <f t="shared" si="34"/>
        <v>0</v>
      </c>
      <c r="K339" s="358">
        <f t="shared" si="34"/>
        <v>0</v>
      </c>
      <c r="L339" s="359">
        <f t="shared" si="34"/>
        <v>0</v>
      </c>
      <c r="M339" s="357">
        <f t="shared" si="34"/>
        <v>0</v>
      </c>
      <c r="N339" s="362">
        <f t="shared" si="34"/>
        <v>0</v>
      </c>
      <c r="O339" s="138"/>
      <c r="P339" s="139" t="s">
        <v>1500</v>
      </c>
      <c r="Q339" s="138"/>
      <c r="R339" s="138" t="str">
        <f t="shared" si="33"/>
        <v/>
      </c>
      <c r="S339" s="140"/>
      <c r="T339" s="140"/>
      <c r="U339" s="141"/>
      <c r="V339" s="141"/>
      <c r="W339" s="140"/>
      <c r="X339" s="140"/>
      <c r="Y339" s="140"/>
      <c r="Z339" s="140"/>
      <c r="AA339" s="140"/>
      <c r="AB339" s="140"/>
      <c r="AC339" s="140"/>
      <c r="AD339" s="140"/>
      <c r="AE339" s="140"/>
      <c r="AF339" s="140"/>
      <c r="AG339" s="140"/>
      <c r="AH339" s="140"/>
      <c r="AI339" s="140"/>
      <c r="AJ339" s="140"/>
      <c r="AK339" s="140"/>
      <c r="AL339" s="140"/>
      <c r="AM339" s="140"/>
      <c r="AN339" s="140"/>
      <c r="AO339" s="140"/>
      <c r="AP339" s="140"/>
    </row>
    <row r="340" spans="1:42" s="241" customFormat="1" ht="12.75" hidden="1" customHeight="1" thickTop="1">
      <c r="A340" s="223" t="s">
        <v>2060</v>
      </c>
      <c r="B340" s="133"/>
      <c r="C340" s="152" t="s">
        <v>2061</v>
      </c>
      <c r="D340" s="132"/>
      <c r="E340" s="258"/>
      <c r="F340" s="259"/>
      <c r="G340" s="260"/>
      <c r="H340" s="261"/>
      <c r="I340" s="262"/>
      <c r="J340" s="259"/>
      <c r="K340" s="259"/>
      <c r="L340" s="260"/>
      <c r="M340" s="258"/>
      <c r="N340" s="263"/>
      <c r="O340" s="224"/>
      <c r="P340" s="225" t="s">
        <v>1473</v>
      </c>
      <c r="Q340" s="224"/>
      <c r="R340" s="224" t="str">
        <f t="shared" si="33"/>
        <v/>
      </c>
      <c r="S340" s="238"/>
      <c r="T340" s="238"/>
      <c r="U340" s="239"/>
      <c r="V340" s="239"/>
      <c r="W340" s="238"/>
      <c r="X340" s="238"/>
      <c r="Y340" s="238"/>
      <c r="Z340" s="238"/>
      <c r="AA340" s="240"/>
      <c r="AB340" s="240"/>
      <c r="AC340" s="240"/>
      <c r="AD340" s="240"/>
      <c r="AE340" s="240"/>
      <c r="AF340" s="240"/>
      <c r="AG340" s="240"/>
      <c r="AH340" s="240"/>
      <c r="AI340" s="240"/>
      <c r="AJ340" s="240"/>
      <c r="AK340" s="240"/>
      <c r="AL340" s="240"/>
      <c r="AM340" s="240"/>
      <c r="AN340" s="240"/>
      <c r="AO340" s="240"/>
      <c r="AP340" s="240"/>
    </row>
    <row r="341" spans="1:42" s="241" customFormat="1" ht="12.75" hidden="1" customHeight="1">
      <c r="A341" s="223" t="s">
        <v>2063</v>
      </c>
      <c r="B341" s="131"/>
      <c r="C341" s="144" t="s">
        <v>2064</v>
      </c>
      <c r="D341" s="132"/>
      <c r="E341" s="264"/>
      <c r="F341" s="265"/>
      <c r="G341" s="266"/>
      <c r="H341" s="267"/>
      <c r="I341" s="268"/>
      <c r="J341" s="265"/>
      <c r="K341" s="265"/>
      <c r="L341" s="266"/>
      <c r="M341" s="264"/>
      <c r="N341" s="269"/>
      <c r="O341" s="224"/>
      <c r="P341" s="225" t="s">
        <v>1474</v>
      </c>
      <c r="Q341" s="224"/>
      <c r="R341" s="224" t="str">
        <f t="shared" si="33"/>
        <v/>
      </c>
      <c r="S341" s="238"/>
      <c r="T341" s="238"/>
      <c r="U341" s="239"/>
      <c r="V341" s="239"/>
      <c r="W341" s="238"/>
      <c r="X341" s="238"/>
      <c r="Y341" s="238"/>
      <c r="Z341" s="238"/>
      <c r="AA341" s="240"/>
      <c r="AB341" s="240"/>
      <c r="AC341" s="240"/>
      <c r="AD341" s="240"/>
      <c r="AE341" s="240"/>
      <c r="AF341" s="240"/>
      <c r="AG341" s="240"/>
      <c r="AH341" s="240"/>
      <c r="AI341" s="240"/>
      <c r="AJ341" s="240"/>
      <c r="AK341" s="240"/>
      <c r="AL341" s="240"/>
      <c r="AM341" s="240"/>
      <c r="AN341" s="240"/>
      <c r="AO341" s="240"/>
      <c r="AP341" s="240"/>
    </row>
    <row r="342" spans="1:42" s="241" customFormat="1" ht="12.75" hidden="1" customHeight="1">
      <c r="A342" s="223" t="s">
        <v>2065</v>
      </c>
      <c r="B342" s="131"/>
      <c r="C342" s="144" t="s">
        <v>2066</v>
      </c>
      <c r="D342" s="132"/>
      <c r="E342" s="264"/>
      <c r="F342" s="265"/>
      <c r="G342" s="266"/>
      <c r="H342" s="267"/>
      <c r="I342" s="268"/>
      <c r="J342" s="265"/>
      <c r="K342" s="265"/>
      <c r="L342" s="266"/>
      <c r="M342" s="264"/>
      <c r="N342" s="269"/>
      <c r="O342" s="224"/>
      <c r="P342" s="225" t="s">
        <v>1474</v>
      </c>
      <c r="Q342" s="224"/>
      <c r="R342" s="224" t="str">
        <f t="shared" si="33"/>
        <v/>
      </c>
      <c r="S342" s="238"/>
      <c r="T342" s="238"/>
      <c r="U342" s="239"/>
      <c r="V342" s="239"/>
      <c r="W342" s="238"/>
      <c r="X342" s="238"/>
      <c r="Y342" s="238"/>
      <c r="Z342" s="238"/>
      <c r="AA342" s="240"/>
      <c r="AB342" s="240"/>
      <c r="AC342" s="240"/>
      <c r="AD342" s="240"/>
      <c r="AE342" s="240"/>
      <c r="AF342" s="240"/>
      <c r="AG342" s="240"/>
      <c r="AH342" s="240"/>
      <c r="AI342" s="240"/>
      <c r="AJ342" s="240"/>
      <c r="AK342" s="240"/>
      <c r="AL342" s="240"/>
      <c r="AM342" s="240"/>
      <c r="AN342" s="240"/>
      <c r="AO342" s="240"/>
      <c r="AP342" s="240"/>
    </row>
    <row r="343" spans="1:42" s="241" customFormat="1" ht="12.75" hidden="1" customHeight="1">
      <c r="A343" s="223" t="s">
        <v>2067</v>
      </c>
      <c r="B343" s="131"/>
      <c r="C343" s="144" t="s">
        <v>2068</v>
      </c>
      <c r="D343" s="132"/>
      <c r="E343" s="264"/>
      <c r="F343" s="265"/>
      <c r="G343" s="266"/>
      <c r="H343" s="267"/>
      <c r="I343" s="268"/>
      <c r="J343" s="265"/>
      <c r="K343" s="265"/>
      <c r="L343" s="266"/>
      <c r="M343" s="264"/>
      <c r="N343" s="269"/>
      <c r="O343" s="224"/>
      <c r="P343" s="225" t="s">
        <v>1474</v>
      </c>
      <c r="Q343" s="224"/>
      <c r="R343" s="224" t="str">
        <f t="shared" si="33"/>
        <v/>
      </c>
      <c r="S343" s="238"/>
      <c r="T343" s="238"/>
      <c r="U343" s="239"/>
      <c r="V343" s="239"/>
      <c r="W343" s="238"/>
      <c r="X343" s="238"/>
      <c r="Y343" s="238"/>
      <c r="Z343" s="238"/>
      <c r="AA343" s="240"/>
      <c r="AB343" s="240"/>
      <c r="AC343" s="240"/>
      <c r="AD343" s="240"/>
      <c r="AE343" s="240"/>
      <c r="AF343" s="240"/>
      <c r="AG343" s="240"/>
      <c r="AH343" s="240"/>
      <c r="AI343" s="240"/>
      <c r="AJ343" s="240"/>
      <c r="AK343" s="240"/>
      <c r="AL343" s="240"/>
      <c r="AM343" s="240"/>
      <c r="AN343" s="240"/>
      <c r="AO343" s="240"/>
      <c r="AP343" s="240"/>
    </row>
    <row r="344" spans="1:42" s="241" customFormat="1" ht="12.75" hidden="1" customHeight="1">
      <c r="A344" s="223" t="s">
        <v>2069</v>
      </c>
      <c r="B344" s="131"/>
      <c r="C344" s="144" t="s">
        <v>2070</v>
      </c>
      <c r="D344" s="132"/>
      <c r="E344" s="243"/>
      <c r="F344" s="237"/>
      <c r="G344" s="242"/>
      <c r="H344" s="267"/>
      <c r="I344" s="268"/>
      <c r="J344" s="265"/>
      <c r="K344" s="265"/>
      <c r="L344" s="266"/>
      <c r="M344" s="264"/>
      <c r="N344" s="269"/>
      <c r="O344" s="224"/>
      <c r="P344" s="225" t="s">
        <v>1474</v>
      </c>
      <c r="Q344" s="224"/>
      <c r="R344" s="224" t="str">
        <f t="shared" si="33"/>
        <v/>
      </c>
      <c r="S344" s="238"/>
      <c r="T344" s="238"/>
      <c r="U344" s="239"/>
      <c r="V344" s="239"/>
      <c r="W344" s="238"/>
      <c r="X344" s="238"/>
      <c r="Y344" s="238"/>
      <c r="Z344" s="238"/>
      <c r="AA344" s="240"/>
      <c r="AB344" s="240"/>
      <c r="AC344" s="240"/>
      <c r="AD344" s="240"/>
      <c r="AE344" s="240"/>
      <c r="AF344" s="240"/>
      <c r="AG344" s="240"/>
      <c r="AH344" s="240"/>
      <c r="AI344" s="240"/>
      <c r="AJ344" s="240"/>
      <c r="AK344" s="240"/>
      <c r="AL344" s="240"/>
      <c r="AM344" s="240"/>
      <c r="AN344" s="240"/>
      <c r="AO344" s="240"/>
      <c r="AP344" s="240"/>
    </row>
    <row r="345" spans="1:42" s="241" customFormat="1" ht="12.75" hidden="1" customHeight="1">
      <c r="A345" s="223" t="s">
        <v>2071</v>
      </c>
      <c r="B345" s="131"/>
      <c r="C345" s="144" t="s">
        <v>2072</v>
      </c>
      <c r="D345" s="132"/>
      <c r="E345" s="264"/>
      <c r="F345" s="265"/>
      <c r="G345" s="266"/>
      <c r="H345" s="267"/>
      <c r="I345" s="268"/>
      <c r="J345" s="265"/>
      <c r="K345" s="265"/>
      <c r="L345" s="266"/>
      <c r="M345" s="264"/>
      <c r="N345" s="269"/>
      <c r="O345" s="224"/>
      <c r="P345" s="225" t="s">
        <v>1474</v>
      </c>
      <c r="Q345" s="224"/>
      <c r="R345" s="224" t="str">
        <f t="shared" si="33"/>
        <v/>
      </c>
      <c r="S345" s="238"/>
      <c r="T345" s="238"/>
      <c r="U345" s="239"/>
      <c r="V345" s="239"/>
      <c r="W345" s="238"/>
      <c r="X345" s="238"/>
      <c r="Y345" s="238"/>
      <c r="Z345" s="238"/>
      <c r="AA345" s="240"/>
      <c r="AB345" s="240"/>
      <c r="AC345" s="240"/>
      <c r="AD345" s="240"/>
      <c r="AE345" s="240"/>
      <c r="AF345" s="240"/>
      <c r="AG345" s="240"/>
      <c r="AH345" s="240"/>
      <c r="AI345" s="240"/>
      <c r="AJ345" s="240"/>
      <c r="AK345" s="240"/>
      <c r="AL345" s="240"/>
      <c r="AM345" s="240"/>
      <c r="AN345" s="240"/>
      <c r="AO345" s="240"/>
      <c r="AP345" s="240"/>
    </row>
    <row r="346" spans="1:42" s="241" customFormat="1" ht="12.75" hidden="1" customHeight="1">
      <c r="A346" s="223" t="s">
        <v>2073</v>
      </c>
      <c r="B346" s="131"/>
      <c r="C346" s="144" t="s">
        <v>2074</v>
      </c>
      <c r="D346" s="132"/>
      <c r="E346" s="264"/>
      <c r="F346" s="265"/>
      <c r="G346" s="266"/>
      <c r="H346" s="267"/>
      <c r="I346" s="268"/>
      <c r="J346" s="265"/>
      <c r="K346" s="265"/>
      <c r="L346" s="266"/>
      <c r="M346" s="264"/>
      <c r="N346" s="269"/>
      <c r="O346" s="224"/>
      <c r="P346" s="225" t="s">
        <v>1474</v>
      </c>
      <c r="Q346" s="224"/>
      <c r="R346" s="224" t="str">
        <f t="shared" si="33"/>
        <v/>
      </c>
      <c r="S346" s="238"/>
      <c r="T346" s="238"/>
      <c r="U346" s="239"/>
      <c r="V346" s="239"/>
      <c r="W346" s="238"/>
      <c r="X346" s="238"/>
      <c r="Y346" s="238"/>
      <c r="Z346" s="238"/>
      <c r="AA346" s="240"/>
      <c r="AB346" s="240"/>
      <c r="AC346" s="240"/>
      <c r="AD346" s="240"/>
      <c r="AE346" s="240"/>
      <c r="AF346" s="240"/>
      <c r="AG346" s="240"/>
      <c r="AH346" s="240"/>
      <c r="AI346" s="240"/>
      <c r="AJ346" s="240"/>
      <c r="AK346" s="240"/>
      <c r="AL346" s="240"/>
      <c r="AM346" s="240"/>
      <c r="AN346" s="240"/>
      <c r="AO346" s="240"/>
      <c r="AP346" s="240"/>
    </row>
    <row r="347" spans="1:42" s="241" customFormat="1" ht="12.75" hidden="1" customHeight="1">
      <c r="A347" s="223" t="s">
        <v>2075</v>
      </c>
      <c r="B347" s="131"/>
      <c r="C347" s="144" t="s">
        <v>2076</v>
      </c>
      <c r="D347" s="132"/>
      <c r="E347" s="264"/>
      <c r="F347" s="265"/>
      <c r="G347" s="266"/>
      <c r="H347" s="267"/>
      <c r="I347" s="268"/>
      <c r="J347" s="265"/>
      <c r="K347" s="265"/>
      <c r="L347" s="266"/>
      <c r="M347" s="264"/>
      <c r="N347" s="269"/>
      <c r="O347" s="224"/>
      <c r="P347" s="225" t="s">
        <v>1474</v>
      </c>
      <c r="Q347" s="224"/>
      <c r="R347" s="224" t="str">
        <f t="shared" si="33"/>
        <v/>
      </c>
      <c r="S347" s="238"/>
      <c r="T347" s="238"/>
      <c r="U347" s="239"/>
      <c r="V347" s="239"/>
      <c r="W347" s="238"/>
      <c r="X347" s="238"/>
      <c r="Y347" s="238"/>
      <c r="Z347" s="238"/>
      <c r="AA347" s="240"/>
      <c r="AB347" s="240"/>
      <c r="AC347" s="240"/>
      <c r="AD347" s="240"/>
      <c r="AE347" s="240"/>
      <c r="AF347" s="240"/>
      <c r="AG347" s="240"/>
      <c r="AH347" s="240"/>
      <c r="AI347" s="240"/>
      <c r="AJ347" s="240"/>
      <c r="AK347" s="240"/>
      <c r="AL347" s="240"/>
      <c r="AM347" s="240"/>
      <c r="AN347" s="240"/>
      <c r="AO347" s="240"/>
      <c r="AP347" s="240"/>
    </row>
    <row r="348" spans="1:42" s="241" customFormat="1" ht="12.75" hidden="1" customHeight="1">
      <c r="A348" s="223" t="s">
        <v>2077</v>
      </c>
      <c r="B348" s="131"/>
      <c r="C348" s="144" t="s">
        <v>2078</v>
      </c>
      <c r="D348" s="132"/>
      <c r="E348" s="264"/>
      <c r="F348" s="265"/>
      <c r="G348" s="266"/>
      <c r="H348" s="267"/>
      <c r="I348" s="268"/>
      <c r="J348" s="265"/>
      <c r="K348" s="265"/>
      <c r="L348" s="266"/>
      <c r="M348" s="264"/>
      <c r="N348" s="269"/>
      <c r="O348" s="224"/>
      <c r="P348" s="225" t="s">
        <v>1474</v>
      </c>
      <c r="Q348" s="224"/>
      <c r="R348" s="224" t="str">
        <f t="shared" si="33"/>
        <v/>
      </c>
      <c r="S348" s="238"/>
      <c r="T348" s="238"/>
      <c r="U348" s="239"/>
      <c r="V348" s="239"/>
      <c r="W348" s="238"/>
      <c r="X348" s="238"/>
      <c r="Y348" s="238"/>
      <c r="Z348" s="238"/>
      <c r="AA348" s="240"/>
      <c r="AB348" s="240"/>
      <c r="AC348" s="240"/>
      <c r="AD348" s="240"/>
      <c r="AE348" s="240"/>
      <c r="AF348" s="240"/>
      <c r="AG348" s="240"/>
      <c r="AH348" s="240"/>
      <c r="AI348" s="240"/>
      <c r="AJ348" s="240"/>
      <c r="AK348" s="240"/>
      <c r="AL348" s="240"/>
      <c r="AM348" s="240"/>
      <c r="AN348" s="240"/>
      <c r="AO348" s="240"/>
      <c r="AP348" s="240"/>
    </row>
    <row r="349" spans="1:42" s="241" customFormat="1" ht="12.75" hidden="1" customHeight="1">
      <c r="A349" s="223" t="s">
        <v>2079</v>
      </c>
      <c r="B349" s="131"/>
      <c r="C349" s="144" t="s">
        <v>2080</v>
      </c>
      <c r="D349" s="132"/>
      <c r="E349" s="264"/>
      <c r="F349" s="265"/>
      <c r="G349" s="266"/>
      <c r="H349" s="267"/>
      <c r="I349" s="268"/>
      <c r="J349" s="265"/>
      <c r="K349" s="265"/>
      <c r="L349" s="266"/>
      <c r="M349" s="264"/>
      <c r="N349" s="269"/>
      <c r="O349" s="224"/>
      <c r="P349" s="225" t="s">
        <v>1474</v>
      </c>
      <c r="Q349" s="224"/>
      <c r="R349" s="224" t="str">
        <f t="shared" si="33"/>
        <v/>
      </c>
      <c r="S349" s="238"/>
      <c r="T349" s="238"/>
      <c r="U349" s="239"/>
      <c r="V349" s="239"/>
      <c r="W349" s="238"/>
      <c r="X349" s="238"/>
      <c r="Y349" s="238"/>
      <c r="Z349" s="238"/>
      <c r="AA349" s="240"/>
      <c r="AB349" s="240"/>
      <c r="AC349" s="240"/>
      <c r="AD349" s="240"/>
      <c r="AE349" s="240"/>
      <c r="AF349" s="240"/>
      <c r="AG349" s="240"/>
      <c r="AH349" s="240"/>
      <c r="AI349" s="240"/>
      <c r="AJ349" s="240"/>
      <c r="AK349" s="240"/>
      <c r="AL349" s="240"/>
      <c r="AM349" s="240"/>
      <c r="AN349" s="240"/>
      <c r="AO349" s="240"/>
      <c r="AP349" s="240"/>
    </row>
    <row r="350" spans="1:42" s="241" customFormat="1" ht="12.75" hidden="1" customHeight="1">
      <c r="A350" s="223" t="s">
        <v>2081</v>
      </c>
      <c r="B350" s="131"/>
      <c r="C350" s="144" t="s">
        <v>2082</v>
      </c>
      <c r="D350" s="132"/>
      <c r="E350" s="264"/>
      <c r="F350" s="265"/>
      <c r="G350" s="266"/>
      <c r="H350" s="267"/>
      <c r="I350" s="268"/>
      <c r="J350" s="265"/>
      <c r="K350" s="265"/>
      <c r="L350" s="266"/>
      <c r="M350" s="264"/>
      <c r="N350" s="269"/>
      <c r="O350" s="224"/>
      <c r="P350" s="225" t="s">
        <v>1474</v>
      </c>
      <c r="Q350" s="224"/>
      <c r="R350" s="224" t="str">
        <f t="shared" si="33"/>
        <v/>
      </c>
      <c r="S350" s="238"/>
      <c r="T350" s="238"/>
      <c r="U350" s="239"/>
      <c r="V350" s="239"/>
      <c r="W350" s="238"/>
      <c r="X350" s="238"/>
      <c r="Y350" s="238"/>
      <c r="Z350" s="238"/>
      <c r="AA350" s="240"/>
      <c r="AB350" s="240"/>
      <c r="AC350" s="240"/>
      <c r="AD350" s="240"/>
      <c r="AE350" s="240"/>
      <c r="AF350" s="240"/>
      <c r="AG350" s="240"/>
      <c r="AH350" s="240"/>
      <c r="AI350" s="240"/>
      <c r="AJ350" s="240"/>
      <c r="AK350" s="240"/>
      <c r="AL350" s="240"/>
      <c r="AM350" s="240"/>
      <c r="AN350" s="240"/>
      <c r="AO350" s="240"/>
      <c r="AP350" s="240"/>
    </row>
    <row r="351" spans="1:42" s="241" customFormat="1" ht="12.75" hidden="1" customHeight="1">
      <c r="A351" s="223" t="s">
        <v>2083</v>
      </c>
      <c r="B351" s="131"/>
      <c r="C351" s="144" t="s">
        <v>2084</v>
      </c>
      <c r="D351" s="132"/>
      <c r="E351" s="264"/>
      <c r="F351" s="265"/>
      <c r="G351" s="266"/>
      <c r="H351" s="267"/>
      <c r="I351" s="268"/>
      <c r="J351" s="265"/>
      <c r="K351" s="265"/>
      <c r="L351" s="266"/>
      <c r="M351" s="264"/>
      <c r="N351" s="269"/>
      <c r="O351" s="224"/>
      <c r="P351" s="225" t="s">
        <v>1474</v>
      </c>
      <c r="Q351" s="224"/>
      <c r="R351" s="224" t="str">
        <f t="shared" si="33"/>
        <v/>
      </c>
      <c r="S351" s="238"/>
      <c r="T351" s="238"/>
      <c r="U351" s="239"/>
      <c r="V351" s="239"/>
      <c r="W351" s="238"/>
      <c r="X351" s="238"/>
      <c r="Y351" s="238"/>
      <c r="Z351" s="238"/>
      <c r="AA351" s="240"/>
      <c r="AB351" s="240"/>
      <c r="AC351" s="240"/>
      <c r="AD351" s="240"/>
      <c r="AE351" s="240"/>
      <c r="AF351" s="240"/>
      <c r="AG351" s="240"/>
      <c r="AH351" s="240"/>
      <c r="AI351" s="240"/>
      <c r="AJ351" s="240"/>
      <c r="AK351" s="240"/>
      <c r="AL351" s="240"/>
      <c r="AM351" s="240"/>
      <c r="AN351" s="240"/>
      <c r="AO351" s="240"/>
      <c r="AP351" s="240"/>
    </row>
    <row r="352" spans="1:42" s="241" customFormat="1" ht="12.75" hidden="1" customHeight="1">
      <c r="A352" s="223" t="s">
        <v>2085</v>
      </c>
      <c r="B352" s="131"/>
      <c r="C352" s="144" t="s">
        <v>2086</v>
      </c>
      <c r="D352" s="132"/>
      <c r="E352" s="264"/>
      <c r="F352" s="265"/>
      <c r="G352" s="266"/>
      <c r="H352" s="267"/>
      <c r="I352" s="268"/>
      <c r="J352" s="265"/>
      <c r="K352" s="265"/>
      <c r="L352" s="266"/>
      <c r="M352" s="264"/>
      <c r="N352" s="269"/>
      <c r="O352" s="224"/>
      <c r="P352" s="225" t="s">
        <v>1474</v>
      </c>
      <c r="Q352" s="224"/>
      <c r="R352" s="224" t="str">
        <f t="shared" si="33"/>
        <v/>
      </c>
      <c r="S352" s="238"/>
      <c r="T352" s="238"/>
      <c r="U352" s="239"/>
      <c r="V352" s="239"/>
      <c r="W352" s="238"/>
      <c r="X352" s="238"/>
      <c r="Y352" s="238"/>
      <c r="Z352" s="238"/>
      <c r="AA352" s="240"/>
      <c r="AB352" s="240"/>
      <c r="AC352" s="240"/>
      <c r="AD352" s="240"/>
      <c r="AE352" s="240"/>
      <c r="AF352" s="240"/>
      <c r="AG352" s="240"/>
      <c r="AH352" s="240"/>
      <c r="AI352" s="240"/>
      <c r="AJ352" s="240"/>
      <c r="AK352" s="240"/>
      <c r="AL352" s="240"/>
      <c r="AM352" s="240"/>
      <c r="AN352" s="240"/>
      <c r="AO352" s="240"/>
      <c r="AP352" s="240"/>
    </row>
    <row r="353" spans="1:42" s="241" customFormat="1" ht="12.75" hidden="1" customHeight="1">
      <c r="A353" s="223" t="s">
        <v>2087</v>
      </c>
      <c r="B353" s="131"/>
      <c r="C353" s="144" t="s">
        <v>2088</v>
      </c>
      <c r="D353" s="132"/>
      <c r="E353" s="264"/>
      <c r="F353" s="265"/>
      <c r="G353" s="266"/>
      <c r="H353" s="267"/>
      <c r="I353" s="268"/>
      <c r="J353" s="265"/>
      <c r="K353" s="265"/>
      <c r="L353" s="266"/>
      <c r="M353" s="264"/>
      <c r="N353" s="269"/>
      <c r="O353" s="224"/>
      <c r="P353" s="225" t="s">
        <v>1474</v>
      </c>
      <c r="Q353" s="224"/>
      <c r="R353" s="224" t="str">
        <f t="shared" si="33"/>
        <v/>
      </c>
      <c r="S353" s="238"/>
      <c r="T353" s="238"/>
      <c r="U353" s="239"/>
      <c r="V353" s="239"/>
      <c r="W353" s="238"/>
      <c r="X353" s="238"/>
      <c r="Y353" s="238"/>
      <c r="Z353" s="238"/>
      <c r="AA353" s="240"/>
      <c r="AB353" s="240"/>
      <c r="AC353" s="240"/>
      <c r="AD353" s="240"/>
      <c r="AE353" s="240"/>
      <c r="AF353" s="240"/>
      <c r="AG353" s="240"/>
      <c r="AH353" s="240"/>
      <c r="AI353" s="240"/>
      <c r="AJ353" s="240"/>
      <c r="AK353" s="240"/>
      <c r="AL353" s="240"/>
      <c r="AM353" s="240"/>
      <c r="AN353" s="240"/>
      <c r="AO353" s="240"/>
      <c r="AP353" s="240"/>
    </row>
    <row r="354" spans="1:42" s="241" customFormat="1" ht="12.75" hidden="1" customHeight="1">
      <c r="A354" s="223" t="s">
        <v>2089</v>
      </c>
      <c r="B354" s="131"/>
      <c r="C354" s="144" t="s">
        <v>2090</v>
      </c>
      <c r="D354" s="132"/>
      <c r="E354" s="264"/>
      <c r="F354" s="265"/>
      <c r="G354" s="266"/>
      <c r="H354" s="267"/>
      <c r="I354" s="268"/>
      <c r="J354" s="265"/>
      <c r="K354" s="265"/>
      <c r="L354" s="266"/>
      <c r="M354" s="264"/>
      <c r="N354" s="269"/>
      <c r="O354" s="224"/>
      <c r="P354" s="225" t="s">
        <v>1474</v>
      </c>
      <c r="Q354" s="224"/>
      <c r="R354" s="224" t="str">
        <f t="shared" si="33"/>
        <v/>
      </c>
      <c r="S354" s="238"/>
      <c r="T354" s="238"/>
      <c r="U354" s="239"/>
      <c r="V354" s="239"/>
      <c r="W354" s="238"/>
      <c r="X354" s="238"/>
      <c r="Y354" s="238"/>
      <c r="Z354" s="238"/>
      <c r="AA354" s="240"/>
      <c r="AB354" s="240"/>
      <c r="AC354" s="240"/>
      <c r="AD354" s="240"/>
      <c r="AE354" s="240"/>
      <c r="AF354" s="240"/>
      <c r="AG354" s="240"/>
      <c r="AH354" s="240"/>
      <c r="AI354" s="240"/>
      <c r="AJ354" s="240"/>
      <c r="AK354" s="240"/>
      <c r="AL354" s="240"/>
      <c r="AM354" s="240"/>
      <c r="AN354" s="240"/>
      <c r="AO354" s="240"/>
      <c r="AP354" s="240"/>
    </row>
    <row r="355" spans="1:42" s="241" customFormat="1" ht="12.75" hidden="1" customHeight="1">
      <c r="A355" s="223" t="s">
        <v>2062</v>
      </c>
      <c r="B355" s="131"/>
      <c r="C355" s="144" t="s">
        <v>1588</v>
      </c>
      <c r="D355" s="132"/>
      <c r="E355" s="264"/>
      <c r="F355" s="265"/>
      <c r="G355" s="266"/>
      <c r="H355" s="267"/>
      <c r="I355" s="268"/>
      <c r="J355" s="265"/>
      <c r="K355" s="265"/>
      <c r="L355" s="266"/>
      <c r="M355" s="264"/>
      <c r="N355" s="269"/>
      <c r="O355" s="224"/>
      <c r="P355" s="225" t="s">
        <v>1473</v>
      </c>
      <c r="Q355" s="224"/>
      <c r="R355" s="224" t="str">
        <f t="shared" si="33"/>
        <v/>
      </c>
      <c r="S355" s="238"/>
      <c r="T355" s="238"/>
      <c r="U355" s="239"/>
      <c r="V355" s="239"/>
      <c r="W355" s="238"/>
      <c r="X355" s="238"/>
      <c r="Y355" s="238"/>
      <c r="Z355" s="238"/>
      <c r="AA355" s="240"/>
      <c r="AB355" s="240"/>
      <c r="AC355" s="240"/>
      <c r="AD355" s="240"/>
      <c r="AE355" s="240"/>
      <c r="AF355" s="240"/>
      <c r="AG355" s="240"/>
      <c r="AH355" s="240"/>
      <c r="AI355" s="240"/>
      <c r="AJ355" s="240"/>
      <c r="AK355" s="240"/>
      <c r="AL355" s="240"/>
      <c r="AM355" s="240"/>
      <c r="AN355" s="240"/>
      <c r="AO355" s="240"/>
      <c r="AP355" s="240"/>
    </row>
    <row r="356" spans="1:42" s="241" customFormat="1" ht="12.75" hidden="1" customHeight="1">
      <c r="A356" s="223" t="s">
        <v>2091</v>
      </c>
      <c r="B356" s="131"/>
      <c r="C356" s="144" t="s">
        <v>1922</v>
      </c>
      <c r="D356" s="132"/>
      <c r="E356" s="264"/>
      <c r="F356" s="265"/>
      <c r="G356" s="266"/>
      <c r="H356" s="267"/>
      <c r="I356" s="268"/>
      <c r="J356" s="265"/>
      <c r="K356" s="265"/>
      <c r="L356" s="266"/>
      <c r="M356" s="264"/>
      <c r="N356" s="269"/>
      <c r="O356" s="224"/>
      <c r="P356" s="225" t="s">
        <v>1474</v>
      </c>
      <c r="Q356" s="224"/>
      <c r="R356" s="224" t="str">
        <f t="shared" si="33"/>
        <v/>
      </c>
      <c r="S356" s="238"/>
      <c r="T356" s="238"/>
      <c r="U356" s="239"/>
      <c r="V356" s="239"/>
      <c r="W356" s="238"/>
      <c r="X356" s="238"/>
      <c r="Y356" s="238"/>
      <c r="Z356" s="238"/>
      <c r="AA356" s="240"/>
      <c r="AB356" s="240"/>
      <c r="AC356" s="240"/>
      <c r="AD356" s="240"/>
      <c r="AE356" s="240"/>
      <c r="AF356" s="240"/>
      <c r="AG356" s="240"/>
      <c r="AH356" s="240"/>
      <c r="AI356" s="240"/>
      <c r="AJ356" s="240"/>
      <c r="AK356" s="240"/>
      <c r="AL356" s="240"/>
      <c r="AM356" s="240"/>
      <c r="AN356" s="240"/>
      <c r="AO356" s="240"/>
      <c r="AP356" s="240"/>
    </row>
    <row r="357" spans="1:42" s="143" customFormat="1" ht="12.75" hidden="1" customHeight="1">
      <c r="A357" s="137" t="s">
        <v>2092</v>
      </c>
      <c r="B357" s="72"/>
      <c r="C357" s="144" t="s">
        <v>2093</v>
      </c>
      <c r="D357" s="132"/>
      <c r="E357" s="264"/>
      <c r="F357" s="265"/>
      <c r="G357" s="266"/>
      <c r="H357" s="267"/>
      <c r="I357" s="268"/>
      <c r="J357" s="265"/>
      <c r="K357" s="265"/>
      <c r="L357" s="266"/>
      <c r="M357" s="264"/>
      <c r="N357" s="293"/>
      <c r="O357" s="138"/>
      <c r="P357" s="139" t="s">
        <v>1474</v>
      </c>
      <c r="Q357" s="138"/>
      <c r="R357" s="138" t="str">
        <f t="shared" si="33"/>
        <v/>
      </c>
      <c r="S357" s="140"/>
      <c r="T357" s="140"/>
      <c r="U357" s="141"/>
      <c r="V357" s="141"/>
      <c r="W357" s="140"/>
      <c r="X357" s="140"/>
      <c r="Y357" s="140"/>
      <c r="Z357" s="140"/>
      <c r="AA357" s="142"/>
      <c r="AB357" s="142"/>
      <c r="AC357" s="142"/>
      <c r="AD357" s="142"/>
      <c r="AE357" s="142"/>
      <c r="AF357" s="142"/>
      <c r="AG357" s="142"/>
      <c r="AH357" s="142"/>
      <c r="AI357" s="142"/>
      <c r="AJ357" s="142"/>
      <c r="AK357" s="142"/>
      <c r="AL357" s="142"/>
      <c r="AM357" s="142"/>
      <c r="AN357" s="142"/>
      <c r="AO357" s="142"/>
      <c r="AP357" s="142"/>
    </row>
    <row r="358" spans="1:42" s="143" customFormat="1" ht="12.75" hidden="1" customHeight="1">
      <c r="A358" s="137" t="s">
        <v>2094</v>
      </c>
      <c r="B358" s="72"/>
      <c r="C358" s="144" t="s">
        <v>1781</v>
      </c>
      <c r="D358" s="132"/>
      <c r="E358" s="264"/>
      <c r="F358" s="265"/>
      <c r="G358" s="266"/>
      <c r="H358" s="291"/>
      <c r="I358" s="292"/>
      <c r="J358" s="289"/>
      <c r="K358" s="289"/>
      <c r="L358" s="290"/>
      <c r="M358" s="288"/>
      <c r="N358" s="293"/>
      <c r="O358" s="138"/>
      <c r="P358" s="139" t="s">
        <v>1474</v>
      </c>
      <c r="Q358" s="138"/>
      <c r="R358" s="138" t="str">
        <f t="shared" si="33"/>
        <v/>
      </c>
      <c r="S358" s="140"/>
      <c r="T358" s="140"/>
      <c r="U358" s="141"/>
      <c r="V358" s="141"/>
      <c r="W358" s="140"/>
      <c r="X358" s="140"/>
      <c r="Y358" s="140"/>
      <c r="Z358" s="140"/>
      <c r="AA358" s="142"/>
      <c r="AB358" s="142"/>
      <c r="AC358" s="142"/>
      <c r="AD358" s="142"/>
      <c r="AE358" s="142"/>
      <c r="AF358" s="142"/>
      <c r="AG358" s="142"/>
      <c r="AH358" s="142"/>
      <c r="AI358" s="142"/>
      <c r="AJ358" s="142"/>
      <c r="AK358" s="142"/>
      <c r="AL358" s="142"/>
      <c r="AM358" s="142"/>
      <c r="AN358" s="142"/>
      <c r="AO358" s="142"/>
      <c r="AP358" s="142"/>
    </row>
    <row r="359" spans="1:42" s="17" customFormat="1" ht="12.75" hidden="1" customHeight="1">
      <c r="A359" s="63" t="s">
        <v>2095</v>
      </c>
      <c r="B359" s="72"/>
      <c r="C359" s="144" t="s">
        <v>2096</v>
      </c>
      <c r="D359" s="46"/>
      <c r="E359" s="264"/>
      <c r="F359" s="265"/>
      <c r="G359" s="266"/>
      <c r="H359" s="267"/>
      <c r="I359" s="268"/>
      <c r="J359" s="265"/>
      <c r="K359" s="265"/>
      <c r="L359" s="266"/>
      <c r="M359" s="264"/>
      <c r="N359" s="269"/>
      <c r="O359" s="36"/>
      <c r="P359" s="51" t="s">
        <v>1474</v>
      </c>
      <c r="Q359" s="36"/>
      <c r="R359" s="36" t="str">
        <f t="shared" si="33"/>
        <v/>
      </c>
      <c r="S359" s="15"/>
      <c r="T359" s="15"/>
      <c r="U359" s="28"/>
      <c r="V359" s="28"/>
      <c r="W359" s="15"/>
      <c r="X359" s="15"/>
      <c r="Y359" s="15"/>
      <c r="Z359" s="15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</row>
    <row r="360" spans="1:42" s="17" customFormat="1" ht="12.75" hidden="1" customHeight="1">
      <c r="A360" s="63" t="s">
        <v>2097</v>
      </c>
      <c r="B360" s="72"/>
      <c r="C360" s="144" t="s">
        <v>1618</v>
      </c>
      <c r="D360" s="46"/>
      <c r="E360" s="264"/>
      <c r="F360" s="265"/>
      <c r="G360" s="266"/>
      <c r="H360" s="267"/>
      <c r="I360" s="268"/>
      <c r="J360" s="265"/>
      <c r="K360" s="265"/>
      <c r="L360" s="266"/>
      <c r="M360" s="264"/>
      <c r="N360" s="269"/>
      <c r="O360" s="36"/>
      <c r="P360" s="51" t="s">
        <v>1474</v>
      </c>
      <c r="Q360" s="36"/>
      <c r="R360" s="36" t="str">
        <f t="shared" si="33"/>
        <v/>
      </c>
      <c r="S360" s="15"/>
      <c r="T360" s="15"/>
      <c r="U360" s="28"/>
      <c r="V360" s="28"/>
      <c r="W360" s="15"/>
      <c r="X360" s="15"/>
      <c r="Y360" s="15"/>
      <c r="Z360" s="15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</row>
    <row r="361" spans="1:42" s="17" customFormat="1" ht="12.75" hidden="1" customHeight="1" thickBot="1">
      <c r="A361" s="63" t="s">
        <v>2098</v>
      </c>
      <c r="B361" s="74"/>
      <c r="C361" s="167" t="s">
        <v>2099</v>
      </c>
      <c r="D361" s="46"/>
      <c r="E361" s="264"/>
      <c r="F361" s="265"/>
      <c r="G361" s="266"/>
      <c r="H361" s="267"/>
      <c r="I361" s="268"/>
      <c r="J361" s="265"/>
      <c r="K361" s="265"/>
      <c r="L361" s="266"/>
      <c r="M361" s="264"/>
      <c r="N361" s="269"/>
      <c r="O361" s="36"/>
      <c r="P361" s="51" t="s">
        <v>1474</v>
      </c>
      <c r="Q361" s="36"/>
      <c r="R361" s="36" t="str">
        <f t="shared" si="33"/>
        <v/>
      </c>
      <c r="S361" s="15"/>
      <c r="T361" s="15"/>
      <c r="U361" s="28"/>
      <c r="V361" s="28"/>
      <c r="W361" s="15"/>
      <c r="X361" s="15"/>
      <c r="Y361" s="15"/>
      <c r="Z361" s="15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</row>
    <row r="362" spans="1:42" s="18" customFormat="1" ht="17.25" hidden="1" customHeight="1">
      <c r="A362" s="63" t="s">
        <v>2135</v>
      </c>
      <c r="B362" s="885" t="s">
        <v>2101</v>
      </c>
      <c r="C362" s="886"/>
      <c r="D362" s="25"/>
      <c r="E362" s="331">
        <f t="shared" ref="E362:N362" si="35">SUM(E363:E380)</f>
        <v>0</v>
      </c>
      <c r="F362" s="332">
        <f t="shared" si="35"/>
        <v>0</v>
      </c>
      <c r="G362" s="333">
        <f t="shared" si="35"/>
        <v>0</v>
      </c>
      <c r="H362" s="334">
        <f t="shared" si="35"/>
        <v>0</v>
      </c>
      <c r="I362" s="364">
        <f t="shared" si="35"/>
        <v>0</v>
      </c>
      <c r="J362" s="332">
        <f t="shared" si="35"/>
        <v>0</v>
      </c>
      <c r="K362" s="332">
        <f t="shared" si="35"/>
        <v>0</v>
      </c>
      <c r="L362" s="333">
        <f t="shared" si="35"/>
        <v>0</v>
      </c>
      <c r="M362" s="331">
        <f t="shared" si="35"/>
        <v>0</v>
      </c>
      <c r="N362" s="335">
        <f t="shared" si="35"/>
        <v>0</v>
      </c>
      <c r="O362" s="36"/>
      <c r="P362" s="51" t="s">
        <v>1500</v>
      </c>
      <c r="Q362" s="36"/>
      <c r="R362" s="36" t="str">
        <f t="shared" si="33"/>
        <v/>
      </c>
      <c r="S362" s="15"/>
      <c r="T362" s="15"/>
      <c r="U362" s="29">
        <f>SUM(M363:M368)</f>
        <v>0</v>
      </c>
      <c r="V362" s="29">
        <f>SUM(N363:N368)</f>
        <v>0</v>
      </c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</row>
    <row r="363" spans="1:42" s="17" customFormat="1" ht="12.75" hidden="1" customHeight="1">
      <c r="A363" s="63" t="s">
        <v>2103</v>
      </c>
      <c r="B363" s="72"/>
      <c r="C363" s="144" t="s">
        <v>2104</v>
      </c>
      <c r="D363" s="46"/>
      <c r="E363" s="264"/>
      <c r="F363" s="265"/>
      <c r="G363" s="266"/>
      <c r="H363" s="267"/>
      <c r="I363" s="268"/>
      <c r="J363" s="265"/>
      <c r="K363" s="265"/>
      <c r="L363" s="266"/>
      <c r="M363" s="264"/>
      <c r="N363" s="269"/>
      <c r="O363" s="36"/>
      <c r="P363" s="51" t="s">
        <v>1474</v>
      </c>
      <c r="Q363" s="36"/>
      <c r="R363" s="36" t="str">
        <f t="shared" si="33"/>
        <v/>
      </c>
      <c r="S363" s="15"/>
      <c r="T363" s="15"/>
      <c r="U363" s="28"/>
      <c r="V363" s="28"/>
      <c r="W363" s="15"/>
      <c r="X363" s="15"/>
      <c r="Y363" s="15"/>
      <c r="Z363" s="15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</row>
    <row r="364" spans="1:42" s="17" customFormat="1" ht="12.75" hidden="1" customHeight="1">
      <c r="A364" s="63" t="s">
        <v>2105</v>
      </c>
      <c r="B364" s="72"/>
      <c r="C364" s="144" t="s">
        <v>2106</v>
      </c>
      <c r="D364" s="46"/>
      <c r="E364" s="264"/>
      <c r="F364" s="265"/>
      <c r="G364" s="266"/>
      <c r="H364" s="267"/>
      <c r="I364" s="268"/>
      <c r="J364" s="265"/>
      <c r="K364" s="265"/>
      <c r="L364" s="266"/>
      <c r="M364" s="264"/>
      <c r="N364" s="269"/>
      <c r="O364" s="36"/>
      <c r="P364" s="51" t="s">
        <v>1474</v>
      </c>
      <c r="Q364" s="36"/>
      <c r="R364" s="36" t="str">
        <f t="shared" si="33"/>
        <v/>
      </c>
      <c r="S364" s="15"/>
      <c r="T364" s="15"/>
      <c r="U364" s="28"/>
      <c r="V364" s="28"/>
      <c r="W364" s="15"/>
      <c r="X364" s="15"/>
      <c r="Y364" s="15"/>
      <c r="Z364" s="15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</row>
    <row r="365" spans="1:42" s="17" customFormat="1" ht="12.75" hidden="1" customHeight="1">
      <c r="A365" s="63" t="s">
        <v>2107</v>
      </c>
      <c r="B365" s="72"/>
      <c r="C365" s="144" t="s">
        <v>2108</v>
      </c>
      <c r="D365" s="46"/>
      <c r="E365" s="264"/>
      <c r="F365" s="265"/>
      <c r="G365" s="266"/>
      <c r="H365" s="267"/>
      <c r="I365" s="268"/>
      <c r="J365" s="265"/>
      <c r="K365" s="265"/>
      <c r="L365" s="266"/>
      <c r="M365" s="264"/>
      <c r="N365" s="269"/>
      <c r="O365" s="36"/>
      <c r="P365" s="51" t="s">
        <v>1474</v>
      </c>
      <c r="Q365" s="36"/>
      <c r="R365" s="36" t="str">
        <f t="shared" si="33"/>
        <v/>
      </c>
      <c r="S365" s="15"/>
      <c r="T365" s="15"/>
      <c r="U365" s="28"/>
      <c r="V365" s="28"/>
      <c r="W365" s="15"/>
      <c r="X365" s="15"/>
      <c r="Y365" s="15"/>
      <c r="Z365" s="15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</row>
    <row r="366" spans="1:42" s="17" customFormat="1" ht="12.75" hidden="1" customHeight="1">
      <c r="A366" s="63" t="s">
        <v>2109</v>
      </c>
      <c r="B366" s="72"/>
      <c r="C366" s="144" t="s">
        <v>2110</v>
      </c>
      <c r="D366" s="46"/>
      <c r="E366" s="264"/>
      <c r="F366" s="265"/>
      <c r="G366" s="266"/>
      <c r="H366" s="267"/>
      <c r="I366" s="268"/>
      <c r="J366" s="265"/>
      <c r="K366" s="265"/>
      <c r="L366" s="266"/>
      <c r="M366" s="264"/>
      <c r="N366" s="269"/>
      <c r="O366" s="36"/>
      <c r="P366" s="51" t="s">
        <v>1474</v>
      </c>
      <c r="Q366" s="36"/>
      <c r="R366" s="36" t="str">
        <f t="shared" si="33"/>
        <v/>
      </c>
      <c r="S366" s="15"/>
      <c r="T366" s="15"/>
      <c r="U366" s="28"/>
      <c r="V366" s="28"/>
      <c r="W366" s="15"/>
      <c r="X366" s="15"/>
      <c r="Y366" s="15"/>
      <c r="Z366" s="15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</row>
    <row r="367" spans="1:42" s="17" customFormat="1" ht="12.75" hidden="1" customHeight="1">
      <c r="A367" s="63" t="s">
        <v>2111</v>
      </c>
      <c r="B367" s="72"/>
      <c r="C367" s="144" t="s">
        <v>2112</v>
      </c>
      <c r="D367" s="46"/>
      <c r="E367" s="264"/>
      <c r="F367" s="265"/>
      <c r="G367" s="266"/>
      <c r="H367" s="267"/>
      <c r="I367" s="268"/>
      <c r="J367" s="265"/>
      <c r="K367" s="265"/>
      <c r="L367" s="266"/>
      <c r="M367" s="264"/>
      <c r="N367" s="269"/>
      <c r="O367" s="36"/>
      <c r="P367" s="51" t="s">
        <v>1474</v>
      </c>
      <c r="Q367" s="36"/>
      <c r="R367" s="36" t="str">
        <f t="shared" si="33"/>
        <v/>
      </c>
      <c r="S367" s="15"/>
      <c r="T367" s="15"/>
      <c r="U367" s="28"/>
      <c r="V367" s="28"/>
      <c r="W367" s="15"/>
      <c r="X367" s="15"/>
      <c r="Y367" s="15"/>
      <c r="Z367" s="15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</row>
    <row r="368" spans="1:42" s="17" customFormat="1" ht="12.75" hidden="1" customHeight="1">
      <c r="A368" s="63" t="s">
        <v>2113</v>
      </c>
      <c r="B368" s="72"/>
      <c r="C368" s="144" t="s">
        <v>2114</v>
      </c>
      <c r="D368" s="46"/>
      <c r="E368" s="264"/>
      <c r="F368" s="265"/>
      <c r="G368" s="266"/>
      <c r="H368" s="267"/>
      <c r="I368" s="268"/>
      <c r="J368" s="265"/>
      <c r="K368" s="265"/>
      <c r="L368" s="266"/>
      <c r="M368" s="264"/>
      <c r="N368" s="269"/>
      <c r="O368" s="36"/>
      <c r="P368" s="51" t="s">
        <v>1474</v>
      </c>
      <c r="Q368" s="36"/>
      <c r="R368" s="36" t="str">
        <f t="shared" si="33"/>
        <v/>
      </c>
      <c r="S368" s="15"/>
      <c r="T368" s="15"/>
      <c r="U368" s="28"/>
      <c r="V368" s="28"/>
      <c r="W368" s="15"/>
      <c r="X368" s="15"/>
      <c r="Y368" s="15"/>
      <c r="Z368" s="15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</row>
    <row r="369" spans="1:42" s="17" customFormat="1" ht="12.75" hidden="1" customHeight="1">
      <c r="A369" s="63" t="s">
        <v>2115</v>
      </c>
      <c r="B369" s="72"/>
      <c r="C369" s="144" t="s">
        <v>2116</v>
      </c>
      <c r="D369" s="46"/>
      <c r="E369" s="264"/>
      <c r="F369" s="265"/>
      <c r="G369" s="266"/>
      <c r="H369" s="267"/>
      <c r="I369" s="268"/>
      <c r="J369" s="265"/>
      <c r="K369" s="265"/>
      <c r="L369" s="266"/>
      <c r="M369" s="264"/>
      <c r="N369" s="269"/>
      <c r="O369" s="36"/>
      <c r="P369" s="51" t="s">
        <v>1474</v>
      </c>
      <c r="Q369" s="36"/>
      <c r="R369" s="36" t="str">
        <f t="shared" si="33"/>
        <v/>
      </c>
      <c r="S369" s="15"/>
      <c r="T369" s="15"/>
      <c r="U369" s="28"/>
      <c r="V369" s="28"/>
      <c r="W369" s="15"/>
      <c r="X369" s="15"/>
      <c r="Y369" s="15"/>
      <c r="Z369" s="15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</row>
    <row r="370" spans="1:42" s="17" customFormat="1" ht="12.75" hidden="1" customHeight="1">
      <c r="A370" s="63" t="s">
        <v>2117</v>
      </c>
      <c r="B370" s="72"/>
      <c r="C370" s="144" t="s">
        <v>2118</v>
      </c>
      <c r="D370" s="46"/>
      <c r="E370" s="264"/>
      <c r="F370" s="265"/>
      <c r="G370" s="266"/>
      <c r="H370" s="267"/>
      <c r="I370" s="268"/>
      <c r="J370" s="265"/>
      <c r="K370" s="265"/>
      <c r="L370" s="266"/>
      <c r="M370" s="264"/>
      <c r="N370" s="269"/>
      <c r="O370" s="36"/>
      <c r="P370" s="51" t="s">
        <v>1474</v>
      </c>
      <c r="Q370" s="36"/>
      <c r="R370" s="36" t="str">
        <f t="shared" si="33"/>
        <v/>
      </c>
      <c r="S370" s="15"/>
      <c r="T370" s="15"/>
      <c r="U370" s="28"/>
      <c r="V370" s="28"/>
      <c r="W370" s="15"/>
      <c r="X370" s="15"/>
      <c r="Y370" s="15"/>
      <c r="Z370" s="15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</row>
    <row r="371" spans="1:42" s="17" customFormat="1" ht="12.75" hidden="1" customHeight="1">
      <c r="A371" s="63" t="s">
        <v>2119</v>
      </c>
      <c r="B371" s="72"/>
      <c r="C371" s="144" t="s">
        <v>2120</v>
      </c>
      <c r="D371" s="46"/>
      <c r="E371" s="264"/>
      <c r="F371" s="265"/>
      <c r="G371" s="266"/>
      <c r="H371" s="267"/>
      <c r="I371" s="268"/>
      <c r="J371" s="265"/>
      <c r="K371" s="265"/>
      <c r="L371" s="266"/>
      <c r="M371" s="264"/>
      <c r="N371" s="269"/>
      <c r="O371" s="36"/>
      <c r="P371" s="51" t="s">
        <v>1474</v>
      </c>
      <c r="Q371" s="36"/>
      <c r="R371" s="36" t="str">
        <f t="shared" si="33"/>
        <v/>
      </c>
      <c r="S371" s="15"/>
      <c r="T371" s="15"/>
      <c r="U371" s="28"/>
      <c r="V371" s="28"/>
      <c r="W371" s="15"/>
      <c r="X371" s="15"/>
      <c r="Y371" s="15"/>
      <c r="Z371" s="15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</row>
    <row r="372" spans="1:42" s="17" customFormat="1" ht="12.75" hidden="1" customHeight="1">
      <c r="A372" s="63" t="s">
        <v>2121</v>
      </c>
      <c r="B372" s="72"/>
      <c r="C372" s="144" t="s">
        <v>2122</v>
      </c>
      <c r="D372" s="46"/>
      <c r="E372" s="264"/>
      <c r="F372" s="265"/>
      <c r="G372" s="266"/>
      <c r="H372" s="267"/>
      <c r="I372" s="268"/>
      <c r="J372" s="265"/>
      <c r="K372" s="265"/>
      <c r="L372" s="266"/>
      <c r="M372" s="264"/>
      <c r="N372" s="269"/>
      <c r="O372" s="36"/>
      <c r="P372" s="51" t="s">
        <v>1474</v>
      </c>
      <c r="Q372" s="36"/>
      <c r="R372" s="36" t="str">
        <f t="shared" si="33"/>
        <v/>
      </c>
      <c r="S372" s="15"/>
      <c r="T372" s="15"/>
      <c r="U372" s="28"/>
      <c r="V372" s="28"/>
      <c r="W372" s="15"/>
      <c r="X372" s="15"/>
      <c r="Y372" s="15"/>
      <c r="Z372" s="15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</row>
    <row r="373" spans="1:42" s="17" customFormat="1" ht="12.75" hidden="1" customHeight="1">
      <c r="A373" s="63" t="s">
        <v>2123</v>
      </c>
      <c r="B373" s="72"/>
      <c r="C373" s="144" t="s">
        <v>2124</v>
      </c>
      <c r="D373" s="46"/>
      <c r="E373" s="264"/>
      <c r="F373" s="265"/>
      <c r="G373" s="266"/>
      <c r="H373" s="267"/>
      <c r="I373" s="268"/>
      <c r="J373" s="265"/>
      <c r="K373" s="265"/>
      <c r="L373" s="266"/>
      <c r="M373" s="264"/>
      <c r="N373" s="269"/>
      <c r="O373" s="36"/>
      <c r="P373" s="51" t="s">
        <v>1474</v>
      </c>
      <c r="Q373" s="36"/>
      <c r="R373" s="36" t="str">
        <f t="shared" si="33"/>
        <v/>
      </c>
      <c r="S373" s="15"/>
      <c r="T373" s="15"/>
      <c r="U373" s="28"/>
      <c r="V373" s="28"/>
      <c r="W373" s="15"/>
      <c r="X373" s="15"/>
      <c r="Y373" s="15"/>
      <c r="Z373" s="15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</row>
    <row r="374" spans="1:42" s="17" customFormat="1" ht="12.75" hidden="1" customHeight="1">
      <c r="A374" s="63" t="s">
        <v>2125</v>
      </c>
      <c r="B374" s="72"/>
      <c r="C374" s="144" t="s">
        <v>2126</v>
      </c>
      <c r="D374" s="46"/>
      <c r="E374" s="264"/>
      <c r="F374" s="265"/>
      <c r="G374" s="266"/>
      <c r="H374" s="267"/>
      <c r="I374" s="268"/>
      <c r="J374" s="265"/>
      <c r="K374" s="265"/>
      <c r="L374" s="266"/>
      <c r="M374" s="264"/>
      <c r="N374" s="269"/>
      <c r="O374" s="36"/>
      <c r="P374" s="51" t="s">
        <v>1474</v>
      </c>
      <c r="Q374" s="36"/>
      <c r="R374" s="36" t="str">
        <f t="shared" si="33"/>
        <v/>
      </c>
      <c r="S374" s="15"/>
      <c r="T374" s="15"/>
      <c r="U374" s="28"/>
      <c r="V374" s="28"/>
      <c r="W374" s="15"/>
      <c r="X374" s="15"/>
      <c r="Y374" s="15"/>
      <c r="Z374" s="15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</row>
    <row r="375" spans="1:42" s="17" customFormat="1" ht="12.75" hidden="1" customHeight="1">
      <c r="A375" s="63" t="s">
        <v>2127</v>
      </c>
      <c r="B375" s="72"/>
      <c r="C375" s="144" t="s">
        <v>2128</v>
      </c>
      <c r="D375" s="46"/>
      <c r="E375" s="264"/>
      <c r="F375" s="265"/>
      <c r="G375" s="266"/>
      <c r="H375" s="267"/>
      <c r="I375" s="268"/>
      <c r="J375" s="265"/>
      <c r="K375" s="265"/>
      <c r="L375" s="266"/>
      <c r="M375" s="264"/>
      <c r="N375" s="269"/>
      <c r="O375" s="36"/>
      <c r="P375" s="51" t="s">
        <v>1474</v>
      </c>
      <c r="Q375" s="36"/>
      <c r="R375" s="36" t="str">
        <f t="shared" si="33"/>
        <v/>
      </c>
      <c r="S375" s="15"/>
      <c r="T375" s="15"/>
      <c r="U375" s="28"/>
      <c r="V375" s="28"/>
      <c r="W375" s="15"/>
      <c r="X375" s="15"/>
      <c r="Y375" s="15"/>
      <c r="Z375" s="15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</row>
    <row r="376" spans="1:42" s="17" customFormat="1" ht="12.75" hidden="1" customHeight="1">
      <c r="A376" s="63" t="s">
        <v>2129</v>
      </c>
      <c r="B376" s="72"/>
      <c r="C376" s="144" t="s">
        <v>2004</v>
      </c>
      <c r="D376" s="46"/>
      <c r="E376" s="264"/>
      <c r="F376" s="265"/>
      <c r="G376" s="266"/>
      <c r="H376" s="267"/>
      <c r="I376" s="268"/>
      <c r="J376" s="265"/>
      <c r="K376" s="265"/>
      <c r="L376" s="266"/>
      <c r="M376" s="264"/>
      <c r="N376" s="269"/>
      <c r="O376" s="36"/>
      <c r="P376" s="51" t="s">
        <v>1474</v>
      </c>
      <c r="Q376" s="36"/>
      <c r="R376" s="36" t="str">
        <f t="shared" si="33"/>
        <v/>
      </c>
      <c r="S376" s="15"/>
      <c r="T376" s="15"/>
      <c r="U376" s="28"/>
      <c r="V376" s="28"/>
      <c r="W376" s="15"/>
      <c r="X376" s="15"/>
      <c r="Y376" s="15"/>
      <c r="Z376" s="15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</row>
    <row r="377" spans="1:42" s="17" customFormat="1" ht="12.75" hidden="1" customHeight="1">
      <c r="A377" s="63" t="s">
        <v>2130</v>
      </c>
      <c r="B377" s="72"/>
      <c r="C377" s="144" t="s">
        <v>1696</v>
      </c>
      <c r="D377" s="46"/>
      <c r="E377" s="264"/>
      <c r="F377" s="265"/>
      <c r="G377" s="266"/>
      <c r="H377" s="267"/>
      <c r="I377" s="268"/>
      <c r="J377" s="265"/>
      <c r="K377" s="265"/>
      <c r="L377" s="266"/>
      <c r="M377" s="264"/>
      <c r="N377" s="269"/>
      <c r="O377" s="36"/>
      <c r="P377" s="51" t="s">
        <v>1474</v>
      </c>
      <c r="Q377" s="36"/>
      <c r="R377" s="36" t="str">
        <f t="shared" si="33"/>
        <v/>
      </c>
      <c r="S377" s="15"/>
      <c r="T377" s="15"/>
      <c r="U377" s="28"/>
      <c r="V377" s="28"/>
      <c r="W377" s="15"/>
      <c r="X377" s="15"/>
      <c r="Y377" s="15"/>
      <c r="Z377" s="15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</row>
    <row r="378" spans="1:42" s="17" customFormat="1" ht="12.75" hidden="1" customHeight="1">
      <c r="A378" s="63" t="s">
        <v>2131</v>
      </c>
      <c r="B378" s="72"/>
      <c r="C378" s="144" t="s">
        <v>2132</v>
      </c>
      <c r="D378" s="46"/>
      <c r="E378" s="264"/>
      <c r="F378" s="265"/>
      <c r="G378" s="266"/>
      <c r="H378" s="267"/>
      <c r="I378" s="268"/>
      <c r="J378" s="265"/>
      <c r="K378" s="265"/>
      <c r="L378" s="266"/>
      <c r="M378" s="264"/>
      <c r="N378" s="269"/>
      <c r="O378" s="36"/>
      <c r="P378" s="51" t="s">
        <v>1474</v>
      </c>
      <c r="Q378" s="36"/>
      <c r="R378" s="36" t="str">
        <f t="shared" si="33"/>
        <v/>
      </c>
      <c r="S378" s="15"/>
      <c r="T378" s="15"/>
      <c r="U378" s="28"/>
      <c r="V378" s="28"/>
      <c r="W378" s="15"/>
      <c r="X378" s="15"/>
      <c r="Y378" s="15"/>
      <c r="Z378" s="15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</row>
    <row r="379" spans="1:42" s="129" customFormat="1" ht="12.75" hidden="1" customHeight="1">
      <c r="A379" s="126" t="s">
        <v>2102</v>
      </c>
      <c r="B379" s="131"/>
      <c r="C379" s="144" t="s">
        <v>2101</v>
      </c>
      <c r="D379" s="132"/>
      <c r="E379" s="264"/>
      <c r="F379" s="265"/>
      <c r="G379" s="266"/>
      <c r="H379" s="267"/>
      <c r="I379" s="268"/>
      <c r="J379" s="265"/>
      <c r="K379" s="265"/>
      <c r="L379" s="266"/>
      <c r="M379" s="264"/>
      <c r="N379" s="269"/>
      <c r="O379" s="150"/>
      <c r="P379" s="151" t="s">
        <v>1473</v>
      </c>
      <c r="Q379" s="150"/>
      <c r="R379" s="150" t="str">
        <f t="shared" si="33"/>
        <v/>
      </c>
      <c r="S379" s="5"/>
      <c r="T379" s="5"/>
      <c r="U379" s="30"/>
      <c r="V379" s="30"/>
      <c r="W379" s="5"/>
      <c r="X379" s="5"/>
      <c r="Y379" s="5"/>
      <c r="Z379" s="5"/>
      <c r="AA379" s="128"/>
      <c r="AB379" s="128"/>
      <c r="AC379" s="128"/>
      <c r="AD379" s="128"/>
      <c r="AE379" s="128"/>
      <c r="AF379" s="128"/>
      <c r="AG379" s="128"/>
      <c r="AH379" s="128"/>
      <c r="AI379" s="128"/>
      <c r="AJ379" s="128"/>
      <c r="AK379" s="128"/>
      <c r="AL379" s="128"/>
      <c r="AM379" s="128"/>
      <c r="AN379" s="128"/>
      <c r="AO379" s="128"/>
      <c r="AP379" s="128"/>
    </row>
    <row r="380" spans="1:42" s="17" customFormat="1" ht="12.75" hidden="1" customHeight="1" thickBot="1">
      <c r="A380" s="63" t="s">
        <v>2133</v>
      </c>
      <c r="B380" s="182"/>
      <c r="C380" s="211" t="s">
        <v>2134</v>
      </c>
      <c r="D380" s="62"/>
      <c r="E380" s="270"/>
      <c r="F380" s="271"/>
      <c r="G380" s="272"/>
      <c r="H380" s="273"/>
      <c r="I380" s="274"/>
      <c r="J380" s="271"/>
      <c r="K380" s="271"/>
      <c r="L380" s="272"/>
      <c r="M380" s="270"/>
      <c r="N380" s="275"/>
      <c r="O380" s="36"/>
      <c r="P380" s="51" t="s">
        <v>1474</v>
      </c>
      <c r="Q380" s="36"/>
      <c r="R380" s="36" t="str">
        <f t="shared" si="33"/>
        <v/>
      </c>
      <c r="S380" s="15"/>
      <c r="T380" s="15"/>
      <c r="U380" s="28"/>
      <c r="V380" s="28"/>
      <c r="W380" s="15"/>
      <c r="X380" s="15"/>
      <c r="Y380" s="15"/>
      <c r="Z380" s="15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</row>
    <row r="381" spans="1:42" s="18" customFormat="1" ht="17.25" hidden="1" customHeight="1" thickBot="1">
      <c r="A381" s="63" t="s">
        <v>2163</v>
      </c>
      <c r="B381" s="879" t="s">
        <v>2136</v>
      </c>
      <c r="C381" s="880"/>
      <c r="D381" s="183"/>
      <c r="E381" s="336">
        <f t="shared" ref="E381:L381" si="36">SUM(E382:E395)</f>
        <v>0</v>
      </c>
      <c r="F381" s="337">
        <f t="shared" si="36"/>
        <v>0</v>
      </c>
      <c r="G381" s="338">
        <f t="shared" si="36"/>
        <v>0</v>
      </c>
      <c r="H381" s="339">
        <f t="shared" si="36"/>
        <v>0</v>
      </c>
      <c r="I381" s="341">
        <f t="shared" si="36"/>
        <v>0</v>
      </c>
      <c r="J381" s="337">
        <f t="shared" si="36"/>
        <v>0</v>
      </c>
      <c r="K381" s="185">
        <f t="shared" si="36"/>
        <v>0</v>
      </c>
      <c r="L381" s="186">
        <f t="shared" si="36"/>
        <v>0</v>
      </c>
      <c r="M381" s="184">
        <f>SUM(M382:M395)</f>
        <v>0</v>
      </c>
      <c r="N381" s="189">
        <f>SUM(N382:N395)</f>
        <v>0</v>
      </c>
      <c r="O381" s="36"/>
      <c r="P381" s="51" t="s">
        <v>1500</v>
      </c>
      <c r="Q381" s="36"/>
      <c r="R381" s="36" t="str">
        <f t="shared" si="33"/>
        <v/>
      </c>
      <c r="S381" s="15"/>
      <c r="T381" s="15"/>
      <c r="U381" s="28">
        <f>SUM(M381)</f>
        <v>0</v>
      </c>
      <c r="V381" s="28">
        <f>SUM(N381)</f>
        <v>0</v>
      </c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</row>
    <row r="382" spans="1:42" s="17" customFormat="1" ht="12.75" hidden="1" customHeight="1">
      <c r="A382" s="63" t="s">
        <v>2139</v>
      </c>
      <c r="B382" s="95"/>
      <c r="C382" s="152" t="s">
        <v>2140</v>
      </c>
      <c r="D382" s="46"/>
      <c r="E382" s="258"/>
      <c r="F382" s="259"/>
      <c r="G382" s="260"/>
      <c r="H382" s="261"/>
      <c r="I382" s="262"/>
      <c r="J382" s="259"/>
      <c r="K382" s="259"/>
      <c r="L382" s="260"/>
      <c r="M382" s="258"/>
      <c r="N382" s="263"/>
      <c r="O382" s="36"/>
      <c r="P382" s="51" t="s">
        <v>1474</v>
      </c>
      <c r="Q382" s="36"/>
      <c r="R382" s="36" t="str">
        <f t="shared" si="33"/>
        <v/>
      </c>
      <c r="S382" s="15"/>
      <c r="T382" s="15"/>
      <c r="U382" s="28"/>
      <c r="V382" s="28"/>
      <c r="W382" s="15"/>
      <c r="X382" s="15"/>
      <c r="Y382" s="15"/>
      <c r="Z382" s="15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</row>
    <row r="383" spans="1:42" s="17" customFormat="1" ht="12.75" hidden="1" customHeight="1">
      <c r="A383" s="63" t="s">
        <v>2141</v>
      </c>
      <c r="B383" s="72"/>
      <c r="C383" s="144" t="s">
        <v>2142</v>
      </c>
      <c r="D383" s="46"/>
      <c r="E383" s="264"/>
      <c r="F383" s="265"/>
      <c r="G383" s="266"/>
      <c r="H383" s="267"/>
      <c r="I383" s="268"/>
      <c r="J383" s="265"/>
      <c r="K383" s="265"/>
      <c r="L383" s="266"/>
      <c r="M383" s="264"/>
      <c r="N383" s="269"/>
      <c r="O383" s="36"/>
      <c r="P383" s="51" t="s">
        <v>1474</v>
      </c>
      <c r="Q383" s="36"/>
      <c r="R383" s="36" t="str">
        <f t="shared" si="33"/>
        <v/>
      </c>
      <c r="S383" s="15"/>
      <c r="T383" s="15"/>
      <c r="U383" s="28"/>
      <c r="V383" s="28"/>
      <c r="W383" s="15"/>
      <c r="X383" s="15"/>
      <c r="Y383" s="15"/>
      <c r="Z383" s="15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</row>
    <row r="384" spans="1:42" s="17" customFormat="1" ht="12.75" hidden="1" customHeight="1">
      <c r="A384" s="63" t="s">
        <v>2143</v>
      </c>
      <c r="B384" s="72"/>
      <c r="C384" s="144" t="s">
        <v>2144</v>
      </c>
      <c r="D384" s="132"/>
      <c r="E384" s="264"/>
      <c r="F384" s="265"/>
      <c r="G384" s="147"/>
      <c r="H384" s="148"/>
      <c r="I384" s="158"/>
      <c r="J384" s="146"/>
      <c r="K384" s="146"/>
      <c r="L384" s="147"/>
      <c r="M384" s="145">
        <f>SUM(I384+K384)</f>
        <v>0</v>
      </c>
      <c r="N384" s="145">
        <f>SUM(J384+L384)</f>
        <v>0</v>
      </c>
      <c r="O384" s="36"/>
      <c r="P384" s="51" t="s">
        <v>1474</v>
      </c>
      <c r="Q384" s="36"/>
      <c r="R384" s="36" t="str">
        <f t="shared" si="33"/>
        <v/>
      </c>
      <c r="S384" s="15"/>
      <c r="T384" s="15"/>
      <c r="U384" s="28"/>
      <c r="V384" s="28"/>
      <c r="W384" s="15"/>
      <c r="X384" s="15"/>
      <c r="Y384" s="15"/>
      <c r="Z384" s="15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</row>
    <row r="385" spans="1:42" s="17" customFormat="1" ht="12.75" hidden="1" customHeight="1">
      <c r="A385" s="63" t="s">
        <v>2145</v>
      </c>
      <c r="B385" s="72"/>
      <c r="C385" s="144" t="s">
        <v>2146</v>
      </c>
      <c r="D385" s="132"/>
      <c r="E385" s="264"/>
      <c r="F385" s="265"/>
      <c r="G385" s="147"/>
      <c r="H385" s="148"/>
      <c r="I385" s="158"/>
      <c r="J385" s="146"/>
      <c r="K385" s="146"/>
      <c r="L385" s="147"/>
      <c r="M385" s="145">
        <f t="shared" ref="M385:N394" si="37">SUM(I385+K385)</f>
        <v>0</v>
      </c>
      <c r="N385" s="145">
        <f t="shared" si="37"/>
        <v>0</v>
      </c>
      <c r="O385" s="36"/>
      <c r="P385" s="51" t="s">
        <v>1474</v>
      </c>
      <c r="Q385" s="36"/>
      <c r="R385" s="36" t="str">
        <f t="shared" si="33"/>
        <v/>
      </c>
      <c r="S385" s="15"/>
      <c r="T385" s="15"/>
      <c r="U385" s="28"/>
      <c r="V385" s="28"/>
      <c r="W385" s="15"/>
      <c r="X385" s="15"/>
      <c r="Y385" s="15"/>
      <c r="Z385" s="15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</row>
    <row r="386" spans="1:42" s="17" customFormat="1" ht="12.75" hidden="1" customHeight="1">
      <c r="A386" s="63" t="s">
        <v>2147</v>
      </c>
      <c r="B386" s="72"/>
      <c r="C386" s="144" t="s">
        <v>2162</v>
      </c>
      <c r="D386" s="132"/>
      <c r="E386" s="264"/>
      <c r="F386" s="265"/>
      <c r="G386" s="147"/>
      <c r="H386" s="148"/>
      <c r="I386" s="158"/>
      <c r="J386" s="146"/>
      <c r="K386" s="146"/>
      <c r="L386" s="147"/>
      <c r="M386" s="145">
        <f t="shared" si="37"/>
        <v>0</v>
      </c>
      <c r="N386" s="145">
        <f t="shared" si="37"/>
        <v>0</v>
      </c>
      <c r="O386" s="36"/>
      <c r="P386" s="51" t="s">
        <v>1474</v>
      </c>
      <c r="Q386" s="36"/>
      <c r="R386" s="36" t="str">
        <f t="shared" si="33"/>
        <v/>
      </c>
      <c r="S386" s="15"/>
      <c r="T386" s="15"/>
      <c r="U386" s="28"/>
      <c r="V386" s="28"/>
      <c r="W386" s="15"/>
      <c r="X386" s="15"/>
      <c r="Y386" s="15"/>
      <c r="Z386" s="15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</row>
    <row r="387" spans="1:42" s="17" customFormat="1" ht="12.75" hidden="1" customHeight="1">
      <c r="A387" s="63" t="s">
        <v>2148</v>
      </c>
      <c r="B387" s="72"/>
      <c r="C387" s="144" t="s">
        <v>2149</v>
      </c>
      <c r="D387" s="132"/>
      <c r="E387" s="264"/>
      <c r="F387" s="265"/>
      <c r="G387" s="147"/>
      <c r="H387" s="231"/>
      <c r="I387" s="146"/>
      <c r="J387" s="147"/>
      <c r="K387" s="146"/>
      <c r="L387" s="147"/>
      <c r="M387" s="145">
        <f t="shared" si="37"/>
        <v>0</v>
      </c>
      <c r="N387" s="145">
        <f t="shared" si="37"/>
        <v>0</v>
      </c>
      <c r="O387" s="36"/>
      <c r="P387" s="51" t="s">
        <v>1474</v>
      </c>
      <c r="Q387" s="36"/>
      <c r="R387" s="36" t="str">
        <f t="shared" si="33"/>
        <v/>
      </c>
      <c r="S387" s="15"/>
      <c r="T387" s="15"/>
      <c r="U387" s="28"/>
      <c r="V387" s="28"/>
      <c r="W387" s="15"/>
      <c r="X387" s="15"/>
      <c r="Y387" s="15"/>
      <c r="Z387" s="15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</row>
    <row r="388" spans="1:42" s="17" customFormat="1" ht="12.75" hidden="1" customHeight="1">
      <c r="A388" s="63" t="s">
        <v>2137</v>
      </c>
      <c r="B388" s="72"/>
      <c r="C388" s="144" t="s">
        <v>2138</v>
      </c>
      <c r="D388" s="132"/>
      <c r="E388" s="264"/>
      <c r="F388" s="265"/>
      <c r="G388" s="147"/>
      <c r="H388" s="148"/>
      <c r="I388" s="158"/>
      <c r="J388" s="146"/>
      <c r="K388" s="146"/>
      <c r="L388" s="147"/>
      <c r="M388" s="145">
        <f t="shared" si="37"/>
        <v>0</v>
      </c>
      <c r="N388" s="145">
        <f t="shared" si="37"/>
        <v>0</v>
      </c>
      <c r="O388" s="36"/>
      <c r="P388" s="51" t="s">
        <v>1473</v>
      </c>
      <c r="Q388" s="36"/>
      <c r="R388" s="36" t="str">
        <f t="shared" si="33"/>
        <v/>
      </c>
      <c r="S388" s="15"/>
      <c r="T388" s="15"/>
      <c r="U388" s="28"/>
      <c r="V388" s="28"/>
      <c r="W388" s="15"/>
      <c r="X388" s="15"/>
      <c r="Y388" s="15"/>
      <c r="Z388" s="15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</row>
    <row r="389" spans="1:42" s="17" customFormat="1" ht="12.75" hidden="1" customHeight="1">
      <c r="A389" s="63" t="s">
        <v>2150</v>
      </c>
      <c r="B389" s="72"/>
      <c r="C389" s="144" t="s">
        <v>2151</v>
      </c>
      <c r="D389" s="132"/>
      <c r="E389" s="264"/>
      <c r="F389" s="265"/>
      <c r="G389" s="147"/>
      <c r="H389" s="148"/>
      <c r="I389" s="232"/>
      <c r="J389" s="146"/>
      <c r="K389" s="146"/>
      <c r="L389" s="147"/>
      <c r="M389" s="145">
        <f t="shared" si="37"/>
        <v>0</v>
      </c>
      <c r="N389" s="145">
        <f t="shared" si="37"/>
        <v>0</v>
      </c>
      <c r="O389" s="36"/>
      <c r="P389" s="51" t="s">
        <v>1474</v>
      </c>
      <c r="Q389" s="36"/>
      <c r="R389" s="36" t="str">
        <f t="shared" si="33"/>
        <v/>
      </c>
      <c r="S389" s="15"/>
      <c r="T389" s="15"/>
      <c r="U389" s="28"/>
      <c r="V389" s="28"/>
      <c r="W389" s="15"/>
      <c r="X389" s="15"/>
      <c r="Y389" s="15"/>
      <c r="Z389" s="15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</row>
    <row r="390" spans="1:42" s="17" customFormat="1" ht="12.75" hidden="1" customHeight="1">
      <c r="A390" s="63" t="s">
        <v>2152</v>
      </c>
      <c r="B390" s="72"/>
      <c r="C390" s="144" t="s">
        <v>2044</v>
      </c>
      <c r="D390" s="132"/>
      <c r="E390" s="264"/>
      <c r="F390" s="265"/>
      <c r="G390" s="147"/>
      <c r="H390" s="148"/>
      <c r="I390" s="158"/>
      <c r="J390" s="146"/>
      <c r="K390" s="146"/>
      <c r="L390" s="147"/>
      <c r="M390" s="145">
        <f t="shared" si="37"/>
        <v>0</v>
      </c>
      <c r="N390" s="145">
        <f t="shared" si="37"/>
        <v>0</v>
      </c>
      <c r="O390" s="36"/>
      <c r="P390" s="51" t="s">
        <v>1474</v>
      </c>
      <c r="Q390" s="36"/>
      <c r="R390" s="36" t="str">
        <f t="shared" si="33"/>
        <v/>
      </c>
      <c r="S390" s="15"/>
      <c r="T390" s="15"/>
      <c r="U390" s="28"/>
      <c r="V390" s="28"/>
      <c r="W390" s="15"/>
      <c r="X390" s="15"/>
      <c r="Y390" s="15"/>
      <c r="Z390" s="15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</row>
    <row r="391" spans="1:42" s="17" customFormat="1" ht="12.75" hidden="1" customHeight="1">
      <c r="A391" s="63" t="s">
        <v>2153</v>
      </c>
      <c r="B391" s="72"/>
      <c r="C391" s="144" t="s">
        <v>2154</v>
      </c>
      <c r="D391" s="132"/>
      <c r="E391" s="264"/>
      <c r="F391" s="265"/>
      <c r="G391" s="147"/>
      <c r="H391" s="148"/>
      <c r="I391" s="158"/>
      <c r="J391" s="146"/>
      <c r="K391" s="146"/>
      <c r="L391" s="147"/>
      <c r="M391" s="145">
        <f t="shared" si="37"/>
        <v>0</v>
      </c>
      <c r="N391" s="145">
        <f t="shared" si="37"/>
        <v>0</v>
      </c>
      <c r="O391" s="36"/>
      <c r="P391" s="51" t="s">
        <v>1474</v>
      </c>
      <c r="Q391" s="36"/>
      <c r="R391" s="36" t="str">
        <f t="shared" si="33"/>
        <v/>
      </c>
      <c r="S391" s="15"/>
      <c r="T391" s="15"/>
      <c r="U391" s="28"/>
      <c r="V391" s="28"/>
      <c r="W391" s="15"/>
      <c r="X391" s="15"/>
      <c r="Y391" s="15"/>
      <c r="Z391" s="15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</row>
    <row r="392" spans="1:42" s="17" customFormat="1" ht="12.75" hidden="1" customHeight="1">
      <c r="A392" s="63" t="s">
        <v>2155</v>
      </c>
      <c r="B392" s="72"/>
      <c r="C392" s="144" t="s">
        <v>2156</v>
      </c>
      <c r="D392" s="132"/>
      <c r="E392" s="264"/>
      <c r="F392" s="265"/>
      <c r="G392" s="147"/>
      <c r="H392" s="148"/>
      <c r="I392" s="158"/>
      <c r="J392" s="146"/>
      <c r="K392" s="146"/>
      <c r="L392" s="147"/>
      <c r="M392" s="145">
        <f t="shared" si="37"/>
        <v>0</v>
      </c>
      <c r="N392" s="145">
        <f t="shared" si="37"/>
        <v>0</v>
      </c>
      <c r="O392" s="36"/>
      <c r="P392" s="51" t="s">
        <v>1474</v>
      </c>
      <c r="Q392" s="36"/>
      <c r="R392" s="36" t="str">
        <f t="shared" si="33"/>
        <v/>
      </c>
      <c r="S392" s="15"/>
      <c r="T392" s="15"/>
      <c r="U392" s="28"/>
      <c r="V392" s="28"/>
      <c r="W392" s="15"/>
      <c r="X392" s="15"/>
      <c r="Y392" s="15"/>
      <c r="Z392" s="15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</row>
    <row r="393" spans="1:42" s="17" customFormat="1" ht="12.75" hidden="1" customHeight="1">
      <c r="A393" s="63" t="s">
        <v>2157</v>
      </c>
      <c r="B393" s="72"/>
      <c r="C393" s="144" t="s">
        <v>2158</v>
      </c>
      <c r="D393" s="132"/>
      <c r="E393" s="264"/>
      <c r="F393" s="265"/>
      <c r="G393" s="147"/>
      <c r="H393" s="148"/>
      <c r="I393" s="158"/>
      <c r="J393" s="146"/>
      <c r="K393" s="146"/>
      <c r="L393" s="147"/>
      <c r="M393" s="145">
        <f t="shared" si="37"/>
        <v>0</v>
      </c>
      <c r="N393" s="145">
        <f t="shared" si="37"/>
        <v>0</v>
      </c>
      <c r="O393" s="36"/>
      <c r="P393" s="51" t="s">
        <v>1474</v>
      </c>
      <c r="Q393" s="36"/>
      <c r="R393" s="36" t="str">
        <f t="shared" si="33"/>
        <v/>
      </c>
      <c r="S393" s="15"/>
      <c r="T393" s="15"/>
      <c r="U393" s="28"/>
      <c r="V393" s="28"/>
      <c r="W393" s="15"/>
      <c r="X393" s="15"/>
      <c r="Y393" s="15"/>
      <c r="Z393" s="15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</row>
    <row r="394" spans="1:42" s="17" customFormat="1" ht="12.75" hidden="1" customHeight="1">
      <c r="A394" s="63" t="s">
        <v>2159</v>
      </c>
      <c r="B394" s="72"/>
      <c r="C394" s="144" t="s">
        <v>1535</v>
      </c>
      <c r="D394" s="132"/>
      <c r="E394" s="264"/>
      <c r="F394" s="344"/>
      <c r="G394" s="234"/>
      <c r="H394" s="231"/>
      <c r="I394" s="232"/>
      <c r="J394" s="233"/>
      <c r="K394" s="233"/>
      <c r="L394" s="234"/>
      <c r="M394" s="145">
        <f t="shared" si="37"/>
        <v>0</v>
      </c>
      <c r="N394" s="145">
        <f t="shared" si="37"/>
        <v>0</v>
      </c>
      <c r="O394" s="36"/>
      <c r="P394" s="51" t="s">
        <v>1474</v>
      </c>
      <c r="Q394" s="36"/>
      <c r="R394" s="36" t="str">
        <f t="shared" si="33"/>
        <v/>
      </c>
      <c r="S394" s="15"/>
      <c r="T394" s="15"/>
      <c r="U394" s="28"/>
      <c r="V394" s="28"/>
      <c r="W394" s="15"/>
      <c r="X394" s="15"/>
      <c r="Y394" s="15"/>
      <c r="Z394" s="15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</row>
    <row r="395" spans="1:42" s="17" customFormat="1" ht="12.75" hidden="1" customHeight="1" thickBot="1">
      <c r="A395" s="63" t="s">
        <v>2160</v>
      </c>
      <c r="B395" s="74"/>
      <c r="C395" s="167" t="s">
        <v>2161</v>
      </c>
      <c r="D395" s="46"/>
      <c r="E395" s="270"/>
      <c r="F395" s="271"/>
      <c r="G395" s="272"/>
      <c r="H395" s="273"/>
      <c r="I395" s="274"/>
      <c r="J395" s="271"/>
      <c r="K395" s="271"/>
      <c r="L395" s="272"/>
      <c r="M395" s="270"/>
      <c r="N395" s="275"/>
      <c r="O395" s="36"/>
      <c r="P395" s="51" t="s">
        <v>1474</v>
      </c>
      <c r="Q395" s="36"/>
      <c r="R395" s="36" t="str">
        <f t="shared" ref="R395:R458" si="38">IF(SUM(E395:N395)=0,"",P395)</f>
        <v/>
      </c>
      <c r="S395" s="15"/>
      <c r="T395" s="15"/>
      <c r="U395" s="28"/>
      <c r="V395" s="28"/>
      <c r="W395" s="15"/>
      <c r="X395" s="15"/>
      <c r="Y395" s="15"/>
      <c r="Z395" s="15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</row>
    <row r="396" spans="1:42" s="18" customFormat="1" ht="21.75" customHeight="1" thickBot="1">
      <c r="A396" s="63" t="s">
        <v>2164</v>
      </c>
      <c r="B396" s="887" t="s">
        <v>400</v>
      </c>
      <c r="C396" s="888"/>
      <c r="D396" s="47"/>
      <c r="E396" s="276">
        <f t="shared" ref="E396:N396" si="39">SUM(E397,E432,E456,E487,E529)</f>
        <v>27</v>
      </c>
      <c r="F396" s="277">
        <f t="shared" si="39"/>
        <v>676</v>
      </c>
      <c r="G396" s="278">
        <f t="shared" si="39"/>
        <v>2971</v>
      </c>
      <c r="H396" s="279">
        <f t="shared" si="39"/>
        <v>36</v>
      </c>
      <c r="I396" s="280">
        <f t="shared" si="39"/>
        <v>933</v>
      </c>
      <c r="J396" s="277">
        <f t="shared" si="39"/>
        <v>4230</v>
      </c>
      <c r="K396" s="277">
        <f t="shared" si="39"/>
        <v>0</v>
      </c>
      <c r="L396" s="278">
        <f t="shared" si="39"/>
        <v>0</v>
      </c>
      <c r="M396" s="255">
        <f t="shared" si="39"/>
        <v>933</v>
      </c>
      <c r="N396" s="257">
        <f t="shared" si="39"/>
        <v>4230</v>
      </c>
      <c r="O396" s="36"/>
      <c r="P396" s="51" t="s">
        <v>1499</v>
      </c>
      <c r="Q396" s="36"/>
      <c r="R396" s="36" t="str">
        <f t="shared" si="38"/>
        <v>R</v>
      </c>
      <c r="S396" s="15"/>
      <c r="T396" s="15"/>
      <c r="U396" s="28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</row>
    <row r="397" spans="1:42" s="18" customFormat="1" ht="15.75" customHeight="1" thickBot="1">
      <c r="A397" s="63" t="s">
        <v>2166</v>
      </c>
      <c r="B397" s="889" t="s">
        <v>2167</v>
      </c>
      <c r="C397" s="890"/>
      <c r="D397" s="103"/>
      <c r="E397" s="366">
        <f t="shared" ref="E397:N397" si="40">SUM(E398:E431)</f>
        <v>1</v>
      </c>
      <c r="F397" s="367">
        <f t="shared" si="40"/>
        <v>32</v>
      </c>
      <c r="G397" s="368">
        <f t="shared" si="40"/>
        <v>135</v>
      </c>
      <c r="H397" s="369">
        <f t="shared" si="40"/>
        <v>1</v>
      </c>
      <c r="I397" s="370">
        <f t="shared" si="40"/>
        <v>32</v>
      </c>
      <c r="J397" s="367">
        <f t="shared" si="40"/>
        <v>135</v>
      </c>
      <c r="K397" s="367">
        <f t="shared" si="40"/>
        <v>0</v>
      </c>
      <c r="L397" s="368">
        <f t="shared" si="40"/>
        <v>0</v>
      </c>
      <c r="M397" s="366">
        <f t="shared" si="40"/>
        <v>32</v>
      </c>
      <c r="N397" s="371">
        <f t="shared" si="40"/>
        <v>135</v>
      </c>
      <c r="O397" s="36"/>
      <c r="P397" s="51" t="s">
        <v>1500</v>
      </c>
      <c r="Q397" s="36"/>
      <c r="R397" s="36" t="str">
        <f t="shared" si="38"/>
        <v>P</v>
      </c>
      <c r="S397" s="15"/>
      <c r="T397" s="15"/>
      <c r="U397" s="28">
        <f>SUM(M398:M428)</f>
        <v>32</v>
      </c>
      <c r="V397" s="28">
        <f>SUM(N398:N428)</f>
        <v>135</v>
      </c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</row>
    <row r="398" spans="1:42" s="17" customFormat="1" ht="12.75" hidden="1" customHeight="1" thickTop="1">
      <c r="A398" s="63" t="s">
        <v>2173</v>
      </c>
      <c r="B398" s="95"/>
      <c r="C398" s="152" t="s">
        <v>2174</v>
      </c>
      <c r="D398" s="46"/>
      <c r="E398" s="258"/>
      <c r="F398" s="259"/>
      <c r="G398" s="260"/>
      <c r="H398" s="261"/>
      <c r="I398" s="262"/>
      <c r="J398" s="259"/>
      <c r="K398" s="259"/>
      <c r="L398" s="260"/>
      <c r="M398" s="258">
        <f t="shared" ref="M398:N431" si="41">I398+K398</f>
        <v>0</v>
      </c>
      <c r="N398" s="263">
        <f t="shared" si="41"/>
        <v>0</v>
      </c>
      <c r="O398" s="36"/>
      <c r="P398" s="51" t="s">
        <v>1474</v>
      </c>
      <c r="Q398" s="36"/>
      <c r="R398" s="36" t="str">
        <f t="shared" si="38"/>
        <v/>
      </c>
      <c r="S398" s="15"/>
      <c r="T398" s="15"/>
      <c r="U398" s="28"/>
      <c r="V398" s="28"/>
      <c r="W398" s="15"/>
      <c r="X398" s="15"/>
      <c r="Y398" s="15"/>
      <c r="Z398" s="15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</row>
    <row r="399" spans="1:42" s="17" customFormat="1" ht="12.75" hidden="1" customHeight="1">
      <c r="A399" s="63" t="s">
        <v>2175</v>
      </c>
      <c r="B399" s="72"/>
      <c r="C399" s="144" t="s">
        <v>2176</v>
      </c>
      <c r="D399" s="46"/>
      <c r="E399" s="264"/>
      <c r="F399" s="265"/>
      <c r="G399" s="266"/>
      <c r="H399" s="267"/>
      <c r="I399" s="268"/>
      <c r="J399" s="265"/>
      <c r="K399" s="265"/>
      <c r="L399" s="266"/>
      <c r="M399" s="258">
        <f t="shared" si="41"/>
        <v>0</v>
      </c>
      <c r="N399" s="263">
        <f t="shared" si="41"/>
        <v>0</v>
      </c>
      <c r="O399" s="36"/>
      <c r="P399" s="51" t="s">
        <v>1474</v>
      </c>
      <c r="Q399" s="36"/>
      <c r="R399" s="36" t="str">
        <f t="shared" si="38"/>
        <v/>
      </c>
      <c r="S399" s="15"/>
      <c r="T399" s="15"/>
      <c r="U399" s="28"/>
      <c r="V399" s="28"/>
      <c r="W399" s="15"/>
      <c r="X399" s="15"/>
      <c r="Y399" s="15"/>
      <c r="Z399" s="15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</row>
    <row r="400" spans="1:42" s="17" customFormat="1" ht="12.75" hidden="1" customHeight="1">
      <c r="A400" s="63" t="s">
        <v>2177</v>
      </c>
      <c r="B400" s="72"/>
      <c r="C400" s="144" t="s">
        <v>2178</v>
      </c>
      <c r="D400" s="46"/>
      <c r="E400" s="264"/>
      <c r="F400" s="265"/>
      <c r="G400" s="266"/>
      <c r="H400" s="267"/>
      <c r="I400" s="268"/>
      <c r="J400" s="265"/>
      <c r="K400" s="265"/>
      <c r="L400" s="266"/>
      <c r="M400" s="258">
        <f t="shared" si="41"/>
        <v>0</v>
      </c>
      <c r="N400" s="263">
        <f t="shared" si="41"/>
        <v>0</v>
      </c>
      <c r="O400" s="36"/>
      <c r="P400" s="51" t="s">
        <v>1474</v>
      </c>
      <c r="Q400" s="36"/>
      <c r="R400" s="36" t="str">
        <f t="shared" si="38"/>
        <v/>
      </c>
      <c r="S400" s="15"/>
      <c r="T400" s="15"/>
      <c r="U400" s="28"/>
      <c r="V400" s="28"/>
      <c r="W400" s="15"/>
      <c r="X400" s="15"/>
      <c r="Y400" s="15"/>
      <c r="Z400" s="15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</row>
    <row r="401" spans="1:42" s="17" customFormat="1" ht="12.75" hidden="1" customHeight="1">
      <c r="A401" s="63" t="s">
        <v>2179</v>
      </c>
      <c r="B401" s="72"/>
      <c r="C401" s="144" t="s">
        <v>2180</v>
      </c>
      <c r="D401" s="46"/>
      <c r="E401" s="264"/>
      <c r="F401" s="265"/>
      <c r="G401" s="266"/>
      <c r="H401" s="267"/>
      <c r="I401" s="268"/>
      <c r="J401" s="265"/>
      <c r="K401" s="265"/>
      <c r="L401" s="266"/>
      <c r="M401" s="258">
        <f t="shared" si="41"/>
        <v>0</v>
      </c>
      <c r="N401" s="263">
        <f t="shared" si="41"/>
        <v>0</v>
      </c>
      <c r="O401" s="36"/>
      <c r="P401" s="51" t="s">
        <v>1474</v>
      </c>
      <c r="Q401" s="36"/>
      <c r="R401" s="36" t="str">
        <f t="shared" si="38"/>
        <v/>
      </c>
      <c r="S401" s="15"/>
      <c r="T401" s="15"/>
      <c r="U401" s="28"/>
      <c r="V401" s="28"/>
      <c r="W401" s="15"/>
      <c r="X401" s="15"/>
      <c r="Y401" s="15"/>
      <c r="Z401" s="15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</row>
    <row r="402" spans="1:42" s="17" customFormat="1" ht="12.75" hidden="1" customHeight="1">
      <c r="A402" s="63" t="s">
        <v>2168</v>
      </c>
      <c r="B402" s="72"/>
      <c r="C402" s="73" t="s">
        <v>2169</v>
      </c>
      <c r="D402" s="46"/>
      <c r="E402" s="264"/>
      <c r="F402" s="265"/>
      <c r="G402" s="266"/>
      <c r="H402" s="267"/>
      <c r="I402" s="268"/>
      <c r="J402" s="265"/>
      <c r="K402" s="265"/>
      <c r="L402" s="266"/>
      <c r="M402" s="258">
        <f t="shared" si="41"/>
        <v>0</v>
      </c>
      <c r="N402" s="263">
        <f t="shared" si="41"/>
        <v>0</v>
      </c>
      <c r="O402" s="36"/>
      <c r="P402" s="51" t="s">
        <v>1473</v>
      </c>
      <c r="Q402" s="36"/>
      <c r="R402" s="36" t="str">
        <f t="shared" si="38"/>
        <v/>
      </c>
      <c r="S402" s="15"/>
      <c r="T402" s="15"/>
      <c r="U402" s="28"/>
      <c r="V402" s="28"/>
      <c r="W402" s="15"/>
      <c r="X402" s="15"/>
      <c r="Y402" s="15"/>
      <c r="Z402" s="15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</row>
    <row r="403" spans="1:42" s="17" customFormat="1" ht="12.75" hidden="1" customHeight="1">
      <c r="A403" s="63" t="s">
        <v>2181</v>
      </c>
      <c r="B403" s="72"/>
      <c r="C403" s="144" t="s">
        <v>2182</v>
      </c>
      <c r="D403" s="46"/>
      <c r="E403" s="264"/>
      <c r="F403" s="265"/>
      <c r="G403" s="266"/>
      <c r="H403" s="267"/>
      <c r="I403" s="268"/>
      <c r="J403" s="265"/>
      <c r="K403" s="265"/>
      <c r="L403" s="266"/>
      <c r="M403" s="258">
        <f t="shared" si="41"/>
        <v>0</v>
      </c>
      <c r="N403" s="263">
        <f t="shared" si="41"/>
        <v>0</v>
      </c>
      <c r="O403" s="36"/>
      <c r="P403" s="51" t="s">
        <v>1474</v>
      </c>
      <c r="Q403" s="36"/>
      <c r="R403" s="36" t="str">
        <f t="shared" si="38"/>
        <v/>
      </c>
      <c r="S403" s="15"/>
      <c r="T403" s="15"/>
      <c r="U403" s="28"/>
      <c r="V403" s="28"/>
      <c r="W403" s="15"/>
      <c r="X403" s="15"/>
      <c r="Y403" s="15"/>
      <c r="Z403" s="15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</row>
    <row r="404" spans="1:42" s="17" customFormat="1" ht="12.75" customHeight="1" thickTop="1" thickBot="1">
      <c r="A404" s="63" t="s">
        <v>2183</v>
      </c>
      <c r="B404" s="72"/>
      <c r="C404" s="144" t="s">
        <v>2184</v>
      </c>
      <c r="D404" s="46"/>
      <c r="E404" s="264">
        <v>1</v>
      </c>
      <c r="F404" s="265">
        <v>32</v>
      </c>
      <c r="G404" s="266">
        <v>135</v>
      </c>
      <c r="H404" s="267">
        <v>1</v>
      </c>
      <c r="I404" s="268">
        <v>32</v>
      </c>
      <c r="J404" s="265">
        <v>135</v>
      </c>
      <c r="K404" s="265"/>
      <c r="L404" s="266"/>
      <c r="M404" s="258">
        <f t="shared" si="41"/>
        <v>32</v>
      </c>
      <c r="N404" s="263">
        <f t="shared" si="41"/>
        <v>135</v>
      </c>
      <c r="O404" s="36"/>
      <c r="P404" s="51" t="s">
        <v>1474</v>
      </c>
      <c r="Q404" s="36"/>
      <c r="R404" s="36" t="str">
        <f t="shared" si="38"/>
        <v>M</v>
      </c>
      <c r="S404" s="15"/>
      <c r="T404" s="15"/>
      <c r="U404" s="28"/>
      <c r="V404" s="28"/>
      <c r="W404" s="15"/>
      <c r="X404" s="15"/>
      <c r="Y404" s="15"/>
      <c r="Z404" s="15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</row>
    <row r="405" spans="1:42" s="17" customFormat="1" ht="12.75" hidden="1" customHeight="1">
      <c r="A405" s="63" t="s">
        <v>2185</v>
      </c>
      <c r="B405" s="72"/>
      <c r="C405" s="144" t="s">
        <v>2186</v>
      </c>
      <c r="D405" s="46"/>
      <c r="E405" s="264"/>
      <c r="F405" s="265"/>
      <c r="G405" s="266"/>
      <c r="H405" s="267"/>
      <c r="I405" s="268"/>
      <c r="J405" s="265"/>
      <c r="K405" s="265"/>
      <c r="L405" s="266"/>
      <c r="M405" s="258">
        <f t="shared" si="41"/>
        <v>0</v>
      </c>
      <c r="N405" s="263">
        <f t="shared" si="41"/>
        <v>0</v>
      </c>
      <c r="O405" s="36"/>
      <c r="P405" s="51" t="s">
        <v>1474</v>
      </c>
      <c r="Q405" s="36"/>
      <c r="R405" s="36" t="str">
        <f t="shared" si="38"/>
        <v/>
      </c>
      <c r="S405" s="15"/>
      <c r="T405" s="15"/>
      <c r="U405" s="28"/>
      <c r="V405" s="28"/>
      <c r="W405" s="15"/>
      <c r="X405" s="15"/>
      <c r="Y405" s="15"/>
      <c r="Z405" s="15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</row>
    <row r="406" spans="1:42" s="17" customFormat="1" ht="12.75" hidden="1" customHeight="1">
      <c r="A406" s="63" t="s">
        <v>2187</v>
      </c>
      <c r="B406" s="72"/>
      <c r="C406" s="144" t="s">
        <v>2188</v>
      </c>
      <c r="D406" s="46"/>
      <c r="E406" s="264"/>
      <c r="F406" s="265"/>
      <c r="G406" s="266"/>
      <c r="H406" s="267"/>
      <c r="I406" s="268"/>
      <c r="J406" s="265"/>
      <c r="K406" s="265"/>
      <c r="L406" s="266"/>
      <c r="M406" s="258">
        <f t="shared" si="41"/>
        <v>0</v>
      </c>
      <c r="N406" s="263">
        <f t="shared" si="41"/>
        <v>0</v>
      </c>
      <c r="O406" s="36"/>
      <c r="P406" s="51" t="s">
        <v>1474</v>
      </c>
      <c r="Q406" s="36"/>
      <c r="R406" s="36" t="str">
        <f t="shared" si="38"/>
        <v/>
      </c>
      <c r="S406" s="15"/>
      <c r="T406" s="15"/>
      <c r="U406" s="28"/>
      <c r="V406" s="28"/>
      <c r="W406" s="15"/>
      <c r="X406" s="15"/>
      <c r="Y406" s="15"/>
      <c r="Z406" s="15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</row>
    <row r="407" spans="1:42" s="17" customFormat="1" ht="12.75" hidden="1" customHeight="1">
      <c r="A407" s="63" t="s">
        <v>2189</v>
      </c>
      <c r="B407" s="72"/>
      <c r="C407" s="144" t="s">
        <v>2190</v>
      </c>
      <c r="D407" s="46"/>
      <c r="E407" s="264"/>
      <c r="F407" s="265"/>
      <c r="G407" s="266"/>
      <c r="H407" s="267"/>
      <c r="I407" s="268"/>
      <c r="J407" s="265"/>
      <c r="K407" s="265"/>
      <c r="L407" s="266"/>
      <c r="M407" s="258">
        <f t="shared" si="41"/>
        <v>0</v>
      </c>
      <c r="N407" s="263">
        <f t="shared" si="41"/>
        <v>0</v>
      </c>
      <c r="O407" s="36"/>
      <c r="P407" s="51" t="s">
        <v>1474</v>
      </c>
      <c r="Q407" s="36"/>
      <c r="R407" s="36" t="str">
        <f t="shared" si="38"/>
        <v/>
      </c>
      <c r="S407" s="15"/>
      <c r="T407" s="15"/>
      <c r="U407" s="28"/>
      <c r="V407" s="28"/>
      <c r="W407" s="15"/>
      <c r="X407" s="15"/>
      <c r="Y407" s="15"/>
      <c r="Z407" s="15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</row>
    <row r="408" spans="1:42" s="17" customFormat="1" ht="12.75" hidden="1" customHeight="1">
      <c r="A408" s="63" t="s">
        <v>2191</v>
      </c>
      <c r="B408" s="72"/>
      <c r="C408" s="144" t="s">
        <v>2192</v>
      </c>
      <c r="D408" s="46"/>
      <c r="E408" s="264"/>
      <c r="F408" s="265"/>
      <c r="G408" s="266"/>
      <c r="H408" s="267"/>
      <c r="I408" s="268"/>
      <c r="J408" s="265"/>
      <c r="K408" s="265"/>
      <c r="L408" s="266"/>
      <c r="M408" s="258">
        <f t="shared" si="41"/>
        <v>0</v>
      </c>
      <c r="N408" s="263">
        <f t="shared" si="41"/>
        <v>0</v>
      </c>
      <c r="O408" s="36"/>
      <c r="P408" s="51" t="s">
        <v>1474</v>
      </c>
      <c r="Q408" s="36"/>
      <c r="R408" s="36" t="str">
        <f t="shared" si="38"/>
        <v/>
      </c>
      <c r="S408" s="15"/>
      <c r="T408" s="15"/>
      <c r="U408" s="28"/>
      <c r="V408" s="28"/>
      <c r="W408" s="15"/>
      <c r="X408" s="15"/>
      <c r="Y408" s="15"/>
      <c r="Z408" s="15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</row>
    <row r="409" spans="1:42" s="17" customFormat="1" ht="12.75" hidden="1" customHeight="1">
      <c r="A409" s="63" t="s">
        <v>2193</v>
      </c>
      <c r="B409" s="72"/>
      <c r="C409" s="144" t="s">
        <v>2194</v>
      </c>
      <c r="D409" s="46"/>
      <c r="E409" s="264"/>
      <c r="F409" s="265"/>
      <c r="G409" s="266"/>
      <c r="H409" s="267"/>
      <c r="I409" s="268"/>
      <c r="J409" s="265"/>
      <c r="K409" s="265"/>
      <c r="L409" s="266"/>
      <c r="M409" s="258">
        <f t="shared" si="41"/>
        <v>0</v>
      </c>
      <c r="N409" s="263">
        <f t="shared" si="41"/>
        <v>0</v>
      </c>
      <c r="O409" s="36"/>
      <c r="P409" s="51" t="s">
        <v>1474</v>
      </c>
      <c r="Q409" s="36"/>
      <c r="R409" s="36" t="str">
        <f t="shared" si="38"/>
        <v/>
      </c>
      <c r="S409" s="15"/>
      <c r="T409" s="15"/>
      <c r="U409" s="28"/>
      <c r="V409" s="28"/>
      <c r="W409" s="15"/>
      <c r="X409" s="15"/>
      <c r="Y409" s="15"/>
      <c r="Z409" s="15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</row>
    <row r="410" spans="1:42" s="17" customFormat="1" ht="12.75" hidden="1" customHeight="1">
      <c r="A410" s="63" t="s">
        <v>2195</v>
      </c>
      <c r="B410" s="72"/>
      <c r="C410" s="144" t="s">
        <v>2196</v>
      </c>
      <c r="D410" s="46"/>
      <c r="E410" s="264"/>
      <c r="F410" s="265"/>
      <c r="G410" s="266"/>
      <c r="H410" s="267"/>
      <c r="I410" s="268"/>
      <c r="J410" s="265"/>
      <c r="K410" s="265"/>
      <c r="L410" s="266"/>
      <c r="M410" s="258">
        <f t="shared" si="41"/>
        <v>0</v>
      </c>
      <c r="N410" s="263">
        <f t="shared" si="41"/>
        <v>0</v>
      </c>
      <c r="O410" s="36"/>
      <c r="P410" s="51" t="s">
        <v>1474</v>
      </c>
      <c r="Q410" s="36"/>
      <c r="R410" s="36" t="str">
        <f t="shared" si="38"/>
        <v/>
      </c>
      <c r="S410" s="15"/>
      <c r="T410" s="15"/>
      <c r="U410" s="28"/>
      <c r="V410" s="28"/>
      <c r="W410" s="15"/>
      <c r="X410" s="15"/>
      <c r="Y410" s="15"/>
      <c r="Z410" s="15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</row>
    <row r="411" spans="1:42" s="17" customFormat="1" ht="12.75" hidden="1" customHeight="1">
      <c r="A411" s="63" t="s">
        <v>2170</v>
      </c>
      <c r="B411" s="72"/>
      <c r="C411" s="73" t="s">
        <v>1532</v>
      </c>
      <c r="D411" s="46"/>
      <c r="E411" s="264"/>
      <c r="F411" s="265"/>
      <c r="G411" s="266"/>
      <c r="H411" s="267"/>
      <c r="I411" s="268"/>
      <c r="J411" s="265"/>
      <c r="K411" s="265"/>
      <c r="L411" s="266"/>
      <c r="M411" s="258">
        <f t="shared" si="41"/>
        <v>0</v>
      </c>
      <c r="N411" s="263">
        <f t="shared" si="41"/>
        <v>0</v>
      </c>
      <c r="O411" s="36"/>
      <c r="P411" s="51" t="s">
        <v>1473</v>
      </c>
      <c r="Q411" s="36"/>
      <c r="R411" s="36" t="str">
        <f t="shared" si="38"/>
        <v/>
      </c>
      <c r="S411" s="15"/>
      <c r="T411" s="15"/>
      <c r="U411" s="28"/>
      <c r="V411" s="28"/>
      <c r="W411" s="15"/>
      <c r="X411" s="15"/>
      <c r="Y411" s="15"/>
      <c r="Z411" s="15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</row>
    <row r="412" spans="1:42" s="17" customFormat="1" ht="12.75" hidden="1" customHeight="1">
      <c r="A412" s="63" t="s">
        <v>2197</v>
      </c>
      <c r="B412" s="72"/>
      <c r="C412" s="144" t="s">
        <v>2198</v>
      </c>
      <c r="D412" s="46"/>
      <c r="E412" s="264"/>
      <c r="F412" s="265"/>
      <c r="G412" s="266"/>
      <c r="H412" s="267"/>
      <c r="I412" s="268"/>
      <c r="J412" s="265"/>
      <c r="K412" s="265"/>
      <c r="L412" s="266"/>
      <c r="M412" s="264">
        <f t="shared" si="41"/>
        <v>0</v>
      </c>
      <c r="N412" s="269">
        <f t="shared" si="41"/>
        <v>0</v>
      </c>
      <c r="O412" s="36"/>
      <c r="P412" s="51" t="s">
        <v>1474</v>
      </c>
      <c r="Q412" s="36"/>
      <c r="R412" s="36" t="str">
        <f t="shared" si="38"/>
        <v/>
      </c>
      <c r="S412" s="15"/>
      <c r="T412" s="15"/>
      <c r="U412" s="28"/>
      <c r="V412" s="28"/>
      <c r="W412" s="15"/>
      <c r="X412" s="15"/>
      <c r="Y412" s="15"/>
      <c r="Z412" s="15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</row>
    <row r="413" spans="1:42" s="17" customFormat="1" ht="12.75" hidden="1" customHeight="1">
      <c r="A413" s="63" t="s">
        <v>2199</v>
      </c>
      <c r="B413" s="72"/>
      <c r="C413" s="144" t="s">
        <v>1674</v>
      </c>
      <c r="D413" s="46"/>
      <c r="E413" s="264"/>
      <c r="F413" s="265"/>
      <c r="G413" s="266"/>
      <c r="H413" s="267"/>
      <c r="I413" s="268"/>
      <c r="J413" s="265"/>
      <c r="K413" s="265"/>
      <c r="L413" s="266"/>
      <c r="M413" s="264">
        <f t="shared" si="41"/>
        <v>0</v>
      </c>
      <c r="N413" s="269">
        <f t="shared" si="41"/>
        <v>0</v>
      </c>
      <c r="O413" s="36"/>
      <c r="P413" s="51" t="s">
        <v>1474</v>
      </c>
      <c r="Q413" s="36"/>
      <c r="R413" s="36" t="str">
        <f t="shared" si="38"/>
        <v/>
      </c>
      <c r="S413" s="15"/>
      <c r="T413" s="15"/>
      <c r="U413" s="28"/>
      <c r="V413" s="28"/>
      <c r="W413" s="15"/>
      <c r="X413" s="15"/>
      <c r="Y413" s="15"/>
      <c r="Z413" s="15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</row>
    <row r="414" spans="1:42" s="17" customFormat="1" ht="12.75" hidden="1" customHeight="1">
      <c r="A414" s="63" t="s">
        <v>2200</v>
      </c>
      <c r="B414" s="72"/>
      <c r="C414" s="144" t="s">
        <v>2201</v>
      </c>
      <c r="D414" s="46"/>
      <c r="E414" s="264"/>
      <c r="F414" s="265"/>
      <c r="G414" s="266"/>
      <c r="H414" s="267"/>
      <c r="I414" s="268"/>
      <c r="J414" s="265"/>
      <c r="K414" s="265"/>
      <c r="L414" s="266"/>
      <c r="M414" s="264">
        <f t="shared" si="41"/>
        <v>0</v>
      </c>
      <c r="N414" s="269">
        <f t="shared" si="41"/>
        <v>0</v>
      </c>
      <c r="O414" s="36"/>
      <c r="P414" s="51" t="s">
        <v>1474</v>
      </c>
      <c r="Q414" s="36"/>
      <c r="R414" s="36" t="str">
        <f t="shared" si="38"/>
        <v/>
      </c>
      <c r="S414" s="15"/>
      <c r="T414" s="15"/>
      <c r="U414" s="28"/>
      <c r="V414" s="28"/>
      <c r="W414" s="15"/>
      <c r="X414" s="15"/>
      <c r="Y414" s="15"/>
      <c r="Z414" s="15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</row>
    <row r="415" spans="1:42" s="17" customFormat="1" ht="12.75" hidden="1" customHeight="1">
      <c r="A415" s="63" t="s">
        <v>2202</v>
      </c>
      <c r="B415" s="72"/>
      <c r="C415" s="144" t="s">
        <v>2203</v>
      </c>
      <c r="D415" s="46"/>
      <c r="E415" s="264"/>
      <c r="F415" s="265"/>
      <c r="G415" s="266"/>
      <c r="H415" s="267"/>
      <c r="I415" s="268"/>
      <c r="J415" s="265"/>
      <c r="K415" s="265"/>
      <c r="L415" s="266"/>
      <c r="M415" s="264">
        <f t="shared" si="41"/>
        <v>0</v>
      </c>
      <c r="N415" s="269">
        <f t="shared" si="41"/>
        <v>0</v>
      </c>
      <c r="O415" s="36"/>
      <c r="P415" s="51" t="s">
        <v>1474</v>
      </c>
      <c r="Q415" s="36"/>
      <c r="R415" s="36" t="str">
        <f t="shared" si="38"/>
        <v/>
      </c>
      <c r="S415" s="15"/>
      <c r="T415" s="15"/>
      <c r="U415" s="28"/>
      <c r="V415" s="28"/>
      <c r="W415" s="15"/>
      <c r="X415" s="15"/>
      <c r="Y415" s="15"/>
      <c r="Z415" s="15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</row>
    <row r="416" spans="1:42" s="17" customFormat="1" ht="12.75" hidden="1" customHeight="1">
      <c r="A416" s="63" t="s">
        <v>2204</v>
      </c>
      <c r="B416" s="72"/>
      <c r="C416" s="144" t="s">
        <v>2205</v>
      </c>
      <c r="D416" s="46"/>
      <c r="E416" s="264"/>
      <c r="F416" s="265"/>
      <c r="G416" s="266"/>
      <c r="H416" s="267"/>
      <c r="I416" s="268"/>
      <c r="J416" s="265"/>
      <c r="K416" s="265"/>
      <c r="L416" s="266"/>
      <c r="M416" s="264">
        <f t="shared" si="41"/>
        <v>0</v>
      </c>
      <c r="N416" s="269">
        <f t="shared" si="41"/>
        <v>0</v>
      </c>
      <c r="O416" s="36"/>
      <c r="P416" s="51" t="s">
        <v>1474</v>
      </c>
      <c r="Q416" s="36"/>
      <c r="R416" s="36" t="str">
        <f t="shared" si="38"/>
        <v/>
      </c>
      <c r="S416" s="15"/>
      <c r="T416" s="15"/>
      <c r="U416" s="28"/>
      <c r="V416" s="28"/>
      <c r="W416" s="15"/>
      <c r="X416" s="15"/>
      <c r="Y416" s="15"/>
      <c r="Z416" s="15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</row>
    <row r="417" spans="1:42" s="17" customFormat="1" ht="12.75" hidden="1" customHeight="1">
      <c r="A417" s="63" t="s">
        <v>2206</v>
      </c>
      <c r="B417" s="72"/>
      <c r="C417" s="144" t="s">
        <v>2207</v>
      </c>
      <c r="D417" s="46"/>
      <c r="E417" s="264"/>
      <c r="F417" s="265"/>
      <c r="G417" s="266"/>
      <c r="H417" s="267"/>
      <c r="I417" s="268"/>
      <c r="J417" s="265"/>
      <c r="K417" s="265"/>
      <c r="L417" s="266"/>
      <c r="M417" s="264">
        <f t="shared" si="41"/>
        <v>0</v>
      </c>
      <c r="N417" s="269">
        <f t="shared" si="41"/>
        <v>0</v>
      </c>
      <c r="O417" s="36"/>
      <c r="P417" s="51" t="s">
        <v>1474</v>
      </c>
      <c r="Q417" s="36"/>
      <c r="R417" s="36" t="str">
        <f t="shared" si="38"/>
        <v/>
      </c>
      <c r="S417" s="15"/>
      <c r="T417" s="15"/>
      <c r="U417" s="28"/>
      <c r="V417" s="28"/>
      <c r="W417" s="15"/>
      <c r="X417" s="15"/>
      <c r="Y417" s="15"/>
      <c r="Z417" s="15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</row>
    <row r="418" spans="1:42" s="17" customFormat="1" ht="12.75" hidden="1" customHeight="1">
      <c r="A418" s="63" t="s">
        <v>2208</v>
      </c>
      <c r="B418" s="72"/>
      <c r="C418" s="144" t="s">
        <v>1613</v>
      </c>
      <c r="D418" s="46"/>
      <c r="E418" s="264"/>
      <c r="F418" s="265"/>
      <c r="G418" s="266"/>
      <c r="H418" s="267"/>
      <c r="I418" s="268"/>
      <c r="J418" s="265"/>
      <c r="K418" s="265"/>
      <c r="L418" s="266"/>
      <c r="M418" s="264">
        <f t="shared" si="41"/>
        <v>0</v>
      </c>
      <c r="N418" s="269">
        <f t="shared" si="41"/>
        <v>0</v>
      </c>
      <c r="O418" s="36"/>
      <c r="P418" s="51" t="s">
        <v>1474</v>
      </c>
      <c r="Q418" s="36"/>
      <c r="R418" s="36" t="str">
        <f t="shared" si="38"/>
        <v/>
      </c>
      <c r="S418" s="15"/>
      <c r="T418" s="15"/>
      <c r="U418" s="28"/>
      <c r="V418" s="28"/>
      <c r="W418" s="15"/>
      <c r="X418" s="15"/>
      <c r="Y418" s="15"/>
      <c r="Z418" s="15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</row>
    <row r="419" spans="1:42" s="17" customFormat="1" ht="12.75" hidden="1" customHeight="1">
      <c r="A419" s="63" t="s">
        <v>2209</v>
      </c>
      <c r="B419" s="72"/>
      <c r="C419" s="144" t="s">
        <v>2004</v>
      </c>
      <c r="D419" s="46"/>
      <c r="E419" s="264"/>
      <c r="F419" s="265"/>
      <c r="G419" s="266"/>
      <c r="H419" s="267"/>
      <c r="I419" s="268"/>
      <c r="J419" s="265"/>
      <c r="K419" s="265"/>
      <c r="L419" s="266"/>
      <c r="M419" s="264">
        <f t="shared" si="41"/>
        <v>0</v>
      </c>
      <c r="N419" s="269">
        <f t="shared" si="41"/>
        <v>0</v>
      </c>
      <c r="O419" s="36"/>
      <c r="P419" s="51" t="s">
        <v>1474</v>
      </c>
      <c r="Q419" s="36"/>
      <c r="R419" s="36" t="str">
        <f t="shared" si="38"/>
        <v/>
      </c>
      <c r="S419" s="15"/>
      <c r="T419" s="15"/>
      <c r="U419" s="28"/>
      <c r="V419" s="28"/>
      <c r="W419" s="15"/>
      <c r="X419" s="15"/>
      <c r="Y419" s="15"/>
      <c r="Z419" s="15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</row>
    <row r="420" spans="1:42" s="17" customFormat="1" ht="12.75" hidden="1" customHeight="1">
      <c r="A420" s="63" t="s">
        <v>2210</v>
      </c>
      <c r="B420" s="72"/>
      <c r="C420" s="144" t="s">
        <v>1472</v>
      </c>
      <c r="D420" s="46"/>
      <c r="E420" s="264"/>
      <c r="F420" s="265"/>
      <c r="G420" s="266"/>
      <c r="H420" s="267"/>
      <c r="I420" s="268"/>
      <c r="J420" s="265"/>
      <c r="K420" s="265"/>
      <c r="L420" s="266"/>
      <c r="M420" s="264">
        <f t="shared" si="41"/>
        <v>0</v>
      </c>
      <c r="N420" s="269">
        <f t="shared" si="41"/>
        <v>0</v>
      </c>
      <c r="O420" s="36"/>
      <c r="P420" s="51" t="s">
        <v>1474</v>
      </c>
      <c r="Q420" s="36"/>
      <c r="R420" s="36" t="str">
        <f t="shared" si="38"/>
        <v/>
      </c>
      <c r="S420" s="15"/>
      <c r="T420" s="15"/>
      <c r="U420" s="28"/>
      <c r="V420" s="28"/>
      <c r="W420" s="15"/>
      <c r="X420" s="15"/>
      <c r="Y420" s="15"/>
      <c r="Z420" s="15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</row>
    <row r="421" spans="1:42" s="17" customFormat="1" ht="12.75" hidden="1" customHeight="1">
      <c r="A421" s="63" t="s">
        <v>2211</v>
      </c>
      <c r="B421" s="72"/>
      <c r="C421" s="144" t="s">
        <v>1922</v>
      </c>
      <c r="D421" s="46"/>
      <c r="E421" s="264"/>
      <c r="F421" s="265"/>
      <c r="G421" s="266"/>
      <c r="H421" s="267"/>
      <c r="I421" s="268"/>
      <c r="J421" s="265"/>
      <c r="K421" s="265"/>
      <c r="L421" s="266"/>
      <c r="M421" s="264">
        <f t="shared" si="41"/>
        <v>0</v>
      </c>
      <c r="N421" s="269">
        <f t="shared" si="41"/>
        <v>0</v>
      </c>
      <c r="O421" s="36"/>
      <c r="P421" s="51" t="s">
        <v>1474</v>
      </c>
      <c r="Q421" s="36"/>
      <c r="R421" s="36" t="str">
        <f t="shared" si="38"/>
        <v/>
      </c>
      <c r="S421" s="15"/>
      <c r="T421" s="15"/>
      <c r="U421" s="28"/>
      <c r="V421" s="28"/>
      <c r="W421" s="15"/>
      <c r="X421" s="15"/>
      <c r="Y421" s="15"/>
      <c r="Z421" s="15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</row>
    <row r="422" spans="1:42" s="17" customFormat="1" ht="12.75" hidden="1" customHeight="1">
      <c r="A422" s="63" t="s">
        <v>2212</v>
      </c>
      <c r="B422" s="72"/>
      <c r="C422" s="144" t="s">
        <v>1487</v>
      </c>
      <c r="D422" s="46"/>
      <c r="E422" s="264"/>
      <c r="F422" s="265"/>
      <c r="G422" s="266"/>
      <c r="H422" s="267"/>
      <c r="I422" s="268"/>
      <c r="J422" s="265"/>
      <c r="K422" s="265"/>
      <c r="L422" s="266"/>
      <c r="M422" s="264">
        <f t="shared" si="41"/>
        <v>0</v>
      </c>
      <c r="N422" s="269">
        <f t="shared" si="41"/>
        <v>0</v>
      </c>
      <c r="O422" s="36"/>
      <c r="P422" s="51" t="s">
        <v>1474</v>
      </c>
      <c r="Q422" s="36"/>
      <c r="R422" s="36" t="str">
        <f t="shared" si="38"/>
        <v/>
      </c>
      <c r="S422" s="15"/>
      <c r="T422" s="15"/>
      <c r="U422" s="28"/>
      <c r="V422" s="28"/>
      <c r="W422" s="15"/>
      <c r="X422" s="15"/>
      <c r="Y422" s="15"/>
      <c r="Z422" s="15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</row>
    <row r="423" spans="1:42" s="17" customFormat="1" ht="12.75" hidden="1" customHeight="1">
      <c r="A423" s="63" t="s">
        <v>2213</v>
      </c>
      <c r="B423" s="72"/>
      <c r="C423" s="144" t="s">
        <v>2214</v>
      </c>
      <c r="D423" s="46"/>
      <c r="E423" s="264"/>
      <c r="F423" s="265"/>
      <c r="G423" s="266"/>
      <c r="H423" s="267"/>
      <c r="I423" s="268"/>
      <c r="J423" s="265"/>
      <c r="K423" s="265"/>
      <c r="L423" s="266"/>
      <c r="M423" s="264">
        <f t="shared" si="41"/>
        <v>0</v>
      </c>
      <c r="N423" s="269">
        <f t="shared" si="41"/>
        <v>0</v>
      </c>
      <c r="O423" s="36"/>
      <c r="P423" s="51" t="s">
        <v>1474</v>
      </c>
      <c r="Q423" s="36"/>
      <c r="R423" s="36" t="str">
        <f t="shared" si="38"/>
        <v/>
      </c>
      <c r="S423" s="15"/>
      <c r="T423" s="15"/>
      <c r="U423" s="28"/>
      <c r="V423" s="28"/>
      <c r="W423" s="15"/>
      <c r="X423" s="15"/>
      <c r="Y423" s="15"/>
      <c r="Z423" s="15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</row>
    <row r="424" spans="1:42" s="17" customFormat="1" ht="12.75" hidden="1" customHeight="1">
      <c r="A424" s="63" t="s">
        <v>2215</v>
      </c>
      <c r="B424" s="72"/>
      <c r="C424" s="144" t="s">
        <v>1785</v>
      </c>
      <c r="D424" s="46"/>
      <c r="E424" s="264"/>
      <c r="F424" s="265"/>
      <c r="G424" s="266"/>
      <c r="H424" s="267"/>
      <c r="I424" s="268"/>
      <c r="J424" s="265"/>
      <c r="K424" s="265"/>
      <c r="L424" s="266"/>
      <c r="M424" s="264">
        <f t="shared" si="41"/>
        <v>0</v>
      </c>
      <c r="N424" s="269">
        <f t="shared" si="41"/>
        <v>0</v>
      </c>
      <c r="O424" s="36"/>
      <c r="P424" s="51" t="s">
        <v>1474</v>
      </c>
      <c r="Q424" s="36"/>
      <c r="R424" s="36" t="str">
        <f t="shared" si="38"/>
        <v/>
      </c>
      <c r="S424" s="15"/>
      <c r="T424" s="15"/>
      <c r="U424" s="28"/>
      <c r="V424" s="28"/>
      <c r="W424" s="15"/>
      <c r="X424" s="15"/>
      <c r="Y424" s="15"/>
      <c r="Z424" s="15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</row>
    <row r="425" spans="1:42" s="17" customFormat="1" ht="12.75" hidden="1" customHeight="1">
      <c r="A425" s="63" t="s">
        <v>2216</v>
      </c>
      <c r="B425" s="72"/>
      <c r="C425" s="144" t="s">
        <v>1618</v>
      </c>
      <c r="D425" s="46"/>
      <c r="E425" s="264"/>
      <c r="F425" s="265"/>
      <c r="G425" s="266"/>
      <c r="H425" s="267"/>
      <c r="I425" s="268"/>
      <c r="J425" s="265"/>
      <c r="K425" s="265"/>
      <c r="L425" s="266"/>
      <c r="M425" s="264">
        <f t="shared" si="41"/>
        <v>0</v>
      </c>
      <c r="N425" s="269">
        <f t="shared" si="41"/>
        <v>0</v>
      </c>
      <c r="O425" s="36"/>
      <c r="P425" s="51" t="s">
        <v>1474</v>
      </c>
      <c r="Q425" s="36"/>
      <c r="R425" s="36" t="str">
        <f t="shared" si="38"/>
        <v/>
      </c>
      <c r="S425" s="15"/>
      <c r="T425" s="15"/>
      <c r="U425" s="28"/>
      <c r="V425" s="28"/>
      <c r="W425" s="15"/>
      <c r="X425" s="15"/>
      <c r="Y425" s="15"/>
      <c r="Z425" s="15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</row>
    <row r="426" spans="1:42" s="17" customFormat="1" ht="12.75" hidden="1" customHeight="1">
      <c r="A426" s="63" t="s">
        <v>2217</v>
      </c>
      <c r="B426" s="72"/>
      <c r="C426" s="144" t="s">
        <v>2218</v>
      </c>
      <c r="D426" s="46"/>
      <c r="E426" s="264"/>
      <c r="F426" s="265"/>
      <c r="G426" s="266"/>
      <c r="H426" s="267"/>
      <c r="I426" s="268"/>
      <c r="J426" s="265"/>
      <c r="K426" s="265"/>
      <c r="L426" s="266"/>
      <c r="M426" s="264">
        <f t="shared" si="41"/>
        <v>0</v>
      </c>
      <c r="N426" s="269">
        <f t="shared" si="41"/>
        <v>0</v>
      </c>
      <c r="O426" s="36"/>
      <c r="P426" s="51" t="s">
        <v>1474</v>
      </c>
      <c r="Q426" s="36"/>
      <c r="R426" s="36" t="str">
        <f t="shared" si="38"/>
        <v/>
      </c>
      <c r="S426" s="15"/>
      <c r="T426" s="15"/>
      <c r="U426" s="28"/>
      <c r="V426" s="28"/>
      <c r="W426" s="15"/>
      <c r="X426" s="15"/>
      <c r="Y426" s="15"/>
      <c r="Z426" s="15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</row>
    <row r="427" spans="1:42" s="17" customFormat="1" ht="12.75" hidden="1" customHeight="1">
      <c r="A427" s="63" t="s">
        <v>2219</v>
      </c>
      <c r="B427" s="72"/>
      <c r="C427" s="144" t="s">
        <v>2220</v>
      </c>
      <c r="D427" s="46"/>
      <c r="E427" s="264"/>
      <c r="F427" s="265"/>
      <c r="G427" s="266"/>
      <c r="H427" s="267"/>
      <c r="I427" s="268"/>
      <c r="J427" s="265"/>
      <c r="K427" s="265"/>
      <c r="L427" s="266"/>
      <c r="M427" s="264">
        <f t="shared" si="41"/>
        <v>0</v>
      </c>
      <c r="N427" s="269">
        <f t="shared" si="41"/>
        <v>0</v>
      </c>
      <c r="O427" s="36"/>
      <c r="P427" s="51" t="s">
        <v>1474</v>
      </c>
      <c r="Q427" s="36"/>
      <c r="R427" s="36" t="str">
        <f t="shared" si="38"/>
        <v/>
      </c>
      <c r="S427" s="15"/>
      <c r="T427" s="15"/>
      <c r="U427" s="28"/>
      <c r="V427" s="28"/>
      <c r="W427" s="15"/>
      <c r="X427" s="15"/>
      <c r="Y427" s="15"/>
      <c r="Z427" s="15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</row>
    <row r="428" spans="1:42" s="17" customFormat="1" ht="12.75" hidden="1" customHeight="1">
      <c r="A428" s="63" t="s">
        <v>2171</v>
      </c>
      <c r="B428" s="72"/>
      <c r="C428" s="144" t="s">
        <v>812</v>
      </c>
      <c r="D428" s="46"/>
      <c r="E428" s="264"/>
      <c r="F428" s="265"/>
      <c r="G428" s="266"/>
      <c r="H428" s="267"/>
      <c r="I428" s="268"/>
      <c r="J428" s="265"/>
      <c r="K428" s="265"/>
      <c r="L428" s="266"/>
      <c r="M428" s="264">
        <f t="shared" si="41"/>
        <v>0</v>
      </c>
      <c r="N428" s="269">
        <f t="shared" si="41"/>
        <v>0</v>
      </c>
      <c r="O428" s="36"/>
      <c r="P428" s="51" t="s">
        <v>1473</v>
      </c>
      <c r="Q428" s="36"/>
      <c r="R428" s="36" t="str">
        <f t="shared" si="38"/>
        <v/>
      </c>
      <c r="S428" s="15"/>
      <c r="T428" s="15"/>
      <c r="U428" s="28"/>
      <c r="V428" s="28"/>
      <c r="W428" s="15"/>
      <c r="X428" s="15"/>
      <c r="Y428" s="15"/>
      <c r="Z428" s="15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</row>
    <row r="429" spans="1:42" s="17" customFormat="1" ht="12.75" hidden="1" customHeight="1">
      <c r="A429" s="63" t="s">
        <v>2221</v>
      </c>
      <c r="B429" s="72"/>
      <c r="C429" s="144" t="s">
        <v>2222</v>
      </c>
      <c r="D429" s="46"/>
      <c r="E429" s="264"/>
      <c r="F429" s="265"/>
      <c r="G429" s="266"/>
      <c r="H429" s="267"/>
      <c r="I429" s="268"/>
      <c r="J429" s="265"/>
      <c r="K429" s="265"/>
      <c r="L429" s="266"/>
      <c r="M429" s="264">
        <f t="shared" si="41"/>
        <v>0</v>
      </c>
      <c r="N429" s="269">
        <f t="shared" si="41"/>
        <v>0</v>
      </c>
      <c r="O429" s="36"/>
      <c r="P429" s="51" t="s">
        <v>1474</v>
      </c>
      <c r="Q429" s="36"/>
      <c r="R429" s="36" t="str">
        <f t="shared" si="38"/>
        <v/>
      </c>
      <c r="S429" s="15"/>
      <c r="T429" s="15"/>
      <c r="U429" s="28"/>
      <c r="V429" s="28"/>
      <c r="W429" s="15"/>
      <c r="X429" s="15"/>
      <c r="Y429" s="15"/>
      <c r="Z429" s="15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</row>
    <row r="430" spans="1:42" s="129" customFormat="1" ht="12.75" hidden="1" customHeight="1">
      <c r="A430" s="126" t="s">
        <v>2223</v>
      </c>
      <c r="B430" s="131"/>
      <c r="C430" s="144" t="s">
        <v>2224</v>
      </c>
      <c r="D430" s="132"/>
      <c r="E430" s="264"/>
      <c r="F430" s="265"/>
      <c r="G430" s="266"/>
      <c r="H430" s="267"/>
      <c r="I430" s="268"/>
      <c r="J430" s="265"/>
      <c r="K430" s="265"/>
      <c r="L430" s="266"/>
      <c r="M430" s="264">
        <f t="shared" si="41"/>
        <v>0</v>
      </c>
      <c r="N430" s="269">
        <f t="shared" si="41"/>
        <v>0</v>
      </c>
      <c r="O430" s="150"/>
      <c r="P430" s="151" t="s">
        <v>1474</v>
      </c>
      <c r="Q430" s="150"/>
      <c r="R430" s="150" t="str">
        <f t="shared" si="38"/>
        <v/>
      </c>
      <c r="S430" s="5"/>
      <c r="T430" s="5"/>
      <c r="U430" s="30"/>
      <c r="V430" s="30"/>
      <c r="W430" s="5"/>
      <c r="X430" s="5"/>
      <c r="Y430" s="5"/>
      <c r="Z430" s="5"/>
      <c r="AA430" s="128"/>
      <c r="AB430" s="128"/>
      <c r="AC430" s="128"/>
      <c r="AD430" s="128"/>
      <c r="AE430" s="128"/>
      <c r="AF430" s="128"/>
      <c r="AG430" s="128"/>
      <c r="AH430" s="128"/>
      <c r="AI430" s="128"/>
      <c r="AJ430" s="128"/>
      <c r="AK430" s="128"/>
      <c r="AL430" s="128"/>
      <c r="AM430" s="128"/>
      <c r="AN430" s="128"/>
      <c r="AO430" s="128"/>
      <c r="AP430" s="128"/>
    </row>
    <row r="431" spans="1:42" s="17" customFormat="1" ht="12.75" hidden="1" customHeight="1" thickBot="1">
      <c r="A431" s="63" t="s">
        <v>2225</v>
      </c>
      <c r="B431" s="104"/>
      <c r="C431" s="159" t="s">
        <v>2226</v>
      </c>
      <c r="D431" s="105"/>
      <c r="E431" s="310"/>
      <c r="F431" s="311"/>
      <c r="G431" s="312"/>
      <c r="H431" s="313"/>
      <c r="I431" s="314"/>
      <c r="J431" s="311"/>
      <c r="K431" s="311"/>
      <c r="L431" s="312"/>
      <c r="M431" s="310">
        <f t="shared" si="41"/>
        <v>0</v>
      </c>
      <c r="N431" s="324">
        <f t="shared" si="41"/>
        <v>0</v>
      </c>
      <c r="O431" s="36"/>
      <c r="P431" s="51" t="s">
        <v>1474</v>
      </c>
      <c r="Q431" s="36"/>
      <c r="R431" s="36" t="str">
        <f t="shared" si="38"/>
        <v/>
      </c>
      <c r="S431" s="15"/>
      <c r="T431" s="15"/>
      <c r="U431" s="28"/>
      <c r="V431" s="28"/>
      <c r="W431" s="15"/>
      <c r="X431" s="15"/>
      <c r="Y431" s="15"/>
      <c r="Z431" s="15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</row>
    <row r="432" spans="1:42" s="18" customFormat="1" ht="15.75" customHeight="1" thickTop="1" thickBot="1">
      <c r="A432" s="63" t="s">
        <v>2227</v>
      </c>
      <c r="B432" s="412" t="s">
        <v>2228</v>
      </c>
      <c r="C432" s="413"/>
      <c r="D432" s="109"/>
      <c r="E432" s="372">
        <f t="shared" ref="E432:N432" si="42">SUM(E433:E455)</f>
        <v>1</v>
      </c>
      <c r="F432" s="373">
        <f t="shared" si="42"/>
        <v>7</v>
      </c>
      <c r="G432" s="374">
        <f t="shared" si="42"/>
        <v>19</v>
      </c>
      <c r="H432" s="375">
        <f t="shared" si="42"/>
        <v>1</v>
      </c>
      <c r="I432" s="376">
        <f t="shared" si="42"/>
        <v>7</v>
      </c>
      <c r="J432" s="373">
        <f t="shared" si="42"/>
        <v>19</v>
      </c>
      <c r="K432" s="373">
        <f t="shared" si="42"/>
        <v>0</v>
      </c>
      <c r="L432" s="374">
        <f t="shared" si="42"/>
        <v>0</v>
      </c>
      <c r="M432" s="372">
        <f t="shared" si="42"/>
        <v>7</v>
      </c>
      <c r="N432" s="377">
        <f t="shared" si="42"/>
        <v>19</v>
      </c>
      <c r="O432" s="36"/>
      <c r="P432" s="51" t="s">
        <v>1500</v>
      </c>
      <c r="Q432" s="36"/>
      <c r="R432" s="36" t="str">
        <f t="shared" si="38"/>
        <v>P</v>
      </c>
      <c r="S432" s="15"/>
      <c r="T432" s="15"/>
      <c r="U432" s="28">
        <f>SUM(M433:M455)</f>
        <v>7</v>
      </c>
      <c r="V432" s="28">
        <f>SUM(N433:N455)</f>
        <v>19</v>
      </c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</row>
    <row r="433" spans="1:42" s="17" customFormat="1" ht="12.75" hidden="1" customHeight="1" thickTop="1">
      <c r="A433" s="63" t="s">
        <v>2235</v>
      </c>
      <c r="B433" s="95"/>
      <c r="C433" s="152" t="s">
        <v>2236</v>
      </c>
      <c r="D433" s="46"/>
      <c r="E433" s="258"/>
      <c r="F433" s="259"/>
      <c r="G433" s="260"/>
      <c r="H433" s="261"/>
      <c r="I433" s="262"/>
      <c r="J433" s="259"/>
      <c r="K433" s="259"/>
      <c r="L433" s="260"/>
      <c r="M433" s="258">
        <f t="shared" ref="M433:N455" si="43">I433+K433</f>
        <v>0</v>
      </c>
      <c r="N433" s="263">
        <f t="shared" si="43"/>
        <v>0</v>
      </c>
      <c r="O433" s="36"/>
      <c r="P433" s="51" t="s">
        <v>1474</v>
      </c>
      <c r="Q433" s="36"/>
      <c r="R433" s="36" t="str">
        <f t="shared" si="38"/>
        <v/>
      </c>
      <c r="S433" s="15"/>
      <c r="T433" s="15"/>
      <c r="U433" s="28"/>
      <c r="V433" s="28"/>
      <c r="W433" s="15"/>
      <c r="X433" s="15"/>
      <c r="Y433" s="15"/>
      <c r="Z433" s="15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</row>
    <row r="434" spans="1:42" s="17" customFormat="1" ht="12.75" hidden="1" customHeight="1">
      <c r="A434" s="63" t="s">
        <v>2237</v>
      </c>
      <c r="B434" s="72"/>
      <c r="C434" s="144" t="s">
        <v>2238</v>
      </c>
      <c r="D434" s="46"/>
      <c r="E434" s="264"/>
      <c r="F434" s="265"/>
      <c r="G434" s="266"/>
      <c r="H434" s="267"/>
      <c r="I434" s="268"/>
      <c r="J434" s="265"/>
      <c r="K434" s="265"/>
      <c r="L434" s="266"/>
      <c r="M434" s="258">
        <f t="shared" si="43"/>
        <v>0</v>
      </c>
      <c r="N434" s="263">
        <f t="shared" si="43"/>
        <v>0</v>
      </c>
      <c r="O434" s="36"/>
      <c r="P434" s="51" t="s">
        <v>1474</v>
      </c>
      <c r="Q434" s="36"/>
      <c r="R434" s="36" t="str">
        <f t="shared" si="38"/>
        <v/>
      </c>
      <c r="S434" s="15"/>
      <c r="T434" s="15"/>
      <c r="U434" s="28"/>
      <c r="V434" s="28"/>
      <c r="W434" s="15"/>
      <c r="X434" s="15"/>
      <c r="Y434" s="15"/>
      <c r="Z434" s="15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</row>
    <row r="435" spans="1:42" s="17" customFormat="1" ht="12.75" hidden="1" customHeight="1">
      <c r="A435" s="63" t="s">
        <v>2239</v>
      </c>
      <c r="B435" s="72"/>
      <c r="C435" s="144" t="s">
        <v>2240</v>
      </c>
      <c r="D435" s="46"/>
      <c r="E435" s="264"/>
      <c r="F435" s="265"/>
      <c r="G435" s="266"/>
      <c r="H435" s="267"/>
      <c r="I435" s="268"/>
      <c r="J435" s="265"/>
      <c r="K435" s="265"/>
      <c r="L435" s="266"/>
      <c r="M435" s="258">
        <f t="shared" si="43"/>
        <v>0</v>
      </c>
      <c r="N435" s="263">
        <f t="shared" si="43"/>
        <v>0</v>
      </c>
      <c r="O435" s="36"/>
      <c r="P435" s="51" t="s">
        <v>1474</v>
      </c>
      <c r="Q435" s="36"/>
      <c r="R435" s="36" t="str">
        <f t="shared" si="38"/>
        <v/>
      </c>
      <c r="S435" s="15"/>
      <c r="T435" s="15"/>
      <c r="U435" s="28"/>
      <c r="V435" s="28"/>
      <c r="W435" s="15"/>
      <c r="X435" s="15"/>
      <c r="Y435" s="15"/>
      <c r="Z435" s="15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</row>
    <row r="436" spans="1:42" s="17" customFormat="1" ht="12.75" hidden="1" customHeight="1">
      <c r="A436" s="63" t="s">
        <v>2241</v>
      </c>
      <c r="B436" s="72"/>
      <c r="C436" s="144" t="s">
        <v>2242</v>
      </c>
      <c r="D436" s="46"/>
      <c r="E436" s="264"/>
      <c r="F436" s="265"/>
      <c r="G436" s="266"/>
      <c r="H436" s="267"/>
      <c r="I436" s="268"/>
      <c r="J436" s="265"/>
      <c r="K436" s="265"/>
      <c r="L436" s="266"/>
      <c r="M436" s="258">
        <f t="shared" si="43"/>
        <v>0</v>
      </c>
      <c r="N436" s="263">
        <f t="shared" si="43"/>
        <v>0</v>
      </c>
      <c r="O436" s="36"/>
      <c r="P436" s="51" t="s">
        <v>1474</v>
      </c>
      <c r="Q436" s="36"/>
      <c r="R436" s="36" t="str">
        <f t="shared" si="38"/>
        <v/>
      </c>
      <c r="S436" s="15"/>
      <c r="T436" s="15"/>
      <c r="U436" s="28"/>
      <c r="V436" s="28"/>
      <c r="W436" s="15"/>
      <c r="X436" s="15"/>
      <c r="Y436" s="15"/>
      <c r="Z436" s="15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</row>
    <row r="437" spans="1:42" s="17" customFormat="1" ht="12.75" hidden="1" customHeight="1">
      <c r="A437" s="63" t="s">
        <v>2229</v>
      </c>
      <c r="B437" s="72"/>
      <c r="C437" s="144" t="s">
        <v>2230</v>
      </c>
      <c r="D437" s="46"/>
      <c r="E437" s="264"/>
      <c r="F437" s="265"/>
      <c r="G437" s="266"/>
      <c r="H437" s="267"/>
      <c r="I437" s="268"/>
      <c r="J437" s="265"/>
      <c r="K437" s="265"/>
      <c r="L437" s="266"/>
      <c r="M437" s="258">
        <f t="shared" si="43"/>
        <v>0</v>
      </c>
      <c r="N437" s="263">
        <f t="shared" si="43"/>
        <v>0</v>
      </c>
      <c r="O437" s="36"/>
      <c r="P437" s="51" t="s">
        <v>1473</v>
      </c>
      <c r="Q437" s="36"/>
      <c r="R437" s="36" t="str">
        <f t="shared" si="38"/>
        <v/>
      </c>
      <c r="S437" s="15"/>
      <c r="T437" s="15"/>
      <c r="U437" s="28"/>
      <c r="V437" s="28"/>
      <c r="W437" s="15"/>
      <c r="X437" s="15"/>
      <c r="Y437" s="15"/>
      <c r="Z437" s="15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</row>
    <row r="438" spans="1:42" s="17" customFormat="1" ht="12.75" hidden="1" customHeight="1">
      <c r="A438" s="63" t="s">
        <v>2243</v>
      </c>
      <c r="B438" s="72"/>
      <c r="C438" s="144" t="s">
        <v>2244</v>
      </c>
      <c r="D438" s="46"/>
      <c r="E438" s="264"/>
      <c r="F438" s="265"/>
      <c r="G438" s="266"/>
      <c r="H438" s="267"/>
      <c r="I438" s="268"/>
      <c r="J438" s="265"/>
      <c r="K438" s="265"/>
      <c r="L438" s="266"/>
      <c r="M438" s="258">
        <f t="shared" si="43"/>
        <v>0</v>
      </c>
      <c r="N438" s="263">
        <f t="shared" si="43"/>
        <v>0</v>
      </c>
      <c r="O438" s="36"/>
      <c r="P438" s="51" t="s">
        <v>1474</v>
      </c>
      <c r="Q438" s="36"/>
      <c r="R438" s="36" t="str">
        <f t="shared" si="38"/>
        <v/>
      </c>
      <c r="S438" s="15"/>
      <c r="T438" s="15"/>
      <c r="U438" s="28"/>
      <c r="V438" s="28"/>
      <c r="W438" s="15"/>
      <c r="X438" s="15"/>
      <c r="Y438" s="15"/>
      <c r="Z438" s="15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</row>
    <row r="439" spans="1:42" s="17" customFormat="1" ht="12.75" hidden="1" customHeight="1">
      <c r="A439" s="63" t="s">
        <v>2245</v>
      </c>
      <c r="B439" s="72"/>
      <c r="C439" s="144" t="s">
        <v>2246</v>
      </c>
      <c r="D439" s="46"/>
      <c r="E439" s="264"/>
      <c r="F439" s="265"/>
      <c r="G439" s="266"/>
      <c r="H439" s="267"/>
      <c r="I439" s="268"/>
      <c r="J439" s="265"/>
      <c r="K439" s="265"/>
      <c r="L439" s="266"/>
      <c r="M439" s="258">
        <f t="shared" si="43"/>
        <v>0</v>
      </c>
      <c r="N439" s="263">
        <f t="shared" si="43"/>
        <v>0</v>
      </c>
      <c r="O439" s="36"/>
      <c r="P439" s="51" t="s">
        <v>1474</v>
      </c>
      <c r="Q439" s="36"/>
      <c r="R439" s="36" t="str">
        <f t="shared" si="38"/>
        <v/>
      </c>
      <c r="S439" s="15"/>
      <c r="T439" s="15"/>
      <c r="U439" s="28"/>
      <c r="V439" s="28"/>
      <c r="W439" s="15"/>
      <c r="X439" s="15"/>
      <c r="Y439" s="15"/>
      <c r="Z439" s="15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</row>
    <row r="440" spans="1:42" s="17" customFormat="1" ht="12.75" hidden="1" customHeight="1">
      <c r="A440" s="63" t="s">
        <v>2247</v>
      </c>
      <c r="B440" s="72"/>
      <c r="C440" s="144" t="s">
        <v>2248</v>
      </c>
      <c r="D440" s="46"/>
      <c r="E440" s="264"/>
      <c r="F440" s="265"/>
      <c r="G440" s="266"/>
      <c r="H440" s="267"/>
      <c r="I440" s="268"/>
      <c r="J440" s="265"/>
      <c r="K440" s="265"/>
      <c r="L440" s="266"/>
      <c r="M440" s="258">
        <f t="shared" si="43"/>
        <v>0</v>
      </c>
      <c r="N440" s="263">
        <f t="shared" si="43"/>
        <v>0</v>
      </c>
      <c r="O440" s="36"/>
      <c r="P440" s="51" t="s">
        <v>1474</v>
      </c>
      <c r="Q440" s="36"/>
      <c r="R440" s="36" t="str">
        <f t="shared" si="38"/>
        <v/>
      </c>
      <c r="S440" s="15"/>
      <c r="T440" s="15"/>
      <c r="U440" s="28"/>
      <c r="V440" s="28"/>
      <c r="W440" s="15"/>
      <c r="X440" s="15"/>
      <c r="Y440" s="15"/>
      <c r="Z440" s="15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</row>
    <row r="441" spans="1:42" s="17" customFormat="1" ht="12.75" hidden="1" customHeight="1">
      <c r="A441" s="63" t="s">
        <v>2249</v>
      </c>
      <c r="B441" s="72"/>
      <c r="C441" s="144" t="s">
        <v>2250</v>
      </c>
      <c r="D441" s="46"/>
      <c r="E441" s="264"/>
      <c r="F441" s="265"/>
      <c r="G441" s="266"/>
      <c r="H441" s="267"/>
      <c r="I441" s="268"/>
      <c r="J441" s="265"/>
      <c r="K441" s="265"/>
      <c r="L441" s="266"/>
      <c r="M441" s="258">
        <f t="shared" si="43"/>
        <v>0</v>
      </c>
      <c r="N441" s="263">
        <f t="shared" si="43"/>
        <v>0</v>
      </c>
      <c r="O441" s="36"/>
      <c r="P441" s="51" t="s">
        <v>1474</v>
      </c>
      <c r="Q441" s="36"/>
      <c r="R441" s="36" t="str">
        <f t="shared" si="38"/>
        <v/>
      </c>
      <c r="S441" s="15"/>
      <c r="T441" s="15"/>
      <c r="U441" s="28"/>
      <c r="V441" s="28"/>
      <c r="W441" s="15"/>
      <c r="X441" s="15"/>
      <c r="Y441" s="15"/>
      <c r="Z441" s="15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</row>
    <row r="442" spans="1:42" s="17" customFormat="1" ht="12.75" hidden="1" customHeight="1">
      <c r="A442" s="63" t="s">
        <v>2251</v>
      </c>
      <c r="B442" s="72"/>
      <c r="C442" s="144" t="s">
        <v>2252</v>
      </c>
      <c r="D442" s="46"/>
      <c r="E442" s="264"/>
      <c r="F442" s="265"/>
      <c r="G442" s="266"/>
      <c r="H442" s="267"/>
      <c r="I442" s="268"/>
      <c r="J442" s="265"/>
      <c r="K442" s="265"/>
      <c r="L442" s="266"/>
      <c r="M442" s="258">
        <f t="shared" si="43"/>
        <v>0</v>
      </c>
      <c r="N442" s="263">
        <f t="shared" si="43"/>
        <v>0</v>
      </c>
      <c r="O442" s="36"/>
      <c r="P442" s="51" t="s">
        <v>1474</v>
      </c>
      <c r="Q442" s="36"/>
      <c r="R442" s="36" t="str">
        <f t="shared" si="38"/>
        <v/>
      </c>
      <c r="S442" s="15"/>
      <c r="T442" s="15"/>
      <c r="U442" s="28"/>
      <c r="V442" s="28"/>
      <c r="W442" s="15"/>
      <c r="X442" s="15"/>
      <c r="Y442" s="15"/>
      <c r="Z442" s="15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</row>
    <row r="443" spans="1:42" s="17" customFormat="1" ht="12.75" hidden="1" customHeight="1">
      <c r="A443" s="63" t="s">
        <v>2253</v>
      </c>
      <c r="B443" s="72"/>
      <c r="C443" s="144" t="s">
        <v>2254</v>
      </c>
      <c r="D443" s="46"/>
      <c r="E443" s="264"/>
      <c r="F443" s="265"/>
      <c r="G443" s="266"/>
      <c r="H443" s="267"/>
      <c r="I443" s="268"/>
      <c r="J443" s="265"/>
      <c r="K443" s="265"/>
      <c r="L443" s="266"/>
      <c r="M443" s="258">
        <f t="shared" si="43"/>
        <v>0</v>
      </c>
      <c r="N443" s="263">
        <f t="shared" si="43"/>
        <v>0</v>
      </c>
      <c r="O443" s="36"/>
      <c r="P443" s="51" t="s">
        <v>1474</v>
      </c>
      <c r="Q443" s="36"/>
      <c r="R443" s="36" t="str">
        <f t="shared" si="38"/>
        <v/>
      </c>
      <c r="S443" s="15"/>
      <c r="T443" s="15"/>
      <c r="U443" s="28"/>
      <c r="V443" s="28"/>
      <c r="W443" s="15"/>
      <c r="X443" s="15"/>
      <c r="Y443" s="15"/>
      <c r="Z443" s="15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</row>
    <row r="444" spans="1:42" s="17" customFormat="1" ht="12.75" hidden="1" customHeight="1">
      <c r="A444" s="63" t="s">
        <v>2255</v>
      </c>
      <c r="B444" s="72"/>
      <c r="C444" s="144" t="s">
        <v>2256</v>
      </c>
      <c r="D444" s="46"/>
      <c r="E444" s="264"/>
      <c r="F444" s="265"/>
      <c r="G444" s="266"/>
      <c r="H444" s="267"/>
      <c r="I444" s="268"/>
      <c r="J444" s="265"/>
      <c r="K444" s="265"/>
      <c r="L444" s="266"/>
      <c r="M444" s="258">
        <f t="shared" si="43"/>
        <v>0</v>
      </c>
      <c r="N444" s="263">
        <f t="shared" si="43"/>
        <v>0</v>
      </c>
      <c r="O444" s="36"/>
      <c r="P444" s="51" t="s">
        <v>1474</v>
      </c>
      <c r="Q444" s="36"/>
      <c r="R444" s="36" t="str">
        <f t="shared" si="38"/>
        <v/>
      </c>
      <c r="S444" s="15"/>
      <c r="T444" s="15"/>
      <c r="U444" s="28"/>
      <c r="V444" s="28"/>
      <c r="W444" s="15"/>
      <c r="X444" s="15"/>
      <c r="Y444" s="15"/>
      <c r="Z444" s="15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</row>
    <row r="445" spans="1:42" s="17" customFormat="1" ht="12.75" hidden="1" customHeight="1">
      <c r="A445" s="63" t="s">
        <v>2257</v>
      </c>
      <c r="B445" s="72"/>
      <c r="C445" s="144" t="s">
        <v>2258</v>
      </c>
      <c r="D445" s="46"/>
      <c r="E445" s="264"/>
      <c r="F445" s="265"/>
      <c r="G445" s="266"/>
      <c r="H445" s="267"/>
      <c r="I445" s="268"/>
      <c r="J445" s="265"/>
      <c r="K445" s="265"/>
      <c r="L445" s="266"/>
      <c r="M445" s="258">
        <f t="shared" si="43"/>
        <v>0</v>
      </c>
      <c r="N445" s="263">
        <f t="shared" si="43"/>
        <v>0</v>
      </c>
      <c r="O445" s="36"/>
      <c r="P445" s="51" t="s">
        <v>1474</v>
      </c>
      <c r="Q445" s="36"/>
      <c r="R445" s="36" t="str">
        <f t="shared" si="38"/>
        <v/>
      </c>
      <c r="S445" s="15"/>
      <c r="T445" s="15"/>
      <c r="U445" s="28"/>
      <c r="V445" s="28"/>
      <c r="W445" s="15"/>
      <c r="X445" s="15"/>
      <c r="Y445" s="15"/>
      <c r="Z445" s="15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</row>
    <row r="446" spans="1:42" s="17" customFormat="1" ht="12.75" hidden="1" customHeight="1">
      <c r="A446" s="63" t="s">
        <v>2259</v>
      </c>
      <c r="B446" s="72"/>
      <c r="C446" s="144" t="s">
        <v>2260</v>
      </c>
      <c r="D446" s="46"/>
      <c r="E446" s="264"/>
      <c r="F446" s="265"/>
      <c r="G446" s="266"/>
      <c r="H446" s="267"/>
      <c r="I446" s="268"/>
      <c r="J446" s="265"/>
      <c r="K446" s="265"/>
      <c r="L446" s="266"/>
      <c r="M446" s="258">
        <f t="shared" si="43"/>
        <v>0</v>
      </c>
      <c r="N446" s="263">
        <f t="shared" si="43"/>
        <v>0</v>
      </c>
      <c r="O446" s="36"/>
      <c r="P446" s="51" t="s">
        <v>1474</v>
      </c>
      <c r="Q446" s="36"/>
      <c r="R446" s="36" t="str">
        <f t="shared" si="38"/>
        <v/>
      </c>
      <c r="S446" s="15"/>
      <c r="T446" s="15"/>
      <c r="U446" s="28"/>
      <c r="V446" s="28"/>
      <c r="W446" s="15"/>
      <c r="X446" s="15"/>
      <c r="Y446" s="15"/>
      <c r="Z446" s="15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</row>
    <row r="447" spans="1:42" s="17" customFormat="1" ht="12.75" hidden="1" customHeight="1">
      <c r="A447" s="63" t="s">
        <v>2261</v>
      </c>
      <c r="B447" s="72"/>
      <c r="C447" s="144" t="s">
        <v>2262</v>
      </c>
      <c r="D447" s="46"/>
      <c r="E447" s="264"/>
      <c r="F447" s="265"/>
      <c r="G447" s="266"/>
      <c r="H447" s="267"/>
      <c r="I447" s="268"/>
      <c r="J447" s="265"/>
      <c r="K447" s="265"/>
      <c r="L447" s="266"/>
      <c r="M447" s="258">
        <f t="shared" si="43"/>
        <v>0</v>
      </c>
      <c r="N447" s="263">
        <f t="shared" si="43"/>
        <v>0</v>
      </c>
      <c r="O447" s="36"/>
      <c r="P447" s="51" t="s">
        <v>1474</v>
      </c>
      <c r="Q447" s="36"/>
      <c r="R447" s="36" t="str">
        <f t="shared" si="38"/>
        <v/>
      </c>
      <c r="S447" s="15"/>
      <c r="T447" s="15"/>
      <c r="U447" s="28"/>
      <c r="V447" s="28"/>
      <c r="W447" s="15"/>
      <c r="X447" s="15"/>
      <c r="Y447" s="15"/>
      <c r="Z447" s="15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</row>
    <row r="448" spans="1:42" s="17" customFormat="1" ht="12.75" hidden="1" customHeight="1">
      <c r="A448" s="63" t="s">
        <v>2263</v>
      </c>
      <c r="B448" s="72"/>
      <c r="C448" s="144" t="s">
        <v>2264</v>
      </c>
      <c r="D448" s="46"/>
      <c r="E448" s="264"/>
      <c r="F448" s="265"/>
      <c r="G448" s="266"/>
      <c r="H448" s="267"/>
      <c r="I448" s="268"/>
      <c r="J448" s="265"/>
      <c r="K448" s="265"/>
      <c r="L448" s="266"/>
      <c r="M448" s="258">
        <f t="shared" si="43"/>
        <v>0</v>
      </c>
      <c r="N448" s="263">
        <f t="shared" si="43"/>
        <v>0</v>
      </c>
      <c r="O448" s="36"/>
      <c r="P448" s="51" t="s">
        <v>1474</v>
      </c>
      <c r="Q448" s="36"/>
      <c r="R448" s="36" t="str">
        <f t="shared" si="38"/>
        <v/>
      </c>
      <c r="S448" s="15"/>
      <c r="T448" s="15"/>
      <c r="U448" s="28"/>
      <c r="V448" s="28"/>
      <c r="W448" s="15"/>
      <c r="X448" s="15"/>
      <c r="Y448" s="15"/>
      <c r="Z448" s="15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</row>
    <row r="449" spans="1:42" s="17" customFormat="1" ht="12.75" customHeight="1" thickTop="1" thickBot="1">
      <c r="A449" s="63" t="s">
        <v>2265</v>
      </c>
      <c r="B449" s="72"/>
      <c r="C449" s="144" t="s">
        <v>2266</v>
      </c>
      <c r="D449" s="46"/>
      <c r="E449" s="264">
        <v>1</v>
      </c>
      <c r="F449" s="265">
        <v>7</v>
      </c>
      <c r="G449" s="266">
        <v>19</v>
      </c>
      <c r="H449" s="267">
        <v>1</v>
      </c>
      <c r="I449" s="268">
        <v>7</v>
      </c>
      <c r="J449" s="265">
        <v>19</v>
      </c>
      <c r="K449" s="265"/>
      <c r="L449" s="266"/>
      <c r="M449" s="258">
        <f t="shared" si="43"/>
        <v>7</v>
      </c>
      <c r="N449" s="263">
        <f t="shared" si="43"/>
        <v>19</v>
      </c>
      <c r="O449" s="36"/>
      <c r="P449" s="51" t="s">
        <v>1474</v>
      </c>
      <c r="Q449" s="36"/>
      <c r="R449" s="36" t="str">
        <f t="shared" si="38"/>
        <v>M</v>
      </c>
      <c r="S449" s="15"/>
      <c r="T449" s="15"/>
      <c r="U449" s="28"/>
      <c r="V449" s="28"/>
      <c r="W449" s="15"/>
      <c r="X449" s="15"/>
      <c r="Y449" s="15"/>
      <c r="Z449" s="15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</row>
    <row r="450" spans="1:42" s="17" customFormat="1" ht="12.75" hidden="1" customHeight="1">
      <c r="A450" s="63" t="s">
        <v>2267</v>
      </c>
      <c r="B450" s="72"/>
      <c r="C450" s="144" t="s">
        <v>1613</v>
      </c>
      <c r="D450" s="46"/>
      <c r="E450" s="264"/>
      <c r="F450" s="265"/>
      <c r="G450" s="266"/>
      <c r="H450" s="267"/>
      <c r="I450" s="268"/>
      <c r="J450" s="265"/>
      <c r="K450" s="265"/>
      <c r="L450" s="266"/>
      <c r="M450" s="258">
        <f t="shared" si="43"/>
        <v>0</v>
      </c>
      <c r="N450" s="263">
        <f t="shared" si="43"/>
        <v>0</v>
      </c>
      <c r="O450" s="36"/>
      <c r="P450" s="51" t="s">
        <v>1474</v>
      </c>
      <c r="Q450" s="36"/>
      <c r="R450" s="36" t="str">
        <f t="shared" si="38"/>
        <v/>
      </c>
      <c r="S450" s="15"/>
      <c r="T450" s="15"/>
      <c r="U450" s="28"/>
      <c r="V450" s="28"/>
      <c r="W450" s="15"/>
      <c r="X450" s="15"/>
      <c r="Y450" s="15"/>
      <c r="Z450" s="15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</row>
    <row r="451" spans="1:42" s="17" customFormat="1" ht="12.75" hidden="1" customHeight="1">
      <c r="A451" s="63" t="s">
        <v>2268</v>
      </c>
      <c r="B451" s="72"/>
      <c r="C451" s="144" t="s">
        <v>2269</v>
      </c>
      <c r="D451" s="46"/>
      <c r="E451" s="264"/>
      <c r="F451" s="265"/>
      <c r="G451" s="266"/>
      <c r="H451" s="267"/>
      <c r="I451" s="268"/>
      <c r="J451" s="265"/>
      <c r="K451" s="265"/>
      <c r="L451" s="266"/>
      <c r="M451" s="258">
        <f t="shared" si="43"/>
        <v>0</v>
      </c>
      <c r="N451" s="263">
        <f t="shared" si="43"/>
        <v>0</v>
      </c>
      <c r="O451" s="36"/>
      <c r="P451" s="51" t="s">
        <v>1474</v>
      </c>
      <c r="Q451" s="36"/>
      <c r="R451" s="36" t="str">
        <f t="shared" si="38"/>
        <v/>
      </c>
      <c r="S451" s="15"/>
      <c r="T451" s="15"/>
      <c r="U451" s="28"/>
      <c r="V451" s="28"/>
      <c r="W451" s="15"/>
      <c r="X451" s="15"/>
      <c r="Y451" s="15"/>
      <c r="Z451" s="15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</row>
    <row r="452" spans="1:42" s="17" customFormat="1" ht="12.75" hidden="1" customHeight="1">
      <c r="A452" s="63" t="s">
        <v>2231</v>
      </c>
      <c r="B452" s="72"/>
      <c r="C452" s="144" t="s">
        <v>2232</v>
      </c>
      <c r="D452" s="46"/>
      <c r="E452" s="264"/>
      <c r="F452" s="265"/>
      <c r="G452" s="266"/>
      <c r="H452" s="267"/>
      <c r="I452" s="268"/>
      <c r="J452" s="265"/>
      <c r="K452" s="265"/>
      <c r="L452" s="266"/>
      <c r="M452" s="258">
        <f t="shared" si="43"/>
        <v>0</v>
      </c>
      <c r="N452" s="263">
        <f t="shared" si="43"/>
        <v>0</v>
      </c>
      <c r="O452" s="36"/>
      <c r="P452" s="51" t="s">
        <v>1473</v>
      </c>
      <c r="Q452" s="36"/>
      <c r="R452" s="36" t="str">
        <f t="shared" si="38"/>
        <v/>
      </c>
      <c r="S452" s="15"/>
      <c r="T452" s="15"/>
      <c r="U452" s="28"/>
      <c r="V452" s="28"/>
      <c r="W452" s="15"/>
      <c r="X452" s="15"/>
      <c r="Y452" s="15"/>
      <c r="Z452" s="15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</row>
    <row r="453" spans="1:42" s="17" customFormat="1" ht="12.75" hidden="1" customHeight="1">
      <c r="A453" s="63" t="s">
        <v>2270</v>
      </c>
      <c r="B453" s="72"/>
      <c r="C453" s="144" t="s">
        <v>2271</v>
      </c>
      <c r="D453" s="46"/>
      <c r="E453" s="264"/>
      <c r="F453" s="265"/>
      <c r="G453" s="266"/>
      <c r="H453" s="267"/>
      <c r="I453" s="268"/>
      <c r="J453" s="265"/>
      <c r="K453" s="265"/>
      <c r="L453" s="266"/>
      <c r="M453" s="264">
        <f t="shared" si="43"/>
        <v>0</v>
      </c>
      <c r="N453" s="269">
        <f t="shared" si="43"/>
        <v>0</v>
      </c>
      <c r="O453" s="36"/>
      <c r="P453" s="51" t="s">
        <v>1474</v>
      </c>
      <c r="Q453" s="36"/>
      <c r="R453" s="36" t="str">
        <f t="shared" si="38"/>
        <v/>
      </c>
      <c r="S453" s="15"/>
      <c r="T453" s="15"/>
      <c r="U453" s="28"/>
      <c r="V453" s="28"/>
      <c r="W453" s="15"/>
      <c r="X453" s="15"/>
      <c r="Y453" s="15"/>
      <c r="Z453" s="15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</row>
    <row r="454" spans="1:42" s="17" customFormat="1" ht="12.75" hidden="1" customHeight="1">
      <c r="A454" s="63" t="s">
        <v>2272</v>
      </c>
      <c r="B454" s="72"/>
      <c r="C454" s="144" t="s">
        <v>2273</v>
      </c>
      <c r="D454" s="46"/>
      <c r="E454" s="264"/>
      <c r="F454" s="265"/>
      <c r="G454" s="266"/>
      <c r="H454" s="267"/>
      <c r="I454" s="268"/>
      <c r="J454" s="265"/>
      <c r="K454" s="265"/>
      <c r="L454" s="266"/>
      <c r="M454" s="264">
        <f t="shared" si="43"/>
        <v>0</v>
      </c>
      <c r="N454" s="269">
        <f t="shared" si="43"/>
        <v>0</v>
      </c>
      <c r="O454" s="36"/>
      <c r="P454" s="51" t="s">
        <v>1474</v>
      </c>
      <c r="Q454" s="36"/>
      <c r="R454" s="36" t="str">
        <f t="shared" si="38"/>
        <v/>
      </c>
      <c r="S454" s="15"/>
      <c r="T454" s="15"/>
      <c r="U454" s="28"/>
      <c r="V454" s="28"/>
      <c r="W454" s="15"/>
      <c r="X454" s="15"/>
      <c r="Y454" s="15"/>
      <c r="Z454" s="15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</row>
    <row r="455" spans="1:42" s="17" customFormat="1" ht="12.75" hidden="1" customHeight="1" thickBot="1">
      <c r="A455" s="63" t="s">
        <v>2233</v>
      </c>
      <c r="B455" s="104"/>
      <c r="C455" s="159" t="s">
        <v>2234</v>
      </c>
      <c r="D455" s="105"/>
      <c r="E455" s="310"/>
      <c r="F455" s="311"/>
      <c r="G455" s="312"/>
      <c r="H455" s="313"/>
      <c r="I455" s="314"/>
      <c r="J455" s="311"/>
      <c r="K455" s="311"/>
      <c r="L455" s="312"/>
      <c r="M455" s="310">
        <f t="shared" si="43"/>
        <v>0</v>
      </c>
      <c r="N455" s="324">
        <f t="shared" si="43"/>
        <v>0</v>
      </c>
      <c r="O455" s="36"/>
      <c r="P455" s="51" t="s">
        <v>2772</v>
      </c>
      <c r="Q455" s="36"/>
      <c r="R455" s="36" t="str">
        <f t="shared" si="38"/>
        <v/>
      </c>
      <c r="S455" s="15"/>
      <c r="T455" s="15"/>
      <c r="U455" s="28"/>
      <c r="V455" s="28"/>
      <c r="W455" s="15"/>
      <c r="X455" s="15"/>
      <c r="Y455" s="15"/>
      <c r="Z455" s="15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</row>
    <row r="456" spans="1:42" s="18" customFormat="1" ht="15.75" customHeight="1" thickTop="1" thickBot="1">
      <c r="A456" s="63" t="s">
        <v>2274</v>
      </c>
      <c r="B456" s="891" t="s">
        <v>2275</v>
      </c>
      <c r="C456" s="892"/>
      <c r="D456" s="109"/>
      <c r="E456" s="372">
        <f t="shared" ref="E456:N456" si="44">SUM(E457:E486)</f>
        <v>7</v>
      </c>
      <c r="F456" s="373">
        <f t="shared" si="44"/>
        <v>155</v>
      </c>
      <c r="G456" s="374">
        <f t="shared" si="44"/>
        <v>613</v>
      </c>
      <c r="H456" s="375">
        <f t="shared" si="44"/>
        <v>7</v>
      </c>
      <c r="I456" s="376">
        <f t="shared" si="44"/>
        <v>155</v>
      </c>
      <c r="J456" s="373">
        <f t="shared" si="44"/>
        <v>613</v>
      </c>
      <c r="K456" s="373">
        <f t="shared" si="44"/>
        <v>0</v>
      </c>
      <c r="L456" s="374">
        <f t="shared" si="44"/>
        <v>0</v>
      </c>
      <c r="M456" s="372">
        <f t="shared" si="44"/>
        <v>155</v>
      </c>
      <c r="N456" s="377">
        <f t="shared" si="44"/>
        <v>613</v>
      </c>
      <c r="O456" s="36"/>
      <c r="P456" s="51" t="s">
        <v>1500</v>
      </c>
      <c r="Q456" s="36"/>
      <c r="R456" s="36" t="str">
        <f t="shared" si="38"/>
        <v>P</v>
      </c>
      <c r="S456" s="15"/>
      <c r="T456" s="15"/>
      <c r="U456" s="28">
        <f>SUM(M457:M486)</f>
        <v>155</v>
      </c>
      <c r="V456" s="28">
        <f>SUM(N457:N486)</f>
        <v>613</v>
      </c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</row>
    <row r="457" spans="1:42" s="17" customFormat="1" ht="12.75" hidden="1" customHeight="1" thickTop="1">
      <c r="A457" s="63" t="s">
        <v>2281</v>
      </c>
      <c r="B457" s="95"/>
      <c r="C457" s="152" t="s">
        <v>1628</v>
      </c>
      <c r="D457" s="46"/>
      <c r="E457" s="258"/>
      <c r="F457" s="259"/>
      <c r="G457" s="260"/>
      <c r="H457" s="261"/>
      <c r="I457" s="262"/>
      <c r="J457" s="259"/>
      <c r="K457" s="259"/>
      <c r="L457" s="260"/>
      <c r="M457" s="258">
        <f t="shared" ref="M457:N486" si="45">I457+K457</f>
        <v>0</v>
      </c>
      <c r="N457" s="263">
        <f t="shared" si="45"/>
        <v>0</v>
      </c>
      <c r="O457" s="36"/>
      <c r="P457" s="51" t="s">
        <v>1474</v>
      </c>
      <c r="Q457" s="36"/>
      <c r="R457" s="36" t="str">
        <f t="shared" si="38"/>
        <v/>
      </c>
      <c r="S457" s="15"/>
      <c r="T457" s="15"/>
      <c r="U457" s="28"/>
      <c r="V457" s="28"/>
      <c r="W457" s="15"/>
      <c r="X457" s="15"/>
      <c r="Y457" s="15"/>
      <c r="Z457" s="15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</row>
    <row r="458" spans="1:42" s="17" customFormat="1" ht="12.75" hidden="1" customHeight="1">
      <c r="A458" s="63" t="s">
        <v>2282</v>
      </c>
      <c r="B458" s="72"/>
      <c r="C458" s="144" t="s">
        <v>2283</v>
      </c>
      <c r="D458" s="46"/>
      <c r="E458" s="264"/>
      <c r="F458" s="265"/>
      <c r="G458" s="266"/>
      <c r="H458" s="267"/>
      <c r="I458" s="268"/>
      <c r="J458" s="265"/>
      <c r="K458" s="265"/>
      <c r="L458" s="266"/>
      <c r="M458" s="264">
        <f t="shared" si="45"/>
        <v>0</v>
      </c>
      <c r="N458" s="269">
        <f t="shared" si="45"/>
        <v>0</v>
      </c>
      <c r="O458" s="36"/>
      <c r="P458" s="51" t="s">
        <v>1474</v>
      </c>
      <c r="Q458" s="36"/>
      <c r="R458" s="36" t="str">
        <f t="shared" si="38"/>
        <v/>
      </c>
      <c r="S458" s="15"/>
      <c r="T458" s="15"/>
      <c r="U458" s="28"/>
      <c r="V458" s="28"/>
      <c r="W458" s="15"/>
      <c r="X458" s="15"/>
      <c r="Y458" s="15"/>
      <c r="Z458" s="15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</row>
    <row r="459" spans="1:42" s="17" customFormat="1" ht="12.75" hidden="1" customHeight="1">
      <c r="A459" s="63" t="s">
        <v>2284</v>
      </c>
      <c r="B459" s="72"/>
      <c r="C459" s="144" t="s">
        <v>2285</v>
      </c>
      <c r="D459" s="46"/>
      <c r="E459" s="264"/>
      <c r="F459" s="265"/>
      <c r="G459" s="266"/>
      <c r="H459" s="267"/>
      <c r="I459" s="268"/>
      <c r="J459" s="265"/>
      <c r="K459" s="265"/>
      <c r="L459" s="266"/>
      <c r="M459" s="264">
        <f t="shared" si="45"/>
        <v>0</v>
      </c>
      <c r="N459" s="269">
        <f t="shared" si="45"/>
        <v>0</v>
      </c>
      <c r="O459" s="36"/>
      <c r="P459" s="51" t="s">
        <v>1474</v>
      </c>
      <c r="Q459" s="36"/>
      <c r="R459" s="36" t="str">
        <f t="shared" ref="R459:R522" si="46">IF(SUM(E459:N459)=0,"",P459)</f>
        <v/>
      </c>
      <c r="S459" s="15"/>
      <c r="T459" s="15"/>
      <c r="U459" s="28"/>
      <c r="V459" s="28"/>
      <c r="W459" s="15"/>
      <c r="X459" s="15"/>
      <c r="Y459" s="15"/>
      <c r="Z459" s="15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</row>
    <row r="460" spans="1:42" s="17" customFormat="1" ht="12.75" hidden="1" customHeight="1">
      <c r="A460" s="63" t="s">
        <v>2286</v>
      </c>
      <c r="B460" s="72"/>
      <c r="C460" s="144" t="s">
        <v>2287</v>
      </c>
      <c r="D460" s="46"/>
      <c r="E460" s="264"/>
      <c r="F460" s="265"/>
      <c r="G460" s="266"/>
      <c r="H460" s="267"/>
      <c r="I460" s="268"/>
      <c r="J460" s="265"/>
      <c r="K460" s="265"/>
      <c r="L460" s="266"/>
      <c r="M460" s="264">
        <f t="shared" si="45"/>
        <v>0</v>
      </c>
      <c r="N460" s="269">
        <f t="shared" si="45"/>
        <v>0</v>
      </c>
      <c r="O460" s="36"/>
      <c r="P460" s="51" t="s">
        <v>1474</v>
      </c>
      <c r="Q460" s="36"/>
      <c r="R460" s="36" t="str">
        <f t="shared" si="46"/>
        <v/>
      </c>
      <c r="S460" s="15"/>
      <c r="T460" s="15"/>
      <c r="U460" s="28"/>
      <c r="V460" s="28"/>
      <c r="W460" s="15"/>
      <c r="X460" s="15"/>
      <c r="Y460" s="15"/>
      <c r="Z460" s="15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</row>
    <row r="461" spans="1:42" s="17" customFormat="1" ht="12.75" hidden="1" customHeight="1">
      <c r="A461" s="63" t="s">
        <v>2276</v>
      </c>
      <c r="B461" s="72"/>
      <c r="C461" s="144" t="s">
        <v>1846</v>
      </c>
      <c r="D461" s="46"/>
      <c r="E461" s="264"/>
      <c r="F461" s="265"/>
      <c r="G461" s="266"/>
      <c r="H461" s="267"/>
      <c r="I461" s="268"/>
      <c r="J461" s="265"/>
      <c r="K461" s="265"/>
      <c r="L461" s="266"/>
      <c r="M461" s="264">
        <f t="shared" si="45"/>
        <v>0</v>
      </c>
      <c r="N461" s="269">
        <f t="shared" si="45"/>
        <v>0</v>
      </c>
      <c r="O461" s="36"/>
      <c r="P461" s="51" t="s">
        <v>1473</v>
      </c>
      <c r="Q461" s="36"/>
      <c r="R461" s="36" t="str">
        <f t="shared" si="46"/>
        <v/>
      </c>
      <c r="S461" s="15"/>
      <c r="T461" s="15"/>
      <c r="U461" s="28"/>
      <c r="V461" s="28"/>
      <c r="W461" s="15"/>
      <c r="X461" s="15"/>
      <c r="Y461" s="15"/>
      <c r="Z461" s="15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</row>
    <row r="462" spans="1:42" s="17" customFormat="1" ht="12.75" hidden="1" customHeight="1">
      <c r="A462" s="63" t="s">
        <v>2288</v>
      </c>
      <c r="B462" s="72"/>
      <c r="C462" s="144" t="s">
        <v>2289</v>
      </c>
      <c r="D462" s="46"/>
      <c r="E462" s="264"/>
      <c r="F462" s="265"/>
      <c r="G462" s="266"/>
      <c r="H462" s="267"/>
      <c r="I462" s="268"/>
      <c r="J462" s="265"/>
      <c r="K462" s="265"/>
      <c r="L462" s="266"/>
      <c r="M462" s="264">
        <f t="shared" si="45"/>
        <v>0</v>
      </c>
      <c r="N462" s="269">
        <f t="shared" si="45"/>
        <v>0</v>
      </c>
      <c r="O462" s="36"/>
      <c r="P462" s="51" t="s">
        <v>1474</v>
      </c>
      <c r="Q462" s="36"/>
      <c r="R462" s="36" t="str">
        <f t="shared" si="46"/>
        <v/>
      </c>
      <c r="S462" s="15"/>
      <c r="T462" s="15"/>
      <c r="U462" s="28"/>
      <c r="V462" s="28"/>
      <c r="W462" s="15"/>
      <c r="X462" s="15"/>
      <c r="Y462" s="15"/>
      <c r="Z462" s="15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</row>
    <row r="463" spans="1:42" s="17" customFormat="1" ht="12.75" hidden="1" customHeight="1">
      <c r="A463" s="63" t="s">
        <v>2290</v>
      </c>
      <c r="B463" s="72"/>
      <c r="C463" s="144" t="s">
        <v>2291</v>
      </c>
      <c r="D463" s="46"/>
      <c r="E463" s="264"/>
      <c r="F463" s="265"/>
      <c r="G463" s="266"/>
      <c r="H463" s="267"/>
      <c r="I463" s="268"/>
      <c r="J463" s="265"/>
      <c r="K463" s="265"/>
      <c r="L463" s="266"/>
      <c r="M463" s="264">
        <f t="shared" si="45"/>
        <v>0</v>
      </c>
      <c r="N463" s="269">
        <f t="shared" si="45"/>
        <v>0</v>
      </c>
      <c r="O463" s="36"/>
      <c r="P463" s="51" t="s">
        <v>1474</v>
      </c>
      <c r="Q463" s="36"/>
      <c r="R463" s="36" t="str">
        <f t="shared" si="46"/>
        <v/>
      </c>
      <c r="S463" s="15"/>
      <c r="T463" s="15"/>
      <c r="U463" s="28"/>
      <c r="V463" s="28"/>
      <c r="W463" s="15"/>
      <c r="X463" s="15"/>
      <c r="Y463" s="15"/>
      <c r="Z463" s="15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</row>
    <row r="464" spans="1:42" s="17" customFormat="1" ht="12.75" hidden="1" customHeight="1">
      <c r="A464" s="63" t="s">
        <v>2292</v>
      </c>
      <c r="B464" s="72"/>
      <c r="C464" s="144" t="s">
        <v>2293</v>
      </c>
      <c r="D464" s="46"/>
      <c r="E464" s="264"/>
      <c r="F464" s="265"/>
      <c r="G464" s="266"/>
      <c r="H464" s="267"/>
      <c r="I464" s="268"/>
      <c r="J464" s="265"/>
      <c r="K464" s="265"/>
      <c r="L464" s="266"/>
      <c r="M464" s="264">
        <f t="shared" si="45"/>
        <v>0</v>
      </c>
      <c r="N464" s="269">
        <f t="shared" si="45"/>
        <v>0</v>
      </c>
      <c r="O464" s="36"/>
      <c r="P464" s="51" t="s">
        <v>1474</v>
      </c>
      <c r="Q464" s="36"/>
      <c r="R464" s="36" t="str">
        <f t="shared" si="46"/>
        <v/>
      </c>
      <c r="S464" s="15"/>
      <c r="T464" s="15"/>
      <c r="U464" s="28"/>
      <c r="V464" s="28"/>
      <c r="W464" s="15"/>
      <c r="X464" s="15"/>
      <c r="Y464" s="15"/>
      <c r="Z464" s="15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</row>
    <row r="465" spans="1:42" s="17" customFormat="1" ht="12.75" hidden="1" customHeight="1">
      <c r="A465" s="63" t="s">
        <v>2294</v>
      </c>
      <c r="B465" s="72"/>
      <c r="C465" s="144" t="s">
        <v>2295</v>
      </c>
      <c r="D465" s="46"/>
      <c r="E465" s="264"/>
      <c r="F465" s="265"/>
      <c r="G465" s="266"/>
      <c r="H465" s="267"/>
      <c r="I465" s="268"/>
      <c r="J465" s="265"/>
      <c r="K465" s="265"/>
      <c r="L465" s="266"/>
      <c r="M465" s="264">
        <f t="shared" si="45"/>
        <v>0</v>
      </c>
      <c r="N465" s="269">
        <f t="shared" si="45"/>
        <v>0</v>
      </c>
      <c r="O465" s="36"/>
      <c r="P465" s="51" t="s">
        <v>1474</v>
      </c>
      <c r="Q465" s="36"/>
      <c r="R465" s="36" t="str">
        <f t="shared" si="46"/>
        <v/>
      </c>
      <c r="S465" s="15"/>
      <c r="T465" s="15"/>
      <c r="U465" s="28"/>
      <c r="V465" s="28"/>
      <c r="W465" s="15"/>
      <c r="X465" s="15"/>
      <c r="Y465" s="15"/>
      <c r="Z465" s="15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</row>
    <row r="466" spans="1:42" s="17" customFormat="1" ht="12.75" hidden="1" customHeight="1">
      <c r="A466" s="63" t="s">
        <v>2296</v>
      </c>
      <c r="B466" s="72"/>
      <c r="C466" s="144" t="s">
        <v>2297</v>
      </c>
      <c r="D466" s="46"/>
      <c r="E466" s="264"/>
      <c r="F466" s="265"/>
      <c r="G466" s="266"/>
      <c r="H466" s="267"/>
      <c r="I466" s="268"/>
      <c r="J466" s="265"/>
      <c r="K466" s="265"/>
      <c r="L466" s="266"/>
      <c r="M466" s="264">
        <f t="shared" si="45"/>
        <v>0</v>
      </c>
      <c r="N466" s="269">
        <f t="shared" si="45"/>
        <v>0</v>
      </c>
      <c r="O466" s="36"/>
      <c r="P466" s="51" t="s">
        <v>1474</v>
      </c>
      <c r="Q466" s="36"/>
      <c r="R466" s="36" t="str">
        <f t="shared" si="46"/>
        <v/>
      </c>
      <c r="S466" s="15"/>
      <c r="T466" s="15"/>
      <c r="U466" s="28"/>
      <c r="V466" s="28"/>
      <c r="W466" s="15"/>
      <c r="X466" s="15"/>
      <c r="Y466" s="15"/>
      <c r="Z466" s="15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</row>
    <row r="467" spans="1:42" s="17" customFormat="1" ht="12.75" hidden="1" customHeight="1">
      <c r="A467" s="63" t="s">
        <v>2298</v>
      </c>
      <c r="B467" s="72"/>
      <c r="C467" s="144" t="s">
        <v>2299</v>
      </c>
      <c r="D467" s="46"/>
      <c r="E467" s="264"/>
      <c r="F467" s="265"/>
      <c r="G467" s="266"/>
      <c r="H467" s="267"/>
      <c r="I467" s="268"/>
      <c r="J467" s="265"/>
      <c r="K467" s="265"/>
      <c r="L467" s="266"/>
      <c r="M467" s="264">
        <f t="shared" si="45"/>
        <v>0</v>
      </c>
      <c r="N467" s="269">
        <f t="shared" si="45"/>
        <v>0</v>
      </c>
      <c r="O467" s="36"/>
      <c r="P467" s="51" t="s">
        <v>1474</v>
      </c>
      <c r="Q467" s="36"/>
      <c r="R467" s="36" t="str">
        <f t="shared" si="46"/>
        <v/>
      </c>
      <c r="S467" s="15"/>
      <c r="T467" s="15"/>
      <c r="U467" s="28"/>
      <c r="V467" s="28"/>
      <c r="W467" s="15"/>
      <c r="X467" s="15"/>
      <c r="Y467" s="15"/>
      <c r="Z467" s="15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</row>
    <row r="468" spans="1:42" s="17" customFormat="1" ht="12.75" hidden="1" customHeight="1">
      <c r="A468" s="63" t="s">
        <v>2300</v>
      </c>
      <c r="B468" s="72"/>
      <c r="C468" s="144" t="s">
        <v>2301</v>
      </c>
      <c r="D468" s="46"/>
      <c r="E468" s="264"/>
      <c r="F468" s="265"/>
      <c r="G468" s="266"/>
      <c r="H468" s="267"/>
      <c r="I468" s="268"/>
      <c r="J468" s="265"/>
      <c r="K468" s="265"/>
      <c r="L468" s="266"/>
      <c r="M468" s="264">
        <f t="shared" si="45"/>
        <v>0</v>
      </c>
      <c r="N468" s="269">
        <f t="shared" si="45"/>
        <v>0</v>
      </c>
      <c r="O468" s="36"/>
      <c r="P468" s="51" t="s">
        <v>1474</v>
      </c>
      <c r="Q468" s="36"/>
      <c r="R468" s="36" t="str">
        <f t="shared" si="46"/>
        <v/>
      </c>
      <c r="S468" s="15"/>
      <c r="T468" s="15"/>
      <c r="U468" s="28"/>
      <c r="V468" s="28"/>
      <c r="W468" s="15"/>
      <c r="X468" s="15"/>
      <c r="Y468" s="15"/>
      <c r="Z468" s="15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</row>
    <row r="469" spans="1:42" s="17" customFormat="1" ht="12.75" hidden="1" customHeight="1">
      <c r="A469" s="63" t="s">
        <v>2302</v>
      </c>
      <c r="B469" s="72"/>
      <c r="C469" s="144" t="s">
        <v>2303</v>
      </c>
      <c r="D469" s="46"/>
      <c r="E469" s="264"/>
      <c r="F469" s="265"/>
      <c r="G469" s="266"/>
      <c r="H469" s="267"/>
      <c r="I469" s="268"/>
      <c r="J469" s="265"/>
      <c r="K469" s="265"/>
      <c r="L469" s="266"/>
      <c r="M469" s="264">
        <f t="shared" si="45"/>
        <v>0</v>
      </c>
      <c r="N469" s="269">
        <f t="shared" si="45"/>
        <v>0</v>
      </c>
      <c r="O469" s="36"/>
      <c r="P469" s="51" t="s">
        <v>1474</v>
      </c>
      <c r="Q469" s="36"/>
      <c r="R469" s="36" t="str">
        <f t="shared" si="46"/>
        <v/>
      </c>
      <c r="S469" s="15"/>
      <c r="T469" s="15"/>
      <c r="U469" s="28"/>
      <c r="V469" s="28"/>
      <c r="W469" s="15"/>
      <c r="X469" s="15"/>
      <c r="Y469" s="15"/>
      <c r="Z469" s="15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</row>
    <row r="470" spans="1:42" s="17" customFormat="1" ht="12.75" customHeight="1" thickTop="1">
      <c r="A470" s="63" t="s">
        <v>2304</v>
      </c>
      <c r="B470" s="72"/>
      <c r="C470" s="144" t="s">
        <v>2305</v>
      </c>
      <c r="D470" s="46"/>
      <c r="E470" s="264">
        <v>1</v>
      </c>
      <c r="F470" s="265">
        <v>10</v>
      </c>
      <c r="G470" s="266">
        <v>32</v>
      </c>
      <c r="H470" s="267">
        <v>1</v>
      </c>
      <c r="I470" s="268">
        <v>10</v>
      </c>
      <c r="J470" s="265">
        <v>32</v>
      </c>
      <c r="K470" s="265"/>
      <c r="L470" s="266"/>
      <c r="M470" s="264">
        <f t="shared" si="45"/>
        <v>10</v>
      </c>
      <c r="N470" s="269">
        <f t="shared" si="45"/>
        <v>32</v>
      </c>
      <c r="O470" s="36"/>
      <c r="P470" s="51" t="s">
        <v>1474</v>
      </c>
      <c r="Q470" s="36"/>
      <c r="R470" s="36" t="str">
        <f t="shared" si="46"/>
        <v>M</v>
      </c>
      <c r="S470" s="15"/>
      <c r="T470" s="15"/>
      <c r="U470" s="28"/>
      <c r="V470" s="28"/>
      <c r="W470" s="15"/>
      <c r="X470" s="15"/>
      <c r="Y470" s="15"/>
      <c r="Z470" s="15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</row>
    <row r="471" spans="1:42" s="17" customFormat="1" ht="12.75" hidden="1" customHeight="1">
      <c r="A471" s="63" t="s">
        <v>2306</v>
      </c>
      <c r="B471" s="72"/>
      <c r="C471" s="144" t="s">
        <v>2307</v>
      </c>
      <c r="D471" s="46"/>
      <c r="E471" s="264"/>
      <c r="F471" s="265"/>
      <c r="G471" s="266"/>
      <c r="H471" s="267"/>
      <c r="I471" s="268"/>
      <c r="J471" s="265"/>
      <c r="K471" s="265"/>
      <c r="L471" s="266"/>
      <c r="M471" s="264">
        <f t="shared" si="45"/>
        <v>0</v>
      </c>
      <c r="N471" s="269">
        <f t="shared" si="45"/>
        <v>0</v>
      </c>
      <c r="O471" s="36"/>
      <c r="P471" s="51" t="s">
        <v>1474</v>
      </c>
      <c r="Q471" s="36"/>
      <c r="R471" s="36" t="str">
        <f t="shared" si="46"/>
        <v/>
      </c>
      <c r="S471" s="15"/>
      <c r="T471" s="15"/>
      <c r="U471" s="28"/>
      <c r="V471" s="28"/>
      <c r="W471" s="15"/>
      <c r="X471" s="15"/>
      <c r="Y471" s="15"/>
      <c r="Z471" s="15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</row>
    <row r="472" spans="1:42" s="17" customFormat="1" ht="12.75" hidden="1" customHeight="1">
      <c r="A472" s="63" t="s">
        <v>2308</v>
      </c>
      <c r="B472" s="72"/>
      <c r="C472" s="144" t="s">
        <v>2309</v>
      </c>
      <c r="D472" s="46"/>
      <c r="E472" s="264"/>
      <c r="F472" s="265"/>
      <c r="G472" s="266"/>
      <c r="H472" s="267"/>
      <c r="I472" s="268"/>
      <c r="J472" s="265"/>
      <c r="K472" s="265"/>
      <c r="L472" s="266"/>
      <c r="M472" s="264">
        <f t="shared" si="45"/>
        <v>0</v>
      </c>
      <c r="N472" s="269">
        <f t="shared" si="45"/>
        <v>0</v>
      </c>
      <c r="O472" s="36"/>
      <c r="P472" s="51" t="s">
        <v>1474</v>
      </c>
      <c r="Q472" s="36"/>
      <c r="R472" s="36" t="str">
        <f t="shared" si="46"/>
        <v/>
      </c>
      <c r="S472" s="15"/>
      <c r="T472" s="15"/>
      <c r="U472" s="28"/>
      <c r="V472" s="28"/>
      <c r="W472" s="15"/>
      <c r="X472" s="15"/>
      <c r="Y472" s="15"/>
      <c r="Z472" s="15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</row>
    <row r="473" spans="1:42" s="17" customFormat="1" ht="12.75" hidden="1" customHeight="1">
      <c r="A473" s="63" t="s">
        <v>2310</v>
      </c>
      <c r="B473" s="72"/>
      <c r="C473" s="144" t="s">
        <v>2311</v>
      </c>
      <c r="D473" s="46"/>
      <c r="E473" s="264"/>
      <c r="F473" s="265"/>
      <c r="G473" s="266"/>
      <c r="H473" s="267"/>
      <c r="I473" s="268"/>
      <c r="J473" s="265"/>
      <c r="K473" s="265"/>
      <c r="L473" s="266"/>
      <c r="M473" s="264">
        <f t="shared" si="45"/>
        <v>0</v>
      </c>
      <c r="N473" s="269">
        <f t="shared" si="45"/>
        <v>0</v>
      </c>
      <c r="O473" s="36"/>
      <c r="P473" s="51" t="s">
        <v>1474</v>
      </c>
      <c r="Q473" s="36"/>
      <c r="R473" s="36" t="str">
        <f t="shared" si="46"/>
        <v/>
      </c>
      <c r="S473" s="15"/>
      <c r="T473" s="15"/>
      <c r="U473" s="28"/>
      <c r="V473" s="28"/>
      <c r="W473" s="15"/>
      <c r="X473" s="15"/>
      <c r="Y473" s="15"/>
      <c r="Z473" s="15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</row>
    <row r="474" spans="1:42" s="17" customFormat="1" ht="12.75" hidden="1" customHeight="1">
      <c r="A474" s="63" t="s">
        <v>2312</v>
      </c>
      <c r="B474" s="72"/>
      <c r="C474" s="144" t="s">
        <v>2313</v>
      </c>
      <c r="D474" s="46"/>
      <c r="E474" s="264"/>
      <c r="F474" s="265"/>
      <c r="G474" s="266"/>
      <c r="H474" s="267"/>
      <c r="I474" s="268"/>
      <c r="J474" s="265"/>
      <c r="K474" s="265"/>
      <c r="L474" s="266"/>
      <c r="M474" s="264">
        <f t="shared" si="45"/>
        <v>0</v>
      </c>
      <c r="N474" s="269">
        <f t="shared" si="45"/>
        <v>0</v>
      </c>
      <c r="O474" s="36"/>
      <c r="P474" s="51" t="s">
        <v>1474</v>
      </c>
      <c r="Q474" s="36"/>
      <c r="R474" s="36" t="str">
        <f t="shared" si="46"/>
        <v/>
      </c>
      <c r="S474" s="15"/>
      <c r="T474" s="15"/>
      <c r="U474" s="28"/>
      <c r="V474" s="28"/>
      <c r="W474" s="15"/>
      <c r="X474" s="15"/>
      <c r="Y474" s="15"/>
      <c r="Z474" s="15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</row>
    <row r="475" spans="1:42" s="17" customFormat="1" ht="12.75" hidden="1" customHeight="1">
      <c r="A475" s="63" t="s">
        <v>2314</v>
      </c>
      <c r="B475" s="72"/>
      <c r="C475" s="144" t="s">
        <v>2315</v>
      </c>
      <c r="D475" s="46"/>
      <c r="E475" s="264"/>
      <c r="F475" s="265"/>
      <c r="G475" s="266"/>
      <c r="H475" s="267"/>
      <c r="I475" s="268"/>
      <c r="J475" s="265"/>
      <c r="K475" s="265"/>
      <c r="L475" s="266"/>
      <c r="M475" s="264">
        <f t="shared" si="45"/>
        <v>0</v>
      </c>
      <c r="N475" s="269">
        <f t="shared" si="45"/>
        <v>0</v>
      </c>
      <c r="O475" s="36"/>
      <c r="P475" s="51" t="s">
        <v>1474</v>
      </c>
      <c r="Q475" s="36"/>
      <c r="R475" s="36" t="str">
        <f t="shared" si="46"/>
        <v/>
      </c>
      <c r="S475" s="15"/>
      <c r="T475" s="15"/>
      <c r="U475" s="28"/>
      <c r="V475" s="28"/>
      <c r="W475" s="15"/>
      <c r="X475" s="15"/>
      <c r="Y475" s="15"/>
      <c r="Z475" s="15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</row>
    <row r="476" spans="1:42" s="17" customFormat="1" ht="12.75" hidden="1" customHeight="1">
      <c r="A476" s="63" t="s">
        <v>2316</v>
      </c>
      <c r="B476" s="72"/>
      <c r="C476" s="144" t="s">
        <v>2317</v>
      </c>
      <c r="D476" s="46"/>
      <c r="E476" s="264"/>
      <c r="F476" s="265"/>
      <c r="G476" s="266"/>
      <c r="H476" s="267"/>
      <c r="I476" s="268"/>
      <c r="J476" s="265"/>
      <c r="K476" s="265"/>
      <c r="L476" s="266"/>
      <c r="M476" s="264">
        <f t="shared" si="45"/>
        <v>0</v>
      </c>
      <c r="N476" s="269">
        <f t="shared" si="45"/>
        <v>0</v>
      </c>
      <c r="O476" s="36"/>
      <c r="P476" s="51" t="s">
        <v>1474</v>
      </c>
      <c r="Q476" s="36"/>
      <c r="R476" s="36" t="str">
        <f t="shared" si="46"/>
        <v/>
      </c>
      <c r="S476" s="15"/>
      <c r="T476" s="15"/>
      <c r="U476" s="28"/>
      <c r="V476" s="28"/>
      <c r="W476" s="15"/>
      <c r="X476" s="15"/>
      <c r="Y476" s="15"/>
      <c r="Z476" s="15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</row>
    <row r="477" spans="1:42" s="17" customFormat="1" ht="12.75" hidden="1" customHeight="1">
      <c r="A477" s="63" t="s">
        <v>2318</v>
      </c>
      <c r="B477" s="72"/>
      <c r="C477" s="144" t="s">
        <v>2319</v>
      </c>
      <c r="D477" s="46"/>
      <c r="E477" s="264"/>
      <c r="F477" s="265"/>
      <c r="G477" s="266"/>
      <c r="H477" s="267"/>
      <c r="I477" s="268"/>
      <c r="J477" s="265"/>
      <c r="K477" s="265"/>
      <c r="L477" s="266"/>
      <c r="M477" s="264">
        <f t="shared" si="45"/>
        <v>0</v>
      </c>
      <c r="N477" s="269">
        <f t="shared" si="45"/>
        <v>0</v>
      </c>
      <c r="O477" s="36"/>
      <c r="P477" s="51" t="s">
        <v>1474</v>
      </c>
      <c r="Q477" s="36"/>
      <c r="R477" s="36" t="str">
        <f t="shared" si="46"/>
        <v/>
      </c>
      <c r="S477" s="15"/>
      <c r="T477" s="15"/>
      <c r="U477" s="28"/>
      <c r="V477" s="28"/>
      <c r="W477" s="15"/>
      <c r="X477" s="15"/>
      <c r="Y477" s="15"/>
      <c r="Z477" s="15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</row>
    <row r="478" spans="1:42" s="17" customFormat="1" ht="12.75" hidden="1" customHeight="1">
      <c r="A478" s="63" t="s">
        <v>2320</v>
      </c>
      <c r="B478" s="72"/>
      <c r="C478" s="144" t="s">
        <v>2321</v>
      </c>
      <c r="D478" s="46"/>
      <c r="E478" s="264"/>
      <c r="F478" s="265"/>
      <c r="G478" s="266"/>
      <c r="H478" s="267"/>
      <c r="I478" s="268"/>
      <c r="J478" s="265"/>
      <c r="K478" s="265"/>
      <c r="L478" s="266"/>
      <c r="M478" s="264">
        <f t="shared" si="45"/>
        <v>0</v>
      </c>
      <c r="N478" s="269">
        <f t="shared" si="45"/>
        <v>0</v>
      </c>
      <c r="O478" s="36"/>
      <c r="P478" s="51" t="s">
        <v>1474</v>
      </c>
      <c r="Q478" s="36"/>
      <c r="R478" s="36" t="str">
        <f t="shared" si="46"/>
        <v/>
      </c>
      <c r="S478" s="15"/>
      <c r="T478" s="15"/>
      <c r="U478" s="28"/>
      <c r="V478" s="28"/>
      <c r="W478" s="15"/>
      <c r="X478" s="15"/>
      <c r="Y478" s="15"/>
      <c r="Z478" s="15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</row>
    <row r="479" spans="1:42" s="17" customFormat="1" ht="12.75" hidden="1" customHeight="1">
      <c r="A479" s="63" t="s">
        <v>2322</v>
      </c>
      <c r="B479" s="72"/>
      <c r="C479" s="144" t="s">
        <v>1777</v>
      </c>
      <c r="D479" s="46"/>
      <c r="E479" s="264"/>
      <c r="F479" s="265"/>
      <c r="G479" s="266"/>
      <c r="H479" s="267"/>
      <c r="I479" s="268"/>
      <c r="J479" s="265"/>
      <c r="K479" s="265"/>
      <c r="L479" s="266"/>
      <c r="M479" s="264">
        <f t="shared" si="45"/>
        <v>0</v>
      </c>
      <c r="N479" s="269">
        <f t="shared" si="45"/>
        <v>0</v>
      </c>
      <c r="O479" s="36"/>
      <c r="P479" s="51" t="s">
        <v>1474</v>
      </c>
      <c r="Q479" s="36"/>
      <c r="R479" s="36" t="str">
        <f t="shared" si="46"/>
        <v/>
      </c>
      <c r="S479" s="15"/>
      <c r="T479" s="15"/>
      <c r="U479" s="28"/>
      <c r="V479" s="28"/>
      <c r="W479" s="15"/>
      <c r="X479" s="15"/>
      <c r="Y479" s="15"/>
      <c r="Z479" s="15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</row>
    <row r="480" spans="1:42" s="17" customFormat="1" ht="12.75" customHeight="1">
      <c r="A480" s="63" t="s">
        <v>2278</v>
      </c>
      <c r="B480" s="72"/>
      <c r="C480" s="144" t="s">
        <v>2279</v>
      </c>
      <c r="D480" s="46"/>
      <c r="E480" s="264">
        <v>2</v>
      </c>
      <c r="F480" s="265">
        <v>62</v>
      </c>
      <c r="G480" s="266">
        <v>245</v>
      </c>
      <c r="H480" s="267">
        <v>2</v>
      </c>
      <c r="I480" s="268">
        <v>62</v>
      </c>
      <c r="J480" s="265">
        <v>245</v>
      </c>
      <c r="K480" s="265"/>
      <c r="L480" s="266"/>
      <c r="M480" s="264">
        <f t="shared" si="45"/>
        <v>62</v>
      </c>
      <c r="N480" s="269">
        <f t="shared" si="45"/>
        <v>245</v>
      </c>
      <c r="O480" s="36"/>
      <c r="P480" s="51" t="s">
        <v>1473</v>
      </c>
      <c r="Q480" s="36"/>
      <c r="R480" s="36" t="str">
        <f t="shared" si="46"/>
        <v>C</v>
      </c>
      <c r="S480" s="15"/>
      <c r="T480" s="15"/>
      <c r="U480" s="28"/>
      <c r="V480" s="28"/>
      <c r="W480" s="15"/>
      <c r="X480" s="15"/>
      <c r="Y480" s="15"/>
      <c r="Z480" s="15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</row>
    <row r="481" spans="1:42" s="17" customFormat="1" ht="12.75" hidden="1" customHeight="1">
      <c r="A481" s="63" t="s">
        <v>2323</v>
      </c>
      <c r="B481" s="72"/>
      <c r="C481" s="144" t="s">
        <v>2324</v>
      </c>
      <c r="D481" s="46"/>
      <c r="E481" s="264"/>
      <c r="F481" s="265"/>
      <c r="G481" s="266"/>
      <c r="H481" s="267"/>
      <c r="I481" s="268"/>
      <c r="J481" s="265"/>
      <c r="K481" s="265"/>
      <c r="L481" s="266"/>
      <c r="M481" s="264">
        <f t="shared" si="45"/>
        <v>0</v>
      </c>
      <c r="N481" s="269">
        <f t="shared" si="45"/>
        <v>0</v>
      </c>
      <c r="O481" s="36"/>
      <c r="P481" s="51" t="s">
        <v>1474</v>
      </c>
      <c r="Q481" s="36"/>
      <c r="R481" s="36" t="str">
        <f t="shared" si="46"/>
        <v/>
      </c>
      <c r="S481" s="15"/>
      <c r="T481" s="15"/>
      <c r="U481" s="28"/>
      <c r="V481" s="28"/>
      <c r="W481" s="15"/>
      <c r="X481" s="15"/>
      <c r="Y481" s="15"/>
      <c r="Z481" s="15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</row>
    <row r="482" spans="1:42" s="17" customFormat="1" ht="12.75" hidden="1" customHeight="1">
      <c r="A482" s="63" t="s">
        <v>2325</v>
      </c>
      <c r="B482" s="72"/>
      <c r="C482" s="73" t="s">
        <v>1535</v>
      </c>
      <c r="D482" s="46"/>
      <c r="E482" s="264"/>
      <c r="F482" s="265"/>
      <c r="G482" s="266"/>
      <c r="H482" s="267"/>
      <c r="I482" s="268"/>
      <c r="J482" s="265"/>
      <c r="K482" s="265"/>
      <c r="L482" s="266"/>
      <c r="M482" s="264">
        <f t="shared" si="45"/>
        <v>0</v>
      </c>
      <c r="N482" s="269">
        <f t="shared" si="45"/>
        <v>0</v>
      </c>
      <c r="O482" s="36"/>
      <c r="P482" s="51" t="s">
        <v>1474</v>
      </c>
      <c r="Q482" s="36"/>
      <c r="R482" s="36" t="str">
        <f t="shared" si="46"/>
        <v/>
      </c>
      <c r="S482" s="15"/>
      <c r="T482" s="15"/>
      <c r="U482" s="28"/>
      <c r="V482" s="28"/>
      <c r="W482" s="15"/>
      <c r="X482" s="15"/>
      <c r="Y482" s="15"/>
      <c r="Z482" s="15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</row>
    <row r="483" spans="1:42" s="17" customFormat="1" ht="12.75" customHeight="1">
      <c r="A483" s="63" t="s">
        <v>2326</v>
      </c>
      <c r="B483" s="72"/>
      <c r="C483" s="144" t="s">
        <v>1537</v>
      </c>
      <c r="D483" s="46"/>
      <c r="E483" s="264">
        <v>3</v>
      </c>
      <c r="F483" s="265">
        <v>28</v>
      </c>
      <c r="G483" s="266">
        <v>138</v>
      </c>
      <c r="H483" s="267">
        <v>3</v>
      </c>
      <c r="I483" s="268">
        <v>28</v>
      </c>
      <c r="J483" s="265">
        <v>138</v>
      </c>
      <c r="K483" s="265"/>
      <c r="L483" s="266"/>
      <c r="M483" s="264">
        <f t="shared" si="45"/>
        <v>28</v>
      </c>
      <c r="N483" s="269">
        <f t="shared" si="45"/>
        <v>138</v>
      </c>
      <c r="O483" s="36"/>
      <c r="P483" s="51" t="s">
        <v>1474</v>
      </c>
      <c r="Q483" s="36"/>
      <c r="R483" s="36" t="str">
        <f t="shared" si="46"/>
        <v>M</v>
      </c>
      <c r="S483" s="15"/>
      <c r="T483" s="15"/>
      <c r="U483" s="28"/>
      <c r="V483" s="28"/>
      <c r="W483" s="15"/>
      <c r="X483" s="15"/>
      <c r="Y483" s="15"/>
      <c r="Z483" s="15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</row>
    <row r="484" spans="1:42" s="17" customFormat="1" ht="12.75" hidden="1" customHeight="1">
      <c r="A484" s="63" t="s">
        <v>2280</v>
      </c>
      <c r="B484" s="72"/>
      <c r="C484" s="144" t="s">
        <v>2049</v>
      </c>
      <c r="D484" s="46"/>
      <c r="E484" s="264"/>
      <c r="F484" s="265"/>
      <c r="G484" s="266"/>
      <c r="H484" s="267"/>
      <c r="I484" s="268"/>
      <c r="J484" s="265"/>
      <c r="K484" s="265"/>
      <c r="L484" s="266"/>
      <c r="M484" s="264">
        <f t="shared" si="45"/>
        <v>0</v>
      </c>
      <c r="N484" s="269">
        <f t="shared" si="45"/>
        <v>0</v>
      </c>
      <c r="O484" s="36"/>
      <c r="P484" s="51" t="s">
        <v>1473</v>
      </c>
      <c r="Q484" s="36"/>
      <c r="R484" s="36" t="str">
        <f t="shared" si="46"/>
        <v/>
      </c>
      <c r="S484" s="15"/>
      <c r="T484" s="15"/>
      <c r="U484" s="28"/>
      <c r="V484" s="28"/>
      <c r="W484" s="15"/>
      <c r="X484" s="15"/>
      <c r="Y484" s="15"/>
      <c r="Z484" s="15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</row>
    <row r="485" spans="1:42" s="17" customFormat="1" ht="12.75" hidden="1" customHeight="1">
      <c r="A485" s="63" t="s">
        <v>2327</v>
      </c>
      <c r="B485" s="72"/>
      <c r="C485" s="144" t="s">
        <v>2328</v>
      </c>
      <c r="D485" s="46"/>
      <c r="E485" s="264"/>
      <c r="F485" s="265"/>
      <c r="G485" s="266"/>
      <c r="H485" s="267"/>
      <c r="I485" s="268"/>
      <c r="J485" s="265"/>
      <c r="K485" s="265"/>
      <c r="L485" s="266"/>
      <c r="M485" s="264">
        <f t="shared" si="45"/>
        <v>0</v>
      </c>
      <c r="N485" s="269">
        <f t="shared" si="45"/>
        <v>0</v>
      </c>
      <c r="O485" s="36"/>
      <c r="P485" s="51" t="s">
        <v>1474</v>
      </c>
      <c r="Q485" s="36"/>
      <c r="R485" s="36" t="str">
        <f t="shared" si="46"/>
        <v/>
      </c>
      <c r="S485" s="15"/>
      <c r="T485" s="15"/>
      <c r="U485" s="28"/>
      <c r="V485" s="28"/>
      <c r="W485" s="15"/>
      <c r="X485" s="15"/>
      <c r="Y485" s="15"/>
      <c r="Z485" s="15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</row>
    <row r="486" spans="1:42" s="17" customFormat="1" ht="12.75" customHeight="1" thickBot="1">
      <c r="A486" s="63" t="s">
        <v>2329</v>
      </c>
      <c r="B486" s="104"/>
      <c r="C486" s="159" t="s">
        <v>2134</v>
      </c>
      <c r="D486" s="105"/>
      <c r="E486" s="310">
        <v>1</v>
      </c>
      <c r="F486" s="311">
        <v>55</v>
      </c>
      <c r="G486" s="312">
        <v>198</v>
      </c>
      <c r="H486" s="313">
        <v>1</v>
      </c>
      <c r="I486" s="314">
        <v>55</v>
      </c>
      <c r="J486" s="311">
        <v>198</v>
      </c>
      <c r="K486" s="311"/>
      <c r="L486" s="312"/>
      <c r="M486" s="310">
        <f t="shared" si="45"/>
        <v>55</v>
      </c>
      <c r="N486" s="324">
        <f t="shared" si="45"/>
        <v>198</v>
      </c>
      <c r="O486" s="36"/>
      <c r="P486" s="51" t="s">
        <v>1474</v>
      </c>
      <c r="Q486" s="36"/>
      <c r="R486" s="36" t="str">
        <f t="shared" si="46"/>
        <v>M</v>
      </c>
      <c r="S486" s="15"/>
      <c r="T486" s="15"/>
      <c r="U486" s="28"/>
      <c r="V486" s="28"/>
      <c r="W486" s="15"/>
      <c r="X486" s="15"/>
      <c r="Y486" s="15"/>
      <c r="Z486" s="15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</row>
    <row r="487" spans="1:42" s="18" customFormat="1" ht="15.75" customHeight="1" thickTop="1" thickBot="1">
      <c r="A487" s="63" t="s">
        <v>2330</v>
      </c>
      <c r="B487" s="893" t="s">
        <v>1835</v>
      </c>
      <c r="C487" s="894"/>
      <c r="D487" s="108"/>
      <c r="E487" s="378">
        <f t="shared" ref="E487:N487" si="47">SUM(E488:E528)</f>
        <v>18</v>
      </c>
      <c r="F487" s="379">
        <f t="shared" si="47"/>
        <v>482</v>
      </c>
      <c r="G487" s="380">
        <f t="shared" si="47"/>
        <v>2204</v>
      </c>
      <c r="H487" s="381">
        <f t="shared" si="47"/>
        <v>27</v>
      </c>
      <c r="I487" s="382">
        <f t="shared" si="47"/>
        <v>739</v>
      </c>
      <c r="J487" s="379">
        <f t="shared" si="47"/>
        <v>3463</v>
      </c>
      <c r="K487" s="379">
        <f t="shared" si="47"/>
        <v>0</v>
      </c>
      <c r="L487" s="380">
        <f t="shared" si="47"/>
        <v>0</v>
      </c>
      <c r="M487" s="378">
        <f t="shared" si="47"/>
        <v>739</v>
      </c>
      <c r="N487" s="383">
        <f t="shared" si="47"/>
        <v>3463</v>
      </c>
      <c r="O487" s="36"/>
      <c r="P487" s="51" t="s">
        <v>1500</v>
      </c>
      <c r="Q487" s="36"/>
      <c r="R487" s="36" t="str">
        <f t="shared" si="46"/>
        <v>P</v>
      </c>
      <c r="S487" s="15"/>
      <c r="T487" s="15"/>
      <c r="U487" s="28">
        <f>SUM(M488:M528)</f>
        <v>739</v>
      </c>
      <c r="V487" s="28">
        <f>SUM(N488:N528)</f>
        <v>3463</v>
      </c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</row>
    <row r="488" spans="1:42" s="17" customFormat="1" ht="12.75" hidden="1" customHeight="1" thickTop="1">
      <c r="A488" s="63" t="s">
        <v>2333</v>
      </c>
      <c r="B488" s="95"/>
      <c r="C488" s="152" t="s">
        <v>2334</v>
      </c>
      <c r="D488" s="46"/>
      <c r="E488" s="258"/>
      <c r="F488" s="259"/>
      <c r="G488" s="260"/>
      <c r="H488" s="261"/>
      <c r="I488" s="262"/>
      <c r="J488" s="259"/>
      <c r="K488" s="259"/>
      <c r="L488" s="260"/>
      <c r="M488" s="258">
        <f t="shared" ref="M488:N528" si="48">I488+K488</f>
        <v>0</v>
      </c>
      <c r="N488" s="263">
        <f t="shared" si="48"/>
        <v>0</v>
      </c>
      <c r="O488" s="36"/>
      <c r="P488" s="51" t="s">
        <v>1474</v>
      </c>
      <c r="Q488" s="36"/>
      <c r="R488" s="36" t="str">
        <f t="shared" si="46"/>
        <v/>
      </c>
      <c r="S488" s="15"/>
      <c r="T488" s="15"/>
      <c r="U488" s="28"/>
      <c r="V488" s="28"/>
      <c r="W488" s="15"/>
      <c r="X488" s="15"/>
      <c r="Y488" s="15"/>
      <c r="Z488" s="15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</row>
    <row r="489" spans="1:42" s="17" customFormat="1" ht="12.75" hidden="1" customHeight="1">
      <c r="A489" s="63" t="s">
        <v>2335</v>
      </c>
      <c r="B489" s="72"/>
      <c r="C489" s="144" t="s">
        <v>2336</v>
      </c>
      <c r="D489" s="46"/>
      <c r="E489" s="264"/>
      <c r="F489" s="265"/>
      <c r="G489" s="266"/>
      <c r="H489" s="267"/>
      <c r="I489" s="268"/>
      <c r="J489" s="265"/>
      <c r="K489" s="265"/>
      <c r="L489" s="266"/>
      <c r="M489" s="264">
        <f t="shared" si="48"/>
        <v>0</v>
      </c>
      <c r="N489" s="269">
        <f t="shared" si="48"/>
        <v>0</v>
      </c>
      <c r="O489" s="36"/>
      <c r="P489" s="51" t="s">
        <v>1474</v>
      </c>
      <c r="Q489" s="36"/>
      <c r="R489" s="36" t="str">
        <f t="shared" si="46"/>
        <v/>
      </c>
      <c r="S489" s="15"/>
      <c r="T489" s="15"/>
      <c r="U489" s="28"/>
      <c r="V489" s="28"/>
      <c r="W489" s="15"/>
      <c r="X489" s="15"/>
      <c r="Y489" s="15"/>
      <c r="Z489" s="15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</row>
    <row r="490" spans="1:42" s="17" customFormat="1" ht="12.75" hidden="1" customHeight="1">
      <c r="A490" s="63" t="s">
        <v>2337</v>
      </c>
      <c r="B490" s="72"/>
      <c r="C490" s="144" t="s">
        <v>2338</v>
      </c>
      <c r="D490" s="46"/>
      <c r="E490" s="264"/>
      <c r="F490" s="265"/>
      <c r="G490" s="266"/>
      <c r="H490" s="267"/>
      <c r="I490" s="268"/>
      <c r="J490" s="265"/>
      <c r="K490" s="265"/>
      <c r="L490" s="266"/>
      <c r="M490" s="264">
        <f t="shared" si="48"/>
        <v>0</v>
      </c>
      <c r="N490" s="269">
        <f t="shared" si="48"/>
        <v>0</v>
      </c>
      <c r="O490" s="36"/>
      <c r="P490" s="51" t="s">
        <v>1474</v>
      </c>
      <c r="Q490" s="36"/>
      <c r="R490" s="36" t="str">
        <f t="shared" si="46"/>
        <v/>
      </c>
      <c r="S490" s="15"/>
      <c r="T490" s="15"/>
      <c r="U490" s="28"/>
      <c r="V490" s="28"/>
      <c r="W490" s="15"/>
      <c r="X490" s="15"/>
      <c r="Y490" s="15"/>
      <c r="Z490" s="15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</row>
    <row r="491" spans="1:42" s="17" customFormat="1" ht="12.75" customHeight="1" thickTop="1">
      <c r="A491" s="63" t="s">
        <v>2339</v>
      </c>
      <c r="B491" s="72"/>
      <c r="C491" s="144" t="s">
        <v>2340</v>
      </c>
      <c r="D491" s="46"/>
      <c r="E491" s="264">
        <v>6</v>
      </c>
      <c r="F491" s="265">
        <v>81</v>
      </c>
      <c r="G491" s="266">
        <v>312</v>
      </c>
      <c r="H491" s="267">
        <v>7</v>
      </c>
      <c r="I491" s="268">
        <v>125</v>
      </c>
      <c r="J491" s="265">
        <v>506</v>
      </c>
      <c r="K491" s="265"/>
      <c r="L491" s="266"/>
      <c r="M491" s="264">
        <f t="shared" si="48"/>
        <v>125</v>
      </c>
      <c r="N491" s="269">
        <f t="shared" si="48"/>
        <v>506</v>
      </c>
      <c r="O491" s="36"/>
      <c r="P491" s="51" t="s">
        <v>1474</v>
      </c>
      <c r="Q491" s="36"/>
      <c r="R491" s="36" t="str">
        <f t="shared" si="46"/>
        <v>M</v>
      </c>
      <c r="S491" s="15"/>
      <c r="T491" s="15"/>
      <c r="U491" s="28"/>
      <c r="V491" s="28"/>
      <c r="W491" s="15"/>
      <c r="X491" s="15"/>
      <c r="Y491" s="15"/>
      <c r="Z491" s="15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</row>
    <row r="492" spans="1:42" s="17" customFormat="1" ht="12.75" hidden="1" customHeight="1">
      <c r="A492" s="63" t="s">
        <v>2341</v>
      </c>
      <c r="B492" s="72"/>
      <c r="C492" s="144" t="s">
        <v>2342</v>
      </c>
      <c r="D492" s="46"/>
      <c r="E492" s="264"/>
      <c r="F492" s="265"/>
      <c r="G492" s="266"/>
      <c r="H492" s="267"/>
      <c r="I492" s="268"/>
      <c r="J492" s="265"/>
      <c r="K492" s="265"/>
      <c r="L492" s="266"/>
      <c r="M492" s="264">
        <f t="shared" si="48"/>
        <v>0</v>
      </c>
      <c r="N492" s="269">
        <f t="shared" si="48"/>
        <v>0</v>
      </c>
      <c r="O492" s="36"/>
      <c r="P492" s="51" t="s">
        <v>1474</v>
      </c>
      <c r="Q492" s="36"/>
      <c r="R492" s="36" t="str">
        <f t="shared" si="46"/>
        <v/>
      </c>
      <c r="S492" s="15"/>
      <c r="T492" s="15"/>
      <c r="U492" s="28"/>
      <c r="V492" s="28"/>
      <c r="W492" s="15"/>
      <c r="X492" s="15"/>
      <c r="Y492" s="15"/>
      <c r="Z492" s="15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</row>
    <row r="493" spans="1:42" s="17" customFormat="1" ht="12.75" customHeight="1">
      <c r="A493" s="63" t="s">
        <v>2343</v>
      </c>
      <c r="B493" s="72"/>
      <c r="C493" s="144" t="s">
        <v>2344</v>
      </c>
      <c r="D493" s="46"/>
      <c r="E493" s="264">
        <v>1</v>
      </c>
      <c r="F493" s="265">
        <v>10</v>
      </c>
      <c r="G493" s="266">
        <v>50</v>
      </c>
      <c r="H493" s="267">
        <v>1</v>
      </c>
      <c r="I493" s="268">
        <v>10</v>
      </c>
      <c r="J493" s="265">
        <v>50</v>
      </c>
      <c r="K493" s="265"/>
      <c r="L493" s="266"/>
      <c r="M493" s="264">
        <f t="shared" si="48"/>
        <v>10</v>
      </c>
      <c r="N493" s="269">
        <f t="shared" si="48"/>
        <v>50</v>
      </c>
      <c r="O493" s="36"/>
      <c r="P493" s="51" t="s">
        <v>1474</v>
      </c>
      <c r="Q493" s="36"/>
      <c r="R493" s="36" t="str">
        <f t="shared" si="46"/>
        <v>M</v>
      </c>
      <c r="S493" s="15"/>
      <c r="T493" s="15"/>
      <c r="U493" s="28"/>
      <c r="V493" s="28"/>
      <c r="W493" s="15"/>
      <c r="X493" s="15"/>
      <c r="Y493" s="15"/>
      <c r="Z493" s="15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</row>
    <row r="494" spans="1:42" s="17" customFormat="1" ht="12.75" hidden="1" customHeight="1">
      <c r="A494" s="63" t="s">
        <v>2345</v>
      </c>
      <c r="B494" s="72"/>
      <c r="C494" s="144" t="s">
        <v>2144</v>
      </c>
      <c r="D494" s="46"/>
      <c r="E494" s="264"/>
      <c r="F494" s="265"/>
      <c r="G494" s="266"/>
      <c r="H494" s="267"/>
      <c r="I494" s="268"/>
      <c r="J494" s="265"/>
      <c r="K494" s="265"/>
      <c r="L494" s="266"/>
      <c r="M494" s="264">
        <f t="shared" si="48"/>
        <v>0</v>
      </c>
      <c r="N494" s="269">
        <f t="shared" si="48"/>
        <v>0</v>
      </c>
      <c r="O494" s="36"/>
      <c r="P494" s="51" t="s">
        <v>1474</v>
      </c>
      <c r="Q494" s="36"/>
      <c r="R494" s="36" t="str">
        <f t="shared" si="46"/>
        <v/>
      </c>
      <c r="S494" s="15"/>
      <c r="T494" s="15"/>
      <c r="U494" s="28"/>
      <c r="V494" s="28"/>
      <c r="W494" s="15"/>
      <c r="X494" s="15"/>
      <c r="Y494" s="15"/>
      <c r="Z494" s="15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</row>
    <row r="495" spans="1:42" s="17" customFormat="1" ht="12.75" hidden="1" customHeight="1">
      <c r="A495" s="63" t="s">
        <v>2346</v>
      </c>
      <c r="B495" s="72"/>
      <c r="C495" s="144" t="s">
        <v>2347</v>
      </c>
      <c r="D495" s="46"/>
      <c r="E495" s="264"/>
      <c r="F495" s="265"/>
      <c r="G495" s="266"/>
      <c r="H495" s="267"/>
      <c r="I495" s="268"/>
      <c r="J495" s="265"/>
      <c r="K495" s="265"/>
      <c r="L495" s="266"/>
      <c r="M495" s="264">
        <f t="shared" si="48"/>
        <v>0</v>
      </c>
      <c r="N495" s="269">
        <f t="shared" si="48"/>
        <v>0</v>
      </c>
      <c r="O495" s="36"/>
      <c r="P495" s="51" t="s">
        <v>1474</v>
      </c>
      <c r="Q495" s="36"/>
      <c r="R495" s="36" t="str">
        <f t="shared" si="46"/>
        <v/>
      </c>
      <c r="S495" s="15"/>
      <c r="T495" s="15"/>
      <c r="U495" s="28"/>
      <c r="V495" s="28"/>
      <c r="W495" s="15"/>
      <c r="X495" s="15"/>
      <c r="Y495" s="15"/>
      <c r="Z495" s="15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</row>
    <row r="496" spans="1:42" s="17" customFormat="1" ht="12.75" hidden="1" customHeight="1">
      <c r="A496" s="63" t="s">
        <v>2348</v>
      </c>
      <c r="B496" s="72"/>
      <c r="C496" s="144" t="s">
        <v>2349</v>
      </c>
      <c r="D496" s="46"/>
      <c r="E496" s="264"/>
      <c r="F496" s="265"/>
      <c r="G496" s="266"/>
      <c r="H496" s="267"/>
      <c r="I496" s="268"/>
      <c r="J496" s="265"/>
      <c r="K496" s="265"/>
      <c r="L496" s="266"/>
      <c r="M496" s="264">
        <f t="shared" si="48"/>
        <v>0</v>
      </c>
      <c r="N496" s="269">
        <f t="shared" si="48"/>
        <v>0</v>
      </c>
      <c r="O496" s="36"/>
      <c r="P496" s="51" t="s">
        <v>1474</v>
      </c>
      <c r="Q496" s="36"/>
      <c r="R496" s="36" t="str">
        <f t="shared" si="46"/>
        <v/>
      </c>
      <c r="S496" s="15"/>
      <c r="T496" s="15"/>
      <c r="U496" s="28"/>
      <c r="V496" s="28"/>
      <c r="W496" s="15"/>
      <c r="X496" s="15"/>
      <c r="Y496" s="15"/>
      <c r="Z496" s="15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</row>
    <row r="497" spans="1:42" s="17" customFormat="1" ht="12.75" hidden="1" customHeight="1">
      <c r="A497" s="63" t="s">
        <v>2350</v>
      </c>
      <c r="B497" s="72"/>
      <c r="C497" s="144" t="s">
        <v>2351</v>
      </c>
      <c r="D497" s="46"/>
      <c r="E497" s="264"/>
      <c r="F497" s="265"/>
      <c r="G497" s="266"/>
      <c r="H497" s="267"/>
      <c r="I497" s="268"/>
      <c r="J497" s="265"/>
      <c r="K497" s="265"/>
      <c r="L497" s="266"/>
      <c r="M497" s="264">
        <f t="shared" si="48"/>
        <v>0</v>
      </c>
      <c r="N497" s="269">
        <f t="shared" si="48"/>
        <v>0</v>
      </c>
      <c r="O497" s="36"/>
      <c r="P497" s="51" t="s">
        <v>1474</v>
      </c>
      <c r="Q497" s="36"/>
      <c r="R497" s="36" t="str">
        <f t="shared" si="46"/>
        <v/>
      </c>
      <c r="S497" s="15"/>
      <c r="T497" s="15"/>
      <c r="U497" s="28"/>
      <c r="V497" s="28"/>
      <c r="W497" s="15"/>
      <c r="X497" s="15"/>
      <c r="Y497" s="15"/>
      <c r="Z497" s="15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</row>
    <row r="498" spans="1:42" s="17" customFormat="1" ht="12.75" hidden="1" customHeight="1">
      <c r="A498" s="63" t="s">
        <v>2352</v>
      </c>
      <c r="B498" s="72"/>
      <c r="C498" s="144" t="s">
        <v>2353</v>
      </c>
      <c r="D498" s="46"/>
      <c r="E498" s="264"/>
      <c r="F498" s="265"/>
      <c r="G498" s="266"/>
      <c r="H498" s="267"/>
      <c r="I498" s="268"/>
      <c r="J498" s="265"/>
      <c r="K498" s="265"/>
      <c r="L498" s="266"/>
      <c r="M498" s="264">
        <f t="shared" si="48"/>
        <v>0</v>
      </c>
      <c r="N498" s="269">
        <f t="shared" si="48"/>
        <v>0</v>
      </c>
      <c r="O498" s="36"/>
      <c r="P498" s="51" t="s">
        <v>1474</v>
      </c>
      <c r="Q498" s="36"/>
      <c r="R498" s="36" t="str">
        <f t="shared" si="46"/>
        <v/>
      </c>
      <c r="S498" s="15"/>
      <c r="T498" s="15"/>
      <c r="U498" s="28"/>
      <c r="V498" s="28"/>
      <c r="W498" s="15"/>
      <c r="X498" s="15"/>
      <c r="Y498" s="15"/>
      <c r="Z498" s="15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</row>
    <row r="499" spans="1:42" s="17" customFormat="1" ht="12.75" customHeight="1">
      <c r="A499" s="63" t="s">
        <v>2354</v>
      </c>
      <c r="B499" s="72"/>
      <c r="C499" s="144" t="s">
        <v>2355</v>
      </c>
      <c r="D499" s="46"/>
      <c r="E499" s="264">
        <v>4</v>
      </c>
      <c r="F499" s="265">
        <v>69</v>
      </c>
      <c r="G499" s="266">
        <v>345</v>
      </c>
      <c r="H499" s="267">
        <v>7</v>
      </c>
      <c r="I499" s="268">
        <v>69</v>
      </c>
      <c r="J499" s="265">
        <v>345</v>
      </c>
      <c r="K499" s="265"/>
      <c r="L499" s="266"/>
      <c r="M499" s="264">
        <f t="shared" si="48"/>
        <v>69</v>
      </c>
      <c r="N499" s="269">
        <f t="shared" si="48"/>
        <v>345</v>
      </c>
      <c r="O499" s="36"/>
      <c r="P499" s="51" t="s">
        <v>1474</v>
      </c>
      <c r="Q499" s="36"/>
      <c r="R499" s="36" t="str">
        <f t="shared" si="46"/>
        <v>M</v>
      </c>
      <c r="S499" s="15"/>
      <c r="T499" s="15"/>
      <c r="U499" s="28"/>
      <c r="V499" s="28"/>
      <c r="W499" s="15"/>
      <c r="X499" s="15"/>
      <c r="Y499" s="15"/>
      <c r="Z499" s="15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</row>
    <row r="500" spans="1:42" s="17" customFormat="1" ht="12.75" hidden="1" customHeight="1">
      <c r="A500" s="63" t="s">
        <v>2356</v>
      </c>
      <c r="B500" s="72"/>
      <c r="C500" s="144" t="s">
        <v>2357</v>
      </c>
      <c r="D500" s="46"/>
      <c r="E500" s="264"/>
      <c r="F500" s="265"/>
      <c r="G500" s="266"/>
      <c r="H500" s="267"/>
      <c r="I500" s="268"/>
      <c r="J500" s="265"/>
      <c r="K500" s="265"/>
      <c r="L500" s="266"/>
      <c r="M500" s="264">
        <f t="shared" si="48"/>
        <v>0</v>
      </c>
      <c r="N500" s="269">
        <f t="shared" si="48"/>
        <v>0</v>
      </c>
      <c r="O500" s="36"/>
      <c r="P500" s="51" t="s">
        <v>1474</v>
      </c>
      <c r="Q500" s="36"/>
      <c r="R500" s="36" t="str">
        <f t="shared" si="46"/>
        <v/>
      </c>
      <c r="S500" s="15"/>
      <c r="T500" s="15"/>
      <c r="U500" s="28"/>
      <c r="V500" s="28"/>
      <c r="W500" s="15"/>
      <c r="X500" s="15"/>
      <c r="Y500" s="15"/>
      <c r="Z500" s="15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</row>
    <row r="501" spans="1:42" s="17" customFormat="1" ht="12.75" hidden="1" customHeight="1">
      <c r="A501" s="63" t="s">
        <v>2358</v>
      </c>
      <c r="B501" s="72"/>
      <c r="C501" s="144" t="s">
        <v>1669</v>
      </c>
      <c r="D501" s="46"/>
      <c r="E501" s="264"/>
      <c r="F501" s="265"/>
      <c r="G501" s="266"/>
      <c r="H501" s="267"/>
      <c r="I501" s="268"/>
      <c r="J501" s="265"/>
      <c r="K501" s="265"/>
      <c r="L501" s="266"/>
      <c r="M501" s="264">
        <f t="shared" si="48"/>
        <v>0</v>
      </c>
      <c r="N501" s="269">
        <f t="shared" si="48"/>
        <v>0</v>
      </c>
      <c r="O501" s="36"/>
      <c r="P501" s="51" t="s">
        <v>1474</v>
      </c>
      <c r="Q501" s="36"/>
      <c r="R501" s="36" t="str">
        <f t="shared" si="46"/>
        <v/>
      </c>
      <c r="S501" s="15"/>
      <c r="T501" s="15"/>
      <c r="U501" s="28"/>
      <c r="V501" s="28"/>
      <c r="W501" s="15"/>
      <c r="X501" s="15"/>
      <c r="Y501" s="15"/>
      <c r="Z501" s="15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</row>
    <row r="502" spans="1:42" s="17" customFormat="1" ht="12.75" hidden="1" customHeight="1">
      <c r="A502" s="63" t="s">
        <v>2359</v>
      </c>
      <c r="B502" s="72"/>
      <c r="C502" s="144" t="s">
        <v>2360</v>
      </c>
      <c r="D502" s="46"/>
      <c r="E502" s="264"/>
      <c r="F502" s="265"/>
      <c r="G502" s="266"/>
      <c r="H502" s="267"/>
      <c r="I502" s="268"/>
      <c r="J502" s="265"/>
      <c r="K502" s="265"/>
      <c r="L502" s="266"/>
      <c r="M502" s="264">
        <f t="shared" si="48"/>
        <v>0</v>
      </c>
      <c r="N502" s="269">
        <f t="shared" si="48"/>
        <v>0</v>
      </c>
      <c r="O502" s="36"/>
      <c r="P502" s="51" t="s">
        <v>1474</v>
      </c>
      <c r="Q502" s="36"/>
      <c r="R502" s="36" t="str">
        <f t="shared" si="46"/>
        <v/>
      </c>
      <c r="S502" s="15"/>
      <c r="T502" s="15"/>
      <c r="U502" s="28"/>
      <c r="V502" s="28"/>
      <c r="W502" s="15"/>
      <c r="X502" s="15"/>
      <c r="Y502" s="15"/>
      <c r="Z502" s="15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</row>
    <row r="503" spans="1:42" s="17" customFormat="1" ht="12.75" hidden="1" customHeight="1">
      <c r="A503" s="63" t="s">
        <v>2361</v>
      </c>
      <c r="B503" s="72"/>
      <c r="C503" s="144" t="s">
        <v>2362</v>
      </c>
      <c r="D503" s="46"/>
      <c r="E503" s="264"/>
      <c r="F503" s="265"/>
      <c r="G503" s="266"/>
      <c r="H503" s="267"/>
      <c r="I503" s="268"/>
      <c r="J503" s="265"/>
      <c r="K503" s="265"/>
      <c r="L503" s="266"/>
      <c r="M503" s="264">
        <f t="shared" si="48"/>
        <v>0</v>
      </c>
      <c r="N503" s="269">
        <f t="shared" si="48"/>
        <v>0</v>
      </c>
      <c r="O503" s="36"/>
      <c r="P503" s="51" t="s">
        <v>1474</v>
      </c>
      <c r="Q503" s="36"/>
      <c r="R503" s="36" t="str">
        <f t="shared" si="46"/>
        <v/>
      </c>
      <c r="S503" s="15"/>
      <c r="T503" s="15"/>
      <c r="U503" s="28"/>
      <c r="V503" s="28"/>
      <c r="W503" s="15"/>
      <c r="X503" s="15"/>
      <c r="Y503" s="15"/>
      <c r="Z503" s="15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</row>
    <row r="504" spans="1:42" s="17" customFormat="1" ht="12.75" hidden="1" customHeight="1">
      <c r="A504" s="63" t="s">
        <v>2363</v>
      </c>
      <c r="B504" s="72"/>
      <c r="C504" s="144" t="s">
        <v>2364</v>
      </c>
      <c r="D504" s="46"/>
      <c r="E504" s="264"/>
      <c r="F504" s="265"/>
      <c r="G504" s="266"/>
      <c r="H504" s="267"/>
      <c r="I504" s="268"/>
      <c r="J504" s="265"/>
      <c r="K504" s="265"/>
      <c r="L504" s="266"/>
      <c r="M504" s="264">
        <f t="shared" si="48"/>
        <v>0</v>
      </c>
      <c r="N504" s="269">
        <f t="shared" si="48"/>
        <v>0</v>
      </c>
      <c r="O504" s="36"/>
      <c r="P504" s="51" t="s">
        <v>1474</v>
      </c>
      <c r="Q504" s="36"/>
      <c r="R504" s="36" t="str">
        <f t="shared" si="46"/>
        <v/>
      </c>
      <c r="S504" s="15"/>
      <c r="T504" s="15"/>
      <c r="U504" s="28"/>
      <c r="V504" s="28"/>
      <c r="W504" s="15"/>
      <c r="X504" s="15"/>
      <c r="Y504" s="15"/>
      <c r="Z504" s="15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</row>
    <row r="505" spans="1:42" s="129" customFormat="1" ht="12.75" hidden="1" customHeight="1">
      <c r="A505" s="126" t="s">
        <v>2331</v>
      </c>
      <c r="B505" s="131"/>
      <c r="C505" s="144" t="s">
        <v>2332</v>
      </c>
      <c r="D505" s="132"/>
      <c r="E505" s="264"/>
      <c r="F505" s="265"/>
      <c r="G505" s="266"/>
      <c r="H505" s="267"/>
      <c r="I505" s="268"/>
      <c r="J505" s="265"/>
      <c r="K505" s="265"/>
      <c r="L505" s="266"/>
      <c r="M505" s="264">
        <f t="shared" si="48"/>
        <v>0</v>
      </c>
      <c r="N505" s="269">
        <f t="shared" si="48"/>
        <v>0</v>
      </c>
      <c r="O505" s="150"/>
      <c r="P505" s="151" t="s">
        <v>1473</v>
      </c>
      <c r="Q505" s="150"/>
      <c r="R505" s="150" t="str">
        <f t="shared" si="46"/>
        <v/>
      </c>
      <c r="S505" s="5"/>
      <c r="T505" s="5"/>
      <c r="U505" s="30"/>
      <c r="V505" s="30"/>
      <c r="W505" s="5"/>
      <c r="X505" s="5"/>
      <c r="Y505" s="5"/>
      <c r="Z505" s="5"/>
      <c r="AA505" s="128"/>
      <c r="AB505" s="128"/>
      <c r="AC505" s="128"/>
      <c r="AD505" s="128"/>
      <c r="AE505" s="128"/>
      <c r="AF505" s="128"/>
      <c r="AG505" s="128"/>
      <c r="AH505" s="128"/>
      <c r="AI505" s="128"/>
      <c r="AJ505" s="128"/>
      <c r="AK505" s="128"/>
      <c r="AL505" s="128"/>
      <c r="AM505" s="128"/>
      <c r="AN505" s="128"/>
      <c r="AO505" s="128"/>
      <c r="AP505" s="128"/>
    </row>
    <row r="506" spans="1:42" s="129" customFormat="1" ht="12.75" hidden="1" customHeight="1">
      <c r="A506" s="126" t="s">
        <v>2365</v>
      </c>
      <c r="B506" s="131"/>
      <c r="C506" s="144" t="s">
        <v>2366</v>
      </c>
      <c r="D506" s="132"/>
      <c r="E506" s="264"/>
      <c r="F506" s="265"/>
      <c r="G506" s="266"/>
      <c r="H506" s="267"/>
      <c r="I506" s="268"/>
      <c r="J506" s="265"/>
      <c r="K506" s="265"/>
      <c r="L506" s="266"/>
      <c r="M506" s="264">
        <f t="shared" si="48"/>
        <v>0</v>
      </c>
      <c r="N506" s="269">
        <f t="shared" si="48"/>
        <v>0</v>
      </c>
      <c r="O506" s="150"/>
      <c r="P506" s="151" t="s">
        <v>1474</v>
      </c>
      <c r="Q506" s="150"/>
      <c r="R506" s="150" t="str">
        <f t="shared" si="46"/>
        <v/>
      </c>
      <c r="S506" s="5"/>
      <c r="T506" s="5"/>
      <c r="U506" s="30"/>
      <c r="V506" s="30"/>
      <c r="W506" s="5"/>
      <c r="X506" s="5"/>
      <c r="Y506" s="5"/>
      <c r="Z506" s="5"/>
      <c r="AA506" s="128"/>
      <c r="AB506" s="128"/>
      <c r="AC506" s="128"/>
      <c r="AD506" s="128"/>
      <c r="AE506" s="128"/>
      <c r="AF506" s="128"/>
      <c r="AG506" s="128"/>
      <c r="AH506" s="128"/>
      <c r="AI506" s="128"/>
      <c r="AJ506" s="128"/>
      <c r="AK506" s="128"/>
      <c r="AL506" s="128"/>
      <c r="AM506" s="128"/>
      <c r="AN506" s="128"/>
      <c r="AO506" s="128"/>
      <c r="AP506" s="128"/>
    </row>
    <row r="507" spans="1:42" s="129" customFormat="1" ht="12.75" hidden="1" customHeight="1">
      <c r="A507" s="126" t="s">
        <v>2367</v>
      </c>
      <c r="B507" s="131"/>
      <c r="C507" s="144" t="s">
        <v>2368</v>
      </c>
      <c r="D507" s="132"/>
      <c r="E507" s="264"/>
      <c r="F507" s="265"/>
      <c r="G507" s="266"/>
      <c r="H507" s="267"/>
      <c r="I507" s="268"/>
      <c r="J507" s="265"/>
      <c r="K507" s="265"/>
      <c r="L507" s="266"/>
      <c r="M507" s="264">
        <f t="shared" si="48"/>
        <v>0</v>
      </c>
      <c r="N507" s="269">
        <f t="shared" si="48"/>
        <v>0</v>
      </c>
      <c r="O507" s="150"/>
      <c r="P507" s="151" t="s">
        <v>1474</v>
      </c>
      <c r="Q507" s="150"/>
      <c r="R507" s="150" t="str">
        <f t="shared" si="46"/>
        <v/>
      </c>
      <c r="S507" s="5"/>
      <c r="T507" s="5"/>
      <c r="U507" s="30"/>
      <c r="V507" s="30"/>
      <c r="W507" s="5"/>
      <c r="X507" s="5"/>
      <c r="Y507" s="5"/>
      <c r="Z507" s="5"/>
      <c r="AA507" s="128"/>
      <c r="AB507" s="128"/>
      <c r="AC507" s="128"/>
      <c r="AD507" s="128"/>
      <c r="AE507" s="128"/>
      <c r="AF507" s="128"/>
      <c r="AG507" s="128"/>
      <c r="AH507" s="128"/>
      <c r="AI507" s="128"/>
      <c r="AJ507" s="128"/>
      <c r="AK507" s="128"/>
      <c r="AL507" s="128"/>
      <c r="AM507" s="128"/>
      <c r="AN507" s="128"/>
      <c r="AO507" s="128"/>
      <c r="AP507" s="128"/>
    </row>
    <row r="508" spans="1:42" s="129" customFormat="1" ht="12.75" hidden="1" customHeight="1">
      <c r="A508" s="126" t="s">
        <v>2369</v>
      </c>
      <c r="B508" s="131"/>
      <c r="C508" s="144" t="s">
        <v>2370</v>
      </c>
      <c r="D508" s="132"/>
      <c r="E508" s="264"/>
      <c r="F508" s="265"/>
      <c r="G508" s="266"/>
      <c r="H508" s="267"/>
      <c r="I508" s="268"/>
      <c r="J508" s="265"/>
      <c r="K508" s="265"/>
      <c r="L508" s="266"/>
      <c r="M508" s="264">
        <f t="shared" si="48"/>
        <v>0</v>
      </c>
      <c r="N508" s="269">
        <f t="shared" si="48"/>
        <v>0</v>
      </c>
      <c r="O508" s="150"/>
      <c r="P508" s="151" t="s">
        <v>1474</v>
      </c>
      <c r="Q508" s="150"/>
      <c r="R508" s="150" t="str">
        <f t="shared" si="46"/>
        <v/>
      </c>
      <c r="S508" s="5"/>
      <c r="T508" s="5"/>
      <c r="U508" s="30"/>
      <c r="V508" s="30"/>
      <c r="W508" s="5"/>
      <c r="X508" s="5"/>
      <c r="Y508" s="5"/>
      <c r="Z508" s="5"/>
      <c r="AA508" s="128"/>
      <c r="AB508" s="128"/>
      <c r="AC508" s="128"/>
      <c r="AD508" s="128"/>
      <c r="AE508" s="128"/>
      <c r="AF508" s="128"/>
      <c r="AG508" s="128"/>
      <c r="AH508" s="128"/>
      <c r="AI508" s="128"/>
      <c r="AJ508" s="128"/>
      <c r="AK508" s="128"/>
      <c r="AL508" s="128"/>
      <c r="AM508" s="128"/>
      <c r="AN508" s="128"/>
      <c r="AO508" s="128"/>
      <c r="AP508" s="128"/>
    </row>
    <row r="509" spans="1:42" s="129" customFormat="1" ht="12.75" hidden="1" customHeight="1">
      <c r="A509" s="126" t="s">
        <v>2371</v>
      </c>
      <c r="B509" s="131"/>
      <c r="C509" s="144" t="s">
        <v>2372</v>
      </c>
      <c r="D509" s="132"/>
      <c r="E509" s="264"/>
      <c r="F509" s="265"/>
      <c r="G509" s="266"/>
      <c r="H509" s="267"/>
      <c r="I509" s="268"/>
      <c r="J509" s="265"/>
      <c r="K509" s="265"/>
      <c r="L509" s="266"/>
      <c r="M509" s="264">
        <f t="shared" si="48"/>
        <v>0</v>
      </c>
      <c r="N509" s="269">
        <f t="shared" si="48"/>
        <v>0</v>
      </c>
      <c r="O509" s="150"/>
      <c r="P509" s="151" t="s">
        <v>1474</v>
      </c>
      <c r="Q509" s="150"/>
      <c r="R509" s="150" t="str">
        <f t="shared" si="46"/>
        <v/>
      </c>
      <c r="S509" s="5"/>
      <c r="T509" s="5"/>
      <c r="U509" s="30"/>
      <c r="V509" s="30"/>
      <c r="W509" s="5"/>
      <c r="X509" s="5"/>
      <c r="Y509" s="5"/>
      <c r="Z509" s="5"/>
      <c r="AA509" s="128"/>
      <c r="AB509" s="128"/>
      <c r="AC509" s="128"/>
      <c r="AD509" s="128"/>
      <c r="AE509" s="128"/>
      <c r="AF509" s="128"/>
      <c r="AG509" s="128"/>
      <c r="AH509" s="128"/>
      <c r="AI509" s="128"/>
      <c r="AJ509" s="128"/>
      <c r="AK509" s="128"/>
      <c r="AL509" s="128"/>
      <c r="AM509" s="128"/>
      <c r="AN509" s="128"/>
      <c r="AO509" s="128"/>
      <c r="AP509" s="128"/>
    </row>
    <row r="510" spans="1:42" s="129" customFormat="1" ht="12.75" hidden="1" customHeight="1">
      <c r="A510" s="126" t="s">
        <v>2373</v>
      </c>
      <c r="B510" s="131"/>
      <c r="C510" s="144" t="s">
        <v>2379</v>
      </c>
      <c r="D510" s="132"/>
      <c r="E510" s="264"/>
      <c r="F510" s="265"/>
      <c r="G510" s="266"/>
      <c r="H510" s="267"/>
      <c r="I510" s="268"/>
      <c r="J510" s="265"/>
      <c r="K510" s="265"/>
      <c r="L510" s="266"/>
      <c r="M510" s="264">
        <f t="shared" si="48"/>
        <v>0</v>
      </c>
      <c r="N510" s="269">
        <f t="shared" si="48"/>
        <v>0</v>
      </c>
      <c r="O510" s="150"/>
      <c r="P510" s="151" t="s">
        <v>1474</v>
      </c>
      <c r="Q510" s="150"/>
      <c r="R510" s="150" t="str">
        <f t="shared" si="46"/>
        <v/>
      </c>
      <c r="S510" s="5"/>
      <c r="T510" s="5"/>
      <c r="U510" s="30"/>
      <c r="V510" s="30"/>
      <c r="W510" s="5"/>
      <c r="X510" s="5"/>
      <c r="Y510" s="5"/>
      <c r="Z510" s="5"/>
      <c r="AA510" s="128"/>
      <c r="AB510" s="128"/>
      <c r="AC510" s="128"/>
      <c r="AD510" s="128"/>
      <c r="AE510" s="128"/>
      <c r="AF510" s="128"/>
      <c r="AG510" s="128"/>
      <c r="AH510" s="128"/>
      <c r="AI510" s="128"/>
      <c r="AJ510" s="128"/>
      <c r="AK510" s="128"/>
      <c r="AL510" s="128"/>
      <c r="AM510" s="128"/>
      <c r="AN510" s="128"/>
      <c r="AO510" s="128"/>
      <c r="AP510" s="128"/>
    </row>
    <row r="511" spans="1:42" s="129" customFormat="1" ht="12.75" hidden="1" customHeight="1">
      <c r="A511" s="126" t="s">
        <v>2380</v>
      </c>
      <c r="B511" s="131"/>
      <c r="C511" s="144" t="s">
        <v>2381</v>
      </c>
      <c r="D511" s="132"/>
      <c r="E511" s="264"/>
      <c r="F511" s="265"/>
      <c r="G511" s="266"/>
      <c r="H511" s="267"/>
      <c r="I511" s="268"/>
      <c r="J511" s="265"/>
      <c r="K511" s="265"/>
      <c r="L511" s="266"/>
      <c r="M511" s="264">
        <f t="shared" si="48"/>
        <v>0</v>
      </c>
      <c r="N511" s="269">
        <f t="shared" si="48"/>
        <v>0</v>
      </c>
      <c r="O511" s="150"/>
      <c r="P511" s="151" t="s">
        <v>1474</v>
      </c>
      <c r="Q511" s="150"/>
      <c r="R511" s="150" t="str">
        <f t="shared" si="46"/>
        <v/>
      </c>
      <c r="S511" s="5"/>
      <c r="T511" s="5"/>
      <c r="U511" s="30"/>
      <c r="V511" s="30"/>
      <c r="W511" s="5"/>
      <c r="X511" s="5"/>
      <c r="Y511" s="5"/>
      <c r="Z511" s="5"/>
      <c r="AA511" s="128"/>
      <c r="AB511" s="128"/>
      <c r="AC511" s="128"/>
      <c r="AD511" s="128"/>
      <c r="AE511" s="128"/>
      <c r="AF511" s="128"/>
      <c r="AG511" s="128"/>
      <c r="AH511" s="128"/>
      <c r="AI511" s="128"/>
      <c r="AJ511" s="128"/>
      <c r="AK511" s="128"/>
      <c r="AL511" s="128"/>
      <c r="AM511" s="128"/>
      <c r="AN511" s="128"/>
      <c r="AO511" s="128"/>
      <c r="AP511" s="128"/>
    </row>
    <row r="512" spans="1:42" s="129" customFormat="1" ht="12.75" hidden="1" customHeight="1">
      <c r="A512" s="126" t="s">
        <v>2382</v>
      </c>
      <c r="B512" s="131"/>
      <c r="C512" s="144" t="s">
        <v>2383</v>
      </c>
      <c r="D512" s="132"/>
      <c r="E512" s="264"/>
      <c r="F512" s="265"/>
      <c r="G512" s="266"/>
      <c r="H512" s="267"/>
      <c r="I512" s="268"/>
      <c r="J512" s="265"/>
      <c r="K512" s="265"/>
      <c r="L512" s="266"/>
      <c r="M512" s="264">
        <f t="shared" si="48"/>
        <v>0</v>
      </c>
      <c r="N512" s="269">
        <f t="shared" si="48"/>
        <v>0</v>
      </c>
      <c r="O512" s="150"/>
      <c r="P512" s="151" t="s">
        <v>1474</v>
      </c>
      <c r="Q512" s="150"/>
      <c r="R512" s="150" t="str">
        <f t="shared" si="46"/>
        <v/>
      </c>
      <c r="S512" s="5"/>
      <c r="T512" s="5"/>
      <c r="U512" s="30"/>
      <c r="V512" s="30"/>
      <c r="W512" s="5"/>
      <c r="X512" s="5"/>
      <c r="Y512" s="5"/>
      <c r="Z512" s="5"/>
      <c r="AA512" s="128"/>
      <c r="AB512" s="128"/>
      <c r="AC512" s="128"/>
      <c r="AD512" s="128"/>
      <c r="AE512" s="128"/>
      <c r="AF512" s="128"/>
      <c r="AG512" s="128"/>
      <c r="AH512" s="128"/>
      <c r="AI512" s="128"/>
      <c r="AJ512" s="128"/>
      <c r="AK512" s="128"/>
      <c r="AL512" s="128"/>
      <c r="AM512" s="128"/>
      <c r="AN512" s="128"/>
      <c r="AO512" s="128"/>
      <c r="AP512" s="128"/>
    </row>
    <row r="513" spans="1:42" s="129" customFormat="1" ht="12.75" hidden="1" customHeight="1">
      <c r="A513" s="126" t="s">
        <v>2384</v>
      </c>
      <c r="B513" s="131"/>
      <c r="C513" s="144" t="s">
        <v>2385</v>
      </c>
      <c r="D513" s="132"/>
      <c r="E513" s="264"/>
      <c r="F513" s="265"/>
      <c r="G513" s="266"/>
      <c r="H513" s="267"/>
      <c r="I513" s="268"/>
      <c r="J513" s="265"/>
      <c r="K513" s="265"/>
      <c r="L513" s="266"/>
      <c r="M513" s="264">
        <f t="shared" si="48"/>
        <v>0</v>
      </c>
      <c r="N513" s="269">
        <f t="shared" si="48"/>
        <v>0</v>
      </c>
      <c r="O513" s="150"/>
      <c r="P513" s="151" t="s">
        <v>1474</v>
      </c>
      <c r="Q513" s="150"/>
      <c r="R513" s="150" t="str">
        <f t="shared" si="46"/>
        <v/>
      </c>
      <c r="S513" s="5"/>
      <c r="T513" s="5"/>
      <c r="U513" s="30"/>
      <c r="V513" s="30"/>
      <c r="W513" s="5"/>
      <c r="X513" s="5"/>
      <c r="Y513" s="5"/>
      <c r="Z513" s="5"/>
      <c r="AA513" s="128"/>
      <c r="AB513" s="128"/>
      <c r="AC513" s="128"/>
      <c r="AD513" s="128"/>
      <c r="AE513" s="128"/>
      <c r="AF513" s="128"/>
      <c r="AG513" s="128"/>
      <c r="AH513" s="128"/>
      <c r="AI513" s="128"/>
      <c r="AJ513" s="128"/>
      <c r="AK513" s="128"/>
      <c r="AL513" s="128"/>
      <c r="AM513" s="128"/>
      <c r="AN513" s="128"/>
      <c r="AO513" s="128"/>
      <c r="AP513" s="128"/>
    </row>
    <row r="514" spans="1:42" s="129" customFormat="1" ht="12.75" hidden="1" customHeight="1">
      <c r="A514" s="126" t="s">
        <v>2386</v>
      </c>
      <c r="B514" s="131"/>
      <c r="C514" s="144" t="s">
        <v>2387</v>
      </c>
      <c r="D514" s="132"/>
      <c r="E514" s="264"/>
      <c r="F514" s="265"/>
      <c r="G514" s="266"/>
      <c r="H514" s="267"/>
      <c r="I514" s="268"/>
      <c r="J514" s="265"/>
      <c r="K514" s="265"/>
      <c r="L514" s="266"/>
      <c r="M514" s="264">
        <f t="shared" si="48"/>
        <v>0</v>
      </c>
      <c r="N514" s="269">
        <f t="shared" si="48"/>
        <v>0</v>
      </c>
      <c r="O514" s="150"/>
      <c r="P514" s="151" t="s">
        <v>1474</v>
      </c>
      <c r="Q514" s="150"/>
      <c r="R514" s="150" t="str">
        <f t="shared" si="46"/>
        <v/>
      </c>
      <c r="S514" s="5"/>
      <c r="T514" s="5"/>
      <c r="U514" s="30"/>
      <c r="V514" s="30"/>
      <c r="W514" s="5"/>
      <c r="X514" s="5"/>
      <c r="Y514" s="5"/>
      <c r="Z514" s="5"/>
      <c r="AA514" s="128"/>
      <c r="AB514" s="128"/>
      <c r="AC514" s="128"/>
      <c r="AD514" s="128"/>
      <c r="AE514" s="128"/>
      <c r="AF514" s="128"/>
      <c r="AG514" s="128"/>
      <c r="AH514" s="128"/>
      <c r="AI514" s="128"/>
      <c r="AJ514" s="128"/>
      <c r="AK514" s="128"/>
      <c r="AL514" s="128"/>
      <c r="AM514" s="128"/>
      <c r="AN514" s="128"/>
      <c r="AO514" s="128"/>
      <c r="AP514" s="128"/>
    </row>
    <row r="515" spans="1:42" s="129" customFormat="1" ht="12.75" hidden="1" customHeight="1">
      <c r="A515" s="126" t="s">
        <v>2388</v>
      </c>
      <c r="B515" s="131"/>
      <c r="C515" s="144" t="s">
        <v>1982</v>
      </c>
      <c r="D515" s="134"/>
      <c r="E515" s="264"/>
      <c r="F515" s="265"/>
      <c r="G515" s="266"/>
      <c r="H515" s="267"/>
      <c r="I515" s="268"/>
      <c r="J515" s="265"/>
      <c r="K515" s="265"/>
      <c r="L515" s="266"/>
      <c r="M515" s="264">
        <f t="shared" si="48"/>
        <v>0</v>
      </c>
      <c r="N515" s="269">
        <f t="shared" si="48"/>
        <v>0</v>
      </c>
      <c r="O515" s="150"/>
      <c r="P515" s="151" t="s">
        <v>1474</v>
      </c>
      <c r="Q515" s="150"/>
      <c r="R515" s="150" t="str">
        <f t="shared" si="46"/>
        <v/>
      </c>
      <c r="S515" s="5"/>
      <c r="T515" s="5"/>
      <c r="U515" s="30"/>
      <c r="V515" s="30"/>
      <c r="W515" s="5"/>
      <c r="X515" s="5"/>
      <c r="Y515" s="5"/>
      <c r="Z515" s="5"/>
      <c r="AA515" s="128"/>
      <c r="AB515" s="128"/>
      <c r="AC515" s="128"/>
      <c r="AD515" s="128"/>
      <c r="AE515" s="128"/>
      <c r="AF515" s="128"/>
      <c r="AG515" s="128"/>
      <c r="AH515" s="128"/>
      <c r="AI515" s="128"/>
      <c r="AJ515" s="128"/>
      <c r="AK515" s="128"/>
      <c r="AL515" s="128"/>
      <c r="AM515" s="128"/>
      <c r="AN515" s="128"/>
      <c r="AO515" s="128"/>
      <c r="AP515" s="128"/>
    </row>
    <row r="516" spans="1:42" s="129" customFormat="1" ht="12.75" hidden="1" customHeight="1">
      <c r="A516" s="126" t="s">
        <v>2389</v>
      </c>
      <c r="B516" s="133"/>
      <c r="C516" s="152" t="s">
        <v>2390</v>
      </c>
      <c r="D516" s="132"/>
      <c r="E516" s="258"/>
      <c r="F516" s="259"/>
      <c r="G516" s="260"/>
      <c r="H516" s="261"/>
      <c r="I516" s="262"/>
      <c r="J516" s="259"/>
      <c r="K516" s="259"/>
      <c r="L516" s="260"/>
      <c r="M516" s="264">
        <f t="shared" si="48"/>
        <v>0</v>
      </c>
      <c r="N516" s="269">
        <f t="shared" si="48"/>
        <v>0</v>
      </c>
      <c r="O516" s="150"/>
      <c r="P516" s="151" t="s">
        <v>1474</v>
      </c>
      <c r="Q516" s="150"/>
      <c r="R516" s="150" t="str">
        <f t="shared" si="46"/>
        <v/>
      </c>
      <c r="S516" s="5"/>
      <c r="T516" s="5"/>
      <c r="U516" s="30"/>
      <c r="V516" s="30"/>
      <c r="W516" s="5"/>
      <c r="X516" s="5"/>
      <c r="Y516" s="5"/>
      <c r="Z516" s="5"/>
      <c r="AA516" s="128"/>
      <c r="AB516" s="128"/>
      <c r="AC516" s="128"/>
      <c r="AD516" s="128"/>
      <c r="AE516" s="128"/>
      <c r="AF516" s="128"/>
      <c r="AG516" s="128"/>
      <c r="AH516" s="128"/>
      <c r="AI516" s="128"/>
      <c r="AJ516" s="128"/>
      <c r="AK516" s="128"/>
      <c r="AL516" s="128"/>
      <c r="AM516" s="128"/>
      <c r="AN516" s="128"/>
      <c r="AO516" s="128"/>
      <c r="AP516" s="128"/>
    </row>
    <row r="517" spans="1:42" s="129" customFormat="1" ht="12.75" hidden="1" customHeight="1">
      <c r="A517" s="126" t="s">
        <v>2391</v>
      </c>
      <c r="B517" s="131"/>
      <c r="C517" s="144" t="s">
        <v>1835</v>
      </c>
      <c r="D517" s="132"/>
      <c r="E517" s="264"/>
      <c r="F517" s="265"/>
      <c r="G517" s="266"/>
      <c r="H517" s="267"/>
      <c r="I517" s="268"/>
      <c r="J517" s="265"/>
      <c r="K517" s="265"/>
      <c r="L517" s="266"/>
      <c r="M517" s="264">
        <f t="shared" si="48"/>
        <v>0</v>
      </c>
      <c r="N517" s="269">
        <f t="shared" si="48"/>
        <v>0</v>
      </c>
      <c r="O517" s="150"/>
      <c r="P517" s="151" t="s">
        <v>1474</v>
      </c>
      <c r="Q517" s="150"/>
      <c r="R517" s="150" t="str">
        <f t="shared" si="46"/>
        <v/>
      </c>
      <c r="S517" s="5"/>
      <c r="T517" s="5"/>
      <c r="U517" s="30"/>
      <c r="V517" s="30"/>
      <c r="W517" s="5"/>
      <c r="X517" s="5"/>
      <c r="Y517" s="5"/>
      <c r="Z517" s="5"/>
      <c r="AA517" s="128"/>
      <c r="AB517" s="128"/>
      <c r="AC517" s="128"/>
      <c r="AD517" s="128"/>
      <c r="AE517" s="128"/>
      <c r="AF517" s="128"/>
      <c r="AG517" s="128"/>
      <c r="AH517" s="128"/>
      <c r="AI517" s="128"/>
      <c r="AJ517" s="128"/>
      <c r="AK517" s="128"/>
      <c r="AL517" s="128"/>
      <c r="AM517" s="128"/>
      <c r="AN517" s="128"/>
      <c r="AO517" s="128"/>
      <c r="AP517" s="128"/>
    </row>
    <row r="518" spans="1:42" s="129" customFormat="1" ht="12.75" hidden="1" customHeight="1">
      <c r="A518" s="126" t="s">
        <v>2392</v>
      </c>
      <c r="B518" s="131"/>
      <c r="C518" s="144" t="s">
        <v>2393</v>
      </c>
      <c r="D518" s="132"/>
      <c r="E518" s="264"/>
      <c r="F518" s="265"/>
      <c r="G518" s="266"/>
      <c r="H518" s="267"/>
      <c r="I518" s="268"/>
      <c r="J518" s="265"/>
      <c r="K518" s="265"/>
      <c r="L518" s="266"/>
      <c r="M518" s="264">
        <f t="shared" si="48"/>
        <v>0</v>
      </c>
      <c r="N518" s="269">
        <f t="shared" si="48"/>
        <v>0</v>
      </c>
      <c r="O518" s="150"/>
      <c r="P518" s="151" t="s">
        <v>1474</v>
      </c>
      <c r="Q518" s="150"/>
      <c r="R518" s="150" t="str">
        <f t="shared" si="46"/>
        <v/>
      </c>
      <c r="S518" s="5"/>
      <c r="T518" s="5"/>
      <c r="U518" s="30"/>
      <c r="V518" s="30"/>
      <c r="W518" s="5"/>
      <c r="X518" s="5"/>
      <c r="Y518" s="5"/>
      <c r="Z518" s="5"/>
      <c r="AA518" s="128"/>
      <c r="AB518" s="128"/>
      <c r="AC518" s="128"/>
      <c r="AD518" s="128"/>
      <c r="AE518" s="128"/>
      <c r="AF518" s="128"/>
      <c r="AG518" s="128"/>
      <c r="AH518" s="128"/>
      <c r="AI518" s="128"/>
      <c r="AJ518" s="128"/>
      <c r="AK518" s="128"/>
      <c r="AL518" s="128"/>
      <c r="AM518" s="128"/>
      <c r="AN518" s="128"/>
      <c r="AO518" s="128"/>
      <c r="AP518" s="128"/>
    </row>
    <row r="519" spans="1:42" s="129" customFormat="1" ht="12.75" hidden="1" customHeight="1">
      <c r="A519" s="126" t="s">
        <v>2394</v>
      </c>
      <c r="B519" s="131"/>
      <c r="C519" s="144" t="s">
        <v>2395</v>
      </c>
      <c r="D519" s="132"/>
      <c r="E519" s="264"/>
      <c r="F519" s="265"/>
      <c r="G519" s="266"/>
      <c r="H519" s="267"/>
      <c r="I519" s="268"/>
      <c r="J519" s="265"/>
      <c r="K519" s="265"/>
      <c r="L519" s="266"/>
      <c r="M519" s="264">
        <f t="shared" si="48"/>
        <v>0</v>
      </c>
      <c r="N519" s="269">
        <f t="shared" si="48"/>
        <v>0</v>
      </c>
      <c r="O519" s="150"/>
      <c r="P519" s="151" t="s">
        <v>1474</v>
      </c>
      <c r="Q519" s="150"/>
      <c r="R519" s="150" t="str">
        <f t="shared" si="46"/>
        <v/>
      </c>
      <c r="S519" s="5"/>
      <c r="T519" s="5"/>
      <c r="U519" s="30"/>
      <c r="V519" s="30"/>
      <c r="W519" s="5"/>
      <c r="X519" s="5"/>
      <c r="Y519" s="5"/>
      <c r="Z519" s="5"/>
      <c r="AA519" s="128"/>
      <c r="AB519" s="128"/>
      <c r="AC519" s="128"/>
      <c r="AD519" s="128"/>
      <c r="AE519" s="128"/>
      <c r="AF519" s="128"/>
      <c r="AG519" s="128"/>
      <c r="AH519" s="128"/>
      <c r="AI519" s="128"/>
      <c r="AJ519" s="128"/>
      <c r="AK519" s="128"/>
      <c r="AL519" s="128"/>
      <c r="AM519" s="128"/>
      <c r="AN519" s="128"/>
      <c r="AO519" s="128"/>
      <c r="AP519" s="128"/>
    </row>
    <row r="520" spans="1:42" s="129" customFormat="1" ht="12.75" hidden="1" customHeight="1">
      <c r="A520" s="126" t="s">
        <v>2396</v>
      </c>
      <c r="B520" s="131"/>
      <c r="C520" s="144" t="s">
        <v>2397</v>
      </c>
      <c r="D520" s="132"/>
      <c r="E520" s="264"/>
      <c r="F520" s="265"/>
      <c r="G520" s="266"/>
      <c r="H520" s="267"/>
      <c r="I520" s="268"/>
      <c r="J520" s="265"/>
      <c r="K520" s="265"/>
      <c r="L520" s="266"/>
      <c r="M520" s="264">
        <f t="shared" si="48"/>
        <v>0</v>
      </c>
      <c r="N520" s="269">
        <f t="shared" si="48"/>
        <v>0</v>
      </c>
      <c r="O520" s="150"/>
      <c r="P520" s="151" t="s">
        <v>1474</v>
      </c>
      <c r="Q520" s="150"/>
      <c r="R520" s="150" t="str">
        <f t="shared" si="46"/>
        <v/>
      </c>
      <c r="S520" s="5"/>
      <c r="T520" s="5"/>
      <c r="U520" s="30"/>
      <c r="V520" s="30"/>
      <c r="W520" s="5"/>
      <c r="X520" s="5"/>
      <c r="Y520" s="5"/>
      <c r="Z520" s="5"/>
      <c r="AA520" s="128"/>
      <c r="AB520" s="128"/>
      <c r="AC520" s="128"/>
      <c r="AD520" s="128"/>
      <c r="AE520" s="128"/>
      <c r="AF520" s="128"/>
      <c r="AG520" s="128"/>
      <c r="AH520" s="128"/>
      <c r="AI520" s="128"/>
      <c r="AJ520" s="128"/>
      <c r="AK520" s="128"/>
      <c r="AL520" s="128"/>
      <c r="AM520" s="128"/>
      <c r="AN520" s="128"/>
      <c r="AO520" s="128"/>
      <c r="AP520" s="128"/>
    </row>
    <row r="521" spans="1:42" s="129" customFormat="1" ht="12.75" hidden="1" customHeight="1">
      <c r="A521" s="126" t="s">
        <v>2398</v>
      </c>
      <c r="B521" s="131"/>
      <c r="C521" s="144" t="s">
        <v>2044</v>
      </c>
      <c r="D521" s="132"/>
      <c r="E521" s="264"/>
      <c r="F521" s="265"/>
      <c r="G521" s="266"/>
      <c r="H521" s="267"/>
      <c r="I521" s="268"/>
      <c r="J521" s="265"/>
      <c r="K521" s="265"/>
      <c r="L521" s="266"/>
      <c r="M521" s="264">
        <f t="shared" si="48"/>
        <v>0</v>
      </c>
      <c r="N521" s="269">
        <f t="shared" si="48"/>
        <v>0</v>
      </c>
      <c r="O521" s="150"/>
      <c r="P521" s="151" t="s">
        <v>1474</v>
      </c>
      <c r="Q521" s="150"/>
      <c r="R521" s="150" t="str">
        <f t="shared" si="46"/>
        <v/>
      </c>
      <c r="S521" s="5"/>
      <c r="T521" s="5"/>
      <c r="U521" s="30"/>
      <c r="V521" s="30"/>
      <c r="W521" s="5"/>
      <c r="X521" s="5"/>
      <c r="Y521" s="5"/>
      <c r="Z521" s="5"/>
      <c r="AA521" s="128"/>
      <c r="AB521" s="128"/>
      <c r="AC521" s="128"/>
      <c r="AD521" s="128"/>
      <c r="AE521" s="128"/>
      <c r="AF521" s="128"/>
      <c r="AG521" s="128"/>
      <c r="AH521" s="128"/>
      <c r="AI521" s="128"/>
      <c r="AJ521" s="128"/>
      <c r="AK521" s="128"/>
      <c r="AL521" s="128"/>
      <c r="AM521" s="128"/>
      <c r="AN521" s="128"/>
      <c r="AO521" s="128"/>
      <c r="AP521" s="128"/>
    </row>
    <row r="522" spans="1:42" s="129" customFormat="1" ht="12.75" customHeight="1">
      <c r="A522" s="126" t="s">
        <v>2399</v>
      </c>
      <c r="B522" s="131"/>
      <c r="C522" s="144" t="s">
        <v>763</v>
      </c>
      <c r="D522" s="132"/>
      <c r="E522" s="264">
        <v>3</v>
      </c>
      <c r="F522" s="265">
        <v>59</v>
      </c>
      <c r="G522" s="266">
        <v>257</v>
      </c>
      <c r="H522" s="267">
        <v>3</v>
      </c>
      <c r="I522" s="268">
        <v>59</v>
      </c>
      <c r="J522" s="265">
        <v>257</v>
      </c>
      <c r="K522" s="265"/>
      <c r="L522" s="266"/>
      <c r="M522" s="264">
        <f t="shared" si="48"/>
        <v>59</v>
      </c>
      <c r="N522" s="269">
        <f t="shared" si="48"/>
        <v>257</v>
      </c>
      <c r="O522" s="150"/>
      <c r="P522" s="151" t="s">
        <v>1474</v>
      </c>
      <c r="Q522" s="150"/>
      <c r="R522" s="150" t="str">
        <f t="shared" si="46"/>
        <v>M</v>
      </c>
      <c r="S522" s="5"/>
      <c r="T522" s="5"/>
      <c r="U522" s="30"/>
      <c r="V522" s="30"/>
      <c r="W522" s="5"/>
      <c r="X522" s="5"/>
      <c r="Y522" s="5"/>
      <c r="Z522" s="5"/>
      <c r="AA522" s="128"/>
      <c r="AB522" s="128"/>
      <c r="AC522" s="128"/>
      <c r="AD522" s="128"/>
      <c r="AE522" s="128"/>
      <c r="AF522" s="128"/>
      <c r="AG522" s="128"/>
      <c r="AH522" s="128"/>
      <c r="AI522" s="128"/>
      <c r="AJ522" s="128"/>
      <c r="AK522" s="128"/>
      <c r="AL522" s="128"/>
      <c r="AM522" s="128"/>
      <c r="AN522" s="128"/>
      <c r="AO522" s="128"/>
      <c r="AP522" s="128"/>
    </row>
    <row r="523" spans="1:42" s="17" customFormat="1" ht="12.75" hidden="1" customHeight="1">
      <c r="A523" s="63" t="s">
        <v>2400</v>
      </c>
      <c r="B523" s="72"/>
      <c r="C523" s="73" t="s">
        <v>2158</v>
      </c>
      <c r="D523" s="46"/>
      <c r="E523" s="264"/>
      <c r="F523" s="265"/>
      <c r="G523" s="266"/>
      <c r="H523" s="267"/>
      <c r="I523" s="268"/>
      <c r="J523" s="265"/>
      <c r="K523" s="265"/>
      <c r="L523" s="266"/>
      <c r="M523" s="264">
        <f t="shared" si="48"/>
        <v>0</v>
      </c>
      <c r="N523" s="269">
        <f t="shared" si="48"/>
        <v>0</v>
      </c>
      <c r="O523" s="36"/>
      <c r="P523" s="51" t="s">
        <v>1474</v>
      </c>
      <c r="Q523" s="36"/>
      <c r="R523" s="36" t="str">
        <f t="shared" ref="R523:R586" si="49">IF(SUM(E523:N523)=0,"",P523)</f>
        <v/>
      </c>
      <c r="S523" s="15"/>
      <c r="T523" s="15"/>
      <c r="U523" s="28"/>
      <c r="V523" s="28"/>
      <c r="W523" s="15"/>
      <c r="X523" s="15"/>
      <c r="Y523" s="15"/>
      <c r="Z523" s="15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</row>
    <row r="524" spans="1:42" s="17" customFormat="1" ht="12.75" customHeight="1">
      <c r="A524" s="63" t="s">
        <v>2401</v>
      </c>
      <c r="B524" s="72"/>
      <c r="C524" s="144" t="s">
        <v>2402</v>
      </c>
      <c r="D524" s="46"/>
      <c r="E524" s="264">
        <v>2</v>
      </c>
      <c r="F524" s="265">
        <v>210</v>
      </c>
      <c r="G524" s="266">
        <v>1062</v>
      </c>
      <c r="H524" s="267">
        <v>7</v>
      </c>
      <c r="I524" s="268">
        <v>423</v>
      </c>
      <c r="J524" s="265">
        <v>2127</v>
      </c>
      <c r="K524" s="265"/>
      <c r="L524" s="266"/>
      <c r="M524" s="264">
        <f t="shared" si="48"/>
        <v>423</v>
      </c>
      <c r="N524" s="269">
        <f t="shared" si="48"/>
        <v>2127</v>
      </c>
      <c r="O524" s="36"/>
      <c r="P524" s="51" t="s">
        <v>1474</v>
      </c>
      <c r="Q524" s="36"/>
      <c r="R524" s="36" t="str">
        <f t="shared" si="49"/>
        <v>M</v>
      </c>
      <c r="S524" s="15"/>
      <c r="T524" s="15"/>
      <c r="U524" s="28"/>
      <c r="V524" s="28"/>
      <c r="W524" s="15"/>
      <c r="X524" s="15"/>
      <c r="Y524" s="15"/>
      <c r="Z524" s="15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</row>
    <row r="525" spans="1:42" s="17" customFormat="1" ht="12.75" customHeight="1" thickBot="1">
      <c r="A525" s="63" t="s">
        <v>2403</v>
      </c>
      <c r="B525" s="72"/>
      <c r="C525" s="212" t="s">
        <v>2404</v>
      </c>
      <c r="D525" s="118"/>
      <c r="E525" s="264">
        <v>2</v>
      </c>
      <c r="F525" s="265">
        <v>53</v>
      </c>
      <c r="G525" s="266">
        <v>178</v>
      </c>
      <c r="H525" s="267">
        <v>2</v>
      </c>
      <c r="I525" s="268">
        <v>53</v>
      </c>
      <c r="J525" s="265">
        <v>178</v>
      </c>
      <c r="K525" s="265"/>
      <c r="L525" s="266"/>
      <c r="M525" s="264">
        <f t="shared" si="48"/>
        <v>53</v>
      </c>
      <c r="N525" s="269">
        <f t="shared" si="48"/>
        <v>178</v>
      </c>
      <c r="O525" s="36"/>
      <c r="P525" s="51" t="s">
        <v>1474</v>
      </c>
      <c r="Q525" s="36"/>
      <c r="R525" s="36" t="str">
        <f t="shared" si="49"/>
        <v>M</v>
      </c>
      <c r="S525" s="15"/>
      <c r="T525" s="15"/>
      <c r="U525" s="28"/>
      <c r="V525" s="28"/>
      <c r="W525" s="15"/>
      <c r="X525" s="15"/>
      <c r="Y525" s="15"/>
      <c r="Z525" s="15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</row>
    <row r="526" spans="1:42" s="17" customFormat="1" ht="12.75" hidden="1" customHeight="1">
      <c r="A526" s="63" t="s">
        <v>2405</v>
      </c>
      <c r="B526" s="72"/>
      <c r="C526" s="212" t="s">
        <v>2406</v>
      </c>
      <c r="D526" s="118"/>
      <c r="E526" s="264"/>
      <c r="F526" s="265"/>
      <c r="G526" s="266"/>
      <c r="H526" s="267"/>
      <c r="I526" s="268"/>
      <c r="J526" s="265"/>
      <c r="K526" s="265"/>
      <c r="L526" s="266"/>
      <c r="M526" s="264">
        <f t="shared" si="48"/>
        <v>0</v>
      </c>
      <c r="N526" s="269">
        <f t="shared" si="48"/>
        <v>0</v>
      </c>
      <c r="O526" s="36"/>
      <c r="P526" s="51" t="s">
        <v>1474</v>
      </c>
      <c r="Q526" s="36"/>
      <c r="R526" s="36" t="str">
        <f t="shared" si="49"/>
        <v/>
      </c>
      <c r="S526" s="15"/>
      <c r="T526" s="15"/>
      <c r="U526" s="28"/>
      <c r="V526" s="28"/>
      <c r="W526" s="15"/>
      <c r="X526" s="15"/>
      <c r="Y526" s="15"/>
      <c r="Z526" s="15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</row>
    <row r="527" spans="1:42" s="17" customFormat="1" ht="12.75" hidden="1" customHeight="1">
      <c r="A527" s="63" t="s">
        <v>2407</v>
      </c>
      <c r="B527" s="72"/>
      <c r="C527" s="212" t="s">
        <v>2408</v>
      </c>
      <c r="D527" s="118"/>
      <c r="E527" s="264"/>
      <c r="F527" s="265"/>
      <c r="G527" s="266"/>
      <c r="H527" s="267"/>
      <c r="I527" s="268"/>
      <c r="J527" s="265"/>
      <c r="K527" s="265"/>
      <c r="L527" s="266"/>
      <c r="M527" s="264">
        <f t="shared" si="48"/>
        <v>0</v>
      </c>
      <c r="N527" s="269">
        <f t="shared" si="48"/>
        <v>0</v>
      </c>
      <c r="O527" s="36"/>
      <c r="P527" s="51" t="s">
        <v>1474</v>
      </c>
      <c r="Q527" s="36"/>
      <c r="R527" s="36" t="str">
        <f t="shared" si="49"/>
        <v/>
      </c>
      <c r="S527" s="15"/>
      <c r="T527" s="15"/>
      <c r="U527" s="28"/>
      <c r="V527" s="28"/>
      <c r="W527" s="15"/>
      <c r="X527" s="15"/>
      <c r="Y527" s="15"/>
      <c r="Z527" s="15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</row>
    <row r="528" spans="1:42" s="17" customFormat="1" ht="12.75" hidden="1" customHeight="1" thickBot="1">
      <c r="A528" s="63" t="s">
        <v>2409</v>
      </c>
      <c r="B528" s="122"/>
      <c r="C528" s="213" t="s">
        <v>2410</v>
      </c>
      <c r="D528" s="123"/>
      <c r="E528" s="351"/>
      <c r="F528" s="352"/>
      <c r="G528" s="353"/>
      <c r="H528" s="354"/>
      <c r="I528" s="355"/>
      <c r="J528" s="352"/>
      <c r="K528" s="352"/>
      <c r="L528" s="353"/>
      <c r="M528" s="351">
        <f t="shared" si="48"/>
        <v>0</v>
      </c>
      <c r="N528" s="356">
        <f t="shared" si="48"/>
        <v>0</v>
      </c>
      <c r="O528" s="36"/>
      <c r="P528" s="51" t="s">
        <v>1474</v>
      </c>
      <c r="Q528" s="36"/>
      <c r="R528" s="36" t="str">
        <f t="shared" si="49"/>
        <v/>
      </c>
      <c r="S528" s="15"/>
      <c r="T528" s="15"/>
      <c r="U528" s="28"/>
      <c r="V528" s="28"/>
      <c r="W528" s="15"/>
      <c r="X528" s="15"/>
      <c r="Y528" s="15"/>
      <c r="Z528" s="15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</row>
    <row r="529" spans="1:42" s="18" customFormat="1" ht="15.75" hidden="1" customHeight="1" thickTop="1" thickBot="1">
      <c r="A529" s="63" t="s">
        <v>2411</v>
      </c>
      <c r="B529" s="889" t="s">
        <v>1777</v>
      </c>
      <c r="C529" s="890"/>
      <c r="D529" s="108"/>
      <c r="E529" s="357">
        <f t="shared" ref="E529:N529" si="50">SUM(E530:E543)</f>
        <v>0</v>
      </c>
      <c r="F529" s="358">
        <f t="shared" si="50"/>
        <v>0</v>
      </c>
      <c r="G529" s="359">
        <f t="shared" si="50"/>
        <v>0</v>
      </c>
      <c r="H529" s="360">
        <f t="shared" si="50"/>
        <v>0</v>
      </c>
      <c r="I529" s="361">
        <f t="shared" si="50"/>
        <v>0</v>
      </c>
      <c r="J529" s="358">
        <f t="shared" si="50"/>
        <v>0</v>
      </c>
      <c r="K529" s="358">
        <f t="shared" si="50"/>
        <v>0</v>
      </c>
      <c r="L529" s="359">
        <f t="shared" si="50"/>
        <v>0</v>
      </c>
      <c r="M529" s="357">
        <f t="shared" si="50"/>
        <v>0</v>
      </c>
      <c r="N529" s="362">
        <f t="shared" si="50"/>
        <v>0</v>
      </c>
      <c r="O529" s="36"/>
      <c r="P529" s="51" t="s">
        <v>1500</v>
      </c>
      <c r="Q529" s="36"/>
      <c r="R529" s="36" t="str">
        <f t="shared" si="49"/>
        <v/>
      </c>
      <c r="S529" s="15"/>
      <c r="T529" s="15"/>
      <c r="U529" s="28">
        <f>SUM(M530:M543)</f>
        <v>0</v>
      </c>
      <c r="V529" s="28">
        <f>SUM(N530:N543)</f>
        <v>0</v>
      </c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</row>
    <row r="530" spans="1:42" s="17" customFormat="1" ht="12.75" hidden="1" customHeight="1" thickTop="1">
      <c r="A530" s="63" t="s">
        <v>2413</v>
      </c>
      <c r="B530" s="95"/>
      <c r="C530" s="152" t="s">
        <v>2414</v>
      </c>
      <c r="D530" s="46"/>
      <c r="E530" s="258"/>
      <c r="F530" s="259"/>
      <c r="G530" s="260"/>
      <c r="H530" s="261"/>
      <c r="I530" s="262"/>
      <c r="J530" s="259"/>
      <c r="K530" s="259"/>
      <c r="L530" s="260"/>
      <c r="M530" s="264">
        <f t="shared" ref="M530:N543" si="51">I530+K530</f>
        <v>0</v>
      </c>
      <c r="N530" s="269">
        <f t="shared" si="51"/>
        <v>0</v>
      </c>
      <c r="O530" s="36"/>
      <c r="P530" s="51" t="s">
        <v>1474</v>
      </c>
      <c r="Q530" s="36"/>
      <c r="R530" s="36" t="str">
        <f t="shared" si="49"/>
        <v/>
      </c>
      <c r="S530" s="15"/>
      <c r="T530" s="15"/>
      <c r="U530" s="28"/>
      <c r="V530" s="28"/>
      <c r="W530" s="15"/>
      <c r="X530" s="15"/>
      <c r="Y530" s="15"/>
      <c r="Z530" s="15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</row>
    <row r="531" spans="1:42" s="17" customFormat="1" ht="12.75" hidden="1" customHeight="1">
      <c r="A531" s="63" t="s">
        <v>2412</v>
      </c>
      <c r="B531" s="72"/>
      <c r="C531" s="73" t="s">
        <v>1533</v>
      </c>
      <c r="D531" s="46"/>
      <c r="E531" s="264"/>
      <c r="F531" s="265"/>
      <c r="G531" s="266"/>
      <c r="H531" s="267"/>
      <c r="I531" s="268"/>
      <c r="J531" s="265"/>
      <c r="K531" s="265"/>
      <c r="L531" s="266"/>
      <c r="M531" s="264">
        <f t="shared" si="51"/>
        <v>0</v>
      </c>
      <c r="N531" s="269">
        <f t="shared" si="51"/>
        <v>0</v>
      </c>
      <c r="O531" s="36"/>
      <c r="P531" s="51" t="s">
        <v>1473</v>
      </c>
      <c r="Q531" s="36"/>
      <c r="R531" s="36" t="str">
        <f t="shared" si="49"/>
        <v/>
      </c>
      <c r="S531" s="15"/>
      <c r="T531" s="15"/>
      <c r="U531" s="28"/>
      <c r="V531" s="28"/>
      <c r="W531" s="15"/>
      <c r="X531" s="15"/>
      <c r="Y531" s="15"/>
      <c r="Z531" s="15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</row>
    <row r="532" spans="1:42" s="17" customFormat="1" ht="12.75" hidden="1" customHeight="1">
      <c r="A532" s="63" t="s">
        <v>2415</v>
      </c>
      <c r="B532" s="72"/>
      <c r="C532" s="144" t="s">
        <v>2416</v>
      </c>
      <c r="D532" s="46"/>
      <c r="E532" s="264"/>
      <c r="F532" s="265"/>
      <c r="G532" s="266"/>
      <c r="H532" s="267"/>
      <c r="I532" s="268"/>
      <c r="J532" s="265"/>
      <c r="K532" s="265"/>
      <c r="L532" s="266"/>
      <c r="M532" s="264">
        <f t="shared" si="51"/>
        <v>0</v>
      </c>
      <c r="N532" s="269">
        <f t="shared" si="51"/>
        <v>0</v>
      </c>
      <c r="O532" s="36"/>
      <c r="P532" s="51" t="s">
        <v>1474</v>
      </c>
      <c r="Q532" s="36"/>
      <c r="R532" s="36" t="str">
        <f t="shared" si="49"/>
        <v/>
      </c>
      <c r="S532" s="15"/>
      <c r="T532" s="15"/>
      <c r="U532" s="28"/>
      <c r="V532" s="28"/>
      <c r="W532" s="15"/>
      <c r="X532" s="15"/>
      <c r="Y532" s="15"/>
      <c r="Z532" s="15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</row>
    <row r="533" spans="1:42" s="17" customFormat="1" ht="12.75" hidden="1" customHeight="1">
      <c r="A533" s="63" t="s">
        <v>2417</v>
      </c>
      <c r="B533" s="72"/>
      <c r="C533" s="144" t="s">
        <v>2418</v>
      </c>
      <c r="D533" s="46"/>
      <c r="E533" s="264"/>
      <c r="F533" s="265"/>
      <c r="G533" s="266"/>
      <c r="H533" s="267"/>
      <c r="I533" s="268"/>
      <c r="J533" s="265"/>
      <c r="K533" s="265"/>
      <c r="L533" s="266"/>
      <c r="M533" s="264">
        <f t="shared" si="51"/>
        <v>0</v>
      </c>
      <c r="N533" s="269">
        <f t="shared" si="51"/>
        <v>0</v>
      </c>
      <c r="O533" s="36"/>
      <c r="P533" s="51" t="s">
        <v>1474</v>
      </c>
      <c r="Q533" s="36"/>
      <c r="R533" s="36" t="str">
        <f t="shared" si="49"/>
        <v/>
      </c>
      <c r="S533" s="15"/>
      <c r="T533" s="15"/>
      <c r="U533" s="28"/>
      <c r="V533" s="28"/>
      <c r="W533" s="15"/>
      <c r="X533" s="15"/>
      <c r="Y533" s="15"/>
      <c r="Z533" s="15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</row>
    <row r="534" spans="1:42" s="17" customFormat="1" ht="12.75" hidden="1" customHeight="1">
      <c r="A534" s="63" t="s">
        <v>2419</v>
      </c>
      <c r="B534" s="72"/>
      <c r="C534" s="144" t="s">
        <v>2420</v>
      </c>
      <c r="D534" s="46"/>
      <c r="E534" s="264"/>
      <c r="F534" s="265"/>
      <c r="G534" s="266"/>
      <c r="H534" s="267"/>
      <c r="I534" s="268"/>
      <c r="J534" s="265"/>
      <c r="K534" s="265"/>
      <c r="L534" s="266"/>
      <c r="M534" s="264">
        <f t="shared" si="51"/>
        <v>0</v>
      </c>
      <c r="N534" s="269">
        <f t="shared" si="51"/>
        <v>0</v>
      </c>
      <c r="O534" s="36"/>
      <c r="P534" s="51" t="s">
        <v>1474</v>
      </c>
      <c r="Q534" s="36"/>
      <c r="R534" s="36" t="str">
        <f t="shared" si="49"/>
        <v/>
      </c>
      <c r="S534" s="15"/>
      <c r="T534" s="15"/>
      <c r="U534" s="28"/>
      <c r="V534" s="28"/>
      <c r="W534" s="15"/>
      <c r="X534" s="15"/>
      <c r="Y534" s="15"/>
      <c r="Z534" s="15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</row>
    <row r="535" spans="1:42" s="17" customFormat="1" ht="12.75" hidden="1" customHeight="1">
      <c r="A535" s="63" t="s">
        <v>2421</v>
      </c>
      <c r="B535" s="72"/>
      <c r="C535" s="144" t="s">
        <v>2422</v>
      </c>
      <c r="D535" s="46"/>
      <c r="E535" s="264"/>
      <c r="F535" s="265"/>
      <c r="G535" s="266"/>
      <c r="H535" s="267"/>
      <c r="I535" s="268"/>
      <c r="J535" s="265"/>
      <c r="K535" s="265"/>
      <c r="L535" s="266"/>
      <c r="M535" s="264">
        <f t="shared" si="51"/>
        <v>0</v>
      </c>
      <c r="N535" s="269">
        <f t="shared" si="51"/>
        <v>0</v>
      </c>
      <c r="O535" s="36"/>
      <c r="P535" s="51" t="s">
        <v>1474</v>
      </c>
      <c r="Q535" s="36"/>
      <c r="R535" s="36" t="str">
        <f t="shared" si="49"/>
        <v/>
      </c>
      <c r="S535" s="15"/>
      <c r="T535" s="15"/>
      <c r="U535" s="28"/>
      <c r="V535" s="28"/>
      <c r="W535" s="15"/>
      <c r="X535" s="15"/>
      <c r="Y535" s="15"/>
      <c r="Z535" s="15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</row>
    <row r="536" spans="1:42" s="17" customFormat="1" ht="12.75" hidden="1" customHeight="1">
      <c r="A536" s="63" t="s">
        <v>2423</v>
      </c>
      <c r="B536" s="72"/>
      <c r="C536" s="144" t="s">
        <v>2424</v>
      </c>
      <c r="D536" s="46"/>
      <c r="E536" s="264"/>
      <c r="F536" s="265"/>
      <c r="G536" s="266"/>
      <c r="H536" s="267"/>
      <c r="I536" s="268"/>
      <c r="J536" s="265"/>
      <c r="K536" s="265"/>
      <c r="L536" s="266"/>
      <c r="M536" s="264">
        <f t="shared" si="51"/>
        <v>0</v>
      </c>
      <c r="N536" s="269">
        <f t="shared" si="51"/>
        <v>0</v>
      </c>
      <c r="O536" s="36"/>
      <c r="P536" s="51" t="s">
        <v>1474</v>
      </c>
      <c r="Q536" s="36"/>
      <c r="R536" s="36" t="str">
        <f t="shared" si="49"/>
        <v/>
      </c>
      <c r="S536" s="15"/>
      <c r="T536" s="15"/>
      <c r="U536" s="28"/>
      <c r="V536" s="28"/>
      <c r="W536" s="15"/>
      <c r="X536" s="15"/>
      <c r="Y536" s="15"/>
      <c r="Z536" s="15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</row>
    <row r="537" spans="1:42" s="17" customFormat="1" ht="12.75" hidden="1" customHeight="1">
      <c r="A537" s="63" t="s">
        <v>2425</v>
      </c>
      <c r="B537" s="72"/>
      <c r="C537" s="144" t="s">
        <v>1940</v>
      </c>
      <c r="D537" s="46"/>
      <c r="E537" s="264"/>
      <c r="F537" s="265"/>
      <c r="G537" s="266"/>
      <c r="H537" s="267"/>
      <c r="I537" s="268"/>
      <c r="J537" s="265"/>
      <c r="K537" s="265"/>
      <c r="L537" s="266"/>
      <c r="M537" s="264">
        <f t="shared" si="51"/>
        <v>0</v>
      </c>
      <c r="N537" s="269">
        <f t="shared" si="51"/>
        <v>0</v>
      </c>
      <c r="O537" s="36"/>
      <c r="P537" s="51" t="s">
        <v>1474</v>
      </c>
      <c r="Q537" s="36"/>
      <c r="R537" s="36" t="str">
        <f t="shared" si="49"/>
        <v/>
      </c>
      <c r="S537" s="15"/>
      <c r="T537" s="15"/>
      <c r="U537" s="28"/>
      <c r="V537" s="28"/>
      <c r="W537" s="15"/>
      <c r="X537" s="15"/>
      <c r="Y537" s="15"/>
      <c r="Z537" s="15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</row>
    <row r="538" spans="1:42" s="17" customFormat="1" ht="12.75" hidden="1" customHeight="1">
      <c r="A538" s="63" t="s">
        <v>2426</v>
      </c>
      <c r="B538" s="72"/>
      <c r="C538" s="144" t="s">
        <v>2427</v>
      </c>
      <c r="D538" s="46"/>
      <c r="E538" s="264"/>
      <c r="F538" s="265"/>
      <c r="G538" s="266"/>
      <c r="H538" s="267"/>
      <c r="I538" s="268"/>
      <c r="J538" s="265"/>
      <c r="K538" s="265"/>
      <c r="L538" s="266"/>
      <c r="M538" s="264">
        <f t="shared" si="51"/>
        <v>0</v>
      </c>
      <c r="N538" s="269">
        <f t="shared" si="51"/>
        <v>0</v>
      </c>
      <c r="O538" s="36"/>
      <c r="P538" s="51" t="s">
        <v>1474</v>
      </c>
      <c r="Q538" s="36"/>
      <c r="R538" s="36" t="str">
        <f t="shared" si="49"/>
        <v/>
      </c>
      <c r="S538" s="15"/>
      <c r="T538" s="15"/>
      <c r="U538" s="28"/>
      <c r="V538" s="28"/>
      <c r="W538" s="15"/>
      <c r="X538" s="15"/>
      <c r="Y538" s="15"/>
      <c r="Z538" s="15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</row>
    <row r="539" spans="1:42" s="17" customFormat="1" ht="12.75" hidden="1" customHeight="1">
      <c r="A539" s="63" t="s">
        <v>2428</v>
      </c>
      <c r="B539" s="72"/>
      <c r="C539" s="144" t="s">
        <v>2429</v>
      </c>
      <c r="D539" s="46"/>
      <c r="E539" s="264"/>
      <c r="F539" s="265"/>
      <c r="G539" s="266"/>
      <c r="H539" s="267"/>
      <c r="I539" s="268"/>
      <c r="J539" s="265"/>
      <c r="K539" s="265"/>
      <c r="L539" s="266"/>
      <c r="M539" s="264">
        <f t="shared" si="51"/>
        <v>0</v>
      </c>
      <c r="N539" s="269">
        <f t="shared" si="51"/>
        <v>0</v>
      </c>
      <c r="O539" s="36"/>
      <c r="P539" s="51" t="s">
        <v>1474</v>
      </c>
      <c r="Q539" s="36"/>
      <c r="R539" s="36" t="str">
        <f t="shared" si="49"/>
        <v/>
      </c>
      <c r="S539" s="15"/>
      <c r="T539" s="15"/>
      <c r="U539" s="28"/>
      <c r="V539" s="28"/>
      <c r="W539" s="15"/>
      <c r="X539" s="15"/>
      <c r="Y539" s="15"/>
      <c r="Z539" s="15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</row>
    <row r="540" spans="1:42" s="17" customFormat="1" ht="12.75" hidden="1" customHeight="1">
      <c r="A540" s="63" t="s">
        <v>2430</v>
      </c>
      <c r="B540" s="72"/>
      <c r="C540" s="144" t="s">
        <v>1855</v>
      </c>
      <c r="D540" s="46"/>
      <c r="E540" s="264"/>
      <c r="F540" s="265"/>
      <c r="G540" s="266"/>
      <c r="H540" s="267"/>
      <c r="I540" s="268"/>
      <c r="J540" s="265"/>
      <c r="K540" s="265"/>
      <c r="L540" s="266"/>
      <c r="M540" s="264">
        <f t="shared" si="51"/>
        <v>0</v>
      </c>
      <c r="N540" s="269">
        <f t="shared" si="51"/>
        <v>0</v>
      </c>
      <c r="O540" s="36"/>
      <c r="P540" s="51" t="s">
        <v>1474</v>
      </c>
      <c r="Q540" s="36"/>
      <c r="R540" s="36" t="str">
        <f t="shared" si="49"/>
        <v/>
      </c>
      <c r="S540" s="15"/>
      <c r="T540" s="15"/>
      <c r="U540" s="28"/>
      <c r="V540" s="28"/>
      <c r="W540" s="15"/>
      <c r="X540" s="15"/>
      <c r="Y540" s="15"/>
      <c r="Z540" s="15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</row>
    <row r="541" spans="1:42" s="17" customFormat="1" ht="12.75" hidden="1" customHeight="1">
      <c r="A541" s="63" t="s">
        <v>2431</v>
      </c>
      <c r="B541" s="72"/>
      <c r="C541" s="144" t="s">
        <v>2432</v>
      </c>
      <c r="D541" s="46"/>
      <c r="E541" s="264"/>
      <c r="F541" s="265"/>
      <c r="G541" s="266"/>
      <c r="H541" s="267"/>
      <c r="I541" s="268"/>
      <c r="J541" s="265"/>
      <c r="K541" s="265"/>
      <c r="L541" s="266"/>
      <c r="M541" s="264">
        <f t="shared" si="51"/>
        <v>0</v>
      </c>
      <c r="N541" s="269">
        <f t="shared" si="51"/>
        <v>0</v>
      </c>
      <c r="O541" s="36"/>
      <c r="P541" s="51" t="s">
        <v>1474</v>
      </c>
      <c r="Q541" s="36"/>
      <c r="R541" s="36" t="str">
        <f t="shared" si="49"/>
        <v/>
      </c>
      <c r="S541" s="15"/>
      <c r="T541" s="15"/>
      <c r="U541" s="28"/>
      <c r="V541" s="28"/>
      <c r="W541" s="15"/>
      <c r="X541" s="15"/>
      <c r="Y541" s="15"/>
      <c r="Z541" s="15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</row>
    <row r="542" spans="1:42" s="17" customFormat="1" ht="12.75" hidden="1" customHeight="1">
      <c r="A542" s="63" t="s">
        <v>2433</v>
      </c>
      <c r="B542" s="72"/>
      <c r="C542" s="144" t="s">
        <v>2434</v>
      </c>
      <c r="D542" s="46"/>
      <c r="E542" s="264"/>
      <c r="F542" s="265"/>
      <c r="G542" s="266"/>
      <c r="H542" s="267"/>
      <c r="I542" s="268"/>
      <c r="J542" s="265"/>
      <c r="K542" s="265"/>
      <c r="L542" s="266"/>
      <c r="M542" s="264">
        <f t="shared" si="51"/>
        <v>0</v>
      </c>
      <c r="N542" s="269">
        <f t="shared" si="51"/>
        <v>0</v>
      </c>
      <c r="O542" s="36"/>
      <c r="P542" s="51" t="s">
        <v>1474</v>
      </c>
      <c r="Q542" s="36"/>
      <c r="R542" s="36" t="str">
        <f t="shared" si="49"/>
        <v/>
      </c>
      <c r="S542" s="15"/>
      <c r="T542" s="15"/>
      <c r="U542" s="28"/>
      <c r="V542" s="28"/>
      <c r="W542" s="15"/>
      <c r="X542" s="15"/>
      <c r="Y542" s="15"/>
      <c r="Z542" s="15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</row>
    <row r="543" spans="1:42" s="17" customFormat="1" ht="12.75" hidden="1" customHeight="1" thickBot="1">
      <c r="A543" s="63" t="s">
        <v>2435</v>
      </c>
      <c r="B543" s="74"/>
      <c r="C543" s="167" t="s">
        <v>2436</v>
      </c>
      <c r="D543" s="117"/>
      <c r="E543" s="315"/>
      <c r="F543" s="348"/>
      <c r="G543" s="349"/>
      <c r="H543" s="350"/>
      <c r="I543" s="384"/>
      <c r="J543" s="348"/>
      <c r="K543" s="348"/>
      <c r="L543" s="349"/>
      <c r="M543" s="315">
        <f t="shared" si="51"/>
        <v>0</v>
      </c>
      <c r="N543" s="316">
        <f t="shared" si="51"/>
        <v>0</v>
      </c>
      <c r="O543" s="36"/>
      <c r="P543" s="51" t="s">
        <v>1474</v>
      </c>
      <c r="Q543" s="36"/>
      <c r="R543" s="36" t="str">
        <f t="shared" si="49"/>
        <v/>
      </c>
      <c r="S543" s="15"/>
      <c r="T543" s="15"/>
      <c r="U543" s="28"/>
      <c r="V543" s="28"/>
      <c r="W543" s="15"/>
      <c r="X543" s="15"/>
      <c r="Y543" s="15"/>
      <c r="Z543" s="15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</row>
    <row r="544" spans="1:42" s="18" customFormat="1" ht="21.75" customHeight="1" thickBot="1">
      <c r="A544" s="63" t="s">
        <v>2437</v>
      </c>
      <c r="B544" s="887" t="s">
        <v>624</v>
      </c>
      <c r="C544" s="888"/>
      <c r="D544" s="47"/>
      <c r="E544" s="276">
        <f t="shared" ref="E544:N544" si="52">SUM(E545,E552,E564,E580,E605)</f>
        <v>194</v>
      </c>
      <c r="F544" s="277">
        <f t="shared" si="52"/>
        <v>8539</v>
      </c>
      <c r="G544" s="278">
        <f t="shared" si="52"/>
        <v>35070</v>
      </c>
      <c r="H544" s="279">
        <f t="shared" si="52"/>
        <v>268</v>
      </c>
      <c r="I544" s="280">
        <f t="shared" si="52"/>
        <v>8142</v>
      </c>
      <c r="J544" s="277">
        <f t="shared" si="52"/>
        <v>31430</v>
      </c>
      <c r="K544" s="277">
        <f t="shared" si="52"/>
        <v>0</v>
      </c>
      <c r="L544" s="278">
        <f t="shared" si="52"/>
        <v>0</v>
      </c>
      <c r="M544" s="255">
        <f t="shared" si="52"/>
        <v>8142</v>
      </c>
      <c r="N544" s="257">
        <f t="shared" si="52"/>
        <v>31430</v>
      </c>
      <c r="O544" s="36"/>
      <c r="P544" s="51" t="s">
        <v>1499</v>
      </c>
      <c r="Q544" s="36"/>
      <c r="R544" s="36" t="str">
        <f t="shared" si="49"/>
        <v>R</v>
      </c>
      <c r="S544" s="15"/>
      <c r="T544" s="15"/>
      <c r="U544" s="28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</row>
    <row r="545" spans="1:42" s="18" customFormat="1" ht="15.75" customHeight="1">
      <c r="A545" s="63" t="s">
        <v>2438</v>
      </c>
      <c r="B545" s="885" t="s">
        <v>2439</v>
      </c>
      <c r="C545" s="886"/>
      <c r="D545" s="25"/>
      <c r="E545" s="325">
        <f t="shared" ref="E545:N545" si="53">SUM(E546:E551)</f>
        <v>46</v>
      </c>
      <c r="F545" s="326">
        <f t="shared" si="53"/>
        <v>981</v>
      </c>
      <c r="G545" s="327">
        <f t="shared" si="53"/>
        <v>4085</v>
      </c>
      <c r="H545" s="328">
        <f t="shared" si="53"/>
        <v>69</v>
      </c>
      <c r="I545" s="330">
        <f t="shared" si="53"/>
        <v>1309</v>
      </c>
      <c r="J545" s="326">
        <f t="shared" si="53"/>
        <v>4070</v>
      </c>
      <c r="K545" s="326">
        <f t="shared" si="53"/>
        <v>0</v>
      </c>
      <c r="L545" s="327">
        <f t="shared" si="53"/>
        <v>0</v>
      </c>
      <c r="M545" s="325">
        <f t="shared" si="53"/>
        <v>1309</v>
      </c>
      <c r="N545" s="329">
        <f t="shared" si="53"/>
        <v>4070</v>
      </c>
      <c r="O545" s="36"/>
      <c r="P545" s="51" t="s">
        <v>1500</v>
      </c>
      <c r="Q545" s="36"/>
      <c r="R545" s="36" t="str">
        <f t="shared" si="49"/>
        <v>P</v>
      </c>
      <c r="S545" s="15"/>
      <c r="T545" s="15"/>
      <c r="U545" s="28"/>
      <c r="V545" s="28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</row>
    <row r="546" spans="1:42" s="129" customFormat="1" ht="12.75" customHeight="1">
      <c r="A546" s="126" t="s">
        <v>2440</v>
      </c>
      <c r="B546" s="131"/>
      <c r="C546" s="144" t="s">
        <v>2441</v>
      </c>
      <c r="D546" s="132"/>
      <c r="E546" s="264">
        <v>4</v>
      </c>
      <c r="F546" s="265">
        <v>491</v>
      </c>
      <c r="G546" s="266">
        <v>1976</v>
      </c>
      <c r="H546" s="267">
        <v>21</v>
      </c>
      <c r="I546" s="268">
        <v>491</v>
      </c>
      <c r="J546" s="265">
        <v>1976</v>
      </c>
      <c r="K546" s="265"/>
      <c r="L546" s="266"/>
      <c r="M546" s="264">
        <f t="shared" ref="M546:N548" si="54">I546+K546</f>
        <v>491</v>
      </c>
      <c r="N546" s="269">
        <f t="shared" si="54"/>
        <v>1976</v>
      </c>
      <c r="O546" s="150"/>
      <c r="P546" s="151" t="s">
        <v>1474</v>
      </c>
      <c r="Q546" s="150"/>
      <c r="R546" s="150" t="str">
        <f t="shared" si="49"/>
        <v>M</v>
      </c>
      <c r="S546" s="5"/>
      <c r="T546" s="5"/>
      <c r="U546" s="30"/>
      <c r="V546" s="30"/>
      <c r="W546" s="5"/>
      <c r="X546" s="5"/>
      <c r="Y546" s="5"/>
      <c r="Z546" s="5"/>
      <c r="AA546" s="128"/>
      <c r="AB546" s="128"/>
      <c r="AC546" s="128"/>
      <c r="AD546" s="128"/>
      <c r="AE546" s="128"/>
      <c r="AF546" s="128"/>
      <c r="AG546" s="128"/>
      <c r="AH546" s="128"/>
      <c r="AI546" s="128"/>
      <c r="AJ546" s="128"/>
      <c r="AK546" s="128"/>
      <c r="AL546" s="128"/>
      <c r="AM546" s="128"/>
      <c r="AN546" s="128"/>
      <c r="AO546" s="128"/>
      <c r="AP546" s="128"/>
    </row>
    <row r="547" spans="1:42" s="17" customFormat="1" ht="12.75" customHeight="1">
      <c r="A547" s="63" t="s">
        <v>2442</v>
      </c>
      <c r="B547" s="72"/>
      <c r="C547" s="144" t="s">
        <v>2340</v>
      </c>
      <c r="D547" s="46"/>
      <c r="E547" s="264">
        <v>7</v>
      </c>
      <c r="F547" s="265">
        <v>151</v>
      </c>
      <c r="G547" s="266">
        <v>743</v>
      </c>
      <c r="H547" s="267">
        <v>11</v>
      </c>
      <c r="I547" s="268">
        <v>151</v>
      </c>
      <c r="J547" s="265">
        <v>743</v>
      </c>
      <c r="K547" s="265"/>
      <c r="L547" s="266"/>
      <c r="M547" s="264">
        <f t="shared" si="54"/>
        <v>151</v>
      </c>
      <c r="N547" s="269">
        <f t="shared" si="54"/>
        <v>743</v>
      </c>
      <c r="O547" s="36"/>
      <c r="P547" s="51" t="s">
        <v>1474</v>
      </c>
      <c r="Q547" s="36"/>
      <c r="R547" s="36" t="str">
        <f t="shared" si="49"/>
        <v>M</v>
      </c>
      <c r="S547" s="15"/>
      <c r="T547" s="15"/>
      <c r="U547" s="28"/>
      <c r="V547" s="28"/>
      <c r="W547" s="15"/>
      <c r="X547" s="15"/>
      <c r="Y547" s="15"/>
      <c r="Z547" s="15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</row>
    <row r="548" spans="1:42" s="17" customFormat="1" ht="12.75" customHeight="1">
      <c r="A548" s="63" t="s">
        <v>2443</v>
      </c>
      <c r="B548" s="72"/>
      <c r="C548" s="144" t="s">
        <v>2444</v>
      </c>
      <c r="D548" s="46"/>
      <c r="E548" s="264">
        <v>6</v>
      </c>
      <c r="F548" s="265">
        <v>117</v>
      </c>
      <c r="G548" s="266">
        <v>499</v>
      </c>
      <c r="H548" s="267">
        <v>9</v>
      </c>
      <c r="I548" s="268">
        <v>117</v>
      </c>
      <c r="J548" s="265">
        <v>499</v>
      </c>
      <c r="K548" s="265"/>
      <c r="L548" s="266"/>
      <c r="M548" s="264">
        <f t="shared" si="54"/>
        <v>117</v>
      </c>
      <c r="N548" s="269">
        <f t="shared" si="54"/>
        <v>499</v>
      </c>
      <c r="O548" s="36"/>
      <c r="P548" s="51" t="s">
        <v>1474</v>
      </c>
      <c r="Q548" s="36"/>
      <c r="R548" s="36" t="str">
        <f t="shared" si="49"/>
        <v>M</v>
      </c>
      <c r="S548" s="15"/>
      <c r="T548" s="15"/>
      <c r="U548" s="28"/>
      <c r="V548" s="28"/>
      <c r="W548" s="15"/>
      <c r="X548" s="15"/>
      <c r="Y548" s="15"/>
      <c r="Z548" s="15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</row>
    <row r="549" spans="1:42" s="17" customFormat="1" ht="12.75" customHeight="1">
      <c r="A549" s="63" t="s">
        <v>2445</v>
      </c>
      <c r="B549" s="72"/>
      <c r="C549" s="144" t="s">
        <v>2446</v>
      </c>
      <c r="D549" s="46"/>
      <c r="E549" s="264">
        <v>12</v>
      </c>
      <c r="F549" s="265">
        <v>115</v>
      </c>
      <c r="G549" s="266">
        <v>406</v>
      </c>
      <c r="H549" s="267">
        <v>11</v>
      </c>
      <c r="I549" s="268">
        <v>103</v>
      </c>
      <c r="J549" s="265">
        <v>346</v>
      </c>
      <c r="K549" s="265"/>
      <c r="L549" s="266"/>
      <c r="M549" s="264">
        <f t="shared" ref="M549:N551" si="55">I549+K549</f>
        <v>103</v>
      </c>
      <c r="N549" s="269">
        <f t="shared" si="55"/>
        <v>346</v>
      </c>
      <c r="O549" s="36"/>
      <c r="P549" s="51" t="s">
        <v>1474</v>
      </c>
      <c r="Q549" s="36"/>
      <c r="R549" s="36" t="str">
        <f t="shared" si="49"/>
        <v>M</v>
      </c>
      <c r="S549" s="15"/>
      <c r="T549" s="15"/>
      <c r="U549" s="28"/>
      <c r="V549" s="28"/>
      <c r="W549" s="15"/>
      <c r="X549" s="15"/>
      <c r="Y549" s="15"/>
      <c r="Z549" s="15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</row>
    <row r="550" spans="1:42" s="17" customFormat="1" ht="12.75" customHeight="1">
      <c r="A550" s="63" t="s">
        <v>2447</v>
      </c>
      <c r="B550" s="72"/>
      <c r="C550" s="144" t="s">
        <v>1535</v>
      </c>
      <c r="D550" s="46"/>
      <c r="E550" s="264">
        <v>11</v>
      </c>
      <c r="F550" s="265">
        <v>67</v>
      </c>
      <c r="G550" s="266">
        <v>248</v>
      </c>
      <c r="H550" s="267">
        <v>11</v>
      </c>
      <c r="I550" s="268">
        <v>67</v>
      </c>
      <c r="J550" s="265">
        <v>293</v>
      </c>
      <c r="K550" s="265"/>
      <c r="L550" s="266"/>
      <c r="M550" s="264">
        <f t="shared" si="55"/>
        <v>67</v>
      </c>
      <c r="N550" s="269">
        <f t="shared" si="55"/>
        <v>293</v>
      </c>
      <c r="O550" s="36"/>
      <c r="P550" s="51" t="s">
        <v>1474</v>
      </c>
      <c r="Q550" s="36"/>
      <c r="R550" s="36" t="str">
        <f t="shared" si="49"/>
        <v>M</v>
      </c>
      <c r="S550" s="15"/>
      <c r="T550" s="15"/>
      <c r="U550" s="28"/>
      <c r="V550" s="28"/>
      <c r="W550" s="15"/>
      <c r="X550" s="15"/>
      <c r="Y550" s="15"/>
      <c r="Z550" s="15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</row>
    <row r="551" spans="1:42" s="17" customFormat="1" ht="12.75" customHeight="1" thickBot="1">
      <c r="A551" s="63" t="s">
        <v>2448</v>
      </c>
      <c r="B551" s="74"/>
      <c r="C551" s="167" t="s">
        <v>2449</v>
      </c>
      <c r="D551" s="46"/>
      <c r="E551" s="264">
        <v>6</v>
      </c>
      <c r="F551" s="265">
        <v>40</v>
      </c>
      <c r="G551" s="266">
        <v>213</v>
      </c>
      <c r="H551" s="267">
        <v>6</v>
      </c>
      <c r="I551" s="268">
        <v>380</v>
      </c>
      <c r="J551" s="265">
        <v>213</v>
      </c>
      <c r="K551" s="265"/>
      <c r="L551" s="266"/>
      <c r="M551" s="264">
        <f t="shared" si="55"/>
        <v>380</v>
      </c>
      <c r="N551" s="269">
        <f t="shared" si="55"/>
        <v>213</v>
      </c>
      <c r="O551" s="36"/>
      <c r="P551" s="51" t="s">
        <v>1474</v>
      </c>
      <c r="Q551" s="36"/>
      <c r="R551" s="36" t="str">
        <f t="shared" si="49"/>
        <v>M</v>
      </c>
      <c r="S551" s="15"/>
      <c r="T551" s="15"/>
      <c r="U551" s="28"/>
      <c r="V551" s="28"/>
      <c r="W551" s="15"/>
      <c r="X551" s="15"/>
      <c r="Y551" s="15"/>
      <c r="Z551" s="15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</row>
    <row r="552" spans="1:42" s="18" customFormat="1" ht="15.75" customHeight="1" thickBot="1">
      <c r="A552" s="63" t="s">
        <v>2450</v>
      </c>
      <c r="B552" s="889" t="s">
        <v>2451</v>
      </c>
      <c r="C552" s="890"/>
      <c r="D552" s="108"/>
      <c r="E552" s="357">
        <f t="shared" ref="E552:N552" si="56">SUM(E553:E563)</f>
        <v>12</v>
      </c>
      <c r="F552" s="358">
        <f t="shared" si="56"/>
        <v>1679</v>
      </c>
      <c r="G552" s="359">
        <f t="shared" si="56"/>
        <v>5920</v>
      </c>
      <c r="H552" s="360">
        <f t="shared" si="56"/>
        <v>7</v>
      </c>
      <c r="I552" s="361">
        <f t="shared" si="56"/>
        <v>954</v>
      </c>
      <c r="J552" s="358">
        <f t="shared" si="56"/>
        <v>2295</v>
      </c>
      <c r="K552" s="358">
        <f t="shared" si="56"/>
        <v>0</v>
      </c>
      <c r="L552" s="359">
        <f t="shared" si="56"/>
        <v>0</v>
      </c>
      <c r="M552" s="357">
        <f t="shared" si="56"/>
        <v>954</v>
      </c>
      <c r="N552" s="362">
        <f t="shared" si="56"/>
        <v>2295</v>
      </c>
      <c r="O552" s="36"/>
      <c r="P552" s="51" t="s">
        <v>1500</v>
      </c>
      <c r="Q552" s="36"/>
      <c r="R552" s="36" t="str">
        <f t="shared" si="49"/>
        <v>P</v>
      </c>
      <c r="S552" s="15"/>
      <c r="T552" s="15"/>
      <c r="U552" s="29">
        <f>SUM(M553:M561)</f>
        <v>954</v>
      </c>
      <c r="V552" s="29">
        <f>SUM(N553:N561)</f>
        <v>2295</v>
      </c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</row>
    <row r="553" spans="1:42" s="17" customFormat="1" ht="12.75" hidden="1" customHeight="1" thickTop="1">
      <c r="A553" s="63" t="s">
        <v>2452</v>
      </c>
      <c r="B553" s="95"/>
      <c r="C553" s="152" t="s">
        <v>2453</v>
      </c>
      <c r="D553" s="46"/>
      <c r="E553" s="258"/>
      <c r="F553" s="259"/>
      <c r="G553" s="260"/>
      <c r="H553" s="261"/>
      <c r="I553" s="262"/>
      <c r="J553" s="259"/>
      <c r="K553" s="259"/>
      <c r="L553" s="260"/>
      <c r="M553" s="258">
        <f t="shared" ref="M553:N563" si="57">I553+K553</f>
        <v>0</v>
      </c>
      <c r="N553" s="263">
        <f t="shared" si="57"/>
        <v>0</v>
      </c>
      <c r="O553" s="36"/>
      <c r="P553" s="51" t="s">
        <v>1474</v>
      </c>
      <c r="Q553" s="36"/>
      <c r="R553" s="36" t="str">
        <f t="shared" si="49"/>
        <v/>
      </c>
      <c r="S553" s="15"/>
      <c r="T553" s="15"/>
      <c r="U553" s="28"/>
      <c r="V553" s="28"/>
      <c r="W553" s="15"/>
      <c r="X553" s="15"/>
      <c r="Y553" s="15"/>
      <c r="Z553" s="15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</row>
    <row r="554" spans="1:42" s="17" customFormat="1" ht="12.75" hidden="1" customHeight="1">
      <c r="A554" s="63" t="s">
        <v>2454</v>
      </c>
      <c r="B554" s="72"/>
      <c r="C554" s="144" t="s">
        <v>2455</v>
      </c>
      <c r="D554" s="46"/>
      <c r="E554" s="264"/>
      <c r="F554" s="265"/>
      <c r="G554" s="266"/>
      <c r="H554" s="267"/>
      <c r="I554" s="268"/>
      <c r="J554" s="265"/>
      <c r="K554" s="265"/>
      <c r="L554" s="266"/>
      <c r="M554" s="264">
        <f t="shared" si="57"/>
        <v>0</v>
      </c>
      <c r="N554" s="269">
        <f t="shared" si="57"/>
        <v>0</v>
      </c>
      <c r="O554" s="36"/>
      <c r="P554" s="51" t="s">
        <v>1474</v>
      </c>
      <c r="Q554" s="36"/>
      <c r="R554" s="36" t="str">
        <f t="shared" si="49"/>
        <v/>
      </c>
      <c r="S554" s="15"/>
      <c r="T554" s="15"/>
      <c r="U554" s="28"/>
      <c r="V554" s="28"/>
      <c r="W554" s="15"/>
      <c r="X554" s="15"/>
      <c r="Y554" s="15"/>
      <c r="Z554" s="15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</row>
    <row r="555" spans="1:42" s="17" customFormat="1" ht="12.75" hidden="1" customHeight="1">
      <c r="A555" s="63" t="s">
        <v>2456</v>
      </c>
      <c r="B555" s="72"/>
      <c r="C555" s="144" t="s">
        <v>2457</v>
      </c>
      <c r="D555" s="46"/>
      <c r="E555" s="264"/>
      <c r="F555" s="265"/>
      <c r="G555" s="266"/>
      <c r="H555" s="267"/>
      <c r="I555" s="268"/>
      <c r="J555" s="265"/>
      <c r="K555" s="265"/>
      <c r="L555" s="266"/>
      <c r="M555" s="264">
        <f t="shared" si="57"/>
        <v>0</v>
      </c>
      <c r="N555" s="269">
        <f t="shared" si="57"/>
        <v>0</v>
      </c>
      <c r="O555" s="36"/>
      <c r="P555" s="51" t="s">
        <v>1474</v>
      </c>
      <c r="Q555" s="36"/>
      <c r="R555" s="36" t="str">
        <f t="shared" si="49"/>
        <v/>
      </c>
      <c r="S555" s="15"/>
      <c r="T555" s="15"/>
      <c r="U555" s="28"/>
      <c r="V555" s="28"/>
      <c r="W555" s="15"/>
      <c r="X555" s="15"/>
      <c r="Y555" s="15"/>
      <c r="Z555" s="15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</row>
    <row r="556" spans="1:42" s="17" customFormat="1" ht="12.75" hidden="1" customHeight="1">
      <c r="A556" s="63" t="s">
        <v>2458</v>
      </c>
      <c r="B556" s="72"/>
      <c r="C556" s="144" t="s">
        <v>2459</v>
      </c>
      <c r="D556" s="46"/>
      <c r="E556" s="264"/>
      <c r="F556" s="265"/>
      <c r="G556" s="266"/>
      <c r="H556" s="267"/>
      <c r="I556" s="268"/>
      <c r="J556" s="265"/>
      <c r="K556" s="265"/>
      <c r="L556" s="266"/>
      <c r="M556" s="264">
        <f t="shared" si="57"/>
        <v>0</v>
      </c>
      <c r="N556" s="269">
        <f t="shared" si="57"/>
        <v>0</v>
      </c>
      <c r="O556" s="36"/>
      <c r="P556" s="51" t="s">
        <v>1474</v>
      </c>
      <c r="Q556" s="36"/>
      <c r="R556" s="36" t="str">
        <f t="shared" si="49"/>
        <v/>
      </c>
      <c r="S556" s="15"/>
      <c r="T556" s="15"/>
      <c r="U556" s="28"/>
      <c r="V556" s="28"/>
      <c r="W556" s="15"/>
      <c r="X556" s="15"/>
      <c r="Y556" s="15"/>
      <c r="Z556" s="15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</row>
    <row r="557" spans="1:42" s="17" customFormat="1" ht="12.75" customHeight="1" thickTop="1">
      <c r="A557" s="63" t="s">
        <v>2460</v>
      </c>
      <c r="B557" s="72"/>
      <c r="C557" s="144" t="s">
        <v>2461</v>
      </c>
      <c r="D557" s="46"/>
      <c r="E557" s="264">
        <v>7</v>
      </c>
      <c r="F557" s="265">
        <v>954</v>
      </c>
      <c r="G557" s="266">
        <v>2295</v>
      </c>
      <c r="H557" s="267">
        <v>7</v>
      </c>
      <c r="I557" s="268">
        <v>954</v>
      </c>
      <c r="J557" s="265">
        <v>2295</v>
      </c>
      <c r="K557" s="265"/>
      <c r="L557" s="266"/>
      <c r="M557" s="264">
        <f t="shared" si="57"/>
        <v>954</v>
      </c>
      <c r="N557" s="269">
        <f t="shared" si="57"/>
        <v>2295</v>
      </c>
      <c r="O557" s="36"/>
      <c r="P557" s="51" t="s">
        <v>1474</v>
      </c>
      <c r="Q557" s="36"/>
      <c r="R557" s="36" t="str">
        <f t="shared" si="49"/>
        <v>M</v>
      </c>
      <c r="S557" s="15"/>
      <c r="T557" s="15"/>
      <c r="U557" s="28"/>
      <c r="V557" s="28"/>
      <c r="W557" s="15"/>
      <c r="X557" s="15"/>
      <c r="Y557" s="15"/>
      <c r="Z557" s="15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</row>
    <row r="558" spans="1:42" s="129" customFormat="1" ht="12.75" hidden="1" customHeight="1">
      <c r="A558" s="126" t="s">
        <v>2462</v>
      </c>
      <c r="B558" s="131"/>
      <c r="C558" s="144" t="s">
        <v>2463</v>
      </c>
      <c r="D558" s="132"/>
      <c r="E558" s="264"/>
      <c r="F558" s="265"/>
      <c r="G558" s="266"/>
      <c r="H558" s="267"/>
      <c r="I558" s="268"/>
      <c r="J558" s="265"/>
      <c r="K558" s="265"/>
      <c r="L558" s="266"/>
      <c r="M558" s="264">
        <f t="shared" si="57"/>
        <v>0</v>
      </c>
      <c r="N558" s="269">
        <f t="shared" si="57"/>
        <v>0</v>
      </c>
      <c r="O558" s="150"/>
      <c r="P558" s="151" t="s">
        <v>1474</v>
      </c>
      <c r="Q558" s="150"/>
      <c r="R558" s="150" t="str">
        <f t="shared" si="49"/>
        <v/>
      </c>
      <c r="S558" s="5"/>
      <c r="T558" s="5"/>
      <c r="U558" s="30"/>
      <c r="V558" s="30"/>
      <c r="W558" s="5"/>
      <c r="X558" s="5"/>
      <c r="Y558" s="5"/>
      <c r="Z558" s="5"/>
      <c r="AA558" s="128"/>
      <c r="AB558" s="128"/>
      <c r="AC558" s="128"/>
      <c r="AD558" s="128"/>
      <c r="AE558" s="128"/>
      <c r="AF558" s="128"/>
      <c r="AG558" s="128"/>
      <c r="AH558" s="128"/>
      <c r="AI558" s="128"/>
      <c r="AJ558" s="128"/>
      <c r="AK558" s="128"/>
      <c r="AL558" s="128"/>
      <c r="AM558" s="128"/>
      <c r="AN558" s="128"/>
      <c r="AO558" s="128"/>
      <c r="AP558" s="128"/>
    </row>
    <row r="559" spans="1:42" s="17" customFormat="1" ht="12.75" hidden="1" customHeight="1">
      <c r="A559" s="63" t="s">
        <v>2464</v>
      </c>
      <c r="B559" s="72"/>
      <c r="C559" s="144" t="s">
        <v>2465</v>
      </c>
      <c r="D559" s="46"/>
      <c r="E559" s="264"/>
      <c r="F559" s="265"/>
      <c r="G559" s="266"/>
      <c r="H559" s="267"/>
      <c r="I559" s="268"/>
      <c r="J559" s="265"/>
      <c r="K559" s="265"/>
      <c r="L559" s="266"/>
      <c r="M559" s="264">
        <f t="shared" si="57"/>
        <v>0</v>
      </c>
      <c r="N559" s="269">
        <f t="shared" si="57"/>
        <v>0</v>
      </c>
      <c r="O559" s="36"/>
      <c r="P559" s="51" t="s">
        <v>1474</v>
      </c>
      <c r="Q559" s="36"/>
      <c r="R559" s="36" t="str">
        <f t="shared" si="49"/>
        <v/>
      </c>
      <c r="S559" s="15"/>
      <c r="T559" s="15"/>
      <c r="U559" s="28"/>
      <c r="V559" s="28"/>
      <c r="W559" s="15"/>
      <c r="X559" s="15"/>
      <c r="Y559" s="15"/>
      <c r="Z559" s="15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</row>
    <row r="560" spans="1:42" s="17" customFormat="1" ht="12.75" hidden="1" customHeight="1">
      <c r="A560" s="63" t="s">
        <v>2466</v>
      </c>
      <c r="B560" s="72"/>
      <c r="C560" s="144" t="s">
        <v>1777</v>
      </c>
      <c r="D560" s="46"/>
      <c r="E560" s="264"/>
      <c r="F560" s="265"/>
      <c r="G560" s="266"/>
      <c r="H560" s="267"/>
      <c r="I560" s="268"/>
      <c r="J560" s="265"/>
      <c r="K560" s="265"/>
      <c r="L560" s="266"/>
      <c r="M560" s="264">
        <f t="shared" si="57"/>
        <v>0</v>
      </c>
      <c r="N560" s="269">
        <f t="shared" si="57"/>
        <v>0</v>
      </c>
      <c r="O560" s="36"/>
      <c r="P560" s="51" t="s">
        <v>1474</v>
      </c>
      <c r="Q560" s="36"/>
      <c r="R560" s="36" t="str">
        <f t="shared" si="49"/>
        <v/>
      </c>
      <c r="S560" s="15"/>
      <c r="T560" s="15"/>
      <c r="U560" s="28"/>
      <c r="V560" s="28"/>
      <c r="W560" s="15"/>
      <c r="X560" s="15"/>
      <c r="Y560" s="15"/>
      <c r="Z560" s="15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</row>
    <row r="561" spans="1:42" s="17" customFormat="1" ht="12.75" customHeight="1" thickBot="1">
      <c r="A561" s="63" t="s">
        <v>2467</v>
      </c>
      <c r="B561" s="72"/>
      <c r="C561" s="144" t="s">
        <v>2468</v>
      </c>
      <c r="D561" s="46"/>
      <c r="E561" s="264">
        <v>5</v>
      </c>
      <c r="F561" s="265">
        <v>725</v>
      </c>
      <c r="G561" s="266">
        <v>3625</v>
      </c>
      <c r="H561" s="267"/>
      <c r="I561" s="268"/>
      <c r="J561" s="265"/>
      <c r="K561" s="265"/>
      <c r="L561" s="266"/>
      <c r="M561" s="264">
        <f t="shared" si="57"/>
        <v>0</v>
      </c>
      <c r="N561" s="269">
        <f t="shared" si="57"/>
        <v>0</v>
      </c>
      <c r="O561" s="36"/>
      <c r="P561" s="51" t="s">
        <v>1474</v>
      </c>
      <c r="Q561" s="36"/>
      <c r="R561" s="36" t="str">
        <f t="shared" si="49"/>
        <v>M</v>
      </c>
      <c r="S561" s="15"/>
      <c r="T561" s="15"/>
      <c r="U561" s="28"/>
      <c r="V561" s="28"/>
      <c r="W561" s="15"/>
      <c r="X561" s="15"/>
      <c r="Y561" s="15"/>
      <c r="Z561" s="15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</row>
    <row r="562" spans="1:42" s="17" customFormat="1" ht="12.75" hidden="1" customHeight="1">
      <c r="A562" s="63" t="s">
        <v>2469</v>
      </c>
      <c r="B562" s="72"/>
      <c r="C562" s="144" t="s">
        <v>2004</v>
      </c>
      <c r="D562" s="46"/>
      <c r="E562" s="264"/>
      <c r="F562" s="265"/>
      <c r="G562" s="266"/>
      <c r="H562" s="267"/>
      <c r="I562" s="268"/>
      <c r="J562" s="265"/>
      <c r="K562" s="265"/>
      <c r="L562" s="266"/>
      <c r="M562" s="264">
        <f t="shared" si="57"/>
        <v>0</v>
      </c>
      <c r="N562" s="269">
        <f t="shared" si="57"/>
        <v>0</v>
      </c>
      <c r="O562" s="36"/>
      <c r="P562" s="51" t="s">
        <v>1474</v>
      </c>
      <c r="Q562" s="36"/>
      <c r="R562" s="36" t="str">
        <f t="shared" si="49"/>
        <v/>
      </c>
      <c r="S562" s="15"/>
      <c r="T562" s="15"/>
      <c r="U562" s="28"/>
      <c r="V562" s="28"/>
      <c r="W562" s="15"/>
      <c r="X562" s="15"/>
      <c r="Y562" s="15"/>
      <c r="Z562" s="15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</row>
    <row r="563" spans="1:42" s="17" customFormat="1" ht="12.75" hidden="1" customHeight="1" thickBot="1">
      <c r="A563" s="63" t="s">
        <v>2470</v>
      </c>
      <c r="B563" s="74"/>
      <c r="C563" s="167" t="s">
        <v>1535</v>
      </c>
      <c r="D563" s="46"/>
      <c r="E563" s="264"/>
      <c r="F563" s="265"/>
      <c r="G563" s="266"/>
      <c r="H563" s="267"/>
      <c r="I563" s="268"/>
      <c r="J563" s="265"/>
      <c r="K563" s="265"/>
      <c r="L563" s="266"/>
      <c r="M563" s="264">
        <f t="shared" si="57"/>
        <v>0</v>
      </c>
      <c r="N563" s="269">
        <f t="shared" si="57"/>
        <v>0</v>
      </c>
      <c r="O563" s="36"/>
      <c r="P563" s="51" t="s">
        <v>1474</v>
      </c>
      <c r="Q563" s="36"/>
      <c r="R563" s="36" t="str">
        <f t="shared" si="49"/>
        <v/>
      </c>
      <c r="S563" s="15"/>
      <c r="T563" s="15"/>
      <c r="U563" s="28"/>
      <c r="V563" s="28"/>
      <c r="W563" s="15"/>
      <c r="X563" s="15"/>
      <c r="Y563" s="15"/>
      <c r="Z563" s="15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</row>
    <row r="564" spans="1:42" s="18" customFormat="1" ht="15.75" customHeight="1" thickBot="1">
      <c r="A564" s="63" t="s">
        <v>2471</v>
      </c>
      <c r="B564" s="889" t="s">
        <v>2472</v>
      </c>
      <c r="C564" s="890"/>
      <c r="D564" s="108"/>
      <c r="E564" s="357">
        <f t="shared" ref="E564:N564" si="58">SUM(E565:E579)</f>
        <v>73</v>
      </c>
      <c r="F564" s="358">
        <f t="shared" si="58"/>
        <v>3117</v>
      </c>
      <c r="G564" s="359">
        <f t="shared" si="58"/>
        <v>13684</v>
      </c>
      <c r="H564" s="360">
        <f t="shared" si="58"/>
        <v>106</v>
      </c>
      <c r="I564" s="361">
        <f t="shared" si="58"/>
        <v>3117</v>
      </c>
      <c r="J564" s="358">
        <f t="shared" si="58"/>
        <v>13684</v>
      </c>
      <c r="K564" s="358">
        <f t="shared" si="58"/>
        <v>0</v>
      </c>
      <c r="L564" s="359">
        <f t="shared" si="58"/>
        <v>0</v>
      </c>
      <c r="M564" s="357">
        <f t="shared" si="58"/>
        <v>3117</v>
      </c>
      <c r="N564" s="362">
        <f t="shared" si="58"/>
        <v>13684</v>
      </c>
      <c r="O564" s="36"/>
      <c r="P564" s="51" t="s">
        <v>1500</v>
      </c>
      <c r="Q564" s="36"/>
      <c r="R564" s="36" t="str">
        <f t="shared" si="49"/>
        <v>P</v>
      </c>
      <c r="S564" s="15"/>
      <c r="T564" s="15"/>
      <c r="U564" s="28"/>
      <c r="V564" s="28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</row>
    <row r="565" spans="1:42" s="17" customFormat="1" ht="15.75" customHeight="1" thickTop="1">
      <c r="A565" s="63" t="s">
        <v>2475</v>
      </c>
      <c r="B565" s="95"/>
      <c r="C565" s="152" t="s">
        <v>2476</v>
      </c>
      <c r="D565" s="46"/>
      <c r="E565" s="258">
        <v>3</v>
      </c>
      <c r="F565" s="259">
        <v>49</v>
      </c>
      <c r="G565" s="260">
        <v>240</v>
      </c>
      <c r="H565" s="261">
        <v>3</v>
      </c>
      <c r="I565" s="262">
        <v>49</v>
      </c>
      <c r="J565" s="259">
        <v>240</v>
      </c>
      <c r="K565" s="259"/>
      <c r="L565" s="260"/>
      <c r="M565" s="264">
        <f>I565+K565</f>
        <v>49</v>
      </c>
      <c r="N565" s="269">
        <f>J565+L565</f>
        <v>240</v>
      </c>
      <c r="O565" s="36"/>
      <c r="P565" s="51" t="s">
        <v>1474</v>
      </c>
      <c r="Q565" s="36"/>
      <c r="R565" s="36" t="str">
        <f t="shared" si="49"/>
        <v>M</v>
      </c>
      <c r="S565" s="15"/>
      <c r="T565" s="15"/>
      <c r="U565" s="28"/>
      <c r="V565" s="28"/>
      <c r="W565" s="15"/>
      <c r="X565" s="15"/>
      <c r="Y565" s="15"/>
      <c r="Z565" s="15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</row>
    <row r="566" spans="1:42" s="17" customFormat="1" ht="12.75" customHeight="1">
      <c r="A566" s="63" t="s">
        <v>2477</v>
      </c>
      <c r="B566" s="72"/>
      <c r="C566" s="144" t="s">
        <v>2478</v>
      </c>
      <c r="D566" s="46"/>
      <c r="E566" s="264">
        <v>7</v>
      </c>
      <c r="F566" s="265">
        <v>44</v>
      </c>
      <c r="G566" s="266">
        <v>185</v>
      </c>
      <c r="H566" s="267">
        <v>6</v>
      </c>
      <c r="I566" s="268">
        <v>44</v>
      </c>
      <c r="J566" s="265">
        <v>185</v>
      </c>
      <c r="K566" s="265"/>
      <c r="L566" s="266"/>
      <c r="M566" s="264">
        <f t="shared" ref="M566:M579" si="59">I566+K566</f>
        <v>44</v>
      </c>
      <c r="N566" s="269">
        <f t="shared" ref="N566:N579" si="60">J566+L566</f>
        <v>185</v>
      </c>
      <c r="O566" s="36"/>
      <c r="P566" s="51" t="s">
        <v>1474</v>
      </c>
      <c r="Q566" s="36"/>
      <c r="R566" s="36" t="str">
        <f t="shared" si="49"/>
        <v>M</v>
      </c>
      <c r="S566" s="15"/>
      <c r="T566" s="15"/>
      <c r="U566" s="28"/>
      <c r="V566" s="28"/>
      <c r="W566" s="15"/>
      <c r="X566" s="15"/>
      <c r="Y566" s="15"/>
      <c r="Z566" s="15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</row>
    <row r="567" spans="1:42" s="17" customFormat="1" ht="12.75" customHeight="1">
      <c r="A567" s="63" t="s">
        <v>2479</v>
      </c>
      <c r="B567" s="72"/>
      <c r="C567" s="144" t="s">
        <v>2480</v>
      </c>
      <c r="D567" s="46"/>
      <c r="E567" s="264">
        <v>2</v>
      </c>
      <c r="F567" s="265">
        <v>243</v>
      </c>
      <c r="G567" s="266">
        <v>1215</v>
      </c>
      <c r="H567" s="267">
        <v>2</v>
      </c>
      <c r="I567" s="268">
        <v>243</v>
      </c>
      <c r="J567" s="265">
        <v>1215</v>
      </c>
      <c r="K567" s="265"/>
      <c r="L567" s="266"/>
      <c r="M567" s="264">
        <f t="shared" si="59"/>
        <v>243</v>
      </c>
      <c r="N567" s="269">
        <f t="shared" si="60"/>
        <v>1215</v>
      </c>
      <c r="O567" s="36"/>
      <c r="P567" s="51" t="s">
        <v>1474</v>
      </c>
      <c r="Q567" s="36"/>
      <c r="R567" s="36" t="str">
        <f t="shared" si="49"/>
        <v>M</v>
      </c>
      <c r="S567" s="15"/>
      <c r="T567" s="15"/>
      <c r="U567" s="28"/>
      <c r="V567" s="28"/>
      <c r="W567" s="15"/>
      <c r="X567" s="15"/>
      <c r="Y567" s="15"/>
      <c r="Z567" s="15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</row>
    <row r="568" spans="1:42" s="17" customFormat="1" ht="12.75" customHeight="1">
      <c r="A568" s="63" t="s">
        <v>2481</v>
      </c>
      <c r="B568" s="72"/>
      <c r="C568" s="144" t="s">
        <v>2482</v>
      </c>
      <c r="D568" s="46"/>
      <c r="E568" s="264">
        <v>3</v>
      </c>
      <c r="F568" s="265">
        <v>209</v>
      </c>
      <c r="G568" s="266">
        <v>948</v>
      </c>
      <c r="H568" s="267">
        <v>7</v>
      </c>
      <c r="I568" s="268">
        <v>209</v>
      </c>
      <c r="J568" s="265">
        <v>948</v>
      </c>
      <c r="K568" s="265"/>
      <c r="L568" s="266"/>
      <c r="M568" s="264">
        <f t="shared" si="59"/>
        <v>209</v>
      </c>
      <c r="N568" s="269">
        <f t="shared" si="60"/>
        <v>948</v>
      </c>
      <c r="O568" s="36"/>
      <c r="P568" s="51" t="s">
        <v>1474</v>
      </c>
      <c r="Q568" s="36"/>
      <c r="R568" s="36" t="str">
        <f t="shared" si="49"/>
        <v>M</v>
      </c>
      <c r="S568" s="15"/>
      <c r="T568" s="15"/>
      <c r="U568" s="28"/>
      <c r="V568" s="28"/>
      <c r="W568" s="15"/>
      <c r="X568" s="15"/>
      <c r="Y568" s="15"/>
      <c r="Z568" s="15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</row>
    <row r="569" spans="1:42" s="129" customFormat="1" ht="12.75" customHeight="1">
      <c r="A569" s="126" t="s">
        <v>2473</v>
      </c>
      <c r="B569" s="131"/>
      <c r="C569" s="144" t="s">
        <v>2474</v>
      </c>
      <c r="D569" s="132"/>
      <c r="E569" s="264">
        <v>5</v>
      </c>
      <c r="F569" s="265">
        <v>217</v>
      </c>
      <c r="G569" s="266">
        <v>344</v>
      </c>
      <c r="H569" s="267">
        <v>5</v>
      </c>
      <c r="I569" s="268">
        <v>217</v>
      </c>
      <c r="J569" s="265">
        <v>344</v>
      </c>
      <c r="K569" s="265"/>
      <c r="L569" s="266"/>
      <c r="M569" s="264">
        <f t="shared" si="59"/>
        <v>217</v>
      </c>
      <c r="N569" s="269">
        <f t="shared" si="60"/>
        <v>344</v>
      </c>
      <c r="O569" s="150"/>
      <c r="P569" s="151" t="s">
        <v>1473</v>
      </c>
      <c r="Q569" s="150"/>
      <c r="R569" s="150" t="str">
        <f t="shared" si="49"/>
        <v>C</v>
      </c>
      <c r="S569" s="5"/>
      <c r="T569" s="5"/>
      <c r="U569" s="30"/>
      <c r="V569" s="30"/>
      <c r="W569" s="5"/>
      <c r="X569" s="5"/>
      <c r="Y569" s="5"/>
      <c r="Z569" s="5"/>
      <c r="AA569" s="128"/>
      <c r="AB569" s="128"/>
      <c r="AC569" s="128"/>
      <c r="AD569" s="128"/>
      <c r="AE569" s="128"/>
      <c r="AF569" s="128"/>
      <c r="AG569" s="128"/>
      <c r="AH569" s="128"/>
      <c r="AI569" s="128"/>
      <c r="AJ569" s="128"/>
      <c r="AK569" s="128"/>
      <c r="AL569" s="128"/>
      <c r="AM569" s="128"/>
      <c r="AN569" s="128"/>
      <c r="AO569" s="128"/>
      <c r="AP569" s="128"/>
    </row>
    <row r="570" spans="1:42" s="17" customFormat="1" ht="12.75" customHeight="1">
      <c r="A570" s="63" t="s">
        <v>2483</v>
      </c>
      <c r="B570" s="72"/>
      <c r="C570" s="144" t="s">
        <v>2484</v>
      </c>
      <c r="D570" s="46"/>
      <c r="E570" s="264">
        <v>7</v>
      </c>
      <c r="F570" s="265">
        <v>92</v>
      </c>
      <c r="G570" s="266">
        <v>432</v>
      </c>
      <c r="H570" s="267">
        <v>8</v>
      </c>
      <c r="I570" s="268">
        <v>92</v>
      </c>
      <c r="J570" s="265">
        <v>432</v>
      </c>
      <c r="K570" s="265"/>
      <c r="L570" s="266"/>
      <c r="M570" s="264">
        <f t="shared" si="59"/>
        <v>92</v>
      </c>
      <c r="N570" s="269">
        <f t="shared" si="60"/>
        <v>432</v>
      </c>
      <c r="O570" s="36"/>
      <c r="P570" s="51" t="s">
        <v>1474</v>
      </c>
      <c r="Q570" s="36"/>
      <c r="R570" s="36" t="str">
        <f t="shared" si="49"/>
        <v>M</v>
      </c>
      <c r="S570" s="15"/>
      <c r="T570" s="15"/>
      <c r="U570" s="28"/>
      <c r="V570" s="28"/>
      <c r="W570" s="15"/>
      <c r="X570" s="15"/>
      <c r="Y570" s="15"/>
      <c r="Z570" s="15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</row>
    <row r="571" spans="1:42" s="17" customFormat="1" ht="12.75" customHeight="1">
      <c r="A571" s="63" t="s">
        <v>2485</v>
      </c>
      <c r="B571" s="72"/>
      <c r="C571" s="144" t="s">
        <v>2486</v>
      </c>
      <c r="D571" s="46"/>
      <c r="E571" s="264">
        <v>4</v>
      </c>
      <c r="F571" s="265">
        <v>135</v>
      </c>
      <c r="G571" s="266">
        <v>675</v>
      </c>
      <c r="H571" s="267">
        <v>4</v>
      </c>
      <c r="I571" s="268">
        <v>135</v>
      </c>
      <c r="J571" s="265">
        <v>675</v>
      </c>
      <c r="K571" s="265"/>
      <c r="L571" s="266"/>
      <c r="M571" s="264">
        <f t="shared" si="59"/>
        <v>135</v>
      </c>
      <c r="N571" s="269">
        <f t="shared" si="60"/>
        <v>675</v>
      </c>
      <c r="O571" s="36"/>
      <c r="P571" s="51" t="s">
        <v>1474</v>
      </c>
      <c r="Q571" s="36"/>
      <c r="R571" s="36" t="str">
        <f t="shared" si="49"/>
        <v>M</v>
      </c>
      <c r="S571" s="15"/>
      <c r="T571" s="15"/>
      <c r="U571" s="28"/>
      <c r="V571" s="28"/>
      <c r="W571" s="15"/>
      <c r="X571" s="15"/>
      <c r="Y571" s="15"/>
      <c r="Z571" s="15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</row>
    <row r="572" spans="1:42" s="17" customFormat="1" ht="12.75" customHeight="1">
      <c r="A572" s="63" t="s">
        <v>2487</v>
      </c>
      <c r="B572" s="72"/>
      <c r="C572" s="144" t="s">
        <v>2488</v>
      </c>
      <c r="D572" s="46"/>
      <c r="E572" s="264">
        <v>11</v>
      </c>
      <c r="F572" s="265">
        <v>355</v>
      </c>
      <c r="G572" s="266">
        <v>1685</v>
      </c>
      <c r="H572" s="267">
        <v>23</v>
      </c>
      <c r="I572" s="268">
        <v>355</v>
      </c>
      <c r="J572" s="265">
        <v>1685</v>
      </c>
      <c r="K572" s="265"/>
      <c r="L572" s="266"/>
      <c r="M572" s="264">
        <f t="shared" si="59"/>
        <v>355</v>
      </c>
      <c r="N572" s="269">
        <f t="shared" si="60"/>
        <v>1685</v>
      </c>
      <c r="O572" s="36"/>
      <c r="P572" s="51" t="s">
        <v>1474</v>
      </c>
      <c r="Q572" s="36"/>
      <c r="R572" s="36" t="str">
        <f t="shared" si="49"/>
        <v>M</v>
      </c>
      <c r="S572" s="15"/>
      <c r="T572" s="15"/>
      <c r="U572" s="28"/>
      <c r="V572" s="28"/>
      <c r="W572" s="15"/>
      <c r="X572" s="15"/>
      <c r="Y572" s="15"/>
      <c r="Z572" s="15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</row>
    <row r="573" spans="1:42" s="17" customFormat="1" ht="12.75" customHeight="1">
      <c r="A573" s="63" t="s">
        <v>2489</v>
      </c>
      <c r="B573" s="72"/>
      <c r="C573" s="144" t="s">
        <v>2490</v>
      </c>
      <c r="D573" s="46"/>
      <c r="E573" s="264">
        <v>7</v>
      </c>
      <c r="F573" s="265">
        <v>807</v>
      </c>
      <c r="G573" s="266">
        <v>3075</v>
      </c>
      <c r="H573" s="267">
        <v>7</v>
      </c>
      <c r="I573" s="268">
        <v>807</v>
      </c>
      <c r="J573" s="265">
        <v>3075</v>
      </c>
      <c r="K573" s="265"/>
      <c r="L573" s="266"/>
      <c r="M573" s="264">
        <f t="shared" si="59"/>
        <v>807</v>
      </c>
      <c r="N573" s="269">
        <f t="shared" si="60"/>
        <v>3075</v>
      </c>
      <c r="O573" s="36"/>
      <c r="P573" s="51" t="s">
        <v>1474</v>
      </c>
      <c r="Q573" s="36"/>
      <c r="R573" s="36" t="str">
        <f t="shared" si="49"/>
        <v>M</v>
      </c>
      <c r="S573" s="15"/>
      <c r="T573" s="15"/>
      <c r="U573" s="28"/>
      <c r="V573" s="28"/>
      <c r="W573" s="15"/>
      <c r="X573" s="15"/>
      <c r="Y573" s="15"/>
      <c r="Z573" s="15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</row>
    <row r="574" spans="1:42" s="17" customFormat="1" ht="12.75" customHeight="1">
      <c r="A574" s="63" t="s">
        <v>2491</v>
      </c>
      <c r="B574" s="72"/>
      <c r="C574" s="144" t="s">
        <v>2492</v>
      </c>
      <c r="D574" s="46"/>
      <c r="E574" s="264">
        <v>3</v>
      </c>
      <c r="F574" s="265">
        <v>100</v>
      </c>
      <c r="G574" s="266">
        <v>408</v>
      </c>
      <c r="H574" s="267">
        <v>2</v>
      </c>
      <c r="I574" s="268">
        <v>100</v>
      </c>
      <c r="J574" s="265">
        <v>408</v>
      </c>
      <c r="K574" s="265"/>
      <c r="L574" s="266"/>
      <c r="M574" s="264">
        <f t="shared" si="59"/>
        <v>100</v>
      </c>
      <c r="N574" s="269">
        <f t="shared" si="60"/>
        <v>408</v>
      </c>
      <c r="O574" s="36"/>
      <c r="P574" s="51" t="s">
        <v>1474</v>
      </c>
      <c r="Q574" s="36"/>
      <c r="R574" s="36" t="str">
        <f t="shared" si="49"/>
        <v>M</v>
      </c>
      <c r="S574" s="15"/>
      <c r="T574" s="15"/>
      <c r="U574" s="28"/>
      <c r="V574" s="28"/>
      <c r="W574" s="15"/>
      <c r="X574" s="15"/>
      <c r="Y574" s="15"/>
      <c r="Z574" s="15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</row>
    <row r="575" spans="1:42" s="17" customFormat="1" ht="12.75" customHeight="1">
      <c r="A575" s="63" t="s">
        <v>2493</v>
      </c>
      <c r="B575" s="72"/>
      <c r="C575" s="144" t="s">
        <v>2494</v>
      </c>
      <c r="D575" s="46"/>
      <c r="E575" s="264">
        <v>1</v>
      </c>
      <c r="F575" s="265">
        <v>8</v>
      </c>
      <c r="G575" s="266">
        <v>40</v>
      </c>
      <c r="H575" s="267">
        <v>1</v>
      </c>
      <c r="I575" s="268">
        <v>8</v>
      </c>
      <c r="J575" s="265">
        <v>40</v>
      </c>
      <c r="K575" s="265"/>
      <c r="L575" s="266"/>
      <c r="M575" s="264">
        <f t="shared" si="59"/>
        <v>8</v>
      </c>
      <c r="N575" s="269">
        <f t="shared" si="60"/>
        <v>40</v>
      </c>
      <c r="O575" s="36"/>
      <c r="P575" s="51" t="s">
        <v>1474</v>
      </c>
      <c r="Q575" s="36"/>
      <c r="R575" s="36" t="str">
        <f t="shared" si="49"/>
        <v>M</v>
      </c>
      <c r="S575" s="15"/>
      <c r="T575" s="15"/>
      <c r="U575" s="28"/>
      <c r="V575" s="28"/>
      <c r="W575" s="15"/>
      <c r="X575" s="15"/>
      <c r="Y575" s="15"/>
      <c r="Z575" s="15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</row>
    <row r="576" spans="1:42" s="17" customFormat="1" ht="12.75" customHeight="1">
      <c r="A576" s="63" t="s">
        <v>2495</v>
      </c>
      <c r="B576" s="72"/>
      <c r="C576" s="144" t="s">
        <v>1843</v>
      </c>
      <c r="D576" s="46"/>
      <c r="E576" s="264">
        <v>11</v>
      </c>
      <c r="F576" s="265">
        <v>612</v>
      </c>
      <c r="G576" s="266">
        <v>3212</v>
      </c>
      <c r="H576" s="267">
        <v>23</v>
      </c>
      <c r="I576" s="268">
        <v>612</v>
      </c>
      <c r="J576" s="265">
        <v>3212</v>
      </c>
      <c r="K576" s="265"/>
      <c r="L576" s="266"/>
      <c r="M576" s="264">
        <f t="shared" si="59"/>
        <v>612</v>
      </c>
      <c r="N576" s="269">
        <f t="shared" si="60"/>
        <v>3212</v>
      </c>
      <c r="O576" s="36"/>
      <c r="P576" s="51" t="s">
        <v>1474</v>
      </c>
      <c r="Q576" s="36"/>
      <c r="R576" s="36" t="str">
        <f t="shared" si="49"/>
        <v>M</v>
      </c>
      <c r="S576" s="15"/>
      <c r="T576" s="15"/>
      <c r="U576" s="28"/>
      <c r="V576" s="28"/>
      <c r="W576" s="15"/>
      <c r="X576" s="15"/>
      <c r="Y576" s="15"/>
      <c r="Z576" s="15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</row>
    <row r="577" spans="1:42" s="17" customFormat="1" ht="12.75" customHeight="1">
      <c r="A577" s="63" t="s">
        <v>2496</v>
      </c>
      <c r="B577" s="72"/>
      <c r="C577" s="144" t="s">
        <v>2497</v>
      </c>
      <c r="D577" s="46"/>
      <c r="E577" s="264">
        <v>1</v>
      </c>
      <c r="F577" s="265">
        <v>12</v>
      </c>
      <c r="G577" s="266">
        <v>60</v>
      </c>
      <c r="H577" s="267">
        <v>1</v>
      </c>
      <c r="I577" s="268">
        <v>12</v>
      </c>
      <c r="J577" s="265">
        <v>60</v>
      </c>
      <c r="K577" s="265"/>
      <c r="L577" s="266"/>
      <c r="M577" s="264">
        <f t="shared" si="59"/>
        <v>12</v>
      </c>
      <c r="N577" s="269">
        <f t="shared" si="60"/>
        <v>60</v>
      </c>
      <c r="O577" s="36"/>
      <c r="P577" s="51" t="s">
        <v>1474</v>
      </c>
      <c r="Q577" s="36"/>
      <c r="R577" s="36" t="str">
        <f t="shared" si="49"/>
        <v>M</v>
      </c>
      <c r="S577" s="15"/>
      <c r="T577" s="15"/>
      <c r="U577" s="28"/>
      <c r="V577" s="28"/>
      <c r="W577" s="15"/>
      <c r="X577" s="15"/>
      <c r="Y577" s="15"/>
      <c r="Z577" s="15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</row>
    <row r="578" spans="1:42" s="17" customFormat="1" ht="12.75" customHeight="1">
      <c r="A578" s="63" t="s">
        <v>2498</v>
      </c>
      <c r="B578" s="72"/>
      <c r="C578" s="144" t="s">
        <v>2499</v>
      </c>
      <c r="D578" s="46"/>
      <c r="E578" s="264">
        <v>4</v>
      </c>
      <c r="F578" s="265">
        <v>153</v>
      </c>
      <c r="G578" s="266">
        <v>760</v>
      </c>
      <c r="H578" s="267">
        <v>6</v>
      </c>
      <c r="I578" s="268">
        <v>153</v>
      </c>
      <c r="J578" s="265">
        <v>760</v>
      </c>
      <c r="K578" s="265"/>
      <c r="L578" s="266"/>
      <c r="M578" s="264">
        <f t="shared" si="59"/>
        <v>153</v>
      </c>
      <c r="N578" s="269">
        <f t="shared" si="60"/>
        <v>760</v>
      </c>
      <c r="O578" s="36"/>
      <c r="P578" s="51" t="s">
        <v>1474</v>
      </c>
      <c r="Q578" s="36"/>
      <c r="R578" s="36" t="str">
        <f t="shared" si="49"/>
        <v>M</v>
      </c>
      <c r="S578" s="15"/>
      <c r="T578" s="15"/>
      <c r="U578" s="28"/>
      <c r="V578" s="28"/>
      <c r="W578" s="15"/>
      <c r="X578" s="15"/>
      <c r="Y578" s="15"/>
      <c r="Z578" s="15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</row>
    <row r="579" spans="1:42" s="17" customFormat="1" ht="12.75" customHeight="1" thickBot="1">
      <c r="A579" s="63" t="s">
        <v>2500</v>
      </c>
      <c r="B579" s="74"/>
      <c r="C579" s="167" t="s">
        <v>2134</v>
      </c>
      <c r="D579" s="46"/>
      <c r="E579" s="315">
        <v>4</v>
      </c>
      <c r="F579" s="348">
        <v>81</v>
      </c>
      <c r="G579" s="349">
        <v>405</v>
      </c>
      <c r="H579" s="350">
        <v>8</v>
      </c>
      <c r="I579" s="384">
        <v>81</v>
      </c>
      <c r="J579" s="348">
        <v>405</v>
      </c>
      <c r="K579" s="348"/>
      <c r="L579" s="349"/>
      <c r="M579" s="264">
        <f t="shared" si="59"/>
        <v>81</v>
      </c>
      <c r="N579" s="269">
        <f t="shared" si="60"/>
        <v>405</v>
      </c>
      <c r="O579" s="36"/>
      <c r="P579" s="51" t="s">
        <v>1474</v>
      </c>
      <c r="Q579" s="36"/>
      <c r="R579" s="36" t="str">
        <f t="shared" si="49"/>
        <v>M</v>
      </c>
      <c r="S579" s="15"/>
      <c r="T579" s="15"/>
      <c r="U579" s="28"/>
      <c r="V579" s="28"/>
      <c r="W579" s="15"/>
      <c r="X579" s="15"/>
      <c r="Y579" s="15"/>
      <c r="Z579" s="15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</row>
    <row r="580" spans="1:42" s="18" customFormat="1" ht="15.75" hidden="1" customHeight="1">
      <c r="A580" s="63" t="s">
        <v>2501</v>
      </c>
      <c r="B580" s="885" t="s">
        <v>2502</v>
      </c>
      <c r="C580" s="886"/>
      <c r="D580" s="25"/>
      <c r="E580" s="325">
        <f t="shared" ref="E580:N580" si="61">SUM(E581:E604)</f>
        <v>0</v>
      </c>
      <c r="F580" s="326">
        <f t="shared" si="61"/>
        <v>0</v>
      </c>
      <c r="G580" s="327">
        <f t="shared" si="61"/>
        <v>0</v>
      </c>
      <c r="H580" s="328">
        <f t="shared" si="61"/>
        <v>0</v>
      </c>
      <c r="I580" s="330">
        <f t="shared" si="61"/>
        <v>0</v>
      </c>
      <c r="J580" s="326">
        <f t="shared" si="61"/>
        <v>0</v>
      </c>
      <c r="K580" s="326">
        <f t="shared" si="61"/>
        <v>0</v>
      </c>
      <c r="L580" s="327">
        <f t="shared" si="61"/>
        <v>0</v>
      </c>
      <c r="M580" s="325">
        <f t="shared" si="61"/>
        <v>0</v>
      </c>
      <c r="N580" s="329">
        <f t="shared" si="61"/>
        <v>0</v>
      </c>
      <c r="O580" s="36"/>
      <c r="P580" s="51" t="s">
        <v>1500</v>
      </c>
      <c r="Q580" s="36"/>
      <c r="R580" s="36" t="str">
        <f t="shared" si="49"/>
        <v/>
      </c>
      <c r="S580" s="15"/>
      <c r="T580" s="15"/>
      <c r="U580" s="28"/>
      <c r="V580" s="28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</row>
    <row r="581" spans="1:42" s="17" customFormat="1" ht="12.75" hidden="1" customHeight="1">
      <c r="A581" s="63" t="s">
        <v>2505</v>
      </c>
      <c r="B581" s="72"/>
      <c r="C581" s="144" t="s">
        <v>2506</v>
      </c>
      <c r="D581" s="46"/>
      <c r="E581" s="264"/>
      <c r="F581" s="265"/>
      <c r="G581" s="266"/>
      <c r="H581" s="267"/>
      <c r="I581" s="268"/>
      <c r="J581" s="265"/>
      <c r="K581" s="265"/>
      <c r="L581" s="266"/>
      <c r="M581" s="264">
        <f t="shared" ref="M581:N604" si="62">I581+K581</f>
        <v>0</v>
      </c>
      <c r="N581" s="269">
        <f t="shared" si="62"/>
        <v>0</v>
      </c>
      <c r="O581" s="36"/>
      <c r="P581" s="51" t="s">
        <v>1474</v>
      </c>
      <c r="Q581" s="36"/>
      <c r="R581" s="36" t="str">
        <f t="shared" si="49"/>
        <v/>
      </c>
      <c r="S581" s="15"/>
      <c r="T581" s="15"/>
      <c r="U581" s="28"/>
      <c r="V581" s="28"/>
      <c r="W581" s="15"/>
      <c r="X581" s="15"/>
      <c r="Y581" s="15"/>
      <c r="Z581" s="15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</row>
    <row r="582" spans="1:42" s="17" customFormat="1" ht="12.75" hidden="1" customHeight="1">
      <c r="A582" s="63" t="s">
        <v>2507</v>
      </c>
      <c r="B582" s="72"/>
      <c r="C582" s="144" t="s">
        <v>2508</v>
      </c>
      <c r="D582" s="46"/>
      <c r="E582" s="264"/>
      <c r="F582" s="265"/>
      <c r="G582" s="266"/>
      <c r="H582" s="267"/>
      <c r="I582" s="268"/>
      <c r="J582" s="265"/>
      <c r="K582" s="265"/>
      <c r="L582" s="266"/>
      <c r="M582" s="264">
        <f t="shared" si="62"/>
        <v>0</v>
      </c>
      <c r="N582" s="269">
        <f t="shared" si="62"/>
        <v>0</v>
      </c>
      <c r="O582" s="36"/>
      <c r="P582" s="51" t="s">
        <v>1474</v>
      </c>
      <c r="Q582" s="36"/>
      <c r="R582" s="36" t="str">
        <f t="shared" si="49"/>
        <v/>
      </c>
      <c r="S582" s="15"/>
      <c r="T582" s="15"/>
      <c r="U582" s="28"/>
      <c r="V582" s="28"/>
      <c r="W582" s="15"/>
      <c r="X582" s="15"/>
      <c r="Y582" s="15"/>
      <c r="Z582" s="15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</row>
    <row r="583" spans="1:42" s="17" customFormat="1" ht="12.75" hidden="1" customHeight="1">
      <c r="A583" s="63" t="s">
        <v>2509</v>
      </c>
      <c r="B583" s="72"/>
      <c r="C583" s="144" t="s">
        <v>2510</v>
      </c>
      <c r="D583" s="46"/>
      <c r="E583" s="264"/>
      <c r="F583" s="265"/>
      <c r="G583" s="266"/>
      <c r="H583" s="267"/>
      <c r="I583" s="268"/>
      <c r="J583" s="265"/>
      <c r="K583" s="265"/>
      <c r="L583" s="266"/>
      <c r="M583" s="264">
        <f t="shared" si="62"/>
        <v>0</v>
      </c>
      <c r="N583" s="269">
        <f t="shared" si="62"/>
        <v>0</v>
      </c>
      <c r="O583" s="36"/>
      <c r="P583" s="51" t="s">
        <v>1474</v>
      </c>
      <c r="Q583" s="36"/>
      <c r="R583" s="36" t="str">
        <f t="shared" si="49"/>
        <v/>
      </c>
      <c r="S583" s="15"/>
      <c r="T583" s="15"/>
      <c r="U583" s="28"/>
      <c r="V583" s="28"/>
      <c r="W583" s="15"/>
      <c r="X583" s="15"/>
      <c r="Y583" s="15"/>
      <c r="Z583" s="15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</row>
    <row r="584" spans="1:42" s="17" customFormat="1" ht="12.75" hidden="1" customHeight="1">
      <c r="A584" s="63" t="s">
        <v>2511</v>
      </c>
      <c r="B584" s="72"/>
      <c r="C584" s="144" t="s">
        <v>2512</v>
      </c>
      <c r="D584" s="46"/>
      <c r="E584" s="264"/>
      <c r="F584" s="265"/>
      <c r="G584" s="266"/>
      <c r="H584" s="267"/>
      <c r="I584" s="268"/>
      <c r="J584" s="265"/>
      <c r="K584" s="265"/>
      <c r="L584" s="266"/>
      <c r="M584" s="264">
        <f t="shared" si="62"/>
        <v>0</v>
      </c>
      <c r="N584" s="269">
        <f t="shared" si="62"/>
        <v>0</v>
      </c>
      <c r="O584" s="36"/>
      <c r="P584" s="51" t="s">
        <v>1474</v>
      </c>
      <c r="Q584" s="36"/>
      <c r="R584" s="36" t="str">
        <f t="shared" si="49"/>
        <v/>
      </c>
      <c r="S584" s="15"/>
      <c r="T584" s="15"/>
      <c r="U584" s="28"/>
      <c r="V584" s="28"/>
      <c r="W584" s="15"/>
      <c r="X584" s="15"/>
      <c r="Y584" s="15"/>
      <c r="Z584" s="15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</row>
    <row r="585" spans="1:42" s="17" customFormat="1" ht="12.75" hidden="1" customHeight="1">
      <c r="A585" s="63" t="s">
        <v>2513</v>
      </c>
      <c r="B585" s="72"/>
      <c r="C585" s="144" t="s">
        <v>2514</v>
      </c>
      <c r="D585" s="46"/>
      <c r="E585" s="264"/>
      <c r="F585" s="265"/>
      <c r="G585" s="266"/>
      <c r="H585" s="267"/>
      <c r="I585" s="268"/>
      <c r="J585" s="265"/>
      <c r="K585" s="265"/>
      <c r="L585" s="266"/>
      <c r="M585" s="264">
        <f t="shared" si="62"/>
        <v>0</v>
      </c>
      <c r="N585" s="269">
        <f t="shared" si="62"/>
        <v>0</v>
      </c>
      <c r="O585" s="36"/>
      <c r="P585" s="51" t="s">
        <v>1474</v>
      </c>
      <c r="Q585" s="36"/>
      <c r="R585" s="36" t="str">
        <f t="shared" si="49"/>
        <v/>
      </c>
      <c r="S585" s="15"/>
      <c r="T585" s="15"/>
      <c r="U585" s="28"/>
      <c r="V585" s="28"/>
      <c r="W585" s="15"/>
      <c r="X585" s="15"/>
      <c r="Y585" s="15"/>
      <c r="Z585" s="15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</row>
    <row r="586" spans="1:42" s="17" customFormat="1" ht="12.75" hidden="1" customHeight="1">
      <c r="A586" s="63" t="s">
        <v>2515</v>
      </c>
      <c r="B586" s="72"/>
      <c r="C586" s="144" t="s">
        <v>2516</v>
      </c>
      <c r="D586" s="46"/>
      <c r="E586" s="264"/>
      <c r="F586" s="265"/>
      <c r="G586" s="266"/>
      <c r="H586" s="267"/>
      <c r="I586" s="268"/>
      <c r="J586" s="265"/>
      <c r="K586" s="265"/>
      <c r="L586" s="266"/>
      <c r="M586" s="264">
        <f t="shared" si="62"/>
        <v>0</v>
      </c>
      <c r="N586" s="269">
        <f t="shared" si="62"/>
        <v>0</v>
      </c>
      <c r="O586" s="36"/>
      <c r="P586" s="51" t="s">
        <v>1474</v>
      </c>
      <c r="Q586" s="36"/>
      <c r="R586" s="36" t="str">
        <f t="shared" si="49"/>
        <v/>
      </c>
      <c r="S586" s="15"/>
      <c r="T586" s="15"/>
      <c r="U586" s="28"/>
      <c r="V586" s="28"/>
      <c r="W586" s="15"/>
      <c r="X586" s="15"/>
      <c r="Y586" s="15"/>
      <c r="Z586" s="15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</row>
    <row r="587" spans="1:42" s="17" customFormat="1" ht="12.75" hidden="1" customHeight="1">
      <c r="A587" s="63" t="s">
        <v>2517</v>
      </c>
      <c r="B587" s="72"/>
      <c r="C587" s="144" t="s">
        <v>2518</v>
      </c>
      <c r="D587" s="46"/>
      <c r="E587" s="264"/>
      <c r="F587" s="265"/>
      <c r="G587" s="266"/>
      <c r="H587" s="267"/>
      <c r="I587" s="268"/>
      <c r="J587" s="265"/>
      <c r="K587" s="265"/>
      <c r="L587" s="266"/>
      <c r="M587" s="264">
        <f t="shared" si="62"/>
        <v>0</v>
      </c>
      <c r="N587" s="269">
        <f t="shared" si="62"/>
        <v>0</v>
      </c>
      <c r="O587" s="36"/>
      <c r="P587" s="51" t="s">
        <v>1474</v>
      </c>
      <c r="Q587" s="36"/>
      <c r="R587" s="36" t="str">
        <f t="shared" ref="R587:R650" si="63">IF(SUM(E587:N587)=0,"",P587)</f>
        <v/>
      </c>
      <c r="S587" s="15"/>
      <c r="T587" s="15"/>
      <c r="U587" s="28"/>
      <c r="V587" s="28"/>
      <c r="W587" s="15"/>
      <c r="X587" s="15"/>
      <c r="Y587" s="15"/>
      <c r="Z587" s="15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</row>
    <row r="588" spans="1:42" s="17" customFormat="1" ht="12.75" hidden="1" customHeight="1">
      <c r="A588" s="63" t="s">
        <v>2519</v>
      </c>
      <c r="B588" s="72"/>
      <c r="C588" s="144" t="s">
        <v>2520</v>
      </c>
      <c r="D588" s="46"/>
      <c r="E588" s="264"/>
      <c r="F588" s="265"/>
      <c r="G588" s="266"/>
      <c r="H588" s="267"/>
      <c r="I588" s="268"/>
      <c r="J588" s="265"/>
      <c r="K588" s="265"/>
      <c r="L588" s="266"/>
      <c r="M588" s="264">
        <f t="shared" si="62"/>
        <v>0</v>
      </c>
      <c r="N588" s="269">
        <f t="shared" si="62"/>
        <v>0</v>
      </c>
      <c r="O588" s="36"/>
      <c r="P588" s="51" t="s">
        <v>1474</v>
      </c>
      <c r="Q588" s="36"/>
      <c r="R588" s="36" t="str">
        <f t="shared" si="63"/>
        <v/>
      </c>
      <c r="S588" s="15"/>
      <c r="T588" s="15"/>
      <c r="U588" s="28"/>
      <c r="V588" s="28"/>
      <c r="W588" s="15"/>
      <c r="X588" s="15"/>
      <c r="Y588" s="15"/>
      <c r="Z588" s="15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</row>
    <row r="589" spans="1:42" s="17" customFormat="1" ht="12.75" hidden="1" customHeight="1">
      <c r="A589" s="63" t="s">
        <v>2521</v>
      </c>
      <c r="B589" s="72"/>
      <c r="C589" s="144" t="s">
        <v>2522</v>
      </c>
      <c r="D589" s="46"/>
      <c r="E589" s="264"/>
      <c r="F589" s="265"/>
      <c r="G589" s="266"/>
      <c r="H589" s="267"/>
      <c r="I589" s="268"/>
      <c r="J589" s="265"/>
      <c r="K589" s="265"/>
      <c r="L589" s="266"/>
      <c r="M589" s="264">
        <f t="shared" si="62"/>
        <v>0</v>
      </c>
      <c r="N589" s="269">
        <f t="shared" si="62"/>
        <v>0</v>
      </c>
      <c r="O589" s="36"/>
      <c r="P589" s="51" t="s">
        <v>1474</v>
      </c>
      <c r="Q589" s="36"/>
      <c r="R589" s="36" t="str">
        <f t="shared" si="63"/>
        <v/>
      </c>
      <c r="S589" s="15"/>
      <c r="T589" s="15"/>
      <c r="U589" s="28"/>
      <c r="V589" s="28"/>
      <c r="W589" s="15"/>
      <c r="X589" s="15"/>
      <c r="Y589" s="15"/>
      <c r="Z589" s="15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</row>
    <row r="590" spans="1:42" s="17" customFormat="1" ht="12.75" hidden="1" customHeight="1">
      <c r="A590" s="63" t="s">
        <v>2523</v>
      </c>
      <c r="B590" s="72"/>
      <c r="C590" s="144" t="s">
        <v>2524</v>
      </c>
      <c r="D590" s="46"/>
      <c r="E590" s="264"/>
      <c r="F590" s="265"/>
      <c r="G590" s="266"/>
      <c r="H590" s="267"/>
      <c r="I590" s="268"/>
      <c r="J590" s="265"/>
      <c r="K590" s="265"/>
      <c r="L590" s="266"/>
      <c r="M590" s="264">
        <f t="shared" si="62"/>
        <v>0</v>
      </c>
      <c r="N590" s="269">
        <f t="shared" si="62"/>
        <v>0</v>
      </c>
      <c r="O590" s="36"/>
      <c r="P590" s="51" t="s">
        <v>1474</v>
      </c>
      <c r="Q590" s="36"/>
      <c r="R590" s="36" t="str">
        <f t="shared" si="63"/>
        <v/>
      </c>
      <c r="S590" s="15"/>
      <c r="T590" s="15"/>
      <c r="U590" s="28"/>
      <c r="V590" s="28"/>
      <c r="W590" s="15"/>
      <c r="X590" s="15"/>
      <c r="Y590" s="15"/>
      <c r="Z590" s="15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</row>
    <row r="591" spans="1:42" s="17" customFormat="1" ht="12.75" hidden="1" customHeight="1">
      <c r="A591" s="63" t="s">
        <v>2525</v>
      </c>
      <c r="B591" s="72"/>
      <c r="C591" s="144" t="s">
        <v>2526</v>
      </c>
      <c r="D591" s="46"/>
      <c r="E591" s="264"/>
      <c r="F591" s="265"/>
      <c r="G591" s="266"/>
      <c r="H591" s="267"/>
      <c r="I591" s="268"/>
      <c r="J591" s="265"/>
      <c r="K591" s="265"/>
      <c r="L591" s="266"/>
      <c r="M591" s="264">
        <f t="shared" si="62"/>
        <v>0</v>
      </c>
      <c r="N591" s="269">
        <f t="shared" si="62"/>
        <v>0</v>
      </c>
      <c r="O591" s="36"/>
      <c r="P591" s="51" t="s">
        <v>1474</v>
      </c>
      <c r="Q591" s="36"/>
      <c r="R591" s="36" t="str">
        <f t="shared" si="63"/>
        <v/>
      </c>
      <c r="S591" s="15"/>
      <c r="T591" s="15"/>
      <c r="U591" s="28"/>
      <c r="V591" s="28"/>
      <c r="W591" s="15"/>
      <c r="X591" s="15"/>
      <c r="Y591" s="15"/>
      <c r="Z591" s="15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</row>
    <row r="592" spans="1:42" s="17" customFormat="1" ht="12.75" hidden="1" customHeight="1">
      <c r="A592" s="63" t="s">
        <v>2527</v>
      </c>
      <c r="B592" s="72"/>
      <c r="C592" s="144" t="s">
        <v>2528</v>
      </c>
      <c r="D592" s="46"/>
      <c r="E592" s="264"/>
      <c r="F592" s="265"/>
      <c r="G592" s="266"/>
      <c r="H592" s="267"/>
      <c r="I592" s="268"/>
      <c r="J592" s="265"/>
      <c r="K592" s="265"/>
      <c r="L592" s="266"/>
      <c r="M592" s="264">
        <f t="shared" si="62"/>
        <v>0</v>
      </c>
      <c r="N592" s="269">
        <f t="shared" si="62"/>
        <v>0</v>
      </c>
      <c r="O592" s="36"/>
      <c r="P592" s="51" t="s">
        <v>1474</v>
      </c>
      <c r="Q592" s="36"/>
      <c r="R592" s="36" t="str">
        <f t="shared" si="63"/>
        <v/>
      </c>
      <c r="S592" s="15"/>
      <c r="T592" s="15"/>
      <c r="U592" s="28"/>
      <c r="V592" s="28"/>
      <c r="W592" s="15"/>
      <c r="X592" s="15"/>
      <c r="Y592" s="15"/>
      <c r="Z592" s="15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</row>
    <row r="593" spans="1:42" s="17" customFormat="1" ht="12.75" hidden="1" customHeight="1">
      <c r="A593" s="63" t="s">
        <v>2529</v>
      </c>
      <c r="B593" s="72"/>
      <c r="C593" s="144" t="s">
        <v>2530</v>
      </c>
      <c r="D593" s="46"/>
      <c r="E593" s="264"/>
      <c r="F593" s="265"/>
      <c r="G593" s="266"/>
      <c r="H593" s="267"/>
      <c r="I593" s="268"/>
      <c r="J593" s="265"/>
      <c r="K593" s="265"/>
      <c r="L593" s="266"/>
      <c r="M593" s="264">
        <f t="shared" si="62"/>
        <v>0</v>
      </c>
      <c r="N593" s="269">
        <f t="shared" si="62"/>
        <v>0</v>
      </c>
      <c r="O593" s="36"/>
      <c r="P593" s="51" t="s">
        <v>1474</v>
      </c>
      <c r="Q593" s="36"/>
      <c r="R593" s="36" t="str">
        <f t="shared" si="63"/>
        <v/>
      </c>
      <c r="S593" s="15"/>
      <c r="T593" s="15"/>
      <c r="U593" s="28"/>
      <c r="V593" s="28"/>
      <c r="W593" s="15"/>
      <c r="X593" s="15"/>
      <c r="Y593" s="15"/>
      <c r="Z593" s="15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</row>
    <row r="594" spans="1:42" s="17" customFormat="1" ht="12.75" hidden="1" customHeight="1">
      <c r="A594" s="63" t="s">
        <v>2531</v>
      </c>
      <c r="B594" s="72"/>
      <c r="C594" s="144" t="s">
        <v>2295</v>
      </c>
      <c r="D594" s="46"/>
      <c r="E594" s="264"/>
      <c r="F594" s="265"/>
      <c r="G594" s="266"/>
      <c r="H594" s="267"/>
      <c r="I594" s="268"/>
      <c r="J594" s="265"/>
      <c r="K594" s="265"/>
      <c r="L594" s="266"/>
      <c r="M594" s="264">
        <f t="shared" si="62"/>
        <v>0</v>
      </c>
      <c r="N594" s="269">
        <f t="shared" si="62"/>
        <v>0</v>
      </c>
      <c r="O594" s="36"/>
      <c r="P594" s="51" t="s">
        <v>1474</v>
      </c>
      <c r="Q594" s="36"/>
      <c r="R594" s="36" t="str">
        <f t="shared" si="63"/>
        <v/>
      </c>
      <c r="S594" s="15"/>
      <c r="T594" s="15"/>
      <c r="U594" s="28"/>
      <c r="V594" s="28"/>
      <c r="W594" s="15"/>
      <c r="X594" s="15"/>
      <c r="Y594" s="15"/>
      <c r="Z594" s="15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</row>
    <row r="595" spans="1:42" s="17" customFormat="1" ht="12.75" hidden="1" customHeight="1">
      <c r="A595" s="63" t="s">
        <v>2532</v>
      </c>
      <c r="B595" s="72"/>
      <c r="C595" s="144" t="s">
        <v>2533</v>
      </c>
      <c r="D595" s="46"/>
      <c r="E595" s="264"/>
      <c r="F595" s="265"/>
      <c r="G595" s="266"/>
      <c r="H595" s="267"/>
      <c r="I595" s="268"/>
      <c r="J595" s="265"/>
      <c r="K595" s="265"/>
      <c r="L595" s="266"/>
      <c r="M595" s="264">
        <f t="shared" si="62"/>
        <v>0</v>
      </c>
      <c r="N595" s="269">
        <f t="shared" si="62"/>
        <v>0</v>
      </c>
      <c r="O595" s="36"/>
      <c r="P595" s="51" t="s">
        <v>1474</v>
      </c>
      <c r="Q595" s="36"/>
      <c r="R595" s="36" t="str">
        <f t="shared" si="63"/>
        <v/>
      </c>
      <c r="S595" s="15"/>
      <c r="T595" s="15"/>
      <c r="U595" s="28"/>
      <c r="V595" s="28"/>
      <c r="W595" s="15"/>
      <c r="X595" s="15"/>
      <c r="Y595" s="15"/>
      <c r="Z595" s="15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</row>
    <row r="596" spans="1:42" s="17" customFormat="1" ht="12.75" hidden="1" customHeight="1">
      <c r="A596" s="63" t="s">
        <v>2534</v>
      </c>
      <c r="B596" s="72"/>
      <c r="C596" s="144" t="s">
        <v>2461</v>
      </c>
      <c r="D596" s="46"/>
      <c r="E596" s="264"/>
      <c r="F596" s="265"/>
      <c r="G596" s="266"/>
      <c r="H596" s="267"/>
      <c r="I596" s="268"/>
      <c r="J596" s="265"/>
      <c r="K596" s="265"/>
      <c r="L596" s="266"/>
      <c r="M596" s="264">
        <f t="shared" si="62"/>
        <v>0</v>
      </c>
      <c r="N596" s="269">
        <f t="shared" si="62"/>
        <v>0</v>
      </c>
      <c r="O596" s="36"/>
      <c r="P596" s="51" t="s">
        <v>1474</v>
      </c>
      <c r="Q596" s="36"/>
      <c r="R596" s="36" t="str">
        <f t="shared" si="63"/>
        <v/>
      </c>
      <c r="S596" s="15"/>
      <c r="T596" s="15"/>
      <c r="U596" s="28"/>
      <c r="V596" s="28"/>
      <c r="W596" s="15"/>
      <c r="X596" s="15"/>
      <c r="Y596" s="15"/>
      <c r="Z596" s="15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</row>
    <row r="597" spans="1:42" s="17" customFormat="1" ht="12.75" hidden="1" customHeight="1">
      <c r="A597" s="63" t="s">
        <v>2535</v>
      </c>
      <c r="B597" s="72"/>
      <c r="C597" s="144" t="s">
        <v>2536</v>
      </c>
      <c r="D597" s="46"/>
      <c r="E597" s="264"/>
      <c r="F597" s="265"/>
      <c r="G597" s="266"/>
      <c r="H597" s="267"/>
      <c r="I597" s="268"/>
      <c r="J597" s="265"/>
      <c r="K597" s="265"/>
      <c r="L597" s="266"/>
      <c r="M597" s="264">
        <f t="shared" si="62"/>
        <v>0</v>
      </c>
      <c r="N597" s="269">
        <f t="shared" si="62"/>
        <v>0</v>
      </c>
      <c r="O597" s="36"/>
      <c r="P597" s="51" t="s">
        <v>1474</v>
      </c>
      <c r="Q597" s="36"/>
      <c r="R597" s="36" t="str">
        <f t="shared" si="63"/>
        <v/>
      </c>
      <c r="S597" s="15"/>
      <c r="T597" s="15"/>
      <c r="U597" s="28"/>
      <c r="V597" s="28"/>
      <c r="W597" s="15"/>
      <c r="X597" s="15"/>
      <c r="Y597" s="15"/>
      <c r="Z597" s="15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</row>
    <row r="598" spans="1:42" s="129" customFormat="1" ht="12.75" hidden="1" customHeight="1">
      <c r="A598" s="126" t="s">
        <v>2503</v>
      </c>
      <c r="B598" s="131"/>
      <c r="C598" s="144" t="s">
        <v>2504</v>
      </c>
      <c r="D598" s="132"/>
      <c r="E598" s="264"/>
      <c r="F598" s="265"/>
      <c r="G598" s="266"/>
      <c r="H598" s="267"/>
      <c r="I598" s="268"/>
      <c r="J598" s="265"/>
      <c r="K598" s="265"/>
      <c r="L598" s="266"/>
      <c r="M598" s="264">
        <f t="shared" si="62"/>
        <v>0</v>
      </c>
      <c r="N598" s="269">
        <f t="shared" si="62"/>
        <v>0</v>
      </c>
      <c r="O598" s="150"/>
      <c r="P598" s="151" t="s">
        <v>1473</v>
      </c>
      <c r="Q598" s="150"/>
      <c r="R598" s="150" t="str">
        <f t="shared" si="63"/>
        <v/>
      </c>
      <c r="S598" s="5"/>
      <c r="T598" s="5"/>
      <c r="U598" s="30"/>
      <c r="V598" s="30"/>
      <c r="W598" s="5"/>
      <c r="X598" s="5"/>
      <c r="Y598" s="5"/>
      <c r="Z598" s="5"/>
      <c r="AA598" s="128"/>
      <c r="AB598" s="128"/>
      <c r="AC598" s="128"/>
      <c r="AD598" s="128"/>
      <c r="AE598" s="128"/>
      <c r="AF598" s="128"/>
      <c r="AG598" s="128"/>
      <c r="AH598" s="128"/>
      <c r="AI598" s="128"/>
      <c r="AJ598" s="128"/>
      <c r="AK598" s="128"/>
      <c r="AL598" s="128"/>
      <c r="AM598" s="128"/>
      <c r="AN598" s="128"/>
      <c r="AO598" s="128"/>
      <c r="AP598" s="128"/>
    </row>
    <row r="599" spans="1:42" s="17" customFormat="1" ht="12.75" hidden="1" customHeight="1">
      <c r="A599" s="63" t="s">
        <v>2537</v>
      </c>
      <c r="B599" s="72"/>
      <c r="C599" s="144" t="s">
        <v>1835</v>
      </c>
      <c r="D599" s="46"/>
      <c r="E599" s="264"/>
      <c r="F599" s="265"/>
      <c r="G599" s="266"/>
      <c r="H599" s="267"/>
      <c r="I599" s="268"/>
      <c r="J599" s="265"/>
      <c r="K599" s="265"/>
      <c r="L599" s="266"/>
      <c r="M599" s="264">
        <f t="shared" si="62"/>
        <v>0</v>
      </c>
      <c r="N599" s="269">
        <f t="shared" si="62"/>
        <v>0</v>
      </c>
      <c r="O599" s="36"/>
      <c r="P599" s="51" t="s">
        <v>1474</v>
      </c>
      <c r="Q599" s="36"/>
      <c r="R599" s="36" t="str">
        <f t="shared" si="63"/>
        <v/>
      </c>
      <c r="S599" s="15"/>
      <c r="T599" s="15"/>
      <c r="U599" s="28"/>
      <c r="V599" s="28"/>
      <c r="W599" s="15"/>
      <c r="X599" s="15"/>
      <c r="Y599" s="15"/>
      <c r="Z599" s="15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</row>
    <row r="600" spans="1:42" s="17" customFormat="1" ht="12.75" hidden="1" customHeight="1">
      <c r="A600" s="63" t="s">
        <v>2538</v>
      </c>
      <c r="B600" s="72"/>
      <c r="C600" s="144" t="s">
        <v>2539</v>
      </c>
      <c r="D600" s="46"/>
      <c r="E600" s="264"/>
      <c r="F600" s="265"/>
      <c r="G600" s="266"/>
      <c r="H600" s="267"/>
      <c r="I600" s="268"/>
      <c r="J600" s="265"/>
      <c r="K600" s="265"/>
      <c r="L600" s="266"/>
      <c r="M600" s="264">
        <f t="shared" si="62"/>
        <v>0</v>
      </c>
      <c r="N600" s="269">
        <f t="shared" si="62"/>
        <v>0</v>
      </c>
      <c r="O600" s="36"/>
      <c r="P600" s="51" t="s">
        <v>1474</v>
      </c>
      <c r="Q600" s="36"/>
      <c r="R600" s="36" t="str">
        <f t="shared" si="63"/>
        <v/>
      </c>
      <c r="S600" s="15"/>
      <c r="T600" s="15"/>
      <c r="U600" s="28"/>
      <c r="V600" s="28"/>
      <c r="W600" s="15"/>
      <c r="X600" s="15"/>
      <c r="Y600" s="15"/>
      <c r="Z600" s="15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</row>
    <row r="601" spans="1:42" s="17" customFormat="1" ht="12.75" hidden="1" customHeight="1">
      <c r="A601" s="63" t="s">
        <v>2540</v>
      </c>
      <c r="B601" s="72"/>
      <c r="C601" s="144" t="s">
        <v>1843</v>
      </c>
      <c r="D601" s="46"/>
      <c r="E601" s="264"/>
      <c r="F601" s="265"/>
      <c r="G601" s="266"/>
      <c r="H601" s="267"/>
      <c r="I601" s="268"/>
      <c r="J601" s="265"/>
      <c r="K601" s="265"/>
      <c r="L601" s="266"/>
      <c r="M601" s="264">
        <f t="shared" si="62"/>
        <v>0</v>
      </c>
      <c r="N601" s="269">
        <f t="shared" si="62"/>
        <v>0</v>
      </c>
      <c r="O601" s="36"/>
      <c r="P601" s="51" t="s">
        <v>1474</v>
      </c>
      <c r="Q601" s="36"/>
      <c r="R601" s="36" t="str">
        <f t="shared" si="63"/>
        <v/>
      </c>
      <c r="S601" s="15"/>
      <c r="T601" s="15"/>
      <c r="U601" s="28"/>
      <c r="V601" s="28"/>
      <c r="W601" s="15"/>
      <c r="X601" s="15"/>
      <c r="Y601" s="15"/>
      <c r="Z601" s="15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</row>
    <row r="602" spans="1:42" s="17" customFormat="1" ht="12.75" hidden="1" customHeight="1">
      <c r="A602" s="63" t="s">
        <v>2541</v>
      </c>
      <c r="B602" s="72"/>
      <c r="C602" s="144" t="s">
        <v>1520</v>
      </c>
      <c r="D602" s="46"/>
      <c r="E602" s="264"/>
      <c r="F602" s="265"/>
      <c r="G602" s="266"/>
      <c r="H602" s="267"/>
      <c r="I602" s="268"/>
      <c r="J602" s="265"/>
      <c r="K602" s="265"/>
      <c r="L602" s="266"/>
      <c r="M602" s="264">
        <f t="shared" si="62"/>
        <v>0</v>
      </c>
      <c r="N602" s="269">
        <f t="shared" si="62"/>
        <v>0</v>
      </c>
      <c r="O602" s="36"/>
      <c r="P602" s="51" t="s">
        <v>1474</v>
      </c>
      <c r="Q602" s="36"/>
      <c r="R602" s="36" t="str">
        <f t="shared" si="63"/>
        <v/>
      </c>
      <c r="S602" s="15"/>
      <c r="T602" s="15"/>
      <c r="U602" s="28"/>
      <c r="V602" s="28"/>
      <c r="W602" s="15"/>
      <c r="X602" s="15"/>
      <c r="Y602" s="15"/>
      <c r="Z602" s="15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</row>
    <row r="603" spans="1:42" s="17" customFormat="1" ht="12.75" hidden="1" customHeight="1">
      <c r="A603" s="63" t="s">
        <v>2542</v>
      </c>
      <c r="B603" s="72"/>
      <c r="C603" s="144" t="s">
        <v>2543</v>
      </c>
      <c r="D603" s="46"/>
      <c r="E603" s="264"/>
      <c r="F603" s="265"/>
      <c r="G603" s="266"/>
      <c r="H603" s="267"/>
      <c r="I603" s="268"/>
      <c r="J603" s="265"/>
      <c r="K603" s="265"/>
      <c r="L603" s="266"/>
      <c r="M603" s="264">
        <f t="shared" si="62"/>
        <v>0</v>
      </c>
      <c r="N603" s="269">
        <f t="shared" si="62"/>
        <v>0</v>
      </c>
      <c r="O603" s="36"/>
      <c r="P603" s="51" t="s">
        <v>1474</v>
      </c>
      <c r="Q603" s="36"/>
      <c r="R603" s="36" t="str">
        <f t="shared" si="63"/>
        <v/>
      </c>
      <c r="S603" s="15"/>
      <c r="T603" s="15"/>
      <c r="U603" s="28"/>
      <c r="V603" s="28"/>
      <c r="W603" s="15"/>
      <c r="X603" s="15"/>
      <c r="Y603" s="15"/>
      <c r="Z603" s="15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</row>
    <row r="604" spans="1:42" s="17" customFormat="1" ht="12.75" hidden="1" customHeight="1" thickBot="1">
      <c r="A604" s="63" t="s">
        <v>2544</v>
      </c>
      <c r="B604" s="74"/>
      <c r="C604" s="167" t="s">
        <v>2434</v>
      </c>
      <c r="D604" s="46"/>
      <c r="E604" s="264"/>
      <c r="F604" s="265"/>
      <c r="G604" s="266"/>
      <c r="H604" s="267"/>
      <c r="I604" s="268"/>
      <c r="J604" s="265"/>
      <c r="K604" s="265"/>
      <c r="L604" s="266"/>
      <c r="M604" s="264">
        <f t="shared" si="62"/>
        <v>0</v>
      </c>
      <c r="N604" s="269">
        <f t="shared" si="62"/>
        <v>0</v>
      </c>
      <c r="O604" s="36"/>
      <c r="P604" s="51" t="s">
        <v>1474</v>
      </c>
      <c r="Q604" s="36"/>
      <c r="R604" s="36" t="str">
        <f t="shared" si="63"/>
        <v/>
      </c>
      <c r="S604" s="15"/>
      <c r="T604" s="15"/>
      <c r="U604" s="28"/>
      <c r="V604" s="28"/>
      <c r="W604" s="15"/>
      <c r="X604" s="15"/>
      <c r="Y604" s="15"/>
      <c r="Z604" s="15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</row>
    <row r="605" spans="1:42" s="18" customFormat="1" ht="15.75" customHeight="1">
      <c r="A605" s="63" t="s">
        <v>2545</v>
      </c>
      <c r="B605" s="885" t="s">
        <v>2546</v>
      </c>
      <c r="C605" s="886"/>
      <c r="D605" s="25"/>
      <c r="E605" s="331">
        <f t="shared" ref="E605:N605" si="64">SUM(E606:E622)</f>
        <v>63</v>
      </c>
      <c r="F605" s="332">
        <f t="shared" si="64"/>
        <v>2762</v>
      </c>
      <c r="G605" s="333">
        <f t="shared" si="64"/>
        <v>11381</v>
      </c>
      <c r="H605" s="334">
        <f t="shared" si="64"/>
        <v>86</v>
      </c>
      <c r="I605" s="364">
        <f t="shared" si="64"/>
        <v>2762</v>
      </c>
      <c r="J605" s="332">
        <f t="shared" si="64"/>
        <v>11381</v>
      </c>
      <c r="K605" s="332">
        <f t="shared" si="64"/>
        <v>0</v>
      </c>
      <c r="L605" s="333">
        <f t="shared" si="64"/>
        <v>0</v>
      </c>
      <c r="M605" s="331">
        <f t="shared" si="64"/>
        <v>2762</v>
      </c>
      <c r="N605" s="335">
        <f t="shared" si="64"/>
        <v>11381</v>
      </c>
      <c r="O605" s="36"/>
      <c r="P605" s="51" t="s">
        <v>1500</v>
      </c>
      <c r="Q605" s="36"/>
      <c r="R605" s="36" t="str">
        <f t="shared" si="63"/>
        <v>P</v>
      </c>
      <c r="S605" s="15"/>
      <c r="T605" s="15"/>
      <c r="U605" s="28"/>
      <c r="V605" s="28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</row>
    <row r="606" spans="1:42" s="17" customFormat="1" ht="12.75" hidden="1" customHeight="1">
      <c r="A606" s="63" t="s">
        <v>2547</v>
      </c>
      <c r="B606" s="72"/>
      <c r="C606" s="144" t="s">
        <v>2548</v>
      </c>
      <c r="D606" s="46"/>
      <c r="E606" s="264"/>
      <c r="F606" s="265"/>
      <c r="G606" s="266"/>
      <c r="H606" s="267"/>
      <c r="I606" s="268"/>
      <c r="J606" s="265"/>
      <c r="K606" s="265"/>
      <c r="L606" s="266"/>
      <c r="M606" s="264">
        <f t="shared" ref="M606:N621" si="65">I606+K606</f>
        <v>0</v>
      </c>
      <c r="N606" s="269">
        <f t="shared" si="65"/>
        <v>0</v>
      </c>
      <c r="O606" s="36"/>
      <c r="P606" s="51" t="s">
        <v>1474</v>
      </c>
      <c r="Q606" s="36"/>
      <c r="R606" s="36" t="str">
        <f t="shared" si="63"/>
        <v/>
      </c>
      <c r="S606" s="15"/>
      <c r="T606" s="15"/>
      <c r="U606" s="28"/>
      <c r="V606" s="28"/>
      <c r="W606" s="15"/>
      <c r="X606" s="15"/>
      <c r="Y606" s="15"/>
      <c r="Z606" s="15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</row>
    <row r="607" spans="1:42" s="17" customFormat="1" ht="12.75" hidden="1" customHeight="1">
      <c r="A607" s="63" t="s">
        <v>2549</v>
      </c>
      <c r="B607" s="72"/>
      <c r="C607" s="144" t="s">
        <v>2550</v>
      </c>
      <c r="D607" s="46"/>
      <c r="E607" s="264"/>
      <c r="F607" s="265"/>
      <c r="G607" s="266"/>
      <c r="H607" s="267"/>
      <c r="I607" s="268"/>
      <c r="J607" s="265"/>
      <c r="K607" s="265"/>
      <c r="L607" s="266"/>
      <c r="M607" s="264">
        <f t="shared" si="65"/>
        <v>0</v>
      </c>
      <c r="N607" s="269">
        <f t="shared" si="65"/>
        <v>0</v>
      </c>
      <c r="O607" s="36"/>
      <c r="P607" s="51" t="s">
        <v>1474</v>
      </c>
      <c r="Q607" s="36"/>
      <c r="R607" s="36" t="str">
        <f t="shared" si="63"/>
        <v/>
      </c>
      <c r="S607" s="15"/>
      <c r="T607" s="15"/>
      <c r="U607" s="28"/>
      <c r="V607" s="28"/>
      <c r="W607" s="15"/>
      <c r="X607" s="15"/>
      <c r="Y607" s="15"/>
      <c r="Z607" s="15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</row>
    <row r="608" spans="1:42" s="17" customFormat="1" ht="12.75" customHeight="1">
      <c r="A608" s="63" t="s">
        <v>2551</v>
      </c>
      <c r="B608" s="72"/>
      <c r="C608" s="144" t="s">
        <v>2552</v>
      </c>
      <c r="D608" s="46"/>
      <c r="E608" s="264">
        <v>5</v>
      </c>
      <c r="F608" s="265">
        <v>1370</v>
      </c>
      <c r="G608" s="266">
        <v>5802</v>
      </c>
      <c r="H608" s="267">
        <v>14</v>
      </c>
      <c r="I608" s="268">
        <v>1370</v>
      </c>
      <c r="J608" s="265">
        <v>5802</v>
      </c>
      <c r="K608" s="265"/>
      <c r="L608" s="266"/>
      <c r="M608" s="264">
        <f t="shared" si="65"/>
        <v>1370</v>
      </c>
      <c r="N608" s="269">
        <f t="shared" si="65"/>
        <v>5802</v>
      </c>
      <c r="O608" s="36"/>
      <c r="P608" s="51" t="s">
        <v>1474</v>
      </c>
      <c r="Q608" s="36"/>
      <c r="R608" s="36" t="str">
        <f t="shared" si="63"/>
        <v>M</v>
      </c>
      <c r="S608" s="15"/>
      <c r="T608" s="15"/>
      <c r="U608" s="28"/>
      <c r="V608" s="28"/>
      <c r="W608" s="15"/>
      <c r="X608" s="15"/>
      <c r="Y608" s="15"/>
      <c r="Z608" s="15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</row>
    <row r="609" spans="1:42" s="17" customFormat="1" ht="12.75" customHeight="1">
      <c r="A609" s="63" t="s">
        <v>2553</v>
      </c>
      <c r="B609" s="72"/>
      <c r="C609" s="144" t="s">
        <v>2554</v>
      </c>
      <c r="D609" s="46"/>
      <c r="E609" s="264">
        <v>7</v>
      </c>
      <c r="F609" s="265">
        <v>344</v>
      </c>
      <c r="G609" s="266">
        <v>958</v>
      </c>
      <c r="H609" s="267">
        <v>7</v>
      </c>
      <c r="I609" s="268">
        <v>344</v>
      </c>
      <c r="J609" s="265">
        <v>958</v>
      </c>
      <c r="K609" s="265"/>
      <c r="L609" s="266"/>
      <c r="M609" s="264">
        <f t="shared" si="65"/>
        <v>344</v>
      </c>
      <c r="N609" s="269">
        <f t="shared" si="65"/>
        <v>958</v>
      </c>
      <c r="O609" s="36"/>
      <c r="P609" s="51" t="s">
        <v>1474</v>
      </c>
      <c r="Q609" s="36"/>
      <c r="R609" s="36" t="str">
        <f t="shared" si="63"/>
        <v>M</v>
      </c>
      <c r="S609" s="15"/>
      <c r="T609" s="15"/>
      <c r="U609" s="28"/>
      <c r="V609" s="28"/>
      <c r="W609" s="15"/>
      <c r="X609" s="15"/>
      <c r="Y609" s="15"/>
      <c r="Z609" s="15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</row>
    <row r="610" spans="1:42" s="17" customFormat="1" ht="12.75" customHeight="1">
      <c r="A610" s="63" t="s">
        <v>2555</v>
      </c>
      <c r="B610" s="72"/>
      <c r="C610" s="144" t="s">
        <v>2112</v>
      </c>
      <c r="D610" s="46"/>
      <c r="E610" s="264">
        <v>1</v>
      </c>
      <c r="F610" s="265">
        <v>1</v>
      </c>
      <c r="G610" s="266">
        <v>2</v>
      </c>
      <c r="H610" s="267">
        <v>1</v>
      </c>
      <c r="I610" s="268">
        <v>1</v>
      </c>
      <c r="J610" s="265">
        <v>2</v>
      </c>
      <c r="K610" s="265"/>
      <c r="L610" s="266"/>
      <c r="M610" s="264">
        <f t="shared" si="65"/>
        <v>1</v>
      </c>
      <c r="N610" s="269">
        <f t="shared" si="65"/>
        <v>2</v>
      </c>
      <c r="O610" s="36"/>
      <c r="P610" s="51" t="s">
        <v>1474</v>
      </c>
      <c r="Q610" s="36"/>
      <c r="R610" s="36" t="str">
        <f t="shared" si="63"/>
        <v>M</v>
      </c>
      <c r="S610" s="15"/>
      <c r="T610" s="15"/>
      <c r="U610" s="28"/>
      <c r="V610" s="28"/>
      <c r="W610" s="15"/>
      <c r="X610" s="15"/>
      <c r="Y610" s="15"/>
      <c r="Z610" s="15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</row>
    <row r="611" spans="1:42" s="17" customFormat="1" ht="12.75" hidden="1" customHeight="1">
      <c r="A611" s="63" t="s">
        <v>2556</v>
      </c>
      <c r="B611" s="72"/>
      <c r="C611" s="144" t="s">
        <v>2557</v>
      </c>
      <c r="D611" s="46"/>
      <c r="E611" s="264"/>
      <c r="F611" s="265"/>
      <c r="G611" s="266"/>
      <c r="H611" s="267"/>
      <c r="I611" s="268"/>
      <c r="J611" s="265"/>
      <c r="K611" s="265"/>
      <c r="L611" s="266"/>
      <c r="M611" s="264">
        <f t="shared" si="65"/>
        <v>0</v>
      </c>
      <c r="N611" s="269">
        <f t="shared" si="65"/>
        <v>0</v>
      </c>
      <c r="O611" s="36"/>
      <c r="P611" s="51" t="s">
        <v>1474</v>
      </c>
      <c r="Q611" s="36"/>
      <c r="R611" s="36" t="str">
        <f t="shared" si="63"/>
        <v/>
      </c>
      <c r="S611" s="15"/>
      <c r="T611" s="15"/>
      <c r="U611" s="28"/>
      <c r="V611" s="28"/>
      <c r="W611" s="15"/>
      <c r="X611" s="15"/>
      <c r="Y611" s="15"/>
      <c r="Z611" s="15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</row>
    <row r="612" spans="1:42" s="17" customFormat="1" ht="12.75" customHeight="1">
      <c r="A612" s="63" t="s">
        <v>2569</v>
      </c>
      <c r="B612" s="72"/>
      <c r="C612" s="144" t="s">
        <v>2570</v>
      </c>
      <c r="D612" s="46"/>
      <c r="E612" s="264">
        <v>7</v>
      </c>
      <c r="F612" s="265">
        <v>224</v>
      </c>
      <c r="G612" s="266">
        <v>925</v>
      </c>
      <c r="H612" s="267">
        <v>6</v>
      </c>
      <c r="I612" s="268">
        <v>224</v>
      </c>
      <c r="J612" s="265">
        <v>925</v>
      </c>
      <c r="K612" s="265"/>
      <c r="L612" s="266"/>
      <c r="M612" s="264">
        <f t="shared" si="65"/>
        <v>224</v>
      </c>
      <c r="N612" s="269">
        <f t="shared" si="65"/>
        <v>925</v>
      </c>
      <c r="O612" s="36"/>
      <c r="P612" s="51" t="s">
        <v>1474</v>
      </c>
      <c r="Q612" s="36"/>
      <c r="R612" s="36" t="str">
        <f t="shared" si="63"/>
        <v>M</v>
      </c>
      <c r="S612" s="15"/>
      <c r="T612" s="15"/>
      <c r="U612" s="28"/>
      <c r="V612" s="28"/>
      <c r="W612" s="15"/>
      <c r="X612" s="15"/>
      <c r="Y612" s="15"/>
      <c r="Z612" s="15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</row>
    <row r="613" spans="1:42" s="17" customFormat="1" ht="12.75" customHeight="1">
      <c r="A613" s="63" t="s">
        <v>2558</v>
      </c>
      <c r="B613" s="72"/>
      <c r="C613" s="144" t="s">
        <v>2457</v>
      </c>
      <c r="D613" s="46"/>
      <c r="E613" s="264">
        <v>7</v>
      </c>
      <c r="F613" s="265">
        <v>111</v>
      </c>
      <c r="G613" s="266">
        <v>370</v>
      </c>
      <c r="H613" s="267">
        <v>7</v>
      </c>
      <c r="I613" s="268">
        <v>111</v>
      </c>
      <c r="J613" s="265">
        <v>370</v>
      </c>
      <c r="K613" s="265"/>
      <c r="L613" s="266"/>
      <c r="M613" s="264">
        <f t="shared" si="65"/>
        <v>111</v>
      </c>
      <c r="N613" s="269">
        <f t="shared" si="65"/>
        <v>370</v>
      </c>
      <c r="O613" s="36"/>
      <c r="P613" s="51" t="s">
        <v>1474</v>
      </c>
      <c r="Q613" s="36"/>
      <c r="R613" s="36" t="str">
        <f t="shared" si="63"/>
        <v>M</v>
      </c>
      <c r="S613" s="15"/>
      <c r="T613" s="15"/>
      <c r="U613" s="28"/>
      <c r="V613" s="28"/>
      <c r="W613" s="15"/>
      <c r="X613" s="15"/>
      <c r="Y613" s="15"/>
      <c r="Z613" s="15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</row>
    <row r="614" spans="1:42" s="17" customFormat="1" ht="12.75" hidden="1" customHeight="1">
      <c r="A614" s="63" t="s">
        <v>2559</v>
      </c>
      <c r="B614" s="72"/>
      <c r="C614" s="144" t="s">
        <v>2560</v>
      </c>
      <c r="D614" s="46"/>
      <c r="E614" s="264"/>
      <c r="F614" s="265"/>
      <c r="G614" s="266"/>
      <c r="H614" s="267"/>
      <c r="I614" s="268"/>
      <c r="J614" s="265"/>
      <c r="K614" s="265"/>
      <c r="L614" s="266"/>
      <c r="M614" s="264">
        <f t="shared" si="65"/>
        <v>0</v>
      </c>
      <c r="N614" s="269">
        <f t="shared" si="65"/>
        <v>0</v>
      </c>
      <c r="O614" s="36"/>
      <c r="P614" s="51" t="s">
        <v>1474</v>
      </c>
      <c r="Q614" s="36"/>
      <c r="R614" s="36" t="str">
        <f t="shared" si="63"/>
        <v/>
      </c>
      <c r="S614" s="15"/>
      <c r="T614" s="15"/>
      <c r="U614" s="28"/>
      <c r="V614" s="28"/>
      <c r="W614" s="15"/>
      <c r="X614" s="15"/>
      <c r="Y614" s="15"/>
      <c r="Z614" s="15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</row>
    <row r="615" spans="1:42" s="17" customFormat="1" ht="12.75" customHeight="1">
      <c r="A615" s="63" t="s">
        <v>2561</v>
      </c>
      <c r="B615" s="72"/>
      <c r="C615" s="144" t="s">
        <v>2562</v>
      </c>
      <c r="D615" s="46"/>
      <c r="E615" s="264">
        <v>5</v>
      </c>
      <c r="F615" s="265">
        <v>93</v>
      </c>
      <c r="G615" s="266">
        <v>432</v>
      </c>
      <c r="H615" s="267">
        <v>4</v>
      </c>
      <c r="I615" s="268">
        <v>93</v>
      </c>
      <c r="J615" s="265">
        <v>432</v>
      </c>
      <c r="K615" s="265"/>
      <c r="L615" s="266"/>
      <c r="M615" s="264">
        <f t="shared" si="65"/>
        <v>93</v>
      </c>
      <c r="N615" s="269">
        <f t="shared" si="65"/>
        <v>432</v>
      </c>
      <c r="O615" s="36"/>
      <c r="P615" s="51" t="s">
        <v>1474</v>
      </c>
      <c r="Q615" s="36"/>
      <c r="R615" s="36" t="str">
        <f t="shared" si="63"/>
        <v>M</v>
      </c>
      <c r="S615" s="15"/>
      <c r="T615" s="15"/>
      <c r="U615" s="28"/>
      <c r="V615" s="28"/>
      <c r="W615" s="15"/>
      <c r="X615" s="15"/>
      <c r="Y615" s="15"/>
      <c r="Z615" s="15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</row>
    <row r="616" spans="1:42" s="129" customFormat="1" ht="12.75" customHeight="1">
      <c r="A616" s="126" t="s">
        <v>2563</v>
      </c>
      <c r="B616" s="131"/>
      <c r="C616" s="144" t="s">
        <v>2546</v>
      </c>
      <c r="D616" s="132"/>
      <c r="E616" s="264">
        <v>9</v>
      </c>
      <c r="F616" s="265">
        <v>222</v>
      </c>
      <c r="G616" s="266">
        <v>950</v>
      </c>
      <c r="H616" s="267">
        <v>16</v>
      </c>
      <c r="I616" s="268">
        <v>222</v>
      </c>
      <c r="J616" s="265">
        <v>950</v>
      </c>
      <c r="K616" s="265"/>
      <c r="L616" s="266"/>
      <c r="M616" s="264">
        <f t="shared" si="65"/>
        <v>222</v>
      </c>
      <c r="N616" s="269">
        <f t="shared" si="65"/>
        <v>950</v>
      </c>
      <c r="O616" s="150"/>
      <c r="P616" s="151" t="s">
        <v>1474</v>
      </c>
      <c r="Q616" s="150"/>
      <c r="R616" s="150" t="str">
        <f t="shared" si="63"/>
        <v>M</v>
      </c>
      <c r="S616" s="5"/>
      <c r="T616" s="5"/>
      <c r="U616" s="30"/>
      <c r="V616" s="30"/>
      <c r="W616" s="5"/>
      <c r="X616" s="5"/>
      <c r="Y616" s="5"/>
      <c r="Z616" s="5"/>
      <c r="AA616" s="128"/>
      <c r="AB616" s="128"/>
      <c r="AC616" s="128"/>
      <c r="AD616" s="128"/>
      <c r="AE616" s="128"/>
      <c r="AF616" s="128"/>
      <c r="AG616" s="128"/>
      <c r="AH616" s="128"/>
      <c r="AI616" s="128"/>
      <c r="AJ616" s="128"/>
      <c r="AK616" s="128"/>
      <c r="AL616" s="128"/>
      <c r="AM616" s="128"/>
      <c r="AN616" s="128"/>
      <c r="AO616" s="128"/>
      <c r="AP616" s="128"/>
    </row>
    <row r="617" spans="1:42" s="17" customFormat="1" ht="12.75" customHeight="1">
      <c r="A617" s="63" t="s">
        <v>2564</v>
      </c>
      <c r="B617" s="72"/>
      <c r="C617" s="144" t="s">
        <v>1845</v>
      </c>
      <c r="D617" s="46"/>
      <c r="E617" s="264">
        <v>7</v>
      </c>
      <c r="F617" s="265">
        <v>123</v>
      </c>
      <c r="G617" s="266">
        <v>494</v>
      </c>
      <c r="H617" s="267">
        <v>12</v>
      </c>
      <c r="I617" s="268">
        <v>123</v>
      </c>
      <c r="J617" s="265">
        <v>494</v>
      </c>
      <c r="K617" s="265"/>
      <c r="L617" s="266"/>
      <c r="M617" s="264">
        <f t="shared" si="65"/>
        <v>123</v>
      </c>
      <c r="N617" s="269">
        <f t="shared" si="65"/>
        <v>494</v>
      </c>
      <c r="O617" s="36"/>
      <c r="P617" s="51" t="s">
        <v>1474</v>
      </c>
      <c r="Q617" s="36"/>
      <c r="R617" s="36" t="str">
        <f t="shared" si="63"/>
        <v>M</v>
      </c>
      <c r="S617" s="15"/>
      <c r="T617" s="15"/>
      <c r="U617" s="28"/>
      <c r="V617" s="28"/>
      <c r="W617" s="15"/>
      <c r="X617" s="15"/>
      <c r="Y617" s="15"/>
      <c r="Z617" s="15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</row>
    <row r="618" spans="1:42" s="17" customFormat="1" ht="12.75" hidden="1" customHeight="1">
      <c r="A618" s="63" t="s">
        <v>2565</v>
      </c>
      <c r="B618" s="72"/>
      <c r="C618" s="144" t="s">
        <v>2397</v>
      </c>
      <c r="D618" s="46"/>
      <c r="E618" s="264"/>
      <c r="F618" s="265"/>
      <c r="G618" s="266"/>
      <c r="H618" s="267"/>
      <c r="I618" s="268"/>
      <c r="J618" s="265"/>
      <c r="K618" s="265"/>
      <c r="L618" s="266"/>
      <c r="M618" s="264">
        <f t="shared" si="65"/>
        <v>0</v>
      </c>
      <c r="N618" s="269">
        <f t="shared" si="65"/>
        <v>0</v>
      </c>
      <c r="O618" s="36"/>
      <c r="P618" s="51" t="s">
        <v>1474</v>
      </c>
      <c r="Q618" s="36"/>
      <c r="R618" s="36" t="str">
        <f t="shared" si="63"/>
        <v/>
      </c>
      <c r="S618" s="15"/>
      <c r="T618" s="15"/>
      <c r="U618" s="28"/>
      <c r="V618" s="28"/>
      <c r="W618" s="15"/>
      <c r="X618" s="15"/>
      <c r="Y618" s="15"/>
      <c r="Z618" s="15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</row>
    <row r="619" spans="1:42" s="17" customFormat="1" ht="12.75" customHeight="1">
      <c r="A619" s="63" t="s">
        <v>2566</v>
      </c>
      <c r="B619" s="72"/>
      <c r="C619" s="144" t="s">
        <v>1588</v>
      </c>
      <c r="D619" s="46"/>
      <c r="E619" s="264">
        <v>5</v>
      </c>
      <c r="F619" s="265">
        <v>143</v>
      </c>
      <c r="G619" s="266">
        <v>900</v>
      </c>
      <c r="H619" s="267">
        <v>6</v>
      </c>
      <c r="I619" s="268">
        <v>143</v>
      </c>
      <c r="J619" s="265">
        <v>900</v>
      </c>
      <c r="K619" s="265"/>
      <c r="L619" s="266"/>
      <c r="M619" s="264">
        <f t="shared" si="65"/>
        <v>143</v>
      </c>
      <c r="N619" s="269">
        <f t="shared" si="65"/>
        <v>900</v>
      </c>
      <c r="O619" s="36"/>
      <c r="P619" s="51" t="s">
        <v>1474</v>
      </c>
      <c r="Q619" s="36"/>
      <c r="R619" s="36" t="str">
        <f t="shared" si="63"/>
        <v>M</v>
      </c>
      <c r="S619" s="15"/>
      <c r="T619" s="15"/>
      <c r="U619" s="28"/>
      <c r="V619" s="28"/>
      <c r="W619" s="15"/>
      <c r="X619" s="15"/>
      <c r="Y619" s="15"/>
      <c r="Z619" s="15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</row>
    <row r="620" spans="1:42" s="17" customFormat="1" ht="12.75" hidden="1" customHeight="1">
      <c r="A620" s="63" t="s">
        <v>2567</v>
      </c>
      <c r="B620" s="72"/>
      <c r="C620" s="144" t="s">
        <v>2004</v>
      </c>
      <c r="D620" s="46"/>
      <c r="E620" s="264"/>
      <c r="F620" s="265"/>
      <c r="G620" s="266"/>
      <c r="H620" s="267"/>
      <c r="I620" s="268"/>
      <c r="J620" s="265"/>
      <c r="K620" s="265"/>
      <c r="L620" s="266"/>
      <c r="M620" s="264">
        <f t="shared" si="65"/>
        <v>0</v>
      </c>
      <c r="N620" s="269">
        <f t="shared" si="65"/>
        <v>0</v>
      </c>
      <c r="O620" s="36"/>
      <c r="P620" s="51" t="s">
        <v>1474</v>
      </c>
      <c r="Q620" s="36"/>
      <c r="R620" s="36" t="str">
        <f t="shared" si="63"/>
        <v/>
      </c>
      <c r="S620" s="15"/>
      <c r="T620" s="15"/>
      <c r="U620" s="28"/>
      <c r="V620" s="28"/>
      <c r="W620" s="15"/>
      <c r="X620" s="15"/>
      <c r="Y620" s="15"/>
      <c r="Z620" s="15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</row>
    <row r="621" spans="1:42" s="17" customFormat="1" ht="12.75" customHeight="1">
      <c r="A621" s="63" t="s">
        <v>2568</v>
      </c>
      <c r="B621" s="72"/>
      <c r="C621" s="144" t="s">
        <v>1888</v>
      </c>
      <c r="D621" s="46"/>
      <c r="E621" s="264">
        <v>5</v>
      </c>
      <c r="F621" s="265">
        <v>59</v>
      </c>
      <c r="G621" s="266">
        <v>251</v>
      </c>
      <c r="H621" s="267">
        <v>5</v>
      </c>
      <c r="I621" s="268">
        <v>59</v>
      </c>
      <c r="J621" s="265">
        <v>251</v>
      </c>
      <c r="K621" s="265"/>
      <c r="L621" s="266"/>
      <c r="M621" s="264">
        <f t="shared" si="65"/>
        <v>59</v>
      </c>
      <c r="N621" s="269">
        <f t="shared" si="65"/>
        <v>251</v>
      </c>
      <c r="O621" s="36"/>
      <c r="P621" s="51" t="s">
        <v>1474</v>
      </c>
      <c r="Q621" s="36"/>
      <c r="R621" s="36" t="str">
        <f t="shared" si="63"/>
        <v>M</v>
      </c>
      <c r="S621" s="15"/>
      <c r="T621" s="15"/>
      <c r="U621" s="28"/>
      <c r="V621" s="28"/>
      <c r="W621" s="15"/>
      <c r="X621" s="15"/>
      <c r="Y621" s="15"/>
      <c r="Z621" s="15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</row>
    <row r="622" spans="1:42" s="17" customFormat="1" ht="12.75" customHeight="1" thickBot="1">
      <c r="A622" s="63" t="s">
        <v>2571</v>
      </c>
      <c r="B622" s="74"/>
      <c r="C622" s="167" t="s">
        <v>2572</v>
      </c>
      <c r="D622" s="46"/>
      <c r="E622" s="270">
        <v>5</v>
      </c>
      <c r="F622" s="271">
        <v>72</v>
      </c>
      <c r="G622" s="272">
        <v>297</v>
      </c>
      <c r="H622" s="273">
        <v>8</v>
      </c>
      <c r="I622" s="274">
        <v>72</v>
      </c>
      <c r="J622" s="271">
        <v>297</v>
      </c>
      <c r="K622" s="271"/>
      <c r="L622" s="272"/>
      <c r="M622" s="270">
        <f>I622+K622</f>
        <v>72</v>
      </c>
      <c r="N622" s="275">
        <f>J622+L622</f>
        <v>297</v>
      </c>
      <c r="O622" s="36"/>
      <c r="P622" s="51" t="s">
        <v>1474</v>
      </c>
      <c r="Q622" s="36"/>
      <c r="R622" s="36" t="str">
        <f t="shared" si="63"/>
        <v>M</v>
      </c>
      <c r="S622" s="15"/>
      <c r="T622" s="15"/>
      <c r="U622" s="28"/>
      <c r="V622" s="28"/>
      <c r="W622" s="15"/>
      <c r="X622" s="15"/>
      <c r="Y622" s="15"/>
      <c r="Z622" s="15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</row>
    <row r="623" spans="1:42" s="18" customFormat="1" ht="33" customHeight="1" thickBot="1">
      <c r="A623" s="63" t="s">
        <v>2573</v>
      </c>
      <c r="B623" s="852" t="s">
        <v>2165</v>
      </c>
      <c r="C623" s="853"/>
      <c r="D623" s="47"/>
      <c r="E623" s="276">
        <f>SUM(E624,E643,E656,E694,E706,E728)</f>
        <v>94</v>
      </c>
      <c r="F623" s="277">
        <f>SUM(F624,F643,F656,F694,F706,F728)</f>
        <v>14100</v>
      </c>
      <c r="G623" s="278">
        <f>SUM(G624,G643,G656,G694,G706,G728)</f>
        <v>66817</v>
      </c>
      <c r="H623" s="279">
        <f t="shared" ref="H623:N623" si="66">SUM(H624,H643,H656,H694,H706,H728)</f>
        <v>103</v>
      </c>
      <c r="I623" s="280">
        <f t="shared" si="66"/>
        <v>13657</v>
      </c>
      <c r="J623" s="277">
        <f t="shared" si="66"/>
        <v>65041</v>
      </c>
      <c r="K623" s="277">
        <f>SUM(K624,K643,K656,K694,K706,K728)</f>
        <v>443</v>
      </c>
      <c r="L623" s="278">
        <f t="shared" si="66"/>
        <v>1776</v>
      </c>
      <c r="M623" s="255">
        <f t="shared" si="66"/>
        <v>14100</v>
      </c>
      <c r="N623" s="257">
        <f t="shared" si="66"/>
        <v>66817</v>
      </c>
      <c r="O623" s="36"/>
      <c r="P623" s="51" t="s">
        <v>1499</v>
      </c>
      <c r="Q623" s="36"/>
      <c r="R623" s="36" t="str">
        <f t="shared" si="63"/>
        <v>R</v>
      </c>
      <c r="S623" s="15"/>
      <c r="T623" s="15"/>
      <c r="U623" s="28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</row>
    <row r="624" spans="1:42" s="18" customFormat="1" ht="15.75" customHeight="1" thickBot="1">
      <c r="A624" s="63" t="s">
        <v>2574</v>
      </c>
      <c r="B624" s="879" t="s">
        <v>2575</v>
      </c>
      <c r="C624" s="880"/>
      <c r="D624" s="183"/>
      <c r="E624" s="337">
        <f t="shared" ref="E624:N624" si="67">SUM(E625:E642)</f>
        <v>38</v>
      </c>
      <c r="F624" s="337">
        <f t="shared" si="67"/>
        <v>4202</v>
      </c>
      <c r="G624" s="338">
        <f t="shared" si="67"/>
        <v>18117</v>
      </c>
      <c r="H624" s="385">
        <f t="shared" si="67"/>
        <v>49</v>
      </c>
      <c r="I624" s="386">
        <f t="shared" si="67"/>
        <v>3815</v>
      </c>
      <c r="J624" s="341">
        <f t="shared" si="67"/>
        <v>16632</v>
      </c>
      <c r="K624" s="337">
        <f t="shared" si="67"/>
        <v>387</v>
      </c>
      <c r="L624" s="338">
        <f t="shared" si="67"/>
        <v>1485</v>
      </c>
      <c r="M624" s="336">
        <f t="shared" si="67"/>
        <v>4202</v>
      </c>
      <c r="N624" s="340">
        <f t="shared" si="67"/>
        <v>18117</v>
      </c>
      <c r="O624" s="36"/>
      <c r="P624" s="51" t="s">
        <v>1500</v>
      </c>
      <c r="Q624" s="36"/>
      <c r="R624" s="36" t="str">
        <f t="shared" si="63"/>
        <v>P</v>
      </c>
      <c r="S624" s="15"/>
      <c r="T624" s="15"/>
      <c r="U624" s="28">
        <f>SUM(M625:M642)</f>
        <v>4202</v>
      </c>
      <c r="V624" s="28">
        <f>SUM(N625:N642)</f>
        <v>18117</v>
      </c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</row>
    <row r="625" spans="1:42" s="129" customFormat="1" ht="12.75" hidden="1" customHeight="1">
      <c r="A625" s="126" t="s">
        <v>2579</v>
      </c>
      <c r="B625" s="133"/>
      <c r="C625" s="152" t="s">
        <v>2580</v>
      </c>
      <c r="D625" s="132"/>
      <c r="E625" s="258"/>
      <c r="F625" s="259"/>
      <c r="G625" s="260"/>
      <c r="H625" s="261"/>
      <c r="I625" s="262"/>
      <c r="J625" s="259"/>
      <c r="K625" s="259"/>
      <c r="L625" s="260"/>
      <c r="M625" s="264">
        <f t="shared" ref="M625:M642" si="68">I625+K625</f>
        <v>0</v>
      </c>
      <c r="N625" s="269">
        <f t="shared" ref="N625:N642" si="69">J625+L625</f>
        <v>0</v>
      </c>
      <c r="O625" s="150"/>
      <c r="P625" s="151" t="s">
        <v>1474</v>
      </c>
      <c r="Q625" s="150"/>
      <c r="R625" s="150" t="str">
        <f t="shared" si="63"/>
        <v/>
      </c>
      <c r="S625" s="5"/>
      <c r="T625" s="5"/>
      <c r="U625" s="30"/>
      <c r="V625" s="30"/>
      <c r="W625" s="5"/>
      <c r="X625" s="5"/>
      <c r="Y625" s="5"/>
      <c r="Z625" s="5"/>
      <c r="AA625" s="128"/>
      <c r="AB625" s="128"/>
      <c r="AC625" s="128"/>
      <c r="AD625" s="128"/>
      <c r="AE625" s="128"/>
      <c r="AF625" s="128"/>
      <c r="AG625" s="128"/>
      <c r="AH625" s="128"/>
      <c r="AI625" s="128"/>
      <c r="AJ625" s="128"/>
      <c r="AK625" s="128"/>
      <c r="AL625" s="128"/>
      <c r="AM625" s="128"/>
      <c r="AN625" s="128"/>
      <c r="AO625" s="128"/>
      <c r="AP625" s="128"/>
    </row>
    <row r="626" spans="1:42" s="129" customFormat="1" ht="12.75" hidden="1" customHeight="1">
      <c r="A626" s="126" t="s">
        <v>2581</v>
      </c>
      <c r="B626" s="131"/>
      <c r="C626" s="144" t="s">
        <v>2582</v>
      </c>
      <c r="D626" s="132"/>
      <c r="E626" s="264"/>
      <c r="F626" s="265"/>
      <c r="G626" s="266"/>
      <c r="H626" s="267"/>
      <c r="I626" s="268"/>
      <c r="J626" s="265"/>
      <c r="K626" s="265"/>
      <c r="L626" s="266"/>
      <c r="M626" s="264">
        <f t="shared" si="68"/>
        <v>0</v>
      </c>
      <c r="N626" s="269">
        <f t="shared" si="69"/>
        <v>0</v>
      </c>
      <c r="O626" s="150"/>
      <c r="P626" s="151" t="s">
        <v>1474</v>
      </c>
      <c r="Q626" s="150"/>
      <c r="R626" s="150" t="str">
        <f t="shared" si="63"/>
        <v/>
      </c>
      <c r="S626" s="5"/>
      <c r="T626" s="5"/>
      <c r="U626" s="30"/>
      <c r="V626" s="30"/>
      <c r="W626" s="5"/>
      <c r="X626" s="5"/>
      <c r="Y626" s="5"/>
      <c r="Z626" s="5"/>
      <c r="AA626" s="128"/>
      <c r="AB626" s="128"/>
      <c r="AC626" s="128"/>
      <c r="AD626" s="128"/>
      <c r="AE626" s="128"/>
      <c r="AF626" s="128"/>
      <c r="AG626" s="128"/>
      <c r="AH626" s="128"/>
      <c r="AI626" s="128"/>
      <c r="AJ626" s="128"/>
      <c r="AK626" s="128"/>
      <c r="AL626" s="128"/>
      <c r="AM626" s="128"/>
      <c r="AN626" s="128"/>
      <c r="AO626" s="128"/>
      <c r="AP626" s="128"/>
    </row>
    <row r="627" spans="1:42" s="129" customFormat="1" ht="12.75" customHeight="1">
      <c r="A627" s="126" t="s">
        <v>2583</v>
      </c>
      <c r="B627" s="131"/>
      <c r="C627" s="144" t="s">
        <v>1149</v>
      </c>
      <c r="D627" s="132"/>
      <c r="E627" s="264">
        <v>19</v>
      </c>
      <c r="F627" s="265">
        <v>2269</v>
      </c>
      <c r="G627" s="266">
        <v>9811</v>
      </c>
      <c r="H627" s="267">
        <v>19</v>
      </c>
      <c r="I627" s="265">
        <v>2269</v>
      </c>
      <c r="J627" s="266">
        <v>9811</v>
      </c>
      <c r="K627" s="265"/>
      <c r="L627" s="266"/>
      <c r="M627" s="264">
        <f t="shared" si="68"/>
        <v>2269</v>
      </c>
      <c r="N627" s="269">
        <f t="shared" si="69"/>
        <v>9811</v>
      </c>
      <c r="O627" s="150"/>
      <c r="P627" s="151" t="s">
        <v>1474</v>
      </c>
      <c r="Q627" s="150"/>
      <c r="R627" s="150" t="str">
        <f t="shared" si="63"/>
        <v>M</v>
      </c>
      <c r="S627" s="5"/>
      <c r="T627" s="5"/>
      <c r="U627" s="30"/>
      <c r="V627" s="30"/>
      <c r="W627" s="5"/>
      <c r="X627" s="5"/>
      <c r="Y627" s="5"/>
      <c r="Z627" s="5"/>
      <c r="AA627" s="128"/>
      <c r="AB627" s="128"/>
      <c r="AC627" s="128"/>
      <c r="AD627" s="128"/>
      <c r="AE627" s="128"/>
      <c r="AF627" s="128"/>
      <c r="AG627" s="128"/>
      <c r="AH627" s="128"/>
      <c r="AI627" s="128"/>
      <c r="AJ627" s="128"/>
      <c r="AK627" s="128"/>
      <c r="AL627" s="128"/>
      <c r="AM627" s="128"/>
      <c r="AN627" s="128"/>
      <c r="AO627" s="128"/>
      <c r="AP627" s="128"/>
    </row>
    <row r="628" spans="1:42" s="129" customFormat="1" ht="12.75" customHeight="1">
      <c r="A628" s="126" t="s">
        <v>2584</v>
      </c>
      <c r="B628" s="131"/>
      <c r="C628" s="144" t="s">
        <v>2585</v>
      </c>
      <c r="D628" s="132"/>
      <c r="E628" s="264">
        <v>2</v>
      </c>
      <c r="F628" s="265">
        <v>425</v>
      </c>
      <c r="G628" s="266">
        <v>2125</v>
      </c>
      <c r="H628" s="267">
        <v>3</v>
      </c>
      <c r="I628" s="268">
        <v>425</v>
      </c>
      <c r="J628" s="265">
        <v>2125</v>
      </c>
      <c r="K628" s="265"/>
      <c r="L628" s="266"/>
      <c r="M628" s="264">
        <f t="shared" si="68"/>
        <v>425</v>
      </c>
      <c r="N628" s="269">
        <f t="shared" si="69"/>
        <v>2125</v>
      </c>
      <c r="O628" s="150"/>
      <c r="P628" s="151" t="s">
        <v>1474</v>
      </c>
      <c r="Q628" s="150"/>
      <c r="R628" s="150" t="str">
        <f t="shared" si="63"/>
        <v>M</v>
      </c>
      <c r="S628" s="5"/>
      <c r="T628" s="5"/>
      <c r="U628" s="30"/>
      <c r="V628" s="30"/>
      <c r="W628" s="5"/>
      <c r="X628" s="5"/>
      <c r="Y628" s="5"/>
      <c r="Z628" s="5"/>
      <c r="AA628" s="128"/>
      <c r="AB628" s="128"/>
      <c r="AC628" s="128"/>
      <c r="AD628" s="128"/>
      <c r="AE628" s="128"/>
      <c r="AF628" s="128"/>
      <c r="AG628" s="128"/>
      <c r="AH628" s="128"/>
      <c r="AI628" s="128"/>
      <c r="AJ628" s="128"/>
      <c r="AK628" s="128"/>
      <c r="AL628" s="128"/>
      <c r="AM628" s="128"/>
      <c r="AN628" s="128"/>
      <c r="AO628" s="128"/>
      <c r="AP628" s="128"/>
    </row>
    <row r="629" spans="1:42" s="129" customFormat="1" ht="12.75" hidden="1" customHeight="1">
      <c r="A629" s="126" t="s">
        <v>2586</v>
      </c>
      <c r="B629" s="131"/>
      <c r="C629" s="144" t="s">
        <v>2587</v>
      </c>
      <c r="D629" s="132"/>
      <c r="E629" s="264"/>
      <c r="F629" s="265"/>
      <c r="G629" s="266"/>
      <c r="H629" s="267"/>
      <c r="I629" s="268"/>
      <c r="J629" s="265"/>
      <c r="K629" s="265"/>
      <c r="L629" s="266"/>
      <c r="M629" s="264">
        <f t="shared" si="68"/>
        <v>0</v>
      </c>
      <c r="N629" s="269">
        <f t="shared" si="69"/>
        <v>0</v>
      </c>
      <c r="O629" s="150"/>
      <c r="P629" s="151" t="s">
        <v>1474</v>
      </c>
      <c r="Q629" s="150"/>
      <c r="R629" s="150" t="str">
        <f t="shared" si="63"/>
        <v/>
      </c>
      <c r="S629" s="5"/>
      <c r="T629" s="5"/>
      <c r="U629" s="30"/>
      <c r="V629" s="30"/>
      <c r="W629" s="5"/>
      <c r="X629" s="5"/>
      <c r="Y629" s="5"/>
      <c r="Z629" s="5"/>
      <c r="AA629" s="128"/>
      <c r="AB629" s="128"/>
      <c r="AC629" s="128"/>
      <c r="AD629" s="128"/>
      <c r="AE629" s="128"/>
      <c r="AF629" s="128"/>
      <c r="AG629" s="128"/>
      <c r="AH629" s="128"/>
      <c r="AI629" s="128"/>
      <c r="AJ629" s="128"/>
      <c r="AK629" s="128"/>
      <c r="AL629" s="128"/>
      <c r="AM629" s="128"/>
      <c r="AN629" s="128"/>
      <c r="AO629" s="128"/>
      <c r="AP629" s="128"/>
    </row>
    <row r="630" spans="1:42" s="129" customFormat="1" ht="12.75" hidden="1" customHeight="1">
      <c r="A630" s="126" t="s">
        <v>2576</v>
      </c>
      <c r="B630" s="131"/>
      <c r="C630" s="144" t="s">
        <v>2376</v>
      </c>
      <c r="D630" s="132"/>
      <c r="E630" s="264"/>
      <c r="F630" s="265"/>
      <c r="G630" s="266"/>
      <c r="H630" s="267"/>
      <c r="I630" s="265"/>
      <c r="J630" s="266"/>
      <c r="K630" s="265"/>
      <c r="L630" s="266"/>
      <c r="M630" s="264">
        <f t="shared" si="68"/>
        <v>0</v>
      </c>
      <c r="N630" s="269">
        <f t="shared" si="69"/>
        <v>0</v>
      </c>
      <c r="O630" s="150"/>
      <c r="P630" s="151" t="s">
        <v>1473</v>
      </c>
      <c r="Q630" s="150"/>
      <c r="R630" s="150" t="str">
        <f t="shared" si="63"/>
        <v/>
      </c>
      <c r="S630" s="5"/>
      <c r="T630" s="5"/>
      <c r="U630" s="30"/>
      <c r="V630" s="30"/>
      <c r="W630" s="5"/>
      <c r="X630" s="5"/>
      <c r="Y630" s="5"/>
      <c r="Z630" s="5"/>
      <c r="AA630" s="128"/>
      <c r="AB630" s="128"/>
      <c r="AC630" s="128"/>
      <c r="AD630" s="128"/>
      <c r="AE630" s="128"/>
      <c r="AF630" s="128"/>
      <c r="AG630" s="128"/>
      <c r="AH630" s="128"/>
      <c r="AI630" s="128"/>
      <c r="AJ630" s="128"/>
      <c r="AK630" s="128"/>
      <c r="AL630" s="128"/>
      <c r="AM630" s="128"/>
      <c r="AN630" s="128"/>
      <c r="AO630" s="128"/>
      <c r="AP630" s="128"/>
    </row>
    <row r="631" spans="1:42" s="129" customFormat="1" ht="12.75" hidden="1" customHeight="1">
      <c r="A631" s="126" t="s">
        <v>2588</v>
      </c>
      <c r="B631" s="131"/>
      <c r="C631" s="144" t="s">
        <v>2589</v>
      </c>
      <c r="D631" s="132"/>
      <c r="E631" s="264"/>
      <c r="F631" s="265"/>
      <c r="G631" s="266"/>
      <c r="H631" s="267"/>
      <c r="I631" s="265"/>
      <c r="J631" s="266"/>
      <c r="K631" s="265"/>
      <c r="L631" s="266"/>
      <c r="M631" s="264">
        <f t="shared" si="68"/>
        <v>0</v>
      </c>
      <c r="N631" s="269">
        <f t="shared" si="69"/>
        <v>0</v>
      </c>
      <c r="O631" s="150"/>
      <c r="P631" s="151" t="s">
        <v>1474</v>
      </c>
      <c r="Q631" s="150"/>
      <c r="R631" s="150" t="str">
        <f t="shared" si="63"/>
        <v/>
      </c>
      <c r="S631" s="5"/>
      <c r="T631" s="5"/>
      <c r="U631" s="30"/>
      <c r="V631" s="30"/>
      <c r="W631" s="5"/>
      <c r="X631" s="5"/>
      <c r="Y631" s="5"/>
      <c r="Z631" s="5"/>
      <c r="AA631" s="128"/>
      <c r="AB631" s="128"/>
      <c r="AC631" s="128"/>
      <c r="AD631" s="128"/>
      <c r="AE631" s="128"/>
      <c r="AF631" s="128"/>
      <c r="AG631" s="128"/>
      <c r="AH631" s="128"/>
      <c r="AI631" s="128"/>
      <c r="AJ631" s="128"/>
      <c r="AK631" s="128"/>
      <c r="AL631" s="128"/>
      <c r="AM631" s="128"/>
      <c r="AN631" s="128"/>
      <c r="AO631" s="128"/>
      <c r="AP631" s="128"/>
    </row>
    <row r="632" spans="1:42" s="129" customFormat="1" ht="12.75" customHeight="1">
      <c r="A632" s="126" t="s">
        <v>2577</v>
      </c>
      <c r="B632" s="131"/>
      <c r="C632" s="144" t="s">
        <v>2377</v>
      </c>
      <c r="D632" s="132"/>
      <c r="E632" s="264">
        <v>13</v>
      </c>
      <c r="F632" s="265">
        <v>1024</v>
      </c>
      <c r="G632" s="266">
        <v>4199</v>
      </c>
      <c r="H632" s="267">
        <v>19</v>
      </c>
      <c r="I632" s="268">
        <v>1024</v>
      </c>
      <c r="J632" s="265">
        <v>4199</v>
      </c>
      <c r="K632" s="265"/>
      <c r="L632" s="266"/>
      <c r="M632" s="264">
        <f t="shared" si="68"/>
        <v>1024</v>
      </c>
      <c r="N632" s="269">
        <f t="shared" si="69"/>
        <v>4199</v>
      </c>
      <c r="O632" s="150"/>
      <c r="P632" s="151" t="s">
        <v>1473</v>
      </c>
      <c r="Q632" s="150"/>
      <c r="R632" s="150" t="str">
        <f t="shared" si="63"/>
        <v>C</v>
      </c>
      <c r="S632" s="5"/>
      <c r="T632" s="5"/>
      <c r="U632" s="30"/>
      <c r="V632" s="30"/>
      <c r="W632" s="5"/>
      <c r="X632" s="5"/>
      <c r="Y632" s="5"/>
      <c r="Z632" s="5"/>
      <c r="AA632" s="128"/>
      <c r="AB632" s="128"/>
      <c r="AC632" s="128"/>
      <c r="AD632" s="128"/>
      <c r="AE632" s="128"/>
      <c r="AF632" s="128"/>
      <c r="AG632" s="128"/>
      <c r="AH632" s="128"/>
      <c r="AI632" s="128"/>
      <c r="AJ632" s="128"/>
      <c r="AK632" s="128"/>
      <c r="AL632" s="128"/>
      <c r="AM632" s="128"/>
      <c r="AN632" s="128"/>
      <c r="AO632" s="128"/>
      <c r="AP632" s="128"/>
    </row>
    <row r="633" spans="1:42" s="129" customFormat="1" ht="12.75" hidden="1" customHeight="1">
      <c r="A633" s="126" t="s">
        <v>2590</v>
      </c>
      <c r="B633" s="131"/>
      <c r="C633" s="144" t="s">
        <v>2591</v>
      </c>
      <c r="D633" s="132"/>
      <c r="E633" s="264"/>
      <c r="F633" s="265"/>
      <c r="G633" s="266"/>
      <c r="H633" s="267"/>
      <c r="I633" s="265"/>
      <c r="J633" s="266"/>
      <c r="K633" s="265"/>
      <c r="L633" s="266"/>
      <c r="M633" s="264">
        <f t="shared" si="68"/>
        <v>0</v>
      </c>
      <c r="N633" s="269">
        <f t="shared" si="69"/>
        <v>0</v>
      </c>
      <c r="O633" s="150"/>
      <c r="P633" s="151" t="s">
        <v>1474</v>
      </c>
      <c r="Q633" s="150"/>
      <c r="R633" s="150" t="str">
        <f t="shared" si="63"/>
        <v/>
      </c>
      <c r="S633" s="5"/>
      <c r="T633" s="5"/>
      <c r="U633" s="30"/>
      <c r="V633" s="30"/>
      <c r="W633" s="5"/>
      <c r="X633" s="5"/>
      <c r="Y633" s="5"/>
      <c r="Z633" s="5"/>
      <c r="AA633" s="128"/>
      <c r="AB633" s="128"/>
      <c r="AC633" s="128"/>
      <c r="AD633" s="128"/>
      <c r="AE633" s="128"/>
      <c r="AF633" s="128"/>
      <c r="AG633" s="128"/>
      <c r="AH633" s="128"/>
      <c r="AI633" s="128"/>
      <c r="AJ633" s="128"/>
      <c r="AK633" s="128"/>
      <c r="AL633" s="128"/>
      <c r="AM633" s="128"/>
      <c r="AN633" s="128"/>
      <c r="AO633" s="128"/>
      <c r="AP633" s="128"/>
    </row>
    <row r="634" spans="1:42" s="129" customFormat="1" ht="12.75" customHeight="1">
      <c r="A634" s="126" t="s">
        <v>2592</v>
      </c>
      <c r="B634" s="131"/>
      <c r="C634" s="144" t="s">
        <v>2593</v>
      </c>
      <c r="D634" s="132"/>
      <c r="E634" s="264">
        <v>4</v>
      </c>
      <c r="F634" s="265">
        <v>484</v>
      </c>
      <c r="G634" s="266">
        <v>1982</v>
      </c>
      <c r="H634" s="267">
        <v>8</v>
      </c>
      <c r="I634" s="265">
        <v>97</v>
      </c>
      <c r="J634" s="266">
        <v>497</v>
      </c>
      <c r="K634" s="265">
        <v>387</v>
      </c>
      <c r="L634" s="266">
        <v>1485</v>
      </c>
      <c r="M634" s="264">
        <f t="shared" si="68"/>
        <v>484</v>
      </c>
      <c r="N634" s="269">
        <f t="shared" si="69"/>
        <v>1982</v>
      </c>
      <c r="O634" s="150"/>
      <c r="P634" s="151" t="s">
        <v>1474</v>
      </c>
      <c r="Q634" s="150"/>
      <c r="R634" s="150" t="str">
        <f t="shared" si="63"/>
        <v>M</v>
      </c>
      <c r="S634" s="5"/>
      <c r="T634" s="5"/>
      <c r="U634" s="30"/>
      <c r="V634" s="30"/>
      <c r="W634" s="5"/>
      <c r="X634" s="5"/>
      <c r="Y634" s="5"/>
      <c r="Z634" s="5"/>
      <c r="AA634" s="128"/>
      <c r="AB634" s="128"/>
      <c r="AC634" s="128"/>
      <c r="AD634" s="128"/>
      <c r="AE634" s="128"/>
      <c r="AF634" s="128"/>
      <c r="AG634" s="128"/>
      <c r="AH634" s="128"/>
      <c r="AI634" s="128"/>
      <c r="AJ634" s="128"/>
      <c r="AK634" s="128"/>
      <c r="AL634" s="128"/>
      <c r="AM634" s="128"/>
      <c r="AN634" s="128"/>
      <c r="AO634" s="128"/>
      <c r="AP634" s="128"/>
    </row>
    <row r="635" spans="1:42" s="129" customFormat="1" ht="12.75" hidden="1" customHeight="1">
      <c r="A635" s="126" t="s">
        <v>2594</v>
      </c>
      <c r="B635" s="131"/>
      <c r="C635" s="144" t="s">
        <v>2595</v>
      </c>
      <c r="D635" s="132"/>
      <c r="E635" s="264"/>
      <c r="F635" s="265"/>
      <c r="G635" s="266"/>
      <c r="H635" s="267"/>
      <c r="I635" s="268"/>
      <c r="J635" s="265"/>
      <c r="K635" s="265"/>
      <c r="L635" s="266"/>
      <c r="M635" s="264">
        <f t="shared" si="68"/>
        <v>0</v>
      </c>
      <c r="N635" s="269">
        <f t="shared" si="69"/>
        <v>0</v>
      </c>
      <c r="O635" s="150"/>
      <c r="P635" s="151" t="s">
        <v>1474</v>
      </c>
      <c r="Q635" s="150"/>
      <c r="R635" s="150" t="str">
        <f t="shared" si="63"/>
        <v/>
      </c>
      <c r="S635" s="5"/>
      <c r="T635" s="5"/>
      <c r="U635" s="30"/>
      <c r="V635" s="30"/>
      <c r="W635" s="5"/>
      <c r="X635" s="5"/>
      <c r="Y635" s="5"/>
      <c r="Z635" s="5"/>
      <c r="AA635" s="128"/>
      <c r="AB635" s="128"/>
      <c r="AC635" s="128"/>
      <c r="AD635" s="128"/>
      <c r="AE635" s="128"/>
      <c r="AF635" s="128"/>
      <c r="AG635" s="128"/>
      <c r="AH635" s="128"/>
      <c r="AI635" s="128"/>
      <c r="AJ635" s="128"/>
      <c r="AK635" s="128"/>
      <c r="AL635" s="128"/>
      <c r="AM635" s="128"/>
      <c r="AN635" s="128"/>
      <c r="AO635" s="128"/>
      <c r="AP635" s="128"/>
    </row>
    <row r="636" spans="1:42" s="129" customFormat="1" ht="12.75" hidden="1" customHeight="1">
      <c r="A636" s="126" t="s">
        <v>2596</v>
      </c>
      <c r="B636" s="131"/>
      <c r="C636" s="144" t="s">
        <v>2597</v>
      </c>
      <c r="D636" s="132"/>
      <c r="E636" s="264"/>
      <c r="F636" s="265"/>
      <c r="G636" s="266"/>
      <c r="H636" s="267"/>
      <c r="I636" s="265"/>
      <c r="J636" s="266"/>
      <c r="K636" s="265"/>
      <c r="L636" s="266"/>
      <c r="M636" s="264">
        <f t="shared" si="68"/>
        <v>0</v>
      </c>
      <c r="N636" s="269">
        <f t="shared" si="69"/>
        <v>0</v>
      </c>
      <c r="O636" s="150"/>
      <c r="P636" s="151" t="s">
        <v>1474</v>
      </c>
      <c r="Q636" s="150"/>
      <c r="R636" s="150" t="str">
        <f t="shared" si="63"/>
        <v/>
      </c>
      <c r="S636" s="5"/>
      <c r="T636" s="5"/>
      <c r="U636" s="30"/>
      <c r="V636" s="30"/>
      <c r="W636" s="5"/>
      <c r="X636" s="5"/>
      <c r="Y636" s="5"/>
      <c r="Z636" s="5"/>
      <c r="AA636" s="128"/>
      <c r="AB636" s="128"/>
      <c r="AC636" s="128"/>
      <c r="AD636" s="128"/>
      <c r="AE636" s="128"/>
      <c r="AF636" s="128"/>
      <c r="AG636" s="128"/>
      <c r="AH636" s="128"/>
      <c r="AI636" s="128"/>
      <c r="AJ636" s="128"/>
      <c r="AK636" s="128"/>
      <c r="AL636" s="128"/>
      <c r="AM636" s="128"/>
      <c r="AN636" s="128"/>
      <c r="AO636" s="128"/>
      <c r="AP636" s="128"/>
    </row>
    <row r="637" spans="1:42" s="129" customFormat="1" ht="12.75" hidden="1" customHeight="1">
      <c r="A637" s="126" t="s">
        <v>2598</v>
      </c>
      <c r="B637" s="131"/>
      <c r="C637" s="144" t="s">
        <v>2599</v>
      </c>
      <c r="D637" s="132"/>
      <c r="E637" s="264"/>
      <c r="F637" s="265"/>
      <c r="G637" s="266"/>
      <c r="H637" s="267"/>
      <c r="I637" s="265"/>
      <c r="J637" s="266"/>
      <c r="K637" s="265"/>
      <c r="L637" s="266"/>
      <c r="M637" s="264">
        <f t="shared" si="68"/>
        <v>0</v>
      </c>
      <c r="N637" s="269">
        <f t="shared" si="69"/>
        <v>0</v>
      </c>
      <c r="O637" s="150"/>
      <c r="P637" s="151" t="s">
        <v>1474</v>
      </c>
      <c r="Q637" s="150"/>
      <c r="R637" s="150" t="str">
        <f t="shared" si="63"/>
        <v/>
      </c>
      <c r="S637" s="5"/>
      <c r="T637" s="5"/>
      <c r="U637" s="30"/>
      <c r="V637" s="30"/>
      <c r="W637" s="5"/>
      <c r="X637" s="5"/>
      <c r="Y637" s="5"/>
      <c r="Z637" s="5"/>
      <c r="AA637" s="128"/>
      <c r="AB637" s="128"/>
      <c r="AC637" s="128"/>
      <c r="AD637" s="128"/>
      <c r="AE637" s="128"/>
      <c r="AF637" s="128"/>
      <c r="AG637" s="128"/>
      <c r="AH637" s="128"/>
      <c r="AI637" s="128"/>
      <c r="AJ637" s="128"/>
      <c r="AK637" s="128"/>
      <c r="AL637" s="128"/>
      <c r="AM637" s="128"/>
      <c r="AN637" s="128"/>
      <c r="AO637" s="128"/>
      <c r="AP637" s="128"/>
    </row>
    <row r="638" spans="1:42" s="129" customFormat="1" ht="12.75" hidden="1" customHeight="1">
      <c r="A638" s="126" t="s">
        <v>2600</v>
      </c>
      <c r="B638" s="131"/>
      <c r="C638" s="144" t="s">
        <v>2601</v>
      </c>
      <c r="D638" s="132"/>
      <c r="E638" s="264"/>
      <c r="F638" s="265"/>
      <c r="G638" s="266"/>
      <c r="H638" s="267"/>
      <c r="I638" s="265"/>
      <c r="J638" s="266"/>
      <c r="K638" s="265"/>
      <c r="L638" s="266"/>
      <c r="M638" s="264">
        <f t="shared" si="68"/>
        <v>0</v>
      </c>
      <c r="N638" s="269">
        <f t="shared" si="69"/>
        <v>0</v>
      </c>
      <c r="O638" s="150"/>
      <c r="P638" s="151" t="s">
        <v>1474</v>
      </c>
      <c r="Q638" s="150"/>
      <c r="R638" s="150" t="str">
        <f t="shared" si="63"/>
        <v/>
      </c>
      <c r="S638" s="5"/>
      <c r="T638" s="5"/>
      <c r="U638" s="30"/>
      <c r="V638" s="30"/>
      <c r="W638" s="5"/>
      <c r="X638" s="5"/>
      <c r="Y638" s="5"/>
      <c r="Z638" s="5"/>
      <c r="AA638" s="128"/>
      <c r="AB638" s="128"/>
      <c r="AC638" s="128"/>
      <c r="AD638" s="128"/>
      <c r="AE638" s="128"/>
      <c r="AF638" s="128"/>
      <c r="AG638" s="128"/>
      <c r="AH638" s="128"/>
      <c r="AI638" s="128"/>
      <c r="AJ638" s="128"/>
      <c r="AK638" s="128"/>
      <c r="AL638" s="128"/>
      <c r="AM638" s="128"/>
      <c r="AN638" s="128"/>
      <c r="AO638" s="128"/>
      <c r="AP638" s="128"/>
    </row>
    <row r="639" spans="1:42" s="129" customFormat="1" ht="12.75" hidden="1" customHeight="1">
      <c r="A639" s="126" t="s">
        <v>2602</v>
      </c>
      <c r="B639" s="131"/>
      <c r="C639" s="144" t="s">
        <v>2603</v>
      </c>
      <c r="D639" s="132"/>
      <c r="E639" s="264"/>
      <c r="F639" s="265"/>
      <c r="G639" s="266"/>
      <c r="H639" s="267"/>
      <c r="I639" s="265"/>
      <c r="J639" s="266"/>
      <c r="K639" s="265"/>
      <c r="L639" s="266"/>
      <c r="M639" s="264">
        <f t="shared" si="68"/>
        <v>0</v>
      </c>
      <c r="N639" s="269">
        <f t="shared" si="69"/>
        <v>0</v>
      </c>
      <c r="O639" s="150"/>
      <c r="P639" s="151" t="s">
        <v>1474</v>
      </c>
      <c r="Q639" s="150"/>
      <c r="R639" s="150" t="str">
        <f t="shared" si="63"/>
        <v/>
      </c>
      <c r="S639" s="5"/>
      <c r="T639" s="5"/>
      <c r="U639" s="30"/>
      <c r="V639" s="30"/>
      <c r="W639" s="5"/>
      <c r="X639" s="5"/>
      <c r="Y639" s="5"/>
      <c r="Z639" s="5"/>
      <c r="AA639" s="128"/>
      <c r="AB639" s="128"/>
      <c r="AC639" s="128"/>
      <c r="AD639" s="128"/>
      <c r="AE639" s="128"/>
      <c r="AF639" s="128"/>
      <c r="AG639" s="128"/>
      <c r="AH639" s="128"/>
      <c r="AI639" s="128"/>
      <c r="AJ639" s="128"/>
      <c r="AK639" s="128"/>
      <c r="AL639" s="128"/>
      <c r="AM639" s="128"/>
      <c r="AN639" s="128"/>
      <c r="AO639" s="128"/>
      <c r="AP639" s="128"/>
    </row>
    <row r="640" spans="1:42" s="129" customFormat="1" ht="12.75" hidden="1" customHeight="1">
      <c r="A640" s="126" t="s">
        <v>2604</v>
      </c>
      <c r="B640" s="131"/>
      <c r="C640" s="144" t="s">
        <v>2605</v>
      </c>
      <c r="D640" s="132"/>
      <c r="E640" s="264"/>
      <c r="F640" s="265"/>
      <c r="G640" s="266"/>
      <c r="H640" s="267"/>
      <c r="I640" s="268"/>
      <c r="J640" s="265"/>
      <c r="K640" s="265"/>
      <c r="L640" s="266"/>
      <c r="M640" s="264">
        <f t="shared" si="68"/>
        <v>0</v>
      </c>
      <c r="N640" s="269">
        <f t="shared" si="69"/>
        <v>0</v>
      </c>
      <c r="O640" s="150"/>
      <c r="P640" s="151" t="s">
        <v>1474</v>
      </c>
      <c r="Q640" s="150"/>
      <c r="R640" s="150" t="str">
        <f t="shared" si="63"/>
        <v/>
      </c>
      <c r="S640" s="5"/>
      <c r="T640" s="5"/>
      <c r="U640" s="30"/>
      <c r="V640" s="30"/>
      <c r="W640" s="5"/>
      <c r="X640" s="5"/>
      <c r="Y640" s="5"/>
      <c r="Z640" s="5"/>
      <c r="AA640" s="128"/>
      <c r="AB640" s="128"/>
      <c r="AC640" s="128"/>
      <c r="AD640" s="128"/>
      <c r="AE640" s="128"/>
      <c r="AF640" s="128"/>
      <c r="AG640" s="128"/>
      <c r="AH640" s="128"/>
      <c r="AI640" s="128"/>
      <c r="AJ640" s="128"/>
      <c r="AK640" s="128"/>
      <c r="AL640" s="128"/>
      <c r="AM640" s="128"/>
      <c r="AN640" s="128"/>
      <c r="AO640" s="128"/>
      <c r="AP640" s="128"/>
    </row>
    <row r="641" spans="1:42" s="129" customFormat="1" ht="12.75" hidden="1" customHeight="1">
      <c r="A641" s="126" t="s">
        <v>2578</v>
      </c>
      <c r="B641" s="131"/>
      <c r="C641" s="144" t="s">
        <v>2378</v>
      </c>
      <c r="D641" s="132"/>
      <c r="E641" s="264"/>
      <c r="F641" s="265"/>
      <c r="G641" s="266"/>
      <c r="H641" s="267"/>
      <c r="I641" s="265"/>
      <c r="J641" s="266"/>
      <c r="K641" s="265"/>
      <c r="L641" s="266"/>
      <c r="M641" s="264">
        <f t="shared" si="68"/>
        <v>0</v>
      </c>
      <c r="N641" s="269">
        <f t="shared" si="69"/>
        <v>0</v>
      </c>
      <c r="O641" s="150"/>
      <c r="P641" s="151" t="s">
        <v>1473</v>
      </c>
      <c r="Q641" s="150"/>
      <c r="R641" s="150" t="str">
        <f t="shared" si="63"/>
        <v/>
      </c>
      <c r="S641" s="5"/>
      <c r="T641" s="5"/>
      <c r="U641" s="30"/>
      <c r="V641" s="30"/>
      <c r="W641" s="5"/>
      <c r="X641" s="5"/>
      <c r="Y641" s="5"/>
      <c r="Z641" s="5"/>
      <c r="AA641" s="128"/>
      <c r="AB641" s="128"/>
      <c r="AC641" s="128"/>
      <c r="AD641" s="128"/>
      <c r="AE641" s="128"/>
      <c r="AF641" s="128"/>
      <c r="AG641" s="128"/>
      <c r="AH641" s="128"/>
      <c r="AI641" s="128"/>
      <c r="AJ641" s="128"/>
      <c r="AK641" s="128"/>
      <c r="AL641" s="128"/>
      <c r="AM641" s="128"/>
      <c r="AN641" s="128"/>
      <c r="AO641" s="128"/>
      <c r="AP641" s="128"/>
    </row>
    <row r="642" spans="1:42" s="129" customFormat="1" ht="12.75" hidden="1" customHeight="1" thickBot="1">
      <c r="A642" s="126" t="s">
        <v>2606</v>
      </c>
      <c r="B642" s="135"/>
      <c r="C642" s="167" t="s">
        <v>2607</v>
      </c>
      <c r="D642" s="175"/>
      <c r="E642" s="315"/>
      <c r="F642" s="348"/>
      <c r="G642" s="349"/>
      <c r="H642" s="350"/>
      <c r="I642" s="384"/>
      <c r="J642" s="348"/>
      <c r="K642" s="348"/>
      <c r="L642" s="349"/>
      <c r="M642" s="315">
        <f t="shared" si="68"/>
        <v>0</v>
      </c>
      <c r="N642" s="316">
        <f t="shared" si="69"/>
        <v>0</v>
      </c>
      <c r="O642" s="150"/>
      <c r="P642" s="151" t="s">
        <v>1474</v>
      </c>
      <c r="Q642" s="150"/>
      <c r="R642" s="150" t="str">
        <f t="shared" si="63"/>
        <v/>
      </c>
      <c r="S642" s="5"/>
      <c r="T642" s="5"/>
      <c r="U642" s="30"/>
      <c r="V642" s="30"/>
      <c r="W642" s="5"/>
      <c r="X642" s="5"/>
      <c r="Y642" s="5"/>
      <c r="Z642" s="5"/>
      <c r="AA642" s="128"/>
      <c r="AB642" s="128"/>
      <c r="AC642" s="128"/>
      <c r="AD642" s="128"/>
      <c r="AE642" s="128"/>
      <c r="AF642" s="128"/>
      <c r="AG642" s="128"/>
      <c r="AH642" s="128"/>
      <c r="AI642" s="128"/>
      <c r="AJ642" s="128"/>
      <c r="AK642" s="128"/>
      <c r="AL642" s="128"/>
      <c r="AM642" s="128"/>
      <c r="AN642" s="128"/>
      <c r="AO642" s="128"/>
      <c r="AP642" s="128"/>
    </row>
    <row r="643" spans="1:42" s="18" customFormat="1" ht="15.75" customHeight="1" thickBot="1">
      <c r="A643" s="63" t="s">
        <v>2608</v>
      </c>
      <c r="B643" s="893" t="s">
        <v>2609</v>
      </c>
      <c r="C643" s="894"/>
      <c r="D643" s="108"/>
      <c r="E643" s="378">
        <f t="shared" ref="E643:N643" si="70">SUM(E644:E655)</f>
        <v>7</v>
      </c>
      <c r="F643" s="379">
        <f t="shared" si="70"/>
        <v>38</v>
      </c>
      <c r="G643" s="380">
        <f t="shared" si="70"/>
        <v>163</v>
      </c>
      <c r="H643" s="381">
        <f t="shared" si="70"/>
        <v>7</v>
      </c>
      <c r="I643" s="382">
        <f t="shared" si="70"/>
        <v>38</v>
      </c>
      <c r="J643" s="379">
        <f t="shared" si="70"/>
        <v>163</v>
      </c>
      <c r="K643" s="379">
        <f t="shared" si="70"/>
        <v>0</v>
      </c>
      <c r="L643" s="380">
        <f t="shared" si="70"/>
        <v>0</v>
      </c>
      <c r="M643" s="378">
        <f t="shared" si="70"/>
        <v>38</v>
      </c>
      <c r="N643" s="383">
        <f t="shared" si="70"/>
        <v>163</v>
      </c>
      <c r="O643" s="36"/>
      <c r="P643" s="51" t="s">
        <v>1500</v>
      </c>
      <c r="Q643" s="36"/>
      <c r="R643" s="36" t="str">
        <f t="shared" si="63"/>
        <v>P</v>
      </c>
      <c r="S643" s="15"/>
      <c r="T643" s="15"/>
      <c r="U643" s="28">
        <f>SUM(M644:M655)</f>
        <v>38</v>
      </c>
      <c r="V643" s="28">
        <f>SUM(N644:N655)</f>
        <v>163</v>
      </c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</row>
    <row r="644" spans="1:42" s="129" customFormat="1" ht="12.75" hidden="1" customHeight="1" thickTop="1">
      <c r="A644" s="126" t="s">
        <v>2610</v>
      </c>
      <c r="B644" s="133"/>
      <c r="C644" s="152" t="s">
        <v>2611</v>
      </c>
      <c r="D644" s="132"/>
      <c r="E644" s="258"/>
      <c r="F644" s="259"/>
      <c r="G644" s="260"/>
      <c r="H644" s="261"/>
      <c r="I644" s="262"/>
      <c r="J644" s="259"/>
      <c r="K644" s="259"/>
      <c r="L644" s="260"/>
      <c r="M644" s="258">
        <f t="shared" ref="M644:N655" si="71">I644+K644</f>
        <v>0</v>
      </c>
      <c r="N644" s="263">
        <f t="shared" si="71"/>
        <v>0</v>
      </c>
      <c r="O644" s="36"/>
      <c r="P644" s="51" t="s">
        <v>1474</v>
      </c>
      <c r="Q644" s="36"/>
      <c r="R644" s="36" t="str">
        <f t="shared" si="63"/>
        <v/>
      </c>
      <c r="S644" s="5"/>
      <c r="T644" s="5"/>
      <c r="U644" s="30"/>
      <c r="V644" s="30"/>
      <c r="W644" s="5"/>
      <c r="X644" s="5"/>
      <c r="Y644" s="5"/>
      <c r="Z644" s="5"/>
      <c r="AA644" s="128"/>
      <c r="AB644" s="128"/>
      <c r="AC644" s="128"/>
      <c r="AD644" s="128"/>
      <c r="AE644" s="128"/>
      <c r="AF644" s="128"/>
      <c r="AG644" s="128"/>
      <c r="AH644" s="128"/>
      <c r="AI644" s="128"/>
      <c r="AJ644" s="128"/>
      <c r="AK644" s="128"/>
      <c r="AL644" s="128"/>
      <c r="AM644" s="128"/>
      <c r="AN644" s="128"/>
      <c r="AO644" s="128"/>
      <c r="AP644" s="128"/>
    </row>
    <row r="645" spans="1:42" s="129" customFormat="1" ht="12.75" customHeight="1" thickTop="1">
      <c r="A645" s="126" t="s">
        <v>2612</v>
      </c>
      <c r="B645" s="131"/>
      <c r="C645" s="144" t="s">
        <v>2613</v>
      </c>
      <c r="D645" s="132"/>
      <c r="E645" s="264">
        <v>1</v>
      </c>
      <c r="F645" s="265">
        <v>4</v>
      </c>
      <c r="G645" s="266">
        <v>16</v>
      </c>
      <c r="H645" s="267">
        <v>1</v>
      </c>
      <c r="I645" s="268">
        <v>4</v>
      </c>
      <c r="J645" s="265">
        <v>16</v>
      </c>
      <c r="K645" s="265"/>
      <c r="L645" s="266"/>
      <c r="M645" s="264">
        <f t="shared" si="71"/>
        <v>4</v>
      </c>
      <c r="N645" s="269">
        <f t="shared" si="71"/>
        <v>16</v>
      </c>
      <c r="O645" s="36"/>
      <c r="P645" s="51" t="s">
        <v>1474</v>
      </c>
      <c r="Q645" s="36"/>
      <c r="R645" s="36" t="str">
        <f t="shared" si="63"/>
        <v>M</v>
      </c>
      <c r="S645" s="5"/>
      <c r="T645" s="5"/>
      <c r="U645" s="30"/>
      <c r="V645" s="30"/>
      <c r="W645" s="5"/>
      <c r="X645" s="5"/>
      <c r="Y645" s="5"/>
      <c r="Z645" s="5"/>
      <c r="AA645" s="128"/>
      <c r="AB645" s="128"/>
      <c r="AC645" s="128"/>
      <c r="AD645" s="128"/>
      <c r="AE645" s="128"/>
      <c r="AF645" s="128"/>
      <c r="AG645" s="128"/>
      <c r="AH645" s="128"/>
      <c r="AI645" s="128"/>
      <c r="AJ645" s="128"/>
      <c r="AK645" s="128"/>
      <c r="AL645" s="128"/>
      <c r="AM645" s="128"/>
      <c r="AN645" s="128"/>
      <c r="AO645" s="128"/>
      <c r="AP645" s="128"/>
    </row>
    <row r="646" spans="1:42" s="129" customFormat="1" ht="12.75" customHeight="1">
      <c r="A646" s="126" t="s">
        <v>2614</v>
      </c>
      <c r="B646" s="131"/>
      <c r="C646" s="144" t="s">
        <v>2615</v>
      </c>
      <c r="D646" s="132"/>
      <c r="E646" s="264">
        <v>1</v>
      </c>
      <c r="F646" s="265">
        <v>16</v>
      </c>
      <c r="G646" s="266">
        <v>80</v>
      </c>
      <c r="H646" s="267">
        <v>1</v>
      </c>
      <c r="I646" s="268">
        <v>16</v>
      </c>
      <c r="J646" s="265">
        <v>80</v>
      </c>
      <c r="K646" s="265"/>
      <c r="L646" s="266"/>
      <c r="M646" s="264">
        <f t="shared" si="71"/>
        <v>16</v>
      </c>
      <c r="N646" s="269">
        <f t="shared" si="71"/>
        <v>80</v>
      </c>
      <c r="O646" s="36"/>
      <c r="P646" s="51" t="s">
        <v>1474</v>
      </c>
      <c r="Q646" s="36"/>
      <c r="R646" s="36" t="str">
        <f t="shared" si="63"/>
        <v>M</v>
      </c>
      <c r="S646" s="5"/>
      <c r="T646" s="5"/>
      <c r="U646" s="30"/>
      <c r="V646" s="30"/>
      <c r="W646" s="5"/>
      <c r="X646" s="5"/>
      <c r="Y646" s="5"/>
      <c r="Z646" s="5"/>
      <c r="AA646" s="128"/>
      <c r="AB646" s="128"/>
      <c r="AC646" s="128"/>
      <c r="AD646" s="128"/>
      <c r="AE646" s="128"/>
      <c r="AF646" s="128"/>
      <c r="AG646" s="128"/>
      <c r="AH646" s="128"/>
      <c r="AI646" s="128"/>
      <c r="AJ646" s="128"/>
      <c r="AK646" s="128"/>
      <c r="AL646" s="128"/>
      <c r="AM646" s="128"/>
      <c r="AN646" s="128"/>
      <c r="AO646" s="128"/>
      <c r="AP646" s="128"/>
    </row>
    <row r="647" spans="1:42" s="129" customFormat="1" ht="12.75" hidden="1" customHeight="1">
      <c r="A647" s="126" t="s">
        <v>2617</v>
      </c>
      <c r="B647" s="131"/>
      <c r="C647" s="144" t="s">
        <v>2618</v>
      </c>
      <c r="D647" s="132"/>
      <c r="E647" s="264"/>
      <c r="F647" s="265"/>
      <c r="G647" s="266"/>
      <c r="H647" s="267"/>
      <c r="I647" s="268"/>
      <c r="J647" s="265"/>
      <c r="K647" s="265"/>
      <c r="L647" s="266"/>
      <c r="M647" s="264">
        <f t="shared" si="71"/>
        <v>0</v>
      </c>
      <c r="N647" s="269">
        <f t="shared" si="71"/>
        <v>0</v>
      </c>
      <c r="O647" s="36"/>
      <c r="P647" s="51" t="s">
        <v>1474</v>
      </c>
      <c r="Q647" s="36"/>
      <c r="R647" s="36" t="str">
        <f t="shared" si="63"/>
        <v/>
      </c>
      <c r="S647" s="5"/>
      <c r="T647" s="5"/>
      <c r="U647" s="30"/>
      <c r="V647" s="30"/>
      <c r="W647" s="5"/>
      <c r="X647" s="5"/>
      <c r="Y647" s="5"/>
      <c r="Z647" s="5"/>
      <c r="AA647" s="128"/>
      <c r="AB647" s="128"/>
      <c r="AC647" s="128"/>
      <c r="AD647" s="128"/>
      <c r="AE647" s="128"/>
      <c r="AF647" s="128"/>
      <c r="AG647" s="128"/>
      <c r="AH647" s="128"/>
      <c r="AI647" s="128"/>
      <c r="AJ647" s="128"/>
      <c r="AK647" s="128"/>
      <c r="AL647" s="128"/>
      <c r="AM647" s="128"/>
      <c r="AN647" s="128"/>
      <c r="AO647" s="128"/>
      <c r="AP647" s="128"/>
    </row>
    <row r="648" spans="1:42" s="129" customFormat="1" ht="12.75" hidden="1" customHeight="1">
      <c r="A648" s="126" t="s">
        <v>2619</v>
      </c>
      <c r="B648" s="131"/>
      <c r="C648" s="144" t="s">
        <v>2620</v>
      </c>
      <c r="D648" s="132"/>
      <c r="E648" s="264"/>
      <c r="F648" s="265"/>
      <c r="G648" s="266"/>
      <c r="H648" s="267"/>
      <c r="I648" s="268"/>
      <c r="J648" s="265"/>
      <c r="K648" s="265"/>
      <c r="L648" s="266"/>
      <c r="M648" s="264">
        <f t="shared" si="71"/>
        <v>0</v>
      </c>
      <c r="N648" s="269">
        <f t="shared" si="71"/>
        <v>0</v>
      </c>
      <c r="O648" s="36"/>
      <c r="P648" s="51" t="s">
        <v>1474</v>
      </c>
      <c r="Q648" s="36"/>
      <c r="R648" s="36" t="str">
        <f t="shared" si="63"/>
        <v/>
      </c>
      <c r="S648" s="5"/>
      <c r="T648" s="5"/>
      <c r="U648" s="30"/>
      <c r="V648" s="30"/>
      <c r="W648" s="5"/>
      <c r="X648" s="5"/>
      <c r="Y648" s="5"/>
      <c r="Z648" s="5"/>
      <c r="AA648" s="128"/>
      <c r="AB648" s="128"/>
      <c r="AC648" s="128"/>
      <c r="AD648" s="128"/>
      <c r="AE648" s="128"/>
      <c r="AF648" s="128"/>
      <c r="AG648" s="128"/>
      <c r="AH648" s="128"/>
      <c r="AI648" s="128"/>
      <c r="AJ648" s="128"/>
      <c r="AK648" s="128"/>
      <c r="AL648" s="128"/>
      <c r="AM648" s="128"/>
      <c r="AN648" s="128"/>
      <c r="AO648" s="128"/>
      <c r="AP648" s="128"/>
    </row>
    <row r="649" spans="1:42" s="129" customFormat="1" ht="12.75" hidden="1" customHeight="1">
      <c r="A649" s="126" t="s">
        <v>2621</v>
      </c>
      <c r="B649" s="131"/>
      <c r="C649" s="144" t="s">
        <v>2622</v>
      </c>
      <c r="D649" s="132"/>
      <c r="E649" s="264"/>
      <c r="F649" s="265"/>
      <c r="G649" s="266"/>
      <c r="H649" s="267"/>
      <c r="I649" s="268"/>
      <c r="J649" s="265"/>
      <c r="K649" s="265"/>
      <c r="L649" s="266"/>
      <c r="M649" s="264">
        <f t="shared" si="71"/>
        <v>0</v>
      </c>
      <c r="N649" s="269">
        <f t="shared" si="71"/>
        <v>0</v>
      </c>
      <c r="O649" s="36"/>
      <c r="P649" s="51" t="s">
        <v>1474</v>
      </c>
      <c r="Q649" s="36"/>
      <c r="R649" s="36" t="str">
        <f t="shared" si="63"/>
        <v/>
      </c>
      <c r="S649" s="5"/>
      <c r="T649" s="5"/>
      <c r="U649" s="30"/>
      <c r="V649" s="30"/>
      <c r="W649" s="5"/>
      <c r="X649" s="5"/>
      <c r="Y649" s="5"/>
      <c r="Z649" s="5"/>
      <c r="AA649" s="128"/>
      <c r="AB649" s="128"/>
      <c r="AC649" s="128"/>
      <c r="AD649" s="128"/>
      <c r="AE649" s="128"/>
      <c r="AF649" s="128"/>
      <c r="AG649" s="128"/>
      <c r="AH649" s="128"/>
      <c r="AI649" s="128"/>
      <c r="AJ649" s="128"/>
      <c r="AK649" s="128"/>
      <c r="AL649" s="128"/>
      <c r="AM649" s="128"/>
      <c r="AN649" s="128"/>
      <c r="AO649" s="128"/>
      <c r="AP649" s="128"/>
    </row>
    <row r="650" spans="1:42" s="129" customFormat="1" ht="12.75" hidden="1" customHeight="1">
      <c r="A650" s="126" t="s">
        <v>2623</v>
      </c>
      <c r="B650" s="131"/>
      <c r="C650" s="144" t="s">
        <v>2624</v>
      </c>
      <c r="D650" s="132"/>
      <c r="E650" s="264"/>
      <c r="F650" s="265"/>
      <c r="G650" s="266"/>
      <c r="H650" s="267"/>
      <c r="I650" s="268"/>
      <c r="J650" s="265"/>
      <c r="K650" s="265"/>
      <c r="L650" s="266"/>
      <c r="M650" s="264">
        <f t="shared" si="71"/>
        <v>0</v>
      </c>
      <c r="N650" s="269">
        <f t="shared" si="71"/>
        <v>0</v>
      </c>
      <c r="O650" s="36"/>
      <c r="P650" s="51" t="s">
        <v>1474</v>
      </c>
      <c r="Q650" s="36"/>
      <c r="R650" s="36" t="str">
        <f t="shared" si="63"/>
        <v/>
      </c>
      <c r="S650" s="5"/>
      <c r="T650" s="5"/>
      <c r="U650" s="30"/>
      <c r="V650" s="30"/>
      <c r="W650" s="5"/>
      <c r="X650" s="5"/>
      <c r="Y650" s="5"/>
      <c r="Z650" s="5"/>
      <c r="AA650" s="128"/>
      <c r="AB650" s="128"/>
      <c r="AC650" s="128"/>
      <c r="AD650" s="128"/>
      <c r="AE650" s="128"/>
      <c r="AF650" s="128"/>
      <c r="AG650" s="128"/>
      <c r="AH650" s="128"/>
      <c r="AI650" s="128"/>
      <c r="AJ650" s="128"/>
      <c r="AK650" s="128"/>
      <c r="AL650" s="128"/>
      <c r="AM650" s="128"/>
      <c r="AN650" s="128"/>
      <c r="AO650" s="128"/>
      <c r="AP650" s="128"/>
    </row>
    <row r="651" spans="1:42" s="129" customFormat="1" ht="12.75" hidden="1" customHeight="1">
      <c r="A651" s="126" t="s">
        <v>2616</v>
      </c>
      <c r="B651" s="131"/>
      <c r="C651" s="144" t="s">
        <v>1150</v>
      </c>
      <c r="D651" s="132"/>
      <c r="E651" s="264"/>
      <c r="F651" s="265"/>
      <c r="G651" s="266"/>
      <c r="H651" s="267"/>
      <c r="I651" s="268"/>
      <c r="J651" s="265"/>
      <c r="K651" s="265"/>
      <c r="L651" s="266"/>
      <c r="M651" s="264">
        <f t="shared" si="71"/>
        <v>0</v>
      </c>
      <c r="N651" s="269">
        <f t="shared" si="71"/>
        <v>0</v>
      </c>
      <c r="O651" s="36"/>
      <c r="P651" s="51" t="s">
        <v>1474</v>
      </c>
      <c r="Q651" s="36"/>
      <c r="R651" s="36" t="str">
        <f t="shared" ref="R651:R714" si="72">IF(SUM(E651:N651)=0,"",P651)</f>
        <v/>
      </c>
      <c r="S651" s="5"/>
      <c r="T651" s="5"/>
      <c r="U651" s="30"/>
      <c r="V651" s="30"/>
      <c r="W651" s="5"/>
      <c r="X651" s="5"/>
      <c r="Y651" s="5"/>
      <c r="Z651" s="5"/>
      <c r="AA651" s="128"/>
      <c r="AB651" s="128"/>
      <c r="AC651" s="128"/>
      <c r="AD651" s="128"/>
      <c r="AE651" s="128"/>
      <c r="AF651" s="128"/>
      <c r="AG651" s="128"/>
      <c r="AH651" s="128"/>
      <c r="AI651" s="128"/>
      <c r="AJ651" s="128"/>
      <c r="AK651" s="128"/>
      <c r="AL651" s="128"/>
      <c r="AM651" s="128"/>
      <c r="AN651" s="128"/>
      <c r="AO651" s="128"/>
      <c r="AP651" s="128"/>
    </row>
    <row r="652" spans="1:42" s="129" customFormat="1" ht="12.75" customHeight="1">
      <c r="A652" s="126" t="s">
        <v>2625</v>
      </c>
      <c r="B652" s="131"/>
      <c r="C652" s="144" t="s">
        <v>1520</v>
      </c>
      <c r="D652" s="134"/>
      <c r="E652" s="264">
        <v>5</v>
      </c>
      <c r="F652" s="265">
        <v>18</v>
      </c>
      <c r="G652" s="266">
        <v>67</v>
      </c>
      <c r="H652" s="267">
        <v>5</v>
      </c>
      <c r="I652" s="268">
        <v>18</v>
      </c>
      <c r="J652" s="265">
        <v>67</v>
      </c>
      <c r="K652" s="265"/>
      <c r="L652" s="266"/>
      <c r="M652" s="264">
        <f t="shared" si="71"/>
        <v>18</v>
      </c>
      <c r="N652" s="269">
        <f t="shared" si="71"/>
        <v>67</v>
      </c>
      <c r="O652" s="36"/>
      <c r="P652" s="51" t="s">
        <v>1474</v>
      </c>
      <c r="Q652" s="36"/>
      <c r="R652" s="36" t="str">
        <f t="shared" si="72"/>
        <v>M</v>
      </c>
      <c r="S652" s="5"/>
      <c r="T652" s="5"/>
      <c r="U652" s="30"/>
      <c r="V652" s="30"/>
      <c r="W652" s="5"/>
      <c r="X652" s="5"/>
      <c r="Y652" s="5"/>
      <c r="Z652" s="5"/>
      <c r="AA652" s="128"/>
      <c r="AB652" s="128"/>
      <c r="AC652" s="128"/>
      <c r="AD652" s="128"/>
      <c r="AE652" s="128"/>
      <c r="AF652" s="128"/>
      <c r="AG652" s="128"/>
      <c r="AH652" s="128"/>
      <c r="AI652" s="128"/>
      <c r="AJ652" s="128"/>
      <c r="AK652" s="128"/>
      <c r="AL652" s="128"/>
      <c r="AM652" s="128"/>
      <c r="AN652" s="128"/>
      <c r="AO652" s="128"/>
      <c r="AP652" s="128"/>
    </row>
    <row r="653" spans="1:42" s="129" customFormat="1" ht="12.75" hidden="1" customHeight="1">
      <c r="A653" s="126" t="s">
        <v>2626</v>
      </c>
      <c r="B653" s="133"/>
      <c r="C653" s="152" t="s">
        <v>2627</v>
      </c>
      <c r="D653" s="132"/>
      <c r="E653" s="258"/>
      <c r="F653" s="259"/>
      <c r="G653" s="260"/>
      <c r="H653" s="261"/>
      <c r="I653" s="262"/>
      <c r="J653" s="259"/>
      <c r="K653" s="259"/>
      <c r="L653" s="260"/>
      <c r="M653" s="258">
        <f t="shared" si="71"/>
        <v>0</v>
      </c>
      <c r="N653" s="263">
        <f t="shared" si="71"/>
        <v>0</v>
      </c>
      <c r="O653" s="36"/>
      <c r="P653" s="51" t="s">
        <v>1474</v>
      </c>
      <c r="Q653" s="36"/>
      <c r="R653" s="36" t="str">
        <f t="shared" si="72"/>
        <v/>
      </c>
      <c r="S653" s="5"/>
      <c r="T653" s="5"/>
      <c r="U653" s="30"/>
      <c r="V653" s="30"/>
      <c r="W653" s="5"/>
      <c r="X653" s="5"/>
      <c r="Y653" s="5"/>
      <c r="Z653" s="5"/>
      <c r="AA653" s="128"/>
      <c r="AB653" s="128"/>
      <c r="AC653" s="128"/>
      <c r="AD653" s="128"/>
      <c r="AE653" s="128"/>
      <c r="AF653" s="128"/>
      <c r="AG653" s="128"/>
      <c r="AH653" s="128"/>
      <c r="AI653" s="128"/>
      <c r="AJ653" s="128"/>
      <c r="AK653" s="128"/>
      <c r="AL653" s="128"/>
      <c r="AM653" s="128"/>
      <c r="AN653" s="128"/>
      <c r="AO653" s="128"/>
      <c r="AP653" s="128"/>
    </row>
    <row r="654" spans="1:42" s="129" customFormat="1" ht="12.75" hidden="1" customHeight="1">
      <c r="A654" s="126" t="s">
        <v>2628</v>
      </c>
      <c r="B654" s="131"/>
      <c r="C654" s="144" t="s">
        <v>2220</v>
      </c>
      <c r="D654" s="132"/>
      <c r="E654" s="264"/>
      <c r="F654" s="265"/>
      <c r="G654" s="266"/>
      <c r="H654" s="267"/>
      <c r="I654" s="268"/>
      <c r="J654" s="265"/>
      <c r="K654" s="265"/>
      <c r="L654" s="266"/>
      <c r="M654" s="264">
        <f t="shared" si="71"/>
        <v>0</v>
      </c>
      <c r="N654" s="269">
        <f t="shared" si="71"/>
        <v>0</v>
      </c>
      <c r="O654" s="36"/>
      <c r="P654" s="51" t="s">
        <v>1474</v>
      </c>
      <c r="Q654" s="36"/>
      <c r="R654" s="36" t="str">
        <f t="shared" si="72"/>
        <v/>
      </c>
      <c r="S654" s="5"/>
      <c r="T654" s="5"/>
      <c r="U654" s="30"/>
      <c r="V654" s="30"/>
      <c r="W654" s="5"/>
      <c r="X654" s="5"/>
      <c r="Y654" s="5"/>
      <c r="Z654" s="5"/>
      <c r="AA654" s="128"/>
      <c r="AB654" s="128"/>
      <c r="AC654" s="128"/>
      <c r="AD654" s="128"/>
      <c r="AE654" s="128"/>
      <c r="AF654" s="128"/>
      <c r="AG654" s="128"/>
      <c r="AH654" s="128"/>
      <c r="AI654" s="128"/>
      <c r="AJ654" s="128"/>
      <c r="AK654" s="128"/>
      <c r="AL654" s="128"/>
      <c r="AM654" s="128"/>
      <c r="AN654" s="128"/>
      <c r="AO654" s="128"/>
      <c r="AP654" s="128"/>
    </row>
    <row r="655" spans="1:42" s="129" customFormat="1" ht="12.75" hidden="1" customHeight="1" thickBot="1">
      <c r="A655" s="126" t="s">
        <v>2629</v>
      </c>
      <c r="B655" s="127"/>
      <c r="C655" s="159" t="s">
        <v>2630</v>
      </c>
      <c r="D655" s="130"/>
      <c r="E655" s="310"/>
      <c r="F655" s="311"/>
      <c r="G655" s="312"/>
      <c r="H655" s="313"/>
      <c r="I655" s="314"/>
      <c r="J655" s="311"/>
      <c r="K655" s="311"/>
      <c r="L655" s="312"/>
      <c r="M655" s="310">
        <f t="shared" si="71"/>
        <v>0</v>
      </c>
      <c r="N655" s="324">
        <f t="shared" si="71"/>
        <v>0</v>
      </c>
      <c r="O655" s="36"/>
      <c r="P655" s="51" t="s">
        <v>1474</v>
      </c>
      <c r="Q655" s="36"/>
      <c r="R655" s="36" t="str">
        <f t="shared" si="72"/>
        <v/>
      </c>
      <c r="S655" s="5"/>
      <c r="T655" s="5"/>
      <c r="U655" s="30"/>
      <c r="V655" s="30"/>
      <c r="W655" s="5"/>
      <c r="X655" s="5"/>
      <c r="Y655" s="5"/>
      <c r="Z655" s="5"/>
      <c r="AA655" s="128"/>
      <c r="AB655" s="128"/>
      <c r="AC655" s="128"/>
      <c r="AD655" s="128"/>
      <c r="AE655" s="128"/>
      <c r="AF655" s="128"/>
      <c r="AG655" s="128"/>
      <c r="AH655" s="128"/>
      <c r="AI655" s="128"/>
      <c r="AJ655" s="128"/>
      <c r="AK655" s="128"/>
      <c r="AL655" s="128"/>
      <c r="AM655" s="128"/>
      <c r="AN655" s="128"/>
      <c r="AO655" s="128"/>
      <c r="AP655" s="128"/>
    </row>
    <row r="656" spans="1:42" s="18" customFormat="1" ht="15.75" customHeight="1" thickBot="1">
      <c r="A656" s="63" t="s">
        <v>2631</v>
      </c>
      <c r="B656" s="893" t="s">
        <v>2632</v>
      </c>
      <c r="C656" s="894"/>
      <c r="D656" s="108"/>
      <c r="E656" s="378">
        <f t="shared" ref="E656:L656" si="73">SUM(E657:E693)</f>
        <v>7</v>
      </c>
      <c r="F656" s="379">
        <f>SUM(F657:F693)</f>
        <v>311</v>
      </c>
      <c r="G656" s="379">
        <f>SUM(G657:G693)</f>
        <v>1756</v>
      </c>
      <c r="H656" s="381">
        <f t="shared" si="73"/>
        <v>11</v>
      </c>
      <c r="I656" s="382">
        <f t="shared" si="73"/>
        <v>255</v>
      </c>
      <c r="J656" s="379">
        <f t="shared" si="73"/>
        <v>1465</v>
      </c>
      <c r="K656" s="379">
        <f t="shared" si="73"/>
        <v>56</v>
      </c>
      <c r="L656" s="380">
        <f t="shared" si="73"/>
        <v>291</v>
      </c>
      <c r="M656" s="378">
        <f>SUM(M657:M693)</f>
        <v>311</v>
      </c>
      <c r="N656" s="383">
        <f>SUM(N657:N693)</f>
        <v>1756</v>
      </c>
      <c r="O656" s="36"/>
      <c r="P656" s="51" t="s">
        <v>1500</v>
      </c>
      <c r="Q656" s="36"/>
      <c r="R656" s="36" t="str">
        <f t="shared" si="72"/>
        <v>P</v>
      </c>
      <c r="S656" s="15"/>
      <c r="T656" s="15"/>
      <c r="U656" s="28">
        <f>SUM(M657:M693)</f>
        <v>311</v>
      </c>
      <c r="V656" s="28">
        <f>SUM(N657:N693)</f>
        <v>1756</v>
      </c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</row>
    <row r="657" spans="1:42" s="129" customFormat="1" ht="12.75" hidden="1" customHeight="1" thickTop="1">
      <c r="A657" s="126" t="s">
        <v>2637</v>
      </c>
      <c r="B657" s="133"/>
      <c r="C657" s="152" t="s">
        <v>2638</v>
      </c>
      <c r="D657" s="132"/>
      <c r="E657" s="258"/>
      <c r="F657" s="259"/>
      <c r="G657" s="260"/>
      <c r="H657" s="261"/>
      <c r="I657" s="259"/>
      <c r="J657" s="260"/>
      <c r="K657" s="259"/>
      <c r="L657" s="260"/>
      <c r="M657" s="258">
        <f t="shared" ref="M657:N672" si="74">I657+K657</f>
        <v>0</v>
      </c>
      <c r="N657" s="263">
        <f t="shared" si="74"/>
        <v>0</v>
      </c>
      <c r="O657" s="150"/>
      <c r="P657" s="151" t="s">
        <v>1474</v>
      </c>
      <c r="Q657" s="150"/>
      <c r="R657" s="150" t="str">
        <f t="shared" si="72"/>
        <v/>
      </c>
      <c r="S657" s="5"/>
      <c r="T657" s="5"/>
      <c r="U657" s="30"/>
      <c r="V657" s="30"/>
      <c r="W657" s="5"/>
      <c r="X657" s="5"/>
      <c r="Y657" s="5"/>
      <c r="Z657" s="5"/>
      <c r="AA657" s="128"/>
      <c r="AB657" s="128"/>
      <c r="AC657" s="128"/>
      <c r="AD657" s="128"/>
      <c r="AE657" s="128"/>
      <c r="AF657" s="128"/>
      <c r="AG657" s="128"/>
      <c r="AH657" s="128"/>
      <c r="AI657" s="128"/>
      <c r="AJ657" s="128"/>
      <c r="AK657" s="128"/>
      <c r="AL657" s="128"/>
      <c r="AM657" s="128"/>
      <c r="AN657" s="128"/>
      <c r="AO657" s="128"/>
      <c r="AP657" s="128"/>
    </row>
    <row r="658" spans="1:42" s="129" customFormat="1" ht="12.75" hidden="1" customHeight="1">
      <c r="A658" s="126" t="s">
        <v>2639</v>
      </c>
      <c r="B658" s="131"/>
      <c r="C658" s="144" t="s">
        <v>2640</v>
      </c>
      <c r="D658" s="132"/>
      <c r="E658" s="264"/>
      <c r="F658" s="265"/>
      <c r="G658" s="266"/>
      <c r="H658" s="267"/>
      <c r="I658" s="265"/>
      <c r="J658" s="266"/>
      <c r="K658" s="265"/>
      <c r="L658" s="266"/>
      <c r="M658" s="264">
        <f t="shared" si="74"/>
        <v>0</v>
      </c>
      <c r="N658" s="269">
        <f t="shared" si="74"/>
        <v>0</v>
      </c>
      <c r="O658" s="150"/>
      <c r="P658" s="151" t="s">
        <v>1474</v>
      </c>
      <c r="Q658" s="150"/>
      <c r="R658" s="150" t="str">
        <f t="shared" si="72"/>
        <v/>
      </c>
      <c r="S658" s="5"/>
      <c r="T658" s="5"/>
      <c r="U658" s="30"/>
      <c r="V658" s="30"/>
      <c r="W658" s="5"/>
      <c r="X658" s="5"/>
      <c r="Y658" s="5"/>
      <c r="Z658" s="5"/>
      <c r="AA658" s="128"/>
      <c r="AB658" s="128"/>
      <c r="AC658" s="128"/>
      <c r="AD658" s="128"/>
      <c r="AE658" s="128"/>
      <c r="AF658" s="128"/>
      <c r="AG658" s="128"/>
      <c r="AH658" s="128"/>
      <c r="AI658" s="128"/>
      <c r="AJ658" s="128"/>
      <c r="AK658" s="128"/>
      <c r="AL658" s="128"/>
      <c r="AM658" s="128"/>
      <c r="AN658" s="128"/>
      <c r="AO658" s="128"/>
      <c r="AP658" s="128"/>
    </row>
    <row r="659" spans="1:42" s="129" customFormat="1" ht="12.75" hidden="1" customHeight="1">
      <c r="A659" s="126" t="s">
        <v>2641</v>
      </c>
      <c r="B659" s="131"/>
      <c r="C659" s="144" t="s">
        <v>2642</v>
      </c>
      <c r="D659" s="132"/>
      <c r="E659" s="264"/>
      <c r="F659" s="265"/>
      <c r="G659" s="266"/>
      <c r="H659" s="267"/>
      <c r="I659" s="265"/>
      <c r="J659" s="266"/>
      <c r="K659" s="265"/>
      <c r="L659" s="266"/>
      <c r="M659" s="264">
        <f t="shared" si="74"/>
        <v>0</v>
      </c>
      <c r="N659" s="269">
        <f t="shared" si="74"/>
        <v>0</v>
      </c>
      <c r="O659" s="150"/>
      <c r="P659" s="151" t="s">
        <v>1474</v>
      </c>
      <c r="Q659" s="150"/>
      <c r="R659" s="150" t="str">
        <f t="shared" si="72"/>
        <v/>
      </c>
      <c r="S659" s="5"/>
      <c r="T659" s="5"/>
      <c r="U659" s="30"/>
      <c r="V659" s="30"/>
      <c r="W659" s="5"/>
      <c r="X659" s="5"/>
      <c r="Y659" s="5"/>
      <c r="Z659" s="5"/>
      <c r="AA659" s="128"/>
      <c r="AB659" s="128"/>
      <c r="AC659" s="128"/>
      <c r="AD659" s="128"/>
      <c r="AE659" s="128"/>
      <c r="AF659" s="128"/>
      <c r="AG659" s="128"/>
      <c r="AH659" s="128"/>
      <c r="AI659" s="128"/>
      <c r="AJ659" s="128"/>
      <c r="AK659" s="128"/>
      <c r="AL659" s="128"/>
      <c r="AM659" s="128"/>
      <c r="AN659" s="128"/>
      <c r="AO659" s="128"/>
      <c r="AP659" s="128"/>
    </row>
    <row r="660" spans="1:42" s="129" customFormat="1" ht="12.75" hidden="1" customHeight="1">
      <c r="A660" s="126" t="s">
        <v>2643</v>
      </c>
      <c r="B660" s="131"/>
      <c r="C660" s="144" t="s">
        <v>2644</v>
      </c>
      <c r="D660" s="132"/>
      <c r="E660" s="264"/>
      <c r="F660" s="265"/>
      <c r="G660" s="266"/>
      <c r="H660" s="267"/>
      <c r="I660" s="265"/>
      <c r="J660" s="266"/>
      <c r="K660" s="265"/>
      <c r="L660" s="266"/>
      <c r="M660" s="264">
        <f t="shared" si="74"/>
        <v>0</v>
      </c>
      <c r="N660" s="269">
        <f t="shared" si="74"/>
        <v>0</v>
      </c>
      <c r="O660" s="150"/>
      <c r="P660" s="151" t="s">
        <v>1474</v>
      </c>
      <c r="Q660" s="150"/>
      <c r="R660" s="150" t="str">
        <f t="shared" si="72"/>
        <v/>
      </c>
      <c r="S660" s="5"/>
      <c r="T660" s="5"/>
      <c r="U660" s="30"/>
      <c r="V660" s="30"/>
      <c r="W660" s="5"/>
      <c r="X660" s="5"/>
      <c r="Y660" s="5"/>
      <c r="Z660" s="5"/>
      <c r="AA660" s="128"/>
      <c r="AB660" s="128"/>
      <c r="AC660" s="128"/>
      <c r="AD660" s="128"/>
      <c r="AE660" s="128"/>
      <c r="AF660" s="128"/>
      <c r="AG660" s="128"/>
      <c r="AH660" s="128"/>
      <c r="AI660" s="128"/>
      <c r="AJ660" s="128"/>
      <c r="AK660" s="128"/>
      <c r="AL660" s="128"/>
      <c r="AM660" s="128"/>
      <c r="AN660" s="128"/>
      <c r="AO660" s="128"/>
      <c r="AP660" s="128"/>
    </row>
    <row r="661" spans="1:42" s="129" customFormat="1" ht="12.75" hidden="1" customHeight="1">
      <c r="A661" s="126" t="s">
        <v>2645</v>
      </c>
      <c r="B661" s="131"/>
      <c r="C661" s="144" t="s">
        <v>2646</v>
      </c>
      <c r="D661" s="132"/>
      <c r="E661" s="264"/>
      <c r="F661" s="265"/>
      <c r="G661" s="266"/>
      <c r="H661" s="267"/>
      <c r="I661" s="265"/>
      <c r="J661" s="266"/>
      <c r="K661" s="265"/>
      <c r="L661" s="266"/>
      <c r="M661" s="264">
        <f t="shared" si="74"/>
        <v>0</v>
      </c>
      <c r="N661" s="269">
        <f t="shared" si="74"/>
        <v>0</v>
      </c>
      <c r="O661" s="150"/>
      <c r="P661" s="151" t="s">
        <v>1474</v>
      </c>
      <c r="Q661" s="150"/>
      <c r="R661" s="150" t="str">
        <f t="shared" si="72"/>
        <v/>
      </c>
      <c r="S661" s="5"/>
      <c r="T661" s="5"/>
      <c r="U661" s="30"/>
      <c r="V661" s="30"/>
      <c r="W661" s="5"/>
      <c r="X661" s="5"/>
      <c r="Y661" s="5"/>
      <c r="Z661" s="5"/>
      <c r="AA661" s="128"/>
      <c r="AB661" s="128"/>
      <c r="AC661" s="128"/>
      <c r="AD661" s="128"/>
      <c r="AE661" s="128"/>
      <c r="AF661" s="128"/>
      <c r="AG661" s="128"/>
      <c r="AH661" s="128"/>
      <c r="AI661" s="128"/>
      <c r="AJ661" s="128"/>
      <c r="AK661" s="128"/>
      <c r="AL661" s="128"/>
      <c r="AM661" s="128"/>
      <c r="AN661" s="128"/>
      <c r="AO661" s="128"/>
      <c r="AP661" s="128"/>
    </row>
    <row r="662" spans="1:42" s="129" customFormat="1" ht="12.75" hidden="1" customHeight="1">
      <c r="A662" s="126" t="s">
        <v>2647</v>
      </c>
      <c r="B662" s="131"/>
      <c r="C662" s="144" t="s">
        <v>2648</v>
      </c>
      <c r="D662" s="132"/>
      <c r="E662" s="264"/>
      <c r="F662" s="265"/>
      <c r="G662" s="266"/>
      <c r="H662" s="267"/>
      <c r="I662" s="289"/>
      <c r="J662" s="290"/>
      <c r="K662" s="289"/>
      <c r="L662" s="290"/>
      <c r="M662" s="264">
        <f t="shared" si="74"/>
        <v>0</v>
      </c>
      <c r="N662" s="269">
        <f t="shared" si="74"/>
        <v>0</v>
      </c>
      <c r="O662" s="150"/>
      <c r="P662" s="151" t="s">
        <v>1474</v>
      </c>
      <c r="Q662" s="150"/>
      <c r="R662" s="150" t="str">
        <f t="shared" si="72"/>
        <v/>
      </c>
      <c r="S662" s="5"/>
      <c r="T662" s="5"/>
      <c r="U662" s="30"/>
      <c r="V662" s="30"/>
      <c r="W662" s="5"/>
      <c r="X662" s="5"/>
      <c r="Y662" s="5"/>
      <c r="Z662" s="5"/>
      <c r="AA662" s="128"/>
      <c r="AB662" s="128"/>
      <c r="AC662" s="128"/>
      <c r="AD662" s="128"/>
      <c r="AE662" s="128"/>
      <c r="AF662" s="128"/>
      <c r="AG662" s="128"/>
      <c r="AH662" s="128"/>
      <c r="AI662" s="128"/>
      <c r="AJ662" s="128"/>
      <c r="AK662" s="128"/>
      <c r="AL662" s="128"/>
      <c r="AM662" s="128"/>
      <c r="AN662" s="128"/>
      <c r="AO662" s="128"/>
      <c r="AP662" s="128"/>
    </row>
    <row r="663" spans="1:42" s="143" customFormat="1" ht="12.75" customHeight="1" thickTop="1">
      <c r="A663" s="126" t="s">
        <v>2649</v>
      </c>
      <c r="B663" s="72"/>
      <c r="C663" s="144" t="s">
        <v>2650</v>
      </c>
      <c r="D663" s="132"/>
      <c r="E663" s="264">
        <v>1</v>
      </c>
      <c r="F663" s="265">
        <v>31</v>
      </c>
      <c r="G663" s="266">
        <v>147</v>
      </c>
      <c r="H663" s="267">
        <v>3</v>
      </c>
      <c r="I663" s="265">
        <v>31</v>
      </c>
      <c r="J663" s="266">
        <v>147</v>
      </c>
      <c r="K663" s="265"/>
      <c r="L663" s="266"/>
      <c r="M663" s="264">
        <f t="shared" si="74"/>
        <v>31</v>
      </c>
      <c r="N663" s="269">
        <f t="shared" si="74"/>
        <v>147</v>
      </c>
      <c r="O663" s="138"/>
      <c r="P663" s="151" t="s">
        <v>1474</v>
      </c>
      <c r="Q663" s="150"/>
      <c r="R663" s="150" t="str">
        <f t="shared" si="72"/>
        <v>M</v>
      </c>
      <c r="S663" s="140"/>
      <c r="T663" s="140"/>
      <c r="U663" s="141"/>
      <c r="V663" s="141"/>
      <c r="W663" s="140"/>
      <c r="X663" s="140"/>
      <c r="Y663" s="140"/>
      <c r="Z663" s="140"/>
      <c r="AA663" s="142"/>
      <c r="AB663" s="142"/>
      <c r="AC663" s="142"/>
      <c r="AD663" s="142"/>
      <c r="AE663" s="142"/>
      <c r="AF663" s="142"/>
      <c r="AG663" s="142"/>
      <c r="AH663" s="142"/>
      <c r="AI663" s="142"/>
      <c r="AJ663" s="142"/>
      <c r="AK663" s="142"/>
      <c r="AL663" s="142"/>
      <c r="AM663" s="142"/>
      <c r="AN663" s="142"/>
      <c r="AO663" s="142"/>
      <c r="AP663" s="142"/>
    </row>
    <row r="664" spans="1:42" s="143" customFormat="1" ht="12.75" hidden="1" customHeight="1">
      <c r="A664" s="126" t="s">
        <v>2651</v>
      </c>
      <c r="B664" s="72"/>
      <c r="C664" s="144" t="s">
        <v>2652</v>
      </c>
      <c r="D664" s="132"/>
      <c r="E664" s="264"/>
      <c r="F664" s="265"/>
      <c r="G664" s="266"/>
      <c r="H664" s="267"/>
      <c r="I664" s="265"/>
      <c r="J664" s="266"/>
      <c r="K664" s="265"/>
      <c r="L664" s="266"/>
      <c r="M664" s="264">
        <f t="shared" si="74"/>
        <v>0</v>
      </c>
      <c r="N664" s="269">
        <f t="shared" si="74"/>
        <v>0</v>
      </c>
      <c r="O664" s="138"/>
      <c r="P664" s="151" t="s">
        <v>1474</v>
      </c>
      <c r="Q664" s="150"/>
      <c r="R664" s="150" t="str">
        <f t="shared" si="72"/>
        <v/>
      </c>
      <c r="S664" s="140"/>
      <c r="T664" s="140"/>
      <c r="U664" s="141"/>
      <c r="V664" s="141"/>
      <c r="W664" s="140"/>
      <c r="X664" s="140"/>
      <c r="Y664" s="140"/>
      <c r="Z664" s="140"/>
      <c r="AA664" s="142"/>
      <c r="AB664" s="142"/>
      <c r="AC664" s="142"/>
      <c r="AD664" s="142"/>
      <c r="AE664" s="142"/>
      <c r="AF664" s="142"/>
      <c r="AG664" s="142"/>
      <c r="AH664" s="142"/>
      <c r="AI664" s="142"/>
      <c r="AJ664" s="142"/>
      <c r="AK664" s="142"/>
      <c r="AL664" s="142"/>
      <c r="AM664" s="142"/>
      <c r="AN664" s="142"/>
      <c r="AO664" s="142"/>
      <c r="AP664" s="142"/>
    </row>
    <row r="665" spans="1:42" s="129" customFormat="1" ht="12.75" hidden="1" customHeight="1">
      <c r="A665" s="126" t="s">
        <v>2653</v>
      </c>
      <c r="B665" s="131"/>
      <c r="C665" s="144" t="s">
        <v>2654</v>
      </c>
      <c r="D665" s="132"/>
      <c r="E665" s="264"/>
      <c r="F665" s="265"/>
      <c r="G665" s="266"/>
      <c r="H665" s="267"/>
      <c r="I665" s="265"/>
      <c r="J665" s="266"/>
      <c r="K665" s="265"/>
      <c r="L665" s="266"/>
      <c r="M665" s="264">
        <f t="shared" si="74"/>
        <v>0</v>
      </c>
      <c r="N665" s="269">
        <f t="shared" si="74"/>
        <v>0</v>
      </c>
      <c r="O665" s="150"/>
      <c r="P665" s="151" t="s">
        <v>1474</v>
      </c>
      <c r="Q665" s="150"/>
      <c r="R665" s="150" t="str">
        <f t="shared" si="72"/>
        <v/>
      </c>
      <c r="S665" s="5"/>
      <c r="T665" s="5"/>
      <c r="U665" s="30"/>
      <c r="V665" s="30"/>
      <c r="W665" s="5"/>
      <c r="X665" s="5"/>
      <c r="Y665" s="5"/>
      <c r="Z665" s="5"/>
      <c r="AA665" s="128"/>
      <c r="AB665" s="128"/>
      <c r="AC665" s="128"/>
      <c r="AD665" s="128"/>
      <c r="AE665" s="128"/>
      <c r="AF665" s="128"/>
      <c r="AG665" s="128"/>
      <c r="AH665" s="128"/>
      <c r="AI665" s="128"/>
      <c r="AJ665" s="128"/>
      <c r="AK665" s="128"/>
      <c r="AL665" s="128"/>
      <c r="AM665" s="128"/>
      <c r="AN665" s="128"/>
      <c r="AO665" s="128"/>
      <c r="AP665" s="128"/>
    </row>
    <row r="666" spans="1:42" s="129" customFormat="1" ht="12.75" hidden="1" customHeight="1">
      <c r="A666" s="126" t="s">
        <v>2655</v>
      </c>
      <c r="B666" s="131"/>
      <c r="C666" s="144" t="s">
        <v>2656</v>
      </c>
      <c r="D666" s="132"/>
      <c r="E666" s="264"/>
      <c r="F666" s="265"/>
      <c r="G666" s="266"/>
      <c r="H666" s="267"/>
      <c r="I666" s="265"/>
      <c r="J666" s="266"/>
      <c r="K666" s="265"/>
      <c r="L666" s="266"/>
      <c r="M666" s="264">
        <f t="shared" si="74"/>
        <v>0</v>
      </c>
      <c r="N666" s="269">
        <f t="shared" si="74"/>
        <v>0</v>
      </c>
      <c r="O666" s="150"/>
      <c r="P666" s="151" t="s">
        <v>1474</v>
      </c>
      <c r="Q666" s="150"/>
      <c r="R666" s="150" t="str">
        <f t="shared" si="72"/>
        <v/>
      </c>
      <c r="S666" s="5"/>
      <c r="T666" s="5"/>
      <c r="U666" s="30"/>
      <c r="V666" s="30"/>
      <c r="W666" s="5"/>
      <c r="X666" s="5"/>
      <c r="Y666" s="5"/>
      <c r="Z666" s="5"/>
      <c r="AA666" s="128"/>
      <c r="AB666" s="128"/>
      <c r="AC666" s="128"/>
      <c r="AD666" s="128"/>
      <c r="AE666" s="128"/>
      <c r="AF666" s="128"/>
      <c r="AG666" s="128"/>
      <c r="AH666" s="128"/>
      <c r="AI666" s="128"/>
      <c r="AJ666" s="128"/>
      <c r="AK666" s="128"/>
      <c r="AL666" s="128"/>
      <c r="AM666" s="128"/>
      <c r="AN666" s="128"/>
      <c r="AO666" s="128"/>
      <c r="AP666" s="128"/>
    </row>
    <row r="667" spans="1:42" s="129" customFormat="1" ht="12.75" hidden="1" customHeight="1">
      <c r="A667" s="126" t="s">
        <v>2657</v>
      </c>
      <c r="B667" s="131"/>
      <c r="C667" s="144" t="s">
        <v>2658</v>
      </c>
      <c r="D667" s="132"/>
      <c r="E667" s="264"/>
      <c r="F667" s="265"/>
      <c r="G667" s="266"/>
      <c r="H667" s="267"/>
      <c r="I667" s="265"/>
      <c r="J667" s="266"/>
      <c r="K667" s="265"/>
      <c r="L667" s="266"/>
      <c r="M667" s="264">
        <f t="shared" si="74"/>
        <v>0</v>
      </c>
      <c r="N667" s="269">
        <f t="shared" si="74"/>
        <v>0</v>
      </c>
      <c r="O667" s="150"/>
      <c r="P667" s="151" t="s">
        <v>1474</v>
      </c>
      <c r="Q667" s="150"/>
      <c r="R667" s="150" t="str">
        <f t="shared" si="72"/>
        <v/>
      </c>
      <c r="S667" s="5"/>
      <c r="T667" s="5"/>
      <c r="U667" s="30"/>
      <c r="V667" s="30"/>
      <c r="W667" s="5"/>
      <c r="X667" s="5"/>
      <c r="Y667" s="5"/>
      <c r="Z667" s="5"/>
      <c r="AA667" s="128"/>
      <c r="AB667" s="128"/>
      <c r="AC667" s="128"/>
      <c r="AD667" s="128"/>
      <c r="AE667" s="128"/>
      <c r="AF667" s="128"/>
      <c r="AG667" s="128"/>
      <c r="AH667" s="128"/>
      <c r="AI667" s="128"/>
      <c r="AJ667" s="128"/>
      <c r="AK667" s="128"/>
      <c r="AL667" s="128"/>
      <c r="AM667" s="128"/>
      <c r="AN667" s="128"/>
      <c r="AO667" s="128"/>
      <c r="AP667" s="128"/>
    </row>
    <row r="668" spans="1:42" s="129" customFormat="1" ht="12.75" hidden="1" customHeight="1">
      <c r="A668" s="126" t="s">
        <v>2659</v>
      </c>
      <c r="B668" s="131"/>
      <c r="C668" s="144" t="s">
        <v>2660</v>
      </c>
      <c r="D668" s="132"/>
      <c r="E668" s="264"/>
      <c r="F668" s="265"/>
      <c r="G668" s="266"/>
      <c r="H668" s="267"/>
      <c r="I668" s="265"/>
      <c r="J668" s="266"/>
      <c r="K668" s="265"/>
      <c r="L668" s="266"/>
      <c r="M668" s="264">
        <f t="shared" si="74"/>
        <v>0</v>
      </c>
      <c r="N668" s="269">
        <f t="shared" si="74"/>
        <v>0</v>
      </c>
      <c r="O668" s="150"/>
      <c r="P668" s="151" t="s">
        <v>1474</v>
      </c>
      <c r="Q668" s="150"/>
      <c r="R668" s="150" t="str">
        <f t="shared" si="72"/>
        <v/>
      </c>
      <c r="S668" s="5"/>
      <c r="T668" s="5"/>
      <c r="U668" s="30"/>
      <c r="V668" s="30"/>
      <c r="W668" s="5"/>
      <c r="X668" s="5"/>
      <c r="Y668" s="5"/>
      <c r="Z668" s="5"/>
      <c r="AA668" s="128"/>
      <c r="AB668" s="128"/>
      <c r="AC668" s="128"/>
      <c r="AD668" s="128"/>
      <c r="AE668" s="128"/>
      <c r="AF668" s="128"/>
      <c r="AG668" s="128"/>
      <c r="AH668" s="128"/>
      <c r="AI668" s="128"/>
      <c r="AJ668" s="128"/>
      <c r="AK668" s="128"/>
      <c r="AL668" s="128"/>
      <c r="AM668" s="128"/>
      <c r="AN668" s="128"/>
      <c r="AO668" s="128"/>
      <c r="AP668" s="128"/>
    </row>
    <row r="669" spans="1:42" s="129" customFormat="1" ht="12.75" hidden="1" customHeight="1">
      <c r="A669" s="126" t="s">
        <v>2661</v>
      </c>
      <c r="B669" s="131"/>
      <c r="C669" s="144" t="s">
        <v>2662</v>
      </c>
      <c r="D669" s="132"/>
      <c r="E669" s="264"/>
      <c r="F669" s="265"/>
      <c r="G669" s="266"/>
      <c r="H669" s="267"/>
      <c r="I669" s="265"/>
      <c r="J669" s="266"/>
      <c r="K669" s="265"/>
      <c r="L669" s="266"/>
      <c r="M669" s="264">
        <f t="shared" si="74"/>
        <v>0</v>
      </c>
      <c r="N669" s="269">
        <f t="shared" si="74"/>
        <v>0</v>
      </c>
      <c r="O669" s="150"/>
      <c r="P669" s="151" t="s">
        <v>1474</v>
      </c>
      <c r="Q669" s="150"/>
      <c r="R669" s="150" t="str">
        <f t="shared" si="72"/>
        <v/>
      </c>
      <c r="S669" s="5"/>
      <c r="T669" s="5"/>
      <c r="U669" s="30"/>
      <c r="V669" s="30"/>
      <c r="W669" s="5"/>
      <c r="X669" s="5"/>
      <c r="Y669" s="5"/>
      <c r="Z669" s="5"/>
      <c r="AA669" s="128"/>
      <c r="AB669" s="128"/>
      <c r="AC669" s="128"/>
      <c r="AD669" s="128"/>
      <c r="AE669" s="128"/>
      <c r="AF669" s="128"/>
      <c r="AG669" s="128"/>
      <c r="AH669" s="128"/>
      <c r="AI669" s="128"/>
      <c r="AJ669" s="128"/>
      <c r="AK669" s="128"/>
      <c r="AL669" s="128"/>
      <c r="AM669" s="128"/>
      <c r="AN669" s="128"/>
      <c r="AO669" s="128"/>
      <c r="AP669" s="128"/>
    </row>
    <row r="670" spans="1:42" s="129" customFormat="1" ht="12.75" hidden="1" customHeight="1">
      <c r="A670" s="126" t="s">
        <v>2663</v>
      </c>
      <c r="B670" s="131"/>
      <c r="C670" s="144" t="s">
        <v>2664</v>
      </c>
      <c r="D670" s="132"/>
      <c r="E670" s="264"/>
      <c r="F670" s="265"/>
      <c r="G670" s="266"/>
      <c r="H670" s="267"/>
      <c r="I670" s="265"/>
      <c r="J670" s="266"/>
      <c r="K670" s="265"/>
      <c r="L670" s="266"/>
      <c r="M670" s="264">
        <f t="shared" si="74"/>
        <v>0</v>
      </c>
      <c r="N670" s="269">
        <f t="shared" si="74"/>
        <v>0</v>
      </c>
      <c r="O670" s="150"/>
      <c r="P670" s="151" t="s">
        <v>1474</v>
      </c>
      <c r="Q670" s="150"/>
      <c r="R670" s="150" t="str">
        <f t="shared" si="72"/>
        <v/>
      </c>
      <c r="S670" s="5"/>
      <c r="T670" s="5"/>
      <c r="U670" s="30"/>
      <c r="V670" s="30"/>
      <c r="W670" s="5"/>
      <c r="X670" s="5"/>
      <c r="Y670" s="5"/>
      <c r="Z670" s="5"/>
      <c r="AA670" s="128"/>
      <c r="AB670" s="128"/>
      <c r="AC670" s="128"/>
      <c r="AD670" s="128"/>
      <c r="AE670" s="128"/>
      <c r="AF670" s="128"/>
      <c r="AG670" s="128"/>
      <c r="AH670" s="128"/>
      <c r="AI670" s="128"/>
      <c r="AJ670" s="128"/>
      <c r="AK670" s="128"/>
      <c r="AL670" s="128"/>
      <c r="AM670" s="128"/>
      <c r="AN670" s="128"/>
      <c r="AO670" s="128"/>
      <c r="AP670" s="128"/>
    </row>
    <row r="671" spans="1:42" s="129" customFormat="1" ht="12.75" hidden="1" customHeight="1">
      <c r="A671" s="126" t="s">
        <v>2665</v>
      </c>
      <c r="B671" s="131"/>
      <c r="C671" s="144" t="s">
        <v>2666</v>
      </c>
      <c r="D671" s="132"/>
      <c r="E671" s="264"/>
      <c r="F671" s="265"/>
      <c r="G671" s="266"/>
      <c r="H671" s="267"/>
      <c r="I671" s="265"/>
      <c r="J671" s="266"/>
      <c r="K671" s="265"/>
      <c r="L671" s="266"/>
      <c r="M671" s="264">
        <f t="shared" si="74"/>
        <v>0</v>
      </c>
      <c r="N671" s="269">
        <f t="shared" si="74"/>
        <v>0</v>
      </c>
      <c r="O671" s="150"/>
      <c r="P671" s="151" t="s">
        <v>1474</v>
      </c>
      <c r="Q671" s="150"/>
      <c r="R671" s="150" t="str">
        <f t="shared" si="72"/>
        <v/>
      </c>
      <c r="S671" s="5"/>
      <c r="T671" s="5"/>
      <c r="U671" s="30"/>
      <c r="V671" s="30"/>
      <c r="W671" s="5"/>
      <c r="X671" s="5"/>
      <c r="Y671" s="5"/>
      <c r="Z671" s="5"/>
      <c r="AA671" s="128"/>
      <c r="AB671" s="128"/>
      <c r="AC671" s="128"/>
      <c r="AD671" s="128"/>
      <c r="AE671" s="128"/>
      <c r="AF671" s="128"/>
      <c r="AG671" s="128"/>
      <c r="AH671" s="128"/>
      <c r="AI671" s="128"/>
      <c r="AJ671" s="128"/>
      <c r="AK671" s="128"/>
      <c r="AL671" s="128"/>
      <c r="AM671" s="128"/>
      <c r="AN671" s="128"/>
      <c r="AO671" s="128"/>
      <c r="AP671" s="128"/>
    </row>
    <row r="672" spans="1:42" s="129" customFormat="1" ht="12.75" hidden="1" customHeight="1">
      <c r="A672" s="126" t="s">
        <v>2633</v>
      </c>
      <c r="B672" s="131"/>
      <c r="C672" s="144" t="s">
        <v>2634</v>
      </c>
      <c r="D672" s="132"/>
      <c r="E672" s="264"/>
      <c r="F672" s="265"/>
      <c r="G672" s="266"/>
      <c r="H672" s="267"/>
      <c r="I672" s="264"/>
      <c r="J672" s="265"/>
      <c r="K672" s="268"/>
      <c r="L672" s="266"/>
      <c r="M672" s="264">
        <f t="shared" si="74"/>
        <v>0</v>
      </c>
      <c r="N672" s="269">
        <f t="shared" si="74"/>
        <v>0</v>
      </c>
      <c r="O672" s="150"/>
      <c r="P672" s="151" t="s">
        <v>1473</v>
      </c>
      <c r="Q672" s="150"/>
      <c r="R672" s="150" t="str">
        <f t="shared" si="72"/>
        <v/>
      </c>
      <c r="S672" s="5"/>
      <c r="T672" s="5"/>
      <c r="U672" s="30"/>
      <c r="V672" s="30"/>
      <c r="W672" s="5"/>
      <c r="X672" s="5"/>
      <c r="Y672" s="5"/>
      <c r="Z672" s="5"/>
      <c r="AA672" s="128"/>
      <c r="AB672" s="128"/>
      <c r="AC672" s="128"/>
      <c r="AD672" s="128"/>
      <c r="AE672" s="128"/>
      <c r="AF672" s="128"/>
      <c r="AG672" s="128"/>
      <c r="AH672" s="128"/>
      <c r="AI672" s="128"/>
      <c r="AJ672" s="128"/>
      <c r="AK672" s="128"/>
      <c r="AL672" s="128"/>
      <c r="AM672" s="128"/>
      <c r="AN672" s="128"/>
      <c r="AO672" s="128"/>
      <c r="AP672" s="128"/>
    </row>
    <row r="673" spans="1:42" s="129" customFormat="1" ht="12.75" hidden="1" customHeight="1">
      <c r="A673" s="126" t="s">
        <v>2667</v>
      </c>
      <c r="B673" s="131"/>
      <c r="C673" s="144" t="s">
        <v>2668</v>
      </c>
      <c r="D673" s="132"/>
      <c r="E673" s="264"/>
      <c r="F673" s="265"/>
      <c r="G673" s="266"/>
      <c r="H673" s="267"/>
      <c r="I673" s="265"/>
      <c r="J673" s="266"/>
      <c r="K673" s="265"/>
      <c r="L673" s="266"/>
      <c r="M673" s="264">
        <f t="shared" ref="M673:M693" si="75">I673+K673</f>
        <v>0</v>
      </c>
      <c r="N673" s="269">
        <f t="shared" ref="N673:N693" si="76">J673+L673</f>
        <v>0</v>
      </c>
      <c r="O673" s="150"/>
      <c r="P673" s="151" t="s">
        <v>1474</v>
      </c>
      <c r="Q673" s="150"/>
      <c r="R673" s="150" t="str">
        <f t="shared" si="72"/>
        <v/>
      </c>
      <c r="S673" s="5"/>
      <c r="T673" s="5"/>
      <c r="U673" s="30"/>
      <c r="V673" s="30"/>
      <c r="W673" s="5"/>
      <c r="X673" s="5"/>
      <c r="Y673" s="5"/>
      <c r="Z673" s="5"/>
      <c r="AA673" s="128"/>
      <c r="AB673" s="128"/>
      <c r="AC673" s="128"/>
      <c r="AD673" s="128"/>
      <c r="AE673" s="128"/>
      <c r="AF673" s="128"/>
      <c r="AG673" s="128"/>
      <c r="AH673" s="128"/>
      <c r="AI673" s="128"/>
      <c r="AJ673" s="128"/>
      <c r="AK673" s="128"/>
      <c r="AL673" s="128"/>
      <c r="AM673" s="128"/>
      <c r="AN673" s="128"/>
      <c r="AO673" s="128"/>
      <c r="AP673" s="128"/>
    </row>
    <row r="674" spans="1:42" s="129" customFormat="1" ht="12.75" hidden="1" customHeight="1">
      <c r="A674" s="126" t="s">
        <v>2669</v>
      </c>
      <c r="B674" s="131"/>
      <c r="C674" s="144" t="s">
        <v>2670</v>
      </c>
      <c r="D674" s="132"/>
      <c r="E674" s="264"/>
      <c r="F674" s="265"/>
      <c r="G674" s="266"/>
      <c r="H674" s="267"/>
      <c r="I674" s="265"/>
      <c r="J674" s="266"/>
      <c r="K674" s="265"/>
      <c r="L674" s="266"/>
      <c r="M674" s="264">
        <f t="shared" si="75"/>
        <v>0</v>
      </c>
      <c r="N674" s="269">
        <f t="shared" si="76"/>
        <v>0</v>
      </c>
      <c r="O674" s="150"/>
      <c r="P674" s="151" t="s">
        <v>1474</v>
      </c>
      <c r="Q674" s="150"/>
      <c r="R674" s="150" t="str">
        <f t="shared" si="72"/>
        <v/>
      </c>
      <c r="S674" s="5"/>
      <c r="T674" s="5"/>
      <c r="U674" s="30"/>
      <c r="V674" s="30"/>
      <c r="W674" s="5"/>
      <c r="X674" s="5"/>
      <c r="Y674" s="5"/>
      <c r="Z674" s="5"/>
      <c r="AA674" s="128"/>
      <c r="AB674" s="128"/>
      <c r="AC674" s="128"/>
      <c r="AD674" s="128"/>
      <c r="AE674" s="128"/>
      <c r="AF674" s="128"/>
      <c r="AG674" s="128"/>
      <c r="AH674" s="128"/>
      <c r="AI674" s="128"/>
      <c r="AJ674" s="128"/>
      <c r="AK674" s="128"/>
      <c r="AL674" s="128"/>
      <c r="AM674" s="128"/>
      <c r="AN674" s="128"/>
      <c r="AO674" s="128"/>
      <c r="AP674" s="128"/>
    </row>
    <row r="675" spans="1:42" s="129" customFormat="1" ht="12.75" hidden="1" customHeight="1">
      <c r="A675" s="126" t="s">
        <v>2671</v>
      </c>
      <c r="B675" s="131"/>
      <c r="C675" s="144" t="s">
        <v>2672</v>
      </c>
      <c r="D675" s="132"/>
      <c r="E675" s="264"/>
      <c r="F675" s="265"/>
      <c r="G675" s="266"/>
      <c r="H675" s="267"/>
      <c r="I675" s="265"/>
      <c r="J675" s="266"/>
      <c r="K675" s="265"/>
      <c r="L675" s="266"/>
      <c r="M675" s="264">
        <f t="shared" si="75"/>
        <v>0</v>
      </c>
      <c r="N675" s="269">
        <f t="shared" si="76"/>
        <v>0</v>
      </c>
      <c r="O675" s="150"/>
      <c r="P675" s="151" t="s">
        <v>1474</v>
      </c>
      <c r="Q675" s="150"/>
      <c r="R675" s="150" t="str">
        <f t="shared" si="72"/>
        <v/>
      </c>
      <c r="S675" s="5"/>
      <c r="T675" s="5"/>
      <c r="U675" s="30"/>
      <c r="V675" s="30"/>
      <c r="W675" s="5"/>
      <c r="X675" s="5"/>
      <c r="Y675" s="5"/>
      <c r="Z675" s="5"/>
      <c r="AA675" s="128"/>
      <c r="AB675" s="128"/>
      <c r="AC675" s="128"/>
      <c r="AD675" s="128"/>
      <c r="AE675" s="128"/>
      <c r="AF675" s="128"/>
      <c r="AG675" s="128"/>
      <c r="AH675" s="128"/>
      <c r="AI675" s="128"/>
      <c r="AJ675" s="128"/>
      <c r="AK675" s="128"/>
      <c r="AL675" s="128"/>
      <c r="AM675" s="128"/>
      <c r="AN675" s="128"/>
      <c r="AO675" s="128"/>
      <c r="AP675" s="128"/>
    </row>
    <row r="676" spans="1:42" s="129" customFormat="1" ht="12.75" hidden="1" customHeight="1">
      <c r="A676" s="126" t="s">
        <v>2673</v>
      </c>
      <c r="B676" s="131"/>
      <c r="C676" s="144" t="s">
        <v>2674</v>
      </c>
      <c r="D676" s="132"/>
      <c r="E676" s="264"/>
      <c r="F676" s="265"/>
      <c r="G676" s="266"/>
      <c r="H676" s="267"/>
      <c r="I676" s="265"/>
      <c r="J676" s="266"/>
      <c r="K676" s="265"/>
      <c r="L676" s="266"/>
      <c r="M676" s="264">
        <f t="shared" si="75"/>
        <v>0</v>
      </c>
      <c r="N676" s="269">
        <f t="shared" si="76"/>
        <v>0</v>
      </c>
      <c r="O676" s="150"/>
      <c r="P676" s="151" t="s">
        <v>1474</v>
      </c>
      <c r="Q676" s="150"/>
      <c r="R676" s="150" t="str">
        <f t="shared" si="72"/>
        <v/>
      </c>
      <c r="S676" s="5"/>
      <c r="T676" s="5"/>
      <c r="U676" s="30"/>
      <c r="V676" s="30"/>
      <c r="W676" s="5"/>
      <c r="X676" s="5"/>
      <c r="Y676" s="5"/>
      <c r="Z676" s="5"/>
      <c r="AA676" s="128"/>
      <c r="AB676" s="128"/>
      <c r="AC676" s="128"/>
      <c r="AD676" s="128"/>
      <c r="AE676" s="128"/>
      <c r="AF676" s="128"/>
      <c r="AG676" s="128"/>
      <c r="AH676" s="128"/>
      <c r="AI676" s="128"/>
      <c r="AJ676" s="128"/>
      <c r="AK676" s="128"/>
      <c r="AL676" s="128"/>
      <c r="AM676" s="128"/>
      <c r="AN676" s="128"/>
      <c r="AO676" s="128"/>
      <c r="AP676" s="128"/>
    </row>
    <row r="677" spans="1:42" s="129" customFormat="1" ht="12.75" hidden="1" customHeight="1">
      <c r="A677" s="126" t="s">
        <v>2675</v>
      </c>
      <c r="B677" s="131"/>
      <c r="C677" s="144" t="s">
        <v>2676</v>
      </c>
      <c r="D677" s="132"/>
      <c r="E677" s="264"/>
      <c r="F677" s="265"/>
      <c r="G677" s="266"/>
      <c r="H677" s="267"/>
      <c r="I677" s="265"/>
      <c r="J677" s="266"/>
      <c r="K677" s="265"/>
      <c r="L677" s="266"/>
      <c r="M677" s="264">
        <f t="shared" si="75"/>
        <v>0</v>
      </c>
      <c r="N677" s="269">
        <f t="shared" si="76"/>
        <v>0</v>
      </c>
      <c r="O677" s="150"/>
      <c r="P677" s="151" t="s">
        <v>1474</v>
      </c>
      <c r="Q677" s="150"/>
      <c r="R677" s="150" t="str">
        <f t="shared" si="72"/>
        <v/>
      </c>
      <c r="S677" s="5"/>
      <c r="T677" s="5"/>
      <c r="U677" s="30"/>
      <c r="V677" s="30"/>
      <c r="W677" s="5"/>
      <c r="X677" s="5"/>
      <c r="Y677" s="5"/>
      <c r="Z677" s="5"/>
      <c r="AA677" s="128"/>
      <c r="AB677" s="128"/>
      <c r="AC677" s="128"/>
      <c r="AD677" s="128"/>
      <c r="AE677" s="128"/>
      <c r="AF677" s="128"/>
      <c r="AG677" s="128"/>
      <c r="AH677" s="128"/>
      <c r="AI677" s="128"/>
      <c r="AJ677" s="128"/>
      <c r="AK677" s="128"/>
      <c r="AL677" s="128"/>
      <c r="AM677" s="128"/>
      <c r="AN677" s="128"/>
      <c r="AO677" s="128"/>
      <c r="AP677" s="128"/>
    </row>
    <row r="678" spans="1:42" s="129" customFormat="1" ht="12.75" hidden="1" customHeight="1">
      <c r="A678" s="126" t="s">
        <v>2677</v>
      </c>
      <c r="B678" s="131"/>
      <c r="C678" s="144" t="s">
        <v>2678</v>
      </c>
      <c r="D678" s="132"/>
      <c r="E678" s="264"/>
      <c r="F678" s="265"/>
      <c r="G678" s="266"/>
      <c r="H678" s="267"/>
      <c r="I678" s="265"/>
      <c r="J678" s="266"/>
      <c r="K678" s="265"/>
      <c r="L678" s="266"/>
      <c r="M678" s="264">
        <f t="shared" si="75"/>
        <v>0</v>
      </c>
      <c r="N678" s="269">
        <f t="shared" si="76"/>
        <v>0</v>
      </c>
      <c r="O678" s="150"/>
      <c r="P678" s="151" t="s">
        <v>1474</v>
      </c>
      <c r="Q678" s="150"/>
      <c r="R678" s="150" t="str">
        <f t="shared" si="72"/>
        <v/>
      </c>
      <c r="S678" s="5"/>
      <c r="T678" s="5"/>
      <c r="U678" s="30"/>
      <c r="V678" s="30"/>
      <c r="W678" s="5"/>
      <c r="X678" s="5"/>
      <c r="Y678" s="5"/>
      <c r="Z678" s="5"/>
      <c r="AA678" s="128"/>
      <c r="AB678" s="128"/>
      <c r="AC678" s="128"/>
      <c r="AD678" s="128"/>
      <c r="AE678" s="128"/>
      <c r="AF678" s="128"/>
      <c r="AG678" s="128"/>
      <c r="AH678" s="128"/>
      <c r="AI678" s="128"/>
      <c r="AJ678" s="128"/>
      <c r="AK678" s="128"/>
      <c r="AL678" s="128"/>
      <c r="AM678" s="128"/>
      <c r="AN678" s="128"/>
      <c r="AO678" s="128"/>
      <c r="AP678" s="128"/>
    </row>
    <row r="679" spans="1:42" s="129" customFormat="1" ht="12.75" hidden="1" customHeight="1">
      <c r="A679" s="126" t="s">
        <v>2679</v>
      </c>
      <c r="B679" s="131"/>
      <c r="C679" s="144" t="s">
        <v>2680</v>
      </c>
      <c r="D679" s="132"/>
      <c r="E679" s="264"/>
      <c r="F679" s="265"/>
      <c r="G679" s="266"/>
      <c r="H679" s="267"/>
      <c r="I679" s="265"/>
      <c r="J679" s="266"/>
      <c r="K679" s="265"/>
      <c r="L679" s="266"/>
      <c r="M679" s="264">
        <f t="shared" si="75"/>
        <v>0</v>
      </c>
      <c r="N679" s="269">
        <f t="shared" si="76"/>
        <v>0</v>
      </c>
      <c r="O679" s="150"/>
      <c r="P679" s="151" t="s">
        <v>1474</v>
      </c>
      <c r="Q679" s="150"/>
      <c r="R679" s="150" t="str">
        <f t="shared" si="72"/>
        <v/>
      </c>
      <c r="S679" s="5"/>
      <c r="T679" s="5"/>
      <c r="U679" s="30"/>
      <c r="V679" s="30"/>
      <c r="W679" s="5"/>
      <c r="X679" s="5"/>
      <c r="Y679" s="5"/>
      <c r="Z679" s="5"/>
      <c r="AA679" s="128"/>
      <c r="AB679" s="128"/>
      <c r="AC679" s="128"/>
      <c r="AD679" s="128"/>
      <c r="AE679" s="128"/>
      <c r="AF679" s="128"/>
      <c r="AG679" s="128"/>
      <c r="AH679" s="128"/>
      <c r="AI679" s="128"/>
      <c r="AJ679" s="128"/>
      <c r="AK679" s="128"/>
      <c r="AL679" s="128"/>
      <c r="AM679" s="128"/>
      <c r="AN679" s="128"/>
      <c r="AO679" s="128"/>
      <c r="AP679" s="128"/>
    </row>
    <row r="680" spans="1:42" s="129" customFormat="1" ht="12.75" hidden="1" customHeight="1">
      <c r="A680" s="126" t="s">
        <v>2635</v>
      </c>
      <c r="B680" s="131"/>
      <c r="C680" s="144" t="s">
        <v>2636</v>
      </c>
      <c r="D680" s="132"/>
      <c r="E680" s="264"/>
      <c r="F680" s="265"/>
      <c r="G680" s="266"/>
      <c r="H680" s="267"/>
      <c r="I680" s="265"/>
      <c r="J680" s="266"/>
      <c r="K680" s="265"/>
      <c r="L680" s="266"/>
      <c r="M680" s="264">
        <f t="shared" si="75"/>
        <v>0</v>
      </c>
      <c r="N680" s="269">
        <f t="shared" si="76"/>
        <v>0</v>
      </c>
      <c r="O680" s="150"/>
      <c r="P680" s="151" t="s">
        <v>1473</v>
      </c>
      <c r="Q680" s="150"/>
      <c r="R680" s="150" t="str">
        <f t="shared" si="72"/>
        <v/>
      </c>
      <c r="S680" s="5"/>
      <c r="T680" s="5"/>
      <c r="U680" s="30"/>
      <c r="V680" s="30"/>
      <c r="W680" s="5"/>
      <c r="X680" s="5"/>
      <c r="Y680" s="5"/>
      <c r="Z680" s="5"/>
      <c r="AA680" s="128"/>
      <c r="AB680" s="128"/>
      <c r="AC680" s="128"/>
      <c r="AD680" s="128"/>
      <c r="AE680" s="128"/>
      <c r="AF680" s="128"/>
      <c r="AG680" s="128"/>
      <c r="AH680" s="128"/>
      <c r="AI680" s="128"/>
      <c r="AJ680" s="128"/>
      <c r="AK680" s="128"/>
      <c r="AL680" s="128"/>
      <c r="AM680" s="128"/>
      <c r="AN680" s="128"/>
      <c r="AO680" s="128"/>
      <c r="AP680" s="128"/>
    </row>
    <row r="681" spans="1:42" s="129" customFormat="1" ht="12.75" hidden="1" customHeight="1">
      <c r="A681" s="126" t="s">
        <v>2681</v>
      </c>
      <c r="B681" s="131"/>
      <c r="C681" s="144" t="s">
        <v>2682</v>
      </c>
      <c r="D681" s="132"/>
      <c r="E681" s="264"/>
      <c r="F681" s="265"/>
      <c r="G681" s="266"/>
      <c r="H681" s="267"/>
      <c r="I681" s="265"/>
      <c r="J681" s="266"/>
      <c r="K681" s="265"/>
      <c r="L681" s="266"/>
      <c r="M681" s="264">
        <f t="shared" si="75"/>
        <v>0</v>
      </c>
      <c r="N681" s="269">
        <f t="shared" si="76"/>
        <v>0</v>
      </c>
      <c r="O681" s="150"/>
      <c r="P681" s="151" t="s">
        <v>1474</v>
      </c>
      <c r="Q681" s="150"/>
      <c r="R681" s="150" t="str">
        <f t="shared" si="72"/>
        <v/>
      </c>
      <c r="S681" s="5"/>
      <c r="T681" s="5"/>
      <c r="U681" s="30"/>
      <c r="V681" s="30"/>
      <c r="W681" s="5"/>
      <c r="X681" s="5"/>
      <c r="Y681" s="5"/>
      <c r="Z681" s="5"/>
      <c r="AA681" s="128"/>
      <c r="AB681" s="128"/>
      <c r="AC681" s="128"/>
      <c r="AD681" s="128"/>
      <c r="AE681" s="128"/>
      <c r="AF681" s="128"/>
      <c r="AG681" s="128"/>
      <c r="AH681" s="128"/>
      <c r="AI681" s="128"/>
      <c r="AJ681" s="128"/>
      <c r="AK681" s="128"/>
      <c r="AL681" s="128"/>
      <c r="AM681" s="128"/>
      <c r="AN681" s="128"/>
      <c r="AO681" s="128"/>
      <c r="AP681" s="128"/>
    </row>
    <row r="682" spans="1:42" s="129" customFormat="1" ht="12.75" hidden="1" customHeight="1">
      <c r="A682" s="126" t="s">
        <v>2683</v>
      </c>
      <c r="B682" s="131"/>
      <c r="C682" s="144" t="s">
        <v>1771</v>
      </c>
      <c r="D682" s="132"/>
      <c r="E682" s="264"/>
      <c r="F682" s="265"/>
      <c r="G682" s="266"/>
      <c r="H682" s="267"/>
      <c r="I682" s="265"/>
      <c r="J682" s="266"/>
      <c r="K682" s="265"/>
      <c r="L682" s="266"/>
      <c r="M682" s="264">
        <f t="shared" si="75"/>
        <v>0</v>
      </c>
      <c r="N682" s="269">
        <f t="shared" si="76"/>
        <v>0</v>
      </c>
      <c r="O682" s="150"/>
      <c r="P682" s="151" t="s">
        <v>1474</v>
      </c>
      <c r="Q682" s="150"/>
      <c r="R682" s="150" t="str">
        <f t="shared" si="72"/>
        <v/>
      </c>
      <c r="S682" s="5"/>
      <c r="T682" s="5"/>
      <c r="U682" s="30"/>
      <c r="V682" s="30"/>
      <c r="W682" s="5"/>
      <c r="X682" s="5"/>
      <c r="Y682" s="5"/>
      <c r="Z682" s="5"/>
      <c r="AA682" s="128"/>
      <c r="AB682" s="128"/>
      <c r="AC682" s="128"/>
      <c r="AD682" s="128"/>
      <c r="AE682" s="128"/>
      <c r="AF682" s="128"/>
      <c r="AG682" s="128"/>
      <c r="AH682" s="128"/>
      <c r="AI682" s="128"/>
      <c r="AJ682" s="128"/>
      <c r="AK682" s="128"/>
      <c r="AL682" s="128"/>
      <c r="AM682" s="128"/>
      <c r="AN682" s="128"/>
      <c r="AO682" s="128"/>
      <c r="AP682" s="128"/>
    </row>
    <row r="683" spans="1:42" s="129" customFormat="1" ht="12.75" hidden="1" customHeight="1">
      <c r="A683" s="126" t="s">
        <v>2684</v>
      </c>
      <c r="B683" s="131"/>
      <c r="C683" s="144" t="s">
        <v>2685</v>
      </c>
      <c r="D683" s="132"/>
      <c r="E683" s="264"/>
      <c r="F683" s="265"/>
      <c r="G683" s="266"/>
      <c r="H683" s="267"/>
      <c r="I683" s="265"/>
      <c r="J683" s="266"/>
      <c r="K683" s="265"/>
      <c r="L683" s="266"/>
      <c r="M683" s="264">
        <f t="shared" si="75"/>
        <v>0</v>
      </c>
      <c r="N683" s="269">
        <f t="shared" si="76"/>
        <v>0</v>
      </c>
      <c r="O683" s="150"/>
      <c r="P683" s="151" t="s">
        <v>1474</v>
      </c>
      <c r="Q683" s="150"/>
      <c r="R683" s="150" t="str">
        <f t="shared" si="72"/>
        <v/>
      </c>
      <c r="S683" s="5"/>
      <c r="T683" s="5"/>
      <c r="U683" s="30"/>
      <c r="V683" s="30"/>
      <c r="W683" s="5"/>
      <c r="X683" s="5"/>
      <c r="Y683" s="5"/>
      <c r="Z683" s="5"/>
      <c r="AA683" s="128"/>
      <c r="AB683" s="128"/>
      <c r="AC683" s="128"/>
      <c r="AD683" s="128"/>
      <c r="AE683" s="128"/>
      <c r="AF683" s="128"/>
      <c r="AG683" s="128"/>
      <c r="AH683" s="128"/>
      <c r="AI683" s="128"/>
      <c r="AJ683" s="128"/>
      <c r="AK683" s="128"/>
      <c r="AL683" s="128"/>
      <c r="AM683" s="128"/>
      <c r="AN683" s="128"/>
      <c r="AO683" s="128"/>
      <c r="AP683" s="128"/>
    </row>
    <row r="684" spans="1:42" s="129" customFormat="1" ht="12.75" hidden="1" customHeight="1">
      <c r="A684" s="126" t="s">
        <v>2686</v>
      </c>
      <c r="B684" s="131"/>
      <c r="C684" s="144" t="s">
        <v>2687</v>
      </c>
      <c r="D684" s="132"/>
      <c r="E684" s="264"/>
      <c r="F684" s="265"/>
      <c r="G684" s="266"/>
      <c r="H684" s="267"/>
      <c r="I684" s="265"/>
      <c r="J684" s="266"/>
      <c r="K684" s="265"/>
      <c r="L684" s="266"/>
      <c r="M684" s="264">
        <f t="shared" si="75"/>
        <v>0</v>
      </c>
      <c r="N684" s="269">
        <f t="shared" si="76"/>
        <v>0</v>
      </c>
      <c r="O684" s="150"/>
      <c r="P684" s="151" t="s">
        <v>1474</v>
      </c>
      <c r="Q684" s="150"/>
      <c r="R684" s="150" t="str">
        <f t="shared" si="72"/>
        <v/>
      </c>
      <c r="S684" s="5"/>
      <c r="T684" s="5"/>
      <c r="U684" s="30"/>
      <c r="V684" s="30"/>
      <c r="W684" s="5"/>
      <c r="X684" s="5"/>
      <c r="Y684" s="5"/>
      <c r="Z684" s="5"/>
      <c r="AA684" s="128"/>
      <c r="AB684" s="128"/>
      <c r="AC684" s="128"/>
      <c r="AD684" s="128"/>
      <c r="AE684" s="128"/>
      <c r="AF684" s="128"/>
      <c r="AG684" s="128"/>
      <c r="AH684" s="128"/>
      <c r="AI684" s="128"/>
      <c r="AJ684" s="128"/>
      <c r="AK684" s="128"/>
      <c r="AL684" s="128"/>
      <c r="AM684" s="128"/>
      <c r="AN684" s="128"/>
      <c r="AO684" s="128"/>
      <c r="AP684" s="128"/>
    </row>
    <row r="685" spans="1:42" s="129" customFormat="1" ht="12.75" hidden="1" customHeight="1">
      <c r="A685" s="126" t="s">
        <v>2688</v>
      </c>
      <c r="B685" s="131"/>
      <c r="C685" s="144" t="s">
        <v>2689</v>
      </c>
      <c r="D685" s="132"/>
      <c r="E685" s="264"/>
      <c r="F685" s="265"/>
      <c r="G685" s="266"/>
      <c r="H685" s="267"/>
      <c r="I685" s="265"/>
      <c r="J685" s="266"/>
      <c r="K685" s="265"/>
      <c r="L685" s="266"/>
      <c r="M685" s="264">
        <f t="shared" si="75"/>
        <v>0</v>
      </c>
      <c r="N685" s="269">
        <f t="shared" si="76"/>
        <v>0</v>
      </c>
      <c r="O685" s="150"/>
      <c r="P685" s="151" t="s">
        <v>1474</v>
      </c>
      <c r="Q685" s="150"/>
      <c r="R685" s="150" t="str">
        <f t="shared" si="72"/>
        <v/>
      </c>
      <c r="S685" s="5"/>
      <c r="T685" s="5"/>
      <c r="U685" s="30"/>
      <c r="V685" s="30"/>
      <c r="W685" s="5"/>
      <c r="X685" s="5"/>
      <c r="Y685" s="5"/>
      <c r="Z685" s="5"/>
      <c r="AA685" s="128"/>
      <c r="AB685" s="128"/>
      <c r="AC685" s="128"/>
      <c r="AD685" s="128"/>
      <c r="AE685" s="128"/>
      <c r="AF685" s="128"/>
      <c r="AG685" s="128"/>
      <c r="AH685" s="128"/>
      <c r="AI685" s="128"/>
      <c r="AJ685" s="128"/>
      <c r="AK685" s="128"/>
      <c r="AL685" s="128"/>
      <c r="AM685" s="128"/>
      <c r="AN685" s="128"/>
      <c r="AO685" s="128"/>
      <c r="AP685" s="128"/>
    </row>
    <row r="686" spans="1:42" s="129" customFormat="1" ht="12.75" hidden="1" customHeight="1">
      <c r="A686" s="126" t="s">
        <v>2690</v>
      </c>
      <c r="B686" s="131"/>
      <c r="C686" s="144" t="s">
        <v>2691</v>
      </c>
      <c r="D686" s="132"/>
      <c r="E686" s="264"/>
      <c r="F686" s="265"/>
      <c r="G686" s="266"/>
      <c r="H686" s="267"/>
      <c r="I686" s="265"/>
      <c r="J686" s="266"/>
      <c r="K686" s="265"/>
      <c r="L686" s="266"/>
      <c r="M686" s="264">
        <f t="shared" si="75"/>
        <v>0</v>
      </c>
      <c r="N686" s="269">
        <f t="shared" si="76"/>
        <v>0</v>
      </c>
      <c r="O686" s="150"/>
      <c r="P686" s="151" t="s">
        <v>1474</v>
      </c>
      <c r="Q686" s="150"/>
      <c r="R686" s="150" t="str">
        <f t="shared" si="72"/>
        <v/>
      </c>
      <c r="S686" s="5"/>
      <c r="T686" s="5"/>
      <c r="U686" s="30"/>
      <c r="V686" s="30"/>
      <c r="W686" s="5"/>
      <c r="X686" s="5"/>
      <c r="Y686" s="5"/>
      <c r="Z686" s="5"/>
      <c r="AA686" s="128"/>
      <c r="AB686" s="128"/>
      <c r="AC686" s="128"/>
      <c r="AD686" s="128"/>
      <c r="AE686" s="128"/>
      <c r="AF686" s="128"/>
      <c r="AG686" s="128"/>
      <c r="AH686" s="128"/>
      <c r="AI686" s="128"/>
      <c r="AJ686" s="128"/>
      <c r="AK686" s="128"/>
      <c r="AL686" s="128"/>
      <c r="AM686" s="128"/>
      <c r="AN686" s="128"/>
      <c r="AO686" s="128"/>
      <c r="AP686" s="128"/>
    </row>
    <row r="687" spans="1:42" s="129" customFormat="1" ht="12.75" hidden="1" customHeight="1">
      <c r="A687" s="126" t="s">
        <v>2692</v>
      </c>
      <c r="B687" s="131"/>
      <c r="C687" s="144" t="s">
        <v>2693</v>
      </c>
      <c r="D687" s="132"/>
      <c r="E687" s="264"/>
      <c r="F687" s="265"/>
      <c r="G687" s="266"/>
      <c r="H687" s="267"/>
      <c r="I687" s="265"/>
      <c r="J687" s="266"/>
      <c r="K687" s="265"/>
      <c r="L687" s="266"/>
      <c r="M687" s="264">
        <f t="shared" si="75"/>
        <v>0</v>
      </c>
      <c r="N687" s="269">
        <f t="shared" si="76"/>
        <v>0</v>
      </c>
      <c r="O687" s="150"/>
      <c r="P687" s="151" t="s">
        <v>1474</v>
      </c>
      <c r="Q687" s="150"/>
      <c r="R687" s="150" t="str">
        <f t="shared" si="72"/>
        <v/>
      </c>
      <c r="S687" s="5"/>
      <c r="T687" s="5"/>
      <c r="U687" s="30"/>
      <c r="V687" s="30"/>
      <c r="W687" s="5"/>
      <c r="X687" s="5"/>
      <c r="Y687" s="5"/>
      <c r="Z687" s="5"/>
      <c r="AA687" s="128"/>
      <c r="AB687" s="128"/>
      <c r="AC687" s="128"/>
      <c r="AD687" s="128"/>
      <c r="AE687" s="128"/>
      <c r="AF687" s="128"/>
      <c r="AG687" s="128"/>
      <c r="AH687" s="128"/>
      <c r="AI687" s="128"/>
      <c r="AJ687" s="128"/>
      <c r="AK687" s="128"/>
      <c r="AL687" s="128"/>
      <c r="AM687" s="128"/>
      <c r="AN687" s="128"/>
      <c r="AO687" s="128"/>
      <c r="AP687" s="128"/>
    </row>
    <row r="688" spans="1:42" s="129" customFormat="1" ht="12.75" hidden="1" customHeight="1">
      <c r="A688" s="126" t="s">
        <v>2694</v>
      </c>
      <c r="B688" s="131"/>
      <c r="C688" s="144" t="s">
        <v>1588</v>
      </c>
      <c r="D688" s="132"/>
      <c r="E688" s="264"/>
      <c r="F688" s="265"/>
      <c r="G688" s="266"/>
      <c r="H688" s="267"/>
      <c r="I688" s="265"/>
      <c r="J688" s="266"/>
      <c r="K688" s="265"/>
      <c r="L688" s="266"/>
      <c r="M688" s="264">
        <f t="shared" si="75"/>
        <v>0</v>
      </c>
      <c r="N688" s="269">
        <f t="shared" si="76"/>
        <v>0</v>
      </c>
      <c r="O688" s="150"/>
      <c r="P688" s="151" t="s">
        <v>1474</v>
      </c>
      <c r="Q688" s="150"/>
      <c r="R688" s="150" t="str">
        <f t="shared" si="72"/>
        <v/>
      </c>
      <c r="S688" s="5"/>
      <c r="T688" s="5"/>
      <c r="U688" s="30"/>
      <c r="V688" s="30"/>
      <c r="W688" s="5"/>
      <c r="X688" s="5"/>
      <c r="Y688" s="5"/>
      <c r="Z688" s="5"/>
      <c r="AA688" s="128"/>
      <c r="AB688" s="128"/>
      <c r="AC688" s="128"/>
      <c r="AD688" s="128"/>
      <c r="AE688" s="128"/>
      <c r="AF688" s="128"/>
      <c r="AG688" s="128"/>
      <c r="AH688" s="128"/>
      <c r="AI688" s="128"/>
      <c r="AJ688" s="128"/>
      <c r="AK688" s="128"/>
      <c r="AL688" s="128"/>
      <c r="AM688" s="128"/>
      <c r="AN688" s="128"/>
      <c r="AO688" s="128"/>
      <c r="AP688" s="128"/>
    </row>
    <row r="689" spans="1:42" s="129" customFormat="1" ht="12.75" hidden="1" customHeight="1">
      <c r="A689" s="126" t="s">
        <v>2695</v>
      </c>
      <c r="B689" s="131"/>
      <c r="C689" s="144" t="s">
        <v>2004</v>
      </c>
      <c r="D689" s="132"/>
      <c r="E689" s="264"/>
      <c r="F689" s="265"/>
      <c r="G689" s="266"/>
      <c r="H689" s="267"/>
      <c r="I689" s="265"/>
      <c r="J689" s="266"/>
      <c r="K689" s="265"/>
      <c r="L689" s="266"/>
      <c r="M689" s="264">
        <f t="shared" si="75"/>
        <v>0</v>
      </c>
      <c r="N689" s="269">
        <f t="shared" si="76"/>
        <v>0</v>
      </c>
      <c r="O689" s="150"/>
      <c r="P689" s="151" t="s">
        <v>1474</v>
      </c>
      <c r="Q689" s="150"/>
      <c r="R689" s="150" t="str">
        <f t="shared" si="72"/>
        <v/>
      </c>
      <c r="S689" s="5"/>
      <c r="T689" s="5"/>
      <c r="U689" s="30"/>
      <c r="V689" s="30"/>
      <c r="W689" s="5"/>
      <c r="X689" s="5"/>
      <c r="Y689" s="5"/>
      <c r="Z689" s="5"/>
      <c r="AA689" s="128"/>
      <c r="AB689" s="128"/>
      <c r="AC689" s="128"/>
      <c r="AD689" s="128"/>
      <c r="AE689" s="128"/>
      <c r="AF689" s="128"/>
      <c r="AG689" s="128"/>
      <c r="AH689" s="128"/>
      <c r="AI689" s="128"/>
      <c r="AJ689" s="128"/>
      <c r="AK689" s="128"/>
      <c r="AL689" s="128"/>
      <c r="AM689" s="128"/>
      <c r="AN689" s="128"/>
      <c r="AO689" s="128"/>
      <c r="AP689" s="128"/>
    </row>
    <row r="690" spans="1:42" s="129" customFormat="1" ht="12.75" hidden="1" customHeight="1">
      <c r="A690" s="126" t="s">
        <v>2696</v>
      </c>
      <c r="B690" s="131"/>
      <c r="C690" s="144" t="s">
        <v>2697</v>
      </c>
      <c r="D690" s="132"/>
      <c r="E690" s="264"/>
      <c r="F690" s="265"/>
      <c r="G690" s="266"/>
      <c r="H690" s="267"/>
      <c r="I690" s="265"/>
      <c r="J690" s="266"/>
      <c r="K690" s="265"/>
      <c r="L690" s="266"/>
      <c r="M690" s="264">
        <f t="shared" si="75"/>
        <v>0</v>
      </c>
      <c r="N690" s="269">
        <f t="shared" si="76"/>
        <v>0</v>
      </c>
      <c r="O690" s="150"/>
      <c r="P690" s="151" t="s">
        <v>1474</v>
      </c>
      <c r="Q690" s="150"/>
      <c r="R690" s="150" t="str">
        <f t="shared" si="72"/>
        <v/>
      </c>
      <c r="S690" s="5"/>
      <c r="T690" s="5"/>
      <c r="U690" s="30"/>
      <c r="V690" s="30"/>
      <c r="W690" s="5"/>
      <c r="X690" s="5"/>
      <c r="Y690" s="5"/>
      <c r="Z690" s="5"/>
      <c r="AA690" s="128"/>
      <c r="AB690" s="128"/>
      <c r="AC690" s="128"/>
      <c r="AD690" s="128"/>
      <c r="AE690" s="128"/>
      <c r="AF690" s="128"/>
      <c r="AG690" s="128"/>
      <c r="AH690" s="128"/>
      <c r="AI690" s="128"/>
      <c r="AJ690" s="128"/>
      <c r="AK690" s="128"/>
      <c r="AL690" s="128"/>
      <c r="AM690" s="128"/>
      <c r="AN690" s="128"/>
      <c r="AO690" s="128"/>
      <c r="AP690" s="128"/>
    </row>
    <row r="691" spans="1:42" s="129" customFormat="1" ht="12.75" hidden="1" customHeight="1">
      <c r="A691" s="126" t="s">
        <v>2698</v>
      </c>
      <c r="B691" s="131"/>
      <c r="C691" s="144" t="s">
        <v>2699</v>
      </c>
      <c r="D691" s="132"/>
      <c r="E691" s="264"/>
      <c r="F691" s="265"/>
      <c r="G691" s="266"/>
      <c r="H691" s="267"/>
      <c r="I691" s="265"/>
      <c r="J691" s="266"/>
      <c r="K691" s="265"/>
      <c r="L691" s="266"/>
      <c r="M691" s="264">
        <f t="shared" si="75"/>
        <v>0</v>
      </c>
      <c r="N691" s="269">
        <f t="shared" si="76"/>
        <v>0</v>
      </c>
      <c r="O691" s="150"/>
      <c r="P691" s="151" t="s">
        <v>1474</v>
      </c>
      <c r="Q691" s="150"/>
      <c r="R691" s="150" t="str">
        <f t="shared" si="72"/>
        <v/>
      </c>
      <c r="S691" s="5"/>
      <c r="T691" s="5"/>
      <c r="U691" s="30"/>
      <c r="V691" s="30"/>
      <c r="W691" s="5"/>
      <c r="X691" s="5"/>
      <c r="Y691" s="5"/>
      <c r="Z691" s="5"/>
      <c r="AA691" s="128"/>
      <c r="AB691" s="128"/>
      <c r="AC691" s="128"/>
      <c r="AD691" s="128"/>
      <c r="AE691" s="128"/>
      <c r="AF691" s="128"/>
      <c r="AG691" s="128"/>
      <c r="AH691" s="128"/>
      <c r="AI691" s="128"/>
      <c r="AJ691" s="128"/>
      <c r="AK691" s="128"/>
      <c r="AL691" s="128"/>
      <c r="AM691" s="128"/>
      <c r="AN691" s="128"/>
      <c r="AO691" s="128"/>
      <c r="AP691" s="128"/>
    </row>
    <row r="692" spans="1:42" s="129" customFormat="1" ht="12" hidden="1" customHeight="1">
      <c r="A692" s="126" t="s">
        <v>2700</v>
      </c>
      <c r="B692" s="131"/>
      <c r="C692" s="144" t="s">
        <v>2701</v>
      </c>
      <c r="D692" s="132"/>
      <c r="E692" s="264"/>
      <c r="F692" s="265"/>
      <c r="G692" s="266"/>
      <c r="H692" s="267"/>
      <c r="I692" s="265"/>
      <c r="J692" s="266"/>
      <c r="K692" s="265"/>
      <c r="L692" s="266"/>
      <c r="M692" s="264">
        <f t="shared" si="75"/>
        <v>0</v>
      </c>
      <c r="N692" s="269">
        <f t="shared" si="76"/>
        <v>0</v>
      </c>
      <c r="O692" s="150"/>
      <c r="P692" s="151" t="s">
        <v>1474</v>
      </c>
      <c r="Q692" s="150"/>
      <c r="R692" s="150" t="str">
        <f t="shared" si="72"/>
        <v/>
      </c>
      <c r="S692" s="5"/>
      <c r="T692" s="5"/>
      <c r="U692" s="30"/>
      <c r="V692" s="30"/>
      <c r="W692" s="5"/>
      <c r="X692" s="5"/>
      <c r="Y692" s="5"/>
      <c r="Z692" s="5"/>
      <c r="AA692" s="128"/>
      <c r="AB692" s="128"/>
      <c r="AC692" s="128"/>
      <c r="AD692" s="128"/>
      <c r="AE692" s="128"/>
      <c r="AF692" s="128"/>
      <c r="AG692" s="128"/>
      <c r="AH692" s="128"/>
      <c r="AI692" s="128"/>
      <c r="AJ692" s="128"/>
      <c r="AK692" s="128"/>
      <c r="AL692" s="128"/>
      <c r="AM692" s="128"/>
      <c r="AN692" s="128"/>
      <c r="AO692" s="128"/>
      <c r="AP692" s="128"/>
    </row>
    <row r="693" spans="1:42" s="129" customFormat="1" ht="12.75" customHeight="1" thickBot="1">
      <c r="A693" s="126" t="s">
        <v>2702</v>
      </c>
      <c r="B693" s="127"/>
      <c r="C693" s="159" t="s">
        <v>2703</v>
      </c>
      <c r="D693" s="130"/>
      <c r="E693" s="310">
        <v>6</v>
      </c>
      <c r="F693" s="311">
        <v>280</v>
      </c>
      <c r="G693" s="312">
        <v>1609</v>
      </c>
      <c r="H693" s="313">
        <v>8</v>
      </c>
      <c r="I693" s="311">
        <v>224</v>
      </c>
      <c r="J693" s="312">
        <v>1318</v>
      </c>
      <c r="K693" s="311">
        <v>56</v>
      </c>
      <c r="L693" s="312">
        <v>291</v>
      </c>
      <c r="M693" s="310">
        <f t="shared" si="75"/>
        <v>280</v>
      </c>
      <c r="N693" s="324">
        <f t="shared" si="76"/>
        <v>1609</v>
      </c>
      <c r="O693" s="150"/>
      <c r="P693" s="151" t="s">
        <v>1474</v>
      </c>
      <c r="Q693" s="150"/>
      <c r="R693" s="150" t="str">
        <f t="shared" si="72"/>
        <v>M</v>
      </c>
      <c r="S693" s="5"/>
      <c r="T693" s="5"/>
      <c r="U693" s="30"/>
      <c r="V693" s="30"/>
      <c r="W693" s="5"/>
      <c r="X693" s="5"/>
      <c r="Y693" s="5"/>
      <c r="Z693" s="5"/>
      <c r="AA693" s="128"/>
      <c r="AB693" s="128"/>
      <c r="AC693" s="128"/>
      <c r="AD693" s="128"/>
      <c r="AE693" s="128"/>
      <c r="AF693" s="128"/>
      <c r="AG693" s="128"/>
      <c r="AH693" s="128"/>
      <c r="AI693" s="128"/>
      <c r="AJ693" s="128"/>
      <c r="AK693" s="128"/>
      <c r="AL693" s="128"/>
      <c r="AM693" s="128"/>
      <c r="AN693" s="128"/>
      <c r="AO693" s="128"/>
      <c r="AP693" s="128"/>
    </row>
    <row r="694" spans="1:42" s="18" customFormat="1" ht="15.75" customHeight="1" thickTop="1" thickBot="1">
      <c r="A694" s="63" t="s">
        <v>2704</v>
      </c>
      <c r="B694" s="891" t="s">
        <v>2705</v>
      </c>
      <c r="C694" s="892"/>
      <c r="D694" s="109"/>
      <c r="E694" s="372">
        <f t="shared" ref="E694:L694" si="77">SUM(E698:E705)</f>
        <v>1</v>
      </c>
      <c r="F694" s="373">
        <f t="shared" si="77"/>
        <v>312</v>
      </c>
      <c r="G694" s="374">
        <f t="shared" si="77"/>
        <v>662</v>
      </c>
      <c r="H694" s="381">
        <f t="shared" si="77"/>
        <v>1</v>
      </c>
      <c r="I694" s="376">
        <f t="shared" si="77"/>
        <v>312</v>
      </c>
      <c r="J694" s="373">
        <f t="shared" si="77"/>
        <v>662</v>
      </c>
      <c r="K694" s="373">
        <f t="shared" si="77"/>
        <v>0</v>
      </c>
      <c r="L694" s="374">
        <f t="shared" si="77"/>
        <v>0</v>
      </c>
      <c r="M694" s="372">
        <f>SUM(M695:M705)</f>
        <v>312</v>
      </c>
      <c r="N694" s="377">
        <f>SUM(N695:N705)</f>
        <v>662</v>
      </c>
      <c r="O694" s="36"/>
      <c r="P694" s="51" t="s">
        <v>1500</v>
      </c>
      <c r="Q694" s="36"/>
      <c r="R694" s="36" t="str">
        <f t="shared" si="72"/>
        <v>P</v>
      </c>
      <c r="S694" s="15"/>
      <c r="T694" s="15"/>
      <c r="U694" s="29">
        <f>SUM(M695:M700)</f>
        <v>312</v>
      </c>
      <c r="V694" s="29">
        <f>SUM(N695:N700)</f>
        <v>662</v>
      </c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</row>
    <row r="695" spans="1:42" s="17" customFormat="1" ht="15.75" hidden="1" customHeight="1" thickTop="1">
      <c r="A695" s="63" t="s">
        <v>2706</v>
      </c>
      <c r="B695" s="95"/>
      <c r="C695" s="152" t="s">
        <v>2707</v>
      </c>
      <c r="D695" s="46"/>
      <c r="E695" s="258"/>
      <c r="F695" s="259"/>
      <c r="G695" s="260"/>
      <c r="H695" s="261"/>
      <c r="I695" s="262"/>
      <c r="J695" s="259"/>
      <c r="K695" s="259"/>
      <c r="L695" s="260"/>
      <c r="M695" s="258">
        <f t="shared" ref="M695:N705" si="78">I695+K695</f>
        <v>0</v>
      </c>
      <c r="N695" s="263">
        <f t="shared" si="78"/>
        <v>0</v>
      </c>
      <c r="O695" s="36"/>
      <c r="P695" s="51" t="s">
        <v>1474</v>
      </c>
      <c r="Q695" s="36"/>
      <c r="R695" s="36" t="str">
        <f t="shared" si="72"/>
        <v/>
      </c>
      <c r="S695" s="15"/>
      <c r="T695" s="15"/>
      <c r="U695" s="28"/>
      <c r="V695" s="28"/>
      <c r="W695" s="15"/>
      <c r="X695" s="15"/>
      <c r="Y695" s="15"/>
      <c r="Z695" s="15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</row>
    <row r="696" spans="1:42" s="143" customFormat="1" ht="12.75" hidden="1" customHeight="1">
      <c r="A696" s="137" t="s">
        <v>2708</v>
      </c>
      <c r="B696" s="72"/>
      <c r="C696" s="144" t="s">
        <v>2416</v>
      </c>
      <c r="D696" s="132"/>
      <c r="E696" s="264"/>
      <c r="F696" s="265"/>
      <c r="G696" s="266"/>
      <c r="H696" s="291"/>
      <c r="I696" s="292"/>
      <c r="J696" s="289"/>
      <c r="K696" s="289"/>
      <c r="L696" s="290"/>
      <c r="M696" s="288">
        <f t="shared" si="78"/>
        <v>0</v>
      </c>
      <c r="N696" s="293">
        <f t="shared" si="78"/>
        <v>0</v>
      </c>
      <c r="O696" s="138"/>
      <c r="P696" s="139" t="s">
        <v>1474</v>
      </c>
      <c r="Q696" s="138"/>
      <c r="R696" s="138" t="str">
        <f t="shared" si="72"/>
        <v/>
      </c>
      <c r="S696" s="140"/>
      <c r="T696" s="140"/>
      <c r="U696" s="141"/>
      <c r="V696" s="141"/>
      <c r="W696" s="140"/>
      <c r="X696" s="140"/>
      <c r="Y696" s="140"/>
      <c r="Z696" s="140"/>
      <c r="AA696" s="142"/>
      <c r="AB696" s="142"/>
      <c r="AC696" s="142"/>
      <c r="AD696" s="142"/>
      <c r="AE696" s="142"/>
      <c r="AF696" s="142"/>
      <c r="AG696" s="142"/>
      <c r="AH696" s="142"/>
      <c r="AI696" s="142"/>
      <c r="AJ696" s="142"/>
      <c r="AK696" s="142"/>
      <c r="AL696" s="142"/>
      <c r="AM696" s="142"/>
      <c r="AN696" s="142"/>
      <c r="AO696" s="142"/>
      <c r="AP696" s="142"/>
    </row>
    <row r="697" spans="1:42" s="17" customFormat="1" ht="12.75" hidden="1" customHeight="1">
      <c r="A697" s="63" t="s">
        <v>2709</v>
      </c>
      <c r="B697" s="72"/>
      <c r="C697" s="144" t="s">
        <v>2642</v>
      </c>
      <c r="D697" s="132"/>
      <c r="E697" s="264"/>
      <c r="F697" s="265"/>
      <c r="G697" s="266"/>
      <c r="H697" s="267"/>
      <c r="I697" s="268"/>
      <c r="J697" s="265"/>
      <c r="K697" s="265"/>
      <c r="L697" s="266"/>
      <c r="M697" s="264">
        <f t="shared" si="78"/>
        <v>0</v>
      </c>
      <c r="N697" s="269">
        <f t="shared" si="78"/>
        <v>0</v>
      </c>
      <c r="O697" s="36"/>
      <c r="P697" s="51" t="s">
        <v>1474</v>
      </c>
      <c r="Q697" s="36"/>
      <c r="R697" s="36" t="str">
        <f t="shared" si="72"/>
        <v/>
      </c>
      <c r="S697" s="15"/>
      <c r="T697" s="15"/>
      <c r="U697" s="28"/>
      <c r="V697" s="28"/>
      <c r="W697" s="15"/>
      <c r="X697" s="15"/>
      <c r="Y697" s="15"/>
      <c r="Z697" s="15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</row>
    <row r="698" spans="1:42" s="17" customFormat="1" ht="12.75" hidden="1" customHeight="1" thickTop="1">
      <c r="A698" s="63" t="s">
        <v>2710</v>
      </c>
      <c r="B698" s="72"/>
      <c r="C698" s="144" t="s">
        <v>2711</v>
      </c>
      <c r="D698" s="132"/>
      <c r="E698" s="264"/>
      <c r="F698" s="265"/>
      <c r="G698" s="266"/>
      <c r="H698" s="267"/>
      <c r="I698" s="268"/>
      <c r="J698" s="265"/>
      <c r="K698" s="265"/>
      <c r="L698" s="266"/>
      <c r="M698" s="264">
        <f t="shared" si="78"/>
        <v>0</v>
      </c>
      <c r="N698" s="269">
        <f t="shared" si="78"/>
        <v>0</v>
      </c>
      <c r="O698" s="36"/>
      <c r="P698" s="51" t="s">
        <v>1474</v>
      </c>
      <c r="Q698" s="36"/>
      <c r="R698" s="36" t="str">
        <f t="shared" si="72"/>
        <v/>
      </c>
      <c r="S698" s="15"/>
      <c r="T698" s="15"/>
      <c r="U698" s="28"/>
      <c r="V698" s="28"/>
      <c r="W698" s="15"/>
      <c r="X698" s="15"/>
      <c r="Y698" s="15"/>
      <c r="Z698" s="15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</row>
    <row r="699" spans="1:42" s="17" customFormat="1" ht="12.75" customHeight="1" thickTop="1" thickBot="1">
      <c r="A699" s="63" t="s">
        <v>2712</v>
      </c>
      <c r="B699" s="72"/>
      <c r="C699" s="144" t="s">
        <v>2713</v>
      </c>
      <c r="D699" s="132"/>
      <c r="E699" s="264">
        <v>1</v>
      </c>
      <c r="F699" s="265">
        <v>312</v>
      </c>
      <c r="G699" s="266">
        <v>662</v>
      </c>
      <c r="H699" s="267">
        <v>1</v>
      </c>
      <c r="I699" s="268">
        <v>312</v>
      </c>
      <c r="J699" s="265">
        <v>662</v>
      </c>
      <c r="K699" s="265"/>
      <c r="L699" s="266"/>
      <c r="M699" s="264">
        <f t="shared" si="78"/>
        <v>312</v>
      </c>
      <c r="N699" s="269">
        <f t="shared" si="78"/>
        <v>662</v>
      </c>
      <c r="O699" s="36"/>
      <c r="P699" s="51" t="s">
        <v>1474</v>
      </c>
      <c r="Q699" s="36"/>
      <c r="R699" s="36" t="str">
        <f t="shared" si="72"/>
        <v>M</v>
      </c>
      <c r="S699" s="15"/>
      <c r="T699" s="15"/>
      <c r="U699" s="28"/>
      <c r="V699" s="28"/>
      <c r="W699" s="15"/>
      <c r="X699" s="15"/>
      <c r="Y699" s="15"/>
      <c r="Z699" s="15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</row>
    <row r="700" spans="1:42" s="17" customFormat="1" ht="12.75" hidden="1" customHeight="1">
      <c r="A700" s="63" t="s">
        <v>2714</v>
      </c>
      <c r="B700" s="72"/>
      <c r="C700" s="144" t="s">
        <v>2715</v>
      </c>
      <c r="D700" s="132"/>
      <c r="E700" s="264"/>
      <c r="F700" s="265"/>
      <c r="G700" s="266"/>
      <c r="H700" s="267"/>
      <c r="I700" s="268"/>
      <c r="J700" s="265"/>
      <c r="K700" s="265"/>
      <c r="L700" s="266"/>
      <c r="M700" s="264">
        <f t="shared" si="78"/>
        <v>0</v>
      </c>
      <c r="N700" s="269">
        <f t="shared" si="78"/>
        <v>0</v>
      </c>
      <c r="O700" s="36"/>
      <c r="P700" s="51" t="s">
        <v>1474</v>
      </c>
      <c r="Q700" s="36"/>
      <c r="R700" s="36" t="str">
        <f t="shared" si="72"/>
        <v/>
      </c>
      <c r="S700" s="15"/>
      <c r="T700" s="15"/>
      <c r="U700" s="28"/>
      <c r="V700" s="28"/>
      <c r="W700" s="15"/>
      <c r="X700" s="15"/>
      <c r="Y700" s="15"/>
      <c r="Z700" s="15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</row>
    <row r="701" spans="1:42" s="17" customFormat="1" ht="12.75" hidden="1" customHeight="1">
      <c r="A701" s="63" t="s">
        <v>2716</v>
      </c>
      <c r="B701" s="72"/>
      <c r="C701" s="144" t="s">
        <v>2717</v>
      </c>
      <c r="D701" s="132"/>
      <c r="E701" s="264"/>
      <c r="F701" s="265"/>
      <c r="G701" s="266"/>
      <c r="H701" s="267"/>
      <c r="I701" s="268"/>
      <c r="J701" s="265"/>
      <c r="K701" s="265"/>
      <c r="L701" s="266"/>
      <c r="M701" s="264">
        <f t="shared" si="78"/>
        <v>0</v>
      </c>
      <c r="N701" s="269">
        <f t="shared" si="78"/>
        <v>0</v>
      </c>
      <c r="O701" s="36"/>
      <c r="P701" s="51" t="s">
        <v>1474</v>
      </c>
      <c r="Q701" s="36"/>
      <c r="R701" s="36" t="str">
        <f t="shared" si="72"/>
        <v/>
      </c>
      <c r="S701" s="15"/>
      <c r="T701" s="15"/>
      <c r="U701" s="28"/>
      <c r="V701" s="28"/>
      <c r="W701" s="15"/>
      <c r="X701" s="15"/>
      <c r="Y701" s="15"/>
      <c r="Z701" s="15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</row>
    <row r="702" spans="1:42" s="17" customFormat="1" ht="12.75" hidden="1" customHeight="1">
      <c r="A702" s="63" t="s">
        <v>2718</v>
      </c>
      <c r="B702" s="72"/>
      <c r="C702" s="144" t="s">
        <v>2719</v>
      </c>
      <c r="D702" s="132"/>
      <c r="E702" s="264"/>
      <c r="F702" s="265"/>
      <c r="G702" s="266"/>
      <c r="H702" s="267"/>
      <c r="I702" s="268"/>
      <c r="J702" s="265"/>
      <c r="K702" s="265"/>
      <c r="L702" s="266"/>
      <c r="M702" s="264">
        <f t="shared" si="78"/>
        <v>0</v>
      </c>
      <c r="N702" s="269">
        <f t="shared" si="78"/>
        <v>0</v>
      </c>
      <c r="O702" s="36"/>
      <c r="P702" s="51" t="s">
        <v>1474</v>
      </c>
      <c r="Q702" s="36"/>
      <c r="R702" s="36" t="str">
        <f t="shared" si="72"/>
        <v/>
      </c>
      <c r="S702" s="15"/>
      <c r="T702" s="15"/>
      <c r="U702" s="28"/>
      <c r="V702" s="28"/>
      <c r="W702" s="15"/>
      <c r="X702" s="15"/>
      <c r="Y702" s="15"/>
      <c r="Z702" s="15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</row>
    <row r="703" spans="1:42" s="17" customFormat="1" ht="12.75" hidden="1" customHeight="1">
      <c r="A703" s="63" t="s">
        <v>2720</v>
      </c>
      <c r="B703" s="72"/>
      <c r="C703" s="144" t="s">
        <v>1987</v>
      </c>
      <c r="D703" s="132"/>
      <c r="E703" s="264"/>
      <c r="F703" s="265"/>
      <c r="G703" s="266"/>
      <c r="H703" s="267"/>
      <c r="I703" s="268"/>
      <c r="J703" s="265"/>
      <c r="K703" s="265"/>
      <c r="L703" s="266"/>
      <c r="M703" s="264">
        <f t="shared" si="78"/>
        <v>0</v>
      </c>
      <c r="N703" s="269">
        <f t="shared" si="78"/>
        <v>0</v>
      </c>
      <c r="O703" s="36"/>
      <c r="P703" s="51" t="s">
        <v>1474</v>
      </c>
      <c r="Q703" s="36"/>
      <c r="R703" s="36" t="str">
        <f t="shared" si="72"/>
        <v/>
      </c>
      <c r="S703" s="15"/>
      <c r="T703" s="15"/>
      <c r="U703" s="28"/>
      <c r="V703" s="28"/>
      <c r="W703" s="15"/>
      <c r="X703" s="15"/>
      <c r="Y703" s="15"/>
      <c r="Z703" s="15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</row>
    <row r="704" spans="1:42" s="143" customFormat="1" ht="12.75" hidden="1" customHeight="1">
      <c r="A704" s="137" t="s">
        <v>2721</v>
      </c>
      <c r="B704" s="72"/>
      <c r="C704" s="144" t="s">
        <v>2722</v>
      </c>
      <c r="D704" s="132"/>
      <c r="E704" s="264"/>
      <c r="F704" s="265"/>
      <c r="G704" s="266"/>
      <c r="H704" s="291"/>
      <c r="I704" s="292"/>
      <c r="J704" s="289"/>
      <c r="K704" s="289"/>
      <c r="L704" s="290"/>
      <c r="M704" s="288">
        <f t="shared" si="78"/>
        <v>0</v>
      </c>
      <c r="N704" s="293">
        <f t="shared" si="78"/>
        <v>0</v>
      </c>
      <c r="O704" s="138"/>
      <c r="P704" s="139" t="s">
        <v>1474</v>
      </c>
      <c r="Q704" s="138"/>
      <c r="R704" s="138" t="str">
        <f t="shared" si="72"/>
        <v/>
      </c>
      <c r="S704" s="140"/>
      <c r="T704" s="140"/>
      <c r="U704" s="141"/>
      <c r="V704" s="141"/>
      <c r="W704" s="140"/>
      <c r="X704" s="140"/>
      <c r="Y704" s="140"/>
      <c r="Z704" s="140"/>
      <c r="AA704" s="142"/>
      <c r="AB704" s="142"/>
      <c r="AC704" s="142"/>
      <c r="AD704" s="142"/>
      <c r="AE704" s="142"/>
      <c r="AF704" s="142"/>
      <c r="AG704" s="142"/>
      <c r="AH704" s="142"/>
      <c r="AI704" s="142"/>
      <c r="AJ704" s="142"/>
      <c r="AK704" s="142"/>
      <c r="AL704" s="142"/>
      <c r="AM704" s="142"/>
      <c r="AN704" s="142"/>
      <c r="AO704" s="142"/>
      <c r="AP704" s="142"/>
    </row>
    <row r="705" spans="1:42" s="17" customFormat="1" ht="12.75" hidden="1" customHeight="1" thickBot="1">
      <c r="A705" s="63" t="s">
        <v>2723</v>
      </c>
      <c r="B705" s="104"/>
      <c r="C705" s="159" t="s">
        <v>2375</v>
      </c>
      <c r="D705" s="130"/>
      <c r="E705" s="310"/>
      <c r="F705" s="311"/>
      <c r="G705" s="312"/>
      <c r="H705" s="313"/>
      <c r="I705" s="314"/>
      <c r="J705" s="311"/>
      <c r="K705" s="311"/>
      <c r="L705" s="324"/>
      <c r="M705" s="314">
        <f t="shared" si="78"/>
        <v>0</v>
      </c>
      <c r="N705" s="324">
        <f t="shared" si="78"/>
        <v>0</v>
      </c>
      <c r="O705" s="36"/>
      <c r="P705" s="51" t="s">
        <v>1474</v>
      </c>
      <c r="Q705" s="36"/>
      <c r="R705" s="36" t="str">
        <f t="shared" si="72"/>
        <v/>
      </c>
      <c r="S705" s="15"/>
      <c r="T705" s="15"/>
      <c r="U705" s="28"/>
      <c r="V705" s="28"/>
      <c r="W705" s="15"/>
      <c r="X705" s="15"/>
      <c r="Y705" s="15"/>
      <c r="Z705" s="15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</row>
    <row r="706" spans="1:42" s="18" customFormat="1" ht="15.75" customHeight="1" thickTop="1" thickBot="1">
      <c r="A706" s="63" t="s">
        <v>2724</v>
      </c>
      <c r="B706" s="891" t="s">
        <v>2725</v>
      </c>
      <c r="C706" s="892"/>
      <c r="D706" s="109"/>
      <c r="E706" s="372">
        <f t="shared" ref="E706:N706" si="79">SUM(E707:E727)</f>
        <v>11</v>
      </c>
      <c r="F706" s="373">
        <f t="shared" si="79"/>
        <v>488</v>
      </c>
      <c r="G706" s="374">
        <f>SUM(G707:G727)</f>
        <v>2460</v>
      </c>
      <c r="H706" s="375">
        <f t="shared" si="79"/>
        <v>7</v>
      </c>
      <c r="I706" s="376">
        <f t="shared" si="79"/>
        <v>488</v>
      </c>
      <c r="J706" s="373">
        <f t="shared" si="79"/>
        <v>2460</v>
      </c>
      <c r="K706" s="373">
        <f t="shared" si="79"/>
        <v>0</v>
      </c>
      <c r="L706" s="377">
        <f t="shared" si="79"/>
        <v>0</v>
      </c>
      <c r="M706" s="376">
        <f t="shared" si="79"/>
        <v>488</v>
      </c>
      <c r="N706" s="377">
        <f t="shared" si="79"/>
        <v>2460</v>
      </c>
      <c r="O706" s="36"/>
      <c r="P706" s="51" t="s">
        <v>1500</v>
      </c>
      <c r="Q706" s="36"/>
      <c r="R706" s="36" t="str">
        <f t="shared" si="72"/>
        <v>P</v>
      </c>
      <c r="S706" s="15"/>
      <c r="T706" s="15"/>
      <c r="U706" s="28">
        <f>SUM(M717)</f>
        <v>250</v>
      </c>
      <c r="V706" s="28">
        <f>SUM(N717)</f>
        <v>1159</v>
      </c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</row>
    <row r="707" spans="1:42" s="17" customFormat="1" ht="12.75" hidden="1" customHeight="1" thickTop="1">
      <c r="A707" s="63" t="s">
        <v>2728</v>
      </c>
      <c r="B707" s="95"/>
      <c r="C707" s="152" t="s">
        <v>2729</v>
      </c>
      <c r="D707" s="46"/>
      <c r="E707" s="258"/>
      <c r="F707" s="259"/>
      <c r="G707" s="260"/>
      <c r="H707" s="261"/>
      <c r="I707" s="262"/>
      <c r="J707" s="259"/>
      <c r="K707" s="259"/>
      <c r="L707" s="263"/>
      <c r="M707" s="262"/>
      <c r="N707" s="263"/>
      <c r="O707" s="36"/>
      <c r="P707" s="51" t="s">
        <v>1474</v>
      </c>
      <c r="Q707" s="36"/>
      <c r="R707" s="36" t="str">
        <f t="shared" si="72"/>
        <v/>
      </c>
      <c r="S707" s="15"/>
      <c r="T707" s="15"/>
      <c r="U707" s="28"/>
      <c r="V707" s="28"/>
      <c r="W707" s="15"/>
      <c r="X707" s="15"/>
      <c r="Y707" s="15"/>
      <c r="Z707" s="15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</row>
    <row r="708" spans="1:42" s="17" customFormat="1" ht="12.75" hidden="1" customHeight="1">
      <c r="A708" s="63" t="s">
        <v>2730</v>
      </c>
      <c r="B708" s="72"/>
      <c r="C708" s="144" t="s">
        <v>2731</v>
      </c>
      <c r="D708" s="46"/>
      <c r="E708" s="264"/>
      <c r="F708" s="265"/>
      <c r="G708" s="266"/>
      <c r="H708" s="267"/>
      <c r="I708" s="268"/>
      <c r="J708" s="265"/>
      <c r="K708" s="265"/>
      <c r="L708" s="269"/>
      <c r="M708" s="268"/>
      <c r="N708" s="269"/>
      <c r="O708" s="36"/>
      <c r="P708" s="51" t="s">
        <v>1474</v>
      </c>
      <c r="Q708" s="36"/>
      <c r="R708" s="36" t="str">
        <f t="shared" si="72"/>
        <v/>
      </c>
      <c r="S708" s="15"/>
      <c r="T708" s="15"/>
      <c r="U708" s="28"/>
      <c r="V708" s="28"/>
      <c r="W708" s="15"/>
      <c r="X708" s="15"/>
      <c r="Y708" s="15"/>
      <c r="Z708" s="15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</row>
    <row r="709" spans="1:42" s="17" customFormat="1" ht="12.75" hidden="1" customHeight="1">
      <c r="A709" s="63" t="s">
        <v>2732</v>
      </c>
      <c r="B709" s="72"/>
      <c r="C709" s="144" t="s">
        <v>2733</v>
      </c>
      <c r="D709" s="46"/>
      <c r="E709" s="264"/>
      <c r="F709" s="265"/>
      <c r="G709" s="266"/>
      <c r="H709" s="267"/>
      <c r="I709" s="268"/>
      <c r="J709" s="265"/>
      <c r="K709" s="265"/>
      <c r="L709" s="269"/>
      <c r="M709" s="268"/>
      <c r="N709" s="269"/>
      <c r="O709" s="36"/>
      <c r="P709" s="51" t="s">
        <v>1474</v>
      </c>
      <c r="Q709" s="36"/>
      <c r="R709" s="36" t="str">
        <f t="shared" si="72"/>
        <v/>
      </c>
      <c r="S709" s="15"/>
      <c r="T709" s="15"/>
      <c r="U709" s="28"/>
      <c r="V709" s="28"/>
      <c r="W709" s="15"/>
      <c r="X709" s="15"/>
      <c r="Y709" s="15"/>
      <c r="Z709" s="15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</row>
    <row r="710" spans="1:42" s="17" customFormat="1" ht="12.75" hidden="1" customHeight="1">
      <c r="A710" s="63" t="s">
        <v>2734</v>
      </c>
      <c r="B710" s="72"/>
      <c r="C710" s="144" t="s">
        <v>2735</v>
      </c>
      <c r="D710" s="46"/>
      <c r="E710" s="264"/>
      <c r="F710" s="265"/>
      <c r="G710" s="266"/>
      <c r="H710" s="267"/>
      <c r="I710" s="268"/>
      <c r="J710" s="265"/>
      <c r="K710" s="265"/>
      <c r="L710" s="269"/>
      <c r="M710" s="268"/>
      <c r="N710" s="269"/>
      <c r="O710" s="36"/>
      <c r="P710" s="51" t="s">
        <v>1474</v>
      </c>
      <c r="Q710" s="36"/>
      <c r="R710" s="36" t="str">
        <f t="shared" si="72"/>
        <v/>
      </c>
      <c r="S710" s="15"/>
      <c r="T710" s="15"/>
      <c r="U710" s="28"/>
      <c r="V710" s="28"/>
      <c r="W710" s="15"/>
      <c r="X710" s="15"/>
      <c r="Y710" s="15"/>
      <c r="Z710" s="15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</row>
    <row r="711" spans="1:42" s="17" customFormat="1" ht="12.75" hidden="1" customHeight="1">
      <c r="A711" s="63" t="s">
        <v>2736</v>
      </c>
      <c r="B711" s="72"/>
      <c r="C711" s="144" t="s">
        <v>2737</v>
      </c>
      <c r="D711" s="46"/>
      <c r="E711" s="264"/>
      <c r="F711" s="265"/>
      <c r="G711" s="266"/>
      <c r="H711" s="267"/>
      <c r="I711" s="268"/>
      <c r="J711" s="265"/>
      <c r="K711" s="265"/>
      <c r="L711" s="269"/>
      <c r="M711" s="268"/>
      <c r="N711" s="269"/>
      <c r="O711" s="36"/>
      <c r="P711" s="51" t="s">
        <v>1474</v>
      </c>
      <c r="Q711" s="36"/>
      <c r="R711" s="36" t="str">
        <f t="shared" si="72"/>
        <v/>
      </c>
      <c r="S711" s="15"/>
      <c r="T711" s="15"/>
      <c r="U711" s="28"/>
      <c r="V711" s="28"/>
      <c r="W711" s="15"/>
      <c r="X711" s="15"/>
      <c r="Y711" s="15"/>
      <c r="Z711" s="15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</row>
    <row r="712" spans="1:42" s="17" customFormat="1" ht="12.75" customHeight="1" thickTop="1">
      <c r="A712" s="63" t="s">
        <v>2738</v>
      </c>
      <c r="B712" s="72"/>
      <c r="C712" s="144" t="s">
        <v>2739</v>
      </c>
      <c r="D712" s="46"/>
      <c r="E712" s="264">
        <v>3</v>
      </c>
      <c r="F712" s="265">
        <v>250</v>
      </c>
      <c r="G712" s="266">
        <v>1159</v>
      </c>
      <c r="H712" s="267">
        <v>1</v>
      </c>
      <c r="I712" s="268">
        <v>84</v>
      </c>
      <c r="J712" s="265">
        <v>557</v>
      </c>
      <c r="K712" s="265"/>
      <c r="L712" s="269"/>
      <c r="M712" s="264">
        <f t="shared" ref="M712:M721" si="80">I712+K712</f>
        <v>84</v>
      </c>
      <c r="N712" s="269">
        <f t="shared" ref="N712:N721" si="81">J712+L712</f>
        <v>557</v>
      </c>
      <c r="O712" s="36"/>
      <c r="P712" s="51" t="s">
        <v>1474</v>
      </c>
      <c r="Q712" s="36"/>
      <c r="R712" s="36" t="str">
        <f t="shared" si="72"/>
        <v>M</v>
      </c>
      <c r="S712" s="15"/>
      <c r="T712" s="15"/>
      <c r="U712" s="28"/>
      <c r="V712" s="28"/>
      <c r="W712" s="15"/>
      <c r="X712" s="15"/>
      <c r="Y712" s="15"/>
      <c r="Z712" s="15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</row>
    <row r="713" spans="1:42" s="17" customFormat="1" ht="12.75" hidden="1" customHeight="1">
      <c r="A713" s="63" t="s">
        <v>2740</v>
      </c>
      <c r="B713" s="72"/>
      <c r="C713" s="144" t="s">
        <v>1757</v>
      </c>
      <c r="D713" s="46"/>
      <c r="E713" s="264"/>
      <c r="F713" s="265"/>
      <c r="G713" s="266"/>
      <c r="H713" s="267"/>
      <c r="I713" s="268"/>
      <c r="J713" s="265"/>
      <c r="K713" s="265"/>
      <c r="L713" s="269"/>
      <c r="M713" s="264">
        <f t="shared" si="80"/>
        <v>0</v>
      </c>
      <c r="N713" s="269">
        <f t="shared" si="81"/>
        <v>0</v>
      </c>
      <c r="O713" s="36"/>
      <c r="P713" s="51" t="s">
        <v>1474</v>
      </c>
      <c r="Q713" s="36"/>
      <c r="R713" s="36" t="str">
        <f t="shared" si="72"/>
        <v/>
      </c>
      <c r="S713" s="15"/>
      <c r="T713" s="15"/>
      <c r="U713" s="28"/>
      <c r="V713" s="28"/>
      <c r="W713" s="15"/>
      <c r="X713" s="15"/>
      <c r="Y713" s="15"/>
      <c r="Z713" s="15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</row>
    <row r="714" spans="1:42" s="17" customFormat="1" ht="12.75" hidden="1" customHeight="1">
      <c r="A714" s="63" t="s">
        <v>2741</v>
      </c>
      <c r="B714" s="72"/>
      <c r="C714" s="144" t="s">
        <v>2742</v>
      </c>
      <c r="D714" s="46"/>
      <c r="E714" s="264"/>
      <c r="F714" s="265"/>
      <c r="G714" s="266"/>
      <c r="H714" s="267"/>
      <c r="I714" s="268"/>
      <c r="J714" s="265"/>
      <c r="K714" s="265"/>
      <c r="L714" s="269"/>
      <c r="M714" s="264">
        <f t="shared" si="80"/>
        <v>0</v>
      </c>
      <c r="N714" s="269">
        <f t="shared" si="81"/>
        <v>0</v>
      </c>
      <c r="O714" s="36"/>
      <c r="P714" s="51" t="s">
        <v>1474</v>
      </c>
      <c r="Q714" s="36"/>
      <c r="R714" s="36" t="str">
        <f t="shared" si="72"/>
        <v/>
      </c>
      <c r="S714" s="15"/>
      <c r="T714" s="15"/>
      <c r="U714" s="28"/>
      <c r="V714" s="28"/>
      <c r="W714" s="15"/>
      <c r="X714" s="15"/>
      <c r="Y714" s="15"/>
      <c r="Z714" s="15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</row>
    <row r="715" spans="1:42" s="17" customFormat="1" ht="12.75" hidden="1" customHeight="1">
      <c r="A715" s="63" t="s">
        <v>2743</v>
      </c>
      <c r="B715" s="72"/>
      <c r="C715" s="144" t="s">
        <v>2744</v>
      </c>
      <c r="D715" s="46"/>
      <c r="E715" s="264"/>
      <c r="F715" s="265"/>
      <c r="G715" s="266"/>
      <c r="H715" s="267"/>
      <c r="I715" s="268"/>
      <c r="J715" s="265"/>
      <c r="K715" s="265"/>
      <c r="L715" s="269"/>
      <c r="M715" s="264">
        <f t="shared" si="80"/>
        <v>0</v>
      </c>
      <c r="N715" s="269">
        <f t="shared" si="81"/>
        <v>0</v>
      </c>
      <c r="O715" s="36"/>
      <c r="P715" s="51" t="s">
        <v>1474</v>
      </c>
      <c r="Q715" s="36"/>
      <c r="R715" s="36" t="str">
        <f t="shared" ref="R715:R778" si="82">IF(SUM(E715:N715)=0,"",P715)</f>
        <v/>
      </c>
      <c r="S715" s="15"/>
      <c r="T715" s="15"/>
      <c r="U715" s="28"/>
      <c r="V715" s="28"/>
      <c r="W715" s="15"/>
      <c r="X715" s="15"/>
      <c r="Y715" s="15"/>
      <c r="Z715" s="15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</row>
    <row r="716" spans="1:42" s="17" customFormat="1" ht="12.75" hidden="1" customHeight="1">
      <c r="A716" s="63" t="s">
        <v>2745</v>
      </c>
      <c r="B716" s="72"/>
      <c r="C716" s="144" t="s">
        <v>2746</v>
      </c>
      <c r="D716" s="46"/>
      <c r="E716" s="264"/>
      <c r="F716" s="265"/>
      <c r="G716" s="266"/>
      <c r="H716" s="267"/>
      <c r="I716" s="268"/>
      <c r="J716" s="265"/>
      <c r="K716" s="265"/>
      <c r="L716" s="269"/>
      <c r="M716" s="264">
        <f t="shared" si="80"/>
        <v>0</v>
      </c>
      <c r="N716" s="269">
        <f t="shared" si="81"/>
        <v>0</v>
      </c>
      <c r="O716" s="36"/>
      <c r="P716" s="51" t="s">
        <v>1474</v>
      </c>
      <c r="Q716" s="36"/>
      <c r="R716" s="36" t="str">
        <f t="shared" si="82"/>
        <v/>
      </c>
      <c r="S716" s="15"/>
      <c r="T716" s="15"/>
      <c r="U716" s="28"/>
      <c r="V716" s="28"/>
      <c r="W716" s="15"/>
      <c r="X716" s="15"/>
      <c r="Y716" s="15"/>
      <c r="Z716" s="15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</row>
    <row r="717" spans="1:42" s="129" customFormat="1" ht="12.75" customHeight="1">
      <c r="A717" s="126" t="s">
        <v>2726</v>
      </c>
      <c r="B717" s="131"/>
      <c r="C717" s="144" t="s">
        <v>2727</v>
      </c>
      <c r="D717" s="132"/>
      <c r="E717" s="264">
        <v>1</v>
      </c>
      <c r="F717" s="265">
        <v>84</v>
      </c>
      <c r="G717" s="266">
        <v>557</v>
      </c>
      <c r="H717" s="267">
        <v>3</v>
      </c>
      <c r="I717" s="268">
        <v>250</v>
      </c>
      <c r="J717" s="265">
        <v>1159</v>
      </c>
      <c r="K717" s="265"/>
      <c r="L717" s="269"/>
      <c r="M717" s="264">
        <f t="shared" si="80"/>
        <v>250</v>
      </c>
      <c r="N717" s="269">
        <f t="shared" si="81"/>
        <v>1159</v>
      </c>
      <c r="O717" s="150"/>
      <c r="P717" s="151" t="s">
        <v>1473</v>
      </c>
      <c r="Q717" s="150"/>
      <c r="R717" s="150" t="str">
        <f t="shared" si="82"/>
        <v>C</v>
      </c>
      <c r="S717" s="5"/>
      <c r="T717" s="5"/>
      <c r="U717" s="30"/>
      <c r="V717" s="30"/>
      <c r="W717" s="5"/>
      <c r="X717" s="5"/>
      <c r="Y717" s="5"/>
      <c r="Z717" s="5"/>
      <c r="AA717" s="128"/>
      <c r="AB717" s="128"/>
      <c r="AC717" s="128"/>
      <c r="AD717" s="128"/>
      <c r="AE717" s="128"/>
      <c r="AF717" s="128"/>
      <c r="AG717" s="128"/>
      <c r="AH717" s="128"/>
      <c r="AI717" s="128"/>
      <c r="AJ717" s="128"/>
      <c r="AK717" s="128"/>
      <c r="AL717" s="128"/>
      <c r="AM717" s="128"/>
      <c r="AN717" s="128"/>
      <c r="AO717" s="128"/>
      <c r="AP717" s="128"/>
    </row>
    <row r="718" spans="1:42" s="17" customFormat="1" ht="12.75" hidden="1" customHeight="1">
      <c r="A718" s="63" t="s">
        <v>2747</v>
      </c>
      <c r="B718" s="72"/>
      <c r="C718" s="144" t="s">
        <v>2748</v>
      </c>
      <c r="D718" s="46"/>
      <c r="E718" s="264"/>
      <c r="F718" s="265"/>
      <c r="G718" s="266"/>
      <c r="H718" s="267"/>
      <c r="I718" s="268"/>
      <c r="J718" s="265"/>
      <c r="K718" s="265"/>
      <c r="L718" s="269"/>
      <c r="M718" s="264">
        <f t="shared" si="80"/>
        <v>0</v>
      </c>
      <c r="N718" s="269">
        <f t="shared" si="81"/>
        <v>0</v>
      </c>
      <c r="O718" s="36"/>
      <c r="P718" s="51" t="s">
        <v>1474</v>
      </c>
      <c r="Q718" s="36"/>
      <c r="R718" s="36" t="str">
        <f t="shared" si="82"/>
        <v/>
      </c>
      <c r="S718" s="15"/>
      <c r="T718" s="15"/>
      <c r="U718" s="28"/>
      <c r="V718" s="28"/>
      <c r="W718" s="15"/>
      <c r="X718" s="15"/>
      <c r="Y718" s="15"/>
      <c r="Z718" s="15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</row>
    <row r="719" spans="1:42" s="17" customFormat="1" ht="12.75" hidden="1" customHeight="1">
      <c r="A719" s="63" t="s">
        <v>2749</v>
      </c>
      <c r="B719" s="72"/>
      <c r="C719" s="144" t="s">
        <v>2750</v>
      </c>
      <c r="D719" s="46"/>
      <c r="E719" s="264"/>
      <c r="F719" s="265"/>
      <c r="G719" s="266"/>
      <c r="H719" s="267"/>
      <c r="I719" s="268"/>
      <c r="J719" s="265"/>
      <c r="K719" s="265"/>
      <c r="L719" s="269"/>
      <c r="M719" s="264">
        <f t="shared" si="80"/>
        <v>0</v>
      </c>
      <c r="N719" s="269">
        <f t="shared" si="81"/>
        <v>0</v>
      </c>
      <c r="O719" s="36"/>
      <c r="P719" s="51" t="s">
        <v>1474</v>
      </c>
      <c r="Q719" s="36"/>
      <c r="R719" s="36" t="str">
        <f t="shared" si="82"/>
        <v/>
      </c>
      <c r="S719" s="15"/>
      <c r="T719" s="15"/>
      <c r="U719" s="28"/>
      <c r="V719" s="28"/>
      <c r="W719" s="15"/>
      <c r="X719" s="15"/>
      <c r="Y719" s="15"/>
      <c r="Z719" s="15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</row>
    <row r="720" spans="1:42" s="17" customFormat="1" ht="12.75" hidden="1" customHeight="1" thickBot="1">
      <c r="A720" s="63" t="s">
        <v>2751</v>
      </c>
      <c r="B720" s="72"/>
      <c r="C720" s="144" t="s">
        <v>2752</v>
      </c>
      <c r="D720" s="46"/>
      <c r="E720" s="264"/>
      <c r="F720" s="265"/>
      <c r="G720" s="266"/>
      <c r="H720" s="267"/>
      <c r="I720" s="268"/>
      <c r="J720" s="265"/>
      <c r="K720" s="265"/>
      <c r="L720" s="269"/>
      <c r="M720" s="264">
        <f t="shared" si="80"/>
        <v>0</v>
      </c>
      <c r="N720" s="269">
        <f t="shared" si="81"/>
        <v>0</v>
      </c>
      <c r="O720" s="36"/>
      <c r="P720" s="51" t="s">
        <v>1474</v>
      </c>
      <c r="Q720" s="36"/>
      <c r="R720" s="36" t="str">
        <f t="shared" si="82"/>
        <v/>
      </c>
      <c r="S720" s="15"/>
      <c r="T720" s="15"/>
      <c r="U720" s="28"/>
      <c r="V720" s="28"/>
      <c r="W720" s="15"/>
      <c r="X720" s="15"/>
      <c r="Y720" s="15"/>
      <c r="Z720" s="15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</row>
    <row r="721" spans="1:42" s="17" customFormat="1" ht="12.75" customHeight="1" thickBot="1">
      <c r="A721" s="63" t="s">
        <v>2753</v>
      </c>
      <c r="B721" s="72"/>
      <c r="C721" s="144" t="s">
        <v>2754</v>
      </c>
      <c r="D721" s="46"/>
      <c r="E721" s="264">
        <v>7</v>
      </c>
      <c r="F721" s="265">
        <v>154</v>
      </c>
      <c r="G721" s="266">
        <v>744</v>
      </c>
      <c r="H721" s="267">
        <v>3</v>
      </c>
      <c r="I721" s="268">
        <v>154</v>
      </c>
      <c r="J721" s="265">
        <v>744</v>
      </c>
      <c r="K721" s="265"/>
      <c r="L721" s="269"/>
      <c r="M721" s="264">
        <f t="shared" si="80"/>
        <v>154</v>
      </c>
      <c r="N721" s="269">
        <f t="shared" si="81"/>
        <v>744</v>
      </c>
      <c r="O721" s="36"/>
      <c r="P721" s="51" t="s">
        <v>1474</v>
      </c>
      <c r="Q721" s="36"/>
      <c r="R721" s="36" t="str">
        <f t="shared" si="82"/>
        <v>M</v>
      </c>
      <c r="S721" s="15"/>
      <c r="T721" s="15"/>
      <c r="U721" s="28"/>
      <c r="V721" s="28"/>
      <c r="W721" s="15"/>
      <c r="X721" s="15"/>
      <c r="Y721" s="15"/>
      <c r="Z721" s="15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</row>
    <row r="722" spans="1:42" s="17" customFormat="1" ht="12.75" hidden="1" customHeight="1">
      <c r="A722" s="63" t="s">
        <v>2755</v>
      </c>
      <c r="B722" s="72"/>
      <c r="C722" s="144" t="s">
        <v>2756</v>
      </c>
      <c r="D722" s="46"/>
      <c r="E722" s="264"/>
      <c r="F722" s="265"/>
      <c r="G722" s="266"/>
      <c r="H722" s="267"/>
      <c r="I722" s="268"/>
      <c r="J722" s="265"/>
      <c r="K722" s="265"/>
      <c r="L722" s="269"/>
      <c r="M722" s="268"/>
      <c r="N722" s="269"/>
      <c r="O722" s="36"/>
      <c r="P722" s="51" t="s">
        <v>1474</v>
      </c>
      <c r="Q722" s="36"/>
      <c r="R722" s="36" t="str">
        <f t="shared" si="82"/>
        <v/>
      </c>
      <c r="S722" s="15"/>
      <c r="T722" s="15"/>
      <c r="U722" s="28"/>
      <c r="V722" s="28"/>
      <c r="W722" s="15"/>
      <c r="X722" s="15"/>
      <c r="Y722" s="15"/>
      <c r="Z722" s="15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</row>
    <row r="723" spans="1:42" s="17" customFormat="1" ht="12.75" hidden="1" customHeight="1">
      <c r="A723" s="63" t="s">
        <v>2757</v>
      </c>
      <c r="B723" s="72"/>
      <c r="C723" s="144" t="s">
        <v>2758</v>
      </c>
      <c r="D723" s="46"/>
      <c r="E723" s="264"/>
      <c r="F723" s="265"/>
      <c r="G723" s="266"/>
      <c r="H723" s="267"/>
      <c r="I723" s="268"/>
      <c r="J723" s="265"/>
      <c r="K723" s="265"/>
      <c r="L723" s="269"/>
      <c r="M723" s="268"/>
      <c r="N723" s="269"/>
      <c r="O723" s="36"/>
      <c r="P723" s="51" t="s">
        <v>1474</v>
      </c>
      <c r="Q723" s="36"/>
      <c r="R723" s="36" t="str">
        <f t="shared" si="82"/>
        <v/>
      </c>
      <c r="S723" s="15"/>
      <c r="T723" s="15"/>
      <c r="U723" s="28"/>
      <c r="V723" s="28"/>
      <c r="W723" s="15"/>
      <c r="X723" s="15"/>
      <c r="Y723" s="15"/>
      <c r="Z723" s="15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</row>
    <row r="724" spans="1:42" s="17" customFormat="1" ht="12.75" hidden="1" customHeight="1">
      <c r="A724" s="63" t="s">
        <v>2759</v>
      </c>
      <c r="B724" s="72"/>
      <c r="C724" s="144" t="s">
        <v>1588</v>
      </c>
      <c r="D724" s="46"/>
      <c r="E724" s="264"/>
      <c r="F724" s="265"/>
      <c r="G724" s="266"/>
      <c r="H724" s="267"/>
      <c r="I724" s="268"/>
      <c r="J724" s="265"/>
      <c r="K724" s="265"/>
      <c r="L724" s="269"/>
      <c r="M724" s="268"/>
      <c r="N724" s="269"/>
      <c r="O724" s="36"/>
      <c r="P724" s="51" t="s">
        <v>1474</v>
      </c>
      <c r="Q724" s="36"/>
      <c r="R724" s="36" t="str">
        <f t="shared" si="82"/>
        <v/>
      </c>
      <c r="S724" s="15"/>
      <c r="T724" s="15"/>
      <c r="U724" s="28"/>
      <c r="V724" s="28"/>
      <c r="W724" s="15"/>
      <c r="X724" s="15"/>
      <c r="Y724" s="15"/>
      <c r="Z724" s="15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</row>
    <row r="725" spans="1:42" s="17" customFormat="1" ht="12.75" hidden="1" customHeight="1">
      <c r="A725" s="63" t="s">
        <v>2760</v>
      </c>
      <c r="B725" s="72"/>
      <c r="C725" s="144" t="s">
        <v>1694</v>
      </c>
      <c r="D725" s="46"/>
      <c r="E725" s="264"/>
      <c r="F725" s="265"/>
      <c r="G725" s="266"/>
      <c r="H725" s="267"/>
      <c r="I725" s="268"/>
      <c r="J725" s="265"/>
      <c r="K725" s="265"/>
      <c r="L725" s="269"/>
      <c r="M725" s="268"/>
      <c r="N725" s="269"/>
      <c r="O725" s="36"/>
      <c r="P725" s="51" t="s">
        <v>1474</v>
      </c>
      <c r="Q725" s="36"/>
      <c r="R725" s="36" t="str">
        <f t="shared" si="82"/>
        <v/>
      </c>
      <c r="S725" s="15"/>
      <c r="T725" s="15"/>
      <c r="U725" s="28"/>
      <c r="V725" s="28"/>
      <c r="W725" s="15"/>
      <c r="X725" s="15"/>
      <c r="Y725" s="15"/>
      <c r="Z725" s="15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</row>
    <row r="726" spans="1:42" s="17" customFormat="1" ht="12.75" hidden="1" customHeight="1">
      <c r="A726" s="63" t="s">
        <v>2761</v>
      </c>
      <c r="B726" s="72"/>
      <c r="C726" s="144" t="s">
        <v>2214</v>
      </c>
      <c r="D726" s="46"/>
      <c r="E726" s="264"/>
      <c r="F726" s="265"/>
      <c r="G726" s="266"/>
      <c r="H726" s="267"/>
      <c r="I726" s="268"/>
      <c r="J726" s="265"/>
      <c r="K726" s="265"/>
      <c r="L726" s="269"/>
      <c r="M726" s="268"/>
      <c r="N726" s="269"/>
      <c r="O726" s="36"/>
      <c r="P726" s="51" t="s">
        <v>1474</v>
      </c>
      <c r="Q726" s="36"/>
      <c r="R726" s="36" t="str">
        <f t="shared" si="82"/>
        <v/>
      </c>
      <c r="S726" s="15"/>
      <c r="T726" s="15"/>
      <c r="U726" s="28"/>
      <c r="V726" s="28"/>
      <c r="W726" s="15"/>
      <c r="X726" s="15"/>
      <c r="Y726" s="15"/>
      <c r="Z726" s="15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</row>
    <row r="727" spans="1:42" s="17" customFormat="1" ht="12.75" hidden="1" customHeight="1" thickBot="1">
      <c r="A727" s="63" t="s">
        <v>2762</v>
      </c>
      <c r="B727" s="182"/>
      <c r="C727" s="211" t="s">
        <v>2763</v>
      </c>
      <c r="D727" s="191"/>
      <c r="E727" s="270"/>
      <c r="F727" s="271"/>
      <c r="G727" s="272"/>
      <c r="H727" s="273"/>
      <c r="I727" s="274"/>
      <c r="J727" s="271"/>
      <c r="K727" s="271"/>
      <c r="L727" s="275"/>
      <c r="M727" s="274"/>
      <c r="N727" s="275"/>
      <c r="O727" s="36"/>
      <c r="P727" s="51" t="s">
        <v>1474</v>
      </c>
      <c r="Q727" s="36"/>
      <c r="R727" s="36" t="str">
        <f t="shared" si="82"/>
        <v/>
      </c>
      <c r="S727" s="15"/>
      <c r="T727" s="15"/>
      <c r="U727" s="28"/>
      <c r="V727" s="28"/>
      <c r="W727" s="15"/>
      <c r="X727" s="15"/>
      <c r="Y727" s="15"/>
      <c r="Z727" s="15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</row>
    <row r="728" spans="1:42" s="18" customFormat="1" ht="15.75" customHeight="1" thickBot="1">
      <c r="A728" s="63" t="s">
        <v>2764</v>
      </c>
      <c r="B728" s="879" t="s">
        <v>2765</v>
      </c>
      <c r="C728" s="880"/>
      <c r="D728" s="183"/>
      <c r="E728" s="336">
        <f t="shared" ref="E728:L728" si="83">SUM(E729:E743)</f>
        <v>30</v>
      </c>
      <c r="F728" s="337">
        <f t="shared" si="83"/>
        <v>8749</v>
      </c>
      <c r="G728" s="338">
        <f>SUM(G729:G743)</f>
        <v>43659</v>
      </c>
      <c r="H728" s="339">
        <f t="shared" si="83"/>
        <v>28</v>
      </c>
      <c r="I728" s="341">
        <f t="shared" si="83"/>
        <v>8749</v>
      </c>
      <c r="J728" s="337">
        <f t="shared" si="83"/>
        <v>43659</v>
      </c>
      <c r="K728" s="337">
        <f t="shared" si="83"/>
        <v>0</v>
      </c>
      <c r="L728" s="340">
        <f t="shared" si="83"/>
        <v>0</v>
      </c>
      <c r="M728" s="341">
        <f>SUM(M729:M743)</f>
        <v>8749</v>
      </c>
      <c r="N728" s="340">
        <f>SUM(N729:N743)</f>
        <v>43659</v>
      </c>
      <c r="O728" s="36"/>
      <c r="P728" s="51" t="s">
        <v>1500</v>
      </c>
      <c r="Q728" s="36"/>
      <c r="R728" s="36" t="str">
        <f t="shared" si="82"/>
        <v>P</v>
      </c>
      <c r="S728" s="15"/>
      <c r="T728" s="15"/>
      <c r="U728" s="28">
        <f>SUM(M730:M743)</f>
        <v>8749</v>
      </c>
      <c r="V728" s="28">
        <f>SUM(N730:N743)</f>
        <v>43659</v>
      </c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</row>
    <row r="729" spans="1:42" s="17" customFormat="1" ht="12.75" hidden="1" customHeight="1">
      <c r="A729" s="63" t="s">
        <v>2767</v>
      </c>
      <c r="B729" s="95"/>
      <c r="C729" s="152" t="s">
        <v>2768</v>
      </c>
      <c r="D729" s="46"/>
      <c r="E729" s="258"/>
      <c r="F729" s="259"/>
      <c r="G729" s="260"/>
      <c r="H729" s="261"/>
      <c r="I729" s="262"/>
      <c r="J729" s="259"/>
      <c r="K729" s="259"/>
      <c r="L729" s="263"/>
      <c r="M729" s="262"/>
      <c r="N729" s="263"/>
      <c r="O729" s="36"/>
      <c r="P729" s="51" t="s">
        <v>1474</v>
      </c>
      <c r="Q729" s="36"/>
      <c r="R729" s="36" t="str">
        <f t="shared" si="82"/>
        <v/>
      </c>
      <c r="S729" s="15"/>
      <c r="T729" s="15"/>
      <c r="U729" s="28"/>
      <c r="V729" s="28"/>
      <c r="W729" s="15"/>
      <c r="X729" s="15"/>
      <c r="Y729" s="15"/>
      <c r="Z729" s="15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</row>
    <row r="730" spans="1:42" s="129" customFormat="1" ht="12.75" hidden="1" customHeight="1">
      <c r="A730" s="126" t="s">
        <v>2769</v>
      </c>
      <c r="B730" s="131"/>
      <c r="C730" s="144" t="s">
        <v>2770</v>
      </c>
      <c r="D730" s="132"/>
      <c r="E730" s="264"/>
      <c r="F730" s="265"/>
      <c r="G730" s="266"/>
      <c r="H730" s="267"/>
      <c r="I730" s="268"/>
      <c r="J730" s="265"/>
      <c r="K730" s="289">
        <v>0</v>
      </c>
      <c r="L730" s="293">
        <v>0</v>
      </c>
      <c r="M730" s="319">
        <f t="shared" ref="M730:N739" si="84">I730+K730</f>
        <v>0</v>
      </c>
      <c r="N730" s="363">
        <f t="shared" si="84"/>
        <v>0</v>
      </c>
      <c r="O730" s="150"/>
      <c r="P730" s="151" t="s">
        <v>1474</v>
      </c>
      <c r="Q730" s="150"/>
      <c r="R730" s="150" t="str">
        <f t="shared" si="82"/>
        <v/>
      </c>
      <c r="S730" s="5"/>
      <c r="T730" s="5"/>
      <c r="U730" s="30"/>
      <c r="V730" s="30"/>
      <c r="W730" s="5"/>
      <c r="X730" s="5"/>
      <c r="Y730" s="5"/>
      <c r="Z730" s="5"/>
      <c r="AA730" s="128"/>
      <c r="AB730" s="128"/>
      <c r="AC730" s="128"/>
      <c r="AD730" s="128"/>
      <c r="AE730" s="128"/>
      <c r="AF730" s="128"/>
      <c r="AG730" s="128"/>
      <c r="AH730" s="128"/>
      <c r="AI730" s="128"/>
      <c r="AJ730" s="128"/>
      <c r="AK730" s="128"/>
      <c r="AL730" s="128"/>
      <c r="AM730" s="128"/>
      <c r="AN730" s="128"/>
      <c r="AO730" s="128"/>
      <c r="AP730" s="128"/>
    </row>
    <row r="731" spans="1:42" s="129" customFormat="1" ht="12.75" hidden="1" customHeight="1">
      <c r="A731" s="126" t="s">
        <v>2771</v>
      </c>
      <c r="B731" s="131"/>
      <c r="C731" s="144" t="s">
        <v>2773</v>
      </c>
      <c r="D731" s="132"/>
      <c r="E731" s="264"/>
      <c r="F731" s="265"/>
      <c r="G731" s="266"/>
      <c r="H731" s="267"/>
      <c r="I731" s="268"/>
      <c r="J731" s="265"/>
      <c r="K731" s="265"/>
      <c r="L731" s="269"/>
      <c r="M731" s="258">
        <f t="shared" si="84"/>
        <v>0</v>
      </c>
      <c r="N731" s="263">
        <f t="shared" si="84"/>
        <v>0</v>
      </c>
      <c r="O731" s="150"/>
      <c r="P731" s="151" t="s">
        <v>1474</v>
      </c>
      <c r="Q731" s="150"/>
      <c r="R731" s="150" t="str">
        <f t="shared" si="82"/>
        <v/>
      </c>
      <c r="S731" s="5"/>
      <c r="T731" s="5"/>
      <c r="U731" s="30"/>
      <c r="V731" s="30"/>
      <c r="W731" s="5"/>
      <c r="X731" s="5"/>
      <c r="Y731" s="5"/>
      <c r="Z731" s="5"/>
      <c r="AA731" s="128"/>
      <c r="AB731" s="128"/>
      <c r="AC731" s="128"/>
      <c r="AD731" s="128"/>
      <c r="AE731" s="128"/>
      <c r="AF731" s="128"/>
      <c r="AG731" s="128"/>
      <c r="AH731" s="128"/>
      <c r="AI731" s="128"/>
      <c r="AJ731" s="128"/>
      <c r="AK731" s="128"/>
      <c r="AL731" s="128"/>
      <c r="AM731" s="128"/>
      <c r="AN731" s="128"/>
      <c r="AO731" s="128"/>
      <c r="AP731" s="128"/>
    </row>
    <row r="732" spans="1:42" s="129" customFormat="1" ht="12.75" hidden="1" customHeight="1">
      <c r="A732" s="126" t="s">
        <v>2774</v>
      </c>
      <c r="B732" s="131"/>
      <c r="C732" s="144" t="s">
        <v>1910</v>
      </c>
      <c r="D732" s="132"/>
      <c r="E732" s="264"/>
      <c r="F732" s="265"/>
      <c r="G732" s="266"/>
      <c r="H732" s="267"/>
      <c r="I732" s="268"/>
      <c r="J732" s="265"/>
      <c r="K732" s="265"/>
      <c r="L732" s="269"/>
      <c r="M732" s="258">
        <f t="shared" si="84"/>
        <v>0</v>
      </c>
      <c r="N732" s="263">
        <f t="shared" si="84"/>
        <v>0</v>
      </c>
      <c r="O732" s="150"/>
      <c r="P732" s="151" t="s">
        <v>1474</v>
      </c>
      <c r="Q732" s="150"/>
      <c r="R732" s="150" t="str">
        <f t="shared" si="82"/>
        <v/>
      </c>
      <c r="S732" s="5"/>
      <c r="T732" s="5"/>
      <c r="U732" s="30"/>
      <c r="V732" s="30"/>
      <c r="W732" s="5"/>
      <c r="X732" s="5"/>
      <c r="Y732" s="5"/>
      <c r="Z732" s="5"/>
      <c r="AA732" s="128"/>
      <c r="AB732" s="128"/>
      <c r="AC732" s="128"/>
      <c r="AD732" s="128"/>
      <c r="AE732" s="128"/>
      <c r="AF732" s="128"/>
      <c r="AG732" s="128"/>
      <c r="AH732" s="128"/>
      <c r="AI732" s="128"/>
      <c r="AJ732" s="128"/>
      <c r="AK732" s="128"/>
      <c r="AL732" s="128"/>
      <c r="AM732" s="128"/>
      <c r="AN732" s="128"/>
      <c r="AO732" s="128"/>
      <c r="AP732" s="128"/>
    </row>
    <row r="733" spans="1:42" s="129" customFormat="1" ht="12.75" hidden="1" customHeight="1">
      <c r="A733" s="126" t="s">
        <v>2775</v>
      </c>
      <c r="B733" s="131"/>
      <c r="C733" s="144" t="s">
        <v>2776</v>
      </c>
      <c r="D733" s="134"/>
      <c r="E733" s="264"/>
      <c r="F733" s="265"/>
      <c r="G733" s="266"/>
      <c r="H733" s="267"/>
      <c r="I733" s="268"/>
      <c r="J733" s="265"/>
      <c r="K733" s="265"/>
      <c r="L733" s="269"/>
      <c r="M733" s="264">
        <f t="shared" si="84"/>
        <v>0</v>
      </c>
      <c r="N733" s="269">
        <f t="shared" si="84"/>
        <v>0</v>
      </c>
      <c r="O733" s="150"/>
      <c r="P733" s="151" t="s">
        <v>1474</v>
      </c>
      <c r="Q733" s="150"/>
      <c r="R733" s="150" t="str">
        <f t="shared" si="82"/>
        <v/>
      </c>
      <c r="S733" s="5"/>
      <c r="T733" s="5"/>
      <c r="U733" s="30"/>
      <c r="V733" s="30"/>
      <c r="W733" s="5"/>
      <c r="X733" s="5"/>
      <c r="Y733" s="5"/>
      <c r="Z733" s="5"/>
      <c r="AA733" s="128"/>
      <c r="AB733" s="128"/>
      <c r="AC733" s="128"/>
      <c r="AD733" s="128"/>
      <c r="AE733" s="128"/>
      <c r="AF733" s="128"/>
      <c r="AG733" s="128"/>
      <c r="AH733" s="128"/>
      <c r="AI733" s="128"/>
      <c r="AJ733" s="128"/>
      <c r="AK733" s="128"/>
      <c r="AL733" s="128"/>
      <c r="AM733" s="128"/>
      <c r="AN733" s="128"/>
      <c r="AO733" s="128"/>
      <c r="AP733" s="128"/>
    </row>
    <row r="734" spans="1:42" s="129" customFormat="1" ht="12.75" hidden="1" customHeight="1">
      <c r="A734" s="126" t="s">
        <v>2777</v>
      </c>
      <c r="B734" s="133"/>
      <c r="C734" s="152" t="s">
        <v>2778</v>
      </c>
      <c r="D734" s="132"/>
      <c r="E734" s="258"/>
      <c r="F734" s="259"/>
      <c r="G734" s="260"/>
      <c r="H734" s="261"/>
      <c r="I734" s="262"/>
      <c r="J734" s="259"/>
      <c r="K734" s="259"/>
      <c r="L734" s="263"/>
      <c r="M734" s="258">
        <f t="shared" si="84"/>
        <v>0</v>
      </c>
      <c r="N734" s="263">
        <f t="shared" si="84"/>
        <v>0</v>
      </c>
      <c r="O734" s="150"/>
      <c r="P734" s="151" t="s">
        <v>1474</v>
      </c>
      <c r="Q734" s="150"/>
      <c r="R734" s="150" t="str">
        <f t="shared" si="82"/>
        <v/>
      </c>
      <c r="S734" s="5"/>
      <c r="T734" s="5"/>
      <c r="U734" s="30"/>
      <c r="V734" s="30"/>
      <c r="W734" s="5"/>
      <c r="X734" s="5"/>
      <c r="Y734" s="5"/>
      <c r="Z734" s="5"/>
      <c r="AA734" s="128"/>
      <c r="AB734" s="128"/>
      <c r="AC734" s="128"/>
      <c r="AD734" s="128"/>
      <c r="AE734" s="128"/>
      <c r="AF734" s="128"/>
      <c r="AG734" s="128"/>
      <c r="AH734" s="128"/>
      <c r="AI734" s="128"/>
      <c r="AJ734" s="128"/>
      <c r="AK734" s="128"/>
      <c r="AL734" s="128"/>
      <c r="AM734" s="128"/>
      <c r="AN734" s="128"/>
      <c r="AO734" s="128"/>
      <c r="AP734" s="128"/>
    </row>
    <row r="735" spans="1:42" s="129" customFormat="1" ht="12.75" hidden="1" customHeight="1">
      <c r="A735" s="126" t="s">
        <v>2779</v>
      </c>
      <c r="B735" s="131"/>
      <c r="C735" s="144" t="s">
        <v>2780</v>
      </c>
      <c r="D735" s="132"/>
      <c r="E735" s="264"/>
      <c r="F735" s="265"/>
      <c r="G735" s="266"/>
      <c r="H735" s="267"/>
      <c r="I735" s="268"/>
      <c r="J735" s="265"/>
      <c r="K735" s="265"/>
      <c r="L735" s="269"/>
      <c r="M735" s="258">
        <f t="shared" si="84"/>
        <v>0</v>
      </c>
      <c r="N735" s="263">
        <f t="shared" si="84"/>
        <v>0</v>
      </c>
      <c r="O735" s="150"/>
      <c r="P735" s="151" t="s">
        <v>1474</v>
      </c>
      <c r="Q735" s="150"/>
      <c r="R735" s="150" t="str">
        <f t="shared" si="82"/>
        <v/>
      </c>
      <c r="S735" s="5"/>
      <c r="T735" s="5"/>
      <c r="U735" s="30"/>
      <c r="V735" s="30"/>
      <c r="W735" s="5"/>
      <c r="X735" s="5"/>
      <c r="Y735" s="5"/>
      <c r="Z735" s="5"/>
      <c r="AA735" s="128"/>
      <c r="AB735" s="128"/>
      <c r="AC735" s="128"/>
      <c r="AD735" s="128"/>
      <c r="AE735" s="128"/>
      <c r="AF735" s="128"/>
      <c r="AG735" s="128"/>
      <c r="AH735" s="128"/>
      <c r="AI735" s="128"/>
      <c r="AJ735" s="128"/>
      <c r="AK735" s="128"/>
      <c r="AL735" s="128"/>
      <c r="AM735" s="128"/>
      <c r="AN735" s="128"/>
      <c r="AO735" s="128"/>
      <c r="AP735" s="128"/>
    </row>
    <row r="736" spans="1:42" s="129" customFormat="1" ht="12.75" hidden="1" customHeight="1">
      <c r="A736" s="126" t="s">
        <v>2781</v>
      </c>
      <c r="B736" s="131"/>
      <c r="C736" s="144" t="s">
        <v>2782</v>
      </c>
      <c r="D736" s="132"/>
      <c r="E736" s="264"/>
      <c r="F736" s="265"/>
      <c r="G736" s="266"/>
      <c r="H736" s="267"/>
      <c r="I736" s="268"/>
      <c r="J736" s="265"/>
      <c r="K736" s="265"/>
      <c r="L736" s="269"/>
      <c r="M736" s="258">
        <f t="shared" si="84"/>
        <v>0</v>
      </c>
      <c r="N736" s="263">
        <f t="shared" si="84"/>
        <v>0</v>
      </c>
      <c r="O736" s="150"/>
      <c r="P736" s="151" t="s">
        <v>1474</v>
      </c>
      <c r="Q736" s="150"/>
      <c r="R736" s="150" t="str">
        <f t="shared" si="82"/>
        <v/>
      </c>
      <c r="S736" s="5"/>
      <c r="T736" s="5"/>
      <c r="U736" s="30"/>
      <c r="V736" s="30"/>
      <c r="W736" s="5"/>
      <c r="X736" s="5"/>
      <c r="Y736" s="5"/>
      <c r="Z736" s="5"/>
      <c r="AA736" s="128"/>
      <c r="AB736" s="128"/>
      <c r="AC736" s="128"/>
      <c r="AD736" s="128"/>
      <c r="AE736" s="128"/>
      <c r="AF736" s="128"/>
      <c r="AG736" s="128"/>
      <c r="AH736" s="128"/>
      <c r="AI736" s="128"/>
      <c r="AJ736" s="128"/>
      <c r="AK736" s="128"/>
      <c r="AL736" s="128"/>
      <c r="AM736" s="128"/>
      <c r="AN736" s="128"/>
      <c r="AO736" s="128"/>
      <c r="AP736" s="128"/>
    </row>
    <row r="737" spans="1:42" s="129" customFormat="1" ht="12.75" hidden="1" customHeight="1">
      <c r="A737" s="126" t="s">
        <v>2783</v>
      </c>
      <c r="B737" s="131"/>
      <c r="C737" s="144" t="s">
        <v>2784</v>
      </c>
      <c r="D737" s="132"/>
      <c r="E737" s="264"/>
      <c r="F737" s="265"/>
      <c r="G737" s="266"/>
      <c r="H737" s="267"/>
      <c r="I737" s="268"/>
      <c r="J737" s="265"/>
      <c r="K737" s="265"/>
      <c r="L737" s="269"/>
      <c r="M737" s="258">
        <f t="shared" si="84"/>
        <v>0</v>
      </c>
      <c r="N737" s="263">
        <f t="shared" si="84"/>
        <v>0</v>
      </c>
      <c r="O737" s="150"/>
      <c r="P737" s="151" t="s">
        <v>1474</v>
      </c>
      <c r="Q737" s="150"/>
      <c r="R737" s="150" t="str">
        <f t="shared" si="82"/>
        <v/>
      </c>
      <c r="S737" s="5"/>
      <c r="T737" s="5"/>
      <c r="U737" s="30"/>
      <c r="V737" s="30"/>
      <c r="W737" s="5"/>
      <c r="X737" s="5"/>
      <c r="Y737" s="5"/>
      <c r="Z737" s="5"/>
      <c r="AA737" s="128"/>
      <c r="AB737" s="128"/>
      <c r="AC737" s="128"/>
      <c r="AD737" s="128"/>
      <c r="AE737" s="128"/>
      <c r="AF737" s="128"/>
      <c r="AG737" s="128"/>
      <c r="AH737" s="128"/>
      <c r="AI737" s="128"/>
      <c r="AJ737" s="128"/>
      <c r="AK737" s="128"/>
      <c r="AL737" s="128"/>
      <c r="AM737" s="128"/>
      <c r="AN737" s="128"/>
      <c r="AO737" s="128"/>
      <c r="AP737" s="128"/>
    </row>
    <row r="738" spans="1:42" s="129" customFormat="1" ht="12.75" hidden="1" customHeight="1">
      <c r="A738" s="126" t="s">
        <v>2785</v>
      </c>
      <c r="B738" s="131"/>
      <c r="C738" s="144" t="s">
        <v>2258</v>
      </c>
      <c r="D738" s="132"/>
      <c r="E738" s="264"/>
      <c r="F738" s="265"/>
      <c r="G738" s="266"/>
      <c r="H738" s="267"/>
      <c r="I738" s="268"/>
      <c r="J738" s="265"/>
      <c r="K738" s="265"/>
      <c r="L738" s="269"/>
      <c r="M738" s="258">
        <f t="shared" si="84"/>
        <v>0</v>
      </c>
      <c r="N738" s="263">
        <f t="shared" si="84"/>
        <v>0</v>
      </c>
      <c r="O738" s="150"/>
      <c r="P738" s="151" t="s">
        <v>1474</v>
      </c>
      <c r="Q738" s="150"/>
      <c r="R738" s="150" t="str">
        <f t="shared" si="82"/>
        <v/>
      </c>
      <c r="S738" s="5"/>
      <c r="T738" s="5"/>
      <c r="U738" s="30"/>
      <c r="V738" s="30"/>
      <c r="W738" s="5"/>
      <c r="X738" s="5"/>
      <c r="Y738" s="5"/>
      <c r="Z738" s="5"/>
      <c r="AA738" s="128"/>
      <c r="AB738" s="128"/>
      <c r="AC738" s="128"/>
      <c r="AD738" s="128"/>
      <c r="AE738" s="128"/>
      <c r="AF738" s="128"/>
      <c r="AG738" s="128"/>
      <c r="AH738" s="128"/>
      <c r="AI738" s="128"/>
      <c r="AJ738" s="128"/>
      <c r="AK738" s="128"/>
      <c r="AL738" s="128"/>
      <c r="AM738" s="128"/>
      <c r="AN738" s="128"/>
      <c r="AO738" s="128"/>
      <c r="AP738" s="128"/>
    </row>
    <row r="739" spans="1:42" s="129" customFormat="1" ht="12.75" customHeight="1">
      <c r="A739" s="126" t="s">
        <v>2786</v>
      </c>
      <c r="B739" s="131"/>
      <c r="C739" s="144" t="s">
        <v>2787</v>
      </c>
      <c r="D739" s="132"/>
      <c r="E739" s="264">
        <v>2</v>
      </c>
      <c r="F739" s="265">
        <v>95</v>
      </c>
      <c r="G739" s="266">
        <v>389</v>
      </c>
      <c r="H739" s="267">
        <v>2</v>
      </c>
      <c r="I739" s="268">
        <v>95</v>
      </c>
      <c r="J739" s="265">
        <v>389</v>
      </c>
      <c r="K739" s="265"/>
      <c r="L739" s="269"/>
      <c r="M739" s="264">
        <f t="shared" si="84"/>
        <v>95</v>
      </c>
      <c r="N739" s="269">
        <f t="shared" si="84"/>
        <v>389</v>
      </c>
      <c r="O739" s="150"/>
      <c r="P739" s="151" t="s">
        <v>1474</v>
      </c>
      <c r="Q739" s="150"/>
      <c r="R739" s="150" t="str">
        <f t="shared" si="82"/>
        <v>M</v>
      </c>
      <c r="S739" s="5"/>
      <c r="T739" s="5"/>
      <c r="U739" s="30"/>
      <c r="V739" s="30"/>
      <c r="W739" s="5"/>
      <c r="X739" s="5"/>
      <c r="Y739" s="5"/>
      <c r="Z739" s="5"/>
      <c r="AA739" s="128"/>
      <c r="AB739" s="128"/>
      <c r="AC739" s="128"/>
      <c r="AD739" s="128"/>
      <c r="AE739" s="128"/>
      <c r="AF739" s="128"/>
      <c r="AG739" s="128"/>
      <c r="AH739" s="128"/>
      <c r="AI739" s="128"/>
      <c r="AJ739" s="128"/>
      <c r="AK739" s="128"/>
      <c r="AL739" s="128"/>
      <c r="AM739" s="128"/>
      <c r="AN739" s="128"/>
      <c r="AO739" s="128"/>
      <c r="AP739" s="128"/>
    </row>
    <row r="740" spans="1:42" s="143" customFormat="1" ht="12.75" hidden="1" customHeight="1">
      <c r="A740" s="137" t="s">
        <v>2788</v>
      </c>
      <c r="B740" s="72"/>
      <c r="C740" s="144" t="s">
        <v>1946</v>
      </c>
      <c r="D740" s="132"/>
      <c r="E740" s="264"/>
      <c r="F740" s="265"/>
      <c r="G740" s="266"/>
      <c r="H740" s="267"/>
      <c r="I740" s="268"/>
      <c r="J740" s="265"/>
      <c r="K740" s="265"/>
      <c r="L740" s="269"/>
      <c r="M740" s="264">
        <f t="shared" ref="M740:N743" si="85">I740+K740</f>
        <v>0</v>
      </c>
      <c r="N740" s="269">
        <f t="shared" si="85"/>
        <v>0</v>
      </c>
      <c r="O740" s="138"/>
      <c r="P740" s="139" t="s">
        <v>1474</v>
      </c>
      <c r="Q740" s="138"/>
      <c r="R740" s="138" t="str">
        <f t="shared" si="82"/>
        <v/>
      </c>
      <c r="S740" s="140"/>
      <c r="T740" s="140"/>
      <c r="U740" s="141"/>
      <c r="V740" s="141"/>
      <c r="W740" s="140"/>
      <c r="X740" s="140"/>
      <c r="Y740" s="140"/>
      <c r="Z740" s="140"/>
      <c r="AA740" s="142"/>
      <c r="AB740" s="142"/>
      <c r="AC740" s="142"/>
      <c r="AD740" s="142"/>
      <c r="AE740" s="142"/>
      <c r="AF740" s="142"/>
      <c r="AG740" s="142"/>
      <c r="AH740" s="142"/>
      <c r="AI740" s="142"/>
      <c r="AJ740" s="142"/>
      <c r="AK740" s="142"/>
      <c r="AL740" s="142"/>
      <c r="AM740" s="142"/>
      <c r="AN740" s="142"/>
      <c r="AO740" s="142"/>
      <c r="AP740" s="142"/>
    </row>
    <row r="741" spans="1:42" s="129" customFormat="1" ht="12.75" hidden="1" customHeight="1">
      <c r="A741" s="126" t="s">
        <v>2789</v>
      </c>
      <c r="B741" s="131"/>
      <c r="C741" s="144" t="s">
        <v>2790</v>
      </c>
      <c r="D741" s="132"/>
      <c r="E741" s="264"/>
      <c r="F741" s="265"/>
      <c r="G741" s="266"/>
      <c r="H741" s="267"/>
      <c r="I741" s="268"/>
      <c r="J741" s="265"/>
      <c r="K741" s="265"/>
      <c r="L741" s="269"/>
      <c r="M741" s="264">
        <f t="shared" si="85"/>
        <v>0</v>
      </c>
      <c r="N741" s="269">
        <f t="shared" si="85"/>
        <v>0</v>
      </c>
      <c r="O741" s="150"/>
      <c r="P741" s="151" t="s">
        <v>1474</v>
      </c>
      <c r="Q741" s="150"/>
      <c r="R741" s="150" t="str">
        <f t="shared" si="82"/>
        <v/>
      </c>
      <c r="S741" s="5"/>
      <c r="T741" s="5"/>
      <c r="U741" s="30"/>
      <c r="V741" s="30"/>
      <c r="W741" s="5"/>
      <c r="X741" s="5"/>
      <c r="Y741" s="5"/>
      <c r="Z741" s="5"/>
      <c r="AA741" s="128"/>
      <c r="AB741" s="128"/>
      <c r="AC741" s="128"/>
      <c r="AD741" s="128"/>
      <c r="AE741" s="128"/>
      <c r="AF741" s="128"/>
      <c r="AG741" s="128"/>
      <c r="AH741" s="128"/>
      <c r="AI741" s="128"/>
      <c r="AJ741" s="128"/>
      <c r="AK741" s="128"/>
      <c r="AL741" s="128"/>
      <c r="AM741" s="128"/>
      <c r="AN741" s="128"/>
      <c r="AO741" s="128"/>
      <c r="AP741" s="128"/>
    </row>
    <row r="742" spans="1:42" s="129" customFormat="1" ht="12.75" hidden="1" customHeight="1">
      <c r="A742" s="126" t="s">
        <v>2791</v>
      </c>
      <c r="B742" s="131"/>
      <c r="C742" s="144" t="s">
        <v>2792</v>
      </c>
      <c r="D742" s="132"/>
      <c r="E742" s="264"/>
      <c r="F742" s="265"/>
      <c r="G742" s="266"/>
      <c r="H742" s="267"/>
      <c r="I742" s="268"/>
      <c r="J742" s="265"/>
      <c r="K742" s="265"/>
      <c r="L742" s="269"/>
      <c r="M742" s="264">
        <f t="shared" si="85"/>
        <v>0</v>
      </c>
      <c r="N742" s="269">
        <f t="shared" si="85"/>
        <v>0</v>
      </c>
      <c r="O742" s="150"/>
      <c r="P742" s="151" t="s">
        <v>1474</v>
      </c>
      <c r="Q742" s="150"/>
      <c r="R742" s="150" t="str">
        <f t="shared" si="82"/>
        <v/>
      </c>
      <c r="S742" s="5"/>
      <c r="T742" s="5"/>
      <c r="U742" s="30"/>
      <c r="V742" s="30"/>
      <c r="W742" s="5"/>
      <c r="X742" s="5"/>
      <c r="Y742" s="5"/>
      <c r="Z742" s="5"/>
      <c r="AA742" s="128"/>
      <c r="AB742" s="128"/>
      <c r="AC742" s="128"/>
      <c r="AD742" s="128"/>
      <c r="AE742" s="128"/>
      <c r="AF742" s="128"/>
      <c r="AG742" s="128"/>
      <c r="AH742" s="128"/>
      <c r="AI742" s="128"/>
      <c r="AJ742" s="128"/>
      <c r="AK742" s="128"/>
      <c r="AL742" s="128"/>
      <c r="AM742" s="128"/>
      <c r="AN742" s="128"/>
      <c r="AO742" s="128"/>
      <c r="AP742" s="128"/>
    </row>
    <row r="743" spans="1:42" s="129" customFormat="1" ht="12.75" customHeight="1" thickBot="1">
      <c r="A743" s="126" t="s">
        <v>2766</v>
      </c>
      <c r="B743" s="135"/>
      <c r="C743" s="167" t="s">
        <v>2765</v>
      </c>
      <c r="D743" s="175"/>
      <c r="E743" s="315">
        <v>28</v>
      </c>
      <c r="F743" s="348">
        <v>8654</v>
      </c>
      <c r="G743" s="349">
        <v>43270</v>
      </c>
      <c r="H743" s="350">
        <v>26</v>
      </c>
      <c r="I743" s="384">
        <v>8654</v>
      </c>
      <c r="J743" s="348">
        <v>43270</v>
      </c>
      <c r="K743" s="348"/>
      <c r="L743" s="316"/>
      <c r="M743" s="264">
        <f t="shared" si="85"/>
        <v>8654</v>
      </c>
      <c r="N743" s="269">
        <f t="shared" si="85"/>
        <v>43270</v>
      </c>
      <c r="O743" s="150"/>
      <c r="P743" s="151" t="s">
        <v>1473</v>
      </c>
      <c r="Q743" s="150"/>
      <c r="R743" s="150" t="str">
        <f t="shared" si="82"/>
        <v>C</v>
      </c>
      <c r="S743" s="5"/>
      <c r="T743" s="5"/>
      <c r="U743" s="30"/>
      <c r="V743" s="30"/>
      <c r="W743" s="5"/>
      <c r="X743" s="5"/>
      <c r="Y743" s="5"/>
      <c r="Z743" s="5"/>
      <c r="AA743" s="128"/>
      <c r="AB743" s="128"/>
      <c r="AC743" s="128"/>
      <c r="AD743" s="128"/>
      <c r="AE743" s="128"/>
      <c r="AF743" s="128"/>
      <c r="AG743" s="128"/>
      <c r="AH743" s="128"/>
      <c r="AI743" s="128"/>
      <c r="AJ743" s="128"/>
      <c r="AK743" s="128"/>
      <c r="AL743" s="128"/>
      <c r="AM743" s="128"/>
      <c r="AN743" s="128"/>
      <c r="AO743" s="128"/>
      <c r="AP743" s="128"/>
    </row>
    <row r="744" spans="1:42" s="18" customFormat="1" ht="21.75" customHeight="1" thickBot="1">
      <c r="A744" s="63" t="s">
        <v>2793</v>
      </c>
      <c r="B744" s="887" t="s">
        <v>623</v>
      </c>
      <c r="C744" s="888"/>
      <c r="D744" s="47"/>
      <c r="E744" s="276">
        <f t="shared" ref="E744:N744" si="86">SUM(E745,E763,E782,E800,E806,E851)</f>
        <v>613</v>
      </c>
      <c r="F744" s="277">
        <f t="shared" si="86"/>
        <v>55677</v>
      </c>
      <c r="G744" s="278">
        <f t="shared" si="86"/>
        <v>270844</v>
      </c>
      <c r="H744" s="279">
        <f t="shared" si="86"/>
        <v>213</v>
      </c>
      <c r="I744" s="280">
        <f t="shared" si="86"/>
        <v>15032</v>
      </c>
      <c r="J744" s="277">
        <f t="shared" si="86"/>
        <v>72075</v>
      </c>
      <c r="K744" s="277">
        <f t="shared" si="86"/>
        <v>1094</v>
      </c>
      <c r="L744" s="281">
        <f t="shared" si="86"/>
        <v>5454</v>
      </c>
      <c r="M744" s="387">
        <f t="shared" si="86"/>
        <v>16126</v>
      </c>
      <c r="N744" s="388">
        <f t="shared" si="86"/>
        <v>77529</v>
      </c>
      <c r="O744" s="36"/>
      <c r="P744" s="51" t="s">
        <v>1499</v>
      </c>
      <c r="Q744" s="36"/>
      <c r="R744" s="36" t="str">
        <f t="shared" si="82"/>
        <v>R</v>
      </c>
      <c r="S744" s="15"/>
      <c r="T744" s="15"/>
      <c r="U744" s="28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</row>
    <row r="745" spans="1:42" s="18" customFormat="1" ht="15.75" customHeight="1">
      <c r="A745" s="63" t="s">
        <v>2794</v>
      </c>
      <c r="B745" s="885" t="s">
        <v>2795</v>
      </c>
      <c r="C745" s="886"/>
      <c r="D745" s="25"/>
      <c r="E745" s="325">
        <f t="shared" ref="E745:N745" si="87">SUM(E746:E762)</f>
        <v>89</v>
      </c>
      <c r="F745" s="326">
        <f t="shared" si="87"/>
        <v>5572</v>
      </c>
      <c r="G745" s="327">
        <f t="shared" si="87"/>
        <v>27267</v>
      </c>
      <c r="H745" s="328">
        <f t="shared" si="87"/>
        <v>12</v>
      </c>
      <c r="I745" s="330">
        <f t="shared" si="87"/>
        <v>655</v>
      </c>
      <c r="J745" s="326">
        <f t="shared" si="87"/>
        <v>3366</v>
      </c>
      <c r="K745" s="326">
        <f t="shared" si="87"/>
        <v>22</v>
      </c>
      <c r="L745" s="329">
        <f t="shared" si="87"/>
        <v>94</v>
      </c>
      <c r="M745" s="330">
        <f t="shared" si="87"/>
        <v>677</v>
      </c>
      <c r="N745" s="329">
        <f t="shared" si="87"/>
        <v>3460</v>
      </c>
      <c r="O745" s="36"/>
      <c r="P745" s="51" t="s">
        <v>1500</v>
      </c>
      <c r="Q745" s="36"/>
      <c r="R745" s="36" t="str">
        <f t="shared" si="82"/>
        <v>P</v>
      </c>
      <c r="S745" s="15"/>
      <c r="T745" s="15"/>
      <c r="U745" s="28"/>
      <c r="V745" s="28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</row>
    <row r="746" spans="1:42" s="17" customFormat="1" ht="12.75" customHeight="1">
      <c r="A746" s="63" t="s">
        <v>2796</v>
      </c>
      <c r="B746" s="72"/>
      <c r="C746" s="144" t="s">
        <v>2797</v>
      </c>
      <c r="D746" s="46"/>
      <c r="E746" s="264">
        <v>10</v>
      </c>
      <c r="F746" s="265">
        <v>417</v>
      </c>
      <c r="G746" s="266">
        <v>1894</v>
      </c>
      <c r="H746" s="267"/>
      <c r="I746" s="268"/>
      <c r="J746" s="265"/>
      <c r="K746" s="265"/>
      <c r="L746" s="269"/>
      <c r="M746" s="264">
        <f>I746+K746</f>
        <v>0</v>
      </c>
      <c r="N746" s="269">
        <f>J746+L746</f>
        <v>0</v>
      </c>
      <c r="O746" s="36"/>
      <c r="P746" s="51" t="s">
        <v>1474</v>
      </c>
      <c r="Q746" s="36"/>
      <c r="R746" s="36" t="str">
        <f t="shared" si="82"/>
        <v>M</v>
      </c>
      <c r="S746" s="15"/>
      <c r="T746" s="15"/>
      <c r="U746" s="28"/>
      <c r="V746" s="28"/>
      <c r="W746" s="15"/>
      <c r="X746" s="15"/>
      <c r="Y746" s="15"/>
      <c r="Z746" s="15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</row>
    <row r="747" spans="1:42" s="17" customFormat="1" ht="12.75" customHeight="1">
      <c r="A747" s="63" t="s">
        <v>2798</v>
      </c>
      <c r="B747" s="72"/>
      <c r="C747" s="144" t="s">
        <v>2180</v>
      </c>
      <c r="D747" s="46"/>
      <c r="E747" s="264">
        <v>5</v>
      </c>
      <c r="F747" s="265">
        <v>79</v>
      </c>
      <c r="G747" s="266">
        <v>354</v>
      </c>
      <c r="H747" s="267"/>
      <c r="I747" s="268"/>
      <c r="J747" s="265"/>
      <c r="K747" s="265"/>
      <c r="L747" s="269"/>
      <c r="M747" s="264">
        <f t="shared" ref="M747:M762" si="88">I747+K747</f>
        <v>0</v>
      </c>
      <c r="N747" s="269">
        <f t="shared" ref="N747:N762" si="89">J747+L747</f>
        <v>0</v>
      </c>
      <c r="O747" s="36"/>
      <c r="P747" s="51" t="s">
        <v>1474</v>
      </c>
      <c r="Q747" s="36"/>
      <c r="R747" s="36" t="str">
        <f t="shared" si="82"/>
        <v>M</v>
      </c>
      <c r="S747" s="15"/>
      <c r="T747" s="15"/>
      <c r="U747" s="28"/>
      <c r="V747" s="28"/>
      <c r="W747" s="15"/>
      <c r="X747" s="15"/>
      <c r="Y747" s="15"/>
      <c r="Z747" s="15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</row>
    <row r="748" spans="1:42" s="17" customFormat="1" ht="12.75" hidden="1" customHeight="1">
      <c r="A748" s="63" t="s">
        <v>2799</v>
      </c>
      <c r="B748" s="72"/>
      <c r="C748" s="144" t="s">
        <v>2800</v>
      </c>
      <c r="D748" s="46"/>
      <c r="E748" s="264"/>
      <c r="F748" s="265"/>
      <c r="G748" s="266"/>
      <c r="H748" s="267"/>
      <c r="I748" s="268"/>
      <c r="J748" s="265"/>
      <c r="K748" s="265"/>
      <c r="L748" s="269"/>
      <c r="M748" s="264">
        <f t="shared" si="88"/>
        <v>0</v>
      </c>
      <c r="N748" s="269">
        <f t="shared" si="89"/>
        <v>0</v>
      </c>
      <c r="O748" s="36"/>
      <c r="P748" s="51" t="s">
        <v>1474</v>
      </c>
      <c r="Q748" s="36"/>
      <c r="R748" s="36" t="str">
        <f t="shared" si="82"/>
        <v/>
      </c>
      <c r="S748" s="15"/>
      <c r="T748" s="15"/>
      <c r="U748" s="28"/>
      <c r="V748" s="28"/>
      <c r="W748" s="15"/>
      <c r="X748" s="15"/>
      <c r="Y748" s="15"/>
      <c r="Z748" s="15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</row>
    <row r="749" spans="1:42" s="17" customFormat="1" ht="12.75" hidden="1" customHeight="1">
      <c r="A749" s="63" t="s">
        <v>2801</v>
      </c>
      <c r="B749" s="72"/>
      <c r="C749" s="144" t="s">
        <v>2802</v>
      </c>
      <c r="D749" s="46"/>
      <c r="E749" s="264"/>
      <c r="F749" s="265"/>
      <c r="G749" s="266"/>
      <c r="H749" s="267"/>
      <c r="I749" s="268"/>
      <c r="J749" s="265"/>
      <c r="K749" s="265"/>
      <c r="L749" s="269"/>
      <c r="M749" s="264">
        <f t="shared" si="88"/>
        <v>0</v>
      </c>
      <c r="N749" s="269">
        <f t="shared" si="89"/>
        <v>0</v>
      </c>
      <c r="O749" s="36"/>
      <c r="P749" s="51" t="s">
        <v>1474</v>
      </c>
      <c r="Q749" s="36"/>
      <c r="R749" s="36" t="str">
        <f t="shared" si="82"/>
        <v/>
      </c>
      <c r="S749" s="15"/>
      <c r="T749" s="15"/>
      <c r="U749" s="28"/>
      <c r="V749" s="28"/>
      <c r="W749" s="15"/>
      <c r="X749" s="15"/>
      <c r="Y749" s="15"/>
      <c r="Z749" s="15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</row>
    <row r="750" spans="1:42" s="17" customFormat="1" ht="12.75" hidden="1" customHeight="1">
      <c r="A750" s="63" t="s">
        <v>2803</v>
      </c>
      <c r="B750" s="72"/>
      <c r="C750" s="144" t="s">
        <v>2804</v>
      </c>
      <c r="D750" s="46"/>
      <c r="E750" s="264"/>
      <c r="F750" s="265"/>
      <c r="G750" s="266"/>
      <c r="H750" s="267"/>
      <c r="I750" s="268"/>
      <c r="J750" s="265"/>
      <c r="K750" s="265"/>
      <c r="L750" s="269"/>
      <c r="M750" s="264">
        <f t="shared" si="88"/>
        <v>0</v>
      </c>
      <c r="N750" s="269">
        <f t="shared" si="89"/>
        <v>0</v>
      </c>
      <c r="O750" s="36"/>
      <c r="P750" s="51" t="s">
        <v>1474</v>
      </c>
      <c r="Q750" s="36"/>
      <c r="R750" s="36" t="str">
        <f t="shared" si="82"/>
        <v/>
      </c>
      <c r="S750" s="15"/>
      <c r="T750" s="15"/>
      <c r="U750" s="28"/>
      <c r="V750" s="28"/>
      <c r="W750" s="15"/>
      <c r="X750" s="15"/>
      <c r="Y750" s="15"/>
      <c r="Z750" s="15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</row>
    <row r="751" spans="1:42" s="17" customFormat="1" ht="12.75" customHeight="1">
      <c r="A751" s="63" t="s">
        <v>2805</v>
      </c>
      <c r="B751" s="72"/>
      <c r="C751" s="144" t="s">
        <v>2806</v>
      </c>
      <c r="D751" s="46"/>
      <c r="E751" s="264">
        <v>9</v>
      </c>
      <c r="F751" s="265">
        <v>251</v>
      </c>
      <c r="G751" s="266">
        <v>1220</v>
      </c>
      <c r="H751" s="267">
        <v>1</v>
      </c>
      <c r="I751" s="268">
        <v>62</v>
      </c>
      <c r="J751" s="265">
        <v>185</v>
      </c>
      <c r="K751" s="265">
        <v>22</v>
      </c>
      <c r="L751" s="269">
        <v>94</v>
      </c>
      <c r="M751" s="264">
        <f t="shared" si="88"/>
        <v>84</v>
      </c>
      <c r="N751" s="269">
        <f t="shared" si="89"/>
        <v>279</v>
      </c>
      <c r="O751" s="36"/>
      <c r="P751" s="51" t="s">
        <v>1474</v>
      </c>
      <c r="Q751" s="36"/>
      <c r="R751" s="36" t="str">
        <f t="shared" si="82"/>
        <v>M</v>
      </c>
      <c r="S751" s="15"/>
      <c r="T751" s="15"/>
      <c r="U751" s="28"/>
      <c r="V751" s="28"/>
      <c r="W751" s="15"/>
      <c r="X751" s="15"/>
      <c r="Y751" s="15"/>
      <c r="Z751" s="15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</row>
    <row r="752" spans="1:42" s="129" customFormat="1" ht="12.75" customHeight="1">
      <c r="A752" s="126" t="s">
        <v>2807</v>
      </c>
      <c r="B752" s="131"/>
      <c r="C752" s="144" t="s">
        <v>2808</v>
      </c>
      <c r="D752" s="132"/>
      <c r="E752" s="264">
        <v>16</v>
      </c>
      <c r="F752" s="265">
        <v>643</v>
      </c>
      <c r="G752" s="266">
        <v>3370</v>
      </c>
      <c r="H752" s="267">
        <v>11</v>
      </c>
      <c r="I752" s="268">
        <v>593</v>
      </c>
      <c r="J752" s="265">
        <v>3181</v>
      </c>
      <c r="K752" s="265"/>
      <c r="L752" s="269"/>
      <c r="M752" s="264">
        <f t="shared" si="88"/>
        <v>593</v>
      </c>
      <c r="N752" s="269">
        <f t="shared" si="89"/>
        <v>3181</v>
      </c>
      <c r="O752" s="150"/>
      <c r="P752" s="151" t="s">
        <v>1474</v>
      </c>
      <c r="Q752" s="150"/>
      <c r="R752" s="150" t="str">
        <f t="shared" si="82"/>
        <v>M</v>
      </c>
      <c r="S752" s="5"/>
      <c r="T752" s="5"/>
      <c r="U752" s="30"/>
      <c r="V752" s="30"/>
      <c r="W752" s="5"/>
      <c r="X752" s="5"/>
      <c r="Y752" s="5"/>
      <c r="Z752" s="5"/>
      <c r="AA752" s="128"/>
      <c r="AB752" s="128"/>
      <c r="AC752" s="128"/>
      <c r="AD752" s="128"/>
      <c r="AE752" s="128"/>
      <c r="AF752" s="128"/>
      <c r="AG752" s="128"/>
      <c r="AH752" s="128"/>
      <c r="AI752" s="128"/>
      <c r="AJ752" s="128"/>
      <c r="AK752" s="128"/>
      <c r="AL752" s="128"/>
      <c r="AM752" s="128"/>
      <c r="AN752" s="128"/>
      <c r="AO752" s="128"/>
      <c r="AP752" s="128"/>
    </row>
    <row r="753" spans="1:42" s="17" customFormat="1" ht="12.75" hidden="1" customHeight="1">
      <c r="A753" s="63" t="s">
        <v>2809</v>
      </c>
      <c r="B753" s="72"/>
      <c r="C753" s="144" t="s">
        <v>2810</v>
      </c>
      <c r="D753" s="46"/>
      <c r="E753" s="264"/>
      <c r="F753" s="265"/>
      <c r="G753" s="266"/>
      <c r="H753" s="267"/>
      <c r="I753" s="268"/>
      <c r="J753" s="265"/>
      <c r="K753" s="265"/>
      <c r="L753" s="269"/>
      <c r="M753" s="264">
        <f t="shared" si="88"/>
        <v>0</v>
      </c>
      <c r="N753" s="269">
        <f t="shared" si="89"/>
        <v>0</v>
      </c>
      <c r="O753" s="36"/>
      <c r="P753" s="51" t="s">
        <v>1474</v>
      </c>
      <c r="Q753" s="36"/>
      <c r="R753" s="36" t="str">
        <f t="shared" si="82"/>
        <v/>
      </c>
      <c r="S753" s="15"/>
      <c r="T753" s="15"/>
      <c r="U753" s="28"/>
      <c r="V753" s="28"/>
      <c r="W753" s="15"/>
      <c r="X753" s="15"/>
      <c r="Y753" s="15"/>
      <c r="Z753" s="15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</row>
    <row r="754" spans="1:42" s="17" customFormat="1" ht="12.75" hidden="1" customHeight="1">
      <c r="A754" s="63" t="s">
        <v>2811</v>
      </c>
      <c r="B754" s="72"/>
      <c r="C754" s="144" t="s">
        <v>2812</v>
      </c>
      <c r="D754" s="46"/>
      <c r="E754" s="264"/>
      <c r="F754" s="265"/>
      <c r="G754" s="266"/>
      <c r="H754" s="267"/>
      <c r="I754" s="268"/>
      <c r="J754" s="265"/>
      <c r="K754" s="265"/>
      <c r="L754" s="269"/>
      <c r="M754" s="264">
        <f t="shared" si="88"/>
        <v>0</v>
      </c>
      <c r="N754" s="269">
        <f t="shared" si="89"/>
        <v>0</v>
      </c>
      <c r="O754" s="36"/>
      <c r="P754" s="51" t="s">
        <v>1474</v>
      </c>
      <c r="Q754" s="36"/>
      <c r="R754" s="36" t="str">
        <f t="shared" si="82"/>
        <v/>
      </c>
      <c r="S754" s="15"/>
      <c r="T754" s="15"/>
      <c r="U754" s="28"/>
      <c r="V754" s="28"/>
      <c r="W754" s="15"/>
      <c r="X754" s="15"/>
      <c r="Y754" s="15"/>
      <c r="Z754" s="15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</row>
    <row r="755" spans="1:42" s="17" customFormat="1" ht="12.75" customHeight="1">
      <c r="A755" s="63" t="s">
        <v>2813</v>
      </c>
      <c r="B755" s="72"/>
      <c r="C755" s="144" t="s">
        <v>2814</v>
      </c>
      <c r="D755" s="46"/>
      <c r="E755" s="264">
        <v>25</v>
      </c>
      <c r="F755" s="265">
        <v>3395</v>
      </c>
      <c r="G755" s="266">
        <v>16975</v>
      </c>
      <c r="H755" s="267"/>
      <c r="I755" s="268"/>
      <c r="J755" s="265"/>
      <c r="K755" s="265"/>
      <c r="L755" s="269"/>
      <c r="M755" s="264">
        <f t="shared" si="88"/>
        <v>0</v>
      </c>
      <c r="N755" s="269">
        <f t="shared" si="89"/>
        <v>0</v>
      </c>
      <c r="O755" s="36"/>
      <c r="P755" s="51" t="s">
        <v>1474</v>
      </c>
      <c r="Q755" s="36"/>
      <c r="R755" s="36" t="str">
        <f t="shared" si="82"/>
        <v>M</v>
      </c>
      <c r="S755" s="15"/>
      <c r="T755" s="15"/>
      <c r="U755" s="28"/>
      <c r="V755" s="28"/>
      <c r="W755" s="15"/>
      <c r="X755" s="15"/>
      <c r="Y755" s="15"/>
      <c r="Z755" s="15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</row>
    <row r="756" spans="1:42" s="17" customFormat="1" ht="12.75" hidden="1" customHeight="1">
      <c r="A756" s="63" t="s">
        <v>2815</v>
      </c>
      <c r="B756" s="72"/>
      <c r="C756" s="144" t="s">
        <v>2816</v>
      </c>
      <c r="D756" s="46"/>
      <c r="E756" s="264"/>
      <c r="F756" s="265"/>
      <c r="G756" s="266"/>
      <c r="H756" s="267"/>
      <c r="I756" s="268"/>
      <c r="J756" s="265"/>
      <c r="K756" s="265"/>
      <c r="L756" s="269"/>
      <c r="M756" s="264">
        <f t="shared" si="88"/>
        <v>0</v>
      </c>
      <c r="N756" s="269">
        <f t="shared" si="89"/>
        <v>0</v>
      </c>
      <c r="O756" s="36"/>
      <c r="P756" s="51" t="s">
        <v>1474</v>
      </c>
      <c r="Q756" s="36"/>
      <c r="R756" s="36" t="str">
        <f t="shared" si="82"/>
        <v/>
      </c>
      <c r="S756" s="15"/>
      <c r="T756" s="15"/>
      <c r="U756" s="28"/>
      <c r="V756" s="28"/>
      <c r="W756" s="15"/>
      <c r="X756" s="15"/>
      <c r="Y756" s="15"/>
      <c r="Z756" s="15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</row>
    <row r="757" spans="1:42" s="17" customFormat="1" ht="12.75" customHeight="1">
      <c r="A757" s="63" t="s">
        <v>2817</v>
      </c>
      <c r="B757" s="72"/>
      <c r="C757" s="144" t="s">
        <v>2818</v>
      </c>
      <c r="D757" s="46"/>
      <c r="E757" s="264">
        <v>6</v>
      </c>
      <c r="F757" s="265">
        <v>759</v>
      </c>
      <c r="G757" s="266">
        <v>3312</v>
      </c>
      <c r="H757" s="267"/>
      <c r="I757" s="268"/>
      <c r="J757" s="265"/>
      <c r="K757" s="265"/>
      <c r="L757" s="269"/>
      <c r="M757" s="264">
        <f t="shared" si="88"/>
        <v>0</v>
      </c>
      <c r="N757" s="269">
        <f t="shared" si="89"/>
        <v>0</v>
      </c>
      <c r="O757" s="36"/>
      <c r="P757" s="51" t="s">
        <v>1474</v>
      </c>
      <c r="Q757" s="36"/>
      <c r="R757" s="36" t="str">
        <f t="shared" si="82"/>
        <v>M</v>
      </c>
      <c r="S757" s="15"/>
      <c r="T757" s="15"/>
      <c r="U757" s="28"/>
      <c r="V757" s="28"/>
      <c r="W757" s="15"/>
      <c r="X757" s="15"/>
      <c r="Y757" s="15"/>
      <c r="Z757" s="15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</row>
    <row r="758" spans="1:42" s="17" customFormat="1" ht="12.75" customHeight="1">
      <c r="A758" s="63" t="s">
        <v>2819</v>
      </c>
      <c r="B758" s="72"/>
      <c r="C758" s="144" t="s">
        <v>2593</v>
      </c>
      <c r="D758" s="46"/>
      <c r="E758" s="264">
        <v>1</v>
      </c>
      <c r="F758" s="265">
        <v>7</v>
      </c>
      <c r="G758" s="266">
        <v>37</v>
      </c>
      <c r="H758" s="267"/>
      <c r="I758" s="268"/>
      <c r="J758" s="265"/>
      <c r="K758" s="265"/>
      <c r="L758" s="269"/>
      <c r="M758" s="264">
        <f t="shared" si="88"/>
        <v>0</v>
      </c>
      <c r="N758" s="269">
        <f t="shared" si="89"/>
        <v>0</v>
      </c>
      <c r="O758" s="36"/>
      <c r="P758" s="51" t="s">
        <v>1474</v>
      </c>
      <c r="Q758" s="36"/>
      <c r="R758" s="36" t="str">
        <f t="shared" si="82"/>
        <v>M</v>
      </c>
      <c r="S758" s="15"/>
      <c r="T758" s="15"/>
      <c r="U758" s="28"/>
      <c r="V758" s="28"/>
      <c r="W758" s="15"/>
      <c r="X758" s="15"/>
      <c r="Y758" s="15"/>
      <c r="Z758" s="15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</row>
    <row r="759" spans="1:42" s="17" customFormat="1" ht="12.75" hidden="1" customHeight="1">
      <c r="A759" s="63" t="s">
        <v>2820</v>
      </c>
      <c r="B759" s="72"/>
      <c r="C759" s="144" t="s">
        <v>2821</v>
      </c>
      <c r="D759" s="46"/>
      <c r="E759" s="264"/>
      <c r="F759" s="265"/>
      <c r="G759" s="266"/>
      <c r="H759" s="267"/>
      <c r="I759" s="268"/>
      <c r="J759" s="265"/>
      <c r="K759" s="265"/>
      <c r="L759" s="269"/>
      <c r="M759" s="264">
        <f t="shared" si="88"/>
        <v>0</v>
      </c>
      <c r="N759" s="269">
        <f t="shared" si="89"/>
        <v>0</v>
      </c>
      <c r="O759" s="36"/>
      <c r="P759" s="51" t="s">
        <v>1474</v>
      </c>
      <c r="Q759" s="36"/>
      <c r="R759" s="36" t="str">
        <f t="shared" si="82"/>
        <v/>
      </c>
      <c r="S759" s="15"/>
      <c r="T759" s="15"/>
      <c r="U759" s="28"/>
      <c r="V759" s="28"/>
      <c r="W759" s="15"/>
      <c r="X759" s="15"/>
      <c r="Y759" s="15"/>
      <c r="Z759" s="15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</row>
    <row r="760" spans="1:42" s="17" customFormat="1" ht="12.75" hidden="1" customHeight="1">
      <c r="A760" s="63" t="s">
        <v>2822</v>
      </c>
      <c r="B760" s="72"/>
      <c r="C760" s="144" t="s">
        <v>2823</v>
      </c>
      <c r="D760" s="46"/>
      <c r="E760" s="264"/>
      <c r="F760" s="265"/>
      <c r="G760" s="266"/>
      <c r="H760" s="267"/>
      <c r="I760" s="268"/>
      <c r="J760" s="265"/>
      <c r="K760" s="265"/>
      <c r="L760" s="269"/>
      <c r="M760" s="264">
        <f t="shared" si="88"/>
        <v>0</v>
      </c>
      <c r="N760" s="269">
        <f t="shared" si="89"/>
        <v>0</v>
      </c>
      <c r="O760" s="36"/>
      <c r="P760" s="51" t="s">
        <v>1474</v>
      </c>
      <c r="Q760" s="36"/>
      <c r="R760" s="36" t="str">
        <f t="shared" si="82"/>
        <v/>
      </c>
      <c r="S760" s="15"/>
      <c r="T760" s="15"/>
      <c r="U760" s="28"/>
      <c r="V760" s="28"/>
      <c r="W760" s="15"/>
      <c r="X760" s="15"/>
      <c r="Y760" s="15"/>
      <c r="Z760" s="15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</row>
    <row r="761" spans="1:42" s="17" customFormat="1" ht="12.75" customHeight="1" thickBot="1">
      <c r="A761" s="63" t="s">
        <v>2824</v>
      </c>
      <c r="B761" s="72"/>
      <c r="C761" s="144" t="s">
        <v>2825</v>
      </c>
      <c r="D761" s="46"/>
      <c r="E761" s="264">
        <v>17</v>
      </c>
      <c r="F761" s="265">
        <v>21</v>
      </c>
      <c r="G761" s="266">
        <v>105</v>
      </c>
      <c r="H761" s="267"/>
      <c r="I761" s="268"/>
      <c r="J761" s="265"/>
      <c r="K761" s="265"/>
      <c r="L761" s="269"/>
      <c r="M761" s="264">
        <f t="shared" si="88"/>
        <v>0</v>
      </c>
      <c r="N761" s="269">
        <f t="shared" si="89"/>
        <v>0</v>
      </c>
      <c r="O761" s="36"/>
      <c r="P761" s="51" t="s">
        <v>1474</v>
      </c>
      <c r="Q761" s="36"/>
      <c r="R761" s="36" t="str">
        <f t="shared" si="82"/>
        <v>M</v>
      </c>
      <c r="S761" s="15"/>
      <c r="T761" s="15"/>
      <c r="U761" s="28"/>
      <c r="V761" s="28"/>
      <c r="W761" s="15"/>
      <c r="X761" s="15"/>
      <c r="Y761" s="15"/>
      <c r="Z761" s="15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</row>
    <row r="762" spans="1:42" s="17" customFormat="1" ht="12.75" hidden="1" customHeight="1" thickBot="1">
      <c r="A762" s="63" t="s">
        <v>2826</v>
      </c>
      <c r="B762" s="74"/>
      <c r="C762" s="167" t="s">
        <v>2827</v>
      </c>
      <c r="D762" s="46"/>
      <c r="E762" s="264"/>
      <c r="F762" s="265"/>
      <c r="G762" s="266"/>
      <c r="H762" s="267"/>
      <c r="I762" s="268"/>
      <c r="J762" s="265"/>
      <c r="K762" s="265"/>
      <c r="L762" s="269"/>
      <c r="M762" s="264">
        <f t="shared" si="88"/>
        <v>0</v>
      </c>
      <c r="N762" s="269">
        <f t="shared" si="89"/>
        <v>0</v>
      </c>
      <c r="O762" s="36"/>
      <c r="P762" s="51" t="s">
        <v>1474</v>
      </c>
      <c r="Q762" s="36"/>
      <c r="R762" s="36" t="str">
        <f t="shared" si="82"/>
        <v/>
      </c>
      <c r="S762" s="15"/>
      <c r="T762" s="15"/>
      <c r="U762" s="28"/>
      <c r="V762" s="28"/>
      <c r="W762" s="15"/>
      <c r="X762" s="15"/>
      <c r="Y762" s="15"/>
      <c r="Z762" s="15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</row>
    <row r="763" spans="1:42" s="18" customFormat="1" ht="15.75" customHeight="1">
      <c r="A763" s="63" t="s">
        <v>2828</v>
      </c>
      <c r="B763" s="885" t="s">
        <v>2829</v>
      </c>
      <c r="C763" s="886"/>
      <c r="D763" s="25"/>
      <c r="E763" s="331">
        <f t="shared" ref="E763:N763" si="90">SUM(E764:E781)</f>
        <v>65</v>
      </c>
      <c r="F763" s="332">
        <f t="shared" si="90"/>
        <v>2791</v>
      </c>
      <c r="G763" s="333">
        <f t="shared" si="90"/>
        <v>12742</v>
      </c>
      <c r="H763" s="334">
        <f t="shared" si="90"/>
        <v>60</v>
      </c>
      <c r="I763" s="364">
        <f t="shared" si="90"/>
        <v>2038</v>
      </c>
      <c r="J763" s="332">
        <f t="shared" si="90"/>
        <v>10041</v>
      </c>
      <c r="K763" s="332">
        <f t="shared" si="90"/>
        <v>0</v>
      </c>
      <c r="L763" s="335">
        <f t="shared" si="90"/>
        <v>0</v>
      </c>
      <c r="M763" s="364">
        <f t="shared" si="90"/>
        <v>2038</v>
      </c>
      <c r="N763" s="335">
        <f t="shared" si="90"/>
        <v>10041</v>
      </c>
      <c r="O763" s="36"/>
      <c r="P763" s="51" t="s">
        <v>1500</v>
      </c>
      <c r="Q763" s="36"/>
      <c r="R763" s="36" t="str">
        <f t="shared" si="82"/>
        <v>P</v>
      </c>
      <c r="S763" s="15"/>
      <c r="T763" s="15"/>
      <c r="U763" s="28"/>
      <c r="V763" s="28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</row>
    <row r="764" spans="1:42" s="17" customFormat="1" ht="12.75" customHeight="1">
      <c r="A764" s="63" t="s">
        <v>2830</v>
      </c>
      <c r="B764" s="72"/>
      <c r="C764" s="144" t="s">
        <v>2831</v>
      </c>
      <c r="D764" s="46"/>
      <c r="E764" s="264">
        <v>3</v>
      </c>
      <c r="F764" s="265">
        <v>97</v>
      </c>
      <c r="G764" s="266">
        <v>611</v>
      </c>
      <c r="H764" s="267">
        <v>3</v>
      </c>
      <c r="I764" s="268">
        <v>97</v>
      </c>
      <c r="J764" s="265">
        <v>611</v>
      </c>
      <c r="K764" s="265"/>
      <c r="L764" s="269"/>
      <c r="M764" s="264">
        <f>I764+K764</f>
        <v>97</v>
      </c>
      <c r="N764" s="269">
        <f>J764+L764</f>
        <v>611</v>
      </c>
      <c r="O764" s="36"/>
      <c r="P764" s="51" t="s">
        <v>1474</v>
      </c>
      <c r="Q764" s="36"/>
      <c r="R764" s="36" t="str">
        <f t="shared" si="82"/>
        <v>M</v>
      </c>
      <c r="S764" s="15"/>
      <c r="T764" s="15"/>
      <c r="U764" s="28"/>
      <c r="V764" s="28"/>
      <c r="W764" s="15"/>
      <c r="X764" s="15"/>
      <c r="Y764" s="15"/>
      <c r="Z764" s="15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</row>
    <row r="765" spans="1:42" s="17" customFormat="1" ht="12.75" hidden="1" customHeight="1">
      <c r="A765" s="63" t="s">
        <v>2832</v>
      </c>
      <c r="B765" s="72"/>
      <c r="C765" s="144" t="s">
        <v>2833</v>
      </c>
      <c r="D765" s="46"/>
      <c r="E765" s="264"/>
      <c r="F765" s="265"/>
      <c r="G765" s="266"/>
      <c r="H765" s="267"/>
      <c r="I765" s="268"/>
      <c r="J765" s="265"/>
      <c r="K765" s="265"/>
      <c r="L765" s="269"/>
      <c r="M765" s="264">
        <f t="shared" ref="M765:M780" si="91">I765+K765</f>
        <v>0</v>
      </c>
      <c r="N765" s="269">
        <f t="shared" ref="N765:N780" si="92">J765+L765</f>
        <v>0</v>
      </c>
      <c r="O765" s="36"/>
      <c r="P765" s="51" t="s">
        <v>1474</v>
      </c>
      <c r="Q765" s="36"/>
      <c r="R765" s="36" t="str">
        <f t="shared" si="82"/>
        <v/>
      </c>
      <c r="S765" s="15"/>
      <c r="T765" s="15"/>
      <c r="U765" s="28"/>
      <c r="V765" s="28"/>
      <c r="W765" s="15"/>
      <c r="X765" s="15"/>
      <c r="Y765" s="15"/>
      <c r="Z765" s="15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</row>
    <row r="766" spans="1:42" s="17" customFormat="1" ht="12.75" customHeight="1">
      <c r="A766" s="63" t="s">
        <v>2834</v>
      </c>
      <c r="B766" s="72"/>
      <c r="C766" s="144" t="s">
        <v>2835</v>
      </c>
      <c r="D766" s="46"/>
      <c r="E766" s="264">
        <v>1</v>
      </c>
      <c r="F766" s="265">
        <v>48</v>
      </c>
      <c r="G766" s="266">
        <v>288</v>
      </c>
      <c r="H766" s="267">
        <v>5</v>
      </c>
      <c r="I766" s="268">
        <v>23</v>
      </c>
      <c r="J766" s="265">
        <v>79</v>
      </c>
      <c r="K766" s="265"/>
      <c r="L766" s="269"/>
      <c r="M766" s="264">
        <f t="shared" si="91"/>
        <v>23</v>
      </c>
      <c r="N766" s="269">
        <f t="shared" si="92"/>
        <v>79</v>
      </c>
      <c r="O766" s="36"/>
      <c r="P766" s="51" t="s">
        <v>1474</v>
      </c>
      <c r="Q766" s="36"/>
      <c r="R766" s="36" t="str">
        <f t="shared" si="82"/>
        <v>M</v>
      </c>
      <c r="S766" s="15"/>
      <c r="T766" s="15"/>
      <c r="U766" s="28"/>
      <c r="V766" s="28"/>
      <c r="W766" s="15"/>
      <c r="X766" s="15"/>
      <c r="Y766" s="15"/>
      <c r="Z766" s="15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</row>
    <row r="767" spans="1:42" s="17" customFormat="1" ht="12.75" customHeight="1">
      <c r="A767" s="63" t="s">
        <v>2836</v>
      </c>
      <c r="B767" s="72"/>
      <c r="C767" s="144" t="s">
        <v>2837</v>
      </c>
      <c r="D767" s="46"/>
      <c r="E767" s="264">
        <v>8</v>
      </c>
      <c r="F767" s="265">
        <v>261</v>
      </c>
      <c r="G767" s="266">
        <v>1150</v>
      </c>
      <c r="H767" s="267">
        <v>4</v>
      </c>
      <c r="I767" s="268">
        <v>257</v>
      </c>
      <c r="J767" s="265">
        <v>1150</v>
      </c>
      <c r="K767" s="265"/>
      <c r="L767" s="269"/>
      <c r="M767" s="264">
        <f t="shared" si="91"/>
        <v>257</v>
      </c>
      <c r="N767" s="269">
        <f t="shared" si="92"/>
        <v>1150</v>
      </c>
      <c r="O767" s="36"/>
      <c r="P767" s="51" t="s">
        <v>1474</v>
      </c>
      <c r="Q767" s="36"/>
      <c r="R767" s="36" t="str">
        <f t="shared" si="82"/>
        <v>M</v>
      </c>
      <c r="S767" s="15"/>
      <c r="T767" s="15"/>
      <c r="U767" s="28"/>
      <c r="V767" s="28"/>
      <c r="W767" s="15"/>
      <c r="X767" s="15"/>
      <c r="Y767" s="15"/>
      <c r="Z767" s="15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</row>
    <row r="768" spans="1:42" s="17" customFormat="1" ht="12.75" customHeight="1">
      <c r="A768" s="63" t="s">
        <v>2838</v>
      </c>
      <c r="B768" s="72"/>
      <c r="C768" s="144" t="s">
        <v>2839</v>
      </c>
      <c r="D768" s="46"/>
      <c r="E768" s="264">
        <v>2</v>
      </c>
      <c r="F768" s="265">
        <v>332</v>
      </c>
      <c r="G768" s="266">
        <v>1986</v>
      </c>
      <c r="H768" s="267">
        <v>8</v>
      </c>
      <c r="I768" s="268">
        <v>332</v>
      </c>
      <c r="J768" s="265">
        <v>1976</v>
      </c>
      <c r="K768" s="265"/>
      <c r="L768" s="269"/>
      <c r="M768" s="264">
        <f t="shared" si="91"/>
        <v>332</v>
      </c>
      <c r="N768" s="269">
        <f t="shared" si="92"/>
        <v>1976</v>
      </c>
      <c r="O768" s="36"/>
      <c r="P768" s="51" t="s">
        <v>1474</v>
      </c>
      <c r="Q768" s="36"/>
      <c r="R768" s="36" t="str">
        <f t="shared" si="82"/>
        <v>M</v>
      </c>
      <c r="S768" s="15"/>
      <c r="T768" s="15"/>
      <c r="U768" s="28"/>
      <c r="V768" s="28"/>
      <c r="W768" s="15"/>
      <c r="X768" s="15"/>
      <c r="Y768" s="15"/>
      <c r="Z768" s="15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</row>
    <row r="769" spans="1:42" s="17" customFormat="1" ht="12.75" customHeight="1">
      <c r="A769" s="63" t="s">
        <v>2840</v>
      </c>
      <c r="B769" s="72"/>
      <c r="C769" s="144" t="s">
        <v>2841</v>
      </c>
      <c r="D769" s="46"/>
      <c r="E769" s="264">
        <v>1</v>
      </c>
      <c r="F769" s="265">
        <v>7</v>
      </c>
      <c r="G769" s="266">
        <v>35</v>
      </c>
      <c r="H769" s="267">
        <v>1</v>
      </c>
      <c r="I769" s="268">
        <v>7</v>
      </c>
      <c r="J769" s="265">
        <v>35</v>
      </c>
      <c r="K769" s="265"/>
      <c r="L769" s="269"/>
      <c r="M769" s="264">
        <f t="shared" si="91"/>
        <v>7</v>
      </c>
      <c r="N769" s="269">
        <f t="shared" si="92"/>
        <v>35</v>
      </c>
      <c r="O769" s="36"/>
      <c r="P769" s="51" t="s">
        <v>1474</v>
      </c>
      <c r="Q769" s="36"/>
      <c r="R769" s="36" t="str">
        <f t="shared" si="82"/>
        <v>M</v>
      </c>
      <c r="S769" s="15"/>
      <c r="T769" s="15"/>
      <c r="U769" s="28"/>
      <c r="V769" s="28"/>
      <c r="W769" s="15"/>
      <c r="X769" s="15"/>
      <c r="Y769" s="15"/>
      <c r="Z769" s="15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</row>
    <row r="770" spans="1:42" s="17" customFormat="1" ht="12.75" customHeight="1">
      <c r="A770" s="63" t="s">
        <v>2842</v>
      </c>
      <c r="B770" s="72"/>
      <c r="C770" s="144" t="s">
        <v>2843</v>
      </c>
      <c r="D770" s="46"/>
      <c r="E770" s="264">
        <v>2</v>
      </c>
      <c r="F770" s="265">
        <v>14</v>
      </c>
      <c r="G770" s="266">
        <v>84</v>
      </c>
      <c r="H770" s="267">
        <v>2</v>
      </c>
      <c r="I770" s="268">
        <v>14</v>
      </c>
      <c r="J770" s="265">
        <v>70</v>
      </c>
      <c r="K770" s="265"/>
      <c r="L770" s="269"/>
      <c r="M770" s="264">
        <f t="shared" si="91"/>
        <v>14</v>
      </c>
      <c r="N770" s="269">
        <f t="shared" si="92"/>
        <v>70</v>
      </c>
      <c r="O770" s="36"/>
      <c r="P770" s="51" t="s">
        <v>1474</v>
      </c>
      <c r="Q770" s="36"/>
      <c r="R770" s="36" t="str">
        <f t="shared" si="82"/>
        <v>M</v>
      </c>
      <c r="S770" s="15"/>
      <c r="T770" s="15"/>
      <c r="U770" s="28"/>
      <c r="V770" s="28"/>
      <c r="W770" s="15"/>
      <c r="X770" s="15"/>
      <c r="Y770" s="15"/>
      <c r="Z770" s="15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</row>
    <row r="771" spans="1:42" s="17" customFormat="1" ht="12.75" customHeight="1">
      <c r="A771" s="63" t="s">
        <v>2844</v>
      </c>
      <c r="B771" s="72"/>
      <c r="C771" s="144" t="s">
        <v>2845</v>
      </c>
      <c r="D771" s="46"/>
      <c r="E771" s="264">
        <v>14</v>
      </c>
      <c r="F771" s="265">
        <v>416</v>
      </c>
      <c r="G771" s="266">
        <v>1739</v>
      </c>
      <c r="H771" s="267">
        <v>4</v>
      </c>
      <c r="I771" s="268">
        <v>85</v>
      </c>
      <c r="J771" s="265">
        <v>376</v>
      </c>
      <c r="K771" s="265"/>
      <c r="L771" s="269"/>
      <c r="M771" s="264">
        <f t="shared" si="91"/>
        <v>85</v>
      </c>
      <c r="N771" s="269">
        <f t="shared" si="92"/>
        <v>376</v>
      </c>
      <c r="O771" s="36"/>
      <c r="P771" s="51" t="s">
        <v>1474</v>
      </c>
      <c r="Q771" s="36"/>
      <c r="R771" s="36" t="str">
        <f t="shared" si="82"/>
        <v>M</v>
      </c>
      <c r="S771" s="15"/>
      <c r="T771" s="15"/>
      <c r="U771" s="28"/>
      <c r="V771" s="28"/>
      <c r="W771" s="15"/>
      <c r="X771" s="15"/>
      <c r="Y771" s="15"/>
      <c r="Z771" s="15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</row>
    <row r="772" spans="1:42" s="17" customFormat="1" ht="12.75" hidden="1" customHeight="1">
      <c r="A772" s="63" t="s">
        <v>2846</v>
      </c>
      <c r="B772" s="72"/>
      <c r="C772" s="144" t="s">
        <v>2847</v>
      </c>
      <c r="D772" s="46"/>
      <c r="E772" s="264"/>
      <c r="F772" s="265"/>
      <c r="G772" s="266"/>
      <c r="H772" s="267"/>
      <c r="I772" s="268"/>
      <c r="J772" s="265"/>
      <c r="K772" s="265"/>
      <c r="L772" s="269"/>
      <c r="M772" s="264">
        <f t="shared" si="91"/>
        <v>0</v>
      </c>
      <c r="N772" s="269">
        <f t="shared" si="92"/>
        <v>0</v>
      </c>
      <c r="O772" s="36"/>
      <c r="P772" s="51" t="s">
        <v>1474</v>
      </c>
      <c r="Q772" s="36"/>
      <c r="R772" s="36" t="str">
        <f t="shared" si="82"/>
        <v/>
      </c>
      <c r="S772" s="15"/>
      <c r="T772" s="15"/>
      <c r="U772" s="28"/>
      <c r="V772" s="28"/>
      <c r="W772" s="15"/>
      <c r="X772" s="15"/>
      <c r="Y772" s="15"/>
      <c r="Z772" s="15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</row>
    <row r="773" spans="1:42" s="17" customFormat="1" ht="12.75" customHeight="1">
      <c r="A773" s="63" t="s">
        <v>2848</v>
      </c>
      <c r="B773" s="72"/>
      <c r="C773" s="144" t="s">
        <v>2715</v>
      </c>
      <c r="D773" s="46"/>
      <c r="E773" s="264">
        <v>4</v>
      </c>
      <c r="F773" s="265">
        <v>92</v>
      </c>
      <c r="G773" s="266">
        <v>373</v>
      </c>
      <c r="H773" s="267">
        <v>4</v>
      </c>
      <c r="I773" s="268">
        <v>92</v>
      </c>
      <c r="J773" s="265">
        <v>373</v>
      </c>
      <c r="K773" s="265"/>
      <c r="L773" s="269"/>
      <c r="M773" s="264">
        <f t="shared" si="91"/>
        <v>92</v>
      </c>
      <c r="N773" s="269">
        <f t="shared" si="92"/>
        <v>373</v>
      </c>
      <c r="O773" s="36"/>
      <c r="P773" s="51" t="s">
        <v>1474</v>
      </c>
      <c r="Q773" s="36"/>
      <c r="R773" s="36" t="str">
        <f t="shared" si="82"/>
        <v>M</v>
      </c>
      <c r="S773" s="15"/>
      <c r="T773" s="15"/>
      <c r="U773" s="28"/>
      <c r="V773" s="28"/>
      <c r="W773" s="15"/>
      <c r="X773" s="15"/>
      <c r="Y773" s="15"/>
      <c r="Z773" s="15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</row>
    <row r="774" spans="1:42" s="17" customFormat="1" ht="12.75" customHeight="1">
      <c r="A774" s="63" t="s">
        <v>2849</v>
      </c>
      <c r="B774" s="72"/>
      <c r="C774" s="144" t="s">
        <v>2850</v>
      </c>
      <c r="D774" s="46"/>
      <c r="E774" s="264">
        <v>2</v>
      </c>
      <c r="F774" s="265">
        <v>35</v>
      </c>
      <c r="G774" s="266">
        <v>175</v>
      </c>
      <c r="H774" s="267">
        <v>2</v>
      </c>
      <c r="I774" s="268">
        <v>34</v>
      </c>
      <c r="J774" s="265">
        <v>170</v>
      </c>
      <c r="K774" s="265"/>
      <c r="L774" s="269"/>
      <c r="M774" s="264">
        <f t="shared" si="91"/>
        <v>34</v>
      </c>
      <c r="N774" s="269">
        <f t="shared" si="92"/>
        <v>170</v>
      </c>
      <c r="O774" s="36"/>
      <c r="P774" s="51" t="s">
        <v>1474</v>
      </c>
      <c r="Q774" s="36"/>
      <c r="R774" s="36" t="str">
        <f t="shared" si="82"/>
        <v>M</v>
      </c>
      <c r="S774" s="15"/>
      <c r="T774" s="15"/>
      <c r="U774" s="28"/>
      <c r="V774" s="28"/>
      <c r="W774" s="15"/>
      <c r="X774" s="15"/>
      <c r="Y774" s="15"/>
      <c r="Z774" s="15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</row>
    <row r="775" spans="1:42" s="129" customFormat="1" ht="12.75" customHeight="1">
      <c r="A775" s="126" t="s">
        <v>2851</v>
      </c>
      <c r="B775" s="131"/>
      <c r="C775" s="144" t="s">
        <v>2004</v>
      </c>
      <c r="D775" s="132"/>
      <c r="E775" s="264">
        <v>9</v>
      </c>
      <c r="F775" s="265">
        <v>639</v>
      </c>
      <c r="G775" s="266">
        <v>3180</v>
      </c>
      <c r="H775" s="267">
        <v>9</v>
      </c>
      <c r="I775" s="268">
        <v>639</v>
      </c>
      <c r="J775" s="265">
        <v>3180</v>
      </c>
      <c r="K775" s="265"/>
      <c r="L775" s="269"/>
      <c r="M775" s="264">
        <f t="shared" si="91"/>
        <v>639</v>
      </c>
      <c r="N775" s="269">
        <f t="shared" si="92"/>
        <v>3180</v>
      </c>
      <c r="O775" s="150"/>
      <c r="P775" s="151" t="s">
        <v>1474</v>
      </c>
      <c r="Q775" s="150"/>
      <c r="R775" s="150" t="str">
        <f t="shared" si="82"/>
        <v>M</v>
      </c>
      <c r="S775" s="5"/>
      <c r="T775" s="5"/>
      <c r="U775" s="30"/>
      <c r="V775" s="30"/>
      <c r="W775" s="5"/>
      <c r="X775" s="5"/>
      <c r="Y775" s="5"/>
      <c r="Z775" s="5"/>
      <c r="AA775" s="128"/>
      <c r="AB775" s="128"/>
      <c r="AC775" s="128"/>
      <c r="AD775" s="128"/>
      <c r="AE775" s="128"/>
      <c r="AF775" s="128"/>
      <c r="AG775" s="128"/>
      <c r="AH775" s="128"/>
      <c r="AI775" s="128"/>
      <c r="AJ775" s="128"/>
      <c r="AK775" s="128"/>
      <c r="AL775" s="128"/>
      <c r="AM775" s="128"/>
      <c r="AN775" s="128"/>
      <c r="AO775" s="128"/>
      <c r="AP775" s="128"/>
    </row>
    <row r="776" spans="1:42" s="17" customFormat="1" ht="12.75" customHeight="1">
      <c r="A776" s="63" t="s">
        <v>2852</v>
      </c>
      <c r="B776" s="72"/>
      <c r="C776" s="144" t="s">
        <v>2853</v>
      </c>
      <c r="D776" s="46"/>
      <c r="E776" s="264">
        <v>1</v>
      </c>
      <c r="F776" s="265">
        <v>18</v>
      </c>
      <c r="G776" s="266">
        <v>90</v>
      </c>
      <c r="H776" s="267">
        <v>1</v>
      </c>
      <c r="I776" s="268">
        <v>18</v>
      </c>
      <c r="J776" s="265">
        <v>90</v>
      </c>
      <c r="K776" s="265"/>
      <c r="L776" s="269"/>
      <c r="M776" s="264">
        <f t="shared" si="91"/>
        <v>18</v>
      </c>
      <c r="N776" s="269">
        <f t="shared" si="92"/>
        <v>90</v>
      </c>
      <c r="O776" s="36"/>
      <c r="P776" s="51" t="s">
        <v>1474</v>
      </c>
      <c r="Q776" s="36"/>
      <c r="R776" s="36" t="str">
        <f t="shared" si="82"/>
        <v>M</v>
      </c>
      <c r="S776" s="15"/>
      <c r="T776" s="15"/>
      <c r="U776" s="28"/>
      <c r="V776" s="28"/>
      <c r="W776" s="15"/>
      <c r="X776" s="15"/>
      <c r="Y776" s="15"/>
      <c r="Z776" s="15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</row>
    <row r="777" spans="1:42" s="17" customFormat="1" ht="12.75" customHeight="1">
      <c r="A777" s="63" t="s">
        <v>0</v>
      </c>
      <c r="B777" s="72"/>
      <c r="C777" s="144" t="s">
        <v>1</v>
      </c>
      <c r="D777" s="46"/>
      <c r="E777" s="264">
        <v>7</v>
      </c>
      <c r="F777" s="265">
        <v>108</v>
      </c>
      <c r="G777" s="266">
        <v>648</v>
      </c>
      <c r="H777" s="267">
        <v>7</v>
      </c>
      <c r="I777" s="268">
        <v>108</v>
      </c>
      <c r="J777" s="265">
        <v>648</v>
      </c>
      <c r="K777" s="265"/>
      <c r="L777" s="269"/>
      <c r="M777" s="264">
        <f t="shared" si="91"/>
        <v>108</v>
      </c>
      <c r="N777" s="269">
        <f t="shared" si="92"/>
        <v>648</v>
      </c>
      <c r="O777" s="36"/>
      <c r="P777" s="51" t="s">
        <v>1474</v>
      </c>
      <c r="Q777" s="36"/>
      <c r="R777" s="36" t="str">
        <f t="shared" si="82"/>
        <v>M</v>
      </c>
      <c r="S777" s="15"/>
      <c r="T777" s="15"/>
      <c r="U777" s="28"/>
      <c r="V777" s="28"/>
      <c r="W777" s="15"/>
      <c r="X777" s="15"/>
      <c r="Y777" s="15"/>
      <c r="Z777" s="15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</row>
    <row r="778" spans="1:42" s="17" customFormat="1" ht="12.75" customHeight="1">
      <c r="A778" s="63" t="s">
        <v>2</v>
      </c>
      <c r="B778" s="72"/>
      <c r="C778" s="144" t="s">
        <v>3</v>
      </c>
      <c r="D778" s="46"/>
      <c r="E778" s="264">
        <v>4</v>
      </c>
      <c r="F778" s="265">
        <v>62</v>
      </c>
      <c r="G778" s="266">
        <v>342</v>
      </c>
      <c r="H778" s="267">
        <v>4</v>
      </c>
      <c r="I778" s="268">
        <v>62</v>
      </c>
      <c r="J778" s="265">
        <v>310</v>
      </c>
      <c r="K778" s="265"/>
      <c r="L778" s="269"/>
      <c r="M778" s="264">
        <f t="shared" si="91"/>
        <v>62</v>
      </c>
      <c r="N778" s="269">
        <f t="shared" si="92"/>
        <v>310</v>
      </c>
      <c r="O778" s="36"/>
      <c r="P778" s="51" t="s">
        <v>1474</v>
      </c>
      <c r="Q778" s="36"/>
      <c r="R778" s="36" t="str">
        <f t="shared" si="82"/>
        <v>M</v>
      </c>
      <c r="S778" s="15"/>
      <c r="T778" s="15"/>
      <c r="U778" s="28"/>
      <c r="V778" s="28"/>
      <c r="W778" s="15"/>
      <c r="X778" s="15"/>
      <c r="Y778" s="15"/>
      <c r="Z778" s="15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</row>
    <row r="779" spans="1:42" s="17" customFormat="1" ht="12.75" customHeight="1">
      <c r="A779" s="63" t="s">
        <v>4</v>
      </c>
      <c r="B779" s="72"/>
      <c r="C779" s="144" t="s">
        <v>5</v>
      </c>
      <c r="D779" s="46"/>
      <c r="E779" s="264">
        <v>1</v>
      </c>
      <c r="F779" s="265">
        <v>358</v>
      </c>
      <c r="G779" s="266">
        <v>968</v>
      </c>
      <c r="H779" s="267"/>
      <c r="I779" s="268"/>
      <c r="J779" s="265"/>
      <c r="K779" s="265"/>
      <c r="L779" s="269"/>
      <c r="M779" s="264">
        <f t="shared" si="91"/>
        <v>0</v>
      </c>
      <c r="N779" s="269">
        <f t="shared" si="92"/>
        <v>0</v>
      </c>
      <c r="O779" s="36"/>
      <c r="P779" s="51" t="s">
        <v>1474</v>
      </c>
      <c r="Q779" s="36"/>
      <c r="R779" s="36" t="str">
        <f t="shared" ref="R779:R842" si="93">IF(SUM(E779:N779)=0,"",P779)</f>
        <v>M</v>
      </c>
      <c r="S779" s="15"/>
      <c r="T779" s="15"/>
      <c r="U779" s="28"/>
      <c r="V779" s="28"/>
      <c r="W779" s="15"/>
      <c r="X779" s="15"/>
      <c r="Y779" s="15"/>
      <c r="Z779" s="15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</row>
    <row r="780" spans="1:42" s="17" customFormat="1" ht="12.75" customHeight="1" thickBot="1">
      <c r="A780" s="63" t="s">
        <v>6</v>
      </c>
      <c r="B780" s="72"/>
      <c r="C780" s="144" t="s">
        <v>7</v>
      </c>
      <c r="D780" s="46"/>
      <c r="E780" s="315">
        <v>6</v>
      </c>
      <c r="F780" s="348">
        <v>304</v>
      </c>
      <c r="G780" s="349">
        <v>1073</v>
      </c>
      <c r="H780" s="350">
        <v>6</v>
      </c>
      <c r="I780" s="384">
        <v>270</v>
      </c>
      <c r="J780" s="348">
        <v>973</v>
      </c>
      <c r="K780" s="348"/>
      <c r="L780" s="316"/>
      <c r="M780" s="264">
        <f t="shared" si="91"/>
        <v>270</v>
      </c>
      <c r="N780" s="269">
        <f t="shared" si="92"/>
        <v>973</v>
      </c>
      <c r="O780" s="36"/>
      <c r="P780" s="51" t="s">
        <v>1474</v>
      </c>
      <c r="Q780" s="36"/>
      <c r="R780" s="36" t="str">
        <f t="shared" si="93"/>
        <v>M</v>
      </c>
      <c r="S780" s="15"/>
      <c r="T780" s="15"/>
      <c r="U780" s="28"/>
      <c r="V780" s="28"/>
      <c r="W780" s="15"/>
      <c r="X780" s="15"/>
      <c r="Y780" s="15"/>
      <c r="Z780" s="15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</row>
    <row r="781" spans="1:42" s="17" customFormat="1" ht="12.75" hidden="1" customHeight="1" thickBot="1">
      <c r="A781" s="63" t="s">
        <v>8</v>
      </c>
      <c r="B781" s="74"/>
      <c r="C781" s="167" t="s">
        <v>9</v>
      </c>
      <c r="D781" s="46"/>
      <c r="E781" s="258"/>
      <c r="F781" s="259"/>
      <c r="G781" s="260"/>
      <c r="H781" s="261"/>
      <c r="I781" s="262"/>
      <c r="J781" s="259"/>
      <c r="K781" s="259"/>
      <c r="L781" s="263"/>
      <c r="M781" s="258">
        <f>I781+K781</f>
        <v>0</v>
      </c>
      <c r="N781" s="263">
        <f>J781+L781</f>
        <v>0</v>
      </c>
      <c r="O781" s="36"/>
      <c r="P781" s="51" t="s">
        <v>1474</v>
      </c>
      <c r="Q781" s="36"/>
      <c r="R781" s="36" t="str">
        <f t="shared" si="93"/>
        <v/>
      </c>
      <c r="S781" s="15"/>
      <c r="T781" s="15"/>
      <c r="U781" s="28"/>
      <c r="V781" s="28"/>
      <c r="W781" s="15"/>
      <c r="X781" s="15"/>
      <c r="Y781" s="15"/>
      <c r="Z781" s="15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</row>
    <row r="782" spans="1:42" s="18" customFormat="1" ht="15.75" customHeight="1">
      <c r="A782" s="63" t="s">
        <v>10</v>
      </c>
      <c r="B782" s="885" t="s">
        <v>11</v>
      </c>
      <c r="C782" s="886"/>
      <c r="D782" s="25"/>
      <c r="E782" s="331">
        <f t="shared" ref="E782:N782" si="94">SUM(E783:E799)</f>
        <v>17</v>
      </c>
      <c r="F782" s="332">
        <f t="shared" si="94"/>
        <v>2337</v>
      </c>
      <c r="G782" s="333">
        <f t="shared" si="94"/>
        <v>11060</v>
      </c>
      <c r="H782" s="334">
        <f t="shared" si="94"/>
        <v>7</v>
      </c>
      <c r="I782" s="364">
        <f t="shared" si="94"/>
        <v>155</v>
      </c>
      <c r="J782" s="332">
        <f t="shared" si="94"/>
        <v>580</v>
      </c>
      <c r="K782" s="332">
        <f t="shared" si="94"/>
        <v>0</v>
      </c>
      <c r="L782" s="335">
        <f t="shared" si="94"/>
        <v>0</v>
      </c>
      <c r="M782" s="364">
        <f t="shared" si="94"/>
        <v>155</v>
      </c>
      <c r="N782" s="335">
        <f t="shared" si="94"/>
        <v>580</v>
      </c>
      <c r="O782" s="36"/>
      <c r="P782" s="51" t="s">
        <v>1500</v>
      </c>
      <c r="Q782" s="36"/>
      <c r="R782" s="36" t="str">
        <f t="shared" si="93"/>
        <v>P</v>
      </c>
      <c r="S782" s="15"/>
      <c r="T782" s="15"/>
      <c r="U782" s="28"/>
      <c r="V782" s="28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</row>
    <row r="783" spans="1:42" s="17" customFormat="1" ht="12.75" customHeight="1">
      <c r="A783" s="63" t="s">
        <v>12</v>
      </c>
      <c r="B783" s="72"/>
      <c r="C783" s="144" t="s">
        <v>13</v>
      </c>
      <c r="D783" s="46"/>
      <c r="E783" s="264">
        <v>1</v>
      </c>
      <c r="F783" s="265">
        <v>39</v>
      </c>
      <c r="G783" s="266">
        <v>123</v>
      </c>
      <c r="H783" s="267"/>
      <c r="I783" s="268"/>
      <c r="J783" s="265"/>
      <c r="K783" s="265"/>
      <c r="L783" s="269"/>
      <c r="M783" s="264">
        <f t="shared" ref="M783:M798" si="95">I783+K783</f>
        <v>0</v>
      </c>
      <c r="N783" s="269">
        <f t="shared" ref="N783:N798" si="96">J783+L783</f>
        <v>0</v>
      </c>
      <c r="O783" s="36"/>
      <c r="P783" s="51" t="s">
        <v>1474</v>
      </c>
      <c r="Q783" s="36"/>
      <c r="R783" s="36" t="str">
        <f t="shared" si="93"/>
        <v>M</v>
      </c>
      <c r="S783" s="15"/>
      <c r="T783" s="15"/>
      <c r="U783" s="28"/>
      <c r="V783" s="28"/>
      <c r="W783" s="15"/>
      <c r="X783" s="15"/>
      <c r="Y783" s="15"/>
      <c r="Z783" s="15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</row>
    <row r="784" spans="1:42" s="17" customFormat="1" ht="12.75" customHeight="1">
      <c r="A784" s="63" t="s">
        <v>14</v>
      </c>
      <c r="B784" s="72"/>
      <c r="C784" s="144" t="s">
        <v>15</v>
      </c>
      <c r="D784" s="46"/>
      <c r="E784" s="264">
        <v>1</v>
      </c>
      <c r="F784" s="265">
        <v>22</v>
      </c>
      <c r="G784" s="266">
        <v>85</v>
      </c>
      <c r="H784" s="267"/>
      <c r="I784" s="268"/>
      <c r="J784" s="265"/>
      <c r="K784" s="265"/>
      <c r="L784" s="269"/>
      <c r="M784" s="264">
        <f t="shared" si="95"/>
        <v>0</v>
      </c>
      <c r="N784" s="269">
        <f t="shared" si="96"/>
        <v>0</v>
      </c>
      <c r="O784" s="36"/>
      <c r="P784" s="51" t="s">
        <v>1474</v>
      </c>
      <c r="Q784" s="36"/>
      <c r="R784" s="36" t="str">
        <f t="shared" si="93"/>
        <v>M</v>
      </c>
      <c r="S784" s="15"/>
      <c r="T784" s="15"/>
      <c r="U784" s="28"/>
      <c r="V784" s="28"/>
      <c r="W784" s="15"/>
      <c r="X784" s="15"/>
      <c r="Y784" s="15"/>
      <c r="Z784" s="15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</row>
    <row r="785" spans="1:42" s="17" customFormat="1" ht="12.75" hidden="1" customHeight="1">
      <c r="A785" s="63" t="s">
        <v>16</v>
      </c>
      <c r="B785" s="72"/>
      <c r="C785" s="144" t="s">
        <v>17</v>
      </c>
      <c r="D785" s="46"/>
      <c r="E785" s="264"/>
      <c r="F785" s="265"/>
      <c r="G785" s="266"/>
      <c r="H785" s="267"/>
      <c r="I785" s="268"/>
      <c r="J785" s="265"/>
      <c r="K785" s="265"/>
      <c r="L785" s="269"/>
      <c r="M785" s="264">
        <f t="shared" si="95"/>
        <v>0</v>
      </c>
      <c r="N785" s="269">
        <f t="shared" si="96"/>
        <v>0</v>
      </c>
      <c r="O785" s="36"/>
      <c r="P785" s="51" t="s">
        <v>1474</v>
      </c>
      <c r="Q785" s="36"/>
      <c r="R785" s="36" t="str">
        <f t="shared" si="93"/>
        <v/>
      </c>
      <c r="S785" s="15"/>
      <c r="T785" s="15"/>
      <c r="U785" s="28"/>
      <c r="V785" s="28"/>
      <c r="W785" s="15"/>
      <c r="X785" s="15"/>
      <c r="Y785" s="15"/>
      <c r="Z785" s="15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</row>
    <row r="786" spans="1:42" s="17" customFormat="1" ht="12.75" hidden="1" customHeight="1">
      <c r="A786" s="63" t="s">
        <v>18</v>
      </c>
      <c r="B786" s="72"/>
      <c r="C786" s="144" t="s">
        <v>19</v>
      </c>
      <c r="D786" s="46"/>
      <c r="E786" s="264"/>
      <c r="F786" s="265"/>
      <c r="G786" s="266"/>
      <c r="H786" s="267"/>
      <c r="I786" s="268"/>
      <c r="J786" s="265"/>
      <c r="K786" s="265"/>
      <c r="L786" s="269"/>
      <c r="M786" s="264">
        <f t="shared" si="95"/>
        <v>0</v>
      </c>
      <c r="N786" s="269">
        <f t="shared" si="96"/>
        <v>0</v>
      </c>
      <c r="O786" s="36"/>
      <c r="P786" s="51" t="s">
        <v>1474</v>
      </c>
      <c r="Q786" s="36"/>
      <c r="R786" s="36" t="str">
        <f t="shared" si="93"/>
        <v/>
      </c>
      <c r="S786" s="15"/>
      <c r="T786" s="15"/>
      <c r="U786" s="28"/>
      <c r="V786" s="28"/>
      <c r="W786" s="15"/>
      <c r="X786" s="15"/>
      <c r="Y786" s="15"/>
      <c r="Z786" s="15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</row>
    <row r="787" spans="1:42" s="17" customFormat="1" ht="12.75" customHeight="1">
      <c r="A787" s="63" t="s">
        <v>20</v>
      </c>
      <c r="B787" s="72"/>
      <c r="C787" s="144" t="s">
        <v>21</v>
      </c>
      <c r="D787" s="46"/>
      <c r="E787" s="264">
        <v>1</v>
      </c>
      <c r="F787" s="265">
        <v>118</v>
      </c>
      <c r="G787" s="266">
        <v>590</v>
      </c>
      <c r="H787" s="267"/>
      <c r="I787" s="268"/>
      <c r="J787" s="265"/>
      <c r="K787" s="265"/>
      <c r="L787" s="269"/>
      <c r="M787" s="264">
        <f t="shared" si="95"/>
        <v>0</v>
      </c>
      <c r="N787" s="269">
        <f t="shared" si="96"/>
        <v>0</v>
      </c>
      <c r="O787" s="36"/>
      <c r="P787" s="51" t="s">
        <v>1474</v>
      </c>
      <c r="Q787" s="36"/>
      <c r="R787" s="36" t="str">
        <f t="shared" si="93"/>
        <v>M</v>
      </c>
      <c r="S787" s="15"/>
      <c r="T787" s="15"/>
      <c r="U787" s="28"/>
      <c r="V787" s="28"/>
      <c r="W787" s="15"/>
      <c r="X787" s="15"/>
      <c r="Y787" s="15"/>
      <c r="Z787" s="15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</row>
    <row r="788" spans="1:42" s="17" customFormat="1" ht="12.75" hidden="1" customHeight="1">
      <c r="A788" s="63" t="s">
        <v>22</v>
      </c>
      <c r="B788" s="72"/>
      <c r="C788" s="144" t="s">
        <v>23</v>
      </c>
      <c r="D788" s="46"/>
      <c r="E788" s="264"/>
      <c r="F788" s="265"/>
      <c r="G788" s="266"/>
      <c r="H788" s="267"/>
      <c r="I788" s="268"/>
      <c r="J788" s="265"/>
      <c r="K788" s="265"/>
      <c r="L788" s="269"/>
      <c r="M788" s="264">
        <f t="shared" si="95"/>
        <v>0</v>
      </c>
      <c r="N788" s="269">
        <f t="shared" si="96"/>
        <v>0</v>
      </c>
      <c r="O788" s="36"/>
      <c r="P788" s="51" t="s">
        <v>1474</v>
      </c>
      <c r="Q788" s="36"/>
      <c r="R788" s="36" t="str">
        <f t="shared" si="93"/>
        <v/>
      </c>
      <c r="S788" s="15"/>
      <c r="T788" s="15"/>
      <c r="U788" s="28"/>
      <c r="V788" s="28"/>
      <c r="W788" s="15"/>
      <c r="X788" s="15"/>
      <c r="Y788" s="15"/>
      <c r="Z788" s="15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</row>
    <row r="789" spans="1:42" s="17" customFormat="1" ht="12.75" hidden="1" customHeight="1">
      <c r="A789" s="63" t="s">
        <v>24</v>
      </c>
      <c r="B789" s="72"/>
      <c r="C789" s="144" t="s">
        <v>25</v>
      </c>
      <c r="D789" s="46"/>
      <c r="E789" s="264"/>
      <c r="F789" s="265"/>
      <c r="G789" s="266"/>
      <c r="H789" s="267"/>
      <c r="I789" s="268"/>
      <c r="J789" s="265"/>
      <c r="K789" s="265"/>
      <c r="L789" s="269"/>
      <c r="M789" s="264">
        <f t="shared" si="95"/>
        <v>0</v>
      </c>
      <c r="N789" s="269">
        <f t="shared" si="96"/>
        <v>0</v>
      </c>
      <c r="O789" s="36"/>
      <c r="P789" s="51" t="s">
        <v>1474</v>
      </c>
      <c r="Q789" s="36"/>
      <c r="R789" s="36" t="str">
        <f t="shared" si="93"/>
        <v/>
      </c>
      <c r="S789" s="15"/>
      <c r="T789" s="15"/>
      <c r="U789" s="28"/>
      <c r="V789" s="28"/>
      <c r="W789" s="15"/>
      <c r="X789" s="15"/>
      <c r="Y789" s="15"/>
      <c r="Z789" s="15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</row>
    <row r="790" spans="1:42" s="17" customFormat="1" ht="12.75" customHeight="1">
      <c r="A790" s="63" t="s">
        <v>26</v>
      </c>
      <c r="B790" s="72"/>
      <c r="C790" s="144" t="s">
        <v>27</v>
      </c>
      <c r="D790" s="46"/>
      <c r="E790" s="264">
        <v>1</v>
      </c>
      <c r="F790" s="265">
        <v>25</v>
      </c>
      <c r="G790" s="266">
        <v>92</v>
      </c>
      <c r="H790" s="267"/>
      <c r="I790" s="268"/>
      <c r="J790" s="265"/>
      <c r="K790" s="265"/>
      <c r="L790" s="269"/>
      <c r="M790" s="264">
        <f t="shared" si="95"/>
        <v>0</v>
      </c>
      <c r="N790" s="269">
        <f t="shared" si="96"/>
        <v>0</v>
      </c>
      <c r="O790" s="36"/>
      <c r="P790" s="51" t="s">
        <v>1474</v>
      </c>
      <c r="Q790" s="36"/>
      <c r="R790" s="36" t="str">
        <f t="shared" si="93"/>
        <v>M</v>
      </c>
      <c r="S790" s="15"/>
      <c r="T790" s="15"/>
      <c r="U790" s="28"/>
      <c r="V790" s="28"/>
      <c r="W790" s="15"/>
      <c r="X790" s="15"/>
      <c r="Y790" s="15"/>
      <c r="Z790" s="15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</row>
    <row r="791" spans="1:42" s="17" customFormat="1" ht="12.75" customHeight="1">
      <c r="A791" s="63" t="s">
        <v>28</v>
      </c>
      <c r="B791" s="72"/>
      <c r="C791" s="144" t="s">
        <v>29</v>
      </c>
      <c r="D791" s="46"/>
      <c r="E791" s="264">
        <v>4</v>
      </c>
      <c r="F791" s="265">
        <v>117</v>
      </c>
      <c r="G791" s="266">
        <v>424</v>
      </c>
      <c r="H791" s="267">
        <v>3</v>
      </c>
      <c r="I791" s="268">
        <v>117</v>
      </c>
      <c r="J791" s="265">
        <v>424</v>
      </c>
      <c r="K791" s="265"/>
      <c r="L791" s="269"/>
      <c r="M791" s="264">
        <f t="shared" si="95"/>
        <v>117</v>
      </c>
      <c r="N791" s="269">
        <f t="shared" si="96"/>
        <v>424</v>
      </c>
      <c r="O791" s="36"/>
      <c r="P791" s="51" t="s">
        <v>1474</v>
      </c>
      <c r="Q791" s="36"/>
      <c r="R791" s="36" t="str">
        <f t="shared" si="93"/>
        <v>M</v>
      </c>
      <c r="S791" s="15"/>
      <c r="T791" s="15"/>
      <c r="U791" s="28"/>
      <c r="V791" s="28"/>
      <c r="W791" s="15"/>
      <c r="X791" s="15"/>
      <c r="Y791" s="15"/>
      <c r="Z791" s="15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</row>
    <row r="792" spans="1:42" s="17" customFormat="1" ht="12.75" hidden="1" customHeight="1">
      <c r="A792" s="63" t="s">
        <v>30</v>
      </c>
      <c r="B792" s="72"/>
      <c r="C792" s="144" t="s">
        <v>31</v>
      </c>
      <c r="D792" s="46"/>
      <c r="E792" s="264"/>
      <c r="F792" s="265"/>
      <c r="G792" s="266"/>
      <c r="H792" s="267"/>
      <c r="I792" s="268"/>
      <c r="J792" s="265"/>
      <c r="K792" s="265"/>
      <c r="L792" s="269"/>
      <c r="M792" s="264">
        <f t="shared" si="95"/>
        <v>0</v>
      </c>
      <c r="N792" s="269">
        <f t="shared" si="96"/>
        <v>0</v>
      </c>
      <c r="O792" s="36"/>
      <c r="P792" s="51" t="s">
        <v>1474</v>
      </c>
      <c r="Q792" s="36"/>
      <c r="R792" s="36" t="str">
        <f t="shared" si="93"/>
        <v/>
      </c>
      <c r="S792" s="15"/>
      <c r="T792" s="15"/>
      <c r="U792" s="28"/>
      <c r="V792" s="28"/>
      <c r="W792" s="15"/>
      <c r="X792" s="15"/>
      <c r="Y792" s="15"/>
      <c r="Z792" s="15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</row>
    <row r="793" spans="1:42" s="17" customFormat="1" ht="12.75" customHeight="1">
      <c r="A793" s="63" t="s">
        <v>32</v>
      </c>
      <c r="B793" s="72"/>
      <c r="C793" s="144" t="s">
        <v>1946</v>
      </c>
      <c r="D793" s="46"/>
      <c r="E793" s="264">
        <v>4</v>
      </c>
      <c r="F793" s="265">
        <v>548</v>
      </c>
      <c r="G793" s="266">
        <v>2740</v>
      </c>
      <c r="H793" s="267">
        <v>4</v>
      </c>
      <c r="I793" s="268">
        <v>38</v>
      </c>
      <c r="J793" s="265">
        <v>156</v>
      </c>
      <c r="K793" s="265"/>
      <c r="L793" s="269"/>
      <c r="M793" s="264">
        <f t="shared" si="95"/>
        <v>38</v>
      </c>
      <c r="N793" s="269">
        <f t="shared" si="96"/>
        <v>156</v>
      </c>
      <c r="O793" s="36"/>
      <c r="P793" s="51" t="s">
        <v>1474</v>
      </c>
      <c r="Q793" s="36"/>
      <c r="R793" s="36" t="str">
        <f t="shared" si="93"/>
        <v>M</v>
      </c>
      <c r="S793" s="15"/>
      <c r="T793" s="15"/>
      <c r="U793" s="28"/>
      <c r="V793" s="28"/>
      <c r="W793" s="15"/>
      <c r="X793" s="15"/>
      <c r="Y793" s="15"/>
      <c r="Z793" s="15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</row>
    <row r="794" spans="1:42" s="17" customFormat="1" ht="12.75" customHeight="1">
      <c r="A794" s="63" t="s">
        <v>33</v>
      </c>
      <c r="B794" s="72"/>
      <c r="C794" s="144" t="s">
        <v>34</v>
      </c>
      <c r="D794" s="46"/>
      <c r="E794" s="264">
        <v>1</v>
      </c>
      <c r="F794" s="265">
        <v>204</v>
      </c>
      <c r="G794" s="266">
        <v>1020</v>
      </c>
      <c r="H794" s="267"/>
      <c r="I794" s="268"/>
      <c r="J794" s="265"/>
      <c r="K794" s="265"/>
      <c r="L794" s="269"/>
      <c r="M794" s="264">
        <f t="shared" si="95"/>
        <v>0</v>
      </c>
      <c r="N794" s="269">
        <f t="shared" si="96"/>
        <v>0</v>
      </c>
      <c r="O794" s="36"/>
      <c r="P794" s="51" t="s">
        <v>1474</v>
      </c>
      <c r="Q794" s="36"/>
      <c r="R794" s="36" t="str">
        <f t="shared" si="93"/>
        <v>M</v>
      </c>
      <c r="S794" s="15"/>
      <c r="T794" s="15"/>
      <c r="U794" s="28"/>
      <c r="V794" s="28"/>
      <c r="W794" s="15"/>
      <c r="X794" s="15"/>
      <c r="Y794" s="15"/>
      <c r="Z794" s="15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</row>
    <row r="795" spans="1:42" s="17" customFormat="1" ht="12.75" customHeight="1">
      <c r="A795" s="63" t="s">
        <v>35</v>
      </c>
      <c r="B795" s="72"/>
      <c r="C795" s="144" t="s">
        <v>36</v>
      </c>
      <c r="D795" s="46"/>
      <c r="E795" s="264">
        <v>1</v>
      </c>
      <c r="F795" s="265">
        <v>134</v>
      </c>
      <c r="G795" s="266">
        <v>508</v>
      </c>
      <c r="H795" s="267"/>
      <c r="I795" s="268"/>
      <c r="J795" s="265"/>
      <c r="K795" s="265"/>
      <c r="L795" s="269"/>
      <c r="M795" s="264">
        <f t="shared" si="95"/>
        <v>0</v>
      </c>
      <c r="N795" s="269">
        <f t="shared" si="96"/>
        <v>0</v>
      </c>
      <c r="O795" s="36"/>
      <c r="P795" s="51" t="s">
        <v>1474</v>
      </c>
      <c r="Q795" s="36"/>
      <c r="R795" s="36" t="str">
        <f t="shared" si="93"/>
        <v>M</v>
      </c>
      <c r="S795" s="15"/>
      <c r="T795" s="15"/>
      <c r="U795" s="28"/>
      <c r="V795" s="28"/>
      <c r="W795" s="15"/>
      <c r="X795" s="15"/>
      <c r="Y795" s="15"/>
      <c r="Z795" s="15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</row>
    <row r="796" spans="1:42" s="129" customFormat="1" ht="12.75" customHeight="1">
      <c r="A796" s="126" t="s">
        <v>37</v>
      </c>
      <c r="B796" s="131"/>
      <c r="C796" s="144" t="s">
        <v>38</v>
      </c>
      <c r="D796" s="132"/>
      <c r="E796" s="264">
        <v>1</v>
      </c>
      <c r="F796" s="265">
        <v>1050</v>
      </c>
      <c r="G796" s="266">
        <v>5106</v>
      </c>
      <c r="H796" s="267"/>
      <c r="I796" s="268"/>
      <c r="J796" s="265"/>
      <c r="K796" s="265"/>
      <c r="L796" s="269"/>
      <c r="M796" s="264">
        <f t="shared" si="95"/>
        <v>0</v>
      </c>
      <c r="N796" s="269">
        <f t="shared" si="96"/>
        <v>0</v>
      </c>
      <c r="O796" s="150"/>
      <c r="P796" s="151" t="s">
        <v>1473</v>
      </c>
      <c r="Q796" s="150"/>
      <c r="R796" s="150" t="str">
        <f t="shared" si="93"/>
        <v>C</v>
      </c>
      <c r="S796" s="5"/>
      <c r="T796" s="5"/>
      <c r="U796" s="30"/>
      <c r="V796" s="30"/>
      <c r="W796" s="5"/>
      <c r="X796" s="5"/>
      <c r="Y796" s="5"/>
      <c r="Z796" s="5"/>
      <c r="AA796" s="128"/>
      <c r="AB796" s="128"/>
      <c r="AC796" s="128"/>
      <c r="AD796" s="128"/>
      <c r="AE796" s="128"/>
      <c r="AF796" s="128"/>
      <c r="AG796" s="128"/>
      <c r="AH796" s="128"/>
      <c r="AI796" s="128"/>
      <c r="AJ796" s="128"/>
      <c r="AK796" s="128"/>
      <c r="AL796" s="128"/>
      <c r="AM796" s="128"/>
      <c r="AN796" s="128"/>
      <c r="AO796" s="128"/>
      <c r="AP796" s="128"/>
    </row>
    <row r="797" spans="1:42" s="17" customFormat="1" ht="12.75" customHeight="1">
      <c r="A797" s="63" t="s">
        <v>39</v>
      </c>
      <c r="B797" s="72"/>
      <c r="C797" s="144" t="s">
        <v>40</v>
      </c>
      <c r="D797" s="46"/>
      <c r="E797" s="264">
        <v>1</v>
      </c>
      <c r="F797" s="265">
        <v>10</v>
      </c>
      <c r="G797" s="266">
        <v>22</v>
      </c>
      <c r="H797" s="267"/>
      <c r="I797" s="268"/>
      <c r="J797" s="265"/>
      <c r="K797" s="265"/>
      <c r="L797" s="269"/>
      <c r="M797" s="264">
        <f t="shared" si="95"/>
        <v>0</v>
      </c>
      <c r="N797" s="269">
        <f t="shared" si="96"/>
        <v>0</v>
      </c>
      <c r="O797" s="36"/>
      <c r="P797" s="51" t="s">
        <v>1474</v>
      </c>
      <c r="Q797" s="36"/>
      <c r="R797" s="36" t="str">
        <f t="shared" si="93"/>
        <v>M</v>
      </c>
      <c r="S797" s="15"/>
      <c r="T797" s="15"/>
      <c r="U797" s="28"/>
      <c r="V797" s="28"/>
      <c r="W797" s="15"/>
      <c r="X797" s="15"/>
      <c r="Y797" s="15"/>
      <c r="Z797" s="15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</row>
    <row r="798" spans="1:42" s="17" customFormat="1" ht="12.75" customHeight="1" thickBot="1">
      <c r="A798" s="63" t="s">
        <v>41</v>
      </c>
      <c r="B798" s="72"/>
      <c r="C798" s="144" t="s">
        <v>42</v>
      </c>
      <c r="D798" s="46"/>
      <c r="E798" s="315">
        <v>1</v>
      </c>
      <c r="F798" s="348">
        <v>70</v>
      </c>
      <c r="G798" s="349">
        <v>350</v>
      </c>
      <c r="H798" s="350"/>
      <c r="I798" s="384"/>
      <c r="J798" s="348"/>
      <c r="K798" s="348"/>
      <c r="L798" s="316"/>
      <c r="M798" s="264">
        <f t="shared" si="95"/>
        <v>0</v>
      </c>
      <c r="N798" s="269">
        <f t="shared" si="96"/>
        <v>0</v>
      </c>
      <c r="O798" s="36"/>
      <c r="P798" s="51" t="s">
        <v>1474</v>
      </c>
      <c r="Q798" s="36"/>
      <c r="R798" s="36" t="str">
        <f t="shared" si="93"/>
        <v>M</v>
      </c>
      <c r="S798" s="15"/>
      <c r="T798" s="15"/>
      <c r="U798" s="28"/>
      <c r="V798" s="28"/>
      <c r="W798" s="15"/>
      <c r="X798" s="15"/>
      <c r="Y798" s="15"/>
      <c r="Z798" s="15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</row>
    <row r="799" spans="1:42" s="17" customFormat="1" ht="12.75" hidden="1" customHeight="1" thickBot="1">
      <c r="A799" s="63" t="s">
        <v>43</v>
      </c>
      <c r="B799" s="74"/>
      <c r="C799" s="167" t="s">
        <v>44</v>
      </c>
      <c r="D799" s="46"/>
      <c r="E799" s="258"/>
      <c r="F799" s="259"/>
      <c r="G799" s="260"/>
      <c r="H799" s="261"/>
      <c r="I799" s="262"/>
      <c r="J799" s="259"/>
      <c r="K799" s="259"/>
      <c r="L799" s="263"/>
      <c r="M799" s="258">
        <f>I799+K799</f>
        <v>0</v>
      </c>
      <c r="N799" s="263">
        <f>J799+L799</f>
        <v>0</v>
      </c>
      <c r="O799" s="36"/>
      <c r="P799" s="51" t="s">
        <v>1474</v>
      </c>
      <c r="Q799" s="36"/>
      <c r="R799" s="36" t="str">
        <f t="shared" si="93"/>
        <v/>
      </c>
      <c r="S799" s="15"/>
      <c r="T799" s="15"/>
      <c r="U799" s="28"/>
      <c r="V799" s="28"/>
      <c r="W799" s="15"/>
      <c r="X799" s="15"/>
      <c r="Y799" s="15"/>
      <c r="Z799" s="15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</row>
    <row r="800" spans="1:42" s="18" customFormat="1" ht="15.75" customHeight="1">
      <c r="A800" s="63" t="s">
        <v>45</v>
      </c>
      <c r="B800" s="885" t="s">
        <v>46</v>
      </c>
      <c r="C800" s="886"/>
      <c r="D800" s="25"/>
      <c r="E800" s="331">
        <f t="shared" ref="E800:N800" si="97">SUM(E801:E805)</f>
        <v>7</v>
      </c>
      <c r="F800" s="332">
        <f t="shared" si="97"/>
        <v>136</v>
      </c>
      <c r="G800" s="333">
        <f t="shared" si="97"/>
        <v>630</v>
      </c>
      <c r="H800" s="334">
        <f t="shared" si="97"/>
        <v>3</v>
      </c>
      <c r="I800" s="364">
        <f t="shared" si="97"/>
        <v>136</v>
      </c>
      <c r="J800" s="332">
        <f t="shared" si="97"/>
        <v>630</v>
      </c>
      <c r="K800" s="332">
        <f t="shared" si="97"/>
        <v>0</v>
      </c>
      <c r="L800" s="335">
        <f t="shared" si="97"/>
        <v>0</v>
      </c>
      <c r="M800" s="364">
        <f t="shared" si="97"/>
        <v>136</v>
      </c>
      <c r="N800" s="335">
        <f t="shared" si="97"/>
        <v>630</v>
      </c>
      <c r="O800" s="36"/>
      <c r="P800" s="51" t="s">
        <v>1500</v>
      </c>
      <c r="Q800" s="36"/>
      <c r="R800" s="36" t="str">
        <f t="shared" si="93"/>
        <v>P</v>
      </c>
      <c r="S800" s="15"/>
      <c r="T800" s="15"/>
      <c r="U800" s="28"/>
      <c r="V800" s="28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</row>
    <row r="801" spans="1:42" s="17" customFormat="1" ht="12.75" customHeight="1">
      <c r="A801" s="63" t="s">
        <v>47</v>
      </c>
      <c r="B801" s="72"/>
      <c r="C801" s="144" t="s">
        <v>2340</v>
      </c>
      <c r="D801" s="46"/>
      <c r="E801" s="264">
        <v>5</v>
      </c>
      <c r="F801" s="265">
        <v>110</v>
      </c>
      <c r="G801" s="266">
        <v>549</v>
      </c>
      <c r="H801" s="267">
        <v>2</v>
      </c>
      <c r="I801" s="268">
        <v>110</v>
      </c>
      <c r="J801" s="265">
        <v>549</v>
      </c>
      <c r="K801" s="265"/>
      <c r="L801" s="269"/>
      <c r="M801" s="264">
        <f t="shared" ref="M801:N805" si="98">I801+K801</f>
        <v>110</v>
      </c>
      <c r="N801" s="269">
        <f t="shared" si="98"/>
        <v>549</v>
      </c>
      <c r="O801" s="36"/>
      <c r="P801" s="51" t="s">
        <v>1474</v>
      </c>
      <c r="Q801" s="36"/>
      <c r="R801" s="36" t="str">
        <f t="shared" si="93"/>
        <v>M</v>
      </c>
      <c r="S801" s="15"/>
      <c r="T801" s="15"/>
      <c r="U801" s="28"/>
      <c r="V801" s="28"/>
      <c r="W801" s="15"/>
      <c r="X801" s="15"/>
      <c r="Y801" s="15"/>
      <c r="Z801" s="15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</row>
    <row r="802" spans="1:42" s="129" customFormat="1" ht="12.75" hidden="1" customHeight="1">
      <c r="A802" s="126" t="s">
        <v>48</v>
      </c>
      <c r="B802" s="131"/>
      <c r="C802" s="144" t="s">
        <v>49</v>
      </c>
      <c r="D802" s="132"/>
      <c r="E802" s="264"/>
      <c r="F802" s="265"/>
      <c r="G802" s="266"/>
      <c r="H802" s="267"/>
      <c r="I802" s="268"/>
      <c r="J802" s="265"/>
      <c r="K802" s="265"/>
      <c r="L802" s="269"/>
      <c r="M802" s="264">
        <f t="shared" si="98"/>
        <v>0</v>
      </c>
      <c r="N802" s="269">
        <f t="shared" si="98"/>
        <v>0</v>
      </c>
      <c r="O802" s="150"/>
      <c r="P802" s="151" t="s">
        <v>1474</v>
      </c>
      <c r="Q802" s="150"/>
      <c r="R802" s="150" t="str">
        <f t="shared" si="93"/>
        <v/>
      </c>
      <c r="S802" s="5"/>
      <c r="T802" s="5"/>
      <c r="U802" s="30"/>
      <c r="V802" s="30"/>
      <c r="W802" s="5"/>
      <c r="X802" s="5"/>
      <c r="Y802" s="5"/>
      <c r="Z802" s="5"/>
      <c r="AA802" s="128"/>
      <c r="AB802" s="128"/>
      <c r="AC802" s="128"/>
      <c r="AD802" s="128"/>
      <c r="AE802" s="128"/>
      <c r="AF802" s="128"/>
      <c r="AG802" s="128"/>
      <c r="AH802" s="128"/>
      <c r="AI802" s="128"/>
      <c r="AJ802" s="128"/>
      <c r="AK802" s="128"/>
      <c r="AL802" s="128"/>
      <c r="AM802" s="128"/>
      <c r="AN802" s="128"/>
      <c r="AO802" s="128"/>
      <c r="AP802" s="128"/>
    </row>
    <row r="803" spans="1:42" s="17" customFormat="1" ht="12.75" customHeight="1" thickBot="1">
      <c r="A803" s="63" t="s">
        <v>50</v>
      </c>
      <c r="B803" s="72"/>
      <c r="C803" s="144" t="s">
        <v>51</v>
      </c>
      <c r="D803" s="46"/>
      <c r="E803" s="315">
        <v>2</v>
      </c>
      <c r="F803" s="348">
        <v>26</v>
      </c>
      <c r="G803" s="349">
        <v>81</v>
      </c>
      <c r="H803" s="350">
        <v>1</v>
      </c>
      <c r="I803" s="384">
        <v>26</v>
      </c>
      <c r="J803" s="348">
        <v>81</v>
      </c>
      <c r="K803" s="348"/>
      <c r="L803" s="316"/>
      <c r="M803" s="264">
        <f t="shared" si="98"/>
        <v>26</v>
      </c>
      <c r="N803" s="269">
        <f t="shared" si="98"/>
        <v>81</v>
      </c>
      <c r="O803" s="36"/>
      <c r="P803" s="51" t="s">
        <v>1474</v>
      </c>
      <c r="Q803" s="36"/>
      <c r="R803" s="36" t="str">
        <f t="shared" si="93"/>
        <v>M</v>
      </c>
      <c r="S803" s="15"/>
      <c r="T803" s="15"/>
      <c r="U803" s="28"/>
      <c r="V803" s="28"/>
      <c r="W803" s="15"/>
      <c r="X803" s="15"/>
      <c r="Y803" s="15"/>
      <c r="Z803" s="15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</row>
    <row r="804" spans="1:42" s="17" customFormat="1" ht="12.75" hidden="1" customHeight="1">
      <c r="A804" s="63" t="s">
        <v>52</v>
      </c>
      <c r="B804" s="72"/>
      <c r="C804" s="144" t="s">
        <v>53</v>
      </c>
      <c r="D804" s="46"/>
      <c r="E804" s="258"/>
      <c r="F804" s="259"/>
      <c r="G804" s="260"/>
      <c r="H804" s="261"/>
      <c r="I804" s="262"/>
      <c r="J804" s="259"/>
      <c r="K804" s="259"/>
      <c r="L804" s="263"/>
      <c r="M804" s="258">
        <f t="shared" si="98"/>
        <v>0</v>
      </c>
      <c r="N804" s="263">
        <f t="shared" si="98"/>
        <v>0</v>
      </c>
      <c r="O804" s="36"/>
      <c r="P804" s="51" t="s">
        <v>1474</v>
      </c>
      <c r="Q804" s="36"/>
      <c r="R804" s="36" t="str">
        <f t="shared" si="93"/>
        <v/>
      </c>
      <c r="S804" s="15"/>
      <c r="T804" s="15"/>
      <c r="U804" s="28"/>
      <c r="V804" s="28"/>
      <c r="W804" s="15"/>
      <c r="X804" s="15"/>
      <c r="Y804" s="15"/>
      <c r="Z804" s="15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</row>
    <row r="805" spans="1:42" s="17" customFormat="1" ht="12.75" hidden="1" customHeight="1" thickBot="1">
      <c r="A805" s="63" t="s">
        <v>54</v>
      </c>
      <c r="B805" s="74"/>
      <c r="C805" s="167" t="s">
        <v>55</v>
      </c>
      <c r="D805" s="46"/>
      <c r="E805" s="264"/>
      <c r="F805" s="265"/>
      <c r="G805" s="266"/>
      <c r="H805" s="267"/>
      <c r="I805" s="268"/>
      <c r="J805" s="265"/>
      <c r="K805" s="265"/>
      <c r="L805" s="269"/>
      <c r="M805" s="264">
        <f t="shared" si="98"/>
        <v>0</v>
      </c>
      <c r="N805" s="269">
        <f t="shared" si="98"/>
        <v>0</v>
      </c>
      <c r="O805" s="36"/>
      <c r="P805" s="51" t="s">
        <v>1474</v>
      </c>
      <c r="Q805" s="36"/>
      <c r="R805" s="36" t="str">
        <f t="shared" si="93"/>
        <v/>
      </c>
      <c r="S805" s="15"/>
      <c r="T805" s="15"/>
      <c r="U805" s="28"/>
      <c r="V805" s="28"/>
      <c r="W805" s="15"/>
      <c r="X805" s="15"/>
      <c r="Y805" s="15"/>
      <c r="Z805" s="15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</row>
    <row r="806" spans="1:42" s="18" customFormat="1" ht="15.75" customHeight="1">
      <c r="A806" s="63" t="s">
        <v>56</v>
      </c>
      <c r="B806" s="885" t="s">
        <v>57</v>
      </c>
      <c r="C806" s="886"/>
      <c r="D806" s="25"/>
      <c r="E806" s="331">
        <f t="shared" ref="E806:N806" si="99">SUM(E807:E850)</f>
        <v>315</v>
      </c>
      <c r="F806" s="332">
        <f t="shared" si="99"/>
        <v>30550</v>
      </c>
      <c r="G806" s="333">
        <f t="shared" si="99"/>
        <v>150322</v>
      </c>
      <c r="H806" s="334">
        <f t="shared" si="99"/>
        <v>70</v>
      </c>
      <c r="I806" s="364">
        <f t="shared" si="99"/>
        <v>3420</v>
      </c>
      <c r="J806" s="332">
        <f t="shared" si="99"/>
        <v>14801</v>
      </c>
      <c r="K806" s="332">
        <f t="shared" si="99"/>
        <v>1072</v>
      </c>
      <c r="L806" s="335">
        <f t="shared" si="99"/>
        <v>5360</v>
      </c>
      <c r="M806" s="364">
        <f t="shared" si="99"/>
        <v>4492</v>
      </c>
      <c r="N806" s="335">
        <f t="shared" si="99"/>
        <v>20161</v>
      </c>
      <c r="O806" s="36"/>
      <c r="P806" s="51" t="s">
        <v>1500</v>
      </c>
      <c r="Q806" s="36"/>
      <c r="R806" s="36" t="str">
        <f t="shared" si="93"/>
        <v>P</v>
      </c>
      <c r="S806" s="15"/>
      <c r="T806" s="15"/>
      <c r="U806" s="28"/>
      <c r="V806" s="28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</row>
    <row r="807" spans="1:42" s="17" customFormat="1" ht="12.75" customHeight="1">
      <c r="A807" s="63" t="s">
        <v>62</v>
      </c>
      <c r="B807" s="72"/>
      <c r="C807" s="144" t="s">
        <v>63</v>
      </c>
      <c r="D807" s="46"/>
      <c r="E807" s="264">
        <v>15</v>
      </c>
      <c r="F807" s="265">
        <v>410</v>
      </c>
      <c r="G807" s="266">
        <v>2050</v>
      </c>
      <c r="H807" s="267"/>
      <c r="I807" s="268"/>
      <c r="J807" s="265"/>
      <c r="K807" s="265"/>
      <c r="L807" s="269"/>
      <c r="M807" s="264">
        <f t="shared" ref="M807:M838" si="100">I807+K807</f>
        <v>0</v>
      </c>
      <c r="N807" s="269">
        <f t="shared" ref="N807:N838" si="101">J807+L807</f>
        <v>0</v>
      </c>
      <c r="O807" s="36"/>
      <c r="P807" s="51" t="s">
        <v>1474</v>
      </c>
      <c r="Q807" s="36"/>
      <c r="R807" s="36" t="str">
        <f t="shared" si="93"/>
        <v>M</v>
      </c>
      <c r="S807" s="15"/>
      <c r="T807" s="15"/>
      <c r="U807" s="28"/>
      <c r="V807" s="28"/>
      <c r="W807" s="15"/>
      <c r="X807" s="15"/>
      <c r="Y807" s="15"/>
      <c r="Z807" s="15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</row>
    <row r="808" spans="1:42" s="17" customFormat="1" ht="12.75" customHeight="1">
      <c r="A808" s="63" t="s">
        <v>64</v>
      </c>
      <c r="B808" s="72"/>
      <c r="C808" s="144" t="s">
        <v>65</v>
      </c>
      <c r="D808" s="46"/>
      <c r="E808" s="264">
        <v>17</v>
      </c>
      <c r="F808" s="265">
        <v>309</v>
      </c>
      <c r="G808" s="266">
        <v>2300</v>
      </c>
      <c r="H808" s="267"/>
      <c r="I808" s="268"/>
      <c r="J808" s="265"/>
      <c r="K808" s="265"/>
      <c r="L808" s="269"/>
      <c r="M808" s="264">
        <f t="shared" si="100"/>
        <v>0</v>
      </c>
      <c r="N808" s="269">
        <f t="shared" si="101"/>
        <v>0</v>
      </c>
      <c r="O808" s="36"/>
      <c r="P808" s="51" t="s">
        <v>1474</v>
      </c>
      <c r="Q808" s="36"/>
      <c r="R808" s="36" t="str">
        <f t="shared" si="93"/>
        <v>M</v>
      </c>
      <c r="S808" s="15"/>
      <c r="T808" s="15"/>
      <c r="U808" s="28"/>
      <c r="V808" s="28"/>
      <c r="W808" s="15"/>
      <c r="X808" s="15"/>
      <c r="Y808" s="15"/>
      <c r="Z808" s="15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</row>
    <row r="809" spans="1:42" s="17" customFormat="1" ht="12.75" customHeight="1">
      <c r="A809" s="63" t="s">
        <v>66</v>
      </c>
      <c r="B809" s="72"/>
      <c r="C809" s="144" t="s">
        <v>67</v>
      </c>
      <c r="D809" s="46"/>
      <c r="E809" s="264">
        <v>3</v>
      </c>
      <c r="F809" s="265">
        <v>13</v>
      </c>
      <c r="G809" s="266">
        <v>62</v>
      </c>
      <c r="H809" s="267"/>
      <c r="I809" s="268"/>
      <c r="J809" s="265"/>
      <c r="K809" s="265"/>
      <c r="L809" s="269"/>
      <c r="M809" s="264">
        <f t="shared" si="100"/>
        <v>0</v>
      </c>
      <c r="N809" s="269">
        <f t="shared" si="101"/>
        <v>0</v>
      </c>
      <c r="O809" s="36"/>
      <c r="P809" s="51" t="s">
        <v>1474</v>
      </c>
      <c r="Q809" s="36"/>
      <c r="R809" s="36" t="str">
        <f t="shared" si="93"/>
        <v>M</v>
      </c>
      <c r="S809" s="15"/>
      <c r="T809" s="15"/>
      <c r="U809" s="28"/>
      <c r="V809" s="28"/>
      <c r="W809" s="15"/>
      <c r="X809" s="15"/>
      <c r="Y809" s="15"/>
      <c r="Z809" s="15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  <c r="AP809" s="16"/>
    </row>
    <row r="810" spans="1:42" s="17" customFormat="1" ht="12.75" hidden="1" customHeight="1">
      <c r="A810" s="63" t="s">
        <v>68</v>
      </c>
      <c r="B810" s="72"/>
      <c r="C810" s="144" t="s">
        <v>69</v>
      </c>
      <c r="D810" s="46"/>
      <c r="E810" s="264"/>
      <c r="F810" s="265"/>
      <c r="G810" s="266"/>
      <c r="H810" s="267"/>
      <c r="I810" s="268"/>
      <c r="J810" s="265"/>
      <c r="K810" s="265"/>
      <c r="L810" s="269"/>
      <c r="M810" s="264">
        <f t="shared" si="100"/>
        <v>0</v>
      </c>
      <c r="N810" s="269">
        <f t="shared" si="101"/>
        <v>0</v>
      </c>
      <c r="O810" s="36"/>
      <c r="P810" s="51" t="s">
        <v>1474</v>
      </c>
      <c r="Q810" s="36"/>
      <c r="R810" s="36" t="str">
        <f t="shared" si="93"/>
        <v/>
      </c>
      <c r="S810" s="15"/>
      <c r="T810" s="15"/>
      <c r="U810" s="28"/>
      <c r="V810" s="28"/>
      <c r="W810" s="15"/>
      <c r="X810" s="15"/>
      <c r="Y810" s="15"/>
      <c r="Z810" s="15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  <c r="AO810" s="16"/>
      <c r="AP810" s="16"/>
    </row>
    <row r="811" spans="1:42" s="17" customFormat="1" ht="12.75" hidden="1" customHeight="1">
      <c r="A811" s="63" t="s">
        <v>70</v>
      </c>
      <c r="B811" s="72"/>
      <c r="C811" s="144" t="s">
        <v>71</v>
      </c>
      <c r="D811" s="46"/>
      <c r="E811" s="264"/>
      <c r="F811" s="265"/>
      <c r="G811" s="266"/>
      <c r="H811" s="267"/>
      <c r="I811" s="268"/>
      <c r="J811" s="265"/>
      <c r="K811" s="265"/>
      <c r="L811" s="269"/>
      <c r="M811" s="264">
        <f t="shared" si="100"/>
        <v>0</v>
      </c>
      <c r="N811" s="269">
        <f t="shared" si="101"/>
        <v>0</v>
      </c>
      <c r="O811" s="36"/>
      <c r="P811" s="51" t="s">
        <v>1474</v>
      </c>
      <c r="Q811" s="36"/>
      <c r="R811" s="36" t="str">
        <f t="shared" si="93"/>
        <v/>
      </c>
      <c r="S811" s="15"/>
      <c r="T811" s="15"/>
      <c r="U811" s="28"/>
      <c r="V811" s="28"/>
      <c r="W811" s="15"/>
      <c r="X811" s="15"/>
      <c r="Y811" s="15"/>
      <c r="Z811" s="15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</row>
    <row r="812" spans="1:42" s="17" customFormat="1" ht="12.75" hidden="1" customHeight="1">
      <c r="A812" s="63" t="s">
        <v>72</v>
      </c>
      <c r="B812" s="72"/>
      <c r="C812" s="144" t="s">
        <v>73</v>
      </c>
      <c r="D812" s="46"/>
      <c r="E812" s="264"/>
      <c r="F812" s="265"/>
      <c r="G812" s="266"/>
      <c r="H812" s="267"/>
      <c r="I812" s="268"/>
      <c r="J812" s="265"/>
      <c r="K812" s="265"/>
      <c r="L812" s="269"/>
      <c r="M812" s="264">
        <f t="shared" si="100"/>
        <v>0</v>
      </c>
      <c r="N812" s="269">
        <f t="shared" si="101"/>
        <v>0</v>
      </c>
      <c r="O812" s="36"/>
      <c r="P812" s="51" t="s">
        <v>1474</v>
      </c>
      <c r="Q812" s="36"/>
      <c r="R812" s="36" t="str">
        <f t="shared" si="93"/>
        <v/>
      </c>
      <c r="S812" s="15"/>
      <c r="T812" s="15"/>
      <c r="U812" s="28"/>
      <c r="V812" s="28"/>
      <c r="W812" s="15"/>
      <c r="X812" s="15"/>
      <c r="Y812" s="15"/>
      <c r="Z812" s="15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  <c r="AO812" s="16"/>
      <c r="AP812" s="16"/>
    </row>
    <row r="813" spans="1:42" s="17" customFormat="1" ht="12.75" customHeight="1">
      <c r="A813" s="63" t="s">
        <v>74</v>
      </c>
      <c r="B813" s="72"/>
      <c r="C813" s="144" t="s">
        <v>75</v>
      </c>
      <c r="D813" s="46"/>
      <c r="E813" s="264">
        <v>29</v>
      </c>
      <c r="F813" s="265">
        <v>19833</v>
      </c>
      <c r="G813" s="266">
        <v>99165</v>
      </c>
      <c r="H813" s="267"/>
      <c r="I813" s="268"/>
      <c r="J813" s="265"/>
      <c r="K813" s="265"/>
      <c r="L813" s="269"/>
      <c r="M813" s="264">
        <f t="shared" si="100"/>
        <v>0</v>
      </c>
      <c r="N813" s="269">
        <f t="shared" si="101"/>
        <v>0</v>
      </c>
      <c r="O813" s="36"/>
      <c r="P813" s="51" t="s">
        <v>1474</v>
      </c>
      <c r="Q813" s="36"/>
      <c r="R813" s="36" t="str">
        <f t="shared" si="93"/>
        <v>M</v>
      </c>
      <c r="S813" s="15"/>
      <c r="T813" s="15"/>
      <c r="U813" s="28"/>
      <c r="V813" s="28"/>
      <c r="W813" s="15"/>
      <c r="X813" s="15"/>
      <c r="Y813" s="15"/>
      <c r="Z813" s="15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</row>
    <row r="814" spans="1:42" s="17" customFormat="1" ht="12.75" hidden="1" customHeight="1">
      <c r="A814" s="63" t="s">
        <v>76</v>
      </c>
      <c r="B814" s="72"/>
      <c r="C814" s="144" t="s">
        <v>77</v>
      </c>
      <c r="D814" s="46"/>
      <c r="E814" s="264"/>
      <c r="F814" s="265"/>
      <c r="G814" s="266"/>
      <c r="H814" s="267"/>
      <c r="I814" s="268"/>
      <c r="J814" s="265"/>
      <c r="K814" s="265"/>
      <c r="L814" s="269"/>
      <c r="M814" s="264">
        <f t="shared" si="100"/>
        <v>0</v>
      </c>
      <c r="N814" s="269">
        <f t="shared" si="101"/>
        <v>0</v>
      </c>
      <c r="O814" s="36"/>
      <c r="P814" s="51" t="s">
        <v>1474</v>
      </c>
      <c r="Q814" s="36"/>
      <c r="R814" s="36" t="str">
        <f t="shared" si="93"/>
        <v/>
      </c>
      <c r="S814" s="15"/>
      <c r="T814" s="15"/>
      <c r="U814" s="28"/>
      <c r="V814" s="28"/>
      <c r="W814" s="15"/>
      <c r="X814" s="15"/>
      <c r="Y814" s="15"/>
      <c r="Z814" s="15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  <c r="AO814" s="16"/>
      <c r="AP814" s="16"/>
    </row>
    <row r="815" spans="1:42" s="17" customFormat="1" ht="12.75" hidden="1" customHeight="1">
      <c r="A815" s="63" t="s">
        <v>78</v>
      </c>
      <c r="B815" s="72"/>
      <c r="C815" s="144" t="s">
        <v>79</v>
      </c>
      <c r="D815" s="46"/>
      <c r="E815" s="264"/>
      <c r="F815" s="265"/>
      <c r="G815" s="266"/>
      <c r="H815" s="267"/>
      <c r="I815" s="268"/>
      <c r="J815" s="265"/>
      <c r="K815" s="265"/>
      <c r="L815" s="269"/>
      <c r="M815" s="264">
        <f t="shared" si="100"/>
        <v>0</v>
      </c>
      <c r="N815" s="269">
        <f t="shared" si="101"/>
        <v>0</v>
      </c>
      <c r="O815" s="36"/>
      <c r="P815" s="51" t="s">
        <v>1474</v>
      </c>
      <c r="Q815" s="36"/>
      <c r="R815" s="36" t="str">
        <f t="shared" si="93"/>
        <v/>
      </c>
      <c r="S815" s="15"/>
      <c r="T815" s="15"/>
      <c r="U815" s="28"/>
      <c r="V815" s="28"/>
      <c r="W815" s="15"/>
      <c r="X815" s="15"/>
      <c r="Y815" s="15"/>
      <c r="Z815" s="15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</row>
    <row r="816" spans="1:42" s="17" customFormat="1" ht="12.75" hidden="1" customHeight="1">
      <c r="A816" s="63" t="s">
        <v>80</v>
      </c>
      <c r="B816" s="72"/>
      <c r="C816" s="144" t="s">
        <v>81</v>
      </c>
      <c r="D816" s="46"/>
      <c r="E816" s="264"/>
      <c r="F816" s="265"/>
      <c r="G816" s="266"/>
      <c r="H816" s="267"/>
      <c r="I816" s="268"/>
      <c r="J816" s="265"/>
      <c r="K816" s="265"/>
      <c r="L816" s="269"/>
      <c r="M816" s="264">
        <f t="shared" si="100"/>
        <v>0</v>
      </c>
      <c r="N816" s="269">
        <f t="shared" si="101"/>
        <v>0</v>
      </c>
      <c r="O816" s="36"/>
      <c r="P816" s="51" t="s">
        <v>1474</v>
      </c>
      <c r="Q816" s="36"/>
      <c r="R816" s="36" t="str">
        <f t="shared" si="93"/>
        <v/>
      </c>
      <c r="S816" s="15"/>
      <c r="T816" s="15"/>
      <c r="U816" s="28"/>
      <c r="V816" s="28"/>
      <c r="W816" s="15"/>
      <c r="X816" s="15"/>
      <c r="Y816" s="15"/>
      <c r="Z816" s="15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</row>
    <row r="817" spans="1:42" s="17" customFormat="1" ht="12.75" customHeight="1">
      <c r="A817" s="63" t="s">
        <v>82</v>
      </c>
      <c r="B817" s="72"/>
      <c r="C817" s="144" t="s">
        <v>1809</v>
      </c>
      <c r="D817" s="46"/>
      <c r="E817" s="264">
        <v>9</v>
      </c>
      <c r="F817" s="265">
        <v>124</v>
      </c>
      <c r="G817" s="266">
        <v>162</v>
      </c>
      <c r="H817" s="267"/>
      <c r="I817" s="268"/>
      <c r="J817" s="265"/>
      <c r="K817" s="265"/>
      <c r="L817" s="269"/>
      <c r="M817" s="264">
        <f t="shared" si="100"/>
        <v>0</v>
      </c>
      <c r="N817" s="269">
        <f t="shared" si="101"/>
        <v>0</v>
      </c>
      <c r="O817" s="36"/>
      <c r="P817" s="51" t="s">
        <v>1474</v>
      </c>
      <c r="Q817" s="36"/>
      <c r="R817" s="36" t="str">
        <f t="shared" si="93"/>
        <v>M</v>
      </c>
      <c r="S817" s="15"/>
      <c r="T817" s="15"/>
      <c r="U817" s="28"/>
      <c r="V817" s="28"/>
      <c r="W817" s="15"/>
      <c r="X817" s="15"/>
      <c r="Y817" s="15"/>
      <c r="Z817" s="15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</row>
    <row r="818" spans="1:42" s="17" customFormat="1" ht="12.75" customHeight="1">
      <c r="A818" s="63" t="s">
        <v>83</v>
      </c>
      <c r="B818" s="72"/>
      <c r="C818" s="144" t="s">
        <v>84</v>
      </c>
      <c r="D818" s="46"/>
      <c r="E818" s="264">
        <v>7</v>
      </c>
      <c r="F818" s="265">
        <v>123</v>
      </c>
      <c r="G818" s="266">
        <v>578</v>
      </c>
      <c r="H818" s="267"/>
      <c r="I818" s="268"/>
      <c r="J818" s="265"/>
      <c r="K818" s="265"/>
      <c r="L818" s="269"/>
      <c r="M818" s="264">
        <f t="shared" si="100"/>
        <v>0</v>
      </c>
      <c r="N818" s="269">
        <f t="shared" si="101"/>
        <v>0</v>
      </c>
      <c r="O818" s="36"/>
      <c r="P818" s="51" t="s">
        <v>1474</v>
      </c>
      <c r="Q818" s="36"/>
      <c r="R818" s="36" t="str">
        <f t="shared" si="93"/>
        <v>M</v>
      </c>
      <c r="S818" s="15"/>
      <c r="T818" s="15"/>
      <c r="U818" s="28"/>
      <c r="V818" s="28"/>
      <c r="W818" s="15"/>
      <c r="X818" s="15"/>
      <c r="Y818" s="15"/>
      <c r="Z818" s="15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</row>
    <row r="819" spans="1:42" s="17" customFormat="1" ht="12.75" customHeight="1">
      <c r="A819" s="63" t="s">
        <v>85</v>
      </c>
      <c r="B819" s="72"/>
      <c r="C819" s="144" t="s">
        <v>86</v>
      </c>
      <c r="D819" s="46"/>
      <c r="E819" s="264">
        <v>14</v>
      </c>
      <c r="F819" s="265">
        <v>1200</v>
      </c>
      <c r="G819" s="266">
        <v>6000</v>
      </c>
      <c r="H819" s="267"/>
      <c r="I819" s="268"/>
      <c r="J819" s="265"/>
      <c r="K819" s="265">
        <v>800</v>
      </c>
      <c r="L819" s="269">
        <v>4000</v>
      </c>
      <c r="M819" s="264">
        <f t="shared" si="100"/>
        <v>800</v>
      </c>
      <c r="N819" s="269">
        <f t="shared" si="101"/>
        <v>4000</v>
      </c>
      <c r="O819" s="36"/>
      <c r="P819" s="51" t="s">
        <v>1474</v>
      </c>
      <c r="Q819" s="36"/>
      <c r="R819" s="36" t="str">
        <f t="shared" si="93"/>
        <v>M</v>
      </c>
      <c r="S819" s="15"/>
      <c r="T819" s="15"/>
      <c r="U819" s="28"/>
      <c r="V819" s="28"/>
      <c r="W819" s="15"/>
      <c r="X819" s="15"/>
      <c r="Y819" s="15"/>
      <c r="Z819" s="15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</row>
    <row r="820" spans="1:42" s="17" customFormat="1" ht="12.75" customHeight="1">
      <c r="A820" s="63" t="s">
        <v>87</v>
      </c>
      <c r="B820" s="72"/>
      <c r="C820" s="144" t="s">
        <v>2112</v>
      </c>
      <c r="D820" s="46"/>
      <c r="E820" s="264">
        <v>8</v>
      </c>
      <c r="F820" s="265">
        <v>272</v>
      </c>
      <c r="G820" s="266">
        <v>1360</v>
      </c>
      <c r="H820" s="267"/>
      <c r="I820" s="268"/>
      <c r="J820" s="265"/>
      <c r="K820" s="265">
        <v>272</v>
      </c>
      <c r="L820" s="269">
        <v>1360</v>
      </c>
      <c r="M820" s="264">
        <f t="shared" si="100"/>
        <v>272</v>
      </c>
      <c r="N820" s="269">
        <f t="shared" si="101"/>
        <v>1360</v>
      </c>
      <c r="O820" s="36"/>
      <c r="P820" s="51" t="s">
        <v>1474</v>
      </c>
      <c r="Q820" s="36"/>
      <c r="R820" s="36" t="str">
        <f t="shared" si="93"/>
        <v>M</v>
      </c>
      <c r="S820" s="15"/>
      <c r="T820" s="15"/>
      <c r="U820" s="28"/>
      <c r="V820" s="28"/>
      <c r="W820" s="15"/>
      <c r="X820" s="15"/>
      <c r="Y820" s="15"/>
      <c r="Z820" s="15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</row>
    <row r="821" spans="1:42" s="17" customFormat="1" ht="12.75" hidden="1" customHeight="1">
      <c r="A821" s="63" t="s">
        <v>88</v>
      </c>
      <c r="B821" s="72"/>
      <c r="C821" s="144" t="s">
        <v>89</v>
      </c>
      <c r="D821" s="46"/>
      <c r="E821" s="264"/>
      <c r="F821" s="265"/>
      <c r="G821" s="266"/>
      <c r="H821" s="267"/>
      <c r="I821" s="268"/>
      <c r="J821" s="265"/>
      <c r="K821" s="265"/>
      <c r="L821" s="269"/>
      <c r="M821" s="264">
        <f t="shared" si="100"/>
        <v>0</v>
      </c>
      <c r="N821" s="269">
        <f t="shared" si="101"/>
        <v>0</v>
      </c>
      <c r="O821" s="36"/>
      <c r="P821" s="51" t="s">
        <v>1474</v>
      </c>
      <c r="Q821" s="36"/>
      <c r="R821" s="36" t="str">
        <f t="shared" si="93"/>
        <v/>
      </c>
      <c r="S821" s="15"/>
      <c r="T821" s="15"/>
      <c r="U821" s="28"/>
      <c r="V821" s="28"/>
      <c r="W821" s="15"/>
      <c r="X821" s="15"/>
      <c r="Y821" s="15"/>
      <c r="Z821" s="15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</row>
    <row r="822" spans="1:42" s="17" customFormat="1" ht="12.75" customHeight="1">
      <c r="A822" s="63" t="s">
        <v>90</v>
      </c>
      <c r="B822" s="72"/>
      <c r="C822" s="144" t="s">
        <v>91</v>
      </c>
      <c r="D822" s="46"/>
      <c r="E822" s="264">
        <v>7</v>
      </c>
      <c r="F822" s="265">
        <v>143</v>
      </c>
      <c r="G822" s="266">
        <v>715</v>
      </c>
      <c r="H822" s="267">
        <v>2</v>
      </c>
      <c r="I822" s="268">
        <v>12</v>
      </c>
      <c r="J822" s="265">
        <v>60</v>
      </c>
      <c r="K822" s="265"/>
      <c r="L822" s="269"/>
      <c r="M822" s="264">
        <f t="shared" si="100"/>
        <v>12</v>
      </c>
      <c r="N822" s="269">
        <f t="shared" si="101"/>
        <v>60</v>
      </c>
      <c r="O822" s="36"/>
      <c r="P822" s="51" t="s">
        <v>1474</v>
      </c>
      <c r="Q822" s="36"/>
      <c r="R822" s="36" t="str">
        <f t="shared" si="93"/>
        <v>M</v>
      </c>
      <c r="S822" s="15"/>
      <c r="T822" s="15"/>
      <c r="U822" s="28"/>
      <c r="V822" s="28"/>
      <c r="W822" s="15"/>
      <c r="X822" s="15"/>
      <c r="Y822" s="15"/>
      <c r="Z822" s="15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</row>
    <row r="823" spans="1:42" s="17" customFormat="1" ht="12.75" customHeight="1">
      <c r="A823" s="63" t="s">
        <v>92</v>
      </c>
      <c r="B823" s="72"/>
      <c r="C823" s="144" t="s">
        <v>93</v>
      </c>
      <c r="D823" s="46"/>
      <c r="E823" s="264">
        <v>29</v>
      </c>
      <c r="F823" s="265">
        <v>1499</v>
      </c>
      <c r="G823" s="266">
        <v>5967</v>
      </c>
      <c r="H823" s="267">
        <v>26</v>
      </c>
      <c r="I823" s="268">
        <v>1550</v>
      </c>
      <c r="J823" s="265">
        <v>5428</v>
      </c>
      <c r="K823" s="265"/>
      <c r="L823" s="269"/>
      <c r="M823" s="264">
        <f t="shared" si="100"/>
        <v>1550</v>
      </c>
      <c r="N823" s="269">
        <f t="shared" si="101"/>
        <v>5428</v>
      </c>
      <c r="O823" s="36"/>
      <c r="P823" s="51" t="s">
        <v>1474</v>
      </c>
      <c r="Q823" s="36"/>
      <c r="R823" s="36" t="str">
        <f t="shared" si="93"/>
        <v>M</v>
      </c>
      <c r="S823" s="15"/>
      <c r="T823" s="15"/>
      <c r="U823" s="28"/>
      <c r="V823" s="28"/>
      <c r="W823" s="15"/>
      <c r="X823" s="15"/>
      <c r="Y823" s="15"/>
      <c r="Z823" s="15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</row>
    <row r="824" spans="1:42" s="17" customFormat="1" ht="12.75" hidden="1" customHeight="1">
      <c r="A824" s="63" t="s">
        <v>94</v>
      </c>
      <c r="B824" s="72"/>
      <c r="C824" s="144" t="s">
        <v>95</v>
      </c>
      <c r="D824" s="46"/>
      <c r="E824" s="264"/>
      <c r="F824" s="265"/>
      <c r="G824" s="266"/>
      <c r="H824" s="267"/>
      <c r="I824" s="268"/>
      <c r="J824" s="265"/>
      <c r="K824" s="265"/>
      <c r="L824" s="269"/>
      <c r="M824" s="264">
        <f t="shared" si="100"/>
        <v>0</v>
      </c>
      <c r="N824" s="269">
        <f t="shared" si="101"/>
        <v>0</v>
      </c>
      <c r="O824" s="36"/>
      <c r="P824" s="51" t="s">
        <v>1474</v>
      </c>
      <c r="Q824" s="36"/>
      <c r="R824" s="36" t="str">
        <f t="shared" si="93"/>
        <v/>
      </c>
      <c r="S824" s="15"/>
      <c r="T824" s="15"/>
      <c r="U824" s="28"/>
      <c r="V824" s="28"/>
      <c r="W824" s="15"/>
      <c r="X824" s="15"/>
      <c r="Y824" s="15"/>
      <c r="Z824" s="15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  <c r="AO824" s="16"/>
      <c r="AP824" s="16"/>
    </row>
    <row r="825" spans="1:42" s="17" customFormat="1" ht="12.75" customHeight="1">
      <c r="A825" s="63" t="s">
        <v>96</v>
      </c>
      <c r="B825" s="72"/>
      <c r="C825" s="144" t="s">
        <v>97</v>
      </c>
      <c r="D825" s="46"/>
      <c r="E825" s="264">
        <v>13</v>
      </c>
      <c r="F825" s="265">
        <v>337</v>
      </c>
      <c r="G825" s="266">
        <v>1352</v>
      </c>
      <c r="H825" s="267"/>
      <c r="I825" s="268"/>
      <c r="J825" s="265"/>
      <c r="K825" s="265"/>
      <c r="L825" s="269"/>
      <c r="M825" s="264">
        <f t="shared" si="100"/>
        <v>0</v>
      </c>
      <c r="N825" s="269">
        <f t="shared" si="101"/>
        <v>0</v>
      </c>
      <c r="O825" s="36"/>
      <c r="P825" s="51" t="s">
        <v>1474</v>
      </c>
      <c r="Q825" s="36"/>
      <c r="R825" s="36" t="str">
        <f t="shared" si="93"/>
        <v>M</v>
      </c>
      <c r="S825" s="15"/>
      <c r="T825" s="15"/>
      <c r="U825" s="28"/>
      <c r="V825" s="28"/>
      <c r="W825" s="15"/>
      <c r="X825" s="15"/>
      <c r="Y825" s="15"/>
      <c r="Z825" s="15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</row>
    <row r="826" spans="1:42" s="17" customFormat="1" ht="12.75" hidden="1" customHeight="1">
      <c r="A826" s="63" t="s">
        <v>98</v>
      </c>
      <c r="B826" s="72"/>
      <c r="C826" s="144" t="s">
        <v>99</v>
      </c>
      <c r="D826" s="46"/>
      <c r="E826" s="264"/>
      <c r="F826" s="265"/>
      <c r="G826" s="266"/>
      <c r="H826" s="267"/>
      <c r="I826" s="268"/>
      <c r="J826" s="265"/>
      <c r="K826" s="265"/>
      <c r="L826" s="269"/>
      <c r="M826" s="264">
        <f t="shared" si="100"/>
        <v>0</v>
      </c>
      <c r="N826" s="269">
        <f t="shared" si="101"/>
        <v>0</v>
      </c>
      <c r="O826" s="36"/>
      <c r="P826" s="51" t="s">
        <v>1474</v>
      </c>
      <c r="Q826" s="36"/>
      <c r="R826" s="36" t="str">
        <f t="shared" si="93"/>
        <v/>
      </c>
      <c r="S826" s="15"/>
      <c r="T826" s="15"/>
      <c r="U826" s="28"/>
      <c r="V826" s="28"/>
      <c r="W826" s="15"/>
      <c r="X826" s="15"/>
      <c r="Y826" s="15"/>
      <c r="Z826" s="15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</row>
    <row r="827" spans="1:42" s="129" customFormat="1" ht="12.75" customHeight="1">
      <c r="A827" s="126" t="s">
        <v>58</v>
      </c>
      <c r="B827" s="131"/>
      <c r="C827" s="144" t="s">
        <v>59</v>
      </c>
      <c r="D827" s="132"/>
      <c r="E827" s="264">
        <v>21</v>
      </c>
      <c r="F827" s="265">
        <v>855</v>
      </c>
      <c r="G827" s="266">
        <v>4275</v>
      </c>
      <c r="H827" s="267">
        <v>8</v>
      </c>
      <c r="I827" s="268">
        <v>76</v>
      </c>
      <c r="J827" s="265">
        <v>380</v>
      </c>
      <c r="K827" s="265"/>
      <c r="L827" s="269"/>
      <c r="M827" s="264">
        <f t="shared" si="100"/>
        <v>76</v>
      </c>
      <c r="N827" s="269">
        <f t="shared" si="101"/>
        <v>380</v>
      </c>
      <c r="O827" s="150"/>
      <c r="P827" s="151" t="s">
        <v>1473</v>
      </c>
      <c r="Q827" s="150"/>
      <c r="R827" s="150" t="str">
        <f t="shared" si="93"/>
        <v>C</v>
      </c>
      <c r="S827" s="5"/>
      <c r="T827" s="5"/>
      <c r="U827" s="30"/>
      <c r="V827" s="30"/>
      <c r="W827" s="5"/>
      <c r="X827" s="5"/>
      <c r="Y827" s="5"/>
      <c r="Z827" s="5"/>
      <c r="AA827" s="128"/>
      <c r="AB827" s="128"/>
      <c r="AC827" s="128"/>
      <c r="AD827" s="128"/>
      <c r="AE827" s="128"/>
      <c r="AF827" s="128"/>
      <c r="AG827" s="128"/>
      <c r="AH827" s="128"/>
      <c r="AI827" s="128"/>
      <c r="AJ827" s="128"/>
      <c r="AK827" s="128"/>
      <c r="AL827" s="128"/>
      <c r="AM827" s="128"/>
      <c r="AN827" s="128"/>
      <c r="AO827" s="128"/>
      <c r="AP827" s="128"/>
    </row>
    <row r="828" spans="1:42" s="17" customFormat="1" ht="12.75" customHeight="1">
      <c r="A828" s="63" t="s">
        <v>100</v>
      </c>
      <c r="B828" s="72"/>
      <c r="C828" s="144" t="s">
        <v>101</v>
      </c>
      <c r="D828" s="46"/>
      <c r="E828" s="264">
        <v>29</v>
      </c>
      <c r="F828" s="265">
        <v>901</v>
      </c>
      <c r="G828" s="266">
        <v>4856</v>
      </c>
      <c r="H828" s="267"/>
      <c r="I828" s="268"/>
      <c r="J828" s="265"/>
      <c r="K828" s="265"/>
      <c r="L828" s="269"/>
      <c r="M828" s="264">
        <f t="shared" si="100"/>
        <v>0</v>
      </c>
      <c r="N828" s="269">
        <f t="shared" si="101"/>
        <v>0</v>
      </c>
      <c r="O828" s="36"/>
      <c r="P828" s="51" t="s">
        <v>1474</v>
      </c>
      <c r="Q828" s="36"/>
      <c r="R828" s="36" t="str">
        <f t="shared" si="93"/>
        <v>M</v>
      </c>
      <c r="S828" s="15"/>
      <c r="T828" s="15"/>
      <c r="U828" s="28"/>
      <c r="V828" s="28"/>
      <c r="W828" s="15"/>
      <c r="X828" s="15"/>
      <c r="Y828" s="15"/>
      <c r="Z828" s="15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</row>
    <row r="829" spans="1:42" s="17" customFormat="1" ht="12.75" hidden="1" customHeight="1">
      <c r="A829" s="63" t="s">
        <v>102</v>
      </c>
      <c r="B829" s="72"/>
      <c r="C829" s="144" t="s">
        <v>103</v>
      </c>
      <c r="D829" s="46"/>
      <c r="E829" s="264"/>
      <c r="F829" s="265"/>
      <c r="G829" s="266"/>
      <c r="H829" s="267"/>
      <c r="I829" s="268"/>
      <c r="J829" s="265"/>
      <c r="K829" s="265"/>
      <c r="L829" s="269"/>
      <c r="M829" s="264">
        <f t="shared" si="100"/>
        <v>0</v>
      </c>
      <c r="N829" s="269">
        <f t="shared" si="101"/>
        <v>0</v>
      </c>
      <c r="O829" s="36"/>
      <c r="P829" s="51" t="s">
        <v>1474</v>
      </c>
      <c r="Q829" s="36"/>
      <c r="R829" s="36" t="str">
        <f t="shared" si="93"/>
        <v/>
      </c>
      <c r="S829" s="15"/>
      <c r="T829" s="15"/>
      <c r="U829" s="28"/>
      <c r="V829" s="28"/>
      <c r="W829" s="15"/>
      <c r="X829" s="15"/>
      <c r="Y829" s="15"/>
      <c r="Z829" s="15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  <c r="AO829" s="16"/>
      <c r="AP829" s="16"/>
    </row>
    <row r="830" spans="1:42" s="17" customFormat="1" ht="12.75" customHeight="1">
      <c r="A830" s="63" t="s">
        <v>104</v>
      </c>
      <c r="B830" s="72"/>
      <c r="C830" s="144" t="s">
        <v>105</v>
      </c>
      <c r="D830" s="46"/>
      <c r="E830" s="264">
        <v>1</v>
      </c>
      <c r="F830" s="265">
        <v>305</v>
      </c>
      <c r="G830" s="266">
        <v>1525</v>
      </c>
      <c r="H830" s="267"/>
      <c r="I830" s="268"/>
      <c r="J830" s="265"/>
      <c r="K830" s="265"/>
      <c r="L830" s="269"/>
      <c r="M830" s="264">
        <f t="shared" si="100"/>
        <v>0</v>
      </c>
      <c r="N830" s="269">
        <f t="shared" si="101"/>
        <v>0</v>
      </c>
      <c r="O830" s="36"/>
      <c r="P830" s="51" t="s">
        <v>1474</v>
      </c>
      <c r="Q830" s="36"/>
      <c r="R830" s="36" t="str">
        <f t="shared" si="93"/>
        <v>M</v>
      </c>
      <c r="S830" s="15"/>
      <c r="T830" s="15"/>
      <c r="U830" s="28"/>
      <c r="V830" s="28"/>
      <c r="W830" s="15"/>
      <c r="X830" s="15"/>
      <c r="Y830" s="15"/>
      <c r="Z830" s="15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</row>
    <row r="831" spans="1:42" s="17" customFormat="1" ht="12.75" hidden="1" customHeight="1">
      <c r="A831" s="63" t="s">
        <v>106</v>
      </c>
      <c r="B831" s="72"/>
      <c r="C831" s="144" t="s">
        <v>2194</v>
      </c>
      <c r="D831" s="46"/>
      <c r="E831" s="264"/>
      <c r="F831" s="265"/>
      <c r="G831" s="266"/>
      <c r="H831" s="267"/>
      <c r="I831" s="268"/>
      <c r="J831" s="265"/>
      <c r="K831" s="265"/>
      <c r="L831" s="269"/>
      <c r="M831" s="264">
        <f t="shared" si="100"/>
        <v>0</v>
      </c>
      <c r="N831" s="269">
        <f t="shared" si="101"/>
        <v>0</v>
      </c>
      <c r="O831" s="36"/>
      <c r="P831" s="51" t="s">
        <v>1474</v>
      </c>
      <c r="Q831" s="36"/>
      <c r="R831" s="36" t="str">
        <f t="shared" si="93"/>
        <v/>
      </c>
      <c r="S831" s="15"/>
      <c r="T831" s="15"/>
      <c r="U831" s="28"/>
      <c r="V831" s="28"/>
      <c r="W831" s="15"/>
      <c r="X831" s="15"/>
      <c r="Y831" s="15"/>
      <c r="Z831" s="15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</row>
    <row r="832" spans="1:42" s="17" customFormat="1" ht="12.75" hidden="1" customHeight="1">
      <c r="A832" s="63" t="s">
        <v>107</v>
      </c>
      <c r="B832" s="72"/>
      <c r="C832" s="144" t="s">
        <v>108</v>
      </c>
      <c r="D832" s="46"/>
      <c r="E832" s="264"/>
      <c r="F832" s="265"/>
      <c r="G832" s="266"/>
      <c r="H832" s="267"/>
      <c r="I832" s="268"/>
      <c r="J832" s="265"/>
      <c r="K832" s="265"/>
      <c r="L832" s="269"/>
      <c r="M832" s="264">
        <f t="shared" si="100"/>
        <v>0</v>
      </c>
      <c r="N832" s="269">
        <f t="shared" si="101"/>
        <v>0</v>
      </c>
      <c r="O832" s="36"/>
      <c r="P832" s="51" t="s">
        <v>1474</v>
      </c>
      <c r="Q832" s="36"/>
      <c r="R832" s="36" t="str">
        <f t="shared" si="93"/>
        <v/>
      </c>
      <c r="S832" s="15"/>
      <c r="T832" s="15"/>
      <c r="U832" s="28"/>
      <c r="V832" s="28"/>
      <c r="W832" s="15"/>
      <c r="X832" s="15"/>
      <c r="Y832" s="15"/>
      <c r="Z832" s="15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  <c r="AP832" s="16"/>
    </row>
    <row r="833" spans="1:42" s="17" customFormat="1" ht="12.75" hidden="1" customHeight="1">
      <c r="A833" s="63" t="s">
        <v>109</v>
      </c>
      <c r="B833" s="72"/>
      <c r="C833" s="144" t="s">
        <v>110</v>
      </c>
      <c r="D833" s="46"/>
      <c r="E833" s="264"/>
      <c r="F833" s="265"/>
      <c r="G833" s="266"/>
      <c r="H833" s="267"/>
      <c r="I833" s="268"/>
      <c r="J833" s="265"/>
      <c r="K833" s="265"/>
      <c r="L833" s="269"/>
      <c r="M833" s="264">
        <f t="shared" si="100"/>
        <v>0</v>
      </c>
      <c r="N833" s="269">
        <f t="shared" si="101"/>
        <v>0</v>
      </c>
      <c r="O833" s="36"/>
      <c r="P833" s="51" t="s">
        <v>1474</v>
      </c>
      <c r="Q833" s="36"/>
      <c r="R833" s="36" t="str">
        <f t="shared" si="93"/>
        <v/>
      </c>
      <c r="S833" s="15"/>
      <c r="T833" s="15"/>
      <c r="U833" s="28"/>
      <c r="V833" s="28"/>
      <c r="W833" s="15"/>
      <c r="X833" s="15"/>
      <c r="Y833" s="15"/>
      <c r="Z833" s="15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  <c r="AO833" s="16"/>
      <c r="AP833" s="16"/>
    </row>
    <row r="834" spans="1:42" s="17" customFormat="1" ht="12.75" customHeight="1">
      <c r="A834" s="63" t="s">
        <v>111</v>
      </c>
      <c r="B834" s="72"/>
      <c r="C834" s="144" t="s">
        <v>112</v>
      </c>
      <c r="D834" s="46"/>
      <c r="E834" s="264">
        <v>20</v>
      </c>
      <c r="F834" s="265">
        <v>963</v>
      </c>
      <c r="G834" s="266">
        <v>4806</v>
      </c>
      <c r="H834" s="267">
        <v>18</v>
      </c>
      <c r="I834" s="268">
        <v>918</v>
      </c>
      <c r="J834" s="265">
        <v>4613</v>
      </c>
      <c r="K834" s="265"/>
      <c r="L834" s="269"/>
      <c r="M834" s="264">
        <f t="shared" si="100"/>
        <v>918</v>
      </c>
      <c r="N834" s="269">
        <f t="shared" si="101"/>
        <v>4613</v>
      </c>
      <c r="O834" s="36"/>
      <c r="P834" s="51" t="s">
        <v>1474</v>
      </c>
      <c r="Q834" s="36"/>
      <c r="R834" s="36" t="str">
        <f t="shared" si="93"/>
        <v>M</v>
      </c>
      <c r="S834" s="15"/>
      <c r="T834" s="15"/>
      <c r="U834" s="28"/>
      <c r="V834" s="28"/>
      <c r="W834" s="15"/>
      <c r="X834" s="15"/>
      <c r="Y834" s="15"/>
      <c r="Z834" s="15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</row>
    <row r="835" spans="1:42" s="17" customFormat="1" ht="12.75" hidden="1" customHeight="1">
      <c r="A835" s="63" t="s">
        <v>113</v>
      </c>
      <c r="B835" s="72"/>
      <c r="C835" s="144" t="s">
        <v>114</v>
      </c>
      <c r="D835" s="46"/>
      <c r="E835" s="264"/>
      <c r="F835" s="265"/>
      <c r="G835" s="266"/>
      <c r="H835" s="267"/>
      <c r="I835" s="268"/>
      <c r="J835" s="265"/>
      <c r="K835" s="265"/>
      <c r="L835" s="269"/>
      <c r="M835" s="264">
        <f t="shared" si="100"/>
        <v>0</v>
      </c>
      <c r="N835" s="269">
        <f t="shared" si="101"/>
        <v>0</v>
      </c>
      <c r="O835" s="36"/>
      <c r="P835" s="51" t="s">
        <v>1474</v>
      </c>
      <c r="Q835" s="36"/>
      <c r="R835" s="36" t="str">
        <f t="shared" si="93"/>
        <v/>
      </c>
      <c r="S835" s="15"/>
      <c r="T835" s="15"/>
      <c r="U835" s="28"/>
      <c r="V835" s="28"/>
      <c r="W835" s="15"/>
      <c r="X835" s="15"/>
      <c r="Y835" s="15"/>
      <c r="Z835" s="15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  <c r="AO835" s="16"/>
      <c r="AP835" s="16"/>
    </row>
    <row r="836" spans="1:42" s="17" customFormat="1" ht="12.75" hidden="1" customHeight="1">
      <c r="A836" s="63" t="s">
        <v>115</v>
      </c>
      <c r="B836" s="72"/>
      <c r="C836" s="144" t="s">
        <v>116</v>
      </c>
      <c r="D836" s="46"/>
      <c r="E836" s="264"/>
      <c r="F836" s="265"/>
      <c r="G836" s="266"/>
      <c r="H836" s="267"/>
      <c r="I836" s="268"/>
      <c r="J836" s="265"/>
      <c r="K836" s="265"/>
      <c r="L836" s="269"/>
      <c r="M836" s="264">
        <f t="shared" si="100"/>
        <v>0</v>
      </c>
      <c r="N836" s="269">
        <f t="shared" si="101"/>
        <v>0</v>
      </c>
      <c r="O836" s="36"/>
      <c r="P836" s="51" t="s">
        <v>1474</v>
      </c>
      <c r="Q836" s="36"/>
      <c r="R836" s="36" t="str">
        <f t="shared" si="93"/>
        <v/>
      </c>
      <c r="S836" s="15"/>
      <c r="T836" s="15"/>
      <c r="U836" s="28"/>
      <c r="V836" s="28"/>
      <c r="W836" s="15"/>
      <c r="X836" s="15"/>
      <c r="Y836" s="15"/>
      <c r="Z836" s="15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  <c r="AO836" s="16"/>
      <c r="AP836" s="16"/>
    </row>
    <row r="837" spans="1:42" s="17" customFormat="1" ht="12.75" customHeight="1">
      <c r="A837" s="63" t="s">
        <v>117</v>
      </c>
      <c r="B837" s="72"/>
      <c r="C837" s="144" t="s">
        <v>118</v>
      </c>
      <c r="D837" s="46"/>
      <c r="E837" s="264">
        <v>23</v>
      </c>
      <c r="F837" s="265">
        <v>942</v>
      </c>
      <c r="G837" s="266">
        <v>3654</v>
      </c>
      <c r="H837" s="267"/>
      <c r="I837" s="268"/>
      <c r="J837" s="265"/>
      <c r="K837" s="265"/>
      <c r="L837" s="269"/>
      <c r="M837" s="264">
        <f t="shared" si="100"/>
        <v>0</v>
      </c>
      <c r="N837" s="269">
        <f t="shared" si="101"/>
        <v>0</v>
      </c>
      <c r="O837" s="36"/>
      <c r="P837" s="51" t="s">
        <v>1474</v>
      </c>
      <c r="Q837" s="36"/>
      <c r="R837" s="36" t="str">
        <f t="shared" si="93"/>
        <v>M</v>
      </c>
      <c r="S837" s="15"/>
      <c r="T837" s="15"/>
      <c r="U837" s="28"/>
      <c r="V837" s="28"/>
      <c r="W837" s="15"/>
      <c r="X837" s="15"/>
      <c r="Y837" s="15"/>
      <c r="Z837" s="15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</row>
    <row r="838" spans="1:42" s="17" customFormat="1" ht="12.75" customHeight="1">
      <c r="A838" s="63" t="s">
        <v>60</v>
      </c>
      <c r="B838" s="72"/>
      <c r="C838" s="144" t="s">
        <v>61</v>
      </c>
      <c r="D838" s="46"/>
      <c r="E838" s="264">
        <v>13</v>
      </c>
      <c r="F838" s="265">
        <v>647</v>
      </c>
      <c r="G838" s="266">
        <v>3235</v>
      </c>
      <c r="H838" s="267"/>
      <c r="I838" s="268"/>
      <c r="J838" s="265"/>
      <c r="K838" s="265"/>
      <c r="L838" s="269"/>
      <c r="M838" s="264">
        <f t="shared" si="100"/>
        <v>0</v>
      </c>
      <c r="N838" s="269">
        <f t="shared" si="101"/>
        <v>0</v>
      </c>
      <c r="O838" s="36"/>
      <c r="P838" s="51" t="s">
        <v>1473</v>
      </c>
      <c r="Q838" s="36"/>
      <c r="R838" s="36" t="str">
        <f t="shared" si="93"/>
        <v>C</v>
      </c>
      <c r="S838" s="15"/>
      <c r="T838" s="15"/>
      <c r="U838" s="28"/>
      <c r="V838" s="28"/>
      <c r="W838" s="15"/>
      <c r="X838" s="15"/>
      <c r="Y838" s="15"/>
      <c r="Z838" s="15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</row>
    <row r="839" spans="1:42" s="17" customFormat="1" ht="12.75" customHeight="1">
      <c r="A839" s="63" t="s">
        <v>119</v>
      </c>
      <c r="B839" s="72"/>
      <c r="C839" s="144" t="s">
        <v>120</v>
      </c>
      <c r="D839" s="46"/>
      <c r="E839" s="264">
        <v>21</v>
      </c>
      <c r="F839" s="265">
        <v>841</v>
      </c>
      <c r="G839" s="266">
        <v>4205</v>
      </c>
      <c r="H839" s="267">
        <v>16</v>
      </c>
      <c r="I839" s="268">
        <v>864</v>
      </c>
      <c r="J839" s="265">
        <v>4320</v>
      </c>
      <c r="K839" s="265"/>
      <c r="L839" s="269"/>
      <c r="M839" s="264">
        <f t="shared" ref="M839:M850" si="102">I839+K839</f>
        <v>864</v>
      </c>
      <c r="N839" s="269">
        <f t="shared" ref="N839:N850" si="103">J839+L839</f>
        <v>4320</v>
      </c>
      <c r="O839" s="36"/>
      <c r="P839" s="51" t="s">
        <v>1474</v>
      </c>
      <c r="Q839" s="36"/>
      <c r="R839" s="36" t="str">
        <f t="shared" si="93"/>
        <v>M</v>
      </c>
      <c r="S839" s="15"/>
      <c r="T839" s="15"/>
      <c r="U839" s="28"/>
      <c r="V839" s="28"/>
      <c r="W839" s="15"/>
      <c r="X839" s="15"/>
      <c r="Y839" s="15"/>
      <c r="Z839" s="15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</row>
    <row r="840" spans="1:42" s="17" customFormat="1" ht="12.75" hidden="1" customHeight="1">
      <c r="A840" s="63" t="s">
        <v>121</v>
      </c>
      <c r="B840" s="72"/>
      <c r="C840" s="144" t="s">
        <v>122</v>
      </c>
      <c r="D840" s="46"/>
      <c r="E840" s="264"/>
      <c r="F840" s="265"/>
      <c r="G840" s="266"/>
      <c r="H840" s="267"/>
      <c r="I840" s="268"/>
      <c r="J840" s="265"/>
      <c r="K840" s="265"/>
      <c r="L840" s="269"/>
      <c r="M840" s="264">
        <f t="shared" si="102"/>
        <v>0</v>
      </c>
      <c r="N840" s="269">
        <f t="shared" si="103"/>
        <v>0</v>
      </c>
      <c r="O840" s="36"/>
      <c r="P840" s="51" t="s">
        <v>1474</v>
      </c>
      <c r="Q840" s="36"/>
      <c r="R840" s="36" t="str">
        <f t="shared" si="93"/>
        <v/>
      </c>
      <c r="S840" s="15"/>
      <c r="T840" s="15"/>
      <c r="U840" s="28"/>
      <c r="V840" s="28"/>
      <c r="W840" s="15"/>
      <c r="X840" s="15"/>
      <c r="Y840" s="15"/>
      <c r="Z840" s="15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  <c r="AP840" s="16"/>
    </row>
    <row r="841" spans="1:42" s="17" customFormat="1" ht="12.75" hidden="1" customHeight="1">
      <c r="A841" s="63" t="s">
        <v>123</v>
      </c>
      <c r="B841" s="72"/>
      <c r="C841" s="144" t="s">
        <v>124</v>
      </c>
      <c r="D841" s="46"/>
      <c r="E841" s="264"/>
      <c r="F841" s="265"/>
      <c r="G841" s="266"/>
      <c r="H841" s="267"/>
      <c r="I841" s="268"/>
      <c r="J841" s="265"/>
      <c r="K841" s="265"/>
      <c r="L841" s="269"/>
      <c r="M841" s="264">
        <f t="shared" si="102"/>
        <v>0</v>
      </c>
      <c r="N841" s="269">
        <f t="shared" si="103"/>
        <v>0</v>
      </c>
      <c r="O841" s="36"/>
      <c r="P841" s="51" t="s">
        <v>1474</v>
      </c>
      <c r="Q841" s="36"/>
      <c r="R841" s="36" t="str">
        <f t="shared" si="93"/>
        <v/>
      </c>
      <c r="S841" s="15"/>
      <c r="T841" s="15"/>
      <c r="U841" s="28"/>
      <c r="V841" s="28"/>
      <c r="W841" s="15"/>
      <c r="X841" s="15"/>
      <c r="Y841" s="15"/>
      <c r="Z841" s="15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  <c r="AO841" s="16"/>
      <c r="AP841" s="16"/>
    </row>
    <row r="842" spans="1:42" s="17" customFormat="1" ht="12.75" hidden="1" customHeight="1">
      <c r="A842" s="63" t="s">
        <v>125</v>
      </c>
      <c r="B842" s="72"/>
      <c r="C842" s="144" t="s">
        <v>126</v>
      </c>
      <c r="D842" s="46"/>
      <c r="E842" s="264"/>
      <c r="F842" s="265"/>
      <c r="G842" s="266"/>
      <c r="H842" s="267"/>
      <c r="I842" s="268"/>
      <c r="J842" s="265"/>
      <c r="K842" s="265"/>
      <c r="L842" s="269"/>
      <c r="M842" s="264">
        <f t="shared" si="102"/>
        <v>0</v>
      </c>
      <c r="N842" s="269">
        <f t="shared" si="103"/>
        <v>0</v>
      </c>
      <c r="O842" s="36"/>
      <c r="P842" s="51" t="s">
        <v>1474</v>
      </c>
      <c r="Q842" s="36"/>
      <c r="R842" s="36" t="str">
        <f t="shared" si="93"/>
        <v/>
      </c>
      <c r="S842" s="15"/>
      <c r="T842" s="15"/>
      <c r="U842" s="28"/>
      <c r="V842" s="28"/>
      <c r="W842" s="15"/>
      <c r="X842" s="15"/>
      <c r="Y842" s="15"/>
      <c r="Z842" s="15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16"/>
    </row>
    <row r="843" spans="1:42" s="17" customFormat="1" ht="12.75" customHeight="1">
      <c r="A843" s="63" t="s">
        <v>127</v>
      </c>
      <c r="B843" s="72"/>
      <c r="C843" s="144" t="s">
        <v>128</v>
      </c>
      <c r="D843" s="46"/>
      <c r="E843" s="264">
        <v>18</v>
      </c>
      <c r="F843" s="265">
        <v>398</v>
      </c>
      <c r="G843" s="266">
        <v>1990</v>
      </c>
      <c r="H843" s="267"/>
      <c r="I843" s="268"/>
      <c r="J843" s="265"/>
      <c r="K843" s="265"/>
      <c r="L843" s="269"/>
      <c r="M843" s="264">
        <f t="shared" si="102"/>
        <v>0</v>
      </c>
      <c r="N843" s="269">
        <f t="shared" si="103"/>
        <v>0</v>
      </c>
      <c r="O843" s="36"/>
      <c r="P843" s="51" t="s">
        <v>1474</v>
      </c>
      <c r="Q843" s="36"/>
      <c r="R843" s="36" t="str">
        <f t="shared" ref="R843:R906" si="104">IF(SUM(E843:N843)=0,"",P843)</f>
        <v>M</v>
      </c>
      <c r="S843" s="15"/>
      <c r="T843" s="15"/>
      <c r="U843" s="28"/>
      <c r="V843" s="28"/>
      <c r="W843" s="15"/>
      <c r="X843" s="15"/>
      <c r="Y843" s="15"/>
      <c r="Z843" s="15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</row>
    <row r="844" spans="1:42" s="17" customFormat="1" ht="12.75" hidden="1" customHeight="1">
      <c r="A844" s="63" t="s">
        <v>129</v>
      </c>
      <c r="B844" s="72"/>
      <c r="C844" s="144" t="s">
        <v>1987</v>
      </c>
      <c r="D844" s="46"/>
      <c r="E844" s="264"/>
      <c r="F844" s="265"/>
      <c r="G844" s="266"/>
      <c r="H844" s="267"/>
      <c r="I844" s="268"/>
      <c r="J844" s="265"/>
      <c r="K844" s="265"/>
      <c r="L844" s="269"/>
      <c r="M844" s="264">
        <f t="shared" si="102"/>
        <v>0</v>
      </c>
      <c r="N844" s="269">
        <f t="shared" si="103"/>
        <v>0</v>
      </c>
      <c r="O844" s="36"/>
      <c r="P844" s="51" t="s">
        <v>1474</v>
      </c>
      <c r="Q844" s="36"/>
      <c r="R844" s="36" t="str">
        <f t="shared" si="104"/>
        <v/>
      </c>
      <c r="S844" s="15"/>
      <c r="T844" s="15"/>
      <c r="U844" s="28"/>
      <c r="V844" s="28"/>
      <c r="W844" s="15"/>
      <c r="X844" s="15"/>
      <c r="Y844" s="15"/>
      <c r="Z844" s="15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</row>
    <row r="845" spans="1:42" s="17" customFormat="1" ht="12.75" hidden="1" customHeight="1">
      <c r="A845" s="63" t="s">
        <v>130</v>
      </c>
      <c r="B845" s="72"/>
      <c r="C845" s="144" t="s">
        <v>1989</v>
      </c>
      <c r="D845" s="46"/>
      <c r="E845" s="264"/>
      <c r="F845" s="265"/>
      <c r="G845" s="266"/>
      <c r="H845" s="267"/>
      <c r="I845" s="268"/>
      <c r="J845" s="265"/>
      <c r="K845" s="265"/>
      <c r="L845" s="269"/>
      <c r="M845" s="264">
        <f t="shared" si="102"/>
        <v>0</v>
      </c>
      <c r="N845" s="269">
        <f t="shared" si="103"/>
        <v>0</v>
      </c>
      <c r="O845" s="36"/>
      <c r="P845" s="51" t="s">
        <v>1474</v>
      </c>
      <c r="Q845" s="36"/>
      <c r="R845" s="36" t="str">
        <f t="shared" si="104"/>
        <v/>
      </c>
      <c r="S845" s="15"/>
      <c r="T845" s="15"/>
      <c r="U845" s="28"/>
      <c r="V845" s="28"/>
      <c r="W845" s="15"/>
      <c r="X845" s="15"/>
      <c r="Y845" s="15"/>
      <c r="Z845" s="15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  <c r="AO845" s="16"/>
      <c r="AP845" s="16"/>
    </row>
    <row r="846" spans="1:42" s="17" customFormat="1" ht="12.75" customHeight="1">
      <c r="A846" s="63" t="s">
        <v>131</v>
      </c>
      <c r="B846" s="72"/>
      <c r="C846" s="144" t="s">
        <v>1701</v>
      </c>
      <c r="D846" s="46"/>
      <c r="E846" s="264">
        <v>1</v>
      </c>
      <c r="F846" s="265">
        <v>40</v>
      </c>
      <c r="G846" s="266">
        <v>200</v>
      </c>
      <c r="H846" s="267"/>
      <c r="I846" s="268"/>
      <c r="J846" s="265"/>
      <c r="K846" s="265"/>
      <c r="L846" s="269"/>
      <c r="M846" s="264">
        <f t="shared" si="102"/>
        <v>0</v>
      </c>
      <c r="N846" s="269">
        <f t="shared" si="103"/>
        <v>0</v>
      </c>
      <c r="O846" s="36"/>
      <c r="P846" s="51" t="s">
        <v>1474</v>
      </c>
      <c r="Q846" s="36"/>
      <c r="R846" s="36" t="str">
        <f t="shared" si="104"/>
        <v>M</v>
      </c>
      <c r="S846" s="15"/>
      <c r="T846" s="15"/>
      <c r="U846" s="28"/>
      <c r="V846" s="28"/>
      <c r="W846" s="15"/>
      <c r="X846" s="15"/>
      <c r="Y846" s="15"/>
      <c r="Z846" s="15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</row>
    <row r="847" spans="1:42" s="17" customFormat="1" ht="12.75" hidden="1" customHeight="1">
      <c r="A847" s="63" t="s">
        <v>132</v>
      </c>
      <c r="B847" s="72"/>
      <c r="C847" s="144" t="s">
        <v>133</v>
      </c>
      <c r="D847" s="46"/>
      <c r="E847" s="264"/>
      <c r="F847" s="265"/>
      <c r="G847" s="266"/>
      <c r="H847" s="267"/>
      <c r="I847" s="268"/>
      <c r="J847" s="265"/>
      <c r="K847" s="265"/>
      <c r="L847" s="269"/>
      <c r="M847" s="264">
        <f t="shared" si="102"/>
        <v>0</v>
      </c>
      <c r="N847" s="269">
        <f t="shared" si="103"/>
        <v>0</v>
      </c>
      <c r="O847" s="36"/>
      <c r="P847" s="51" t="s">
        <v>1474</v>
      </c>
      <c r="Q847" s="36"/>
      <c r="R847" s="36" t="str">
        <f t="shared" si="104"/>
        <v/>
      </c>
      <c r="S847" s="15"/>
      <c r="T847" s="15"/>
      <c r="U847" s="28"/>
      <c r="V847" s="28"/>
      <c r="W847" s="15"/>
      <c r="X847" s="15"/>
      <c r="Y847" s="15"/>
      <c r="Z847" s="15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</row>
    <row r="848" spans="1:42" s="17" customFormat="1" ht="12.75" customHeight="1">
      <c r="A848" s="63" t="s">
        <v>134</v>
      </c>
      <c r="B848" s="72"/>
      <c r="C848" s="144" t="s">
        <v>135</v>
      </c>
      <c r="D848" s="46"/>
      <c r="E848" s="264">
        <v>9</v>
      </c>
      <c r="F848" s="265">
        <v>237</v>
      </c>
      <c r="G848" s="266">
        <v>1185</v>
      </c>
      <c r="H848" s="267"/>
      <c r="I848" s="268"/>
      <c r="J848" s="265"/>
      <c r="K848" s="265"/>
      <c r="L848" s="269"/>
      <c r="M848" s="264">
        <f t="shared" si="102"/>
        <v>0</v>
      </c>
      <c r="N848" s="269">
        <f t="shared" si="103"/>
        <v>0</v>
      </c>
      <c r="O848" s="36"/>
      <c r="P848" s="51" t="s">
        <v>1474</v>
      </c>
      <c r="Q848" s="36"/>
      <c r="R848" s="36" t="str">
        <f t="shared" si="104"/>
        <v>M</v>
      </c>
      <c r="S848" s="15"/>
      <c r="T848" s="15"/>
      <c r="U848" s="28"/>
      <c r="V848" s="28"/>
      <c r="W848" s="15"/>
      <c r="X848" s="15"/>
      <c r="Y848" s="15"/>
      <c r="Z848" s="15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</row>
    <row r="849" spans="1:42" s="17" customFormat="1" ht="12.75" hidden="1" customHeight="1">
      <c r="A849" s="63" t="s">
        <v>136</v>
      </c>
      <c r="B849" s="72"/>
      <c r="C849" s="144" t="s">
        <v>143</v>
      </c>
      <c r="D849" s="46"/>
      <c r="E849" s="264"/>
      <c r="F849" s="265"/>
      <c r="G849" s="266"/>
      <c r="H849" s="267"/>
      <c r="I849" s="268"/>
      <c r="J849" s="265"/>
      <c r="K849" s="265"/>
      <c r="L849" s="269"/>
      <c r="M849" s="264">
        <f t="shared" si="102"/>
        <v>0</v>
      </c>
      <c r="N849" s="269">
        <f t="shared" si="103"/>
        <v>0</v>
      </c>
      <c r="O849" s="36"/>
      <c r="P849" s="51" t="s">
        <v>1474</v>
      </c>
      <c r="Q849" s="36"/>
      <c r="R849" s="36" t="str">
        <f t="shared" si="104"/>
        <v/>
      </c>
      <c r="S849" s="15"/>
      <c r="T849" s="15"/>
      <c r="U849" s="28"/>
      <c r="V849" s="28"/>
      <c r="W849" s="15"/>
      <c r="X849" s="15"/>
      <c r="Y849" s="15"/>
      <c r="Z849" s="15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  <c r="AO849" s="16"/>
      <c r="AP849" s="16"/>
    </row>
    <row r="850" spans="1:42" s="17" customFormat="1" ht="12.75" customHeight="1" thickBot="1">
      <c r="A850" s="63" t="s">
        <v>144</v>
      </c>
      <c r="B850" s="74"/>
      <c r="C850" s="167" t="s">
        <v>145</v>
      </c>
      <c r="D850" s="46"/>
      <c r="E850" s="264">
        <v>8</v>
      </c>
      <c r="F850" s="265">
        <v>158</v>
      </c>
      <c r="G850" s="266">
        <v>680</v>
      </c>
      <c r="H850" s="267"/>
      <c r="I850" s="268"/>
      <c r="J850" s="265"/>
      <c r="K850" s="265"/>
      <c r="L850" s="269"/>
      <c r="M850" s="264">
        <f t="shared" si="102"/>
        <v>0</v>
      </c>
      <c r="N850" s="269">
        <f t="shared" si="103"/>
        <v>0</v>
      </c>
      <c r="O850" s="36"/>
      <c r="P850" s="51" t="s">
        <v>1474</v>
      </c>
      <c r="Q850" s="36"/>
      <c r="R850" s="36" t="str">
        <f t="shared" si="104"/>
        <v>M</v>
      </c>
      <c r="S850" s="15"/>
      <c r="T850" s="15"/>
      <c r="U850" s="28"/>
      <c r="V850" s="28"/>
      <c r="W850" s="15"/>
      <c r="X850" s="15"/>
      <c r="Y850" s="15"/>
      <c r="Z850" s="15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</row>
    <row r="851" spans="1:42" s="18" customFormat="1" ht="15.75" customHeight="1">
      <c r="A851" s="63" t="s">
        <v>146</v>
      </c>
      <c r="B851" s="885" t="s">
        <v>147</v>
      </c>
      <c r="C851" s="886"/>
      <c r="D851" s="25"/>
      <c r="E851" s="331">
        <f t="shared" ref="E851:N851" si="105">SUM(E852:E883)</f>
        <v>120</v>
      </c>
      <c r="F851" s="332">
        <f t="shared" si="105"/>
        <v>14291</v>
      </c>
      <c r="G851" s="333">
        <f t="shared" si="105"/>
        <v>68823</v>
      </c>
      <c r="H851" s="334">
        <f t="shared" si="105"/>
        <v>61</v>
      </c>
      <c r="I851" s="364">
        <f t="shared" si="105"/>
        <v>8628</v>
      </c>
      <c r="J851" s="332">
        <f t="shared" si="105"/>
        <v>42657</v>
      </c>
      <c r="K851" s="332">
        <f t="shared" si="105"/>
        <v>0</v>
      </c>
      <c r="L851" s="335">
        <f t="shared" si="105"/>
        <v>0</v>
      </c>
      <c r="M851" s="364">
        <f t="shared" si="105"/>
        <v>8628</v>
      </c>
      <c r="N851" s="335">
        <f t="shared" si="105"/>
        <v>42657</v>
      </c>
      <c r="O851" s="36"/>
      <c r="P851" s="51" t="s">
        <v>1500</v>
      </c>
      <c r="Q851" s="36"/>
      <c r="R851" s="36" t="str">
        <f t="shared" si="104"/>
        <v>P</v>
      </c>
      <c r="S851" s="15"/>
      <c r="T851" s="15"/>
      <c r="U851" s="29">
        <f>SUM(M852:M857)</f>
        <v>1074</v>
      </c>
      <c r="V851" s="29">
        <f>SUM(N852:N857)</f>
        <v>5370</v>
      </c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</row>
    <row r="852" spans="1:42" s="129" customFormat="1" ht="12.75" hidden="1" customHeight="1">
      <c r="A852" s="126" t="s">
        <v>148</v>
      </c>
      <c r="B852" s="131"/>
      <c r="C852" s="144" t="s">
        <v>149</v>
      </c>
      <c r="D852" s="132"/>
      <c r="E852" s="264"/>
      <c r="F852" s="265"/>
      <c r="G852" s="266"/>
      <c r="H852" s="267"/>
      <c r="I852" s="268"/>
      <c r="J852" s="265"/>
      <c r="K852" s="265"/>
      <c r="L852" s="269"/>
      <c r="M852" s="268"/>
      <c r="N852" s="269"/>
      <c r="O852" s="150"/>
      <c r="P852" s="151" t="s">
        <v>1473</v>
      </c>
      <c r="Q852" s="150"/>
      <c r="R852" s="150" t="str">
        <f t="shared" si="104"/>
        <v/>
      </c>
      <c r="S852" s="5"/>
      <c r="T852" s="5"/>
      <c r="U852" s="30"/>
      <c r="V852" s="30"/>
      <c r="W852" s="5"/>
      <c r="X852" s="5"/>
      <c r="Y852" s="5"/>
      <c r="Z852" s="5"/>
      <c r="AA852" s="128"/>
      <c r="AB852" s="128"/>
      <c r="AC852" s="128"/>
      <c r="AD852" s="128"/>
      <c r="AE852" s="128"/>
      <c r="AF852" s="128"/>
      <c r="AG852" s="128"/>
      <c r="AH852" s="128"/>
      <c r="AI852" s="128"/>
      <c r="AJ852" s="128"/>
      <c r="AK852" s="128"/>
      <c r="AL852" s="128"/>
      <c r="AM852" s="128"/>
      <c r="AN852" s="128"/>
      <c r="AO852" s="128"/>
      <c r="AP852" s="128"/>
    </row>
    <row r="853" spans="1:42" s="17" customFormat="1" ht="12.75" customHeight="1">
      <c r="A853" s="63" t="s">
        <v>150</v>
      </c>
      <c r="B853" s="72"/>
      <c r="C853" s="144" t="s">
        <v>151</v>
      </c>
      <c r="D853" s="46"/>
      <c r="E853" s="264">
        <v>2</v>
      </c>
      <c r="F853" s="265">
        <v>509</v>
      </c>
      <c r="G853" s="266">
        <v>2545</v>
      </c>
      <c r="H853" s="267">
        <v>4</v>
      </c>
      <c r="I853" s="268">
        <v>509</v>
      </c>
      <c r="J853" s="265">
        <v>2545</v>
      </c>
      <c r="K853" s="265"/>
      <c r="L853" s="269"/>
      <c r="M853" s="264">
        <f t="shared" ref="M853:M883" si="106">I853+K853</f>
        <v>509</v>
      </c>
      <c r="N853" s="269">
        <f t="shared" ref="N853:N883" si="107">J853+L853</f>
        <v>2545</v>
      </c>
      <c r="O853" s="36"/>
      <c r="P853" s="51" t="s">
        <v>1473</v>
      </c>
      <c r="Q853" s="36"/>
      <c r="R853" s="36" t="str">
        <f t="shared" si="104"/>
        <v>C</v>
      </c>
      <c r="S853" s="15"/>
      <c r="T853" s="15"/>
      <c r="U853" s="28"/>
      <c r="V853" s="28"/>
      <c r="W853" s="15"/>
      <c r="X853" s="15"/>
      <c r="Y853" s="15"/>
      <c r="Z853" s="15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  <c r="AO853" s="16"/>
      <c r="AP853" s="16"/>
    </row>
    <row r="854" spans="1:42" s="17" customFormat="1" ht="12.75" hidden="1" customHeight="1">
      <c r="A854" s="63" t="s">
        <v>173</v>
      </c>
      <c r="B854" s="72"/>
      <c r="C854" s="144" t="s">
        <v>174</v>
      </c>
      <c r="D854" s="46"/>
      <c r="E854" s="264"/>
      <c r="F854" s="265"/>
      <c r="G854" s="266"/>
      <c r="H854" s="267"/>
      <c r="I854" s="268"/>
      <c r="J854" s="265"/>
      <c r="K854" s="265"/>
      <c r="L854" s="269"/>
      <c r="M854" s="264">
        <f t="shared" si="106"/>
        <v>0</v>
      </c>
      <c r="N854" s="269">
        <f t="shared" si="107"/>
        <v>0</v>
      </c>
      <c r="O854" s="36"/>
      <c r="P854" s="51" t="s">
        <v>1474</v>
      </c>
      <c r="Q854" s="36"/>
      <c r="R854" s="36" t="str">
        <f t="shared" si="104"/>
        <v/>
      </c>
      <c r="S854" s="15"/>
      <c r="T854" s="15"/>
      <c r="U854" s="28"/>
      <c r="V854" s="28"/>
      <c r="W854" s="15"/>
      <c r="X854" s="15"/>
      <c r="Y854" s="15"/>
      <c r="Z854" s="15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  <c r="AO854" s="16"/>
      <c r="AP854" s="16"/>
    </row>
    <row r="855" spans="1:42" s="17" customFormat="1" ht="12.75" customHeight="1">
      <c r="A855" s="63" t="s">
        <v>152</v>
      </c>
      <c r="B855" s="72"/>
      <c r="C855" s="144" t="s">
        <v>153</v>
      </c>
      <c r="D855" s="46"/>
      <c r="E855" s="264">
        <v>12</v>
      </c>
      <c r="F855" s="265">
        <v>565</v>
      </c>
      <c r="G855" s="266">
        <v>2825</v>
      </c>
      <c r="H855" s="267">
        <v>12</v>
      </c>
      <c r="I855" s="268">
        <v>565</v>
      </c>
      <c r="J855" s="265">
        <v>2825</v>
      </c>
      <c r="K855" s="265"/>
      <c r="L855" s="269"/>
      <c r="M855" s="264">
        <f t="shared" si="106"/>
        <v>565</v>
      </c>
      <c r="N855" s="269">
        <f t="shared" si="107"/>
        <v>2825</v>
      </c>
      <c r="O855" s="36"/>
      <c r="P855" s="51" t="s">
        <v>1473</v>
      </c>
      <c r="Q855" s="36"/>
      <c r="R855" s="36" t="str">
        <f t="shared" si="104"/>
        <v>C</v>
      </c>
      <c r="S855" s="15"/>
      <c r="T855" s="15"/>
      <c r="U855" s="28"/>
      <c r="V855" s="28"/>
      <c r="W855" s="15"/>
      <c r="X855" s="15"/>
      <c r="Y855" s="15"/>
      <c r="Z855" s="15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  <c r="AP855" s="16"/>
    </row>
    <row r="856" spans="1:42" s="17" customFormat="1" ht="12.75" customHeight="1">
      <c r="A856" s="63" t="s">
        <v>175</v>
      </c>
      <c r="B856" s="72"/>
      <c r="C856" s="144" t="s">
        <v>2554</v>
      </c>
      <c r="D856" s="46"/>
      <c r="E856" s="264">
        <v>5</v>
      </c>
      <c r="F856" s="265">
        <v>386</v>
      </c>
      <c r="G856" s="266">
        <v>1930</v>
      </c>
      <c r="H856" s="267"/>
      <c r="I856" s="268"/>
      <c r="J856" s="265"/>
      <c r="K856" s="265"/>
      <c r="L856" s="269"/>
      <c r="M856" s="264">
        <f t="shared" si="106"/>
        <v>0</v>
      </c>
      <c r="N856" s="269">
        <f t="shared" si="107"/>
        <v>0</v>
      </c>
      <c r="O856" s="36"/>
      <c r="P856" s="51" t="s">
        <v>1474</v>
      </c>
      <c r="Q856" s="36"/>
      <c r="R856" s="36" t="str">
        <f t="shared" si="104"/>
        <v>M</v>
      </c>
      <c r="S856" s="15"/>
      <c r="T856" s="15"/>
      <c r="U856" s="28"/>
      <c r="V856" s="28"/>
      <c r="W856" s="15"/>
      <c r="X856" s="15"/>
      <c r="Y856" s="15"/>
      <c r="Z856" s="15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</row>
    <row r="857" spans="1:42" s="17" customFormat="1" ht="12.75" hidden="1" customHeight="1">
      <c r="A857" s="63" t="s">
        <v>176</v>
      </c>
      <c r="B857" s="72"/>
      <c r="C857" s="144" t="s">
        <v>177</v>
      </c>
      <c r="D857" s="46"/>
      <c r="E857" s="264"/>
      <c r="F857" s="265"/>
      <c r="G857" s="266"/>
      <c r="H857" s="267"/>
      <c r="I857" s="268"/>
      <c r="J857" s="265"/>
      <c r="K857" s="265"/>
      <c r="L857" s="269"/>
      <c r="M857" s="264">
        <f t="shared" si="106"/>
        <v>0</v>
      </c>
      <c r="N857" s="269">
        <f t="shared" si="107"/>
        <v>0</v>
      </c>
      <c r="O857" s="36"/>
      <c r="P857" s="51" t="s">
        <v>1474</v>
      </c>
      <c r="Q857" s="36"/>
      <c r="R857" s="36" t="str">
        <f t="shared" si="104"/>
        <v/>
      </c>
      <c r="S857" s="15"/>
      <c r="T857" s="15"/>
      <c r="U857" s="28"/>
      <c r="V857" s="28"/>
      <c r="W857" s="15"/>
      <c r="X857" s="15"/>
      <c r="Y857" s="15"/>
      <c r="Z857" s="15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</row>
    <row r="858" spans="1:42" s="17" customFormat="1" ht="12.75" customHeight="1">
      <c r="A858" s="63" t="s">
        <v>178</v>
      </c>
      <c r="B858" s="72"/>
      <c r="C858" s="144" t="s">
        <v>1795</v>
      </c>
      <c r="D858" s="46"/>
      <c r="E858" s="264">
        <v>1</v>
      </c>
      <c r="F858" s="265">
        <v>381</v>
      </c>
      <c r="G858" s="266">
        <v>2286</v>
      </c>
      <c r="H858" s="267"/>
      <c r="I858" s="268"/>
      <c r="J858" s="265"/>
      <c r="K858" s="265"/>
      <c r="L858" s="269"/>
      <c r="M858" s="264">
        <f t="shared" si="106"/>
        <v>0</v>
      </c>
      <c r="N858" s="269">
        <f t="shared" si="107"/>
        <v>0</v>
      </c>
      <c r="O858" s="36"/>
      <c r="P858" s="51" t="s">
        <v>1474</v>
      </c>
      <c r="Q858" s="36"/>
      <c r="R858" s="36" t="str">
        <f t="shared" si="104"/>
        <v>M</v>
      </c>
      <c r="S858" s="15"/>
      <c r="T858" s="15"/>
      <c r="U858" s="28"/>
      <c r="V858" s="28"/>
      <c r="W858" s="15"/>
      <c r="X858" s="15"/>
      <c r="Y858" s="15"/>
      <c r="Z858" s="15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</row>
    <row r="859" spans="1:42" s="17" customFormat="1" ht="12.75" customHeight="1">
      <c r="A859" s="63" t="s">
        <v>179</v>
      </c>
      <c r="B859" s="72"/>
      <c r="C859" s="435" t="s">
        <v>180</v>
      </c>
      <c r="D859" s="46"/>
      <c r="E859" s="264">
        <v>11</v>
      </c>
      <c r="F859" s="265">
        <v>124</v>
      </c>
      <c r="G859" s="266">
        <v>568</v>
      </c>
      <c r="H859" s="267">
        <v>3</v>
      </c>
      <c r="I859" s="268">
        <v>118</v>
      </c>
      <c r="J859" s="265">
        <v>414</v>
      </c>
      <c r="K859" s="265"/>
      <c r="L859" s="269"/>
      <c r="M859" s="264">
        <f t="shared" si="106"/>
        <v>118</v>
      </c>
      <c r="N859" s="269">
        <f t="shared" si="107"/>
        <v>414</v>
      </c>
      <c r="O859" s="36"/>
      <c r="P859" s="51" t="s">
        <v>1474</v>
      </c>
      <c r="Q859" s="36"/>
      <c r="R859" s="36" t="str">
        <f t="shared" si="104"/>
        <v>M</v>
      </c>
      <c r="S859" s="15"/>
      <c r="T859" s="15"/>
      <c r="U859" s="28"/>
      <c r="V859" s="28"/>
      <c r="W859" s="15"/>
      <c r="X859" s="15"/>
      <c r="Y859" s="15"/>
      <c r="Z859" s="15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  <c r="AP859" s="16"/>
    </row>
    <row r="860" spans="1:42" s="17" customFormat="1" ht="12.75" customHeight="1">
      <c r="A860" s="63" t="s">
        <v>154</v>
      </c>
      <c r="B860" s="72"/>
      <c r="C860" s="144" t="s">
        <v>155</v>
      </c>
      <c r="D860" s="46"/>
      <c r="E860" s="264">
        <v>6</v>
      </c>
      <c r="F860" s="265">
        <v>254</v>
      </c>
      <c r="G860" s="266">
        <v>1001</v>
      </c>
      <c r="H860" s="267">
        <v>6</v>
      </c>
      <c r="I860" s="268">
        <v>254</v>
      </c>
      <c r="J860" s="265">
        <v>1001</v>
      </c>
      <c r="K860" s="265"/>
      <c r="L860" s="269"/>
      <c r="M860" s="264">
        <f t="shared" si="106"/>
        <v>254</v>
      </c>
      <c r="N860" s="269">
        <f t="shared" si="107"/>
        <v>1001</v>
      </c>
      <c r="O860" s="36"/>
      <c r="P860" s="51" t="s">
        <v>1473</v>
      </c>
      <c r="Q860" s="36"/>
      <c r="R860" s="36" t="str">
        <f t="shared" si="104"/>
        <v>C</v>
      </c>
      <c r="S860" s="15"/>
      <c r="T860" s="15"/>
      <c r="U860" s="28"/>
      <c r="V860" s="28"/>
      <c r="W860" s="15"/>
      <c r="X860" s="15"/>
      <c r="Y860" s="15"/>
      <c r="Z860" s="15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  <c r="AO860" s="16"/>
      <c r="AP860" s="16"/>
    </row>
    <row r="861" spans="1:42" s="17" customFormat="1" ht="12.75" customHeight="1">
      <c r="A861" s="63" t="s">
        <v>156</v>
      </c>
      <c r="B861" s="72"/>
      <c r="C861" s="144" t="s">
        <v>157</v>
      </c>
      <c r="D861" s="46"/>
      <c r="E861" s="264">
        <v>5</v>
      </c>
      <c r="F861" s="265">
        <v>355</v>
      </c>
      <c r="G861" s="266">
        <v>1775</v>
      </c>
      <c r="H861" s="267"/>
      <c r="I861" s="268"/>
      <c r="J861" s="265"/>
      <c r="K861" s="265"/>
      <c r="L861" s="269"/>
      <c r="M861" s="264">
        <f t="shared" si="106"/>
        <v>0</v>
      </c>
      <c r="N861" s="269">
        <f t="shared" si="107"/>
        <v>0</v>
      </c>
      <c r="O861" s="36"/>
      <c r="P861" s="51" t="s">
        <v>1473</v>
      </c>
      <c r="Q861" s="36"/>
      <c r="R861" s="36" t="str">
        <f t="shared" si="104"/>
        <v>C</v>
      </c>
      <c r="S861" s="15"/>
      <c r="T861" s="15"/>
      <c r="U861" s="28"/>
      <c r="V861" s="28"/>
      <c r="W861" s="15"/>
      <c r="X861" s="15"/>
      <c r="Y861" s="15"/>
      <c r="Z861" s="15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  <c r="AO861" s="16"/>
      <c r="AP861" s="16"/>
    </row>
    <row r="862" spans="1:42" s="17" customFormat="1" ht="12.75" hidden="1" customHeight="1">
      <c r="A862" s="63" t="s">
        <v>181</v>
      </c>
      <c r="B862" s="72"/>
      <c r="C862" s="144" t="s">
        <v>182</v>
      </c>
      <c r="D862" s="46"/>
      <c r="E862" s="264"/>
      <c r="F862" s="265"/>
      <c r="G862" s="266"/>
      <c r="H862" s="267"/>
      <c r="I862" s="268"/>
      <c r="J862" s="265"/>
      <c r="K862" s="265"/>
      <c r="L862" s="269"/>
      <c r="M862" s="264">
        <f t="shared" si="106"/>
        <v>0</v>
      </c>
      <c r="N862" s="269">
        <f t="shared" si="107"/>
        <v>0</v>
      </c>
      <c r="O862" s="36"/>
      <c r="P862" s="51" t="s">
        <v>1474</v>
      </c>
      <c r="Q862" s="36"/>
      <c r="R862" s="36" t="str">
        <f t="shared" si="104"/>
        <v/>
      </c>
      <c r="S862" s="15"/>
      <c r="T862" s="15"/>
      <c r="U862" s="28"/>
      <c r="V862" s="28"/>
      <c r="W862" s="15"/>
      <c r="X862" s="15"/>
      <c r="Y862" s="15"/>
      <c r="Z862" s="15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  <c r="AO862" s="16"/>
      <c r="AP862" s="16"/>
    </row>
    <row r="863" spans="1:42" s="17" customFormat="1" ht="12.75" customHeight="1">
      <c r="A863" s="63" t="s">
        <v>183</v>
      </c>
      <c r="B863" s="72"/>
      <c r="C863" s="144" t="s">
        <v>184</v>
      </c>
      <c r="D863" s="46"/>
      <c r="E863" s="264">
        <v>1</v>
      </c>
      <c r="F863" s="265">
        <v>11</v>
      </c>
      <c r="G863" s="266">
        <v>55</v>
      </c>
      <c r="H863" s="267">
        <v>1</v>
      </c>
      <c r="I863" s="268">
        <v>11</v>
      </c>
      <c r="J863" s="265">
        <v>55</v>
      </c>
      <c r="K863" s="265"/>
      <c r="L863" s="269"/>
      <c r="M863" s="264">
        <f t="shared" si="106"/>
        <v>11</v>
      </c>
      <c r="N863" s="269">
        <f t="shared" si="107"/>
        <v>55</v>
      </c>
      <c r="O863" s="36"/>
      <c r="P863" s="51" t="s">
        <v>1474</v>
      </c>
      <c r="Q863" s="36"/>
      <c r="R863" s="36" t="str">
        <f t="shared" si="104"/>
        <v>M</v>
      </c>
      <c r="S863" s="15"/>
      <c r="T863" s="15"/>
      <c r="U863" s="28"/>
      <c r="V863" s="28"/>
      <c r="W863" s="15"/>
      <c r="X863" s="15"/>
      <c r="Y863" s="15"/>
      <c r="Z863" s="15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</row>
    <row r="864" spans="1:42" s="17" customFormat="1" ht="12.75" customHeight="1">
      <c r="A864" s="63" t="s">
        <v>185</v>
      </c>
      <c r="B864" s="72"/>
      <c r="C864" s="144" t="s">
        <v>186</v>
      </c>
      <c r="D864" s="46"/>
      <c r="E864" s="264">
        <v>4</v>
      </c>
      <c r="F864" s="265">
        <v>121</v>
      </c>
      <c r="G864" s="266">
        <v>805</v>
      </c>
      <c r="H864" s="267">
        <v>1</v>
      </c>
      <c r="I864" s="268">
        <v>121</v>
      </c>
      <c r="J864" s="265">
        <v>805</v>
      </c>
      <c r="K864" s="265"/>
      <c r="L864" s="269"/>
      <c r="M864" s="264">
        <f t="shared" si="106"/>
        <v>121</v>
      </c>
      <c r="N864" s="269">
        <f t="shared" si="107"/>
        <v>805</v>
      </c>
      <c r="O864" s="36"/>
      <c r="P864" s="51" t="s">
        <v>1474</v>
      </c>
      <c r="Q864" s="36"/>
      <c r="R864" s="36" t="str">
        <f t="shared" si="104"/>
        <v>M</v>
      </c>
      <c r="S864" s="15"/>
      <c r="T864" s="15"/>
      <c r="U864" s="28"/>
      <c r="V864" s="28"/>
      <c r="W864" s="15"/>
      <c r="X864" s="15"/>
      <c r="Y864" s="15"/>
      <c r="Z864" s="15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</row>
    <row r="865" spans="1:42" s="17" customFormat="1" ht="12.75" customHeight="1">
      <c r="A865" s="63" t="s">
        <v>187</v>
      </c>
      <c r="B865" s="72"/>
      <c r="C865" s="144" t="s">
        <v>1792</v>
      </c>
      <c r="D865" s="46"/>
      <c r="E865" s="264">
        <v>1</v>
      </c>
      <c r="F865" s="265">
        <v>285</v>
      </c>
      <c r="G865" s="266">
        <v>1368</v>
      </c>
      <c r="H865" s="267">
        <v>1</v>
      </c>
      <c r="I865" s="268">
        <v>285</v>
      </c>
      <c r="J865" s="265">
        <v>1368</v>
      </c>
      <c r="K865" s="265"/>
      <c r="L865" s="269"/>
      <c r="M865" s="264">
        <f t="shared" si="106"/>
        <v>285</v>
      </c>
      <c r="N865" s="269">
        <f t="shared" si="107"/>
        <v>1368</v>
      </c>
      <c r="O865" s="36"/>
      <c r="P865" s="51" t="s">
        <v>1474</v>
      </c>
      <c r="Q865" s="36"/>
      <c r="R865" s="36" t="str">
        <f t="shared" si="104"/>
        <v>M</v>
      </c>
      <c r="S865" s="15"/>
      <c r="T865" s="15"/>
      <c r="U865" s="28"/>
      <c r="V865" s="28"/>
      <c r="W865" s="15"/>
      <c r="X865" s="15"/>
      <c r="Y865" s="15"/>
      <c r="Z865" s="15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  <c r="AP865" s="16"/>
    </row>
    <row r="866" spans="1:42" s="17" customFormat="1" ht="12.75" customHeight="1">
      <c r="A866" s="63" t="s">
        <v>158</v>
      </c>
      <c r="B866" s="72"/>
      <c r="C866" s="144" t="s">
        <v>159</v>
      </c>
      <c r="D866" s="46"/>
      <c r="E866" s="264">
        <v>13</v>
      </c>
      <c r="F866" s="265">
        <v>689</v>
      </c>
      <c r="G866" s="266">
        <v>3445</v>
      </c>
      <c r="H866" s="267"/>
      <c r="I866" s="268"/>
      <c r="J866" s="265"/>
      <c r="K866" s="265"/>
      <c r="L866" s="269"/>
      <c r="M866" s="264">
        <f t="shared" si="106"/>
        <v>0</v>
      </c>
      <c r="N866" s="269">
        <f t="shared" si="107"/>
        <v>0</v>
      </c>
      <c r="O866" s="36"/>
      <c r="P866" s="51" t="s">
        <v>1473</v>
      </c>
      <c r="Q866" s="36"/>
      <c r="R866" s="36" t="str">
        <f t="shared" si="104"/>
        <v>C</v>
      </c>
      <c r="S866" s="15"/>
      <c r="T866" s="15"/>
      <c r="U866" s="28"/>
      <c r="V866" s="28"/>
      <c r="W866" s="15"/>
      <c r="X866" s="15"/>
      <c r="Y866" s="15"/>
      <c r="Z866" s="15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</row>
    <row r="867" spans="1:42" s="17" customFormat="1" ht="12.75" customHeight="1">
      <c r="A867" s="63" t="s">
        <v>160</v>
      </c>
      <c r="B867" s="72"/>
      <c r="C867" s="144" t="s">
        <v>161</v>
      </c>
      <c r="D867" s="46"/>
      <c r="E867" s="264">
        <v>1</v>
      </c>
      <c r="F867" s="265">
        <v>31</v>
      </c>
      <c r="G867" s="266">
        <v>184</v>
      </c>
      <c r="H867" s="267"/>
      <c r="I867" s="268"/>
      <c r="J867" s="265"/>
      <c r="K867" s="265"/>
      <c r="L867" s="269"/>
      <c r="M867" s="264">
        <f t="shared" si="106"/>
        <v>0</v>
      </c>
      <c r="N867" s="269">
        <f t="shared" si="107"/>
        <v>0</v>
      </c>
      <c r="O867" s="36"/>
      <c r="P867" s="51" t="s">
        <v>1473</v>
      </c>
      <c r="Q867" s="36"/>
      <c r="R867" s="36" t="str">
        <f t="shared" si="104"/>
        <v>C</v>
      </c>
      <c r="S867" s="15"/>
      <c r="T867" s="15"/>
      <c r="U867" s="28"/>
      <c r="V867" s="28"/>
      <c r="W867" s="15"/>
      <c r="X867" s="15"/>
      <c r="Y867" s="15"/>
      <c r="Z867" s="15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</row>
    <row r="868" spans="1:42" s="17" customFormat="1" ht="12.75" customHeight="1">
      <c r="A868" s="63" t="s">
        <v>188</v>
      </c>
      <c r="B868" s="72"/>
      <c r="C868" s="144" t="s">
        <v>189</v>
      </c>
      <c r="D868" s="46"/>
      <c r="E868" s="264">
        <v>1</v>
      </c>
      <c r="F868" s="265">
        <v>26</v>
      </c>
      <c r="G868" s="266">
        <v>130</v>
      </c>
      <c r="H868" s="267"/>
      <c r="I868" s="268"/>
      <c r="J868" s="265"/>
      <c r="K868" s="265"/>
      <c r="L868" s="269"/>
      <c r="M868" s="264">
        <f t="shared" si="106"/>
        <v>0</v>
      </c>
      <c r="N868" s="269">
        <f t="shared" si="107"/>
        <v>0</v>
      </c>
      <c r="O868" s="36"/>
      <c r="P868" s="51" t="s">
        <v>1474</v>
      </c>
      <c r="Q868" s="36"/>
      <c r="R868" s="36" t="str">
        <f t="shared" si="104"/>
        <v>M</v>
      </c>
      <c r="S868" s="15"/>
      <c r="T868" s="15"/>
      <c r="U868" s="28"/>
      <c r="V868" s="28"/>
      <c r="W868" s="15"/>
      <c r="X868" s="15"/>
      <c r="Y868" s="15"/>
      <c r="Z868" s="15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16"/>
    </row>
    <row r="869" spans="1:42" s="17" customFormat="1" ht="12.75" hidden="1" customHeight="1">
      <c r="A869" s="63" t="s">
        <v>190</v>
      </c>
      <c r="B869" s="72"/>
      <c r="C869" s="144" t="s">
        <v>191</v>
      </c>
      <c r="D869" s="46"/>
      <c r="E869" s="264"/>
      <c r="F869" s="265"/>
      <c r="G869" s="266"/>
      <c r="H869" s="267"/>
      <c r="I869" s="268"/>
      <c r="J869" s="265"/>
      <c r="K869" s="265"/>
      <c r="L869" s="269"/>
      <c r="M869" s="264">
        <f t="shared" si="106"/>
        <v>0</v>
      </c>
      <c r="N869" s="269">
        <f t="shared" si="107"/>
        <v>0</v>
      </c>
      <c r="O869" s="36"/>
      <c r="P869" s="51" t="s">
        <v>1474</v>
      </c>
      <c r="Q869" s="36"/>
      <c r="R869" s="36" t="str">
        <f t="shared" si="104"/>
        <v/>
      </c>
      <c r="S869" s="15"/>
      <c r="T869" s="15"/>
      <c r="U869" s="28"/>
      <c r="V869" s="28"/>
      <c r="W869" s="15"/>
      <c r="X869" s="15"/>
      <c r="Y869" s="15"/>
      <c r="Z869" s="15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  <c r="AO869" s="16"/>
      <c r="AP869" s="16"/>
    </row>
    <row r="870" spans="1:42" s="17" customFormat="1" ht="12.75" customHeight="1">
      <c r="A870" s="63" t="s">
        <v>192</v>
      </c>
      <c r="B870" s="72"/>
      <c r="C870" s="144" t="s">
        <v>193</v>
      </c>
      <c r="D870" s="46"/>
      <c r="E870" s="264">
        <v>1</v>
      </c>
      <c r="F870" s="265">
        <v>11</v>
      </c>
      <c r="G870" s="266">
        <v>55</v>
      </c>
      <c r="H870" s="267">
        <v>1</v>
      </c>
      <c r="I870" s="268">
        <v>11</v>
      </c>
      <c r="J870" s="265">
        <v>55</v>
      </c>
      <c r="K870" s="265"/>
      <c r="L870" s="269"/>
      <c r="M870" s="264">
        <f t="shared" si="106"/>
        <v>11</v>
      </c>
      <c r="N870" s="269">
        <f t="shared" si="107"/>
        <v>55</v>
      </c>
      <c r="O870" s="36"/>
      <c r="P870" s="51" t="s">
        <v>1474</v>
      </c>
      <c r="Q870" s="36"/>
      <c r="R870" s="36" t="str">
        <f t="shared" si="104"/>
        <v>M</v>
      </c>
      <c r="S870" s="15"/>
      <c r="T870" s="15"/>
      <c r="U870" s="28"/>
      <c r="V870" s="28"/>
      <c r="W870" s="15"/>
      <c r="X870" s="15"/>
      <c r="Y870" s="15"/>
      <c r="Z870" s="15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  <c r="AP870" s="16"/>
    </row>
    <row r="871" spans="1:42" s="17" customFormat="1" ht="12.75" hidden="1" customHeight="1">
      <c r="A871" s="63" t="s">
        <v>194</v>
      </c>
      <c r="B871" s="72"/>
      <c r="C871" s="144" t="s">
        <v>195</v>
      </c>
      <c r="D871" s="46"/>
      <c r="E871" s="264"/>
      <c r="F871" s="265"/>
      <c r="G871" s="266"/>
      <c r="H871" s="267"/>
      <c r="I871" s="268"/>
      <c r="J871" s="265"/>
      <c r="K871" s="265"/>
      <c r="L871" s="269"/>
      <c r="M871" s="264">
        <f t="shared" si="106"/>
        <v>0</v>
      </c>
      <c r="N871" s="269">
        <f t="shared" si="107"/>
        <v>0</v>
      </c>
      <c r="O871" s="36"/>
      <c r="P871" s="51" t="s">
        <v>1474</v>
      </c>
      <c r="Q871" s="36"/>
      <c r="R871" s="36" t="str">
        <f t="shared" si="104"/>
        <v/>
      </c>
      <c r="S871" s="15"/>
      <c r="T871" s="15"/>
      <c r="U871" s="28"/>
      <c r="V871" s="28"/>
      <c r="W871" s="15"/>
      <c r="X871" s="15"/>
      <c r="Y871" s="15"/>
      <c r="Z871" s="15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  <c r="AO871" s="16"/>
      <c r="AP871" s="16"/>
    </row>
    <row r="872" spans="1:42" s="17" customFormat="1" ht="12.75" customHeight="1">
      <c r="A872" s="63" t="s">
        <v>196</v>
      </c>
      <c r="B872" s="72"/>
      <c r="C872" s="144" t="s">
        <v>34</v>
      </c>
      <c r="D872" s="46"/>
      <c r="E872" s="264">
        <v>5</v>
      </c>
      <c r="F872" s="265">
        <v>82</v>
      </c>
      <c r="G872" s="266">
        <v>402</v>
      </c>
      <c r="H872" s="267">
        <v>3</v>
      </c>
      <c r="I872" s="268">
        <v>82</v>
      </c>
      <c r="J872" s="265">
        <v>402</v>
      </c>
      <c r="K872" s="265"/>
      <c r="L872" s="269"/>
      <c r="M872" s="264">
        <f t="shared" si="106"/>
        <v>82</v>
      </c>
      <c r="N872" s="269">
        <f t="shared" si="107"/>
        <v>402</v>
      </c>
      <c r="O872" s="36"/>
      <c r="P872" s="51" t="s">
        <v>1474</v>
      </c>
      <c r="Q872" s="36"/>
      <c r="R872" s="36" t="str">
        <f t="shared" si="104"/>
        <v>M</v>
      </c>
      <c r="S872" s="15"/>
      <c r="T872" s="15"/>
      <c r="U872" s="28"/>
      <c r="V872" s="28"/>
      <c r="W872" s="15"/>
      <c r="X872" s="15"/>
      <c r="Y872" s="15"/>
      <c r="Z872" s="15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</row>
    <row r="873" spans="1:42" s="17" customFormat="1" ht="12.75" customHeight="1">
      <c r="A873" s="63" t="s">
        <v>197</v>
      </c>
      <c r="B873" s="72"/>
      <c r="C873" s="144" t="s">
        <v>198</v>
      </c>
      <c r="D873" s="46"/>
      <c r="E873" s="264">
        <v>1</v>
      </c>
      <c r="F873" s="265">
        <v>14</v>
      </c>
      <c r="G873" s="266">
        <v>70</v>
      </c>
      <c r="H873" s="267">
        <v>1</v>
      </c>
      <c r="I873" s="268">
        <v>14</v>
      </c>
      <c r="J873" s="265">
        <v>70</v>
      </c>
      <c r="K873" s="265"/>
      <c r="L873" s="269"/>
      <c r="M873" s="264">
        <f t="shared" si="106"/>
        <v>14</v>
      </c>
      <c r="N873" s="269">
        <f t="shared" si="107"/>
        <v>70</v>
      </c>
      <c r="O873" s="36"/>
      <c r="P873" s="51" t="s">
        <v>1474</v>
      </c>
      <c r="Q873" s="36"/>
      <c r="R873" s="36" t="str">
        <f t="shared" si="104"/>
        <v>M</v>
      </c>
      <c r="S873" s="15"/>
      <c r="T873" s="15"/>
      <c r="U873" s="28"/>
      <c r="V873" s="28"/>
      <c r="W873" s="15"/>
      <c r="X873" s="15"/>
      <c r="Y873" s="15"/>
      <c r="Z873" s="15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  <c r="AP873" s="16"/>
    </row>
    <row r="874" spans="1:42" s="17" customFormat="1" ht="12.75" customHeight="1">
      <c r="A874" s="63" t="s">
        <v>162</v>
      </c>
      <c r="B874" s="72"/>
      <c r="C874" s="144" t="s">
        <v>163</v>
      </c>
      <c r="D874" s="46"/>
      <c r="E874" s="264">
        <v>4</v>
      </c>
      <c r="F874" s="265">
        <v>330</v>
      </c>
      <c r="G874" s="266">
        <v>1650</v>
      </c>
      <c r="H874" s="267">
        <v>3</v>
      </c>
      <c r="I874" s="268">
        <v>330</v>
      </c>
      <c r="J874" s="265">
        <v>1650</v>
      </c>
      <c r="K874" s="265"/>
      <c r="L874" s="269"/>
      <c r="M874" s="264">
        <f t="shared" si="106"/>
        <v>330</v>
      </c>
      <c r="N874" s="269">
        <f t="shared" si="107"/>
        <v>1650</v>
      </c>
      <c r="O874" s="36"/>
      <c r="P874" s="51" t="s">
        <v>1473</v>
      </c>
      <c r="Q874" s="36"/>
      <c r="R874" s="36" t="str">
        <f t="shared" si="104"/>
        <v>C</v>
      </c>
      <c r="S874" s="15"/>
      <c r="T874" s="15"/>
      <c r="U874" s="28"/>
      <c r="V874" s="28"/>
      <c r="W874" s="15"/>
      <c r="X874" s="15"/>
      <c r="Y874" s="15"/>
      <c r="Z874" s="15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</row>
    <row r="875" spans="1:42" s="17" customFormat="1" ht="12.75" hidden="1" customHeight="1">
      <c r="A875" s="63" t="s">
        <v>204</v>
      </c>
      <c r="B875" s="72"/>
      <c r="C875" s="144" t="s">
        <v>205</v>
      </c>
      <c r="D875" s="46"/>
      <c r="E875" s="264"/>
      <c r="F875" s="265"/>
      <c r="G875" s="266"/>
      <c r="H875" s="267"/>
      <c r="I875" s="268"/>
      <c r="J875" s="265"/>
      <c r="K875" s="265"/>
      <c r="L875" s="269"/>
      <c r="M875" s="264">
        <f t="shared" si="106"/>
        <v>0</v>
      </c>
      <c r="N875" s="269">
        <f t="shared" si="107"/>
        <v>0</v>
      </c>
      <c r="O875" s="36"/>
      <c r="P875" s="51" t="s">
        <v>1474</v>
      </c>
      <c r="Q875" s="36"/>
      <c r="R875" s="36" t="str">
        <f t="shared" si="104"/>
        <v/>
      </c>
      <c r="S875" s="15"/>
      <c r="T875" s="15"/>
      <c r="U875" s="28"/>
      <c r="V875" s="28"/>
      <c r="W875" s="15"/>
      <c r="X875" s="15"/>
      <c r="Y875" s="15"/>
      <c r="Z875" s="15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  <c r="AO875" s="16"/>
      <c r="AP875" s="16"/>
    </row>
    <row r="876" spans="1:42" s="17" customFormat="1" ht="12.75" customHeight="1">
      <c r="A876" s="63" t="s">
        <v>164</v>
      </c>
      <c r="B876" s="72"/>
      <c r="C876" s="144" t="s">
        <v>165</v>
      </c>
      <c r="D876" s="46"/>
      <c r="E876" s="264">
        <v>17</v>
      </c>
      <c r="F876" s="265">
        <v>2834</v>
      </c>
      <c r="G876" s="266">
        <v>11503</v>
      </c>
      <c r="H876" s="267"/>
      <c r="I876" s="268"/>
      <c r="J876" s="265"/>
      <c r="K876" s="265"/>
      <c r="L876" s="269"/>
      <c r="M876" s="264">
        <f t="shared" si="106"/>
        <v>0</v>
      </c>
      <c r="N876" s="269">
        <f t="shared" si="107"/>
        <v>0</v>
      </c>
      <c r="O876" s="36"/>
      <c r="P876" s="51" t="s">
        <v>1473</v>
      </c>
      <c r="Q876" s="36"/>
      <c r="R876" s="36" t="str">
        <f t="shared" si="104"/>
        <v>C</v>
      </c>
      <c r="S876" s="15"/>
      <c r="T876" s="15"/>
      <c r="U876" s="28"/>
      <c r="V876" s="28"/>
      <c r="W876" s="15"/>
      <c r="X876" s="15"/>
      <c r="Y876" s="15"/>
      <c r="Z876" s="15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</row>
    <row r="877" spans="1:42" s="17" customFormat="1" ht="12.75" hidden="1" customHeight="1">
      <c r="A877" s="63" t="s">
        <v>199</v>
      </c>
      <c r="B877" s="72"/>
      <c r="C877" s="144" t="s">
        <v>126</v>
      </c>
      <c r="D877" s="46"/>
      <c r="E877" s="264"/>
      <c r="F877" s="265"/>
      <c r="G877" s="266"/>
      <c r="H877" s="267"/>
      <c r="I877" s="268"/>
      <c r="J877" s="265"/>
      <c r="K877" s="265"/>
      <c r="L877" s="269"/>
      <c r="M877" s="264">
        <f t="shared" si="106"/>
        <v>0</v>
      </c>
      <c r="N877" s="269">
        <f t="shared" si="107"/>
        <v>0</v>
      </c>
      <c r="O877" s="36"/>
      <c r="P877" s="51" t="s">
        <v>1474</v>
      </c>
      <c r="Q877" s="36"/>
      <c r="R877" s="36" t="str">
        <f t="shared" si="104"/>
        <v/>
      </c>
      <c r="S877" s="15"/>
      <c r="T877" s="15"/>
      <c r="U877" s="28"/>
      <c r="V877" s="28"/>
      <c r="W877" s="15"/>
      <c r="X877" s="15"/>
      <c r="Y877" s="15"/>
      <c r="Z877" s="15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</row>
    <row r="878" spans="1:42" s="17" customFormat="1" ht="12.75" customHeight="1">
      <c r="A878" s="63" t="s">
        <v>166</v>
      </c>
      <c r="B878" s="72"/>
      <c r="C878" s="144" t="s">
        <v>167</v>
      </c>
      <c r="D878" s="46"/>
      <c r="E878" s="264">
        <v>9</v>
      </c>
      <c r="F878" s="265">
        <v>211</v>
      </c>
      <c r="G878" s="266">
        <v>882</v>
      </c>
      <c r="H878" s="267">
        <v>9</v>
      </c>
      <c r="I878" s="268">
        <v>211</v>
      </c>
      <c r="J878" s="265">
        <v>882</v>
      </c>
      <c r="K878" s="265"/>
      <c r="L878" s="269"/>
      <c r="M878" s="264">
        <f t="shared" si="106"/>
        <v>211</v>
      </c>
      <c r="N878" s="269">
        <f t="shared" si="107"/>
        <v>882</v>
      </c>
      <c r="O878" s="36"/>
      <c r="P878" s="51" t="s">
        <v>1473</v>
      </c>
      <c r="Q878" s="36"/>
      <c r="R878" s="36" t="str">
        <f t="shared" si="104"/>
        <v>C</v>
      </c>
      <c r="S878" s="15"/>
      <c r="T878" s="15"/>
      <c r="U878" s="28"/>
      <c r="V878" s="28"/>
      <c r="W878" s="15"/>
      <c r="X878" s="15"/>
      <c r="Y878" s="15"/>
      <c r="Z878" s="15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</row>
    <row r="879" spans="1:42" s="17" customFormat="1" ht="12.75" customHeight="1">
      <c r="A879" s="63" t="s">
        <v>168</v>
      </c>
      <c r="B879" s="72"/>
      <c r="C879" s="144" t="s">
        <v>169</v>
      </c>
      <c r="D879" s="46"/>
      <c r="E879" s="264">
        <v>7</v>
      </c>
      <c r="F879" s="265">
        <v>155</v>
      </c>
      <c r="G879" s="266">
        <v>759</v>
      </c>
      <c r="H879" s="267"/>
      <c r="I879" s="268"/>
      <c r="J879" s="265"/>
      <c r="K879" s="265"/>
      <c r="L879" s="269"/>
      <c r="M879" s="264">
        <f t="shared" si="106"/>
        <v>0</v>
      </c>
      <c r="N879" s="269">
        <f t="shared" si="107"/>
        <v>0</v>
      </c>
      <c r="O879" s="36"/>
      <c r="P879" s="51" t="s">
        <v>1473</v>
      </c>
      <c r="Q879" s="36"/>
      <c r="R879" s="36" t="str">
        <f t="shared" si="104"/>
        <v>C</v>
      </c>
      <c r="S879" s="15"/>
      <c r="T879" s="15"/>
      <c r="U879" s="28"/>
      <c r="V879" s="28"/>
      <c r="W879" s="15"/>
      <c r="X879" s="15"/>
      <c r="Y879" s="15"/>
      <c r="Z879" s="15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</row>
    <row r="880" spans="1:42" s="17" customFormat="1" ht="12.75" hidden="1" customHeight="1">
      <c r="A880" s="63" t="s">
        <v>170</v>
      </c>
      <c r="B880" s="72"/>
      <c r="C880" s="144" t="s">
        <v>2220</v>
      </c>
      <c r="D880" s="46"/>
      <c r="E880" s="264"/>
      <c r="F880" s="265"/>
      <c r="G880" s="266"/>
      <c r="H880" s="267"/>
      <c r="I880" s="268"/>
      <c r="J880" s="265"/>
      <c r="K880" s="265"/>
      <c r="L880" s="269"/>
      <c r="M880" s="264">
        <f t="shared" si="106"/>
        <v>0</v>
      </c>
      <c r="N880" s="269">
        <f t="shared" si="107"/>
        <v>0</v>
      </c>
      <c r="O880" s="36"/>
      <c r="P880" s="51" t="s">
        <v>1473</v>
      </c>
      <c r="Q880" s="36"/>
      <c r="R880" s="36" t="str">
        <f t="shared" si="104"/>
        <v/>
      </c>
      <c r="S880" s="15"/>
      <c r="T880" s="15"/>
      <c r="U880" s="28"/>
      <c r="V880" s="28"/>
      <c r="W880" s="15"/>
      <c r="X880" s="15"/>
      <c r="Y880" s="15"/>
      <c r="Z880" s="15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</row>
    <row r="881" spans="1:42" s="17" customFormat="1" ht="12.75" hidden="1" customHeight="1">
      <c r="A881" s="63" t="s">
        <v>200</v>
      </c>
      <c r="B881" s="72"/>
      <c r="C881" s="144" t="s">
        <v>201</v>
      </c>
      <c r="D881" s="46"/>
      <c r="E881" s="264"/>
      <c r="F881" s="265"/>
      <c r="G881" s="266"/>
      <c r="H881" s="267"/>
      <c r="I881" s="268"/>
      <c r="J881" s="265"/>
      <c r="K881" s="265"/>
      <c r="L881" s="269"/>
      <c r="M881" s="264">
        <f t="shared" si="106"/>
        <v>0</v>
      </c>
      <c r="N881" s="269">
        <f t="shared" si="107"/>
        <v>0</v>
      </c>
      <c r="O881" s="36"/>
      <c r="P881" s="51" t="s">
        <v>1474</v>
      </c>
      <c r="Q881" s="36"/>
      <c r="R881" s="36" t="str">
        <f t="shared" si="104"/>
        <v/>
      </c>
      <c r="S881" s="15"/>
      <c r="T881" s="15"/>
      <c r="U881" s="28"/>
      <c r="V881" s="28"/>
      <c r="W881" s="15"/>
      <c r="X881" s="15"/>
      <c r="Y881" s="15"/>
      <c r="Z881" s="15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</row>
    <row r="882" spans="1:42" s="17" customFormat="1" ht="12.75" hidden="1" customHeight="1">
      <c r="A882" s="63" t="s">
        <v>202</v>
      </c>
      <c r="B882" s="72"/>
      <c r="C882" s="144" t="s">
        <v>203</v>
      </c>
      <c r="D882" s="46"/>
      <c r="E882" s="264"/>
      <c r="F882" s="265"/>
      <c r="G882" s="266"/>
      <c r="H882" s="267"/>
      <c r="I882" s="268"/>
      <c r="J882" s="265"/>
      <c r="K882" s="265"/>
      <c r="L882" s="269"/>
      <c r="M882" s="264">
        <f t="shared" si="106"/>
        <v>0</v>
      </c>
      <c r="N882" s="269">
        <f t="shared" si="107"/>
        <v>0</v>
      </c>
      <c r="O882" s="36"/>
      <c r="P882" s="51" t="s">
        <v>1474</v>
      </c>
      <c r="Q882" s="36"/>
      <c r="R882" s="36" t="str">
        <f t="shared" si="104"/>
        <v/>
      </c>
      <c r="S882" s="15"/>
      <c r="T882" s="15"/>
      <c r="U882" s="28"/>
      <c r="V882" s="28"/>
      <c r="W882" s="15"/>
      <c r="X882" s="15"/>
      <c r="Y882" s="15"/>
      <c r="Z882" s="15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</row>
    <row r="883" spans="1:42" s="17" customFormat="1" ht="12.75" customHeight="1" thickBot="1">
      <c r="A883" s="63" t="s">
        <v>171</v>
      </c>
      <c r="B883" s="74"/>
      <c r="C883" s="167" t="s">
        <v>172</v>
      </c>
      <c r="D883" s="46"/>
      <c r="E883" s="270">
        <v>13</v>
      </c>
      <c r="F883" s="271">
        <v>6917</v>
      </c>
      <c r="G883" s="272">
        <v>34585</v>
      </c>
      <c r="H883" s="273">
        <v>16</v>
      </c>
      <c r="I883" s="274">
        <v>6117</v>
      </c>
      <c r="J883" s="271">
        <v>30585</v>
      </c>
      <c r="K883" s="271"/>
      <c r="L883" s="275"/>
      <c r="M883" s="264">
        <f t="shared" si="106"/>
        <v>6117</v>
      </c>
      <c r="N883" s="269">
        <f t="shared" si="107"/>
        <v>30585</v>
      </c>
      <c r="O883" s="36"/>
      <c r="P883" s="51" t="s">
        <v>1473</v>
      </c>
      <c r="Q883" s="36"/>
      <c r="R883" s="36" t="str">
        <f t="shared" si="104"/>
        <v>C</v>
      </c>
      <c r="S883" s="15"/>
      <c r="T883" s="15"/>
      <c r="U883" s="28"/>
      <c r="V883" s="28"/>
      <c r="W883" s="15"/>
      <c r="X883" s="15"/>
      <c r="Y883" s="15"/>
      <c r="Z883" s="15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</row>
    <row r="884" spans="1:42" s="18" customFormat="1" ht="31.5" customHeight="1" thickBot="1">
      <c r="A884" s="63" t="s">
        <v>206</v>
      </c>
      <c r="B884" s="895" t="s">
        <v>622</v>
      </c>
      <c r="C884" s="896"/>
      <c r="D884" s="47"/>
      <c r="E884" s="276">
        <f t="shared" ref="E884:N884" si="108">SUM(E885,E935,E990,E1016)</f>
        <v>280</v>
      </c>
      <c r="F884" s="277">
        <f t="shared" si="108"/>
        <v>846114</v>
      </c>
      <c r="G884" s="278">
        <f t="shared" si="108"/>
        <v>3805142</v>
      </c>
      <c r="H884" s="279">
        <f t="shared" si="108"/>
        <v>381</v>
      </c>
      <c r="I884" s="280">
        <f t="shared" si="108"/>
        <v>19401</v>
      </c>
      <c r="J884" s="277">
        <f t="shared" si="108"/>
        <v>90599</v>
      </c>
      <c r="K884" s="277">
        <f t="shared" si="108"/>
        <v>759</v>
      </c>
      <c r="L884" s="281">
        <f t="shared" si="108"/>
        <v>3735</v>
      </c>
      <c r="M884" s="256">
        <f t="shared" si="108"/>
        <v>20160</v>
      </c>
      <c r="N884" s="257">
        <f t="shared" si="108"/>
        <v>94334</v>
      </c>
      <c r="O884" s="36"/>
      <c r="P884" s="51" t="s">
        <v>1499</v>
      </c>
      <c r="Q884" s="36"/>
      <c r="R884" s="36" t="str">
        <f t="shared" si="104"/>
        <v>R</v>
      </c>
      <c r="S884" s="15"/>
      <c r="T884" s="15"/>
      <c r="U884" s="28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</row>
    <row r="885" spans="1:42" s="18" customFormat="1" ht="15.75" customHeight="1">
      <c r="A885" s="63" t="s">
        <v>207</v>
      </c>
      <c r="B885" s="885" t="s">
        <v>208</v>
      </c>
      <c r="C885" s="886"/>
      <c r="D885" s="25"/>
      <c r="E885" s="325">
        <f t="shared" ref="E885:N885" si="109">SUM(E886:E934)</f>
        <v>133</v>
      </c>
      <c r="F885" s="326">
        <f t="shared" si="109"/>
        <v>128263</v>
      </c>
      <c r="G885" s="327">
        <f t="shared" si="109"/>
        <v>615645</v>
      </c>
      <c r="H885" s="328">
        <f t="shared" si="109"/>
        <v>177</v>
      </c>
      <c r="I885" s="330">
        <f t="shared" si="109"/>
        <v>6393</v>
      </c>
      <c r="J885" s="326">
        <f t="shared" si="109"/>
        <v>30160</v>
      </c>
      <c r="K885" s="326">
        <f t="shared" si="109"/>
        <v>759</v>
      </c>
      <c r="L885" s="329">
        <f t="shared" si="109"/>
        <v>3735</v>
      </c>
      <c r="M885" s="330">
        <f t="shared" si="109"/>
        <v>7152</v>
      </c>
      <c r="N885" s="329">
        <f t="shared" si="109"/>
        <v>33895</v>
      </c>
      <c r="O885" s="36"/>
      <c r="P885" s="51" t="s">
        <v>1500</v>
      </c>
      <c r="Q885" s="36"/>
      <c r="R885" s="36" t="str">
        <f t="shared" si="104"/>
        <v>P</v>
      </c>
      <c r="S885" s="15"/>
      <c r="T885" s="15"/>
      <c r="U885" s="28"/>
      <c r="V885" s="28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</row>
    <row r="886" spans="1:42" s="17" customFormat="1" ht="12.75" hidden="1" customHeight="1">
      <c r="A886" s="63" t="s">
        <v>211</v>
      </c>
      <c r="B886" s="72"/>
      <c r="C886" s="144" t="s">
        <v>212</v>
      </c>
      <c r="D886" s="46"/>
      <c r="E886" s="264"/>
      <c r="F886" s="265"/>
      <c r="G886" s="266"/>
      <c r="H886" s="267"/>
      <c r="I886" s="268"/>
      <c r="J886" s="265"/>
      <c r="K886" s="265"/>
      <c r="L886" s="269"/>
      <c r="M886" s="264">
        <f t="shared" ref="M886:M934" si="110">I886+K886</f>
        <v>0</v>
      </c>
      <c r="N886" s="269">
        <f t="shared" ref="N886:N934" si="111">J886+L886</f>
        <v>0</v>
      </c>
      <c r="O886" s="36"/>
      <c r="P886" s="51" t="s">
        <v>1474</v>
      </c>
      <c r="Q886" s="36"/>
      <c r="R886" s="36" t="str">
        <f t="shared" si="104"/>
        <v/>
      </c>
      <c r="S886" s="15"/>
      <c r="T886" s="15"/>
      <c r="U886" s="28"/>
      <c r="V886" s="28"/>
      <c r="W886" s="15"/>
      <c r="X886" s="15"/>
      <c r="Y886" s="15"/>
      <c r="Z886" s="15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</row>
    <row r="887" spans="1:42" s="17" customFormat="1" ht="12.75" customHeight="1">
      <c r="A887" s="63" t="s">
        <v>213</v>
      </c>
      <c r="B887" s="72"/>
      <c r="C887" s="144" t="s">
        <v>1798</v>
      </c>
      <c r="D887" s="46"/>
      <c r="E887" s="264">
        <v>8</v>
      </c>
      <c r="F887" s="265">
        <v>4643</v>
      </c>
      <c r="G887" s="266">
        <v>22285</v>
      </c>
      <c r="H887" s="267">
        <v>7</v>
      </c>
      <c r="I887" s="268">
        <v>570</v>
      </c>
      <c r="J887" s="265">
        <v>2735</v>
      </c>
      <c r="K887" s="265"/>
      <c r="L887" s="269"/>
      <c r="M887" s="264">
        <f t="shared" si="110"/>
        <v>570</v>
      </c>
      <c r="N887" s="269">
        <f t="shared" si="111"/>
        <v>2735</v>
      </c>
      <c r="O887" s="36"/>
      <c r="P887" s="51" t="s">
        <v>1474</v>
      </c>
      <c r="Q887" s="36"/>
      <c r="R887" s="36" t="str">
        <f t="shared" si="104"/>
        <v>M</v>
      </c>
      <c r="S887" s="15"/>
      <c r="T887" s="15"/>
      <c r="U887" s="28"/>
      <c r="V887" s="28"/>
      <c r="W887" s="15"/>
      <c r="X887" s="15"/>
      <c r="Y887" s="15"/>
      <c r="Z887" s="15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</row>
    <row r="888" spans="1:42" s="17" customFormat="1" ht="12.75" customHeight="1">
      <c r="A888" s="63" t="s">
        <v>214</v>
      </c>
      <c r="B888" s="72"/>
      <c r="C888" s="144" t="s">
        <v>1642</v>
      </c>
      <c r="D888" s="46"/>
      <c r="E888" s="264">
        <v>5</v>
      </c>
      <c r="F888" s="265">
        <v>3522</v>
      </c>
      <c r="G888" s="266">
        <v>16909</v>
      </c>
      <c r="H888" s="267">
        <v>5</v>
      </c>
      <c r="I888" s="268">
        <v>128</v>
      </c>
      <c r="J888" s="265">
        <v>614</v>
      </c>
      <c r="K888" s="265"/>
      <c r="L888" s="269"/>
      <c r="M888" s="264">
        <f t="shared" si="110"/>
        <v>128</v>
      </c>
      <c r="N888" s="269">
        <f t="shared" si="111"/>
        <v>614</v>
      </c>
      <c r="O888" s="36"/>
      <c r="P888" s="51" t="s">
        <v>1474</v>
      </c>
      <c r="Q888" s="36"/>
      <c r="R888" s="36" t="str">
        <f t="shared" si="104"/>
        <v>M</v>
      </c>
      <c r="S888" s="15"/>
      <c r="T888" s="15"/>
      <c r="U888" s="28"/>
      <c r="V888" s="28"/>
      <c r="W888" s="15"/>
      <c r="X888" s="15"/>
      <c r="Y888" s="15"/>
      <c r="Z888" s="15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</row>
    <row r="889" spans="1:42" s="17" customFormat="1" ht="12.75" customHeight="1">
      <c r="A889" s="63" t="s">
        <v>215</v>
      </c>
      <c r="B889" s="72"/>
      <c r="C889" s="144" t="s">
        <v>216</v>
      </c>
      <c r="D889" s="46"/>
      <c r="E889" s="264">
        <v>1</v>
      </c>
      <c r="F889" s="265">
        <v>3017</v>
      </c>
      <c r="G889" s="266">
        <v>14481</v>
      </c>
      <c r="H889" s="267">
        <v>1</v>
      </c>
      <c r="I889" s="268">
        <v>23</v>
      </c>
      <c r="J889" s="265">
        <v>100</v>
      </c>
      <c r="K889" s="265"/>
      <c r="L889" s="269"/>
      <c r="M889" s="264">
        <f t="shared" si="110"/>
        <v>23</v>
      </c>
      <c r="N889" s="269">
        <f t="shared" si="111"/>
        <v>100</v>
      </c>
      <c r="O889" s="36"/>
      <c r="P889" s="51" t="s">
        <v>1474</v>
      </c>
      <c r="Q889" s="36"/>
      <c r="R889" s="36" t="str">
        <f t="shared" si="104"/>
        <v>M</v>
      </c>
      <c r="S889" s="15"/>
      <c r="T889" s="15"/>
      <c r="U889" s="28"/>
      <c r="V889" s="28"/>
      <c r="W889" s="15"/>
      <c r="X889" s="15"/>
      <c r="Y889" s="15"/>
      <c r="Z889" s="15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</row>
    <row r="890" spans="1:42" s="17" customFormat="1" ht="12.75" hidden="1" customHeight="1">
      <c r="A890" s="63" t="s">
        <v>217</v>
      </c>
      <c r="B890" s="72"/>
      <c r="C890" s="144" t="s">
        <v>218</v>
      </c>
      <c r="D890" s="46"/>
      <c r="E890" s="264"/>
      <c r="F890" s="265"/>
      <c r="G890" s="266"/>
      <c r="H890" s="267"/>
      <c r="I890" s="268"/>
      <c r="J890" s="265"/>
      <c r="K890" s="265"/>
      <c r="L890" s="269"/>
      <c r="M890" s="264">
        <f t="shared" si="110"/>
        <v>0</v>
      </c>
      <c r="N890" s="269">
        <f t="shared" si="111"/>
        <v>0</v>
      </c>
      <c r="O890" s="36"/>
      <c r="P890" s="51" t="s">
        <v>1474</v>
      </c>
      <c r="Q890" s="36"/>
      <c r="R890" s="36" t="str">
        <f t="shared" si="104"/>
        <v/>
      </c>
      <c r="S890" s="15"/>
      <c r="T890" s="15"/>
      <c r="U890" s="28"/>
      <c r="V890" s="28"/>
      <c r="W890" s="15"/>
      <c r="X890" s="15"/>
      <c r="Y890" s="15"/>
      <c r="Z890" s="15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</row>
    <row r="891" spans="1:42" s="17" customFormat="1" ht="12.75" hidden="1" customHeight="1">
      <c r="A891" s="63" t="s">
        <v>219</v>
      </c>
      <c r="B891" s="72"/>
      <c r="C891" s="144" t="s">
        <v>220</v>
      </c>
      <c r="D891" s="46"/>
      <c r="E891" s="264"/>
      <c r="F891" s="265"/>
      <c r="G891" s="266"/>
      <c r="H891" s="267"/>
      <c r="I891" s="268"/>
      <c r="J891" s="265"/>
      <c r="K891" s="265"/>
      <c r="L891" s="269"/>
      <c r="M891" s="264">
        <f t="shared" si="110"/>
        <v>0</v>
      </c>
      <c r="N891" s="269">
        <f t="shared" si="111"/>
        <v>0</v>
      </c>
      <c r="O891" s="36"/>
      <c r="P891" s="51" t="s">
        <v>1474</v>
      </c>
      <c r="Q891" s="36"/>
      <c r="R891" s="36" t="str">
        <f t="shared" si="104"/>
        <v/>
      </c>
      <c r="S891" s="15"/>
      <c r="T891" s="15"/>
      <c r="U891" s="28"/>
      <c r="V891" s="28"/>
      <c r="W891" s="15"/>
      <c r="X891" s="15"/>
      <c r="Y891" s="15"/>
      <c r="Z891" s="15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</row>
    <row r="892" spans="1:42" s="17" customFormat="1" ht="12.75" hidden="1" customHeight="1">
      <c r="A892" s="63" t="s">
        <v>221</v>
      </c>
      <c r="B892" s="72"/>
      <c r="C892" s="144" t="s">
        <v>2735</v>
      </c>
      <c r="D892" s="46"/>
      <c r="E892" s="264"/>
      <c r="F892" s="265"/>
      <c r="G892" s="266"/>
      <c r="H892" s="267"/>
      <c r="I892" s="268"/>
      <c r="J892" s="265"/>
      <c r="K892" s="265"/>
      <c r="L892" s="269"/>
      <c r="M892" s="264">
        <f t="shared" si="110"/>
        <v>0</v>
      </c>
      <c r="N892" s="269">
        <f t="shared" si="111"/>
        <v>0</v>
      </c>
      <c r="O892" s="36"/>
      <c r="P892" s="51" t="s">
        <v>1474</v>
      </c>
      <c r="Q892" s="36"/>
      <c r="R892" s="36" t="str">
        <f t="shared" si="104"/>
        <v/>
      </c>
      <c r="S892" s="15"/>
      <c r="T892" s="15"/>
      <c r="U892" s="28"/>
      <c r="V892" s="28"/>
      <c r="W892" s="15"/>
      <c r="X892" s="15"/>
      <c r="Y892" s="15"/>
      <c r="Z892" s="15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</row>
    <row r="893" spans="1:42" s="17" customFormat="1" ht="12.75" hidden="1" customHeight="1">
      <c r="A893" s="63" t="s">
        <v>222</v>
      </c>
      <c r="B893" s="72"/>
      <c r="C893" s="144" t="s">
        <v>223</v>
      </c>
      <c r="D893" s="46"/>
      <c r="E893" s="264"/>
      <c r="F893" s="265"/>
      <c r="G893" s="266"/>
      <c r="H893" s="267"/>
      <c r="I893" s="268"/>
      <c r="J893" s="265"/>
      <c r="K893" s="265"/>
      <c r="L893" s="269"/>
      <c r="M893" s="264">
        <f t="shared" si="110"/>
        <v>0</v>
      </c>
      <c r="N893" s="269">
        <f t="shared" si="111"/>
        <v>0</v>
      </c>
      <c r="O893" s="36"/>
      <c r="P893" s="51" t="s">
        <v>1474</v>
      </c>
      <c r="Q893" s="36"/>
      <c r="R893" s="36" t="str">
        <f t="shared" si="104"/>
        <v/>
      </c>
      <c r="S893" s="15"/>
      <c r="T893" s="15"/>
      <c r="U893" s="28"/>
      <c r="V893" s="28"/>
      <c r="W893" s="15"/>
      <c r="X893" s="15"/>
      <c r="Y893" s="15"/>
      <c r="Z893" s="15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</row>
    <row r="894" spans="1:42" s="17" customFormat="1" ht="12.75" customHeight="1">
      <c r="A894" s="63" t="s">
        <v>224</v>
      </c>
      <c r="B894" s="72"/>
      <c r="C894" s="144" t="s">
        <v>225</v>
      </c>
      <c r="D894" s="46"/>
      <c r="E894" s="264">
        <v>8</v>
      </c>
      <c r="F894" s="265">
        <v>3562</v>
      </c>
      <c r="G894" s="266">
        <v>17098</v>
      </c>
      <c r="H894" s="267">
        <v>13</v>
      </c>
      <c r="I894" s="268">
        <v>153</v>
      </c>
      <c r="J894" s="265">
        <v>646</v>
      </c>
      <c r="K894" s="265">
        <v>139</v>
      </c>
      <c r="L894" s="269">
        <v>760</v>
      </c>
      <c r="M894" s="264">
        <f t="shared" si="110"/>
        <v>292</v>
      </c>
      <c r="N894" s="269">
        <f t="shared" si="111"/>
        <v>1406</v>
      </c>
      <c r="O894" s="36"/>
      <c r="P894" s="51" t="s">
        <v>1474</v>
      </c>
      <c r="Q894" s="36"/>
      <c r="R894" s="36" t="str">
        <f t="shared" si="104"/>
        <v>M</v>
      </c>
      <c r="S894" s="15"/>
      <c r="T894" s="15"/>
      <c r="U894" s="28"/>
      <c r="V894" s="28"/>
      <c r="W894" s="15"/>
      <c r="X894" s="15"/>
      <c r="Y894" s="15"/>
      <c r="Z894" s="15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</row>
    <row r="895" spans="1:42" s="17" customFormat="1" ht="12.75" customHeight="1">
      <c r="A895" s="63" t="s">
        <v>226</v>
      </c>
      <c r="B895" s="72"/>
      <c r="C895" s="144" t="s">
        <v>2340</v>
      </c>
      <c r="D895" s="46"/>
      <c r="E895" s="264">
        <v>2</v>
      </c>
      <c r="F895" s="265">
        <v>5631</v>
      </c>
      <c r="G895" s="266">
        <v>27031</v>
      </c>
      <c r="H895" s="267">
        <v>8</v>
      </c>
      <c r="I895" s="268">
        <v>240</v>
      </c>
      <c r="J895" s="265">
        <v>1214</v>
      </c>
      <c r="K895" s="265"/>
      <c r="L895" s="269"/>
      <c r="M895" s="264">
        <f t="shared" si="110"/>
        <v>240</v>
      </c>
      <c r="N895" s="269">
        <f t="shared" si="111"/>
        <v>1214</v>
      </c>
      <c r="O895" s="36"/>
      <c r="P895" s="51" t="s">
        <v>1474</v>
      </c>
      <c r="Q895" s="36"/>
      <c r="R895" s="36" t="str">
        <f t="shared" si="104"/>
        <v>M</v>
      </c>
      <c r="S895" s="15"/>
      <c r="T895" s="15"/>
      <c r="U895" s="28"/>
      <c r="V895" s="28"/>
      <c r="W895" s="15"/>
      <c r="X895" s="15"/>
      <c r="Y895" s="15"/>
      <c r="Z895" s="15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</row>
    <row r="896" spans="1:42" s="17" customFormat="1" ht="12.75" customHeight="1">
      <c r="A896" s="63" t="s">
        <v>227</v>
      </c>
      <c r="B896" s="72"/>
      <c r="C896" s="144" t="s">
        <v>228</v>
      </c>
      <c r="D896" s="46"/>
      <c r="E896" s="264">
        <v>7</v>
      </c>
      <c r="F896" s="265">
        <v>6280</v>
      </c>
      <c r="G896" s="266">
        <v>30146</v>
      </c>
      <c r="H896" s="267">
        <v>9</v>
      </c>
      <c r="I896" s="268">
        <v>592</v>
      </c>
      <c r="J896" s="265">
        <v>2842</v>
      </c>
      <c r="K896" s="265"/>
      <c r="L896" s="269"/>
      <c r="M896" s="264">
        <f t="shared" si="110"/>
        <v>592</v>
      </c>
      <c r="N896" s="269">
        <f t="shared" si="111"/>
        <v>2842</v>
      </c>
      <c r="O896" s="36"/>
      <c r="P896" s="51" t="s">
        <v>1474</v>
      </c>
      <c r="Q896" s="36"/>
      <c r="R896" s="36" t="str">
        <f t="shared" si="104"/>
        <v>M</v>
      </c>
      <c r="S896" s="15"/>
      <c r="T896" s="15"/>
      <c r="U896" s="28"/>
      <c r="V896" s="28"/>
      <c r="W896" s="15"/>
      <c r="X896" s="15"/>
      <c r="Y896" s="15"/>
      <c r="Z896" s="15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</row>
    <row r="897" spans="1:42" s="17" customFormat="1" ht="12.75" customHeight="1">
      <c r="A897" s="63" t="s">
        <v>229</v>
      </c>
      <c r="B897" s="72"/>
      <c r="C897" s="144" t="s">
        <v>230</v>
      </c>
      <c r="D897" s="46"/>
      <c r="E897" s="264">
        <v>10</v>
      </c>
      <c r="F897" s="265">
        <v>6051</v>
      </c>
      <c r="G897" s="266">
        <v>29043</v>
      </c>
      <c r="H897" s="267">
        <v>8</v>
      </c>
      <c r="I897" s="268">
        <v>155</v>
      </c>
      <c r="J897" s="265">
        <v>730</v>
      </c>
      <c r="K897" s="265">
        <v>195</v>
      </c>
      <c r="L897" s="269">
        <v>934</v>
      </c>
      <c r="M897" s="264">
        <f t="shared" si="110"/>
        <v>350</v>
      </c>
      <c r="N897" s="269">
        <f t="shared" si="111"/>
        <v>1664</v>
      </c>
      <c r="O897" s="36"/>
      <c r="P897" s="51" t="s">
        <v>1474</v>
      </c>
      <c r="Q897" s="36"/>
      <c r="R897" s="36" t="str">
        <f t="shared" si="104"/>
        <v>M</v>
      </c>
      <c r="S897" s="15"/>
      <c r="T897" s="15"/>
      <c r="U897" s="28"/>
      <c r="V897" s="28"/>
      <c r="W897" s="15"/>
      <c r="X897" s="15"/>
      <c r="Y897" s="15"/>
      <c r="Z897" s="15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  <c r="AP897" s="16"/>
    </row>
    <row r="898" spans="1:42" s="17" customFormat="1" ht="12.75" hidden="1" customHeight="1">
      <c r="A898" s="63" t="s">
        <v>231</v>
      </c>
      <c r="B898" s="72"/>
      <c r="C898" s="144" t="s">
        <v>232</v>
      </c>
      <c r="D898" s="46"/>
      <c r="E898" s="264"/>
      <c r="F898" s="265"/>
      <c r="G898" s="266"/>
      <c r="H898" s="267"/>
      <c r="I898" s="268"/>
      <c r="J898" s="265"/>
      <c r="K898" s="265"/>
      <c r="L898" s="269"/>
      <c r="M898" s="264">
        <f t="shared" si="110"/>
        <v>0</v>
      </c>
      <c r="N898" s="269">
        <f t="shared" si="111"/>
        <v>0</v>
      </c>
      <c r="O898" s="36"/>
      <c r="P898" s="51" t="s">
        <v>1474</v>
      </c>
      <c r="Q898" s="36"/>
      <c r="R898" s="36" t="str">
        <f t="shared" si="104"/>
        <v/>
      </c>
      <c r="S898" s="15"/>
      <c r="T898" s="15"/>
      <c r="U898" s="28"/>
      <c r="V898" s="28"/>
      <c r="W898" s="15"/>
      <c r="X898" s="15"/>
      <c r="Y898" s="15"/>
      <c r="Z898" s="15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</row>
    <row r="899" spans="1:42" s="17" customFormat="1" ht="12.75" customHeight="1">
      <c r="A899" s="63" t="s">
        <v>233</v>
      </c>
      <c r="B899" s="72"/>
      <c r="C899" s="144" t="s">
        <v>234</v>
      </c>
      <c r="D899" s="46"/>
      <c r="E899" s="264">
        <v>5</v>
      </c>
      <c r="F899" s="265">
        <v>4726</v>
      </c>
      <c r="G899" s="266">
        <v>22686</v>
      </c>
      <c r="H899" s="267">
        <v>8</v>
      </c>
      <c r="I899" s="268">
        <v>349</v>
      </c>
      <c r="J899" s="265">
        <v>1674</v>
      </c>
      <c r="K899" s="265"/>
      <c r="L899" s="269"/>
      <c r="M899" s="264">
        <f t="shared" si="110"/>
        <v>349</v>
      </c>
      <c r="N899" s="269">
        <f t="shared" si="111"/>
        <v>1674</v>
      </c>
      <c r="O899" s="36"/>
      <c r="P899" s="51" t="s">
        <v>1474</v>
      </c>
      <c r="Q899" s="36"/>
      <c r="R899" s="36" t="str">
        <f t="shared" si="104"/>
        <v>M</v>
      </c>
      <c r="S899" s="15"/>
      <c r="T899" s="15"/>
      <c r="U899" s="28"/>
      <c r="V899" s="28"/>
      <c r="W899" s="15"/>
      <c r="X899" s="15"/>
      <c r="Y899" s="15"/>
      <c r="Z899" s="15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</row>
    <row r="900" spans="1:42" s="17" customFormat="1" ht="12.75" customHeight="1">
      <c r="A900" s="63" t="s">
        <v>235</v>
      </c>
      <c r="B900" s="72"/>
      <c r="C900" s="144" t="s">
        <v>236</v>
      </c>
      <c r="D900" s="46"/>
      <c r="E900" s="264">
        <v>1</v>
      </c>
      <c r="F900" s="265">
        <v>4228</v>
      </c>
      <c r="G900" s="266">
        <v>20296</v>
      </c>
      <c r="H900" s="267">
        <v>1</v>
      </c>
      <c r="I900" s="268">
        <v>58</v>
      </c>
      <c r="J900" s="265">
        <v>278</v>
      </c>
      <c r="K900" s="265">
        <v>103</v>
      </c>
      <c r="L900" s="269">
        <v>494</v>
      </c>
      <c r="M900" s="264">
        <f t="shared" si="110"/>
        <v>161</v>
      </c>
      <c r="N900" s="269">
        <f t="shared" si="111"/>
        <v>772</v>
      </c>
      <c r="O900" s="36"/>
      <c r="P900" s="51" t="s">
        <v>1474</v>
      </c>
      <c r="Q900" s="36"/>
      <c r="R900" s="36" t="str">
        <f t="shared" si="104"/>
        <v>M</v>
      </c>
      <c r="S900" s="15"/>
      <c r="T900" s="15"/>
      <c r="U900" s="28"/>
      <c r="V900" s="28"/>
      <c r="W900" s="15"/>
      <c r="X900" s="15"/>
      <c r="Y900" s="15"/>
      <c r="Z900" s="15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</row>
    <row r="901" spans="1:42" s="17" customFormat="1" ht="12.75" hidden="1" customHeight="1">
      <c r="A901" s="63" t="s">
        <v>237</v>
      </c>
      <c r="B901" s="72"/>
      <c r="C901" s="144" t="s">
        <v>238</v>
      </c>
      <c r="D901" s="46"/>
      <c r="E901" s="264"/>
      <c r="F901" s="265"/>
      <c r="G901" s="266"/>
      <c r="H901" s="267"/>
      <c r="I901" s="268"/>
      <c r="J901" s="265"/>
      <c r="K901" s="265"/>
      <c r="L901" s="269"/>
      <c r="M901" s="264">
        <f t="shared" si="110"/>
        <v>0</v>
      </c>
      <c r="N901" s="269">
        <f t="shared" si="111"/>
        <v>0</v>
      </c>
      <c r="O901" s="36"/>
      <c r="P901" s="51" t="s">
        <v>1474</v>
      </c>
      <c r="Q901" s="36"/>
      <c r="R901" s="36" t="str">
        <f t="shared" si="104"/>
        <v/>
      </c>
      <c r="S901" s="15"/>
      <c r="T901" s="15"/>
      <c r="U901" s="28"/>
      <c r="V901" s="28"/>
      <c r="W901" s="15"/>
      <c r="X901" s="15"/>
      <c r="Y901" s="15"/>
      <c r="Z901" s="15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</row>
    <row r="902" spans="1:42" s="17" customFormat="1" ht="12.75" hidden="1" customHeight="1">
      <c r="A902" s="63" t="s">
        <v>239</v>
      </c>
      <c r="B902" s="72"/>
      <c r="C902" s="144" t="s">
        <v>240</v>
      </c>
      <c r="D902" s="46"/>
      <c r="E902" s="264"/>
      <c r="F902" s="265"/>
      <c r="G902" s="266"/>
      <c r="H902" s="267"/>
      <c r="I902" s="268"/>
      <c r="J902" s="265"/>
      <c r="K902" s="265"/>
      <c r="L902" s="269"/>
      <c r="M902" s="264">
        <f t="shared" si="110"/>
        <v>0</v>
      </c>
      <c r="N902" s="269">
        <f t="shared" si="111"/>
        <v>0</v>
      </c>
      <c r="O902" s="36"/>
      <c r="P902" s="51" t="s">
        <v>1474</v>
      </c>
      <c r="Q902" s="36"/>
      <c r="R902" s="36" t="str">
        <f t="shared" si="104"/>
        <v/>
      </c>
      <c r="S902" s="15"/>
      <c r="T902" s="15"/>
      <c r="U902" s="28"/>
      <c r="V902" s="28"/>
      <c r="W902" s="15"/>
      <c r="X902" s="15"/>
      <c r="Y902" s="15"/>
      <c r="Z902" s="15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</row>
    <row r="903" spans="1:42" s="17" customFormat="1" ht="12.75" hidden="1" customHeight="1">
      <c r="A903" s="63" t="s">
        <v>241</v>
      </c>
      <c r="B903" s="72"/>
      <c r="C903" s="144" t="s">
        <v>242</v>
      </c>
      <c r="D903" s="46"/>
      <c r="E903" s="264"/>
      <c r="F903" s="265"/>
      <c r="G903" s="266"/>
      <c r="H903" s="267"/>
      <c r="I903" s="268"/>
      <c r="J903" s="265"/>
      <c r="K903" s="265"/>
      <c r="L903" s="269"/>
      <c r="M903" s="264">
        <f t="shared" si="110"/>
        <v>0</v>
      </c>
      <c r="N903" s="269">
        <f t="shared" si="111"/>
        <v>0</v>
      </c>
      <c r="O903" s="36"/>
      <c r="P903" s="51" t="s">
        <v>1474</v>
      </c>
      <c r="Q903" s="36"/>
      <c r="R903" s="36" t="str">
        <f t="shared" si="104"/>
        <v/>
      </c>
      <c r="S903" s="15"/>
      <c r="T903" s="15"/>
      <c r="U903" s="28"/>
      <c r="V903" s="28"/>
      <c r="W903" s="15"/>
      <c r="X903" s="15"/>
      <c r="Y903" s="15"/>
      <c r="Z903" s="15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</row>
    <row r="904" spans="1:42" s="17" customFormat="1" ht="12.75" hidden="1" customHeight="1">
      <c r="A904" s="63" t="s">
        <v>243</v>
      </c>
      <c r="B904" s="72"/>
      <c r="C904" s="144" t="s">
        <v>244</v>
      </c>
      <c r="D904" s="46"/>
      <c r="E904" s="264"/>
      <c r="F904" s="265"/>
      <c r="G904" s="266"/>
      <c r="H904" s="267"/>
      <c r="I904" s="268"/>
      <c r="J904" s="265"/>
      <c r="K904" s="265"/>
      <c r="L904" s="269"/>
      <c r="M904" s="264">
        <f t="shared" si="110"/>
        <v>0</v>
      </c>
      <c r="N904" s="269">
        <f t="shared" si="111"/>
        <v>0</v>
      </c>
      <c r="O904" s="36"/>
      <c r="P904" s="51" t="s">
        <v>1474</v>
      </c>
      <c r="Q904" s="36"/>
      <c r="R904" s="36" t="str">
        <f t="shared" si="104"/>
        <v/>
      </c>
      <c r="S904" s="15"/>
      <c r="T904" s="15"/>
      <c r="U904" s="28"/>
      <c r="V904" s="28"/>
      <c r="W904" s="15"/>
      <c r="X904" s="15"/>
      <c r="Y904" s="15"/>
      <c r="Z904" s="15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</row>
    <row r="905" spans="1:42" s="17" customFormat="1" ht="12.75" hidden="1" customHeight="1">
      <c r="A905" s="63" t="s">
        <v>245</v>
      </c>
      <c r="B905" s="72"/>
      <c r="C905" s="144" t="s">
        <v>246</v>
      </c>
      <c r="D905" s="46"/>
      <c r="E905" s="264"/>
      <c r="F905" s="265"/>
      <c r="G905" s="266"/>
      <c r="H905" s="267"/>
      <c r="I905" s="268"/>
      <c r="J905" s="265"/>
      <c r="K905" s="265"/>
      <c r="L905" s="269"/>
      <c r="M905" s="264">
        <f t="shared" si="110"/>
        <v>0</v>
      </c>
      <c r="N905" s="269">
        <f t="shared" si="111"/>
        <v>0</v>
      </c>
      <c r="O905" s="36"/>
      <c r="P905" s="51" t="s">
        <v>1474</v>
      </c>
      <c r="Q905" s="36"/>
      <c r="R905" s="36" t="str">
        <f t="shared" si="104"/>
        <v/>
      </c>
      <c r="S905" s="15"/>
      <c r="T905" s="15"/>
      <c r="U905" s="28"/>
      <c r="V905" s="28"/>
      <c r="W905" s="15"/>
      <c r="X905" s="15"/>
      <c r="Y905" s="15"/>
      <c r="Z905" s="15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</row>
    <row r="906" spans="1:42" s="17" customFormat="1" ht="12.75" hidden="1" customHeight="1">
      <c r="A906" s="63" t="s">
        <v>247</v>
      </c>
      <c r="B906" s="72"/>
      <c r="C906" s="144" t="s">
        <v>248</v>
      </c>
      <c r="D906" s="46"/>
      <c r="E906" s="264"/>
      <c r="F906" s="265"/>
      <c r="G906" s="266"/>
      <c r="H906" s="267"/>
      <c r="I906" s="268"/>
      <c r="J906" s="265"/>
      <c r="K906" s="265"/>
      <c r="L906" s="269"/>
      <c r="M906" s="264">
        <f t="shared" si="110"/>
        <v>0</v>
      </c>
      <c r="N906" s="269">
        <f t="shared" si="111"/>
        <v>0</v>
      </c>
      <c r="O906" s="36"/>
      <c r="P906" s="51" t="s">
        <v>1474</v>
      </c>
      <c r="Q906" s="36"/>
      <c r="R906" s="36" t="str">
        <f t="shared" si="104"/>
        <v/>
      </c>
      <c r="S906" s="15"/>
      <c r="T906" s="15"/>
      <c r="U906" s="28"/>
      <c r="V906" s="28"/>
      <c r="W906" s="15"/>
      <c r="X906" s="15"/>
      <c r="Y906" s="15"/>
      <c r="Z906" s="15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</row>
    <row r="907" spans="1:42" s="17" customFormat="1" ht="12.75" hidden="1" customHeight="1">
      <c r="A907" s="63" t="s">
        <v>249</v>
      </c>
      <c r="B907" s="72"/>
      <c r="C907" s="144" t="s">
        <v>250</v>
      </c>
      <c r="D907" s="46"/>
      <c r="E907" s="264"/>
      <c r="F907" s="265"/>
      <c r="G907" s="266"/>
      <c r="H907" s="267"/>
      <c r="I907" s="268"/>
      <c r="J907" s="265"/>
      <c r="K907" s="265"/>
      <c r="L907" s="269"/>
      <c r="M907" s="264">
        <f t="shared" si="110"/>
        <v>0</v>
      </c>
      <c r="N907" s="269">
        <f t="shared" si="111"/>
        <v>0</v>
      </c>
      <c r="O907" s="36"/>
      <c r="P907" s="51" t="s">
        <v>1474</v>
      </c>
      <c r="Q907" s="36"/>
      <c r="R907" s="36" t="str">
        <f t="shared" ref="R907:R972" si="112">IF(SUM(E907:N907)=0,"",P907)</f>
        <v/>
      </c>
      <c r="S907" s="15"/>
      <c r="T907" s="15"/>
      <c r="U907" s="28"/>
      <c r="V907" s="28"/>
      <c r="W907" s="15"/>
      <c r="X907" s="15"/>
      <c r="Y907" s="15"/>
      <c r="Z907" s="15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</row>
    <row r="908" spans="1:42" s="17" customFormat="1" ht="12.75" hidden="1" customHeight="1">
      <c r="A908" s="63" t="s">
        <v>251</v>
      </c>
      <c r="B908" s="72"/>
      <c r="C908" s="144" t="s">
        <v>252</v>
      </c>
      <c r="D908" s="46"/>
      <c r="E908" s="264"/>
      <c r="F908" s="265"/>
      <c r="G908" s="266"/>
      <c r="H908" s="267"/>
      <c r="I908" s="268"/>
      <c r="J908" s="265"/>
      <c r="K908" s="265"/>
      <c r="L908" s="269"/>
      <c r="M908" s="264">
        <f t="shared" si="110"/>
        <v>0</v>
      </c>
      <c r="N908" s="269">
        <f t="shared" si="111"/>
        <v>0</v>
      </c>
      <c r="O908" s="36"/>
      <c r="P908" s="51" t="s">
        <v>1474</v>
      </c>
      <c r="Q908" s="36"/>
      <c r="R908" s="36" t="str">
        <f t="shared" si="112"/>
        <v/>
      </c>
      <c r="S908" s="15"/>
      <c r="T908" s="15"/>
      <c r="U908" s="28"/>
      <c r="V908" s="28"/>
      <c r="W908" s="15"/>
      <c r="X908" s="15"/>
      <c r="Y908" s="15"/>
      <c r="Z908" s="15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</row>
    <row r="909" spans="1:42" s="17" customFormat="1" ht="12.75" customHeight="1">
      <c r="A909" s="63"/>
      <c r="B909" s="72"/>
      <c r="C909" s="144" t="s">
        <v>397</v>
      </c>
      <c r="D909" s="46"/>
      <c r="E909" s="264">
        <v>1</v>
      </c>
      <c r="F909" s="265">
        <v>74</v>
      </c>
      <c r="G909" s="266">
        <v>340</v>
      </c>
      <c r="H909" s="267">
        <v>3</v>
      </c>
      <c r="I909" s="268">
        <v>74</v>
      </c>
      <c r="J909" s="265">
        <v>340</v>
      </c>
      <c r="K909" s="265"/>
      <c r="L909" s="269"/>
      <c r="M909" s="264">
        <f t="shared" si="110"/>
        <v>74</v>
      </c>
      <c r="N909" s="269">
        <f t="shared" si="111"/>
        <v>340</v>
      </c>
      <c r="O909" s="36"/>
      <c r="P909" s="151" t="s">
        <v>1474</v>
      </c>
      <c r="Q909" s="36"/>
      <c r="R909" s="150" t="s">
        <v>1474</v>
      </c>
      <c r="S909" s="15"/>
      <c r="T909" s="15"/>
      <c r="U909" s="28"/>
      <c r="V909" s="28"/>
      <c r="W909" s="15"/>
      <c r="X909" s="15"/>
      <c r="Y909" s="15"/>
      <c r="Z909" s="15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</row>
    <row r="910" spans="1:42" s="17" customFormat="1" ht="12.75" hidden="1" customHeight="1">
      <c r="A910" s="63" t="s">
        <v>253</v>
      </c>
      <c r="B910" s="72"/>
      <c r="C910" s="144" t="s">
        <v>254</v>
      </c>
      <c r="D910" s="46"/>
      <c r="E910" s="264"/>
      <c r="F910" s="265"/>
      <c r="G910" s="266"/>
      <c r="H910" s="267"/>
      <c r="I910" s="268"/>
      <c r="J910" s="265"/>
      <c r="K910" s="265"/>
      <c r="L910" s="269"/>
      <c r="M910" s="264">
        <f t="shared" si="110"/>
        <v>0</v>
      </c>
      <c r="N910" s="269">
        <f t="shared" si="111"/>
        <v>0</v>
      </c>
      <c r="O910" s="36"/>
      <c r="P910" s="51" t="s">
        <v>1474</v>
      </c>
      <c r="Q910" s="36"/>
      <c r="R910" s="36" t="str">
        <f t="shared" si="112"/>
        <v/>
      </c>
      <c r="S910" s="15"/>
      <c r="T910" s="15"/>
      <c r="U910" s="28"/>
      <c r="V910" s="28"/>
      <c r="W910" s="15"/>
      <c r="X910" s="15"/>
      <c r="Y910" s="15"/>
      <c r="Z910" s="15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</row>
    <row r="911" spans="1:42" s="17" customFormat="1" ht="12.75" hidden="1" customHeight="1">
      <c r="A911" s="63" t="s">
        <v>255</v>
      </c>
      <c r="B911" s="72"/>
      <c r="C911" s="144" t="s">
        <v>256</v>
      </c>
      <c r="D911" s="46"/>
      <c r="E911" s="264"/>
      <c r="F911" s="265"/>
      <c r="G911" s="266"/>
      <c r="H911" s="267"/>
      <c r="I911" s="268"/>
      <c r="J911" s="265"/>
      <c r="K911" s="265"/>
      <c r="L911" s="269"/>
      <c r="M911" s="264">
        <f t="shared" si="110"/>
        <v>0</v>
      </c>
      <c r="N911" s="269">
        <f t="shared" si="111"/>
        <v>0</v>
      </c>
      <c r="O911" s="36"/>
      <c r="P911" s="51" t="s">
        <v>1474</v>
      </c>
      <c r="Q911" s="36"/>
      <c r="R911" s="36" t="str">
        <f t="shared" si="112"/>
        <v/>
      </c>
      <c r="S911" s="15"/>
      <c r="T911" s="15"/>
      <c r="U911" s="28"/>
      <c r="V911" s="28"/>
      <c r="W911" s="15"/>
      <c r="X911" s="15"/>
      <c r="Y911" s="15"/>
      <c r="Z911" s="15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</row>
    <row r="912" spans="1:42" s="17" customFormat="1" ht="12.75" customHeight="1">
      <c r="A912" s="63" t="s">
        <v>257</v>
      </c>
      <c r="B912" s="72"/>
      <c r="C912" s="144" t="s">
        <v>258</v>
      </c>
      <c r="D912" s="46"/>
      <c r="E912" s="264">
        <v>1</v>
      </c>
      <c r="F912" s="265">
        <v>356</v>
      </c>
      <c r="G912" s="266">
        <v>1709</v>
      </c>
      <c r="H912" s="267">
        <v>8</v>
      </c>
      <c r="I912" s="268">
        <v>356</v>
      </c>
      <c r="J912" s="265">
        <v>1709</v>
      </c>
      <c r="K912" s="265"/>
      <c r="L912" s="269"/>
      <c r="M912" s="264">
        <f t="shared" si="110"/>
        <v>356</v>
      </c>
      <c r="N912" s="269">
        <f t="shared" si="111"/>
        <v>1709</v>
      </c>
      <c r="O912" s="36"/>
      <c r="P912" s="51" t="s">
        <v>1474</v>
      </c>
      <c r="Q912" s="36"/>
      <c r="R912" s="36" t="str">
        <f t="shared" si="112"/>
        <v>M</v>
      </c>
      <c r="S912" s="15"/>
      <c r="T912" s="15"/>
      <c r="U912" s="28"/>
      <c r="V912" s="28"/>
      <c r="W912" s="15"/>
      <c r="X912" s="15"/>
      <c r="Y912" s="15"/>
      <c r="Z912" s="15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</row>
    <row r="913" spans="1:42" s="17" customFormat="1" ht="12.75" hidden="1" customHeight="1">
      <c r="A913" s="63" t="s">
        <v>259</v>
      </c>
      <c r="B913" s="72"/>
      <c r="C913" s="144" t="s">
        <v>260</v>
      </c>
      <c r="D913" s="46"/>
      <c r="E913" s="264"/>
      <c r="F913" s="265"/>
      <c r="G913" s="266"/>
      <c r="H913" s="267"/>
      <c r="I913" s="268"/>
      <c r="J913" s="265"/>
      <c r="K913" s="265"/>
      <c r="L913" s="269"/>
      <c r="M913" s="264">
        <f t="shared" si="110"/>
        <v>0</v>
      </c>
      <c r="N913" s="269">
        <f t="shared" si="111"/>
        <v>0</v>
      </c>
      <c r="O913" s="36"/>
      <c r="P913" s="51" t="s">
        <v>1474</v>
      </c>
      <c r="Q913" s="36"/>
      <c r="R913" s="36" t="str">
        <f t="shared" si="112"/>
        <v/>
      </c>
      <c r="S913" s="15"/>
      <c r="T913" s="15"/>
      <c r="U913" s="28"/>
      <c r="V913" s="28"/>
      <c r="W913" s="15"/>
      <c r="X913" s="15"/>
      <c r="Y913" s="15"/>
      <c r="Z913" s="15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</row>
    <row r="914" spans="1:42" s="17" customFormat="1" ht="12.75" customHeight="1">
      <c r="A914" s="63" t="s">
        <v>261</v>
      </c>
      <c r="B914" s="72"/>
      <c r="C914" s="144" t="s">
        <v>262</v>
      </c>
      <c r="D914" s="46"/>
      <c r="E914" s="264">
        <v>1</v>
      </c>
      <c r="F914" s="265">
        <v>43</v>
      </c>
      <c r="G914" s="266">
        <v>206</v>
      </c>
      <c r="H914" s="267"/>
      <c r="I914" s="268"/>
      <c r="J914" s="265"/>
      <c r="K914" s="265"/>
      <c r="L914" s="269"/>
      <c r="M914" s="264">
        <f t="shared" si="110"/>
        <v>0</v>
      </c>
      <c r="N914" s="269">
        <f t="shared" si="111"/>
        <v>0</v>
      </c>
      <c r="O914" s="36"/>
      <c r="P914" s="51" t="s">
        <v>1474</v>
      </c>
      <c r="Q914" s="36"/>
      <c r="R914" s="36" t="str">
        <f t="shared" si="112"/>
        <v>M</v>
      </c>
      <c r="S914" s="15"/>
      <c r="T914" s="15"/>
      <c r="U914" s="28"/>
      <c r="V914" s="28"/>
      <c r="W914" s="15"/>
      <c r="X914" s="15"/>
      <c r="Y914" s="15"/>
      <c r="Z914" s="15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</row>
    <row r="915" spans="1:42" s="17" customFormat="1" ht="12.75" customHeight="1">
      <c r="A915" s="63" t="s">
        <v>263</v>
      </c>
      <c r="B915" s="72"/>
      <c r="C915" s="144" t="s">
        <v>264</v>
      </c>
      <c r="D915" s="46"/>
      <c r="E915" s="264">
        <v>23</v>
      </c>
      <c r="F915" s="265">
        <v>3388</v>
      </c>
      <c r="G915" s="266">
        <v>16261</v>
      </c>
      <c r="H915" s="267">
        <v>28</v>
      </c>
      <c r="I915" s="268">
        <v>710</v>
      </c>
      <c r="J915" s="265">
        <v>3408</v>
      </c>
      <c r="K915" s="265"/>
      <c r="L915" s="269"/>
      <c r="M915" s="264">
        <f t="shared" si="110"/>
        <v>710</v>
      </c>
      <c r="N915" s="269">
        <f t="shared" si="111"/>
        <v>3408</v>
      </c>
      <c r="O915" s="36"/>
      <c r="P915" s="51" t="s">
        <v>1474</v>
      </c>
      <c r="Q915" s="36"/>
      <c r="R915" s="36" t="str">
        <f t="shared" si="112"/>
        <v>M</v>
      </c>
      <c r="S915" s="15"/>
      <c r="T915" s="15"/>
      <c r="U915" s="28"/>
      <c r="V915" s="28"/>
      <c r="W915" s="15"/>
      <c r="X915" s="15"/>
      <c r="Y915" s="15"/>
      <c r="Z915" s="15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</row>
    <row r="916" spans="1:42" s="17" customFormat="1" ht="12.75" customHeight="1">
      <c r="A916" s="63" t="s">
        <v>265</v>
      </c>
      <c r="B916" s="72"/>
      <c r="C916" s="144" t="s">
        <v>266</v>
      </c>
      <c r="D916" s="46"/>
      <c r="E916" s="264">
        <v>1</v>
      </c>
      <c r="F916" s="265">
        <v>11</v>
      </c>
      <c r="G916" s="266">
        <v>53</v>
      </c>
      <c r="H916" s="267"/>
      <c r="I916" s="268"/>
      <c r="J916" s="265"/>
      <c r="K916" s="265"/>
      <c r="L916" s="269"/>
      <c r="M916" s="264">
        <f t="shared" si="110"/>
        <v>0</v>
      </c>
      <c r="N916" s="269">
        <f t="shared" si="111"/>
        <v>0</v>
      </c>
      <c r="O916" s="36"/>
      <c r="P916" s="51" t="s">
        <v>1474</v>
      </c>
      <c r="Q916" s="36"/>
      <c r="R916" s="36" t="str">
        <f t="shared" si="112"/>
        <v>M</v>
      </c>
      <c r="S916" s="15"/>
      <c r="T916" s="15"/>
      <c r="U916" s="28"/>
      <c r="V916" s="28"/>
      <c r="W916" s="15"/>
      <c r="X916" s="15"/>
      <c r="Y916" s="15"/>
      <c r="Z916" s="15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</row>
    <row r="917" spans="1:42" s="17" customFormat="1" ht="12.75" customHeight="1">
      <c r="A917" s="63" t="s">
        <v>267</v>
      </c>
      <c r="B917" s="72"/>
      <c r="C917" s="144" t="s">
        <v>268</v>
      </c>
      <c r="D917" s="46"/>
      <c r="E917" s="264">
        <v>2</v>
      </c>
      <c r="F917" s="265">
        <v>8917</v>
      </c>
      <c r="G917" s="266">
        <v>42800</v>
      </c>
      <c r="H917" s="267">
        <v>2</v>
      </c>
      <c r="I917" s="268">
        <v>123</v>
      </c>
      <c r="J917" s="265">
        <v>528</v>
      </c>
      <c r="K917" s="265"/>
      <c r="L917" s="269"/>
      <c r="M917" s="264">
        <f t="shared" si="110"/>
        <v>123</v>
      </c>
      <c r="N917" s="269">
        <f t="shared" si="111"/>
        <v>528</v>
      </c>
      <c r="O917" s="36"/>
      <c r="P917" s="51" t="s">
        <v>1474</v>
      </c>
      <c r="Q917" s="36"/>
      <c r="R917" s="36" t="str">
        <f t="shared" si="112"/>
        <v>M</v>
      </c>
      <c r="S917" s="15"/>
      <c r="T917" s="15"/>
      <c r="U917" s="28"/>
      <c r="V917" s="28"/>
      <c r="W917" s="15"/>
      <c r="X917" s="15"/>
      <c r="Y917" s="15"/>
      <c r="Z917" s="15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</row>
    <row r="918" spans="1:42" s="17" customFormat="1" ht="12.75" hidden="1" customHeight="1">
      <c r="A918" s="63" t="s">
        <v>269</v>
      </c>
      <c r="B918" s="72"/>
      <c r="C918" s="144" t="s">
        <v>1674</v>
      </c>
      <c r="D918" s="46"/>
      <c r="E918" s="264"/>
      <c r="F918" s="265"/>
      <c r="G918" s="266"/>
      <c r="H918" s="267"/>
      <c r="I918" s="268"/>
      <c r="J918" s="265"/>
      <c r="K918" s="265"/>
      <c r="L918" s="269"/>
      <c r="M918" s="264">
        <f t="shared" si="110"/>
        <v>0</v>
      </c>
      <c r="N918" s="269">
        <f t="shared" si="111"/>
        <v>0</v>
      </c>
      <c r="O918" s="36"/>
      <c r="P918" s="51" t="s">
        <v>1474</v>
      </c>
      <c r="Q918" s="36"/>
      <c r="R918" s="36" t="str">
        <f t="shared" si="112"/>
        <v/>
      </c>
      <c r="S918" s="15"/>
      <c r="T918" s="15"/>
      <c r="U918" s="28"/>
      <c r="V918" s="28"/>
      <c r="W918" s="15"/>
      <c r="X918" s="15"/>
      <c r="Y918" s="15"/>
      <c r="Z918" s="15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</row>
    <row r="919" spans="1:42" s="17" customFormat="1" ht="12.75" customHeight="1">
      <c r="A919" s="63" t="s">
        <v>270</v>
      </c>
      <c r="B919" s="72"/>
      <c r="C919" s="144" t="s">
        <v>271</v>
      </c>
      <c r="D919" s="46"/>
      <c r="E919" s="264">
        <v>1</v>
      </c>
      <c r="F919" s="265">
        <v>4269</v>
      </c>
      <c r="G919" s="266">
        <v>20491</v>
      </c>
      <c r="H919" s="267">
        <v>1</v>
      </c>
      <c r="I919" s="268">
        <v>83</v>
      </c>
      <c r="J919" s="265">
        <v>260</v>
      </c>
      <c r="K919" s="265"/>
      <c r="L919" s="269"/>
      <c r="M919" s="264">
        <f t="shared" si="110"/>
        <v>83</v>
      </c>
      <c r="N919" s="269">
        <f t="shared" si="111"/>
        <v>260</v>
      </c>
      <c r="O919" s="36"/>
      <c r="P919" s="51" t="s">
        <v>1474</v>
      </c>
      <c r="Q919" s="36"/>
      <c r="R919" s="36" t="str">
        <f t="shared" si="112"/>
        <v>M</v>
      </c>
      <c r="S919" s="15"/>
      <c r="T919" s="15"/>
      <c r="U919" s="28"/>
      <c r="V919" s="28"/>
      <c r="W919" s="15"/>
      <c r="X919" s="15"/>
      <c r="Y919" s="15"/>
      <c r="Z919" s="15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</row>
    <row r="920" spans="1:42" s="17" customFormat="1" ht="12.75" hidden="1" customHeight="1">
      <c r="A920" s="63" t="s">
        <v>272</v>
      </c>
      <c r="B920" s="72"/>
      <c r="C920" s="144" t="s">
        <v>273</v>
      </c>
      <c r="D920" s="46"/>
      <c r="E920" s="264"/>
      <c r="F920" s="265"/>
      <c r="G920" s="266"/>
      <c r="H920" s="267"/>
      <c r="I920" s="268"/>
      <c r="J920" s="265"/>
      <c r="K920" s="265"/>
      <c r="L920" s="269"/>
      <c r="M920" s="264">
        <f t="shared" si="110"/>
        <v>0</v>
      </c>
      <c r="N920" s="269">
        <f t="shared" si="111"/>
        <v>0</v>
      </c>
      <c r="O920" s="36"/>
      <c r="P920" s="51" t="s">
        <v>1474</v>
      </c>
      <c r="Q920" s="36"/>
      <c r="R920" s="36" t="str">
        <f t="shared" si="112"/>
        <v/>
      </c>
      <c r="S920" s="15"/>
      <c r="T920" s="15"/>
      <c r="U920" s="28"/>
      <c r="V920" s="28"/>
      <c r="W920" s="15"/>
      <c r="X920" s="15"/>
      <c r="Y920" s="15"/>
      <c r="Z920" s="15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</row>
    <row r="921" spans="1:42" s="17" customFormat="1" ht="12.75" hidden="1" customHeight="1">
      <c r="A921" s="63" t="s">
        <v>274</v>
      </c>
      <c r="B921" s="72"/>
      <c r="C921" s="144" t="s">
        <v>1946</v>
      </c>
      <c r="D921" s="46"/>
      <c r="E921" s="264"/>
      <c r="F921" s="265"/>
      <c r="G921" s="266"/>
      <c r="H921" s="267"/>
      <c r="I921" s="268"/>
      <c r="J921" s="265"/>
      <c r="K921" s="265"/>
      <c r="L921" s="269"/>
      <c r="M921" s="264">
        <f t="shared" si="110"/>
        <v>0</v>
      </c>
      <c r="N921" s="269">
        <f t="shared" si="111"/>
        <v>0</v>
      </c>
      <c r="O921" s="36"/>
      <c r="P921" s="51" t="s">
        <v>1474</v>
      </c>
      <c r="Q921" s="36"/>
      <c r="R921" s="36" t="str">
        <f t="shared" si="112"/>
        <v/>
      </c>
      <c r="S921" s="15"/>
      <c r="T921" s="15"/>
      <c r="U921" s="28"/>
      <c r="V921" s="28"/>
      <c r="W921" s="15"/>
      <c r="X921" s="15"/>
      <c r="Y921" s="15"/>
      <c r="Z921" s="15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</row>
    <row r="922" spans="1:42" s="17" customFormat="1" ht="12.75" hidden="1" customHeight="1">
      <c r="A922" s="63" t="s">
        <v>275</v>
      </c>
      <c r="B922" s="72"/>
      <c r="C922" s="435" t="s">
        <v>276</v>
      </c>
      <c r="D922" s="46"/>
      <c r="E922" s="264"/>
      <c r="F922" s="265"/>
      <c r="G922" s="266"/>
      <c r="H922" s="267"/>
      <c r="I922" s="268"/>
      <c r="J922" s="265"/>
      <c r="K922" s="265"/>
      <c r="L922" s="269"/>
      <c r="M922" s="264">
        <f t="shared" si="110"/>
        <v>0</v>
      </c>
      <c r="N922" s="269">
        <f t="shared" si="111"/>
        <v>0</v>
      </c>
      <c r="O922" s="36"/>
      <c r="P922" s="51" t="s">
        <v>1474</v>
      </c>
      <c r="Q922" s="36"/>
      <c r="R922" s="36" t="str">
        <f t="shared" si="112"/>
        <v/>
      </c>
      <c r="S922" s="15"/>
      <c r="T922" s="15"/>
      <c r="U922" s="28"/>
      <c r="V922" s="28"/>
      <c r="W922" s="15"/>
      <c r="X922" s="15"/>
      <c r="Y922" s="15"/>
      <c r="Z922" s="15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</row>
    <row r="923" spans="1:42" s="17" customFormat="1" ht="12.75" customHeight="1">
      <c r="A923" s="63" t="s">
        <v>277</v>
      </c>
      <c r="B923" s="72"/>
      <c r="C923" s="144" t="s">
        <v>278</v>
      </c>
      <c r="D923" s="46"/>
      <c r="E923" s="264">
        <v>1</v>
      </c>
      <c r="F923" s="265">
        <v>4186</v>
      </c>
      <c r="G923" s="266">
        <v>20091</v>
      </c>
      <c r="H923" s="267">
        <v>1</v>
      </c>
      <c r="I923" s="268">
        <v>45</v>
      </c>
      <c r="J923" s="265">
        <v>190</v>
      </c>
      <c r="K923" s="265"/>
      <c r="L923" s="269"/>
      <c r="M923" s="264">
        <f t="shared" si="110"/>
        <v>45</v>
      </c>
      <c r="N923" s="269">
        <f t="shared" si="111"/>
        <v>190</v>
      </c>
      <c r="O923" s="36"/>
      <c r="P923" s="51" t="s">
        <v>1474</v>
      </c>
      <c r="Q923" s="36"/>
      <c r="R923" s="36" t="str">
        <f t="shared" si="112"/>
        <v>M</v>
      </c>
      <c r="S923" s="15"/>
      <c r="T923" s="15"/>
      <c r="U923" s="28"/>
      <c r="V923" s="28"/>
      <c r="W923" s="15"/>
      <c r="X923" s="15"/>
      <c r="Y923" s="15"/>
      <c r="Z923" s="15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</row>
    <row r="924" spans="1:42" s="17" customFormat="1" ht="12.75" customHeight="1">
      <c r="A924" s="63" t="s">
        <v>279</v>
      </c>
      <c r="B924" s="72"/>
      <c r="C924" s="144" t="s">
        <v>1850</v>
      </c>
      <c r="D924" s="46"/>
      <c r="E924" s="264">
        <v>1</v>
      </c>
      <c r="F924" s="265">
        <v>1901</v>
      </c>
      <c r="G924" s="266">
        <v>9125</v>
      </c>
      <c r="H924" s="267">
        <v>1</v>
      </c>
      <c r="I924" s="268">
        <v>94</v>
      </c>
      <c r="J924" s="265">
        <v>325</v>
      </c>
      <c r="K924" s="265"/>
      <c r="L924" s="269"/>
      <c r="M924" s="264">
        <f t="shared" si="110"/>
        <v>94</v>
      </c>
      <c r="N924" s="269">
        <f t="shared" si="111"/>
        <v>325</v>
      </c>
      <c r="O924" s="36"/>
      <c r="P924" s="51" t="s">
        <v>1474</v>
      </c>
      <c r="Q924" s="36"/>
      <c r="R924" s="36" t="str">
        <f t="shared" si="112"/>
        <v>M</v>
      </c>
      <c r="S924" s="15"/>
      <c r="T924" s="15"/>
      <c r="U924" s="28"/>
      <c r="V924" s="28"/>
      <c r="W924" s="15"/>
      <c r="X924" s="15"/>
      <c r="Y924" s="15"/>
      <c r="Z924" s="15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</row>
    <row r="925" spans="1:42" s="17" customFormat="1" ht="12.75" customHeight="1">
      <c r="A925" s="63" t="s">
        <v>280</v>
      </c>
      <c r="B925" s="72"/>
      <c r="C925" s="144" t="s">
        <v>1987</v>
      </c>
      <c r="D925" s="46"/>
      <c r="E925" s="264">
        <v>7</v>
      </c>
      <c r="F925" s="265">
        <v>4911</v>
      </c>
      <c r="G925" s="266">
        <v>23574</v>
      </c>
      <c r="H925" s="267">
        <v>7</v>
      </c>
      <c r="I925" s="268">
        <v>150</v>
      </c>
      <c r="J925" s="265">
        <v>720</v>
      </c>
      <c r="K925" s="265"/>
      <c r="L925" s="269"/>
      <c r="M925" s="264">
        <f t="shared" si="110"/>
        <v>150</v>
      </c>
      <c r="N925" s="269">
        <f t="shared" si="111"/>
        <v>720</v>
      </c>
      <c r="O925" s="36"/>
      <c r="P925" s="51" t="s">
        <v>1474</v>
      </c>
      <c r="Q925" s="36"/>
      <c r="R925" s="36" t="str">
        <f t="shared" si="112"/>
        <v>M</v>
      </c>
      <c r="S925" s="15"/>
      <c r="T925" s="15"/>
      <c r="U925" s="28"/>
      <c r="V925" s="28"/>
      <c r="W925" s="15"/>
      <c r="X925" s="15"/>
      <c r="Y925" s="15"/>
      <c r="Z925" s="15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</row>
    <row r="926" spans="1:42" s="17" customFormat="1" ht="12.75" customHeight="1">
      <c r="A926" s="63" t="s">
        <v>281</v>
      </c>
      <c r="B926" s="72"/>
      <c r="C926" s="144" t="s">
        <v>282</v>
      </c>
      <c r="D926" s="46"/>
      <c r="E926" s="264">
        <v>5</v>
      </c>
      <c r="F926" s="265">
        <v>2176</v>
      </c>
      <c r="G926" s="266">
        <v>10443</v>
      </c>
      <c r="H926" s="267">
        <v>5</v>
      </c>
      <c r="I926" s="268">
        <v>81</v>
      </c>
      <c r="J926" s="265">
        <v>418</v>
      </c>
      <c r="K926" s="265">
        <v>9</v>
      </c>
      <c r="L926" s="269">
        <v>44</v>
      </c>
      <c r="M926" s="264">
        <f t="shared" si="110"/>
        <v>90</v>
      </c>
      <c r="N926" s="269">
        <f t="shared" si="111"/>
        <v>462</v>
      </c>
      <c r="O926" s="36"/>
      <c r="P926" s="51" t="s">
        <v>1474</v>
      </c>
      <c r="Q926" s="36"/>
      <c r="R926" s="36" t="str">
        <f t="shared" si="112"/>
        <v>M</v>
      </c>
      <c r="S926" s="15"/>
      <c r="T926" s="15"/>
      <c r="U926" s="28"/>
      <c r="V926" s="28"/>
      <c r="W926" s="15"/>
      <c r="X926" s="15"/>
      <c r="Y926" s="15"/>
      <c r="Z926" s="15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</row>
    <row r="927" spans="1:42" s="17" customFormat="1" ht="12.75" hidden="1" customHeight="1">
      <c r="A927" s="63" t="s">
        <v>283</v>
      </c>
      <c r="B927" s="72"/>
      <c r="C927" s="144" t="s">
        <v>284</v>
      </c>
      <c r="D927" s="46"/>
      <c r="E927" s="264"/>
      <c r="F927" s="265"/>
      <c r="G927" s="266"/>
      <c r="H927" s="267"/>
      <c r="I927" s="268"/>
      <c r="J927" s="265"/>
      <c r="K927" s="265"/>
      <c r="L927" s="269"/>
      <c r="M927" s="264">
        <f t="shared" si="110"/>
        <v>0</v>
      </c>
      <c r="N927" s="269">
        <f t="shared" si="111"/>
        <v>0</v>
      </c>
      <c r="O927" s="36"/>
      <c r="P927" s="51" t="s">
        <v>1474</v>
      </c>
      <c r="Q927" s="36"/>
      <c r="R927" s="36" t="str">
        <f t="shared" si="112"/>
        <v/>
      </c>
      <c r="S927" s="15"/>
      <c r="T927" s="15"/>
      <c r="U927" s="28"/>
      <c r="V927" s="28"/>
      <c r="W927" s="15"/>
      <c r="X927" s="15"/>
      <c r="Y927" s="15"/>
      <c r="Z927" s="15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  <c r="AP927" s="16"/>
    </row>
    <row r="928" spans="1:42" s="17" customFormat="1" ht="12.75" hidden="1" customHeight="1">
      <c r="A928" s="63" t="s">
        <v>285</v>
      </c>
      <c r="B928" s="72"/>
      <c r="C928" s="144" t="s">
        <v>666</v>
      </c>
      <c r="D928" s="46"/>
      <c r="E928" s="264"/>
      <c r="F928" s="265"/>
      <c r="G928" s="266"/>
      <c r="H928" s="267"/>
      <c r="I928" s="268"/>
      <c r="J928" s="265"/>
      <c r="K928" s="265"/>
      <c r="L928" s="269"/>
      <c r="M928" s="264">
        <f t="shared" si="110"/>
        <v>0</v>
      </c>
      <c r="N928" s="269">
        <f t="shared" si="111"/>
        <v>0</v>
      </c>
      <c r="O928" s="36"/>
      <c r="P928" s="51" t="s">
        <v>1474</v>
      </c>
      <c r="Q928" s="36"/>
      <c r="R928" s="36" t="str">
        <f t="shared" si="112"/>
        <v/>
      </c>
      <c r="S928" s="15"/>
      <c r="T928" s="15"/>
      <c r="U928" s="28"/>
      <c r="V928" s="28"/>
      <c r="W928" s="15"/>
      <c r="X928" s="15"/>
      <c r="Y928" s="15"/>
      <c r="Z928" s="15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</row>
    <row r="929" spans="1:42" s="17" customFormat="1" ht="12.75" customHeight="1">
      <c r="A929" s="63" t="s">
        <v>209</v>
      </c>
      <c r="B929" s="72"/>
      <c r="C929" s="73" t="s">
        <v>210</v>
      </c>
      <c r="D929" s="46"/>
      <c r="E929" s="264">
        <v>3</v>
      </c>
      <c r="F929" s="265">
        <v>20165</v>
      </c>
      <c r="G929" s="266">
        <v>96792</v>
      </c>
      <c r="H929" s="267">
        <v>3</v>
      </c>
      <c r="I929" s="268">
        <v>68</v>
      </c>
      <c r="J929" s="265">
        <v>304</v>
      </c>
      <c r="K929" s="265"/>
      <c r="L929" s="269"/>
      <c r="M929" s="264">
        <f t="shared" si="110"/>
        <v>68</v>
      </c>
      <c r="N929" s="269">
        <f t="shared" si="111"/>
        <v>304</v>
      </c>
      <c r="O929" s="36"/>
      <c r="P929" s="51" t="s">
        <v>1473</v>
      </c>
      <c r="Q929" s="36"/>
      <c r="R929" s="36" t="str">
        <f t="shared" si="112"/>
        <v>C</v>
      </c>
      <c r="S929" s="15"/>
      <c r="T929" s="15"/>
      <c r="U929" s="28"/>
      <c r="V929" s="28"/>
      <c r="W929" s="15"/>
      <c r="X929" s="15"/>
      <c r="Y929" s="15"/>
      <c r="Z929" s="15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  <c r="AO929" s="16"/>
      <c r="AP929" s="16"/>
    </row>
    <row r="930" spans="1:42" s="17" customFormat="1" ht="12.75" hidden="1" customHeight="1">
      <c r="A930" s="63" t="s">
        <v>667</v>
      </c>
      <c r="B930" s="72"/>
      <c r="C930" s="144" t="s">
        <v>668</v>
      </c>
      <c r="D930" s="46"/>
      <c r="E930" s="264"/>
      <c r="F930" s="265"/>
      <c r="G930" s="266"/>
      <c r="H930" s="267"/>
      <c r="I930" s="268"/>
      <c r="J930" s="265"/>
      <c r="K930" s="265"/>
      <c r="L930" s="269"/>
      <c r="M930" s="264">
        <f t="shared" si="110"/>
        <v>0</v>
      </c>
      <c r="N930" s="269">
        <f t="shared" si="111"/>
        <v>0</v>
      </c>
      <c r="O930" s="36"/>
      <c r="P930" s="51" t="s">
        <v>1474</v>
      </c>
      <c r="Q930" s="36"/>
      <c r="R930" s="36" t="str">
        <f t="shared" si="112"/>
        <v/>
      </c>
      <c r="S930" s="15"/>
      <c r="T930" s="15"/>
      <c r="U930" s="28"/>
      <c r="V930" s="28"/>
      <c r="W930" s="15"/>
      <c r="X930" s="15"/>
      <c r="Y930" s="15"/>
      <c r="Z930" s="15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</row>
    <row r="931" spans="1:42" s="17" customFormat="1" ht="12.75" customHeight="1">
      <c r="A931" s="63" t="s">
        <v>669</v>
      </c>
      <c r="B931" s="72"/>
      <c r="C931" s="144" t="s">
        <v>670</v>
      </c>
      <c r="D931" s="46"/>
      <c r="E931" s="264">
        <v>16</v>
      </c>
      <c r="F931" s="265">
        <v>6006</v>
      </c>
      <c r="G931" s="266">
        <v>28828</v>
      </c>
      <c r="H931" s="267">
        <v>17</v>
      </c>
      <c r="I931" s="268">
        <v>709</v>
      </c>
      <c r="J931" s="265">
        <v>3352</v>
      </c>
      <c r="K931" s="265"/>
      <c r="L931" s="269"/>
      <c r="M931" s="264">
        <f t="shared" si="110"/>
        <v>709</v>
      </c>
      <c r="N931" s="269">
        <f t="shared" si="111"/>
        <v>3352</v>
      </c>
      <c r="O931" s="36"/>
      <c r="P931" s="51" t="s">
        <v>1474</v>
      </c>
      <c r="Q931" s="36"/>
      <c r="R931" s="36" t="str">
        <f t="shared" si="112"/>
        <v>M</v>
      </c>
      <c r="S931" s="15"/>
      <c r="T931" s="15"/>
      <c r="U931" s="28"/>
      <c r="V931" s="28"/>
      <c r="W931" s="15"/>
      <c r="X931" s="15"/>
      <c r="Y931" s="15"/>
      <c r="Z931" s="15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</row>
    <row r="932" spans="1:42" s="17" customFormat="1" ht="12.75" customHeight="1">
      <c r="A932" s="63" t="s">
        <v>671</v>
      </c>
      <c r="B932" s="72"/>
      <c r="C932" s="144" t="s">
        <v>672</v>
      </c>
      <c r="D932" s="46"/>
      <c r="E932" s="264">
        <v>12</v>
      </c>
      <c r="F932" s="265">
        <v>9355</v>
      </c>
      <c r="G932" s="266">
        <v>44902</v>
      </c>
      <c r="H932" s="267">
        <v>31</v>
      </c>
      <c r="I932" s="268">
        <v>944</v>
      </c>
      <c r="J932" s="265">
        <v>4538</v>
      </c>
      <c r="K932" s="265">
        <v>313</v>
      </c>
      <c r="L932" s="269">
        <v>1503</v>
      </c>
      <c r="M932" s="264">
        <f t="shared" si="110"/>
        <v>1257</v>
      </c>
      <c r="N932" s="269">
        <f t="shared" si="111"/>
        <v>6041</v>
      </c>
      <c r="O932" s="36"/>
      <c r="P932" s="51" t="s">
        <v>1474</v>
      </c>
      <c r="Q932" s="36"/>
      <c r="R932" s="36" t="str">
        <f t="shared" si="112"/>
        <v>M</v>
      </c>
      <c r="S932" s="15"/>
      <c r="T932" s="15"/>
      <c r="U932" s="28"/>
      <c r="V932" s="28"/>
      <c r="W932" s="15"/>
      <c r="X932" s="15"/>
      <c r="Y932" s="15"/>
      <c r="Z932" s="15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</row>
    <row r="933" spans="1:42" s="17" customFormat="1" ht="12.75" customHeight="1">
      <c r="A933" s="63" t="s">
        <v>673</v>
      </c>
      <c r="B933" s="72"/>
      <c r="C933" s="144" t="s">
        <v>674</v>
      </c>
      <c r="D933" s="46"/>
      <c r="E933" s="264">
        <v>4</v>
      </c>
      <c r="F933" s="265">
        <v>14287</v>
      </c>
      <c r="G933" s="266">
        <v>68578</v>
      </c>
      <c r="H933" s="267">
        <v>3</v>
      </c>
      <c r="I933" s="268">
        <v>473</v>
      </c>
      <c r="J933" s="265">
        <v>2270</v>
      </c>
      <c r="K933" s="265"/>
      <c r="L933" s="269"/>
      <c r="M933" s="264">
        <f t="shared" si="110"/>
        <v>473</v>
      </c>
      <c r="N933" s="269">
        <f t="shared" si="111"/>
        <v>2270</v>
      </c>
      <c r="O933" s="36"/>
      <c r="P933" s="51" t="s">
        <v>1474</v>
      </c>
      <c r="Q933" s="36"/>
      <c r="R933" s="36" t="str">
        <f t="shared" si="112"/>
        <v>M</v>
      </c>
      <c r="S933" s="15"/>
      <c r="T933" s="15"/>
      <c r="U933" s="28"/>
      <c r="V933" s="28"/>
      <c r="W933" s="15"/>
      <c r="X933" s="15"/>
      <c r="Y933" s="15"/>
      <c r="Z933" s="15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</row>
    <row r="934" spans="1:42" s="17" customFormat="1" ht="12.75" customHeight="1" thickBot="1">
      <c r="A934" s="63" t="s">
        <v>675</v>
      </c>
      <c r="B934" s="74"/>
      <c r="C934" s="167" t="s">
        <v>676</v>
      </c>
      <c r="D934" s="46"/>
      <c r="E934" s="264">
        <v>7</v>
      </c>
      <c r="F934" s="265">
        <v>6558</v>
      </c>
      <c r="G934" s="266">
        <v>31477</v>
      </c>
      <c r="H934" s="267">
        <v>7</v>
      </c>
      <c r="I934" s="268">
        <v>215</v>
      </c>
      <c r="J934" s="265">
        <v>965</v>
      </c>
      <c r="K934" s="265"/>
      <c r="L934" s="269"/>
      <c r="M934" s="264">
        <f t="shared" si="110"/>
        <v>215</v>
      </c>
      <c r="N934" s="269">
        <f t="shared" si="111"/>
        <v>965</v>
      </c>
      <c r="O934" s="36"/>
      <c r="P934" s="51" t="s">
        <v>1474</v>
      </c>
      <c r="Q934" s="36"/>
      <c r="R934" s="36" t="str">
        <f t="shared" si="112"/>
        <v>M</v>
      </c>
      <c r="S934" s="15"/>
      <c r="T934" s="15"/>
      <c r="U934" s="28"/>
      <c r="V934" s="28"/>
      <c r="W934" s="15"/>
      <c r="X934" s="15"/>
      <c r="Y934" s="15"/>
      <c r="Z934" s="15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  <c r="AO934" s="16"/>
      <c r="AP934" s="16"/>
    </row>
    <row r="935" spans="1:42" s="18" customFormat="1" ht="15.75" customHeight="1">
      <c r="A935" s="63" t="s">
        <v>677</v>
      </c>
      <c r="B935" s="885" t="s">
        <v>678</v>
      </c>
      <c r="C935" s="886"/>
      <c r="D935" s="25"/>
      <c r="E935" s="331">
        <f t="shared" ref="E935:N935" si="113">SUM(E936:E989)</f>
        <v>82</v>
      </c>
      <c r="F935" s="332">
        <f t="shared" si="113"/>
        <v>565706</v>
      </c>
      <c r="G935" s="333">
        <f t="shared" si="113"/>
        <v>2504844</v>
      </c>
      <c r="H935" s="334">
        <f t="shared" si="113"/>
        <v>121</v>
      </c>
      <c r="I935" s="364">
        <f t="shared" si="113"/>
        <v>9629</v>
      </c>
      <c r="J935" s="332">
        <f t="shared" si="113"/>
        <v>44991</v>
      </c>
      <c r="K935" s="332">
        <f t="shared" si="113"/>
        <v>0</v>
      </c>
      <c r="L935" s="335">
        <f t="shared" si="113"/>
        <v>0</v>
      </c>
      <c r="M935" s="364">
        <f t="shared" si="113"/>
        <v>9629</v>
      </c>
      <c r="N935" s="335">
        <f t="shared" si="113"/>
        <v>44991</v>
      </c>
      <c r="O935" s="36"/>
      <c r="P935" s="51" t="s">
        <v>1500</v>
      </c>
      <c r="Q935" s="36"/>
      <c r="R935" s="36" t="str">
        <f t="shared" si="112"/>
        <v>P</v>
      </c>
      <c r="S935" s="15"/>
      <c r="T935" s="15"/>
      <c r="U935" s="28"/>
      <c r="V935" s="28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</row>
    <row r="936" spans="1:42" s="17" customFormat="1" ht="12.75" hidden="1" customHeight="1">
      <c r="A936" s="63" t="s">
        <v>689</v>
      </c>
      <c r="B936" s="72"/>
      <c r="C936" s="144" t="s">
        <v>2548</v>
      </c>
      <c r="D936" s="46"/>
      <c r="E936" s="264"/>
      <c r="F936" s="265"/>
      <c r="G936" s="266"/>
      <c r="H936" s="267"/>
      <c r="I936" s="268"/>
      <c r="J936" s="265"/>
      <c r="K936" s="265"/>
      <c r="L936" s="269"/>
      <c r="M936" s="264">
        <f t="shared" ref="M936:M989" si="114">I936+K936</f>
        <v>0</v>
      </c>
      <c r="N936" s="269">
        <f t="shared" ref="N936:N989" si="115">J936+L936</f>
        <v>0</v>
      </c>
      <c r="O936" s="36"/>
      <c r="P936" s="51" t="s">
        <v>1474</v>
      </c>
      <c r="Q936" s="36"/>
      <c r="R936" s="36" t="str">
        <f t="shared" si="112"/>
        <v/>
      </c>
      <c r="S936" s="15"/>
      <c r="T936" s="15"/>
      <c r="U936" s="28"/>
      <c r="V936" s="28"/>
      <c r="W936" s="15"/>
      <c r="X936" s="15"/>
      <c r="Y936" s="15"/>
      <c r="Z936" s="15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</row>
    <row r="937" spans="1:42" s="17" customFormat="1" ht="12.75" hidden="1" customHeight="1">
      <c r="A937" s="63" t="s">
        <v>690</v>
      </c>
      <c r="B937" s="72"/>
      <c r="C937" s="144" t="s">
        <v>691</v>
      </c>
      <c r="D937" s="46"/>
      <c r="E937" s="264"/>
      <c r="F937" s="265"/>
      <c r="G937" s="266"/>
      <c r="H937" s="267"/>
      <c r="I937" s="268"/>
      <c r="J937" s="265"/>
      <c r="K937" s="265"/>
      <c r="L937" s="269"/>
      <c r="M937" s="264">
        <f t="shared" si="114"/>
        <v>0</v>
      </c>
      <c r="N937" s="269">
        <f t="shared" si="115"/>
        <v>0</v>
      </c>
      <c r="O937" s="36"/>
      <c r="P937" s="51" t="s">
        <v>1474</v>
      </c>
      <c r="Q937" s="36"/>
      <c r="R937" s="36" t="str">
        <f t="shared" si="112"/>
        <v/>
      </c>
      <c r="S937" s="15"/>
      <c r="T937" s="15"/>
      <c r="U937" s="28"/>
      <c r="V937" s="28"/>
      <c r="W937" s="15"/>
      <c r="X937" s="15"/>
      <c r="Y937" s="15"/>
      <c r="Z937" s="15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  <c r="AP937" s="16"/>
    </row>
    <row r="938" spans="1:42" s="17" customFormat="1" ht="12.75" hidden="1" customHeight="1">
      <c r="A938" s="63" t="s">
        <v>692</v>
      </c>
      <c r="B938" s="72"/>
      <c r="C938" s="144" t="s">
        <v>693</v>
      </c>
      <c r="D938" s="46"/>
      <c r="E938" s="264"/>
      <c r="F938" s="265"/>
      <c r="G938" s="266"/>
      <c r="H938" s="267"/>
      <c r="I938" s="268"/>
      <c r="J938" s="265"/>
      <c r="K938" s="265"/>
      <c r="L938" s="269"/>
      <c r="M938" s="264">
        <f t="shared" si="114"/>
        <v>0</v>
      </c>
      <c r="N938" s="269">
        <f t="shared" si="115"/>
        <v>0</v>
      </c>
      <c r="O938" s="36"/>
      <c r="P938" s="51" t="s">
        <v>1474</v>
      </c>
      <c r="Q938" s="36"/>
      <c r="R938" s="36" t="str">
        <f t="shared" si="112"/>
        <v/>
      </c>
      <c r="S938" s="15"/>
      <c r="T938" s="15"/>
      <c r="U938" s="28"/>
      <c r="V938" s="28"/>
      <c r="W938" s="15"/>
      <c r="X938" s="15"/>
      <c r="Y938" s="15"/>
      <c r="Z938" s="15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</row>
    <row r="939" spans="1:42" s="17" customFormat="1" ht="12.75" hidden="1" customHeight="1">
      <c r="A939" s="63" t="s">
        <v>694</v>
      </c>
      <c r="B939" s="72"/>
      <c r="C939" s="144" t="s">
        <v>695</v>
      </c>
      <c r="D939" s="46"/>
      <c r="E939" s="264"/>
      <c r="F939" s="265"/>
      <c r="G939" s="266"/>
      <c r="H939" s="267"/>
      <c r="I939" s="268"/>
      <c r="J939" s="265"/>
      <c r="K939" s="265"/>
      <c r="L939" s="269"/>
      <c r="M939" s="264">
        <f t="shared" si="114"/>
        <v>0</v>
      </c>
      <c r="N939" s="269">
        <f t="shared" si="115"/>
        <v>0</v>
      </c>
      <c r="O939" s="36"/>
      <c r="P939" s="51" t="s">
        <v>1474</v>
      </c>
      <c r="Q939" s="36"/>
      <c r="R939" s="36" t="str">
        <f t="shared" si="112"/>
        <v/>
      </c>
      <c r="S939" s="15"/>
      <c r="T939" s="15"/>
      <c r="U939" s="28"/>
      <c r="V939" s="28"/>
      <c r="W939" s="15"/>
      <c r="X939" s="15"/>
      <c r="Y939" s="15"/>
      <c r="Z939" s="15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  <c r="AO939" s="16"/>
      <c r="AP939" s="16"/>
    </row>
    <row r="940" spans="1:42" s="17" customFormat="1" ht="12.75" hidden="1" customHeight="1">
      <c r="A940" s="63" t="s">
        <v>696</v>
      </c>
      <c r="B940" s="72"/>
      <c r="C940" s="144" t="s">
        <v>697</v>
      </c>
      <c r="D940" s="46"/>
      <c r="E940" s="264"/>
      <c r="F940" s="265"/>
      <c r="G940" s="266"/>
      <c r="H940" s="267"/>
      <c r="I940" s="268"/>
      <c r="J940" s="265"/>
      <c r="K940" s="265"/>
      <c r="L940" s="269"/>
      <c r="M940" s="264">
        <f t="shared" si="114"/>
        <v>0</v>
      </c>
      <c r="N940" s="269">
        <f t="shared" si="115"/>
        <v>0</v>
      </c>
      <c r="O940" s="36"/>
      <c r="P940" s="51" t="s">
        <v>1474</v>
      </c>
      <c r="Q940" s="36"/>
      <c r="R940" s="36" t="str">
        <f t="shared" si="112"/>
        <v/>
      </c>
      <c r="S940" s="15"/>
      <c r="T940" s="15"/>
      <c r="U940" s="28"/>
      <c r="V940" s="28"/>
      <c r="W940" s="15"/>
      <c r="X940" s="15"/>
      <c r="Y940" s="15"/>
      <c r="Z940" s="15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</row>
    <row r="941" spans="1:42" s="17" customFormat="1" ht="12.75" hidden="1" customHeight="1">
      <c r="A941" s="63" t="s">
        <v>698</v>
      </c>
      <c r="B941" s="72"/>
      <c r="C941" s="144" t="s">
        <v>699</v>
      </c>
      <c r="D941" s="46"/>
      <c r="E941" s="264"/>
      <c r="F941" s="265"/>
      <c r="G941" s="266"/>
      <c r="H941" s="267"/>
      <c r="I941" s="268"/>
      <c r="J941" s="265"/>
      <c r="K941" s="265"/>
      <c r="L941" s="269"/>
      <c r="M941" s="264">
        <f t="shared" si="114"/>
        <v>0</v>
      </c>
      <c r="N941" s="269">
        <f t="shared" si="115"/>
        <v>0</v>
      </c>
      <c r="O941" s="36"/>
      <c r="P941" s="51" t="s">
        <v>1474</v>
      </c>
      <c r="Q941" s="36"/>
      <c r="R941" s="36" t="str">
        <f t="shared" si="112"/>
        <v/>
      </c>
      <c r="S941" s="15"/>
      <c r="T941" s="15"/>
      <c r="U941" s="28"/>
      <c r="V941" s="28"/>
      <c r="W941" s="15"/>
      <c r="X941" s="15"/>
      <c r="Y941" s="15"/>
      <c r="Z941" s="15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  <c r="AP941" s="16"/>
    </row>
    <row r="942" spans="1:42" s="17" customFormat="1" ht="12.75" hidden="1" customHeight="1">
      <c r="A942" s="63" t="s">
        <v>700</v>
      </c>
      <c r="B942" s="72"/>
      <c r="C942" s="144" t="s">
        <v>701</v>
      </c>
      <c r="D942" s="46"/>
      <c r="E942" s="264"/>
      <c r="F942" s="265"/>
      <c r="G942" s="266"/>
      <c r="H942" s="267"/>
      <c r="I942" s="268"/>
      <c r="J942" s="265"/>
      <c r="K942" s="265"/>
      <c r="L942" s="269"/>
      <c r="M942" s="264">
        <f t="shared" si="114"/>
        <v>0</v>
      </c>
      <c r="N942" s="269">
        <f t="shared" si="115"/>
        <v>0</v>
      </c>
      <c r="O942" s="36"/>
      <c r="P942" s="51" t="s">
        <v>1474</v>
      </c>
      <c r="Q942" s="36"/>
      <c r="R942" s="36" t="str">
        <f t="shared" si="112"/>
        <v/>
      </c>
      <c r="S942" s="15"/>
      <c r="T942" s="15"/>
      <c r="U942" s="28"/>
      <c r="V942" s="28"/>
      <c r="W942" s="15"/>
      <c r="X942" s="15"/>
      <c r="Y942" s="15"/>
      <c r="Z942" s="15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  <c r="AP942" s="16"/>
    </row>
    <row r="943" spans="1:42" s="17" customFormat="1" ht="12.75" customHeight="1">
      <c r="A943" s="63" t="s">
        <v>702</v>
      </c>
      <c r="B943" s="72"/>
      <c r="C943" s="144" t="s">
        <v>703</v>
      </c>
      <c r="D943" s="46"/>
      <c r="E943" s="264">
        <v>8</v>
      </c>
      <c r="F943" s="265">
        <v>15486</v>
      </c>
      <c r="G943" s="266">
        <v>71237</v>
      </c>
      <c r="H943" s="267">
        <v>12</v>
      </c>
      <c r="I943" s="268">
        <v>769</v>
      </c>
      <c r="J943" s="265">
        <v>3426</v>
      </c>
      <c r="K943" s="265"/>
      <c r="L943" s="269"/>
      <c r="M943" s="264">
        <f t="shared" si="114"/>
        <v>769</v>
      </c>
      <c r="N943" s="269">
        <f t="shared" si="115"/>
        <v>3426</v>
      </c>
      <c r="O943" s="36"/>
      <c r="P943" s="51" t="s">
        <v>1474</v>
      </c>
      <c r="Q943" s="36"/>
      <c r="R943" s="36" t="str">
        <f t="shared" si="112"/>
        <v>M</v>
      </c>
      <c r="S943" s="15"/>
      <c r="T943" s="15"/>
      <c r="U943" s="28"/>
      <c r="V943" s="28"/>
      <c r="W943" s="15"/>
      <c r="X943" s="15"/>
      <c r="Y943" s="15"/>
      <c r="Z943" s="15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  <c r="AO943" s="16"/>
      <c r="AP943" s="16"/>
    </row>
    <row r="944" spans="1:42" s="17" customFormat="1" ht="12.75" hidden="1" customHeight="1">
      <c r="A944" s="63" t="s">
        <v>704</v>
      </c>
      <c r="B944" s="72"/>
      <c r="C944" s="144" t="s">
        <v>705</v>
      </c>
      <c r="D944" s="46"/>
      <c r="E944" s="264"/>
      <c r="F944" s="265"/>
      <c r="G944" s="266"/>
      <c r="H944" s="267"/>
      <c r="I944" s="268"/>
      <c r="J944" s="265"/>
      <c r="K944" s="265"/>
      <c r="L944" s="269"/>
      <c r="M944" s="264">
        <f t="shared" si="114"/>
        <v>0</v>
      </c>
      <c r="N944" s="269">
        <f t="shared" si="115"/>
        <v>0</v>
      </c>
      <c r="O944" s="36"/>
      <c r="P944" s="51" t="s">
        <v>1474</v>
      </c>
      <c r="Q944" s="36"/>
      <c r="R944" s="36" t="str">
        <f t="shared" si="112"/>
        <v/>
      </c>
      <c r="S944" s="15"/>
      <c r="T944" s="15"/>
      <c r="U944" s="28"/>
      <c r="V944" s="28"/>
      <c r="W944" s="15"/>
      <c r="X944" s="15"/>
      <c r="Y944" s="15"/>
      <c r="Z944" s="15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  <c r="AP944" s="16"/>
    </row>
    <row r="945" spans="1:42" s="17" customFormat="1" ht="12.75" hidden="1" customHeight="1">
      <c r="A945" s="63" t="s">
        <v>706</v>
      </c>
      <c r="B945" s="72"/>
      <c r="C945" s="144" t="s">
        <v>707</v>
      </c>
      <c r="D945" s="46"/>
      <c r="E945" s="264"/>
      <c r="F945" s="265"/>
      <c r="G945" s="266"/>
      <c r="H945" s="267"/>
      <c r="I945" s="268"/>
      <c r="J945" s="265"/>
      <c r="K945" s="265"/>
      <c r="L945" s="269"/>
      <c r="M945" s="264">
        <f t="shared" si="114"/>
        <v>0</v>
      </c>
      <c r="N945" s="269">
        <f t="shared" si="115"/>
        <v>0</v>
      </c>
      <c r="O945" s="36"/>
      <c r="P945" s="51" t="s">
        <v>1474</v>
      </c>
      <c r="Q945" s="36"/>
      <c r="R945" s="36" t="str">
        <f t="shared" si="112"/>
        <v/>
      </c>
      <c r="S945" s="15"/>
      <c r="T945" s="15"/>
      <c r="U945" s="28"/>
      <c r="V945" s="28"/>
      <c r="W945" s="15"/>
      <c r="X945" s="15"/>
      <c r="Y945" s="15"/>
      <c r="Z945" s="15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  <c r="AO945" s="16"/>
      <c r="AP945" s="16"/>
    </row>
    <row r="946" spans="1:42" s="17" customFormat="1" ht="12.75" customHeight="1">
      <c r="A946" s="63" t="s">
        <v>708</v>
      </c>
      <c r="B946" s="72"/>
      <c r="C946" s="144" t="s">
        <v>709</v>
      </c>
      <c r="D946" s="46"/>
      <c r="E946" s="264">
        <v>1</v>
      </c>
      <c r="F946" s="265">
        <v>15198</v>
      </c>
      <c r="G946" s="266">
        <v>69911</v>
      </c>
      <c r="H946" s="267">
        <v>1</v>
      </c>
      <c r="I946" s="268">
        <v>616</v>
      </c>
      <c r="J946" s="265">
        <v>3080</v>
      </c>
      <c r="K946" s="265"/>
      <c r="L946" s="269"/>
      <c r="M946" s="264">
        <f t="shared" si="114"/>
        <v>616</v>
      </c>
      <c r="N946" s="269">
        <f t="shared" si="115"/>
        <v>3080</v>
      </c>
      <c r="O946" s="36"/>
      <c r="P946" s="51" t="s">
        <v>1474</v>
      </c>
      <c r="Q946" s="36"/>
      <c r="R946" s="36" t="str">
        <f t="shared" si="112"/>
        <v>M</v>
      </c>
      <c r="S946" s="15"/>
      <c r="T946" s="15"/>
      <c r="U946" s="28"/>
      <c r="V946" s="28"/>
      <c r="W946" s="15"/>
      <c r="X946" s="15"/>
      <c r="Y946" s="15"/>
      <c r="Z946" s="15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  <c r="AP946" s="16"/>
    </row>
    <row r="947" spans="1:42" s="17" customFormat="1" ht="12.75" hidden="1" customHeight="1">
      <c r="A947" s="63" t="s">
        <v>710</v>
      </c>
      <c r="B947" s="72"/>
      <c r="C947" s="144" t="s">
        <v>711</v>
      </c>
      <c r="D947" s="46"/>
      <c r="E947" s="264"/>
      <c r="F947" s="265"/>
      <c r="G947" s="266"/>
      <c r="H947" s="267"/>
      <c r="I947" s="268"/>
      <c r="J947" s="265"/>
      <c r="K947" s="265"/>
      <c r="L947" s="269"/>
      <c r="M947" s="264">
        <f t="shared" si="114"/>
        <v>0</v>
      </c>
      <c r="N947" s="269">
        <f t="shared" si="115"/>
        <v>0</v>
      </c>
      <c r="O947" s="36"/>
      <c r="P947" s="51" t="s">
        <v>1474</v>
      </c>
      <c r="Q947" s="36"/>
      <c r="R947" s="36" t="str">
        <f t="shared" si="112"/>
        <v/>
      </c>
      <c r="S947" s="15"/>
      <c r="T947" s="15"/>
      <c r="U947" s="28"/>
      <c r="V947" s="28"/>
      <c r="W947" s="15"/>
      <c r="X947" s="15"/>
      <c r="Y947" s="15"/>
      <c r="Z947" s="15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</row>
    <row r="948" spans="1:42" s="17" customFormat="1" ht="12.75" hidden="1" customHeight="1">
      <c r="A948" s="63" t="s">
        <v>712</v>
      </c>
      <c r="B948" s="72"/>
      <c r="C948" s="144" t="s">
        <v>713</v>
      </c>
      <c r="D948" s="46"/>
      <c r="E948" s="264"/>
      <c r="F948" s="265"/>
      <c r="G948" s="266"/>
      <c r="H948" s="267"/>
      <c r="I948" s="268"/>
      <c r="J948" s="265"/>
      <c r="K948" s="265"/>
      <c r="L948" s="269"/>
      <c r="M948" s="264">
        <f t="shared" si="114"/>
        <v>0</v>
      </c>
      <c r="N948" s="269">
        <f t="shared" si="115"/>
        <v>0</v>
      </c>
      <c r="O948" s="36"/>
      <c r="P948" s="51" t="s">
        <v>1474</v>
      </c>
      <c r="Q948" s="36"/>
      <c r="R948" s="36" t="str">
        <f t="shared" si="112"/>
        <v/>
      </c>
      <c r="S948" s="15"/>
      <c r="T948" s="15"/>
      <c r="U948" s="28"/>
      <c r="V948" s="28"/>
      <c r="W948" s="15"/>
      <c r="X948" s="15"/>
      <c r="Y948" s="15"/>
      <c r="Z948" s="15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</row>
    <row r="949" spans="1:42" s="17" customFormat="1" ht="12.75" hidden="1" customHeight="1">
      <c r="A949" s="63" t="s">
        <v>714</v>
      </c>
      <c r="B949" s="72"/>
      <c r="C949" s="144" t="s">
        <v>715</v>
      </c>
      <c r="D949" s="46"/>
      <c r="E949" s="264"/>
      <c r="F949" s="265"/>
      <c r="G949" s="266"/>
      <c r="H949" s="267"/>
      <c r="I949" s="268"/>
      <c r="J949" s="265"/>
      <c r="K949" s="265"/>
      <c r="L949" s="269"/>
      <c r="M949" s="264">
        <f t="shared" si="114"/>
        <v>0</v>
      </c>
      <c r="N949" s="269">
        <f t="shared" si="115"/>
        <v>0</v>
      </c>
      <c r="O949" s="36"/>
      <c r="P949" s="51" t="s">
        <v>1474</v>
      </c>
      <c r="Q949" s="36"/>
      <c r="R949" s="36" t="str">
        <f t="shared" si="112"/>
        <v/>
      </c>
      <c r="S949" s="15"/>
      <c r="T949" s="15"/>
      <c r="U949" s="28"/>
      <c r="V949" s="28"/>
      <c r="W949" s="15"/>
      <c r="X949" s="15"/>
      <c r="Y949" s="15"/>
      <c r="Z949" s="15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</row>
    <row r="950" spans="1:42" s="17" customFormat="1" ht="12.75" customHeight="1">
      <c r="A950" s="63" t="s">
        <v>716</v>
      </c>
      <c r="B950" s="72"/>
      <c r="C950" s="144" t="s">
        <v>232</v>
      </c>
      <c r="D950" s="46"/>
      <c r="E950" s="264">
        <v>5</v>
      </c>
      <c r="F950" s="265">
        <v>9706</v>
      </c>
      <c r="G950" s="266">
        <v>44648</v>
      </c>
      <c r="H950" s="267">
        <v>13</v>
      </c>
      <c r="I950" s="268">
        <v>283</v>
      </c>
      <c r="J950" s="265">
        <v>1302</v>
      </c>
      <c r="K950" s="265"/>
      <c r="L950" s="269"/>
      <c r="M950" s="264">
        <f t="shared" si="114"/>
        <v>283</v>
      </c>
      <c r="N950" s="269">
        <f t="shared" si="115"/>
        <v>1302</v>
      </c>
      <c r="O950" s="36"/>
      <c r="P950" s="51" t="s">
        <v>1474</v>
      </c>
      <c r="Q950" s="36"/>
      <c r="R950" s="36" t="str">
        <f t="shared" si="112"/>
        <v>M</v>
      </c>
      <c r="S950" s="15"/>
      <c r="T950" s="15"/>
      <c r="U950" s="28"/>
      <c r="V950" s="28"/>
      <c r="W950" s="15"/>
      <c r="X950" s="15"/>
      <c r="Y950" s="15"/>
      <c r="Z950" s="15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</row>
    <row r="951" spans="1:42" s="17" customFormat="1" ht="12.75" hidden="1" customHeight="1">
      <c r="A951" s="63" t="s">
        <v>717</v>
      </c>
      <c r="B951" s="72"/>
      <c r="C951" s="144" t="s">
        <v>718</v>
      </c>
      <c r="D951" s="46"/>
      <c r="E951" s="264"/>
      <c r="F951" s="265"/>
      <c r="G951" s="266"/>
      <c r="H951" s="267"/>
      <c r="I951" s="268"/>
      <c r="J951" s="265"/>
      <c r="K951" s="265"/>
      <c r="L951" s="269"/>
      <c r="M951" s="264">
        <f t="shared" si="114"/>
        <v>0</v>
      </c>
      <c r="N951" s="269">
        <f t="shared" si="115"/>
        <v>0</v>
      </c>
      <c r="O951" s="36"/>
      <c r="P951" s="51" t="s">
        <v>1474</v>
      </c>
      <c r="Q951" s="36"/>
      <c r="R951" s="36" t="str">
        <f t="shared" si="112"/>
        <v/>
      </c>
      <c r="S951" s="15"/>
      <c r="T951" s="15"/>
      <c r="U951" s="28"/>
      <c r="V951" s="28"/>
      <c r="W951" s="15"/>
      <c r="X951" s="15"/>
      <c r="Y951" s="15"/>
      <c r="Z951" s="15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</row>
    <row r="952" spans="1:42" s="17" customFormat="1" ht="12.75" customHeight="1">
      <c r="A952" s="63" t="s">
        <v>679</v>
      </c>
      <c r="B952" s="72"/>
      <c r="C952" s="73" t="s">
        <v>680</v>
      </c>
      <c r="D952" s="46"/>
      <c r="E952" s="264">
        <v>11</v>
      </c>
      <c r="F952" s="265">
        <v>196857</v>
      </c>
      <c r="G952" s="266">
        <v>866171</v>
      </c>
      <c r="H952" s="267">
        <v>11</v>
      </c>
      <c r="I952" s="268">
        <v>2070</v>
      </c>
      <c r="J952" s="265">
        <v>10325</v>
      </c>
      <c r="K952" s="265"/>
      <c r="L952" s="269"/>
      <c r="M952" s="264">
        <f t="shared" si="114"/>
        <v>2070</v>
      </c>
      <c r="N952" s="269">
        <f t="shared" si="115"/>
        <v>10325</v>
      </c>
      <c r="O952" s="36"/>
      <c r="P952" s="51" t="s">
        <v>1473</v>
      </c>
      <c r="Q952" s="36"/>
      <c r="R952" s="36" t="str">
        <f t="shared" si="112"/>
        <v>C</v>
      </c>
      <c r="S952" s="15"/>
      <c r="T952" s="15"/>
      <c r="U952" s="28"/>
      <c r="V952" s="28"/>
      <c r="W952" s="15"/>
      <c r="X952" s="15"/>
      <c r="Y952" s="15"/>
      <c r="Z952" s="15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</row>
    <row r="953" spans="1:42" s="17" customFormat="1" ht="12.75" customHeight="1">
      <c r="A953" s="63" t="s">
        <v>722</v>
      </c>
      <c r="B953" s="72"/>
      <c r="C953" s="144" t="s">
        <v>723</v>
      </c>
      <c r="D953" s="46"/>
      <c r="E953" s="264">
        <v>1</v>
      </c>
      <c r="F953" s="265">
        <v>9676</v>
      </c>
      <c r="G953" s="266">
        <v>42574</v>
      </c>
      <c r="H953" s="267"/>
      <c r="I953" s="268"/>
      <c r="J953" s="265"/>
      <c r="K953" s="265"/>
      <c r="L953" s="269"/>
      <c r="M953" s="264">
        <f t="shared" si="114"/>
        <v>0</v>
      </c>
      <c r="N953" s="269">
        <f t="shared" si="115"/>
        <v>0</v>
      </c>
      <c r="O953" s="36"/>
      <c r="P953" s="51" t="s">
        <v>1474</v>
      </c>
      <c r="Q953" s="36"/>
      <c r="R953" s="36" t="str">
        <f t="shared" si="112"/>
        <v>M</v>
      </c>
      <c r="S953" s="15"/>
      <c r="T953" s="15"/>
      <c r="U953" s="28"/>
      <c r="V953" s="28"/>
      <c r="W953" s="15"/>
      <c r="X953" s="15"/>
      <c r="Y953" s="15"/>
      <c r="Z953" s="15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</row>
    <row r="954" spans="1:42" s="17" customFormat="1" ht="12.75" customHeight="1">
      <c r="A954" s="63" t="s">
        <v>724</v>
      </c>
      <c r="B954" s="72"/>
      <c r="C954" s="144" t="s">
        <v>725</v>
      </c>
      <c r="D954" s="46"/>
      <c r="E954" s="264">
        <v>1</v>
      </c>
      <c r="F954" s="265">
        <v>23185</v>
      </c>
      <c r="G954" s="266">
        <v>106649</v>
      </c>
      <c r="H954" s="267">
        <v>1</v>
      </c>
      <c r="I954" s="268">
        <v>179</v>
      </c>
      <c r="J954" s="265">
        <v>823</v>
      </c>
      <c r="K954" s="265"/>
      <c r="L954" s="269"/>
      <c r="M954" s="264">
        <f t="shared" si="114"/>
        <v>179</v>
      </c>
      <c r="N954" s="269">
        <f t="shared" si="115"/>
        <v>823</v>
      </c>
      <c r="O954" s="36"/>
      <c r="P954" s="51" t="s">
        <v>1474</v>
      </c>
      <c r="Q954" s="36"/>
      <c r="R954" s="36" t="str">
        <f t="shared" si="112"/>
        <v>M</v>
      </c>
      <c r="S954" s="15"/>
      <c r="T954" s="15"/>
      <c r="U954" s="28"/>
      <c r="V954" s="28"/>
      <c r="W954" s="15"/>
      <c r="X954" s="15"/>
      <c r="Y954" s="15"/>
      <c r="Z954" s="15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</row>
    <row r="955" spans="1:42" s="17" customFormat="1" ht="12.75" hidden="1" customHeight="1">
      <c r="A955" s="63" t="s">
        <v>726</v>
      </c>
      <c r="B955" s="72"/>
      <c r="C955" s="144" t="s">
        <v>727</v>
      </c>
      <c r="D955" s="46"/>
      <c r="E955" s="264"/>
      <c r="F955" s="265"/>
      <c r="G955" s="266"/>
      <c r="H955" s="267"/>
      <c r="I955" s="268"/>
      <c r="J955" s="265"/>
      <c r="K955" s="265"/>
      <c r="L955" s="269"/>
      <c r="M955" s="264">
        <f t="shared" si="114"/>
        <v>0</v>
      </c>
      <c r="N955" s="269">
        <f t="shared" si="115"/>
        <v>0</v>
      </c>
      <c r="O955" s="36"/>
      <c r="P955" s="51" t="s">
        <v>1474</v>
      </c>
      <c r="Q955" s="36"/>
      <c r="R955" s="36" t="str">
        <f t="shared" si="112"/>
        <v/>
      </c>
      <c r="S955" s="15"/>
      <c r="T955" s="15"/>
      <c r="U955" s="28"/>
      <c r="V955" s="28"/>
      <c r="W955" s="15"/>
      <c r="X955" s="15"/>
      <c r="Y955" s="15"/>
      <c r="Z955" s="15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</row>
    <row r="956" spans="1:42" s="17" customFormat="1" ht="12.75" hidden="1" customHeight="1">
      <c r="A956" s="63" t="s">
        <v>728</v>
      </c>
      <c r="B956" s="72"/>
      <c r="C956" s="144" t="s">
        <v>729</v>
      </c>
      <c r="D956" s="46"/>
      <c r="E956" s="264"/>
      <c r="F956" s="265"/>
      <c r="G956" s="266"/>
      <c r="H956" s="267"/>
      <c r="I956" s="268"/>
      <c r="J956" s="265"/>
      <c r="K956" s="265"/>
      <c r="L956" s="269"/>
      <c r="M956" s="264">
        <f t="shared" si="114"/>
        <v>0</v>
      </c>
      <c r="N956" s="269">
        <f t="shared" si="115"/>
        <v>0</v>
      </c>
      <c r="O956" s="36"/>
      <c r="P956" s="51" t="s">
        <v>1474</v>
      </c>
      <c r="Q956" s="36"/>
      <c r="R956" s="36" t="str">
        <f t="shared" si="112"/>
        <v/>
      </c>
      <c r="S956" s="15"/>
      <c r="T956" s="15"/>
      <c r="U956" s="28"/>
      <c r="V956" s="28"/>
      <c r="W956" s="15"/>
      <c r="X956" s="15"/>
      <c r="Y956" s="15"/>
      <c r="Z956" s="15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</row>
    <row r="957" spans="1:42" s="17" customFormat="1" ht="12.75" hidden="1" customHeight="1">
      <c r="A957" s="63" t="s">
        <v>730</v>
      </c>
      <c r="B957" s="72"/>
      <c r="C957" s="144" t="s">
        <v>731</v>
      </c>
      <c r="D957" s="46"/>
      <c r="E957" s="264"/>
      <c r="F957" s="265"/>
      <c r="G957" s="266"/>
      <c r="H957" s="267"/>
      <c r="I957" s="268"/>
      <c r="J957" s="265"/>
      <c r="K957" s="265"/>
      <c r="L957" s="269"/>
      <c r="M957" s="264">
        <f t="shared" si="114"/>
        <v>0</v>
      </c>
      <c r="N957" s="269">
        <f t="shared" si="115"/>
        <v>0</v>
      </c>
      <c r="O957" s="36"/>
      <c r="P957" s="51" t="s">
        <v>1474</v>
      </c>
      <c r="Q957" s="36"/>
      <c r="R957" s="36" t="str">
        <f t="shared" si="112"/>
        <v/>
      </c>
      <c r="S957" s="15"/>
      <c r="T957" s="15"/>
      <c r="U957" s="28"/>
      <c r="V957" s="28"/>
      <c r="W957" s="15"/>
      <c r="X957" s="15"/>
      <c r="Y957" s="15"/>
      <c r="Z957" s="15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  <c r="AO957" s="16"/>
      <c r="AP957" s="16"/>
    </row>
    <row r="958" spans="1:42" s="17" customFormat="1" ht="12.75" hidden="1" customHeight="1">
      <c r="A958" s="63" t="s">
        <v>681</v>
      </c>
      <c r="B958" s="72"/>
      <c r="C958" s="144" t="s">
        <v>244</v>
      </c>
      <c r="D958" s="46"/>
      <c r="E958" s="264"/>
      <c r="F958" s="265"/>
      <c r="G958" s="266"/>
      <c r="H958" s="267"/>
      <c r="I958" s="268"/>
      <c r="J958" s="265"/>
      <c r="K958" s="265"/>
      <c r="L958" s="269"/>
      <c r="M958" s="264">
        <f t="shared" si="114"/>
        <v>0</v>
      </c>
      <c r="N958" s="269">
        <f t="shared" si="115"/>
        <v>0</v>
      </c>
      <c r="O958" s="36"/>
      <c r="P958" s="51" t="s">
        <v>1473</v>
      </c>
      <c r="Q958" s="36"/>
      <c r="R958" s="36" t="str">
        <f t="shared" si="112"/>
        <v/>
      </c>
      <c r="S958" s="15"/>
      <c r="T958" s="15"/>
      <c r="U958" s="28"/>
      <c r="V958" s="28"/>
      <c r="W958" s="15"/>
      <c r="X958" s="15"/>
      <c r="Y958" s="15"/>
      <c r="Z958" s="15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  <c r="AP958" s="16"/>
    </row>
    <row r="959" spans="1:42" s="17" customFormat="1" ht="12.75" hidden="1" customHeight="1">
      <c r="A959" s="63" t="s">
        <v>732</v>
      </c>
      <c r="B959" s="72"/>
      <c r="C959" s="144" t="s">
        <v>733</v>
      </c>
      <c r="D959" s="46"/>
      <c r="E959" s="264"/>
      <c r="F959" s="265"/>
      <c r="G959" s="266"/>
      <c r="H959" s="267"/>
      <c r="I959" s="268"/>
      <c r="J959" s="265"/>
      <c r="K959" s="265"/>
      <c r="L959" s="269"/>
      <c r="M959" s="264">
        <f t="shared" si="114"/>
        <v>0</v>
      </c>
      <c r="N959" s="269">
        <f t="shared" si="115"/>
        <v>0</v>
      </c>
      <c r="O959" s="36"/>
      <c r="P959" s="51" t="s">
        <v>1474</v>
      </c>
      <c r="Q959" s="36"/>
      <c r="R959" s="36" t="str">
        <f t="shared" si="112"/>
        <v/>
      </c>
      <c r="S959" s="15"/>
      <c r="T959" s="15"/>
      <c r="U959" s="28"/>
      <c r="V959" s="28"/>
      <c r="W959" s="15"/>
      <c r="X959" s="15"/>
      <c r="Y959" s="15"/>
      <c r="Z959" s="15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</row>
    <row r="960" spans="1:42" s="17" customFormat="1" ht="12.75" customHeight="1">
      <c r="A960" s="63" t="s">
        <v>734</v>
      </c>
      <c r="B960" s="72"/>
      <c r="C960" s="144" t="s">
        <v>735</v>
      </c>
      <c r="D960" s="46"/>
      <c r="E960" s="264">
        <v>1</v>
      </c>
      <c r="F960" s="265">
        <v>3332</v>
      </c>
      <c r="G960" s="266">
        <v>15327</v>
      </c>
      <c r="H960" s="267">
        <v>1</v>
      </c>
      <c r="I960" s="268">
        <v>18</v>
      </c>
      <c r="J960" s="265">
        <v>83</v>
      </c>
      <c r="K960" s="265"/>
      <c r="L960" s="269"/>
      <c r="M960" s="264">
        <f t="shared" si="114"/>
        <v>18</v>
      </c>
      <c r="N960" s="269">
        <f t="shared" si="115"/>
        <v>83</v>
      </c>
      <c r="O960" s="36"/>
      <c r="P960" s="51" t="s">
        <v>1474</v>
      </c>
      <c r="Q960" s="36"/>
      <c r="R960" s="36" t="str">
        <f t="shared" si="112"/>
        <v>M</v>
      </c>
      <c r="S960" s="15"/>
      <c r="T960" s="15"/>
      <c r="U960" s="28"/>
      <c r="V960" s="28"/>
      <c r="W960" s="15"/>
      <c r="X960" s="15"/>
      <c r="Y960" s="15"/>
      <c r="Z960" s="15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</row>
    <row r="961" spans="1:42" s="17" customFormat="1" ht="12.75" customHeight="1">
      <c r="A961" s="63" t="s">
        <v>682</v>
      </c>
      <c r="B961" s="72"/>
      <c r="C961" s="144" t="s">
        <v>683</v>
      </c>
      <c r="D961" s="46"/>
      <c r="E961" s="264">
        <v>11</v>
      </c>
      <c r="F961" s="265">
        <v>81504</v>
      </c>
      <c r="G961" s="266">
        <v>350467</v>
      </c>
      <c r="H961" s="267">
        <v>12</v>
      </c>
      <c r="I961" s="268">
        <v>2346</v>
      </c>
      <c r="J961" s="265">
        <v>10734</v>
      </c>
      <c r="K961" s="265"/>
      <c r="L961" s="269"/>
      <c r="M961" s="264">
        <f t="shared" si="114"/>
        <v>2346</v>
      </c>
      <c r="N961" s="269">
        <f t="shared" si="115"/>
        <v>10734</v>
      </c>
      <c r="O961" s="36"/>
      <c r="P961" s="51" t="s">
        <v>1473</v>
      </c>
      <c r="Q961" s="36"/>
      <c r="R961" s="36" t="str">
        <f t="shared" si="112"/>
        <v>C</v>
      </c>
      <c r="S961" s="15"/>
      <c r="T961" s="15"/>
      <c r="U961" s="28"/>
      <c r="V961" s="28"/>
      <c r="W961" s="15"/>
      <c r="X961" s="15"/>
      <c r="Y961" s="15"/>
      <c r="Z961" s="15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  <c r="AO961" s="16"/>
      <c r="AP961" s="16"/>
    </row>
    <row r="962" spans="1:42" s="17" customFormat="1" ht="12.75" hidden="1" customHeight="1">
      <c r="A962" s="63" t="s">
        <v>736</v>
      </c>
      <c r="B962" s="72"/>
      <c r="C962" s="144" t="s">
        <v>737</v>
      </c>
      <c r="D962" s="46"/>
      <c r="E962" s="264"/>
      <c r="F962" s="265"/>
      <c r="G962" s="266"/>
      <c r="H962" s="267"/>
      <c r="I962" s="268"/>
      <c r="J962" s="265"/>
      <c r="K962" s="265"/>
      <c r="L962" s="269"/>
      <c r="M962" s="264">
        <f t="shared" si="114"/>
        <v>0</v>
      </c>
      <c r="N962" s="269">
        <f t="shared" si="115"/>
        <v>0</v>
      </c>
      <c r="O962" s="36"/>
      <c r="P962" s="51" t="s">
        <v>1474</v>
      </c>
      <c r="Q962" s="36"/>
      <c r="R962" s="36" t="str">
        <f t="shared" si="112"/>
        <v/>
      </c>
      <c r="S962" s="15"/>
      <c r="T962" s="15"/>
      <c r="U962" s="28"/>
      <c r="V962" s="28"/>
      <c r="W962" s="15"/>
      <c r="X962" s="15"/>
      <c r="Y962" s="15"/>
      <c r="Z962" s="15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</row>
    <row r="963" spans="1:42" s="17" customFormat="1" ht="12.75" hidden="1" customHeight="1">
      <c r="A963" s="63" t="s">
        <v>738</v>
      </c>
      <c r="B963" s="72"/>
      <c r="C963" s="144" t="s">
        <v>739</v>
      </c>
      <c r="D963" s="46"/>
      <c r="E963" s="264"/>
      <c r="F963" s="265"/>
      <c r="G963" s="266"/>
      <c r="H963" s="267"/>
      <c r="I963" s="268"/>
      <c r="J963" s="265"/>
      <c r="K963" s="265"/>
      <c r="L963" s="269"/>
      <c r="M963" s="264">
        <f t="shared" si="114"/>
        <v>0</v>
      </c>
      <c r="N963" s="269">
        <f t="shared" si="115"/>
        <v>0</v>
      </c>
      <c r="O963" s="36"/>
      <c r="P963" s="51" t="s">
        <v>1474</v>
      </c>
      <c r="Q963" s="36"/>
      <c r="R963" s="36" t="str">
        <f t="shared" si="112"/>
        <v/>
      </c>
      <c r="S963" s="15"/>
      <c r="T963" s="15"/>
      <c r="U963" s="28"/>
      <c r="V963" s="28"/>
      <c r="W963" s="15"/>
      <c r="X963" s="15"/>
      <c r="Y963" s="15"/>
      <c r="Z963" s="15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  <c r="AP963" s="16"/>
    </row>
    <row r="964" spans="1:42" s="17" customFormat="1" ht="12.75" hidden="1" customHeight="1">
      <c r="A964" s="63" t="s">
        <v>740</v>
      </c>
      <c r="B964" s="72"/>
      <c r="C964" s="144" t="s">
        <v>741</v>
      </c>
      <c r="D964" s="46"/>
      <c r="E964" s="264"/>
      <c r="F964" s="265"/>
      <c r="G964" s="266"/>
      <c r="H964" s="267"/>
      <c r="I964" s="268"/>
      <c r="J964" s="265"/>
      <c r="K964" s="265"/>
      <c r="L964" s="269"/>
      <c r="M964" s="264">
        <f t="shared" si="114"/>
        <v>0</v>
      </c>
      <c r="N964" s="269">
        <f t="shared" si="115"/>
        <v>0</v>
      </c>
      <c r="O964" s="36"/>
      <c r="P964" s="51" t="s">
        <v>1474</v>
      </c>
      <c r="Q964" s="36"/>
      <c r="R964" s="36" t="str">
        <f t="shared" si="112"/>
        <v/>
      </c>
      <c r="S964" s="15"/>
      <c r="T964" s="15"/>
      <c r="U964" s="28"/>
      <c r="V964" s="28"/>
      <c r="W964" s="15"/>
      <c r="X964" s="15"/>
      <c r="Y964" s="15"/>
      <c r="Z964" s="15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</row>
    <row r="965" spans="1:42" s="17" customFormat="1" ht="12.75" customHeight="1">
      <c r="A965" s="63"/>
      <c r="B965" s="72"/>
      <c r="C965" s="144" t="s">
        <v>1101</v>
      </c>
      <c r="D965" s="46"/>
      <c r="E965" s="264">
        <v>1</v>
      </c>
      <c r="F965" s="265">
        <v>278</v>
      </c>
      <c r="G965" s="266">
        <v>1189</v>
      </c>
      <c r="H965" s="267">
        <v>22</v>
      </c>
      <c r="I965" s="268">
        <v>278</v>
      </c>
      <c r="J965" s="265">
        <v>1189</v>
      </c>
      <c r="K965" s="265"/>
      <c r="L965" s="269"/>
      <c r="M965" s="264">
        <f t="shared" si="114"/>
        <v>278</v>
      </c>
      <c r="N965" s="269">
        <f t="shared" si="115"/>
        <v>1189</v>
      </c>
      <c r="O965" s="36"/>
      <c r="P965" s="151" t="s">
        <v>1474</v>
      </c>
      <c r="Q965" s="36"/>
      <c r="R965" s="150" t="s">
        <v>1474</v>
      </c>
      <c r="S965" s="15"/>
      <c r="T965" s="15"/>
      <c r="U965" s="28"/>
      <c r="V965" s="28"/>
      <c r="W965" s="15"/>
      <c r="X965" s="15"/>
      <c r="Y965" s="15"/>
      <c r="Z965" s="15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  <c r="AO965" s="16"/>
      <c r="AP965" s="16"/>
    </row>
    <row r="966" spans="1:42" s="17" customFormat="1" ht="12.75" customHeight="1">
      <c r="A966" s="63" t="s">
        <v>684</v>
      </c>
      <c r="B966" s="72"/>
      <c r="C966" s="144" t="s">
        <v>685</v>
      </c>
      <c r="D966" s="46"/>
      <c r="E966" s="264">
        <v>22</v>
      </c>
      <c r="F966" s="265">
        <v>78886</v>
      </c>
      <c r="G966" s="266">
        <v>331320</v>
      </c>
      <c r="H966" s="267">
        <v>23</v>
      </c>
      <c r="I966" s="268">
        <v>1653</v>
      </c>
      <c r="J966" s="265">
        <v>7309</v>
      </c>
      <c r="K966" s="265"/>
      <c r="L966" s="269"/>
      <c r="M966" s="264">
        <f t="shared" si="114"/>
        <v>1653</v>
      </c>
      <c r="N966" s="269">
        <f t="shared" si="115"/>
        <v>7309</v>
      </c>
      <c r="O966" s="36"/>
      <c r="P966" s="51" t="s">
        <v>1473</v>
      </c>
      <c r="Q966" s="36"/>
      <c r="R966" s="36" t="str">
        <f t="shared" si="112"/>
        <v>C</v>
      </c>
      <c r="S966" s="15"/>
      <c r="T966" s="15"/>
      <c r="U966" s="28"/>
      <c r="V966" s="28"/>
      <c r="W966" s="15"/>
      <c r="X966" s="15"/>
      <c r="Y966" s="15"/>
      <c r="Z966" s="15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  <c r="AP966" s="16"/>
    </row>
    <row r="967" spans="1:42" s="17" customFormat="1" ht="12.75" hidden="1" customHeight="1">
      <c r="A967" s="63" t="s">
        <v>742</v>
      </c>
      <c r="B967" s="72"/>
      <c r="C967" s="144" t="s">
        <v>743</v>
      </c>
      <c r="D967" s="46"/>
      <c r="E967" s="264"/>
      <c r="F967" s="265"/>
      <c r="G967" s="266"/>
      <c r="H967" s="267"/>
      <c r="I967" s="268"/>
      <c r="J967" s="265"/>
      <c r="K967" s="265"/>
      <c r="L967" s="269"/>
      <c r="M967" s="264">
        <f t="shared" si="114"/>
        <v>0</v>
      </c>
      <c r="N967" s="269">
        <f t="shared" si="115"/>
        <v>0</v>
      </c>
      <c r="O967" s="36"/>
      <c r="P967" s="51" t="s">
        <v>1474</v>
      </c>
      <c r="Q967" s="36"/>
      <c r="R967" s="36" t="str">
        <f t="shared" si="112"/>
        <v/>
      </c>
      <c r="S967" s="15"/>
      <c r="T967" s="15"/>
      <c r="U967" s="28"/>
      <c r="V967" s="28"/>
      <c r="W967" s="15"/>
      <c r="X967" s="15"/>
      <c r="Y967" s="15"/>
      <c r="Z967" s="15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</row>
    <row r="968" spans="1:42" s="17" customFormat="1" ht="12.75" hidden="1" customHeight="1">
      <c r="A968" s="63" t="s">
        <v>744</v>
      </c>
      <c r="B968" s="72"/>
      <c r="C968" s="144" t="s">
        <v>745</v>
      </c>
      <c r="D968" s="46"/>
      <c r="E968" s="264"/>
      <c r="F968" s="265"/>
      <c r="G968" s="266"/>
      <c r="H968" s="267"/>
      <c r="I968" s="268"/>
      <c r="J968" s="265"/>
      <c r="K968" s="265"/>
      <c r="L968" s="269"/>
      <c r="M968" s="264">
        <f t="shared" si="114"/>
        <v>0</v>
      </c>
      <c r="N968" s="269">
        <f t="shared" si="115"/>
        <v>0</v>
      </c>
      <c r="O968" s="36"/>
      <c r="P968" s="51" t="s">
        <v>1474</v>
      </c>
      <c r="Q968" s="36"/>
      <c r="R968" s="36" t="str">
        <f t="shared" si="112"/>
        <v/>
      </c>
      <c r="S968" s="15"/>
      <c r="T968" s="15"/>
      <c r="U968" s="28"/>
      <c r="V968" s="28"/>
      <c r="W968" s="15"/>
      <c r="X968" s="15"/>
      <c r="Y968" s="15"/>
      <c r="Z968" s="15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  <c r="AO968" s="16"/>
      <c r="AP968" s="16"/>
    </row>
    <row r="969" spans="1:42" s="17" customFormat="1" ht="12.75" hidden="1" customHeight="1">
      <c r="A969" s="63" t="s">
        <v>746</v>
      </c>
      <c r="B969" s="72"/>
      <c r="C969" s="144" t="s">
        <v>747</v>
      </c>
      <c r="D969" s="46"/>
      <c r="E969" s="264"/>
      <c r="F969" s="265"/>
      <c r="G969" s="266"/>
      <c r="H969" s="267"/>
      <c r="I969" s="268"/>
      <c r="J969" s="265"/>
      <c r="K969" s="265"/>
      <c r="L969" s="269"/>
      <c r="M969" s="264">
        <f t="shared" si="114"/>
        <v>0</v>
      </c>
      <c r="N969" s="269">
        <f t="shared" si="115"/>
        <v>0</v>
      </c>
      <c r="O969" s="36"/>
      <c r="P969" s="51" t="s">
        <v>1474</v>
      </c>
      <c r="Q969" s="36"/>
      <c r="R969" s="36" t="str">
        <f t="shared" si="112"/>
        <v/>
      </c>
      <c r="S969" s="15"/>
      <c r="T969" s="15"/>
      <c r="U969" s="28"/>
      <c r="V969" s="28"/>
      <c r="W969" s="15"/>
      <c r="X969" s="15"/>
      <c r="Y969" s="15"/>
      <c r="Z969" s="15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  <c r="AO969" s="16"/>
      <c r="AP969" s="16"/>
    </row>
    <row r="970" spans="1:42" s="17" customFormat="1" ht="12.75" customHeight="1">
      <c r="A970" s="63" t="s">
        <v>748</v>
      </c>
      <c r="B970" s="72"/>
      <c r="C970" s="144" t="s">
        <v>749</v>
      </c>
      <c r="D970" s="46"/>
      <c r="E970" s="264">
        <v>3</v>
      </c>
      <c r="F970" s="265">
        <v>22081</v>
      </c>
      <c r="G970" s="266">
        <v>101571</v>
      </c>
      <c r="H970" s="267">
        <v>6</v>
      </c>
      <c r="I970" s="268">
        <v>246</v>
      </c>
      <c r="J970" s="265">
        <v>1142</v>
      </c>
      <c r="K970" s="265"/>
      <c r="L970" s="269"/>
      <c r="M970" s="264">
        <f t="shared" si="114"/>
        <v>246</v>
      </c>
      <c r="N970" s="269">
        <f t="shared" si="115"/>
        <v>1142</v>
      </c>
      <c r="O970" s="36"/>
      <c r="P970" s="51" t="s">
        <v>1474</v>
      </c>
      <c r="Q970" s="36"/>
      <c r="R970" s="36" t="str">
        <f t="shared" si="112"/>
        <v>M</v>
      </c>
      <c r="S970" s="15"/>
      <c r="T970" s="15"/>
      <c r="U970" s="28"/>
      <c r="V970" s="28"/>
      <c r="W970" s="15"/>
      <c r="X970" s="15"/>
      <c r="Y970" s="15"/>
      <c r="Z970" s="15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  <c r="AP970" s="16"/>
    </row>
    <row r="971" spans="1:42" s="17" customFormat="1" ht="12.75" hidden="1" customHeight="1">
      <c r="A971" s="63" t="s">
        <v>750</v>
      </c>
      <c r="B971" s="72"/>
      <c r="C971" s="144" t="s">
        <v>751</v>
      </c>
      <c r="D971" s="46"/>
      <c r="E971" s="264"/>
      <c r="F971" s="265"/>
      <c r="G971" s="266"/>
      <c r="H971" s="267"/>
      <c r="I971" s="268"/>
      <c r="J971" s="265"/>
      <c r="K971" s="265"/>
      <c r="L971" s="269"/>
      <c r="M971" s="264">
        <f t="shared" si="114"/>
        <v>0</v>
      </c>
      <c r="N971" s="269">
        <f t="shared" si="115"/>
        <v>0</v>
      </c>
      <c r="O971" s="36"/>
      <c r="P971" s="51" t="s">
        <v>1474</v>
      </c>
      <c r="Q971" s="36"/>
      <c r="R971" s="36" t="str">
        <f t="shared" si="112"/>
        <v/>
      </c>
      <c r="S971" s="15"/>
      <c r="T971" s="15"/>
      <c r="U971" s="28"/>
      <c r="V971" s="28"/>
      <c r="W971" s="15"/>
      <c r="X971" s="15"/>
      <c r="Y971" s="15"/>
      <c r="Z971" s="15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  <c r="AO971" s="16"/>
      <c r="AP971" s="16"/>
    </row>
    <row r="972" spans="1:42" s="17" customFormat="1" ht="12.75" hidden="1" customHeight="1">
      <c r="A972" s="63" t="s">
        <v>752</v>
      </c>
      <c r="B972" s="72"/>
      <c r="C972" s="144" t="s">
        <v>1946</v>
      </c>
      <c r="D972" s="46"/>
      <c r="E972" s="264"/>
      <c r="F972" s="265"/>
      <c r="G972" s="266"/>
      <c r="H972" s="267"/>
      <c r="I972" s="268"/>
      <c r="J972" s="265"/>
      <c r="K972" s="265"/>
      <c r="L972" s="269"/>
      <c r="M972" s="264">
        <f t="shared" si="114"/>
        <v>0</v>
      </c>
      <c r="N972" s="269">
        <f t="shared" si="115"/>
        <v>0</v>
      </c>
      <c r="O972" s="36"/>
      <c r="P972" s="51" t="s">
        <v>1474</v>
      </c>
      <c r="Q972" s="36"/>
      <c r="R972" s="36" t="str">
        <f t="shared" si="112"/>
        <v/>
      </c>
      <c r="S972" s="15"/>
      <c r="T972" s="15"/>
      <c r="U972" s="28"/>
      <c r="V972" s="28"/>
      <c r="W972" s="15"/>
      <c r="X972" s="15"/>
      <c r="Y972" s="15"/>
      <c r="Z972" s="15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  <c r="AO972" s="16"/>
      <c r="AP972" s="16"/>
    </row>
    <row r="973" spans="1:42" s="17" customFormat="1" ht="12.75" hidden="1" customHeight="1">
      <c r="A973" s="63" t="s">
        <v>753</v>
      </c>
      <c r="B973" s="72"/>
      <c r="C973" s="144" t="s">
        <v>754</v>
      </c>
      <c r="D973" s="46"/>
      <c r="E973" s="264"/>
      <c r="F973" s="265"/>
      <c r="G973" s="266"/>
      <c r="H973" s="267"/>
      <c r="I973" s="268"/>
      <c r="J973" s="265"/>
      <c r="K973" s="265"/>
      <c r="L973" s="269"/>
      <c r="M973" s="264">
        <f t="shared" si="114"/>
        <v>0</v>
      </c>
      <c r="N973" s="269">
        <f t="shared" si="115"/>
        <v>0</v>
      </c>
      <c r="O973" s="36"/>
      <c r="P973" s="51" t="s">
        <v>1474</v>
      </c>
      <c r="Q973" s="36"/>
      <c r="R973" s="36" t="str">
        <f t="shared" ref="R973:R1036" si="116">IF(SUM(E973:N973)=0,"",P973)</f>
        <v/>
      </c>
      <c r="S973" s="15"/>
      <c r="T973" s="15"/>
      <c r="U973" s="28"/>
      <c r="V973" s="28"/>
      <c r="W973" s="15"/>
      <c r="X973" s="15"/>
      <c r="Y973" s="15"/>
      <c r="Z973" s="15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  <c r="AO973" s="16"/>
      <c r="AP973" s="16"/>
    </row>
    <row r="974" spans="1:42" s="17" customFormat="1" ht="12.75" hidden="1" customHeight="1">
      <c r="A974" s="63" t="s">
        <v>755</v>
      </c>
      <c r="B974" s="72"/>
      <c r="C974" s="144" t="s">
        <v>756</v>
      </c>
      <c r="D974" s="46"/>
      <c r="E974" s="264"/>
      <c r="F974" s="265"/>
      <c r="G974" s="266"/>
      <c r="H974" s="267"/>
      <c r="I974" s="268"/>
      <c r="J974" s="265"/>
      <c r="K974" s="265"/>
      <c r="L974" s="269"/>
      <c r="M974" s="264">
        <f t="shared" si="114"/>
        <v>0</v>
      </c>
      <c r="N974" s="269">
        <f t="shared" si="115"/>
        <v>0</v>
      </c>
      <c r="O974" s="36"/>
      <c r="P974" s="51" t="s">
        <v>1474</v>
      </c>
      <c r="Q974" s="36"/>
      <c r="R974" s="36" t="str">
        <f t="shared" si="116"/>
        <v/>
      </c>
      <c r="S974" s="15"/>
      <c r="T974" s="15"/>
      <c r="U974" s="28"/>
      <c r="V974" s="28"/>
      <c r="W974" s="15"/>
      <c r="X974" s="15"/>
      <c r="Y974" s="15"/>
      <c r="Z974" s="15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  <c r="AO974" s="16"/>
      <c r="AP974" s="16"/>
    </row>
    <row r="975" spans="1:42" s="17" customFormat="1" ht="12.75" hidden="1" customHeight="1">
      <c r="A975" s="63" t="s">
        <v>757</v>
      </c>
      <c r="B975" s="72"/>
      <c r="C975" s="144" t="s">
        <v>758</v>
      </c>
      <c r="D975" s="46"/>
      <c r="E975" s="264"/>
      <c r="F975" s="265"/>
      <c r="G975" s="266"/>
      <c r="H975" s="267"/>
      <c r="I975" s="268"/>
      <c r="J975" s="265"/>
      <c r="K975" s="265"/>
      <c r="L975" s="269"/>
      <c r="M975" s="264">
        <f t="shared" si="114"/>
        <v>0</v>
      </c>
      <c r="N975" s="269">
        <f t="shared" si="115"/>
        <v>0</v>
      </c>
      <c r="O975" s="36"/>
      <c r="P975" s="51" t="s">
        <v>1474</v>
      </c>
      <c r="Q975" s="36"/>
      <c r="R975" s="36" t="str">
        <f t="shared" si="116"/>
        <v/>
      </c>
      <c r="S975" s="15"/>
      <c r="T975" s="15"/>
      <c r="U975" s="28"/>
      <c r="V975" s="28"/>
      <c r="W975" s="15"/>
      <c r="X975" s="15"/>
      <c r="Y975" s="15"/>
      <c r="Z975" s="15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  <c r="AO975" s="16"/>
      <c r="AP975" s="16"/>
    </row>
    <row r="976" spans="1:42" s="17" customFormat="1" ht="12.75" hidden="1" customHeight="1">
      <c r="A976" s="63" t="s">
        <v>759</v>
      </c>
      <c r="B976" s="72"/>
      <c r="C976" s="144" t="s">
        <v>760</v>
      </c>
      <c r="D976" s="46"/>
      <c r="E976" s="264"/>
      <c r="F976" s="265"/>
      <c r="G976" s="266"/>
      <c r="H976" s="267"/>
      <c r="I976" s="268"/>
      <c r="J976" s="265"/>
      <c r="K976" s="265"/>
      <c r="L976" s="269"/>
      <c r="M976" s="264">
        <f t="shared" si="114"/>
        <v>0</v>
      </c>
      <c r="N976" s="269">
        <f t="shared" si="115"/>
        <v>0</v>
      </c>
      <c r="O976" s="36"/>
      <c r="P976" s="51" t="s">
        <v>1474</v>
      </c>
      <c r="Q976" s="36"/>
      <c r="R976" s="36" t="str">
        <f t="shared" si="116"/>
        <v/>
      </c>
      <c r="S976" s="15"/>
      <c r="T976" s="15"/>
      <c r="U976" s="28"/>
      <c r="V976" s="28"/>
      <c r="W976" s="15"/>
      <c r="X976" s="15"/>
      <c r="Y976" s="15"/>
      <c r="Z976" s="15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  <c r="AO976" s="16"/>
      <c r="AP976" s="16"/>
    </row>
    <row r="977" spans="1:42" s="17" customFormat="1" ht="12.75" hidden="1" customHeight="1">
      <c r="A977" s="63" t="s">
        <v>761</v>
      </c>
      <c r="B977" s="72"/>
      <c r="C977" s="144" t="s">
        <v>1588</v>
      </c>
      <c r="D977" s="46"/>
      <c r="E977" s="264"/>
      <c r="F977" s="265"/>
      <c r="G977" s="266"/>
      <c r="H977" s="267"/>
      <c r="I977" s="268"/>
      <c r="J977" s="265"/>
      <c r="K977" s="265"/>
      <c r="L977" s="269"/>
      <c r="M977" s="264">
        <f t="shared" si="114"/>
        <v>0</v>
      </c>
      <c r="N977" s="269">
        <f t="shared" si="115"/>
        <v>0</v>
      </c>
      <c r="O977" s="36"/>
      <c r="P977" s="51" t="s">
        <v>1474</v>
      </c>
      <c r="Q977" s="36"/>
      <c r="R977" s="36" t="str">
        <f t="shared" si="116"/>
        <v/>
      </c>
      <c r="S977" s="15"/>
      <c r="T977" s="15"/>
      <c r="U977" s="28"/>
      <c r="V977" s="28"/>
      <c r="W977" s="15"/>
      <c r="X977" s="15"/>
      <c r="Y977" s="15"/>
      <c r="Z977" s="15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  <c r="AO977" s="16"/>
      <c r="AP977" s="16"/>
    </row>
    <row r="978" spans="1:42" s="17" customFormat="1" ht="12.75" hidden="1" customHeight="1">
      <c r="A978" s="63" t="s">
        <v>762</v>
      </c>
      <c r="B978" s="72"/>
      <c r="C978" s="144" t="s">
        <v>763</v>
      </c>
      <c r="D978" s="46"/>
      <c r="E978" s="264"/>
      <c r="F978" s="265"/>
      <c r="G978" s="266"/>
      <c r="H978" s="267"/>
      <c r="I978" s="268"/>
      <c r="J978" s="265"/>
      <c r="K978" s="265"/>
      <c r="L978" s="269"/>
      <c r="M978" s="264">
        <f t="shared" si="114"/>
        <v>0</v>
      </c>
      <c r="N978" s="269">
        <f t="shared" si="115"/>
        <v>0</v>
      </c>
      <c r="O978" s="36"/>
      <c r="P978" s="51" t="s">
        <v>1474</v>
      </c>
      <c r="Q978" s="36"/>
      <c r="R978" s="36" t="str">
        <f t="shared" si="116"/>
        <v/>
      </c>
      <c r="S978" s="15"/>
      <c r="T978" s="15"/>
      <c r="U978" s="28"/>
      <c r="V978" s="28"/>
      <c r="W978" s="15"/>
      <c r="X978" s="15"/>
      <c r="Y978" s="15"/>
      <c r="Z978" s="15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  <c r="AP978" s="16"/>
    </row>
    <row r="979" spans="1:42" s="17" customFormat="1" ht="12.75" hidden="1" customHeight="1">
      <c r="A979" s="63" t="s">
        <v>764</v>
      </c>
      <c r="B979" s="72"/>
      <c r="C979" s="144" t="s">
        <v>2853</v>
      </c>
      <c r="D979" s="46"/>
      <c r="E979" s="264"/>
      <c r="F979" s="265"/>
      <c r="G979" s="266"/>
      <c r="H979" s="267"/>
      <c r="I979" s="268"/>
      <c r="J979" s="265"/>
      <c r="K979" s="265"/>
      <c r="L979" s="269"/>
      <c r="M979" s="264">
        <f t="shared" si="114"/>
        <v>0</v>
      </c>
      <c r="N979" s="269">
        <f t="shared" si="115"/>
        <v>0</v>
      </c>
      <c r="O979" s="36"/>
      <c r="P979" s="51" t="s">
        <v>1474</v>
      </c>
      <c r="Q979" s="36"/>
      <c r="R979" s="36" t="str">
        <f t="shared" si="116"/>
        <v/>
      </c>
      <c r="S979" s="15"/>
      <c r="T979" s="15"/>
      <c r="U979" s="28"/>
      <c r="V979" s="28"/>
      <c r="W979" s="15"/>
      <c r="X979" s="15"/>
      <c r="Y979" s="15"/>
      <c r="Z979" s="15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  <c r="AO979" s="16"/>
      <c r="AP979" s="16"/>
    </row>
    <row r="980" spans="1:42" s="17" customFormat="1" ht="12.75" customHeight="1">
      <c r="A980" s="63" t="s">
        <v>765</v>
      </c>
      <c r="B980" s="72"/>
      <c r="C980" s="144" t="s">
        <v>1888</v>
      </c>
      <c r="D980" s="46"/>
      <c r="E980" s="264">
        <v>2</v>
      </c>
      <c r="F980" s="265">
        <v>5928</v>
      </c>
      <c r="G980" s="266">
        <v>27270</v>
      </c>
      <c r="H980" s="267">
        <v>2</v>
      </c>
      <c r="I980" s="268">
        <v>200</v>
      </c>
      <c r="J980" s="265">
        <v>1000</v>
      </c>
      <c r="K980" s="265"/>
      <c r="L980" s="269"/>
      <c r="M980" s="264">
        <f t="shared" si="114"/>
        <v>200</v>
      </c>
      <c r="N980" s="269">
        <f t="shared" si="115"/>
        <v>1000</v>
      </c>
      <c r="O980" s="36"/>
      <c r="P980" s="51" t="s">
        <v>1474</v>
      </c>
      <c r="Q980" s="36"/>
      <c r="R980" s="36" t="str">
        <f t="shared" si="116"/>
        <v>M</v>
      </c>
      <c r="S980" s="15"/>
      <c r="T980" s="15"/>
      <c r="U980" s="28"/>
      <c r="V980" s="28"/>
      <c r="W980" s="15"/>
      <c r="X980" s="15"/>
      <c r="Y980" s="15"/>
      <c r="Z980" s="15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  <c r="AO980" s="16"/>
      <c r="AP980" s="16"/>
    </row>
    <row r="981" spans="1:42" s="17" customFormat="1" ht="12.75" customHeight="1">
      <c r="A981" s="63" t="s">
        <v>766</v>
      </c>
      <c r="B981" s="72"/>
      <c r="C981" s="144" t="s">
        <v>767</v>
      </c>
      <c r="D981" s="46"/>
      <c r="E981" s="264">
        <v>3</v>
      </c>
      <c r="F981" s="265">
        <v>3501</v>
      </c>
      <c r="G981" s="266">
        <v>16105</v>
      </c>
      <c r="H981" s="267">
        <v>3</v>
      </c>
      <c r="I981" s="268">
        <v>37</v>
      </c>
      <c r="J981" s="265">
        <v>174</v>
      </c>
      <c r="K981" s="265"/>
      <c r="L981" s="269"/>
      <c r="M981" s="264">
        <f t="shared" si="114"/>
        <v>37</v>
      </c>
      <c r="N981" s="269">
        <f t="shared" si="115"/>
        <v>174</v>
      </c>
      <c r="O981" s="36"/>
      <c r="P981" s="51" t="s">
        <v>1474</v>
      </c>
      <c r="Q981" s="36"/>
      <c r="R981" s="36" t="str">
        <f t="shared" si="116"/>
        <v>M</v>
      </c>
      <c r="S981" s="15"/>
      <c r="T981" s="15"/>
      <c r="U981" s="28"/>
      <c r="V981" s="28"/>
      <c r="W981" s="15"/>
      <c r="X981" s="15"/>
      <c r="Y981" s="15"/>
      <c r="Z981" s="15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  <c r="AO981" s="16"/>
      <c r="AP981" s="16"/>
    </row>
    <row r="982" spans="1:42" s="17" customFormat="1" ht="12.75" customHeight="1">
      <c r="A982" s="63" t="s">
        <v>768</v>
      </c>
      <c r="B982" s="72"/>
      <c r="C982" s="144" t="s">
        <v>769</v>
      </c>
      <c r="D982" s="46"/>
      <c r="E982" s="264">
        <v>1</v>
      </c>
      <c r="F982" s="265">
        <v>9487</v>
      </c>
      <c r="G982" s="266">
        <v>43641</v>
      </c>
      <c r="H982" s="267">
        <v>1</v>
      </c>
      <c r="I982" s="268">
        <v>342</v>
      </c>
      <c r="J982" s="265">
        <v>1710</v>
      </c>
      <c r="K982" s="265"/>
      <c r="L982" s="269"/>
      <c r="M982" s="264">
        <f t="shared" si="114"/>
        <v>342</v>
      </c>
      <c r="N982" s="269">
        <f t="shared" si="115"/>
        <v>1710</v>
      </c>
      <c r="O982" s="36"/>
      <c r="P982" s="51" t="s">
        <v>1474</v>
      </c>
      <c r="Q982" s="36"/>
      <c r="R982" s="36" t="str">
        <f t="shared" si="116"/>
        <v>M</v>
      </c>
      <c r="S982" s="15"/>
      <c r="T982" s="15"/>
      <c r="U982" s="28"/>
      <c r="V982" s="28"/>
      <c r="W982" s="15"/>
      <c r="X982" s="15"/>
      <c r="Y982" s="15"/>
      <c r="Z982" s="15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  <c r="AO982" s="16"/>
      <c r="AP982" s="16"/>
    </row>
    <row r="983" spans="1:42" s="17" customFormat="1" ht="12.75" hidden="1" customHeight="1">
      <c r="A983" s="63" t="s">
        <v>770</v>
      </c>
      <c r="B983" s="72"/>
      <c r="C983" s="144" t="s">
        <v>771</v>
      </c>
      <c r="D983" s="46"/>
      <c r="E983" s="264"/>
      <c r="F983" s="265"/>
      <c r="G983" s="266"/>
      <c r="H983" s="267"/>
      <c r="I983" s="268"/>
      <c r="J983" s="265"/>
      <c r="K983" s="265"/>
      <c r="L983" s="269"/>
      <c r="M983" s="264">
        <f t="shared" si="114"/>
        <v>0</v>
      </c>
      <c r="N983" s="269">
        <f t="shared" si="115"/>
        <v>0</v>
      </c>
      <c r="O983" s="36"/>
      <c r="P983" s="51" t="s">
        <v>1474</v>
      </c>
      <c r="Q983" s="36"/>
      <c r="R983" s="36" t="str">
        <f t="shared" si="116"/>
        <v/>
      </c>
      <c r="S983" s="15"/>
      <c r="T983" s="15"/>
      <c r="U983" s="28"/>
      <c r="V983" s="28"/>
      <c r="W983" s="15"/>
      <c r="X983" s="15"/>
      <c r="Y983" s="15"/>
      <c r="Z983" s="15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  <c r="AO983" s="16"/>
      <c r="AP983" s="16"/>
    </row>
    <row r="984" spans="1:42" s="17" customFormat="1" ht="12.75" hidden="1" customHeight="1">
      <c r="A984" s="63" t="s">
        <v>772</v>
      </c>
      <c r="B984" s="72"/>
      <c r="C984" s="144" t="s">
        <v>773</v>
      </c>
      <c r="D984" s="46"/>
      <c r="E984" s="264"/>
      <c r="F984" s="265"/>
      <c r="G984" s="266"/>
      <c r="H984" s="267"/>
      <c r="I984" s="268"/>
      <c r="J984" s="265"/>
      <c r="K984" s="265"/>
      <c r="L984" s="269"/>
      <c r="M984" s="264">
        <f t="shared" si="114"/>
        <v>0</v>
      </c>
      <c r="N984" s="269">
        <f t="shared" si="115"/>
        <v>0</v>
      </c>
      <c r="O984" s="36"/>
      <c r="P984" s="51" t="s">
        <v>1474</v>
      </c>
      <c r="Q984" s="36"/>
      <c r="R984" s="36" t="str">
        <f t="shared" si="116"/>
        <v/>
      </c>
      <c r="S984" s="15"/>
      <c r="T984" s="15"/>
      <c r="U984" s="28"/>
      <c r="V984" s="28"/>
      <c r="W984" s="15"/>
      <c r="X984" s="15"/>
      <c r="Y984" s="15"/>
      <c r="Z984" s="15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  <c r="AO984" s="16"/>
      <c r="AP984" s="16"/>
    </row>
    <row r="985" spans="1:42" s="17" customFormat="1" ht="12.75" hidden="1" customHeight="1">
      <c r="A985" s="63" t="s">
        <v>774</v>
      </c>
      <c r="B985" s="72"/>
      <c r="C985" s="144" t="s">
        <v>775</v>
      </c>
      <c r="D985" s="46"/>
      <c r="E985" s="264"/>
      <c r="F985" s="265"/>
      <c r="G985" s="266"/>
      <c r="H985" s="267"/>
      <c r="I985" s="268"/>
      <c r="J985" s="265"/>
      <c r="K985" s="265"/>
      <c r="L985" s="269"/>
      <c r="M985" s="264">
        <f t="shared" si="114"/>
        <v>0</v>
      </c>
      <c r="N985" s="269">
        <f t="shared" si="115"/>
        <v>0</v>
      </c>
      <c r="O985" s="36"/>
      <c r="P985" s="51" t="s">
        <v>1474</v>
      </c>
      <c r="Q985" s="36"/>
      <c r="R985" s="36" t="str">
        <f t="shared" si="116"/>
        <v/>
      </c>
      <c r="S985" s="15"/>
      <c r="T985" s="15"/>
      <c r="U985" s="28"/>
      <c r="V985" s="28"/>
      <c r="W985" s="15"/>
      <c r="X985" s="15"/>
      <c r="Y985" s="15"/>
      <c r="Z985" s="15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  <c r="AO985" s="16"/>
      <c r="AP985" s="16"/>
    </row>
    <row r="986" spans="1:42" s="17" customFormat="1" ht="12.75" customHeight="1">
      <c r="A986" s="63" t="s">
        <v>686</v>
      </c>
      <c r="B986" s="72"/>
      <c r="C986" s="144" t="s">
        <v>2220</v>
      </c>
      <c r="D986" s="46"/>
      <c r="E986" s="264">
        <v>7</v>
      </c>
      <c r="F986" s="265">
        <v>43645</v>
      </c>
      <c r="G986" s="266">
        <v>200772</v>
      </c>
      <c r="H986" s="267">
        <v>7</v>
      </c>
      <c r="I986" s="268">
        <v>195</v>
      </c>
      <c r="J986" s="265">
        <v>784</v>
      </c>
      <c r="K986" s="265"/>
      <c r="L986" s="269"/>
      <c r="M986" s="264">
        <f t="shared" si="114"/>
        <v>195</v>
      </c>
      <c r="N986" s="269">
        <f t="shared" si="115"/>
        <v>784</v>
      </c>
      <c r="O986" s="36"/>
      <c r="P986" s="51" t="s">
        <v>1473</v>
      </c>
      <c r="Q986" s="36"/>
      <c r="R986" s="36" t="str">
        <f t="shared" si="116"/>
        <v>C</v>
      </c>
      <c r="S986" s="15"/>
      <c r="T986" s="15"/>
      <c r="U986" s="28"/>
      <c r="V986" s="28"/>
      <c r="W986" s="15"/>
      <c r="X986" s="15"/>
      <c r="Y986" s="15"/>
      <c r="Z986" s="15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  <c r="AO986" s="16"/>
      <c r="AP986" s="16"/>
    </row>
    <row r="987" spans="1:42" s="17" customFormat="1" ht="12.75" customHeight="1">
      <c r="A987" s="63" t="s">
        <v>687</v>
      </c>
      <c r="B987" s="72"/>
      <c r="C987" s="144" t="s">
        <v>688</v>
      </c>
      <c r="D987" s="46"/>
      <c r="E987" s="264">
        <v>1</v>
      </c>
      <c r="F987" s="265">
        <v>34149</v>
      </c>
      <c r="G987" s="266">
        <v>157078</v>
      </c>
      <c r="H987" s="267">
        <v>1</v>
      </c>
      <c r="I987" s="268">
        <v>187</v>
      </c>
      <c r="J987" s="265">
        <v>860</v>
      </c>
      <c r="K987" s="265"/>
      <c r="L987" s="269"/>
      <c r="M987" s="264">
        <f t="shared" si="114"/>
        <v>187</v>
      </c>
      <c r="N987" s="269">
        <f t="shared" si="115"/>
        <v>860</v>
      </c>
      <c r="O987" s="36"/>
      <c r="P987" s="51" t="s">
        <v>1473</v>
      </c>
      <c r="Q987" s="36"/>
      <c r="R987" s="36" t="str">
        <f t="shared" si="116"/>
        <v>C</v>
      </c>
      <c r="S987" s="15"/>
      <c r="T987" s="15"/>
      <c r="U987" s="28"/>
      <c r="V987" s="28"/>
      <c r="W987" s="15"/>
      <c r="X987" s="15"/>
      <c r="Y987" s="15"/>
      <c r="Z987" s="15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  <c r="AO987" s="16"/>
      <c r="AP987" s="16"/>
    </row>
    <row r="988" spans="1:42" s="17" customFormat="1" ht="12.75" customHeight="1" thickBot="1">
      <c r="A988" s="63" t="s">
        <v>776</v>
      </c>
      <c r="B988" s="72"/>
      <c r="C988" s="144" t="s">
        <v>777</v>
      </c>
      <c r="D988" s="46"/>
      <c r="E988" s="264">
        <v>3</v>
      </c>
      <c r="F988" s="265">
        <v>12807</v>
      </c>
      <c r="G988" s="266">
        <v>58914</v>
      </c>
      <c r="H988" s="267">
        <v>5</v>
      </c>
      <c r="I988" s="268">
        <v>210</v>
      </c>
      <c r="J988" s="265">
        <v>1050</v>
      </c>
      <c r="K988" s="265"/>
      <c r="L988" s="269"/>
      <c r="M988" s="264">
        <f t="shared" si="114"/>
        <v>210</v>
      </c>
      <c r="N988" s="269">
        <f t="shared" si="115"/>
        <v>1050</v>
      </c>
      <c r="O988" s="36"/>
      <c r="P988" s="51" t="s">
        <v>1474</v>
      </c>
      <c r="Q988" s="36"/>
      <c r="R988" s="36" t="str">
        <f t="shared" si="116"/>
        <v>M</v>
      </c>
      <c r="S988" s="15"/>
      <c r="T988" s="15"/>
      <c r="U988" s="28"/>
      <c r="V988" s="28"/>
      <c r="W988" s="15"/>
      <c r="X988" s="15"/>
      <c r="Y988" s="15"/>
      <c r="Z988" s="15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  <c r="AO988" s="16"/>
      <c r="AP988" s="16"/>
    </row>
    <row r="989" spans="1:42" s="17" customFormat="1" ht="12.75" hidden="1" customHeight="1" thickBot="1">
      <c r="A989" s="63" t="s">
        <v>778</v>
      </c>
      <c r="B989" s="74"/>
      <c r="C989" s="167" t="s">
        <v>779</v>
      </c>
      <c r="D989" s="46"/>
      <c r="E989" s="264"/>
      <c r="F989" s="265"/>
      <c r="G989" s="266"/>
      <c r="H989" s="267"/>
      <c r="I989" s="268"/>
      <c r="J989" s="265"/>
      <c r="K989" s="265"/>
      <c r="L989" s="269"/>
      <c r="M989" s="264">
        <f t="shared" si="114"/>
        <v>0</v>
      </c>
      <c r="N989" s="269">
        <f t="shared" si="115"/>
        <v>0</v>
      </c>
      <c r="O989" s="36"/>
      <c r="P989" s="51" t="s">
        <v>1474</v>
      </c>
      <c r="Q989" s="36"/>
      <c r="R989" s="36" t="str">
        <f t="shared" si="116"/>
        <v/>
      </c>
      <c r="S989" s="15"/>
      <c r="T989" s="15"/>
      <c r="U989" s="28"/>
      <c r="V989" s="28"/>
      <c r="W989" s="15"/>
      <c r="X989" s="15"/>
      <c r="Y989" s="15"/>
      <c r="Z989" s="15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</row>
    <row r="990" spans="1:42" s="18" customFormat="1" ht="15.75" customHeight="1">
      <c r="A990" s="63" t="s">
        <v>780</v>
      </c>
      <c r="B990" s="885" t="s">
        <v>781</v>
      </c>
      <c r="C990" s="886"/>
      <c r="D990" s="25"/>
      <c r="E990" s="331">
        <f t="shared" ref="E990:N990" si="117">SUM(E991:E1015)</f>
        <v>65</v>
      </c>
      <c r="F990" s="332">
        <f t="shared" si="117"/>
        <v>152145</v>
      </c>
      <c r="G990" s="333">
        <f t="shared" si="117"/>
        <v>684653</v>
      </c>
      <c r="H990" s="334">
        <f t="shared" si="117"/>
        <v>83</v>
      </c>
      <c r="I990" s="364">
        <f t="shared" si="117"/>
        <v>3379</v>
      </c>
      <c r="J990" s="332">
        <f t="shared" si="117"/>
        <v>15448</v>
      </c>
      <c r="K990" s="332">
        <f t="shared" si="117"/>
        <v>0</v>
      </c>
      <c r="L990" s="335">
        <f t="shared" si="117"/>
        <v>0</v>
      </c>
      <c r="M990" s="364">
        <f t="shared" si="117"/>
        <v>3379</v>
      </c>
      <c r="N990" s="335">
        <f t="shared" si="117"/>
        <v>15448</v>
      </c>
      <c r="O990" s="36"/>
      <c r="P990" s="51" t="s">
        <v>1500</v>
      </c>
      <c r="Q990" s="36"/>
      <c r="R990" s="36" t="str">
        <f t="shared" si="116"/>
        <v>P</v>
      </c>
      <c r="S990" s="15"/>
      <c r="T990" s="15"/>
      <c r="U990" s="28"/>
      <c r="V990" s="28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</row>
    <row r="991" spans="1:42" s="17" customFormat="1" ht="12.75" customHeight="1">
      <c r="A991" s="63" t="s">
        <v>792</v>
      </c>
      <c r="B991" s="72"/>
      <c r="C991" s="144" t="s">
        <v>793</v>
      </c>
      <c r="D991" s="46"/>
      <c r="E991" s="264">
        <v>7</v>
      </c>
      <c r="F991" s="265">
        <v>4935</v>
      </c>
      <c r="G991" s="266">
        <v>22206</v>
      </c>
      <c r="H991" s="267">
        <v>7</v>
      </c>
      <c r="I991" s="268">
        <v>319</v>
      </c>
      <c r="J991" s="265">
        <v>1438</v>
      </c>
      <c r="K991" s="265"/>
      <c r="L991" s="269"/>
      <c r="M991" s="264">
        <f t="shared" ref="M991:M1015" si="118">I991+K991</f>
        <v>319</v>
      </c>
      <c r="N991" s="269">
        <f t="shared" ref="N991:N1015" si="119">J991+L991</f>
        <v>1438</v>
      </c>
      <c r="O991" s="36"/>
      <c r="P991" s="51" t="s">
        <v>1474</v>
      </c>
      <c r="Q991" s="36"/>
      <c r="R991" s="36" t="str">
        <f t="shared" si="116"/>
        <v>M</v>
      </c>
      <c r="S991" s="15"/>
      <c r="T991" s="15"/>
      <c r="U991" s="28"/>
      <c r="V991" s="28"/>
      <c r="W991" s="15"/>
      <c r="X991" s="15"/>
      <c r="Y991" s="15"/>
      <c r="Z991" s="15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</row>
    <row r="992" spans="1:42" s="17" customFormat="1" ht="12.75" hidden="1" customHeight="1">
      <c r="A992" s="63" t="s">
        <v>794</v>
      </c>
      <c r="B992" s="72"/>
      <c r="C992" s="144" t="s">
        <v>795</v>
      </c>
      <c r="D992" s="46"/>
      <c r="E992" s="264"/>
      <c r="F992" s="265"/>
      <c r="G992" s="266"/>
      <c r="H992" s="267"/>
      <c r="I992" s="268"/>
      <c r="J992" s="265"/>
      <c r="K992" s="265"/>
      <c r="L992" s="269"/>
      <c r="M992" s="264">
        <f t="shared" si="118"/>
        <v>0</v>
      </c>
      <c r="N992" s="269">
        <f t="shared" si="119"/>
        <v>0</v>
      </c>
      <c r="O992" s="36"/>
      <c r="P992" s="51" t="s">
        <v>1474</v>
      </c>
      <c r="Q992" s="36"/>
      <c r="R992" s="36" t="str">
        <f t="shared" si="116"/>
        <v/>
      </c>
      <c r="S992" s="15"/>
      <c r="T992" s="15"/>
      <c r="U992" s="28"/>
      <c r="V992" s="28"/>
      <c r="W992" s="15"/>
      <c r="X992" s="15"/>
      <c r="Y992" s="15"/>
      <c r="Z992" s="15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</row>
    <row r="993" spans="1:42" s="17" customFormat="1" ht="12.75" hidden="1" customHeight="1">
      <c r="A993" s="63" t="s">
        <v>796</v>
      </c>
      <c r="B993" s="72"/>
      <c r="C993" s="144" t="s">
        <v>797</v>
      </c>
      <c r="D993" s="46"/>
      <c r="E993" s="264"/>
      <c r="F993" s="265"/>
      <c r="G993" s="266"/>
      <c r="H993" s="267"/>
      <c r="I993" s="268"/>
      <c r="J993" s="265"/>
      <c r="K993" s="265"/>
      <c r="L993" s="269"/>
      <c r="M993" s="264">
        <f t="shared" si="118"/>
        <v>0</v>
      </c>
      <c r="N993" s="269">
        <f t="shared" si="119"/>
        <v>0</v>
      </c>
      <c r="O993" s="36"/>
      <c r="P993" s="51" t="s">
        <v>1474</v>
      </c>
      <c r="Q993" s="36"/>
      <c r="R993" s="36" t="str">
        <f t="shared" si="116"/>
        <v/>
      </c>
      <c r="S993" s="15"/>
      <c r="T993" s="15"/>
      <c r="U993" s="28"/>
      <c r="V993" s="28"/>
      <c r="W993" s="15"/>
      <c r="X993" s="15"/>
      <c r="Y993" s="15"/>
      <c r="Z993" s="15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</row>
    <row r="994" spans="1:42" s="17" customFormat="1" ht="12.75" customHeight="1">
      <c r="A994" s="63" t="s">
        <v>782</v>
      </c>
      <c r="B994" s="72"/>
      <c r="C994" s="144" t="s">
        <v>783</v>
      </c>
      <c r="D994" s="46"/>
      <c r="E994" s="264">
        <v>8</v>
      </c>
      <c r="F994" s="265">
        <v>5536</v>
      </c>
      <c r="G994" s="266">
        <v>24913</v>
      </c>
      <c r="H994" s="267">
        <v>8</v>
      </c>
      <c r="I994" s="268">
        <v>507</v>
      </c>
      <c r="J994" s="265">
        <v>2564</v>
      </c>
      <c r="K994" s="265"/>
      <c r="L994" s="269"/>
      <c r="M994" s="264">
        <f t="shared" si="118"/>
        <v>507</v>
      </c>
      <c r="N994" s="269">
        <f t="shared" si="119"/>
        <v>2564</v>
      </c>
      <c r="O994" s="36"/>
      <c r="P994" s="51" t="s">
        <v>1473</v>
      </c>
      <c r="Q994" s="36"/>
      <c r="R994" s="36" t="str">
        <f t="shared" si="116"/>
        <v>C</v>
      </c>
      <c r="S994" s="15"/>
      <c r="T994" s="15"/>
      <c r="U994" s="28"/>
      <c r="V994" s="28"/>
      <c r="W994" s="15"/>
      <c r="X994" s="15"/>
      <c r="Y994" s="15"/>
      <c r="Z994" s="15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</row>
    <row r="995" spans="1:42" s="17" customFormat="1" ht="12.75" hidden="1" customHeight="1">
      <c r="A995" s="63" t="s">
        <v>798</v>
      </c>
      <c r="B995" s="72"/>
      <c r="C995" s="144" t="s">
        <v>799</v>
      </c>
      <c r="D995" s="46"/>
      <c r="E995" s="264"/>
      <c r="F995" s="265"/>
      <c r="G995" s="266"/>
      <c r="H995" s="267"/>
      <c r="I995" s="268"/>
      <c r="J995" s="265"/>
      <c r="K995" s="265"/>
      <c r="L995" s="269"/>
      <c r="M995" s="264">
        <f t="shared" si="118"/>
        <v>0</v>
      </c>
      <c r="N995" s="269">
        <f t="shared" si="119"/>
        <v>0</v>
      </c>
      <c r="O995" s="36"/>
      <c r="P995" s="51" t="s">
        <v>1474</v>
      </c>
      <c r="Q995" s="36"/>
      <c r="R995" s="36" t="str">
        <f t="shared" si="116"/>
        <v/>
      </c>
      <c r="S995" s="15"/>
      <c r="T995" s="15"/>
      <c r="U995" s="28"/>
      <c r="V995" s="28"/>
      <c r="W995" s="15"/>
      <c r="X995" s="15"/>
      <c r="Y995" s="15"/>
      <c r="Z995" s="15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  <c r="AO995" s="16"/>
      <c r="AP995" s="16"/>
    </row>
    <row r="996" spans="1:42" s="17" customFormat="1" ht="12.75" customHeight="1">
      <c r="A996" s="63" t="s">
        <v>784</v>
      </c>
      <c r="B996" s="72"/>
      <c r="C996" s="144" t="s">
        <v>785</v>
      </c>
      <c r="D996" s="46"/>
      <c r="E996" s="264">
        <v>7</v>
      </c>
      <c r="F996" s="265">
        <v>25350</v>
      </c>
      <c r="G996" s="266">
        <v>114074</v>
      </c>
      <c r="H996" s="267">
        <v>14</v>
      </c>
      <c r="I996" s="268">
        <v>529</v>
      </c>
      <c r="J996" s="265">
        <v>2542</v>
      </c>
      <c r="K996" s="265"/>
      <c r="L996" s="269"/>
      <c r="M996" s="264">
        <f t="shared" si="118"/>
        <v>529</v>
      </c>
      <c r="N996" s="269">
        <f t="shared" si="119"/>
        <v>2542</v>
      </c>
      <c r="O996" s="36"/>
      <c r="P996" s="51" t="s">
        <v>1473</v>
      </c>
      <c r="Q996" s="36"/>
      <c r="R996" s="36" t="str">
        <f t="shared" si="116"/>
        <v>C</v>
      </c>
      <c r="S996" s="15"/>
      <c r="T996" s="15"/>
      <c r="U996" s="28"/>
      <c r="V996" s="28"/>
      <c r="W996" s="15"/>
      <c r="X996" s="15"/>
      <c r="Y996" s="15"/>
      <c r="Z996" s="15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  <c r="AO996" s="16"/>
      <c r="AP996" s="16"/>
    </row>
    <row r="997" spans="1:42" s="17" customFormat="1" ht="12.75" hidden="1" customHeight="1">
      <c r="A997" s="63" t="s">
        <v>800</v>
      </c>
      <c r="B997" s="72"/>
      <c r="C997" s="144" t="s">
        <v>801</v>
      </c>
      <c r="D997" s="46"/>
      <c r="E997" s="264"/>
      <c r="F997" s="265"/>
      <c r="G997" s="266"/>
      <c r="H997" s="267"/>
      <c r="I997" s="268"/>
      <c r="J997" s="265"/>
      <c r="K997" s="265"/>
      <c r="L997" s="269"/>
      <c r="M997" s="264">
        <f t="shared" si="118"/>
        <v>0</v>
      </c>
      <c r="N997" s="269">
        <f t="shared" si="119"/>
        <v>0</v>
      </c>
      <c r="O997" s="36"/>
      <c r="P997" s="51" t="s">
        <v>1474</v>
      </c>
      <c r="Q997" s="36"/>
      <c r="R997" s="36" t="str">
        <f t="shared" si="116"/>
        <v/>
      </c>
      <c r="S997" s="15"/>
      <c r="T997" s="15"/>
      <c r="U997" s="28"/>
      <c r="V997" s="28"/>
      <c r="W997" s="15"/>
      <c r="X997" s="15"/>
      <c r="Y997" s="15"/>
      <c r="Z997" s="15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  <c r="AO997" s="16"/>
      <c r="AP997" s="16"/>
    </row>
    <row r="998" spans="1:42" s="17" customFormat="1" ht="12.75" hidden="1" customHeight="1">
      <c r="A998" s="63" t="s">
        <v>786</v>
      </c>
      <c r="B998" s="72"/>
      <c r="C998" s="144" t="s">
        <v>787</v>
      </c>
      <c r="D998" s="46"/>
      <c r="E998" s="264"/>
      <c r="F998" s="265"/>
      <c r="G998" s="266"/>
      <c r="H998" s="267"/>
      <c r="I998" s="268"/>
      <c r="J998" s="265"/>
      <c r="K998" s="265"/>
      <c r="L998" s="269"/>
      <c r="M998" s="264">
        <f t="shared" si="118"/>
        <v>0</v>
      </c>
      <c r="N998" s="269">
        <f t="shared" si="119"/>
        <v>0</v>
      </c>
      <c r="O998" s="36"/>
      <c r="P998" s="51" t="s">
        <v>1473</v>
      </c>
      <c r="Q998" s="36"/>
      <c r="R998" s="36" t="str">
        <f t="shared" si="116"/>
        <v/>
      </c>
      <c r="S998" s="15"/>
      <c r="T998" s="15"/>
      <c r="U998" s="28"/>
      <c r="V998" s="28"/>
      <c r="W998" s="15"/>
      <c r="X998" s="15"/>
      <c r="Y998" s="15"/>
      <c r="Z998" s="15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  <c r="AO998" s="16"/>
      <c r="AP998" s="16"/>
    </row>
    <row r="999" spans="1:42" s="17" customFormat="1" ht="12.75" hidden="1" customHeight="1">
      <c r="A999" s="63" t="s">
        <v>802</v>
      </c>
      <c r="B999" s="72"/>
      <c r="C999" s="144" t="s">
        <v>803</v>
      </c>
      <c r="D999" s="46"/>
      <c r="E999" s="264"/>
      <c r="F999" s="265"/>
      <c r="G999" s="266"/>
      <c r="H999" s="267"/>
      <c r="I999" s="268"/>
      <c r="J999" s="265"/>
      <c r="K999" s="265"/>
      <c r="L999" s="269"/>
      <c r="M999" s="264">
        <f t="shared" si="118"/>
        <v>0</v>
      </c>
      <c r="N999" s="269">
        <f t="shared" si="119"/>
        <v>0</v>
      </c>
      <c r="O999" s="36"/>
      <c r="P999" s="51" t="s">
        <v>1474</v>
      </c>
      <c r="Q999" s="36"/>
      <c r="R999" s="36" t="str">
        <f t="shared" si="116"/>
        <v/>
      </c>
      <c r="S999" s="15"/>
      <c r="T999" s="15"/>
      <c r="U999" s="28"/>
      <c r="V999" s="28"/>
      <c r="W999" s="15"/>
      <c r="X999" s="15"/>
      <c r="Y999" s="15"/>
      <c r="Z999" s="15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  <c r="AO999" s="16"/>
      <c r="AP999" s="16"/>
    </row>
    <row r="1000" spans="1:42" s="17" customFormat="1" ht="12.75" hidden="1" customHeight="1">
      <c r="A1000" s="63" t="s">
        <v>788</v>
      </c>
      <c r="B1000" s="72"/>
      <c r="C1000" s="73" t="s">
        <v>789</v>
      </c>
      <c r="D1000" s="46"/>
      <c r="E1000" s="264"/>
      <c r="F1000" s="265"/>
      <c r="G1000" s="266"/>
      <c r="H1000" s="267"/>
      <c r="I1000" s="268"/>
      <c r="J1000" s="265"/>
      <c r="K1000" s="265"/>
      <c r="L1000" s="269"/>
      <c r="M1000" s="264">
        <f t="shared" si="118"/>
        <v>0</v>
      </c>
      <c r="N1000" s="269">
        <f t="shared" si="119"/>
        <v>0</v>
      </c>
      <c r="O1000" s="36"/>
      <c r="P1000" s="51" t="s">
        <v>1473</v>
      </c>
      <c r="Q1000" s="36"/>
      <c r="R1000" s="36" t="str">
        <f t="shared" si="116"/>
        <v/>
      </c>
      <c r="S1000" s="15"/>
      <c r="T1000" s="15"/>
      <c r="U1000" s="28"/>
      <c r="V1000" s="28"/>
      <c r="W1000" s="15"/>
      <c r="X1000" s="15"/>
      <c r="Y1000" s="15"/>
      <c r="Z1000" s="15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</row>
    <row r="1001" spans="1:42" s="17" customFormat="1">
      <c r="A1001" s="63" t="s">
        <v>804</v>
      </c>
      <c r="B1001" s="72"/>
      <c r="C1001" s="144" t="s">
        <v>805</v>
      </c>
      <c r="D1001" s="46"/>
      <c r="E1001" s="264">
        <v>3</v>
      </c>
      <c r="F1001" s="265">
        <v>20817</v>
      </c>
      <c r="G1001" s="266">
        <v>93675</v>
      </c>
      <c r="H1001" s="267">
        <v>3</v>
      </c>
      <c r="I1001" s="268">
        <v>387</v>
      </c>
      <c r="J1001" s="265">
        <v>1741</v>
      </c>
      <c r="K1001" s="265"/>
      <c r="L1001" s="269"/>
      <c r="M1001" s="264">
        <f t="shared" si="118"/>
        <v>387</v>
      </c>
      <c r="N1001" s="269">
        <f t="shared" si="119"/>
        <v>1741</v>
      </c>
      <c r="O1001" s="36"/>
      <c r="P1001" s="51" t="s">
        <v>1474</v>
      </c>
      <c r="Q1001" s="36"/>
      <c r="R1001" s="36" t="str">
        <f t="shared" si="116"/>
        <v>M</v>
      </c>
      <c r="S1001" s="15"/>
      <c r="T1001" s="15"/>
      <c r="U1001" s="28"/>
      <c r="V1001" s="28"/>
      <c r="W1001" s="15"/>
      <c r="X1001" s="15"/>
      <c r="Y1001" s="15"/>
      <c r="Z1001" s="15"/>
      <c r="AA1001" s="16"/>
      <c r="AB1001" s="16"/>
      <c r="AC1001" s="16"/>
      <c r="AD1001" s="16"/>
      <c r="AE1001" s="16"/>
      <c r="AF1001" s="16"/>
      <c r="AG1001" s="16"/>
      <c r="AH1001" s="16"/>
      <c r="AI1001" s="16"/>
      <c r="AJ1001" s="16"/>
      <c r="AK1001" s="16"/>
      <c r="AL1001" s="16"/>
      <c r="AM1001" s="16"/>
      <c r="AN1001" s="16"/>
      <c r="AO1001" s="16"/>
      <c r="AP1001" s="16"/>
    </row>
    <row r="1002" spans="1:42" s="17" customFormat="1" ht="12.75" customHeight="1">
      <c r="A1002" s="63" t="s">
        <v>806</v>
      </c>
      <c r="B1002" s="72"/>
      <c r="C1002" s="144" t="s">
        <v>807</v>
      </c>
      <c r="D1002" s="46"/>
      <c r="E1002" s="264">
        <v>6</v>
      </c>
      <c r="F1002" s="265">
        <v>6454</v>
      </c>
      <c r="G1002" s="266">
        <v>29044</v>
      </c>
      <c r="H1002" s="267">
        <v>9</v>
      </c>
      <c r="I1002" s="268">
        <v>337</v>
      </c>
      <c r="J1002" s="265">
        <v>1514</v>
      </c>
      <c r="K1002" s="265"/>
      <c r="L1002" s="269"/>
      <c r="M1002" s="264">
        <f t="shared" si="118"/>
        <v>337</v>
      </c>
      <c r="N1002" s="269">
        <f t="shared" si="119"/>
        <v>1514</v>
      </c>
      <c r="O1002" s="36"/>
      <c r="P1002" s="51" t="s">
        <v>1474</v>
      </c>
      <c r="Q1002" s="36"/>
      <c r="R1002" s="36" t="str">
        <f t="shared" si="116"/>
        <v>M</v>
      </c>
      <c r="S1002" s="15"/>
      <c r="T1002" s="15"/>
      <c r="U1002" s="28"/>
      <c r="V1002" s="28"/>
      <c r="W1002" s="15"/>
      <c r="X1002" s="15"/>
      <c r="Y1002" s="15"/>
      <c r="Z1002" s="15"/>
      <c r="AA1002" s="16"/>
      <c r="AB1002" s="16"/>
      <c r="AC1002" s="16"/>
      <c r="AD1002" s="16"/>
      <c r="AE1002" s="16"/>
      <c r="AF1002" s="16"/>
      <c r="AG1002" s="16"/>
      <c r="AH1002" s="16"/>
      <c r="AI1002" s="16"/>
      <c r="AJ1002" s="16"/>
      <c r="AK1002" s="16"/>
      <c r="AL1002" s="16"/>
      <c r="AM1002" s="16"/>
      <c r="AN1002" s="16"/>
      <c r="AO1002" s="16"/>
      <c r="AP1002" s="16"/>
    </row>
    <row r="1003" spans="1:42" s="17" customFormat="1" ht="12.75" customHeight="1">
      <c r="A1003" s="63" t="s">
        <v>808</v>
      </c>
      <c r="B1003" s="72"/>
      <c r="C1003" s="144" t="s">
        <v>809</v>
      </c>
      <c r="D1003" s="46"/>
      <c r="E1003" s="264">
        <v>3</v>
      </c>
      <c r="F1003" s="265">
        <v>8645</v>
      </c>
      <c r="G1003" s="266">
        <v>38904</v>
      </c>
      <c r="H1003" s="267">
        <v>5</v>
      </c>
      <c r="I1003" s="268">
        <v>161</v>
      </c>
      <c r="J1003" s="265">
        <v>728</v>
      </c>
      <c r="K1003" s="265"/>
      <c r="L1003" s="269"/>
      <c r="M1003" s="264">
        <f t="shared" si="118"/>
        <v>161</v>
      </c>
      <c r="N1003" s="269">
        <f t="shared" si="119"/>
        <v>728</v>
      </c>
      <c r="O1003" s="36"/>
      <c r="P1003" s="51" t="s">
        <v>1474</v>
      </c>
      <c r="Q1003" s="36"/>
      <c r="R1003" s="36" t="str">
        <f t="shared" si="116"/>
        <v>M</v>
      </c>
      <c r="S1003" s="15"/>
      <c r="T1003" s="15"/>
      <c r="U1003" s="28"/>
      <c r="V1003" s="28"/>
      <c r="W1003" s="15"/>
      <c r="X1003" s="15"/>
      <c r="Y1003" s="15"/>
      <c r="Z1003" s="15"/>
      <c r="AA1003" s="16"/>
      <c r="AB1003" s="16"/>
      <c r="AC1003" s="16"/>
      <c r="AD1003" s="16"/>
      <c r="AE1003" s="16"/>
      <c r="AF1003" s="16"/>
      <c r="AG1003" s="16"/>
      <c r="AH1003" s="16"/>
      <c r="AI1003" s="16"/>
      <c r="AJ1003" s="16"/>
      <c r="AK1003" s="16"/>
      <c r="AL1003" s="16"/>
      <c r="AM1003" s="16"/>
      <c r="AN1003" s="16"/>
      <c r="AO1003" s="16"/>
      <c r="AP1003" s="16"/>
    </row>
    <row r="1004" spans="1:42" s="17" customFormat="1" ht="12.75" customHeight="1">
      <c r="A1004" s="63" t="s">
        <v>810</v>
      </c>
      <c r="B1004" s="72"/>
      <c r="C1004" s="144" t="s">
        <v>811</v>
      </c>
      <c r="D1004" s="46"/>
      <c r="E1004" s="264">
        <v>5</v>
      </c>
      <c r="F1004" s="265">
        <v>16486</v>
      </c>
      <c r="G1004" s="266">
        <v>74187</v>
      </c>
      <c r="H1004" s="267">
        <v>6</v>
      </c>
      <c r="I1004" s="268">
        <v>67</v>
      </c>
      <c r="J1004" s="265">
        <v>401</v>
      </c>
      <c r="K1004" s="265"/>
      <c r="L1004" s="269"/>
      <c r="M1004" s="264">
        <f t="shared" si="118"/>
        <v>67</v>
      </c>
      <c r="N1004" s="269">
        <f t="shared" si="119"/>
        <v>401</v>
      </c>
      <c r="O1004" s="36"/>
      <c r="P1004" s="51" t="s">
        <v>1474</v>
      </c>
      <c r="Q1004" s="36"/>
      <c r="R1004" s="36" t="str">
        <f t="shared" si="116"/>
        <v>M</v>
      </c>
      <c r="S1004" s="15"/>
      <c r="T1004" s="15"/>
      <c r="U1004" s="28"/>
      <c r="V1004" s="28"/>
      <c r="W1004" s="15"/>
      <c r="X1004" s="15"/>
      <c r="Y1004" s="15"/>
      <c r="Z1004" s="15"/>
      <c r="AA1004" s="16"/>
      <c r="AB1004" s="16"/>
      <c r="AC1004" s="16"/>
      <c r="AD1004" s="16"/>
      <c r="AE1004" s="16"/>
      <c r="AF1004" s="16"/>
      <c r="AG1004" s="16"/>
      <c r="AH1004" s="16"/>
      <c r="AI1004" s="16"/>
      <c r="AJ1004" s="16"/>
      <c r="AK1004" s="16"/>
      <c r="AL1004" s="16"/>
      <c r="AM1004" s="16"/>
      <c r="AN1004" s="16"/>
      <c r="AO1004" s="16"/>
      <c r="AP1004" s="16"/>
    </row>
    <row r="1005" spans="1:42" s="17" customFormat="1" ht="12.75" hidden="1" customHeight="1">
      <c r="A1005" s="63" t="s">
        <v>813</v>
      </c>
      <c r="B1005" s="72"/>
      <c r="C1005" s="144" t="s">
        <v>814</v>
      </c>
      <c r="D1005" s="46"/>
      <c r="E1005" s="264"/>
      <c r="F1005" s="265"/>
      <c r="G1005" s="266"/>
      <c r="H1005" s="267"/>
      <c r="I1005" s="268"/>
      <c r="J1005" s="265"/>
      <c r="K1005" s="265"/>
      <c r="L1005" s="269"/>
      <c r="M1005" s="264">
        <f t="shared" si="118"/>
        <v>0</v>
      </c>
      <c r="N1005" s="269">
        <f t="shared" si="119"/>
        <v>0</v>
      </c>
      <c r="O1005" s="36"/>
      <c r="P1005" s="51" t="s">
        <v>1474</v>
      </c>
      <c r="Q1005" s="36"/>
      <c r="R1005" s="36" t="str">
        <f t="shared" si="116"/>
        <v/>
      </c>
      <c r="S1005" s="15"/>
      <c r="T1005" s="15"/>
      <c r="U1005" s="28"/>
      <c r="V1005" s="28"/>
      <c r="W1005" s="15"/>
      <c r="X1005" s="15"/>
      <c r="Y1005" s="15"/>
      <c r="Z1005" s="15"/>
      <c r="AA1005" s="16"/>
      <c r="AB1005" s="16"/>
      <c r="AC1005" s="16"/>
      <c r="AD1005" s="16"/>
      <c r="AE1005" s="16"/>
      <c r="AF1005" s="16"/>
      <c r="AG1005" s="16"/>
      <c r="AH1005" s="16"/>
      <c r="AI1005" s="16"/>
      <c r="AJ1005" s="16"/>
      <c r="AK1005" s="16"/>
      <c r="AL1005" s="16"/>
      <c r="AM1005" s="16"/>
      <c r="AN1005" s="16"/>
      <c r="AO1005" s="16"/>
      <c r="AP1005" s="16"/>
    </row>
    <row r="1006" spans="1:42" s="17" customFormat="1" ht="12.75" customHeight="1">
      <c r="A1006" s="63" t="s">
        <v>815</v>
      </c>
      <c r="B1006" s="72"/>
      <c r="C1006" s="144" t="s">
        <v>1771</v>
      </c>
      <c r="D1006" s="46"/>
      <c r="E1006" s="264">
        <v>5</v>
      </c>
      <c r="F1006" s="265">
        <v>7757</v>
      </c>
      <c r="G1006" s="266">
        <v>34906</v>
      </c>
      <c r="H1006" s="267">
        <v>5</v>
      </c>
      <c r="I1006" s="268">
        <v>150</v>
      </c>
      <c r="J1006" s="265">
        <v>675</v>
      </c>
      <c r="K1006" s="265"/>
      <c r="L1006" s="269"/>
      <c r="M1006" s="264">
        <f t="shared" si="118"/>
        <v>150</v>
      </c>
      <c r="N1006" s="269">
        <f t="shared" si="119"/>
        <v>675</v>
      </c>
      <c r="O1006" s="36"/>
      <c r="P1006" s="51" t="s">
        <v>1474</v>
      </c>
      <c r="Q1006" s="36"/>
      <c r="R1006" s="36" t="str">
        <f t="shared" si="116"/>
        <v>M</v>
      </c>
      <c r="S1006" s="15"/>
      <c r="T1006" s="15"/>
      <c r="U1006" s="28"/>
      <c r="V1006" s="28"/>
      <c r="W1006" s="15"/>
      <c r="X1006" s="15"/>
      <c r="Y1006" s="15"/>
      <c r="Z1006" s="15"/>
      <c r="AA1006" s="16"/>
      <c r="AB1006" s="16"/>
      <c r="AC1006" s="16"/>
      <c r="AD1006" s="16"/>
      <c r="AE1006" s="16"/>
      <c r="AF1006" s="16"/>
      <c r="AG1006" s="16"/>
      <c r="AH1006" s="16"/>
      <c r="AI1006" s="16"/>
      <c r="AJ1006" s="16"/>
      <c r="AK1006" s="16"/>
      <c r="AL1006" s="16"/>
      <c r="AM1006" s="16"/>
      <c r="AN1006" s="16"/>
      <c r="AO1006" s="16"/>
      <c r="AP1006" s="16"/>
    </row>
    <row r="1007" spans="1:42" s="17" customFormat="1" ht="12.75" customHeight="1">
      <c r="A1007" s="63" t="s">
        <v>816</v>
      </c>
      <c r="B1007" s="72"/>
      <c r="C1007" s="144" t="s">
        <v>2004</v>
      </c>
      <c r="D1007" s="46"/>
      <c r="E1007" s="264">
        <v>2</v>
      </c>
      <c r="F1007" s="265">
        <v>4243</v>
      </c>
      <c r="G1007" s="266">
        <v>19098</v>
      </c>
      <c r="H1007" s="267">
        <v>2</v>
      </c>
      <c r="I1007" s="268">
        <v>250</v>
      </c>
      <c r="J1007" s="265">
        <v>750</v>
      </c>
      <c r="K1007" s="265"/>
      <c r="L1007" s="269"/>
      <c r="M1007" s="264">
        <f t="shared" si="118"/>
        <v>250</v>
      </c>
      <c r="N1007" s="269">
        <f t="shared" si="119"/>
        <v>750</v>
      </c>
      <c r="O1007" s="36"/>
      <c r="P1007" s="51" t="s">
        <v>1474</v>
      </c>
      <c r="Q1007" s="36"/>
      <c r="R1007" s="36" t="str">
        <f t="shared" si="116"/>
        <v>M</v>
      </c>
      <c r="S1007" s="15"/>
      <c r="T1007" s="15"/>
      <c r="U1007" s="28"/>
      <c r="V1007" s="28"/>
      <c r="W1007" s="15"/>
      <c r="X1007" s="15"/>
      <c r="Y1007" s="15"/>
      <c r="Z1007" s="15"/>
      <c r="AA1007" s="16"/>
      <c r="AB1007" s="16"/>
      <c r="AC1007" s="16"/>
      <c r="AD1007" s="16"/>
      <c r="AE1007" s="16"/>
      <c r="AF1007" s="16"/>
      <c r="AG1007" s="16"/>
      <c r="AH1007" s="16"/>
      <c r="AI1007" s="16"/>
      <c r="AJ1007" s="16"/>
      <c r="AK1007" s="16"/>
      <c r="AL1007" s="16"/>
      <c r="AM1007" s="16"/>
      <c r="AN1007" s="16"/>
      <c r="AO1007" s="16"/>
      <c r="AP1007" s="16"/>
    </row>
    <row r="1008" spans="1:42" s="17" customFormat="1" ht="12.75" hidden="1" customHeight="1">
      <c r="A1008" s="63" t="s">
        <v>817</v>
      </c>
      <c r="B1008" s="72"/>
      <c r="C1008" s="144" t="s">
        <v>1534</v>
      </c>
      <c r="D1008" s="46"/>
      <c r="E1008" s="264"/>
      <c r="F1008" s="265"/>
      <c r="G1008" s="266"/>
      <c r="H1008" s="267"/>
      <c r="I1008" s="268"/>
      <c r="J1008" s="265"/>
      <c r="K1008" s="265"/>
      <c r="L1008" s="269"/>
      <c r="M1008" s="264">
        <f t="shared" si="118"/>
        <v>0</v>
      </c>
      <c r="N1008" s="269">
        <f t="shared" si="119"/>
        <v>0</v>
      </c>
      <c r="O1008" s="36"/>
      <c r="P1008" s="51" t="s">
        <v>1474</v>
      </c>
      <c r="Q1008" s="36"/>
      <c r="R1008" s="36" t="str">
        <f t="shared" si="116"/>
        <v/>
      </c>
      <c r="S1008" s="15"/>
      <c r="T1008" s="15"/>
      <c r="U1008" s="28"/>
      <c r="V1008" s="28"/>
      <c r="W1008" s="15"/>
      <c r="X1008" s="15"/>
      <c r="Y1008" s="15"/>
      <c r="Z1008" s="15"/>
      <c r="AA1008" s="16"/>
      <c r="AB1008" s="16"/>
      <c r="AC1008" s="16"/>
      <c r="AD1008" s="16"/>
      <c r="AE1008" s="16"/>
      <c r="AF1008" s="16"/>
      <c r="AG1008" s="16"/>
      <c r="AH1008" s="16"/>
      <c r="AI1008" s="16"/>
      <c r="AJ1008" s="16"/>
      <c r="AK1008" s="16"/>
      <c r="AL1008" s="16"/>
      <c r="AM1008" s="16"/>
      <c r="AN1008" s="16"/>
      <c r="AO1008" s="16"/>
      <c r="AP1008" s="16"/>
    </row>
    <row r="1009" spans="1:42" s="17" customFormat="1" ht="12.75" hidden="1" customHeight="1">
      <c r="A1009" s="63" t="s">
        <v>818</v>
      </c>
      <c r="B1009" s="72"/>
      <c r="C1009" s="144" t="s">
        <v>819</v>
      </c>
      <c r="D1009" s="46"/>
      <c r="E1009" s="264"/>
      <c r="F1009" s="265"/>
      <c r="G1009" s="266"/>
      <c r="H1009" s="267"/>
      <c r="I1009" s="268"/>
      <c r="J1009" s="265"/>
      <c r="K1009" s="265"/>
      <c r="L1009" s="269"/>
      <c r="M1009" s="264">
        <f t="shared" si="118"/>
        <v>0</v>
      </c>
      <c r="N1009" s="269">
        <f t="shared" si="119"/>
        <v>0</v>
      </c>
      <c r="O1009" s="36"/>
      <c r="P1009" s="51" t="s">
        <v>1474</v>
      </c>
      <c r="Q1009" s="36"/>
      <c r="R1009" s="36" t="str">
        <f t="shared" si="116"/>
        <v/>
      </c>
      <c r="S1009" s="15"/>
      <c r="T1009" s="15"/>
      <c r="U1009" s="28"/>
      <c r="V1009" s="28"/>
      <c r="W1009" s="15"/>
      <c r="X1009" s="15"/>
      <c r="Y1009" s="15"/>
      <c r="Z1009" s="15"/>
      <c r="AA1009" s="16"/>
      <c r="AB1009" s="16"/>
      <c r="AC1009" s="16"/>
      <c r="AD1009" s="16"/>
      <c r="AE1009" s="16"/>
      <c r="AF1009" s="16"/>
      <c r="AG1009" s="16"/>
      <c r="AH1009" s="16"/>
      <c r="AI1009" s="16"/>
      <c r="AJ1009" s="16"/>
      <c r="AK1009" s="16"/>
      <c r="AL1009" s="16"/>
      <c r="AM1009" s="16"/>
      <c r="AN1009" s="16"/>
      <c r="AO1009" s="16"/>
      <c r="AP1009" s="16"/>
    </row>
    <row r="1010" spans="1:42" s="17" customFormat="1" ht="12.75" customHeight="1">
      <c r="A1010" s="63" t="s">
        <v>820</v>
      </c>
      <c r="B1010" s="72"/>
      <c r="C1010" s="144" t="s">
        <v>821</v>
      </c>
      <c r="D1010" s="46"/>
      <c r="E1010" s="264">
        <v>4</v>
      </c>
      <c r="F1010" s="265">
        <v>11449</v>
      </c>
      <c r="G1010" s="266">
        <v>51519</v>
      </c>
      <c r="H1010" s="267">
        <v>5</v>
      </c>
      <c r="I1010" s="268">
        <v>103</v>
      </c>
      <c r="J1010" s="265">
        <v>394</v>
      </c>
      <c r="K1010" s="265"/>
      <c r="L1010" s="269"/>
      <c r="M1010" s="264">
        <f t="shared" si="118"/>
        <v>103</v>
      </c>
      <c r="N1010" s="269">
        <f t="shared" si="119"/>
        <v>394</v>
      </c>
      <c r="O1010" s="36"/>
      <c r="P1010" s="51" t="s">
        <v>1474</v>
      </c>
      <c r="Q1010" s="36"/>
      <c r="R1010" s="36" t="str">
        <f t="shared" si="116"/>
        <v>M</v>
      </c>
      <c r="S1010" s="15"/>
      <c r="T1010" s="15"/>
      <c r="U1010" s="28"/>
      <c r="V1010" s="28"/>
      <c r="W1010" s="15"/>
      <c r="X1010" s="15"/>
      <c r="Y1010" s="15"/>
      <c r="Z1010" s="15"/>
      <c r="AA1010" s="16"/>
      <c r="AB1010" s="16"/>
      <c r="AC1010" s="16"/>
      <c r="AD1010" s="16"/>
      <c r="AE1010" s="16"/>
      <c r="AF1010" s="16"/>
      <c r="AG1010" s="16"/>
      <c r="AH1010" s="16"/>
      <c r="AI1010" s="16"/>
      <c r="AJ1010" s="16"/>
      <c r="AK1010" s="16"/>
      <c r="AL1010" s="16"/>
      <c r="AM1010" s="16"/>
      <c r="AN1010" s="16"/>
      <c r="AO1010" s="16"/>
      <c r="AP1010" s="16"/>
    </row>
    <row r="1011" spans="1:42" s="17" customFormat="1" ht="12.75" customHeight="1">
      <c r="A1011" s="63" t="s">
        <v>790</v>
      </c>
      <c r="B1011" s="72"/>
      <c r="C1011" s="144" t="s">
        <v>791</v>
      </c>
      <c r="D1011" s="46"/>
      <c r="E1011" s="264">
        <v>3</v>
      </c>
      <c r="F1011" s="265">
        <v>17577</v>
      </c>
      <c r="G1011" s="266">
        <v>79098</v>
      </c>
      <c r="H1011" s="267">
        <v>3</v>
      </c>
      <c r="I1011" s="268">
        <v>157</v>
      </c>
      <c r="J1011" s="265">
        <v>785</v>
      </c>
      <c r="K1011" s="265"/>
      <c r="L1011" s="269"/>
      <c r="M1011" s="264">
        <f t="shared" si="118"/>
        <v>157</v>
      </c>
      <c r="N1011" s="269">
        <f t="shared" si="119"/>
        <v>785</v>
      </c>
      <c r="O1011" s="36"/>
      <c r="P1011" s="51" t="s">
        <v>1473</v>
      </c>
      <c r="Q1011" s="36"/>
      <c r="R1011" s="36" t="str">
        <f t="shared" si="116"/>
        <v>C</v>
      </c>
      <c r="S1011" s="15"/>
      <c r="T1011" s="15"/>
      <c r="U1011" s="28"/>
      <c r="V1011" s="28"/>
      <c r="W1011" s="15"/>
      <c r="X1011" s="15"/>
      <c r="Y1011" s="15"/>
      <c r="Z1011" s="15"/>
      <c r="AA1011" s="16"/>
      <c r="AB1011" s="16"/>
      <c r="AC1011" s="16"/>
      <c r="AD1011" s="16"/>
      <c r="AE1011" s="16"/>
      <c r="AF1011" s="16"/>
      <c r="AG1011" s="16"/>
      <c r="AH1011" s="16"/>
      <c r="AI1011" s="16"/>
      <c r="AJ1011" s="16"/>
      <c r="AK1011" s="16"/>
      <c r="AL1011" s="16"/>
      <c r="AM1011" s="16"/>
      <c r="AN1011" s="16"/>
      <c r="AO1011" s="16"/>
      <c r="AP1011" s="16"/>
    </row>
    <row r="1012" spans="1:42" s="17" customFormat="1" ht="12.75" customHeight="1">
      <c r="A1012" s="63" t="s">
        <v>822</v>
      </c>
      <c r="B1012" s="72"/>
      <c r="C1012" s="144" t="s">
        <v>823</v>
      </c>
      <c r="D1012" s="46"/>
      <c r="E1012" s="264">
        <v>3</v>
      </c>
      <c r="F1012" s="265">
        <v>7691</v>
      </c>
      <c r="G1012" s="266">
        <v>34609</v>
      </c>
      <c r="H1012" s="267">
        <v>4</v>
      </c>
      <c r="I1012" s="268">
        <v>66</v>
      </c>
      <c r="J1012" s="265">
        <v>297</v>
      </c>
      <c r="K1012" s="265"/>
      <c r="L1012" s="269"/>
      <c r="M1012" s="264">
        <f t="shared" si="118"/>
        <v>66</v>
      </c>
      <c r="N1012" s="269">
        <f t="shared" si="119"/>
        <v>297</v>
      </c>
      <c r="O1012" s="36"/>
      <c r="P1012" s="51" t="s">
        <v>1474</v>
      </c>
      <c r="Q1012" s="36"/>
      <c r="R1012" s="36" t="str">
        <f t="shared" si="116"/>
        <v>M</v>
      </c>
      <c r="S1012" s="15"/>
      <c r="T1012" s="15"/>
      <c r="U1012" s="28"/>
      <c r="V1012" s="28"/>
      <c r="W1012" s="15"/>
      <c r="X1012" s="15"/>
      <c r="Y1012" s="15"/>
      <c r="Z1012" s="15"/>
      <c r="AA1012" s="16"/>
      <c r="AB1012" s="16"/>
      <c r="AC1012" s="16"/>
      <c r="AD1012" s="16"/>
      <c r="AE1012" s="16"/>
      <c r="AF1012" s="16"/>
      <c r="AG1012" s="16"/>
      <c r="AH1012" s="16"/>
      <c r="AI1012" s="16"/>
      <c r="AJ1012" s="16"/>
      <c r="AK1012" s="16"/>
      <c r="AL1012" s="16"/>
      <c r="AM1012" s="16"/>
      <c r="AN1012" s="16"/>
      <c r="AO1012" s="16"/>
      <c r="AP1012" s="16"/>
    </row>
    <row r="1013" spans="1:42" s="17" customFormat="1" ht="12.75" customHeight="1">
      <c r="A1013" s="63" t="s">
        <v>824</v>
      </c>
      <c r="B1013" s="72"/>
      <c r="C1013" s="144" t="s">
        <v>825</v>
      </c>
      <c r="D1013" s="46"/>
      <c r="E1013" s="264">
        <v>7</v>
      </c>
      <c r="F1013" s="265">
        <v>6995</v>
      </c>
      <c r="G1013" s="266">
        <v>31477</v>
      </c>
      <c r="H1013" s="267">
        <v>7</v>
      </c>
      <c r="I1013" s="268">
        <v>215</v>
      </c>
      <c r="J1013" s="265">
        <v>1030</v>
      </c>
      <c r="K1013" s="265"/>
      <c r="L1013" s="269"/>
      <c r="M1013" s="264">
        <f t="shared" si="118"/>
        <v>215</v>
      </c>
      <c r="N1013" s="269">
        <f t="shared" si="119"/>
        <v>1030</v>
      </c>
      <c r="O1013" s="36"/>
      <c r="P1013" s="51" t="s">
        <v>1474</v>
      </c>
      <c r="Q1013" s="36"/>
      <c r="R1013" s="36" t="str">
        <f t="shared" si="116"/>
        <v>M</v>
      </c>
      <c r="S1013" s="15"/>
      <c r="T1013" s="15"/>
      <c r="U1013" s="28"/>
      <c r="V1013" s="28"/>
      <c r="W1013" s="15"/>
      <c r="X1013" s="15"/>
      <c r="Y1013" s="15"/>
      <c r="Z1013" s="15"/>
      <c r="AA1013" s="16"/>
      <c r="AB1013" s="16"/>
      <c r="AC1013" s="16"/>
      <c r="AD1013" s="16"/>
      <c r="AE1013" s="16"/>
      <c r="AF1013" s="16"/>
      <c r="AG1013" s="16"/>
      <c r="AH1013" s="16"/>
      <c r="AI1013" s="16"/>
      <c r="AJ1013" s="16"/>
      <c r="AK1013" s="16"/>
      <c r="AL1013" s="16"/>
      <c r="AM1013" s="16"/>
      <c r="AN1013" s="16"/>
      <c r="AO1013" s="16"/>
      <c r="AP1013" s="16"/>
    </row>
    <row r="1014" spans="1:42" s="17" customFormat="1" ht="12.75" customHeight="1" thickBot="1">
      <c r="A1014" s="63" t="s">
        <v>826</v>
      </c>
      <c r="B1014" s="72"/>
      <c r="C1014" s="144" t="s">
        <v>827</v>
      </c>
      <c r="D1014" s="46"/>
      <c r="E1014" s="264">
        <v>2</v>
      </c>
      <c r="F1014" s="265">
        <v>8210</v>
      </c>
      <c r="G1014" s="266">
        <v>36943</v>
      </c>
      <c r="H1014" s="267">
        <v>5</v>
      </c>
      <c r="I1014" s="268">
        <v>131</v>
      </c>
      <c r="J1014" s="265">
        <v>589</v>
      </c>
      <c r="K1014" s="265"/>
      <c r="L1014" s="269"/>
      <c r="M1014" s="264">
        <f t="shared" si="118"/>
        <v>131</v>
      </c>
      <c r="N1014" s="269">
        <f t="shared" si="119"/>
        <v>589</v>
      </c>
      <c r="O1014" s="36"/>
      <c r="P1014" s="51" t="s">
        <v>1474</v>
      </c>
      <c r="Q1014" s="36"/>
      <c r="R1014" s="36" t="str">
        <f t="shared" si="116"/>
        <v>M</v>
      </c>
      <c r="S1014" s="15"/>
      <c r="T1014" s="15"/>
      <c r="U1014" s="28"/>
      <c r="V1014" s="28"/>
      <c r="W1014" s="15"/>
      <c r="X1014" s="15"/>
      <c r="Y1014" s="15"/>
      <c r="Z1014" s="15"/>
      <c r="AA1014" s="16"/>
      <c r="AB1014" s="16"/>
      <c r="AC1014" s="16"/>
      <c r="AD1014" s="16"/>
      <c r="AE1014" s="16"/>
      <c r="AF1014" s="16"/>
      <c r="AG1014" s="16"/>
      <c r="AH1014" s="16"/>
      <c r="AI1014" s="16"/>
      <c r="AJ1014" s="16"/>
      <c r="AK1014" s="16"/>
      <c r="AL1014" s="16"/>
      <c r="AM1014" s="16"/>
      <c r="AN1014" s="16"/>
      <c r="AO1014" s="16"/>
      <c r="AP1014" s="16"/>
    </row>
    <row r="1015" spans="1:42" s="17" customFormat="1" ht="12.75" hidden="1" customHeight="1" thickBot="1">
      <c r="A1015" s="63" t="s">
        <v>828</v>
      </c>
      <c r="B1015" s="74"/>
      <c r="C1015" s="167" t="s">
        <v>829</v>
      </c>
      <c r="D1015" s="46"/>
      <c r="E1015" s="264"/>
      <c r="F1015" s="265"/>
      <c r="G1015" s="266"/>
      <c r="H1015" s="267"/>
      <c r="I1015" s="268"/>
      <c r="J1015" s="265"/>
      <c r="K1015" s="265"/>
      <c r="L1015" s="269"/>
      <c r="M1015" s="264">
        <f t="shared" si="118"/>
        <v>0</v>
      </c>
      <c r="N1015" s="269">
        <f t="shared" si="119"/>
        <v>0</v>
      </c>
      <c r="O1015" s="36"/>
      <c r="P1015" s="51" t="s">
        <v>1474</v>
      </c>
      <c r="Q1015" s="36"/>
      <c r="R1015" s="36" t="str">
        <f t="shared" si="116"/>
        <v/>
      </c>
      <c r="S1015" s="15"/>
      <c r="T1015" s="15"/>
      <c r="U1015" s="28"/>
      <c r="V1015" s="28"/>
      <c r="W1015" s="15"/>
      <c r="X1015" s="15"/>
      <c r="Y1015" s="15"/>
      <c r="Z1015" s="15"/>
      <c r="AA1015" s="16"/>
      <c r="AB1015" s="16"/>
      <c r="AC1015" s="16"/>
      <c r="AD1015" s="16"/>
      <c r="AE1015" s="16"/>
      <c r="AF1015" s="16"/>
      <c r="AG1015" s="16"/>
      <c r="AH1015" s="16"/>
      <c r="AI1015" s="16"/>
      <c r="AJ1015" s="16"/>
      <c r="AK1015" s="16"/>
      <c r="AL1015" s="16"/>
      <c r="AM1015" s="16"/>
      <c r="AN1015" s="16"/>
      <c r="AO1015" s="16"/>
      <c r="AP1015" s="16"/>
    </row>
    <row r="1016" spans="1:42" s="18" customFormat="1" ht="15.75" hidden="1" customHeight="1">
      <c r="A1016" s="63" t="s">
        <v>830</v>
      </c>
      <c r="B1016" s="885" t="s">
        <v>831</v>
      </c>
      <c r="C1016" s="886"/>
      <c r="D1016" s="25"/>
      <c r="E1016" s="331">
        <f t="shared" ref="E1016:N1016" si="120">SUM(E1017:E1022)</f>
        <v>0</v>
      </c>
      <c r="F1016" s="332">
        <f t="shared" si="120"/>
        <v>0</v>
      </c>
      <c r="G1016" s="333">
        <f t="shared" si="120"/>
        <v>0</v>
      </c>
      <c r="H1016" s="334">
        <f t="shared" si="120"/>
        <v>0</v>
      </c>
      <c r="I1016" s="364">
        <f t="shared" si="120"/>
        <v>0</v>
      </c>
      <c r="J1016" s="332">
        <f t="shared" si="120"/>
        <v>0</v>
      </c>
      <c r="K1016" s="332">
        <f t="shared" si="120"/>
        <v>0</v>
      </c>
      <c r="L1016" s="335">
        <f t="shared" si="120"/>
        <v>0</v>
      </c>
      <c r="M1016" s="364">
        <f t="shared" si="120"/>
        <v>0</v>
      </c>
      <c r="N1016" s="335">
        <f t="shared" si="120"/>
        <v>0</v>
      </c>
      <c r="O1016" s="36"/>
      <c r="P1016" s="51" t="s">
        <v>1500</v>
      </c>
      <c r="Q1016" s="36"/>
      <c r="R1016" s="36" t="str">
        <f t="shared" si="116"/>
        <v/>
      </c>
      <c r="S1016" s="15"/>
      <c r="T1016" s="15"/>
      <c r="U1016" s="28"/>
      <c r="V1016" s="28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</row>
    <row r="1017" spans="1:42" s="17" customFormat="1" ht="12.75" hidden="1" customHeight="1">
      <c r="A1017" s="63" t="s">
        <v>832</v>
      </c>
      <c r="B1017" s="72"/>
      <c r="C1017" s="144" t="s">
        <v>833</v>
      </c>
      <c r="D1017" s="46"/>
      <c r="E1017" s="264"/>
      <c r="F1017" s="265"/>
      <c r="G1017" s="266"/>
      <c r="H1017" s="267"/>
      <c r="I1017" s="268"/>
      <c r="J1017" s="265"/>
      <c r="K1017" s="265"/>
      <c r="L1017" s="269"/>
      <c r="M1017" s="268"/>
      <c r="N1017" s="269"/>
      <c r="O1017" s="36"/>
      <c r="P1017" s="51" t="s">
        <v>1474</v>
      </c>
      <c r="Q1017" s="36"/>
      <c r="R1017" s="36" t="str">
        <f t="shared" si="116"/>
        <v/>
      </c>
      <c r="S1017" s="15"/>
      <c r="T1017" s="15"/>
      <c r="U1017" s="28"/>
      <c r="V1017" s="28"/>
      <c r="W1017" s="15"/>
      <c r="X1017" s="15"/>
      <c r="Y1017" s="15"/>
      <c r="Z1017" s="15"/>
      <c r="AA1017" s="16"/>
      <c r="AB1017" s="16"/>
      <c r="AC1017" s="16"/>
      <c r="AD1017" s="16"/>
      <c r="AE1017" s="16"/>
      <c r="AF1017" s="16"/>
      <c r="AG1017" s="16"/>
      <c r="AH1017" s="16"/>
      <c r="AI1017" s="16"/>
      <c r="AJ1017" s="16"/>
      <c r="AK1017" s="16"/>
      <c r="AL1017" s="16"/>
      <c r="AM1017" s="16"/>
      <c r="AN1017" s="16"/>
      <c r="AO1017" s="16"/>
      <c r="AP1017" s="16"/>
    </row>
    <row r="1018" spans="1:42" s="17" customFormat="1" ht="12.75" hidden="1" customHeight="1">
      <c r="A1018" s="63" t="s">
        <v>834</v>
      </c>
      <c r="B1018" s="72"/>
      <c r="C1018" s="144" t="s">
        <v>835</v>
      </c>
      <c r="D1018" s="46"/>
      <c r="E1018" s="264"/>
      <c r="F1018" s="265"/>
      <c r="G1018" s="266"/>
      <c r="H1018" s="267"/>
      <c r="I1018" s="268"/>
      <c r="J1018" s="265"/>
      <c r="K1018" s="265"/>
      <c r="L1018" s="269"/>
      <c r="M1018" s="268"/>
      <c r="N1018" s="269"/>
      <c r="O1018" s="36"/>
      <c r="P1018" s="51" t="s">
        <v>1474</v>
      </c>
      <c r="Q1018" s="36"/>
      <c r="R1018" s="36" t="str">
        <f t="shared" si="116"/>
        <v/>
      </c>
      <c r="S1018" s="15"/>
      <c r="T1018" s="15"/>
      <c r="U1018" s="28"/>
      <c r="V1018" s="28"/>
      <c r="W1018" s="15"/>
      <c r="X1018" s="15"/>
      <c r="Y1018" s="15"/>
      <c r="Z1018" s="15"/>
      <c r="AA1018" s="16"/>
      <c r="AB1018" s="16"/>
      <c r="AC1018" s="16"/>
      <c r="AD1018" s="16"/>
      <c r="AE1018" s="16"/>
      <c r="AF1018" s="16"/>
      <c r="AG1018" s="16"/>
      <c r="AH1018" s="16"/>
      <c r="AI1018" s="16"/>
      <c r="AJ1018" s="16"/>
      <c r="AK1018" s="16"/>
      <c r="AL1018" s="16"/>
      <c r="AM1018" s="16"/>
      <c r="AN1018" s="16"/>
      <c r="AO1018" s="16"/>
      <c r="AP1018" s="16"/>
    </row>
    <row r="1019" spans="1:42" s="17" customFormat="1" ht="12.75" hidden="1" customHeight="1">
      <c r="A1019" s="63" t="s">
        <v>836</v>
      </c>
      <c r="B1019" s="72"/>
      <c r="C1019" s="144" t="s">
        <v>837</v>
      </c>
      <c r="D1019" s="46"/>
      <c r="E1019" s="264"/>
      <c r="F1019" s="265"/>
      <c r="G1019" s="266"/>
      <c r="H1019" s="267"/>
      <c r="I1019" s="268"/>
      <c r="J1019" s="265"/>
      <c r="K1019" s="265"/>
      <c r="L1019" s="269"/>
      <c r="M1019" s="268"/>
      <c r="N1019" s="269"/>
      <c r="O1019" s="36"/>
      <c r="P1019" s="51" t="s">
        <v>1474</v>
      </c>
      <c r="Q1019" s="36"/>
      <c r="R1019" s="36" t="str">
        <f t="shared" si="116"/>
        <v/>
      </c>
      <c r="S1019" s="15"/>
      <c r="T1019" s="15"/>
      <c r="U1019" s="28"/>
      <c r="V1019" s="28"/>
      <c r="W1019" s="15"/>
      <c r="X1019" s="15"/>
      <c r="Y1019" s="15"/>
      <c r="Z1019" s="15"/>
      <c r="AA1019" s="16"/>
      <c r="AB1019" s="16"/>
      <c r="AC1019" s="16"/>
      <c r="AD1019" s="16"/>
      <c r="AE1019" s="16"/>
      <c r="AF1019" s="16"/>
      <c r="AG1019" s="16"/>
      <c r="AH1019" s="16"/>
      <c r="AI1019" s="16"/>
      <c r="AJ1019" s="16"/>
      <c r="AK1019" s="16"/>
      <c r="AL1019" s="16"/>
      <c r="AM1019" s="16"/>
      <c r="AN1019" s="16"/>
      <c r="AO1019" s="16"/>
      <c r="AP1019" s="16"/>
    </row>
    <row r="1020" spans="1:42" s="17" customFormat="1" ht="12.75" hidden="1" customHeight="1">
      <c r="A1020" s="63" t="s">
        <v>838</v>
      </c>
      <c r="B1020" s="72"/>
      <c r="C1020" s="144" t="s">
        <v>839</v>
      </c>
      <c r="D1020" s="46"/>
      <c r="E1020" s="264"/>
      <c r="F1020" s="265"/>
      <c r="G1020" s="266"/>
      <c r="H1020" s="267"/>
      <c r="I1020" s="268"/>
      <c r="J1020" s="265"/>
      <c r="K1020" s="265"/>
      <c r="L1020" s="269"/>
      <c r="M1020" s="268"/>
      <c r="N1020" s="269"/>
      <c r="O1020" s="36"/>
      <c r="P1020" s="51" t="s">
        <v>1474</v>
      </c>
      <c r="Q1020" s="36"/>
      <c r="R1020" s="36" t="str">
        <f t="shared" si="116"/>
        <v/>
      </c>
      <c r="S1020" s="15"/>
      <c r="T1020" s="15"/>
      <c r="U1020" s="28"/>
      <c r="V1020" s="28"/>
      <c r="W1020" s="15"/>
      <c r="X1020" s="15"/>
      <c r="Y1020" s="15"/>
      <c r="Z1020" s="15"/>
      <c r="AA1020" s="16"/>
      <c r="AB1020" s="16"/>
      <c r="AC1020" s="16"/>
      <c r="AD1020" s="16"/>
      <c r="AE1020" s="16"/>
      <c r="AF1020" s="16"/>
      <c r="AG1020" s="16"/>
      <c r="AH1020" s="16"/>
      <c r="AI1020" s="16"/>
      <c r="AJ1020" s="16"/>
      <c r="AK1020" s="16"/>
      <c r="AL1020" s="16"/>
      <c r="AM1020" s="16"/>
      <c r="AN1020" s="16"/>
      <c r="AO1020" s="16"/>
      <c r="AP1020" s="16"/>
    </row>
    <row r="1021" spans="1:42" s="17" customFormat="1" ht="12.75" hidden="1" customHeight="1">
      <c r="A1021" s="63" t="s">
        <v>840</v>
      </c>
      <c r="B1021" s="72"/>
      <c r="C1021" s="144" t="s">
        <v>1472</v>
      </c>
      <c r="D1021" s="46"/>
      <c r="E1021" s="264"/>
      <c r="F1021" s="265"/>
      <c r="G1021" s="266"/>
      <c r="H1021" s="267"/>
      <c r="I1021" s="268"/>
      <c r="J1021" s="265"/>
      <c r="K1021" s="265"/>
      <c r="L1021" s="269"/>
      <c r="M1021" s="268"/>
      <c r="N1021" s="269"/>
      <c r="O1021" s="36"/>
      <c r="P1021" s="51" t="s">
        <v>1474</v>
      </c>
      <c r="Q1021" s="36"/>
      <c r="R1021" s="36" t="str">
        <f t="shared" si="116"/>
        <v/>
      </c>
      <c r="S1021" s="15"/>
      <c r="T1021" s="15"/>
      <c r="U1021" s="28"/>
      <c r="V1021" s="28"/>
      <c r="W1021" s="15"/>
      <c r="X1021" s="15"/>
      <c r="Y1021" s="15"/>
      <c r="Z1021" s="15"/>
      <c r="AA1021" s="16"/>
      <c r="AB1021" s="16"/>
      <c r="AC1021" s="16"/>
      <c r="AD1021" s="16"/>
      <c r="AE1021" s="16"/>
      <c r="AF1021" s="16"/>
      <c r="AG1021" s="16"/>
      <c r="AH1021" s="16"/>
      <c r="AI1021" s="16"/>
      <c r="AJ1021" s="16"/>
      <c r="AK1021" s="16"/>
      <c r="AL1021" s="16"/>
      <c r="AM1021" s="16"/>
      <c r="AN1021" s="16"/>
      <c r="AO1021" s="16"/>
      <c r="AP1021" s="16"/>
    </row>
    <row r="1022" spans="1:42" s="17" customFormat="1" ht="12.75" hidden="1" customHeight="1" thickBot="1">
      <c r="A1022" s="63" t="s">
        <v>841</v>
      </c>
      <c r="B1022" s="74"/>
      <c r="C1022" s="75" t="s">
        <v>831</v>
      </c>
      <c r="D1022" s="46"/>
      <c r="E1022" s="270"/>
      <c r="F1022" s="271"/>
      <c r="G1022" s="272"/>
      <c r="H1022" s="273"/>
      <c r="I1022" s="274"/>
      <c r="J1022" s="271"/>
      <c r="K1022" s="271"/>
      <c r="L1022" s="275"/>
      <c r="M1022" s="274"/>
      <c r="N1022" s="275"/>
      <c r="O1022" s="36"/>
      <c r="P1022" s="51" t="s">
        <v>1474</v>
      </c>
      <c r="Q1022" s="36"/>
      <c r="R1022" s="36" t="str">
        <f t="shared" si="116"/>
        <v/>
      </c>
      <c r="S1022" s="15"/>
      <c r="T1022" s="15"/>
      <c r="U1022" s="28"/>
      <c r="V1022" s="28"/>
      <c r="W1022" s="15"/>
      <c r="X1022" s="15"/>
      <c r="Y1022" s="15"/>
      <c r="Z1022" s="15"/>
      <c r="AA1022" s="16"/>
      <c r="AB1022" s="16"/>
      <c r="AC1022" s="16"/>
      <c r="AD1022" s="16"/>
      <c r="AE1022" s="16"/>
      <c r="AF1022" s="16"/>
      <c r="AG1022" s="16"/>
      <c r="AH1022" s="16"/>
      <c r="AI1022" s="16"/>
      <c r="AJ1022" s="16"/>
      <c r="AK1022" s="16"/>
      <c r="AL1022" s="16"/>
      <c r="AM1022" s="16"/>
      <c r="AN1022" s="16"/>
      <c r="AO1022" s="16"/>
      <c r="AP1022" s="16"/>
    </row>
    <row r="1023" spans="1:42" s="18" customFormat="1" ht="33.75" customHeight="1" thickBot="1">
      <c r="A1023" s="63" t="s">
        <v>842</v>
      </c>
      <c r="B1023" s="903" t="s">
        <v>621</v>
      </c>
      <c r="C1023" s="904"/>
      <c r="D1023" s="47"/>
      <c r="E1023" s="276">
        <f t="shared" ref="E1023:L1023" si="121">SUM(E1024,E1033,E1057,E1102,E1127,E1154)</f>
        <v>24</v>
      </c>
      <c r="F1023" s="277">
        <f t="shared" si="121"/>
        <v>10602</v>
      </c>
      <c r="G1023" s="278">
        <f t="shared" si="121"/>
        <v>59178</v>
      </c>
      <c r="H1023" s="279">
        <f t="shared" si="121"/>
        <v>72</v>
      </c>
      <c r="I1023" s="280">
        <f t="shared" si="121"/>
        <v>5543</v>
      </c>
      <c r="J1023" s="277">
        <f t="shared" si="121"/>
        <v>26273</v>
      </c>
      <c r="K1023" s="277">
        <f t="shared" si="121"/>
        <v>0</v>
      </c>
      <c r="L1023" s="281">
        <f t="shared" si="121"/>
        <v>0</v>
      </c>
      <c r="M1023" s="256">
        <f>SUM(M1024,M1033,M1057,M1102,M1127,M1154)</f>
        <v>5543</v>
      </c>
      <c r="N1023" s="257">
        <f>SUM(N1024,N1033,N1057,N1102,N1127,N1154)</f>
        <v>26273</v>
      </c>
      <c r="O1023" s="36"/>
      <c r="P1023" s="51" t="s">
        <v>1499</v>
      </c>
      <c r="Q1023" s="36"/>
      <c r="R1023" s="36" t="str">
        <f t="shared" si="116"/>
        <v>R</v>
      </c>
      <c r="S1023" s="15"/>
      <c r="T1023" s="15"/>
      <c r="U1023" s="28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</row>
    <row r="1024" spans="1:42" s="18" customFormat="1" ht="15.75" hidden="1" customHeight="1">
      <c r="A1024" s="63" t="s">
        <v>843</v>
      </c>
      <c r="B1024" s="431" t="s">
        <v>844</v>
      </c>
      <c r="C1024" s="432"/>
      <c r="D1024" s="25"/>
      <c r="E1024" s="325">
        <f t="shared" ref="E1024:L1024" si="122">SUM(E1025:E1032)</f>
        <v>0</v>
      </c>
      <c r="F1024" s="326">
        <f t="shared" si="122"/>
        <v>0</v>
      </c>
      <c r="G1024" s="327">
        <f t="shared" si="122"/>
        <v>0</v>
      </c>
      <c r="H1024" s="328">
        <f t="shared" si="122"/>
        <v>0</v>
      </c>
      <c r="I1024" s="330">
        <f t="shared" si="122"/>
        <v>0</v>
      </c>
      <c r="J1024" s="326">
        <f t="shared" si="122"/>
        <v>0</v>
      </c>
      <c r="K1024" s="326">
        <f t="shared" si="122"/>
        <v>0</v>
      </c>
      <c r="L1024" s="329">
        <f t="shared" si="122"/>
        <v>0</v>
      </c>
      <c r="M1024" s="330">
        <f>SUM(M1025:M1032)</f>
        <v>0</v>
      </c>
      <c r="N1024" s="329">
        <f>SUM(N1025:N1032)</f>
        <v>0</v>
      </c>
      <c r="O1024" s="36"/>
      <c r="P1024" s="51" t="s">
        <v>1500</v>
      </c>
      <c r="Q1024" s="36"/>
      <c r="R1024" s="36" t="str">
        <f t="shared" si="116"/>
        <v/>
      </c>
      <c r="S1024" s="15"/>
      <c r="T1024" s="15"/>
      <c r="U1024" s="28"/>
      <c r="V1024" s="28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</row>
    <row r="1025" spans="1:42" s="17" customFormat="1" ht="12.75" hidden="1" customHeight="1">
      <c r="A1025" s="63" t="s">
        <v>845</v>
      </c>
      <c r="B1025" s="72"/>
      <c r="C1025" s="144" t="s">
        <v>846</v>
      </c>
      <c r="D1025" s="46"/>
      <c r="E1025" s="264"/>
      <c r="F1025" s="265"/>
      <c r="G1025" s="266"/>
      <c r="H1025" s="267"/>
      <c r="I1025" s="268"/>
      <c r="J1025" s="265"/>
      <c r="K1025" s="265"/>
      <c r="L1025" s="269"/>
      <c r="M1025" s="268"/>
      <c r="N1025" s="269"/>
      <c r="O1025" s="36"/>
      <c r="P1025" s="51" t="s">
        <v>1474</v>
      </c>
      <c r="Q1025" s="36"/>
      <c r="R1025" s="36" t="str">
        <f t="shared" si="116"/>
        <v/>
      </c>
      <c r="S1025" s="15"/>
      <c r="T1025" s="15"/>
      <c r="U1025" s="28"/>
      <c r="V1025" s="28"/>
      <c r="W1025" s="15"/>
      <c r="X1025" s="15"/>
      <c r="Y1025" s="15"/>
      <c r="Z1025" s="15"/>
      <c r="AA1025" s="16"/>
      <c r="AB1025" s="16"/>
      <c r="AC1025" s="16"/>
      <c r="AD1025" s="16"/>
      <c r="AE1025" s="16"/>
      <c r="AF1025" s="16"/>
      <c r="AG1025" s="16"/>
      <c r="AH1025" s="16"/>
      <c r="AI1025" s="16"/>
      <c r="AJ1025" s="16"/>
      <c r="AK1025" s="16"/>
      <c r="AL1025" s="16"/>
      <c r="AM1025" s="16"/>
      <c r="AN1025" s="16"/>
      <c r="AO1025" s="16"/>
      <c r="AP1025" s="16"/>
    </row>
    <row r="1026" spans="1:42" s="17" customFormat="1" ht="12.75" hidden="1" customHeight="1">
      <c r="A1026" s="63" t="s">
        <v>847</v>
      </c>
      <c r="B1026" s="72"/>
      <c r="C1026" s="144" t="s">
        <v>844</v>
      </c>
      <c r="D1026" s="46"/>
      <c r="E1026" s="264"/>
      <c r="F1026" s="265"/>
      <c r="G1026" s="266"/>
      <c r="H1026" s="267"/>
      <c r="I1026" s="268"/>
      <c r="J1026" s="265"/>
      <c r="K1026" s="265"/>
      <c r="L1026" s="269"/>
      <c r="M1026" s="268"/>
      <c r="N1026" s="269"/>
      <c r="O1026" s="36"/>
      <c r="P1026" s="51" t="s">
        <v>1474</v>
      </c>
      <c r="Q1026" s="36"/>
      <c r="R1026" s="36" t="str">
        <f t="shared" si="116"/>
        <v/>
      </c>
      <c r="S1026" s="15"/>
      <c r="T1026" s="15"/>
      <c r="U1026" s="28"/>
      <c r="V1026" s="28"/>
      <c r="W1026" s="15"/>
      <c r="X1026" s="15"/>
      <c r="Y1026" s="15"/>
      <c r="Z1026" s="15"/>
      <c r="AA1026" s="16"/>
      <c r="AB1026" s="16"/>
      <c r="AC1026" s="16"/>
      <c r="AD1026" s="16"/>
      <c r="AE1026" s="16"/>
      <c r="AF1026" s="16"/>
      <c r="AG1026" s="16"/>
      <c r="AH1026" s="16"/>
      <c r="AI1026" s="16"/>
      <c r="AJ1026" s="16"/>
      <c r="AK1026" s="16"/>
      <c r="AL1026" s="16"/>
      <c r="AM1026" s="16"/>
      <c r="AN1026" s="16"/>
      <c r="AO1026" s="16"/>
      <c r="AP1026" s="16"/>
    </row>
    <row r="1027" spans="1:42" s="17" customFormat="1" ht="12.75" hidden="1" customHeight="1">
      <c r="A1027" s="63" t="s">
        <v>848</v>
      </c>
      <c r="B1027" s="72"/>
      <c r="C1027" s="144" t="s">
        <v>849</v>
      </c>
      <c r="D1027" s="46"/>
      <c r="E1027" s="264"/>
      <c r="F1027" s="265"/>
      <c r="G1027" s="266"/>
      <c r="H1027" s="267"/>
      <c r="I1027" s="268"/>
      <c r="J1027" s="265"/>
      <c r="K1027" s="265"/>
      <c r="L1027" s="269"/>
      <c r="M1027" s="268"/>
      <c r="N1027" s="269"/>
      <c r="O1027" s="36"/>
      <c r="P1027" s="51" t="s">
        <v>1474</v>
      </c>
      <c r="Q1027" s="36"/>
      <c r="R1027" s="36" t="str">
        <f t="shared" si="116"/>
        <v/>
      </c>
      <c r="S1027" s="15"/>
      <c r="T1027" s="15"/>
      <c r="U1027" s="28"/>
      <c r="V1027" s="28"/>
      <c r="W1027" s="15"/>
      <c r="X1027" s="15"/>
      <c r="Y1027" s="15"/>
      <c r="Z1027" s="15"/>
      <c r="AA1027" s="16"/>
      <c r="AB1027" s="16"/>
      <c r="AC1027" s="16"/>
      <c r="AD1027" s="16"/>
      <c r="AE1027" s="16"/>
      <c r="AF1027" s="16"/>
      <c r="AG1027" s="16"/>
      <c r="AH1027" s="16"/>
      <c r="AI1027" s="16"/>
      <c r="AJ1027" s="16"/>
      <c r="AK1027" s="16"/>
      <c r="AL1027" s="16"/>
      <c r="AM1027" s="16"/>
      <c r="AN1027" s="16"/>
      <c r="AO1027" s="16"/>
      <c r="AP1027" s="16"/>
    </row>
    <row r="1028" spans="1:42" s="17" customFormat="1" ht="12.75" hidden="1" customHeight="1">
      <c r="A1028" s="63" t="s">
        <v>850</v>
      </c>
      <c r="B1028" s="72"/>
      <c r="C1028" s="144" t="s">
        <v>851</v>
      </c>
      <c r="D1028" s="46"/>
      <c r="E1028" s="264"/>
      <c r="F1028" s="265"/>
      <c r="G1028" s="266"/>
      <c r="H1028" s="267"/>
      <c r="I1028" s="268"/>
      <c r="J1028" s="265"/>
      <c r="K1028" s="265"/>
      <c r="L1028" s="269"/>
      <c r="M1028" s="268"/>
      <c r="N1028" s="269"/>
      <c r="O1028" s="36"/>
      <c r="P1028" s="51" t="s">
        <v>1474</v>
      </c>
      <c r="Q1028" s="36"/>
      <c r="R1028" s="36" t="str">
        <f t="shared" si="116"/>
        <v/>
      </c>
      <c r="S1028" s="15"/>
      <c r="T1028" s="15"/>
      <c r="U1028" s="28"/>
      <c r="V1028" s="28"/>
      <c r="W1028" s="15"/>
      <c r="X1028" s="15"/>
      <c r="Y1028" s="15"/>
      <c r="Z1028" s="15"/>
      <c r="AA1028" s="16"/>
      <c r="AB1028" s="16"/>
      <c r="AC1028" s="16"/>
      <c r="AD1028" s="16"/>
      <c r="AE1028" s="16"/>
      <c r="AF1028" s="16"/>
      <c r="AG1028" s="16"/>
      <c r="AH1028" s="16"/>
      <c r="AI1028" s="16"/>
      <c r="AJ1028" s="16"/>
      <c r="AK1028" s="16"/>
      <c r="AL1028" s="16"/>
      <c r="AM1028" s="16"/>
      <c r="AN1028" s="16"/>
      <c r="AO1028" s="16"/>
      <c r="AP1028" s="16"/>
    </row>
    <row r="1029" spans="1:42" s="17" customFormat="1" ht="12.75" hidden="1" customHeight="1">
      <c r="A1029" s="63" t="s">
        <v>852</v>
      </c>
      <c r="B1029" s="72"/>
      <c r="C1029" s="144" t="s">
        <v>853</v>
      </c>
      <c r="D1029" s="46"/>
      <c r="E1029" s="264"/>
      <c r="F1029" s="265"/>
      <c r="G1029" s="266"/>
      <c r="H1029" s="267"/>
      <c r="I1029" s="268"/>
      <c r="J1029" s="265"/>
      <c r="K1029" s="265"/>
      <c r="L1029" s="269"/>
      <c r="M1029" s="268"/>
      <c r="N1029" s="269"/>
      <c r="O1029" s="36"/>
      <c r="P1029" s="51" t="s">
        <v>1474</v>
      </c>
      <c r="Q1029" s="36"/>
      <c r="R1029" s="36" t="str">
        <f t="shared" si="116"/>
        <v/>
      </c>
      <c r="S1029" s="15"/>
      <c r="T1029" s="15"/>
      <c r="U1029" s="28"/>
      <c r="V1029" s="28"/>
      <c r="W1029" s="15"/>
      <c r="X1029" s="15"/>
      <c r="Y1029" s="15"/>
      <c r="Z1029" s="15"/>
      <c r="AA1029" s="16"/>
      <c r="AB1029" s="16"/>
      <c r="AC1029" s="16"/>
      <c r="AD1029" s="16"/>
      <c r="AE1029" s="16"/>
      <c r="AF1029" s="16"/>
      <c r="AG1029" s="16"/>
      <c r="AH1029" s="16"/>
      <c r="AI1029" s="16"/>
      <c r="AJ1029" s="16"/>
      <c r="AK1029" s="16"/>
      <c r="AL1029" s="16"/>
      <c r="AM1029" s="16"/>
      <c r="AN1029" s="16"/>
      <c r="AO1029" s="16"/>
      <c r="AP1029" s="16"/>
    </row>
    <row r="1030" spans="1:42" s="17" customFormat="1" ht="12.75" hidden="1" customHeight="1">
      <c r="A1030" s="63" t="s">
        <v>854</v>
      </c>
      <c r="B1030" s="72"/>
      <c r="C1030" s="144" t="s">
        <v>855</v>
      </c>
      <c r="D1030" s="46"/>
      <c r="E1030" s="264"/>
      <c r="F1030" s="265"/>
      <c r="G1030" s="266"/>
      <c r="H1030" s="267"/>
      <c r="I1030" s="268"/>
      <c r="J1030" s="265"/>
      <c r="K1030" s="265"/>
      <c r="L1030" s="269"/>
      <c r="M1030" s="268"/>
      <c r="N1030" s="269"/>
      <c r="O1030" s="36"/>
      <c r="P1030" s="51" t="s">
        <v>1474</v>
      </c>
      <c r="Q1030" s="36"/>
      <c r="R1030" s="36" t="str">
        <f t="shared" si="116"/>
        <v/>
      </c>
      <c r="S1030" s="15"/>
      <c r="T1030" s="15"/>
      <c r="U1030" s="28"/>
      <c r="V1030" s="28"/>
      <c r="W1030" s="15"/>
      <c r="X1030" s="15"/>
      <c r="Y1030" s="15"/>
      <c r="Z1030" s="15"/>
      <c r="AA1030" s="16"/>
      <c r="AB1030" s="16"/>
      <c r="AC1030" s="16"/>
      <c r="AD1030" s="16"/>
      <c r="AE1030" s="16"/>
      <c r="AF1030" s="16"/>
      <c r="AG1030" s="16"/>
      <c r="AH1030" s="16"/>
      <c r="AI1030" s="16"/>
      <c r="AJ1030" s="16"/>
      <c r="AK1030" s="16"/>
      <c r="AL1030" s="16"/>
      <c r="AM1030" s="16"/>
      <c r="AN1030" s="16"/>
      <c r="AO1030" s="16"/>
      <c r="AP1030" s="16"/>
    </row>
    <row r="1031" spans="1:42" s="17" customFormat="1" ht="12.75" hidden="1" customHeight="1">
      <c r="A1031" s="63" t="s">
        <v>856</v>
      </c>
      <c r="B1031" s="72"/>
      <c r="C1031" s="144" t="s">
        <v>857</v>
      </c>
      <c r="D1031" s="46"/>
      <c r="E1031" s="264"/>
      <c r="F1031" s="265"/>
      <c r="G1031" s="266"/>
      <c r="H1031" s="267"/>
      <c r="I1031" s="268"/>
      <c r="J1031" s="265"/>
      <c r="K1031" s="265"/>
      <c r="L1031" s="269"/>
      <c r="M1031" s="268"/>
      <c r="N1031" s="269"/>
      <c r="O1031" s="36"/>
      <c r="P1031" s="51" t="s">
        <v>1474</v>
      </c>
      <c r="Q1031" s="36"/>
      <c r="R1031" s="36" t="str">
        <f t="shared" si="116"/>
        <v/>
      </c>
      <c r="S1031" s="15"/>
      <c r="T1031" s="15"/>
      <c r="U1031" s="28"/>
      <c r="V1031" s="28"/>
      <c r="W1031" s="15"/>
      <c r="X1031" s="15"/>
      <c r="Y1031" s="15"/>
      <c r="Z1031" s="15"/>
      <c r="AA1031" s="16"/>
      <c r="AB1031" s="16"/>
      <c r="AC1031" s="16"/>
      <c r="AD1031" s="16"/>
      <c r="AE1031" s="16"/>
      <c r="AF1031" s="16"/>
      <c r="AG1031" s="16"/>
      <c r="AH1031" s="16"/>
      <c r="AI1031" s="16"/>
      <c r="AJ1031" s="16"/>
      <c r="AK1031" s="16"/>
      <c r="AL1031" s="16"/>
      <c r="AM1031" s="16"/>
      <c r="AN1031" s="16"/>
      <c r="AO1031" s="16"/>
      <c r="AP1031" s="16"/>
    </row>
    <row r="1032" spans="1:42" s="17" customFormat="1" ht="12.75" hidden="1" customHeight="1" thickBot="1">
      <c r="A1032" s="63" t="s">
        <v>858</v>
      </c>
      <c r="B1032" s="74"/>
      <c r="C1032" s="75" t="s">
        <v>859</v>
      </c>
      <c r="D1032" s="46"/>
      <c r="E1032" s="264"/>
      <c r="F1032" s="265"/>
      <c r="G1032" s="266"/>
      <c r="H1032" s="267"/>
      <c r="I1032" s="268"/>
      <c r="J1032" s="265"/>
      <c r="K1032" s="265"/>
      <c r="L1032" s="269"/>
      <c r="M1032" s="268"/>
      <c r="N1032" s="269"/>
      <c r="O1032" s="36"/>
      <c r="P1032" s="51" t="s">
        <v>1474</v>
      </c>
      <c r="Q1032" s="36"/>
      <c r="R1032" s="36" t="str">
        <f t="shared" si="116"/>
        <v/>
      </c>
      <c r="S1032" s="15"/>
      <c r="T1032" s="15"/>
      <c r="U1032" s="28"/>
      <c r="V1032" s="28"/>
      <c r="W1032" s="15"/>
      <c r="X1032" s="15"/>
      <c r="Y1032" s="15"/>
      <c r="Z1032" s="15"/>
      <c r="AA1032" s="16"/>
      <c r="AB1032" s="16"/>
      <c r="AC1032" s="16"/>
      <c r="AD1032" s="16"/>
      <c r="AE1032" s="16"/>
      <c r="AF1032" s="16"/>
      <c r="AG1032" s="16"/>
      <c r="AH1032" s="16"/>
      <c r="AI1032" s="16"/>
      <c r="AJ1032" s="16"/>
      <c r="AK1032" s="16"/>
      <c r="AL1032" s="16"/>
      <c r="AM1032" s="16"/>
      <c r="AN1032" s="16"/>
      <c r="AO1032" s="16"/>
      <c r="AP1032" s="16"/>
    </row>
    <row r="1033" spans="1:42" s="18" customFormat="1" ht="15.75" hidden="1" customHeight="1">
      <c r="A1033" s="63" t="s">
        <v>860</v>
      </c>
      <c r="B1033" s="431" t="s">
        <v>861</v>
      </c>
      <c r="C1033" s="432"/>
      <c r="D1033" s="25"/>
      <c r="E1033" s="331">
        <f t="shared" ref="E1033:L1033" si="123">SUM(E1034:E1056)</f>
        <v>0</v>
      </c>
      <c r="F1033" s="332">
        <f t="shared" si="123"/>
        <v>0</v>
      </c>
      <c r="G1033" s="333">
        <f t="shared" si="123"/>
        <v>0</v>
      </c>
      <c r="H1033" s="334">
        <f t="shared" si="123"/>
        <v>0</v>
      </c>
      <c r="I1033" s="364">
        <f t="shared" si="123"/>
        <v>0</v>
      </c>
      <c r="J1033" s="332">
        <f t="shared" si="123"/>
        <v>0</v>
      </c>
      <c r="K1033" s="332">
        <f t="shared" si="123"/>
        <v>0</v>
      </c>
      <c r="L1033" s="335">
        <f t="shared" si="123"/>
        <v>0</v>
      </c>
      <c r="M1033" s="364">
        <f>SUM(M1034:M1056)</f>
        <v>0</v>
      </c>
      <c r="N1033" s="335">
        <f>SUM(N1034:N1056)</f>
        <v>0</v>
      </c>
      <c r="O1033" s="36"/>
      <c r="P1033" s="51" t="s">
        <v>1500</v>
      </c>
      <c r="Q1033" s="36"/>
      <c r="R1033" s="36" t="str">
        <f t="shared" si="116"/>
        <v/>
      </c>
      <c r="S1033" s="15"/>
      <c r="T1033" s="15"/>
      <c r="U1033" s="28"/>
      <c r="V1033" s="28"/>
      <c r="W1033" s="15"/>
      <c r="X1033" s="15"/>
      <c r="Y1033" s="15"/>
      <c r="Z1033" s="15"/>
      <c r="AA1033" s="15"/>
      <c r="AB1033" s="15"/>
      <c r="AC1033" s="15"/>
      <c r="AD1033" s="15"/>
      <c r="AE1033" s="15"/>
      <c r="AF1033" s="15"/>
      <c r="AG1033" s="15"/>
      <c r="AH1033" s="15"/>
      <c r="AI1033" s="15"/>
      <c r="AJ1033" s="15"/>
      <c r="AK1033" s="15"/>
      <c r="AL1033" s="15"/>
      <c r="AM1033" s="15"/>
      <c r="AN1033" s="15"/>
      <c r="AO1033" s="15"/>
      <c r="AP1033" s="15"/>
    </row>
    <row r="1034" spans="1:42" s="17" customFormat="1" ht="12.75" hidden="1" customHeight="1">
      <c r="A1034" s="63" t="s">
        <v>862</v>
      </c>
      <c r="B1034" s="72"/>
      <c r="C1034" s="144" t="s">
        <v>863</v>
      </c>
      <c r="D1034" s="46"/>
      <c r="E1034" s="264"/>
      <c r="F1034" s="265"/>
      <c r="G1034" s="266"/>
      <c r="H1034" s="267"/>
      <c r="I1034" s="268"/>
      <c r="J1034" s="265"/>
      <c r="K1034" s="265"/>
      <c r="L1034" s="269"/>
      <c r="M1034" s="268"/>
      <c r="N1034" s="269"/>
      <c r="O1034" s="36"/>
      <c r="P1034" s="51" t="s">
        <v>1474</v>
      </c>
      <c r="Q1034" s="36"/>
      <c r="R1034" s="36" t="str">
        <f t="shared" si="116"/>
        <v/>
      </c>
      <c r="S1034" s="15"/>
      <c r="T1034" s="15"/>
      <c r="U1034" s="28"/>
      <c r="V1034" s="28"/>
      <c r="W1034" s="15"/>
      <c r="X1034" s="15"/>
      <c r="Y1034" s="15"/>
      <c r="Z1034" s="15"/>
      <c r="AA1034" s="16"/>
      <c r="AB1034" s="16"/>
      <c r="AC1034" s="16"/>
      <c r="AD1034" s="16"/>
      <c r="AE1034" s="16"/>
      <c r="AF1034" s="16"/>
      <c r="AG1034" s="16"/>
      <c r="AH1034" s="16"/>
      <c r="AI1034" s="16"/>
      <c r="AJ1034" s="16"/>
      <c r="AK1034" s="16"/>
      <c r="AL1034" s="16"/>
      <c r="AM1034" s="16"/>
      <c r="AN1034" s="16"/>
      <c r="AO1034" s="16"/>
      <c r="AP1034" s="16"/>
    </row>
    <row r="1035" spans="1:42" s="17" customFormat="1" ht="12.75" hidden="1" customHeight="1">
      <c r="A1035" s="63" t="s">
        <v>864</v>
      </c>
      <c r="B1035" s="72"/>
      <c r="C1035" s="144" t="s">
        <v>865</v>
      </c>
      <c r="D1035" s="46"/>
      <c r="E1035" s="264"/>
      <c r="F1035" s="265"/>
      <c r="G1035" s="266"/>
      <c r="H1035" s="267"/>
      <c r="I1035" s="268"/>
      <c r="J1035" s="265"/>
      <c r="K1035" s="265"/>
      <c r="L1035" s="269"/>
      <c r="M1035" s="268"/>
      <c r="N1035" s="269"/>
      <c r="O1035" s="36"/>
      <c r="P1035" s="51" t="s">
        <v>1474</v>
      </c>
      <c r="Q1035" s="36"/>
      <c r="R1035" s="36" t="str">
        <f t="shared" si="116"/>
        <v/>
      </c>
      <c r="S1035" s="15"/>
      <c r="T1035" s="15"/>
      <c r="U1035" s="28"/>
      <c r="V1035" s="28"/>
      <c r="W1035" s="15"/>
      <c r="X1035" s="15"/>
      <c r="Y1035" s="15"/>
      <c r="Z1035" s="15"/>
      <c r="AA1035" s="16"/>
      <c r="AB1035" s="16"/>
      <c r="AC1035" s="16"/>
      <c r="AD1035" s="16"/>
      <c r="AE1035" s="16"/>
      <c r="AF1035" s="16"/>
      <c r="AG1035" s="16"/>
      <c r="AH1035" s="16"/>
      <c r="AI1035" s="16"/>
      <c r="AJ1035" s="16"/>
      <c r="AK1035" s="16"/>
      <c r="AL1035" s="16"/>
      <c r="AM1035" s="16"/>
      <c r="AN1035" s="16"/>
      <c r="AO1035" s="16"/>
      <c r="AP1035" s="16"/>
    </row>
    <row r="1036" spans="1:42" s="17" customFormat="1" ht="12.75" hidden="1" customHeight="1">
      <c r="A1036" s="63" t="s">
        <v>866</v>
      </c>
      <c r="B1036" s="72"/>
      <c r="C1036" s="144" t="s">
        <v>867</v>
      </c>
      <c r="D1036" s="46"/>
      <c r="E1036" s="264"/>
      <c r="F1036" s="265"/>
      <c r="G1036" s="266"/>
      <c r="H1036" s="267"/>
      <c r="I1036" s="268"/>
      <c r="J1036" s="265"/>
      <c r="K1036" s="265"/>
      <c r="L1036" s="269"/>
      <c r="M1036" s="268"/>
      <c r="N1036" s="269"/>
      <c r="O1036" s="36"/>
      <c r="P1036" s="51" t="s">
        <v>1474</v>
      </c>
      <c r="Q1036" s="36"/>
      <c r="R1036" s="36" t="str">
        <f t="shared" si="116"/>
        <v/>
      </c>
      <c r="S1036" s="15"/>
      <c r="T1036" s="15"/>
      <c r="U1036" s="28"/>
      <c r="V1036" s="28"/>
      <c r="W1036" s="15"/>
      <c r="X1036" s="15"/>
      <c r="Y1036" s="15"/>
      <c r="Z1036" s="15"/>
      <c r="AA1036" s="16"/>
      <c r="AB1036" s="16"/>
      <c r="AC1036" s="16"/>
      <c r="AD1036" s="16"/>
      <c r="AE1036" s="16"/>
      <c r="AF1036" s="16"/>
      <c r="AG1036" s="16"/>
      <c r="AH1036" s="16"/>
      <c r="AI1036" s="16"/>
      <c r="AJ1036" s="16"/>
      <c r="AK1036" s="16"/>
      <c r="AL1036" s="16"/>
      <c r="AM1036" s="16"/>
      <c r="AN1036" s="16"/>
      <c r="AO1036" s="16"/>
      <c r="AP1036" s="16"/>
    </row>
    <row r="1037" spans="1:42" s="17" customFormat="1" ht="12.75" hidden="1" customHeight="1">
      <c r="A1037" s="63" t="s">
        <v>868</v>
      </c>
      <c r="B1037" s="72"/>
      <c r="C1037" s="73" t="s">
        <v>869</v>
      </c>
      <c r="D1037" s="46"/>
      <c r="E1037" s="264"/>
      <c r="F1037" s="265"/>
      <c r="G1037" s="266"/>
      <c r="H1037" s="267"/>
      <c r="I1037" s="268"/>
      <c r="J1037" s="265"/>
      <c r="K1037" s="265"/>
      <c r="L1037" s="269"/>
      <c r="M1037" s="268"/>
      <c r="N1037" s="269"/>
      <c r="O1037" s="36"/>
      <c r="P1037" s="51" t="s">
        <v>1474</v>
      </c>
      <c r="Q1037" s="36"/>
      <c r="R1037" s="36" t="str">
        <f t="shared" ref="R1037:R1101" si="124">IF(SUM(E1037:N1037)=0,"",P1037)</f>
        <v/>
      </c>
      <c r="S1037" s="15"/>
      <c r="T1037" s="15"/>
      <c r="U1037" s="28"/>
      <c r="V1037" s="28"/>
      <c r="W1037" s="15"/>
      <c r="X1037" s="15"/>
      <c r="Y1037" s="15"/>
      <c r="Z1037" s="15"/>
      <c r="AA1037" s="16"/>
      <c r="AB1037" s="16"/>
      <c r="AC1037" s="16"/>
      <c r="AD1037" s="16"/>
      <c r="AE1037" s="16"/>
      <c r="AF1037" s="16"/>
      <c r="AG1037" s="16"/>
      <c r="AH1037" s="16"/>
      <c r="AI1037" s="16"/>
      <c r="AJ1037" s="16"/>
      <c r="AK1037" s="16"/>
      <c r="AL1037" s="16"/>
      <c r="AM1037" s="16"/>
      <c r="AN1037" s="16"/>
      <c r="AO1037" s="16"/>
      <c r="AP1037" s="16"/>
    </row>
    <row r="1038" spans="1:42" s="17" customFormat="1" ht="12.75" hidden="1" customHeight="1">
      <c r="A1038" s="63" t="s">
        <v>870</v>
      </c>
      <c r="B1038" s="72"/>
      <c r="C1038" s="144" t="s">
        <v>871</v>
      </c>
      <c r="D1038" s="46"/>
      <c r="E1038" s="264"/>
      <c r="F1038" s="265"/>
      <c r="G1038" s="266"/>
      <c r="H1038" s="267"/>
      <c r="I1038" s="268"/>
      <c r="J1038" s="265"/>
      <c r="K1038" s="265"/>
      <c r="L1038" s="269"/>
      <c r="M1038" s="268"/>
      <c r="N1038" s="269"/>
      <c r="O1038" s="36"/>
      <c r="P1038" s="51" t="s">
        <v>1474</v>
      </c>
      <c r="Q1038" s="36"/>
      <c r="R1038" s="36" t="str">
        <f t="shared" si="124"/>
        <v/>
      </c>
      <c r="S1038" s="15"/>
      <c r="T1038" s="15"/>
      <c r="U1038" s="28"/>
      <c r="V1038" s="28"/>
      <c r="W1038" s="15"/>
      <c r="X1038" s="15"/>
      <c r="Y1038" s="15"/>
      <c r="Z1038" s="15"/>
      <c r="AA1038" s="16"/>
      <c r="AB1038" s="16"/>
      <c r="AC1038" s="16"/>
      <c r="AD1038" s="16"/>
      <c r="AE1038" s="16"/>
      <c r="AF1038" s="16"/>
      <c r="AG1038" s="16"/>
      <c r="AH1038" s="16"/>
      <c r="AI1038" s="16"/>
      <c r="AJ1038" s="16"/>
      <c r="AK1038" s="16"/>
      <c r="AL1038" s="16"/>
      <c r="AM1038" s="16"/>
      <c r="AN1038" s="16"/>
      <c r="AO1038" s="16"/>
      <c r="AP1038" s="16"/>
    </row>
    <row r="1039" spans="1:42" s="17" customFormat="1" ht="12.75" hidden="1" customHeight="1">
      <c r="A1039" s="63" t="s">
        <v>872</v>
      </c>
      <c r="B1039" s="72"/>
      <c r="C1039" s="144" t="s">
        <v>2349</v>
      </c>
      <c r="D1039" s="46"/>
      <c r="E1039" s="264"/>
      <c r="F1039" s="265"/>
      <c r="G1039" s="266"/>
      <c r="H1039" s="267"/>
      <c r="I1039" s="268"/>
      <c r="J1039" s="265"/>
      <c r="K1039" s="265"/>
      <c r="L1039" s="269"/>
      <c r="M1039" s="268"/>
      <c r="N1039" s="269"/>
      <c r="O1039" s="36"/>
      <c r="P1039" s="51" t="s">
        <v>1474</v>
      </c>
      <c r="Q1039" s="36"/>
      <c r="R1039" s="36" t="str">
        <f t="shared" si="124"/>
        <v/>
      </c>
      <c r="S1039" s="15"/>
      <c r="T1039" s="15"/>
      <c r="U1039" s="28"/>
      <c r="V1039" s="28"/>
      <c r="W1039" s="15"/>
      <c r="X1039" s="15"/>
      <c r="Y1039" s="15"/>
      <c r="Z1039" s="15"/>
      <c r="AA1039" s="16"/>
      <c r="AB1039" s="16"/>
      <c r="AC1039" s="16"/>
      <c r="AD1039" s="16"/>
      <c r="AE1039" s="16"/>
      <c r="AF1039" s="16"/>
      <c r="AG1039" s="16"/>
      <c r="AH1039" s="16"/>
      <c r="AI1039" s="16"/>
      <c r="AJ1039" s="16"/>
      <c r="AK1039" s="16"/>
      <c r="AL1039" s="16"/>
      <c r="AM1039" s="16"/>
      <c r="AN1039" s="16"/>
      <c r="AO1039" s="16"/>
      <c r="AP1039" s="16"/>
    </row>
    <row r="1040" spans="1:42" s="17" customFormat="1" ht="12.75" hidden="1" customHeight="1">
      <c r="A1040" s="63" t="s">
        <v>873</v>
      </c>
      <c r="B1040" s="72"/>
      <c r="C1040" s="144" t="s">
        <v>874</v>
      </c>
      <c r="D1040" s="46"/>
      <c r="E1040" s="264"/>
      <c r="F1040" s="265"/>
      <c r="G1040" s="266"/>
      <c r="H1040" s="267"/>
      <c r="I1040" s="268"/>
      <c r="J1040" s="265"/>
      <c r="K1040" s="265"/>
      <c r="L1040" s="269"/>
      <c r="M1040" s="268"/>
      <c r="N1040" s="269"/>
      <c r="O1040" s="36"/>
      <c r="P1040" s="51" t="s">
        <v>1474</v>
      </c>
      <c r="Q1040" s="36"/>
      <c r="R1040" s="36" t="str">
        <f t="shared" si="124"/>
        <v/>
      </c>
      <c r="S1040" s="15"/>
      <c r="T1040" s="15"/>
      <c r="U1040" s="28"/>
      <c r="V1040" s="28"/>
      <c r="W1040" s="15"/>
      <c r="X1040" s="15"/>
      <c r="Y1040" s="15"/>
      <c r="Z1040" s="15"/>
      <c r="AA1040" s="16"/>
      <c r="AB1040" s="16"/>
      <c r="AC1040" s="16"/>
      <c r="AD1040" s="16"/>
      <c r="AE1040" s="16"/>
      <c r="AF1040" s="16"/>
      <c r="AG1040" s="16"/>
      <c r="AH1040" s="16"/>
      <c r="AI1040" s="16"/>
      <c r="AJ1040" s="16"/>
      <c r="AK1040" s="16"/>
      <c r="AL1040" s="16"/>
      <c r="AM1040" s="16"/>
      <c r="AN1040" s="16"/>
      <c r="AO1040" s="16"/>
      <c r="AP1040" s="16"/>
    </row>
    <row r="1041" spans="1:42" s="17" customFormat="1" ht="12.75" hidden="1" customHeight="1">
      <c r="A1041" s="63" t="s">
        <v>875</v>
      </c>
      <c r="B1041" s="72"/>
      <c r="C1041" s="144" t="s">
        <v>876</v>
      </c>
      <c r="D1041" s="46"/>
      <c r="E1041" s="264"/>
      <c r="F1041" s="265"/>
      <c r="G1041" s="266"/>
      <c r="H1041" s="267"/>
      <c r="I1041" s="268"/>
      <c r="J1041" s="265"/>
      <c r="K1041" s="265"/>
      <c r="L1041" s="269"/>
      <c r="M1041" s="268"/>
      <c r="N1041" s="269"/>
      <c r="O1041" s="36"/>
      <c r="P1041" s="51" t="s">
        <v>1474</v>
      </c>
      <c r="Q1041" s="36"/>
      <c r="R1041" s="36" t="str">
        <f t="shared" si="124"/>
        <v/>
      </c>
      <c r="S1041" s="15"/>
      <c r="T1041" s="15"/>
      <c r="U1041" s="28"/>
      <c r="V1041" s="28"/>
      <c r="W1041" s="15"/>
      <c r="X1041" s="15"/>
      <c r="Y1041" s="15"/>
      <c r="Z1041" s="15"/>
      <c r="AA1041" s="16"/>
      <c r="AB1041" s="16"/>
      <c r="AC1041" s="16"/>
      <c r="AD1041" s="16"/>
      <c r="AE1041" s="16"/>
      <c r="AF1041" s="16"/>
      <c r="AG1041" s="16"/>
      <c r="AH1041" s="16"/>
      <c r="AI1041" s="16"/>
      <c r="AJ1041" s="16"/>
      <c r="AK1041" s="16"/>
      <c r="AL1041" s="16"/>
      <c r="AM1041" s="16"/>
      <c r="AN1041" s="16"/>
      <c r="AO1041" s="16"/>
      <c r="AP1041" s="16"/>
    </row>
    <row r="1042" spans="1:42" s="17" customFormat="1" ht="12.75" hidden="1" customHeight="1">
      <c r="A1042" s="63" t="s">
        <v>877</v>
      </c>
      <c r="B1042" s="72"/>
      <c r="C1042" s="144" t="s">
        <v>878</v>
      </c>
      <c r="D1042" s="46"/>
      <c r="E1042" s="264"/>
      <c r="F1042" s="265"/>
      <c r="G1042" s="266"/>
      <c r="H1042" s="267"/>
      <c r="I1042" s="268"/>
      <c r="J1042" s="265"/>
      <c r="K1042" s="265"/>
      <c r="L1042" s="269"/>
      <c r="M1042" s="268"/>
      <c r="N1042" s="269"/>
      <c r="O1042" s="36"/>
      <c r="P1042" s="51" t="s">
        <v>1474</v>
      </c>
      <c r="Q1042" s="36"/>
      <c r="R1042" s="36" t="str">
        <f t="shared" si="124"/>
        <v/>
      </c>
      <c r="S1042" s="15"/>
      <c r="T1042" s="15"/>
      <c r="U1042" s="28"/>
      <c r="V1042" s="28"/>
      <c r="W1042" s="15"/>
      <c r="X1042" s="15"/>
      <c r="Y1042" s="15"/>
      <c r="Z1042" s="15"/>
      <c r="AA1042" s="16"/>
      <c r="AB1042" s="16"/>
      <c r="AC1042" s="16"/>
      <c r="AD1042" s="16"/>
      <c r="AE1042" s="16"/>
      <c r="AF1042" s="16"/>
      <c r="AG1042" s="16"/>
      <c r="AH1042" s="16"/>
      <c r="AI1042" s="16"/>
      <c r="AJ1042" s="16"/>
      <c r="AK1042" s="16"/>
      <c r="AL1042" s="16"/>
      <c r="AM1042" s="16"/>
      <c r="AN1042" s="16"/>
      <c r="AO1042" s="16"/>
      <c r="AP1042" s="16"/>
    </row>
    <row r="1043" spans="1:42" s="17" customFormat="1" ht="12.75" hidden="1" customHeight="1">
      <c r="A1043" s="63" t="s">
        <v>879</v>
      </c>
      <c r="B1043" s="72"/>
      <c r="C1043" s="144" t="s">
        <v>880</v>
      </c>
      <c r="D1043" s="46"/>
      <c r="E1043" s="264"/>
      <c r="F1043" s="265"/>
      <c r="G1043" s="266"/>
      <c r="H1043" s="267"/>
      <c r="I1043" s="268"/>
      <c r="J1043" s="265"/>
      <c r="K1043" s="265"/>
      <c r="L1043" s="269"/>
      <c r="M1043" s="268"/>
      <c r="N1043" s="269"/>
      <c r="O1043" s="36"/>
      <c r="P1043" s="51" t="s">
        <v>1474</v>
      </c>
      <c r="Q1043" s="36"/>
      <c r="R1043" s="36" t="str">
        <f t="shared" si="124"/>
        <v/>
      </c>
      <c r="S1043" s="15"/>
      <c r="T1043" s="15"/>
      <c r="U1043" s="28"/>
      <c r="V1043" s="28"/>
      <c r="W1043" s="15"/>
      <c r="X1043" s="15"/>
      <c r="Y1043" s="15"/>
      <c r="Z1043" s="15"/>
      <c r="AA1043" s="16"/>
      <c r="AB1043" s="16"/>
      <c r="AC1043" s="16"/>
      <c r="AD1043" s="16"/>
      <c r="AE1043" s="16"/>
      <c r="AF1043" s="16"/>
      <c r="AG1043" s="16"/>
      <c r="AH1043" s="16"/>
      <c r="AI1043" s="16"/>
      <c r="AJ1043" s="16"/>
      <c r="AK1043" s="16"/>
      <c r="AL1043" s="16"/>
      <c r="AM1043" s="16"/>
      <c r="AN1043" s="16"/>
      <c r="AO1043" s="16"/>
      <c r="AP1043" s="16"/>
    </row>
    <row r="1044" spans="1:42" s="17" customFormat="1" ht="12.75" hidden="1" customHeight="1">
      <c r="A1044" s="63" t="s">
        <v>881</v>
      </c>
      <c r="B1044" s="72"/>
      <c r="C1044" s="144" t="s">
        <v>882</v>
      </c>
      <c r="D1044" s="46"/>
      <c r="E1044" s="264"/>
      <c r="F1044" s="265"/>
      <c r="G1044" s="266"/>
      <c r="H1044" s="267"/>
      <c r="I1044" s="268"/>
      <c r="J1044" s="265"/>
      <c r="K1044" s="265"/>
      <c r="L1044" s="269"/>
      <c r="M1044" s="268"/>
      <c r="N1044" s="269"/>
      <c r="O1044" s="36"/>
      <c r="P1044" s="51" t="s">
        <v>1474</v>
      </c>
      <c r="Q1044" s="36"/>
      <c r="R1044" s="36" t="str">
        <f t="shared" si="124"/>
        <v/>
      </c>
      <c r="S1044" s="15"/>
      <c r="T1044" s="15"/>
      <c r="U1044" s="28"/>
      <c r="V1044" s="28"/>
      <c r="W1044" s="15"/>
      <c r="X1044" s="15"/>
      <c r="Y1044" s="15"/>
      <c r="Z1044" s="15"/>
      <c r="AA1044" s="16"/>
      <c r="AB1044" s="16"/>
      <c r="AC1044" s="16"/>
      <c r="AD1044" s="16"/>
      <c r="AE1044" s="16"/>
      <c r="AF1044" s="16"/>
      <c r="AG1044" s="16"/>
      <c r="AH1044" s="16"/>
      <c r="AI1044" s="16"/>
      <c r="AJ1044" s="16"/>
      <c r="AK1044" s="16"/>
      <c r="AL1044" s="16"/>
      <c r="AM1044" s="16"/>
      <c r="AN1044" s="16"/>
      <c r="AO1044" s="16"/>
      <c r="AP1044" s="16"/>
    </row>
    <row r="1045" spans="1:42" s="17" customFormat="1" ht="12.75" hidden="1" customHeight="1">
      <c r="A1045" s="63" t="s">
        <v>883</v>
      </c>
      <c r="B1045" s="72"/>
      <c r="C1045" s="144" t="s">
        <v>884</v>
      </c>
      <c r="D1045" s="46"/>
      <c r="E1045" s="264"/>
      <c r="F1045" s="265"/>
      <c r="G1045" s="266"/>
      <c r="H1045" s="267"/>
      <c r="I1045" s="268"/>
      <c r="J1045" s="265"/>
      <c r="K1045" s="265"/>
      <c r="L1045" s="269"/>
      <c r="M1045" s="268"/>
      <c r="N1045" s="269"/>
      <c r="O1045" s="36"/>
      <c r="P1045" s="51" t="s">
        <v>1474</v>
      </c>
      <c r="Q1045" s="36"/>
      <c r="R1045" s="36" t="str">
        <f t="shared" si="124"/>
        <v/>
      </c>
      <c r="S1045" s="15"/>
      <c r="T1045" s="15"/>
      <c r="U1045" s="28"/>
      <c r="V1045" s="28"/>
      <c r="W1045" s="15"/>
      <c r="X1045" s="15"/>
      <c r="Y1045" s="15"/>
      <c r="Z1045" s="15"/>
      <c r="AA1045" s="16"/>
      <c r="AB1045" s="16"/>
      <c r="AC1045" s="16"/>
      <c r="AD1045" s="16"/>
      <c r="AE1045" s="16"/>
      <c r="AF1045" s="16"/>
      <c r="AG1045" s="16"/>
      <c r="AH1045" s="16"/>
      <c r="AI1045" s="16"/>
      <c r="AJ1045" s="16"/>
      <c r="AK1045" s="16"/>
      <c r="AL1045" s="16"/>
      <c r="AM1045" s="16"/>
      <c r="AN1045" s="16"/>
      <c r="AO1045" s="16"/>
      <c r="AP1045" s="16"/>
    </row>
    <row r="1046" spans="1:42" s="17" customFormat="1" ht="12.75" hidden="1" customHeight="1">
      <c r="A1046" s="63" t="s">
        <v>885</v>
      </c>
      <c r="B1046" s="72"/>
      <c r="C1046" s="144" t="s">
        <v>886</v>
      </c>
      <c r="D1046" s="46"/>
      <c r="E1046" s="264"/>
      <c r="F1046" s="265"/>
      <c r="G1046" s="266"/>
      <c r="H1046" s="267"/>
      <c r="I1046" s="268"/>
      <c r="J1046" s="265"/>
      <c r="K1046" s="265"/>
      <c r="L1046" s="269"/>
      <c r="M1046" s="268"/>
      <c r="N1046" s="269"/>
      <c r="O1046" s="36"/>
      <c r="P1046" s="51" t="s">
        <v>1474</v>
      </c>
      <c r="Q1046" s="36"/>
      <c r="R1046" s="36" t="str">
        <f t="shared" si="124"/>
        <v/>
      </c>
      <c r="S1046" s="15"/>
      <c r="T1046" s="15"/>
      <c r="U1046" s="28"/>
      <c r="V1046" s="28"/>
      <c r="W1046" s="15"/>
      <c r="X1046" s="15"/>
      <c r="Y1046" s="15"/>
      <c r="Z1046" s="15"/>
      <c r="AA1046" s="16"/>
      <c r="AB1046" s="16"/>
      <c r="AC1046" s="16"/>
      <c r="AD1046" s="16"/>
      <c r="AE1046" s="16"/>
      <c r="AF1046" s="16"/>
      <c r="AG1046" s="16"/>
      <c r="AH1046" s="16"/>
      <c r="AI1046" s="16"/>
      <c r="AJ1046" s="16"/>
      <c r="AK1046" s="16"/>
      <c r="AL1046" s="16"/>
      <c r="AM1046" s="16"/>
      <c r="AN1046" s="16"/>
      <c r="AO1046" s="16"/>
      <c r="AP1046" s="16"/>
    </row>
    <row r="1047" spans="1:42" s="17" customFormat="1" ht="12.75" hidden="1" customHeight="1">
      <c r="A1047" s="63" t="s">
        <v>887</v>
      </c>
      <c r="B1047" s="72"/>
      <c r="C1047" s="144" t="s">
        <v>888</v>
      </c>
      <c r="D1047" s="46"/>
      <c r="E1047" s="264"/>
      <c r="F1047" s="265"/>
      <c r="G1047" s="266"/>
      <c r="H1047" s="267"/>
      <c r="I1047" s="268"/>
      <c r="J1047" s="265"/>
      <c r="K1047" s="265"/>
      <c r="L1047" s="269"/>
      <c r="M1047" s="268"/>
      <c r="N1047" s="269"/>
      <c r="O1047" s="36"/>
      <c r="P1047" s="51" t="s">
        <v>1474</v>
      </c>
      <c r="Q1047" s="36"/>
      <c r="R1047" s="36" t="str">
        <f t="shared" si="124"/>
        <v/>
      </c>
      <c r="S1047" s="15"/>
      <c r="T1047" s="15"/>
      <c r="U1047" s="28"/>
      <c r="V1047" s="28"/>
      <c r="W1047" s="15"/>
      <c r="X1047" s="15"/>
      <c r="Y1047" s="15"/>
      <c r="Z1047" s="15"/>
      <c r="AA1047" s="16"/>
      <c r="AB1047" s="16"/>
      <c r="AC1047" s="16"/>
      <c r="AD1047" s="16"/>
      <c r="AE1047" s="16"/>
      <c r="AF1047" s="16"/>
      <c r="AG1047" s="16"/>
      <c r="AH1047" s="16"/>
      <c r="AI1047" s="16"/>
      <c r="AJ1047" s="16"/>
      <c r="AK1047" s="16"/>
      <c r="AL1047" s="16"/>
      <c r="AM1047" s="16"/>
      <c r="AN1047" s="16"/>
      <c r="AO1047" s="16"/>
      <c r="AP1047" s="16"/>
    </row>
    <row r="1048" spans="1:42" s="17" customFormat="1" ht="12.75" hidden="1" customHeight="1">
      <c r="A1048" s="63" t="s">
        <v>889</v>
      </c>
      <c r="B1048" s="72"/>
      <c r="C1048" s="144" t="s">
        <v>890</v>
      </c>
      <c r="D1048" s="46"/>
      <c r="E1048" s="264"/>
      <c r="F1048" s="265"/>
      <c r="G1048" s="266"/>
      <c r="H1048" s="267"/>
      <c r="I1048" s="268"/>
      <c r="J1048" s="265"/>
      <c r="K1048" s="265"/>
      <c r="L1048" s="269"/>
      <c r="M1048" s="268"/>
      <c r="N1048" s="269"/>
      <c r="O1048" s="36"/>
      <c r="P1048" s="51" t="s">
        <v>1474</v>
      </c>
      <c r="Q1048" s="36"/>
      <c r="R1048" s="36" t="str">
        <f t="shared" si="124"/>
        <v/>
      </c>
      <c r="S1048" s="15"/>
      <c r="T1048" s="15"/>
      <c r="U1048" s="28"/>
      <c r="V1048" s="28"/>
      <c r="W1048" s="15"/>
      <c r="X1048" s="15"/>
      <c r="Y1048" s="15"/>
      <c r="Z1048" s="15"/>
      <c r="AA1048" s="16"/>
      <c r="AB1048" s="16"/>
      <c r="AC1048" s="16"/>
      <c r="AD1048" s="16"/>
      <c r="AE1048" s="16"/>
      <c r="AF1048" s="16"/>
      <c r="AG1048" s="16"/>
      <c r="AH1048" s="16"/>
      <c r="AI1048" s="16"/>
      <c r="AJ1048" s="16"/>
      <c r="AK1048" s="16"/>
      <c r="AL1048" s="16"/>
      <c r="AM1048" s="16"/>
      <c r="AN1048" s="16"/>
      <c r="AO1048" s="16"/>
      <c r="AP1048" s="16"/>
    </row>
    <row r="1049" spans="1:42" s="17" customFormat="1" ht="12.75" hidden="1" customHeight="1">
      <c r="A1049" s="63" t="s">
        <v>891</v>
      </c>
      <c r="B1049" s="72"/>
      <c r="C1049" s="144" t="s">
        <v>2622</v>
      </c>
      <c r="D1049" s="46"/>
      <c r="E1049" s="264"/>
      <c r="F1049" s="265"/>
      <c r="G1049" s="266"/>
      <c r="H1049" s="267"/>
      <c r="I1049" s="268"/>
      <c r="J1049" s="265"/>
      <c r="K1049" s="265"/>
      <c r="L1049" s="269"/>
      <c r="M1049" s="268"/>
      <c r="N1049" s="269"/>
      <c r="O1049" s="36"/>
      <c r="P1049" s="51" t="s">
        <v>1474</v>
      </c>
      <c r="Q1049" s="36"/>
      <c r="R1049" s="36" t="str">
        <f t="shared" si="124"/>
        <v/>
      </c>
      <c r="S1049" s="15"/>
      <c r="T1049" s="15"/>
      <c r="U1049" s="28"/>
      <c r="V1049" s="28"/>
      <c r="W1049" s="15"/>
      <c r="X1049" s="15"/>
      <c r="Y1049" s="15"/>
      <c r="Z1049" s="15"/>
      <c r="AA1049" s="16"/>
      <c r="AB1049" s="16"/>
      <c r="AC1049" s="16"/>
      <c r="AD1049" s="16"/>
      <c r="AE1049" s="16"/>
      <c r="AF1049" s="16"/>
      <c r="AG1049" s="16"/>
      <c r="AH1049" s="16"/>
      <c r="AI1049" s="16"/>
      <c r="AJ1049" s="16"/>
      <c r="AK1049" s="16"/>
      <c r="AL1049" s="16"/>
      <c r="AM1049" s="16"/>
      <c r="AN1049" s="16"/>
      <c r="AO1049" s="16"/>
      <c r="AP1049" s="16"/>
    </row>
    <row r="1050" spans="1:42" s="17" customFormat="1" ht="12.75" hidden="1" customHeight="1">
      <c r="A1050" s="63" t="s">
        <v>892</v>
      </c>
      <c r="B1050" s="72"/>
      <c r="C1050" s="144" t="s">
        <v>893</v>
      </c>
      <c r="D1050" s="46"/>
      <c r="E1050" s="264"/>
      <c r="F1050" s="265"/>
      <c r="G1050" s="266"/>
      <c r="H1050" s="267"/>
      <c r="I1050" s="268"/>
      <c r="J1050" s="265"/>
      <c r="K1050" s="265"/>
      <c r="L1050" s="269"/>
      <c r="M1050" s="268"/>
      <c r="N1050" s="269"/>
      <c r="O1050" s="36"/>
      <c r="P1050" s="51" t="s">
        <v>1474</v>
      </c>
      <c r="Q1050" s="36"/>
      <c r="R1050" s="36" t="str">
        <f t="shared" si="124"/>
        <v/>
      </c>
      <c r="S1050" s="15"/>
      <c r="T1050" s="15"/>
      <c r="U1050" s="28"/>
      <c r="V1050" s="28"/>
      <c r="W1050" s="15"/>
      <c r="X1050" s="15"/>
      <c r="Y1050" s="15"/>
      <c r="Z1050" s="15"/>
      <c r="AA1050" s="16"/>
      <c r="AB1050" s="16"/>
      <c r="AC1050" s="16"/>
      <c r="AD1050" s="16"/>
      <c r="AE1050" s="16"/>
      <c r="AF1050" s="16"/>
      <c r="AG1050" s="16"/>
      <c r="AH1050" s="16"/>
      <c r="AI1050" s="16"/>
      <c r="AJ1050" s="16"/>
      <c r="AK1050" s="16"/>
      <c r="AL1050" s="16"/>
      <c r="AM1050" s="16"/>
      <c r="AN1050" s="16"/>
      <c r="AO1050" s="16"/>
      <c r="AP1050" s="16"/>
    </row>
    <row r="1051" spans="1:42" s="17" customFormat="1" ht="12.75" hidden="1" customHeight="1">
      <c r="A1051" s="63" t="s">
        <v>894</v>
      </c>
      <c r="B1051" s="72"/>
      <c r="C1051" s="144" t="s">
        <v>895</v>
      </c>
      <c r="D1051" s="46"/>
      <c r="E1051" s="264"/>
      <c r="F1051" s="265"/>
      <c r="G1051" s="266"/>
      <c r="H1051" s="267"/>
      <c r="I1051" s="268"/>
      <c r="J1051" s="265"/>
      <c r="K1051" s="265"/>
      <c r="L1051" s="269"/>
      <c r="M1051" s="268"/>
      <c r="N1051" s="269"/>
      <c r="O1051" s="36"/>
      <c r="P1051" s="51" t="s">
        <v>1474</v>
      </c>
      <c r="Q1051" s="36"/>
      <c r="R1051" s="36" t="str">
        <f t="shared" si="124"/>
        <v/>
      </c>
      <c r="S1051" s="15"/>
      <c r="T1051" s="15"/>
      <c r="U1051" s="28"/>
      <c r="V1051" s="28"/>
      <c r="W1051" s="15"/>
      <c r="X1051" s="15"/>
      <c r="Y1051" s="15"/>
      <c r="Z1051" s="15"/>
      <c r="AA1051" s="16"/>
      <c r="AB1051" s="16"/>
      <c r="AC1051" s="16"/>
      <c r="AD1051" s="16"/>
      <c r="AE1051" s="16"/>
      <c r="AF1051" s="16"/>
      <c r="AG1051" s="16"/>
      <c r="AH1051" s="16"/>
      <c r="AI1051" s="16"/>
      <c r="AJ1051" s="16"/>
      <c r="AK1051" s="16"/>
      <c r="AL1051" s="16"/>
      <c r="AM1051" s="16"/>
      <c r="AN1051" s="16"/>
      <c r="AO1051" s="16"/>
      <c r="AP1051" s="16"/>
    </row>
    <row r="1052" spans="1:42" s="17" customFormat="1" ht="12.75" hidden="1" customHeight="1">
      <c r="A1052" s="63" t="s">
        <v>896</v>
      </c>
      <c r="B1052" s="72"/>
      <c r="C1052" s="144" t="s">
        <v>897</v>
      </c>
      <c r="D1052" s="46"/>
      <c r="E1052" s="264"/>
      <c r="F1052" s="265"/>
      <c r="G1052" s="266"/>
      <c r="H1052" s="267"/>
      <c r="I1052" s="268"/>
      <c r="J1052" s="265"/>
      <c r="K1052" s="265"/>
      <c r="L1052" s="269"/>
      <c r="M1052" s="268"/>
      <c r="N1052" s="269"/>
      <c r="O1052" s="36"/>
      <c r="P1052" s="51" t="s">
        <v>1474</v>
      </c>
      <c r="Q1052" s="36"/>
      <c r="R1052" s="36" t="str">
        <f t="shared" si="124"/>
        <v/>
      </c>
      <c r="S1052" s="15"/>
      <c r="T1052" s="15"/>
      <c r="U1052" s="28"/>
      <c r="V1052" s="28"/>
      <c r="W1052" s="15"/>
      <c r="X1052" s="15"/>
      <c r="Y1052" s="15"/>
      <c r="Z1052" s="15"/>
      <c r="AA1052" s="16"/>
      <c r="AB1052" s="16"/>
      <c r="AC1052" s="16"/>
      <c r="AD1052" s="16"/>
      <c r="AE1052" s="16"/>
      <c r="AF1052" s="16"/>
      <c r="AG1052" s="16"/>
      <c r="AH1052" s="16"/>
      <c r="AI1052" s="16"/>
      <c r="AJ1052" s="16"/>
      <c r="AK1052" s="16"/>
      <c r="AL1052" s="16"/>
      <c r="AM1052" s="16"/>
      <c r="AN1052" s="16"/>
      <c r="AO1052" s="16"/>
      <c r="AP1052" s="16"/>
    </row>
    <row r="1053" spans="1:42" s="17" customFormat="1" ht="12.75" hidden="1" customHeight="1">
      <c r="A1053" s="63" t="s">
        <v>898</v>
      </c>
      <c r="B1053" s="72"/>
      <c r="C1053" s="144" t="s">
        <v>899</v>
      </c>
      <c r="D1053" s="46"/>
      <c r="E1053" s="264"/>
      <c r="F1053" s="265"/>
      <c r="G1053" s="266"/>
      <c r="H1053" s="267"/>
      <c r="I1053" s="268"/>
      <c r="J1053" s="265"/>
      <c r="K1053" s="265"/>
      <c r="L1053" s="269"/>
      <c r="M1053" s="268"/>
      <c r="N1053" s="269"/>
      <c r="O1053" s="36"/>
      <c r="P1053" s="51" t="s">
        <v>1474</v>
      </c>
      <c r="Q1053" s="36"/>
      <c r="R1053" s="36" t="str">
        <f t="shared" si="124"/>
        <v/>
      </c>
      <c r="S1053" s="15"/>
      <c r="T1053" s="15"/>
      <c r="U1053" s="28"/>
      <c r="V1053" s="28"/>
      <c r="W1053" s="15"/>
      <c r="X1053" s="15"/>
      <c r="Y1053" s="15"/>
      <c r="Z1053" s="15"/>
      <c r="AA1053" s="16"/>
      <c r="AB1053" s="16"/>
      <c r="AC1053" s="16"/>
      <c r="AD1053" s="16"/>
      <c r="AE1053" s="16"/>
      <c r="AF1053" s="16"/>
      <c r="AG1053" s="16"/>
      <c r="AH1053" s="16"/>
      <c r="AI1053" s="16"/>
      <c r="AJ1053" s="16"/>
      <c r="AK1053" s="16"/>
      <c r="AL1053" s="16"/>
      <c r="AM1053" s="16"/>
      <c r="AN1053" s="16"/>
      <c r="AO1053" s="16"/>
      <c r="AP1053" s="16"/>
    </row>
    <row r="1054" spans="1:42" s="17" customFormat="1" ht="12.75" hidden="1" customHeight="1">
      <c r="A1054" s="63" t="s">
        <v>900</v>
      </c>
      <c r="B1054" s="72"/>
      <c r="C1054" s="144" t="s">
        <v>901</v>
      </c>
      <c r="D1054" s="46"/>
      <c r="E1054" s="264"/>
      <c r="F1054" s="265"/>
      <c r="G1054" s="266"/>
      <c r="H1054" s="267"/>
      <c r="I1054" s="268"/>
      <c r="J1054" s="265"/>
      <c r="K1054" s="265"/>
      <c r="L1054" s="269"/>
      <c r="M1054" s="268"/>
      <c r="N1054" s="269"/>
      <c r="O1054" s="36"/>
      <c r="P1054" s="51" t="s">
        <v>1474</v>
      </c>
      <c r="Q1054" s="36"/>
      <c r="R1054" s="36" t="str">
        <f t="shared" si="124"/>
        <v/>
      </c>
      <c r="S1054" s="15"/>
      <c r="T1054" s="15"/>
      <c r="U1054" s="28"/>
      <c r="V1054" s="28"/>
      <c r="W1054" s="15"/>
      <c r="X1054" s="15"/>
      <c r="Y1054" s="15"/>
      <c r="Z1054" s="15"/>
      <c r="AA1054" s="16"/>
      <c r="AB1054" s="16"/>
      <c r="AC1054" s="16"/>
      <c r="AD1054" s="16"/>
      <c r="AE1054" s="16"/>
      <c r="AF1054" s="16"/>
      <c r="AG1054" s="16"/>
      <c r="AH1054" s="16"/>
      <c r="AI1054" s="16"/>
      <c r="AJ1054" s="16"/>
      <c r="AK1054" s="16"/>
      <c r="AL1054" s="16"/>
      <c r="AM1054" s="16"/>
      <c r="AN1054" s="16"/>
      <c r="AO1054" s="16"/>
      <c r="AP1054" s="16"/>
    </row>
    <row r="1055" spans="1:42" s="17" customFormat="1" ht="12.75" hidden="1" customHeight="1">
      <c r="A1055" s="63" t="s">
        <v>902</v>
      </c>
      <c r="B1055" s="72"/>
      <c r="C1055" s="144" t="s">
        <v>903</v>
      </c>
      <c r="D1055" s="46"/>
      <c r="E1055" s="264"/>
      <c r="F1055" s="265"/>
      <c r="G1055" s="266"/>
      <c r="H1055" s="267"/>
      <c r="I1055" s="268"/>
      <c r="J1055" s="265"/>
      <c r="K1055" s="265"/>
      <c r="L1055" s="269"/>
      <c r="M1055" s="268"/>
      <c r="N1055" s="269"/>
      <c r="O1055" s="36"/>
      <c r="P1055" s="51" t="s">
        <v>1474</v>
      </c>
      <c r="Q1055" s="36"/>
      <c r="R1055" s="36" t="str">
        <f t="shared" si="124"/>
        <v/>
      </c>
      <c r="S1055" s="15"/>
      <c r="T1055" s="15"/>
      <c r="U1055" s="28"/>
      <c r="V1055" s="28"/>
      <c r="W1055" s="15"/>
      <c r="X1055" s="15"/>
      <c r="Y1055" s="15"/>
      <c r="Z1055" s="15"/>
      <c r="AA1055" s="16"/>
      <c r="AB1055" s="16"/>
      <c r="AC1055" s="16"/>
      <c r="AD1055" s="16"/>
      <c r="AE1055" s="16"/>
      <c r="AF1055" s="16"/>
      <c r="AG1055" s="16"/>
      <c r="AH1055" s="16"/>
      <c r="AI1055" s="16"/>
      <c r="AJ1055" s="16"/>
      <c r="AK1055" s="16"/>
      <c r="AL1055" s="16"/>
      <c r="AM1055" s="16"/>
      <c r="AN1055" s="16"/>
      <c r="AO1055" s="16"/>
      <c r="AP1055" s="16"/>
    </row>
    <row r="1056" spans="1:42" s="17" customFormat="1" ht="12.75" hidden="1" customHeight="1" thickBot="1">
      <c r="A1056" s="63" t="s">
        <v>904</v>
      </c>
      <c r="B1056" s="74"/>
      <c r="C1056" s="167" t="s">
        <v>905</v>
      </c>
      <c r="D1056" s="46"/>
      <c r="E1056" s="264"/>
      <c r="F1056" s="265"/>
      <c r="G1056" s="266"/>
      <c r="H1056" s="267"/>
      <c r="I1056" s="268"/>
      <c r="J1056" s="265"/>
      <c r="K1056" s="265"/>
      <c r="L1056" s="269"/>
      <c r="M1056" s="268"/>
      <c r="N1056" s="269"/>
      <c r="O1056" s="36"/>
      <c r="P1056" s="51" t="s">
        <v>1474</v>
      </c>
      <c r="Q1056" s="36"/>
      <c r="R1056" s="36" t="str">
        <f t="shared" si="124"/>
        <v/>
      </c>
      <c r="S1056" s="15"/>
      <c r="T1056" s="15"/>
      <c r="U1056" s="28"/>
      <c r="V1056" s="28"/>
      <c r="W1056" s="15"/>
      <c r="X1056" s="15"/>
      <c r="Y1056" s="15"/>
      <c r="Z1056" s="15"/>
      <c r="AA1056" s="16"/>
      <c r="AB1056" s="16"/>
      <c r="AC1056" s="16"/>
      <c r="AD1056" s="16"/>
      <c r="AE1056" s="16"/>
      <c r="AF1056" s="16"/>
      <c r="AG1056" s="16"/>
      <c r="AH1056" s="16"/>
      <c r="AI1056" s="16"/>
      <c r="AJ1056" s="16"/>
      <c r="AK1056" s="16"/>
      <c r="AL1056" s="16"/>
      <c r="AM1056" s="16"/>
      <c r="AN1056" s="16"/>
      <c r="AO1056" s="16"/>
      <c r="AP1056" s="16"/>
    </row>
    <row r="1057" spans="1:42" s="455" customFormat="1" ht="15.75" customHeight="1">
      <c r="A1057" s="446" t="s">
        <v>906</v>
      </c>
      <c r="B1057" s="447" t="s">
        <v>907</v>
      </c>
      <c r="C1057" s="448"/>
      <c r="D1057" s="449"/>
      <c r="E1057" s="331">
        <f t="shared" ref="E1057:L1057" si="125">SUM(E1058:E1101)</f>
        <v>1</v>
      </c>
      <c r="F1057" s="332">
        <f t="shared" si="125"/>
        <v>387</v>
      </c>
      <c r="G1057" s="333">
        <f t="shared" si="125"/>
        <v>1877</v>
      </c>
      <c r="H1057" s="450">
        <f t="shared" si="125"/>
        <v>1</v>
      </c>
      <c r="I1057" s="364">
        <f t="shared" si="125"/>
        <v>76</v>
      </c>
      <c r="J1057" s="332">
        <f t="shared" si="125"/>
        <v>382</v>
      </c>
      <c r="K1057" s="332">
        <f t="shared" si="125"/>
        <v>0</v>
      </c>
      <c r="L1057" s="335">
        <f t="shared" si="125"/>
        <v>0</v>
      </c>
      <c r="M1057" s="364">
        <f>SUM(M1058:M1101)</f>
        <v>76</v>
      </c>
      <c r="N1057" s="335">
        <f>SUM(N1058:N1101)</f>
        <v>382</v>
      </c>
      <c r="O1057" s="451"/>
      <c r="P1057" s="452" t="s">
        <v>1500</v>
      </c>
      <c r="Q1057" s="451"/>
      <c r="R1057" s="451" t="str">
        <f t="shared" si="124"/>
        <v>P</v>
      </c>
      <c r="S1057" s="453"/>
      <c r="T1057" s="453"/>
      <c r="U1057" s="454"/>
      <c r="V1057" s="454"/>
      <c r="W1057" s="453"/>
      <c r="X1057" s="453"/>
      <c r="Y1057" s="453"/>
      <c r="Z1057" s="453"/>
      <c r="AA1057" s="453"/>
      <c r="AB1057" s="453"/>
      <c r="AC1057" s="453"/>
      <c r="AD1057" s="453"/>
      <c r="AE1057" s="453"/>
      <c r="AF1057" s="453"/>
      <c r="AG1057" s="453"/>
      <c r="AH1057" s="453"/>
      <c r="AI1057" s="453"/>
      <c r="AJ1057" s="453"/>
      <c r="AK1057" s="453"/>
      <c r="AL1057" s="453"/>
      <c r="AM1057" s="453"/>
      <c r="AN1057" s="453"/>
      <c r="AO1057" s="453"/>
      <c r="AP1057" s="453"/>
    </row>
    <row r="1058" spans="1:42" s="460" customFormat="1" ht="12.75" hidden="1" customHeight="1">
      <c r="A1058" s="446" t="s">
        <v>912</v>
      </c>
      <c r="B1058" s="456"/>
      <c r="C1058" s="144" t="s">
        <v>913</v>
      </c>
      <c r="D1058" s="457"/>
      <c r="E1058" s="264"/>
      <c r="F1058" s="265"/>
      <c r="G1058" s="266"/>
      <c r="H1058" s="458"/>
      <c r="I1058" s="268"/>
      <c r="J1058" s="265"/>
      <c r="K1058" s="265"/>
      <c r="L1058" s="269"/>
      <c r="M1058" s="268"/>
      <c r="N1058" s="269"/>
      <c r="O1058" s="451"/>
      <c r="P1058" s="452" t="s">
        <v>1474</v>
      </c>
      <c r="Q1058" s="451"/>
      <c r="R1058" s="451" t="str">
        <f t="shared" si="124"/>
        <v/>
      </c>
      <c r="S1058" s="453"/>
      <c r="T1058" s="453"/>
      <c r="U1058" s="454"/>
      <c r="V1058" s="454"/>
      <c r="W1058" s="453"/>
      <c r="X1058" s="453"/>
      <c r="Y1058" s="453"/>
      <c r="Z1058" s="453"/>
      <c r="AA1058" s="459"/>
      <c r="AB1058" s="459"/>
      <c r="AC1058" s="459"/>
      <c r="AD1058" s="459"/>
      <c r="AE1058" s="459"/>
      <c r="AF1058" s="459"/>
      <c r="AG1058" s="459"/>
      <c r="AH1058" s="459"/>
      <c r="AI1058" s="459"/>
      <c r="AJ1058" s="459"/>
      <c r="AK1058" s="459"/>
      <c r="AL1058" s="459"/>
      <c r="AM1058" s="459"/>
      <c r="AN1058" s="459"/>
      <c r="AO1058" s="459"/>
      <c r="AP1058" s="459"/>
    </row>
    <row r="1059" spans="1:42" s="460" customFormat="1" ht="12.75" hidden="1" customHeight="1">
      <c r="A1059" s="446" t="s">
        <v>914</v>
      </c>
      <c r="B1059" s="456"/>
      <c r="C1059" s="144" t="s">
        <v>915</v>
      </c>
      <c r="D1059" s="457"/>
      <c r="E1059" s="264"/>
      <c r="F1059" s="265"/>
      <c r="G1059" s="266"/>
      <c r="H1059" s="458"/>
      <c r="I1059" s="268"/>
      <c r="J1059" s="265"/>
      <c r="K1059" s="265"/>
      <c r="L1059" s="269"/>
      <c r="M1059" s="268"/>
      <c r="N1059" s="269"/>
      <c r="O1059" s="451"/>
      <c r="P1059" s="452" t="s">
        <v>1474</v>
      </c>
      <c r="Q1059" s="451"/>
      <c r="R1059" s="451" t="str">
        <f t="shared" si="124"/>
        <v/>
      </c>
      <c r="S1059" s="453"/>
      <c r="T1059" s="453"/>
      <c r="U1059" s="454"/>
      <c r="V1059" s="454"/>
      <c r="W1059" s="453"/>
      <c r="X1059" s="453"/>
      <c r="Y1059" s="453"/>
      <c r="Z1059" s="453"/>
      <c r="AA1059" s="459"/>
      <c r="AB1059" s="459"/>
      <c r="AC1059" s="459"/>
      <c r="AD1059" s="459"/>
      <c r="AE1059" s="459"/>
      <c r="AF1059" s="459"/>
      <c r="AG1059" s="459"/>
      <c r="AH1059" s="459"/>
      <c r="AI1059" s="459"/>
      <c r="AJ1059" s="459"/>
      <c r="AK1059" s="459"/>
      <c r="AL1059" s="459"/>
      <c r="AM1059" s="459"/>
      <c r="AN1059" s="459"/>
      <c r="AO1059" s="459"/>
      <c r="AP1059" s="459"/>
    </row>
    <row r="1060" spans="1:42" s="460" customFormat="1" ht="12.75" hidden="1" customHeight="1">
      <c r="A1060" s="446" t="s">
        <v>916</v>
      </c>
      <c r="B1060" s="456"/>
      <c r="C1060" s="144" t="s">
        <v>917</v>
      </c>
      <c r="D1060" s="457"/>
      <c r="E1060" s="264"/>
      <c r="F1060" s="265"/>
      <c r="G1060" s="266"/>
      <c r="H1060" s="458"/>
      <c r="I1060" s="268"/>
      <c r="J1060" s="265"/>
      <c r="K1060" s="265"/>
      <c r="L1060" s="269"/>
      <c r="M1060" s="268"/>
      <c r="N1060" s="269"/>
      <c r="O1060" s="451"/>
      <c r="P1060" s="452" t="s">
        <v>1474</v>
      </c>
      <c r="Q1060" s="451"/>
      <c r="R1060" s="451" t="str">
        <f t="shared" si="124"/>
        <v/>
      </c>
      <c r="S1060" s="453"/>
      <c r="T1060" s="453"/>
      <c r="U1060" s="454"/>
      <c r="V1060" s="454"/>
      <c r="W1060" s="453"/>
      <c r="X1060" s="453"/>
      <c r="Y1060" s="453"/>
      <c r="Z1060" s="453"/>
      <c r="AA1060" s="459"/>
      <c r="AB1060" s="459"/>
      <c r="AC1060" s="459"/>
      <c r="AD1060" s="459"/>
      <c r="AE1060" s="459"/>
      <c r="AF1060" s="459"/>
      <c r="AG1060" s="459"/>
      <c r="AH1060" s="459"/>
      <c r="AI1060" s="459"/>
      <c r="AJ1060" s="459"/>
      <c r="AK1060" s="459"/>
      <c r="AL1060" s="459"/>
      <c r="AM1060" s="459"/>
      <c r="AN1060" s="459"/>
      <c r="AO1060" s="459"/>
      <c r="AP1060" s="459"/>
    </row>
    <row r="1061" spans="1:42" s="460" customFormat="1" ht="12.75" hidden="1" customHeight="1">
      <c r="A1061" s="446" t="s">
        <v>918</v>
      </c>
      <c r="B1061" s="456"/>
      <c r="C1061" s="144" t="s">
        <v>919</v>
      </c>
      <c r="D1061" s="457"/>
      <c r="E1061" s="264"/>
      <c r="F1061" s="265"/>
      <c r="G1061" s="266"/>
      <c r="H1061" s="458"/>
      <c r="I1061" s="268"/>
      <c r="J1061" s="265"/>
      <c r="K1061" s="265"/>
      <c r="L1061" s="269"/>
      <c r="M1061" s="268"/>
      <c r="N1061" s="269"/>
      <c r="O1061" s="451"/>
      <c r="P1061" s="452" t="s">
        <v>1474</v>
      </c>
      <c r="Q1061" s="451"/>
      <c r="R1061" s="451" t="str">
        <f t="shared" si="124"/>
        <v/>
      </c>
      <c r="S1061" s="453"/>
      <c r="T1061" s="453"/>
      <c r="U1061" s="454"/>
      <c r="V1061" s="454"/>
      <c r="W1061" s="453"/>
      <c r="X1061" s="453"/>
      <c r="Y1061" s="453"/>
      <c r="Z1061" s="453"/>
      <c r="AA1061" s="459"/>
      <c r="AB1061" s="459"/>
      <c r="AC1061" s="459"/>
      <c r="AD1061" s="459"/>
      <c r="AE1061" s="459"/>
      <c r="AF1061" s="459"/>
      <c r="AG1061" s="459"/>
      <c r="AH1061" s="459"/>
      <c r="AI1061" s="459"/>
      <c r="AJ1061" s="459"/>
      <c r="AK1061" s="459"/>
      <c r="AL1061" s="459"/>
      <c r="AM1061" s="459"/>
      <c r="AN1061" s="459"/>
      <c r="AO1061" s="459"/>
      <c r="AP1061" s="459"/>
    </row>
    <row r="1062" spans="1:42" s="460" customFormat="1" ht="12.75" hidden="1" customHeight="1">
      <c r="A1062" s="446" t="s">
        <v>920</v>
      </c>
      <c r="B1062" s="456"/>
      <c r="C1062" s="144" t="s">
        <v>921</v>
      </c>
      <c r="D1062" s="457"/>
      <c r="E1062" s="264"/>
      <c r="F1062" s="265"/>
      <c r="G1062" s="266"/>
      <c r="H1062" s="458"/>
      <c r="I1062" s="268"/>
      <c r="J1062" s="265"/>
      <c r="K1062" s="265"/>
      <c r="L1062" s="269"/>
      <c r="M1062" s="268"/>
      <c r="N1062" s="269"/>
      <c r="O1062" s="451"/>
      <c r="P1062" s="452" t="s">
        <v>1474</v>
      </c>
      <c r="Q1062" s="451"/>
      <c r="R1062" s="451" t="str">
        <f t="shared" si="124"/>
        <v/>
      </c>
      <c r="S1062" s="453"/>
      <c r="T1062" s="453"/>
      <c r="U1062" s="454"/>
      <c r="V1062" s="454"/>
      <c r="W1062" s="453"/>
      <c r="X1062" s="453"/>
      <c r="Y1062" s="453"/>
      <c r="Z1062" s="453"/>
      <c r="AA1062" s="459"/>
      <c r="AB1062" s="459"/>
      <c r="AC1062" s="459"/>
      <c r="AD1062" s="459"/>
      <c r="AE1062" s="459"/>
      <c r="AF1062" s="459"/>
      <c r="AG1062" s="459"/>
      <c r="AH1062" s="459"/>
      <c r="AI1062" s="459"/>
      <c r="AJ1062" s="459"/>
      <c r="AK1062" s="459"/>
      <c r="AL1062" s="459"/>
      <c r="AM1062" s="459"/>
      <c r="AN1062" s="459"/>
      <c r="AO1062" s="459"/>
      <c r="AP1062" s="459"/>
    </row>
    <row r="1063" spans="1:42" s="460" customFormat="1" ht="12.75" hidden="1" customHeight="1">
      <c r="A1063" s="446" t="s">
        <v>922</v>
      </c>
      <c r="B1063" s="456"/>
      <c r="C1063" s="144" t="s">
        <v>2642</v>
      </c>
      <c r="D1063" s="457"/>
      <c r="E1063" s="264"/>
      <c r="F1063" s="265"/>
      <c r="G1063" s="266"/>
      <c r="H1063" s="458"/>
      <c r="I1063" s="268"/>
      <c r="J1063" s="265"/>
      <c r="K1063" s="265"/>
      <c r="L1063" s="269"/>
      <c r="M1063" s="268"/>
      <c r="N1063" s="269"/>
      <c r="O1063" s="451"/>
      <c r="P1063" s="452" t="s">
        <v>1474</v>
      </c>
      <c r="Q1063" s="451"/>
      <c r="R1063" s="451" t="str">
        <f t="shared" si="124"/>
        <v/>
      </c>
      <c r="S1063" s="453"/>
      <c r="T1063" s="453"/>
      <c r="U1063" s="454"/>
      <c r="V1063" s="454"/>
      <c r="W1063" s="453"/>
      <c r="X1063" s="453"/>
      <c r="Y1063" s="453"/>
      <c r="Z1063" s="453"/>
      <c r="AA1063" s="459"/>
      <c r="AB1063" s="459"/>
      <c r="AC1063" s="459"/>
      <c r="AD1063" s="459"/>
      <c r="AE1063" s="459"/>
      <c r="AF1063" s="459"/>
      <c r="AG1063" s="459"/>
      <c r="AH1063" s="459"/>
      <c r="AI1063" s="459"/>
      <c r="AJ1063" s="459"/>
      <c r="AK1063" s="459"/>
      <c r="AL1063" s="459"/>
      <c r="AM1063" s="459"/>
      <c r="AN1063" s="459"/>
      <c r="AO1063" s="459"/>
      <c r="AP1063" s="459"/>
    </row>
    <row r="1064" spans="1:42" s="460" customFormat="1" ht="12.75" hidden="1" customHeight="1">
      <c r="A1064" s="446" t="s">
        <v>923</v>
      </c>
      <c r="B1064" s="456"/>
      <c r="C1064" s="144" t="s">
        <v>924</v>
      </c>
      <c r="D1064" s="457"/>
      <c r="E1064" s="264"/>
      <c r="F1064" s="265"/>
      <c r="G1064" s="266"/>
      <c r="H1064" s="458"/>
      <c r="I1064" s="268"/>
      <c r="J1064" s="265"/>
      <c r="K1064" s="265"/>
      <c r="L1064" s="269"/>
      <c r="M1064" s="268"/>
      <c r="N1064" s="269"/>
      <c r="O1064" s="451"/>
      <c r="P1064" s="452" t="s">
        <v>1474</v>
      </c>
      <c r="Q1064" s="451"/>
      <c r="R1064" s="451" t="str">
        <f t="shared" si="124"/>
        <v/>
      </c>
      <c r="S1064" s="453"/>
      <c r="T1064" s="453"/>
      <c r="U1064" s="454"/>
      <c r="V1064" s="454"/>
      <c r="W1064" s="453"/>
      <c r="X1064" s="453"/>
      <c r="Y1064" s="453"/>
      <c r="Z1064" s="453"/>
      <c r="AA1064" s="459"/>
      <c r="AB1064" s="459"/>
      <c r="AC1064" s="459"/>
      <c r="AD1064" s="459"/>
      <c r="AE1064" s="459"/>
      <c r="AF1064" s="459"/>
      <c r="AG1064" s="459"/>
      <c r="AH1064" s="459"/>
      <c r="AI1064" s="459"/>
      <c r="AJ1064" s="459"/>
      <c r="AK1064" s="459"/>
      <c r="AL1064" s="459"/>
      <c r="AM1064" s="459"/>
      <c r="AN1064" s="459"/>
      <c r="AO1064" s="459"/>
      <c r="AP1064" s="459"/>
    </row>
    <row r="1065" spans="1:42" s="460" customFormat="1" ht="12.75" hidden="1" customHeight="1">
      <c r="A1065" s="446" t="s">
        <v>925</v>
      </c>
      <c r="B1065" s="456"/>
      <c r="C1065" s="144" t="s">
        <v>926</v>
      </c>
      <c r="D1065" s="457"/>
      <c r="E1065" s="264"/>
      <c r="F1065" s="265"/>
      <c r="G1065" s="266"/>
      <c r="H1065" s="458"/>
      <c r="I1065" s="268"/>
      <c r="J1065" s="265"/>
      <c r="K1065" s="265"/>
      <c r="L1065" s="269"/>
      <c r="M1065" s="268"/>
      <c r="N1065" s="269"/>
      <c r="O1065" s="451"/>
      <c r="P1065" s="452" t="s">
        <v>1474</v>
      </c>
      <c r="Q1065" s="451"/>
      <c r="R1065" s="451" t="str">
        <f t="shared" si="124"/>
        <v/>
      </c>
      <c r="S1065" s="453"/>
      <c r="T1065" s="453"/>
      <c r="U1065" s="454"/>
      <c r="V1065" s="454"/>
      <c r="W1065" s="453"/>
      <c r="X1065" s="453"/>
      <c r="Y1065" s="453"/>
      <c r="Z1065" s="453"/>
      <c r="AA1065" s="459"/>
      <c r="AB1065" s="459"/>
      <c r="AC1065" s="459"/>
      <c r="AD1065" s="459"/>
      <c r="AE1065" s="459"/>
      <c r="AF1065" s="459"/>
      <c r="AG1065" s="459"/>
      <c r="AH1065" s="459"/>
      <c r="AI1065" s="459"/>
      <c r="AJ1065" s="459"/>
      <c r="AK1065" s="459"/>
      <c r="AL1065" s="459"/>
      <c r="AM1065" s="459"/>
      <c r="AN1065" s="459"/>
      <c r="AO1065" s="459"/>
      <c r="AP1065" s="459"/>
    </row>
    <row r="1066" spans="1:42" s="460" customFormat="1" ht="12.75" hidden="1" customHeight="1">
      <c r="A1066" s="446" t="s">
        <v>927</v>
      </c>
      <c r="B1066" s="456"/>
      <c r="C1066" s="144" t="s">
        <v>928</v>
      </c>
      <c r="D1066" s="457"/>
      <c r="E1066" s="264"/>
      <c r="F1066" s="265"/>
      <c r="G1066" s="266"/>
      <c r="H1066" s="458"/>
      <c r="I1066" s="268"/>
      <c r="J1066" s="265"/>
      <c r="K1066" s="265"/>
      <c r="L1066" s="269"/>
      <c r="M1066" s="268"/>
      <c r="N1066" s="269"/>
      <c r="O1066" s="451"/>
      <c r="P1066" s="452" t="s">
        <v>1474</v>
      </c>
      <c r="Q1066" s="451"/>
      <c r="R1066" s="451" t="str">
        <f t="shared" si="124"/>
        <v/>
      </c>
      <c r="S1066" s="453"/>
      <c r="T1066" s="453"/>
      <c r="U1066" s="454"/>
      <c r="V1066" s="454"/>
      <c r="W1066" s="453"/>
      <c r="X1066" s="453"/>
      <c r="Y1066" s="453"/>
      <c r="Z1066" s="453"/>
      <c r="AA1066" s="459"/>
      <c r="AB1066" s="459"/>
      <c r="AC1066" s="459"/>
      <c r="AD1066" s="459"/>
      <c r="AE1066" s="459"/>
      <c r="AF1066" s="459"/>
      <c r="AG1066" s="459"/>
      <c r="AH1066" s="459"/>
      <c r="AI1066" s="459"/>
      <c r="AJ1066" s="459"/>
      <c r="AK1066" s="459"/>
      <c r="AL1066" s="459"/>
      <c r="AM1066" s="459"/>
      <c r="AN1066" s="459"/>
      <c r="AO1066" s="459"/>
      <c r="AP1066" s="459"/>
    </row>
    <row r="1067" spans="1:42" s="460" customFormat="1" ht="12.75" hidden="1" customHeight="1">
      <c r="A1067" s="446" t="s">
        <v>929</v>
      </c>
      <c r="B1067" s="456"/>
      <c r="C1067" s="144" t="s">
        <v>930</v>
      </c>
      <c r="D1067" s="457"/>
      <c r="E1067" s="264"/>
      <c r="F1067" s="265"/>
      <c r="G1067" s="266"/>
      <c r="H1067" s="458"/>
      <c r="I1067" s="268"/>
      <c r="J1067" s="265"/>
      <c r="K1067" s="265"/>
      <c r="L1067" s="269"/>
      <c r="M1067" s="268"/>
      <c r="N1067" s="269"/>
      <c r="O1067" s="451"/>
      <c r="P1067" s="452" t="s">
        <v>1474</v>
      </c>
      <c r="Q1067" s="451"/>
      <c r="R1067" s="451" t="str">
        <f t="shared" si="124"/>
        <v/>
      </c>
      <c r="S1067" s="453"/>
      <c r="T1067" s="453"/>
      <c r="U1067" s="454"/>
      <c r="V1067" s="454"/>
      <c r="W1067" s="453"/>
      <c r="X1067" s="453"/>
      <c r="Y1067" s="453"/>
      <c r="Z1067" s="453"/>
      <c r="AA1067" s="459"/>
      <c r="AB1067" s="459"/>
      <c r="AC1067" s="459"/>
      <c r="AD1067" s="459"/>
      <c r="AE1067" s="459"/>
      <c r="AF1067" s="459"/>
      <c r="AG1067" s="459"/>
      <c r="AH1067" s="459"/>
      <c r="AI1067" s="459"/>
      <c r="AJ1067" s="459"/>
      <c r="AK1067" s="459"/>
      <c r="AL1067" s="459"/>
      <c r="AM1067" s="459"/>
      <c r="AN1067" s="459"/>
      <c r="AO1067" s="459"/>
      <c r="AP1067" s="459"/>
    </row>
    <row r="1068" spans="1:42" s="460" customFormat="1" ht="12.75" hidden="1" customHeight="1">
      <c r="A1068" s="446" t="s">
        <v>931</v>
      </c>
      <c r="B1068" s="456"/>
      <c r="C1068" s="144" t="s">
        <v>932</v>
      </c>
      <c r="D1068" s="457"/>
      <c r="E1068" s="264"/>
      <c r="F1068" s="265"/>
      <c r="G1068" s="266"/>
      <c r="H1068" s="458"/>
      <c r="I1068" s="268"/>
      <c r="J1068" s="265"/>
      <c r="K1068" s="265"/>
      <c r="L1068" s="269"/>
      <c r="M1068" s="268"/>
      <c r="N1068" s="269"/>
      <c r="O1068" s="451"/>
      <c r="P1068" s="452" t="s">
        <v>1474</v>
      </c>
      <c r="Q1068" s="451"/>
      <c r="R1068" s="451" t="str">
        <f t="shared" si="124"/>
        <v/>
      </c>
      <c r="S1068" s="453"/>
      <c r="T1068" s="453"/>
      <c r="U1068" s="454"/>
      <c r="V1068" s="454"/>
      <c r="W1068" s="453"/>
      <c r="X1068" s="453"/>
      <c r="Y1068" s="453"/>
      <c r="Z1068" s="453"/>
      <c r="AA1068" s="459"/>
      <c r="AB1068" s="459"/>
      <c r="AC1068" s="459"/>
      <c r="AD1068" s="459"/>
      <c r="AE1068" s="459"/>
      <c r="AF1068" s="459"/>
      <c r="AG1068" s="459"/>
      <c r="AH1068" s="459"/>
      <c r="AI1068" s="459"/>
      <c r="AJ1068" s="459"/>
      <c r="AK1068" s="459"/>
      <c r="AL1068" s="459"/>
      <c r="AM1068" s="459"/>
      <c r="AN1068" s="459"/>
      <c r="AO1068" s="459"/>
      <c r="AP1068" s="459"/>
    </row>
    <row r="1069" spans="1:42" s="460" customFormat="1" ht="12.75" hidden="1" customHeight="1">
      <c r="A1069" s="446" t="s">
        <v>933</v>
      </c>
      <c r="B1069" s="456"/>
      <c r="C1069" s="144" t="s">
        <v>934</v>
      </c>
      <c r="D1069" s="457"/>
      <c r="E1069" s="264"/>
      <c r="F1069" s="265"/>
      <c r="G1069" s="266"/>
      <c r="H1069" s="458"/>
      <c r="I1069" s="268"/>
      <c r="J1069" s="265"/>
      <c r="K1069" s="265"/>
      <c r="L1069" s="269"/>
      <c r="M1069" s="268"/>
      <c r="N1069" s="269"/>
      <c r="O1069" s="451"/>
      <c r="P1069" s="452" t="s">
        <v>1474</v>
      </c>
      <c r="Q1069" s="451"/>
      <c r="R1069" s="451" t="str">
        <f t="shared" si="124"/>
        <v/>
      </c>
      <c r="S1069" s="453"/>
      <c r="T1069" s="453"/>
      <c r="U1069" s="454"/>
      <c r="V1069" s="454"/>
      <c r="W1069" s="453"/>
      <c r="X1069" s="453"/>
      <c r="Y1069" s="453"/>
      <c r="Z1069" s="453"/>
      <c r="AA1069" s="459"/>
      <c r="AB1069" s="459"/>
      <c r="AC1069" s="459"/>
      <c r="AD1069" s="459"/>
      <c r="AE1069" s="459"/>
      <c r="AF1069" s="459"/>
      <c r="AG1069" s="459"/>
      <c r="AH1069" s="459"/>
      <c r="AI1069" s="459"/>
      <c r="AJ1069" s="459"/>
      <c r="AK1069" s="459"/>
      <c r="AL1069" s="459"/>
      <c r="AM1069" s="459"/>
      <c r="AN1069" s="459"/>
      <c r="AO1069" s="459"/>
      <c r="AP1069" s="459"/>
    </row>
    <row r="1070" spans="1:42" s="460" customFormat="1" ht="12.75" hidden="1" customHeight="1">
      <c r="A1070" s="446" t="s">
        <v>935</v>
      </c>
      <c r="B1070" s="456"/>
      <c r="C1070" s="144" t="s">
        <v>936</v>
      </c>
      <c r="D1070" s="457"/>
      <c r="E1070" s="264"/>
      <c r="F1070" s="265"/>
      <c r="G1070" s="266"/>
      <c r="H1070" s="458"/>
      <c r="I1070" s="268"/>
      <c r="J1070" s="265"/>
      <c r="K1070" s="265"/>
      <c r="L1070" s="269"/>
      <c r="M1070" s="268"/>
      <c r="N1070" s="269"/>
      <c r="O1070" s="451"/>
      <c r="P1070" s="452" t="s">
        <v>1474</v>
      </c>
      <c r="Q1070" s="451"/>
      <c r="R1070" s="451" t="str">
        <f t="shared" si="124"/>
        <v/>
      </c>
      <c r="S1070" s="453"/>
      <c r="T1070" s="453"/>
      <c r="U1070" s="454"/>
      <c r="V1070" s="454"/>
      <c r="W1070" s="453"/>
      <c r="X1070" s="453"/>
      <c r="Y1070" s="453"/>
      <c r="Z1070" s="453"/>
      <c r="AA1070" s="459"/>
      <c r="AB1070" s="459"/>
      <c r="AC1070" s="459"/>
      <c r="AD1070" s="459"/>
      <c r="AE1070" s="459"/>
      <c r="AF1070" s="459"/>
      <c r="AG1070" s="459"/>
      <c r="AH1070" s="459"/>
      <c r="AI1070" s="459"/>
      <c r="AJ1070" s="459"/>
      <c r="AK1070" s="459"/>
      <c r="AL1070" s="459"/>
      <c r="AM1070" s="459"/>
      <c r="AN1070" s="459"/>
      <c r="AO1070" s="459"/>
      <c r="AP1070" s="459"/>
    </row>
    <row r="1071" spans="1:42" s="460" customFormat="1" ht="12.75" hidden="1" customHeight="1">
      <c r="A1071" s="446" t="s">
        <v>937</v>
      </c>
      <c r="B1071" s="456"/>
      <c r="C1071" s="144" t="s">
        <v>938</v>
      </c>
      <c r="D1071" s="457"/>
      <c r="E1071" s="264"/>
      <c r="F1071" s="265"/>
      <c r="G1071" s="266"/>
      <c r="H1071" s="458"/>
      <c r="I1071" s="268"/>
      <c r="J1071" s="265"/>
      <c r="K1071" s="265"/>
      <c r="L1071" s="269"/>
      <c r="M1071" s="268"/>
      <c r="N1071" s="269"/>
      <c r="O1071" s="451"/>
      <c r="P1071" s="452" t="s">
        <v>1474</v>
      </c>
      <c r="Q1071" s="451"/>
      <c r="R1071" s="451" t="str">
        <f t="shared" si="124"/>
        <v/>
      </c>
      <c r="S1071" s="453"/>
      <c r="T1071" s="453"/>
      <c r="U1071" s="454"/>
      <c r="V1071" s="454"/>
      <c r="W1071" s="453"/>
      <c r="X1071" s="453"/>
      <c r="Y1071" s="453"/>
      <c r="Z1071" s="453"/>
      <c r="AA1071" s="459"/>
      <c r="AB1071" s="459"/>
      <c r="AC1071" s="459"/>
      <c r="AD1071" s="459"/>
      <c r="AE1071" s="459"/>
      <c r="AF1071" s="459"/>
      <c r="AG1071" s="459"/>
      <c r="AH1071" s="459"/>
      <c r="AI1071" s="459"/>
      <c r="AJ1071" s="459"/>
      <c r="AK1071" s="459"/>
      <c r="AL1071" s="459"/>
      <c r="AM1071" s="459"/>
      <c r="AN1071" s="459"/>
      <c r="AO1071" s="459"/>
      <c r="AP1071" s="459"/>
    </row>
    <row r="1072" spans="1:42" s="460" customFormat="1" ht="12.75" hidden="1" customHeight="1">
      <c r="A1072" s="446" t="s">
        <v>939</v>
      </c>
      <c r="B1072" s="456"/>
      <c r="C1072" s="144" t="s">
        <v>940</v>
      </c>
      <c r="D1072" s="457"/>
      <c r="E1072" s="264"/>
      <c r="F1072" s="265"/>
      <c r="G1072" s="266"/>
      <c r="H1072" s="458"/>
      <c r="I1072" s="268"/>
      <c r="J1072" s="265"/>
      <c r="K1072" s="265"/>
      <c r="L1072" s="269"/>
      <c r="M1072" s="268"/>
      <c r="N1072" s="269"/>
      <c r="O1072" s="451"/>
      <c r="P1072" s="452" t="s">
        <v>1474</v>
      </c>
      <c r="Q1072" s="451"/>
      <c r="R1072" s="451" t="str">
        <f t="shared" si="124"/>
        <v/>
      </c>
      <c r="S1072" s="453"/>
      <c r="T1072" s="453"/>
      <c r="U1072" s="454"/>
      <c r="V1072" s="454"/>
      <c r="W1072" s="453"/>
      <c r="X1072" s="453"/>
      <c r="Y1072" s="453"/>
      <c r="Z1072" s="453"/>
      <c r="AA1072" s="459"/>
      <c r="AB1072" s="459"/>
      <c r="AC1072" s="459"/>
      <c r="AD1072" s="459"/>
      <c r="AE1072" s="459"/>
      <c r="AF1072" s="459"/>
      <c r="AG1072" s="459"/>
      <c r="AH1072" s="459"/>
      <c r="AI1072" s="459"/>
      <c r="AJ1072" s="459"/>
      <c r="AK1072" s="459"/>
      <c r="AL1072" s="459"/>
      <c r="AM1072" s="459"/>
      <c r="AN1072" s="459"/>
      <c r="AO1072" s="459"/>
      <c r="AP1072" s="459"/>
    </row>
    <row r="1073" spans="1:42" s="460" customFormat="1" ht="12.75" hidden="1" customHeight="1">
      <c r="A1073" s="446" t="s">
        <v>941</v>
      </c>
      <c r="B1073" s="456"/>
      <c r="C1073" s="144" t="s">
        <v>942</v>
      </c>
      <c r="D1073" s="457"/>
      <c r="E1073" s="264"/>
      <c r="F1073" s="265"/>
      <c r="G1073" s="266"/>
      <c r="H1073" s="458"/>
      <c r="I1073" s="268"/>
      <c r="J1073" s="265"/>
      <c r="K1073" s="265"/>
      <c r="L1073" s="269"/>
      <c r="M1073" s="268"/>
      <c r="N1073" s="269"/>
      <c r="O1073" s="451"/>
      <c r="P1073" s="452" t="s">
        <v>1474</v>
      </c>
      <c r="Q1073" s="451"/>
      <c r="R1073" s="451" t="str">
        <f t="shared" si="124"/>
        <v/>
      </c>
      <c r="S1073" s="453"/>
      <c r="T1073" s="453"/>
      <c r="U1073" s="454"/>
      <c r="V1073" s="454"/>
      <c r="W1073" s="453"/>
      <c r="X1073" s="453"/>
      <c r="Y1073" s="453"/>
      <c r="Z1073" s="453"/>
      <c r="AA1073" s="459"/>
      <c r="AB1073" s="459"/>
      <c r="AC1073" s="459"/>
      <c r="AD1073" s="459"/>
      <c r="AE1073" s="459"/>
      <c r="AF1073" s="459"/>
      <c r="AG1073" s="459"/>
      <c r="AH1073" s="459"/>
      <c r="AI1073" s="459"/>
      <c r="AJ1073" s="459"/>
      <c r="AK1073" s="459"/>
      <c r="AL1073" s="459"/>
      <c r="AM1073" s="459"/>
      <c r="AN1073" s="459"/>
      <c r="AO1073" s="459"/>
      <c r="AP1073" s="459"/>
    </row>
    <row r="1074" spans="1:42" s="460" customFormat="1" ht="12.75" hidden="1" customHeight="1">
      <c r="A1074" s="446" t="s">
        <v>943</v>
      </c>
      <c r="B1074" s="456"/>
      <c r="C1074" s="144" t="s">
        <v>944</v>
      </c>
      <c r="D1074" s="457"/>
      <c r="E1074" s="264"/>
      <c r="F1074" s="265"/>
      <c r="G1074" s="266"/>
      <c r="H1074" s="458"/>
      <c r="I1074" s="268"/>
      <c r="J1074" s="265"/>
      <c r="K1074" s="265"/>
      <c r="L1074" s="269"/>
      <c r="M1074" s="268"/>
      <c r="N1074" s="269"/>
      <c r="O1074" s="451"/>
      <c r="P1074" s="452" t="s">
        <v>1474</v>
      </c>
      <c r="Q1074" s="451"/>
      <c r="R1074" s="451" t="str">
        <f t="shared" si="124"/>
        <v/>
      </c>
      <c r="S1074" s="453"/>
      <c r="T1074" s="453"/>
      <c r="U1074" s="454"/>
      <c r="V1074" s="454"/>
      <c r="W1074" s="453"/>
      <c r="X1074" s="453"/>
      <c r="Y1074" s="453"/>
      <c r="Z1074" s="453"/>
      <c r="AA1074" s="459"/>
      <c r="AB1074" s="459"/>
      <c r="AC1074" s="459"/>
      <c r="AD1074" s="459"/>
      <c r="AE1074" s="459"/>
      <c r="AF1074" s="459"/>
      <c r="AG1074" s="459"/>
      <c r="AH1074" s="459"/>
      <c r="AI1074" s="459"/>
      <c r="AJ1074" s="459"/>
      <c r="AK1074" s="459"/>
      <c r="AL1074" s="459"/>
      <c r="AM1074" s="459"/>
      <c r="AN1074" s="459"/>
      <c r="AO1074" s="459"/>
      <c r="AP1074" s="459"/>
    </row>
    <row r="1075" spans="1:42" s="460" customFormat="1" ht="12.75" hidden="1" customHeight="1">
      <c r="A1075" s="446" t="s">
        <v>945</v>
      </c>
      <c r="B1075" s="456"/>
      <c r="C1075" s="144" t="s">
        <v>946</v>
      </c>
      <c r="D1075" s="457"/>
      <c r="E1075" s="264"/>
      <c r="F1075" s="265"/>
      <c r="G1075" s="266"/>
      <c r="H1075" s="458"/>
      <c r="I1075" s="268"/>
      <c r="J1075" s="265"/>
      <c r="K1075" s="265"/>
      <c r="L1075" s="269"/>
      <c r="M1075" s="268"/>
      <c r="N1075" s="269"/>
      <c r="O1075" s="451"/>
      <c r="P1075" s="452" t="s">
        <v>1474</v>
      </c>
      <c r="Q1075" s="451"/>
      <c r="R1075" s="451" t="str">
        <f t="shared" si="124"/>
        <v/>
      </c>
      <c r="S1075" s="453"/>
      <c r="T1075" s="453"/>
      <c r="U1075" s="454"/>
      <c r="V1075" s="454"/>
      <c r="W1075" s="453"/>
      <c r="X1075" s="453"/>
      <c r="Y1075" s="453"/>
      <c r="Z1075" s="453"/>
      <c r="AA1075" s="459"/>
      <c r="AB1075" s="459"/>
      <c r="AC1075" s="459"/>
      <c r="AD1075" s="459"/>
      <c r="AE1075" s="459"/>
      <c r="AF1075" s="459"/>
      <c r="AG1075" s="459"/>
      <c r="AH1075" s="459"/>
      <c r="AI1075" s="459"/>
      <c r="AJ1075" s="459"/>
      <c r="AK1075" s="459"/>
      <c r="AL1075" s="459"/>
      <c r="AM1075" s="459"/>
      <c r="AN1075" s="459"/>
      <c r="AO1075" s="459"/>
      <c r="AP1075" s="459"/>
    </row>
    <row r="1076" spans="1:42" s="460" customFormat="1" ht="12.75" hidden="1" customHeight="1">
      <c r="A1076" s="446" t="s">
        <v>947</v>
      </c>
      <c r="B1076" s="456"/>
      <c r="C1076" s="144" t="s">
        <v>948</v>
      </c>
      <c r="D1076" s="457"/>
      <c r="E1076" s="264"/>
      <c r="F1076" s="265"/>
      <c r="G1076" s="266"/>
      <c r="H1076" s="458"/>
      <c r="I1076" s="268"/>
      <c r="J1076" s="265"/>
      <c r="K1076" s="265"/>
      <c r="L1076" s="269"/>
      <c r="M1076" s="268"/>
      <c r="N1076" s="269"/>
      <c r="O1076" s="451"/>
      <c r="P1076" s="452" t="s">
        <v>1474</v>
      </c>
      <c r="Q1076" s="451"/>
      <c r="R1076" s="451" t="str">
        <f t="shared" si="124"/>
        <v/>
      </c>
      <c r="S1076" s="453"/>
      <c r="T1076" s="453"/>
      <c r="U1076" s="454"/>
      <c r="V1076" s="454"/>
      <c r="W1076" s="453"/>
      <c r="X1076" s="453"/>
      <c r="Y1076" s="453"/>
      <c r="Z1076" s="453"/>
      <c r="AA1076" s="459"/>
      <c r="AB1076" s="459"/>
      <c r="AC1076" s="459"/>
      <c r="AD1076" s="459"/>
      <c r="AE1076" s="459"/>
      <c r="AF1076" s="459"/>
      <c r="AG1076" s="459"/>
      <c r="AH1076" s="459"/>
      <c r="AI1076" s="459"/>
      <c r="AJ1076" s="459"/>
      <c r="AK1076" s="459"/>
      <c r="AL1076" s="459"/>
      <c r="AM1076" s="459"/>
      <c r="AN1076" s="459"/>
      <c r="AO1076" s="459"/>
      <c r="AP1076" s="459"/>
    </row>
    <row r="1077" spans="1:42" s="460" customFormat="1" ht="12.75" hidden="1" customHeight="1">
      <c r="A1077" s="446" t="s">
        <v>949</v>
      </c>
      <c r="B1077" s="456"/>
      <c r="C1077" s="144" t="s">
        <v>950</v>
      </c>
      <c r="D1077" s="457"/>
      <c r="E1077" s="264"/>
      <c r="F1077" s="265"/>
      <c r="G1077" s="266"/>
      <c r="H1077" s="458"/>
      <c r="I1077" s="268"/>
      <c r="J1077" s="265"/>
      <c r="K1077" s="265"/>
      <c r="L1077" s="269"/>
      <c r="M1077" s="268"/>
      <c r="N1077" s="269"/>
      <c r="O1077" s="451"/>
      <c r="P1077" s="452" t="s">
        <v>1474</v>
      </c>
      <c r="Q1077" s="451"/>
      <c r="R1077" s="451" t="str">
        <f t="shared" si="124"/>
        <v/>
      </c>
      <c r="S1077" s="453"/>
      <c r="T1077" s="453"/>
      <c r="U1077" s="454"/>
      <c r="V1077" s="454"/>
      <c r="W1077" s="453"/>
      <c r="X1077" s="453"/>
      <c r="Y1077" s="453"/>
      <c r="Z1077" s="453"/>
      <c r="AA1077" s="459"/>
      <c r="AB1077" s="459"/>
      <c r="AC1077" s="459"/>
      <c r="AD1077" s="459"/>
      <c r="AE1077" s="459"/>
      <c r="AF1077" s="459"/>
      <c r="AG1077" s="459"/>
      <c r="AH1077" s="459"/>
      <c r="AI1077" s="459"/>
      <c r="AJ1077" s="459"/>
      <c r="AK1077" s="459"/>
      <c r="AL1077" s="459"/>
      <c r="AM1077" s="459"/>
      <c r="AN1077" s="459"/>
      <c r="AO1077" s="459"/>
      <c r="AP1077" s="459"/>
    </row>
    <row r="1078" spans="1:42" s="460" customFormat="1" ht="12.75" hidden="1" customHeight="1">
      <c r="A1078" s="446" t="s">
        <v>951</v>
      </c>
      <c r="B1078" s="456"/>
      <c r="C1078" s="144" t="s">
        <v>952</v>
      </c>
      <c r="D1078" s="457"/>
      <c r="E1078" s="264"/>
      <c r="F1078" s="265"/>
      <c r="G1078" s="266"/>
      <c r="H1078" s="458"/>
      <c r="I1078" s="268"/>
      <c r="J1078" s="265"/>
      <c r="K1078" s="265"/>
      <c r="L1078" s="269"/>
      <c r="M1078" s="268"/>
      <c r="N1078" s="269"/>
      <c r="O1078" s="451"/>
      <c r="P1078" s="452" t="s">
        <v>1474</v>
      </c>
      <c r="Q1078" s="451"/>
      <c r="R1078" s="451" t="str">
        <f t="shared" si="124"/>
        <v/>
      </c>
      <c r="S1078" s="453"/>
      <c r="T1078" s="453"/>
      <c r="U1078" s="454"/>
      <c r="V1078" s="454"/>
      <c r="W1078" s="453"/>
      <c r="X1078" s="453"/>
      <c r="Y1078" s="453"/>
      <c r="Z1078" s="453"/>
      <c r="AA1078" s="459"/>
      <c r="AB1078" s="459"/>
      <c r="AC1078" s="459"/>
      <c r="AD1078" s="459"/>
      <c r="AE1078" s="459"/>
      <c r="AF1078" s="459"/>
      <c r="AG1078" s="459"/>
      <c r="AH1078" s="459"/>
      <c r="AI1078" s="459"/>
      <c r="AJ1078" s="459"/>
      <c r="AK1078" s="459"/>
      <c r="AL1078" s="459"/>
      <c r="AM1078" s="459"/>
      <c r="AN1078" s="459"/>
      <c r="AO1078" s="459"/>
      <c r="AP1078" s="459"/>
    </row>
    <row r="1079" spans="1:42" s="460" customFormat="1" ht="12.75" hidden="1" customHeight="1">
      <c r="A1079" s="446" t="s">
        <v>953</v>
      </c>
      <c r="B1079" s="456"/>
      <c r="C1079" s="144" t="s">
        <v>2116</v>
      </c>
      <c r="D1079" s="457"/>
      <c r="E1079" s="264"/>
      <c r="F1079" s="265"/>
      <c r="G1079" s="266"/>
      <c r="H1079" s="458"/>
      <c r="I1079" s="268"/>
      <c r="J1079" s="265"/>
      <c r="K1079" s="265"/>
      <c r="L1079" s="269"/>
      <c r="M1079" s="268"/>
      <c r="N1079" s="269"/>
      <c r="O1079" s="451"/>
      <c r="P1079" s="452" t="s">
        <v>1474</v>
      </c>
      <c r="Q1079" s="451"/>
      <c r="R1079" s="451" t="str">
        <f t="shared" si="124"/>
        <v/>
      </c>
      <c r="S1079" s="453"/>
      <c r="T1079" s="453"/>
      <c r="U1079" s="454"/>
      <c r="V1079" s="454"/>
      <c r="W1079" s="453"/>
      <c r="X1079" s="453"/>
      <c r="Y1079" s="453"/>
      <c r="Z1079" s="453"/>
      <c r="AA1079" s="459"/>
      <c r="AB1079" s="459"/>
      <c r="AC1079" s="459"/>
      <c r="AD1079" s="459"/>
      <c r="AE1079" s="459"/>
      <c r="AF1079" s="459"/>
      <c r="AG1079" s="459"/>
      <c r="AH1079" s="459"/>
      <c r="AI1079" s="459"/>
      <c r="AJ1079" s="459"/>
      <c r="AK1079" s="459"/>
      <c r="AL1079" s="459"/>
      <c r="AM1079" s="459"/>
      <c r="AN1079" s="459"/>
      <c r="AO1079" s="459"/>
      <c r="AP1079" s="459"/>
    </row>
    <row r="1080" spans="1:42" s="460" customFormat="1" ht="12.75" hidden="1" customHeight="1">
      <c r="A1080" s="446" t="s">
        <v>954</v>
      </c>
      <c r="B1080" s="456"/>
      <c r="C1080" s="144" t="s">
        <v>907</v>
      </c>
      <c r="D1080" s="457"/>
      <c r="E1080" s="264"/>
      <c r="F1080" s="265"/>
      <c r="G1080" s="266"/>
      <c r="H1080" s="458"/>
      <c r="I1080" s="268"/>
      <c r="J1080" s="265"/>
      <c r="K1080" s="265"/>
      <c r="L1080" s="269"/>
      <c r="M1080" s="268"/>
      <c r="N1080" s="269"/>
      <c r="O1080" s="451"/>
      <c r="P1080" s="452" t="s">
        <v>1474</v>
      </c>
      <c r="Q1080" s="451"/>
      <c r="R1080" s="451" t="str">
        <f t="shared" si="124"/>
        <v/>
      </c>
      <c r="S1080" s="453"/>
      <c r="T1080" s="453"/>
      <c r="U1080" s="454"/>
      <c r="V1080" s="454"/>
      <c r="W1080" s="453"/>
      <c r="X1080" s="453"/>
      <c r="Y1080" s="453"/>
      <c r="Z1080" s="453"/>
      <c r="AA1080" s="459"/>
      <c r="AB1080" s="459"/>
      <c r="AC1080" s="459"/>
      <c r="AD1080" s="459"/>
      <c r="AE1080" s="459"/>
      <c r="AF1080" s="459"/>
      <c r="AG1080" s="459"/>
      <c r="AH1080" s="459"/>
      <c r="AI1080" s="459"/>
      <c r="AJ1080" s="459"/>
      <c r="AK1080" s="459"/>
      <c r="AL1080" s="459"/>
      <c r="AM1080" s="459"/>
      <c r="AN1080" s="459"/>
      <c r="AO1080" s="459"/>
      <c r="AP1080" s="459"/>
    </row>
    <row r="1081" spans="1:42" s="460" customFormat="1" ht="12.75" hidden="1" customHeight="1">
      <c r="A1081" s="446" t="s">
        <v>955</v>
      </c>
      <c r="B1081" s="456"/>
      <c r="C1081" s="144" t="s">
        <v>956</v>
      </c>
      <c r="D1081" s="457"/>
      <c r="E1081" s="264"/>
      <c r="F1081" s="265"/>
      <c r="G1081" s="266"/>
      <c r="H1081" s="458"/>
      <c r="I1081" s="268"/>
      <c r="J1081" s="265"/>
      <c r="K1081" s="265"/>
      <c r="L1081" s="269"/>
      <c r="M1081" s="268"/>
      <c r="N1081" s="269"/>
      <c r="O1081" s="451"/>
      <c r="P1081" s="452" t="s">
        <v>1474</v>
      </c>
      <c r="Q1081" s="451"/>
      <c r="R1081" s="451" t="str">
        <f t="shared" si="124"/>
        <v/>
      </c>
      <c r="S1081" s="453"/>
      <c r="T1081" s="453"/>
      <c r="U1081" s="454"/>
      <c r="V1081" s="454"/>
      <c r="W1081" s="453"/>
      <c r="X1081" s="453"/>
      <c r="Y1081" s="453"/>
      <c r="Z1081" s="453"/>
      <c r="AA1081" s="459"/>
      <c r="AB1081" s="459"/>
      <c r="AC1081" s="459"/>
      <c r="AD1081" s="459"/>
      <c r="AE1081" s="459"/>
      <c r="AF1081" s="459"/>
      <c r="AG1081" s="459"/>
      <c r="AH1081" s="459"/>
      <c r="AI1081" s="459"/>
      <c r="AJ1081" s="459"/>
      <c r="AK1081" s="459"/>
      <c r="AL1081" s="459"/>
      <c r="AM1081" s="459"/>
      <c r="AN1081" s="459"/>
      <c r="AO1081" s="459"/>
      <c r="AP1081" s="459"/>
    </row>
    <row r="1082" spans="1:42" s="460" customFormat="1" ht="12.75" hidden="1" customHeight="1">
      <c r="A1082" s="446" t="s">
        <v>957</v>
      </c>
      <c r="B1082" s="456"/>
      <c r="C1082" s="144" t="s">
        <v>958</v>
      </c>
      <c r="D1082" s="457"/>
      <c r="E1082" s="264"/>
      <c r="F1082" s="265"/>
      <c r="G1082" s="266"/>
      <c r="H1082" s="458"/>
      <c r="I1082" s="268"/>
      <c r="J1082" s="265"/>
      <c r="K1082" s="265"/>
      <c r="L1082" s="269"/>
      <c r="M1082" s="268"/>
      <c r="N1082" s="269"/>
      <c r="O1082" s="451"/>
      <c r="P1082" s="452" t="s">
        <v>1474</v>
      </c>
      <c r="Q1082" s="451"/>
      <c r="R1082" s="451" t="str">
        <f t="shared" si="124"/>
        <v/>
      </c>
      <c r="S1082" s="453"/>
      <c r="T1082" s="453"/>
      <c r="U1082" s="454"/>
      <c r="V1082" s="454"/>
      <c r="W1082" s="453"/>
      <c r="X1082" s="453"/>
      <c r="Y1082" s="453"/>
      <c r="Z1082" s="453"/>
      <c r="AA1082" s="459"/>
      <c r="AB1082" s="459"/>
      <c r="AC1082" s="459"/>
      <c r="AD1082" s="459"/>
      <c r="AE1082" s="459"/>
      <c r="AF1082" s="459"/>
      <c r="AG1082" s="459"/>
      <c r="AH1082" s="459"/>
      <c r="AI1082" s="459"/>
      <c r="AJ1082" s="459"/>
      <c r="AK1082" s="459"/>
      <c r="AL1082" s="459"/>
      <c r="AM1082" s="459"/>
      <c r="AN1082" s="459"/>
      <c r="AO1082" s="459"/>
      <c r="AP1082" s="459"/>
    </row>
    <row r="1083" spans="1:42" s="460" customFormat="1" ht="12.75" hidden="1" customHeight="1">
      <c r="A1083" s="446" t="s">
        <v>959</v>
      </c>
      <c r="B1083" s="456"/>
      <c r="C1083" s="144" t="s">
        <v>960</v>
      </c>
      <c r="D1083" s="457"/>
      <c r="E1083" s="264"/>
      <c r="F1083" s="265"/>
      <c r="G1083" s="266"/>
      <c r="H1083" s="458"/>
      <c r="I1083" s="268"/>
      <c r="J1083" s="265"/>
      <c r="K1083" s="265"/>
      <c r="L1083" s="269"/>
      <c r="M1083" s="268"/>
      <c r="N1083" s="269"/>
      <c r="O1083" s="451"/>
      <c r="P1083" s="452" t="s">
        <v>1474</v>
      </c>
      <c r="Q1083" s="451"/>
      <c r="R1083" s="451" t="str">
        <f t="shared" si="124"/>
        <v/>
      </c>
      <c r="S1083" s="453"/>
      <c r="T1083" s="453"/>
      <c r="U1083" s="454"/>
      <c r="V1083" s="454"/>
      <c r="W1083" s="453"/>
      <c r="X1083" s="453"/>
      <c r="Y1083" s="453"/>
      <c r="Z1083" s="453"/>
      <c r="AA1083" s="459"/>
      <c r="AB1083" s="459"/>
      <c r="AC1083" s="459"/>
      <c r="AD1083" s="459"/>
      <c r="AE1083" s="459"/>
      <c r="AF1083" s="459"/>
      <c r="AG1083" s="459"/>
      <c r="AH1083" s="459"/>
      <c r="AI1083" s="459"/>
      <c r="AJ1083" s="459"/>
      <c r="AK1083" s="459"/>
      <c r="AL1083" s="459"/>
      <c r="AM1083" s="459"/>
      <c r="AN1083" s="459"/>
      <c r="AO1083" s="459"/>
      <c r="AP1083" s="459"/>
    </row>
    <row r="1084" spans="1:42" s="460" customFormat="1" ht="12.75" hidden="1" customHeight="1">
      <c r="A1084" s="446" t="s">
        <v>961</v>
      </c>
      <c r="B1084" s="456"/>
      <c r="C1084" s="144" t="s">
        <v>962</v>
      </c>
      <c r="D1084" s="457"/>
      <c r="E1084" s="264"/>
      <c r="F1084" s="265"/>
      <c r="G1084" s="266"/>
      <c r="H1084" s="458"/>
      <c r="I1084" s="268"/>
      <c r="J1084" s="265"/>
      <c r="K1084" s="265"/>
      <c r="L1084" s="269"/>
      <c r="M1084" s="268"/>
      <c r="N1084" s="269"/>
      <c r="O1084" s="451"/>
      <c r="P1084" s="452" t="s">
        <v>1474</v>
      </c>
      <c r="Q1084" s="451"/>
      <c r="R1084" s="451" t="str">
        <f t="shared" si="124"/>
        <v/>
      </c>
      <c r="S1084" s="453"/>
      <c r="T1084" s="453"/>
      <c r="U1084" s="454"/>
      <c r="V1084" s="454"/>
      <c r="W1084" s="453"/>
      <c r="X1084" s="453"/>
      <c r="Y1084" s="453"/>
      <c r="Z1084" s="453"/>
      <c r="AA1084" s="459"/>
      <c r="AB1084" s="459"/>
      <c r="AC1084" s="459"/>
      <c r="AD1084" s="459"/>
      <c r="AE1084" s="459"/>
      <c r="AF1084" s="459"/>
      <c r="AG1084" s="459"/>
      <c r="AH1084" s="459"/>
      <c r="AI1084" s="459"/>
      <c r="AJ1084" s="459"/>
      <c r="AK1084" s="459"/>
      <c r="AL1084" s="459"/>
      <c r="AM1084" s="459"/>
      <c r="AN1084" s="459"/>
      <c r="AO1084" s="459"/>
      <c r="AP1084" s="459"/>
    </row>
    <row r="1085" spans="1:42" s="460" customFormat="1" ht="12.75" hidden="1" customHeight="1">
      <c r="A1085" s="446" t="s">
        <v>963</v>
      </c>
      <c r="B1085" s="456"/>
      <c r="C1085" s="144" t="s">
        <v>964</v>
      </c>
      <c r="D1085" s="457"/>
      <c r="E1085" s="264"/>
      <c r="F1085" s="265"/>
      <c r="G1085" s="266"/>
      <c r="H1085" s="458"/>
      <c r="I1085" s="268"/>
      <c r="J1085" s="265"/>
      <c r="K1085" s="265"/>
      <c r="L1085" s="269"/>
      <c r="M1085" s="268"/>
      <c r="N1085" s="269"/>
      <c r="O1085" s="451"/>
      <c r="P1085" s="452" t="s">
        <v>1474</v>
      </c>
      <c r="Q1085" s="451"/>
      <c r="R1085" s="451" t="str">
        <f t="shared" si="124"/>
        <v/>
      </c>
      <c r="S1085" s="453"/>
      <c r="T1085" s="453"/>
      <c r="U1085" s="454"/>
      <c r="V1085" s="454"/>
      <c r="W1085" s="453"/>
      <c r="X1085" s="453"/>
      <c r="Y1085" s="453"/>
      <c r="Z1085" s="453"/>
      <c r="AA1085" s="459"/>
      <c r="AB1085" s="459"/>
      <c r="AC1085" s="459"/>
      <c r="AD1085" s="459"/>
      <c r="AE1085" s="459"/>
      <c r="AF1085" s="459"/>
      <c r="AG1085" s="459"/>
      <c r="AH1085" s="459"/>
      <c r="AI1085" s="459"/>
      <c r="AJ1085" s="459"/>
      <c r="AK1085" s="459"/>
      <c r="AL1085" s="459"/>
      <c r="AM1085" s="459"/>
      <c r="AN1085" s="459"/>
      <c r="AO1085" s="459"/>
      <c r="AP1085" s="459"/>
    </row>
    <row r="1086" spans="1:42" s="460" customFormat="1" ht="12.75" hidden="1" customHeight="1">
      <c r="A1086" s="446" t="s">
        <v>965</v>
      </c>
      <c r="B1086" s="456"/>
      <c r="C1086" s="144" t="s">
        <v>966</v>
      </c>
      <c r="D1086" s="457"/>
      <c r="E1086" s="264"/>
      <c r="F1086" s="265"/>
      <c r="G1086" s="266"/>
      <c r="H1086" s="458"/>
      <c r="I1086" s="268"/>
      <c r="J1086" s="265"/>
      <c r="K1086" s="265"/>
      <c r="L1086" s="269"/>
      <c r="M1086" s="268"/>
      <c r="N1086" s="269"/>
      <c r="O1086" s="451"/>
      <c r="P1086" s="452" t="s">
        <v>1474</v>
      </c>
      <c r="Q1086" s="451"/>
      <c r="R1086" s="451" t="str">
        <f t="shared" si="124"/>
        <v/>
      </c>
      <c r="S1086" s="453"/>
      <c r="T1086" s="453"/>
      <c r="U1086" s="454"/>
      <c r="V1086" s="454"/>
      <c r="W1086" s="453"/>
      <c r="X1086" s="453"/>
      <c r="Y1086" s="453"/>
      <c r="Z1086" s="453"/>
      <c r="AA1086" s="459"/>
      <c r="AB1086" s="459"/>
      <c r="AC1086" s="459"/>
      <c r="AD1086" s="459"/>
      <c r="AE1086" s="459"/>
      <c r="AF1086" s="459"/>
      <c r="AG1086" s="459"/>
      <c r="AH1086" s="459"/>
      <c r="AI1086" s="459"/>
      <c r="AJ1086" s="459"/>
      <c r="AK1086" s="459"/>
      <c r="AL1086" s="459"/>
      <c r="AM1086" s="459"/>
      <c r="AN1086" s="459"/>
      <c r="AO1086" s="459"/>
      <c r="AP1086" s="459"/>
    </row>
    <row r="1087" spans="1:42" s="460" customFormat="1" ht="12.75" hidden="1" customHeight="1">
      <c r="A1087" s="446" t="s">
        <v>908</v>
      </c>
      <c r="B1087" s="456"/>
      <c r="C1087" s="144" t="s">
        <v>909</v>
      </c>
      <c r="D1087" s="457"/>
      <c r="E1087" s="264"/>
      <c r="F1087" s="265"/>
      <c r="G1087" s="266"/>
      <c r="H1087" s="458"/>
      <c r="I1087" s="268"/>
      <c r="J1087" s="265"/>
      <c r="K1087" s="265"/>
      <c r="L1087" s="269"/>
      <c r="M1087" s="268"/>
      <c r="N1087" s="269"/>
      <c r="O1087" s="451"/>
      <c r="P1087" s="452" t="s">
        <v>1473</v>
      </c>
      <c r="Q1087" s="451"/>
      <c r="R1087" s="451" t="str">
        <f t="shared" si="124"/>
        <v/>
      </c>
      <c r="S1087" s="453"/>
      <c r="T1087" s="453"/>
      <c r="U1087" s="454"/>
      <c r="V1087" s="454"/>
      <c r="W1087" s="453"/>
      <c r="X1087" s="453"/>
      <c r="Y1087" s="453"/>
      <c r="Z1087" s="453"/>
      <c r="AA1087" s="459"/>
      <c r="AB1087" s="459"/>
      <c r="AC1087" s="459"/>
      <c r="AD1087" s="459"/>
      <c r="AE1087" s="459"/>
      <c r="AF1087" s="459"/>
      <c r="AG1087" s="459"/>
      <c r="AH1087" s="459"/>
      <c r="AI1087" s="459"/>
      <c r="AJ1087" s="459"/>
      <c r="AK1087" s="459"/>
      <c r="AL1087" s="459"/>
      <c r="AM1087" s="459"/>
      <c r="AN1087" s="459"/>
      <c r="AO1087" s="459"/>
      <c r="AP1087" s="459"/>
    </row>
    <row r="1088" spans="1:42" s="460" customFormat="1" ht="12.75" hidden="1" customHeight="1">
      <c r="A1088" s="446" t="s">
        <v>967</v>
      </c>
      <c r="B1088" s="456"/>
      <c r="C1088" s="144" t="s">
        <v>968</v>
      </c>
      <c r="D1088" s="457"/>
      <c r="E1088" s="264"/>
      <c r="F1088" s="265"/>
      <c r="G1088" s="266"/>
      <c r="H1088" s="458"/>
      <c r="I1088" s="268"/>
      <c r="J1088" s="265"/>
      <c r="K1088" s="265"/>
      <c r="L1088" s="269"/>
      <c r="M1088" s="268"/>
      <c r="N1088" s="269"/>
      <c r="O1088" s="451"/>
      <c r="P1088" s="452" t="s">
        <v>1474</v>
      </c>
      <c r="Q1088" s="451"/>
      <c r="R1088" s="451" t="str">
        <f t="shared" si="124"/>
        <v/>
      </c>
      <c r="S1088" s="453"/>
      <c r="T1088" s="453"/>
      <c r="U1088" s="454"/>
      <c r="V1088" s="454"/>
      <c r="W1088" s="453"/>
      <c r="X1088" s="453"/>
      <c r="Y1088" s="453"/>
      <c r="Z1088" s="453"/>
      <c r="AA1088" s="459"/>
      <c r="AB1088" s="459"/>
      <c r="AC1088" s="459"/>
      <c r="AD1088" s="459"/>
      <c r="AE1088" s="459"/>
      <c r="AF1088" s="459"/>
      <c r="AG1088" s="459"/>
      <c r="AH1088" s="459"/>
      <c r="AI1088" s="459"/>
      <c r="AJ1088" s="459"/>
      <c r="AK1088" s="459"/>
      <c r="AL1088" s="459"/>
      <c r="AM1088" s="459"/>
      <c r="AN1088" s="459"/>
      <c r="AO1088" s="459"/>
      <c r="AP1088" s="459"/>
    </row>
    <row r="1089" spans="1:42" s="460" customFormat="1" ht="12.75" hidden="1" customHeight="1">
      <c r="A1089" s="446" t="s">
        <v>969</v>
      </c>
      <c r="B1089" s="456"/>
      <c r="C1089" s="144" t="s">
        <v>970</v>
      </c>
      <c r="D1089" s="457"/>
      <c r="E1089" s="264"/>
      <c r="F1089" s="265"/>
      <c r="G1089" s="266"/>
      <c r="H1089" s="458"/>
      <c r="I1089" s="268"/>
      <c r="J1089" s="265"/>
      <c r="K1089" s="265"/>
      <c r="L1089" s="269"/>
      <c r="M1089" s="268"/>
      <c r="N1089" s="269"/>
      <c r="O1089" s="451"/>
      <c r="P1089" s="452" t="s">
        <v>1474</v>
      </c>
      <c r="Q1089" s="451"/>
      <c r="R1089" s="451" t="str">
        <f t="shared" si="124"/>
        <v/>
      </c>
      <c r="S1089" s="453"/>
      <c r="T1089" s="453"/>
      <c r="U1089" s="454"/>
      <c r="V1089" s="454"/>
      <c r="W1089" s="453"/>
      <c r="X1089" s="453"/>
      <c r="Y1089" s="453"/>
      <c r="Z1089" s="453"/>
      <c r="AA1089" s="459"/>
      <c r="AB1089" s="459"/>
      <c r="AC1089" s="459"/>
      <c r="AD1089" s="459"/>
      <c r="AE1089" s="459"/>
      <c r="AF1089" s="459"/>
      <c r="AG1089" s="459"/>
      <c r="AH1089" s="459"/>
      <c r="AI1089" s="459"/>
      <c r="AJ1089" s="459"/>
      <c r="AK1089" s="459"/>
      <c r="AL1089" s="459"/>
      <c r="AM1089" s="459"/>
      <c r="AN1089" s="459"/>
      <c r="AO1089" s="459"/>
      <c r="AP1089" s="459"/>
    </row>
    <row r="1090" spans="1:42" s="460" customFormat="1" ht="12.75" hidden="1" customHeight="1">
      <c r="A1090" s="446" t="s">
        <v>971</v>
      </c>
      <c r="B1090" s="456"/>
      <c r="C1090" s="144" t="s">
        <v>972</v>
      </c>
      <c r="D1090" s="457"/>
      <c r="E1090" s="264"/>
      <c r="F1090" s="265"/>
      <c r="G1090" s="266"/>
      <c r="H1090" s="458"/>
      <c r="I1090" s="268"/>
      <c r="J1090" s="265"/>
      <c r="K1090" s="265"/>
      <c r="L1090" s="269"/>
      <c r="M1090" s="268"/>
      <c r="N1090" s="269"/>
      <c r="O1090" s="451"/>
      <c r="P1090" s="452" t="s">
        <v>1474</v>
      </c>
      <c r="Q1090" s="451"/>
      <c r="R1090" s="451" t="str">
        <f t="shared" si="124"/>
        <v/>
      </c>
      <c r="S1090" s="453"/>
      <c r="T1090" s="453"/>
      <c r="U1090" s="454"/>
      <c r="V1090" s="454"/>
      <c r="W1090" s="453"/>
      <c r="X1090" s="453"/>
      <c r="Y1090" s="453"/>
      <c r="Z1090" s="453"/>
      <c r="AA1090" s="459"/>
      <c r="AB1090" s="459"/>
      <c r="AC1090" s="459"/>
      <c r="AD1090" s="459"/>
      <c r="AE1090" s="459"/>
      <c r="AF1090" s="459"/>
      <c r="AG1090" s="459"/>
      <c r="AH1090" s="459"/>
      <c r="AI1090" s="459"/>
      <c r="AJ1090" s="459"/>
      <c r="AK1090" s="459"/>
      <c r="AL1090" s="459"/>
      <c r="AM1090" s="459"/>
      <c r="AN1090" s="459"/>
      <c r="AO1090" s="459"/>
      <c r="AP1090" s="459"/>
    </row>
    <row r="1091" spans="1:42" s="460" customFormat="1" ht="12.75" hidden="1" customHeight="1">
      <c r="A1091" s="446" t="s">
        <v>973</v>
      </c>
      <c r="B1091" s="456"/>
      <c r="C1091" s="144" t="s">
        <v>1850</v>
      </c>
      <c r="D1091" s="457"/>
      <c r="E1091" s="264"/>
      <c r="F1091" s="265"/>
      <c r="G1091" s="266"/>
      <c r="H1091" s="458"/>
      <c r="I1091" s="268"/>
      <c r="J1091" s="265"/>
      <c r="K1091" s="265"/>
      <c r="L1091" s="269"/>
      <c r="M1091" s="268"/>
      <c r="N1091" s="269"/>
      <c r="O1091" s="451"/>
      <c r="P1091" s="452" t="s">
        <v>1474</v>
      </c>
      <c r="Q1091" s="451"/>
      <c r="R1091" s="451" t="str">
        <f t="shared" si="124"/>
        <v/>
      </c>
      <c r="S1091" s="453"/>
      <c r="T1091" s="453"/>
      <c r="U1091" s="454"/>
      <c r="V1091" s="454"/>
      <c r="W1091" s="453"/>
      <c r="X1091" s="453"/>
      <c r="Y1091" s="453"/>
      <c r="Z1091" s="453"/>
      <c r="AA1091" s="459"/>
      <c r="AB1091" s="459"/>
      <c r="AC1091" s="459"/>
      <c r="AD1091" s="459"/>
      <c r="AE1091" s="459"/>
      <c r="AF1091" s="459"/>
      <c r="AG1091" s="459"/>
      <c r="AH1091" s="459"/>
      <c r="AI1091" s="459"/>
      <c r="AJ1091" s="459"/>
      <c r="AK1091" s="459"/>
      <c r="AL1091" s="459"/>
      <c r="AM1091" s="459"/>
      <c r="AN1091" s="459"/>
      <c r="AO1091" s="459"/>
      <c r="AP1091" s="459"/>
    </row>
    <row r="1092" spans="1:42" s="460" customFormat="1" ht="12.75" hidden="1" customHeight="1">
      <c r="A1092" s="446" t="s">
        <v>974</v>
      </c>
      <c r="B1092" s="456"/>
      <c r="C1092" s="144" t="s">
        <v>1987</v>
      </c>
      <c r="D1092" s="457"/>
      <c r="E1092" s="264"/>
      <c r="F1092" s="265"/>
      <c r="G1092" s="266"/>
      <c r="H1092" s="458"/>
      <c r="I1092" s="268"/>
      <c r="J1092" s="265"/>
      <c r="K1092" s="265"/>
      <c r="L1092" s="269"/>
      <c r="M1092" s="268"/>
      <c r="N1092" s="269"/>
      <c r="O1092" s="451"/>
      <c r="P1092" s="452" t="s">
        <v>1474</v>
      </c>
      <c r="Q1092" s="451"/>
      <c r="R1092" s="451" t="str">
        <f t="shared" si="124"/>
        <v/>
      </c>
      <c r="S1092" s="453"/>
      <c r="T1092" s="453"/>
      <c r="U1092" s="454"/>
      <c r="V1092" s="454"/>
      <c r="W1092" s="453"/>
      <c r="X1092" s="453"/>
      <c r="Y1092" s="453"/>
      <c r="Z1092" s="453"/>
      <c r="AA1092" s="459"/>
      <c r="AB1092" s="459"/>
      <c r="AC1092" s="459"/>
      <c r="AD1092" s="459"/>
      <c r="AE1092" s="459"/>
      <c r="AF1092" s="459"/>
      <c r="AG1092" s="459"/>
      <c r="AH1092" s="459"/>
      <c r="AI1092" s="459"/>
      <c r="AJ1092" s="459"/>
      <c r="AK1092" s="459"/>
      <c r="AL1092" s="459"/>
      <c r="AM1092" s="459"/>
      <c r="AN1092" s="459"/>
      <c r="AO1092" s="459"/>
      <c r="AP1092" s="459"/>
    </row>
    <row r="1093" spans="1:42" s="460" customFormat="1" ht="12.75" hidden="1" customHeight="1">
      <c r="A1093" s="446" t="s">
        <v>975</v>
      </c>
      <c r="B1093" s="456"/>
      <c r="C1093" s="144" t="s">
        <v>1888</v>
      </c>
      <c r="D1093" s="457"/>
      <c r="E1093" s="264"/>
      <c r="F1093" s="265"/>
      <c r="G1093" s="266"/>
      <c r="H1093" s="458"/>
      <c r="I1093" s="268"/>
      <c r="J1093" s="265"/>
      <c r="K1093" s="265"/>
      <c r="L1093" s="269"/>
      <c r="M1093" s="268"/>
      <c r="N1093" s="269"/>
      <c r="O1093" s="451"/>
      <c r="P1093" s="452" t="s">
        <v>1474</v>
      </c>
      <c r="Q1093" s="451"/>
      <c r="R1093" s="451" t="str">
        <f t="shared" si="124"/>
        <v/>
      </c>
      <c r="S1093" s="453"/>
      <c r="T1093" s="453"/>
      <c r="U1093" s="454"/>
      <c r="V1093" s="454"/>
      <c r="W1093" s="453"/>
      <c r="X1093" s="453"/>
      <c r="Y1093" s="453"/>
      <c r="Z1093" s="453"/>
      <c r="AA1093" s="459"/>
      <c r="AB1093" s="459"/>
      <c r="AC1093" s="459"/>
      <c r="AD1093" s="459"/>
      <c r="AE1093" s="459"/>
      <c r="AF1093" s="459"/>
      <c r="AG1093" s="459"/>
      <c r="AH1093" s="459"/>
      <c r="AI1093" s="459"/>
      <c r="AJ1093" s="459"/>
      <c r="AK1093" s="459"/>
      <c r="AL1093" s="459"/>
      <c r="AM1093" s="459"/>
      <c r="AN1093" s="459"/>
      <c r="AO1093" s="459"/>
      <c r="AP1093" s="459"/>
    </row>
    <row r="1094" spans="1:42" s="460" customFormat="1" ht="12.75" hidden="1" customHeight="1">
      <c r="A1094" s="446" t="s">
        <v>976</v>
      </c>
      <c r="B1094" s="456"/>
      <c r="C1094" s="144" t="s">
        <v>977</v>
      </c>
      <c r="D1094" s="457"/>
      <c r="E1094" s="264"/>
      <c r="F1094" s="265"/>
      <c r="G1094" s="266"/>
      <c r="H1094" s="458"/>
      <c r="I1094" s="268"/>
      <c r="J1094" s="265"/>
      <c r="K1094" s="265"/>
      <c r="L1094" s="269"/>
      <c r="M1094" s="268"/>
      <c r="N1094" s="269"/>
      <c r="O1094" s="451"/>
      <c r="P1094" s="452" t="s">
        <v>1474</v>
      </c>
      <c r="Q1094" s="451"/>
      <c r="R1094" s="451" t="str">
        <f t="shared" si="124"/>
        <v/>
      </c>
      <c r="S1094" s="453"/>
      <c r="T1094" s="453"/>
      <c r="U1094" s="454"/>
      <c r="V1094" s="454"/>
      <c r="W1094" s="453"/>
      <c r="X1094" s="453"/>
      <c r="Y1094" s="453"/>
      <c r="Z1094" s="453"/>
      <c r="AA1094" s="459"/>
      <c r="AB1094" s="459"/>
      <c r="AC1094" s="459"/>
      <c r="AD1094" s="459"/>
      <c r="AE1094" s="459"/>
      <c r="AF1094" s="459"/>
      <c r="AG1094" s="459"/>
      <c r="AH1094" s="459"/>
      <c r="AI1094" s="459"/>
      <c r="AJ1094" s="459"/>
      <c r="AK1094" s="459"/>
      <c r="AL1094" s="459"/>
      <c r="AM1094" s="459"/>
      <c r="AN1094" s="459"/>
      <c r="AO1094" s="459"/>
      <c r="AP1094" s="459"/>
    </row>
    <row r="1095" spans="1:42" s="460" customFormat="1" ht="12.75" hidden="1" customHeight="1">
      <c r="A1095" s="446" t="s">
        <v>978</v>
      </c>
      <c r="B1095" s="456"/>
      <c r="C1095" s="144" t="s">
        <v>979</v>
      </c>
      <c r="D1095" s="457"/>
      <c r="E1095" s="264"/>
      <c r="F1095" s="265"/>
      <c r="G1095" s="266"/>
      <c r="H1095" s="458"/>
      <c r="I1095" s="268"/>
      <c r="J1095" s="265"/>
      <c r="K1095" s="265"/>
      <c r="L1095" s="269"/>
      <c r="M1095" s="268"/>
      <c r="N1095" s="269"/>
      <c r="O1095" s="451"/>
      <c r="P1095" s="452" t="s">
        <v>1474</v>
      </c>
      <c r="Q1095" s="451"/>
      <c r="R1095" s="451" t="str">
        <f t="shared" si="124"/>
        <v/>
      </c>
      <c r="S1095" s="453"/>
      <c r="T1095" s="453"/>
      <c r="U1095" s="454"/>
      <c r="V1095" s="454"/>
      <c r="W1095" s="453"/>
      <c r="X1095" s="453"/>
      <c r="Y1095" s="453"/>
      <c r="Z1095" s="453"/>
      <c r="AA1095" s="459"/>
      <c r="AB1095" s="459"/>
      <c r="AC1095" s="459"/>
      <c r="AD1095" s="459"/>
      <c r="AE1095" s="459"/>
      <c r="AF1095" s="459"/>
      <c r="AG1095" s="459"/>
      <c r="AH1095" s="459"/>
      <c r="AI1095" s="459"/>
      <c r="AJ1095" s="459"/>
      <c r="AK1095" s="459"/>
      <c r="AL1095" s="459"/>
      <c r="AM1095" s="459"/>
      <c r="AN1095" s="459"/>
      <c r="AO1095" s="459"/>
      <c r="AP1095" s="459"/>
    </row>
    <row r="1096" spans="1:42" s="460" customFormat="1" ht="12.75" customHeight="1">
      <c r="A1096" s="446"/>
      <c r="B1096" s="456"/>
      <c r="C1096" s="462" t="s">
        <v>2859</v>
      </c>
      <c r="D1096" s="461"/>
      <c r="E1096" s="463"/>
      <c r="F1096" s="464">
        <v>311</v>
      </c>
      <c r="G1096" s="465">
        <v>1495</v>
      </c>
      <c r="H1096" s="458"/>
      <c r="I1096" s="268"/>
      <c r="J1096" s="265"/>
      <c r="K1096" s="265"/>
      <c r="L1096" s="269"/>
      <c r="M1096" s="268"/>
      <c r="N1096" s="269"/>
      <c r="O1096" s="451"/>
      <c r="P1096" s="452"/>
      <c r="Q1096" s="451"/>
      <c r="R1096" s="451"/>
      <c r="S1096" s="453"/>
      <c r="T1096" s="453"/>
      <c r="U1096" s="454"/>
      <c r="V1096" s="454"/>
      <c r="W1096" s="453"/>
      <c r="X1096" s="453"/>
      <c r="Y1096" s="453"/>
      <c r="Z1096" s="453"/>
      <c r="AA1096" s="459"/>
      <c r="AB1096" s="459"/>
      <c r="AC1096" s="459"/>
      <c r="AD1096" s="459"/>
      <c r="AE1096" s="459"/>
      <c r="AF1096" s="459"/>
      <c r="AG1096" s="459"/>
      <c r="AH1096" s="459"/>
      <c r="AI1096" s="459"/>
      <c r="AJ1096" s="459"/>
      <c r="AK1096" s="459"/>
      <c r="AL1096" s="459"/>
      <c r="AM1096" s="459"/>
      <c r="AN1096" s="459"/>
      <c r="AO1096" s="459"/>
      <c r="AP1096" s="459"/>
    </row>
    <row r="1097" spans="1:42" s="460" customFormat="1" ht="12.75" customHeight="1" thickBot="1">
      <c r="A1097" s="446" t="s">
        <v>910</v>
      </c>
      <c r="B1097" s="456"/>
      <c r="C1097" s="73" t="s">
        <v>911</v>
      </c>
      <c r="D1097" s="457"/>
      <c r="E1097" s="264">
        <v>1</v>
      </c>
      <c r="F1097" s="265">
        <v>76</v>
      </c>
      <c r="G1097" s="266">
        <v>382</v>
      </c>
      <c r="H1097" s="458">
        <v>1</v>
      </c>
      <c r="I1097" s="268">
        <v>76</v>
      </c>
      <c r="J1097" s="265">
        <v>382</v>
      </c>
      <c r="K1097" s="265"/>
      <c r="L1097" s="269"/>
      <c r="M1097" s="264">
        <f>I1097+K1097</f>
        <v>76</v>
      </c>
      <c r="N1097" s="269">
        <f>J1097+L1097</f>
        <v>382</v>
      </c>
      <c r="O1097" s="451"/>
      <c r="P1097" s="452" t="s">
        <v>1473</v>
      </c>
      <c r="Q1097" s="451"/>
      <c r="R1097" s="451" t="str">
        <f t="shared" si="124"/>
        <v>C</v>
      </c>
      <c r="S1097" s="453"/>
      <c r="T1097" s="453"/>
      <c r="U1097" s="454"/>
      <c r="V1097" s="454"/>
      <c r="W1097" s="453"/>
      <c r="X1097" s="453"/>
      <c r="Y1097" s="453"/>
      <c r="Z1097" s="453"/>
      <c r="AA1097" s="459"/>
      <c r="AB1097" s="459"/>
      <c r="AC1097" s="459"/>
      <c r="AD1097" s="459"/>
      <c r="AE1097" s="459"/>
      <c r="AF1097" s="459"/>
      <c r="AG1097" s="459"/>
      <c r="AH1097" s="459"/>
      <c r="AI1097" s="459"/>
      <c r="AJ1097" s="459"/>
      <c r="AK1097" s="459"/>
      <c r="AL1097" s="459"/>
      <c r="AM1097" s="459"/>
      <c r="AN1097" s="459"/>
      <c r="AO1097" s="459"/>
      <c r="AP1097" s="459"/>
    </row>
    <row r="1098" spans="1:42" s="17" customFormat="1" ht="12.75" hidden="1" customHeight="1">
      <c r="A1098" s="63" t="s">
        <v>980</v>
      </c>
      <c r="B1098" s="72"/>
      <c r="C1098" s="144" t="s">
        <v>2172</v>
      </c>
      <c r="D1098" s="46"/>
      <c r="E1098" s="264"/>
      <c r="F1098" s="265"/>
      <c r="G1098" s="266"/>
      <c r="H1098" s="267"/>
      <c r="I1098" s="268"/>
      <c r="J1098" s="265"/>
      <c r="K1098" s="265"/>
      <c r="L1098" s="269"/>
      <c r="M1098" s="268"/>
      <c r="N1098" s="269"/>
      <c r="O1098" s="36"/>
      <c r="P1098" s="51" t="s">
        <v>1474</v>
      </c>
      <c r="Q1098" s="36"/>
      <c r="R1098" s="36" t="str">
        <f t="shared" si="124"/>
        <v/>
      </c>
      <c r="S1098" s="15"/>
      <c r="T1098" s="15"/>
      <c r="U1098" s="28"/>
      <c r="V1098" s="28"/>
      <c r="W1098" s="15"/>
      <c r="X1098" s="15"/>
      <c r="Y1098" s="15"/>
      <c r="Z1098" s="15"/>
      <c r="AA1098" s="16"/>
      <c r="AB1098" s="16"/>
      <c r="AC1098" s="16"/>
      <c r="AD1098" s="16"/>
      <c r="AE1098" s="16"/>
      <c r="AF1098" s="16"/>
      <c r="AG1098" s="16"/>
      <c r="AH1098" s="16"/>
      <c r="AI1098" s="16"/>
      <c r="AJ1098" s="16"/>
      <c r="AK1098" s="16"/>
      <c r="AL1098" s="16"/>
      <c r="AM1098" s="16"/>
      <c r="AN1098" s="16"/>
      <c r="AO1098" s="16"/>
      <c r="AP1098" s="16"/>
    </row>
    <row r="1099" spans="1:42" s="17" customFormat="1" ht="12.75" hidden="1" customHeight="1">
      <c r="A1099" s="63" t="s">
        <v>981</v>
      </c>
      <c r="B1099" s="72"/>
      <c r="C1099" s="144" t="s">
        <v>982</v>
      </c>
      <c r="D1099" s="46"/>
      <c r="E1099" s="264"/>
      <c r="F1099" s="265"/>
      <c r="G1099" s="266"/>
      <c r="H1099" s="267"/>
      <c r="I1099" s="268"/>
      <c r="J1099" s="265"/>
      <c r="K1099" s="265"/>
      <c r="L1099" s="269"/>
      <c r="M1099" s="268"/>
      <c r="N1099" s="269"/>
      <c r="O1099" s="36"/>
      <c r="P1099" s="51" t="s">
        <v>1474</v>
      </c>
      <c r="Q1099" s="36"/>
      <c r="R1099" s="36" t="str">
        <f t="shared" si="124"/>
        <v/>
      </c>
      <c r="S1099" s="15"/>
      <c r="T1099" s="15"/>
      <c r="U1099" s="28"/>
      <c r="V1099" s="28"/>
      <c r="W1099" s="15"/>
      <c r="X1099" s="15"/>
      <c r="Y1099" s="15"/>
      <c r="Z1099" s="15"/>
      <c r="AA1099" s="16"/>
      <c r="AB1099" s="16"/>
      <c r="AC1099" s="16"/>
      <c r="AD1099" s="16"/>
      <c r="AE1099" s="16"/>
      <c r="AF1099" s="16"/>
      <c r="AG1099" s="16"/>
      <c r="AH1099" s="16"/>
      <c r="AI1099" s="16"/>
      <c r="AJ1099" s="16"/>
      <c r="AK1099" s="16"/>
      <c r="AL1099" s="16"/>
      <c r="AM1099" s="16"/>
      <c r="AN1099" s="16"/>
      <c r="AO1099" s="16"/>
      <c r="AP1099" s="16"/>
    </row>
    <row r="1100" spans="1:42" s="17" customFormat="1" ht="12.75" hidden="1" customHeight="1">
      <c r="A1100" s="63" t="s">
        <v>983</v>
      </c>
      <c r="B1100" s="72"/>
      <c r="C1100" s="144" t="s">
        <v>984</v>
      </c>
      <c r="D1100" s="46"/>
      <c r="E1100" s="264"/>
      <c r="F1100" s="265"/>
      <c r="G1100" s="266"/>
      <c r="H1100" s="267"/>
      <c r="I1100" s="268"/>
      <c r="J1100" s="265"/>
      <c r="K1100" s="265"/>
      <c r="L1100" s="269"/>
      <c r="M1100" s="268"/>
      <c r="N1100" s="269"/>
      <c r="O1100" s="36"/>
      <c r="P1100" s="51" t="s">
        <v>1474</v>
      </c>
      <c r="Q1100" s="36"/>
      <c r="R1100" s="36" t="str">
        <f t="shared" si="124"/>
        <v/>
      </c>
      <c r="S1100" s="15"/>
      <c r="T1100" s="15"/>
      <c r="U1100" s="28"/>
      <c r="V1100" s="28"/>
      <c r="W1100" s="15"/>
      <c r="X1100" s="15"/>
      <c r="Y1100" s="15"/>
      <c r="Z1100" s="15"/>
      <c r="AA1100" s="16"/>
      <c r="AB1100" s="16"/>
      <c r="AC1100" s="16"/>
      <c r="AD1100" s="16"/>
      <c r="AE1100" s="16"/>
      <c r="AF1100" s="16"/>
      <c r="AG1100" s="16"/>
      <c r="AH1100" s="16"/>
      <c r="AI1100" s="16"/>
      <c r="AJ1100" s="16"/>
      <c r="AK1100" s="16"/>
      <c r="AL1100" s="16"/>
      <c r="AM1100" s="16"/>
      <c r="AN1100" s="16"/>
      <c r="AO1100" s="16"/>
      <c r="AP1100" s="16"/>
    </row>
    <row r="1101" spans="1:42" s="17" customFormat="1" ht="12.75" hidden="1" customHeight="1" thickBot="1">
      <c r="A1101" s="63" t="s">
        <v>985</v>
      </c>
      <c r="B1101" s="74"/>
      <c r="C1101" s="167" t="s">
        <v>986</v>
      </c>
      <c r="D1101" s="46"/>
      <c r="E1101" s="264"/>
      <c r="F1101" s="265"/>
      <c r="G1101" s="266"/>
      <c r="H1101" s="267"/>
      <c r="I1101" s="268"/>
      <c r="J1101" s="265"/>
      <c r="K1101" s="265"/>
      <c r="L1101" s="269"/>
      <c r="M1101" s="268"/>
      <c r="N1101" s="269"/>
      <c r="O1101" s="36"/>
      <c r="P1101" s="51" t="s">
        <v>1474</v>
      </c>
      <c r="Q1101" s="36"/>
      <c r="R1101" s="36" t="str">
        <f t="shared" si="124"/>
        <v/>
      </c>
      <c r="S1101" s="15"/>
      <c r="T1101" s="15"/>
      <c r="U1101" s="28"/>
      <c r="V1101" s="28"/>
      <c r="W1101" s="15"/>
      <c r="X1101" s="15"/>
      <c r="Y1101" s="15"/>
      <c r="Z1101" s="15"/>
      <c r="AA1101" s="16"/>
      <c r="AB1101" s="16"/>
      <c r="AC1101" s="16"/>
      <c r="AD1101" s="16"/>
      <c r="AE1101" s="16"/>
      <c r="AF1101" s="16"/>
      <c r="AG1101" s="16"/>
      <c r="AH1101" s="16"/>
      <c r="AI1101" s="16"/>
      <c r="AJ1101" s="16"/>
      <c r="AK1101" s="16"/>
      <c r="AL1101" s="16"/>
      <c r="AM1101" s="16"/>
      <c r="AN1101" s="16"/>
      <c r="AO1101" s="16"/>
      <c r="AP1101" s="16"/>
    </row>
    <row r="1102" spans="1:42" s="18" customFormat="1" ht="15.75" customHeight="1">
      <c r="A1102" s="63" t="s">
        <v>987</v>
      </c>
      <c r="B1102" s="431" t="s">
        <v>988</v>
      </c>
      <c r="C1102" s="432"/>
      <c r="D1102" s="25"/>
      <c r="E1102" s="331">
        <f t="shared" ref="E1102:L1102" si="126">SUM(E1103:E1126)</f>
        <v>10</v>
      </c>
      <c r="F1102" s="332">
        <f t="shared" si="126"/>
        <v>3799</v>
      </c>
      <c r="G1102" s="333">
        <f t="shared" si="126"/>
        <v>27224</v>
      </c>
      <c r="H1102" s="334">
        <f t="shared" si="126"/>
        <v>0</v>
      </c>
      <c r="I1102" s="364">
        <f t="shared" si="126"/>
        <v>0</v>
      </c>
      <c r="J1102" s="332">
        <f t="shared" si="126"/>
        <v>0</v>
      </c>
      <c r="K1102" s="332">
        <f t="shared" si="126"/>
        <v>0</v>
      </c>
      <c r="L1102" s="335">
        <f t="shared" si="126"/>
        <v>0</v>
      </c>
      <c r="M1102" s="364">
        <f>SUM(M1103:M1126)</f>
        <v>0</v>
      </c>
      <c r="N1102" s="335">
        <f>SUM(N1103:N1126)</f>
        <v>0</v>
      </c>
      <c r="O1102" s="36"/>
      <c r="P1102" s="51" t="s">
        <v>1500</v>
      </c>
      <c r="Q1102" s="36"/>
      <c r="R1102" s="36" t="str">
        <f t="shared" ref="R1102:R1165" si="127">IF(SUM(E1102:N1102)=0,"",P1102)</f>
        <v>P</v>
      </c>
      <c r="S1102" s="15"/>
      <c r="T1102" s="15"/>
      <c r="U1102" s="28"/>
      <c r="V1102" s="28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5"/>
      <c r="AG1102" s="15"/>
      <c r="AH1102" s="15"/>
      <c r="AI1102" s="15"/>
      <c r="AJ1102" s="15"/>
      <c r="AK1102" s="15"/>
      <c r="AL1102" s="15"/>
      <c r="AM1102" s="15"/>
      <c r="AN1102" s="15"/>
      <c r="AO1102" s="15"/>
      <c r="AP1102" s="15"/>
    </row>
    <row r="1103" spans="1:42" s="17" customFormat="1" ht="12.75" customHeight="1">
      <c r="A1103" s="63" t="s">
        <v>989</v>
      </c>
      <c r="B1103" s="72"/>
      <c r="C1103" s="144" t="s">
        <v>990</v>
      </c>
      <c r="D1103" s="46"/>
      <c r="E1103" s="264">
        <v>1</v>
      </c>
      <c r="F1103" s="265">
        <v>658</v>
      </c>
      <c r="G1103" s="266">
        <v>3948</v>
      </c>
      <c r="H1103" s="267"/>
      <c r="I1103" s="268"/>
      <c r="J1103" s="265"/>
      <c r="K1103" s="265"/>
      <c r="L1103" s="269"/>
      <c r="M1103" s="264">
        <f>I1103+K1103</f>
        <v>0</v>
      </c>
      <c r="N1103" s="269">
        <f>J1103+L1103</f>
        <v>0</v>
      </c>
      <c r="O1103" s="36"/>
      <c r="P1103" s="51" t="s">
        <v>1474</v>
      </c>
      <c r="Q1103" s="36"/>
      <c r="R1103" s="36" t="str">
        <f t="shared" si="127"/>
        <v>M</v>
      </c>
      <c r="S1103" s="15"/>
      <c r="T1103" s="15"/>
      <c r="U1103" s="28"/>
      <c r="V1103" s="28"/>
      <c r="W1103" s="15"/>
      <c r="X1103" s="15"/>
      <c r="Y1103" s="15"/>
      <c r="Z1103" s="15"/>
      <c r="AA1103" s="16"/>
      <c r="AB1103" s="16"/>
      <c r="AC1103" s="16"/>
      <c r="AD1103" s="16"/>
      <c r="AE1103" s="16"/>
      <c r="AF1103" s="16"/>
      <c r="AG1103" s="16"/>
      <c r="AH1103" s="16"/>
      <c r="AI1103" s="16"/>
      <c r="AJ1103" s="16"/>
      <c r="AK1103" s="16"/>
      <c r="AL1103" s="16"/>
      <c r="AM1103" s="16"/>
      <c r="AN1103" s="16"/>
      <c r="AO1103" s="16"/>
      <c r="AP1103" s="16"/>
    </row>
    <row r="1104" spans="1:42" s="17" customFormat="1" ht="12.75" customHeight="1">
      <c r="A1104" s="63" t="s">
        <v>991</v>
      </c>
      <c r="B1104" s="72"/>
      <c r="C1104" s="144" t="s">
        <v>992</v>
      </c>
      <c r="D1104" s="46"/>
      <c r="E1104" s="264">
        <v>1</v>
      </c>
      <c r="F1104" s="265">
        <v>452</v>
      </c>
      <c r="G1104" s="266">
        <v>1807</v>
      </c>
      <c r="H1104" s="267"/>
      <c r="I1104" s="268"/>
      <c r="J1104" s="265"/>
      <c r="K1104" s="265"/>
      <c r="L1104" s="269"/>
      <c r="M1104" s="264">
        <f t="shared" ref="M1104:M1123" si="128">I1104+K1104</f>
        <v>0</v>
      </c>
      <c r="N1104" s="269">
        <f t="shared" ref="N1104:N1123" si="129">J1104+L1104</f>
        <v>0</v>
      </c>
      <c r="O1104" s="36"/>
      <c r="P1104" s="51" t="s">
        <v>1474</v>
      </c>
      <c r="Q1104" s="36"/>
      <c r="R1104" s="36" t="str">
        <f t="shared" si="127"/>
        <v>M</v>
      </c>
      <c r="S1104" s="15"/>
      <c r="T1104" s="15"/>
      <c r="U1104" s="28"/>
      <c r="V1104" s="28"/>
      <c r="W1104" s="15"/>
      <c r="X1104" s="15"/>
      <c r="Y1104" s="15"/>
      <c r="Z1104" s="15"/>
      <c r="AA1104" s="16"/>
      <c r="AB1104" s="16"/>
      <c r="AC1104" s="16"/>
      <c r="AD1104" s="16"/>
      <c r="AE1104" s="16"/>
      <c r="AF1104" s="16"/>
      <c r="AG1104" s="16"/>
      <c r="AH1104" s="16"/>
      <c r="AI1104" s="16"/>
      <c r="AJ1104" s="16"/>
      <c r="AK1104" s="16"/>
      <c r="AL1104" s="16"/>
      <c r="AM1104" s="16"/>
      <c r="AN1104" s="16"/>
      <c r="AO1104" s="16"/>
      <c r="AP1104" s="16"/>
    </row>
    <row r="1105" spans="1:42" s="17" customFormat="1" ht="12.75" customHeight="1">
      <c r="A1105" s="63" t="s">
        <v>993</v>
      </c>
      <c r="B1105" s="72"/>
      <c r="C1105" s="144" t="s">
        <v>994</v>
      </c>
      <c r="D1105" s="46"/>
      <c r="E1105" s="264">
        <v>1</v>
      </c>
      <c r="F1105" s="265">
        <v>254</v>
      </c>
      <c r="G1105" s="266">
        <v>1224</v>
      </c>
      <c r="H1105" s="267"/>
      <c r="I1105" s="268"/>
      <c r="J1105" s="265"/>
      <c r="K1105" s="265"/>
      <c r="L1105" s="269"/>
      <c r="M1105" s="264">
        <f t="shared" si="128"/>
        <v>0</v>
      </c>
      <c r="N1105" s="269">
        <f t="shared" si="129"/>
        <v>0</v>
      </c>
      <c r="O1105" s="36"/>
      <c r="P1105" s="51" t="s">
        <v>1474</v>
      </c>
      <c r="Q1105" s="36"/>
      <c r="R1105" s="36" t="str">
        <f t="shared" si="127"/>
        <v>M</v>
      </c>
      <c r="S1105" s="15"/>
      <c r="T1105" s="15"/>
      <c r="U1105" s="28"/>
      <c r="V1105" s="28"/>
      <c r="W1105" s="15"/>
      <c r="X1105" s="15"/>
      <c r="Y1105" s="15"/>
      <c r="Z1105" s="15"/>
      <c r="AA1105" s="16"/>
      <c r="AB1105" s="16"/>
      <c r="AC1105" s="16"/>
      <c r="AD1105" s="16"/>
      <c r="AE1105" s="16"/>
      <c r="AF1105" s="16"/>
      <c r="AG1105" s="16"/>
      <c r="AH1105" s="16"/>
      <c r="AI1105" s="16"/>
      <c r="AJ1105" s="16"/>
      <c r="AK1105" s="16"/>
      <c r="AL1105" s="16"/>
      <c r="AM1105" s="16"/>
      <c r="AN1105" s="16"/>
      <c r="AO1105" s="16"/>
      <c r="AP1105" s="16"/>
    </row>
    <row r="1106" spans="1:42" s="17" customFormat="1" ht="12.75" hidden="1" customHeight="1">
      <c r="A1106" s="63" t="s">
        <v>995</v>
      </c>
      <c r="B1106" s="72"/>
      <c r="C1106" s="144" t="s">
        <v>996</v>
      </c>
      <c r="D1106" s="46"/>
      <c r="E1106" s="264"/>
      <c r="F1106" s="265"/>
      <c r="G1106" s="266"/>
      <c r="H1106" s="267"/>
      <c r="I1106" s="268"/>
      <c r="J1106" s="265"/>
      <c r="K1106" s="265"/>
      <c r="L1106" s="269"/>
      <c r="M1106" s="264">
        <f t="shared" si="128"/>
        <v>0</v>
      </c>
      <c r="N1106" s="269">
        <f t="shared" si="129"/>
        <v>0</v>
      </c>
      <c r="O1106" s="36"/>
      <c r="P1106" s="51" t="s">
        <v>1474</v>
      </c>
      <c r="Q1106" s="36"/>
      <c r="R1106" s="36" t="str">
        <f t="shared" si="127"/>
        <v/>
      </c>
      <c r="S1106" s="15"/>
      <c r="T1106" s="15"/>
      <c r="U1106" s="28"/>
      <c r="V1106" s="28"/>
      <c r="W1106" s="15"/>
      <c r="X1106" s="15"/>
      <c r="Y1106" s="15"/>
      <c r="Z1106" s="15"/>
      <c r="AA1106" s="16"/>
      <c r="AB1106" s="16"/>
      <c r="AC1106" s="16"/>
      <c r="AD1106" s="16"/>
      <c r="AE1106" s="16"/>
      <c r="AF1106" s="16"/>
      <c r="AG1106" s="16"/>
      <c r="AH1106" s="16"/>
      <c r="AI1106" s="16"/>
      <c r="AJ1106" s="16"/>
      <c r="AK1106" s="16"/>
      <c r="AL1106" s="16"/>
      <c r="AM1106" s="16"/>
      <c r="AN1106" s="16"/>
      <c r="AO1106" s="16"/>
      <c r="AP1106" s="16"/>
    </row>
    <row r="1107" spans="1:42" s="17" customFormat="1" ht="12.75" customHeight="1">
      <c r="A1107" s="63" t="s">
        <v>997</v>
      </c>
      <c r="B1107" s="72"/>
      <c r="C1107" s="73" t="s">
        <v>998</v>
      </c>
      <c r="D1107" s="46"/>
      <c r="E1107" s="264">
        <v>1</v>
      </c>
      <c r="F1107" s="265">
        <v>1363</v>
      </c>
      <c r="G1107" s="266">
        <v>13850</v>
      </c>
      <c r="H1107" s="267"/>
      <c r="I1107" s="268"/>
      <c r="J1107" s="265"/>
      <c r="K1107" s="265"/>
      <c r="L1107" s="269"/>
      <c r="M1107" s="264">
        <f t="shared" si="128"/>
        <v>0</v>
      </c>
      <c r="N1107" s="269">
        <f t="shared" si="129"/>
        <v>0</v>
      </c>
      <c r="O1107" s="36"/>
      <c r="P1107" s="51" t="s">
        <v>1474</v>
      </c>
      <c r="Q1107" s="36"/>
      <c r="R1107" s="36" t="str">
        <f t="shared" si="127"/>
        <v>M</v>
      </c>
      <c r="S1107" s="15"/>
      <c r="T1107" s="15"/>
      <c r="U1107" s="28"/>
      <c r="V1107" s="28"/>
      <c r="W1107" s="15"/>
      <c r="X1107" s="15"/>
      <c r="Y1107" s="15"/>
      <c r="Z1107" s="15"/>
      <c r="AA1107" s="16"/>
      <c r="AB1107" s="16"/>
      <c r="AC1107" s="16"/>
      <c r="AD1107" s="16"/>
      <c r="AE1107" s="16"/>
      <c r="AF1107" s="16"/>
      <c r="AG1107" s="16"/>
      <c r="AH1107" s="16"/>
      <c r="AI1107" s="16"/>
      <c r="AJ1107" s="16"/>
      <c r="AK1107" s="16"/>
      <c r="AL1107" s="16"/>
      <c r="AM1107" s="16"/>
      <c r="AN1107" s="16"/>
      <c r="AO1107" s="16"/>
      <c r="AP1107" s="16"/>
    </row>
    <row r="1108" spans="1:42" s="17" customFormat="1" ht="12.75" hidden="1" customHeight="1">
      <c r="A1108" s="63" t="s">
        <v>999</v>
      </c>
      <c r="B1108" s="72"/>
      <c r="C1108" s="144" t="s">
        <v>1000</v>
      </c>
      <c r="D1108" s="46"/>
      <c r="E1108" s="264"/>
      <c r="F1108" s="265"/>
      <c r="G1108" s="266"/>
      <c r="H1108" s="267"/>
      <c r="I1108" s="268"/>
      <c r="J1108" s="265"/>
      <c r="K1108" s="265"/>
      <c r="L1108" s="269"/>
      <c r="M1108" s="264">
        <f t="shared" si="128"/>
        <v>0</v>
      </c>
      <c r="N1108" s="269">
        <f t="shared" si="129"/>
        <v>0</v>
      </c>
      <c r="O1108" s="36"/>
      <c r="P1108" s="51" t="s">
        <v>1474</v>
      </c>
      <c r="Q1108" s="36"/>
      <c r="R1108" s="36" t="str">
        <f t="shared" si="127"/>
        <v/>
      </c>
      <c r="S1108" s="15"/>
      <c r="T1108" s="15"/>
      <c r="U1108" s="28"/>
      <c r="V1108" s="28"/>
      <c r="W1108" s="15"/>
      <c r="X1108" s="15"/>
      <c r="Y1108" s="15"/>
      <c r="Z1108" s="15"/>
      <c r="AA1108" s="16"/>
      <c r="AB1108" s="16"/>
      <c r="AC1108" s="16"/>
      <c r="AD1108" s="16"/>
      <c r="AE1108" s="16"/>
      <c r="AF1108" s="16"/>
      <c r="AG1108" s="16"/>
      <c r="AH1108" s="16"/>
      <c r="AI1108" s="16"/>
      <c r="AJ1108" s="16"/>
      <c r="AK1108" s="16"/>
      <c r="AL1108" s="16"/>
      <c r="AM1108" s="16"/>
      <c r="AN1108" s="16"/>
      <c r="AO1108" s="16"/>
      <c r="AP1108" s="16"/>
    </row>
    <row r="1109" spans="1:42" s="17" customFormat="1" ht="12.75" hidden="1" customHeight="1">
      <c r="A1109" s="63" t="s">
        <v>1001</v>
      </c>
      <c r="B1109" s="72"/>
      <c r="C1109" s="144" t="s">
        <v>1002</v>
      </c>
      <c r="D1109" s="46"/>
      <c r="E1109" s="264"/>
      <c r="F1109" s="265"/>
      <c r="G1109" s="266"/>
      <c r="H1109" s="267"/>
      <c r="I1109" s="268"/>
      <c r="J1109" s="265"/>
      <c r="K1109" s="265"/>
      <c r="L1109" s="269"/>
      <c r="M1109" s="264">
        <f t="shared" si="128"/>
        <v>0</v>
      </c>
      <c r="N1109" s="269">
        <f t="shared" si="129"/>
        <v>0</v>
      </c>
      <c r="O1109" s="36"/>
      <c r="P1109" s="51" t="s">
        <v>1474</v>
      </c>
      <c r="Q1109" s="36"/>
      <c r="R1109" s="36" t="str">
        <f t="shared" si="127"/>
        <v/>
      </c>
      <c r="S1109" s="15"/>
      <c r="T1109" s="15"/>
      <c r="U1109" s="28"/>
      <c r="V1109" s="28"/>
      <c r="W1109" s="15"/>
      <c r="X1109" s="15"/>
      <c r="Y1109" s="15"/>
      <c r="Z1109" s="15"/>
      <c r="AA1109" s="16"/>
      <c r="AB1109" s="16"/>
      <c r="AC1109" s="16"/>
      <c r="AD1109" s="16"/>
      <c r="AE1109" s="16"/>
      <c r="AF1109" s="16"/>
      <c r="AG1109" s="16"/>
      <c r="AH1109" s="16"/>
      <c r="AI1109" s="16"/>
      <c r="AJ1109" s="16"/>
      <c r="AK1109" s="16"/>
      <c r="AL1109" s="16"/>
      <c r="AM1109" s="16"/>
      <c r="AN1109" s="16"/>
      <c r="AO1109" s="16"/>
      <c r="AP1109" s="16"/>
    </row>
    <row r="1110" spans="1:42" s="17" customFormat="1" ht="12.75" hidden="1" customHeight="1">
      <c r="A1110" s="63" t="s">
        <v>1003</v>
      </c>
      <c r="B1110" s="72"/>
      <c r="C1110" s="144" t="s">
        <v>1004</v>
      </c>
      <c r="D1110" s="46"/>
      <c r="E1110" s="264"/>
      <c r="F1110" s="265"/>
      <c r="G1110" s="266"/>
      <c r="H1110" s="267"/>
      <c r="I1110" s="268"/>
      <c r="J1110" s="265"/>
      <c r="K1110" s="265"/>
      <c r="L1110" s="269"/>
      <c r="M1110" s="264">
        <f t="shared" si="128"/>
        <v>0</v>
      </c>
      <c r="N1110" s="269">
        <f t="shared" si="129"/>
        <v>0</v>
      </c>
      <c r="O1110" s="36"/>
      <c r="P1110" s="51" t="s">
        <v>1474</v>
      </c>
      <c r="Q1110" s="36"/>
      <c r="R1110" s="36" t="str">
        <f t="shared" si="127"/>
        <v/>
      </c>
      <c r="S1110" s="15"/>
      <c r="T1110" s="15"/>
      <c r="U1110" s="28"/>
      <c r="V1110" s="28"/>
      <c r="W1110" s="15"/>
      <c r="X1110" s="15"/>
      <c r="Y1110" s="15"/>
      <c r="Z1110" s="15"/>
      <c r="AA1110" s="16"/>
      <c r="AB1110" s="16"/>
      <c r="AC1110" s="16"/>
      <c r="AD1110" s="16"/>
      <c r="AE1110" s="16"/>
      <c r="AF1110" s="16"/>
      <c r="AG1110" s="16"/>
      <c r="AH1110" s="16"/>
      <c r="AI1110" s="16"/>
      <c r="AJ1110" s="16"/>
      <c r="AK1110" s="16"/>
      <c r="AL1110" s="16"/>
      <c r="AM1110" s="16"/>
      <c r="AN1110" s="16"/>
      <c r="AO1110" s="16"/>
      <c r="AP1110" s="16"/>
    </row>
    <row r="1111" spans="1:42" s="17" customFormat="1" ht="12.75" customHeight="1">
      <c r="A1111" s="63" t="s">
        <v>1005</v>
      </c>
      <c r="B1111" s="72"/>
      <c r="C1111" s="144" t="s">
        <v>1006</v>
      </c>
      <c r="D1111" s="46"/>
      <c r="E1111" s="264">
        <v>1</v>
      </c>
      <c r="F1111" s="265">
        <v>16</v>
      </c>
      <c r="G1111" s="266">
        <v>90</v>
      </c>
      <c r="H1111" s="267"/>
      <c r="I1111" s="268"/>
      <c r="J1111" s="265"/>
      <c r="K1111" s="265"/>
      <c r="L1111" s="269"/>
      <c r="M1111" s="264">
        <f t="shared" si="128"/>
        <v>0</v>
      </c>
      <c r="N1111" s="269">
        <f t="shared" si="129"/>
        <v>0</v>
      </c>
      <c r="O1111" s="36"/>
      <c r="P1111" s="51" t="s">
        <v>1474</v>
      </c>
      <c r="Q1111" s="36"/>
      <c r="R1111" s="36" t="str">
        <f t="shared" si="127"/>
        <v>M</v>
      </c>
      <c r="S1111" s="15"/>
      <c r="T1111" s="15"/>
      <c r="U1111" s="28"/>
      <c r="V1111" s="28"/>
      <c r="W1111" s="15"/>
      <c r="X1111" s="15"/>
      <c r="Y1111" s="15"/>
      <c r="Z1111" s="15"/>
      <c r="AA1111" s="16"/>
      <c r="AB1111" s="16"/>
      <c r="AC1111" s="16"/>
      <c r="AD1111" s="16"/>
      <c r="AE1111" s="16"/>
      <c r="AF1111" s="16"/>
      <c r="AG1111" s="16"/>
      <c r="AH1111" s="16"/>
      <c r="AI1111" s="16"/>
      <c r="AJ1111" s="16"/>
      <c r="AK1111" s="16"/>
      <c r="AL1111" s="16"/>
      <c r="AM1111" s="16"/>
      <c r="AN1111" s="16"/>
      <c r="AO1111" s="16"/>
      <c r="AP1111" s="16"/>
    </row>
    <row r="1112" spans="1:42" s="17" customFormat="1" ht="12.75" hidden="1" customHeight="1">
      <c r="A1112" s="63" t="s">
        <v>1007</v>
      </c>
      <c r="B1112" s="72"/>
      <c r="C1112" s="144" t="s">
        <v>1008</v>
      </c>
      <c r="D1112" s="46"/>
      <c r="E1112" s="264"/>
      <c r="F1112" s="265"/>
      <c r="G1112" s="266"/>
      <c r="H1112" s="267"/>
      <c r="I1112" s="268"/>
      <c r="J1112" s="265"/>
      <c r="K1112" s="265"/>
      <c r="L1112" s="269"/>
      <c r="M1112" s="264">
        <f t="shared" si="128"/>
        <v>0</v>
      </c>
      <c r="N1112" s="269">
        <f t="shared" si="129"/>
        <v>0</v>
      </c>
      <c r="O1112" s="36"/>
      <c r="P1112" s="51" t="s">
        <v>1474</v>
      </c>
      <c r="Q1112" s="36"/>
      <c r="R1112" s="36" t="str">
        <f t="shared" si="127"/>
        <v/>
      </c>
      <c r="S1112" s="15"/>
      <c r="T1112" s="15"/>
      <c r="U1112" s="28"/>
      <c r="V1112" s="28"/>
      <c r="W1112" s="15"/>
      <c r="X1112" s="15"/>
      <c r="Y1112" s="15"/>
      <c r="Z1112" s="15"/>
      <c r="AA1112" s="16"/>
      <c r="AB1112" s="16"/>
      <c r="AC1112" s="16"/>
      <c r="AD1112" s="16"/>
      <c r="AE1112" s="16"/>
      <c r="AF1112" s="16"/>
      <c r="AG1112" s="16"/>
      <c r="AH1112" s="16"/>
      <c r="AI1112" s="16"/>
      <c r="AJ1112" s="16"/>
      <c r="AK1112" s="16"/>
      <c r="AL1112" s="16"/>
      <c r="AM1112" s="16"/>
      <c r="AN1112" s="16"/>
      <c r="AO1112" s="16"/>
      <c r="AP1112" s="16"/>
    </row>
    <row r="1113" spans="1:42" s="17" customFormat="1" ht="12.75" customHeight="1">
      <c r="A1113" s="63" t="s">
        <v>1009</v>
      </c>
      <c r="B1113" s="72"/>
      <c r="C1113" s="144" t="s">
        <v>1010</v>
      </c>
      <c r="D1113" s="46"/>
      <c r="E1113" s="264">
        <v>1</v>
      </c>
      <c r="F1113" s="265">
        <v>198</v>
      </c>
      <c r="G1113" s="266">
        <v>1188</v>
      </c>
      <c r="H1113" s="267"/>
      <c r="I1113" s="268"/>
      <c r="J1113" s="265"/>
      <c r="K1113" s="265"/>
      <c r="L1113" s="269"/>
      <c r="M1113" s="264">
        <f t="shared" si="128"/>
        <v>0</v>
      </c>
      <c r="N1113" s="269">
        <f t="shared" si="129"/>
        <v>0</v>
      </c>
      <c r="O1113" s="36"/>
      <c r="P1113" s="51" t="s">
        <v>1474</v>
      </c>
      <c r="Q1113" s="36"/>
      <c r="R1113" s="36" t="str">
        <f t="shared" si="127"/>
        <v>M</v>
      </c>
      <c r="S1113" s="15"/>
      <c r="T1113" s="15"/>
      <c r="U1113" s="28"/>
      <c r="V1113" s="28"/>
      <c r="W1113" s="15"/>
      <c r="X1113" s="15"/>
      <c r="Y1113" s="15"/>
      <c r="Z1113" s="15"/>
      <c r="AA1113" s="16"/>
      <c r="AB1113" s="16"/>
      <c r="AC1113" s="16"/>
      <c r="AD1113" s="16"/>
      <c r="AE1113" s="16"/>
      <c r="AF1113" s="16"/>
      <c r="AG1113" s="16"/>
      <c r="AH1113" s="16"/>
      <c r="AI1113" s="16"/>
      <c r="AJ1113" s="16"/>
      <c r="AK1113" s="16"/>
      <c r="AL1113" s="16"/>
      <c r="AM1113" s="16"/>
      <c r="AN1113" s="16"/>
      <c r="AO1113" s="16"/>
      <c r="AP1113" s="16"/>
    </row>
    <row r="1114" spans="1:42" s="17" customFormat="1" ht="12.75" hidden="1" customHeight="1">
      <c r="A1114" s="63" t="s">
        <v>1029</v>
      </c>
      <c r="B1114" s="72"/>
      <c r="C1114" s="144" t="s">
        <v>1030</v>
      </c>
      <c r="D1114" s="46"/>
      <c r="E1114" s="264"/>
      <c r="F1114" s="265"/>
      <c r="G1114" s="266"/>
      <c r="H1114" s="267"/>
      <c r="I1114" s="268"/>
      <c r="J1114" s="265"/>
      <c r="K1114" s="265"/>
      <c r="L1114" s="269"/>
      <c r="M1114" s="264">
        <f t="shared" si="128"/>
        <v>0</v>
      </c>
      <c r="N1114" s="269">
        <f t="shared" si="129"/>
        <v>0</v>
      </c>
      <c r="O1114" s="36"/>
      <c r="P1114" s="51" t="s">
        <v>1474</v>
      </c>
      <c r="Q1114" s="36"/>
      <c r="R1114" s="36" t="str">
        <f t="shared" si="127"/>
        <v/>
      </c>
      <c r="S1114" s="15"/>
      <c r="T1114" s="15"/>
      <c r="U1114" s="28"/>
      <c r="V1114" s="28"/>
      <c r="W1114" s="15"/>
      <c r="X1114" s="15"/>
      <c r="Y1114" s="15"/>
      <c r="Z1114" s="15"/>
      <c r="AA1114" s="16"/>
      <c r="AB1114" s="16"/>
      <c r="AC1114" s="16"/>
      <c r="AD1114" s="16"/>
      <c r="AE1114" s="16"/>
      <c r="AF1114" s="16"/>
      <c r="AG1114" s="16"/>
      <c r="AH1114" s="16"/>
      <c r="AI1114" s="16"/>
      <c r="AJ1114" s="16"/>
      <c r="AK1114" s="16"/>
      <c r="AL1114" s="16"/>
      <c r="AM1114" s="16"/>
      <c r="AN1114" s="16"/>
      <c r="AO1114" s="16"/>
      <c r="AP1114" s="16"/>
    </row>
    <row r="1115" spans="1:42" s="17" customFormat="1" ht="12.75" hidden="1" customHeight="1">
      <c r="A1115" s="63" t="s">
        <v>1011</v>
      </c>
      <c r="B1115" s="72"/>
      <c r="C1115" s="144" t="s">
        <v>1012</v>
      </c>
      <c r="D1115" s="46"/>
      <c r="E1115" s="264"/>
      <c r="F1115" s="265"/>
      <c r="G1115" s="266"/>
      <c r="H1115" s="267"/>
      <c r="I1115" s="268"/>
      <c r="J1115" s="265"/>
      <c r="K1115" s="265"/>
      <c r="L1115" s="269"/>
      <c r="M1115" s="264">
        <f t="shared" si="128"/>
        <v>0</v>
      </c>
      <c r="N1115" s="269">
        <f t="shared" si="129"/>
        <v>0</v>
      </c>
      <c r="O1115" s="36"/>
      <c r="P1115" s="51" t="s">
        <v>1474</v>
      </c>
      <c r="Q1115" s="36"/>
      <c r="R1115" s="36" t="str">
        <f t="shared" si="127"/>
        <v/>
      </c>
      <c r="S1115" s="15"/>
      <c r="T1115" s="15"/>
      <c r="U1115" s="28"/>
      <c r="V1115" s="28"/>
      <c r="W1115" s="15"/>
      <c r="X1115" s="15"/>
      <c r="Y1115" s="15"/>
      <c r="Z1115" s="15"/>
      <c r="AA1115" s="16"/>
      <c r="AB1115" s="16"/>
      <c r="AC1115" s="16"/>
      <c r="AD1115" s="16"/>
      <c r="AE1115" s="16"/>
      <c r="AF1115" s="16"/>
      <c r="AG1115" s="16"/>
      <c r="AH1115" s="16"/>
      <c r="AI1115" s="16"/>
      <c r="AJ1115" s="16"/>
      <c r="AK1115" s="16"/>
      <c r="AL1115" s="16"/>
      <c r="AM1115" s="16"/>
      <c r="AN1115" s="16"/>
      <c r="AO1115" s="16"/>
      <c r="AP1115" s="16"/>
    </row>
    <row r="1116" spans="1:42" s="17" customFormat="1" ht="12.75" customHeight="1">
      <c r="A1116" s="63" t="s">
        <v>1013</v>
      </c>
      <c r="B1116" s="72"/>
      <c r="C1116" s="144" t="s">
        <v>1014</v>
      </c>
      <c r="D1116" s="46"/>
      <c r="E1116" s="264">
        <v>1</v>
      </c>
      <c r="F1116" s="265">
        <v>59</v>
      </c>
      <c r="G1116" s="266">
        <v>295</v>
      </c>
      <c r="H1116" s="267"/>
      <c r="I1116" s="268"/>
      <c r="J1116" s="265"/>
      <c r="K1116" s="265"/>
      <c r="L1116" s="269"/>
      <c r="M1116" s="264">
        <f t="shared" si="128"/>
        <v>0</v>
      </c>
      <c r="N1116" s="269">
        <f t="shared" si="129"/>
        <v>0</v>
      </c>
      <c r="O1116" s="36"/>
      <c r="P1116" s="51" t="s">
        <v>1474</v>
      </c>
      <c r="Q1116" s="36"/>
      <c r="R1116" s="36" t="str">
        <f t="shared" si="127"/>
        <v>M</v>
      </c>
      <c r="S1116" s="15"/>
      <c r="T1116" s="15"/>
      <c r="U1116" s="28"/>
      <c r="V1116" s="28"/>
      <c r="W1116" s="15"/>
      <c r="X1116" s="15"/>
      <c r="Y1116" s="15"/>
      <c r="Z1116" s="15"/>
      <c r="AA1116" s="16"/>
      <c r="AB1116" s="16"/>
      <c r="AC1116" s="16"/>
      <c r="AD1116" s="16"/>
      <c r="AE1116" s="16"/>
      <c r="AF1116" s="16"/>
      <c r="AG1116" s="16"/>
      <c r="AH1116" s="16"/>
      <c r="AI1116" s="16"/>
      <c r="AJ1116" s="16"/>
      <c r="AK1116" s="16"/>
      <c r="AL1116" s="16"/>
      <c r="AM1116" s="16"/>
      <c r="AN1116" s="16"/>
      <c r="AO1116" s="16"/>
      <c r="AP1116" s="16"/>
    </row>
    <row r="1117" spans="1:42" s="17" customFormat="1" ht="12.75" hidden="1" customHeight="1">
      <c r="A1117" s="63" t="s">
        <v>1015</v>
      </c>
      <c r="B1117" s="72"/>
      <c r="C1117" s="144" t="s">
        <v>1016</v>
      </c>
      <c r="D1117" s="46"/>
      <c r="E1117" s="264"/>
      <c r="F1117" s="265"/>
      <c r="G1117" s="266"/>
      <c r="H1117" s="267"/>
      <c r="I1117" s="268"/>
      <c r="J1117" s="265"/>
      <c r="K1117" s="265"/>
      <c r="L1117" s="269"/>
      <c r="M1117" s="264">
        <f t="shared" si="128"/>
        <v>0</v>
      </c>
      <c r="N1117" s="269">
        <f t="shared" si="129"/>
        <v>0</v>
      </c>
      <c r="O1117" s="36"/>
      <c r="P1117" s="51" t="s">
        <v>1474</v>
      </c>
      <c r="Q1117" s="36"/>
      <c r="R1117" s="36" t="str">
        <f t="shared" si="127"/>
        <v/>
      </c>
      <c r="S1117" s="15"/>
      <c r="T1117" s="15"/>
      <c r="U1117" s="28"/>
      <c r="V1117" s="28"/>
      <c r="W1117" s="15"/>
      <c r="X1117" s="15"/>
      <c r="Y1117" s="15"/>
      <c r="Z1117" s="15"/>
      <c r="AA1117" s="16"/>
      <c r="AB1117" s="16"/>
      <c r="AC1117" s="16"/>
      <c r="AD1117" s="16"/>
      <c r="AE1117" s="16"/>
      <c r="AF1117" s="16"/>
      <c r="AG1117" s="16"/>
      <c r="AH1117" s="16"/>
      <c r="AI1117" s="16"/>
      <c r="AJ1117" s="16"/>
      <c r="AK1117" s="16"/>
      <c r="AL1117" s="16"/>
      <c r="AM1117" s="16"/>
      <c r="AN1117" s="16"/>
      <c r="AO1117" s="16"/>
      <c r="AP1117" s="16"/>
    </row>
    <row r="1118" spans="1:42" s="17" customFormat="1" ht="12.75" hidden="1" customHeight="1">
      <c r="A1118" s="63" t="s">
        <v>1017</v>
      </c>
      <c r="B1118" s="72"/>
      <c r="C1118" s="144" t="s">
        <v>1018</v>
      </c>
      <c r="D1118" s="46"/>
      <c r="E1118" s="264"/>
      <c r="F1118" s="265"/>
      <c r="G1118" s="266"/>
      <c r="H1118" s="267"/>
      <c r="I1118" s="268"/>
      <c r="J1118" s="265"/>
      <c r="K1118" s="265"/>
      <c r="L1118" s="269"/>
      <c r="M1118" s="264">
        <f t="shared" si="128"/>
        <v>0</v>
      </c>
      <c r="N1118" s="269">
        <f t="shared" si="129"/>
        <v>0</v>
      </c>
      <c r="O1118" s="36"/>
      <c r="P1118" s="51" t="s">
        <v>1474</v>
      </c>
      <c r="Q1118" s="36"/>
      <c r="R1118" s="36" t="str">
        <f t="shared" si="127"/>
        <v/>
      </c>
      <c r="S1118" s="15"/>
      <c r="T1118" s="15"/>
      <c r="U1118" s="28"/>
      <c r="V1118" s="28"/>
      <c r="W1118" s="15"/>
      <c r="X1118" s="15"/>
      <c r="Y1118" s="15"/>
      <c r="Z1118" s="15"/>
      <c r="AA1118" s="16"/>
      <c r="AB1118" s="16"/>
      <c r="AC1118" s="16"/>
      <c r="AD1118" s="16"/>
      <c r="AE1118" s="16"/>
      <c r="AF1118" s="16"/>
      <c r="AG1118" s="16"/>
      <c r="AH1118" s="16"/>
      <c r="AI1118" s="16"/>
      <c r="AJ1118" s="16"/>
      <c r="AK1118" s="16"/>
      <c r="AL1118" s="16"/>
      <c r="AM1118" s="16"/>
      <c r="AN1118" s="16"/>
      <c r="AO1118" s="16"/>
      <c r="AP1118" s="16"/>
    </row>
    <row r="1119" spans="1:42" s="17" customFormat="1" ht="12.75" hidden="1" customHeight="1">
      <c r="A1119" s="63" t="s">
        <v>1019</v>
      </c>
      <c r="B1119" s="72"/>
      <c r="C1119" s="144" t="s">
        <v>1613</v>
      </c>
      <c r="D1119" s="46"/>
      <c r="E1119" s="264"/>
      <c r="F1119" s="265"/>
      <c r="G1119" s="266"/>
      <c r="H1119" s="267"/>
      <c r="I1119" s="268"/>
      <c r="J1119" s="265"/>
      <c r="K1119" s="265"/>
      <c r="L1119" s="269"/>
      <c r="M1119" s="264">
        <f t="shared" si="128"/>
        <v>0</v>
      </c>
      <c r="N1119" s="269">
        <f t="shared" si="129"/>
        <v>0</v>
      </c>
      <c r="O1119" s="36"/>
      <c r="P1119" s="51" t="s">
        <v>1474</v>
      </c>
      <c r="Q1119" s="36"/>
      <c r="R1119" s="36" t="str">
        <f t="shared" si="127"/>
        <v/>
      </c>
      <c r="S1119" s="15"/>
      <c r="T1119" s="15"/>
      <c r="U1119" s="28"/>
      <c r="V1119" s="28"/>
      <c r="W1119" s="15"/>
      <c r="X1119" s="15"/>
      <c r="Y1119" s="15"/>
      <c r="Z1119" s="15"/>
      <c r="AA1119" s="16"/>
      <c r="AB1119" s="16"/>
      <c r="AC1119" s="16"/>
      <c r="AD1119" s="16"/>
      <c r="AE1119" s="16"/>
      <c r="AF1119" s="16"/>
      <c r="AG1119" s="16"/>
      <c r="AH1119" s="16"/>
      <c r="AI1119" s="16"/>
      <c r="AJ1119" s="16"/>
      <c r="AK1119" s="16"/>
      <c r="AL1119" s="16"/>
      <c r="AM1119" s="16"/>
      <c r="AN1119" s="16"/>
      <c r="AO1119" s="16"/>
      <c r="AP1119" s="16"/>
    </row>
    <row r="1120" spans="1:42" s="17" customFormat="1" ht="12.75" customHeight="1">
      <c r="A1120" s="63" t="s">
        <v>1020</v>
      </c>
      <c r="B1120" s="72"/>
      <c r="C1120" s="144" t="s">
        <v>2044</v>
      </c>
      <c r="D1120" s="46"/>
      <c r="E1120" s="264">
        <v>1</v>
      </c>
      <c r="F1120" s="265">
        <v>692</v>
      </c>
      <c r="G1120" s="266">
        <v>4152</v>
      </c>
      <c r="H1120" s="267"/>
      <c r="I1120" s="268"/>
      <c r="J1120" s="265"/>
      <c r="K1120" s="265"/>
      <c r="L1120" s="269"/>
      <c r="M1120" s="264">
        <f t="shared" si="128"/>
        <v>0</v>
      </c>
      <c r="N1120" s="269">
        <f t="shared" si="129"/>
        <v>0</v>
      </c>
      <c r="O1120" s="36"/>
      <c r="P1120" s="51" t="s">
        <v>1474</v>
      </c>
      <c r="Q1120" s="36"/>
      <c r="R1120" s="36" t="str">
        <f t="shared" si="127"/>
        <v>M</v>
      </c>
      <c r="S1120" s="15"/>
      <c r="T1120" s="15"/>
      <c r="U1120" s="28"/>
      <c r="V1120" s="28"/>
      <c r="W1120" s="15"/>
      <c r="X1120" s="15"/>
      <c r="Y1120" s="15"/>
      <c r="Z1120" s="15"/>
      <c r="AA1120" s="16"/>
      <c r="AB1120" s="16"/>
      <c r="AC1120" s="16"/>
      <c r="AD1120" s="16"/>
      <c r="AE1120" s="16"/>
      <c r="AF1120" s="16"/>
      <c r="AG1120" s="16"/>
      <c r="AH1120" s="16"/>
      <c r="AI1120" s="16"/>
      <c r="AJ1120" s="16"/>
      <c r="AK1120" s="16"/>
      <c r="AL1120" s="16"/>
      <c r="AM1120" s="16"/>
      <c r="AN1120" s="16"/>
      <c r="AO1120" s="16"/>
      <c r="AP1120" s="16"/>
    </row>
    <row r="1121" spans="1:42" s="17" customFormat="1" ht="12.75" customHeight="1">
      <c r="A1121" s="63" t="s">
        <v>1021</v>
      </c>
      <c r="B1121" s="72"/>
      <c r="C1121" s="144" t="s">
        <v>1850</v>
      </c>
      <c r="D1121" s="46"/>
      <c r="E1121" s="264">
        <v>1</v>
      </c>
      <c r="F1121" s="265">
        <v>52</v>
      </c>
      <c r="G1121" s="266">
        <v>370</v>
      </c>
      <c r="H1121" s="267"/>
      <c r="I1121" s="268"/>
      <c r="J1121" s="265"/>
      <c r="K1121" s="265"/>
      <c r="L1121" s="269"/>
      <c r="M1121" s="264">
        <f t="shared" si="128"/>
        <v>0</v>
      </c>
      <c r="N1121" s="269">
        <f t="shared" si="129"/>
        <v>0</v>
      </c>
      <c r="O1121" s="36"/>
      <c r="P1121" s="51" t="s">
        <v>1474</v>
      </c>
      <c r="Q1121" s="36"/>
      <c r="R1121" s="36" t="str">
        <f t="shared" si="127"/>
        <v>M</v>
      </c>
      <c r="S1121" s="15"/>
      <c r="T1121" s="15"/>
      <c r="U1121" s="28"/>
      <c r="V1121" s="28"/>
      <c r="W1121" s="15"/>
      <c r="X1121" s="15"/>
      <c r="Y1121" s="15"/>
      <c r="Z1121" s="15"/>
      <c r="AA1121" s="16"/>
      <c r="AB1121" s="16"/>
      <c r="AC1121" s="16"/>
      <c r="AD1121" s="16"/>
      <c r="AE1121" s="16"/>
      <c r="AF1121" s="16"/>
      <c r="AG1121" s="16"/>
      <c r="AH1121" s="16"/>
      <c r="AI1121" s="16"/>
      <c r="AJ1121" s="16"/>
      <c r="AK1121" s="16"/>
      <c r="AL1121" s="16"/>
      <c r="AM1121" s="16"/>
      <c r="AN1121" s="16"/>
      <c r="AO1121" s="16"/>
      <c r="AP1121" s="16"/>
    </row>
    <row r="1122" spans="1:42" s="17" customFormat="1" ht="12.75" hidden="1" customHeight="1">
      <c r="A1122" s="63" t="s">
        <v>1022</v>
      </c>
      <c r="B1122" s="72"/>
      <c r="C1122" s="144" t="s">
        <v>2004</v>
      </c>
      <c r="D1122" s="46"/>
      <c r="E1122" s="264"/>
      <c r="F1122" s="265"/>
      <c r="G1122" s="266"/>
      <c r="H1122" s="267"/>
      <c r="I1122" s="268"/>
      <c r="J1122" s="265"/>
      <c r="K1122" s="265"/>
      <c r="L1122" s="269"/>
      <c r="M1122" s="264">
        <f t="shared" si="128"/>
        <v>0</v>
      </c>
      <c r="N1122" s="269">
        <f t="shared" si="129"/>
        <v>0</v>
      </c>
      <c r="O1122" s="36"/>
      <c r="P1122" s="51" t="s">
        <v>1474</v>
      </c>
      <c r="Q1122" s="36"/>
      <c r="R1122" s="36" t="str">
        <f t="shared" si="127"/>
        <v/>
      </c>
      <c r="S1122" s="15"/>
      <c r="T1122" s="15"/>
      <c r="U1122" s="28"/>
      <c r="V1122" s="28"/>
      <c r="W1122" s="15"/>
      <c r="X1122" s="15"/>
      <c r="Y1122" s="15"/>
      <c r="Z1122" s="15"/>
      <c r="AA1122" s="16"/>
      <c r="AB1122" s="16"/>
      <c r="AC1122" s="16"/>
      <c r="AD1122" s="16"/>
      <c r="AE1122" s="16"/>
      <c r="AF1122" s="16"/>
      <c r="AG1122" s="16"/>
      <c r="AH1122" s="16"/>
      <c r="AI1122" s="16"/>
      <c r="AJ1122" s="16"/>
      <c r="AK1122" s="16"/>
      <c r="AL1122" s="16"/>
      <c r="AM1122" s="16"/>
      <c r="AN1122" s="16"/>
      <c r="AO1122" s="16"/>
      <c r="AP1122" s="16"/>
    </row>
    <row r="1123" spans="1:42" s="17" customFormat="1" ht="12.75" customHeight="1" thickBot="1">
      <c r="A1123" s="63" t="s">
        <v>1023</v>
      </c>
      <c r="B1123" s="72"/>
      <c r="C1123" s="144" t="s">
        <v>1024</v>
      </c>
      <c r="D1123" s="46"/>
      <c r="E1123" s="264">
        <v>1</v>
      </c>
      <c r="F1123" s="265">
        <v>55</v>
      </c>
      <c r="G1123" s="266">
        <v>300</v>
      </c>
      <c r="H1123" s="267"/>
      <c r="I1123" s="268"/>
      <c r="J1123" s="265"/>
      <c r="K1123" s="265"/>
      <c r="L1123" s="269"/>
      <c r="M1123" s="264">
        <f t="shared" si="128"/>
        <v>0</v>
      </c>
      <c r="N1123" s="269">
        <f t="shared" si="129"/>
        <v>0</v>
      </c>
      <c r="O1123" s="36"/>
      <c r="P1123" s="51" t="s">
        <v>1474</v>
      </c>
      <c r="Q1123" s="36"/>
      <c r="R1123" s="36" t="str">
        <f t="shared" si="127"/>
        <v>M</v>
      </c>
      <c r="S1123" s="15"/>
      <c r="T1123" s="15"/>
      <c r="U1123" s="28"/>
      <c r="V1123" s="28"/>
      <c r="W1123" s="15"/>
      <c r="X1123" s="15"/>
      <c r="Y1123" s="15"/>
      <c r="Z1123" s="15"/>
      <c r="AA1123" s="16"/>
      <c r="AB1123" s="16"/>
      <c r="AC1123" s="16"/>
      <c r="AD1123" s="16"/>
      <c r="AE1123" s="16"/>
      <c r="AF1123" s="16"/>
      <c r="AG1123" s="16"/>
      <c r="AH1123" s="16"/>
      <c r="AI1123" s="16"/>
      <c r="AJ1123" s="16"/>
      <c r="AK1123" s="16"/>
      <c r="AL1123" s="16"/>
      <c r="AM1123" s="16"/>
      <c r="AN1123" s="16"/>
      <c r="AO1123" s="16"/>
      <c r="AP1123" s="16"/>
    </row>
    <row r="1124" spans="1:42" s="17" customFormat="1" ht="12.75" hidden="1" customHeight="1">
      <c r="A1124" s="63" t="s">
        <v>1025</v>
      </c>
      <c r="B1124" s="72"/>
      <c r="C1124" s="144" t="s">
        <v>1520</v>
      </c>
      <c r="D1124" s="46"/>
      <c r="E1124" s="264"/>
      <c r="F1124" s="265"/>
      <c r="G1124" s="266"/>
      <c r="H1124" s="267"/>
      <c r="I1124" s="268"/>
      <c r="J1124" s="265"/>
      <c r="K1124" s="265"/>
      <c r="L1124" s="269"/>
      <c r="M1124" s="264">
        <f t="shared" ref="M1124:N1126" si="130">I1124+K1124</f>
        <v>0</v>
      </c>
      <c r="N1124" s="269">
        <f t="shared" si="130"/>
        <v>0</v>
      </c>
      <c r="O1124" s="36"/>
      <c r="P1124" s="51" t="s">
        <v>1474</v>
      </c>
      <c r="Q1124" s="36"/>
      <c r="R1124" s="36" t="str">
        <f t="shared" si="127"/>
        <v/>
      </c>
      <c r="S1124" s="15"/>
      <c r="T1124" s="15"/>
      <c r="U1124" s="28"/>
      <c r="V1124" s="28"/>
      <c r="W1124" s="15"/>
      <c r="X1124" s="15"/>
      <c r="Y1124" s="15"/>
      <c r="Z1124" s="15"/>
      <c r="AA1124" s="16"/>
      <c r="AB1124" s="16"/>
      <c r="AC1124" s="16"/>
      <c r="AD1124" s="16"/>
      <c r="AE1124" s="16"/>
      <c r="AF1124" s="16"/>
      <c r="AG1124" s="16"/>
      <c r="AH1124" s="16"/>
      <c r="AI1124" s="16"/>
      <c r="AJ1124" s="16"/>
      <c r="AK1124" s="16"/>
      <c r="AL1124" s="16"/>
      <c r="AM1124" s="16"/>
      <c r="AN1124" s="16"/>
      <c r="AO1124" s="16"/>
      <c r="AP1124" s="16"/>
    </row>
    <row r="1125" spans="1:42" s="17" customFormat="1" ht="12.75" hidden="1" customHeight="1">
      <c r="A1125" s="63" t="s">
        <v>1026</v>
      </c>
      <c r="B1125" s="72"/>
      <c r="C1125" s="144" t="s">
        <v>1027</v>
      </c>
      <c r="D1125" s="46"/>
      <c r="E1125" s="264"/>
      <c r="F1125" s="265"/>
      <c r="G1125" s="266"/>
      <c r="H1125" s="267"/>
      <c r="I1125" s="268"/>
      <c r="J1125" s="265"/>
      <c r="K1125" s="265"/>
      <c r="L1125" s="269"/>
      <c r="M1125" s="264">
        <f t="shared" si="130"/>
        <v>0</v>
      </c>
      <c r="N1125" s="269">
        <f t="shared" si="130"/>
        <v>0</v>
      </c>
      <c r="O1125" s="36"/>
      <c r="P1125" s="51" t="s">
        <v>1474</v>
      </c>
      <c r="Q1125" s="36"/>
      <c r="R1125" s="36" t="str">
        <f t="shared" si="127"/>
        <v/>
      </c>
      <c r="S1125" s="15"/>
      <c r="T1125" s="15"/>
      <c r="U1125" s="28"/>
      <c r="V1125" s="28"/>
      <c r="W1125" s="15"/>
      <c r="X1125" s="15"/>
      <c r="Y1125" s="15"/>
      <c r="Z1125" s="15"/>
      <c r="AA1125" s="16"/>
      <c r="AB1125" s="16"/>
      <c r="AC1125" s="16"/>
      <c r="AD1125" s="16"/>
      <c r="AE1125" s="16"/>
      <c r="AF1125" s="16"/>
      <c r="AG1125" s="16"/>
      <c r="AH1125" s="16"/>
      <c r="AI1125" s="16"/>
      <c r="AJ1125" s="16"/>
      <c r="AK1125" s="16"/>
      <c r="AL1125" s="16"/>
      <c r="AM1125" s="16"/>
      <c r="AN1125" s="16"/>
      <c r="AO1125" s="16"/>
      <c r="AP1125" s="16"/>
    </row>
    <row r="1126" spans="1:42" s="17" customFormat="1" ht="12.75" hidden="1" customHeight="1" thickBot="1">
      <c r="A1126" s="63" t="s">
        <v>1028</v>
      </c>
      <c r="B1126" s="74"/>
      <c r="C1126" s="167" t="s">
        <v>2134</v>
      </c>
      <c r="D1126" s="46"/>
      <c r="E1126" s="264"/>
      <c r="F1126" s="265"/>
      <c r="G1126" s="266"/>
      <c r="H1126" s="267"/>
      <c r="I1126" s="268"/>
      <c r="J1126" s="265"/>
      <c r="K1126" s="265"/>
      <c r="L1126" s="269"/>
      <c r="M1126" s="264">
        <f t="shared" si="130"/>
        <v>0</v>
      </c>
      <c r="N1126" s="269">
        <f t="shared" si="130"/>
        <v>0</v>
      </c>
      <c r="O1126" s="36"/>
      <c r="P1126" s="51" t="s">
        <v>1474</v>
      </c>
      <c r="Q1126" s="36"/>
      <c r="R1126" s="36" t="str">
        <f t="shared" si="127"/>
        <v/>
      </c>
      <c r="S1126" s="15"/>
      <c r="T1126" s="15"/>
      <c r="U1126" s="28"/>
      <c r="V1126" s="28"/>
      <c r="W1126" s="15"/>
      <c r="X1126" s="15"/>
      <c r="Y1126" s="15"/>
      <c r="Z1126" s="15"/>
      <c r="AA1126" s="16"/>
      <c r="AB1126" s="16"/>
      <c r="AC1126" s="16"/>
      <c r="AD1126" s="16"/>
      <c r="AE1126" s="16"/>
      <c r="AF1126" s="16"/>
      <c r="AG1126" s="16"/>
      <c r="AH1126" s="16"/>
      <c r="AI1126" s="16"/>
      <c r="AJ1126" s="16"/>
      <c r="AK1126" s="16"/>
      <c r="AL1126" s="16"/>
      <c r="AM1126" s="16"/>
      <c r="AN1126" s="16"/>
      <c r="AO1126" s="16"/>
      <c r="AP1126" s="16"/>
    </row>
    <row r="1127" spans="1:42" s="18" customFormat="1" ht="15.75" customHeight="1">
      <c r="A1127" s="63" t="s">
        <v>1031</v>
      </c>
      <c r="B1127" s="431" t="s">
        <v>1032</v>
      </c>
      <c r="C1127" s="432"/>
      <c r="D1127" s="25"/>
      <c r="E1127" s="331">
        <f t="shared" ref="E1127:L1127" si="131">SUM(E1128:E1153)</f>
        <v>3</v>
      </c>
      <c r="F1127" s="332">
        <f t="shared" si="131"/>
        <v>2243</v>
      </c>
      <c r="G1127" s="333">
        <f t="shared" si="131"/>
        <v>11219</v>
      </c>
      <c r="H1127" s="334">
        <f t="shared" si="131"/>
        <v>10</v>
      </c>
      <c r="I1127" s="364">
        <f t="shared" si="131"/>
        <v>2243</v>
      </c>
      <c r="J1127" s="332">
        <f t="shared" si="131"/>
        <v>11219</v>
      </c>
      <c r="K1127" s="332">
        <f t="shared" si="131"/>
        <v>0</v>
      </c>
      <c r="L1127" s="335">
        <f t="shared" si="131"/>
        <v>0</v>
      </c>
      <c r="M1127" s="364">
        <f>SUM(M1128:M1153)</f>
        <v>2243</v>
      </c>
      <c r="N1127" s="335">
        <f>SUM(N1128:N1153)</f>
        <v>11219</v>
      </c>
      <c r="O1127" s="36"/>
      <c r="P1127" s="51" t="s">
        <v>1474</v>
      </c>
      <c r="Q1127" s="36"/>
      <c r="R1127" s="36" t="str">
        <f t="shared" si="127"/>
        <v>M</v>
      </c>
      <c r="S1127" s="15"/>
      <c r="T1127" s="15"/>
      <c r="U1127" s="28"/>
      <c r="V1127" s="28"/>
      <c r="W1127" s="15"/>
      <c r="X1127" s="15"/>
      <c r="Y1127" s="15"/>
      <c r="Z1127" s="15"/>
      <c r="AA1127" s="15"/>
      <c r="AB1127" s="15"/>
      <c r="AC1127" s="15"/>
      <c r="AD1127" s="15"/>
      <c r="AE1127" s="15"/>
      <c r="AF1127" s="15"/>
      <c r="AG1127" s="15"/>
      <c r="AH1127" s="15"/>
      <c r="AI1127" s="15"/>
      <c r="AJ1127" s="15"/>
      <c r="AK1127" s="15"/>
      <c r="AL1127" s="15"/>
      <c r="AM1127" s="15"/>
      <c r="AN1127" s="15"/>
      <c r="AO1127" s="15"/>
      <c r="AP1127" s="15"/>
    </row>
    <row r="1128" spans="1:42" s="17" customFormat="1" ht="12.75" hidden="1" customHeight="1">
      <c r="A1128" s="63" t="s">
        <v>1035</v>
      </c>
      <c r="B1128" s="72"/>
      <c r="C1128" s="144" t="s">
        <v>1036</v>
      </c>
      <c r="D1128" s="46"/>
      <c r="E1128" s="264"/>
      <c r="F1128" s="265"/>
      <c r="G1128" s="266"/>
      <c r="H1128" s="267"/>
      <c r="I1128" s="268"/>
      <c r="J1128" s="265"/>
      <c r="K1128" s="265"/>
      <c r="L1128" s="269"/>
      <c r="M1128" s="264">
        <f t="shared" ref="M1128:M1153" si="132">I1128+K1128</f>
        <v>0</v>
      </c>
      <c r="N1128" s="269">
        <f t="shared" ref="N1128:N1153" si="133">J1128+L1128</f>
        <v>0</v>
      </c>
      <c r="O1128" s="36"/>
      <c r="P1128" s="51" t="s">
        <v>1474</v>
      </c>
      <c r="Q1128" s="36"/>
      <c r="R1128" s="36" t="str">
        <f t="shared" si="127"/>
        <v/>
      </c>
      <c r="S1128" s="15"/>
      <c r="T1128" s="15"/>
      <c r="U1128" s="28"/>
      <c r="V1128" s="28"/>
      <c r="W1128" s="15"/>
      <c r="X1128" s="15"/>
      <c r="Y1128" s="15"/>
      <c r="Z1128" s="15"/>
      <c r="AA1128" s="16"/>
      <c r="AB1128" s="16"/>
      <c r="AC1128" s="16"/>
      <c r="AD1128" s="16"/>
      <c r="AE1128" s="16"/>
      <c r="AF1128" s="16"/>
      <c r="AG1128" s="16"/>
      <c r="AH1128" s="16"/>
      <c r="AI1128" s="16"/>
      <c r="AJ1128" s="16"/>
      <c r="AK1128" s="16"/>
      <c r="AL1128" s="16"/>
      <c r="AM1128" s="16"/>
      <c r="AN1128" s="16"/>
      <c r="AO1128" s="16"/>
      <c r="AP1128" s="16"/>
    </row>
    <row r="1129" spans="1:42" s="17" customFormat="1" ht="12.75" hidden="1" customHeight="1">
      <c r="A1129" s="63" t="s">
        <v>1037</v>
      </c>
      <c r="B1129" s="72"/>
      <c r="C1129" s="144" t="s">
        <v>1038</v>
      </c>
      <c r="D1129" s="46"/>
      <c r="E1129" s="264"/>
      <c r="F1129" s="265"/>
      <c r="G1129" s="266"/>
      <c r="H1129" s="267"/>
      <c r="I1129" s="268"/>
      <c r="J1129" s="265"/>
      <c r="K1129" s="265"/>
      <c r="L1129" s="269"/>
      <c r="M1129" s="264">
        <f t="shared" si="132"/>
        <v>0</v>
      </c>
      <c r="N1129" s="269">
        <f t="shared" si="133"/>
        <v>0</v>
      </c>
      <c r="O1129" s="36"/>
      <c r="P1129" s="51" t="s">
        <v>1474</v>
      </c>
      <c r="Q1129" s="36"/>
      <c r="R1129" s="36" t="str">
        <f t="shared" si="127"/>
        <v/>
      </c>
      <c r="S1129" s="15"/>
      <c r="T1129" s="15"/>
      <c r="U1129" s="28"/>
      <c r="V1129" s="28"/>
      <c r="W1129" s="15"/>
      <c r="X1129" s="15"/>
      <c r="Y1129" s="15"/>
      <c r="Z1129" s="15"/>
      <c r="AA1129" s="16"/>
      <c r="AB1129" s="16"/>
      <c r="AC1129" s="16"/>
      <c r="AD1129" s="16"/>
      <c r="AE1129" s="16"/>
      <c r="AF1129" s="16"/>
      <c r="AG1129" s="16"/>
      <c r="AH1129" s="16"/>
      <c r="AI1129" s="16"/>
      <c r="AJ1129" s="16"/>
      <c r="AK1129" s="16"/>
      <c r="AL1129" s="16"/>
      <c r="AM1129" s="16"/>
      <c r="AN1129" s="16"/>
      <c r="AO1129" s="16"/>
      <c r="AP1129" s="16"/>
    </row>
    <row r="1130" spans="1:42" s="17" customFormat="1" ht="12.75" customHeight="1">
      <c r="A1130" s="63" t="s">
        <v>1033</v>
      </c>
      <c r="B1130" s="72"/>
      <c r="C1130" s="144" t="s">
        <v>1034</v>
      </c>
      <c r="D1130" s="46"/>
      <c r="E1130" s="264">
        <v>1</v>
      </c>
      <c r="F1130" s="265">
        <v>510</v>
      </c>
      <c r="G1130" s="266">
        <v>2550</v>
      </c>
      <c r="H1130" s="267">
        <v>1</v>
      </c>
      <c r="I1130" s="268">
        <v>510</v>
      </c>
      <c r="J1130" s="265">
        <v>2550</v>
      </c>
      <c r="K1130" s="265"/>
      <c r="L1130" s="269"/>
      <c r="M1130" s="264">
        <f t="shared" si="132"/>
        <v>510</v>
      </c>
      <c r="N1130" s="269">
        <f t="shared" si="133"/>
        <v>2550</v>
      </c>
      <c r="O1130" s="36"/>
      <c r="P1130" s="51" t="s">
        <v>1473</v>
      </c>
      <c r="Q1130" s="36"/>
      <c r="R1130" s="36" t="str">
        <f t="shared" si="127"/>
        <v>C</v>
      </c>
      <c r="S1130" s="15"/>
      <c r="T1130" s="15"/>
      <c r="U1130" s="28"/>
      <c r="V1130" s="28"/>
      <c r="W1130" s="15"/>
      <c r="X1130" s="15"/>
      <c r="Y1130" s="15"/>
      <c r="Z1130" s="15"/>
      <c r="AA1130" s="16"/>
      <c r="AB1130" s="16"/>
      <c r="AC1130" s="16"/>
      <c r="AD1130" s="16"/>
      <c r="AE1130" s="16"/>
      <c r="AF1130" s="16"/>
      <c r="AG1130" s="16"/>
      <c r="AH1130" s="16"/>
      <c r="AI1130" s="16"/>
      <c r="AJ1130" s="16"/>
      <c r="AK1130" s="16"/>
      <c r="AL1130" s="16"/>
      <c r="AM1130" s="16"/>
      <c r="AN1130" s="16"/>
      <c r="AO1130" s="16"/>
      <c r="AP1130" s="16"/>
    </row>
    <row r="1131" spans="1:42" s="17" customFormat="1" ht="12.75" hidden="1" customHeight="1">
      <c r="A1131" s="63" t="s">
        <v>1039</v>
      </c>
      <c r="B1131" s="72"/>
      <c r="C1131" s="144" t="s">
        <v>1040</v>
      </c>
      <c r="D1131" s="46"/>
      <c r="E1131" s="264"/>
      <c r="F1131" s="265"/>
      <c r="G1131" s="266"/>
      <c r="H1131" s="267"/>
      <c r="I1131" s="268"/>
      <c r="J1131" s="265"/>
      <c r="K1131" s="265"/>
      <c r="L1131" s="269"/>
      <c r="M1131" s="264">
        <f t="shared" si="132"/>
        <v>0</v>
      </c>
      <c r="N1131" s="269">
        <f t="shared" si="133"/>
        <v>0</v>
      </c>
      <c r="O1131" s="36"/>
      <c r="P1131" s="51" t="s">
        <v>1474</v>
      </c>
      <c r="Q1131" s="36"/>
      <c r="R1131" s="36" t="str">
        <f t="shared" si="127"/>
        <v/>
      </c>
      <c r="S1131" s="15"/>
      <c r="T1131" s="15"/>
      <c r="U1131" s="28"/>
      <c r="V1131" s="28"/>
      <c r="W1131" s="15"/>
      <c r="X1131" s="15"/>
      <c r="Y1131" s="15"/>
      <c r="Z1131" s="15"/>
      <c r="AA1131" s="16"/>
      <c r="AB1131" s="16"/>
      <c r="AC1131" s="16"/>
      <c r="AD1131" s="16"/>
      <c r="AE1131" s="16"/>
      <c r="AF1131" s="16"/>
      <c r="AG1131" s="16"/>
      <c r="AH1131" s="16"/>
      <c r="AI1131" s="16"/>
      <c r="AJ1131" s="16"/>
      <c r="AK1131" s="16"/>
      <c r="AL1131" s="16"/>
      <c r="AM1131" s="16"/>
      <c r="AN1131" s="16"/>
      <c r="AO1131" s="16"/>
      <c r="AP1131" s="16"/>
    </row>
    <row r="1132" spans="1:42" s="17" customFormat="1" ht="12.75" hidden="1" customHeight="1">
      <c r="A1132" s="63" t="s">
        <v>1041</v>
      </c>
      <c r="B1132" s="72"/>
      <c r="C1132" s="73" t="s">
        <v>1042</v>
      </c>
      <c r="D1132" s="46"/>
      <c r="E1132" s="264"/>
      <c r="F1132" s="265"/>
      <c r="G1132" s="266"/>
      <c r="H1132" s="267"/>
      <c r="I1132" s="268"/>
      <c r="J1132" s="265"/>
      <c r="K1132" s="265"/>
      <c r="L1132" s="269"/>
      <c r="M1132" s="264">
        <f t="shared" si="132"/>
        <v>0</v>
      </c>
      <c r="N1132" s="269">
        <f t="shared" si="133"/>
        <v>0</v>
      </c>
      <c r="O1132" s="36"/>
      <c r="P1132" s="51" t="s">
        <v>1474</v>
      </c>
      <c r="Q1132" s="36"/>
      <c r="R1132" s="36" t="str">
        <f t="shared" si="127"/>
        <v/>
      </c>
      <c r="S1132" s="15"/>
      <c r="T1132" s="15"/>
      <c r="U1132" s="28"/>
      <c r="V1132" s="28"/>
      <c r="W1132" s="15"/>
      <c r="X1132" s="15"/>
      <c r="Y1132" s="15"/>
      <c r="Z1132" s="15"/>
      <c r="AA1132" s="16"/>
      <c r="AB1132" s="16"/>
      <c r="AC1132" s="16"/>
      <c r="AD1132" s="16"/>
      <c r="AE1132" s="16"/>
      <c r="AF1132" s="16"/>
      <c r="AG1132" s="16"/>
      <c r="AH1132" s="16"/>
      <c r="AI1132" s="16"/>
      <c r="AJ1132" s="16"/>
      <c r="AK1132" s="16"/>
      <c r="AL1132" s="16"/>
      <c r="AM1132" s="16"/>
      <c r="AN1132" s="16"/>
      <c r="AO1132" s="16"/>
      <c r="AP1132" s="16"/>
    </row>
    <row r="1133" spans="1:42" s="17" customFormat="1" ht="12.75" hidden="1" customHeight="1">
      <c r="A1133" s="63" t="s">
        <v>1043</v>
      </c>
      <c r="B1133" s="72"/>
      <c r="C1133" s="144" t="s">
        <v>1044</v>
      </c>
      <c r="D1133" s="46"/>
      <c r="E1133" s="264"/>
      <c r="F1133" s="265"/>
      <c r="G1133" s="266"/>
      <c r="H1133" s="267"/>
      <c r="I1133" s="268"/>
      <c r="J1133" s="265"/>
      <c r="K1133" s="265"/>
      <c r="L1133" s="269"/>
      <c r="M1133" s="264">
        <f t="shared" si="132"/>
        <v>0</v>
      </c>
      <c r="N1133" s="269">
        <f t="shared" si="133"/>
        <v>0</v>
      </c>
      <c r="O1133" s="36"/>
      <c r="P1133" s="51" t="s">
        <v>1474</v>
      </c>
      <c r="Q1133" s="36"/>
      <c r="R1133" s="36" t="str">
        <f t="shared" si="127"/>
        <v/>
      </c>
      <c r="S1133" s="15"/>
      <c r="T1133" s="15"/>
      <c r="U1133" s="28"/>
      <c r="V1133" s="28"/>
      <c r="W1133" s="15"/>
      <c r="X1133" s="15"/>
      <c r="Y1133" s="15"/>
      <c r="Z1133" s="15"/>
      <c r="AA1133" s="16"/>
      <c r="AB1133" s="16"/>
      <c r="AC1133" s="16"/>
      <c r="AD1133" s="16"/>
      <c r="AE1133" s="16"/>
      <c r="AF1133" s="16"/>
      <c r="AG1133" s="16"/>
      <c r="AH1133" s="16"/>
      <c r="AI1133" s="16"/>
      <c r="AJ1133" s="16"/>
      <c r="AK1133" s="16"/>
      <c r="AL1133" s="16"/>
      <c r="AM1133" s="16"/>
      <c r="AN1133" s="16"/>
      <c r="AO1133" s="16"/>
      <c r="AP1133" s="16"/>
    </row>
    <row r="1134" spans="1:42" s="17" customFormat="1" ht="12.75" hidden="1" customHeight="1">
      <c r="A1134" s="63" t="s">
        <v>1045</v>
      </c>
      <c r="B1134" s="72"/>
      <c r="C1134" s="144" t="s">
        <v>1046</v>
      </c>
      <c r="D1134" s="46"/>
      <c r="E1134" s="264"/>
      <c r="F1134" s="265"/>
      <c r="G1134" s="266"/>
      <c r="H1134" s="267"/>
      <c r="I1134" s="268"/>
      <c r="J1134" s="265"/>
      <c r="K1134" s="265"/>
      <c r="L1134" s="269"/>
      <c r="M1134" s="264">
        <f t="shared" si="132"/>
        <v>0</v>
      </c>
      <c r="N1134" s="269">
        <f t="shared" si="133"/>
        <v>0</v>
      </c>
      <c r="O1134" s="36"/>
      <c r="P1134" s="51" t="s">
        <v>1474</v>
      </c>
      <c r="Q1134" s="36"/>
      <c r="R1134" s="36" t="str">
        <f t="shared" si="127"/>
        <v/>
      </c>
      <c r="S1134" s="15"/>
      <c r="T1134" s="15"/>
      <c r="U1134" s="28"/>
      <c r="V1134" s="28"/>
      <c r="W1134" s="15"/>
      <c r="X1134" s="15"/>
      <c r="Y1134" s="15"/>
      <c r="Z1134" s="15"/>
      <c r="AA1134" s="16"/>
      <c r="AB1134" s="16"/>
      <c r="AC1134" s="16"/>
      <c r="AD1134" s="16"/>
      <c r="AE1134" s="16"/>
      <c r="AF1134" s="16"/>
      <c r="AG1134" s="16"/>
      <c r="AH1134" s="16"/>
      <c r="AI1134" s="16"/>
      <c r="AJ1134" s="16"/>
      <c r="AK1134" s="16"/>
      <c r="AL1134" s="16"/>
      <c r="AM1134" s="16"/>
      <c r="AN1134" s="16"/>
      <c r="AO1134" s="16"/>
      <c r="AP1134" s="16"/>
    </row>
    <row r="1135" spans="1:42" s="17" customFormat="1" ht="12.75" hidden="1" customHeight="1">
      <c r="A1135" s="63" t="s">
        <v>1047</v>
      </c>
      <c r="B1135" s="72"/>
      <c r="C1135" s="144" t="s">
        <v>1048</v>
      </c>
      <c r="D1135" s="46"/>
      <c r="E1135" s="264"/>
      <c r="F1135" s="265"/>
      <c r="G1135" s="266"/>
      <c r="H1135" s="267"/>
      <c r="I1135" s="268"/>
      <c r="J1135" s="265"/>
      <c r="K1135" s="265"/>
      <c r="L1135" s="269"/>
      <c r="M1135" s="264">
        <f t="shared" si="132"/>
        <v>0</v>
      </c>
      <c r="N1135" s="269">
        <f t="shared" si="133"/>
        <v>0</v>
      </c>
      <c r="O1135" s="36"/>
      <c r="P1135" s="51" t="s">
        <v>1474</v>
      </c>
      <c r="Q1135" s="36"/>
      <c r="R1135" s="36" t="str">
        <f t="shared" si="127"/>
        <v/>
      </c>
      <c r="S1135" s="15"/>
      <c r="T1135" s="15"/>
      <c r="U1135" s="28"/>
      <c r="V1135" s="28"/>
      <c r="W1135" s="15"/>
      <c r="X1135" s="15"/>
      <c r="Y1135" s="15"/>
      <c r="Z1135" s="15"/>
      <c r="AA1135" s="16"/>
      <c r="AB1135" s="16"/>
      <c r="AC1135" s="16"/>
      <c r="AD1135" s="16"/>
      <c r="AE1135" s="16"/>
      <c r="AF1135" s="16"/>
      <c r="AG1135" s="16"/>
      <c r="AH1135" s="16"/>
      <c r="AI1135" s="16"/>
      <c r="AJ1135" s="16"/>
      <c r="AK1135" s="16"/>
      <c r="AL1135" s="16"/>
      <c r="AM1135" s="16"/>
      <c r="AN1135" s="16"/>
      <c r="AO1135" s="16"/>
      <c r="AP1135" s="16"/>
    </row>
    <row r="1136" spans="1:42" s="17" customFormat="1" ht="12.75" customHeight="1">
      <c r="A1136" s="63" t="s">
        <v>1049</v>
      </c>
      <c r="B1136" s="72"/>
      <c r="C1136" s="144" t="s">
        <v>1050</v>
      </c>
      <c r="D1136" s="46"/>
      <c r="E1136" s="264">
        <v>1</v>
      </c>
      <c r="F1136" s="265">
        <v>1617</v>
      </c>
      <c r="G1136" s="266">
        <v>8089</v>
      </c>
      <c r="H1136" s="267">
        <v>6</v>
      </c>
      <c r="I1136" s="268">
        <v>1617</v>
      </c>
      <c r="J1136" s="265">
        <v>8089</v>
      </c>
      <c r="K1136" s="265"/>
      <c r="L1136" s="269"/>
      <c r="M1136" s="264">
        <f t="shared" si="132"/>
        <v>1617</v>
      </c>
      <c r="N1136" s="269">
        <f t="shared" si="133"/>
        <v>8089</v>
      </c>
      <c r="O1136" s="36"/>
      <c r="P1136" s="51" t="s">
        <v>1474</v>
      </c>
      <c r="Q1136" s="36"/>
      <c r="R1136" s="36" t="str">
        <f t="shared" si="127"/>
        <v>M</v>
      </c>
      <c r="S1136" s="15"/>
      <c r="T1136" s="15"/>
      <c r="U1136" s="28"/>
      <c r="V1136" s="28"/>
      <c r="W1136" s="15"/>
      <c r="X1136" s="15"/>
      <c r="Y1136" s="15"/>
      <c r="Z1136" s="15"/>
      <c r="AA1136" s="16"/>
      <c r="AB1136" s="16"/>
      <c r="AC1136" s="16"/>
      <c r="AD1136" s="16"/>
      <c r="AE1136" s="16"/>
      <c r="AF1136" s="16"/>
      <c r="AG1136" s="16"/>
      <c r="AH1136" s="16"/>
      <c r="AI1136" s="16"/>
      <c r="AJ1136" s="16"/>
      <c r="AK1136" s="16"/>
      <c r="AL1136" s="16"/>
      <c r="AM1136" s="16"/>
      <c r="AN1136" s="16"/>
      <c r="AO1136" s="16"/>
      <c r="AP1136" s="16"/>
    </row>
    <row r="1137" spans="1:42" s="17" customFormat="1" ht="12.75" hidden="1" customHeight="1">
      <c r="A1137" s="63" t="s">
        <v>1051</v>
      </c>
      <c r="B1137" s="72"/>
      <c r="C1137" s="144" t="s">
        <v>1052</v>
      </c>
      <c r="D1137" s="46"/>
      <c r="E1137" s="264"/>
      <c r="F1137" s="265"/>
      <c r="G1137" s="266"/>
      <c r="H1137" s="267"/>
      <c r="I1137" s="268"/>
      <c r="J1137" s="265"/>
      <c r="K1137" s="265"/>
      <c r="L1137" s="269"/>
      <c r="M1137" s="264">
        <f t="shared" si="132"/>
        <v>0</v>
      </c>
      <c r="N1137" s="269">
        <f t="shared" si="133"/>
        <v>0</v>
      </c>
      <c r="O1137" s="36"/>
      <c r="P1137" s="51" t="s">
        <v>1474</v>
      </c>
      <c r="Q1137" s="36"/>
      <c r="R1137" s="36" t="str">
        <f t="shared" si="127"/>
        <v/>
      </c>
      <c r="S1137" s="15"/>
      <c r="T1137" s="15"/>
      <c r="U1137" s="28"/>
      <c r="V1137" s="28"/>
      <c r="W1137" s="15"/>
      <c r="X1137" s="15"/>
      <c r="Y1137" s="15"/>
      <c r="Z1137" s="15"/>
      <c r="AA1137" s="16"/>
      <c r="AB1137" s="16"/>
      <c r="AC1137" s="16"/>
      <c r="AD1137" s="16"/>
      <c r="AE1137" s="16"/>
      <c r="AF1137" s="16"/>
      <c r="AG1137" s="16"/>
      <c r="AH1137" s="16"/>
      <c r="AI1137" s="16"/>
      <c r="AJ1137" s="16"/>
      <c r="AK1137" s="16"/>
      <c r="AL1137" s="16"/>
      <c r="AM1137" s="16"/>
      <c r="AN1137" s="16"/>
      <c r="AO1137" s="16"/>
      <c r="AP1137" s="16"/>
    </row>
    <row r="1138" spans="1:42" s="17" customFormat="1" ht="12.75" hidden="1" customHeight="1">
      <c r="A1138" s="63" t="s">
        <v>1053</v>
      </c>
      <c r="B1138" s="72"/>
      <c r="C1138" s="144" t="s">
        <v>1054</v>
      </c>
      <c r="D1138" s="46"/>
      <c r="E1138" s="264"/>
      <c r="F1138" s="265"/>
      <c r="G1138" s="266"/>
      <c r="H1138" s="267"/>
      <c r="I1138" s="268"/>
      <c r="J1138" s="265"/>
      <c r="K1138" s="265"/>
      <c r="L1138" s="269"/>
      <c r="M1138" s="264">
        <f t="shared" si="132"/>
        <v>0</v>
      </c>
      <c r="N1138" s="269">
        <f t="shared" si="133"/>
        <v>0</v>
      </c>
      <c r="O1138" s="36"/>
      <c r="P1138" s="51" t="s">
        <v>1474</v>
      </c>
      <c r="Q1138" s="36"/>
      <c r="R1138" s="36" t="str">
        <f t="shared" si="127"/>
        <v/>
      </c>
      <c r="S1138" s="15"/>
      <c r="T1138" s="15"/>
      <c r="U1138" s="28"/>
      <c r="V1138" s="28"/>
      <c r="W1138" s="15"/>
      <c r="X1138" s="15"/>
      <c r="Y1138" s="15"/>
      <c r="Z1138" s="15"/>
      <c r="AA1138" s="16"/>
      <c r="AB1138" s="16"/>
      <c r="AC1138" s="16"/>
      <c r="AD1138" s="16"/>
      <c r="AE1138" s="16"/>
      <c r="AF1138" s="16"/>
      <c r="AG1138" s="16"/>
      <c r="AH1138" s="16"/>
      <c r="AI1138" s="16"/>
      <c r="AJ1138" s="16"/>
      <c r="AK1138" s="16"/>
      <c r="AL1138" s="16"/>
      <c r="AM1138" s="16"/>
      <c r="AN1138" s="16"/>
      <c r="AO1138" s="16"/>
      <c r="AP1138" s="16"/>
    </row>
    <row r="1139" spans="1:42" s="17" customFormat="1" ht="12.75" hidden="1" customHeight="1">
      <c r="A1139" s="63" t="s">
        <v>1055</v>
      </c>
      <c r="B1139" s="72"/>
      <c r="C1139" s="144" t="s">
        <v>1056</v>
      </c>
      <c r="D1139" s="46"/>
      <c r="E1139" s="264"/>
      <c r="F1139" s="265"/>
      <c r="G1139" s="266"/>
      <c r="H1139" s="267"/>
      <c r="I1139" s="268"/>
      <c r="J1139" s="265"/>
      <c r="K1139" s="265"/>
      <c r="L1139" s="269"/>
      <c r="M1139" s="264">
        <f t="shared" si="132"/>
        <v>0</v>
      </c>
      <c r="N1139" s="269">
        <f t="shared" si="133"/>
        <v>0</v>
      </c>
      <c r="O1139" s="36"/>
      <c r="P1139" s="51" t="s">
        <v>1474</v>
      </c>
      <c r="Q1139" s="36"/>
      <c r="R1139" s="36" t="str">
        <f t="shared" si="127"/>
        <v/>
      </c>
      <c r="S1139" s="15"/>
      <c r="T1139" s="15"/>
      <c r="U1139" s="28"/>
      <c r="V1139" s="28"/>
      <c r="W1139" s="15"/>
      <c r="X1139" s="15"/>
      <c r="Y1139" s="15"/>
      <c r="Z1139" s="15"/>
      <c r="AA1139" s="16"/>
      <c r="AB1139" s="16"/>
      <c r="AC1139" s="16"/>
      <c r="AD1139" s="16"/>
      <c r="AE1139" s="16"/>
      <c r="AF1139" s="16"/>
      <c r="AG1139" s="16"/>
      <c r="AH1139" s="16"/>
      <c r="AI1139" s="16"/>
      <c r="AJ1139" s="16"/>
      <c r="AK1139" s="16"/>
      <c r="AL1139" s="16"/>
      <c r="AM1139" s="16"/>
      <c r="AN1139" s="16"/>
      <c r="AO1139" s="16"/>
      <c r="AP1139" s="16"/>
    </row>
    <row r="1140" spans="1:42" s="17" customFormat="1" ht="12.75" hidden="1" customHeight="1">
      <c r="A1140" s="63" t="s">
        <v>1082</v>
      </c>
      <c r="B1140" s="72"/>
      <c r="C1140" s="144" t="s">
        <v>1083</v>
      </c>
      <c r="D1140" s="46"/>
      <c r="E1140" s="264"/>
      <c r="F1140" s="265"/>
      <c r="G1140" s="266"/>
      <c r="H1140" s="267"/>
      <c r="I1140" s="268"/>
      <c r="J1140" s="265"/>
      <c r="K1140" s="265"/>
      <c r="L1140" s="269"/>
      <c r="M1140" s="264">
        <f t="shared" si="132"/>
        <v>0</v>
      </c>
      <c r="N1140" s="269">
        <f t="shared" si="133"/>
        <v>0</v>
      </c>
      <c r="O1140" s="36"/>
      <c r="P1140" s="51" t="s">
        <v>1474</v>
      </c>
      <c r="Q1140" s="36"/>
      <c r="R1140" s="36" t="str">
        <f t="shared" si="127"/>
        <v/>
      </c>
      <c r="S1140" s="15"/>
      <c r="T1140" s="15"/>
      <c r="U1140" s="28"/>
      <c r="V1140" s="28"/>
      <c r="W1140" s="15"/>
      <c r="X1140" s="15"/>
      <c r="Y1140" s="15"/>
      <c r="Z1140" s="15"/>
      <c r="AA1140" s="16"/>
      <c r="AB1140" s="16"/>
      <c r="AC1140" s="16"/>
      <c r="AD1140" s="16"/>
      <c r="AE1140" s="16"/>
      <c r="AF1140" s="16"/>
      <c r="AG1140" s="16"/>
      <c r="AH1140" s="16"/>
      <c r="AI1140" s="16"/>
      <c r="AJ1140" s="16"/>
      <c r="AK1140" s="16"/>
      <c r="AL1140" s="16"/>
      <c r="AM1140" s="16"/>
      <c r="AN1140" s="16"/>
      <c r="AO1140" s="16"/>
      <c r="AP1140" s="16"/>
    </row>
    <row r="1141" spans="1:42" s="17" customFormat="1" ht="12.75" hidden="1" customHeight="1">
      <c r="A1141" s="63" t="s">
        <v>1074</v>
      </c>
      <c r="B1141" s="72"/>
      <c r="C1141" s="144" t="s">
        <v>1075</v>
      </c>
      <c r="D1141" s="46"/>
      <c r="E1141" s="264"/>
      <c r="F1141" s="265"/>
      <c r="G1141" s="266"/>
      <c r="H1141" s="267"/>
      <c r="I1141" s="268"/>
      <c r="J1141" s="265"/>
      <c r="K1141" s="265"/>
      <c r="L1141" s="269"/>
      <c r="M1141" s="264">
        <f t="shared" si="132"/>
        <v>0</v>
      </c>
      <c r="N1141" s="269">
        <f t="shared" si="133"/>
        <v>0</v>
      </c>
      <c r="O1141" s="36"/>
      <c r="P1141" s="51" t="s">
        <v>1474</v>
      </c>
      <c r="Q1141" s="36"/>
      <c r="R1141" s="36" t="str">
        <f t="shared" si="127"/>
        <v/>
      </c>
      <c r="S1141" s="15"/>
      <c r="T1141" s="15"/>
      <c r="U1141" s="28"/>
      <c r="V1141" s="28"/>
      <c r="W1141" s="15"/>
      <c r="X1141" s="15"/>
      <c r="Y1141" s="15"/>
      <c r="Z1141" s="15"/>
      <c r="AA1141" s="16"/>
      <c r="AB1141" s="16"/>
      <c r="AC1141" s="16"/>
      <c r="AD1141" s="16"/>
      <c r="AE1141" s="16"/>
      <c r="AF1141" s="16"/>
      <c r="AG1141" s="16"/>
      <c r="AH1141" s="16"/>
      <c r="AI1141" s="16"/>
      <c r="AJ1141" s="16"/>
      <c r="AK1141" s="16"/>
      <c r="AL1141" s="16"/>
      <c r="AM1141" s="16"/>
      <c r="AN1141" s="16"/>
      <c r="AO1141" s="16"/>
      <c r="AP1141" s="16"/>
    </row>
    <row r="1142" spans="1:42" s="17" customFormat="1" ht="12.75" hidden="1" customHeight="1">
      <c r="A1142" s="63" t="s">
        <v>1057</v>
      </c>
      <c r="B1142" s="72"/>
      <c r="C1142" s="144" t="s">
        <v>1058</v>
      </c>
      <c r="D1142" s="46"/>
      <c r="E1142" s="264"/>
      <c r="F1142" s="265"/>
      <c r="G1142" s="266"/>
      <c r="H1142" s="267"/>
      <c r="I1142" s="268"/>
      <c r="J1142" s="265"/>
      <c r="K1142" s="265"/>
      <c r="L1142" s="269"/>
      <c r="M1142" s="264">
        <f t="shared" si="132"/>
        <v>0</v>
      </c>
      <c r="N1142" s="269">
        <f t="shared" si="133"/>
        <v>0</v>
      </c>
      <c r="O1142" s="36"/>
      <c r="P1142" s="51" t="s">
        <v>1474</v>
      </c>
      <c r="Q1142" s="36"/>
      <c r="R1142" s="36" t="str">
        <f t="shared" si="127"/>
        <v/>
      </c>
      <c r="S1142" s="15"/>
      <c r="T1142" s="15"/>
      <c r="U1142" s="28"/>
      <c r="V1142" s="28"/>
      <c r="W1142" s="15"/>
      <c r="X1142" s="15"/>
      <c r="Y1142" s="15"/>
      <c r="Z1142" s="15"/>
      <c r="AA1142" s="16"/>
      <c r="AB1142" s="16"/>
      <c r="AC1142" s="16"/>
      <c r="AD1142" s="16"/>
      <c r="AE1142" s="16"/>
      <c r="AF1142" s="16"/>
      <c r="AG1142" s="16"/>
      <c r="AH1142" s="16"/>
      <c r="AI1142" s="16"/>
      <c r="AJ1142" s="16"/>
      <c r="AK1142" s="16"/>
      <c r="AL1142" s="16"/>
      <c r="AM1142" s="16"/>
      <c r="AN1142" s="16"/>
      <c r="AO1142" s="16"/>
      <c r="AP1142" s="16"/>
    </row>
    <row r="1143" spans="1:42" s="17" customFormat="1" ht="12.75" hidden="1" customHeight="1">
      <c r="A1143" s="63" t="s">
        <v>1080</v>
      </c>
      <c r="B1143" s="72"/>
      <c r="C1143" s="144" t="s">
        <v>1081</v>
      </c>
      <c r="D1143" s="46"/>
      <c r="E1143" s="264"/>
      <c r="F1143" s="265"/>
      <c r="G1143" s="266"/>
      <c r="H1143" s="267"/>
      <c r="I1143" s="268"/>
      <c r="J1143" s="265"/>
      <c r="K1143" s="265"/>
      <c r="L1143" s="269"/>
      <c r="M1143" s="264">
        <f t="shared" si="132"/>
        <v>0</v>
      </c>
      <c r="N1143" s="269">
        <f t="shared" si="133"/>
        <v>0</v>
      </c>
      <c r="O1143" s="36"/>
      <c r="P1143" s="51" t="s">
        <v>1474</v>
      </c>
      <c r="Q1143" s="36"/>
      <c r="R1143" s="36" t="str">
        <f t="shared" si="127"/>
        <v/>
      </c>
      <c r="S1143" s="15"/>
      <c r="T1143" s="15"/>
      <c r="U1143" s="28"/>
      <c r="V1143" s="28"/>
      <c r="W1143" s="15"/>
      <c r="X1143" s="15"/>
      <c r="Y1143" s="15"/>
      <c r="Z1143" s="15"/>
      <c r="AA1143" s="16"/>
      <c r="AB1143" s="16"/>
      <c r="AC1143" s="16"/>
      <c r="AD1143" s="16"/>
      <c r="AE1143" s="16"/>
      <c r="AF1143" s="16"/>
      <c r="AG1143" s="16"/>
      <c r="AH1143" s="16"/>
      <c r="AI1143" s="16"/>
      <c r="AJ1143" s="16"/>
      <c r="AK1143" s="16"/>
      <c r="AL1143" s="16"/>
      <c r="AM1143" s="16"/>
      <c r="AN1143" s="16"/>
      <c r="AO1143" s="16"/>
      <c r="AP1143" s="16"/>
    </row>
    <row r="1144" spans="1:42" s="17" customFormat="1" ht="12.75" hidden="1" customHeight="1">
      <c r="A1144" s="63" t="s">
        <v>1059</v>
      </c>
      <c r="B1144" s="72"/>
      <c r="C1144" s="144" t="s">
        <v>1060</v>
      </c>
      <c r="D1144" s="46"/>
      <c r="E1144" s="264"/>
      <c r="F1144" s="265"/>
      <c r="G1144" s="266"/>
      <c r="H1144" s="267"/>
      <c r="I1144" s="268"/>
      <c r="J1144" s="265"/>
      <c r="K1144" s="265"/>
      <c r="L1144" s="269"/>
      <c r="M1144" s="264">
        <f t="shared" si="132"/>
        <v>0</v>
      </c>
      <c r="N1144" s="269">
        <f t="shared" si="133"/>
        <v>0</v>
      </c>
      <c r="O1144" s="36"/>
      <c r="P1144" s="51" t="s">
        <v>1474</v>
      </c>
      <c r="Q1144" s="36"/>
      <c r="R1144" s="36" t="str">
        <f t="shared" si="127"/>
        <v/>
      </c>
      <c r="S1144" s="15"/>
      <c r="T1144" s="15"/>
      <c r="U1144" s="28"/>
      <c r="V1144" s="28"/>
      <c r="W1144" s="15"/>
      <c r="X1144" s="15"/>
      <c r="Y1144" s="15"/>
      <c r="Z1144" s="15"/>
      <c r="AA1144" s="16"/>
      <c r="AB1144" s="16"/>
      <c r="AC1144" s="16"/>
      <c r="AD1144" s="16"/>
      <c r="AE1144" s="16"/>
      <c r="AF1144" s="16"/>
      <c r="AG1144" s="16"/>
      <c r="AH1144" s="16"/>
      <c r="AI1144" s="16"/>
      <c r="AJ1144" s="16"/>
      <c r="AK1144" s="16"/>
      <c r="AL1144" s="16"/>
      <c r="AM1144" s="16"/>
      <c r="AN1144" s="16"/>
      <c r="AO1144" s="16"/>
      <c r="AP1144" s="16"/>
    </row>
    <row r="1145" spans="1:42" s="17" customFormat="1" ht="12.75" hidden="1" customHeight="1">
      <c r="A1145" s="63" t="s">
        <v>1061</v>
      </c>
      <c r="B1145" s="72"/>
      <c r="C1145" s="144" t="s">
        <v>1062</v>
      </c>
      <c r="D1145" s="46"/>
      <c r="E1145" s="264"/>
      <c r="F1145" s="265"/>
      <c r="G1145" s="266"/>
      <c r="H1145" s="267"/>
      <c r="I1145" s="268"/>
      <c r="J1145" s="265"/>
      <c r="K1145" s="265"/>
      <c r="L1145" s="269"/>
      <c r="M1145" s="264">
        <f t="shared" si="132"/>
        <v>0</v>
      </c>
      <c r="N1145" s="269">
        <f t="shared" si="133"/>
        <v>0</v>
      </c>
      <c r="O1145" s="36"/>
      <c r="P1145" s="51" t="s">
        <v>1474</v>
      </c>
      <c r="Q1145" s="36"/>
      <c r="R1145" s="36" t="str">
        <f t="shared" si="127"/>
        <v/>
      </c>
      <c r="S1145" s="15"/>
      <c r="T1145" s="15"/>
      <c r="U1145" s="28"/>
      <c r="V1145" s="28"/>
      <c r="W1145" s="15"/>
      <c r="X1145" s="15"/>
      <c r="Y1145" s="15"/>
      <c r="Z1145" s="15"/>
      <c r="AA1145" s="16"/>
      <c r="AB1145" s="16"/>
      <c r="AC1145" s="16"/>
      <c r="AD1145" s="16"/>
      <c r="AE1145" s="16"/>
      <c r="AF1145" s="16"/>
      <c r="AG1145" s="16"/>
      <c r="AH1145" s="16"/>
      <c r="AI1145" s="16"/>
      <c r="AJ1145" s="16"/>
      <c r="AK1145" s="16"/>
      <c r="AL1145" s="16"/>
      <c r="AM1145" s="16"/>
      <c r="AN1145" s="16"/>
      <c r="AO1145" s="16"/>
      <c r="AP1145" s="16"/>
    </row>
    <row r="1146" spans="1:42" s="17" customFormat="1" ht="12.75" hidden="1" customHeight="1">
      <c r="A1146" s="63" t="s">
        <v>1063</v>
      </c>
      <c r="B1146" s="72"/>
      <c r="C1146" s="144" t="s">
        <v>1064</v>
      </c>
      <c r="D1146" s="46"/>
      <c r="E1146" s="264"/>
      <c r="F1146" s="265"/>
      <c r="G1146" s="266"/>
      <c r="H1146" s="267"/>
      <c r="I1146" s="268"/>
      <c r="J1146" s="265"/>
      <c r="K1146" s="265"/>
      <c r="L1146" s="269"/>
      <c r="M1146" s="264">
        <f t="shared" si="132"/>
        <v>0</v>
      </c>
      <c r="N1146" s="269">
        <f t="shared" si="133"/>
        <v>0</v>
      </c>
      <c r="O1146" s="36"/>
      <c r="P1146" s="51" t="s">
        <v>1474</v>
      </c>
      <c r="Q1146" s="36"/>
      <c r="R1146" s="36" t="str">
        <f t="shared" si="127"/>
        <v/>
      </c>
      <c r="S1146" s="15"/>
      <c r="T1146" s="15"/>
      <c r="U1146" s="28"/>
      <c r="V1146" s="28"/>
      <c r="W1146" s="15"/>
      <c r="X1146" s="15"/>
      <c r="Y1146" s="15"/>
      <c r="Z1146" s="15"/>
      <c r="AA1146" s="16"/>
      <c r="AB1146" s="16"/>
      <c r="AC1146" s="16"/>
      <c r="AD1146" s="16"/>
      <c r="AE1146" s="16"/>
      <c r="AF1146" s="16"/>
      <c r="AG1146" s="16"/>
      <c r="AH1146" s="16"/>
      <c r="AI1146" s="16"/>
      <c r="AJ1146" s="16"/>
      <c r="AK1146" s="16"/>
      <c r="AL1146" s="16"/>
      <c r="AM1146" s="16"/>
      <c r="AN1146" s="16"/>
      <c r="AO1146" s="16"/>
      <c r="AP1146" s="16"/>
    </row>
    <row r="1147" spans="1:42" s="17" customFormat="1" ht="12.75" customHeight="1" thickBot="1">
      <c r="A1147" s="63" t="s">
        <v>1065</v>
      </c>
      <c r="B1147" s="72"/>
      <c r="C1147" s="144" t="s">
        <v>2096</v>
      </c>
      <c r="D1147" s="46"/>
      <c r="E1147" s="264">
        <v>1</v>
      </c>
      <c r="F1147" s="265">
        <v>116</v>
      </c>
      <c r="G1147" s="266">
        <v>580</v>
      </c>
      <c r="H1147" s="267">
        <v>3</v>
      </c>
      <c r="I1147" s="268">
        <v>116</v>
      </c>
      <c r="J1147" s="265">
        <v>580</v>
      </c>
      <c r="K1147" s="265"/>
      <c r="L1147" s="269"/>
      <c r="M1147" s="264">
        <f t="shared" si="132"/>
        <v>116</v>
      </c>
      <c r="N1147" s="269">
        <f t="shared" si="133"/>
        <v>580</v>
      </c>
      <c r="O1147" s="36"/>
      <c r="P1147" s="51" t="s">
        <v>1474</v>
      </c>
      <c r="Q1147" s="36"/>
      <c r="R1147" s="36" t="str">
        <f t="shared" si="127"/>
        <v>M</v>
      </c>
      <c r="S1147" s="15"/>
      <c r="T1147" s="15"/>
      <c r="U1147" s="28"/>
      <c r="V1147" s="28"/>
      <c r="W1147" s="15"/>
      <c r="X1147" s="15"/>
      <c r="Y1147" s="15"/>
      <c r="Z1147" s="15"/>
      <c r="AA1147" s="16"/>
      <c r="AB1147" s="16"/>
      <c r="AC1147" s="16"/>
      <c r="AD1147" s="16"/>
      <c r="AE1147" s="16"/>
      <c r="AF1147" s="16"/>
      <c r="AG1147" s="16"/>
      <c r="AH1147" s="16"/>
      <c r="AI1147" s="16"/>
      <c r="AJ1147" s="16"/>
      <c r="AK1147" s="16"/>
      <c r="AL1147" s="16"/>
      <c r="AM1147" s="16"/>
      <c r="AN1147" s="16"/>
      <c r="AO1147" s="16"/>
      <c r="AP1147" s="16"/>
    </row>
    <row r="1148" spans="1:42" s="17" customFormat="1" ht="12.75" hidden="1" customHeight="1">
      <c r="A1148" s="63" t="s">
        <v>1066</v>
      </c>
      <c r="B1148" s="72"/>
      <c r="C1148" s="144" t="s">
        <v>1067</v>
      </c>
      <c r="D1148" s="46"/>
      <c r="E1148" s="264"/>
      <c r="F1148" s="265"/>
      <c r="G1148" s="266"/>
      <c r="H1148" s="267"/>
      <c r="I1148" s="268"/>
      <c r="J1148" s="265"/>
      <c r="K1148" s="265"/>
      <c r="L1148" s="269"/>
      <c r="M1148" s="264">
        <f t="shared" si="132"/>
        <v>0</v>
      </c>
      <c r="N1148" s="269">
        <f t="shared" si="133"/>
        <v>0</v>
      </c>
      <c r="O1148" s="36"/>
      <c r="P1148" s="51" t="s">
        <v>1474</v>
      </c>
      <c r="Q1148" s="36"/>
      <c r="R1148" s="36" t="str">
        <f t="shared" si="127"/>
        <v/>
      </c>
      <c r="S1148" s="15"/>
      <c r="T1148" s="15"/>
      <c r="U1148" s="28"/>
      <c r="V1148" s="28"/>
      <c r="W1148" s="15"/>
      <c r="X1148" s="15"/>
      <c r="Y1148" s="15"/>
      <c r="Z1148" s="15"/>
      <c r="AA1148" s="16"/>
      <c r="AB1148" s="16"/>
      <c r="AC1148" s="16"/>
      <c r="AD1148" s="16"/>
      <c r="AE1148" s="16"/>
      <c r="AF1148" s="16"/>
      <c r="AG1148" s="16"/>
      <c r="AH1148" s="16"/>
      <c r="AI1148" s="16"/>
      <c r="AJ1148" s="16"/>
      <c r="AK1148" s="16"/>
      <c r="AL1148" s="16"/>
      <c r="AM1148" s="16"/>
      <c r="AN1148" s="16"/>
      <c r="AO1148" s="16"/>
      <c r="AP1148" s="16"/>
    </row>
    <row r="1149" spans="1:42" s="17" customFormat="1" ht="12.75" hidden="1" customHeight="1">
      <c r="A1149" s="63" t="s">
        <v>1078</v>
      </c>
      <c r="B1149" s="72"/>
      <c r="C1149" s="144" t="s">
        <v>1079</v>
      </c>
      <c r="D1149" s="46"/>
      <c r="E1149" s="264"/>
      <c r="F1149" s="265"/>
      <c r="G1149" s="266"/>
      <c r="H1149" s="267"/>
      <c r="I1149" s="268"/>
      <c r="J1149" s="265"/>
      <c r="K1149" s="265"/>
      <c r="L1149" s="269"/>
      <c r="M1149" s="264">
        <f t="shared" si="132"/>
        <v>0</v>
      </c>
      <c r="N1149" s="269">
        <f t="shared" si="133"/>
        <v>0</v>
      </c>
      <c r="O1149" s="36"/>
      <c r="P1149" s="51" t="s">
        <v>1474</v>
      </c>
      <c r="Q1149" s="36"/>
      <c r="R1149" s="36" t="str">
        <f t="shared" si="127"/>
        <v/>
      </c>
      <c r="S1149" s="15"/>
      <c r="T1149" s="15"/>
      <c r="U1149" s="28"/>
      <c r="V1149" s="28"/>
      <c r="W1149" s="15"/>
      <c r="X1149" s="15"/>
      <c r="Y1149" s="15"/>
      <c r="Z1149" s="15"/>
      <c r="AA1149" s="16"/>
      <c r="AB1149" s="16"/>
      <c r="AC1149" s="16"/>
      <c r="AD1149" s="16"/>
      <c r="AE1149" s="16"/>
      <c r="AF1149" s="16"/>
      <c r="AG1149" s="16"/>
      <c r="AH1149" s="16"/>
      <c r="AI1149" s="16"/>
      <c r="AJ1149" s="16"/>
      <c r="AK1149" s="16"/>
      <c r="AL1149" s="16"/>
      <c r="AM1149" s="16"/>
      <c r="AN1149" s="16"/>
      <c r="AO1149" s="16"/>
      <c r="AP1149" s="16"/>
    </row>
    <row r="1150" spans="1:42" s="17" customFormat="1" ht="12.75" hidden="1" customHeight="1">
      <c r="A1150" s="63" t="s">
        <v>1068</v>
      </c>
      <c r="B1150" s="72"/>
      <c r="C1150" s="144" t="s">
        <v>1069</v>
      </c>
      <c r="D1150" s="46"/>
      <c r="E1150" s="264"/>
      <c r="F1150" s="265"/>
      <c r="G1150" s="266"/>
      <c r="H1150" s="267"/>
      <c r="I1150" s="268"/>
      <c r="J1150" s="265"/>
      <c r="K1150" s="265"/>
      <c r="L1150" s="269"/>
      <c r="M1150" s="264">
        <f t="shared" si="132"/>
        <v>0</v>
      </c>
      <c r="N1150" s="269">
        <f t="shared" si="133"/>
        <v>0</v>
      </c>
      <c r="O1150" s="36"/>
      <c r="P1150" s="51" t="s">
        <v>1474</v>
      </c>
      <c r="Q1150" s="36"/>
      <c r="R1150" s="36" t="str">
        <f t="shared" si="127"/>
        <v/>
      </c>
      <c r="S1150" s="15"/>
      <c r="T1150" s="15"/>
      <c r="U1150" s="28"/>
      <c r="V1150" s="28"/>
      <c r="W1150" s="15"/>
      <c r="X1150" s="15"/>
      <c r="Y1150" s="15"/>
      <c r="Z1150" s="15"/>
      <c r="AA1150" s="16"/>
      <c r="AB1150" s="16"/>
      <c r="AC1150" s="16"/>
      <c r="AD1150" s="16"/>
      <c r="AE1150" s="16"/>
      <c r="AF1150" s="16"/>
      <c r="AG1150" s="16"/>
      <c r="AH1150" s="16"/>
      <c r="AI1150" s="16"/>
      <c r="AJ1150" s="16"/>
      <c r="AK1150" s="16"/>
      <c r="AL1150" s="16"/>
      <c r="AM1150" s="16"/>
      <c r="AN1150" s="16"/>
      <c r="AO1150" s="16"/>
      <c r="AP1150" s="16"/>
    </row>
    <row r="1151" spans="1:42" s="17" customFormat="1" ht="12.75" hidden="1" customHeight="1">
      <c r="A1151" s="63" t="s">
        <v>1070</v>
      </c>
      <c r="B1151" s="72"/>
      <c r="C1151" s="144" t="s">
        <v>1071</v>
      </c>
      <c r="D1151" s="46"/>
      <c r="E1151" s="264"/>
      <c r="F1151" s="265"/>
      <c r="G1151" s="266"/>
      <c r="H1151" s="267"/>
      <c r="I1151" s="268"/>
      <c r="J1151" s="265"/>
      <c r="K1151" s="265"/>
      <c r="L1151" s="269"/>
      <c r="M1151" s="264">
        <f t="shared" si="132"/>
        <v>0</v>
      </c>
      <c r="N1151" s="269">
        <f t="shared" si="133"/>
        <v>0</v>
      </c>
      <c r="O1151" s="36"/>
      <c r="P1151" s="51" t="s">
        <v>1474</v>
      </c>
      <c r="Q1151" s="36"/>
      <c r="R1151" s="36" t="str">
        <f t="shared" si="127"/>
        <v/>
      </c>
      <c r="S1151" s="15"/>
      <c r="T1151" s="15"/>
      <c r="U1151" s="28"/>
      <c r="V1151" s="28"/>
      <c r="W1151" s="15"/>
      <c r="X1151" s="15"/>
      <c r="Y1151" s="15"/>
      <c r="Z1151" s="15"/>
      <c r="AA1151" s="16"/>
      <c r="AB1151" s="16"/>
      <c r="AC1151" s="16"/>
      <c r="AD1151" s="16"/>
      <c r="AE1151" s="16"/>
      <c r="AF1151" s="16"/>
      <c r="AG1151" s="16"/>
      <c r="AH1151" s="16"/>
      <c r="AI1151" s="16"/>
      <c r="AJ1151" s="16"/>
      <c r="AK1151" s="16"/>
      <c r="AL1151" s="16"/>
      <c r="AM1151" s="16"/>
      <c r="AN1151" s="16"/>
      <c r="AO1151" s="16"/>
      <c r="AP1151" s="16"/>
    </row>
    <row r="1152" spans="1:42" s="17" customFormat="1" ht="12.75" hidden="1" customHeight="1">
      <c r="A1152" s="63" t="s">
        <v>1072</v>
      </c>
      <c r="B1152" s="72"/>
      <c r="C1152" s="144" t="s">
        <v>1073</v>
      </c>
      <c r="D1152" s="46"/>
      <c r="E1152" s="264"/>
      <c r="F1152" s="265"/>
      <c r="G1152" s="266"/>
      <c r="H1152" s="267"/>
      <c r="I1152" s="268"/>
      <c r="J1152" s="265"/>
      <c r="K1152" s="265"/>
      <c r="L1152" s="269"/>
      <c r="M1152" s="264">
        <f t="shared" si="132"/>
        <v>0</v>
      </c>
      <c r="N1152" s="269">
        <f t="shared" si="133"/>
        <v>0</v>
      </c>
      <c r="O1152" s="36"/>
      <c r="P1152" s="51" t="s">
        <v>1474</v>
      </c>
      <c r="Q1152" s="36"/>
      <c r="R1152" s="36" t="str">
        <f t="shared" si="127"/>
        <v/>
      </c>
      <c r="S1152" s="15"/>
      <c r="T1152" s="15"/>
      <c r="U1152" s="28"/>
      <c r="V1152" s="28"/>
      <c r="W1152" s="15"/>
      <c r="X1152" s="15"/>
      <c r="Y1152" s="15"/>
      <c r="Z1152" s="15"/>
      <c r="AA1152" s="16"/>
      <c r="AB1152" s="16"/>
      <c r="AC1152" s="16"/>
      <c r="AD1152" s="16"/>
      <c r="AE1152" s="16"/>
      <c r="AF1152" s="16"/>
      <c r="AG1152" s="16"/>
      <c r="AH1152" s="16"/>
      <c r="AI1152" s="16"/>
      <c r="AJ1152" s="16"/>
      <c r="AK1152" s="16"/>
      <c r="AL1152" s="16"/>
      <c r="AM1152" s="16"/>
      <c r="AN1152" s="16"/>
      <c r="AO1152" s="16"/>
      <c r="AP1152" s="16"/>
    </row>
    <row r="1153" spans="1:42" s="17" customFormat="1" ht="12.75" hidden="1" customHeight="1" thickBot="1">
      <c r="A1153" s="63" t="s">
        <v>1076</v>
      </c>
      <c r="B1153" s="74"/>
      <c r="C1153" s="167" t="s">
        <v>1077</v>
      </c>
      <c r="D1153" s="46"/>
      <c r="E1153" s="264"/>
      <c r="F1153" s="265"/>
      <c r="G1153" s="266"/>
      <c r="H1153" s="267"/>
      <c r="I1153" s="268"/>
      <c r="J1153" s="265"/>
      <c r="K1153" s="265"/>
      <c r="L1153" s="269"/>
      <c r="M1153" s="264">
        <f t="shared" si="132"/>
        <v>0</v>
      </c>
      <c r="N1153" s="269">
        <f t="shared" si="133"/>
        <v>0</v>
      </c>
      <c r="O1153" s="36"/>
      <c r="P1153" s="51" t="s">
        <v>1474</v>
      </c>
      <c r="Q1153" s="36"/>
      <c r="R1153" s="36" t="str">
        <f t="shared" si="127"/>
        <v/>
      </c>
      <c r="S1153" s="15"/>
      <c r="T1153" s="15"/>
      <c r="U1153" s="28"/>
      <c r="V1153" s="28"/>
      <c r="W1153" s="15"/>
      <c r="X1153" s="15"/>
      <c r="Y1153" s="15"/>
      <c r="Z1153" s="15"/>
      <c r="AA1153" s="16"/>
      <c r="AB1153" s="16"/>
      <c r="AC1153" s="16"/>
      <c r="AD1153" s="16"/>
      <c r="AE1153" s="16"/>
      <c r="AF1153" s="16"/>
      <c r="AG1153" s="16"/>
      <c r="AH1153" s="16"/>
      <c r="AI1153" s="16"/>
      <c r="AJ1153" s="16"/>
      <c r="AK1153" s="16"/>
      <c r="AL1153" s="16"/>
      <c r="AM1153" s="16"/>
      <c r="AN1153" s="16"/>
      <c r="AO1153" s="16"/>
      <c r="AP1153" s="16"/>
    </row>
    <row r="1154" spans="1:42" s="18" customFormat="1" ht="15.75" customHeight="1">
      <c r="A1154" s="63" t="s">
        <v>1084</v>
      </c>
      <c r="B1154" s="431" t="s">
        <v>1085</v>
      </c>
      <c r="C1154" s="432"/>
      <c r="D1154" s="25"/>
      <c r="E1154" s="331">
        <f t="shared" ref="E1154:L1154" si="134">SUM(E1155:E1173)</f>
        <v>10</v>
      </c>
      <c r="F1154" s="332">
        <f t="shared" si="134"/>
        <v>4173</v>
      </c>
      <c r="G1154" s="333">
        <f t="shared" si="134"/>
        <v>18858</v>
      </c>
      <c r="H1154" s="334">
        <f t="shared" si="134"/>
        <v>61</v>
      </c>
      <c r="I1154" s="364">
        <f t="shared" si="134"/>
        <v>3224</v>
      </c>
      <c r="J1154" s="332">
        <f t="shared" si="134"/>
        <v>14672</v>
      </c>
      <c r="K1154" s="332">
        <f t="shared" si="134"/>
        <v>0</v>
      </c>
      <c r="L1154" s="335">
        <f t="shared" si="134"/>
        <v>0</v>
      </c>
      <c r="M1154" s="364">
        <f>SUM(M1155:M1173)</f>
        <v>3224</v>
      </c>
      <c r="N1154" s="335">
        <f>SUM(N1155:N1173)</f>
        <v>14672</v>
      </c>
      <c r="O1154" s="36"/>
      <c r="P1154" s="51" t="s">
        <v>1500</v>
      </c>
      <c r="Q1154" s="36"/>
      <c r="R1154" s="36" t="str">
        <f t="shared" si="127"/>
        <v>P</v>
      </c>
      <c r="S1154" s="15"/>
      <c r="T1154" s="15"/>
      <c r="U1154" s="28"/>
      <c r="V1154" s="28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5"/>
      <c r="AG1154" s="15"/>
      <c r="AH1154" s="15"/>
      <c r="AI1154" s="15"/>
      <c r="AJ1154" s="15"/>
      <c r="AK1154" s="15"/>
      <c r="AL1154" s="15"/>
      <c r="AM1154" s="15"/>
      <c r="AN1154" s="15"/>
      <c r="AO1154" s="15"/>
      <c r="AP1154" s="15"/>
    </row>
    <row r="1155" spans="1:42" s="17" customFormat="1" ht="12.75" hidden="1" customHeight="1">
      <c r="A1155" s="63" t="s">
        <v>1087</v>
      </c>
      <c r="B1155" s="72"/>
      <c r="C1155" s="144" t="s">
        <v>1088</v>
      </c>
      <c r="D1155" s="46"/>
      <c r="E1155" s="264"/>
      <c r="F1155" s="265"/>
      <c r="G1155" s="266"/>
      <c r="H1155" s="267"/>
      <c r="I1155" s="268"/>
      <c r="J1155" s="265"/>
      <c r="K1155" s="265"/>
      <c r="L1155" s="269"/>
      <c r="M1155" s="268"/>
      <c r="N1155" s="269"/>
      <c r="O1155" s="36"/>
      <c r="P1155" s="51" t="s">
        <v>1474</v>
      </c>
      <c r="Q1155" s="36"/>
      <c r="R1155" s="36" t="str">
        <f t="shared" si="127"/>
        <v/>
      </c>
      <c r="S1155" s="15"/>
      <c r="T1155" s="15"/>
      <c r="U1155" s="28"/>
      <c r="V1155" s="28"/>
      <c r="W1155" s="15"/>
      <c r="X1155" s="15"/>
      <c r="Y1155" s="15"/>
      <c r="Z1155" s="15"/>
      <c r="AA1155" s="16"/>
      <c r="AB1155" s="16"/>
      <c r="AC1155" s="16"/>
      <c r="AD1155" s="16"/>
      <c r="AE1155" s="16"/>
      <c r="AF1155" s="16"/>
      <c r="AG1155" s="16"/>
      <c r="AH1155" s="16"/>
      <c r="AI1155" s="16"/>
      <c r="AJ1155" s="16"/>
      <c r="AK1155" s="16"/>
      <c r="AL1155" s="16"/>
      <c r="AM1155" s="16"/>
      <c r="AN1155" s="16"/>
      <c r="AO1155" s="16"/>
      <c r="AP1155" s="16"/>
    </row>
    <row r="1156" spans="1:42" s="17" customFormat="1" ht="12.75" customHeight="1">
      <c r="A1156" s="63" t="s">
        <v>1089</v>
      </c>
      <c r="B1156" s="72"/>
      <c r="C1156" s="144" t="s">
        <v>1090</v>
      </c>
      <c r="D1156" s="46"/>
      <c r="E1156" s="264">
        <v>1</v>
      </c>
      <c r="F1156" s="265">
        <v>781</v>
      </c>
      <c r="G1156" s="266">
        <v>3905</v>
      </c>
      <c r="H1156" s="267">
        <v>3</v>
      </c>
      <c r="I1156" s="268">
        <v>781</v>
      </c>
      <c r="J1156" s="265">
        <v>3905</v>
      </c>
      <c r="K1156" s="265"/>
      <c r="L1156" s="269"/>
      <c r="M1156" s="268">
        <f t="shared" ref="M1156:M1167" si="135">I1156+K1156</f>
        <v>781</v>
      </c>
      <c r="N1156" s="269">
        <f t="shared" ref="N1156:N1167" si="136">J1156+L1156</f>
        <v>3905</v>
      </c>
      <c r="O1156" s="36"/>
      <c r="P1156" s="51" t="s">
        <v>1474</v>
      </c>
      <c r="Q1156" s="36"/>
      <c r="R1156" s="36" t="str">
        <f t="shared" si="127"/>
        <v>M</v>
      </c>
      <c r="S1156" s="15"/>
      <c r="T1156" s="15"/>
      <c r="U1156" s="28"/>
      <c r="V1156" s="28"/>
      <c r="W1156" s="15"/>
      <c r="X1156" s="15"/>
      <c r="Y1156" s="15"/>
      <c r="Z1156" s="15"/>
      <c r="AA1156" s="16"/>
      <c r="AB1156" s="16"/>
      <c r="AC1156" s="16"/>
      <c r="AD1156" s="16"/>
      <c r="AE1156" s="16"/>
      <c r="AF1156" s="16"/>
      <c r="AG1156" s="16"/>
      <c r="AH1156" s="16"/>
      <c r="AI1156" s="16"/>
      <c r="AJ1156" s="16"/>
      <c r="AK1156" s="16"/>
      <c r="AL1156" s="16"/>
      <c r="AM1156" s="16"/>
      <c r="AN1156" s="16"/>
      <c r="AO1156" s="16"/>
      <c r="AP1156" s="16"/>
    </row>
    <row r="1157" spans="1:42" s="17" customFormat="1" ht="12.75" hidden="1" customHeight="1">
      <c r="A1157" s="63" t="s">
        <v>1091</v>
      </c>
      <c r="B1157" s="72"/>
      <c r="C1157" s="144" t="s">
        <v>1092</v>
      </c>
      <c r="D1157" s="46"/>
      <c r="E1157" s="264"/>
      <c r="F1157" s="265"/>
      <c r="G1157" s="266"/>
      <c r="H1157" s="267"/>
      <c r="I1157" s="268"/>
      <c r="J1157" s="265"/>
      <c r="K1157" s="265"/>
      <c r="L1157" s="269"/>
      <c r="M1157" s="268">
        <f t="shared" si="135"/>
        <v>0</v>
      </c>
      <c r="N1157" s="269">
        <f t="shared" si="136"/>
        <v>0</v>
      </c>
      <c r="O1157" s="36"/>
      <c r="P1157" s="51" t="s">
        <v>1474</v>
      </c>
      <c r="Q1157" s="36"/>
      <c r="R1157" s="36" t="str">
        <f t="shared" si="127"/>
        <v/>
      </c>
      <c r="S1157" s="15"/>
      <c r="T1157" s="15"/>
      <c r="U1157" s="28"/>
      <c r="V1157" s="28"/>
      <c r="W1157" s="15"/>
      <c r="X1157" s="15"/>
      <c r="Y1157" s="15"/>
      <c r="Z1157" s="15"/>
      <c r="AA1157" s="16"/>
      <c r="AB1157" s="16"/>
      <c r="AC1157" s="16"/>
      <c r="AD1157" s="16"/>
      <c r="AE1157" s="16"/>
      <c r="AF1157" s="16"/>
      <c r="AG1157" s="16"/>
      <c r="AH1157" s="16"/>
      <c r="AI1157" s="16"/>
      <c r="AJ1157" s="16"/>
      <c r="AK1157" s="16"/>
      <c r="AL1157" s="16"/>
      <c r="AM1157" s="16"/>
      <c r="AN1157" s="16"/>
      <c r="AO1157" s="16"/>
      <c r="AP1157" s="16"/>
    </row>
    <row r="1158" spans="1:42" s="17" customFormat="1" ht="12.75" customHeight="1">
      <c r="A1158" s="63" t="s">
        <v>1093</v>
      </c>
      <c r="B1158" s="72"/>
      <c r="C1158" s="144" t="s">
        <v>1094</v>
      </c>
      <c r="D1158" s="46"/>
      <c r="E1158" s="264">
        <v>1</v>
      </c>
      <c r="F1158" s="265">
        <v>134</v>
      </c>
      <c r="G1158" s="266">
        <v>673</v>
      </c>
      <c r="H1158" s="267">
        <v>1</v>
      </c>
      <c r="I1158" s="268">
        <v>134</v>
      </c>
      <c r="J1158" s="265">
        <v>673</v>
      </c>
      <c r="K1158" s="265"/>
      <c r="L1158" s="269"/>
      <c r="M1158" s="268">
        <f t="shared" si="135"/>
        <v>134</v>
      </c>
      <c r="N1158" s="269">
        <f t="shared" si="136"/>
        <v>673</v>
      </c>
      <c r="O1158" s="36"/>
      <c r="P1158" s="51" t="s">
        <v>1474</v>
      </c>
      <c r="Q1158" s="36"/>
      <c r="R1158" s="36" t="str">
        <f t="shared" si="127"/>
        <v>M</v>
      </c>
      <c r="S1158" s="15"/>
      <c r="T1158" s="15"/>
      <c r="U1158" s="28"/>
      <c r="V1158" s="28"/>
      <c r="W1158" s="15"/>
      <c r="X1158" s="15"/>
      <c r="Y1158" s="15"/>
      <c r="Z1158" s="15"/>
      <c r="AA1158" s="16"/>
      <c r="AB1158" s="16"/>
      <c r="AC1158" s="16"/>
      <c r="AD1158" s="16"/>
      <c r="AE1158" s="16"/>
      <c r="AF1158" s="16"/>
      <c r="AG1158" s="16"/>
      <c r="AH1158" s="16"/>
      <c r="AI1158" s="16"/>
      <c r="AJ1158" s="16"/>
      <c r="AK1158" s="16"/>
      <c r="AL1158" s="16"/>
      <c r="AM1158" s="16"/>
      <c r="AN1158" s="16"/>
      <c r="AO1158" s="16"/>
      <c r="AP1158" s="16"/>
    </row>
    <row r="1159" spans="1:42" s="17" customFormat="1" ht="12.75" hidden="1" customHeight="1">
      <c r="A1159" s="63" t="s">
        <v>1095</v>
      </c>
      <c r="B1159" s="72"/>
      <c r="C1159" s="144" t="s">
        <v>1096</v>
      </c>
      <c r="D1159" s="46"/>
      <c r="E1159" s="264"/>
      <c r="F1159" s="265"/>
      <c r="G1159" s="266"/>
      <c r="H1159" s="267"/>
      <c r="I1159" s="268"/>
      <c r="J1159" s="265"/>
      <c r="K1159" s="265"/>
      <c r="L1159" s="269"/>
      <c r="M1159" s="268">
        <f t="shared" si="135"/>
        <v>0</v>
      </c>
      <c r="N1159" s="269">
        <f t="shared" si="136"/>
        <v>0</v>
      </c>
      <c r="O1159" s="36"/>
      <c r="P1159" s="51" t="s">
        <v>1474</v>
      </c>
      <c r="Q1159" s="36"/>
      <c r="R1159" s="36" t="str">
        <f t="shared" si="127"/>
        <v/>
      </c>
      <c r="S1159" s="15"/>
      <c r="T1159" s="15"/>
      <c r="U1159" s="28"/>
      <c r="V1159" s="28"/>
      <c r="W1159" s="15"/>
      <c r="X1159" s="15"/>
      <c r="Y1159" s="15"/>
      <c r="Z1159" s="15"/>
      <c r="AA1159" s="16"/>
      <c r="AB1159" s="16"/>
      <c r="AC1159" s="16"/>
      <c r="AD1159" s="16"/>
      <c r="AE1159" s="16"/>
      <c r="AF1159" s="16"/>
      <c r="AG1159" s="16"/>
      <c r="AH1159" s="16"/>
      <c r="AI1159" s="16"/>
      <c r="AJ1159" s="16"/>
      <c r="AK1159" s="16"/>
      <c r="AL1159" s="16"/>
      <c r="AM1159" s="16"/>
      <c r="AN1159" s="16"/>
      <c r="AO1159" s="16"/>
      <c r="AP1159" s="16"/>
    </row>
    <row r="1160" spans="1:42" s="17" customFormat="1" ht="12.75" hidden="1" customHeight="1">
      <c r="A1160" s="63" t="s">
        <v>1097</v>
      </c>
      <c r="B1160" s="72"/>
      <c r="C1160" s="144" t="s">
        <v>737</v>
      </c>
      <c r="D1160" s="46"/>
      <c r="E1160" s="264"/>
      <c r="F1160" s="265"/>
      <c r="G1160" s="266"/>
      <c r="H1160" s="267"/>
      <c r="I1160" s="268"/>
      <c r="J1160" s="265"/>
      <c r="K1160" s="265"/>
      <c r="L1160" s="269"/>
      <c r="M1160" s="268">
        <f t="shared" si="135"/>
        <v>0</v>
      </c>
      <c r="N1160" s="269">
        <f t="shared" si="136"/>
        <v>0</v>
      </c>
      <c r="O1160" s="36"/>
      <c r="P1160" s="51" t="s">
        <v>1474</v>
      </c>
      <c r="Q1160" s="36"/>
      <c r="R1160" s="36" t="str">
        <f t="shared" si="127"/>
        <v/>
      </c>
      <c r="S1160" s="15"/>
      <c r="T1160" s="15"/>
      <c r="U1160" s="28"/>
      <c r="V1160" s="28"/>
      <c r="W1160" s="15"/>
      <c r="X1160" s="15"/>
      <c r="Y1160" s="15"/>
      <c r="Z1160" s="15"/>
      <c r="AA1160" s="16"/>
      <c r="AB1160" s="16"/>
      <c r="AC1160" s="16"/>
      <c r="AD1160" s="16"/>
      <c r="AE1160" s="16"/>
      <c r="AF1160" s="16"/>
      <c r="AG1160" s="16"/>
      <c r="AH1160" s="16"/>
      <c r="AI1160" s="16"/>
      <c r="AJ1160" s="16"/>
      <c r="AK1160" s="16"/>
      <c r="AL1160" s="16"/>
      <c r="AM1160" s="16"/>
      <c r="AN1160" s="16"/>
      <c r="AO1160" s="16"/>
      <c r="AP1160" s="16"/>
    </row>
    <row r="1161" spans="1:42" s="17" customFormat="1" ht="12.75" hidden="1" customHeight="1">
      <c r="A1161" s="63" t="s">
        <v>1117</v>
      </c>
      <c r="B1161" s="72"/>
      <c r="C1161" s="144" t="s">
        <v>1118</v>
      </c>
      <c r="D1161" s="46"/>
      <c r="E1161" s="264"/>
      <c r="F1161" s="265"/>
      <c r="G1161" s="266"/>
      <c r="H1161" s="267"/>
      <c r="I1161" s="268"/>
      <c r="J1161" s="265"/>
      <c r="K1161" s="265"/>
      <c r="L1161" s="269"/>
      <c r="M1161" s="268">
        <f t="shared" si="135"/>
        <v>0</v>
      </c>
      <c r="N1161" s="269">
        <f t="shared" si="136"/>
        <v>0</v>
      </c>
      <c r="O1161" s="36"/>
      <c r="P1161" s="51" t="s">
        <v>1474</v>
      </c>
      <c r="Q1161" s="36"/>
      <c r="R1161" s="36" t="str">
        <f t="shared" si="127"/>
        <v/>
      </c>
      <c r="S1161" s="15"/>
      <c r="T1161" s="15"/>
      <c r="U1161" s="28"/>
      <c r="V1161" s="28"/>
      <c r="W1161" s="15"/>
      <c r="X1161" s="15"/>
      <c r="Y1161" s="15"/>
      <c r="Z1161" s="15"/>
      <c r="AA1161" s="16"/>
      <c r="AB1161" s="16"/>
      <c r="AC1161" s="16"/>
      <c r="AD1161" s="16"/>
      <c r="AE1161" s="16"/>
      <c r="AF1161" s="16"/>
      <c r="AG1161" s="16"/>
      <c r="AH1161" s="16"/>
      <c r="AI1161" s="16"/>
      <c r="AJ1161" s="16"/>
      <c r="AK1161" s="16"/>
      <c r="AL1161" s="16"/>
      <c r="AM1161" s="16"/>
      <c r="AN1161" s="16"/>
      <c r="AO1161" s="16"/>
      <c r="AP1161" s="16"/>
    </row>
    <row r="1162" spans="1:42" s="17" customFormat="1" ht="12.75" hidden="1" customHeight="1">
      <c r="A1162" s="63" t="s">
        <v>1086</v>
      </c>
      <c r="B1162" s="72"/>
      <c r="C1162" s="73" t="s">
        <v>110</v>
      </c>
      <c r="D1162" s="46"/>
      <c r="E1162" s="264"/>
      <c r="F1162" s="265"/>
      <c r="G1162" s="266"/>
      <c r="H1162" s="267"/>
      <c r="I1162" s="268"/>
      <c r="J1162" s="265"/>
      <c r="K1162" s="265"/>
      <c r="L1162" s="269"/>
      <c r="M1162" s="268">
        <f t="shared" si="135"/>
        <v>0</v>
      </c>
      <c r="N1162" s="269">
        <f t="shared" si="136"/>
        <v>0</v>
      </c>
      <c r="O1162" s="36"/>
      <c r="P1162" s="51" t="s">
        <v>1473</v>
      </c>
      <c r="Q1162" s="36"/>
      <c r="R1162" s="36" t="str">
        <f t="shared" si="127"/>
        <v/>
      </c>
      <c r="S1162" s="15"/>
      <c r="T1162" s="15"/>
      <c r="U1162" s="28"/>
      <c r="V1162" s="28"/>
      <c r="W1162" s="15"/>
      <c r="X1162" s="15"/>
      <c r="Y1162" s="15"/>
      <c r="Z1162" s="15"/>
      <c r="AA1162" s="16"/>
      <c r="AB1162" s="16"/>
      <c r="AC1162" s="16"/>
      <c r="AD1162" s="16"/>
      <c r="AE1162" s="16"/>
      <c r="AF1162" s="16"/>
      <c r="AG1162" s="16"/>
      <c r="AH1162" s="16"/>
      <c r="AI1162" s="16"/>
      <c r="AJ1162" s="16"/>
      <c r="AK1162" s="16"/>
      <c r="AL1162" s="16"/>
      <c r="AM1162" s="16"/>
      <c r="AN1162" s="16"/>
      <c r="AO1162" s="16"/>
      <c r="AP1162" s="16"/>
    </row>
    <row r="1163" spans="1:42" s="17" customFormat="1" ht="12.75" customHeight="1">
      <c r="A1163" s="63" t="s">
        <v>1098</v>
      </c>
      <c r="B1163" s="72"/>
      <c r="C1163" s="144" t="s">
        <v>1099</v>
      </c>
      <c r="D1163" s="46"/>
      <c r="E1163" s="264">
        <v>1</v>
      </c>
      <c r="F1163" s="265">
        <v>529</v>
      </c>
      <c r="G1163" s="266">
        <v>2645</v>
      </c>
      <c r="H1163" s="267">
        <v>1</v>
      </c>
      <c r="I1163" s="268">
        <v>529</v>
      </c>
      <c r="J1163" s="265">
        <v>2645</v>
      </c>
      <c r="K1163" s="265"/>
      <c r="L1163" s="269"/>
      <c r="M1163" s="268">
        <f t="shared" si="135"/>
        <v>529</v>
      </c>
      <c r="N1163" s="269">
        <f t="shared" si="136"/>
        <v>2645</v>
      </c>
      <c r="O1163" s="36"/>
      <c r="P1163" s="51" t="s">
        <v>1474</v>
      </c>
      <c r="Q1163" s="36"/>
      <c r="R1163" s="36" t="str">
        <f t="shared" si="127"/>
        <v>M</v>
      </c>
      <c r="S1163" s="15"/>
      <c r="T1163" s="15"/>
      <c r="U1163" s="28"/>
      <c r="V1163" s="28"/>
      <c r="W1163" s="15"/>
      <c r="X1163" s="15"/>
      <c r="Y1163" s="15"/>
      <c r="Z1163" s="15"/>
      <c r="AA1163" s="16"/>
      <c r="AB1163" s="16"/>
      <c r="AC1163" s="16"/>
      <c r="AD1163" s="16"/>
      <c r="AE1163" s="16"/>
      <c r="AF1163" s="16"/>
      <c r="AG1163" s="16"/>
      <c r="AH1163" s="16"/>
      <c r="AI1163" s="16"/>
      <c r="AJ1163" s="16"/>
      <c r="AK1163" s="16"/>
      <c r="AL1163" s="16"/>
      <c r="AM1163" s="16"/>
      <c r="AN1163" s="16"/>
      <c r="AO1163" s="16"/>
      <c r="AP1163" s="16"/>
    </row>
    <row r="1164" spans="1:42" s="17" customFormat="1" ht="12.75" customHeight="1">
      <c r="A1164" s="63" t="s">
        <v>1100</v>
      </c>
      <c r="B1164" s="72"/>
      <c r="C1164" s="144" t="s">
        <v>1101</v>
      </c>
      <c r="D1164" s="46"/>
      <c r="E1164" s="264">
        <v>1</v>
      </c>
      <c r="F1164" s="265">
        <v>278</v>
      </c>
      <c r="G1164" s="266">
        <v>1189</v>
      </c>
      <c r="H1164" s="267">
        <v>22</v>
      </c>
      <c r="I1164" s="268">
        <v>278</v>
      </c>
      <c r="J1164" s="265">
        <v>1189</v>
      </c>
      <c r="K1164" s="265"/>
      <c r="L1164" s="269"/>
      <c r="M1164" s="268">
        <f t="shared" si="135"/>
        <v>278</v>
      </c>
      <c r="N1164" s="269">
        <f t="shared" si="136"/>
        <v>1189</v>
      </c>
      <c r="O1164" s="36"/>
      <c r="P1164" s="51" t="s">
        <v>1474</v>
      </c>
      <c r="Q1164" s="36"/>
      <c r="R1164" s="36" t="str">
        <f t="shared" si="127"/>
        <v>M</v>
      </c>
      <c r="S1164" s="15"/>
      <c r="T1164" s="15"/>
      <c r="U1164" s="28"/>
      <c r="V1164" s="28"/>
      <c r="W1164" s="15"/>
      <c r="X1164" s="15"/>
      <c r="Y1164" s="15"/>
      <c r="Z1164" s="15"/>
      <c r="AA1164" s="16"/>
      <c r="AB1164" s="16"/>
      <c r="AC1164" s="16"/>
      <c r="AD1164" s="16"/>
      <c r="AE1164" s="16"/>
      <c r="AF1164" s="16"/>
      <c r="AG1164" s="16"/>
      <c r="AH1164" s="16"/>
      <c r="AI1164" s="16"/>
      <c r="AJ1164" s="16"/>
      <c r="AK1164" s="16"/>
      <c r="AL1164" s="16"/>
      <c r="AM1164" s="16"/>
      <c r="AN1164" s="16"/>
      <c r="AO1164" s="16"/>
      <c r="AP1164" s="16"/>
    </row>
    <row r="1165" spans="1:42" s="17" customFormat="1" ht="12.75" hidden="1" customHeight="1">
      <c r="A1165" s="63" t="s">
        <v>1102</v>
      </c>
      <c r="B1165" s="72"/>
      <c r="C1165" s="144" t="s">
        <v>2372</v>
      </c>
      <c r="D1165" s="46"/>
      <c r="E1165" s="264"/>
      <c r="F1165" s="265"/>
      <c r="G1165" s="266"/>
      <c r="H1165" s="267"/>
      <c r="I1165" s="268"/>
      <c r="J1165" s="265"/>
      <c r="K1165" s="265"/>
      <c r="L1165" s="269"/>
      <c r="M1165" s="268">
        <f t="shared" si="135"/>
        <v>0</v>
      </c>
      <c r="N1165" s="269">
        <f t="shared" si="136"/>
        <v>0</v>
      </c>
      <c r="O1165" s="36"/>
      <c r="P1165" s="51" t="s">
        <v>1474</v>
      </c>
      <c r="Q1165" s="36"/>
      <c r="R1165" s="36" t="str">
        <f t="shared" si="127"/>
        <v/>
      </c>
      <c r="S1165" s="15"/>
      <c r="T1165" s="15"/>
      <c r="U1165" s="28"/>
      <c r="V1165" s="28"/>
      <c r="W1165" s="15"/>
      <c r="X1165" s="15"/>
      <c r="Y1165" s="15"/>
      <c r="Z1165" s="15"/>
      <c r="AA1165" s="16"/>
      <c r="AB1165" s="16"/>
      <c r="AC1165" s="16"/>
      <c r="AD1165" s="16"/>
      <c r="AE1165" s="16"/>
      <c r="AF1165" s="16"/>
      <c r="AG1165" s="16"/>
      <c r="AH1165" s="16"/>
      <c r="AI1165" s="16"/>
      <c r="AJ1165" s="16"/>
      <c r="AK1165" s="16"/>
      <c r="AL1165" s="16"/>
      <c r="AM1165" s="16"/>
      <c r="AN1165" s="16"/>
      <c r="AO1165" s="16"/>
      <c r="AP1165" s="16"/>
    </row>
    <row r="1166" spans="1:42" s="17" customFormat="1" ht="12.75" customHeight="1">
      <c r="A1166" s="63" t="s">
        <v>1103</v>
      </c>
      <c r="B1166" s="72"/>
      <c r="C1166" s="144" t="s">
        <v>1104</v>
      </c>
      <c r="D1166" s="46"/>
      <c r="E1166" s="264">
        <v>1</v>
      </c>
      <c r="F1166" s="265">
        <v>295</v>
      </c>
      <c r="G1166" s="266">
        <v>869</v>
      </c>
      <c r="H1166" s="267">
        <v>1</v>
      </c>
      <c r="I1166" s="268">
        <v>295</v>
      </c>
      <c r="J1166" s="265">
        <v>869</v>
      </c>
      <c r="K1166" s="265"/>
      <c r="L1166" s="269"/>
      <c r="M1166" s="268">
        <f t="shared" si="135"/>
        <v>295</v>
      </c>
      <c r="N1166" s="269">
        <f t="shared" si="136"/>
        <v>869</v>
      </c>
      <c r="O1166" s="36"/>
      <c r="P1166" s="51" t="s">
        <v>1474</v>
      </c>
      <c r="Q1166" s="36"/>
      <c r="R1166" s="36" t="str">
        <f t="shared" ref="R1166:R1229" si="137">IF(SUM(E1166:N1166)=0,"",P1166)</f>
        <v>M</v>
      </c>
      <c r="S1166" s="15"/>
      <c r="T1166" s="15"/>
      <c r="U1166" s="28"/>
      <c r="V1166" s="28"/>
      <c r="W1166" s="15"/>
      <c r="X1166" s="15"/>
      <c r="Y1166" s="15"/>
      <c r="Z1166" s="15"/>
      <c r="AA1166" s="16"/>
      <c r="AB1166" s="16"/>
      <c r="AC1166" s="16"/>
      <c r="AD1166" s="16"/>
      <c r="AE1166" s="16"/>
      <c r="AF1166" s="16"/>
      <c r="AG1166" s="16"/>
      <c r="AH1166" s="16"/>
      <c r="AI1166" s="16"/>
      <c r="AJ1166" s="16"/>
      <c r="AK1166" s="16"/>
      <c r="AL1166" s="16"/>
      <c r="AM1166" s="16"/>
      <c r="AN1166" s="16"/>
      <c r="AO1166" s="16"/>
      <c r="AP1166" s="16"/>
    </row>
    <row r="1167" spans="1:42" s="17" customFormat="1" ht="12.75" hidden="1" customHeight="1">
      <c r="A1167" s="63" t="s">
        <v>1105</v>
      </c>
      <c r="B1167" s="72"/>
      <c r="C1167" s="144" t="s">
        <v>1106</v>
      </c>
      <c r="D1167" s="46"/>
      <c r="E1167" s="264"/>
      <c r="F1167" s="265"/>
      <c r="G1167" s="266"/>
      <c r="H1167" s="267"/>
      <c r="I1167" s="268"/>
      <c r="J1167" s="265"/>
      <c r="K1167" s="265"/>
      <c r="L1167" s="269"/>
      <c r="M1167" s="268">
        <f t="shared" si="135"/>
        <v>0</v>
      </c>
      <c r="N1167" s="269">
        <f t="shared" si="136"/>
        <v>0</v>
      </c>
      <c r="O1167" s="36"/>
      <c r="P1167" s="51" t="s">
        <v>1474</v>
      </c>
      <c r="Q1167" s="36"/>
      <c r="R1167" s="36" t="str">
        <f t="shared" si="137"/>
        <v/>
      </c>
      <c r="S1167" s="15"/>
      <c r="T1167" s="15"/>
      <c r="U1167" s="28"/>
      <c r="V1167" s="28"/>
      <c r="W1167" s="15"/>
      <c r="X1167" s="15"/>
      <c r="Y1167" s="15"/>
      <c r="Z1167" s="15"/>
      <c r="AA1167" s="16"/>
      <c r="AB1167" s="16"/>
      <c r="AC1167" s="16"/>
      <c r="AD1167" s="16"/>
      <c r="AE1167" s="16"/>
      <c r="AF1167" s="16"/>
      <c r="AG1167" s="16"/>
      <c r="AH1167" s="16"/>
      <c r="AI1167" s="16"/>
      <c r="AJ1167" s="16"/>
      <c r="AK1167" s="16"/>
      <c r="AL1167" s="16"/>
      <c r="AM1167" s="16"/>
      <c r="AN1167" s="16"/>
      <c r="AO1167" s="16"/>
      <c r="AP1167" s="16"/>
    </row>
    <row r="1168" spans="1:42" s="17" customFormat="1" ht="12.75" customHeight="1">
      <c r="A1168" s="63" t="s">
        <v>1107</v>
      </c>
      <c r="B1168" s="72"/>
      <c r="C1168" s="144" t="s">
        <v>763</v>
      </c>
      <c r="D1168" s="46"/>
      <c r="E1168" s="264">
        <v>1</v>
      </c>
      <c r="F1168" s="265">
        <v>76</v>
      </c>
      <c r="G1168" s="266">
        <v>380</v>
      </c>
      <c r="H1168" s="267"/>
      <c r="I1168" s="268"/>
      <c r="J1168" s="265"/>
      <c r="K1168" s="265"/>
      <c r="L1168" s="269"/>
      <c r="M1168" s="268">
        <f t="shared" ref="M1168:M1173" si="138">I1168+K1168</f>
        <v>0</v>
      </c>
      <c r="N1168" s="269">
        <f t="shared" ref="N1168:N1173" si="139">J1168+L1168</f>
        <v>0</v>
      </c>
      <c r="O1168" s="36"/>
      <c r="P1168" s="51" t="s">
        <v>1474</v>
      </c>
      <c r="Q1168" s="36"/>
      <c r="R1168" s="36" t="str">
        <f t="shared" si="137"/>
        <v>M</v>
      </c>
      <c r="S1168" s="15"/>
      <c r="T1168" s="15"/>
      <c r="U1168" s="28"/>
      <c r="V1168" s="28"/>
      <c r="W1168" s="15"/>
      <c r="X1168" s="15"/>
      <c r="Y1168" s="15"/>
      <c r="Z1168" s="15"/>
      <c r="AA1168" s="16"/>
      <c r="AB1168" s="16"/>
      <c r="AC1168" s="16"/>
      <c r="AD1168" s="16"/>
      <c r="AE1168" s="16"/>
      <c r="AF1168" s="16"/>
      <c r="AG1168" s="16"/>
      <c r="AH1168" s="16"/>
      <c r="AI1168" s="16"/>
      <c r="AJ1168" s="16"/>
      <c r="AK1168" s="16"/>
      <c r="AL1168" s="16"/>
      <c r="AM1168" s="16"/>
      <c r="AN1168" s="16"/>
      <c r="AO1168" s="16"/>
      <c r="AP1168" s="16"/>
    </row>
    <row r="1169" spans="1:42" s="17" customFormat="1" ht="12.75" customHeight="1">
      <c r="A1169" s="63" t="s">
        <v>1108</v>
      </c>
      <c r="B1169" s="72"/>
      <c r="C1169" s="144" t="s">
        <v>1109</v>
      </c>
      <c r="D1169" s="46"/>
      <c r="E1169" s="264">
        <v>1</v>
      </c>
      <c r="F1169" s="265">
        <v>270</v>
      </c>
      <c r="G1169" s="266">
        <v>1145</v>
      </c>
      <c r="H1169" s="267">
        <v>12</v>
      </c>
      <c r="I1169" s="268">
        <v>270</v>
      </c>
      <c r="J1169" s="265">
        <v>1145</v>
      </c>
      <c r="K1169" s="265"/>
      <c r="L1169" s="269"/>
      <c r="M1169" s="268">
        <f t="shared" si="138"/>
        <v>270</v>
      </c>
      <c r="N1169" s="269">
        <f t="shared" si="139"/>
        <v>1145</v>
      </c>
      <c r="O1169" s="36"/>
      <c r="P1169" s="51" t="s">
        <v>1474</v>
      </c>
      <c r="Q1169" s="36"/>
      <c r="R1169" s="36" t="str">
        <f t="shared" si="137"/>
        <v>M</v>
      </c>
      <c r="S1169" s="15"/>
      <c r="T1169" s="15"/>
      <c r="U1169" s="28"/>
      <c r="V1169" s="28"/>
      <c r="W1169" s="15"/>
      <c r="X1169" s="15"/>
      <c r="Y1169" s="15"/>
      <c r="Z1169" s="15"/>
      <c r="AA1169" s="16"/>
      <c r="AB1169" s="16"/>
      <c r="AC1169" s="16"/>
      <c r="AD1169" s="16"/>
      <c r="AE1169" s="16"/>
      <c r="AF1169" s="16"/>
      <c r="AG1169" s="16"/>
      <c r="AH1169" s="16"/>
      <c r="AI1169" s="16"/>
      <c r="AJ1169" s="16"/>
      <c r="AK1169" s="16"/>
      <c r="AL1169" s="16"/>
      <c r="AM1169" s="16"/>
      <c r="AN1169" s="16"/>
      <c r="AO1169" s="16"/>
      <c r="AP1169" s="16"/>
    </row>
    <row r="1170" spans="1:42" s="17" customFormat="1" ht="12.75" customHeight="1">
      <c r="A1170" s="63" t="s">
        <v>1110</v>
      </c>
      <c r="B1170" s="72"/>
      <c r="C1170" s="144" t="s">
        <v>1111</v>
      </c>
      <c r="D1170" s="46"/>
      <c r="E1170" s="264">
        <v>1</v>
      </c>
      <c r="F1170" s="265">
        <v>96</v>
      </c>
      <c r="G1170" s="266">
        <v>480</v>
      </c>
      <c r="H1170" s="267">
        <v>1</v>
      </c>
      <c r="I1170" s="268">
        <v>96</v>
      </c>
      <c r="J1170" s="265">
        <v>480</v>
      </c>
      <c r="K1170" s="265"/>
      <c r="L1170" s="269"/>
      <c r="M1170" s="268">
        <f t="shared" si="138"/>
        <v>96</v>
      </c>
      <c r="N1170" s="269">
        <f t="shared" si="139"/>
        <v>480</v>
      </c>
      <c r="O1170" s="36"/>
      <c r="P1170" s="51" t="s">
        <v>1474</v>
      </c>
      <c r="Q1170" s="36"/>
      <c r="R1170" s="36" t="str">
        <f t="shared" si="137"/>
        <v>M</v>
      </c>
      <c r="S1170" s="15"/>
      <c r="T1170" s="15"/>
      <c r="U1170" s="28"/>
      <c r="V1170" s="28"/>
      <c r="W1170" s="15"/>
      <c r="X1170" s="15"/>
      <c r="Y1170" s="15"/>
      <c r="Z1170" s="15"/>
      <c r="AA1170" s="16"/>
      <c r="AB1170" s="16"/>
      <c r="AC1170" s="16"/>
      <c r="AD1170" s="16"/>
      <c r="AE1170" s="16"/>
      <c r="AF1170" s="16"/>
      <c r="AG1170" s="16"/>
      <c r="AH1170" s="16"/>
      <c r="AI1170" s="16"/>
      <c r="AJ1170" s="16"/>
      <c r="AK1170" s="16"/>
      <c r="AL1170" s="16"/>
      <c r="AM1170" s="16"/>
      <c r="AN1170" s="16"/>
      <c r="AO1170" s="16"/>
      <c r="AP1170" s="16"/>
    </row>
    <row r="1171" spans="1:42" s="17" customFormat="1" ht="12.75" customHeight="1">
      <c r="A1171" s="63" t="s">
        <v>1112</v>
      </c>
      <c r="B1171" s="72"/>
      <c r="C1171" s="144" t="s">
        <v>1113</v>
      </c>
      <c r="D1171" s="46"/>
      <c r="E1171" s="264">
        <v>1</v>
      </c>
      <c r="F1171" s="265">
        <v>455</v>
      </c>
      <c r="G1171" s="266">
        <v>1716</v>
      </c>
      <c r="H1171" s="267"/>
      <c r="I1171" s="268"/>
      <c r="J1171" s="265"/>
      <c r="K1171" s="265"/>
      <c r="L1171" s="269"/>
      <c r="M1171" s="268">
        <f t="shared" si="138"/>
        <v>0</v>
      </c>
      <c r="N1171" s="269">
        <f t="shared" si="139"/>
        <v>0</v>
      </c>
      <c r="O1171" s="36"/>
      <c r="P1171" s="51" t="s">
        <v>1474</v>
      </c>
      <c r="Q1171" s="36"/>
      <c r="R1171" s="36" t="str">
        <f t="shared" si="137"/>
        <v>M</v>
      </c>
      <c r="S1171" s="15"/>
      <c r="T1171" s="15"/>
      <c r="U1171" s="28"/>
      <c r="V1171" s="28"/>
      <c r="W1171" s="15"/>
      <c r="X1171" s="15"/>
      <c r="Y1171" s="15"/>
      <c r="Z1171" s="15"/>
      <c r="AA1171" s="16"/>
      <c r="AB1171" s="16"/>
      <c r="AC1171" s="16"/>
      <c r="AD1171" s="16"/>
      <c r="AE1171" s="16"/>
      <c r="AF1171" s="16"/>
      <c r="AG1171" s="16"/>
      <c r="AH1171" s="16"/>
      <c r="AI1171" s="16"/>
      <c r="AJ1171" s="16"/>
      <c r="AK1171" s="16"/>
      <c r="AL1171" s="16"/>
      <c r="AM1171" s="16"/>
      <c r="AN1171" s="16"/>
      <c r="AO1171" s="16"/>
      <c r="AP1171" s="16"/>
    </row>
    <row r="1172" spans="1:42" s="17" customFormat="1" ht="12.75" customHeight="1">
      <c r="A1172" s="63" t="s">
        <v>1114</v>
      </c>
      <c r="B1172" s="72"/>
      <c r="C1172" s="144" t="s">
        <v>771</v>
      </c>
      <c r="D1172" s="46"/>
      <c r="E1172" s="264"/>
      <c r="F1172" s="265">
        <v>841</v>
      </c>
      <c r="G1172" s="266">
        <v>3766</v>
      </c>
      <c r="H1172" s="267">
        <v>20</v>
      </c>
      <c r="I1172" s="268">
        <v>841</v>
      </c>
      <c r="J1172" s="265">
        <v>3766</v>
      </c>
      <c r="K1172" s="265"/>
      <c r="L1172" s="269"/>
      <c r="M1172" s="268">
        <f t="shared" si="138"/>
        <v>841</v>
      </c>
      <c r="N1172" s="269">
        <f t="shared" si="139"/>
        <v>3766</v>
      </c>
      <c r="O1172" s="36"/>
      <c r="P1172" s="51" t="s">
        <v>1474</v>
      </c>
      <c r="Q1172" s="36"/>
      <c r="R1172" s="36" t="str">
        <f t="shared" si="137"/>
        <v>M</v>
      </c>
      <c r="S1172" s="15"/>
      <c r="T1172" s="15"/>
      <c r="U1172" s="28"/>
      <c r="V1172" s="28"/>
      <c r="W1172" s="15"/>
      <c r="X1172" s="15"/>
      <c r="Y1172" s="15"/>
      <c r="Z1172" s="15"/>
      <c r="AA1172" s="16"/>
      <c r="AB1172" s="16"/>
      <c r="AC1172" s="16"/>
      <c r="AD1172" s="16"/>
      <c r="AE1172" s="16"/>
      <c r="AF1172" s="16"/>
      <c r="AG1172" s="16"/>
      <c r="AH1172" s="16"/>
      <c r="AI1172" s="16"/>
      <c r="AJ1172" s="16"/>
      <c r="AK1172" s="16"/>
      <c r="AL1172" s="16"/>
      <c r="AM1172" s="16"/>
      <c r="AN1172" s="16"/>
      <c r="AO1172" s="16"/>
      <c r="AP1172" s="16"/>
    </row>
    <row r="1173" spans="1:42" s="17" customFormat="1" ht="12.75" customHeight="1" thickBot="1">
      <c r="A1173" s="63" t="s">
        <v>1115</v>
      </c>
      <c r="B1173" s="74"/>
      <c r="C1173" s="167" t="s">
        <v>1116</v>
      </c>
      <c r="D1173" s="46"/>
      <c r="E1173" s="270">
        <v>1</v>
      </c>
      <c r="F1173" s="271">
        <v>418</v>
      </c>
      <c r="G1173" s="272">
        <v>2090</v>
      </c>
      <c r="H1173" s="273"/>
      <c r="I1173" s="274"/>
      <c r="J1173" s="271"/>
      <c r="K1173" s="271"/>
      <c r="L1173" s="275"/>
      <c r="M1173" s="268">
        <f t="shared" si="138"/>
        <v>0</v>
      </c>
      <c r="N1173" s="269">
        <f t="shared" si="139"/>
        <v>0</v>
      </c>
      <c r="O1173" s="36"/>
      <c r="P1173" s="51" t="s">
        <v>1474</v>
      </c>
      <c r="Q1173" s="36"/>
      <c r="R1173" s="36" t="str">
        <f t="shared" si="137"/>
        <v>M</v>
      </c>
      <c r="S1173" s="15"/>
      <c r="T1173" s="15"/>
      <c r="U1173" s="28"/>
      <c r="V1173" s="28"/>
      <c r="W1173" s="15"/>
      <c r="X1173" s="15"/>
      <c r="Y1173" s="15"/>
      <c r="Z1173" s="15"/>
      <c r="AA1173" s="16"/>
      <c r="AB1173" s="16"/>
      <c r="AC1173" s="16"/>
      <c r="AD1173" s="16"/>
      <c r="AE1173" s="16"/>
      <c r="AF1173" s="16"/>
      <c r="AG1173" s="16"/>
      <c r="AH1173" s="16"/>
      <c r="AI1173" s="16"/>
      <c r="AJ1173" s="16"/>
      <c r="AK1173" s="16"/>
      <c r="AL1173" s="16"/>
      <c r="AM1173" s="16"/>
      <c r="AN1173" s="16"/>
      <c r="AO1173" s="16"/>
      <c r="AP1173" s="16"/>
    </row>
    <row r="1174" spans="1:42" s="18" customFormat="1" ht="34.5" hidden="1" customHeight="1" thickBot="1">
      <c r="A1174" s="63" t="s">
        <v>1119</v>
      </c>
      <c r="B1174" s="905" t="s">
        <v>620</v>
      </c>
      <c r="C1174" s="906"/>
      <c r="D1174" s="47"/>
      <c r="E1174" s="276">
        <f t="shared" ref="E1174:N1174" si="140">SUM(E1175,E1176,E1204,E1233)</f>
        <v>0</v>
      </c>
      <c r="F1174" s="277">
        <f t="shared" si="140"/>
        <v>0</v>
      </c>
      <c r="G1174" s="278">
        <f t="shared" si="140"/>
        <v>0</v>
      </c>
      <c r="H1174" s="279">
        <f t="shared" si="140"/>
        <v>0</v>
      </c>
      <c r="I1174" s="280">
        <f t="shared" si="140"/>
        <v>0</v>
      </c>
      <c r="J1174" s="277">
        <f t="shared" si="140"/>
        <v>0</v>
      </c>
      <c r="K1174" s="277">
        <f t="shared" si="140"/>
        <v>0</v>
      </c>
      <c r="L1174" s="281">
        <f t="shared" si="140"/>
        <v>0</v>
      </c>
      <c r="M1174" s="256">
        <f t="shared" si="140"/>
        <v>0</v>
      </c>
      <c r="N1174" s="257">
        <f t="shared" si="140"/>
        <v>0</v>
      </c>
      <c r="O1174" s="36"/>
      <c r="P1174" s="51" t="s">
        <v>1499</v>
      </c>
      <c r="Q1174" s="36"/>
      <c r="R1174" s="36" t="str">
        <f t="shared" si="137"/>
        <v/>
      </c>
      <c r="S1174" s="15"/>
      <c r="T1174" s="15"/>
      <c r="U1174" s="28"/>
      <c r="V1174" s="15"/>
      <c r="W1174" s="15"/>
      <c r="X1174" s="15"/>
      <c r="Y1174" s="15"/>
      <c r="Z1174" s="15"/>
      <c r="AA1174" s="15"/>
      <c r="AB1174" s="15"/>
      <c r="AC1174" s="15"/>
      <c r="AD1174" s="15"/>
      <c r="AE1174" s="15"/>
      <c r="AF1174" s="15"/>
      <c r="AG1174" s="15"/>
      <c r="AH1174" s="15"/>
      <c r="AI1174" s="15"/>
      <c r="AJ1174" s="15"/>
      <c r="AK1174" s="15"/>
      <c r="AL1174" s="15"/>
      <c r="AM1174" s="15"/>
      <c r="AN1174" s="15"/>
      <c r="AO1174" s="15"/>
      <c r="AP1174" s="15"/>
    </row>
    <row r="1175" spans="1:42" s="17" customFormat="1" ht="12.75" hidden="1" customHeight="1" thickBot="1">
      <c r="A1175" s="63" t="s">
        <v>1120</v>
      </c>
      <c r="B1175" s="76"/>
      <c r="C1175" s="218" t="s">
        <v>1121</v>
      </c>
      <c r="D1175" s="46"/>
      <c r="E1175" s="258"/>
      <c r="F1175" s="259"/>
      <c r="G1175" s="260"/>
      <c r="H1175" s="261"/>
      <c r="I1175" s="262"/>
      <c r="J1175" s="259"/>
      <c r="K1175" s="259"/>
      <c r="L1175" s="263"/>
      <c r="M1175" s="262"/>
      <c r="N1175" s="263"/>
      <c r="O1175" s="36"/>
      <c r="P1175" s="51" t="s">
        <v>1473</v>
      </c>
      <c r="Q1175" s="36"/>
      <c r="R1175" s="36" t="str">
        <f t="shared" si="137"/>
        <v/>
      </c>
      <c r="S1175" s="15"/>
      <c r="T1175" s="15"/>
      <c r="U1175" s="28"/>
      <c r="V1175" s="28"/>
      <c r="W1175" s="15"/>
      <c r="X1175" s="15"/>
      <c r="Y1175" s="15"/>
      <c r="Z1175" s="15"/>
      <c r="AA1175" s="16"/>
      <c r="AB1175" s="16"/>
      <c r="AC1175" s="16"/>
      <c r="AD1175" s="16"/>
      <c r="AE1175" s="16"/>
      <c r="AF1175" s="16"/>
      <c r="AG1175" s="16"/>
      <c r="AH1175" s="16"/>
      <c r="AI1175" s="16"/>
      <c r="AJ1175" s="16"/>
      <c r="AK1175" s="16"/>
      <c r="AL1175" s="16"/>
      <c r="AM1175" s="16"/>
      <c r="AN1175" s="16"/>
      <c r="AO1175" s="16"/>
      <c r="AP1175" s="16"/>
    </row>
    <row r="1176" spans="1:42" s="18" customFormat="1" ht="15.75" hidden="1" customHeight="1">
      <c r="A1176" s="63" t="s">
        <v>1122</v>
      </c>
      <c r="B1176" s="410" t="s">
        <v>1123</v>
      </c>
      <c r="C1176" s="411"/>
      <c r="D1176" s="25"/>
      <c r="E1176" s="331">
        <f t="shared" ref="E1176:N1176" si="141">SUM(E1177:E1203)</f>
        <v>0</v>
      </c>
      <c r="F1176" s="332">
        <f t="shared" si="141"/>
        <v>0</v>
      </c>
      <c r="G1176" s="333">
        <f t="shared" si="141"/>
        <v>0</v>
      </c>
      <c r="H1176" s="334">
        <f t="shared" si="141"/>
        <v>0</v>
      </c>
      <c r="I1176" s="364">
        <f t="shared" si="141"/>
        <v>0</v>
      </c>
      <c r="J1176" s="332">
        <f t="shared" si="141"/>
        <v>0</v>
      </c>
      <c r="K1176" s="332">
        <f t="shared" si="141"/>
        <v>0</v>
      </c>
      <c r="L1176" s="335">
        <f t="shared" si="141"/>
        <v>0</v>
      </c>
      <c r="M1176" s="364">
        <f t="shared" si="141"/>
        <v>0</v>
      </c>
      <c r="N1176" s="335">
        <f t="shared" si="141"/>
        <v>0</v>
      </c>
      <c r="O1176" s="36"/>
      <c r="P1176" s="51" t="s">
        <v>1500</v>
      </c>
      <c r="Q1176" s="36"/>
      <c r="R1176" s="36" t="str">
        <f t="shared" si="137"/>
        <v/>
      </c>
      <c r="S1176" s="15"/>
      <c r="T1176" s="15"/>
      <c r="U1176" s="28"/>
      <c r="V1176" s="28"/>
      <c r="W1176" s="15"/>
      <c r="X1176" s="15"/>
      <c r="Y1176" s="15"/>
      <c r="Z1176" s="15"/>
      <c r="AA1176" s="15"/>
      <c r="AB1176" s="15"/>
      <c r="AC1176" s="15"/>
      <c r="AD1176" s="15"/>
      <c r="AE1176" s="15"/>
      <c r="AF1176" s="15"/>
      <c r="AG1176" s="15"/>
      <c r="AH1176" s="15"/>
      <c r="AI1176" s="15"/>
      <c r="AJ1176" s="15"/>
      <c r="AK1176" s="15"/>
      <c r="AL1176" s="15"/>
      <c r="AM1176" s="15"/>
      <c r="AN1176" s="15"/>
      <c r="AO1176" s="15"/>
      <c r="AP1176" s="15"/>
    </row>
    <row r="1177" spans="1:42" s="17" customFormat="1" ht="12.75" hidden="1" customHeight="1">
      <c r="A1177" s="63" t="s">
        <v>1161</v>
      </c>
      <c r="B1177" s="72"/>
      <c r="C1177" s="144" t="s">
        <v>1162</v>
      </c>
      <c r="D1177" s="46"/>
      <c r="E1177" s="264"/>
      <c r="F1177" s="265"/>
      <c r="G1177" s="266"/>
      <c r="H1177" s="267"/>
      <c r="I1177" s="268"/>
      <c r="J1177" s="265"/>
      <c r="K1177" s="265"/>
      <c r="L1177" s="269"/>
      <c r="M1177" s="268"/>
      <c r="N1177" s="269"/>
      <c r="O1177" s="36"/>
      <c r="P1177" s="51" t="s">
        <v>1474</v>
      </c>
      <c r="Q1177" s="36"/>
      <c r="R1177" s="36" t="str">
        <f t="shared" si="137"/>
        <v/>
      </c>
      <c r="S1177" s="15"/>
      <c r="T1177" s="15"/>
      <c r="U1177" s="28"/>
      <c r="V1177" s="28"/>
      <c r="W1177" s="15"/>
      <c r="X1177" s="15"/>
      <c r="Y1177" s="15"/>
      <c r="Z1177" s="15"/>
      <c r="AA1177" s="16"/>
      <c r="AB1177" s="16"/>
      <c r="AC1177" s="16"/>
      <c r="AD1177" s="16"/>
      <c r="AE1177" s="16"/>
      <c r="AF1177" s="16"/>
      <c r="AG1177" s="16"/>
      <c r="AH1177" s="16"/>
      <c r="AI1177" s="16"/>
      <c r="AJ1177" s="16"/>
      <c r="AK1177" s="16"/>
      <c r="AL1177" s="16"/>
      <c r="AM1177" s="16"/>
      <c r="AN1177" s="16"/>
      <c r="AO1177" s="16"/>
      <c r="AP1177" s="16"/>
    </row>
    <row r="1178" spans="1:42" s="17" customFormat="1" ht="12.75" hidden="1" customHeight="1">
      <c r="A1178" s="63" t="s">
        <v>1157</v>
      </c>
      <c r="B1178" s="72"/>
      <c r="C1178" s="144" t="s">
        <v>1158</v>
      </c>
      <c r="D1178" s="46"/>
      <c r="E1178" s="264"/>
      <c r="F1178" s="265"/>
      <c r="G1178" s="266"/>
      <c r="H1178" s="267"/>
      <c r="I1178" s="268"/>
      <c r="J1178" s="265"/>
      <c r="K1178" s="265"/>
      <c r="L1178" s="269"/>
      <c r="M1178" s="268"/>
      <c r="N1178" s="269"/>
      <c r="O1178" s="36"/>
      <c r="P1178" s="51" t="s">
        <v>1474</v>
      </c>
      <c r="Q1178" s="36"/>
      <c r="R1178" s="36" t="str">
        <f t="shared" si="137"/>
        <v/>
      </c>
      <c r="S1178" s="15"/>
      <c r="T1178" s="15"/>
      <c r="U1178" s="28"/>
      <c r="V1178" s="28"/>
      <c r="W1178" s="15"/>
      <c r="X1178" s="15"/>
      <c r="Y1178" s="15"/>
      <c r="Z1178" s="15"/>
      <c r="AA1178" s="16"/>
      <c r="AB1178" s="16"/>
      <c r="AC1178" s="16"/>
      <c r="AD1178" s="16"/>
      <c r="AE1178" s="16"/>
      <c r="AF1178" s="16"/>
      <c r="AG1178" s="16"/>
      <c r="AH1178" s="16"/>
      <c r="AI1178" s="16"/>
      <c r="AJ1178" s="16"/>
      <c r="AK1178" s="16"/>
      <c r="AL1178" s="16"/>
      <c r="AM1178" s="16"/>
      <c r="AN1178" s="16"/>
      <c r="AO1178" s="16"/>
      <c r="AP1178" s="16"/>
    </row>
    <row r="1179" spans="1:42" s="17" customFormat="1" ht="12.75" hidden="1" customHeight="1">
      <c r="A1179" s="63" t="s">
        <v>1124</v>
      </c>
      <c r="B1179" s="72"/>
      <c r="C1179" s="144" t="s">
        <v>1125</v>
      </c>
      <c r="D1179" s="46"/>
      <c r="E1179" s="264"/>
      <c r="F1179" s="265"/>
      <c r="G1179" s="266"/>
      <c r="H1179" s="267"/>
      <c r="I1179" s="268"/>
      <c r="J1179" s="265"/>
      <c r="K1179" s="265"/>
      <c r="L1179" s="269"/>
      <c r="M1179" s="268"/>
      <c r="N1179" s="269"/>
      <c r="O1179" s="36"/>
      <c r="P1179" s="51" t="s">
        <v>1473</v>
      </c>
      <c r="Q1179" s="36"/>
      <c r="R1179" s="36" t="str">
        <f t="shared" si="137"/>
        <v/>
      </c>
      <c r="S1179" s="15"/>
      <c r="T1179" s="15"/>
      <c r="U1179" s="28"/>
      <c r="V1179" s="28"/>
      <c r="W1179" s="15"/>
      <c r="X1179" s="15"/>
      <c r="Y1179" s="15"/>
      <c r="Z1179" s="15"/>
      <c r="AA1179" s="16"/>
      <c r="AB1179" s="16"/>
      <c r="AC1179" s="16"/>
      <c r="AD1179" s="16"/>
      <c r="AE1179" s="16"/>
      <c r="AF1179" s="16"/>
      <c r="AG1179" s="16"/>
      <c r="AH1179" s="16"/>
      <c r="AI1179" s="16"/>
      <c r="AJ1179" s="16"/>
      <c r="AK1179" s="16"/>
      <c r="AL1179" s="16"/>
      <c r="AM1179" s="16"/>
      <c r="AN1179" s="16"/>
      <c r="AO1179" s="16"/>
      <c r="AP1179" s="16"/>
    </row>
    <row r="1180" spans="1:42" s="17" customFormat="1" ht="12.75" hidden="1" customHeight="1">
      <c r="A1180" s="63" t="s">
        <v>1145</v>
      </c>
      <c r="B1180" s="72"/>
      <c r="C1180" s="73" t="s">
        <v>1261</v>
      </c>
      <c r="D1180" s="46"/>
      <c r="E1180" s="264"/>
      <c r="F1180" s="265"/>
      <c r="G1180" s="266"/>
      <c r="H1180" s="267"/>
      <c r="I1180" s="268"/>
      <c r="J1180" s="265"/>
      <c r="K1180" s="265"/>
      <c r="L1180" s="269"/>
      <c r="M1180" s="268"/>
      <c r="N1180" s="269"/>
      <c r="O1180" s="36"/>
      <c r="P1180" s="51" t="s">
        <v>1473</v>
      </c>
      <c r="Q1180" s="36"/>
      <c r="R1180" s="36" t="str">
        <f t="shared" si="137"/>
        <v/>
      </c>
      <c r="S1180" s="15"/>
      <c r="T1180" s="15"/>
      <c r="U1180" s="28"/>
      <c r="V1180" s="28"/>
      <c r="W1180" s="15"/>
      <c r="X1180" s="15"/>
      <c r="Y1180" s="15"/>
      <c r="Z1180" s="15"/>
      <c r="AA1180" s="16"/>
      <c r="AB1180" s="16"/>
      <c r="AC1180" s="16"/>
      <c r="AD1180" s="16"/>
      <c r="AE1180" s="16"/>
      <c r="AF1180" s="16"/>
      <c r="AG1180" s="16"/>
      <c r="AH1180" s="16"/>
      <c r="AI1180" s="16"/>
      <c r="AJ1180" s="16"/>
      <c r="AK1180" s="16"/>
      <c r="AL1180" s="16"/>
      <c r="AM1180" s="16"/>
      <c r="AN1180" s="16"/>
      <c r="AO1180" s="16"/>
      <c r="AP1180" s="16"/>
    </row>
    <row r="1181" spans="1:42" s="17" customFormat="1" ht="12.75" hidden="1" customHeight="1">
      <c r="A1181" s="63" t="s">
        <v>1159</v>
      </c>
      <c r="B1181" s="72"/>
      <c r="C1181" s="144" t="s">
        <v>1160</v>
      </c>
      <c r="D1181" s="46"/>
      <c r="E1181" s="264"/>
      <c r="F1181" s="265"/>
      <c r="G1181" s="266"/>
      <c r="H1181" s="267"/>
      <c r="I1181" s="268"/>
      <c r="J1181" s="265"/>
      <c r="K1181" s="265"/>
      <c r="L1181" s="269"/>
      <c r="M1181" s="268"/>
      <c r="N1181" s="269"/>
      <c r="O1181" s="36"/>
      <c r="P1181" s="51" t="s">
        <v>1474</v>
      </c>
      <c r="Q1181" s="36"/>
      <c r="R1181" s="36" t="str">
        <f t="shared" si="137"/>
        <v/>
      </c>
      <c r="S1181" s="15"/>
      <c r="T1181" s="15"/>
      <c r="U1181" s="28"/>
      <c r="V1181" s="28"/>
      <c r="W1181" s="15"/>
      <c r="X1181" s="15"/>
      <c r="Y1181" s="15"/>
      <c r="Z1181" s="15"/>
      <c r="AA1181" s="16"/>
      <c r="AB1181" s="16"/>
      <c r="AC1181" s="16"/>
      <c r="AD1181" s="16"/>
      <c r="AE1181" s="16"/>
      <c r="AF1181" s="16"/>
      <c r="AG1181" s="16"/>
      <c r="AH1181" s="16"/>
      <c r="AI1181" s="16"/>
      <c r="AJ1181" s="16"/>
      <c r="AK1181" s="16"/>
      <c r="AL1181" s="16"/>
      <c r="AM1181" s="16"/>
      <c r="AN1181" s="16"/>
      <c r="AO1181" s="16"/>
      <c r="AP1181" s="16"/>
    </row>
    <row r="1182" spans="1:42" s="17" customFormat="1" ht="12.75" hidden="1" customHeight="1">
      <c r="A1182" s="63" t="s">
        <v>1155</v>
      </c>
      <c r="B1182" s="72"/>
      <c r="C1182" s="144" t="s">
        <v>1156</v>
      </c>
      <c r="D1182" s="46"/>
      <c r="E1182" s="264"/>
      <c r="F1182" s="265"/>
      <c r="G1182" s="266"/>
      <c r="H1182" s="267"/>
      <c r="I1182" s="268"/>
      <c r="J1182" s="265"/>
      <c r="K1182" s="265"/>
      <c r="L1182" s="269"/>
      <c r="M1182" s="268"/>
      <c r="N1182" s="269"/>
      <c r="O1182" s="36"/>
      <c r="P1182" s="51" t="s">
        <v>1474</v>
      </c>
      <c r="Q1182" s="36"/>
      <c r="R1182" s="36" t="str">
        <f t="shared" si="137"/>
        <v/>
      </c>
      <c r="S1182" s="15"/>
      <c r="T1182" s="15"/>
      <c r="U1182" s="28"/>
      <c r="V1182" s="28"/>
      <c r="W1182" s="15"/>
      <c r="X1182" s="15"/>
      <c r="Y1182" s="15"/>
      <c r="Z1182" s="15"/>
      <c r="AA1182" s="16"/>
      <c r="AB1182" s="16"/>
      <c r="AC1182" s="16"/>
      <c r="AD1182" s="16"/>
      <c r="AE1182" s="16"/>
      <c r="AF1182" s="16"/>
      <c r="AG1182" s="16"/>
      <c r="AH1182" s="16"/>
      <c r="AI1182" s="16"/>
      <c r="AJ1182" s="16"/>
      <c r="AK1182" s="16"/>
      <c r="AL1182" s="16"/>
      <c r="AM1182" s="16"/>
      <c r="AN1182" s="16"/>
      <c r="AO1182" s="16"/>
      <c r="AP1182" s="16"/>
    </row>
    <row r="1183" spans="1:42" s="17" customFormat="1" ht="12.75" hidden="1" customHeight="1">
      <c r="A1183" s="63" t="s">
        <v>1153</v>
      </c>
      <c r="B1183" s="72"/>
      <c r="C1183" s="144" t="s">
        <v>1154</v>
      </c>
      <c r="D1183" s="46"/>
      <c r="E1183" s="264"/>
      <c r="F1183" s="265"/>
      <c r="G1183" s="266"/>
      <c r="H1183" s="267"/>
      <c r="I1183" s="268"/>
      <c r="J1183" s="265"/>
      <c r="K1183" s="265"/>
      <c r="L1183" s="269"/>
      <c r="M1183" s="268"/>
      <c r="N1183" s="269"/>
      <c r="O1183" s="36"/>
      <c r="P1183" s="51" t="s">
        <v>1474</v>
      </c>
      <c r="Q1183" s="36"/>
      <c r="R1183" s="36" t="str">
        <f t="shared" si="137"/>
        <v/>
      </c>
      <c r="S1183" s="15"/>
      <c r="T1183" s="15"/>
      <c r="U1183" s="28"/>
      <c r="V1183" s="28"/>
      <c r="W1183" s="15"/>
      <c r="X1183" s="15"/>
      <c r="Y1183" s="15"/>
      <c r="Z1183" s="15"/>
      <c r="AA1183" s="16"/>
      <c r="AB1183" s="16"/>
      <c r="AC1183" s="16"/>
      <c r="AD1183" s="16"/>
      <c r="AE1183" s="16"/>
      <c r="AF1183" s="16"/>
      <c r="AG1183" s="16"/>
      <c r="AH1183" s="16"/>
      <c r="AI1183" s="16"/>
      <c r="AJ1183" s="16"/>
      <c r="AK1183" s="16"/>
      <c r="AL1183" s="16"/>
      <c r="AM1183" s="16"/>
      <c r="AN1183" s="16"/>
      <c r="AO1183" s="16"/>
      <c r="AP1183" s="16"/>
    </row>
    <row r="1184" spans="1:42" s="17" customFormat="1" ht="12.75" hidden="1" customHeight="1">
      <c r="A1184" s="63" t="s">
        <v>1163</v>
      </c>
      <c r="B1184" s="72"/>
      <c r="C1184" s="144" t="s">
        <v>1164</v>
      </c>
      <c r="D1184" s="46"/>
      <c r="E1184" s="264"/>
      <c r="F1184" s="265"/>
      <c r="G1184" s="266"/>
      <c r="H1184" s="267"/>
      <c r="I1184" s="268"/>
      <c r="J1184" s="265"/>
      <c r="K1184" s="265"/>
      <c r="L1184" s="269"/>
      <c r="M1184" s="268"/>
      <c r="N1184" s="269"/>
      <c r="O1184" s="36"/>
      <c r="P1184" s="51" t="s">
        <v>1474</v>
      </c>
      <c r="Q1184" s="36"/>
      <c r="R1184" s="36" t="str">
        <f t="shared" si="137"/>
        <v/>
      </c>
      <c r="S1184" s="15"/>
      <c r="T1184" s="15"/>
      <c r="U1184" s="28"/>
      <c r="V1184" s="28"/>
      <c r="W1184" s="15"/>
      <c r="X1184" s="15"/>
      <c r="Y1184" s="15"/>
      <c r="Z1184" s="15"/>
      <c r="AA1184" s="16"/>
      <c r="AB1184" s="16"/>
      <c r="AC1184" s="16"/>
      <c r="AD1184" s="16"/>
      <c r="AE1184" s="16"/>
      <c r="AF1184" s="16"/>
      <c r="AG1184" s="16"/>
      <c r="AH1184" s="16"/>
      <c r="AI1184" s="16"/>
      <c r="AJ1184" s="16"/>
      <c r="AK1184" s="16"/>
      <c r="AL1184" s="16"/>
      <c r="AM1184" s="16"/>
      <c r="AN1184" s="16"/>
      <c r="AO1184" s="16"/>
      <c r="AP1184" s="16"/>
    </row>
    <row r="1185" spans="1:42" s="17" customFormat="1" ht="12.75" hidden="1" customHeight="1">
      <c r="A1185" s="63" t="s">
        <v>1165</v>
      </c>
      <c r="B1185" s="72"/>
      <c r="C1185" s="144" t="s">
        <v>1166</v>
      </c>
      <c r="D1185" s="46"/>
      <c r="E1185" s="264"/>
      <c r="F1185" s="265"/>
      <c r="G1185" s="266"/>
      <c r="H1185" s="267"/>
      <c r="I1185" s="268"/>
      <c r="J1185" s="265"/>
      <c r="K1185" s="265"/>
      <c r="L1185" s="269"/>
      <c r="M1185" s="268"/>
      <c r="N1185" s="269"/>
      <c r="O1185" s="36"/>
      <c r="P1185" s="51" t="s">
        <v>1474</v>
      </c>
      <c r="Q1185" s="36"/>
      <c r="R1185" s="36" t="str">
        <f t="shared" si="137"/>
        <v/>
      </c>
      <c r="S1185" s="15"/>
      <c r="T1185" s="15"/>
      <c r="U1185" s="28"/>
      <c r="V1185" s="28"/>
      <c r="W1185" s="15"/>
      <c r="X1185" s="15"/>
      <c r="Y1185" s="15"/>
      <c r="Z1185" s="15"/>
      <c r="AA1185" s="16"/>
      <c r="AB1185" s="16"/>
      <c r="AC1185" s="16"/>
      <c r="AD1185" s="16"/>
      <c r="AE1185" s="16"/>
      <c r="AF1185" s="16"/>
      <c r="AG1185" s="16"/>
      <c r="AH1185" s="16"/>
      <c r="AI1185" s="16"/>
      <c r="AJ1185" s="16"/>
      <c r="AK1185" s="16"/>
      <c r="AL1185" s="16"/>
      <c r="AM1185" s="16"/>
      <c r="AN1185" s="16"/>
      <c r="AO1185" s="16"/>
      <c r="AP1185" s="16"/>
    </row>
    <row r="1186" spans="1:42" s="17" customFormat="1" ht="12.75" hidden="1" customHeight="1">
      <c r="A1186" s="63" t="s">
        <v>1167</v>
      </c>
      <c r="B1186" s="72"/>
      <c r="C1186" s="144" t="s">
        <v>809</v>
      </c>
      <c r="D1186" s="46"/>
      <c r="E1186" s="264"/>
      <c r="F1186" s="265"/>
      <c r="G1186" s="266"/>
      <c r="H1186" s="267"/>
      <c r="I1186" s="268"/>
      <c r="J1186" s="265"/>
      <c r="K1186" s="265"/>
      <c r="L1186" s="269"/>
      <c r="M1186" s="268"/>
      <c r="N1186" s="269"/>
      <c r="O1186" s="36"/>
      <c r="P1186" s="51" t="s">
        <v>1474</v>
      </c>
      <c r="Q1186" s="36"/>
      <c r="R1186" s="36" t="str">
        <f t="shared" si="137"/>
        <v/>
      </c>
      <c r="S1186" s="15"/>
      <c r="T1186" s="15"/>
      <c r="U1186" s="28"/>
      <c r="V1186" s="28"/>
      <c r="W1186" s="15"/>
      <c r="X1186" s="15"/>
      <c r="Y1186" s="15"/>
      <c r="Z1186" s="15"/>
      <c r="AA1186" s="16"/>
      <c r="AB1186" s="16"/>
      <c r="AC1186" s="16"/>
      <c r="AD1186" s="16"/>
      <c r="AE1186" s="16"/>
      <c r="AF1186" s="16"/>
      <c r="AG1186" s="16"/>
      <c r="AH1186" s="16"/>
      <c r="AI1186" s="16"/>
      <c r="AJ1186" s="16"/>
      <c r="AK1186" s="16"/>
      <c r="AL1186" s="16"/>
      <c r="AM1186" s="16"/>
      <c r="AN1186" s="16"/>
      <c r="AO1186" s="16"/>
      <c r="AP1186" s="16"/>
    </row>
    <row r="1187" spans="1:42" s="17" customFormat="1" ht="12.75" hidden="1" customHeight="1">
      <c r="A1187" s="63" t="s">
        <v>1168</v>
      </c>
      <c r="B1187" s="72"/>
      <c r="C1187" s="144" t="s">
        <v>1169</v>
      </c>
      <c r="D1187" s="46"/>
      <c r="E1187" s="264"/>
      <c r="F1187" s="265"/>
      <c r="G1187" s="266"/>
      <c r="H1187" s="267"/>
      <c r="I1187" s="268"/>
      <c r="J1187" s="265"/>
      <c r="K1187" s="265"/>
      <c r="L1187" s="269"/>
      <c r="M1187" s="268"/>
      <c r="N1187" s="269"/>
      <c r="O1187" s="36"/>
      <c r="P1187" s="51" t="s">
        <v>1474</v>
      </c>
      <c r="Q1187" s="36"/>
      <c r="R1187" s="36" t="str">
        <f t="shared" si="137"/>
        <v/>
      </c>
      <c r="S1187" s="15"/>
      <c r="T1187" s="15"/>
      <c r="U1187" s="28"/>
      <c r="V1187" s="28"/>
      <c r="W1187" s="15"/>
      <c r="X1187" s="15"/>
      <c r="Y1187" s="15"/>
      <c r="Z1187" s="15"/>
      <c r="AA1187" s="16"/>
      <c r="AB1187" s="16"/>
      <c r="AC1187" s="16"/>
      <c r="AD1187" s="16"/>
      <c r="AE1187" s="16"/>
      <c r="AF1187" s="16"/>
      <c r="AG1187" s="16"/>
      <c r="AH1187" s="16"/>
      <c r="AI1187" s="16"/>
      <c r="AJ1187" s="16"/>
      <c r="AK1187" s="16"/>
      <c r="AL1187" s="16"/>
      <c r="AM1187" s="16"/>
      <c r="AN1187" s="16"/>
      <c r="AO1187" s="16"/>
      <c r="AP1187" s="16"/>
    </row>
    <row r="1188" spans="1:42" s="17" customFormat="1" ht="12.75" hidden="1" customHeight="1">
      <c r="A1188" s="63" t="s">
        <v>1170</v>
      </c>
      <c r="B1188" s="72"/>
      <c r="C1188" s="144" t="s">
        <v>1171</v>
      </c>
      <c r="D1188" s="46"/>
      <c r="E1188" s="264"/>
      <c r="F1188" s="265"/>
      <c r="G1188" s="266"/>
      <c r="H1188" s="267"/>
      <c r="I1188" s="268"/>
      <c r="J1188" s="265"/>
      <c r="K1188" s="265"/>
      <c r="L1188" s="269"/>
      <c r="M1188" s="268"/>
      <c r="N1188" s="269"/>
      <c r="O1188" s="36"/>
      <c r="P1188" s="51" t="s">
        <v>1474</v>
      </c>
      <c r="Q1188" s="36"/>
      <c r="R1188" s="36" t="str">
        <f t="shared" si="137"/>
        <v/>
      </c>
      <c r="S1188" s="15"/>
      <c r="T1188" s="15"/>
      <c r="U1188" s="28"/>
      <c r="V1188" s="28"/>
      <c r="W1188" s="15"/>
      <c r="X1188" s="15"/>
      <c r="Y1188" s="15"/>
      <c r="Z1188" s="15"/>
      <c r="AA1188" s="16"/>
      <c r="AB1188" s="16"/>
      <c r="AC1188" s="16"/>
      <c r="AD1188" s="16"/>
      <c r="AE1188" s="16"/>
      <c r="AF1188" s="16"/>
      <c r="AG1188" s="16"/>
      <c r="AH1188" s="16"/>
      <c r="AI1188" s="16"/>
      <c r="AJ1188" s="16"/>
      <c r="AK1188" s="16"/>
      <c r="AL1188" s="16"/>
      <c r="AM1188" s="16"/>
      <c r="AN1188" s="16"/>
      <c r="AO1188" s="16"/>
      <c r="AP1188" s="16"/>
    </row>
    <row r="1189" spans="1:42" s="17" customFormat="1" ht="12.75" hidden="1" customHeight="1">
      <c r="A1189" s="63" t="s">
        <v>1172</v>
      </c>
      <c r="B1189" s="72"/>
      <c r="C1189" s="144" t="s">
        <v>1173</v>
      </c>
      <c r="D1189" s="46"/>
      <c r="E1189" s="264"/>
      <c r="F1189" s="265"/>
      <c r="G1189" s="266"/>
      <c r="H1189" s="267"/>
      <c r="I1189" s="268"/>
      <c r="J1189" s="265"/>
      <c r="K1189" s="265"/>
      <c r="L1189" s="269"/>
      <c r="M1189" s="268"/>
      <c r="N1189" s="269"/>
      <c r="O1189" s="36"/>
      <c r="P1189" s="51" t="s">
        <v>1474</v>
      </c>
      <c r="Q1189" s="36"/>
      <c r="R1189" s="36" t="str">
        <f t="shared" si="137"/>
        <v/>
      </c>
      <c r="S1189" s="15"/>
      <c r="T1189" s="15"/>
      <c r="U1189" s="28"/>
      <c r="V1189" s="28"/>
      <c r="W1189" s="15"/>
      <c r="X1189" s="15"/>
      <c r="Y1189" s="15"/>
      <c r="Z1189" s="15"/>
      <c r="AA1189" s="16"/>
      <c r="AB1189" s="16"/>
      <c r="AC1189" s="16"/>
      <c r="AD1189" s="16"/>
      <c r="AE1189" s="16"/>
      <c r="AF1189" s="16"/>
      <c r="AG1189" s="16"/>
      <c r="AH1189" s="16"/>
      <c r="AI1189" s="16"/>
      <c r="AJ1189" s="16"/>
      <c r="AK1189" s="16"/>
      <c r="AL1189" s="16"/>
      <c r="AM1189" s="16"/>
      <c r="AN1189" s="16"/>
      <c r="AO1189" s="16"/>
      <c r="AP1189" s="16"/>
    </row>
    <row r="1190" spans="1:42" s="17" customFormat="1" ht="12.75" hidden="1" customHeight="1">
      <c r="A1190" s="63" t="s">
        <v>1174</v>
      </c>
      <c r="B1190" s="72"/>
      <c r="C1190" s="144" t="s">
        <v>1175</v>
      </c>
      <c r="D1190" s="46"/>
      <c r="E1190" s="264"/>
      <c r="F1190" s="265"/>
      <c r="G1190" s="266"/>
      <c r="H1190" s="267"/>
      <c r="I1190" s="268"/>
      <c r="J1190" s="265"/>
      <c r="K1190" s="265"/>
      <c r="L1190" s="269"/>
      <c r="M1190" s="268"/>
      <c r="N1190" s="269"/>
      <c r="O1190" s="36"/>
      <c r="P1190" s="51" t="s">
        <v>1474</v>
      </c>
      <c r="Q1190" s="36"/>
      <c r="R1190" s="36" t="str">
        <f t="shared" si="137"/>
        <v/>
      </c>
      <c r="S1190" s="15"/>
      <c r="T1190" s="15"/>
      <c r="U1190" s="28"/>
      <c r="V1190" s="28"/>
      <c r="W1190" s="15"/>
      <c r="X1190" s="15"/>
      <c r="Y1190" s="15"/>
      <c r="Z1190" s="15"/>
      <c r="AA1190" s="16"/>
      <c r="AB1190" s="16"/>
      <c r="AC1190" s="16"/>
      <c r="AD1190" s="16"/>
      <c r="AE1190" s="16"/>
      <c r="AF1190" s="16"/>
      <c r="AG1190" s="16"/>
      <c r="AH1190" s="16"/>
      <c r="AI1190" s="16"/>
      <c r="AJ1190" s="16"/>
      <c r="AK1190" s="16"/>
      <c r="AL1190" s="16"/>
      <c r="AM1190" s="16"/>
      <c r="AN1190" s="16"/>
      <c r="AO1190" s="16"/>
      <c r="AP1190" s="16"/>
    </row>
    <row r="1191" spans="1:42" s="17" customFormat="1" ht="12.75" hidden="1" customHeight="1">
      <c r="A1191" s="63" t="s">
        <v>1176</v>
      </c>
      <c r="B1191" s="72"/>
      <c r="C1191" s="144" t="s">
        <v>1177</v>
      </c>
      <c r="D1191" s="46"/>
      <c r="E1191" s="264"/>
      <c r="F1191" s="265"/>
      <c r="G1191" s="266"/>
      <c r="H1191" s="267"/>
      <c r="I1191" s="268"/>
      <c r="J1191" s="265"/>
      <c r="K1191" s="265"/>
      <c r="L1191" s="269"/>
      <c r="M1191" s="268"/>
      <c r="N1191" s="269"/>
      <c r="O1191" s="36"/>
      <c r="P1191" s="51" t="s">
        <v>1474</v>
      </c>
      <c r="Q1191" s="36"/>
      <c r="R1191" s="36" t="str">
        <f t="shared" si="137"/>
        <v/>
      </c>
      <c r="S1191" s="15"/>
      <c r="T1191" s="15"/>
      <c r="U1191" s="28"/>
      <c r="V1191" s="28"/>
      <c r="W1191" s="15"/>
      <c r="X1191" s="15"/>
      <c r="Y1191" s="15"/>
      <c r="Z1191" s="15"/>
      <c r="AA1191" s="16"/>
      <c r="AB1191" s="16"/>
      <c r="AC1191" s="16"/>
      <c r="AD1191" s="16"/>
      <c r="AE1191" s="16"/>
      <c r="AF1191" s="16"/>
      <c r="AG1191" s="16"/>
      <c r="AH1191" s="16"/>
      <c r="AI1191" s="16"/>
      <c r="AJ1191" s="16"/>
      <c r="AK1191" s="16"/>
      <c r="AL1191" s="16"/>
      <c r="AM1191" s="16"/>
      <c r="AN1191" s="16"/>
      <c r="AO1191" s="16"/>
      <c r="AP1191" s="16"/>
    </row>
    <row r="1192" spans="1:42" s="17" customFormat="1" ht="12.75" hidden="1" customHeight="1">
      <c r="A1192" s="63" t="s">
        <v>1126</v>
      </c>
      <c r="B1192" s="72"/>
      <c r="C1192" s="144" t="s">
        <v>1127</v>
      </c>
      <c r="D1192" s="46"/>
      <c r="E1192" s="264"/>
      <c r="F1192" s="265"/>
      <c r="G1192" s="266"/>
      <c r="H1192" s="267"/>
      <c r="I1192" s="268"/>
      <c r="J1192" s="265"/>
      <c r="K1192" s="265"/>
      <c r="L1192" s="269"/>
      <c r="M1192" s="268"/>
      <c r="N1192" s="269"/>
      <c r="O1192" s="36"/>
      <c r="P1192" s="51" t="s">
        <v>1474</v>
      </c>
      <c r="Q1192" s="36"/>
      <c r="R1192" s="36" t="str">
        <f t="shared" si="137"/>
        <v/>
      </c>
      <c r="S1192" s="15"/>
      <c r="T1192" s="15"/>
      <c r="U1192" s="28"/>
      <c r="V1192" s="28"/>
      <c r="W1192" s="15"/>
      <c r="X1192" s="15"/>
      <c r="Y1192" s="15"/>
      <c r="Z1192" s="15"/>
      <c r="AA1192" s="16"/>
      <c r="AB1192" s="16"/>
      <c r="AC1192" s="16"/>
      <c r="AD1192" s="16"/>
      <c r="AE1192" s="16"/>
      <c r="AF1192" s="16"/>
      <c r="AG1192" s="16"/>
      <c r="AH1192" s="16"/>
      <c r="AI1192" s="16"/>
      <c r="AJ1192" s="16"/>
      <c r="AK1192" s="16"/>
      <c r="AL1192" s="16"/>
      <c r="AM1192" s="16"/>
      <c r="AN1192" s="16"/>
      <c r="AO1192" s="16"/>
      <c r="AP1192" s="16"/>
    </row>
    <row r="1193" spans="1:42" s="17" customFormat="1" ht="12.75" hidden="1" customHeight="1">
      <c r="A1193" s="63" t="s">
        <v>1128</v>
      </c>
      <c r="B1193" s="72"/>
      <c r="C1193" s="144" t="s">
        <v>1129</v>
      </c>
      <c r="D1193" s="46"/>
      <c r="E1193" s="264"/>
      <c r="F1193" s="265"/>
      <c r="G1193" s="266"/>
      <c r="H1193" s="267"/>
      <c r="I1193" s="268"/>
      <c r="J1193" s="265"/>
      <c r="K1193" s="265"/>
      <c r="L1193" s="269"/>
      <c r="M1193" s="268"/>
      <c r="N1193" s="269"/>
      <c r="O1193" s="36"/>
      <c r="P1193" s="51" t="s">
        <v>1474</v>
      </c>
      <c r="Q1193" s="36"/>
      <c r="R1193" s="36" t="str">
        <f t="shared" si="137"/>
        <v/>
      </c>
      <c r="S1193" s="15"/>
      <c r="T1193" s="15"/>
      <c r="U1193" s="28"/>
      <c r="V1193" s="28"/>
      <c r="W1193" s="15"/>
      <c r="X1193" s="15"/>
      <c r="Y1193" s="15"/>
      <c r="Z1193" s="15"/>
      <c r="AA1193" s="16"/>
      <c r="AB1193" s="16"/>
      <c r="AC1193" s="16"/>
      <c r="AD1193" s="16"/>
      <c r="AE1193" s="16"/>
      <c r="AF1193" s="16"/>
      <c r="AG1193" s="16"/>
      <c r="AH1193" s="16"/>
      <c r="AI1193" s="16"/>
      <c r="AJ1193" s="16"/>
      <c r="AK1193" s="16"/>
      <c r="AL1193" s="16"/>
      <c r="AM1193" s="16"/>
      <c r="AN1193" s="16"/>
      <c r="AO1193" s="16"/>
      <c r="AP1193" s="16"/>
    </row>
    <row r="1194" spans="1:42" s="17" customFormat="1" ht="12.75" hidden="1" customHeight="1">
      <c r="A1194" s="63" t="s">
        <v>1130</v>
      </c>
      <c r="B1194" s="72"/>
      <c r="C1194" s="144" t="s">
        <v>1777</v>
      </c>
      <c r="D1194" s="46"/>
      <c r="E1194" s="264"/>
      <c r="F1194" s="265"/>
      <c r="G1194" s="266"/>
      <c r="H1194" s="267"/>
      <c r="I1194" s="268"/>
      <c r="J1194" s="265"/>
      <c r="K1194" s="265"/>
      <c r="L1194" s="269"/>
      <c r="M1194" s="268"/>
      <c r="N1194" s="269"/>
      <c r="O1194" s="36"/>
      <c r="P1194" s="51" t="s">
        <v>1474</v>
      </c>
      <c r="Q1194" s="36"/>
      <c r="R1194" s="36" t="str">
        <f t="shared" si="137"/>
        <v/>
      </c>
      <c r="S1194" s="15"/>
      <c r="T1194" s="15"/>
      <c r="U1194" s="28"/>
      <c r="V1194" s="28"/>
      <c r="W1194" s="15"/>
      <c r="X1194" s="15"/>
      <c r="Y1194" s="15"/>
      <c r="Z1194" s="15"/>
      <c r="AA1194" s="16"/>
      <c r="AB1194" s="16"/>
      <c r="AC1194" s="16"/>
      <c r="AD1194" s="16"/>
      <c r="AE1194" s="16"/>
      <c r="AF1194" s="16"/>
      <c r="AG1194" s="16"/>
      <c r="AH1194" s="16"/>
      <c r="AI1194" s="16"/>
      <c r="AJ1194" s="16"/>
      <c r="AK1194" s="16"/>
      <c r="AL1194" s="16"/>
      <c r="AM1194" s="16"/>
      <c r="AN1194" s="16"/>
      <c r="AO1194" s="16"/>
      <c r="AP1194" s="16"/>
    </row>
    <row r="1195" spans="1:42" s="17" customFormat="1" ht="12.75" hidden="1" customHeight="1">
      <c r="A1195" s="63" t="s">
        <v>1131</v>
      </c>
      <c r="B1195" s="72"/>
      <c r="C1195" s="144" t="s">
        <v>1132</v>
      </c>
      <c r="D1195" s="46"/>
      <c r="E1195" s="264"/>
      <c r="F1195" s="265"/>
      <c r="G1195" s="266"/>
      <c r="H1195" s="267"/>
      <c r="I1195" s="268"/>
      <c r="J1195" s="265"/>
      <c r="K1195" s="265"/>
      <c r="L1195" s="269"/>
      <c r="M1195" s="268"/>
      <c r="N1195" s="269"/>
      <c r="O1195" s="36"/>
      <c r="P1195" s="51" t="s">
        <v>1474</v>
      </c>
      <c r="Q1195" s="36"/>
      <c r="R1195" s="36" t="str">
        <f t="shared" si="137"/>
        <v/>
      </c>
      <c r="S1195" s="15"/>
      <c r="T1195" s="15"/>
      <c r="U1195" s="28"/>
      <c r="V1195" s="28"/>
      <c r="W1195" s="15"/>
      <c r="X1195" s="15"/>
      <c r="Y1195" s="15"/>
      <c r="Z1195" s="15"/>
      <c r="AA1195" s="16"/>
      <c r="AB1195" s="16"/>
      <c r="AC1195" s="16"/>
      <c r="AD1195" s="16"/>
      <c r="AE1195" s="16"/>
      <c r="AF1195" s="16"/>
      <c r="AG1195" s="16"/>
      <c r="AH1195" s="16"/>
      <c r="AI1195" s="16"/>
      <c r="AJ1195" s="16"/>
      <c r="AK1195" s="16"/>
      <c r="AL1195" s="16"/>
      <c r="AM1195" s="16"/>
      <c r="AN1195" s="16"/>
      <c r="AO1195" s="16"/>
      <c r="AP1195" s="16"/>
    </row>
    <row r="1196" spans="1:42" s="17" customFormat="1" ht="12.75" hidden="1" customHeight="1">
      <c r="A1196" s="63" t="s">
        <v>1133</v>
      </c>
      <c r="B1196" s="72"/>
      <c r="C1196" s="144" t="s">
        <v>1134</v>
      </c>
      <c r="D1196" s="46"/>
      <c r="E1196" s="264"/>
      <c r="F1196" s="265"/>
      <c r="G1196" s="266"/>
      <c r="H1196" s="267"/>
      <c r="I1196" s="268"/>
      <c r="J1196" s="265"/>
      <c r="K1196" s="265"/>
      <c r="L1196" s="269"/>
      <c r="M1196" s="268"/>
      <c r="N1196" s="269"/>
      <c r="O1196" s="36"/>
      <c r="P1196" s="51" t="s">
        <v>1474</v>
      </c>
      <c r="Q1196" s="36"/>
      <c r="R1196" s="36" t="str">
        <f t="shared" si="137"/>
        <v/>
      </c>
      <c r="S1196" s="15"/>
      <c r="T1196" s="15"/>
      <c r="U1196" s="28"/>
      <c r="V1196" s="28"/>
      <c r="W1196" s="15"/>
      <c r="X1196" s="15"/>
      <c r="Y1196" s="15"/>
      <c r="Z1196" s="15"/>
      <c r="AA1196" s="16"/>
      <c r="AB1196" s="16"/>
      <c r="AC1196" s="16"/>
      <c r="AD1196" s="16"/>
      <c r="AE1196" s="16"/>
      <c r="AF1196" s="16"/>
      <c r="AG1196" s="16"/>
      <c r="AH1196" s="16"/>
      <c r="AI1196" s="16"/>
      <c r="AJ1196" s="16"/>
      <c r="AK1196" s="16"/>
      <c r="AL1196" s="16"/>
      <c r="AM1196" s="16"/>
      <c r="AN1196" s="16"/>
      <c r="AO1196" s="16"/>
      <c r="AP1196" s="16"/>
    </row>
    <row r="1197" spans="1:42" s="17" customFormat="1" ht="12.75" hidden="1" customHeight="1">
      <c r="A1197" s="63" t="s">
        <v>1135</v>
      </c>
      <c r="B1197" s="72"/>
      <c r="C1197" s="144" t="s">
        <v>1136</v>
      </c>
      <c r="D1197" s="46"/>
      <c r="E1197" s="264"/>
      <c r="F1197" s="265"/>
      <c r="G1197" s="266"/>
      <c r="H1197" s="267"/>
      <c r="I1197" s="268"/>
      <c r="J1197" s="265"/>
      <c r="K1197" s="265"/>
      <c r="L1197" s="269"/>
      <c r="M1197" s="268"/>
      <c r="N1197" s="269"/>
      <c r="O1197" s="36"/>
      <c r="P1197" s="51" t="s">
        <v>1474</v>
      </c>
      <c r="Q1197" s="36"/>
      <c r="R1197" s="36" t="str">
        <f t="shared" si="137"/>
        <v/>
      </c>
      <c r="S1197" s="15"/>
      <c r="T1197" s="15"/>
      <c r="U1197" s="28"/>
      <c r="V1197" s="28"/>
      <c r="W1197" s="15"/>
      <c r="X1197" s="15"/>
      <c r="Y1197" s="15"/>
      <c r="Z1197" s="15"/>
      <c r="AA1197" s="16"/>
      <c r="AB1197" s="16"/>
      <c r="AC1197" s="16"/>
      <c r="AD1197" s="16"/>
      <c r="AE1197" s="16"/>
      <c r="AF1197" s="16"/>
      <c r="AG1197" s="16"/>
      <c r="AH1197" s="16"/>
      <c r="AI1197" s="16"/>
      <c r="AJ1197" s="16"/>
      <c r="AK1197" s="16"/>
      <c r="AL1197" s="16"/>
      <c r="AM1197" s="16"/>
      <c r="AN1197" s="16"/>
      <c r="AO1197" s="16"/>
      <c r="AP1197" s="16"/>
    </row>
    <row r="1198" spans="1:42" s="17" customFormat="1" ht="12.75" hidden="1" customHeight="1">
      <c r="A1198" s="63" t="s">
        <v>1137</v>
      </c>
      <c r="B1198" s="72"/>
      <c r="C1198" s="144" t="s">
        <v>1138</v>
      </c>
      <c r="D1198" s="46"/>
      <c r="E1198" s="264"/>
      <c r="F1198" s="265"/>
      <c r="G1198" s="266"/>
      <c r="H1198" s="267"/>
      <c r="I1198" s="268"/>
      <c r="J1198" s="265"/>
      <c r="K1198" s="265"/>
      <c r="L1198" s="269"/>
      <c r="M1198" s="268"/>
      <c r="N1198" s="269"/>
      <c r="O1198" s="36"/>
      <c r="P1198" s="51" t="s">
        <v>1474</v>
      </c>
      <c r="Q1198" s="36"/>
      <c r="R1198" s="36" t="str">
        <f t="shared" si="137"/>
        <v/>
      </c>
      <c r="S1198" s="15"/>
      <c r="T1198" s="15"/>
      <c r="U1198" s="28"/>
      <c r="V1198" s="28"/>
      <c r="W1198" s="15"/>
      <c r="X1198" s="15"/>
      <c r="Y1198" s="15"/>
      <c r="Z1198" s="15"/>
      <c r="AA1198" s="16"/>
      <c r="AB1198" s="16"/>
      <c r="AC1198" s="16"/>
      <c r="AD1198" s="16"/>
      <c r="AE1198" s="16"/>
      <c r="AF1198" s="16"/>
      <c r="AG1198" s="16"/>
      <c r="AH1198" s="16"/>
      <c r="AI1198" s="16"/>
      <c r="AJ1198" s="16"/>
      <c r="AK1198" s="16"/>
      <c r="AL1198" s="16"/>
      <c r="AM1198" s="16"/>
      <c r="AN1198" s="16"/>
      <c r="AO1198" s="16"/>
      <c r="AP1198" s="16"/>
    </row>
    <row r="1199" spans="1:42" s="17" customFormat="1" ht="12.75" hidden="1" customHeight="1">
      <c r="A1199" s="63" t="s">
        <v>1139</v>
      </c>
      <c r="B1199" s="72"/>
      <c r="C1199" s="144" t="s">
        <v>1140</v>
      </c>
      <c r="D1199" s="46"/>
      <c r="E1199" s="264"/>
      <c r="F1199" s="265"/>
      <c r="G1199" s="266"/>
      <c r="H1199" s="267"/>
      <c r="I1199" s="268"/>
      <c r="J1199" s="265"/>
      <c r="K1199" s="265"/>
      <c r="L1199" s="269"/>
      <c r="M1199" s="268"/>
      <c r="N1199" s="269"/>
      <c r="O1199" s="36"/>
      <c r="P1199" s="51" t="s">
        <v>1474</v>
      </c>
      <c r="Q1199" s="36"/>
      <c r="R1199" s="36" t="str">
        <f t="shared" si="137"/>
        <v/>
      </c>
      <c r="S1199" s="15"/>
      <c r="T1199" s="15"/>
      <c r="U1199" s="28"/>
      <c r="V1199" s="28"/>
      <c r="W1199" s="15"/>
      <c r="X1199" s="15"/>
      <c r="Y1199" s="15"/>
      <c r="Z1199" s="15"/>
      <c r="AA1199" s="16"/>
      <c r="AB1199" s="16"/>
      <c r="AC1199" s="16"/>
      <c r="AD1199" s="16"/>
      <c r="AE1199" s="16"/>
      <c r="AF1199" s="16"/>
      <c r="AG1199" s="16"/>
      <c r="AH1199" s="16"/>
      <c r="AI1199" s="16"/>
      <c r="AJ1199" s="16"/>
      <c r="AK1199" s="16"/>
      <c r="AL1199" s="16"/>
      <c r="AM1199" s="16"/>
      <c r="AN1199" s="16"/>
      <c r="AO1199" s="16"/>
      <c r="AP1199" s="16"/>
    </row>
    <row r="1200" spans="1:42" s="17" customFormat="1" ht="12.75" hidden="1" customHeight="1">
      <c r="A1200" s="63" t="s">
        <v>1141</v>
      </c>
      <c r="B1200" s="72"/>
      <c r="C1200" s="144" t="s">
        <v>1142</v>
      </c>
      <c r="D1200" s="46"/>
      <c r="E1200" s="264"/>
      <c r="F1200" s="265"/>
      <c r="G1200" s="266"/>
      <c r="H1200" s="267"/>
      <c r="I1200" s="268"/>
      <c r="J1200" s="265"/>
      <c r="K1200" s="265"/>
      <c r="L1200" s="269"/>
      <c r="M1200" s="268"/>
      <c r="N1200" s="269"/>
      <c r="O1200" s="36"/>
      <c r="P1200" s="51" t="s">
        <v>1474</v>
      </c>
      <c r="Q1200" s="36"/>
      <c r="R1200" s="36" t="str">
        <f t="shared" si="137"/>
        <v/>
      </c>
      <c r="S1200" s="15"/>
      <c r="T1200" s="15"/>
      <c r="U1200" s="28"/>
      <c r="V1200" s="28"/>
      <c r="W1200" s="15"/>
      <c r="X1200" s="15"/>
      <c r="Y1200" s="15"/>
      <c r="Z1200" s="15"/>
      <c r="AA1200" s="16"/>
      <c r="AB1200" s="16"/>
      <c r="AC1200" s="16"/>
      <c r="AD1200" s="16"/>
      <c r="AE1200" s="16"/>
      <c r="AF1200" s="16"/>
      <c r="AG1200" s="16"/>
      <c r="AH1200" s="16"/>
      <c r="AI1200" s="16"/>
      <c r="AJ1200" s="16"/>
      <c r="AK1200" s="16"/>
      <c r="AL1200" s="16"/>
      <c r="AM1200" s="16"/>
      <c r="AN1200" s="16"/>
      <c r="AO1200" s="16"/>
      <c r="AP1200" s="16"/>
    </row>
    <row r="1201" spans="1:42" s="17" customFormat="1" ht="12.75" hidden="1" customHeight="1">
      <c r="A1201" s="63" t="s">
        <v>1143</v>
      </c>
      <c r="B1201" s="72"/>
      <c r="C1201" s="144" t="s">
        <v>1144</v>
      </c>
      <c r="D1201" s="46"/>
      <c r="E1201" s="264"/>
      <c r="F1201" s="265"/>
      <c r="G1201" s="266"/>
      <c r="H1201" s="267"/>
      <c r="I1201" s="268"/>
      <c r="J1201" s="265"/>
      <c r="K1201" s="265"/>
      <c r="L1201" s="269"/>
      <c r="M1201" s="268"/>
      <c r="N1201" s="269"/>
      <c r="O1201" s="36"/>
      <c r="P1201" s="51" t="s">
        <v>1474</v>
      </c>
      <c r="Q1201" s="36"/>
      <c r="R1201" s="36" t="str">
        <f t="shared" si="137"/>
        <v/>
      </c>
      <c r="S1201" s="15"/>
      <c r="T1201" s="15"/>
      <c r="U1201" s="28"/>
      <c r="V1201" s="28"/>
      <c r="W1201" s="15"/>
      <c r="X1201" s="15"/>
      <c r="Y1201" s="15"/>
      <c r="Z1201" s="15"/>
      <c r="AA1201" s="16"/>
      <c r="AB1201" s="16"/>
      <c r="AC1201" s="16"/>
      <c r="AD1201" s="16"/>
      <c r="AE1201" s="16"/>
      <c r="AF1201" s="16"/>
      <c r="AG1201" s="16"/>
      <c r="AH1201" s="16"/>
      <c r="AI1201" s="16"/>
      <c r="AJ1201" s="16"/>
      <c r="AK1201" s="16"/>
      <c r="AL1201" s="16"/>
      <c r="AM1201" s="16"/>
      <c r="AN1201" s="16"/>
      <c r="AO1201" s="16"/>
      <c r="AP1201" s="16"/>
    </row>
    <row r="1202" spans="1:42" s="17" customFormat="1" ht="12.75" hidden="1" customHeight="1">
      <c r="A1202" s="63" t="s">
        <v>1146</v>
      </c>
      <c r="B1202" s="72"/>
      <c r="C1202" s="144" t="s">
        <v>1147</v>
      </c>
      <c r="D1202" s="46"/>
      <c r="E1202" s="264"/>
      <c r="F1202" s="265"/>
      <c r="G1202" s="266"/>
      <c r="H1202" s="267"/>
      <c r="I1202" s="268"/>
      <c r="J1202" s="265"/>
      <c r="K1202" s="265"/>
      <c r="L1202" s="269"/>
      <c r="M1202" s="268"/>
      <c r="N1202" s="269"/>
      <c r="O1202" s="36"/>
      <c r="P1202" s="51" t="s">
        <v>1474</v>
      </c>
      <c r="Q1202" s="36"/>
      <c r="R1202" s="36" t="str">
        <f t="shared" si="137"/>
        <v/>
      </c>
      <c r="S1202" s="15"/>
      <c r="T1202" s="15"/>
      <c r="U1202" s="28"/>
      <c r="V1202" s="28"/>
      <c r="W1202" s="15"/>
      <c r="X1202" s="15"/>
      <c r="Y1202" s="15"/>
      <c r="Z1202" s="15"/>
      <c r="AA1202" s="16"/>
      <c r="AB1202" s="16"/>
      <c r="AC1202" s="16"/>
      <c r="AD1202" s="16"/>
      <c r="AE1202" s="16"/>
      <c r="AF1202" s="16"/>
      <c r="AG1202" s="16"/>
      <c r="AH1202" s="16"/>
      <c r="AI1202" s="16"/>
      <c r="AJ1202" s="16"/>
      <c r="AK1202" s="16"/>
      <c r="AL1202" s="16"/>
      <c r="AM1202" s="16"/>
      <c r="AN1202" s="16"/>
      <c r="AO1202" s="16"/>
      <c r="AP1202" s="16"/>
    </row>
    <row r="1203" spans="1:42" s="17" customFormat="1" ht="12.75" hidden="1" customHeight="1" thickBot="1">
      <c r="A1203" s="63" t="s">
        <v>1151</v>
      </c>
      <c r="B1203" s="74"/>
      <c r="C1203" s="167" t="s">
        <v>1152</v>
      </c>
      <c r="D1203" s="46"/>
      <c r="E1203" s="264"/>
      <c r="F1203" s="265"/>
      <c r="G1203" s="266"/>
      <c r="H1203" s="267"/>
      <c r="I1203" s="268"/>
      <c r="J1203" s="265"/>
      <c r="K1203" s="265"/>
      <c r="L1203" s="269"/>
      <c r="M1203" s="268"/>
      <c r="N1203" s="269"/>
      <c r="O1203" s="36"/>
      <c r="P1203" s="51" t="s">
        <v>1474</v>
      </c>
      <c r="Q1203" s="36"/>
      <c r="R1203" s="36" t="str">
        <f t="shared" si="137"/>
        <v/>
      </c>
      <c r="S1203" s="15"/>
      <c r="T1203" s="15"/>
      <c r="U1203" s="28"/>
      <c r="V1203" s="28"/>
      <c r="W1203" s="15"/>
      <c r="X1203" s="15"/>
      <c r="Y1203" s="15"/>
      <c r="Z1203" s="15"/>
      <c r="AA1203" s="16"/>
      <c r="AB1203" s="16"/>
      <c r="AC1203" s="16"/>
      <c r="AD1203" s="16"/>
      <c r="AE1203" s="16"/>
      <c r="AF1203" s="16"/>
      <c r="AG1203" s="16"/>
      <c r="AH1203" s="16"/>
      <c r="AI1203" s="16"/>
      <c r="AJ1203" s="16"/>
      <c r="AK1203" s="16"/>
      <c r="AL1203" s="16"/>
      <c r="AM1203" s="16"/>
      <c r="AN1203" s="16"/>
      <c r="AO1203" s="16"/>
      <c r="AP1203" s="16"/>
    </row>
    <row r="1204" spans="1:42" s="18" customFormat="1" ht="15.75" hidden="1" customHeight="1" thickBot="1">
      <c r="A1204" s="63" t="s">
        <v>1178</v>
      </c>
      <c r="B1204" s="414" t="s">
        <v>1179</v>
      </c>
      <c r="C1204" s="415"/>
      <c r="D1204" s="108"/>
      <c r="E1204" s="357">
        <f t="shared" ref="E1204:N1204" si="142">SUM(E1205:E1232)</f>
        <v>0</v>
      </c>
      <c r="F1204" s="358">
        <f t="shared" si="142"/>
        <v>0</v>
      </c>
      <c r="G1204" s="359">
        <f t="shared" si="142"/>
        <v>0</v>
      </c>
      <c r="H1204" s="360">
        <f t="shared" si="142"/>
        <v>0</v>
      </c>
      <c r="I1204" s="361">
        <f t="shared" si="142"/>
        <v>0</v>
      </c>
      <c r="J1204" s="358">
        <f t="shared" si="142"/>
        <v>0</v>
      </c>
      <c r="K1204" s="358">
        <f t="shared" si="142"/>
        <v>0</v>
      </c>
      <c r="L1204" s="362">
        <f t="shared" si="142"/>
        <v>0</v>
      </c>
      <c r="M1204" s="361">
        <f t="shared" si="142"/>
        <v>0</v>
      </c>
      <c r="N1204" s="362">
        <f t="shared" si="142"/>
        <v>0</v>
      </c>
      <c r="O1204" s="36"/>
      <c r="P1204" s="51" t="s">
        <v>1500</v>
      </c>
      <c r="Q1204" s="36"/>
      <c r="R1204" s="36" t="str">
        <f t="shared" si="137"/>
        <v/>
      </c>
      <c r="S1204" s="15"/>
      <c r="T1204" s="15"/>
      <c r="U1204" s="28"/>
      <c r="V1204" s="28"/>
      <c r="W1204" s="15"/>
      <c r="X1204" s="15"/>
      <c r="Y1204" s="15"/>
      <c r="Z1204" s="15"/>
      <c r="AA1204" s="15"/>
      <c r="AB1204" s="15"/>
      <c r="AC1204" s="15"/>
      <c r="AD1204" s="15"/>
      <c r="AE1204" s="15"/>
      <c r="AF1204" s="15"/>
      <c r="AG1204" s="15"/>
      <c r="AH1204" s="15"/>
      <c r="AI1204" s="15"/>
      <c r="AJ1204" s="15"/>
      <c r="AK1204" s="15"/>
      <c r="AL1204" s="15"/>
      <c r="AM1204" s="15"/>
      <c r="AN1204" s="15"/>
      <c r="AO1204" s="15"/>
      <c r="AP1204" s="15"/>
    </row>
    <row r="1205" spans="1:42" s="17" customFormat="1" ht="12.75" hidden="1" customHeight="1" thickTop="1">
      <c r="A1205" s="63" t="s">
        <v>1180</v>
      </c>
      <c r="B1205" s="95"/>
      <c r="C1205" s="152" t="s">
        <v>1802</v>
      </c>
      <c r="D1205" s="46"/>
      <c r="E1205" s="258"/>
      <c r="F1205" s="259"/>
      <c r="G1205" s="260"/>
      <c r="H1205" s="261"/>
      <c r="I1205" s="262"/>
      <c r="J1205" s="259"/>
      <c r="K1205" s="259"/>
      <c r="L1205" s="263"/>
      <c r="M1205" s="262"/>
      <c r="N1205" s="263"/>
      <c r="O1205" s="36"/>
      <c r="P1205" s="51" t="s">
        <v>1474</v>
      </c>
      <c r="Q1205" s="36"/>
      <c r="R1205" s="36" t="str">
        <f t="shared" si="137"/>
        <v/>
      </c>
      <c r="S1205" s="15"/>
      <c r="T1205" s="15"/>
      <c r="U1205" s="28"/>
      <c r="V1205" s="28"/>
      <c r="W1205" s="15"/>
      <c r="X1205" s="15"/>
      <c r="Y1205" s="15"/>
      <c r="Z1205" s="15"/>
      <c r="AA1205" s="16"/>
      <c r="AB1205" s="16"/>
      <c r="AC1205" s="16"/>
      <c r="AD1205" s="16"/>
      <c r="AE1205" s="16"/>
      <c r="AF1205" s="16"/>
      <c r="AG1205" s="16"/>
      <c r="AH1205" s="16"/>
      <c r="AI1205" s="16"/>
      <c r="AJ1205" s="16"/>
      <c r="AK1205" s="16"/>
      <c r="AL1205" s="16"/>
      <c r="AM1205" s="16"/>
      <c r="AN1205" s="16"/>
      <c r="AO1205" s="16"/>
      <c r="AP1205" s="16"/>
    </row>
    <row r="1206" spans="1:42" s="17" customFormat="1" ht="12.75" hidden="1" customHeight="1">
      <c r="A1206" s="63" t="s">
        <v>1198</v>
      </c>
      <c r="B1206" s="72"/>
      <c r="C1206" s="144" t="s">
        <v>1199</v>
      </c>
      <c r="D1206" s="46"/>
      <c r="E1206" s="264"/>
      <c r="F1206" s="265"/>
      <c r="G1206" s="266"/>
      <c r="H1206" s="267"/>
      <c r="I1206" s="268"/>
      <c r="J1206" s="265"/>
      <c r="K1206" s="265"/>
      <c r="L1206" s="269"/>
      <c r="M1206" s="268"/>
      <c r="N1206" s="269"/>
      <c r="O1206" s="36"/>
      <c r="P1206" s="51" t="s">
        <v>1474</v>
      </c>
      <c r="Q1206" s="36"/>
      <c r="R1206" s="36" t="str">
        <f t="shared" si="137"/>
        <v/>
      </c>
      <c r="S1206" s="15"/>
      <c r="T1206" s="15"/>
      <c r="U1206" s="28"/>
      <c r="V1206" s="28"/>
      <c r="W1206" s="15"/>
      <c r="X1206" s="15"/>
      <c r="Y1206" s="15"/>
      <c r="Z1206" s="15"/>
      <c r="AA1206" s="16"/>
      <c r="AB1206" s="16"/>
      <c r="AC1206" s="16"/>
      <c r="AD1206" s="16"/>
      <c r="AE1206" s="16"/>
      <c r="AF1206" s="16"/>
      <c r="AG1206" s="16"/>
      <c r="AH1206" s="16"/>
      <c r="AI1206" s="16"/>
      <c r="AJ1206" s="16"/>
      <c r="AK1206" s="16"/>
      <c r="AL1206" s="16"/>
      <c r="AM1206" s="16"/>
      <c r="AN1206" s="16"/>
      <c r="AO1206" s="16"/>
      <c r="AP1206" s="16"/>
    </row>
    <row r="1207" spans="1:42" s="17" customFormat="1" ht="12.75" hidden="1" customHeight="1">
      <c r="A1207" s="63" t="s">
        <v>1216</v>
      </c>
      <c r="B1207" s="72"/>
      <c r="C1207" s="144" t="s">
        <v>1217</v>
      </c>
      <c r="D1207" s="46"/>
      <c r="E1207" s="264"/>
      <c r="F1207" s="265"/>
      <c r="G1207" s="266"/>
      <c r="H1207" s="267"/>
      <c r="I1207" s="268"/>
      <c r="J1207" s="265"/>
      <c r="K1207" s="265"/>
      <c r="L1207" s="269"/>
      <c r="M1207" s="268"/>
      <c r="N1207" s="269"/>
      <c r="O1207" s="36"/>
      <c r="P1207" s="51" t="s">
        <v>1474</v>
      </c>
      <c r="Q1207" s="36"/>
      <c r="R1207" s="36" t="str">
        <f t="shared" si="137"/>
        <v/>
      </c>
      <c r="S1207" s="15"/>
      <c r="T1207" s="15"/>
      <c r="U1207" s="28"/>
      <c r="V1207" s="28"/>
      <c r="W1207" s="15"/>
      <c r="X1207" s="15"/>
      <c r="Y1207" s="15"/>
      <c r="Z1207" s="15"/>
      <c r="AA1207" s="16"/>
      <c r="AB1207" s="16"/>
      <c r="AC1207" s="16"/>
      <c r="AD1207" s="16"/>
      <c r="AE1207" s="16"/>
      <c r="AF1207" s="16"/>
      <c r="AG1207" s="16"/>
      <c r="AH1207" s="16"/>
      <c r="AI1207" s="16"/>
      <c r="AJ1207" s="16"/>
      <c r="AK1207" s="16"/>
      <c r="AL1207" s="16"/>
      <c r="AM1207" s="16"/>
      <c r="AN1207" s="16"/>
      <c r="AO1207" s="16"/>
      <c r="AP1207" s="16"/>
    </row>
    <row r="1208" spans="1:42" s="17" customFormat="1" ht="12.75" hidden="1" customHeight="1">
      <c r="A1208" s="63" t="s">
        <v>1218</v>
      </c>
      <c r="B1208" s="72"/>
      <c r="C1208" s="144" t="s">
        <v>1219</v>
      </c>
      <c r="D1208" s="46"/>
      <c r="E1208" s="264"/>
      <c r="F1208" s="265"/>
      <c r="G1208" s="266"/>
      <c r="H1208" s="267"/>
      <c r="I1208" s="268"/>
      <c r="J1208" s="265"/>
      <c r="K1208" s="265"/>
      <c r="L1208" s="269"/>
      <c r="M1208" s="268"/>
      <c r="N1208" s="269"/>
      <c r="O1208" s="36"/>
      <c r="P1208" s="51" t="s">
        <v>1474</v>
      </c>
      <c r="Q1208" s="36"/>
      <c r="R1208" s="36" t="str">
        <f t="shared" si="137"/>
        <v/>
      </c>
      <c r="S1208" s="15"/>
      <c r="T1208" s="15"/>
      <c r="U1208" s="28"/>
      <c r="V1208" s="28"/>
      <c r="W1208" s="15"/>
      <c r="X1208" s="15"/>
      <c r="Y1208" s="15"/>
      <c r="Z1208" s="15"/>
      <c r="AA1208" s="16"/>
      <c r="AB1208" s="16"/>
      <c r="AC1208" s="16"/>
      <c r="AD1208" s="16"/>
      <c r="AE1208" s="16"/>
      <c r="AF1208" s="16"/>
      <c r="AG1208" s="16"/>
      <c r="AH1208" s="16"/>
      <c r="AI1208" s="16"/>
      <c r="AJ1208" s="16"/>
      <c r="AK1208" s="16"/>
      <c r="AL1208" s="16"/>
      <c r="AM1208" s="16"/>
      <c r="AN1208" s="16"/>
      <c r="AO1208" s="16"/>
      <c r="AP1208" s="16"/>
    </row>
    <row r="1209" spans="1:42" s="17" customFormat="1" ht="12.75" hidden="1" customHeight="1">
      <c r="A1209" s="63" t="s">
        <v>1220</v>
      </c>
      <c r="B1209" s="72"/>
      <c r="C1209" s="144" t="s">
        <v>1221</v>
      </c>
      <c r="D1209" s="46"/>
      <c r="E1209" s="264"/>
      <c r="F1209" s="265"/>
      <c r="G1209" s="266"/>
      <c r="H1209" s="267"/>
      <c r="I1209" s="268"/>
      <c r="J1209" s="265"/>
      <c r="K1209" s="265"/>
      <c r="L1209" s="269"/>
      <c r="M1209" s="268"/>
      <c r="N1209" s="269"/>
      <c r="O1209" s="36"/>
      <c r="P1209" s="51" t="s">
        <v>1474</v>
      </c>
      <c r="Q1209" s="36"/>
      <c r="R1209" s="36" t="str">
        <f t="shared" si="137"/>
        <v/>
      </c>
      <c r="S1209" s="15"/>
      <c r="T1209" s="15"/>
      <c r="U1209" s="28"/>
      <c r="V1209" s="28"/>
      <c r="W1209" s="15"/>
      <c r="X1209" s="15"/>
      <c r="Y1209" s="15"/>
      <c r="Z1209" s="15"/>
      <c r="AA1209" s="16"/>
      <c r="AB1209" s="16"/>
      <c r="AC1209" s="16"/>
      <c r="AD1209" s="16"/>
      <c r="AE1209" s="16"/>
      <c r="AF1209" s="16"/>
      <c r="AG1209" s="16"/>
      <c r="AH1209" s="16"/>
      <c r="AI1209" s="16"/>
      <c r="AJ1209" s="16"/>
      <c r="AK1209" s="16"/>
      <c r="AL1209" s="16"/>
      <c r="AM1209" s="16"/>
      <c r="AN1209" s="16"/>
      <c r="AO1209" s="16"/>
      <c r="AP1209" s="16"/>
    </row>
    <row r="1210" spans="1:42" s="17" customFormat="1" ht="12.75" hidden="1" customHeight="1">
      <c r="A1210" s="63" t="s">
        <v>1222</v>
      </c>
      <c r="B1210" s="72"/>
      <c r="C1210" s="144" t="s">
        <v>1223</v>
      </c>
      <c r="D1210" s="46"/>
      <c r="E1210" s="264"/>
      <c r="F1210" s="265"/>
      <c r="G1210" s="266"/>
      <c r="H1210" s="267"/>
      <c r="I1210" s="268"/>
      <c r="J1210" s="265"/>
      <c r="K1210" s="265"/>
      <c r="L1210" s="269"/>
      <c r="M1210" s="268"/>
      <c r="N1210" s="269"/>
      <c r="O1210" s="36"/>
      <c r="P1210" s="51" t="s">
        <v>1474</v>
      </c>
      <c r="Q1210" s="36"/>
      <c r="R1210" s="36" t="str">
        <f t="shared" si="137"/>
        <v/>
      </c>
      <c r="S1210" s="15"/>
      <c r="T1210" s="15"/>
      <c r="U1210" s="28"/>
      <c r="V1210" s="28"/>
      <c r="W1210" s="15"/>
      <c r="X1210" s="15"/>
      <c r="Y1210" s="15"/>
      <c r="Z1210" s="15"/>
      <c r="AA1210" s="16"/>
      <c r="AB1210" s="16"/>
      <c r="AC1210" s="16"/>
      <c r="AD1210" s="16"/>
      <c r="AE1210" s="16"/>
      <c r="AF1210" s="16"/>
      <c r="AG1210" s="16"/>
      <c r="AH1210" s="16"/>
      <c r="AI1210" s="16"/>
      <c r="AJ1210" s="16"/>
      <c r="AK1210" s="16"/>
      <c r="AL1210" s="16"/>
      <c r="AM1210" s="16"/>
      <c r="AN1210" s="16"/>
      <c r="AO1210" s="16"/>
      <c r="AP1210" s="16"/>
    </row>
    <row r="1211" spans="1:42" s="17" customFormat="1" ht="12.75" hidden="1" customHeight="1">
      <c r="A1211" s="63" t="s">
        <v>1212</v>
      </c>
      <c r="B1211" s="72"/>
      <c r="C1211" s="144" t="s">
        <v>1213</v>
      </c>
      <c r="D1211" s="46"/>
      <c r="E1211" s="264"/>
      <c r="F1211" s="265"/>
      <c r="G1211" s="266"/>
      <c r="H1211" s="267"/>
      <c r="I1211" s="268"/>
      <c r="J1211" s="265"/>
      <c r="K1211" s="265"/>
      <c r="L1211" s="269"/>
      <c r="M1211" s="268"/>
      <c r="N1211" s="269"/>
      <c r="O1211" s="36"/>
      <c r="P1211" s="51" t="s">
        <v>1474</v>
      </c>
      <c r="Q1211" s="36"/>
      <c r="R1211" s="36" t="str">
        <f t="shared" si="137"/>
        <v/>
      </c>
      <c r="S1211" s="15"/>
      <c r="T1211" s="15"/>
      <c r="U1211" s="28"/>
      <c r="V1211" s="28"/>
      <c r="W1211" s="15"/>
      <c r="X1211" s="15"/>
      <c r="Y1211" s="15"/>
      <c r="Z1211" s="15"/>
      <c r="AA1211" s="16"/>
      <c r="AB1211" s="16"/>
      <c r="AC1211" s="16"/>
      <c r="AD1211" s="16"/>
      <c r="AE1211" s="16"/>
      <c r="AF1211" s="16"/>
      <c r="AG1211" s="16"/>
      <c r="AH1211" s="16"/>
      <c r="AI1211" s="16"/>
      <c r="AJ1211" s="16"/>
      <c r="AK1211" s="16"/>
      <c r="AL1211" s="16"/>
      <c r="AM1211" s="16"/>
      <c r="AN1211" s="16"/>
      <c r="AO1211" s="16"/>
      <c r="AP1211" s="16"/>
    </row>
    <row r="1212" spans="1:42" s="17" customFormat="1" ht="12.75" hidden="1" customHeight="1">
      <c r="A1212" s="63" t="s">
        <v>1206</v>
      </c>
      <c r="B1212" s="72"/>
      <c r="C1212" s="144" t="s">
        <v>1207</v>
      </c>
      <c r="D1212" s="46"/>
      <c r="E1212" s="264"/>
      <c r="F1212" s="265"/>
      <c r="G1212" s="266"/>
      <c r="H1212" s="267"/>
      <c r="I1212" s="268"/>
      <c r="J1212" s="265"/>
      <c r="K1212" s="265"/>
      <c r="L1212" s="269"/>
      <c r="M1212" s="268"/>
      <c r="N1212" s="269"/>
      <c r="O1212" s="36"/>
      <c r="P1212" s="51" t="s">
        <v>1474</v>
      </c>
      <c r="Q1212" s="36"/>
      <c r="R1212" s="36" t="str">
        <f t="shared" si="137"/>
        <v/>
      </c>
      <c r="S1212" s="15"/>
      <c r="T1212" s="15"/>
      <c r="U1212" s="28"/>
      <c r="V1212" s="28"/>
      <c r="W1212" s="15"/>
      <c r="X1212" s="15"/>
      <c r="Y1212" s="15"/>
      <c r="Z1212" s="15"/>
      <c r="AA1212" s="16"/>
      <c r="AB1212" s="16"/>
      <c r="AC1212" s="16"/>
      <c r="AD1212" s="16"/>
      <c r="AE1212" s="16"/>
      <c r="AF1212" s="16"/>
      <c r="AG1212" s="16"/>
      <c r="AH1212" s="16"/>
      <c r="AI1212" s="16"/>
      <c r="AJ1212" s="16"/>
      <c r="AK1212" s="16"/>
      <c r="AL1212" s="16"/>
      <c r="AM1212" s="16"/>
      <c r="AN1212" s="16"/>
      <c r="AO1212" s="16"/>
      <c r="AP1212" s="16"/>
    </row>
    <row r="1213" spans="1:42" s="17" customFormat="1" ht="12.75" hidden="1" customHeight="1">
      <c r="A1213" s="63" t="s">
        <v>1224</v>
      </c>
      <c r="B1213" s="72"/>
      <c r="C1213" s="144" t="s">
        <v>1225</v>
      </c>
      <c r="D1213" s="46"/>
      <c r="E1213" s="264"/>
      <c r="F1213" s="265"/>
      <c r="G1213" s="266"/>
      <c r="H1213" s="267"/>
      <c r="I1213" s="268"/>
      <c r="J1213" s="265"/>
      <c r="K1213" s="265"/>
      <c r="L1213" s="269"/>
      <c r="M1213" s="268"/>
      <c r="N1213" s="269"/>
      <c r="O1213" s="36"/>
      <c r="P1213" s="51" t="s">
        <v>1474</v>
      </c>
      <c r="Q1213" s="36"/>
      <c r="R1213" s="36" t="str">
        <f t="shared" si="137"/>
        <v/>
      </c>
      <c r="S1213" s="15"/>
      <c r="T1213" s="15"/>
      <c r="U1213" s="28"/>
      <c r="V1213" s="28"/>
      <c r="W1213" s="15"/>
      <c r="X1213" s="15"/>
      <c r="Y1213" s="15"/>
      <c r="Z1213" s="15"/>
      <c r="AA1213" s="16"/>
      <c r="AB1213" s="16"/>
      <c r="AC1213" s="16"/>
      <c r="AD1213" s="16"/>
      <c r="AE1213" s="16"/>
      <c r="AF1213" s="16"/>
      <c r="AG1213" s="16"/>
      <c r="AH1213" s="16"/>
      <c r="AI1213" s="16"/>
      <c r="AJ1213" s="16"/>
      <c r="AK1213" s="16"/>
      <c r="AL1213" s="16"/>
      <c r="AM1213" s="16"/>
      <c r="AN1213" s="16"/>
      <c r="AO1213" s="16"/>
      <c r="AP1213" s="16"/>
    </row>
    <row r="1214" spans="1:42" s="17" customFormat="1" ht="12.75" hidden="1" customHeight="1">
      <c r="A1214" s="63" t="s">
        <v>1226</v>
      </c>
      <c r="B1214" s="72"/>
      <c r="C1214" s="144" t="s">
        <v>1227</v>
      </c>
      <c r="D1214" s="46"/>
      <c r="E1214" s="264"/>
      <c r="F1214" s="265"/>
      <c r="G1214" s="266"/>
      <c r="H1214" s="267"/>
      <c r="I1214" s="268"/>
      <c r="J1214" s="265"/>
      <c r="K1214" s="265"/>
      <c r="L1214" s="269"/>
      <c r="M1214" s="268"/>
      <c r="N1214" s="269"/>
      <c r="O1214" s="36"/>
      <c r="P1214" s="51" t="s">
        <v>1474</v>
      </c>
      <c r="Q1214" s="36"/>
      <c r="R1214" s="36" t="str">
        <f t="shared" si="137"/>
        <v/>
      </c>
      <c r="S1214" s="15"/>
      <c r="T1214" s="15"/>
      <c r="U1214" s="28"/>
      <c r="V1214" s="28"/>
      <c r="W1214" s="15"/>
      <c r="X1214" s="15"/>
      <c r="Y1214" s="15"/>
      <c r="Z1214" s="15"/>
      <c r="AA1214" s="16"/>
      <c r="AB1214" s="16"/>
      <c r="AC1214" s="16"/>
      <c r="AD1214" s="16"/>
      <c r="AE1214" s="16"/>
      <c r="AF1214" s="16"/>
      <c r="AG1214" s="16"/>
      <c r="AH1214" s="16"/>
      <c r="AI1214" s="16"/>
      <c r="AJ1214" s="16"/>
      <c r="AK1214" s="16"/>
      <c r="AL1214" s="16"/>
      <c r="AM1214" s="16"/>
      <c r="AN1214" s="16"/>
      <c r="AO1214" s="16"/>
      <c r="AP1214" s="16"/>
    </row>
    <row r="1215" spans="1:42" s="17" customFormat="1" ht="12.75" hidden="1" customHeight="1">
      <c r="A1215" s="63" t="s">
        <v>1204</v>
      </c>
      <c r="B1215" s="72"/>
      <c r="C1215" s="144" t="s">
        <v>1205</v>
      </c>
      <c r="D1215" s="46"/>
      <c r="E1215" s="264"/>
      <c r="F1215" s="265"/>
      <c r="G1215" s="266"/>
      <c r="H1215" s="267"/>
      <c r="I1215" s="268"/>
      <c r="J1215" s="265"/>
      <c r="K1215" s="265"/>
      <c r="L1215" s="269"/>
      <c r="M1215" s="268"/>
      <c r="N1215" s="269"/>
      <c r="O1215" s="36"/>
      <c r="P1215" s="51" t="s">
        <v>1474</v>
      </c>
      <c r="Q1215" s="36"/>
      <c r="R1215" s="36" t="str">
        <f t="shared" si="137"/>
        <v/>
      </c>
      <c r="S1215" s="15"/>
      <c r="T1215" s="15"/>
      <c r="U1215" s="28"/>
      <c r="V1215" s="28"/>
      <c r="W1215" s="15"/>
      <c r="X1215" s="15"/>
      <c r="Y1215" s="15"/>
      <c r="Z1215" s="15"/>
      <c r="AA1215" s="16"/>
      <c r="AB1215" s="16"/>
      <c r="AC1215" s="16"/>
      <c r="AD1215" s="16"/>
      <c r="AE1215" s="16"/>
      <c r="AF1215" s="16"/>
      <c r="AG1215" s="16"/>
      <c r="AH1215" s="16"/>
      <c r="AI1215" s="16"/>
      <c r="AJ1215" s="16"/>
      <c r="AK1215" s="16"/>
      <c r="AL1215" s="16"/>
      <c r="AM1215" s="16"/>
      <c r="AN1215" s="16"/>
      <c r="AO1215" s="16"/>
      <c r="AP1215" s="16"/>
    </row>
    <row r="1216" spans="1:42" s="17" customFormat="1" ht="12.75" hidden="1" customHeight="1">
      <c r="A1216" s="63" t="s">
        <v>1228</v>
      </c>
      <c r="B1216" s="72"/>
      <c r="C1216" s="144" t="s">
        <v>1229</v>
      </c>
      <c r="D1216" s="46"/>
      <c r="E1216" s="264"/>
      <c r="F1216" s="265"/>
      <c r="G1216" s="266"/>
      <c r="H1216" s="267"/>
      <c r="I1216" s="268"/>
      <c r="J1216" s="265"/>
      <c r="K1216" s="265"/>
      <c r="L1216" s="269"/>
      <c r="M1216" s="268"/>
      <c r="N1216" s="269"/>
      <c r="O1216" s="36"/>
      <c r="P1216" s="51" t="s">
        <v>1474</v>
      </c>
      <c r="Q1216" s="36"/>
      <c r="R1216" s="36" t="str">
        <f t="shared" si="137"/>
        <v/>
      </c>
      <c r="S1216" s="15"/>
      <c r="T1216" s="15"/>
      <c r="U1216" s="28"/>
      <c r="V1216" s="28"/>
      <c r="W1216" s="15"/>
      <c r="X1216" s="15"/>
      <c r="Y1216" s="15"/>
      <c r="Z1216" s="15"/>
      <c r="AA1216" s="16"/>
      <c r="AB1216" s="16"/>
      <c r="AC1216" s="16"/>
      <c r="AD1216" s="16"/>
      <c r="AE1216" s="16"/>
      <c r="AF1216" s="16"/>
      <c r="AG1216" s="16"/>
      <c r="AH1216" s="16"/>
      <c r="AI1216" s="16"/>
      <c r="AJ1216" s="16"/>
      <c r="AK1216" s="16"/>
      <c r="AL1216" s="16"/>
      <c r="AM1216" s="16"/>
      <c r="AN1216" s="16"/>
      <c r="AO1216" s="16"/>
      <c r="AP1216" s="16"/>
    </row>
    <row r="1217" spans="1:42" s="17" customFormat="1" ht="12.75" hidden="1" customHeight="1">
      <c r="A1217" s="63" t="s">
        <v>1181</v>
      </c>
      <c r="B1217" s="72"/>
      <c r="C1217" s="144" t="s">
        <v>1182</v>
      </c>
      <c r="D1217" s="46"/>
      <c r="E1217" s="264"/>
      <c r="F1217" s="265"/>
      <c r="G1217" s="266"/>
      <c r="H1217" s="267"/>
      <c r="I1217" s="268"/>
      <c r="J1217" s="265"/>
      <c r="K1217" s="265"/>
      <c r="L1217" s="269"/>
      <c r="M1217" s="268"/>
      <c r="N1217" s="269"/>
      <c r="O1217" s="36"/>
      <c r="P1217" s="51" t="s">
        <v>1474</v>
      </c>
      <c r="Q1217" s="36"/>
      <c r="R1217" s="36" t="str">
        <f t="shared" si="137"/>
        <v/>
      </c>
      <c r="S1217" s="15"/>
      <c r="T1217" s="15"/>
      <c r="U1217" s="28"/>
      <c r="V1217" s="28"/>
      <c r="W1217" s="15"/>
      <c r="X1217" s="15"/>
      <c r="Y1217" s="15"/>
      <c r="Z1217" s="15"/>
      <c r="AA1217" s="16"/>
      <c r="AB1217" s="16"/>
      <c r="AC1217" s="16"/>
      <c r="AD1217" s="16"/>
      <c r="AE1217" s="16"/>
      <c r="AF1217" s="16"/>
      <c r="AG1217" s="16"/>
      <c r="AH1217" s="16"/>
      <c r="AI1217" s="16"/>
      <c r="AJ1217" s="16"/>
      <c r="AK1217" s="16"/>
      <c r="AL1217" s="16"/>
      <c r="AM1217" s="16"/>
      <c r="AN1217" s="16"/>
      <c r="AO1217" s="16"/>
      <c r="AP1217" s="16"/>
    </row>
    <row r="1218" spans="1:42" s="17" customFormat="1" ht="12.75" hidden="1" customHeight="1">
      <c r="A1218" s="63" t="s">
        <v>1183</v>
      </c>
      <c r="B1218" s="72"/>
      <c r="C1218" s="144" t="s">
        <v>1184</v>
      </c>
      <c r="D1218" s="46"/>
      <c r="E1218" s="264"/>
      <c r="F1218" s="265"/>
      <c r="G1218" s="266"/>
      <c r="H1218" s="267"/>
      <c r="I1218" s="268"/>
      <c r="J1218" s="265"/>
      <c r="K1218" s="265"/>
      <c r="L1218" s="269"/>
      <c r="M1218" s="268"/>
      <c r="N1218" s="269"/>
      <c r="O1218" s="36"/>
      <c r="P1218" s="51" t="s">
        <v>1474</v>
      </c>
      <c r="Q1218" s="36"/>
      <c r="R1218" s="36" t="str">
        <f t="shared" si="137"/>
        <v/>
      </c>
      <c r="S1218" s="15"/>
      <c r="T1218" s="15"/>
      <c r="U1218" s="28"/>
      <c r="V1218" s="28"/>
      <c r="W1218" s="15"/>
      <c r="X1218" s="15"/>
      <c r="Y1218" s="15"/>
      <c r="Z1218" s="15"/>
      <c r="AA1218" s="16"/>
      <c r="AB1218" s="16"/>
      <c r="AC1218" s="16"/>
      <c r="AD1218" s="16"/>
      <c r="AE1218" s="16"/>
      <c r="AF1218" s="16"/>
      <c r="AG1218" s="16"/>
      <c r="AH1218" s="16"/>
      <c r="AI1218" s="16"/>
      <c r="AJ1218" s="16"/>
      <c r="AK1218" s="16"/>
      <c r="AL1218" s="16"/>
      <c r="AM1218" s="16"/>
      <c r="AN1218" s="16"/>
      <c r="AO1218" s="16"/>
      <c r="AP1218" s="16"/>
    </row>
    <row r="1219" spans="1:42" s="17" customFormat="1" ht="12.75" hidden="1" customHeight="1">
      <c r="A1219" s="63" t="s">
        <v>1185</v>
      </c>
      <c r="B1219" s="72"/>
      <c r="C1219" s="144" t="s">
        <v>1186</v>
      </c>
      <c r="D1219" s="46"/>
      <c r="E1219" s="264"/>
      <c r="F1219" s="265"/>
      <c r="G1219" s="266"/>
      <c r="H1219" s="267"/>
      <c r="I1219" s="268"/>
      <c r="J1219" s="265"/>
      <c r="K1219" s="265"/>
      <c r="L1219" s="269"/>
      <c r="M1219" s="268"/>
      <c r="N1219" s="269"/>
      <c r="O1219" s="36"/>
      <c r="P1219" s="51" t="s">
        <v>1474</v>
      </c>
      <c r="Q1219" s="36"/>
      <c r="R1219" s="36" t="str">
        <f t="shared" si="137"/>
        <v/>
      </c>
      <c r="S1219" s="15"/>
      <c r="T1219" s="15"/>
      <c r="U1219" s="28"/>
      <c r="V1219" s="28"/>
      <c r="W1219" s="15"/>
      <c r="X1219" s="15"/>
      <c r="Y1219" s="15"/>
      <c r="Z1219" s="15"/>
      <c r="AA1219" s="16"/>
      <c r="AB1219" s="16"/>
      <c r="AC1219" s="16"/>
      <c r="AD1219" s="16"/>
      <c r="AE1219" s="16"/>
      <c r="AF1219" s="16"/>
      <c r="AG1219" s="16"/>
      <c r="AH1219" s="16"/>
      <c r="AI1219" s="16"/>
      <c r="AJ1219" s="16"/>
      <c r="AK1219" s="16"/>
      <c r="AL1219" s="16"/>
      <c r="AM1219" s="16"/>
      <c r="AN1219" s="16"/>
      <c r="AO1219" s="16"/>
      <c r="AP1219" s="16"/>
    </row>
    <row r="1220" spans="1:42" s="17" customFormat="1" ht="12.75" hidden="1" customHeight="1">
      <c r="A1220" s="63" t="s">
        <v>1187</v>
      </c>
      <c r="B1220" s="72"/>
      <c r="C1220" s="144" t="s">
        <v>1188</v>
      </c>
      <c r="D1220" s="46"/>
      <c r="E1220" s="264"/>
      <c r="F1220" s="265"/>
      <c r="G1220" s="266"/>
      <c r="H1220" s="267"/>
      <c r="I1220" s="268"/>
      <c r="J1220" s="265"/>
      <c r="K1220" s="265"/>
      <c r="L1220" s="269"/>
      <c r="M1220" s="268"/>
      <c r="N1220" s="269"/>
      <c r="O1220" s="36"/>
      <c r="P1220" s="51" t="s">
        <v>1474</v>
      </c>
      <c r="Q1220" s="36"/>
      <c r="R1220" s="36" t="str">
        <f t="shared" si="137"/>
        <v/>
      </c>
      <c r="S1220" s="15"/>
      <c r="T1220" s="15"/>
      <c r="U1220" s="28"/>
      <c r="V1220" s="28"/>
      <c r="W1220" s="15"/>
      <c r="X1220" s="15"/>
      <c r="Y1220" s="15"/>
      <c r="Z1220" s="15"/>
      <c r="AA1220" s="16"/>
      <c r="AB1220" s="16"/>
      <c r="AC1220" s="16"/>
      <c r="AD1220" s="16"/>
      <c r="AE1220" s="16"/>
      <c r="AF1220" s="16"/>
      <c r="AG1220" s="16"/>
      <c r="AH1220" s="16"/>
      <c r="AI1220" s="16"/>
      <c r="AJ1220" s="16"/>
      <c r="AK1220" s="16"/>
      <c r="AL1220" s="16"/>
      <c r="AM1220" s="16"/>
      <c r="AN1220" s="16"/>
      <c r="AO1220" s="16"/>
      <c r="AP1220" s="16"/>
    </row>
    <row r="1221" spans="1:42" s="17" customFormat="1" ht="12.75" hidden="1" customHeight="1">
      <c r="A1221" s="63" t="s">
        <v>1189</v>
      </c>
      <c r="B1221" s="72"/>
      <c r="C1221" s="73" t="s">
        <v>1262</v>
      </c>
      <c r="D1221" s="46"/>
      <c r="E1221" s="264"/>
      <c r="F1221" s="265"/>
      <c r="G1221" s="266"/>
      <c r="H1221" s="267"/>
      <c r="I1221" s="268"/>
      <c r="J1221" s="265"/>
      <c r="K1221" s="265"/>
      <c r="L1221" s="269"/>
      <c r="M1221" s="268"/>
      <c r="N1221" s="269"/>
      <c r="O1221" s="36"/>
      <c r="P1221" s="51" t="s">
        <v>1473</v>
      </c>
      <c r="Q1221" s="36"/>
      <c r="R1221" s="36" t="str">
        <f t="shared" si="137"/>
        <v/>
      </c>
      <c r="S1221" s="15"/>
      <c r="T1221" s="15"/>
      <c r="U1221" s="28"/>
      <c r="V1221" s="28"/>
      <c r="W1221" s="15"/>
      <c r="X1221" s="15"/>
      <c r="Y1221" s="15"/>
      <c r="Z1221" s="15"/>
      <c r="AA1221" s="16"/>
      <c r="AB1221" s="16"/>
      <c r="AC1221" s="16"/>
      <c r="AD1221" s="16"/>
      <c r="AE1221" s="16"/>
      <c r="AF1221" s="16"/>
      <c r="AG1221" s="16"/>
      <c r="AH1221" s="16"/>
      <c r="AI1221" s="16"/>
      <c r="AJ1221" s="16"/>
      <c r="AK1221" s="16"/>
      <c r="AL1221" s="16"/>
      <c r="AM1221" s="16"/>
      <c r="AN1221" s="16"/>
      <c r="AO1221" s="16"/>
      <c r="AP1221" s="16"/>
    </row>
    <row r="1222" spans="1:42" s="17" customFormat="1" ht="12.75" hidden="1" customHeight="1">
      <c r="A1222" s="63" t="s">
        <v>1208</v>
      </c>
      <c r="B1222" s="72"/>
      <c r="C1222" s="144" t="s">
        <v>2387</v>
      </c>
      <c r="D1222" s="46"/>
      <c r="E1222" s="264"/>
      <c r="F1222" s="265"/>
      <c r="G1222" s="266"/>
      <c r="H1222" s="267"/>
      <c r="I1222" s="268"/>
      <c r="J1222" s="265"/>
      <c r="K1222" s="265"/>
      <c r="L1222" s="269"/>
      <c r="M1222" s="268"/>
      <c r="N1222" s="269"/>
      <c r="O1222" s="36"/>
      <c r="P1222" s="51" t="s">
        <v>1474</v>
      </c>
      <c r="Q1222" s="36"/>
      <c r="R1222" s="36" t="str">
        <f t="shared" si="137"/>
        <v/>
      </c>
      <c r="S1222" s="15"/>
      <c r="T1222" s="15"/>
      <c r="U1222" s="28"/>
      <c r="V1222" s="28"/>
      <c r="W1222" s="15"/>
      <c r="X1222" s="15"/>
      <c r="Y1222" s="15"/>
      <c r="Z1222" s="15"/>
      <c r="AA1222" s="16"/>
      <c r="AB1222" s="16"/>
      <c r="AC1222" s="16"/>
      <c r="AD1222" s="16"/>
      <c r="AE1222" s="16"/>
      <c r="AF1222" s="16"/>
      <c r="AG1222" s="16"/>
      <c r="AH1222" s="16"/>
      <c r="AI1222" s="16"/>
      <c r="AJ1222" s="16"/>
      <c r="AK1222" s="16"/>
      <c r="AL1222" s="16"/>
      <c r="AM1222" s="16"/>
      <c r="AN1222" s="16"/>
      <c r="AO1222" s="16"/>
      <c r="AP1222" s="16"/>
    </row>
    <row r="1223" spans="1:42" s="17" customFormat="1" ht="12.75" hidden="1" customHeight="1">
      <c r="A1223" s="63" t="s">
        <v>1190</v>
      </c>
      <c r="B1223" s="72"/>
      <c r="C1223" s="144" t="s">
        <v>1191</v>
      </c>
      <c r="D1223" s="46"/>
      <c r="E1223" s="264"/>
      <c r="F1223" s="265"/>
      <c r="G1223" s="266"/>
      <c r="H1223" s="267"/>
      <c r="I1223" s="268"/>
      <c r="J1223" s="265"/>
      <c r="K1223" s="265"/>
      <c r="L1223" s="269"/>
      <c r="M1223" s="268"/>
      <c r="N1223" s="269"/>
      <c r="O1223" s="36"/>
      <c r="P1223" s="51" t="s">
        <v>1474</v>
      </c>
      <c r="Q1223" s="36"/>
      <c r="R1223" s="36" t="str">
        <f t="shared" si="137"/>
        <v/>
      </c>
      <c r="S1223" s="15"/>
      <c r="T1223" s="15"/>
      <c r="U1223" s="28"/>
      <c r="V1223" s="28"/>
      <c r="W1223" s="15"/>
      <c r="X1223" s="15"/>
      <c r="Y1223" s="15"/>
      <c r="Z1223" s="15"/>
      <c r="AA1223" s="16"/>
      <c r="AB1223" s="16"/>
      <c r="AC1223" s="16"/>
      <c r="AD1223" s="16"/>
      <c r="AE1223" s="16"/>
      <c r="AF1223" s="16"/>
      <c r="AG1223" s="16"/>
      <c r="AH1223" s="16"/>
      <c r="AI1223" s="16"/>
      <c r="AJ1223" s="16"/>
      <c r="AK1223" s="16"/>
      <c r="AL1223" s="16"/>
      <c r="AM1223" s="16"/>
      <c r="AN1223" s="16"/>
      <c r="AO1223" s="16"/>
      <c r="AP1223" s="16"/>
    </row>
    <row r="1224" spans="1:42" s="17" customFormat="1" ht="12.75" hidden="1" customHeight="1">
      <c r="A1224" s="63" t="s">
        <v>1192</v>
      </c>
      <c r="B1224" s="72"/>
      <c r="C1224" s="144" t="s">
        <v>1987</v>
      </c>
      <c r="D1224" s="46"/>
      <c r="E1224" s="264"/>
      <c r="F1224" s="265"/>
      <c r="G1224" s="266"/>
      <c r="H1224" s="267"/>
      <c r="I1224" s="268"/>
      <c r="J1224" s="265"/>
      <c r="K1224" s="265"/>
      <c r="L1224" s="269"/>
      <c r="M1224" s="268"/>
      <c r="N1224" s="269"/>
      <c r="O1224" s="36"/>
      <c r="P1224" s="51" t="s">
        <v>1474</v>
      </c>
      <c r="Q1224" s="36"/>
      <c r="R1224" s="36" t="str">
        <f t="shared" si="137"/>
        <v/>
      </c>
      <c r="S1224" s="15"/>
      <c r="T1224" s="15"/>
      <c r="U1224" s="28"/>
      <c r="V1224" s="28"/>
      <c r="W1224" s="15"/>
      <c r="X1224" s="15"/>
      <c r="Y1224" s="15"/>
      <c r="Z1224" s="15"/>
      <c r="AA1224" s="16"/>
      <c r="AB1224" s="16"/>
      <c r="AC1224" s="16"/>
      <c r="AD1224" s="16"/>
      <c r="AE1224" s="16"/>
      <c r="AF1224" s="16"/>
      <c r="AG1224" s="16"/>
      <c r="AH1224" s="16"/>
      <c r="AI1224" s="16"/>
      <c r="AJ1224" s="16"/>
      <c r="AK1224" s="16"/>
      <c r="AL1224" s="16"/>
      <c r="AM1224" s="16"/>
      <c r="AN1224" s="16"/>
      <c r="AO1224" s="16"/>
      <c r="AP1224" s="16"/>
    </row>
    <row r="1225" spans="1:42" s="17" customFormat="1" ht="12.75" hidden="1" customHeight="1">
      <c r="A1225" s="63" t="s">
        <v>1193</v>
      </c>
      <c r="B1225" s="72"/>
      <c r="C1225" s="144" t="s">
        <v>1857</v>
      </c>
      <c r="D1225" s="46"/>
      <c r="E1225" s="264"/>
      <c r="F1225" s="265"/>
      <c r="G1225" s="266"/>
      <c r="H1225" s="267"/>
      <c r="I1225" s="268"/>
      <c r="J1225" s="265"/>
      <c r="K1225" s="265"/>
      <c r="L1225" s="269"/>
      <c r="M1225" s="268"/>
      <c r="N1225" s="269"/>
      <c r="O1225" s="36"/>
      <c r="P1225" s="51" t="s">
        <v>1474</v>
      </c>
      <c r="Q1225" s="36"/>
      <c r="R1225" s="36" t="str">
        <f t="shared" si="137"/>
        <v/>
      </c>
      <c r="S1225" s="15"/>
      <c r="T1225" s="15"/>
      <c r="U1225" s="28"/>
      <c r="V1225" s="28"/>
      <c r="W1225" s="15"/>
      <c r="X1225" s="15"/>
      <c r="Y1225" s="15"/>
      <c r="Z1225" s="15"/>
      <c r="AA1225" s="16"/>
      <c r="AB1225" s="16"/>
      <c r="AC1225" s="16"/>
      <c r="AD1225" s="16"/>
      <c r="AE1225" s="16"/>
      <c r="AF1225" s="16"/>
      <c r="AG1225" s="16"/>
      <c r="AH1225" s="16"/>
      <c r="AI1225" s="16"/>
      <c r="AJ1225" s="16"/>
      <c r="AK1225" s="16"/>
      <c r="AL1225" s="16"/>
      <c r="AM1225" s="16"/>
      <c r="AN1225" s="16"/>
      <c r="AO1225" s="16"/>
      <c r="AP1225" s="16"/>
    </row>
    <row r="1226" spans="1:42" s="17" customFormat="1" ht="12.75" hidden="1" customHeight="1">
      <c r="A1226" s="63" t="s">
        <v>1209</v>
      </c>
      <c r="B1226" s="72"/>
      <c r="C1226" s="144" t="s">
        <v>1210</v>
      </c>
      <c r="D1226" s="46"/>
      <c r="E1226" s="264"/>
      <c r="F1226" s="265"/>
      <c r="G1226" s="266"/>
      <c r="H1226" s="267"/>
      <c r="I1226" s="268"/>
      <c r="J1226" s="265"/>
      <c r="K1226" s="265"/>
      <c r="L1226" s="269"/>
      <c r="M1226" s="268"/>
      <c r="N1226" s="269"/>
      <c r="O1226" s="36"/>
      <c r="P1226" s="51" t="s">
        <v>1474</v>
      </c>
      <c r="Q1226" s="36"/>
      <c r="R1226" s="36" t="str">
        <f t="shared" si="137"/>
        <v/>
      </c>
      <c r="S1226" s="15"/>
      <c r="T1226" s="15"/>
      <c r="U1226" s="28"/>
      <c r="V1226" s="28"/>
      <c r="W1226" s="15"/>
      <c r="X1226" s="15"/>
      <c r="Y1226" s="15"/>
      <c r="Z1226" s="15"/>
      <c r="AA1226" s="16"/>
      <c r="AB1226" s="16"/>
      <c r="AC1226" s="16"/>
      <c r="AD1226" s="16"/>
      <c r="AE1226" s="16"/>
      <c r="AF1226" s="16"/>
      <c r="AG1226" s="16"/>
      <c r="AH1226" s="16"/>
      <c r="AI1226" s="16"/>
      <c r="AJ1226" s="16"/>
      <c r="AK1226" s="16"/>
      <c r="AL1226" s="16"/>
      <c r="AM1226" s="16"/>
      <c r="AN1226" s="16"/>
      <c r="AO1226" s="16"/>
      <c r="AP1226" s="16"/>
    </row>
    <row r="1227" spans="1:42" s="17" customFormat="1" ht="12.75" hidden="1" customHeight="1">
      <c r="A1227" s="63" t="s">
        <v>1194</v>
      </c>
      <c r="B1227" s="72"/>
      <c r="C1227" s="144" t="s">
        <v>1195</v>
      </c>
      <c r="D1227" s="46"/>
      <c r="E1227" s="264"/>
      <c r="F1227" s="265"/>
      <c r="G1227" s="266"/>
      <c r="H1227" s="267"/>
      <c r="I1227" s="268"/>
      <c r="J1227" s="265"/>
      <c r="K1227" s="265"/>
      <c r="L1227" s="269"/>
      <c r="M1227" s="268"/>
      <c r="N1227" s="269"/>
      <c r="O1227" s="36"/>
      <c r="P1227" s="51" t="s">
        <v>1474</v>
      </c>
      <c r="Q1227" s="36"/>
      <c r="R1227" s="36" t="str">
        <f t="shared" si="137"/>
        <v/>
      </c>
      <c r="S1227" s="15"/>
      <c r="T1227" s="15"/>
      <c r="U1227" s="28"/>
      <c r="V1227" s="28"/>
      <c r="W1227" s="15"/>
      <c r="X1227" s="15"/>
      <c r="Y1227" s="15"/>
      <c r="Z1227" s="15"/>
      <c r="AA1227" s="16"/>
      <c r="AB1227" s="16"/>
      <c r="AC1227" s="16"/>
      <c r="AD1227" s="16"/>
      <c r="AE1227" s="16"/>
      <c r="AF1227" s="16"/>
      <c r="AG1227" s="16"/>
      <c r="AH1227" s="16"/>
      <c r="AI1227" s="16"/>
      <c r="AJ1227" s="16"/>
      <c r="AK1227" s="16"/>
      <c r="AL1227" s="16"/>
      <c r="AM1227" s="16"/>
      <c r="AN1227" s="16"/>
      <c r="AO1227" s="16"/>
      <c r="AP1227" s="16"/>
    </row>
    <row r="1228" spans="1:42" s="17" customFormat="1" ht="12.75" hidden="1" customHeight="1">
      <c r="A1228" s="63" t="s">
        <v>1196</v>
      </c>
      <c r="B1228" s="72"/>
      <c r="C1228" s="144" t="s">
        <v>1197</v>
      </c>
      <c r="D1228" s="46"/>
      <c r="E1228" s="264"/>
      <c r="F1228" s="265"/>
      <c r="G1228" s="266"/>
      <c r="H1228" s="267"/>
      <c r="I1228" s="268"/>
      <c r="J1228" s="265"/>
      <c r="K1228" s="265"/>
      <c r="L1228" s="269"/>
      <c r="M1228" s="268"/>
      <c r="N1228" s="269"/>
      <c r="O1228" s="36"/>
      <c r="P1228" s="51" t="s">
        <v>1474</v>
      </c>
      <c r="Q1228" s="36"/>
      <c r="R1228" s="36" t="str">
        <f t="shared" si="137"/>
        <v/>
      </c>
      <c r="S1228" s="15"/>
      <c r="T1228" s="15"/>
      <c r="U1228" s="28"/>
      <c r="V1228" s="28"/>
      <c r="W1228" s="15"/>
      <c r="X1228" s="15"/>
      <c r="Y1228" s="15"/>
      <c r="Z1228" s="15"/>
      <c r="AA1228" s="16"/>
      <c r="AB1228" s="16"/>
      <c r="AC1228" s="16"/>
      <c r="AD1228" s="16"/>
      <c r="AE1228" s="16"/>
      <c r="AF1228" s="16"/>
      <c r="AG1228" s="16"/>
      <c r="AH1228" s="16"/>
      <c r="AI1228" s="16"/>
      <c r="AJ1228" s="16"/>
      <c r="AK1228" s="16"/>
      <c r="AL1228" s="16"/>
      <c r="AM1228" s="16"/>
      <c r="AN1228" s="16"/>
      <c r="AO1228" s="16"/>
      <c r="AP1228" s="16"/>
    </row>
    <row r="1229" spans="1:42" s="17" customFormat="1" ht="12.75" hidden="1" customHeight="1">
      <c r="A1229" s="63" t="s">
        <v>1214</v>
      </c>
      <c r="B1229" s="72"/>
      <c r="C1229" s="144" t="s">
        <v>1215</v>
      </c>
      <c r="D1229" s="46"/>
      <c r="E1229" s="264"/>
      <c r="F1229" s="265"/>
      <c r="G1229" s="266"/>
      <c r="H1229" s="267"/>
      <c r="I1229" s="268"/>
      <c r="J1229" s="265"/>
      <c r="K1229" s="265"/>
      <c r="L1229" s="269"/>
      <c r="M1229" s="268"/>
      <c r="N1229" s="269"/>
      <c r="O1229" s="36"/>
      <c r="P1229" s="51" t="s">
        <v>1474</v>
      </c>
      <c r="Q1229" s="36"/>
      <c r="R1229" s="36" t="str">
        <f t="shared" si="137"/>
        <v/>
      </c>
      <c r="S1229" s="15"/>
      <c r="T1229" s="15"/>
      <c r="U1229" s="28"/>
      <c r="V1229" s="28"/>
      <c r="W1229" s="15"/>
      <c r="X1229" s="15"/>
      <c r="Y1229" s="15"/>
      <c r="Z1229" s="15"/>
      <c r="AA1229" s="16"/>
      <c r="AB1229" s="16"/>
      <c r="AC1229" s="16"/>
      <c r="AD1229" s="16"/>
      <c r="AE1229" s="16"/>
      <c r="AF1229" s="16"/>
      <c r="AG1229" s="16"/>
      <c r="AH1229" s="16"/>
      <c r="AI1229" s="16"/>
      <c r="AJ1229" s="16"/>
      <c r="AK1229" s="16"/>
      <c r="AL1229" s="16"/>
      <c r="AM1229" s="16"/>
      <c r="AN1229" s="16"/>
      <c r="AO1229" s="16"/>
      <c r="AP1229" s="16"/>
    </row>
    <row r="1230" spans="1:42" s="17" customFormat="1" ht="12.75" hidden="1" customHeight="1">
      <c r="A1230" s="63" t="s">
        <v>1200</v>
      </c>
      <c r="B1230" s="72"/>
      <c r="C1230" s="144" t="s">
        <v>1201</v>
      </c>
      <c r="D1230" s="46"/>
      <c r="E1230" s="264"/>
      <c r="F1230" s="265"/>
      <c r="G1230" s="266"/>
      <c r="H1230" s="267"/>
      <c r="I1230" s="268"/>
      <c r="J1230" s="265"/>
      <c r="K1230" s="265"/>
      <c r="L1230" s="269"/>
      <c r="M1230" s="268"/>
      <c r="N1230" s="269"/>
      <c r="O1230" s="36"/>
      <c r="P1230" s="51" t="s">
        <v>1474</v>
      </c>
      <c r="Q1230" s="36"/>
      <c r="R1230" s="36" t="str">
        <f t="shared" ref="R1230:R1293" si="143">IF(SUM(E1230:N1230)=0,"",P1230)</f>
        <v/>
      </c>
      <c r="S1230" s="15"/>
      <c r="T1230" s="15"/>
      <c r="U1230" s="28"/>
      <c r="V1230" s="28"/>
      <c r="W1230" s="15"/>
      <c r="X1230" s="15"/>
      <c r="Y1230" s="15"/>
      <c r="Z1230" s="15"/>
      <c r="AA1230" s="16"/>
      <c r="AB1230" s="16"/>
      <c r="AC1230" s="16"/>
      <c r="AD1230" s="16"/>
      <c r="AE1230" s="16"/>
      <c r="AF1230" s="16"/>
      <c r="AG1230" s="16"/>
      <c r="AH1230" s="16"/>
      <c r="AI1230" s="16"/>
      <c r="AJ1230" s="16"/>
      <c r="AK1230" s="16"/>
      <c r="AL1230" s="16"/>
      <c r="AM1230" s="16"/>
      <c r="AN1230" s="16"/>
      <c r="AO1230" s="16"/>
      <c r="AP1230" s="16"/>
    </row>
    <row r="1231" spans="1:42" s="17" customFormat="1" ht="12.75" hidden="1" customHeight="1">
      <c r="A1231" s="63" t="s">
        <v>1211</v>
      </c>
      <c r="B1231" s="72"/>
      <c r="C1231" s="144" t="s">
        <v>287</v>
      </c>
      <c r="D1231" s="46"/>
      <c r="E1231" s="264"/>
      <c r="F1231" s="265"/>
      <c r="G1231" s="266"/>
      <c r="H1231" s="267"/>
      <c r="I1231" s="268"/>
      <c r="J1231" s="265"/>
      <c r="K1231" s="265"/>
      <c r="L1231" s="269"/>
      <c r="M1231" s="268"/>
      <c r="N1231" s="269"/>
      <c r="O1231" s="36"/>
      <c r="P1231" s="51" t="s">
        <v>1474</v>
      </c>
      <c r="Q1231" s="36"/>
      <c r="R1231" s="36" t="str">
        <f t="shared" si="143"/>
        <v/>
      </c>
      <c r="S1231" s="15"/>
      <c r="T1231" s="15"/>
      <c r="U1231" s="28"/>
      <c r="V1231" s="28"/>
      <c r="W1231" s="15"/>
      <c r="X1231" s="15"/>
      <c r="Y1231" s="15"/>
      <c r="Z1231" s="15"/>
      <c r="AA1231" s="16"/>
      <c r="AB1231" s="16"/>
      <c r="AC1231" s="16"/>
      <c r="AD1231" s="16"/>
      <c r="AE1231" s="16"/>
      <c r="AF1231" s="16"/>
      <c r="AG1231" s="16"/>
      <c r="AH1231" s="16"/>
      <c r="AI1231" s="16"/>
      <c r="AJ1231" s="16"/>
      <c r="AK1231" s="16"/>
      <c r="AL1231" s="16"/>
      <c r="AM1231" s="16"/>
      <c r="AN1231" s="16"/>
      <c r="AO1231" s="16"/>
      <c r="AP1231" s="16"/>
    </row>
    <row r="1232" spans="1:42" s="17" customFormat="1" ht="12.75" hidden="1" customHeight="1" thickBot="1">
      <c r="A1232" s="63" t="s">
        <v>1202</v>
      </c>
      <c r="B1232" s="74"/>
      <c r="C1232" s="167" t="s">
        <v>1203</v>
      </c>
      <c r="D1232" s="46"/>
      <c r="E1232" s="264"/>
      <c r="F1232" s="265"/>
      <c r="G1232" s="266"/>
      <c r="H1232" s="267"/>
      <c r="I1232" s="268"/>
      <c r="J1232" s="265"/>
      <c r="K1232" s="265"/>
      <c r="L1232" s="269"/>
      <c r="M1232" s="268"/>
      <c r="N1232" s="269"/>
      <c r="O1232" s="36"/>
      <c r="P1232" s="51" t="s">
        <v>1474</v>
      </c>
      <c r="Q1232" s="36"/>
      <c r="R1232" s="36" t="str">
        <f t="shared" si="143"/>
        <v/>
      </c>
      <c r="S1232" s="15"/>
      <c r="T1232" s="15"/>
      <c r="U1232" s="28"/>
      <c r="V1232" s="28"/>
      <c r="W1232" s="15"/>
      <c r="X1232" s="15"/>
      <c r="Y1232" s="15"/>
      <c r="Z1232" s="15"/>
      <c r="AA1232" s="16"/>
      <c r="AB1232" s="16"/>
      <c r="AC1232" s="16"/>
      <c r="AD1232" s="16"/>
      <c r="AE1232" s="16"/>
      <c r="AF1232" s="16"/>
      <c r="AG1232" s="16"/>
      <c r="AH1232" s="16"/>
      <c r="AI1232" s="16"/>
      <c r="AJ1232" s="16"/>
      <c r="AK1232" s="16"/>
      <c r="AL1232" s="16"/>
      <c r="AM1232" s="16"/>
      <c r="AN1232" s="16"/>
      <c r="AO1232" s="16"/>
      <c r="AP1232" s="16"/>
    </row>
    <row r="1233" spans="1:42" s="18" customFormat="1" ht="15.75" hidden="1" customHeight="1">
      <c r="A1233" s="63" t="s">
        <v>1230</v>
      </c>
      <c r="B1233" s="410" t="s">
        <v>1231</v>
      </c>
      <c r="C1233" s="411"/>
      <c r="D1233" s="25"/>
      <c r="E1233" s="331">
        <f t="shared" ref="E1233:N1233" si="144">SUM(E1234:E1249)</f>
        <v>0</v>
      </c>
      <c r="F1233" s="332">
        <f t="shared" si="144"/>
        <v>0</v>
      </c>
      <c r="G1233" s="333">
        <f t="shared" si="144"/>
        <v>0</v>
      </c>
      <c r="H1233" s="334">
        <f t="shared" si="144"/>
        <v>0</v>
      </c>
      <c r="I1233" s="364">
        <f t="shared" si="144"/>
        <v>0</v>
      </c>
      <c r="J1233" s="332">
        <f t="shared" si="144"/>
        <v>0</v>
      </c>
      <c r="K1233" s="332">
        <f t="shared" si="144"/>
        <v>0</v>
      </c>
      <c r="L1233" s="335">
        <f t="shared" si="144"/>
        <v>0</v>
      </c>
      <c r="M1233" s="364">
        <f t="shared" si="144"/>
        <v>0</v>
      </c>
      <c r="N1233" s="335">
        <f t="shared" si="144"/>
        <v>0</v>
      </c>
      <c r="O1233" s="36"/>
      <c r="P1233" s="51" t="s">
        <v>1500</v>
      </c>
      <c r="Q1233" s="36"/>
      <c r="R1233" s="36" t="str">
        <f t="shared" si="143"/>
        <v/>
      </c>
      <c r="S1233" s="15"/>
      <c r="T1233" s="15"/>
      <c r="U1233" s="28"/>
      <c r="V1233" s="28"/>
      <c r="W1233" s="15"/>
      <c r="X1233" s="15"/>
      <c r="Y1233" s="15"/>
      <c r="Z1233" s="15"/>
      <c r="AA1233" s="15"/>
      <c r="AB1233" s="15"/>
      <c r="AC1233" s="15"/>
      <c r="AD1233" s="15"/>
      <c r="AE1233" s="15"/>
      <c r="AF1233" s="15"/>
      <c r="AG1233" s="15"/>
      <c r="AH1233" s="15"/>
      <c r="AI1233" s="15"/>
      <c r="AJ1233" s="15"/>
      <c r="AK1233" s="15"/>
      <c r="AL1233" s="15"/>
      <c r="AM1233" s="15"/>
      <c r="AN1233" s="15"/>
      <c r="AO1233" s="15"/>
      <c r="AP1233" s="15"/>
    </row>
    <row r="1234" spans="1:42" s="17" customFormat="1" ht="12.75" hidden="1" customHeight="1">
      <c r="A1234" s="63" t="s">
        <v>1232</v>
      </c>
      <c r="B1234" s="72"/>
      <c r="C1234" s="144" t="s">
        <v>1798</v>
      </c>
      <c r="D1234" s="46"/>
      <c r="E1234" s="264"/>
      <c r="F1234" s="265"/>
      <c r="G1234" s="266"/>
      <c r="H1234" s="267"/>
      <c r="I1234" s="268"/>
      <c r="J1234" s="265"/>
      <c r="K1234" s="265"/>
      <c r="L1234" s="269"/>
      <c r="M1234" s="268"/>
      <c r="N1234" s="269"/>
      <c r="O1234" s="36"/>
      <c r="P1234" s="51" t="s">
        <v>1474</v>
      </c>
      <c r="Q1234" s="36"/>
      <c r="R1234" s="36" t="str">
        <f t="shared" si="143"/>
        <v/>
      </c>
      <c r="S1234" s="15"/>
      <c r="T1234" s="15"/>
      <c r="U1234" s="28"/>
      <c r="V1234" s="28"/>
      <c r="W1234" s="15"/>
      <c r="X1234" s="15"/>
      <c r="Y1234" s="15"/>
      <c r="Z1234" s="15"/>
      <c r="AA1234" s="16"/>
      <c r="AB1234" s="16"/>
      <c r="AC1234" s="16"/>
      <c r="AD1234" s="16"/>
      <c r="AE1234" s="16"/>
      <c r="AF1234" s="16"/>
      <c r="AG1234" s="16"/>
      <c r="AH1234" s="16"/>
      <c r="AI1234" s="16"/>
      <c r="AJ1234" s="16"/>
      <c r="AK1234" s="16"/>
      <c r="AL1234" s="16"/>
      <c r="AM1234" s="16"/>
      <c r="AN1234" s="16"/>
      <c r="AO1234" s="16"/>
      <c r="AP1234" s="16"/>
    </row>
    <row r="1235" spans="1:42" s="17" customFormat="1" ht="12.75" hidden="1" customHeight="1">
      <c r="A1235" s="63" t="s">
        <v>1247</v>
      </c>
      <c r="B1235" s="72"/>
      <c r="C1235" s="144" t="s">
        <v>1248</v>
      </c>
      <c r="D1235" s="46"/>
      <c r="E1235" s="264"/>
      <c r="F1235" s="265"/>
      <c r="G1235" s="266"/>
      <c r="H1235" s="267"/>
      <c r="I1235" s="268"/>
      <c r="J1235" s="265"/>
      <c r="K1235" s="265"/>
      <c r="L1235" s="269"/>
      <c r="M1235" s="268"/>
      <c r="N1235" s="269"/>
      <c r="O1235" s="36"/>
      <c r="P1235" s="51" t="s">
        <v>1474</v>
      </c>
      <c r="Q1235" s="36"/>
      <c r="R1235" s="36" t="str">
        <f t="shared" si="143"/>
        <v/>
      </c>
      <c r="S1235" s="15"/>
      <c r="T1235" s="15"/>
      <c r="U1235" s="28"/>
      <c r="V1235" s="28"/>
      <c r="W1235" s="15"/>
      <c r="X1235" s="15"/>
      <c r="Y1235" s="15"/>
      <c r="Z1235" s="15"/>
      <c r="AA1235" s="16"/>
      <c r="AB1235" s="16"/>
      <c r="AC1235" s="16"/>
      <c r="AD1235" s="16"/>
      <c r="AE1235" s="16"/>
      <c r="AF1235" s="16"/>
      <c r="AG1235" s="16"/>
      <c r="AH1235" s="16"/>
      <c r="AI1235" s="16"/>
      <c r="AJ1235" s="16"/>
      <c r="AK1235" s="16"/>
      <c r="AL1235" s="16"/>
      <c r="AM1235" s="16"/>
      <c r="AN1235" s="16"/>
      <c r="AO1235" s="16"/>
      <c r="AP1235" s="16"/>
    </row>
    <row r="1236" spans="1:42" s="17" customFormat="1" ht="12.75" hidden="1" customHeight="1">
      <c r="A1236" s="63" t="s">
        <v>1249</v>
      </c>
      <c r="B1236" s="72"/>
      <c r="C1236" s="144" t="s">
        <v>1250</v>
      </c>
      <c r="D1236" s="46"/>
      <c r="E1236" s="264"/>
      <c r="F1236" s="265"/>
      <c r="G1236" s="266"/>
      <c r="H1236" s="267"/>
      <c r="I1236" s="268"/>
      <c r="J1236" s="265"/>
      <c r="K1236" s="265"/>
      <c r="L1236" s="269"/>
      <c r="M1236" s="268"/>
      <c r="N1236" s="269"/>
      <c r="O1236" s="36"/>
      <c r="P1236" s="51" t="s">
        <v>1474</v>
      </c>
      <c r="Q1236" s="36"/>
      <c r="R1236" s="36" t="str">
        <f t="shared" si="143"/>
        <v/>
      </c>
      <c r="S1236" s="15"/>
      <c r="T1236" s="15"/>
      <c r="U1236" s="28"/>
      <c r="V1236" s="28"/>
      <c r="W1236" s="15"/>
      <c r="X1236" s="15"/>
      <c r="Y1236" s="15"/>
      <c r="Z1236" s="15"/>
      <c r="AA1236" s="16"/>
      <c r="AB1236" s="16"/>
      <c r="AC1236" s="16"/>
      <c r="AD1236" s="16"/>
      <c r="AE1236" s="16"/>
      <c r="AF1236" s="16"/>
      <c r="AG1236" s="16"/>
      <c r="AH1236" s="16"/>
      <c r="AI1236" s="16"/>
      <c r="AJ1236" s="16"/>
      <c r="AK1236" s="16"/>
      <c r="AL1236" s="16"/>
      <c r="AM1236" s="16"/>
      <c r="AN1236" s="16"/>
      <c r="AO1236" s="16"/>
      <c r="AP1236" s="16"/>
    </row>
    <row r="1237" spans="1:42" s="17" customFormat="1" ht="12.75" hidden="1" customHeight="1">
      <c r="A1237" s="63" t="s">
        <v>1251</v>
      </c>
      <c r="B1237" s="72"/>
      <c r="C1237" s="144" t="s">
        <v>1252</v>
      </c>
      <c r="D1237" s="46"/>
      <c r="E1237" s="264"/>
      <c r="F1237" s="265"/>
      <c r="G1237" s="266"/>
      <c r="H1237" s="267"/>
      <c r="I1237" s="268"/>
      <c r="J1237" s="265"/>
      <c r="K1237" s="265"/>
      <c r="L1237" s="269"/>
      <c r="M1237" s="268"/>
      <c r="N1237" s="269"/>
      <c r="O1237" s="36"/>
      <c r="P1237" s="51" t="s">
        <v>1474</v>
      </c>
      <c r="Q1237" s="36"/>
      <c r="R1237" s="36" t="str">
        <f t="shared" si="143"/>
        <v/>
      </c>
      <c r="S1237" s="15"/>
      <c r="T1237" s="15"/>
      <c r="U1237" s="28"/>
      <c r="V1237" s="28"/>
      <c r="W1237" s="15"/>
      <c r="X1237" s="15"/>
      <c r="Y1237" s="15"/>
      <c r="Z1237" s="15"/>
      <c r="AA1237" s="16"/>
      <c r="AB1237" s="16"/>
      <c r="AC1237" s="16"/>
      <c r="AD1237" s="16"/>
      <c r="AE1237" s="16"/>
      <c r="AF1237" s="16"/>
      <c r="AG1237" s="16"/>
      <c r="AH1237" s="16"/>
      <c r="AI1237" s="16"/>
      <c r="AJ1237" s="16"/>
      <c r="AK1237" s="16"/>
      <c r="AL1237" s="16"/>
      <c r="AM1237" s="16"/>
      <c r="AN1237" s="16"/>
      <c r="AO1237" s="16"/>
      <c r="AP1237" s="16"/>
    </row>
    <row r="1238" spans="1:42" s="17" customFormat="1" ht="12.75" hidden="1" customHeight="1">
      <c r="A1238" s="63" t="s">
        <v>1253</v>
      </c>
      <c r="B1238" s="72"/>
      <c r="C1238" s="73" t="s">
        <v>1263</v>
      </c>
      <c r="D1238" s="46"/>
      <c r="E1238" s="264"/>
      <c r="F1238" s="265"/>
      <c r="G1238" s="266"/>
      <c r="H1238" s="267"/>
      <c r="I1238" s="268"/>
      <c r="J1238" s="265"/>
      <c r="K1238" s="265"/>
      <c r="L1238" s="269"/>
      <c r="M1238" s="268"/>
      <c r="N1238" s="269"/>
      <c r="O1238" s="36"/>
      <c r="P1238" s="51" t="s">
        <v>1474</v>
      </c>
      <c r="Q1238" s="36"/>
      <c r="R1238" s="36" t="str">
        <f t="shared" si="143"/>
        <v/>
      </c>
      <c r="S1238" s="15"/>
      <c r="T1238" s="15"/>
      <c r="U1238" s="28"/>
      <c r="V1238" s="28"/>
      <c r="W1238" s="15"/>
      <c r="X1238" s="15"/>
      <c r="Y1238" s="15"/>
      <c r="Z1238" s="15"/>
      <c r="AA1238" s="16"/>
      <c r="AB1238" s="16"/>
      <c r="AC1238" s="16"/>
      <c r="AD1238" s="16"/>
      <c r="AE1238" s="16"/>
      <c r="AF1238" s="16"/>
      <c r="AG1238" s="16"/>
      <c r="AH1238" s="16"/>
      <c r="AI1238" s="16"/>
      <c r="AJ1238" s="16"/>
      <c r="AK1238" s="16"/>
      <c r="AL1238" s="16"/>
      <c r="AM1238" s="16"/>
      <c r="AN1238" s="16"/>
      <c r="AO1238" s="16"/>
      <c r="AP1238" s="16"/>
    </row>
    <row r="1239" spans="1:42" s="17" customFormat="1" ht="12.75" hidden="1" customHeight="1">
      <c r="A1239" s="63" t="s">
        <v>1254</v>
      </c>
      <c r="B1239" s="72"/>
      <c r="C1239" s="144" t="s">
        <v>1255</v>
      </c>
      <c r="D1239" s="46"/>
      <c r="E1239" s="264"/>
      <c r="F1239" s="265"/>
      <c r="G1239" s="266"/>
      <c r="H1239" s="267"/>
      <c r="I1239" s="268"/>
      <c r="J1239" s="265"/>
      <c r="K1239" s="265"/>
      <c r="L1239" s="269"/>
      <c r="M1239" s="268"/>
      <c r="N1239" s="269"/>
      <c r="O1239" s="36"/>
      <c r="P1239" s="51" t="s">
        <v>1474</v>
      </c>
      <c r="Q1239" s="36"/>
      <c r="R1239" s="36" t="str">
        <f t="shared" si="143"/>
        <v/>
      </c>
      <c r="S1239" s="15"/>
      <c r="T1239" s="15"/>
      <c r="U1239" s="28"/>
      <c r="V1239" s="28"/>
      <c r="W1239" s="15"/>
      <c r="X1239" s="15"/>
      <c r="Y1239" s="15"/>
      <c r="Z1239" s="15"/>
      <c r="AA1239" s="16"/>
      <c r="AB1239" s="16"/>
      <c r="AC1239" s="16"/>
      <c r="AD1239" s="16"/>
      <c r="AE1239" s="16"/>
      <c r="AF1239" s="16"/>
      <c r="AG1239" s="16"/>
      <c r="AH1239" s="16"/>
      <c r="AI1239" s="16"/>
      <c r="AJ1239" s="16"/>
      <c r="AK1239" s="16"/>
      <c r="AL1239" s="16"/>
      <c r="AM1239" s="16"/>
      <c r="AN1239" s="16"/>
      <c r="AO1239" s="16"/>
      <c r="AP1239" s="16"/>
    </row>
    <row r="1240" spans="1:42" s="17" customFormat="1" ht="12.75" hidden="1" customHeight="1">
      <c r="A1240" s="63" t="s">
        <v>1256</v>
      </c>
      <c r="B1240" s="72"/>
      <c r="C1240" s="144" t="s">
        <v>1257</v>
      </c>
      <c r="D1240" s="46"/>
      <c r="E1240" s="264"/>
      <c r="F1240" s="265"/>
      <c r="G1240" s="266"/>
      <c r="H1240" s="267"/>
      <c r="I1240" s="268"/>
      <c r="J1240" s="265"/>
      <c r="K1240" s="265"/>
      <c r="L1240" s="269"/>
      <c r="M1240" s="268"/>
      <c r="N1240" s="269"/>
      <c r="O1240" s="36"/>
      <c r="P1240" s="51" t="s">
        <v>1474</v>
      </c>
      <c r="Q1240" s="36"/>
      <c r="R1240" s="36" t="str">
        <f t="shared" si="143"/>
        <v/>
      </c>
      <c r="S1240" s="15"/>
      <c r="T1240" s="15"/>
      <c r="U1240" s="28"/>
      <c r="V1240" s="28"/>
      <c r="W1240" s="15"/>
      <c r="X1240" s="15"/>
      <c r="Y1240" s="15"/>
      <c r="Z1240" s="15"/>
      <c r="AA1240" s="16"/>
      <c r="AB1240" s="16"/>
      <c r="AC1240" s="16"/>
      <c r="AD1240" s="16"/>
      <c r="AE1240" s="16"/>
      <c r="AF1240" s="16"/>
      <c r="AG1240" s="16"/>
      <c r="AH1240" s="16"/>
      <c r="AI1240" s="16"/>
      <c r="AJ1240" s="16"/>
      <c r="AK1240" s="16"/>
      <c r="AL1240" s="16"/>
      <c r="AM1240" s="16"/>
      <c r="AN1240" s="16"/>
      <c r="AO1240" s="16"/>
      <c r="AP1240" s="16"/>
    </row>
    <row r="1241" spans="1:42" s="17" customFormat="1" ht="12.75" hidden="1" customHeight="1">
      <c r="A1241" s="63" t="s">
        <v>1258</v>
      </c>
      <c r="B1241" s="72"/>
      <c r="C1241" s="144" t="s">
        <v>1259</v>
      </c>
      <c r="D1241" s="46"/>
      <c r="E1241" s="264"/>
      <c r="F1241" s="265"/>
      <c r="G1241" s="266"/>
      <c r="H1241" s="267"/>
      <c r="I1241" s="268"/>
      <c r="J1241" s="265"/>
      <c r="K1241" s="265"/>
      <c r="L1241" s="269"/>
      <c r="M1241" s="268"/>
      <c r="N1241" s="269"/>
      <c r="O1241" s="36"/>
      <c r="P1241" s="51" t="s">
        <v>1474</v>
      </c>
      <c r="Q1241" s="36"/>
      <c r="R1241" s="36" t="str">
        <f t="shared" si="143"/>
        <v/>
      </c>
      <c r="S1241" s="15"/>
      <c r="T1241" s="15"/>
      <c r="U1241" s="28"/>
      <c r="V1241" s="28"/>
      <c r="W1241" s="15"/>
      <c r="X1241" s="15"/>
      <c r="Y1241" s="15"/>
      <c r="Z1241" s="15"/>
      <c r="AA1241" s="16"/>
      <c r="AB1241" s="16"/>
      <c r="AC1241" s="16"/>
      <c r="AD1241" s="16"/>
      <c r="AE1241" s="16"/>
      <c r="AF1241" s="16"/>
      <c r="AG1241" s="16"/>
      <c r="AH1241" s="16"/>
      <c r="AI1241" s="16"/>
      <c r="AJ1241" s="16"/>
      <c r="AK1241" s="16"/>
      <c r="AL1241" s="16"/>
      <c r="AM1241" s="16"/>
      <c r="AN1241" s="16"/>
      <c r="AO1241" s="16"/>
      <c r="AP1241" s="16"/>
    </row>
    <row r="1242" spans="1:42" s="17" customFormat="1" ht="12.75" hidden="1" customHeight="1">
      <c r="A1242" s="63" t="s">
        <v>1260</v>
      </c>
      <c r="B1242" s="72"/>
      <c r="C1242" s="144" t="s">
        <v>749</v>
      </c>
      <c r="D1242" s="46"/>
      <c r="E1242" s="264"/>
      <c r="F1242" s="265"/>
      <c r="G1242" s="266"/>
      <c r="H1242" s="267"/>
      <c r="I1242" s="268"/>
      <c r="J1242" s="265"/>
      <c r="K1242" s="265"/>
      <c r="L1242" s="269"/>
      <c r="M1242" s="268"/>
      <c r="N1242" s="269"/>
      <c r="O1242" s="36"/>
      <c r="P1242" s="51" t="s">
        <v>1474</v>
      </c>
      <c r="Q1242" s="36"/>
      <c r="R1242" s="36" t="str">
        <f t="shared" si="143"/>
        <v/>
      </c>
      <c r="S1242" s="15"/>
      <c r="T1242" s="15"/>
      <c r="U1242" s="28"/>
      <c r="V1242" s="28"/>
      <c r="W1242" s="15"/>
      <c r="X1242" s="15"/>
      <c r="Y1242" s="15"/>
      <c r="Z1242" s="15"/>
      <c r="AA1242" s="16"/>
      <c r="AB1242" s="16"/>
      <c r="AC1242" s="16"/>
      <c r="AD1242" s="16"/>
      <c r="AE1242" s="16"/>
      <c r="AF1242" s="16"/>
      <c r="AG1242" s="16"/>
      <c r="AH1242" s="16"/>
      <c r="AI1242" s="16"/>
      <c r="AJ1242" s="16"/>
      <c r="AK1242" s="16"/>
      <c r="AL1242" s="16"/>
      <c r="AM1242" s="16"/>
      <c r="AN1242" s="16"/>
      <c r="AO1242" s="16"/>
      <c r="AP1242" s="16"/>
    </row>
    <row r="1243" spans="1:42" s="17" customFormat="1" ht="12.75" hidden="1" customHeight="1">
      <c r="A1243" s="63" t="s">
        <v>1233</v>
      </c>
      <c r="B1243" s="72"/>
      <c r="C1243" s="144" t="s">
        <v>1234</v>
      </c>
      <c r="D1243" s="46"/>
      <c r="E1243" s="264"/>
      <c r="F1243" s="265"/>
      <c r="G1243" s="266"/>
      <c r="H1243" s="267"/>
      <c r="I1243" s="268"/>
      <c r="J1243" s="265"/>
      <c r="K1243" s="265"/>
      <c r="L1243" s="269"/>
      <c r="M1243" s="268"/>
      <c r="N1243" s="269"/>
      <c r="O1243" s="36"/>
      <c r="P1243" s="51" t="s">
        <v>1474</v>
      </c>
      <c r="Q1243" s="36"/>
      <c r="R1243" s="36" t="str">
        <f t="shared" si="143"/>
        <v/>
      </c>
      <c r="S1243" s="15"/>
      <c r="T1243" s="15"/>
      <c r="U1243" s="28"/>
      <c r="V1243" s="28"/>
      <c r="W1243" s="15"/>
      <c r="X1243" s="15"/>
      <c r="Y1243" s="15"/>
      <c r="Z1243" s="15"/>
      <c r="AA1243" s="16"/>
      <c r="AB1243" s="16"/>
      <c r="AC1243" s="16"/>
      <c r="AD1243" s="16"/>
      <c r="AE1243" s="16"/>
      <c r="AF1243" s="16"/>
      <c r="AG1243" s="16"/>
      <c r="AH1243" s="16"/>
      <c r="AI1243" s="16"/>
      <c r="AJ1243" s="16"/>
      <c r="AK1243" s="16"/>
      <c r="AL1243" s="16"/>
      <c r="AM1243" s="16"/>
      <c r="AN1243" s="16"/>
      <c r="AO1243" s="16"/>
      <c r="AP1243" s="16"/>
    </row>
    <row r="1244" spans="1:42" s="17" customFormat="1" ht="12.75" hidden="1" customHeight="1">
      <c r="A1244" s="63" t="s">
        <v>1235</v>
      </c>
      <c r="B1244" s="72"/>
      <c r="C1244" s="144" t="s">
        <v>1236</v>
      </c>
      <c r="D1244" s="46"/>
      <c r="E1244" s="264"/>
      <c r="F1244" s="265"/>
      <c r="G1244" s="266"/>
      <c r="H1244" s="267"/>
      <c r="I1244" s="268"/>
      <c r="J1244" s="265"/>
      <c r="K1244" s="265"/>
      <c r="L1244" s="269"/>
      <c r="M1244" s="268"/>
      <c r="N1244" s="269"/>
      <c r="O1244" s="36"/>
      <c r="P1244" s="51" t="s">
        <v>1474</v>
      </c>
      <c r="Q1244" s="36"/>
      <c r="R1244" s="36" t="str">
        <f t="shared" si="143"/>
        <v/>
      </c>
      <c r="S1244" s="15"/>
      <c r="T1244" s="15"/>
      <c r="U1244" s="28"/>
      <c r="V1244" s="28"/>
      <c r="W1244" s="15"/>
      <c r="X1244" s="15"/>
      <c r="Y1244" s="15"/>
      <c r="Z1244" s="15"/>
      <c r="AA1244" s="16"/>
      <c r="AB1244" s="16"/>
      <c r="AC1244" s="16"/>
      <c r="AD1244" s="16"/>
      <c r="AE1244" s="16"/>
      <c r="AF1244" s="16"/>
      <c r="AG1244" s="16"/>
      <c r="AH1244" s="16"/>
      <c r="AI1244" s="16"/>
      <c r="AJ1244" s="16"/>
      <c r="AK1244" s="16"/>
      <c r="AL1244" s="16"/>
      <c r="AM1244" s="16"/>
      <c r="AN1244" s="16"/>
      <c r="AO1244" s="16"/>
      <c r="AP1244" s="16"/>
    </row>
    <row r="1245" spans="1:42" s="17" customFormat="1" ht="12.75" hidden="1" customHeight="1">
      <c r="A1245" s="63" t="s">
        <v>1237</v>
      </c>
      <c r="B1245" s="72"/>
      <c r="C1245" s="144" t="s">
        <v>1238</v>
      </c>
      <c r="D1245" s="46"/>
      <c r="E1245" s="264"/>
      <c r="F1245" s="265"/>
      <c r="G1245" s="266"/>
      <c r="H1245" s="267"/>
      <c r="I1245" s="268"/>
      <c r="J1245" s="265"/>
      <c r="K1245" s="265"/>
      <c r="L1245" s="269"/>
      <c r="M1245" s="268"/>
      <c r="N1245" s="269"/>
      <c r="O1245" s="36"/>
      <c r="P1245" s="51" t="s">
        <v>1474</v>
      </c>
      <c r="Q1245" s="36"/>
      <c r="R1245" s="36" t="str">
        <f t="shared" si="143"/>
        <v/>
      </c>
      <c r="S1245" s="15"/>
      <c r="T1245" s="15"/>
      <c r="U1245" s="28"/>
      <c r="V1245" s="28"/>
      <c r="W1245" s="15"/>
      <c r="X1245" s="15"/>
      <c r="Y1245" s="15"/>
      <c r="Z1245" s="15"/>
      <c r="AA1245" s="16"/>
      <c r="AB1245" s="16"/>
      <c r="AC1245" s="16"/>
      <c r="AD1245" s="16"/>
      <c r="AE1245" s="16"/>
      <c r="AF1245" s="16"/>
      <c r="AG1245" s="16"/>
      <c r="AH1245" s="16"/>
      <c r="AI1245" s="16"/>
      <c r="AJ1245" s="16"/>
      <c r="AK1245" s="16"/>
      <c r="AL1245" s="16"/>
      <c r="AM1245" s="16"/>
      <c r="AN1245" s="16"/>
      <c r="AO1245" s="16"/>
      <c r="AP1245" s="16"/>
    </row>
    <row r="1246" spans="1:42" s="17" customFormat="1" ht="12.75" hidden="1" customHeight="1">
      <c r="A1246" s="63" t="s">
        <v>1239</v>
      </c>
      <c r="B1246" s="72"/>
      <c r="C1246" s="144" t="s">
        <v>1240</v>
      </c>
      <c r="D1246" s="46"/>
      <c r="E1246" s="264"/>
      <c r="F1246" s="265"/>
      <c r="G1246" s="266"/>
      <c r="H1246" s="267"/>
      <c r="I1246" s="268"/>
      <c r="J1246" s="265"/>
      <c r="K1246" s="265"/>
      <c r="L1246" s="269"/>
      <c r="M1246" s="268"/>
      <c r="N1246" s="269"/>
      <c r="O1246" s="36"/>
      <c r="P1246" s="51" t="s">
        <v>1474</v>
      </c>
      <c r="Q1246" s="36"/>
      <c r="R1246" s="36" t="str">
        <f t="shared" si="143"/>
        <v/>
      </c>
      <c r="S1246" s="15"/>
      <c r="T1246" s="15"/>
      <c r="U1246" s="28"/>
      <c r="V1246" s="28"/>
      <c r="W1246" s="15"/>
      <c r="X1246" s="15"/>
      <c r="Y1246" s="15"/>
      <c r="Z1246" s="15"/>
      <c r="AA1246" s="16"/>
      <c r="AB1246" s="16"/>
      <c r="AC1246" s="16"/>
      <c r="AD1246" s="16"/>
      <c r="AE1246" s="16"/>
      <c r="AF1246" s="16"/>
      <c r="AG1246" s="16"/>
      <c r="AH1246" s="16"/>
      <c r="AI1246" s="16"/>
      <c r="AJ1246" s="16"/>
      <c r="AK1246" s="16"/>
      <c r="AL1246" s="16"/>
      <c r="AM1246" s="16"/>
      <c r="AN1246" s="16"/>
      <c r="AO1246" s="16"/>
      <c r="AP1246" s="16"/>
    </row>
    <row r="1247" spans="1:42" s="17" customFormat="1" ht="12.75" hidden="1" customHeight="1">
      <c r="A1247" s="63" t="s">
        <v>1241</v>
      </c>
      <c r="B1247" s="72"/>
      <c r="C1247" s="144" t="s">
        <v>1242</v>
      </c>
      <c r="D1247" s="46"/>
      <c r="E1247" s="264"/>
      <c r="F1247" s="265"/>
      <c r="G1247" s="266"/>
      <c r="H1247" s="267"/>
      <c r="I1247" s="268"/>
      <c r="J1247" s="265"/>
      <c r="K1247" s="265"/>
      <c r="L1247" s="269"/>
      <c r="M1247" s="268"/>
      <c r="N1247" s="269"/>
      <c r="O1247" s="36"/>
      <c r="P1247" s="51" t="s">
        <v>1474</v>
      </c>
      <c r="Q1247" s="36"/>
      <c r="R1247" s="36" t="str">
        <f t="shared" si="143"/>
        <v/>
      </c>
      <c r="S1247" s="15"/>
      <c r="T1247" s="15"/>
      <c r="U1247" s="28"/>
      <c r="V1247" s="28"/>
      <c r="W1247" s="15"/>
      <c r="X1247" s="15"/>
      <c r="Y1247" s="15"/>
      <c r="Z1247" s="15"/>
      <c r="AA1247" s="16"/>
      <c r="AB1247" s="16"/>
      <c r="AC1247" s="16"/>
      <c r="AD1247" s="16"/>
      <c r="AE1247" s="16"/>
      <c r="AF1247" s="16"/>
      <c r="AG1247" s="16"/>
      <c r="AH1247" s="16"/>
      <c r="AI1247" s="16"/>
      <c r="AJ1247" s="16"/>
      <c r="AK1247" s="16"/>
      <c r="AL1247" s="16"/>
      <c r="AM1247" s="16"/>
      <c r="AN1247" s="16"/>
      <c r="AO1247" s="16"/>
      <c r="AP1247" s="16"/>
    </row>
    <row r="1248" spans="1:42" s="17" customFormat="1" ht="12.75" hidden="1" customHeight="1">
      <c r="A1248" s="63" t="s">
        <v>1243</v>
      </c>
      <c r="B1248" s="72"/>
      <c r="C1248" s="144" t="s">
        <v>1244</v>
      </c>
      <c r="D1248" s="46"/>
      <c r="E1248" s="264"/>
      <c r="F1248" s="265"/>
      <c r="G1248" s="266"/>
      <c r="H1248" s="267"/>
      <c r="I1248" s="268"/>
      <c r="J1248" s="265"/>
      <c r="K1248" s="265"/>
      <c r="L1248" s="269"/>
      <c r="M1248" s="268"/>
      <c r="N1248" s="269"/>
      <c r="O1248" s="36"/>
      <c r="P1248" s="51" t="s">
        <v>1474</v>
      </c>
      <c r="Q1248" s="36"/>
      <c r="R1248" s="36" t="str">
        <f t="shared" si="143"/>
        <v/>
      </c>
      <c r="S1248" s="15"/>
      <c r="T1248" s="15"/>
      <c r="U1248" s="28"/>
      <c r="V1248" s="28"/>
      <c r="W1248" s="15"/>
      <c r="X1248" s="15"/>
      <c r="Y1248" s="15"/>
      <c r="Z1248" s="15"/>
      <c r="AA1248" s="16"/>
      <c r="AB1248" s="16"/>
      <c r="AC1248" s="16"/>
      <c r="AD1248" s="16"/>
      <c r="AE1248" s="16"/>
      <c r="AF1248" s="16"/>
      <c r="AG1248" s="16"/>
      <c r="AH1248" s="16"/>
      <c r="AI1248" s="16"/>
      <c r="AJ1248" s="16"/>
      <c r="AK1248" s="16"/>
      <c r="AL1248" s="16"/>
      <c r="AM1248" s="16"/>
      <c r="AN1248" s="16"/>
      <c r="AO1248" s="16"/>
      <c r="AP1248" s="16"/>
    </row>
    <row r="1249" spans="1:42" s="17" customFormat="1" ht="12.75" hidden="1" customHeight="1" thickBot="1">
      <c r="A1249" s="63" t="s">
        <v>1245</v>
      </c>
      <c r="B1249" s="74"/>
      <c r="C1249" s="167" t="s">
        <v>1246</v>
      </c>
      <c r="D1249" s="46"/>
      <c r="E1249" s="270"/>
      <c r="F1249" s="271"/>
      <c r="G1249" s="272"/>
      <c r="H1249" s="273"/>
      <c r="I1249" s="274"/>
      <c r="J1249" s="271"/>
      <c r="K1249" s="271"/>
      <c r="L1249" s="275"/>
      <c r="M1249" s="274"/>
      <c r="N1249" s="275"/>
      <c r="O1249" s="36"/>
      <c r="P1249" s="51" t="s">
        <v>1474</v>
      </c>
      <c r="Q1249" s="36"/>
      <c r="R1249" s="36" t="str">
        <f t="shared" si="143"/>
        <v/>
      </c>
      <c r="S1249" s="15"/>
      <c r="T1249" s="15"/>
      <c r="U1249" s="28"/>
      <c r="V1249" s="28"/>
      <c r="W1249" s="15"/>
      <c r="X1249" s="15"/>
      <c r="Y1249" s="15"/>
      <c r="Z1249" s="15"/>
      <c r="AA1249" s="16"/>
      <c r="AB1249" s="16"/>
      <c r="AC1249" s="16"/>
      <c r="AD1249" s="16"/>
      <c r="AE1249" s="16"/>
      <c r="AF1249" s="16"/>
      <c r="AG1249" s="16"/>
      <c r="AH1249" s="16"/>
      <c r="AI1249" s="16"/>
      <c r="AJ1249" s="16"/>
      <c r="AK1249" s="16"/>
      <c r="AL1249" s="16"/>
      <c r="AM1249" s="16"/>
      <c r="AN1249" s="16"/>
      <c r="AO1249" s="16"/>
      <c r="AP1249" s="16"/>
    </row>
    <row r="1250" spans="1:42" s="18" customFormat="1" ht="36" customHeight="1" thickBot="1">
      <c r="A1250" s="63" t="s">
        <v>1437</v>
      </c>
      <c r="B1250" s="905" t="s">
        <v>619</v>
      </c>
      <c r="C1250" s="906"/>
      <c r="D1250" s="47"/>
      <c r="E1250" s="276">
        <f t="shared" ref="E1250:N1250" si="145">SUM(E1251,E1274,E1280,E1304,E1322)</f>
        <v>12</v>
      </c>
      <c r="F1250" s="277">
        <f t="shared" si="145"/>
        <v>3929</v>
      </c>
      <c r="G1250" s="278">
        <f t="shared" si="145"/>
        <v>18092</v>
      </c>
      <c r="H1250" s="279">
        <f t="shared" si="145"/>
        <v>40</v>
      </c>
      <c r="I1250" s="280">
        <f t="shared" si="145"/>
        <v>3892</v>
      </c>
      <c r="J1250" s="277">
        <f t="shared" si="145"/>
        <v>17907</v>
      </c>
      <c r="K1250" s="277">
        <f t="shared" si="145"/>
        <v>37</v>
      </c>
      <c r="L1250" s="281">
        <f t="shared" si="145"/>
        <v>185</v>
      </c>
      <c r="M1250" s="256">
        <f t="shared" si="145"/>
        <v>3929</v>
      </c>
      <c r="N1250" s="257">
        <f t="shared" si="145"/>
        <v>18092</v>
      </c>
      <c r="O1250" s="36"/>
      <c r="P1250" s="51" t="s">
        <v>1499</v>
      </c>
      <c r="Q1250" s="36"/>
      <c r="R1250" s="36" t="str">
        <f t="shared" si="143"/>
        <v>R</v>
      </c>
      <c r="S1250" s="15"/>
      <c r="T1250" s="15"/>
      <c r="U1250" s="28"/>
      <c r="V1250" s="15"/>
      <c r="W1250" s="15"/>
      <c r="X1250" s="15"/>
      <c r="Y1250" s="15"/>
      <c r="Z1250" s="15"/>
      <c r="AA1250" s="15"/>
      <c r="AB1250" s="15"/>
      <c r="AC1250" s="15"/>
      <c r="AD1250" s="15"/>
      <c r="AE1250" s="15"/>
      <c r="AF1250" s="15"/>
      <c r="AG1250" s="15"/>
      <c r="AH1250" s="15"/>
      <c r="AI1250" s="15"/>
      <c r="AJ1250" s="15"/>
      <c r="AK1250" s="15"/>
      <c r="AL1250" s="15"/>
      <c r="AM1250" s="15"/>
      <c r="AN1250" s="15"/>
      <c r="AO1250" s="15"/>
      <c r="AP1250" s="15"/>
    </row>
    <row r="1251" spans="1:42" s="18" customFormat="1" ht="15.75" customHeight="1" thickBot="1">
      <c r="A1251" s="63" t="s">
        <v>1264</v>
      </c>
      <c r="B1251" s="433" t="s">
        <v>1265</v>
      </c>
      <c r="C1251" s="434"/>
      <c r="D1251" s="103"/>
      <c r="E1251" s="366">
        <f t="shared" ref="E1251:N1251" si="146">SUM(E1252:E1273)</f>
        <v>1</v>
      </c>
      <c r="F1251" s="367">
        <f t="shared" si="146"/>
        <v>40</v>
      </c>
      <c r="G1251" s="368">
        <f t="shared" si="146"/>
        <v>157</v>
      </c>
      <c r="H1251" s="369">
        <f t="shared" si="146"/>
        <v>2</v>
      </c>
      <c r="I1251" s="370">
        <f t="shared" si="146"/>
        <v>40</v>
      </c>
      <c r="J1251" s="367">
        <f t="shared" si="146"/>
        <v>157</v>
      </c>
      <c r="K1251" s="367">
        <f t="shared" si="146"/>
        <v>0</v>
      </c>
      <c r="L1251" s="371">
        <f t="shared" si="146"/>
        <v>0</v>
      </c>
      <c r="M1251" s="370">
        <f t="shared" si="146"/>
        <v>40</v>
      </c>
      <c r="N1251" s="371">
        <f t="shared" si="146"/>
        <v>157</v>
      </c>
      <c r="O1251" s="36"/>
      <c r="P1251" s="51" t="s">
        <v>1500</v>
      </c>
      <c r="Q1251" s="36"/>
      <c r="R1251" s="36" t="str">
        <f t="shared" si="143"/>
        <v>P</v>
      </c>
      <c r="S1251" s="15"/>
      <c r="T1251" s="15"/>
      <c r="U1251" s="28"/>
      <c r="V1251" s="28"/>
      <c r="W1251" s="15"/>
      <c r="X1251" s="15"/>
      <c r="Y1251" s="15"/>
      <c r="Z1251" s="15"/>
      <c r="AA1251" s="15"/>
      <c r="AB1251" s="15"/>
      <c r="AC1251" s="15"/>
      <c r="AD1251" s="15"/>
      <c r="AE1251" s="15"/>
      <c r="AF1251" s="15"/>
      <c r="AG1251" s="15"/>
      <c r="AH1251" s="15"/>
      <c r="AI1251" s="15"/>
      <c r="AJ1251" s="15"/>
      <c r="AK1251" s="15"/>
      <c r="AL1251" s="15"/>
      <c r="AM1251" s="15"/>
      <c r="AN1251" s="15"/>
      <c r="AO1251" s="15"/>
      <c r="AP1251" s="15"/>
    </row>
    <row r="1252" spans="1:42" s="17" customFormat="1" ht="12.75" hidden="1" customHeight="1" thickTop="1">
      <c r="A1252" s="63" t="s">
        <v>1266</v>
      </c>
      <c r="B1252" s="95"/>
      <c r="C1252" s="152" t="s">
        <v>1267</v>
      </c>
      <c r="D1252" s="46"/>
      <c r="E1252" s="258"/>
      <c r="F1252" s="259"/>
      <c r="G1252" s="260"/>
      <c r="H1252" s="261"/>
      <c r="I1252" s="262"/>
      <c r="J1252" s="259"/>
      <c r="K1252" s="259"/>
      <c r="L1252" s="263"/>
      <c r="M1252" s="264">
        <f t="shared" ref="M1252:N1273" si="147">I1252+K1252</f>
        <v>0</v>
      </c>
      <c r="N1252" s="269">
        <f t="shared" si="147"/>
        <v>0</v>
      </c>
      <c r="O1252" s="36"/>
      <c r="P1252" s="51" t="s">
        <v>1474</v>
      </c>
      <c r="Q1252" s="36"/>
      <c r="R1252" s="36" t="str">
        <f t="shared" si="143"/>
        <v/>
      </c>
      <c r="S1252" s="15"/>
      <c r="T1252" s="15"/>
      <c r="U1252" s="28"/>
      <c r="V1252" s="28"/>
      <c r="W1252" s="15"/>
      <c r="X1252" s="15"/>
      <c r="Y1252" s="15"/>
      <c r="Z1252" s="15"/>
      <c r="AA1252" s="16"/>
      <c r="AB1252" s="16"/>
      <c r="AC1252" s="16"/>
      <c r="AD1252" s="16"/>
      <c r="AE1252" s="16"/>
      <c r="AF1252" s="16"/>
      <c r="AG1252" s="16"/>
      <c r="AH1252" s="16"/>
      <c r="AI1252" s="16"/>
      <c r="AJ1252" s="16"/>
      <c r="AK1252" s="16"/>
      <c r="AL1252" s="16"/>
      <c r="AM1252" s="16"/>
      <c r="AN1252" s="16"/>
      <c r="AO1252" s="16"/>
      <c r="AP1252" s="16"/>
    </row>
    <row r="1253" spans="1:42" s="17" customFormat="1" ht="12.75" hidden="1" customHeight="1">
      <c r="A1253" s="63" t="s">
        <v>1289</v>
      </c>
      <c r="B1253" s="72"/>
      <c r="C1253" s="144" t="s">
        <v>1290</v>
      </c>
      <c r="D1253" s="46"/>
      <c r="E1253" s="264"/>
      <c r="F1253" s="265"/>
      <c r="G1253" s="266"/>
      <c r="H1253" s="267"/>
      <c r="I1253" s="268"/>
      <c r="J1253" s="265"/>
      <c r="K1253" s="265"/>
      <c r="L1253" s="269"/>
      <c r="M1253" s="264">
        <f t="shared" si="147"/>
        <v>0</v>
      </c>
      <c r="N1253" s="269">
        <f t="shared" si="147"/>
        <v>0</v>
      </c>
      <c r="O1253" s="36"/>
      <c r="P1253" s="51" t="s">
        <v>1474</v>
      </c>
      <c r="Q1253" s="36"/>
      <c r="R1253" s="36" t="str">
        <f t="shared" si="143"/>
        <v/>
      </c>
      <c r="S1253" s="15"/>
      <c r="T1253" s="15"/>
      <c r="U1253" s="28"/>
      <c r="V1253" s="28"/>
      <c r="W1253" s="15"/>
      <c r="X1253" s="15"/>
      <c r="Y1253" s="15"/>
      <c r="Z1253" s="15"/>
      <c r="AA1253" s="16"/>
      <c r="AB1253" s="16"/>
      <c r="AC1253" s="16"/>
      <c r="AD1253" s="16"/>
      <c r="AE1253" s="16"/>
      <c r="AF1253" s="16"/>
      <c r="AG1253" s="16"/>
      <c r="AH1253" s="16"/>
      <c r="AI1253" s="16"/>
      <c r="AJ1253" s="16"/>
      <c r="AK1253" s="16"/>
      <c r="AL1253" s="16"/>
      <c r="AM1253" s="16"/>
      <c r="AN1253" s="16"/>
      <c r="AO1253" s="16"/>
      <c r="AP1253" s="16"/>
    </row>
    <row r="1254" spans="1:42" s="17" customFormat="1" ht="12.75" hidden="1" customHeight="1">
      <c r="A1254" s="63" t="s">
        <v>1284</v>
      </c>
      <c r="B1254" s="72"/>
      <c r="C1254" s="144" t="s">
        <v>1285</v>
      </c>
      <c r="D1254" s="46"/>
      <c r="E1254" s="264"/>
      <c r="F1254" s="265"/>
      <c r="G1254" s="266"/>
      <c r="H1254" s="267"/>
      <c r="I1254" s="268"/>
      <c r="J1254" s="265"/>
      <c r="K1254" s="265"/>
      <c r="L1254" s="269"/>
      <c r="M1254" s="264">
        <f t="shared" si="147"/>
        <v>0</v>
      </c>
      <c r="N1254" s="269">
        <f t="shared" si="147"/>
        <v>0</v>
      </c>
      <c r="O1254" s="36"/>
      <c r="P1254" s="51" t="s">
        <v>1474</v>
      </c>
      <c r="Q1254" s="36"/>
      <c r="R1254" s="36" t="str">
        <f t="shared" si="143"/>
        <v/>
      </c>
      <c r="S1254" s="15"/>
      <c r="T1254" s="15"/>
      <c r="U1254" s="28"/>
      <c r="V1254" s="28"/>
      <c r="W1254" s="15"/>
      <c r="X1254" s="15"/>
      <c r="Y1254" s="15"/>
      <c r="Z1254" s="15"/>
      <c r="AA1254" s="16"/>
      <c r="AB1254" s="16"/>
      <c r="AC1254" s="16"/>
      <c r="AD1254" s="16"/>
      <c r="AE1254" s="16"/>
      <c r="AF1254" s="16"/>
      <c r="AG1254" s="16"/>
      <c r="AH1254" s="16"/>
      <c r="AI1254" s="16"/>
      <c r="AJ1254" s="16"/>
      <c r="AK1254" s="16"/>
      <c r="AL1254" s="16"/>
      <c r="AM1254" s="16"/>
      <c r="AN1254" s="16"/>
      <c r="AO1254" s="16"/>
      <c r="AP1254" s="16"/>
    </row>
    <row r="1255" spans="1:42" s="17" customFormat="1" ht="12.75" hidden="1" customHeight="1">
      <c r="A1255" s="63" t="s">
        <v>1291</v>
      </c>
      <c r="B1255" s="72"/>
      <c r="C1255" s="144" t="s">
        <v>1292</v>
      </c>
      <c r="D1255" s="46"/>
      <c r="E1255" s="264"/>
      <c r="F1255" s="265"/>
      <c r="G1255" s="266"/>
      <c r="H1255" s="267"/>
      <c r="I1255" s="268"/>
      <c r="J1255" s="265"/>
      <c r="K1255" s="265"/>
      <c r="L1255" s="269"/>
      <c r="M1255" s="264">
        <f t="shared" si="147"/>
        <v>0</v>
      </c>
      <c r="N1255" s="269">
        <f t="shared" si="147"/>
        <v>0</v>
      </c>
      <c r="O1255" s="36"/>
      <c r="P1255" s="51" t="s">
        <v>1474</v>
      </c>
      <c r="Q1255" s="36"/>
      <c r="R1255" s="36" t="str">
        <f t="shared" si="143"/>
        <v/>
      </c>
      <c r="S1255" s="15"/>
      <c r="T1255" s="15"/>
      <c r="U1255" s="28"/>
      <c r="V1255" s="28"/>
      <c r="W1255" s="15"/>
      <c r="X1255" s="15"/>
      <c r="Y1255" s="15"/>
      <c r="Z1255" s="15"/>
      <c r="AA1255" s="16"/>
      <c r="AB1255" s="16"/>
      <c r="AC1255" s="16"/>
      <c r="AD1255" s="16"/>
      <c r="AE1255" s="16"/>
      <c r="AF1255" s="16"/>
      <c r="AG1255" s="16"/>
      <c r="AH1255" s="16"/>
      <c r="AI1255" s="16"/>
      <c r="AJ1255" s="16"/>
      <c r="AK1255" s="16"/>
      <c r="AL1255" s="16"/>
      <c r="AM1255" s="16"/>
      <c r="AN1255" s="16"/>
      <c r="AO1255" s="16"/>
      <c r="AP1255" s="16"/>
    </row>
    <row r="1256" spans="1:42" s="17" customFormat="1" ht="12.75" hidden="1" customHeight="1">
      <c r="A1256" s="63" t="s">
        <v>1293</v>
      </c>
      <c r="B1256" s="72"/>
      <c r="C1256" s="144" t="s">
        <v>1294</v>
      </c>
      <c r="D1256" s="46"/>
      <c r="E1256" s="264"/>
      <c r="F1256" s="265"/>
      <c r="G1256" s="266"/>
      <c r="H1256" s="267"/>
      <c r="I1256" s="268"/>
      <c r="J1256" s="265"/>
      <c r="K1256" s="265"/>
      <c r="L1256" s="269"/>
      <c r="M1256" s="264">
        <f t="shared" si="147"/>
        <v>0</v>
      </c>
      <c r="N1256" s="269">
        <f t="shared" si="147"/>
        <v>0</v>
      </c>
      <c r="O1256" s="36"/>
      <c r="P1256" s="51" t="s">
        <v>1474</v>
      </c>
      <c r="Q1256" s="36"/>
      <c r="R1256" s="36" t="str">
        <f t="shared" si="143"/>
        <v/>
      </c>
      <c r="S1256" s="15"/>
      <c r="T1256" s="15"/>
      <c r="U1256" s="28"/>
      <c r="V1256" s="28"/>
      <c r="W1256" s="15"/>
      <c r="X1256" s="15"/>
      <c r="Y1256" s="15"/>
      <c r="Z1256" s="15"/>
      <c r="AA1256" s="16"/>
      <c r="AB1256" s="16"/>
      <c r="AC1256" s="16"/>
      <c r="AD1256" s="16"/>
      <c r="AE1256" s="16"/>
      <c r="AF1256" s="16"/>
      <c r="AG1256" s="16"/>
      <c r="AH1256" s="16"/>
      <c r="AI1256" s="16"/>
      <c r="AJ1256" s="16"/>
      <c r="AK1256" s="16"/>
      <c r="AL1256" s="16"/>
      <c r="AM1256" s="16"/>
      <c r="AN1256" s="16"/>
      <c r="AO1256" s="16"/>
      <c r="AP1256" s="16"/>
    </row>
    <row r="1257" spans="1:42" s="17" customFormat="1" ht="12.75" hidden="1" customHeight="1">
      <c r="A1257" s="63" t="s">
        <v>1295</v>
      </c>
      <c r="B1257" s="72"/>
      <c r="C1257" s="144" t="s">
        <v>1296</v>
      </c>
      <c r="D1257" s="46"/>
      <c r="E1257" s="264"/>
      <c r="F1257" s="265"/>
      <c r="G1257" s="266"/>
      <c r="H1257" s="267"/>
      <c r="I1257" s="268"/>
      <c r="J1257" s="265"/>
      <c r="K1257" s="265"/>
      <c r="L1257" s="269"/>
      <c r="M1257" s="264">
        <f t="shared" si="147"/>
        <v>0</v>
      </c>
      <c r="N1257" s="269">
        <f t="shared" si="147"/>
        <v>0</v>
      </c>
      <c r="O1257" s="36"/>
      <c r="P1257" s="51" t="s">
        <v>1474</v>
      </c>
      <c r="Q1257" s="36"/>
      <c r="R1257" s="36" t="str">
        <f t="shared" si="143"/>
        <v/>
      </c>
      <c r="S1257" s="15"/>
      <c r="T1257" s="15"/>
      <c r="U1257" s="28"/>
      <c r="V1257" s="28"/>
      <c r="W1257" s="15"/>
      <c r="X1257" s="15"/>
      <c r="Y1257" s="15"/>
      <c r="Z1257" s="15"/>
      <c r="AA1257" s="16"/>
      <c r="AB1257" s="16"/>
      <c r="AC1257" s="16"/>
      <c r="AD1257" s="16"/>
      <c r="AE1257" s="16"/>
      <c r="AF1257" s="16"/>
      <c r="AG1257" s="16"/>
      <c r="AH1257" s="16"/>
      <c r="AI1257" s="16"/>
      <c r="AJ1257" s="16"/>
      <c r="AK1257" s="16"/>
      <c r="AL1257" s="16"/>
      <c r="AM1257" s="16"/>
      <c r="AN1257" s="16"/>
      <c r="AO1257" s="16"/>
      <c r="AP1257" s="16"/>
    </row>
    <row r="1258" spans="1:42" s="17" customFormat="1" ht="12.75" hidden="1" customHeight="1">
      <c r="A1258" s="63" t="s">
        <v>1297</v>
      </c>
      <c r="B1258" s="72"/>
      <c r="C1258" s="144" t="s">
        <v>1298</v>
      </c>
      <c r="D1258" s="46"/>
      <c r="E1258" s="264"/>
      <c r="F1258" s="265"/>
      <c r="G1258" s="266"/>
      <c r="H1258" s="267"/>
      <c r="I1258" s="268"/>
      <c r="J1258" s="265"/>
      <c r="K1258" s="265"/>
      <c r="L1258" s="269"/>
      <c r="M1258" s="264">
        <f t="shared" si="147"/>
        <v>0</v>
      </c>
      <c r="N1258" s="269">
        <f t="shared" si="147"/>
        <v>0</v>
      </c>
      <c r="O1258" s="36"/>
      <c r="P1258" s="51" t="s">
        <v>1474</v>
      </c>
      <c r="Q1258" s="36"/>
      <c r="R1258" s="36" t="str">
        <f t="shared" si="143"/>
        <v/>
      </c>
      <c r="S1258" s="15"/>
      <c r="T1258" s="15"/>
      <c r="U1258" s="28"/>
      <c r="V1258" s="28"/>
      <c r="W1258" s="15"/>
      <c r="X1258" s="15"/>
      <c r="Y1258" s="15"/>
      <c r="Z1258" s="15"/>
      <c r="AA1258" s="16"/>
      <c r="AB1258" s="16"/>
      <c r="AC1258" s="16"/>
      <c r="AD1258" s="16"/>
      <c r="AE1258" s="16"/>
      <c r="AF1258" s="16"/>
      <c r="AG1258" s="16"/>
      <c r="AH1258" s="16"/>
      <c r="AI1258" s="16"/>
      <c r="AJ1258" s="16"/>
      <c r="AK1258" s="16"/>
      <c r="AL1258" s="16"/>
      <c r="AM1258" s="16"/>
      <c r="AN1258" s="16"/>
      <c r="AO1258" s="16"/>
      <c r="AP1258" s="16"/>
    </row>
    <row r="1259" spans="1:42" s="17" customFormat="1" ht="12.75" hidden="1" customHeight="1">
      <c r="A1259" s="63" t="s">
        <v>1299</v>
      </c>
      <c r="B1259" s="72"/>
      <c r="C1259" s="144" t="s">
        <v>1300</v>
      </c>
      <c r="D1259" s="46"/>
      <c r="E1259" s="264"/>
      <c r="F1259" s="265"/>
      <c r="G1259" s="266"/>
      <c r="H1259" s="267"/>
      <c r="I1259" s="268"/>
      <c r="J1259" s="265"/>
      <c r="K1259" s="265"/>
      <c r="L1259" s="269"/>
      <c r="M1259" s="264">
        <f t="shared" si="147"/>
        <v>0</v>
      </c>
      <c r="N1259" s="269">
        <f t="shared" si="147"/>
        <v>0</v>
      </c>
      <c r="O1259" s="36"/>
      <c r="P1259" s="51" t="s">
        <v>1474</v>
      </c>
      <c r="Q1259" s="36"/>
      <c r="R1259" s="36" t="str">
        <f t="shared" si="143"/>
        <v/>
      </c>
      <c r="S1259" s="15"/>
      <c r="T1259" s="15"/>
      <c r="U1259" s="28"/>
      <c r="V1259" s="28"/>
      <c r="W1259" s="15"/>
      <c r="X1259" s="15"/>
      <c r="Y1259" s="15"/>
      <c r="Z1259" s="15"/>
      <c r="AA1259" s="16"/>
      <c r="AB1259" s="16"/>
      <c r="AC1259" s="16"/>
      <c r="AD1259" s="16"/>
      <c r="AE1259" s="16"/>
      <c r="AF1259" s="16"/>
      <c r="AG1259" s="16"/>
      <c r="AH1259" s="16"/>
      <c r="AI1259" s="16"/>
      <c r="AJ1259" s="16"/>
      <c r="AK1259" s="16"/>
      <c r="AL1259" s="16"/>
      <c r="AM1259" s="16"/>
      <c r="AN1259" s="16"/>
      <c r="AO1259" s="16"/>
      <c r="AP1259" s="16"/>
    </row>
    <row r="1260" spans="1:42" s="17" customFormat="1" ht="12.75" hidden="1" customHeight="1">
      <c r="A1260" s="63" t="s">
        <v>1301</v>
      </c>
      <c r="B1260" s="72"/>
      <c r="C1260" s="144" t="s">
        <v>1302</v>
      </c>
      <c r="D1260" s="46"/>
      <c r="E1260" s="264"/>
      <c r="F1260" s="265"/>
      <c r="G1260" s="266"/>
      <c r="H1260" s="267"/>
      <c r="I1260" s="268"/>
      <c r="J1260" s="265"/>
      <c r="K1260" s="265"/>
      <c r="L1260" s="269"/>
      <c r="M1260" s="264">
        <f t="shared" si="147"/>
        <v>0</v>
      </c>
      <c r="N1260" s="269">
        <f t="shared" si="147"/>
        <v>0</v>
      </c>
      <c r="O1260" s="36"/>
      <c r="P1260" s="51" t="s">
        <v>1474</v>
      </c>
      <c r="Q1260" s="36"/>
      <c r="R1260" s="36" t="str">
        <f t="shared" si="143"/>
        <v/>
      </c>
      <c r="S1260" s="15"/>
      <c r="T1260" s="15"/>
      <c r="U1260" s="28"/>
      <c r="V1260" s="28"/>
      <c r="W1260" s="15"/>
      <c r="X1260" s="15"/>
      <c r="Y1260" s="15"/>
      <c r="Z1260" s="15"/>
      <c r="AA1260" s="16"/>
      <c r="AB1260" s="16"/>
      <c r="AC1260" s="16"/>
      <c r="AD1260" s="16"/>
      <c r="AE1260" s="16"/>
      <c r="AF1260" s="16"/>
      <c r="AG1260" s="16"/>
      <c r="AH1260" s="16"/>
      <c r="AI1260" s="16"/>
      <c r="AJ1260" s="16"/>
      <c r="AK1260" s="16"/>
      <c r="AL1260" s="16"/>
      <c r="AM1260" s="16"/>
      <c r="AN1260" s="16"/>
      <c r="AO1260" s="16"/>
      <c r="AP1260" s="16"/>
    </row>
    <row r="1261" spans="1:42" s="17" customFormat="1" ht="12.75" hidden="1" customHeight="1">
      <c r="A1261" s="63" t="s">
        <v>1303</v>
      </c>
      <c r="B1261" s="72"/>
      <c r="C1261" s="144" t="s">
        <v>1304</v>
      </c>
      <c r="D1261" s="46"/>
      <c r="E1261" s="264"/>
      <c r="F1261" s="265"/>
      <c r="G1261" s="266"/>
      <c r="H1261" s="267"/>
      <c r="I1261" s="268"/>
      <c r="J1261" s="265"/>
      <c r="K1261" s="265"/>
      <c r="L1261" s="269"/>
      <c r="M1261" s="264">
        <f t="shared" si="147"/>
        <v>0</v>
      </c>
      <c r="N1261" s="269">
        <f t="shared" si="147"/>
        <v>0</v>
      </c>
      <c r="O1261" s="36"/>
      <c r="P1261" s="51" t="s">
        <v>1474</v>
      </c>
      <c r="Q1261" s="36"/>
      <c r="R1261" s="36" t="str">
        <f t="shared" si="143"/>
        <v/>
      </c>
      <c r="S1261" s="15"/>
      <c r="T1261" s="15"/>
      <c r="U1261" s="28"/>
      <c r="V1261" s="28"/>
      <c r="W1261" s="15"/>
      <c r="X1261" s="15"/>
      <c r="Y1261" s="15"/>
      <c r="Z1261" s="15"/>
      <c r="AA1261" s="16"/>
      <c r="AB1261" s="16"/>
      <c r="AC1261" s="16"/>
      <c r="AD1261" s="16"/>
      <c r="AE1261" s="16"/>
      <c r="AF1261" s="16"/>
      <c r="AG1261" s="16"/>
      <c r="AH1261" s="16"/>
      <c r="AI1261" s="16"/>
      <c r="AJ1261" s="16"/>
      <c r="AK1261" s="16"/>
      <c r="AL1261" s="16"/>
      <c r="AM1261" s="16"/>
      <c r="AN1261" s="16"/>
      <c r="AO1261" s="16"/>
      <c r="AP1261" s="16"/>
    </row>
    <row r="1262" spans="1:42" s="17" customFormat="1" ht="12.75" hidden="1" customHeight="1">
      <c r="A1262" s="63" t="s">
        <v>1268</v>
      </c>
      <c r="B1262" s="72"/>
      <c r="C1262" s="144" t="s">
        <v>1269</v>
      </c>
      <c r="D1262" s="46"/>
      <c r="E1262" s="264"/>
      <c r="F1262" s="265"/>
      <c r="G1262" s="266"/>
      <c r="H1262" s="267"/>
      <c r="I1262" s="268"/>
      <c r="J1262" s="265"/>
      <c r="K1262" s="265"/>
      <c r="L1262" s="269"/>
      <c r="M1262" s="264">
        <f t="shared" si="147"/>
        <v>0</v>
      </c>
      <c r="N1262" s="269">
        <f t="shared" si="147"/>
        <v>0</v>
      </c>
      <c r="O1262" s="36"/>
      <c r="P1262" s="51" t="s">
        <v>1474</v>
      </c>
      <c r="Q1262" s="36"/>
      <c r="R1262" s="36" t="str">
        <f t="shared" si="143"/>
        <v/>
      </c>
      <c r="S1262" s="15"/>
      <c r="T1262" s="15"/>
      <c r="U1262" s="28"/>
      <c r="V1262" s="28"/>
      <c r="W1262" s="15"/>
      <c r="X1262" s="15"/>
      <c r="Y1262" s="15"/>
      <c r="Z1262" s="15"/>
      <c r="AA1262" s="16"/>
      <c r="AB1262" s="16"/>
      <c r="AC1262" s="16"/>
      <c r="AD1262" s="16"/>
      <c r="AE1262" s="16"/>
      <c r="AF1262" s="16"/>
      <c r="AG1262" s="16"/>
      <c r="AH1262" s="16"/>
      <c r="AI1262" s="16"/>
      <c r="AJ1262" s="16"/>
      <c r="AK1262" s="16"/>
      <c r="AL1262" s="16"/>
      <c r="AM1262" s="16"/>
      <c r="AN1262" s="16"/>
      <c r="AO1262" s="16"/>
      <c r="AP1262" s="16"/>
    </row>
    <row r="1263" spans="1:42" s="17" customFormat="1" ht="12.75" hidden="1" customHeight="1">
      <c r="A1263" s="63" t="s">
        <v>1270</v>
      </c>
      <c r="B1263" s="72"/>
      <c r="C1263" s="144" t="s">
        <v>1271</v>
      </c>
      <c r="D1263" s="46"/>
      <c r="E1263" s="264"/>
      <c r="F1263" s="265"/>
      <c r="G1263" s="266"/>
      <c r="H1263" s="267"/>
      <c r="I1263" s="268"/>
      <c r="J1263" s="265"/>
      <c r="K1263" s="265"/>
      <c r="L1263" s="269"/>
      <c r="M1263" s="264">
        <f t="shared" si="147"/>
        <v>0</v>
      </c>
      <c r="N1263" s="269">
        <f t="shared" si="147"/>
        <v>0</v>
      </c>
      <c r="O1263" s="36"/>
      <c r="P1263" s="51" t="s">
        <v>1474</v>
      </c>
      <c r="Q1263" s="36"/>
      <c r="R1263" s="36" t="str">
        <f t="shared" si="143"/>
        <v/>
      </c>
      <c r="S1263" s="15"/>
      <c r="T1263" s="15"/>
      <c r="U1263" s="28"/>
      <c r="V1263" s="28"/>
      <c r="W1263" s="15"/>
      <c r="X1263" s="15"/>
      <c r="Y1263" s="15"/>
      <c r="Z1263" s="15"/>
      <c r="AA1263" s="16"/>
      <c r="AB1263" s="16"/>
      <c r="AC1263" s="16"/>
      <c r="AD1263" s="16"/>
      <c r="AE1263" s="16"/>
      <c r="AF1263" s="16"/>
      <c r="AG1263" s="16"/>
      <c r="AH1263" s="16"/>
      <c r="AI1263" s="16"/>
      <c r="AJ1263" s="16"/>
      <c r="AK1263" s="16"/>
      <c r="AL1263" s="16"/>
      <c r="AM1263" s="16"/>
      <c r="AN1263" s="16"/>
      <c r="AO1263" s="16"/>
      <c r="AP1263" s="16"/>
    </row>
    <row r="1264" spans="1:42" s="17" customFormat="1" ht="12.75" hidden="1" customHeight="1">
      <c r="A1264" s="63" t="s">
        <v>1272</v>
      </c>
      <c r="B1264" s="72"/>
      <c r="C1264" s="73" t="s">
        <v>2374</v>
      </c>
      <c r="D1264" s="46"/>
      <c r="E1264" s="264"/>
      <c r="F1264" s="265"/>
      <c r="G1264" s="266"/>
      <c r="H1264" s="267"/>
      <c r="I1264" s="268"/>
      <c r="J1264" s="265"/>
      <c r="K1264" s="265"/>
      <c r="L1264" s="269"/>
      <c r="M1264" s="264">
        <f t="shared" si="147"/>
        <v>0</v>
      </c>
      <c r="N1264" s="269">
        <f t="shared" si="147"/>
        <v>0</v>
      </c>
      <c r="O1264" s="36"/>
      <c r="P1264" s="51" t="s">
        <v>1473</v>
      </c>
      <c r="Q1264" s="36"/>
      <c r="R1264" s="36" t="str">
        <f t="shared" si="143"/>
        <v/>
      </c>
      <c r="S1264" s="15"/>
      <c r="T1264" s="15"/>
      <c r="U1264" s="28"/>
      <c r="V1264" s="28"/>
      <c r="W1264" s="15"/>
      <c r="X1264" s="15"/>
      <c r="Y1264" s="15"/>
      <c r="Z1264" s="15"/>
      <c r="AA1264" s="16"/>
      <c r="AB1264" s="16"/>
      <c r="AC1264" s="16"/>
      <c r="AD1264" s="16"/>
      <c r="AE1264" s="16"/>
      <c r="AF1264" s="16"/>
      <c r="AG1264" s="16"/>
      <c r="AH1264" s="16"/>
      <c r="AI1264" s="16"/>
      <c r="AJ1264" s="16"/>
      <c r="AK1264" s="16"/>
      <c r="AL1264" s="16"/>
      <c r="AM1264" s="16"/>
      <c r="AN1264" s="16"/>
      <c r="AO1264" s="16"/>
      <c r="AP1264" s="16"/>
    </row>
    <row r="1265" spans="1:42" s="17" customFormat="1" ht="12.75" customHeight="1" thickTop="1" thickBot="1">
      <c r="A1265" s="63" t="s">
        <v>1273</v>
      </c>
      <c r="B1265" s="72"/>
      <c r="C1265" s="144" t="s">
        <v>1101</v>
      </c>
      <c r="D1265" s="46"/>
      <c r="E1265" s="264">
        <v>1</v>
      </c>
      <c r="F1265" s="265">
        <v>40</v>
      </c>
      <c r="G1265" s="266">
        <v>157</v>
      </c>
      <c r="H1265" s="267">
        <v>2</v>
      </c>
      <c r="I1265" s="268">
        <v>40</v>
      </c>
      <c r="J1265" s="265">
        <v>157</v>
      </c>
      <c r="K1265" s="265"/>
      <c r="L1265" s="269"/>
      <c r="M1265" s="264">
        <f t="shared" si="147"/>
        <v>40</v>
      </c>
      <c r="N1265" s="269">
        <f t="shared" si="147"/>
        <v>157</v>
      </c>
      <c r="O1265" s="36"/>
      <c r="P1265" s="51" t="s">
        <v>1474</v>
      </c>
      <c r="Q1265" s="36"/>
      <c r="R1265" s="36" t="str">
        <f t="shared" si="143"/>
        <v>M</v>
      </c>
      <c r="S1265" s="15"/>
      <c r="T1265" s="15"/>
      <c r="U1265" s="28"/>
      <c r="V1265" s="28"/>
      <c r="W1265" s="15"/>
      <c r="X1265" s="15"/>
      <c r="Y1265" s="15"/>
      <c r="Z1265" s="15"/>
      <c r="AA1265" s="16"/>
      <c r="AB1265" s="16"/>
      <c r="AC1265" s="16"/>
      <c r="AD1265" s="16"/>
      <c r="AE1265" s="16"/>
      <c r="AF1265" s="16"/>
      <c r="AG1265" s="16"/>
      <c r="AH1265" s="16"/>
      <c r="AI1265" s="16"/>
      <c r="AJ1265" s="16"/>
      <c r="AK1265" s="16"/>
      <c r="AL1265" s="16"/>
      <c r="AM1265" s="16"/>
      <c r="AN1265" s="16"/>
      <c r="AO1265" s="16"/>
      <c r="AP1265" s="16"/>
    </row>
    <row r="1266" spans="1:42" s="17" customFormat="1" ht="12.75" hidden="1" customHeight="1">
      <c r="A1266" s="63" t="s">
        <v>1274</v>
      </c>
      <c r="B1266" s="72"/>
      <c r="C1266" s="144" t="s">
        <v>1275</v>
      </c>
      <c r="D1266" s="46"/>
      <c r="E1266" s="264"/>
      <c r="F1266" s="265"/>
      <c r="G1266" s="266"/>
      <c r="H1266" s="267"/>
      <c r="I1266" s="268"/>
      <c r="J1266" s="265"/>
      <c r="K1266" s="265"/>
      <c r="L1266" s="269"/>
      <c r="M1266" s="264">
        <f t="shared" si="147"/>
        <v>0</v>
      </c>
      <c r="N1266" s="269">
        <f t="shared" si="147"/>
        <v>0</v>
      </c>
      <c r="O1266" s="36"/>
      <c r="P1266" s="51" t="s">
        <v>1474</v>
      </c>
      <c r="Q1266" s="36"/>
      <c r="R1266" s="36" t="str">
        <f t="shared" si="143"/>
        <v/>
      </c>
      <c r="S1266" s="15"/>
      <c r="T1266" s="15"/>
      <c r="U1266" s="28"/>
      <c r="V1266" s="28"/>
      <c r="W1266" s="15"/>
      <c r="X1266" s="15"/>
      <c r="Y1266" s="15"/>
      <c r="Z1266" s="15"/>
      <c r="AA1266" s="16"/>
      <c r="AB1266" s="16"/>
      <c r="AC1266" s="16"/>
      <c r="AD1266" s="16"/>
      <c r="AE1266" s="16"/>
      <c r="AF1266" s="16"/>
      <c r="AG1266" s="16"/>
      <c r="AH1266" s="16"/>
      <c r="AI1266" s="16"/>
      <c r="AJ1266" s="16"/>
      <c r="AK1266" s="16"/>
      <c r="AL1266" s="16"/>
      <c r="AM1266" s="16"/>
      <c r="AN1266" s="16"/>
      <c r="AO1266" s="16"/>
      <c r="AP1266" s="16"/>
    </row>
    <row r="1267" spans="1:42" s="17" customFormat="1" ht="12.75" hidden="1" customHeight="1">
      <c r="A1267" s="63" t="s">
        <v>1276</v>
      </c>
      <c r="B1267" s="72"/>
      <c r="C1267" s="144" t="s">
        <v>1277</v>
      </c>
      <c r="D1267" s="46"/>
      <c r="E1267" s="264"/>
      <c r="F1267" s="265"/>
      <c r="G1267" s="266"/>
      <c r="H1267" s="267"/>
      <c r="I1267" s="268"/>
      <c r="J1267" s="265"/>
      <c r="K1267" s="265"/>
      <c r="L1267" s="269"/>
      <c r="M1267" s="264">
        <f t="shared" si="147"/>
        <v>0</v>
      </c>
      <c r="N1267" s="269">
        <f t="shared" si="147"/>
        <v>0</v>
      </c>
      <c r="O1267" s="36"/>
      <c r="P1267" s="51" t="s">
        <v>1474</v>
      </c>
      <c r="Q1267" s="36"/>
      <c r="R1267" s="36" t="str">
        <f t="shared" si="143"/>
        <v/>
      </c>
      <c r="S1267" s="15"/>
      <c r="T1267" s="15"/>
      <c r="U1267" s="28"/>
      <c r="V1267" s="28"/>
      <c r="W1267" s="15"/>
      <c r="X1267" s="15"/>
      <c r="Y1267" s="15"/>
      <c r="Z1267" s="15"/>
      <c r="AA1267" s="16"/>
      <c r="AB1267" s="16"/>
      <c r="AC1267" s="16"/>
      <c r="AD1267" s="16"/>
      <c r="AE1267" s="16"/>
      <c r="AF1267" s="16"/>
      <c r="AG1267" s="16"/>
      <c r="AH1267" s="16"/>
      <c r="AI1267" s="16"/>
      <c r="AJ1267" s="16"/>
      <c r="AK1267" s="16"/>
      <c r="AL1267" s="16"/>
      <c r="AM1267" s="16"/>
      <c r="AN1267" s="16"/>
      <c r="AO1267" s="16"/>
      <c r="AP1267" s="16"/>
    </row>
    <row r="1268" spans="1:42" s="17" customFormat="1" ht="12.75" hidden="1" customHeight="1">
      <c r="A1268" s="63" t="s">
        <v>1278</v>
      </c>
      <c r="B1268" s="72"/>
      <c r="C1268" s="144" t="s">
        <v>1279</v>
      </c>
      <c r="D1268" s="46"/>
      <c r="E1268" s="264"/>
      <c r="F1268" s="265"/>
      <c r="G1268" s="266"/>
      <c r="H1268" s="267"/>
      <c r="I1268" s="268"/>
      <c r="J1268" s="265"/>
      <c r="K1268" s="265"/>
      <c r="L1268" s="269"/>
      <c r="M1268" s="264">
        <f t="shared" si="147"/>
        <v>0</v>
      </c>
      <c r="N1268" s="269">
        <f t="shared" si="147"/>
        <v>0</v>
      </c>
      <c r="O1268" s="36"/>
      <c r="P1268" s="51" t="s">
        <v>1474</v>
      </c>
      <c r="Q1268" s="36"/>
      <c r="R1268" s="36" t="str">
        <f t="shared" si="143"/>
        <v/>
      </c>
      <c r="S1268" s="15"/>
      <c r="T1268" s="15"/>
      <c r="U1268" s="28"/>
      <c r="V1268" s="28"/>
      <c r="W1268" s="15"/>
      <c r="X1268" s="15"/>
      <c r="Y1268" s="15"/>
      <c r="Z1268" s="15"/>
      <c r="AA1268" s="16"/>
      <c r="AB1268" s="16"/>
      <c r="AC1268" s="16"/>
      <c r="AD1268" s="16"/>
      <c r="AE1268" s="16"/>
      <c r="AF1268" s="16"/>
      <c r="AG1268" s="16"/>
      <c r="AH1268" s="16"/>
      <c r="AI1268" s="16"/>
      <c r="AJ1268" s="16"/>
      <c r="AK1268" s="16"/>
      <c r="AL1268" s="16"/>
      <c r="AM1268" s="16"/>
      <c r="AN1268" s="16"/>
      <c r="AO1268" s="16"/>
      <c r="AP1268" s="16"/>
    </row>
    <row r="1269" spans="1:42" s="17" customFormat="1" ht="12.75" hidden="1" customHeight="1">
      <c r="A1269" s="63" t="s">
        <v>1280</v>
      </c>
      <c r="B1269" s="72"/>
      <c r="C1269" s="144" t="s">
        <v>1835</v>
      </c>
      <c r="D1269" s="46"/>
      <c r="E1269" s="264"/>
      <c r="F1269" s="265"/>
      <c r="G1269" s="266"/>
      <c r="H1269" s="267"/>
      <c r="I1269" s="268"/>
      <c r="J1269" s="265"/>
      <c r="K1269" s="265"/>
      <c r="L1269" s="269"/>
      <c r="M1269" s="264">
        <f t="shared" si="147"/>
        <v>0</v>
      </c>
      <c r="N1269" s="269">
        <f t="shared" si="147"/>
        <v>0</v>
      </c>
      <c r="O1269" s="36"/>
      <c r="P1269" s="51" t="s">
        <v>1474</v>
      </c>
      <c r="Q1269" s="36"/>
      <c r="R1269" s="36" t="str">
        <f t="shared" si="143"/>
        <v/>
      </c>
      <c r="S1269" s="15"/>
      <c r="T1269" s="15"/>
      <c r="U1269" s="28"/>
      <c r="V1269" s="28"/>
      <c r="W1269" s="15"/>
      <c r="X1269" s="15"/>
      <c r="Y1269" s="15"/>
      <c r="Z1269" s="15"/>
      <c r="AA1269" s="16"/>
      <c r="AB1269" s="16"/>
      <c r="AC1269" s="16"/>
      <c r="AD1269" s="16"/>
      <c r="AE1269" s="16"/>
      <c r="AF1269" s="16"/>
      <c r="AG1269" s="16"/>
      <c r="AH1269" s="16"/>
      <c r="AI1269" s="16"/>
      <c r="AJ1269" s="16"/>
      <c r="AK1269" s="16"/>
      <c r="AL1269" s="16"/>
      <c r="AM1269" s="16"/>
      <c r="AN1269" s="16"/>
      <c r="AO1269" s="16"/>
      <c r="AP1269" s="16"/>
    </row>
    <row r="1270" spans="1:42" s="17" customFormat="1" ht="12.75" hidden="1" customHeight="1">
      <c r="A1270" s="63" t="s">
        <v>1281</v>
      </c>
      <c r="B1270" s="72"/>
      <c r="C1270" s="144" t="s">
        <v>1588</v>
      </c>
      <c r="D1270" s="46"/>
      <c r="E1270" s="264"/>
      <c r="F1270" s="265"/>
      <c r="G1270" s="266"/>
      <c r="H1270" s="267"/>
      <c r="I1270" s="268"/>
      <c r="J1270" s="265"/>
      <c r="K1270" s="265"/>
      <c r="L1270" s="269"/>
      <c r="M1270" s="264">
        <f t="shared" si="147"/>
        <v>0</v>
      </c>
      <c r="N1270" s="269">
        <f t="shared" si="147"/>
        <v>0</v>
      </c>
      <c r="O1270" s="36"/>
      <c r="P1270" s="51" t="s">
        <v>1474</v>
      </c>
      <c r="Q1270" s="36"/>
      <c r="R1270" s="36" t="str">
        <f t="shared" si="143"/>
        <v/>
      </c>
      <c r="S1270" s="15"/>
      <c r="T1270" s="15"/>
      <c r="U1270" s="28"/>
      <c r="V1270" s="28"/>
      <c r="W1270" s="15"/>
      <c r="X1270" s="15"/>
      <c r="Y1270" s="15"/>
      <c r="Z1270" s="15"/>
      <c r="AA1270" s="16"/>
      <c r="AB1270" s="16"/>
      <c r="AC1270" s="16"/>
      <c r="AD1270" s="16"/>
      <c r="AE1270" s="16"/>
      <c r="AF1270" s="16"/>
      <c r="AG1270" s="16"/>
      <c r="AH1270" s="16"/>
      <c r="AI1270" s="16"/>
      <c r="AJ1270" s="16"/>
      <c r="AK1270" s="16"/>
      <c r="AL1270" s="16"/>
      <c r="AM1270" s="16"/>
      <c r="AN1270" s="16"/>
      <c r="AO1270" s="16"/>
      <c r="AP1270" s="16"/>
    </row>
    <row r="1271" spans="1:42" s="17" customFormat="1" ht="12.75" hidden="1" customHeight="1">
      <c r="A1271" s="63" t="s">
        <v>1282</v>
      </c>
      <c r="B1271" s="72"/>
      <c r="C1271" s="144" t="s">
        <v>1283</v>
      </c>
      <c r="D1271" s="46"/>
      <c r="E1271" s="264"/>
      <c r="F1271" s="265"/>
      <c r="G1271" s="266"/>
      <c r="H1271" s="267"/>
      <c r="I1271" s="268"/>
      <c r="J1271" s="265"/>
      <c r="K1271" s="265"/>
      <c r="L1271" s="269"/>
      <c r="M1271" s="264">
        <f t="shared" si="147"/>
        <v>0</v>
      </c>
      <c r="N1271" s="269">
        <f t="shared" si="147"/>
        <v>0</v>
      </c>
      <c r="O1271" s="36"/>
      <c r="P1271" s="51" t="s">
        <v>1474</v>
      </c>
      <c r="Q1271" s="36"/>
      <c r="R1271" s="36" t="str">
        <f t="shared" si="143"/>
        <v/>
      </c>
      <c r="S1271" s="15"/>
      <c r="T1271" s="15"/>
      <c r="U1271" s="28"/>
      <c r="V1271" s="28"/>
      <c r="W1271" s="15"/>
      <c r="X1271" s="15"/>
      <c r="Y1271" s="15"/>
      <c r="Z1271" s="15"/>
      <c r="AA1271" s="16"/>
      <c r="AB1271" s="16"/>
      <c r="AC1271" s="16"/>
      <c r="AD1271" s="16"/>
      <c r="AE1271" s="16"/>
      <c r="AF1271" s="16"/>
      <c r="AG1271" s="16"/>
      <c r="AH1271" s="16"/>
      <c r="AI1271" s="16"/>
      <c r="AJ1271" s="16"/>
      <c r="AK1271" s="16"/>
      <c r="AL1271" s="16"/>
      <c r="AM1271" s="16"/>
      <c r="AN1271" s="16"/>
      <c r="AO1271" s="16"/>
      <c r="AP1271" s="16"/>
    </row>
    <row r="1272" spans="1:42" s="17" customFormat="1" ht="12.75" hidden="1" customHeight="1">
      <c r="A1272" s="63" t="s">
        <v>1286</v>
      </c>
      <c r="B1272" s="72"/>
      <c r="C1272" s="144" t="s">
        <v>1287</v>
      </c>
      <c r="D1272" s="46"/>
      <c r="E1272" s="264"/>
      <c r="F1272" s="265"/>
      <c r="G1272" s="266"/>
      <c r="H1272" s="267"/>
      <c r="I1272" s="268"/>
      <c r="J1272" s="265"/>
      <c r="K1272" s="265"/>
      <c r="L1272" s="269"/>
      <c r="M1272" s="264">
        <f t="shared" si="147"/>
        <v>0</v>
      </c>
      <c r="N1272" s="269">
        <f t="shared" si="147"/>
        <v>0</v>
      </c>
      <c r="O1272" s="36"/>
      <c r="P1272" s="51" t="s">
        <v>1474</v>
      </c>
      <c r="Q1272" s="36"/>
      <c r="R1272" s="36" t="str">
        <f t="shared" si="143"/>
        <v/>
      </c>
      <c r="S1272" s="15"/>
      <c r="T1272" s="15"/>
      <c r="U1272" s="28"/>
      <c r="V1272" s="28"/>
      <c r="W1272" s="15"/>
      <c r="X1272" s="15"/>
      <c r="Y1272" s="15"/>
      <c r="Z1272" s="15"/>
      <c r="AA1272" s="16"/>
      <c r="AB1272" s="16"/>
      <c r="AC1272" s="16"/>
      <c r="AD1272" s="16"/>
      <c r="AE1272" s="16"/>
      <c r="AF1272" s="16"/>
      <c r="AG1272" s="16"/>
      <c r="AH1272" s="16"/>
      <c r="AI1272" s="16"/>
      <c r="AJ1272" s="16"/>
      <c r="AK1272" s="16"/>
      <c r="AL1272" s="16"/>
      <c r="AM1272" s="16"/>
      <c r="AN1272" s="16"/>
      <c r="AO1272" s="16"/>
      <c r="AP1272" s="16"/>
    </row>
    <row r="1273" spans="1:42" s="17" customFormat="1" ht="12.75" hidden="1" customHeight="1" thickBot="1">
      <c r="A1273" s="63" t="s">
        <v>1288</v>
      </c>
      <c r="B1273" s="74"/>
      <c r="C1273" s="167" t="s">
        <v>676</v>
      </c>
      <c r="D1273" s="46"/>
      <c r="E1273" s="264"/>
      <c r="F1273" s="265"/>
      <c r="G1273" s="266"/>
      <c r="H1273" s="267"/>
      <c r="I1273" s="268"/>
      <c r="J1273" s="265"/>
      <c r="K1273" s="265"/>
      <c r="L1273" s="269"/>
      <c r="M1273" s="264">
        <f t="shared" si="147"/>
        <v>0</v>
      </c>
      <c r="N1273" s="269">
        <f t="shared" si="147"/>
        <v>0</v>
      </c>
      <c r="O1273" s="36"/>
      <c r="P1273" s="51" t="s">
        <v>1473</v>
      </c>
      <c r="Q1273" s="36"/>
      <c r="R1273" s="36" t="str">
        <f t="shared" si="143"/>
        <v/>
      </c>
      <c r="S1273" s="15"/>
      <c r="T1273" s="15"/>
      <c r="U1273" s="28"/>
      <c r="V1273" s="28"/>
      <c r="W1273" s="15"/>
      <c r="X1273" s="15"/>
      <c r="Y1273" s="15"/>
      <c r="Z1273" s="15"/>
      <c r="AA1273" s="16"/>
      <c r="AB1273" s="16"/>
      <c r="AC1273" s="16"/>
      <c r="AD1273" s="16"/>
      <c r="AE1273" s="16"/>
      <c r="AF1273" s="16"/>
      <c r="AG1273" s="16"/>
      <c r="AH1273" s="16"/>
      <c r="AI1273" s="16"/>
      <c r="AJ1273" s="16"/>
      <c r="AK1273" s="16"/>
      <c r="AL1273" s="16"/>
      <c r="AM1273" s="16"/>
      <c r="AN1273" s="16"/>
      <c r="AO1273" s="16"/>
      <c r="AP1273" s="16"/>
    </row>
    <row r="1274" spans="1:42" s="18" customFormat="1" ht="15.75" customHeight="1">
      <c r="A1274" s="63" t="s">
        <v>1305</v>
      </c>
      <c r="B1274" s="431" t="s">
        <v>1306</v>
      </c>
      <c r="C1274" s="432"/>
      <c r="D1274" s="25"/>
      <c r="E1274" s="331">
        <f t="shared" ref="E1274:N1274" si="148">SUM(E1275:E1279)</f>
        <v>2</v>
      </c>
      <c r="F1274" s="332">
        <f t="shared" si="148"/>
        <v>250</v>
      </c>
      <c r="G1274" s="333">
        <f t="shared" si="148"/>
        <v>1250</v>
      </c>
      <c r="H1274" s="334">
        <f t="shared" si="148"/>
        <v>4</v>
      </c>
      <c r="I1274" s="364">
        <f t="shared" si="148"/>
        <v>250</v>
      </c>
      <c r="J1274" s="332">
        <f t="shared" si="148"/>
        <v>1250</v>
      </c>
      <c r="K1274" s="332">
        <f t="shared" si="148"/>
        <v>0</v>
      </c>
      <c r="L1274" s="335">
        <f t="shared" si="148"/>
        <v>0</v>
      </c>
      <c r="M1274" s="364">
        <f t="shared" si="148"/>
        <v>250</v>
      </c>
      <c r="N1274" s="335">
        <f t="shared" si="148"/>
        <v>1250</v>
      </c>
      <c r="O1274" s="36"/>
      <c r="P1274" s="51" t="s">
        <v>1500</v>
      </c>
      <c r="Q1274" s="36"/>
      <c r="R1274" s="36" t="str">
        <f t="shared" si="143"/>
        <v>P</v>
      </c>
      <c r="S1274" s="15"/>
      <c r="T1274" s="15"/>
      <c r="U1274" s="28"/>
      <c r="V1274" s="28"/>
      <c r="W1274" s="15"/>
      <c r="X1274" s="15"/>
      <c r="Y1274" s="15"/>
      <c r="Z1274" s="15"/>
      <c r="AA1274" s="15"/>
      <c r="AB1274" s="15"/>
      <c r="AC1274" s="15"/>
      <c r="AD1274" s="15"/>
      <c r="AE1274" s="15"/>
      <c r="AF1274" s="15"/>
      <c r="AG1274" s="15"/>
      <c r="AH1274" s="15"/>
      <c r="AI1274" s="15"/>
      <c r="AJ1274" s="15"/>
      <c r="AK1274" s="15"/>
      <c r="AL1274" s="15"/>
      <c r="AM1274" s="15"/>
      <c r="AN1274" s="15"/>
      <c r="AO1274" s="15"/>
      <c r="AP1274" s="15"/>
    </row>
    <row r="1275" spans="1:42" s="17" customFormat="1" ht="12.75" customHeight="1">
      <c r="A1275" s="63" t="s">
        <v>1307</v>
      </c>
      <c r="B1275" s="72"/>
      <c r="C1275" s="144" t="s">
        <v>998</v>
      </c>
      <c r="D1275" s="46"/>
      <c r="E1275" s="264">
        <v>1</v>
      </c>
      <c r="F1275" s="265">
        <v>50</v>
      </c>
      <c r="G1275" s="266">
        <v>250</v>
      </c>
      <c r="H1275" s="267">
        <v>2</v>
      </c>
      <c r="I1275" s="268">
        <v>50</v>
      </c>
      <c r="J1275" s="265">
        <v>250</v>
      </c>
      <c r="K1275" s="265"/>
      <c r="L1275" s="269"/>
      <c r="M1275" s="264">
        <f t="shared" ref="M1275:N1279" si="149">I1275+K1275</f>
        <v>50</v>
      </c>
      <c r="N1275" s="269">
        <f t="shared" si="149"/>
        <v>250</v>
      </c>
      <c r="O1275" s="36"/>
      <c r="P1275" s="51" t="s">
        <v>1474</v>
      </c>
      <c r="Q1275" s="36"/>
      <c r="R1275" s="36" t="str">
        <f t="shared" si="143"/>
        <v>M</v>
      </c>
      <c r="S1275" s="15"/>
      <c r="T1275" s="15"/>
      <c r="U1275" s="28"/>
      <c r="V1275" s="28"/>
      <c r="W1275" s="15"/>
      <c r="X1275" s="15"/>
      <c r="Y1275" s="15"/>
      <c r="Z1275" s="15"/>
      <c r="AA1275" s="16"/>
      <c r="AB1275" s="16"/>
      <c r="AC1275" s="16"/>
      <c r="AD1275" s="16"/>
      <c r="AE1275" s="16"/>
      <c r="AF1275" s="16"/>
      <c r="AG1275" s="16"/>
      <c r="AH1275" s="16"/>
      <c r="AI1275" s="16"/>
      <c r="AJ1275" s="16"/>
      <c r="AK1275" s="16"/>
      <c r="AL1275" s="16"/>
      <c r="AM1275" s="16"/>
      <c r="AN1275" s="16"/>
      <c r="AO1275" s="16"/>
      <c r="AP1275" s="16"/>
    </row>
    <row r="1276" spans="1:42" s="17" customFormat="1" ht="12.75" hidden="1" customHeight="1">
      <c r="A1276" s="63" t="s">
        <v>1308</v>
      </c>
      <c r="B1276" s="72"/>
      <c r="C1276" s="144" t="s">
        <v>1309</v>
      </c>
      <c r="D1276" s="46"/>
      <c r="E1276" s="264"/>
      <c r="F1276" s="265"/>
      <c r="G1276" s="266"/>
      <c r="H1276" s="267"/>
      <c r="I1276" s="268"/>
      <c r="J1276" s="265"/>
      <c r="K1276" s="265"/>
      <c r="L1276" s="269"/>
      <c r="M1276" s="264">
        <f t="shared" si="149"/>
        <v>0</v>
      </c>
      <c r="N1276" s="269">
        <f t="shared" si="149"/>
        <v>0</v>
      </c>
      <c r="O1276" s="36"/>
      <c r="P1276" s="51" t="s">
        <v>1474</v>
      </c>
      <c r="Q1276" s="36"/>
      <c r="R1276" s="36" t="str">
        <f t="shared" si="143"/>
        <v/>
      </c>
      <c r="S1276" s="15"/>
      <c r="T1276" s="15"/>
      <c r="U1276" s="28"/>
      <c r="V1276" s="28"/>
      <c r="W1276" s="15"/>
      <c r="X1276" s="15"/>
      <c r="Y1276" s="15"/>
      <c r="Z1276" s="15"/>
      <c r="AA1276" s="16"/>
      <c r="AB1276" s="16"/>
      <c r="AC1276" s="16"/>
      <c r="AD1276" s="16"/>
      <c r="AE1276" s="16"/>
      <c r="AF1276" s="16"/>
      <c r="AG1276" s="16"/>
      <c r="AH1276" s="16"/>
      <c r="AI1276" s="16"/>
      <c r="AJ1276" s="16"/>
      <c r="AK1276" s="16"/>
      <c r="AL1276" s="16"/>
      <c r="AM1276" s="16"/>
      <c r="AN1276" s="16"/>
      <c r="AO1276" s="16"/>
      <c r="AP1276" s="16"/>
    </row>
    <row r="1277" spans="1:42" s="17" customFormat="1" ht="12.75" hidden="1" customHeight="1">
      <c r="A1277" s="63" t="s">
        <v>1310</v>
      </c>
      <c r="B1277" s="72"/>
      <c r="C1277" s="144" t="s">
        <v>1311</v>
      </c>
      <c r="D1277" s="46"/>
      <c r="E1277" s="264"/>
      <c r="F1277" s="265"/>
      <c r="G1277" s="266"/>
      <c r="H1277" s="267"/>
      <c r="I1277" s="268"/>
      <c r="J1277" s="265"/>
      <c r="K1277" s="265"/>
      <c r="L1277" s="269"/>
      <c r="M1277" s="264">
        <f t="shared" si="149"/>
        <v>0</v>
      </c>
      <c r="N1277" s="269">
        <f t="shared" si="149"/>
        <v>0</v>
      </c>
      <c r="O1277" s="36"/>
      <c r="P1277" s="51" t="s">
        <v>1474</v>
      </c>
      <c r="Q1277" s="36"/>
      <c r="R1277" s="36" t="str">
        <f t="shared" si="143"/>
        <v/>
      </c>
      <c r="S1277" s="15"/>
      <c r="T1277" s="15"/>
      <c r="U1277" s="28"/>
      <c r="V1277" s="28"/>
      <c r="W1277" s="15"/>
      <c r="X1277" s="15"/>
      <c r="Y1277" s="15"/>
      <c r="Z1277" s="15"/>
      <c r="AA1277" s="16"/>
      <c r="AB1277" s="16"/>
      <c r="AC1277" s="16"/>
      <c r="AD1277" s="16"/>
      <c r="AE1277" s="16"/>
      <c r="AF1277" s="16"/>
      <c r="AG1277" s="16"/>
      <c r="AH1277" s="16"/>
      <c r="AI1277" s="16"/>
      <c r="AJ1277" s="16"/>
      <c r="AK1277" s="16"/>
      <c r="AL1277" s="16"/>
      <c r="AM1277" s="16"/>
      <c r="AN1277" s="16"/>
      <c r="AO1277" s="16"/>
      <c r="AP1277" s="16"/>
    </row>
    <row r="1278" spans="1:42" s="17" customFormat="1" ht="12.75" hidden="1" customHeight="1">
      <c r="A1278" s="63" t="s">
        <v>1312</v>
      </c>
      <c r="B1278" s="72"/>
      <c r="C1278" s="73" t="s">
        <v>1438</v>
      </c>
      <c r="D1278" s="46"/>
      <c r="E1278" s="264"/>
      <c r="F1278" s="265"/>
      <c r="G1278" s="266"/>
      <c r="H1278" s="267"/>
      <c r="I1278" s="268"/>
      <c r="J1278" s="265"/>
      <c r="K1278" s="265"/>
      <c r="L1278" s="269"/>
      <c r="M1278" s="264">
        <f t="shared" si="149"/>
        <v>0</v>
      </c>
      <c r="N1278" s="269">
        <f t="shared" si="149"/>
        <v>0</v>
      </c>
      <c r="O1278" s="36"/>
      <c r="P1278" s="51" t="s">
        <v>1474</v>
      </c>
      <c r="Q1278" s="36"/>
      <c r="R1278" s="36" t="str">
        <f t="shared" si="143"/>
        <v/>
      </c>
      <c r="S1278" s="15"/>
      <c r="T1278" s="15"/>
      <c r="U1278" s="28"/>
      <c r="V1278" s="28"/>
      <c r="W1278" s="15"/>
      <c r="X1278" s="15"/>
      <c r="Y1278" s="15"/>
      <c r="Z1278" s="15"/>
      <c r="AA1278" s="16"/>
      <c r="AB1278" s="16"/>
      <c r="AC1278" s="16"/>
      <c r="AD1278" s="16"/>
      <c r="AE1278" s="16"/>
      <c r="AF1278" s="16"/>
      <c r="AG1278" s="16"/>
      <c r="AH1278" s="16"/>
      <c r="AI1278" s="16"/>
      <c r="AJ1278" s="16"/>
      <c r="AK1278" s="16"/>
      <c r="AL1278" s="16"/>
      <c r="AM1278" s="16"/>
      <c r="AN1278" s="16"/>
      <c r="AO1278" s="16"/>
      <c r="AP1278" s="16"/>
    </row>
    <row r="1279" spans="1:42" s="17" customFormat="1" ht="12.75" customHeight="1" thickBot="1">
      <c r="A1279" s="63" t="s">
        <v>1313</v>
      </c>
      <c r="B1279" s="74"/>
      <c r="C1279" s="167" t="s">
        <v>163</v>
      </c>
      <c r="D1279" s="46"/>
      <c r="E1279" s="264">
        <v>1</v>
      </c>
      <c r="F1279" s="265">
        <v>200</v>
      </c>
      <c r="G1279" s="266">
        <v>1000</v>
      </c>
      <c r="H1279" s="267">
        <v>2</v>
      </c>
      <c r="I1279" s="268">
        <v>200</v>
      </c>
      <c r="J1279" s="265">
        <v>1000</v>
      </c>
      <c r="K1279" s="265"/>
      <c r="L1279" s="269"/>
      <c r="M1279" s="264">
        <f t="shared" si="149"/>
        <v>200</v>
      </c>
      <c r="N1279" s="269">
        <f t="shared" si="149"/>
        <v>1000</v>
      </c>
      <c r="O1279" s="36"/>
      <c r="P1279" s="51" t="s">
        <v>1474</v>
      </c>
      <c r="Q1279" s="36"/>
      <c r="R1279" s="36" t="str">
        <f t="shared" si="143"/>
        <v>M</v>
      </c>
      <c r="S1279" s="15"/>
      <c r="T1279" s="15"/>
      <c r="U1279" s="28"/>
      <c r="V1279" s="28"/>
      <c r="W1279" s="15"/>
      <c r="X1279" s="15"/>
      <c r="Y1279" s="15"/>
      <c r="Z1279" s="15"/>
      <c r="AA1279" s="16"/>
      <c r="AB1279" s="16"/>
      <c r="AC1279" s="16"/>
      <c r="AD1279" s="16"/>
      <c r="AE1279" s="16"/>
      <c r="AF1279" s="16"/>
      <c r="AG1279" s="16"/>
      <c r="AH1279" s="16"/>
      <c r="AI1279" s="16"/>
      <c r="AJ1279" s="16"/>
      <c r="AK1279" s="16"/>
      <c r="AL1279" s="16"/>
      <c r="AM1279" s="16"/>
      <c r="AN1279" s="16"/>
      <c r="AO1279" s="16"/>
      <c r="AP1279" s="16"/>
    </row>
    <row r="1280" spans="1:42" s="18" customFormat="1" ht="15.75" customHeight="1" thickBot="1">
      <c r="A1280" s="63" t="s">
        <v>1314</v>
      </c>
      <c r="B1280" s="433" t="s">
        <v>1315</v>
      </c>
      <c r="C1280" s="434"/>
      <c r="D1280" s="108"/>
      <c r="E1280" s="357">
        <f t="shared" ref="E1280:N1280" si="150">SUM(E1281:E1303)</f>
        <v>1</v>
      </c>
      <c r="F1280" s="358">
        <f t="shared" si="150"/>
        <v>426</v>
      </c>
      <c r="G1280" s="359">
        <f t="shared" si="150"/>
        <v>898</v>
      </c>
      <c r="H1280" s="360">
        <f t="shared" si="150"/>
        <v>1</v>
      </c>
      <c r="I1280" s="361">
        <f t="shared" si="150"/>
        <v>426</v>
      </c>
      <c r="J1280" s="358">
        <f t="shared" si="150"/>
        <v>898</v>
      </c>
      <c r="K1280" s="358">
        <f t="shared" si="150"/>
        <v>0</v>
      </c>
      <c r="L1280" s="362">
        <f t="shared" si="150"/>
        <v>0</v>
      </c>
      <c r="M1280" s="361">
        <f t="shared" si="150"/>
        <v>426</v>
      </c>
      <c r="N1280" s="362">
        <f t="shared" si="150"/>
        <v>898</v>
      </c>
      <c r="O1280" s="36"/>
      <c r="P1280" s="51" t="s">
        <v>1500</v>
      </c>
      <c r="Q1280" s="36"/>
      <c r="R1280" s="36" t="str">
        <f t="shared" si="143"/>
        <v>P</v>
      </c>
      <c r="S1280" s="15"/>
      <c r="T1280" s="15"/>
      <c r="U1280" s="28">
        <f>SUM(M1280)</f>
        <v>426</v>
      </c>
      <c r="V1280" s="28">
        <f>SUM(N1280)</f>
        <v>898</v>
      </c>
      <c r="W1280" s="15"/>
      <c r="X1280" s="15"/>
      <c r="Y1280" s="15"/>
      <c r="Z1280" s="15"/>
      <c r="AA1280" s="15"/>
      <c r="AB1280" s="15"/>
      <c r="AC1280" s="15"/>
      <c r="AD1280" s="15"/>
      <c r="AE1280" s="15"/>
      <c r="AF1280" s="15"/>
      <c r="AG1280" s="15"/>
      <c r="AH1280" s="15"/>
      <c r="AI1280" s="15"/>
      <c r="AJ1280" s="15"/>
      <c r="AK1280" s="15"/>
      <c r="AL1280" s="15"/>
      <c r="AM1280" s="15"/>
      <c r="AN1280" s="15"/>
      <c r="AO1280" s="15"/>
      <c r="AP1280" s="15"/>
    </row>
    <row r="1281" spans="1:42" s="17" customFormat="1" ht="12.75" hidden="1" customHeight="1" thickTop="1">
      <c r="A1281" s="63" t="s">
        <v>1316</v>
      </c>
      <c r="B1281" s="95"/>
      <c r="C1281" s="152" t="s">
        <v>149</v>
      </c>
      <c r="D1281" s="46"/>
      <c r="E1281" s="258"/>
      <c r="F1281" s="259"/>
      <c r="G1281" s="260"/>
      <c r="H1281" s="261"/>
      <c r="I1281" s="262"/>
      <c r="J1281" s="259"/>
      <c r="K1281" s="259"/>
      <c r="L1281" s="263"/>
      <c r="M1281" s="262"/>
      <c r="N1281" s="263"/>
      <c r="O1281" s="36"/>
      <c r="P1281" s="51" t="s">
        <v>1474</v>
      </c>
      <c r="Q1281" s="36"/>
      <c r="R1281" s="36" t="str">
        <f t="shared" si="143"/>
        <v/>
      </c>
      <c r="S1281" s="15"/>
      <c r="T1281" s="15"/>
      <c r="U1281" s="28"/>
      <c r="V1281" s="28"/>
      <c r="W1281" s="15"/>
      <c r="X1281" s="15"/>
      <c r="Y1281" s="15"/>
      <c r="Z1281" s="15"/>
      <c r="AA1281" s="16"/>
      <c r="AB1281" s="16"/>
      <c r="AC1281" s="16"/>
      <c r="AD1281" s="16"/>
      <c r="AE1281" s="16"/>
      <c r="AF1281" s="16"/>
      <c r="AG1281" s="16"/>
      <c r="AH1281" s="16"/>
      <c r="AI1281" s="16"/>
      <c r="AJ1281" s="16"/>
      <c r="AK1281" s="16"/>
      <c r="AL1281" s="16"/>
      <c r="AM1281" s="16"/>
      <c r="AN1281" s="16"/>
      <c r="AO1281" s="16"/>
      <c r="AP1281" s="16"/>
    </row>
    <row r="1282" spans="1:42" s="17" customFormat="1" ht="12.75" hidden="1" customHeight="1">
      <c r="A1282" s="63" t="s">
        <v>1336</v>
      </c>
      <c r="B1282" s="72"/>
      <c r="C1282" s="144" t="s">
        <v>1337</v>
      </c>
      <c r="D1282" s="46"/>
      <c r="E1282" s="264"/>
      <c r="F1282" s="265"/>
      <c r="G1282" s="266"/>
      <c r="H1282" s="267"/>
      <c r="I1282" s="268"/>
      <c r="J1282" s="265"/>
      <c r="K1282" s="265"/>
      <c r="L1282" s="269"/>
      <c r="M1282" s="268"/>
      <c r="N1282" s="269"/>
      <c r="O1282" s="36"/>
      <c r="P1282" s="51" t="s">
        <v>1474</v>
      </c>
      <c r="Q1282" s="36"/>
      <c r="R1282" s="36" t="str">
        <f t="shared" si="143"/>
        <v/>
      </c>
      <c r="S1282" s="15"/>
      <c r="T1282" s="15"/>
      <c r="U1282" s="28"/>
      <c r="V1282" s="28"/>
      <c r="W1282" s="15"/>
      <c r="X1282" s="15"/>
      <c r="Y1282" s="15"/>
      <c r="Z1282" s="15"/>
      <c r="AA1282" s="16"/>
      <c r="AB1282" s="16"/>
      <c r="AC1282" s="16"/>
      <c r="AD1282" s="16"/>
      <c r="AE1282" s="16"/>
      <c r="AF1282" s="16"/>
      <c r="AG1282" s="16"/>
      <c r="AH1282" s="16"/>
      <c r="AI1282" s="16"/>
      <c r="AJ1282" s="16"/>
      <c r="AK1282" s="16"/>
      <c r="AL1282" s="16"/>
      <c r="AM1282" s="16"/>
      <c r="AN1282" s="16"/>
      <c r="AO1282" s="16"/>
      <c r="AP1282" s="16"/>
    </row>
    <row r="1283" spans="1:42" s="17" customFormat="1" ht="12.75" hidden="1" customHeight="1">
      <c r="A1283" s="63" t="s">
        <v>1345</v>
      </c>
      <c r="B1283" s="72"/>
      <c r="C1283" s="144" t="s">
        <v>1346</v>
      </c>
      <c r="D1283" s="46"/>
      <c r="E1283" s="264"/>
      <c r="F1283" s="265"/>
      <c r="G1283" s="266"/>
      <c r="H1283" s="267"/>
      <c r="I1283" s="268"/>
      <c r="J1283" s="265"/>
      <c r="K1283" s="265"/>
      <c r="L1283" s="269"/>
      <c r="M1283" s="268"/>
      <c r="N1283" s="269"/>
      <c r="O1283" s="36"/>
      <c r="P1283" s="51" t="s">
        <v>1474</v>
      </c>
      <c r="Q1283" s="36"/>
      <c r="R1283" s="36" t="str">
        <f t="shared" si="143"/>
        <v/>
      </c>
      <c r="S1283" s="15"/>
      <c r="T1283" s="15"/>
      <c r="U1283" s="28"/>
      <c r="V1283" s="28"/>
      <c r="W1283" s="15"/>
      <c r="X1283" s="15"/>
      <c r="Y1283" s="15"/>
      <c r="Z1283" s="15"/>
      <c r="AA1283" s="16"/>
      <c r="AB1283" s="16"/>
      <c r="AC1283" s="16"/>
      <c r="AD1283" s="16"/>
      <c r="AE1283" s="16"/>
      <c r="AF1283" s="16"/>
      <c r="AG1283" s="16"/>
      <c r="AH1283" s="16"/>
      <c r="AI1283" s="16"/>
      <c r="AJ1283" s="16"/>
      <c r="AK1283" s="16"/>
      <c r="AL1283" s="16"/>
      <c r="AM1283" s="16"/>
      <c r="AN1283" s="16"/>
      <c r="AO1283" s="16"/>
      <c r="AP1283" s="16"/>
    </row>
    <row r="1284" spans="1:42" s="17" customFormat="1" ht="12.75" hidden="1" customHeight="1">
      <c r="A1284" s="63" t="s">
        <v>1347</v>
      </c>
      <c r="B1284" s="72"/>
      <c r="C1284" s="144" t="s">
        <v>1439</v>
      </c>
      <c r="D1284" s="46"/>
      <c r="E1284" s="264"/>
      <c r="F1284" s="265"/>
      <c r="G1284" s="266"/>
      <c r="H1284" s="267"/>
      <c r="I1284" s="268"/>
      <c r="J1284" s="265"/>
      <c r="K1284" s="265"/>
      <c r="L1284" s="269"/>
      <c r="M1284" s="268"/>
      <c r="N1284" s="269"/>
      <c r="O1284" s="36"/>
      <c r="P1284" s="51" t="s">
        <v>1473</v>
      </c>
      <c r="Q1284" s="36"/>
      <c r="R1284" s="36" t="str">
        <f t="shared" si="143"/>
        <v/>
      </c>
      <c r="S1284" s="15"/>
      <c r="T1284" s="15"/>
      <c r="U1284" s="28"/>
      <c r="V1284" s="28"/>
      <c r="W1284" s="15"/>
      <c r="X1284" s="15"/>
      <c r="Y1284" s="15"/>
      <c r="Z1284" s="15"/>
      <c r="AA1284" s="16"/>
      <c r="AB1284" s="16"/>
      <c r="AC1284" s="16"/>
      <c r="AD1284" s="16"/>
      <c r="AE1284" s="16"/>
      <c r="AF1284" s="16"/>
      <c r="AG1284" s="16"/>
      <c r="AH1284" s="16"/>
      <c r="AI1284" s="16"/>
      <c r="AJ1284" s="16"/>
      <c r="AK1284" s="16"/>
      <c r="AL1284" s="16"/>
      <c r="AM1284" s="16"/>
      <c r="AN1284" s="16"/>
      <c r="AO1284" s="16"/>
      <c r="AP1284" s="16"/>
    </row>
    <row r="1285" spans="1:42" s="129" customFormat="1" ht="12.75" hidden="1" customHeight="1" thickBot="1">
      <c r="A1285" s="126" t="s">
        <v>1348</v>
      </c>
      <c r="B1285" s="131"/>
      <c r="C1285" s="144" t="s">
        <v>1349</v>
      </c>
      <c r="D1285" s="132"/>
      <c r="E1285" s="264"/>
      <c r="F1285" s="265"/>
      <c r="G1285" s="266"/>
      <c r="H1285" s="267"/>
      <c r="I1285" s="268"/>
      <c r="J1285" s="265"/>
      <c r="K1285" s="265"/>
      <c r="L1285" s="269"/>
      <c r="M1285" s="315">
        <f>I1285+K1285</f>
        <v>0</v>
      </c>
      <c r="N1285" s="316">
        <f>J1285+L1285</f>
        <v>0</v>
      </c>
      <c r="O1285" s="150"/>
      <c r="P1285" s="151" t="s">
        <v>1474</v>
      </c>
      <c r="Q1285" s="150"/>
      <c r="R1285" s="150" t="str">
        <f t="shared" si="143"/>
        <v/>
      </c>
      <c r="S1285" s="5"/>
      <c r="T1285" s="5"/>
      <c r="U1285" s="30"/>
      <c r="V1285" s="30"/>
      <c r="W1285" s="5"/>
      <c r="X1285" s="5"/>
      <c r="Y1285" s="5"/>
      <c r="Z1285" s="5"/>
      <c r="AA1285" s="128"/>
      <c r="AB1285" s="128"/>
      <c r="AC1285" s="128"/>
      <c r="AD1285" s="128"/>
      <c r="AE1285" s="128"/>
      <c r="AF1285" s="128"/>
      <c r="AG1285" s="128"/>
      <c r="AH1285" s="128"/>
      <c r="AI1285" s="128"/>
      <c r="AJ1285" s="128"/>
      <c r="AK1285" s="128"/>
      <c r="AL1285" s="128"/>
      <c r="AM1285" s="128"/>
      <c r="AN1285" s="128"/>
      <c r="AO1285" s="128"/>
      <c r="AP1285" s="128"/>
    </row>
    <row r="1286" spans="1:42" s="17" customFormat="1" ht="12.75" customHeight="1" thickTop="1" thickBot="1">
      <c r="A1286" s="63" t="s">
        <v>1352</v>
      </c>
      <c r="B1286" s="72"/>
      <c r="C1286" s="144" t="s">
        <v>1353</v>
      </c>
      <c r="D1286" s="46"/>
      <c r="E1286" s="264">
        <v>1</v>
      </c>
      <c r="F1286" s="265">
        <v>426</v>
      </c>
      <c r="G1286" s="266">
        <v>898</v>
      </c>
      <c r="H1286" s="267">
        <v>1</v>
      </c>
      <c r="I1286" s="268">
        <v>426</v>
      </c>
      <c r="J1286" s="265">
        <v>898</v>
      </c>
      <c r="K1286" s="265"/>
      <c r="L1286" s="269"/>
      <c r="M1286" s="264">
        <f>I1286+K1286</f>
        <v>426</v>
      </c>
      <c r="N1286" s="269">
        <f>J1286+L1286</f>
        <v>898</v>
      </c>
      <c r="O1286" s="36"/>
      <c r="P1286" s="51" t="s">
        <v>1474</v>
      </c>
      <c r="Q1286" s="36"/>
      <c r="R1286" s="36" t="str">
        <f t="shared" si="143"/>
        <v>M</v>
      </c>
      <c r="S1286" s="15"/>
      <c r="T1286" s="15"/>
      <c r="U1286" s="28"/>
      <c r="V1286" s="28"/>
      <c r="W1286" s="15"/>
      <c r="X1286" s="15"/>
      <c r="Y1286" s="15"/>
      <c r="Z1286" s="15"/>
      <c r="AA1286" s="16"/>
      <c r="AB1286" s="16"/>
      <c r="AC1286" s="16"/>
      <c r="AD1286" s="16"/>
      <c r="AE1286" s="16"/>
      <c r="AF1286" s="16"/>
      <c r="AG1286" s="16"/>
      <c r="AH1286" s="16"/>
      <c r="AI1286" s="16"/>
      <c r="AJ1286" s="16"/>
      <c r="AK1286" s="16"/>
      <c r="AL1286" s="16"/>
      <c r="AM1286" s="16"/>
      <c r="AN1286" s="16"/>
      <c r="AO1286" s="16"/>
      <c r="AP1286" s="16"/>
    </row>
    <row r="1287" spans="1:42" s="17" customFormat="1" ht="12.75" hidden="1" customHeight="1">
      <c r="A1287" s="63" t="s">
        <v>1354</v>
      </c>
      <c r="B1287" s="72"/>
      <c r="C1287" s="144" t="s">
        <v>1355</v>
      </c>
      <c r="D1287" s="46"/>
      <c r="E1287" s="264"/>
      <c r="F1287" s="265"/>
      <c r="G1287" s="266"/>
      <c r="H1287" s="267"/>
      <c r="I1287" s="268"/>
      <c r="J1287" s="265"/>
      <c r="K1287" s="265"/>
      <c r="L1287" s="269"/>
      <c r="M1287" s="268"/>
      <c r="N1287" s="269"/>
      <c r="O1287" s="36"/>
      <c r="P1287" s="51" t="s">
        <v>1474</v>
      </c>
      <c r="Q1287" s="36"/>
      <c r="R1287" s="36" t="str">
        <f t="shared" si="143"/>
        <v/>
      </c>
      <c r="S1287" s="15"/>
      <c r="T1287" s="15"/>
      <c r="U1287" s="28"/>
      <c r="V1287" s="28"/>
      <c r="W1287" s="15"/>
      <c r="X1287" s="15"/>
      <c r="Y1287" s="15"/>
      <c r="Z1287" s="15"/>
      <c r="AA1287" s="16"/>
      <c r="AB1287" s="16"/>
      <c r="AC1287" s="16"/>
      <c r="AD1287" s="16"/>
      <c r="AE1287" s="16"/>
      <c r="AF1287" s="16"/>
      <c r="AG1287" s="16"/>
      <c r="AH1287" s="16"/>
      <c r="AI1287" s="16"/>
      <c r="AJ1287" s="16"/>
      <c r="AK1287" s="16"/>
      <c r="AL1287" s="16"/>
      <c r="AM1287" s="16"/>
      <c r="AN1287" s="16"/>
      <c r="AO1287" s="16"/>
      <c r="AP1287" s="16"/>
    </row>
    <row r="1288" spans="1:42" s="17" customFormat="1" ht="12.75" hidden="1" customHeight="1">
      <c r="A1288" s="63" t="s">
        <v>1356</v>
      </c>
      <c r="B1288" s="72"/>
      <c r="C1288" s="144" t="s">
        <v>1357</v>
      </c>
      <c r="D1288" s="46"/>
      <c r="E1288" s="264"/>
      <c r="F1288" s="265"/>
      <c r="G1288" s="266"/>
      <c r="H1288" s="267"/>
      <c r="I1288" s="268"/>
      <c r="J1288" s="265"/>
      <c r="K1288" s="265"/>
      <c r="L1288" s="269"/>
      <c r="M1288" s="268"/>
      <c r="N1288" s="269"/>
      <c r="O1288" s="36"/>
      <c r="P1288" s="51" t="s">
        <v>1474</v>
      </c>
      <c r="Q1288" s="36"/>
      <c r="R1288" s="36" t="str">
        <f t="shared" si="143"/>
        <v/>
      </c>
      <c r="S1288" s="15"/>
      <c r="T1288" s="15"/>
      <c r="U1288" s="28"/>
      <c r="V1288" s="28"/>
      <c r="W1288" s="15"/>
      <c r="X1288" s="15"/>
      <c r="Y1288" s="15"/>
      <c r="Z1288" s="15"/>
      <c r="AA1288" s="16"/>
      <c r="AB1288" s="16"/>
      <c r="AC1288" s="16"/>
      <c r="AD1288" s="16"/>
      <c r="AE1288" s="16"/>
      <c r="AF1288" s="16"/>
      <c r="AG1288" s="16"/>
      <c r="AH1288" s="16"/>
      <c r="AI1288" s="16"/>
      <c r="AJ1288" s="16"/>
      <c r="AK1288" s="16"/>
      <c r="AL1288" s="16"/>
      <c r="AM1288" s="16"/>
      <c r="AN1288" s="16"/>
      <c r="AO1288" s="16"/>
      <c r="AP1288" s="16"/>
    </row>
    <row r="1289" spans="1:42" s="17" customFormat="1" ht="12.75" hidden="1" customHeight="1">
      <c r="A1289" s="63" t="s">
        <v>1317</v>
      </c>
      <c r="B1289" s="72"/>
      <c r="C1289" s="144" t="s">
        <v>1318</v>
      </c>
      <c r="D1289" s="46"/>
      <c r="E1289" s="264"/>
      <c r="F1289" s="265"/>
      <c r="G1289" s="266"/>
      <c r="H1289" s="267"/>
      <c r="I1289" s="268"/>
      <c r="J1289" s="265"/>
      <c r="K1289" s="265"/>
      <c r="L1289" s="269"/>
      <c r="M1289" s="268"/>
      <c r="N1289" s="269"/>
      <c r="O1289" s="36"/>
      <c r="P1289" s="51" t="s">
        <v>1474</v>
      </c>
      <c r="Q1289" s="36"/>
      <c r="R1289" s="36" t="str">
        <f t="shared" si="143"/>
        <v/>
      </c>
      <c r="S1289" s="15"/>
      <c r="T1289" s="15"/>
      <c r="U1289" s="28"/>
      <c r="V1289" s="28"/>
      <c r="W1289" s="15"/>
      <c r="X1289" s="15"/>
      <c r="Y1289" s="15"/>
      <c r="Z1289" s="15"/>
      <c r="AA1289" s="16"/>
      <c r="AB1289" s="16"/>
      <c r="AC1289" s="16"/>
      <c r="AD1289" s="16"/>
      <c r="AE1289" s="16"/>
      <c r="AF1289" s="16"/>
      <c r="AG1289" s="16"/>
      <c r="AH1289" s="16"/>
      <c r="AI1289" s="16"/>
      <c r="AJ1289" s="16"/>
      <c r="AK1289" s="16"/>
      <c r="AL1289" s="16"/>
      <c r="AM1289" s="16"/>
      <c r="AN1289" s="16"/>
      <c r="AO1289" s="16"/>
      <c r="AP1289" s="16"/>
    </row>
    <row r="1290" spans="1:42" s="17" customFormat="1" ht="12.75" hidden="1" customHeight="1">
      <c r="A1290" s="63" t="s">
        <v>1319</v>
      </c>
      <c r="B1290" s="72"/>
      <c r="C1290" s="144" t="s">
        <v>2461</v>
      </c>
      <c r="D1290" s="46"/>
      <c r="E1290" s="264"/>
      <c r="F1290" s="265"/>
      <c r="G1290" s="266"/>
      <c r="H1290" s="267"/>
      <c r="I1290" s="268"/>
      <c r="J1290" s="265"/>
      <c r="K1290" s="265"/>
      <c r="L1290" s="269"/>
      <c r="M1290" s="268"/>
      <c r="N1290" s="269"/>
      <c r="O1290" s="36"/>
      <c r="P1290" s="51" t="s">
        <v>1474</v>
      </c>
      <c r="Q1290" s="36"/>
      <c r="R1290" s="36" t="str">
        <f t="shared" si="143"/>
        <v/>
      </c>
      <c r="S1290" s="15"/>
      <c r="T1290" s="15"/>
      <c r="U1290" s="28"/>
      <c r="V1290" s="28"/>
      <c r="W1290" s="15"/>
      <c r="X1290" s="15"/>
      <c r="Y1290" s="15"/>
      <c r="Z1290" s="15"/>
      <c r="AA1290" s="16"/>
      <c r="AB1290" s="16"/>
      <c r="AC1290" s="16"/>
      <c r="AD1290" s="16"/>
      <c r="AE1290" s="16"/>
      <c r="AF1290" s="16"/>
      <c r="AG1290" s="16"/>
      <c r="AH1290" s="16"/>
      <c r="AI1290" s="16"/>
      <c r="AJ1290" s="16"/>
      <c r="AK1290" s="16"/>
      <c r="AL1290" s="16"/>
      <c r="AM1290" s="16"/>
      <c r="AN1290" s="16"/>
      <c r="AO1290" s="16"/>
      <c r="AP1290" s="16"/>
    </row>
    <row r="1291" spans="1:42" s="17" customFormat="1" ht="12.75" hidden="1" customHeight="1">
      <c r="A1291" s="63" t="s">
        <v>1320</v>
      </c>
      <c r="B1291" s="72"/>
      <c r="C1291" s="144" t="s">
        <v>1321</v>
      </c>
      <c r="D1291" s="46"/>
      <c r="E1291" s="264"/>
      <c r="F1291" s="265"/>
      <c r="G1291" s="266"/>
      <c r="H1291" s="267"/>
      <c r="I1291" s="268"/>
      <c r="J1291" s="265"/>
      <c r="K1291" s="265"/>
      <c r="L1291" s="269"/>
      <c r="M1291" s="268"/>
      <c r="N1291" s="269"/>
      <c r="O1291" s="36"/>
      <c r="P1291" s="51" t="s">
        <v>1474</v>
      </c>
      <c r="Q1291" s="36"/>
      <c r="R1291" s="36" t="str">
        <f t="shared" si="143"/>
        <v/>
      </c>
      <c r="S1291" s="15"/>
      <c r="T1291" s="15"/>
      <c r="U1291" s="28"/>
      <c r="V1291" s="28"/>
      <c r="W1291" s="15"/>
      <c r="X1291" s="15"/>
      <c r="Y1291" s="15"/>
      <c r="Z1291" s="15"/>
      <c r="AA1291" s="16"/>
      <c r="AB1291" s="16"/>
      <c r="AC1291" s="16"/>
      <c r="AD1291" s="16"/>
      <c r="AE1291" s="16"/>
      <c r="AF1291" s="16"/>
      <c r="AG1291" s="16"/>
      <c r="AH1291" s="16"/>
      <c r="AI1291" s="16"/>
      <c r="AJ1291" s="16"/>
      <c r="AK1291" s="16"/>
      <c r="AL1291" s="16"/>
      <c r="AM1291" s="16"/>
      <c r="AN1291" s="16"/>
      <c r="AO1291" s="16"/>
      <c r="AP1291" s="16"/>
    </row>
    <row r="1292" spans="1:42" s="17" customFormat="1" ht="12.75" hidden="1" customHeight="1">
      <c r="A1292" s="63" t="s">
        <v>1322</v>
      </c>
      <c r="B1292" s="72"/>
      <c r="C1292" s="144" t="s">
        <v>1323</v>
      </c>
      <c r="D1292" s="46"/>
      <c r="E1292" s="264"/>
      <c r="F1292" s="265"/>
      <c r="G1292" s="266"/>
      <c r="H1292" s="267"/>
      <c r="I1292" s="268"/>
      <c r="J1292" s="265"/>
      <c r="K1292" s="265"/>
      <c r="L1292" s="269"/>
      <c r="M1292" s="268"/>
      <c r="N1292" s="269"/>
      <c r="O1292" s="36"/>
      <c r="P1292" s="51" t="s">
        <v>1474</v>
      </c>
      <c r="Q1292" s="36"/>
      <c r="R1292" s="36" t="str">
        <f t="shared" si="143"/>
        <v/>
      </c>
      <c r="S1292" s="15"/>
      <c r="T1292" s="15"/>
      <c r="U1292" s="28"/>
      <c r="V1292" s="28"/>
      <c r="W1292" s="15"/>
      <c r="X1292" s="15"/>
      <c r="Y1292" s="15"/>
      <c r="Z1292" s="15"/>
      <c r="AA1292" s="16"/>
      <c r="AB1292" s="16"/>
      <c r="AC1292" s="16"/>
      <c r="AD1292" s="16"/>
      <c r="AE1292" s="16"/>
      <c r="AF1292" s="16"/>
      <c r="AG1292" s="16"/>
      <c r="AH1292" s="16"/>
      <c r="AI1292" s="16"/>
      <c r="AJ1292" s="16"/>
      <c r="AK1292" s="16"/>
      <c r="AL1292" s="16"/>
      <c r="AM1292" s="16"/>
      <c r="AN1292" s="16"/>
      <c r="AO1292" s="16"/>
      <c r="AP1292" s="16"/>
    </row>
    <row r="1293" spans="1:42" s="17" customFormat="1" ht="12.75" hidden="1" customHeight="1">
      <c r="A1293" s="63" t="s">
        <v>1324</v>
      </c>
      <c r="B1293" s="72"/>
      <c r="C1293" s="144" t="s">
        <v>1325</v>
      </c>
      <c r="D1293" s="46"/>
      <c r="E1293" s="264"/>
      <c r="F1293" s="265"/>
      <c r="G1293" s="266"/>
      <c r="H1293" s="267"/>
      <c r="I1293" s="268"/>
      <c r="J1293" s="265"/>
      <c r="K1293" s="265"/>
      <c r="L1293" s="269"/>
      <c r="M1293" s="268"/>
      <c r="N1293" s="269"/>
      <c r="O1293" s="36"/>
      <c r="P1293" s="51" t="s">
        <v>1474</v>
      </c>
      <c r="Q1293" s="36"/>
      <c r="R1293" s="36" t="str">
        <f t="shared" si="143"/>
        <v/>
      </c>
      <c r="S1293" s="15"/>
      <c r="T1293" s="15"/>
      <c r="U1293" s="28"/>
      <c r="V1293" s="28"/>
      <c r="W1293" s="15"/>
      <c r="X1293" s="15"/>
      <c r="Y1293" s="15"/>
      <c r="Z1293" s="15"/>
      <c r="AA1293" s="16"/>
      <c r="AB1293" s="16"/>
      <c r="AC1293" s="16"/>
      <c r="AD1293" s="16"/>
      <c r="AE1293" s="16"/>
      <c r="AF1293" s="16"/>
      <c r="AG1293" s="16"/>
      <c r="AH1293" s="16"/>
      <c r="AI1293" s="16"/>
      <c r="AJ1293" s="16"/>
      <c r="AK1293" s="16"/>
      <c r="AL1293" s="16"/>
      <c r="AM1293" s="16"/>
      <c r="AN1293" s="16"/>
      <c r="AO1293" s="16"/>
      <c r="AP1293" s="16"/>
    </row>
    <row r="1294" spans="1:42" s="17" customFormat="1" ht="12.75" hidden="1" customHeight="1">
      <c r="A1294" s="63" t="s">
        <v>1326</v>
      </c>
      <c r="B1294" s="72"/>
      <c r="C1294" s="144" t="s">
        <v>1327</v>
      </c>
      <c r="D1294" s="46"/>
      <c r="E1294" s="264"/>
      <c r="F1294" s="265"/>
      <c r="G1294" s="266"/>
      <c r="H1294" s="267"/>
      <c r="I1294" s="268"/>
      <c r="J1294" s="265"/>
      <c r="K1294" s="265"/>
      <c r="L1294" s="269"/>
      <c r="M1294" s="268"/>
      <c r="N1294" s="269"/>
      <c r="O1294" s="36"/>
      <c r="P1294" s="51" t="s">
        <v>1474</v>
      </c>
      <c r="Q1294" s="36"/>
      <c r="R1294" s="36" t="str">
        <f t="shared" ref="R1294:R1357" si="151">IF(SUM(E1294:N1294)=0,"",P1294)</f>
        <v/>
      </c>
      <c r="S1294" s="15"/>
      <c r="T1294" s="15"/>
      <c r="U1294" s="28"/>
      <c r="V1294" s="28"/>
      <c r="W1294" s="15"/>
      <c r="X1294" s="15"/>
      <c r="Y1294" s="15"/>
      <c r="Z1294" s="15"/>
      <c r="AA1294" s="16"/>
      <c r="AB1294" s="16"/>
      <c r="AC1294" s="16"/>
      <c r="AD1294" s="16"/>
      <c r="AE1294" s="16"/>
      <c r="AF1294" s="16"/>
      <c r="AG1294" s="16"/>
      <c r="AH1294" s="16"/>
      <c r="AI1294" s="16"/>
      <c r="AJ1294" s="16"/>
      <c r="AK1294" s="16"/>
      <c r="AL1294" s="16"/>
      <c r="AM1294" s="16"/>
      <c r="AN1294" s="16"/>
      <c r="AO1294" s="16"/>
      <c r="AP1294" s="16"/>
    </row>
    <row r="1295" spans="1:42" s="17" customFormat="1" ht="12.75" hidden="1" customHeight="1">
      <c r="A1295" s="63" t="s">
        <v>1328</v>
      </c>
      <c r="B1295" s="72"/>
      <c r="C1295" s="144" t="s">
        <v>1329</v>
      </c>
      <c r="D1295" s="46"/>
      <c r="E1295" s="264"/>
      <c r="F1295" s="265"/>
      <c r="G1295" s="266"/>
      <c r="H1295" s="267"/>
      <c r="I1295" s="268"/>
      <c r="J1295" s="265"/>
      <c r="K1295" s="265"/>
      <c r="L1295" s="269"/>
      <c r="M1295" s="268"/>
      <c r="N1295" s="269"/>
      <c r="O1295" s="36"/>
      <c r="P1295" s="51" t="s">
        <v>1474</v>
      </c>
      <c r="Q1295" s="36"/>
      <c r="R1295" s="36" t="str">
        <f t="shared" si="151"/>
        <v/>
      </c>
      <c r="S1295" s="15"/>
      <c r="T1295" s="15"/>
      <c r="U1295" s="28"/>
      <c r="V1295" s="28"/>
      <c r="W1295" s="15"/>
      <c r="X1295" s="15"/>
      <c r="Y1295" s="15"/>
      <c r="Z1295" s="15"/>
      <c r="AA1295" s="16"/>
      <c r="AB1295" s="16"/>
      <c r="AC1295" s="16"/>
      <c r="AD1295" s="16"/>
      <c r="AE1295" s="16"/>
      <c r="AF1295" s="16"/>
      <c r="AG1295" s="16"/>
      <c r="AH1295" s="16"/>
      <c r="AI1295" s="16"/>
      <c r="AJ1295" s="16"/>
      <c r="AK1295" s="16"/>
      <c r="AL1295" s="16"/>
      <c r="AM1295" s="16"/>
      <c r="AN1295" s="16"/>
      <c r="AO1295" s="16"/>
      <c r="AP1295" s="16"/>
    </row>
    <row r="1296" spans="1:42" s="17" customFormat="1" ht="12.75" hidden="1" customHeight="1">
      <c r="A1296" s="63" t="s">
        <v>1343</v>
      </c>
      <c r="B1296" s="72"/>
      <c r="C1296" s="144" t="s">
        <v>1344</v>
      </c>
      <c r="D1296" s="46"/>
      <c r="E1296" s="264"/>
      <c r="F1296" s="265"/>
      <c r="G1296" s="266"/>
      <c r="H1296" s="267"/>
      <c r="I1296" s="268"/>
      <c r="J1296" s="265"/>
      <c r="K1296" s="265"/>
      <c r="L1296" s="269"/>
      <c r="M1296" s="268"/>
      <c r="N1296" s="269"/>
      <c r="O1296" s="36"/>
      <c r="P1296" s="51" t="s">
        <v>1474</v>
      </c>
      <c r="Q1296" s="36"/>
      <c r="R1296" s="36" t="str">
        <f t="shared" si="151"/>
        <v/>
      </c>
      <c r="S1296" s="15"/>
      <c r="T1296" s="15"/>
      <c r="U1296" s="28"/>
      <c r="V1296" s="28"/>
      <c r="W1296" s="15"/>
      <c r="X1296" s="15"/>
      <c r="Y1296" s="15"/>
      <c r="Z1296" s="15"/>
      <c r="AA1296" s="16"/>
      <c r="AB1296" s="16"/>
      <c r="AC1296" s="16"/>
      <c r="AD1296" s="16"/>
      <c r="AE1296" s="16"/>
      <c r="AF1296" s="16"/>
      <c r="AG1296" s="16"/>
      <c r="AH1296" s="16"/>
      <c r="AI1296" s="16"/>
      <c r="AJ1296" s="16"/>
      <c r="AK1296" s="16"/>
      <c r="AL1296" s="16"/>
      <c r="AM1296" s="16"/>
      <c r="AN1296" s="16"/>
      <c r="AO1296" s="16"/>
      <c r="AP1296" s="16"/>
    </row>
    <row r="1297" spans="1:42" s="17" customFormat="1" ht="12.75" hidden="1" customHeight="1">
      <c r="A1297" s="63" t="s">
        <v>1330</v>
      </c>
      <c r="B1297" s="72"/>
      <c r="C1297" s="144" t="s">
        <v>1331</v>
      </c>
      <c r="D1297" s="46"/>
      <c r="E1297" s="264"/>
      <c r="F1297" s="265"/>
      <c r="G1297" s="266"/>
      <c r="H1297" s="267"/>
      <c r="I1297" s="268"/>
      <c r="J1297" s="265"/>
      <c r="K1297" s="265"/>
      <c r="L1297" s="269"/>
      <c r="M1297" s="268"/>
      <c r="N1297" s="269"/>
      <c r="O1297" s="36"/>
      <c r="P1297" s="51" t="s">
        <v>1474</v>
      </c>
      <c r="Q1297" s="36"/>
      <c r="R1297" s="36" t="str">
        <f t="shared" si="151"/>
        <v/>
      </c>
      <c r="S1297" s="15"/>
      <c r="T1297" s="15"/>
      <c r="U1297" s="28"/>
      <c r="V1297" s="28"/>
      <c r="W1297" s="15"/>
      <c r="X1297" s="15"/>
      <c r="Y1297" s="15"/>
      <c r="Z1297" s="15"/>
      <c r="AA1297" s="16"/>
      <c r="AB1297" s="16"/>
      <c r="AC1297" s="16"/>
      <c r="AD1297" s="16"/>
      <c r="AE1297" s="16"/>
      <c r="AF1297" s="16"/>
      <c r="AG1297" s="16"/>
      <c r="AH1297" s="16"/>
      <c r="AI1297" s="16"/>
      <c r="AJ1297" s="16"/>
      <c r="AK1297" s="16"/>
      <c r="AL1297" s="16"/>
      <c r="AM1297" s="16"/>
      <c r="AN1297" s="16"/>
      <c r="AO1297" s="16"/>
      <c r="AP1297" s="16"/>
    </row>
    <row r="1298" spans="1:42" s="17" customFormat="1" ht="12.75" hidden="1" customHeight="1">
      <c r="A1298" s="63" t="s">
        <v>1332</v>
      </c>
      <c r="B1298" s="72"/>
      <c r="C1298" s="144" t="s">
        <v>1333</v>
      </c>
      <c r="D1298" s="46"/>
      <c r="E1298" s="264"/>
      <c r="F1298" s="265"/>
      <c r="G1298" s="266"/>
      <c r="H1298" s="267"/>
      <c r="I1298" s="268"/>
      <c r="J1298" s="265"/>
      <c r="K1298" s="265"/>
      <c r="L1298" s="269"/>
      <c r="M1298" s="268"/>
      <c r="N1298" s="269"/>
      <c r="O1298" s="36"/>
      <c r="P1298" s="51" t="s">
        <v>1474</v>
      </c>
      <c r="Q1298" s="36"/>
      <c r="R1298" s="36" t="str">
        <f t="shared" si="151"/>
        <v/>
      </c>
      <c r="S1298" s="15"/>
      <c r="T1298" s="15"/>
      <c r="U1298" s="28"/>
      <c r="V1298" s="28"/>
      <c r="W1298" s="15"/>
      <c r="X1298" s="15"/>
      <c r="Y1298" s="15"/>
      <c r="Z1298" s="15"/>
      <c r="AA1298" s="16"/>
      <c r="AB1298" s="16"/>
      <c r="AC1298" s="16"/>
      <c r="AD1298" s="16"/>
      <c r="AE1298" s="16"/>
      <c r="AF1298" s="16"/>
      <c r="AG1298" s="16"/>
      <c r="AH1298" s="16"/>
      <c r="AI1298" s="16"/>
      <c r="AJ1298" s="16"/>
      <c r="AK1298" s="16"/>
      <c r="AL1298" s="16"/>
      <c r="AM1298" s="16"/>
      <c r="AN1298" s="16"/>
      <c r="AO1298" s="16"/>
      <c r="AP1298" s="16"/>
    </row>
    <row r="1299" spans="1:42" s="17" customFormat="1" ht="12.75" hidden="1" customHeight="1">
      <c r="A1299" s="63" t="s">
        <v>1334</v>
      </c>
      <c r="B1299" s="72"/>
      <c r="C1299" s="144" t="s">
        <v>1335</v>
      </c>
      <c r="D1299" s="46"/>
      <c r="E1299" s="264"/>
      <c r="F1299" s="265"/>
      <c r="G1299" s="266"/>
      <c r="H1299" s="267"/>
      <c r="I1299" s="268"/>
      <c r="J1299" s="265"/>
      <c r="K1299" s="265"/>
      <c r="L1299" s="269"/>
      <c r="M1299" s="268"/>
      <c r="N1299" s="269"/>
      <c r="O1299" s="36"/>
      <c r="P1299" s="51" t="s">
        <v>1474</v>
      </c>
      <c r="Q1299" s="36"/>
      <c r="R1299" s="36" t="str">
        <f t="shared" si="151"/>
        <v/>
      </c>
      <c r="S1299" s="15"/>
      <c r="T1299" s="15"/>
      <c r="U1299" s="28"/>
      <c r="V1299" s="28"/>
      <c r="W1299" s="15"/>
      <c r="X1299" s="15"/>
      <c r="Y1299" s="15"/>
      <c r="Z1299" s="15"/>
      <c r="AA1299" s="16"/>
      <c r="AB1299" s="16"/>
      <c r="AC1299" s="16"/>
      <c r="AD1299" s="16"/>
      <c r="AE1299" s="16"/>
      <c r="AF1299" s="16"/>
      <c r="AG1299" s="16"/>
      <c r="AH1299" s="16"/>
      <c r="AI1299" s="16"/>
      <c r="AJ1299" s="16"/>
      <c r="AK1299" s="16"/>
      <c r="AL1299" s="16"/>
      <c r="AM1299" s="16"/>
      <c r="AN1299" s="16"/>
      <c r="AO1299" s="16"/>
      <c r="AP1299" s="16"/>
    </row>
    <row r="1300" spans="1:42" s="17" customFormat="1" ht="12.75" hidden="1" customHeight="1">
      <c r="A1300" s="63" t="s">
        <v>1350</v>
      </c>
      <c r="B1300" s="72"/>
      <c r="C1300" s="144" t="s">
        <v>1351</v>
      </c>
      <c r="D1300" s="46"/>
      <c r="E1300" s="264"/>
      <c r="F1300" s="265"/>
      <c r="G1300" s="266"/>
      <c r="H1300" s="267"/>
      <c r="I1300" s="268"/>
      <c r="J1300" s="265"/>
      <c r="K1300" s="265"/>
      <c r="L1300" s="269"/>
      <c r="M1300" s="268"/>
      <c r="N1300" s="269"/>
      <c r="O1300" s="36"/>
      <c r="P1300" s="51" t="s">
        <v>1474</v>
      </c>
      <c r="Q1300" s="36"/>
      <c r="R1300" s="36" t="str">
        <f t="shared" si="151"/>
        <v/>
      </c>
      <c r="S1300" s="15"/>
      <c r="T1300" s="15"/>
      <c r="U1300" s="28"/>
      <c r="V1300" s="28"/>
      <c r="W1300" s="15"/>
      <c r="X1300" s="15"/>
      <c r="Y1300" s="15"/>
      <c r="Z1300" s="15"/>
      <c r="AA1300" s="16"/>
      <c r="AB1300" s="16"/>
      <c r="AC1300" s="16"/>
      <c r="AD1300" s="16"/>
      <c r="AE1300" s="16"/>
      <c r="AF1300" s="16"/>
      <c r="AG1300" s="16"/>
      <c r="AH1300" s="16"/>
      <c r="AI1300" s="16"/>
      <c r="AJ1300" s="16"/>
      <c r="AK1300" s="16"/>
      <c r="AL1300" s="16"/>
      <c r="AM1300" s="16"/>
      <c r="AN1300" s="16"/>
      <c r="AO1300" s="16"/>
      <c r="AP1300" s="16"/>
    </row>
    <row r="1301" spans="1:42" s="17" customFormat="1" ht="12.75" hidden="1" customHeight="1">
      <c r="A1301" s="63" t="s">
        <v>1338</v>
      </c>
      <c r="B1301" s="72"/>
      <c r="C1301" s="144" t="s">
        <v>1339</v>
      </c>
      <c r="D1301" s="46"/>
      <c r="E1301" s="264"/>
      <c r="F1301" s="265"/>
      <c r="G1301" s="266"/>
      <c r="H1301" s="267"/>
      <c r="I1301" s="268"/>
      <c r="J1301" s="265"/>
      <c r="K1301" s="265"/>
      <c r="L1301" s="269"/>
      <c r="M1301" s="268"/>
      <c r="N1301" s="269"/>
      <c r="O1301" s="36"/>
      <c r="P1301" s="51" t="s">
        <v>1474</v>
      </c>
      <c r="Q1301" s="36"/>
      <c r="R1301" s="36" t="str">
        <f t="shared" si="151"/>
        <v/>
      </c>
      <c r="S1301" s="15"/>
      <c r="T1301" s="15"/>
      <c r="U1301" s="28"/>
      <c r="V1301" s="28"/>
      <c r="W1301" s="15"/>
      <c r="X1301" s="15"/>
      <c r="Y1301" s="15"/>
      <c r="Z1301" s="15"/>
      <c r="AA1301" s="16"/>
      <c r="AB1301" s="16"/>
      <c r="AC1301" s="16"/>
      <c r="AD1301" s="16"/>
      <c r="AE1301" s="16"/>
      <c r="AF1301" s="16"/>
      <c r="AG1301" s="16"/>
      <c r="AH1301" s="16"/>
      <c r="AI1301" s="16"/>
      <c r="AJ1301" s="16"/>
      <c r="AK1301" s="16"/>
      <c r="AL1301" s="16"/>
      <c r="AM1301" s="16"/>
      <c r="AN1301" s="16"/>
      <c r="AO1301" s="16"/>
      <c r="AP1301" s="16"/>
    </row>
    <row r="1302" spans="1:42" s="17" customFormat="1" ht="12.75" hidden="1" customHeight="1">
      <c r="A1302" s="63" t="s">
        <v>1340</v>
      </c>
      <c r="B1302" s="72"/>
      <c r="C1302" s="144" t="s">
        <v>1341</v>
      </c>
      <c r="D1302" s="46"/>
      <c r="E1302" s="264"/>
      <c r="F1302" s="265"/>
      <c r="G1302" s="266"/>
      <c r="H1302" s="267"/>
      <c r="I1302" s="268"/>
      <c r="J1302" s="265"/>
      <c r="K1302" s="265"/>
      <c r="L1302" s="269"/>
      <c r="M1302" s="268"/>
      <c r="N1302" s="269"/>
      <c r="O1302" s="36"/>
      <c r="P1302" s="51" t="s">
        <v>1474</v>
      </c>
      <c r="Q1302" s="36"/>
      <c r="R1302" s="36" t="str">
        <f t="shared" si="151"/>
        <v/>
      </c>
      <c r="S1302" s="15"/>
      <c r="T1302" s="15"/>
      <c r="U1302" s="28"/>
      <c r="V1302" s="28"/>
      <c r="W1302" s="15"/>
      <c r="X1302" s="15"/>
      <c r="Y1302" s="15"/>
      <c r="Z1302" s="15"/>
      <c r="AA1302" s="16"/>
      <c r="AB1302" s="16"/>
      <c r="AC1302" s="16"/>
      <c r="AD1302" s="16"/>
      <c r="AE1302" s="16"/>
      <c r="AF1302" s="16"/>
      <c r="AG1302" s="16"/>
      <c r="AH1302" s="16"/>
      <c r="AI1302" s="16"/>
      <c r="AJ1302" s="16"/>
      <c r="AK1302" s="16"/>
      <c r="AL1302" s="16"/>
      <c r="AM1302" s="16"/>
      <c r="AN1302" s="16"/>
      <c r="AO1302" s="16"/>
      <c r="AP1302" s="16"/>
    </row>
    <row r="1303" spans="1:42" s="17" customFormat="1" ht="12.75" hidden="1" customHeight="1" thickBot="1">
      <c r="A1303" s="63" t="s">
        <v>1342</v>
      </c>
      <c r="B1303" s="74"/>
      <c r="C1303" s="75" t="s">
        <v>1440</v>
      </c>
      <c r="D1303" s="46"/>
      <c r="E1303" s="264"/>
      <c r="F1303" s="265"/>
      <c r="G1303" s="266"/>
      <c r="H1303" s="267"/>
      <c r="I1303" s="268"/>
      <c r="J1303" s="265"/>
      <c r="K1303" s="265"/>
      <c r="L1303" s="269"/>
      <c r="M1303" s="268"/>
      <c r="N1303" s="269"/>
      <c r="O1303" s="36"/>
      <c r="P1303" s="51" t="s">
        <v>1474</v>
      </c>
      <c r="Q1303" s="36"/>
      <c r="R1303" s="36" t="str">
        <f t="shared" si="151"/>
        <v/>
      </c>
      <c r="S1303" s="15"/>
      <c r="T1303" s="15"/>
      <c r="U1303" s="28"/>
      <c r="V1303" s="28"/>
      <c r="W1303" s="15"/>
      <c r="X1303" s="15"/>
      <c r="Y1303" s="15"/>
      <c r="Z1303" s="15"/>
      <c r="AA1303" s="16"/>
      <c r="AB1303" s="16"/>
      <c r="AC1303" s="16"/>
      <c r="AD1303" s="16"/>
      <c r="AE1303" s="16"/>
      <c r="AF1303" s="16"/>
      <c r="AG1303" s="16"/>
      <c r="AH1303" s="16"/>
      <c r="AI1303" s="16"/>
      <c r="AJ1303" s="16"/>
      <c r="AK1303" s="16"/>
      <c r="AL1303" s="16"/>
      <c r="AM1303" s="16"/>
      <c r="AN1303" s="16"/>
      <c r="AO1303" s="16"/>
      <c r="AP1303" s="16"/>
    </row>
    <row r="1304" spans="1:42" s="18" customFormat="1" ht="15.75" hidden="1" customHeight="1">
      <c r="A1304" s="63" t="s">
        <v>1358</v>
      </c>
      <c r="B1304" s="431" t="s">
        <v>1359</v>
      </c>
      <c r="C1304" s="432"/>
      <c r="D1304" s="25"/>
      <c r="E1304" s="331">
        <f t="shared" ref="E1304:N1304" si="152">SUM(E1305:E1321)</f>
        <v>0</v>
      </c>
      <c r="F1304" s="332">
        <f t="shared" si="152"/>
        <v>0</v>
      </c>
      <c r="G1304" s="333">
        <f t="shared" si="152"/>
        <v>0</v>
      </c>
      <c r="H1304" s="334">
        <f t="shared" si="152"/>
        <v>0</v>
      </c>
      <c r="I1304" s="364">
        <f t="shared" si="152"/>
        <v>0</v>
      </c>
      <c r="J1304" s="332">
        <f t="shared" si="152"/>
        <v>0</v>
      </c>
      <c r="K1304" s="332">
        <f t="shared" si="152"/>
        <v>0</v>
      </c>
      <c r="L1304" s="335">
        <f t="shared" si="152"/>
        <v>0</v>
      </c>
      <c r="M1304" s="364">
        <f t="shared" si="152"/>
        <v>0</v>
      </c>
      <c r="N1304" s="335">
        <f t="shared" si="152"/>
        <v>0</v>
      </c>
      <c r="O1304" s="36"/>
      <c r="P1304" s="51" t="s">
        <v>1500</v>
      </c>
      <c r="Q1304" s="36"/>
      <c r="R1304" s="36" t="str">
        <f t="shared" si="151"/>
        <v/>
      </c>
      <c r="S1304" s="15"/>
      <c r="T1304" s="15"/>
      <c r="U1304" s="28"/>
      <c r="V1304" s="28"/>
      <c r="W1304" s="15"/>
      <c r="X1304" s="15"/>
      <c r="Y1304" s="15"/>
      <c r="Z1304" s="15"/>
      <c r="AA1304" s="15"/>
      <c r="AB1304" s="15"/>
      <c r="AC1304" s="15"/>
      <c r="AD1304" s="15"/>
      <c r="AE1304" s="15"/>
      <c r="AF1304" s="15"/>
      <c r="AG1304" s="15"/>
      <c r="AH1304" s="15"/>
      <c r="AI1304" s="15"/>
      <c r="AJ1304" s="15"/>
      <c r="AK1304" s="15"/>
      <c r="AL1304" s="15"/>
      <c r="AM1304" s="15"/>
      <c r="AN1304" s="15"/>
      <c r="AO1304" s="15"/>
      <c r="AP1304" s="15"/>
    </row>
    <row r="1305" spans="1:42" s="17" customFormat="1" ht="12.75" hidden="1" customHeight="1">
      <c r="A1305" s="63" t="s">
        <v>1360</v>
      </c>
      <c r="B1305" s="72"/>
      <c r="C1305" s="144" t="s">
        <v>1361</v>
      </c>
      <c r="D1305" s="46"/>
      <c r="E1305" s="264"/>
      <c r="F1305" s="265"/>
      <c r="G1305" s="266"/>
      <c r="H1305" s="267"/>
      <c r="I1305" s="268"/>
      <c r="J1305" s="265"/>
      <c r="K1305" s="265"/>
      <c r="L1305" s="269"/>
      <c r="M1305" s="264">
        <f t="shared" ref="M1305:N1321" si="153">I1305+K1305</f>
        <v>0</v>
      </c>
      <c r="N1305" s="269">
        <f t="shared" si="153"/>
        <v>0</v>
      </c>
      <c r="O1305" s="36"/>
      <c r="P1305" s="51" t="s">
        <v>1474</v>
      </c>
      <c r="Q1305" s="36"/>
      <c r="R1305" s="36" t="str">
        <f t="shared" si="151"/>
        <v/>
      </c>
      <c r="S1305" s="15"/>
      <c r="T1305" s="15"/>
      <c r="U1305" s="28"/>
      <c r="V1305" s="28"/>
      <c r="W1305" s="15"/>
      <c r="X1305" s="15"/>
      <c r="Y1305" s="15"/>
      <c r="Z1305" s="15"/>
      <c r="AA1305" s="16"/>
      <c r="AB1305" s="16"/>
      <c r="AC1305" s="16"/>
      <c r="AD1305" s="16"/>
      <c r="AE1305" s="16"/>
      <c r="AF1305" s="16"/>
      <c r="AG1305" s="16"/>
      <c r="AH1305" s="16"/>
      <c r="AI1305" s="16"/>
      <c r="AJ1305" s="16"/>
      <c r="AK1305" s="16"/>
      <c r="AL1305" s="16"/>
      <c r="AM1305" s="16"/>
      <c r="AN1305" s="16"/>
      <c r="AO1305" s="16"/>
      <c r="AP1305" s="16"/>
    </row>
    <row r="1306" spans="1:42" s="17" customFormat="1" ht="12.75" hidden="1" customHeight="1">
      <c r="A1306" s="63" t="s">
        <v>1375</v>
      </c>
      <c r="B1306" s="72"/>
      <c r="C1306" s="144" t="s">
        <v>1376</v>
      </c>
      <c r="D1306" s="46"/>
      <c r="E1306" s="264"/>
      <c r="F1306" s="265"/>
      <c r="G1306" s="266"/>
      <c r="H1306" s="267"/>
      <c r="I1306" s="268"/>
      <c r="J1306" s="265"/>
      <c r="K1306" s="265"/>
      <c r="L1306" s="269"/>
      <c r="M1306" s="264">
        <f t="shared" si="153"/>
        <v>0</v>
      </c>
      <c r="N1306" s="269">
        <f t="shared" si="153"/>
        <v>0</v>
      </c>
      <c r="O1306" s="36"/>
      <c r="P1306" s="51" t="s">
        <v>1474</v>
      </c>
      <c r="Q1306" s="36"/>
      <c r="R1306" s="36" t="str">
        <f t="shared" si="151"/>
        <v/>
      </c>
      <c r="S1306" s="15"/>
      <c r="T1306" s="15"/>
      <c r="U1306" s="28"/>
      <c r="V1306" s="28"/>
      <c r="W1306" s="15"/>
      <c r="X1306" s="15"/>
      <c r="Y1306" s="15"/>
      <c r="Z1306" s="15"/>
      <c r="AA1306" s="16"/>
      <c r="AB1306" s="16"/>
      <c r="AC1306" s="16"/>
      <c r="AD1306" s="16"/>
      <c r="AE1306" s="16"/>
      <c r="AF1306" s="16"/>
      <c r="AG1306" s="16"/>
      <c r="AH1306" s="16"/>
      <c r="AI1306" s="16"/>
      <c r="AJ1306" s="16"/>
      <c r="AK1306" s="16"/>
      <c r="AL1306" s="16"/>
      <c r="AM1306" s="16"/>
      <c r="AN1306" s="16"/>
      <c r="AO1306" s="16"/>
      <c r="AP1306" s="16"/>
    </row>
    <row r="1307" spans="1:42" s="17" customFormat="1" ht="12.75" hidden="1" customHeight="1">
      <c r="A1307" s="63" t="s">
        <v>1377</v>
      </c>
      <c r="B1307" s="72"/>
      <c r="C1307" s="144" t="s">
        <v>1378</v>
      </c>
      <c r="D1307" s="46"/>
      <c r="E1307" s="264"/>
      <c r="F1307" s="265"/>
      <c r="G1307" s="266"/>
      <c r="H1307" s="267"/>
      <c r="I1307" s="268"/>
      <c r="J1307" s="265"/>
      <c r="K1307" s="265"/>
      <c r="L1307" s="269"/>
      <c r="M1307" s="264">
        <f t="shared" si="153"/>
        <v>0</v>
      </c>
      <c r="N1307" s="269">
        <f t="shared" si="153"/>
        <v>0</v>
      </c>
      <c r="O1307" s="36"/>
      <c r="P1307" s="51" t="s">
        <v>1474</v>
      </c>
      <c r="Q1307" s="36"/>
      <c r="R1307" s="36" t="str">
        <f t="shared" si="151"/>
        <v/>
      </c>
      <c r="S1307" s="15"/>
      <c r="T1307" s="15"/>
      <c r="U1307" s="28"/>
      <c r="V1307" s="28"/>
      <c r="W1307" s="15"/>
      <c r="X1307" s="15"/>
      <c r="Y1307" s="15"/>
      <c r="Z1307" s="15"/>
      <c r="AA1307" s="16"/>
      <c r="AB1307" s="16"/>
      <c r="AC1307" s="16"/>
      <c r="AD1307" s="16"/>
      <c r="AE1307" s="16"/>
      <c r="AF1307" s="16"/>
      <c r="AG1307" s="16"/>
      <c r="AH1307" s="16"/>
      <c r="AI1307" s="16"/>
      <c r="AJ1307" s="16"/>
      <c r="AK1307" s="16"/>
      <c r="AL1307" s="16"/>
      <c r="AM1307" s="16"/>
      <c r="AN1307" s="16"/>
      <c r="AO1307" s="16"/>
      <c r="AP1307" s="16"/>
    </row>
    <row r="1308" spans="1:42" s="17" customFormat="1" ht="12.75" hidden="1" customHeight="1">
      <c r="A1308" s="63" t="s">
        <v>1379</v>
      </c>
      <c r="B1308" s="72"/>
      <c r="C1308" s="144" t="s">
        <v>2277</v>
      </c>
      <c r="D1308" s="46"/>
      <c r="E1308" s="264"/>
      <c r="F1308" s="265"/>
      <c r="G1308" s="266"/>
      <c r="H1308" s="267"/>
      <c r="I1308" s="268"/>
      <c r="J1308" s="265"/>
      <c r="K1308" s="265"/>
      <c r="L1308" s="269"/>
      <c r="M1308" s="264">
        <f t="shared" si="153"/>
        <v>0</v>
      </c>
      <c r="N1308" s="269">
        <f t="shared" si="153"/>
        <v>0</v>
      </c>
      <c r="O1308" s="36"/>
      <c r="P1308" s="51" t="s">
        <v>1474</v>
      </c>
      <c r="Q1308" s="36"/>
      <c r="R1308" s="36" t="str">
        <f t="shared" si="151"/>
        <v/>
      </c>
      <c r="S1308" s="15"/>
      <c r="T1308" s="15"/>
      <c r="U1308" s="28"/>
      <c r="V1308" s="28"/>
      <c r="W1308" s="15"/>
      <c r="X1308" s="15"/>
      <c r="Y1308" s="15"/>
      <c r="Z1308" s="15"/>
      <c r="AA1308" s="16"/>
      <c r="AB1308" s="16"/>
      <c r="AC1308" s="16"/>
      <c r="AD1308" s="16"/>
      <c r="AE1308" s="16"/>
      <c r="AF1308" s="16"/>
      <c r="AG1308" s="16"/>
      <c r="AH1308" s="16"/>
      <c r="AI1308" s="16"/>
      <c r="AJ1308" s="16"/>
      <c r="AK1308" s="16"/>
      <c r="AL1308" s="16"/>
      <c r="AM1308" s="16"/>
      <c r="AN1308" s="16"/>
      <c r="AO1308" s="16"/>
      <c r="AP1308" s="16"/>
    </row>
    <row r="1309" spans="1:42" s="17" customFormat="1" ht="12.75" hidden="1" customHeight="1">
      <c r="A1309" s="63" t="s">
        <v>1380</v>
      </c>
      <c r="B1309" s="72"/>
      <c r="C1309" s="144" t="s">
        <v>236</v>
      </c>
      <c r="D1309" s="46"/>
      <c r="E1309" s="264"/>
      <c r="F1309" s="265"/>
      <c r="G1309" s="266"/>
      <c r="H1309" s="267"/>
      <c r="I1309" s="268"/>
      <c r="J1309" s="265"/>
      <c r="K1309" s="265"/>
      <c r="L1309" s="269"/>
      <c r="M1309" s="264">
        <f t="shared" si="153"/>
        <v>0</v>
      </c>
      <c r="N1309" s="269">
        <f t="shared" si="153"/>
        <v>0</v>
      </c>
      <c r="O1309" s="36"/>
      <c r="P1309" s="51" t="s">
        <v>1474</v>
      </c>
      <c r="Q1309" s="36"/>
      <c r="R1309" s="36" t="str">
        <f t="shared" si="151"/>
        <v/>
      </c>
      <c r="S1309" s="15"/>
      <c r="T1309" s="15"/>
      <c r="U1309" s="28"/>
      <c r="V1309" s="28"/>
      <c r="W1309" s="15"/>
      <c r="X1309" s="15"/>
      <c r="Y1309" s="15"/>
      <c r="Z1309" s="15"/>
      <c r="AA1309" s="16"/>
      <c r="AB1309" s="16"/>
      <c r="AC1309" s="16"/>
      <c r="AD1309" s="16"/>
      <c r="AE1309" s="16"/>
      <c r="AF1309" s="16"/>
      <c r="AG1309" s="16"/>
      <c r="AH1309" s="16"/>
      <c r="AI1309" s="16"/>
      <c r="AJ1309" s="16"/>
      <c r="AK1309" s="16"/>
      <c r="AL1309" s="16"/>
      <c r="AM1309" s="16"/>
      <c r="AN1309" s="16"/>
      <c r="AO1309" s="16"/>
      <c r="AP1309" s="16"/>
    </row>
    <row r="1310" spans="1:42" s="17" customFormat="1" ht="12.75" hidden="1" customHeight="1">
      <c r="A1310" s="63" t="s">
        <v>1381</v>
      </c>
      <c r="B1310" s="72"/>
      <c r="C1310" s="144" t="s">
        <v>2112</v>
      </c>
      <c r="D1310" s="46"/>
      <c r="E1310" s="264"/>
      <c r="F1310" s="265"/>
      <c r="G1310" s="266"/>
      <c r="H1310" s="267"/>
      <c r="I1310" s="268"/>
      <c r="J1310" s="265"/>
      <c r="K1310" s="265"/>
      <c r="L1310" s="269"/>
      <c r="M1310" s="264">
        <f t="shared" si="153"/>
        <v>0</v>
      </c>
      <c r="N1310" s="269">
        <f t="shared" si="153"/>
        <v>0</v>
      </c>
      <c r="O1310" s="36"/>
      <c r="P1310" s="51" t="s">
        <v>1474</v>
      </c>
      <c r="Q1310" s="36"/>
      <c r="R1310" s="36" t="str">
        <f t="shared" si="151"/>
        <v/>
      </c>
      <c r="S1310" s="15"/>
      <c r="T1310" s="15"/>
      <c r="U1310" s="28"/>
      <c r="V1310" s="28"/>
      <c r="W1310" s="15"/>
      <c r="X1310" s="15"/>
      <c r="Y1310" s="15"/>
      <c r="Z1310" s="15"/>
      <c r="AA1310" s="16"/>
      <c r="AB1310" s="16"/>
      <c r="AC1310" s="16"/>
      <c r="AD1310" s="16"/>
      <c r="AE1310" s="16"/>
      <c r="AF1310" s="16"/>
      <c r="AG1310" s="16"/>
      <c r="AH1310" s="16"/>
      <c r="AI1310" s="16"/>
      <c r="AJ1310" s="16"/>
      <c r="AK1310" s="16"/>
      <c r="AL1310" s="16"/>
      <c r="AM1310" s="16"/>
      <c r="AN1310" s="16"/>
      <c r="AO1310" s="16"/>
      <c r="AP1310" s="16"/>
    </row>
    <row r="1311" spans="1:42" s="17" customFormat="1" ht="12.75" hidden="1" customHeight="1">
      <c r="A1311" s="63" t="s">
        <v>1373</v>
      </c>
      <c r="B1311" s="72"/>
      <c r="C1311" s="144" t="s">
        <v>1374</v>
      </c>
      <c r="D1311" s="46"/>
      <c r="E1311" s="264"/>
      <c r="F1311" s="265"/>
      <c r="G1311" s="266"/>
      <c r="H1311" s="267"/>
      <c r="I1311" s="268"/>
      <c r="J1311" s="265"/>
      <c r="K1311" s="265"/>
      <c r="L1311" s="269"/>
      <c r="M1311" s="264">
        <f t="shared" si="153"/>
        <v>0</v>
      </c>
      <c r="N1311" s="269">
        <f t="shared" si="153"/>
        <v>0</v>
      </c>
      <c r="O1311" s="36"/>
      <c r="P1311" s="51" t="s">
        <v>1474</v>
      </c>
      <c r="Q1311" s="36"/>
      <c r="R1311" s="36" t="str">
        <f t="shared" si="151"/>
        <v/>
      </c>
      <c r="S1311" s="15"/>
      <c r="T1311" s="15"/>
      <c r="U1311" s="28"/>
      <c r="V1311" s="28"/>
      <c r="W1311" s="15"/>
      <c r="X1311" s="15"/>
      <c r="Y1311" s="15"/>
      <c r="Z1311" s="15"/>
      <c r="AA1311" s="16"/>
      <c r="AB1311" s="16"/>
      <c r="AC1311" s="16"/>
      <c r="AD1311" s="16"/>
      <c r="AE1311" s="16"/>
      <c r="AF1311" s="16"/>
      <c r="AG1311" s="16"/>
      <c r="AH1311" s="16"/>
      <c r="AI1311" s="16"/>
      <c r="AJ1311" s="16"/>
      <c r="AK1311" s="16"/>
      <c r="AL1311" s="16"/>
      <c r="AM1311" s="16"/>
      <c r="AN1311" s="16"/>
      <c r="AO1311" s="16"/>
      <c r="AP1311" s="16"/>
    </row>
    <row r="1312" spans="1:42" s="17" customFormat="1" ht="12.75" hidden="1" customHeight="1">
      <c r="A1312" s="63" t="s">
        <v>1382</v>
      </c>
      <c r="B1312" s="72"/>
      <c r="C1312" s="144" t="s">
        <v>1383</v>
      </c>
      <c r="D1312" s="46"/>
      <c r="E1312" s="264"/>
      <c r="F1312" s="265"/>
      <c r="G1312" s="266"/>
      <c r="H1312" s="267"/>
      <c r="I1312" s="268"/>
      <c r="J1312" s="265"/>
      <c r="K1312" s="265"/>
      <c r="L1312" s="269"/>
      <c r="M1312" s="264">
        <f t="shared" si="153"/>
        <v>0</v>
      </c>
      <c r="N1312" s="269">
        <f t="shared" si="153"/>
        <v>0</v>
      </c>
      <c r="O1312" s="36"/>
      <c r="P1312" s="51" t="s">
        <v>1474</v>
      </c>
      <c r="Q1312" s="36"/>
      <c r="R1312" s="36" t="str">
        <f t="shared" si="151"/>
        <v/>
      </c>
      <c r="S1312" s="15"/>
      <c r="T1312" s="15"/>
      <c r="U1312" s="28"/>
      <c r="V1312" s="28"/>
      <c r="W1312" s="15"/>
      <c r="X1312" s="15"/>
      <c r="Y1312" s="15"/>
      <c r="Z1312" s="15"/>
      <c r="AA1312" s="16"/>
      <c r="AB1312" s="16"/>
      <c r="AC1312" s="16"/>
      <c r="AD1312" s="16"/>
      <c r="AE1312" s="16"/>
      <c r="AF1312" s="16"/>
      <c r="AG1312" s="16"/>
      <c r="AH1312" s="16"/>
      <c r="AI1312" s="16"/>
      <c r="AJ1312" s="16"/>
      <c r="AK1312" s="16"/>
      <c r="AL1312" s="16"/>
      <c r="AM1312" s="16"/>
      <c r="AN1312" s="16"/>
      <c r="AO1312" s="16"/>
      <c r="AP1312" s="16"/>
    </row>
    <row r="1313" spans="1:42" s="17" customFormat="1" ht="12.75" hidden="1" customHeight="1">
      <c r="A1313" s="63" t="s">
        <v>1384</v>
      </c>
      <c r="B1313" s="72"/>
      <c r="C1313" s="144" t="s">
        <v>1385</v>
      </c>
      <c r="D1313" s="46"/>
      <c r="E1313" s="264"/>
      <c r="F1313" s="265"/>
      <c r="G1313" s="266"/>
      <c r="H1313" s="267"/>
      <c r="I1313" s="268"/>
      <c r="J1313" s="265"/>
      <c r="K1313" s="265"/>
      <c r="L1313" s="269"/>
      <c r="M1313" s="264">
        <f t="shared" si="153"/>
        <v>0</v>
      </c>
      <c r="N1313" s="269">
        <f t="shared" si="153"/>
        <v>0</v>
      </c>
      <c r="O1313" s="36"/>
      <c r="P1313" s="51" t="s">
        <v>1474</v>
      </c>
      <c r="Q1313" s="36"/>
      <c r="R1313" s="36" t="str">
        <f t="shared" si="151"/>
        <v/>
      </c>
      <c r="S1313" s="15"/>
      <c r="T1313" s="15"/>
      <c r="U1313" s="28"/>
      <c r="V1313" s="28"/>
      <c r="W1313" s="15"/>
      <c r="X1313" s="15"/>
      <c r="Y1313" s="15"/>
      <c r="Z1313" s="15"/>
      <c r="AA1313" s="16"/>
      <c r="AB1313" s="16"/>
      <c r="AC1313" s="16"/>
      <c r="AD1313" s="16"/>
      <c r="AE1313" s="16"/>
      <c r="AF1313" s="16"/>
      <c r="AG1313" s="16"/>
      <c r="AH1313" s="16"/>
      <c r="AI1313" s="16"/>
      <c r="AJ1313" s="16"/>
      <c r="AK1313" s="16"/>
      <c r="AL1313" s="16"/>
      <c r="AM1313" s="16"/>
      <c r="AN1313" s="16"/>
      <c r="AO1313" s="16"/>
      <c r="AP1313" s="16"/>
    </row>
    <row r="1314" spans="1:42" s="17" customFormat="1" ht="12.75" hidden="1" customHeight="1">
      <c r="A1314" s="63" t="s">
        <v>1386</v>
      </c>
      <c r="B1314" s="72"/>
      <c r="C1314" s="73" t="s">
        <v>1442</v>
      </c>
      <c r="D1314" s="46"/>
      <c r="E1314" s="264"/>
      <c r="F1314" s="265"/>
      <c r="G1314" s="266"/>
      <c r="H1314" s="267"/>
      <c r="I1314" s="268"/>
      <c r="J1314" s="265"/>
      <c r="K1314" s="265"/>
      <c r="L1314" s="269"/>
      <c r="M1314" s="264">
        <f t="shared" si="153"/>
        <v>0</v>
      </c>
      <c r="N1314" s="269">
        <f t="shared" si="153"/>
        <v>0</v>
      </c>
      <c r="O1314" s="36"/>
      <c r="P1314" s="51" t="s">
        <v>1473</v>
      </c>
      <c r="Q1314" s="36"/>
      <c r="R1314" s="36" t="str">
        <f t="shared" si="151"/>
        <v/>
      </c>
      <c r="S1314" s="15"/>
      <c r="T1314" s="15"/>
      <c r="U1314" s="28"/>
      <c r="V1314" s="28"/>
      <c r="W1314" s="15"/>
      <c r="X1314" s="15"/>
      <c r="Y1314" s="15"/>
      <c r="Z1314" s="15"/>
      <c r="AA1314" s="16"/>
      <c r="AB1314" s="16"/>
      <c r="AC1314" s="16"/>
      <c r="AD1314" s="16"/>
      <c r="AE1314" s="16"/>
      <c r="AF1314" s="16"/>
      <c r="AG1314" s="16"/>
      <c r="AH1314" s="16"/>
      <c r="AI1314" s="16"/>
      <c r="AJ1314" s="16"/>
      <c r="AK1314" s="16"/>
      <c r="AL1314" s="16"/>
      <c r="AM1314" s="16"/>
      <c r="AN1314" s="16"/>
      <c r="AO1314" s="16"/>
      <c r="AP1314" s="16"/>
    </row>
    <row r="1315" spans="1:42" s="17" customFormat="1" ht="12.75" hidden="1" customHeight="1">
      <c r="A1315" s="63" t="s">
        <v>1362</v>
      </c>
      <c r="B1315" s="72"/>
      <c r="C1315" s="144" t="s">
        <v>1363</v>
      </c>
      <c r="D1315" s="46"/>
      <c r="E1315" s="264"/>
      <c r="F1315" s="265"/>
      <c r="G1315" s="266"/>
      <c r="H1315" s="267"/>
      <c r="I1315" s="268"/>
      <c r="J1315" s="265"/>
      <c r="K1315" s="265"/>
      <c r="L1315" s="269"/>
      <c r="M1315" s="264">
        <f t="shared" si="153"/>
        <v>0</v>
      </c>
      <c r="N1315" s="269">
        <f t="shared" si="153"/>
        <v>0</v>
      </c>
      <c r="O1315" s="36"/>
      <c r="P1315" s="51" t="s">
        <v>1473</v>
      </c>
      <c r="Q1315" s="36"/>
      <c r="R1315" s="36" t="str">
        <f t="shared" si="151"/>
        <v/>
      </c>
      <c r="S1315" s="15"/>
      <c r="T1315" s="15"/>
      <c r="U1315" s="28"/>
      <c r="V1315" s="28"/>
      <c r="W1315" s="15"/>
      <c r="X1315" s="15"/>
      <c r="Y1315" s="15"/>
      <c r="Z1315" s="15"/>
      <c r="AA1315" s="16"/>
      <c r="AB1315" s="16"/>
      <c r="AC1315" s="16"/>
      <c r="AD1315" s="16"/>
      <c r="AE1315" s="16"/>
      <c r="AF1315" s="16"/>
      <c r="AG1315" s="16"/>
      <c r="AH1315" s="16"/>
      <c r="AI1315" s="16"/>
      <c r="AJ1315" s="16"/>
      <c r="AK1315" s="16"/>
      <c r="AL1315" s="16"/>
      <c r="AM1315" s="16"/>
      <c r="AN1315" s="16"/>
      <c r="AO1315" s="16"/>
      <c r="AP1315" s="16"/>
    </row>
    <row r="1316" spans="1:42" s="17" customFormat="1" ht="12.75" hidden="1" customHeight="1">
      <c r="A1316" s="63" t="s">
        <v>1364</v>
      </c>
      <c r="B1316" s="72"/>
      <c r="C1316" s="144" t="s">
        <v>1365</v>
      </c>
      <c r="D1316" s="46"/>
      <c r="E1316" s="264"/>
      <c r="F1316" s="265"/>
      <c r="G1316" s="266"/>
      <c r="H1316" s="267"/>
      <c r="I1316" s="268"/>
      <c r="J1316" s="265"/>
      <c r="K1316" s="265"/>
      <c r="L1316" s="269"/>
      <c r="M1316" s="264">
        <f t="shared" si="153"/>
        <v>0</v>
      </c>
      <c r="N1316" s="269">
        <f t="shared" si="153"/>
        <v>0</v>
      </c>
      <c r="O1316" s="36"/>
      <c r="P1316" s="51" t="s">
        <v>1474</v>
      </c>
      <c r="Q1316" s="36"/>
      <c r="R1316" s="36" t="str">
        <f t="shared" si="151"/>
        <v/>
      </c>
      <c r="S1316" s="15"/>
      <c r="T1316" s="15"/>
      <c r="U1316" s="28"/>
      <c r="V1316" s="28"/>
      <c r="W1316" s="15"/>
      <c r="X1316" s="15"/>
      <c r="Y1316" s="15"/>
      <c r="Z1316" s="15"/>
      <c r="AA1316" s="16"/>
      <c r="AB1316" s="16"/>
      <c r="AC1316" s="16"/>
      <c r="AD1316" s="16"/>
      <c r="AE1316" s="16"/>
      <c r="AF1316" s="16"/>
      <c r="AG1316" s="16"/>
      <c r="AH1316" s="16"/>
      <c r="AI1316" s="16"/>
      <c r="AJ1316" s="16"/>
      <c r="AK1316" s="16"/>
      <c r="AL1316" s="16"/>
      <c r="AM1316" s="16"/>
      <c r="AN1316" s="16"/>
      <c r="AO1316" s="16"/>
      <c r="AP1316" s="16"/>
    </row>
    <row r="1317" spans="1:42" s="17" customFormat="1" ht="12.75" hidden="1" customHeight="1">
      <c r="A1317" s="63" t="s">
        <v>1366</v>
      </c>
      <c r="B1317" s="72"/>
      <c r="C1317" s="144" t="s">
        <v>1982</v>
      </c>
      <c r="D1317" s="46"/>
      <c r="E1317" s="264"/>
      <c r="F1317" s="265"/>
      <c r="G1317" s="266"/>
      <c r="H1317" s="267"/>
      <c r="I1317" s="268"/>
      <c r="J1317" s="265"/>
      <c r="K1317" s="265"/>
      <c r="L1317" s="269"/>
      <c r="M1317" s="264">
        <f t="shared" si="153"/>
        <v>0</v>
      </c>
      <c r="N1317" s="269">
        <f t="shared" si="153"/>
        <v>0</v>
      </c>
      <c r="O1317" s="36"/>
      <c r="P1317" s="51" t="s">
        <v>1474</v>
      </c>
      <c r="Q1317" s="36"/>
      <c r="R1317" s="36" t="str">
        <f t="shared" si="151"/>
        <v/>
      </c>
      <c r="S1317" s="15"/>
      <c r="T1317" s="15"/>
      <c r="U1317" s="28"/>
      <c r="V1317" s="28"/>
      <c r="W1317" s="15"/>
      <c r="X1317" s="15"/>
      <c r="Y1317" s="15"/>
      <c r="Z1317" s="15"/>
      <c r="AA1317" s="16"/>
      <c r="AB1317" s="16"/>
      <c r="AC1317" s="16"/>
      <c r="AD1317" s="16"/>
      <c r="AE1317" s="16"/>
      <c r="AF1317" s="16"/>
      <c r="AG1317" s="16"/>
      <c r="AH1317" s="16"/>
      <c r="AI1317" s="16"/>
      <c r="AJ1317" s="16"/>
      <c r="AK1317" s="16"/>
      <c r="AL1317" s="16"/>
      <c r="AM1317" s="16"/>
      <c r="AN1317" s="16"/>
      <c r="AO1317" s="16"/>
      <c r="AP1317" s="16"/>
    </row>
    <row r="1318" spans="1:42" s="17" customFormat="1" ht="12.75" hidden="1" customHeight="1">
      <c r="A1318" s="63" t="s">
        <v>1367</v>
      </c>
      <c r="B1318" s="72"/>
      <c r="C1318" s="144" t="s">
        <v>1368</v>
      </c>
      <c r="D1318" s="46"/>
      <c r="E1318" s="264"/>
      <c r="F1318" s="265"/>
      <c r="G1318" s="266"/>
      <c r="H1318" s="267"/>
      <c r="I1318" s="268"/>
      <c r="J1318" s="265"/>
      <c r="K1318" s="265"/>
      <c r="L1318" s="269"/>
      <c r="M1318" s="264">
        <f t="shared" si="153"/>
        <v>0</v>
      </c>
      <c r="N1318" s="269">
        <f t="shared" si="153"/>
        <v>0</v>
      </c>
      <c r="O1318" s="36"/>
      <c r="P1318" s="51" t="s">
        <v>1474</v>
      </c>
      <c r="Q1318" s="36"/>
      <c r="R1318" s="36" t="str">
        <f t="shared" si="151"/>
        <v/>
      </c>
      <c r="S1318" s="15"/>
      <c r="T1318" s="15"/>
      <c r="U1318" s="28"/>
      <c r="V1318" s="28"/>
      <c r="W1318" s="15"/>
      <c r="X1318" s="15"/>
      <c r="Y1318" s="15"/>
      <c r="Z1318" s="15"/>
      <c r="AA1318" s="16"/>
      <c r="AB1318" s="16"/>
      <c r="AC1318" s="16"/>
      <c r="AD1318" s="16"/>
      <c r="AE1318" s="16"/>
      <c r="AF1318" s="16"/>
      <c r="AG1318" s="16"/>
      <c r="AH1318" s="16"/>
      <c r="AI1318" s="16"/>
      <c r="AJ1318" s="16"/>
      <c r="AK1318" s="16"/>
      <c r="AL1318" s="16"/>
      <c r="AM1318" s="16"/>
      <c r="AN1318" s="16"/>
      <c r="AO1318" s="16"/>
      <c r="AP1318" s="16"/>
    </row>
    <row r="1319" spans="1:42" s="17" customFormat="1" ht="12.75" hidden="1" customHeight="1">
      <c r="A1319" s="63" t="s">
        <v>1369</v>
      </c>
      <c r="B1319" s="72"/>
      <c r="C1319" s="144" t="s">
        <v>1370</v>
      </c>
      <c r="D1319" s="46"/>
      <c r="E1319" s="264"/>
      <c r="F1319" s="265"/>
      <c r="G1319" s="266"/>
      <c r="H1319" s="267"/>
      <c r="I1319" s="268"/>
      <c r="J1319" s="265"/>
      <c r="K1319" s="265"/>
      <c r="L1319" s="269"/>
      <c r="M1319" s="264">
        <f t="shared" si="153"/>
        <v>0</v>
      </c>
      <c r="N1319" s="269">
        <f t="shared" si="153"/>
        <v>0</v>
      </c>
      <c r="O1319" s="36"/>
      <c r="P1319" s="51" t="s">
        <v>1474</v>
      </c>
      <c r="Q1319" s="36"/>
      <c r="R1319" s="36" t="str">
        <f t="shared" si="151"/>
        <v/>
      </c>
      <c r="S1319" s="15"/>
      <c r="T1319" s="15"/>
      <c r="U1319" s="28"/>
      <c r="V1319" s="28"/>
      <c r="W1319" s="15"/>
      <c r="X1319" s="15"/>
      <c r="Y1319" s="15"/>
      <c r="Z1319" s="15"/>
      <c r="AA1319" s="16"/>
      <c r="AB1319" s="16"/>
      <c r="AC1319" s="16"/>
      <c r="AD1319" s="16"/>
      <c r="AE1319" s="16"/>
      <c r="AF1319" s="16"/>
      <c r="AG1319" s="16"/>
      <c r="AH1319" s="16"/>
      <c r="AI1319" s="16"/>
      <c r="AJ1319" s="16"/>
      <c r="AK1319" s="16"/>
      <c r="AL1319" s="16"/>
      <c r="AM1319" s="16"/>
      <c r="AN1319" s="16"/>
      <c r="AO1319" s="16"/>
      <c r="AP1319" s="16"/>
    </row>
    <row r="1320" spans="1:42" s="17" customFormat="1" ht="12.75" hidden="1" customHeight="1">
      <c r="A1320" s="63" t="s">
        <v>1371</v>
      </c>
      <c r="B1320" s="72"/>
      <c r="C1320" s="144" t="s">
        <v>1441</v>
      </c>
      <c r="D1320" s="46"/>
      <c r="E1320" s="264"/>
      <c r="F1320" s="265"/>
      <c r="G1320" s="266"/>
      <c r="H1320" s="267"/>
      <c r="I1320" s="268"/>
      <c r="J1320" s="265"/>
      <c r="K1320" s="265"/>
      <c r="L1320" s="269"/>
      <c r="M1320" s="264">
        <f t="shared" si="153"/>
        <v>0</v>
      </c>
      <c r="N1320" s="269">
        <f t="shared" si="153"/>
        <v>0</v>
      </c>
      <c r="O1320" s="36"/>
      <c r="P1320" s="51" t="s">
        <v>1473</v>
      </c>
      <c r="Q1320" s="36"/>
      <c r="R1320" s="36" t="str">
        <f t="shared" si="151"/>
        <v/>
      </c>
      <c r="S1320" s="15"/>
      <c r="T1320" s="15"/>
      <c r="U1320" s="28"/>
      <c r="V1320" s="28"/>
      <c r="W1320" s="15"/>
      <c r="X1320" s="15"/>
      <c r="Y1320" s="15"/>
      <c r="Z1320" s="15"/>
      <c r="AA1320" s="16"/>
      <c r="AB1320" s="16"/>
      <c r="AC1320" s="16"/>
      <c r="AD1320" s="16"/>
      <c r="AE1320" s="16"/>
      <c r="AF1320" s="16"/>
      <c r="AG1320" s="16"/>
      <c r="AH1320" s="16"/>
      <c r="AI1320" s="16"/>
      <c r="AJ1320" s="16"/>
      <c r="AK1320" s="16"/>
      <c r="AL1320" s="16"/>
      <c r="AM1320" s="16"/>
      <c r="AN1320" s="16"/>
      <c r="AO1320" s="16"/>
      <c r="AP1320" s="16"/>
    </row>
    <row r="1321" spans="1:42" s="17" customFormat="1" ht="12.75" hidden="1" customHeight="1" thickBot="1">
      <c r="A1321" s="63" t="s">
        <v>1372</v>
      </c>
      <c r="B1321" s="74"/>
      <c r="C1321" s="167" t="s">
        <v>779</v>
      </c>
      <c r="D1321" s="46"/>
      <c r="E1321" s="264"/>
      <c r="F1321" s="265"/>
      <c r="G1321" s="266"/>
      <c r="H1321" s="267"/>
      <c r="I1321" s="268"/>
      <c r="J1321" s="265"/>
      <c r="K1321" s="265"/>
      <c r="L1321" s="269"/>
      <c r="M1321" s="264">
        <f t="shared" si="153"/>
        <v>0</v>
      </c>
      <c r="N1321" s="269">
        <f t="shared" si="153"/>
        <v>0</v>
      </c>
      <c r="O1321" s="36"/>
      <c r="P1321" s="51" t="s">
        <v>1474</v>
      </c>
      <c r="Q1321" s="36"/>
      <c r="R1321" s="36" t="str">
        <f t="shared" si="151"/>
        <v/>
      </c>
      <c r="S1321" s="15"/>
      <c r="T1321" s="15"/>
      <c r="U1321" s="28"/>
      <c r="V1321" s="28"/>
      <c r="W1321" s="15"/>
      <c r="X1321" s="15"/>
      <c r="Y1321" s="15"/>
      <c r="Z1321" s="15"/>
      <c r="AA1321" s="16"/>
      <c r="AB1321" s="16"/>
      <c r="AC1321" s="16"/>
      <c r="AD1321" s="16"/>
      <c r="AE1321" s="16"/>
      <c r="AF1321" s="16"/>
      <c r="AG1321" s="16"/>
      <c r="AH1321" s="16"/>
      <c r="AI1321" s="16"/>
      <c r="AJ1321" s="16"/>
      <c r="AK1321" s="16"/>
      <c r="AL1321" s="16"/>
      <c r="AM1321" s="16"/>
      <c r="AN1321" s="16"/>
      <c r="AO1321" s="16"/>
      <c r="AP1321" s="16"/>
    </row>
    <row r="1322" spans="1:42" s="18" customFormat="1" ht="15.75" customHeight="1">
      <c r="A1322" s="63" t="s">
        <v>1387</v>
      </c>
      <c r="B1322" s="431" t="s">
        <v>1388</v>
      </c>
      <c r="C1322" s="432"/>
      <c r="D1322" s="25"/>
      <c r="E1322" s="331">
        <f t="shared" ref="E1322:N1322" si="154">SUM(E1323:E1348)</f>
        <v>8</v>
      </c>
      <c r="F1322" s="332">
        <f t="shared" si="154"/>
        <v>3213</v>
      </c>
      <c r="G1322" s="333">
        <f t="shared" si="154"/>
        <v>15787</v>
      </c>
      <c r="H1322" s="334">
        <f t="shared" si="154"/>
        <v>33</v>
      </c>
      <c r="I1322" s="364">
        <f t="shared" si="154"/>
        <v>3176</v>
      </c>
      <c r="J1322" s="332">
        <f t="shared" si="154"/>
        <v>15602</v>
      </c>
      <c r="K1322" s="332">
        <f t="shared" si="154"/>
        <v>37</v>
      </c>
      <c r="L1322" s="335">
        <f t="shared" si="154"/>
        <v>185</v>
      </c>
      <c r="M1322" s="364">
        <f t="shared" si="154"/>
        <v>3213</v>
      </c>
      <c r="N1322" s="335">
        <f t="shared" si="154"/>
        <v>15787</v>
      </c>
      <c r="O1322" s="36"/>
      <c r="P1322" s="51" t="s">
        <v>1500</v>
      </c>
      <c r="Q1322" s="36"/>
      <c r="R1322" s="36" t="str">
        <f t="shared" si="151"/>
        <v>P</v>
      </c>
      <c r="S1322" s="15"/>
      <c r="T1322" s="15"/>
      <c r="U1322" s="28"/>
      <c r="V1322" s="28"/>
      <c r="W1322" s="15"/>
      <c r="X1322" s="15"/>
      <c r="Y1322" s="15"/>
      <c r="Z1322" s="15"/>
      <c r="AA1322" s="15"/>
      <c r="AB1322" s="15"/>
      <c r="AC1322" s="15"/>
      <c r="AD1322" s="15"/>
      <c r="AE1322" s="15"/>
      <c r="AF1322" s="15"/>
      <c r="AG1322" s="15"/>
      <c r="AH1322" s="15"/>
      <c r="AI1322" s="15"/>
      <c r="AJ1322" s="15"/>
      <c r="AK1322" s="15"/>
      <c r="AL1322" s="15"/>
      <c r="AM1322" s="15"/>
      <c r="AN1322" s="15"/>
      <c r="AO1322" s="15"/>
      <c r="AP1322" s="15"/>
    </row>
    <row r="1323" spans="1:42" s="17" customFormat="1" ht="12.75" hidden="1" customHeight="1">
      <c r="A1323" s="63" t="s">
        <v>1389</v>
      </c>
      <c r="B1323" s="72"/>
      <c r="C1323" s="144" t="s">
        <v>1390</v>
      </c>
      <c r="D1323" s="46"/>
      <c r="E1323" s="264"/>
      <c r="F1323" s="265"/>
      <c r="G1323" s="266"/>
      <c r="H1323" s="267"/>
      <c r="I1323" s="268"/>
      <c r="J1323" s="265"/>
      <c r="K1323" s="265"/>
      <c r="L1323" s="269"/>
      <c r="M1323" s="264">
        <f t="shared" ref="M1323:N1348" si="155">I1323+K1323</f>
        <v>0</v>
      </c>
      <c r="N1323" s="269">
        <f t="shared" si="155"/>
        <v>0</v>
      </c>
      <c r="O1323" s="36"/>
      <c r="P1323" s="51" t="s">
        <v>1474</v>
      </c>
      <c r="Q1323" s="36"/>
      <c r="R1323" s="36" t="str">
        <f t="shared" si="151"/>
        <v/>
      </c>
      <c r="S1323" s="15"/>
      <c r="T1323" s="15"/>
      <c r="U1323" s="28"/>
      <c r="V1323" s="28"/>
      <c r="W1323" s="15"/>
      <c r="X1323" s="15"/>
      <c r="Y1323" s="15"/>
      <c r="Z1323" s="15"/>
      <c r="AA1323" s="16"/>
      <c r="AB1323" s="16"/>
      <c r="AC1323" s="16"/>
      <c r="AD1323" s="16"/>
      <c r="AE1323" s="16"/>
      <c r="AF1323" s="16"/>
      <c r="AG1323" s="16"/>
      <c r="AH1323" s="16"/>
      <c r="AI1323" s="16"/>
      <c r="AJ1323" s="16"/>
      <c r="AK1323" s="16"/>
      <c r="AL1323" s="16"/>
      <c r="AM1323" s="16"/>
      <c r="AN1323" s="16"/>
      <c r="AO1323" s="16"/>
      <c r="AP1323" s="16"/>
    </row>
    <row r="1324" spans="1:42" s="17" customFormat="1" ht="12.75" hidden="1" customHeight="1">
      <c r="A1324" s="63" t="s">
        <v>1410</v>
      </c>
      <c r="B1324" s="72"/>
      <c r="C1324" s="144" t="s">
        <v>1411</v>
      </c>
      <c r="D1324" s="46"/>
      <c r="E1324" s="264"/>
      <c r="F1324" s="265"/>
      <c r="G1324" s="266"/>
      <c r="H1324" s="267"/>
      <c r="I1324" s="268"/>
      <c r="J1324" s="265"/>
      <c r="K1324" s="265"/>
      <c r="L1324" s="269"/>
      <c r="M1324" s="264">
        <f t="shared" si="155"/>
        <v>0</v>
      </c>
      <c r="N1324" s="269">
        <f t="shared" si="155"/>
        <v>0</v>
      </c>
      <c r="O1324" s="36"/>
      <c r="P1324" s="51" t="s">
        <v>1474</v>
      </c>
      <c r="Q1324" s="36"/>
      <c r="R1324" s="36" t="str">
        <f t="shared" si="151"/>
        <v/>
      </c>
      <c r="S1324" s="15"/>
      <c r="T1324" s="15"/>
      <c r="U1324" s="28"/>
      <c r="V1324" s="28"/>
      <c r="W1324" s="15"/>
      <c r="X1324" s="15"/>
      <c r="Y1324" s="15"/>
      <c r="Z1324" s="15"/>
      <c r="AA1324" s="16"/>
      <c r="AB1324" s="16"/>
      <c r="AC1324" s="16"/>
      <c r="AD1324" s="16"/>
      <c r="AE1324" s="16"/>
      <c r="AF1324" s="16"/>
      <c r="AG1324" s="16"/>
      <c r="AH1324" s="16"/>
      <c r="AI1324" s="16"/>
      <c r="AJ1324" s="16"/>
      <c r="AK1324" s="16"/>
      <c r="AL1324" s="16"/>
      <c r="AM1324" s="16"/>
      <c r="AN1324" s="16"/>
      <c r="AO1324" s="16"/>
      <c r="AP1324" s="16"/>
    </row>
    <row r="1325" spans="1:42" s="17" customFormat="1" ht="12.75" hidden="1" customHeight="1">
      <c r="A1325" s="63" t="s">
        <v>1425</v>
      </c>
      <c r="B1325" s="72"/>
      <c r="C1325" s="144" t="s">
        <v>1426</v>
      </c>
      <c r="D1325" s="46"/>
      <c r="E1325" s="264"/>
      <c r="F1325" s="265"/>
      <c r="G1325" s="266"/>
      <c r="H1325" s="267"/>
      <c r="I1325" s="268"/>
      <c r="J1325" s="265"/>
      <c r="K1325" s="265"/>
      <c r="L1325" s="269"/>
      <c r="M1325" s="264">
        <f t="shared" si="155"/>
        <v>0</v>
      </c>
      <c r="N1325" s="269">
        <f t="shared" si="155"/>
        <v>0</v>
      </c>
      <c r="O1325" s="36"/>
      <c r="P1325" s="51" t="s">
        <v>1474</v>
      </c>
      <c r="Q1325" s="36"/>
      <c r="R1325" s="36" t="str">
        <f t="shared" si="151"/>
        <v/>
      </c>
      <c r="S1325" s="15"/>
      <c r="T1325" s="15"/>
      <c r="U1325" s="28"/>
      <c r="V1325" s="28"/>
      <c r="W1325" s="15"/>
      <c r="X1325" s="15"/>
      <c r="Y1325" s="15"/>
      <c r="Z1325" s="15"/>
      <c r="AA1325" s="16"/>
      <c r="AB1325" s="16"/>
      <c r="AC1325" s="16"/>
      <c r="AD1325" s="16"/>
      <c r="AE1325" s="16"/>
      <c r="AF1325" s="16"/>
      <c r="AG1325" s="16"/>
      <c r="AH1325" s="16"/>
      <c r="AI1325" s="16"/>
      <c r="AJ1325" s="16"/>
      <c r="AK1325" s="16"/>
      <c r="AL1325" s="16"/>
      <c r="AM1325" s="16"/>
      <c r="AN1325" s="16"/>
      <c r="AO1325" s="16"/>
      <c r="AP1325" s="16"/>
    </row>
    <row r="1326" spans="1:42" s="17" customFormat="1" ht="12.75" hidden="1" customHeight="1">
      <c r="A1326" s="63" t="s">
        <v>1427</v>
      </c>
      <c r="B1326" s="72"/>
      <c r="C1326" s="144" t="s">
        <v>1428</v>
      </c>
      <c r="D1326" s="46"/>
      <c r="E1326" s="264"/>
      <c r="F1326" s="265"/>
      <c r="G1326" s="266"/>
      <c r="H1326" s="267"/>
      <c r="I1326" s="268"/>
      <c r="J1326" s="265"/>
      <c r="K1326" s="265"/>
      <c r="L1326" s="269"/>
      <c r="M1326" s="264">
        <f t="shared" si="155"/>
        <v>0</v>
      </c>
      <c r="N1326" s="269">
        <f t="shared" si="155"/>
        <v>0</v>
      </c>
      <c r="O1326" s="36"/>
      <c r="P1326" s="51" t="s">
        <v>1474</v>
      </c>
      <c r="Q1326" s="36"/>
      <c r="R1326" s="36" t="str">
        <f t="shared" si="151"/>
        <v/>
      </c>
      <c r="S1326" s="15"/>
      <c r="T1326" s="15"/>
      <c r="U1326" s="28"/>
      <c r="V1326" s="28"/>
      <c r="W1326" s="15"/>
      <c r="X1326" s="15"/>
      <c r="Y1326" s="15"/>
      <c r="Z1326" s="15"/>
      <c r="AA1326" s="16"/>
      <c r="AB1326" s="16"/>
      <c r="AC1326" s="16"/>
      <c r="AD1326" s="16"/>
      <c r="AE1326" s="16"/>
      <c r="AF1326" s="16"/>
      <c r="AG1326" s="16"/>
      <c r="AH1326" s="16"/>
      <c r="AI1326" s="16"/>
      <c r="AJ1326" s="16"/>
      <c r="AK1326" s="16"/>
      <c r="AL1326" s="16"/>
      <c r="AM1326" s="16"/>
      <c r="AN1326" s="16"/>
      <c r="AO1326" s="16"/>
      <c r="AP1326" s="16"/>
    </row>
    <row r="1327" spans="1:42" s="17" customFormat="1" ht="12.75" customHeight="1">
      <c r="A1327" s="63" t="s">
        <v>1429</v>
      </c>
      <c r="B1327" s="72"/>
      <c r="C1327" s="73" t="s">
        <v>1443</v>
      </c>
      <c r="D1327" s="46"/>
      <c r="E1327" s="264">
        <v>2</v>
      </c>
      <c r="F1327" s="265">
        <v>3000</v>
      </c>
      <c r="G1327" s="266">
        <v>15000</v>
      </c>
      <c r="H1327" s="267">
        <v>27</v>
      </c>
      <c r="I1327" s="268">
        <v>3000</v>
      </c>
      <c r="J1327" s="265">
        <v>15000</v>
      </c>
      <c r="K1327" s="265"/>
      <c r="L1327" s="269"/>
      <c r="M1327" s="264">
        <f t="shared" si="155"/>
        <v>3000</v>
      </c>
      <c r="N1327" s="269">
        <f t="shared" si="155"/>
        <v>15000</v>
      </c>
      <c r="O1327" s="36"/>
      <c r="P1327" s="51" t="s">
        <v>1473</v>
      </c>
      <c r="Q1327" s="36"/>
      <c r="R1327" s="36" t="str">
        <f t="shared" si="151"/>
        <v>C</v>
      </c>
      <c r="S1327" s="15"/>
      <c r="T1327" s="15"/>
      <c r="U1327" s="28"/>
      <c r="V1327" s="28"/>
      <c r="W1327" s="15"/>
      <c r="X1327" s="15"/>
      <c r="Y1327" s="15"/>
      <c r="Z1327" s="15"/>
      <c r="AA1327" s="16"/>
      <c r="AB1327" s="16"/>
      <c r="AC1327" s="16"/>
      <c r="AD1327" s="16"/>
      <c r="AE1327" s="16"/>
      <c r="AF1327" s="16"/>
      <c r="AG1327" s="16"/>
      <c r="AH1327" s="16"/>
      <c r="AI1327" s="16"/>
      <c r="AJ1327" s="16"/>
      <c r="AK1327" s="16"/>
      <c r="AL1327" s="16"/>
      <c r="AM1327" s="16"/>
      <c r="AN1327" s="16"/>
      <c r="AO1327" s="16"/>
      <c r="AP1327" s="16"/>
    </row>
    <row r="1328" spans="1:42" s="17" customFormat="1" ht="12.75" hidden="1" customHeight="1">
      <c r="A1328" s="63" t="s">
        <v>1430</v>
      </c>
      <c r="B1328" s="72"/>
      <c r="C1328" s="144" t="s">
        <v>1757</v>
      </c>
      <c r="D1328" s="46"/>
      <c r="E1328" s="264"/>
      <c r="F1328" s="265"/>
      <c r="G1328" s="266"/>
      <c r="H1328" s="267"/>
      <c r="I1328" s="268"/>
      <c r="J1328" s="265"/>
      <c r="K1328" s="265"/>
      <c r="L1328" s="269"/>
      <c r="M1328" s="264">
        <f t="shared" si="155"/>
        <v>0</v>
      </c>
      <c r="N1328" s="269">
        <f t="shared" si="155"/>
        <v>0</v>
      </c>
      <c r="O1328" s="36"/>
      <c r="P1328" s="51" t="s">
        <v>1474</v>
      </c>
      <c r="Q1328" s="36"/>
      <c r="R1328" s="36" t="str">
        <f t="shared" si="151"/>
        <v/>
      </c>
      <c r="S1328" s="15"/>
      <c r="T1328" s="15"/>
      <c r="U1328" s="28"/>
      <c r="V1328" s="28"/>
      <c r="W1328" s="15"/>
      <c r="X1328" s="15"/>
      <c r="Y1328" s="15"/>
      <c r="Z1328" s="15"/>
      <c r="AA1328" s="16"/>
      <c r="AB1328" s="16"/>
      <c r="AC1328" s="16"/>
      <c r="AD1328" s="16"/>
      <c r="AE1328" s="16"/>
      <c r="AF1328" s="16"/>
      <c r="AG1328" s="16"/>
      <c r="AH1328" s="16"/>
      <c r="AI1328" s="16"/>
      <c r="AJ1328" s="16"/>
      <c r="AK1328" s="16"/>
      <c r="AL1328" s="16"/>
      <c r="AM1328" s="16"/>
      <c r="AN1328" s="16"/>
      <c r="AO1328" s="16"/>
      <c r="AP1328" s="16"/>
    </row>
    <row r="1329" spans="1:42" s="17" customFormat="1" ht="12.75" customHeight="1">
      <c r="A1329" s="63" t="s">
        <v>1431</v>
      </c>
      <c r="B1329" s="72"/>
      <c r="C1329" s="144" t="s">
        <v>1432</v>
      </c>
      <c r="D1329" s="46"/>
      <c r="E1329" s="264">
        <v>4</v>
      </c>
      <c r="F1329" s="265">
        <v>138</v>
      </c>
      <c r="G1329" s="266">
        <v>400</v>
      </c>
      <c r="H1329" s="267">
        <v>4</v>
      </c>
      <c r="I1329" s="268">
        <v>138</v>
      </c>
      <c r="J1329" s="265">
        <v>400</v>
      </c>
      <c r="K1329" s="265"/>
      <c r="L1329" s="269"/>
      <c r="M1329" s="264">
        <f t="shared" si="155"/>
        <v>138</v>
      </c>
      <c r="N1329" s="269">
        <f t="shared" si="155"/>
        <v>400</v>
      </c>
      <c r="O1329" s="36"/>
      <c r="P1329" s="51" t="s">
        <v>1474</v>
      </c>
      <c r="Q1329" s="36"/>
      <c r="R1329" s="36" t="str">
        <f t="shared" si="151"/>
        <v>M</v>
      </c>
      <c r="S1329" s="15"/>
      <c r="T1329" s="15"/>
      <c r="U1329" s="28"/>
      <c r="V1329" s="28"/>
      <c r="W1329" s="15"/>
      <c r="X1329" s="15"/>
      <c r="Y1329" s="15"/>
      <c r="Z1329" s="15"/>
      <c r="AA1329" s="16"/>
      <c r="AB1329" s="16"/>
      <c r="AC1329" s="16"/>
      <c r="AD1329" s="16"/>
      <c r="AE1329" s="16"/>
      <c r="AF1329" s="16"/>
      <c r="AG1329" s="16"/>
      <c r="AH1329" s="16"/>
      <c r="AI1329" s="16"/>
      <c r="AJ1329" s="16"/>
      <c r="AK1329" s="16"/>
      <c r="AL1329" s="16"/>
      <c r="AM1329" s="16"/>
      <c r="AN1329" s="16"/>
      <c r="AO1329" s="16"/>
      <c r="AP1329" s="16"/>
    </row>
    <row r="1330" spans="1:42" s="17" customFormat="1" ht="12.75" customHeight="1" thickBot="1">
      <c r="A1330" s="63" t="s">
        <v>1433</v>
      </c>
      <c r="B1330" s="72"/>
      <c r="C1330" s="144" t="s">
        <v>1434</v>
      </c>
      <c r="D1330" s="46"/>
      <c r="E1330" s="264">
        <v>2</v>
      </c>
      <c r="F1330" s="265">
        <v>75</v>
      </c>
      <c r="G1330" s="266">
        <v>387</v>
      </c>
      <c r="H1330" s="267">
        <v>2</v>
      </c>
      <c r="I1330" s="268">
        <v>38</v>
      </c>
      <c r="J1330" s="265">
        <v>202</v>
      </c>
      <c r="K1330" s="265">
        <v>37</v>
      </c>
      <c r="L1330" s="269">
        <v>185</v>
      </c>
      <c r="M1330" s="264">
        <f t="shared" si="155"/>
        <v>75</v>
      </c>
      <c r="N1330" s="269">
        <f t="shared" si="155"/>
        <v>387</v>
      </c>
      <c r="O1330" s="36"/>
      <c r="P1330" s="51" t="s">
        <v>1473</v>
      </c>
      <c r="Q1330" s="36"/>
      <c r="R1330" s="36" t="str">
        <f t="shared" si="151"/>
        <v>C</v>
      </c>
      <c r="S1330" s="15"/>
      <c r="T1330" s="15"/>
      <c r="U1330" s="28"/>
      <c r="V1330" s="28"/>
      <c r="W1330" s="15"/>
      <c r="X1330" s="15"/>
      <c r="Y1330" s="15"/>
      <c r="Z1330" s="15"/>
      <c r="AA1330" s="16"/>
      <c r="AB1330" s="16"/>
      <c r="AC1330" s="16"/>
      <c r="AD1330" s="16"/>
      <c r="AE1330" s="16"/>
      <c r="AF1330" s="16"/>
      <c r="AG1330" s="16"/>
      <c r="AH1330" s="16"/>
      <c r="AI1330" s="16"/>
      <c r="AJ1330" s="16"/>
      <c r="AK1330" s="16"/>
      <c r="AL1330" s="16"/>
      <c r="AM1330" s="16"/>
      <c r="AN1330" s="16"/>
      <c r="AO1330" s="16"/>
      <c r="AP1330" s="16"/>
    </row>
    <row r="1331" spans="1:42" s="17" customFormat="1" ht="12.75" hidden="1" customHeight="1">
      <c r="A1331" s="63" t="s">
        <v>1435</v>
      </c>
      <c r="B1331" s="72"/>
      <c r="C1331" s="144" t="s">
        <v>1436</v>
      </c>
      <c r="D1331" s="46"/>
      <c r="E1331" s="264"/>
      <c r="F1331" s="265"/>
      <c r="G1331" s="266"/>
      <c r="H1331" s="267"/>
      <c r="I1331" s="268"/>
      <c r="J1331" s="265"/>
      <c r="K1331" s="265"/>
      <c r="L1331" s="269"/>
      <c r="M1331" s="264">
        <f t="shared" si="155"/>
        <v>0</v>
      </c>
      <c r="N1331" s="269">
        <f t="shared" si="155"/>
        <v>0</v>
      </c>
      <c r="O1331" s="36"/>
      <c r="P1331" s="51" t="s">
        <v>1474</v>
      </c>
      <c r="Q1331" s="36"/>
      <c r="R1331" s="36" t="str">
        <f t="shared" si="151"/>
        <v/>
      </c>
      <c r="S1331" s="15"/>
      <c r="T1331" s="15"/>
      <c r="U1331" s="28"/>
      <c r="V1331" s="28"/>
      <c r="W1331" s="15"/>
      <c r="X1331" s="15"/>
      <c r="Y1331" s="15"/>
      <c r="Z1331" s="15"/>
      <c r="AA1331" s="16"/>
      <c r="AB1331" s="16"/>
      <c r="AC1331" s="16"/>
      <c r="AD1331" s="16"/>
      <c r="AE1331" s="16"/>
      <c r="AF1331" s="16"/>
      <c r="AG1331" s="16"/>
      <c r="AH1331" s="16"/>
      <c r="AI1331" s="16"/>
      <c r="AJ1331" s="16"/>
      <c r="AK1331" s="16"/>
      <c r="AL1331" s="16"/>
      <c r="AM1331" s="16"/>
      <c r="AN1331" s="16"/>
      <c r="AO1331" s="16"/>
      <c r="AP1331" s="16"/>
    </row>
    <row r="1332" spans="1:42" s="17" customFormat="1" ht="12.75" hidden="1" customHeight="1">
      <c r="A1332" s="63" t="s">
        <v>1391</v>
      </c>
      <c r="B1332" s="72"/>
      <c r="C1332" s="144" t="s">
        <v>1392</v>
      </c>
      <c r="D1332" s="46"/>
      <c r="E1332" s="264"/>
      <c r="F1332" s="265"/>
      <c r="G1332" s="266"/>
      <c r="H1332" s="267"/>
      <c r="I1332" s="268"/>
      <c r="J1332" s="265"/>
      <c r="K1332" s="265"/>
      <c r="L1332" s="269"/>
      <c r="M1332" s="264">
        <f t="shared" si="155"/>
        <v>0</v>
      </c>
      <c r="N1332" s="269">
        <f t="shared" si="155"/>
        <v>0</v>
      </c>
      <c r="O1332" s="36"/>
      <c r="P1332" s="51" t="s">
        <v>1474</v>
      </c>
      <c r="Q1332" s="36"/>
      <c r="R1332" s="36" t="str">
        <f t="shared" si="151"/>
        <v/>
      </c>
      <c r="S1332" s="15"/>
      <c r="T1332" s="15"/>
      <c r="U1332" s="28"/>
      <c r="V1332" s="28"/>
      <c r="W1332" s="15"/>
      <c r="X1332" s="15"/>
      <c r="Y1332" s="15"/>
      <c r="Z1332" s="15"/>
      <c r="AA1332" s="16"/>
      <c r="AB1332" s="16"/>
      <c r="AC1332" s="16"/>
      <c r="AD1332" s="16"/>
      <c r="AE1332" s="16"/>
      <c r="AF1332" s="16"/>
      <c r="AG1332" s="16"/>
      <c r="AH1332" s="16"/>
      <c r="AI1332" s="16"/>
      <c r="AJ1332" s="16"/>
      <c r="AK1332" s="16"/>
      <c r="AL1332" s="16"/>
      <c r="AM1332" s="16"/>
      <c r="AN1332" s="16"/>
      <c r="AO1332" s="16"/>
      <c r="AP1332" s="16"/>
    </row>
    <row r="1333" spans="1:42" s="17" customFormat="1" ht="12.75" hidden="1" customHeight="1">
      <c r="A1333" s="63" t="s">
        <v>1393</v>
      </c>
      <c r="B1333" s="72"/>
      <c r="C1333" s="144" t="s">
        <v>1394</v>
      </c>
      <c r="D1333" s="46"/>
      <c r="E1333" s="264"/>
      <c r="F1333" s="265"/>
      <c r="G1333" s="266"/>
      <c r="H1333" s="267"/>
      <c r="I1333" s="268"/>
      <c r="J1333" s="265"/>
      <c r="K1333" s="265"/>
      <c r="L1333" s="269"/>
      <c r="M1333" s="264">
        <f t="shared" si="155"/>
        <v>0</v>
      </c>
      <c r="N1333" s="269">
        <f t="shared" si="155"/>
        <v>0</v>
      </c>
      <c r="O1333" s="36"/>
      <c r="P1333" s="51" t="s">
        <v>1474</v>
      </c>
      <c r="Q1333" s="36"/>
      <c r="R1333" s="36" t="str">
        <f t="shared" si="151"/>
        <v/>
      </c>
      <c r="S1333" s="15"/>
      <c r="T1333" s="15"/>
      <c r="U1333" s="28"/>
      <c r="V1333" s="28"/>
      <c r="W1333" s="15"/>
      <c r="X1333" s="15"/>
      <c r="Y1333" s="15"/>
      <c r="Z1333" s="15"/>
      <c r="AA1333" s="16"/>
      <c r="AB1333" s="16"/>
      <c r="AC1333" s="16"/>
      <c r="AD1333" s="16"/>
      <c r="AE1333" s="16"/>
      <c r="AF1333" s="16"/>
      <c r="AG1333" s="16"/>
      <c r="AH1333" s="16"/>
      <c r="AI1333" s="16"/>
      <c r="AJ1333" s="16"/>
      <c r="AK1333" s="16"/>
      <c r="AL1333" s="16"/>
      <c r="AM1333" s="16"/>
      <c r="AN1333" s="16"/>
      <c r="AO1333" s="16"/>
      <c r="AP1333" s="16"/>
    </row>
    <row r="1334" spans="1:42" s="17" customFormat="1" ht="12.75" hidden="1" customHeight="1">
      <c r="A1334" s="63" t="s">
        <v>1395</v>
      </c>
      <c r="B1334" s="72"/>
      <c r="C1334" s="144" t="s">
        <v>1396</v>
      </c>
      <c r="D1334" s="46"/>
      <c r="E1334" s="264"/>
      <c r="F1334" s="265"/>
      <c r="G1334" s="266"/>
      <c r="H1334" s="267"/>
      <c r="I1334" s="268"/>
      <c r="J1334" s="265"/>
      <c r="K1334" s="265"/>
      <c r="L1334" s="269"/>
      <c r="M1334" s="264">
        <f t="shared" si="155"/>
        <v>0</v>
      </c>
      <c r="N1334" s="269">
        <f t="shared" si="155"/>
        <v>0</v>
      </c>
      <c r="O1334" s="36"/>
      <c r="P1334" s="51" t="s">
        <v>1474</v>
      </c>
      <c r="Q1334" s="36"/>
      <c r="R1334" s="36" t="str">
        <f t="shared" si="151"/>
        <v/>
      </c>
      <c r="S1334" s="15"/>
      <c r="T1334" s="15"/>
      <c r="U1334" s="28"/>
      <c r="V1334" s="28"/>
      <c r="W1334" s="15"/>
      <c r="X1334" s="15"/>
      <c r="Y1334" s="15"/>
      <c r="Z1334" s="15"/>
      <c r="AA1334" s="16"/>
      <c r="AB1334" s="16"/>
      <c r="AC1334" s="16"/>
      <c r="AD1334" s="16"/>
      <c r="AE1334" s="16"/>
      <c r="AF1334" s="16"/>
      <c r="AG1334" s="16"/>
      <c r="AH1334" s="16"/>
      <c r="AI1334" s="16"/>
      <c r="AJ1334" s="16"/>
      <c r="AK1334" s="16"/>
      <c r="AL1334" s="16"/>
      <c r="AM1334" s="16"/>
      <c r="AN1334" s="16"/>
      <c r="AO1334" s="16"/>
      <c r="AP1334" s="16"/>
    </row>
    <row r="1335" spans="1:42" s="17" customFormat="1" ht="12.75" hidden="1" customHeight="1">
      <c r="A1335" s="63" t="s">
        <v>1397</v>
      </c>
      <c r="B1335" s="72"/>
      <c r="C1335" s="144" t="s">
        <v>1398</v>
      </c>
      <c r="D1335" s="46"/>
      <c r="E1335" s="264"/>
      <c r="F1335" s="265"/>
      <c r="G1335" s="266"/>
      <c r="H1335" s="267"/>
      <c r="I1335" s="268"/>
      <c r="J1335" s="265"/>
      <c r="K1335" s="265"/>
      <c r="L1335" s="269"/>
      <c r="M1335" s="264">
        <f t="shared" si="155"/>
        <v>0</v>
      </c>
      <c r="N1335" s="269">
        <f t="shared" si="155"/>
        <v>0</v>
      </c>
      <c r="O1335" s="36"/>
      <c r="P1335" s="51" t="s">
        <v>1474</v>
      </c>
      <c r="Q1335" s="36"/>
      <c r="R1335" s="36" t="str">
        <f t="shared" si="151"/>
        <v/>
      </c>
      <c r="S1335" s="15"/>
      <c r="T1335" s="15"/>
      <c r="U1335" s="28"/>
      <c r="V1335" s="28"/>
      <c r="W1335" s="15"/>
      <c r="X1335" s="15"/>
      <c r="Y1335" s="15"/>
      <c r="Z1335" s="15"/>
      <c r="AA1335" s="16"/>
      <c r="AB1335" s="16"/>
      <c r="AC1335" s="16"/>
      <c r="AD1335" s="16"/>
      <c r="AE1335" s="16"/>
      <c r="AF1335" s="16"/>
      <c r="AG1335" s="16"/>
      <c r="AH1335" s="16"/>
      <c r="AI1335" s="16"/>
      <c r="AJ1335" s="16"/>
      <c r="AK1335" s="16"/>
      <c r="AL1335" s="16"/>
      <c r="AM1335" s="16"/>
      <c r="AN1335" s="16"/>
      <c r="AO1335" s="16"/>
      <c r="AP1335" s="16"/>
    </row>
    <row r="1336" spans="1:42" s="17" customFormat="1" ht="12.75" hidden="1" customHeight="1">
      <c r="A1336" s="63" t="s">
        <v>1399</v>
      </c>
      <c r="B1336" s="72"/>
      <c r="C1336" s="144" t="s">
        <v>1400</v>
      </c>
      <c r="D1336" s="46"/>
      <c r="E1336" s="264"/>
      <c r="F1336" s="265"/>
      <c r="G1336" s="266"/>
      <c r="H1336" s="267"/>
      <c r="I1336" s="268"/>
      <c r="J1336" s="265"/>
      <c r="K1336" s="265"/>
      <c r="L1336" s="269"/>
      <c r="M1336" s="264">
        <f t="shared" si="155"/>
        <v>0</v>
      </c>
      <c r="N1336" s="269">
        <f t="shared" si="155"/>
        <v>0</v>
      </c>
      <c r="O1336" s="36"/>
      <c r="P1336" s="51" t="s">
        <v>1474</v>
      </c>
      <c r="Q1336" s="36"/>
      <c r="R1336" s="36" t="str">
        <f t="shared" si="151"/>
        <v/>
      </c>
      <c r="S1336" s="15"/>
      <c r="T1336" s="15"/>
      <c r="U1336" s="28"/>
      <c r="V1336" s="28"/>
      <c r="W1336" s="15"/>
      <c r="X1336" s="15"/>
      <c r="Y1336" s="15"/>
      <c r="Z1336" s="15"/>
      <c r="AA1336" s="16"/>
      <c r="AB1336" s="16"/>
      <c r="AC1336" s="16"/>
      <c r="AD1336" s="16"/>
      <c r="AE1336" s="16"/>
      <c r="AF1336" s="16"/>
      <c r="AG1336" s="16"/>
      <c r="AH1336" s="16"/>
      <c r="AI1336" s="16"/>
      <c r="AJ1336" s="16"/>
      <c r="AK1336" s="16"/>
      <c r="AL1336" s="16"/>
      <c r="AM1336" s="16"/>
      <c r="AN1336" s="16"/>
      <c r="AO1336" s="16"/>
      <c r="AP1336" s="16"/>
    </row>
    <row r="1337" spans="1:42" s="17" customFormat="1" ht="12.75" hidden="1" customHeight="1">
      <c r="A1337" s="63" t="s">
        <v>1401</v>
      </c>
      <c r="B1337" s="72"/>
      <c r="C1337" s="144" t="s">
        <v>2847</v>
      </c>
      <c r="D1337" s="46"/>
      <c r="E1337" s="264"/>
      <c r="F1337" s="265"/>
      <c r="G1337" s="266"/>
      <c r="H1337" s="267"/>
      <c r="I1337" s="268"/>
      <c r="J1337" s="265"/>
      <c r="K1337" s="265"/>
      <c r="L1337" s="269"/>
      <c r="M1337" s="264">
        <f t="shared" si="155"/>
        <v>0</v>
      </c>
      <c r="N1337" s="269">
        <f t="shared" si="155"/>
        <v>0</v>
      </c>
      <c r="O1337" s="36"/>
      <c r="P1337" s="51" t="s">
        <v>1474</v>
      </c>
      <c r="Q1337" s="36"/>
      <c r="R1337" s="36" t="str">
        <f t="shared" si="151"/>
        <v/>
      </c>
      <c r="S1337" s="15"/>
      <c r="T1337" s="15"/>
      <c r="U1337" s="28"/>
      <c r="V1337" s="28"/>
      <c r="W1337" s="15"/>
      <c r="X1337" s="15"/>
      <c r="Y1337" s="15"/>
      <c r="Z1337" s="15"/>
      <c r="AA1337" s="16"/>
      <c r="AB1337" s="16"/>
      <c r="AC1337" s="16"/>
      <c r="AD1337" s="16"/>
      <c r="AE1337" s="16"/>
      <c r="AF1337" s="16"/>
      <c r="AG1337" s="16"/>
      <c r="AH1337" s="16"/>
      <c r="AI1337" s="16"/>
      <c r="AJ1337" s="16"/>
      <c r="AK1337" s="16"/>
      <c r="AL1337" s="16"/>
      <c r="AM1337" s="16"/>
      <c r="AN1337" s="16"/>
      <c r="AO1337" s="16"/>
      <c r="AP1337" s="16"/>
    </row>
    <row r="1338" spans="1:42" s="17" customFormat="1" ht="12.75" hidden="1" customHeight="1">
      <c r="A1338" s="63" t="s">
        <v>1402</v>
      </c>
      <c r="B1338" s="72"/>
      <c r="C1338" s="144" t="s">
        <v>1403</v>
      </c>
      <c r="D1338" s="46"/>
      <c r="E1338" s="264"/>
      <c r="F1338" s="265"/>
      <c r="G1338" s="266"/>
      <c r="H1338" s="267"/>
      <c r="I1338" s="268"/>
      <c r="J1338" s="265"/>
      <c r="K1338" s="265"/>
      <c r="L1338" s="269"/>
      <c r="M1338" s="264">
        <f t="shared" si="155"/>
        <v>0</v>
      </c>
      <c r="N1338" s="269">
        <f t="shared" si="155"/>
        <v>0</v>
      </c>
      <c r="O1338" s="36"/>
      <c r="P1338" s="51" t="s">
        <v>1474</v>
      </c>
      <c r="Q1338" s="36"/>
      <c r="R1338" s="36" t="str">
        <f t="shared" si="151"/>
        <v/>
      </c>
      <c r="S1338" s="15"/>
      <c r="T1338" s="15"/>
      <c r="U1338" s="28"/>
      <c r="V1338" s="28"/>
      <c r="W1338" s="15"/>
      <c r="X1338" s="15"/>
      <c r="Y1338" s="15"/>
      <c r="Z1338" s="15"/>
      <c r="AA1338" s="16"/>
      <c r="AB1338" s="16"/>
      <c r="AC1338" s="16"/>
      <c r="AD1338" s="16"/>
      <c r="AE1338" s="16"/>
      <c r="AF1338" s="16"/>
      <c r="AG1338" s="16"/>
      <c r="AH1338" s="16"/>
      <c r="AI1338" s="16"/>
      <c r="AJ1338" s="16"/>
      <c r="AK1338" s="16"/>
      <c r="AL1338" s="16"/>
      <c r="AM1338" s="16"/>
      <c r="AN1338" s="16"/>
      <c r="AO1338" s="16"/>
      <c r="AP1338" s="16"/>
    </row>
    <row r="1339" spans="1:42" s="17" customFormat="1" ht="12.75" hidden="1" customHeight="1">
      <c r="A1339" s="63" t="s">
        <v>1404</v>
      </c>
      <c r="B1339" s="72"/>
      <c r="C1339" s="144" t="s">
        <v>1405</v>
      </c>
      <c r="D1339" s="46"/>
      <c r="E1339" s="264"/>
      <c r="F1339" s="265"/>
      <c r="G1339" s="266"/>
      <c r="H1339" s="267"/>
      <c r="I1339" s="268"/>
      <c r="J1339" s="265"/>
      <c r="K1339" s="265"/>
      <c r="L1339" s="269"/>
      <c r="M1339" s="264">
        <f t="shared" si="155"/>
        <v>0</v>
      </c>
      <c r="N1339" s="269">
        <f t="shared" si="155"/>
        <v>0</v>
      </c>
      <c r="O1339" s="36"/>
      <c r="P1339" s="51" t="s">
        <v>1474</v>
      </c>
      <c r="Q1339" s="36"/>
      <c r="R1339" s="36" t="str">
        <f t="shared" si="151"/>
        <v/>
      </c>
      <c r="S1339" s="15"/>
      <c r="T1339" s="15"/>
      <c r="U1339" s="28"/>
      <c r="V1339" s="28"/>
      <c r="W1339" s="15"/>
      <c r="X1339" s="15"/>
      <c r="Y1339" s="15"/>
      <c r="Z1339" s="15"/>
      <c r="AA1339" s="16"/>
      <c r="AB1339" s="16"/>
      <c r="AC1339" s="16"/>
      <c r="AD1339" s="16"/>
      <c r="AE1339" s="16"/>
      <c r="AF1339" s="16"/>
      <c r="AG1339" s="16"/>
      <c r="AH1339" s="16"/>
      <c r="AI1339" s="16"/>
      <c r="AJ1339" s="16"/>
      <c r="AK1339" s="16"/>
      <c r="AL1339" s="16"/>
      <c r="AM1339" s="16"/>
      <c r="AN1339" s="16"/>
      <c r="AO1339" s="16"/>
      <c r="AP1339" s="16"/>
    </row>
    <row r="1340" spans="1:42" s="17" customFormat="1" ht="12.75" hidden="1" customHeight="1">
      <c r="A1340" s="63" t="s">
        <v>1406</v>
      </c>
      <c r="B1340" s="72"/>
      <c r="C1340" s="144" t="s">
        <v>1407</v>
      </c>
      <c r="D1340" s="46"/>
      <c r="E1340" s="264"/>
      <c r="F1340" s="265"/>
      <c r="G1340" s="266"/>
      <c r="H1340" s="267"/>
      <c r="I1340" s="268"/>
      <c r="J1340" s="265"/>
      <c r="K1340" s="265"/>
      <c r="L1340" s="269"/>
      <c r="M1340" s="264">
        <f t="shared" si="155"/>
        <v>0</v>
      </c>
      <c r="N1340" s="269">
        <f t="shared" si="155"/>
        <v>0</v>
      </c>
      <c r="O1340" s="36"/>
      <c r="P1340" s="51" t="s">
        <v>1474</v>
      </c>
      <c r="Q1340" s="36"/>
      <c r="R1340" s="36" t="str">
        <f t="shared" si="151"/>
        <v/>
      </c>
      <c r="S1340" s="15"/>
      <c r="T1340" s="15"/>
      <c r="U1340" s="28"/>
      <c r="V1340" s="28"/>
      <c r="W1340" s="15"/>
      <c r="X1340" s="15"/>
      <c r="Y1340" s="15"/>
      <c r="Z1340" s="15"/>
      <c r="AA1340" s="16"/>
      <c r="AB1340" s="16"/>
      <c r="AC1340" s="16"/>
      <c r="AD1340" s="16"/>
      <c r="AE1340" s="16"/>
      <c r="AF1340" s="16"/>
      <c r="AG1340" s="16"/>
      <c r="AH1340" s="16"/>
      <c r="AI1340" s="16"/>
      <c r="AJ1340" s="16"/>
      <c r="AK1340" s="16"/>
      <c r="AL1340" s="16"/>
      <c r="AM1340" s="16"/>
      <c r="AN1340" s="16"/>
      <c r="AO1340" s="16"/>
      <c r="AP1340" s="16"/>
    </row>
    <row r="1341" spans="1:42" s="17" customFormat="1" ht="12.75" hidden="1" customHeight="1">
      <c r="A1341" s="63" t="s">
        <v>1408</v>
      </c>
      <c r="B1341" s="72"/>
      <c r="C1341" s="144" t="s">
        <v>1409</v>
      </c>
      <c r="D1341" s="46"/>
      <c r="E1341" s="264"/>
      <c r="F1341" s="265"/>
      <c r="G1341" s="266"/>
      <c r="H1341" s="267"/>
      <c r="I1341" s="268"/>
      <c r="J1341" s="265"/>
      <c r="K1341" s="265"/>
      <c r="L1341" s="269"/>
      <c r="M1341" s="264">
        <f t="shared" si="155"/>
        <v>0</v>
      </c>
      <c r="N1341" s="269">
        <f t="shared" si="155"/>
        <v>0</v>
      </c>
      <c r="O1341" s="36"/>
      <c r="P1341" s="51" t="s">
        <v>1474</v>
      </c>
      <c r="Q1341" s="36"/>
      <c r="R1341" s="36" t="str">
        <f t="shared" si="151"/>
        <v/>
      </c>
      <c r="S1341" s="15"/>
      <c r="T1341" s="15"/>
      <c r="U1341" s="28"/>
      <c r="V1341" s="28"/>
      <c r="W1341" s="15"/>
      <c r="X1341" s="15"/>
      <c r="Y1341" s="15"/>
      <c r="Z1341" s="15"/>
      <c r="AA1341" s="16"/>
      <c r="AB1341" s="16"/>
      <c r="AC1341" s="16"/>
      <c r="AD1341" s="16"/>
      <c r="AE1341" s="16"/>
      <c r="AF1341" s="16"/>
      <c r="AG1341" s="16"/>
      <c r="AH1341" s="16"/>
      <c r="AI1341" s="16"/>
      <c r="AJ1341" s="16"/>
      <c r="AK1341" s="16"/>
      <c r="AL1341" s="16"/>
      <c r="AM1341" s="16"/>
      <c r="AN1341" s="16"/>
      <c r="AO1341" s="16"/>
      <c r="AP1341" s="16"/>
    </row>
    <row r="1342" spans="1:42" s="17" customFormat="1" ht="12.75" hidden="1" customHeight="1">
      <c r="A1342" s="63" t="s">
        <v>1412</v>
      </c>
      <c r="B1342" s="72"/>
      <c r="C1342" s="144" t="s">
        <v>1413</v>
      </c>
      <c r="D1342" s="46"/>
      <c r="E1342" s="264"/>
      <c r="F1342" s="265"/>
      <c r="G1342" s="266"/>
      <c r="H1342" s="267"/>
      <c r="I1342" s="268"/>
      <c r="J1342" s="265"/>
      <c r="K1342" s="265"/>
      <c r="L1342" s="269"/>
      <c r="M1342" s="264">
        <f t="shared" si="155"/>
        <v>0</v>
      </c>
      <c r="N1342" s="269">
        <f t="shared" si="155"/>
        <v>0</v>
      </c>
      <c r="O1342" s="36"/>
      <c r="P1342" s="51" t="s">
        <v>1474</v>
      </c>
      <c r="Q1342" s="36"/>
      <c r="R1342" s="36" t="str">
        <f t="shared" si="151"/>
        <v/>
      </c>
      <c r="S1342" s="15"/>
      <c r="T1342" s="15"/>
      <c r="U1342" s="28"/>
      <c r="V1342" s="28"/>
      <c r="W1342" s="15"/>
      <c r="X1342" s="15"/>
      <c r="Y1342" s="15"/>
      <c r="Z1342" s="15"/>
      <c r="AA1342" s="16"/>
      <c r="AB1342" s="16"/>
      <c r="AC1342" s="16"/>
      <c r="AD1342" s="16"/>
      <c r="AE1342" s="16"/>
      <c r="AF1342" s="16"/>
      <c r="AG1342" s="16"/>
      <c r="AH1342" s="16"/>
      <c r="AI1342" s="16"/>
      <c r="AJ1342" s="16"/>
      <c r="AK1342" s="16"/>
      <c r="AL1342" s="16"/>
      <c r="AM1342" s="16"/>
      <c r="AN1342" s="16"/>
      <c r="AO1342" s="16"/>
      <c r="AP1342" s="16"/>
    </row>
    <row r="1343" spans="1:42" s="17" customFormat="1" ht="12.75" hidden="1" customHeight="1">
      <c r="A1343" s="63" t="s">
        <v>1414</v>
      </c>
      <c r="B1343" s="72"/>
      <c r="C1343" s="144" t="s">
        <v>1415</v>
      </c>
      <c r="D1343" s="46"/>
      <c r="E1343" s="264"/>
      <c r="F1343" s="265"/>
      <c r="G1343" s="266"/>
      <c r="H1343" s="267"/>
      <c r="I1343" s="268"/>
      <c r="J1343" s="265"/>
      <c r="K1343" s="265"/>
      <c r="L1343" s="269"/>
      <c r="M1343" s="264">
        <f t="shared" si="155"/>
        <v>0</v>
      </c>
      <c r="N1343" s="269">
        <f t="shared" si="155"/>
        <v>0</v>
      </c>
      <c r="O1343" s="36"/>
      <c r="P1343" s="51" t="s">
        <v>1474</v>
      </c>
      <c r="Q1343" s="36"/>
      <c r="R1343" s="36" t="str">
        <f t="shared" si="151"/>
        <v/>
      </c>
      <c r="S1343" s="15"/>
      <c r="T1343" s="15"/>
      <c r="U1343" s="28"/>
      <c r="V1343" s="28"/>
      <c r="W1343" s="15"/>
      <c r="X1343" s="15"/>
      <c r="Y1343" s="15"/>
      <c r="Z1343" s="15"/>
      <c r="AA1343" s="16"/>
      <c r="AB1343" s="16"/>
      <c r="AC1343" s="16"/>
      <c r="AD1343" s="16"/>
      <c r="AE1343" s="16"/>
      <c r="AF1343" s="16"/>
      <c r="AG1343" s="16"/>
      <c r="AH1343" s="16"/>
      <c r="AI1343" s="16"/>
      <c r="AJ1343" s="16"/>
      <c r="AK1343" s="16"/>
      <c r="AL1343" s="16"/>
      <c r="AM1343" s="16"/>
      <c r="AN1343" s="16"/>
      <c r="AO1343" s="16"/>
      <c r="AP1343" s="16"/>
    </row>
    <row r="1344" spans="1:42" s="17" customFormat="1" ht="12.75" hidden="1" customHeight="1">
      <c r="A1344" s="63" t="s">
        <v>1416</v>
      </c>
      <c r="B1344" s="72"/>
      <c r="C1344" s="144" t="s">
        <v>1417</v>
      </c>
      <c r="D1344" s="46"/>
      <c r="E1344" s="264"/>
      <c r="F1344" s="265"/>
      <c r="G1344" s="266"/>
      <c r="H1344" s="267"/>
      <c r="I1344" s="268"/>
      <c r="J1344" s="265"/>
      <c r="K1344" s="265"/>
      <c r="L1344" s="269"/>
      <c r="M1344" s="264">
        <f t="shared" si="155"/>
        <v>0</v>
      </c>
      <c r="N1344" s="269">
        <f t="shared" si="155"/>
        <v>0</v>
      </c>
      <c r="O1344" s="36"/>
      <c r="P1344" s="51" t="s">
        <v>1474</v>
      </c>
      <c r="Q1344" s="36"/>
      <c r="R1344" s="36" t="str">
        <f t="shared" si="151"/>
        <v/>
      </c>
      <c r="S1344" s="15"/>
      <c r="T1344" s="15"/>
      <c r="U1344" s="28"/>
      <c r="V1344" s="28"/>
      <c r="W1344" s="15"/>
      <c r="X1344" s="15"/>
      <c r="Y1344" s="15"/>
      <c r="Z1344" s="15"/>
      <c r="AA1344" s="16"/>
      <c r="AB1344" s="16"/>
      <c r="AC1344" s="16"/>
      <c r="AD1344" s="16"/>
      <c r="AE1344" s="16"/>
      <c r="AF1344" s="16"/>
      <c r="AG1344" s="16"/>
      <c r="AH1344" s="16"/>
      <c r="AI1344" s="16"/>
      <c r="AJ1344" s="16"/>
      <c r="AK1344" s="16"/>
      <c r="AL1344" s="16"/>
      <c r="AM1344" s="16"/>
      <c r="AN1344" s="16"/>
      <c r="AO1344" s="16"/>
      <c r="AP1344" s="16"/>
    </row>
    <row r="1345" spans="1:42" s="17" customFormat="1" ht="12.75" hidden="1" customHeight="1">
      <c r="A1345" s="63" t="s">
        <v>1418</v>
      </c>
      <c r="B1345" s="72"/>
      <c r="C1345" s="144" t="s">
        <v>1419</v>
      </c>
      <c r="D1345" s="46"/>
      <c r="E1345" s="264"/>
      <c r="F1345" s="265"/>
      <c r="G1345" s="266"/>
      <c r="H1345" s="267"/>
      <c r="I1345" s="268"/>
      <c r="J1345" s="265"/>
      <c r="K1345" s="265"/>
      <c r="L1345" s="269"/>
      <c r="M1345" s="264">
        <f t="shared" si="155"/>
        <v>0</v>
      </c>
      <c r="N1345" s="269">
        <f t="shared" si="155"/>
        <v>0</v>
      </c>
      <c r="O1345" s="36"/>
      <c r="P1345" s="51" t="s">
        <v>1474</v>
      </c>
      <c r="Q1345" s="36"/>
      <c r="R1345" s="36" t="str">
        <f t="shared" si="151"/>
        <v/>
      </c>
      <c r="S1345" s="15"/>
      <c r="T1345" s="15"/>
      <c r="U1345" s="28"/>
      <c r="V1345" s="28"/>
      <c r="W1345" s="15"/>
      <c r="X1345" s="15"/>
      <c r="Y1345" s="15"/>
      <c r="Z1345" s="15"/>
      <c r="AA1345" s="16"/>
      <c r="AB1345" s="16"/>
      <c r="AC1345" s="16"/>
      <c r="AD1345" s="16"/>
      <c r="AE1345" s="16"/>
      <c r="AF1345" s="16"/>
      <c r="AG1345" s="16"/>
      <c r="AH1345" s="16"/>
      <c r="AI1345" s="16"/>
      <c r="AJ1345" s="16"/>
      <c r="AK1345" s="16"/>
      <c r="AL1345" s="16"/>
      <c r="AM1345" s="16"/>
      <c r="AN1345" s="16"/>
      <c r="AO1345" s="16"/>
      <c r="AP1345" s="16"/>
    </row>
    <row r="1346" spans="1:42" s="17" customFormat="1" ht="12.75" hidden="1" customHeight="1">
      <c r="A1346" s="63" t="s">
        <v>1420</v>
      </c>
      <c r="B1346" s="72"/>
      <c r="C1346" s="144" t="s">
        <v>1339</v>
      </c>
      <c r="D1346" s="46"/>
      <c r="E1346" s="264"/>
      <c r="F1346" s="265"/>
      <c r="G1346" s="266"/>
      <c r="H1346" s="267"/>
      <c r="I1346" s="268"/>
      <c r="J1346" s="265"/>
      <c r="K1346" s="265"/>
      <c r="L1346" s="269"/>
      <c r="M1346" s="264">
        <f t="shared" si="155"/>
        <v>0</v>
      </c>
      <c r="N1346" s="269">
        <f t="shared" si="155"/>
        <v>0</v>
      </c>
      <c r="O1346" s="36"/>
      <c r="P1346" s="51" t="s">
        <v>1474</v>
      </c>
      <c r="Q1346" s="36"/>
      <c r="R1346" s="36" t="str">
        <f t="shared" si="151"/>
        <v/>
      </c>
      <c r="S1346" s="15"/>
      <c r="T1346" s="15"/>
      <c r="U1346" s="28"/>
      <c r="V1346" s="28"/>
      <c r="W1346" s="15"/>
      <c r="X1346" s="15"/>
      <c r="Y1346" s="15"/>
      <c r="Z1346" s="15"/>
      <c r="AA1346" s="16"/>
      <c r="AB1346" s="16"/>
      <c r="AC1346" s="16"/>
      <c r="AD1346" s="16"/>
      <c r="AE1346" s="16"/>
      <c r="AF1346" s="16"/>
      <c r="AG1346" s="16"/>
      <c r="AH1346" s="16"/>
      <c r="AI1346" s="16"/>
      <c r="AJ1346" s="16"/>
      <c r="AK1346" s="16"/>
      <c r="AL1346" s="16"/>
      <c r="AM1346" s="16"/>
      <c r="AN1346" s="16"/>
      <c r="AO1346" s="16"/>
      <c r="AP1346" s="16"/>
    </row>
    <row r="1347" spans="1:42" s="17" customFormat="1" ht="12.75" hidden="1" customHeight="1">
      <c r="A1347" s="63" t="s">
        <v>1421</v>
      </c>
      <c r="B1347" s="72"/>
      <c r="C1347" s="144" t="s">
        <v>1422</v>
      </c>
      <c r="D1347" s="46"/>
      <c r="E1347" s="264"/>
      <c r="F1347" s="265"/>
      <c r="G1347" s="266"/>
      <c r="H1347" s="267"/>
      <c r="I1347" s="268"/>
      <c r="J1347" s="265"/>
      <c r="K1347" s="265"/>
      <c r="L1347" s="269"/>
      <c r="M1347" s="264">
        <f t="shared" si="155"/>
        <v>0</v>
      </c>
      <c r="N1347" s="269">
        <f t="shared" si="155"/>
        <v>0</v>
      </c>
      <c r="O1347" s="36"/>
      <c r="P1347" s="51" t="s">
        <v>1474</v>
      </c>
      <c r="Q1347" s="36"/>
      <c r="R1347" s="36" t="str">
        <f t="shared" si="151"/>
        <v/>
      </c>
      <c r="S1347" s="15"/>
      <c r="T1347" s="15"/>
      <c r="U1347" s="28"/>
      <c r="V1347" s="28"/>
      <c r="W1347" s="15"/>
      <c r="X1347" s="15"/>
      <c r="Y1347" s="15"/>
      <c r="Z1347" s="15"/>
      <c r="AA1347" s="16"/>
      <c r="AB1347" s="16"/>
      <c r="AC1347" s="16"/>
      <c r="AD1347" s="16"/>
      <c r="AE1347" s="16"/>
      <c r="AF1347" s="16"/>
      <c r="AG1347" s="16"/>
      <c r="AH1347" s="16"/>
      <c r="AI1347" s="16"/>
      <c r="AJ1347" s="16"/>
      <c r="AK1347" s="16"/>
      <c r="AL1347" s="16"/>
      <c r="AM1347" s="16"/>
      <c r="AN1347" s="16"/>
      <c r="AO1347" s="16"/>
      <c r="AP1347" s="16"/>
    </row>
    <row r="1348" spans="1:42" s="17" customFormat="1" ht="12.75" hidden="1" customHeight="1" thickBot="1">
      <c r="A1348" s="63" t="s">
        <v>1423</v>
      </c>
      <c r="B1348" s="74"/>
      <c r="C1348" s="167" t="s">
        <v>1424</v>
      </c>
      <c r="D1348" s="46"/>
      <c r="E1348" s="270"/>
      <c r="F1348" s="271"/>
      <c r="G1348" s="272"/>
      <c r="H1348" s="273"/>
      <c r="I1348" s="274"/>
      <c r="J1348" s="271"/>
      <c r="K1348" s="271"/>
      <c r="L1348" s="275"/>
      <c r="M1348" s="264">
        <f t="shared" si="155"/>
        <v>0</v>
      </c>
      <c r="N1348" s="269">
        <f t="shared" si="155"/>
        <v>0</v>
      </c>
      <c r="O1348" s="36"/>
      <c r="P1348" s="51" t="s">
        <v>1474</v>
      </c>
      <c r="Q1348" s="36"/>
      <c r="R1348" s="36" t="str">
        <f t="shared" si="151"/>
        <v/>
      </c>
      <c r="S1348" s="15"/>
      <c r="T1348" s="15"/>
      <c r="U1348" s="28"/>
      <c r="V1348" s="28"/>
      <c r="W1348" s="15"/>
      <c r="X1348" s="15"/>
      <c r="Y1348" s="15"/>
      <c r="Z1348" s="15"/>
      <c r="AA1348" s="16"/>
      <c r="AB1348" s="16"/>
      <c r="AC1348" s="16"/>
      <c r="AD1348" s="16"/>
      <c r="AE1348" s="16"/>
      <c r="AF1348" s="16"/>
      <c r="AG1348" s="16"/>
      <c r="AH1348" s="16"/>
      <c r="AI1348" s="16"/>
      <c r="AJ1348" s="16"/>
      <c r="AK1348" s="16"/>
      <c r="AL1348" s="16"/>
      <c r="AM1348" s="16"/>
      <c r="AN1348" s="16"/>
      <c r="AO1348" s="16"/>
      <c r="AP1348" s="16"/>
    </row>
    <row r="1349" spans="1:42" s="18" customFormat="1" ht="32.25" customHeight="1" thickBot="1">
      <c r="A1349" s="63">
        <v>110000000</v>
      </c>
      <c r="B1349" s="905" t="s">
        <v>618</v>
      </c>
      <c r="C1349" s="906"/>
      <c r="D1349" s="47"/>
      <c r="E1349" s="276">
        <f t="shared" ref="E1349:N1349" si="156">SUM(E1350,E1362,E1374,E1391,)</f>
        <v>6</v>
      </c>
      <c r="F1349" s="277">
        <f t="shared" si="156"/>
        <v>419</v>
      </c>
      <c r="G1349" s="278">
        <f t="shared" si="156"/>
        <v>2095</v>
      </c>
      <c r="H1349" s="279">
        <f t="shared" si="156"/>
        <v>2</v>
      </c>
      <c r="I1349" s="280">
        <f t="shared" si="156"/>
        <v>193</v>
      </c>
      <c r="J1349" s="277">
        <f t="shared" si="156"/>
        <v>965</v>
      </c>
      <c r="K1349" s="277">
        <f t="shared" si="156"/>
        <v>8</v>
      </c>
      <c r="L1349" s="281">
        <f t="shared" si="156"/>
        <v>40</v>
      </c>
      <c r="M1349" s="256">
        <f t="shared" si="156"/>
        <v>201</v>
      </c>
      <c r="N1349" s="257">
        <f t="shared" si="156"/>
        <v>1005</v>
      </c>
      <c r="O1349" s="36"/>
      <c r="P1349" s="51" t="s">
        <v>1499</v>
      </c>
      <c r="Q1349" s="36"/>
      <c r="R1349" s="36" t="str">
        <f t="shared" si="151"/>
        <v>R</v>
      </c>
      <c r="S1349" s="15"/>
      <c r="T1349" s="15"/>
      <c r="U1349" s="28"/>
      <c r="V1349" s="15"/>
      <c r="W1349" s="15"/>
      <c r="X1349" s="15"/>
      <c r="Y1349" s="15"/>
      <c r="Z1349" s="15"/>
      <c r="AA1349" s="15"/>
      <c r="AB1349" s="15"/>
      <c r="AC1349" s="15"/>
      <c r="AD1349" s="15"/>
      <c r="AE1349" s="15"/>
      <c r="AF1349" s="15"/>
      <c r="AG1349" s="15"/>
      <c r="AH1349" s="15"/>
      <c r="AI1349" s="15"/>
      <c r="AJ1349" s="15"/>
      <c r="AK1349" s="15"/>
      <c r="AL1349" s="15"/>
      <c r="AM1349" s="15"/>
      <c r="AN1349" s="15"/>
      <c r="AO1349" s="15"/>
      <c r="AP1349" s="15"/>
    </row>
    <row r="1350" spans="1:42" s="18" customFormat="1" ht="15.75" hidden="1" customHeight="1">
      <c r="A1350" s="63">
        <v>118200000</v>
      </c>
      <c r="B1350" s="431" t="s">
        <v>288</v>
      </c>
      <c r="C1350" s="432"/>
      <c r="D1350" s="25"/>
      <c r="E1350" s="325">
        <f t="shared" ref="E1350:N1350" si="157">SUM(E1351:E1361)</f>
        <v>0</v>
      </c>
      <c r="F1350" s="326">
        <f t="shared" si="157"/>
        <v>0</v>
      </c>
      <c r="G1350" s="327">
        <f t="shared" si="157"/>
        <v>0</v>
      </c>
      <c r="H1350" s="328">
        <f t="shared" si="157"/>
        <v>0</v>
      </c>
      <c r="I1350" s="330">
        <f t="shared" si="157"/>
        <v>0</v>
      </c>
      <c r="J1350" s="326">
        <f t="shared" si="157"/>
        <v>0</v>
      </c>
      <c r="K1350" s="326">
        <f t="shared" si="157"/>
        <v>0</v>
      </c>
      <c r="L1350" s="329">
        <f t="shared" si="157"/>
        <v>0</v>
      </c>
      <c r="M1350" s="330">
        <f t="shared" si="157"/>
        <v>0</v>
      </c>
      <c r="N1350" s="329">
        <f t="shared" si="157"/>
        <v>0</v>
      </c>
      <c r="O1350" s="36"/>
      <c r="P1350" s="51" t="s">
        <v>1500</v>
      </c>
      <c r="Q1350" s="36"/>
      <c r="R1350" s="36" t="str">
        <f t="shared" si="151"/>
        <v/>
      </c>
      <c r="S1350" s="15"/>
      <c r="T1350" s="15"/>
      <c r="U1350" s="28"/>
      <c r="V1350" s="28"/>
      <c r="W1350" s="15"/>
      <c r="X1350" s="15"/>
      <c r="Y1350" s="15"/>
      <c r="Z1350" s="15"/>
      <c r="AA1350" s="15"/>
      <c r="AB1350" s="15"/>
      <c r="AC1350" s="15"/>
      <c r="AD1350" s="15"/>
      <c r="AE1350" s="15"/>
      <c r="AF1350" s="15"/>
      <c r="AG1350" s="15"/>
      <c r="AH1350" s="15"/>
      <c r="AI1350" s="15"/>
      <c r="AJ1350" s="15"/>
      <c r="AK1350" s="15"/>
      <c r="AL1350" s="15"/>
      <c r="AM1350" s="15"/>
      <c r="AN1350" s="15"/>
      <c r="AO1350" s="15"/>
      <c r="AP1350" s="15"/>
    </row>
    <row r="1351" spans="1:42" s="17" customFormat="1" ht="12.75" hidden="1" customHeight="1">
      <c r="A1351" s="63">
        <v>118201000</v>
      </c>
      <c r="B1351" s="72"/>
      <c r="C1351" s="144" t="s">
        <v>723</v>
      </c>
      <c r="D1351" s="46"/>
      <c r="E1351" s="264"/>
      <c r="F1351" s="265"/>
      <c r="G1351" s="266"/>
      <c r="H1351" s="267"/>
      <c r="I1351" s="268"/>
      <c r="J1351" s="265"/>
      <c r="K1351" s="265"/>
      <c r="L1351" s="269"/>
      <c r="M1351" s="268"/>
      <c r="N1351" s="269"/>
      <c r="O1351" s="36"/>
      <c r="P1351" s="51" t="s">
        <v>1474</v>
      </c>
      <c r="Q1351" s="36"/>
      <c r="R1351" s="36" t="str">
        <f t="shared" si="151"/>
        <v/>
      </c>
      <c r="S1351" s="15"/>
      <c r="T1351" s="15"/>
      <c r="U1351" s="28"/>
      <c r="V1351" s="28"/>
      <c r="W1351" s="15"/>
      <c r="X1351" s="15"/>
      <c r="Y1351" s="15"/>
      <c r="Z1351" s="15"/>
      <c r="AA1351" s="16"/>
      <c r="AB1351" s="16"/>
      <c r="AC1351" s="16"/>
      <c r="AD1351" s="16"/>
      <c r="AE1351" s="16"/>
      <c r="AF1351" s="16"/>
      <c r="AG1351" s="16"/>
      <c r="AH1351" s="16"/>
      <c r="AI1351" s="16"/>
      <c r="AJ1351" s="16"/>
      <c r="AK1351" s="16"/>
      <c r="AL1351" s="16"/>
      <c r="AM1351" s="16"/>
      <c r="AN1351" s="16"/>
      <c r="AO1351" s="16"/>
      <c r="AP1351" s="16"/>
    </row>
    <row r="1352" spans="1:42" s="17" customFormat="1" ht="12.75" hidden="1" customHeight="1">
      <c r="A1352" s="63">
        <v>118202000</v>
      </c>
      <c r="B1352" s="72"/>
      <c r="C1352" s="144" t="s">
        <v>289</v>
      </c>
      <c r="D1352" s="46"/>
      <c r="E1352" s="264"/>
      <c r="F1352" s="265"/>
      <c r="G1352" s="266"/>
      <c r="H1352" s="267"/>
      <c r="I1352" s="268"/>
      <c r="J1352" s="265"/>
      <c r="K1352" s="265"/>
      <c r="L1352" s="269"/>
      <c r="M1352" s="268"/>
      <c r="N1352" s="269"/>
      <c r="O1352" s="36"/>
      <c r="P1352" s="51" t="s">
        <v>1474</v>
      </c>
      <c r="Q1352" s="36"/>
      <c r="R1352" s="36" t="str">
        <f t="shared" si="151"/>
        <v/>
      </c>
      <c r="S1352" s="15"/>
      <c r="T1352" s="15"/>
      <c r="U1352" s="28"/>
      <c r="V1352" s="28"/>
      <c r="W1352" s="15"/>
      <c r="X1352" s="15"/>
      <c r="Y1352" s="15"/>
      <c r="Z1352" s="15"/>
      <c r="AA1352" s="16"/>
      <c r="AB1352" s="16"/>
      <c r="AC1352" s="16"/>
      <c r="AD1352" s="16"/>
      <c r="AE1352" s="16"/>
      <c r="AF1352" s="16"/>
      <c r="AG1352" s="16"/>
      <c r="AH1352" s="16"/>
      <c r="AI1352" s="16"/>
      <c r="AJ1352" s="16"/>
      <c r="AK1352" s="16"/>
      <c r="AL1352" s="16"/>
      <c r="AM1352" s="16"/>
      <c r="AN1352" s="16"/>
      <c r="AO1352" s="16"/>
      <c r="AP1352" s="16"/>
    </row>
    <row r="1353" spans="1:42" s="17" customFormat="1" ht="12.75" hidden="1" customHeight="1">
      <c r="A1353" s="63">
        <v>118203000</v>
      </c>
      <c r="B1353" s="72"/>
      <c r="C1353" s="144" t="s">
        <v>290</v>
      </c>
      <c r="D1353" s="46"/>
      <c r="E1353" s="264"/>
      <c r="F1353" s="265"/>
      <c r="G1353" s="266"/>
      <c r="H1353" s="267"/>
      <c r="I1353" s="268"/>
      <c r="J1353" s="265"/>
      <c r="K1353" s="265"/>
      <c r="L1353" s="269"/>
      <c r="M1353" s="268"/>
      <c r="N1353" s="269"/>
      <c r="O1353" s="36"/>
      <c r="P1353" s="51" t="s">
        <v>1474</v>
      </c>
      <c r="Q1353" s="36"/>
      <c r="R1353" s="36" t="str">
        <f t="shared" si="151"/>
        <v/>
      </c>
      <c r="S1353" s="15"/>
      <c r="T1353" s="15"/>
      <c r="U1353" s="28"/>
      <c r="V1353" s="28"/>
      <c r="W1353" s="15"/>
      <c r="X1353" s="15"/>
      <c r="Y1353" s="15"/>
      <c r="Z1353" s="15"/>
      <c r="AA1353" s="16"/>
      <c r="AB1353" s="16"/>
      <c r="AC1353" s="16"/>
      <c r="AD1353" s="16"/>
      <c r="AE1353" s="16"/>
      <c r="AF1353" s="16"/>
      <c r="AG1353" s="16"/>
      <c r="AH1353" s="16"/>
      <c r="AI1353" s="16"/>
      <c r="AJ1353" s="16"/>
      <c r="AK1353" s="16"/>
      <c r="AL1353" s="16"/>
      <c r="AM1353" s="16"/>
      <c r="AN1353" s="16"/>
      <c r="AO1353" s="16"/>
      <c r="AP1353" s="16"/>
    </row>
    <row r="1354" spans="1:42" s="17" customFormat="1" ht="12.75" hidden="1" customHeight="1">
      <c r="A1354" s="63">
        <v>118204000</v>
      </c>
      <c r="B1354" s="72"/>
      <c r="C1354" s="144" t="s">
        <v>291</v>
      </c>
      <c r="D1354" s="46"/>
      <c r="E1354" s="264"/>
      <c r="F1354" s="265"/>
      <c r="G1354" s="266"/>
      <c r="H1354" s="267"/>
      <c r="I1354" s="268"/>
      <c r="J1354" s="265"/>
      <c r="K1354" s="265"/>
      <c r="L1354" s="269"/>
      <c r="M1354" s="268"/>
      <c r="N1354" s="269"/>
      <c r="O1354" s="36"/>
      <c r="P1354" s="51" t="s">
        <v>1474</v>
      </c>
      <c r="Q1354" s="36"/>
      <c r="R1354" s="36" t="str">
        <f t="shared" si="151"/>
        <v/>
      </c>
      <c r="S1354" s="15"/>
      <c r="T1354" s="15"/>
      <c r="U1354" s="28"/>
      <c r="V1354" s="28"/>
      <c r="W1354" s="15"/>
      <c r="X1354" s="15"/>
      <c r="Y1354" s="15"/>
      <c r="Z1354" s="15"/>
      <c r="AA1354" s="16"/>
      <c r="AB1354" s="16"/>
      <c r="AC1354" s="16"/>
      <c r="AD1354" s="16"/>
      <c r="AE1354" s="16"/>
      <c r="AF1354" s="16"/>
      <c r="AG1354" s="16"/>
      <c r="AH1354" s="16"/>
      <c r="AI1354" s="16"/>
      <c r="AJ1354" s="16"/>
      <c r="AK1354" s="16"/>
      <c r="AL1354" s="16"/>
      <c r="AM1354" s="16"/>
      <c r="AN1354" s="16"/>
      <c r="AO1354" s="16"/>
      <c r="AP1354" s="16"/>
    </row>
    <row r="1355" spans="1:42" s="17" customFormat="1" ht="12.75" hidden="1" customHeight="1">
      <c r="A1355" s="63">
        <v>118205000</v>
      </c>
      <c r="B1355" s="72"/>
      <c r="C1355" s="144" t="s">
        <v>292</v>
      </c>
      <c r="D1355" s="46"/>
      <c r="E1355" s="264"/>
      <c r="F1355" s="265"/>
      <c r="G1355" s="266"/>
      <c r="H1355" s="267"/>
      <c r="I1355" s="268"/>
      <c r="J1355" s="265"/>
      <c r="K1355" s="265"/>
      <c r="L1355" s="269"/>
      <c r="M1355" s="268"/>
      <c r="N1355" s="269"/>
      <c r="O1355" s="36"/>
      <c r="P1355" s="51" t="s">
        <v>1474</v>
      </c>
      <c r="Q1355" s="36"/>
      <c r="R1355" s="36" t="str">
        <f t="shared" si="151"/>
        <v/>
      </c>
      <c r="S1355" s="15"/>
      <c r="T1355" s="15"/>
      <c r="U1355" s="28"/>
      <c r="V1355" s="28"/>
      <c r="W1355" s="15"/>
      <c r="X1355" s="15"/>
      <c r="Y1355" s="15"/>
      <c r="Z1355" s="15"/>
      <c r="AA1355" s="16"/>
      <c r="AB1355" s="16"/>
      <c r="AC1355" s="16"/>
      <c r="AD1355" s="16"/>
      <c r="AE1355" s="16"/>
      <c r="AF1355" s="16"/>
      <c r="AG1355" s="16"/>
      <c r="AH1355" s="16"/>
      <c r="AI1355" s="16"/>
      <c r="AJ1355" s="16"/>
      <c r="AK1355" s="16"/>
      <c r="AL1355" s="16"/>
      <c r="AM1355" s="16"/>
      <c r="AN1355" s="16"/>
      <c r="AO1355" s="16"/>
      <c r="AP1355" s="16"/>
    </row>
    <row r="1356" spans="1:42" s="17" customFormat="1" ht="12.75" hidden="1" customHeight="1">
      <c r="A1356" s="63">
        <v>118206000</v>
      </c>
      <c r="B1356" s="72"/>
      <c r="C1356" s="144" t="s">
        <v>293</v>
      </c>
      <c r="D1356" s="46"/>
      <c r="E1356" s="264"/>
      <c r="F1356" s="265"/>
      <c r="G1356" s="266"/>
      <c r="H1356" s="267"/>
      <c r="I1356" s="268"/>
      <c r="J1356" s="265"/>
      <c r="K1356" s="265"/>
      <c r="L1356" s="269"/>
      <c r="M1356" s="268"/>
      <c r="N1356" s="269"/>
      <c r="O1356" s="36"/>
      <c r="P1356" s="51" t="s">
        <v>1474</v>
      </c>
      <c r="Q1356" s="36"/>
      <c r="R1356" s="36" t="str">
        <f t="shared" si="151"/>
        <v/>
      </c>
      <c r="S1356" s="15"/>
      <c r="T1356" s="15"/>
      <c r="U1356" s="28"/>
      <c r="V1356" s="28"/>
      <c r="W1356" s="15"/>
      <c r="X1356" s="15"/>
      <c r="Y1356" s="15"/>
      <c r="Z1356" s="15"/>
      <c r="AA1356" s="16"/>
      <c r="AB1356" s="16"/>
      <c r="AC1356" s="16"/>
      <c r="AD1356" s="16"/>
      <c r="AE1356" s="16"/>
      <c r="AF1356" s="16"/>
      <c r="AG1356" s="16"/>
      <c r="AH1356" s="16"/>
      <c r="AI1356" s="16"/>
      <c r="AJ1356" s="16"/>
      <c r="AK1356" s="16"/>
      <c r="AL1356" s="16"/>
      <c r="AM1356" s="16"/>
      <c r="AN1356" s="16"/>
      <c r="AO1356" s="16"/>
      <c r="AP1356" s="16"/>
    </row>
    <row r="1357" spans="1:42" s="17" customFormat="1" ht="12.75" hidden="1" customHeight="1">
      <c r="A1357" s="63">
        <v>118207000</v>
      </c>
      <c r="B1357" s="72"/>
      <c r="C1357" s="144" t="s">
        <v>294</v>
      </c>
      <c r="D1357" s="46"/>
      <c r="E1357" s="264"/>
      <c r="F1357" s="265"/>
      <c r="G1357" s="266"/>
      <c r="H1357" s="267"/>
      <c r="I1357" s="268"/>
      <c r="J1357" s="265"/>
      <c r="K1357" s="265"/>
      <c r="L1357" s="269"/>
      <c r="M1357" s="268"/>
      <c r="N1357" s="269"/>
      <c r="O1357" s="36"/>
      <c r="P1357" s="51" t="s">
        <v>1474</v>
      </c>
      <c r="Q1357" s="36"/>
      <c r="R1357" s="36" t="str">
        <f t="shared" si="151"/>
        <v/>
      </c>
      <c r="S1357" s="15"/>
      <c r="T1357" s="15"/>
      <c r="U1357" s="28"/>
      <c r="V1357" s="28"/>
      <c r="W1357" s="15"/>
      <c r="X1357" s="15"/>
      <c r="Y1357" s="15"/>
      <c r="Z1357" s="15"/>
      <c r="AA1357" s="16"/>
      <c r="AB1357" s="16"/>
      <c r="AC1357" s="16"/>
      <c r="AD1357" s="16"/>
      <c r="AE1357" s="16"/>
      <c r="AF1357" s="16"/>
      <c r="AG1357" s="16"/>
      <c r="AH1357" s="16"/>
      <c r="AI1357" s="16"/>
      <c r="AJ1357" s="16"/>
      <c r="AK1357" s="16"/>
      <c r="AL1357" s="16"/>
      <c r="AM1357" s="16"/>
      <c r="AN1357" s="16"/>
      <c r="AO1357" s="16"/>
      <c r="AP1357" s="16"/>
    </row>
    <row r="1358" spans="1:42" s="17" customFormat="1" ht="12.75" hidden="1" customHeight="1">
      <c r="A1358" s="63">
        <v>118208000</v>
      </c>
      <c r="B1358" s="72"/>
      <c r="C1358" s="144" t="s">
        <v>295</v>
      </c>
      <c r="D1358" s="46"/>
      <c r="E1358" s="264"/>
      <c r="F1358" s="265"/>
      <c r="G1358" s="266"/>
      <c r="H1358" s="267"/>
      <c r="I1358" s="268"/>
      <c r="J1358" s="265"/>
      <c r="K1358" s="265"/>
      <c r="L1358" s="269"/>
      <c r="M1358" s="268"/>
      <c r="N1358" s="269"/>
      <c r="O1358" s="36"/>
      <c r="P1358" s="51" t="s">
        <v>1474</v>
      </c>
      <c r="Q1358" s="36"/>
      <c r="R1358" s="36" t="str">
        <f t="shared" ref="R1358:R1421" si="158">IF(SUM(E1358:N1358)=0,"",P1358)</f>
        <v/>
      </c>
      <c r="S1358" s="15"/>
      <c r="T1358" s="15"/>
      <c r="U1358" s="28"/>
      <c r="V1358" s="28"/>
      <c r="W1358" s="15"/>
      <c r="X1358" s="15"/>
      <c r="Y1358" s="15"/>
      <c r="Z1358" s="15"/>
      <c r="AA1358" s="16"/>
      <c r="AB1358" s="16"/>
      <c r="AC1358" s="16"/>
      <c r="AD1358" s="16"/>
      <c r="AE1358" s="16"/>
      <c r="AF1358" s="16"/>
      <c r="AG1358" s="16"/>
      <c r="AH1358" s="16"/>
      <c r="AI1358" s="16"/>
      <c r="AJ1358" s="16"/>
      <c r="AK1358" s="16"/>
      <c r="AL1358" s="16"/>
      <c r="AM1358" s="16"/>
      <c r="AN1358" s="16"/>
      <c r="AO1358" s="16"/>
      <c r="AP1358" s="16"/>
    </row>
    <row r="1359" spans="1:42" s="17" customFormat="1" ht="12.75" hidden="1" customHeight="1">
      <c r="A1359" s="63">
        <v>118209000</v>
      </c>
      <c r="B1359" s="72"/>
      <c r="C1359" s="73" t="s">
        <v>601</v>
      </c>
      <c r="D1359" s="46"/>
      <c r="E1359" s="264"/>
      <c r="F1359" s="265"/>
      <c r="G1359" s="266"/>
      <c r="H1359" s="267"/>
      <c r="I1359" s="268"/>
      <c r="J1359" s="265"/>
      <c r="K1359" s="265"/>
      <c r="L1359" s="269"/>
      <c r="M1359" s="268"/>
      <c r="N1359" s="269"/>
      <c r="O1359" s="36"/>
      <c r="P1359" s="51" t="s">
        <v>1474</v>
      </c>
      <c r="Q1359" s="36"/>
      <c r="R1359" s="36" t="str">
        <f t="shared" si="158"/>
        <v/>
      </c>
      <c r="S1359" s="15"/>
      <c r="T1359" s="15"/>
      <c r="U1359" s="28"/>
      <c r="V1359" s="28"/>
      <c r="W1359" s="15"/>
      <c r="X1359" s="15"/>
      <c r="Y1359" s="15"/>
      <c r="Z1359" s="15"/>
      <c r="AA1359" s="16"/>
      <c r="AB1359" s="16"/>
      <c r="AC1359" s="16"/>
      <c r="AD1359" s="16"/>
      <c r="AE1359" s="16"/>
      <c r="AF1359" s="16"/>
      <c r="AG1359" s="16"/>
      <c r="AH1359" s="16"/>
      <c r="AI1359" s="16"/>
      <c r="AJ1359" s="16"/>
      <c r="AK1359" s="16"/>
      <c r="AL1359" s="16"/>
      <c r="AM1359" s="16"/>
      <c r="AN1359" s="16"/>
      <c r="AO1359" s="16"/>
      <c r="AP1359" s="16"/>
    </row>
    <row r="1360" spans="1:42" s="17" customFormat="1" ht="12.75" hidden="1" customHeight="1">
      <c r="A1360" s="63">
        <v>118210000</v>
      </c>
      <c r="B1360" s="72"/>
      <c r="C1360" s="144" t="s">
        <v>296</v>
      </c>
      <c r="D1360" s="46"/>
      <c r="E1360" s="264"/>
      <c r="F1360" s="265"/>
      <c r="G1360" s="266"/>
      <c r="H1360" s="267"/>
      <c r="I1360" s="268"/>
      <c r="J1360" s="265"/>
      <c r="K1360" s="265"/>
      <c r="L1360" s="269"/>
      <c r="M1360" s="268"/>
      <c r="N1360" s="269"/>
      <c r="O1360" s="36"/>
      <c r="P1360" s="51" t="s">
        <v>1474</v>
      </c>
      <c r="Q1360" s="36"/>
      <c r="R1360" s="36" t="str">
        <f t="shared" si="158"/>
        <v/>
      </c>
      <c r="S1360" s="15"/>
      <c r="T1360" s="15"/>
      <c r="U1360" s="28"/>
      <c r="V1360" s="28"/>
      <c r="W1360" s="15"/>
      <c r="X1360" s="15"/>
      <c r="Y1360" s="15"/>
      <c r="Z1360" s="15"/>
      <c r="AA1360" s="16"/>
      <c r="AB1360" s="16"/>
      <c r="AC1360" s="16"/>
      <c r="AD1360" s="16"/>
      <c r="AE1360" s="16"/>
      <c r="AF1360" s="16"/>
      <c r="AG1360" s="16"/>
      <c r="AH1360" s="16"/>
      <c r="AI1360" s="16"/>
      <c r="AJ1360" s="16"/>
      <c r="AK1360" s="16"/>
      <c r="AL1360" s="16"/>
      <c r="AM1360" s="16"/>
      <c r="AN1360" s="16"/>
      <c r="AO1360" s="16"/>
      <c r="AP1360" s="16"/>
    </row>
    <row r="1361" spans="1:42" s="17" customFormat="1" ht="12.75" hidden="1" customHeight="1" thickBot="1">
      <c r="A1361" s="63">
        <v>118211000</v>
      </c>
      <c r="B1361" s="74"/>
      <c r="C1361" s="167" t="s">
        <v>297</v>
      </c>
      <c r="D1361" s="46"/>
      <c r="E1361" s="264"/>
      <c r="F1361" s="265"/>
      <c r="G1361" s="266"/>
      <c r="H1361" s="267"/>
      <c r="I1361" s="268"/>
      <c r="J1361" s="265"/>
      <c r="K1361" s="265"/>
      <c r="L1361" s="269"/>
      <c r="M1361" s="268"/>
      <c r="N1361" s="269"/>
      <c r="O1361" s="36"/>
      <c r="P1361" s="51" t="s">
        <v>1474</v>
      </c>
      <c r="Q1361" s="36"/>
      <c r="R1361" s="36" t="str">
        <f t="shared" si="158"/>
        <v/>
      </c>
      <c r="S1361" s="15"/>
      <c r="T1361" s="15"/>
      <c r="U1361" s="28"/>
      <c r="V1361" s="28"/>
      <c r="W1361" s="15"/>
      <c r="X1361" s="15"/>
      <c r="Y1361" s="15"/>
      <c r="Z1361" s="15"/>
      <c r="AA1361" s="16"/>
      <c r="AB1361" s="16"/>
      <c r="AC1361" s="16"/>
      <c r="AD1361" s="16"/>
      <c r="AE1361" s="16"/>
      <c r="AF1361" s="16"/>
      <c r="AG1361" s="16"/>
      <c r="AH1361" s="16"/>
      <c r="AI1361" s="16"/>
      <c r="AJ1361" s="16"/>
      <c r="AK1361" s="16"/>
      <c r="AL1361" s="16"/>
      <c r="AM1361" s="16"/>
      <c r="AN1361" s="16"/>
      <c r="AO1361" s="16"/>
      <c r="AP1361" s="16"/>
    </row>
    <row r="1362" spans="1:42" s="18" customFormat="1" ht="15.75" hidden="1" customHeight="1" thickBot="1">
      <c r="A1362" s="63">
        <v>112300000</v>
      </c>
      <c r="B1362" s="433" t="s">
        <v>298</v>
      </c>
      <c r="C1362" s="434"/>
      <c r="D1362" s="108"/>
      <c r="E1362" s="357">
        <f t="shared" ref="E1362:N1362" si="159">SUM(E1363:E1373)</f>
        <v>0</v>
      </c>
      <c r="F1362" s="358">
        <f t="shared" si="159"/>
        <v>0</v>
      </c>
      <c r="G1362" s="359">
        <f t="shared" si="159"/>
        <v>0</v>
      </c>
      <c r="H1362" s="360">
        <f t="shared" si="159"/>
        <v>0</v>
      </c>
      <c r="I1362" s="361">
        <f t="shared" si="159"/>
        <v>0</v>
      </c>
      <c r="J1362" s="358">
        <f t="shared" si="159"/>
        <v>0</v>
      </c>
      <c r="K1362" s="358">
        <f t="shared" si="159"/>
        <v>0</v>
      </c>
      <c r="L1362" s="362">
        <f t="shared" si="159"/>
        <v>0</v>
      </c>
      <c r="M1362" s="361">
        <f t="shared" si="159"/>
        <v>0</v>
      </c>
      <c r="N1362" s="362">
        <f t="shared" si="159"/>
        <v>0</v>
      </c>
      <c r="O1362" s="36"/>
      <c r="P1362" s="51" t="s">
        <v>1500</v>
      </c>
      <c r="Q1362" s="36"/>
      <c r="R1362" s="36" t="str">
        <f t="shared" si="158"/>
        <v/>
      </c>
      <c r="S1362" s="15"/>
      <c r="T1362" s="15"/>
      <c r="U1362" s="28"/>
      <c r="V1362" s="28"/>
      <c r="W1362" s="15"/>
      <c r="X1362" s="15"/>
      <c r="Y1362" s="15"/>
      <c r="Z1362" s="15"/>
      <c r="AA1362" s="15"/>
      <c r="AB1362" s="15"/>
      <c r="AC1362" s="15"/>
      <c r="AD1362" s="15"/>
      <c r="AE1362" s="15"/>
      <c r="AF1362" s="15"/>
      <c r="AG1362" s="15"/>
      <c r="AH1362" s="15"/>
      <c r="AI1362" s="15"/>
      <c r="AJ1362" s="15"/>
      <c r="AK1362" s="15"/>
      <c r="AL1362" s="15"/>
      <c r="AM1362" s="15"/>
      <c r="AN1362" s="15"/>
      <c r="AO1362" s="15"/>
      <c r="AP1362" s="15"/>
    </row>
    <row r="1363" spans="1:42" s="17" customFormat="1" ht="12.75" hidden="1" customHeight="1" thickTop="1">
      <c r="A1363" s="63">
        <v>112301000</v>
      </c>
      <c r="B1363" s="95"/>
      <c r="C1363" s="152" t="s">
        <v>299</v>
      </c>
      <c r="D1363" s="46"/>
      <c r="E1363" s="258"/>
      <c r="F1363" s="259"/>
      <c r="G1363" s="260"/>
      <c r="H1363" s="261"/>
      <c r="I1363" s="262"/>
      <c r="J1363" s="259"/>
      <c r="K1363" s="259"/>
      <c r="L1363" s="263"/>
      <c r="M1363" s="262"/>
      <c r="N1363" s="263"/>
      <c r="O1363" s="36"/>
      <c r="P1363" s="51" t="s">
        <v>1474</v>
      </c>
      <c r="Q1363" s="36"/>
      <c r="R1363" s="36" t="str">
        <f t="shared" si="158"/>
        <v/>
      </c>
      <c r="S1363" s="15"/>
      <c r="T1363" s="15"/>
      <c r="U1363" s="28"/>
      <c r="V1363" s="28"/>
      <c r="W1363" s="15"/>
      <c r="X1363" s="15"/>
      <c r="Y1363" s="15"/>
      <c r="Z1363" s="15"/>
      <c r="AA1363" s="16"/>
      <c r="AB1363" s="16"/>
      <c r="AC1363" s="16"/>
      <c r="AD1363" s="16"/>
      <c r="AE1363" s="16"/>
      <c r="AF1363" s="16"/>
      <c r="AG1363" s="16"/>
      <c r="AH1363" s="16"/>
      <c r="AI1363" s="16"/>
      <c r="AJ1363" s="16"/>
      <c r="AK1363" s="16"/>
      <c r="AL1363" s="16"/>
      <c r="AM1363" s="16"/>
      <c r="AN1363" s="16"/>
      <c r="AO1363" s="16"/>
      <c r="AP1363" s="16"/>
    </row>
    <row r="1364" spans="1:42" s="17" customFormat="1" ht="12.75" hidden="1" customHeight="1">
      <c r="A1364" s="63">
        <v>112323000</v>
      </c>
      <c r="B1364" s="72"/>
      <c r="C1364" s="144" t="s">
        <v>304</v>
      </c>
      <c r="D1364" s="46"/>
      <c r="E1364" s="264"/>
      <c r="F1364" s="265"/>
      <c r="G1364" s="266"/>
      <c r="H1364" s="267"/>
      <c r="I1364" s="268"/>
      <c r="J1364" s="265"/>
      <c r="K1364" s="265"/>
      <c r="L1364" s="269"/>
      <c r="M1364" s="268"/>
      <c r="N1364" s="269"/>
      <c r="O1364" s="36"/>
      <c r="P1364" s="51" t="s">
        <v>1474</v>
      </c>
      <c r="Q1364" s="36"/>
      <c r="R1364" s="36" t="str">
        <f t="shared" si="158"/>
        <v/>
      </c>
      <c r="S1364" s="15"/>
      <c r="T1364" s="15"/>
      <c r="U1364" s="28"/>
      <c r="V1364" s="28"/>
      <c r="W1364" s="15"/>
      <c r="X1364" s="15"/>
      <c r="Y1364" s="15"/>
      <c r="Z1364" s="15"/>
      <c r="AA1364" s="16"/>
      <c r="AB1364" s="16"/>
      <c r="AC1364" s="16"/>
      <c r="AD1364" s="16"/>
      <c r="AE1364" s="16"/>
      <c r="AF1364" s="16"/>
      <c r="AG1364" s="16"/>
      <c r="AH1364" s="16"/>
      <c r="AI1364" s="16"/>
      <c r="AJ1364" s="16"/>
      <c r="AK1364" s="16"/>
      <c r="AL1364" s="16"/>
      <c r="AM1364" s="16"/>
      <c r="AN1364" s="16"/>
      <c r="AO1364" s="16"/>
      <c r="AP1364" s="16"/>
    </row>
    <row r="1365" spans="1:42" s="17" customFormat="1" ht="12.75" hidden="1" customHeight="1">
      <c r="A1365" s="63">
        <v>112303000</v>
      </c>
      <c r="B1365" s="72"/>
      <c r="C1365" s="144" t="s">
        <v>232</v>
      </c>
      <c r="D1365" s="46"/>
      <c r="E1365" s="264"/>
      <c r="F1365" s="265"/>
      <c r="G1365" s="266"/>
      <c r="H1365" s="267"/>
      <c r="I1365" s="268"/>
      <c r="J1365" s="265"/>
      <c r="K1365" s="265"/>
      <c r="L1365" s="269"/>
      <c r="M1365" s="268"/>
      <c r="N1365" s="269"/>
      <c r="O1365" s="36"/>
      <c r="P1365" s="51" t="s">
        <v>1474</v>
      </c>
      <c r="Q1365" s="36"/>
      <c r="R1365" s="36" t="str">
        <f t="shared" si="158"/>
        <v/>
      </c>
      <c r="S1365" s="15"/>
      <c r="T1365" s="15"/>
      <c r="U1365" s="28"/>
      <c r="V1365" s="28"/>
      <c r="W1365" s="15"/>
      <c r="X1365" s="15"/>
      <c r="Y1365" s="15"/>
      <c r="Z1365" s="15"/>
      <c r="AA1365" s="16"/>
      <c r="AB1365" s="16"/>
      <c r="AC1365" s="16"/>
      <c r="AD1365" s="16"/>
      <c r="AE1365" s="16"/>
      <c r="AF1365" s="16"/>
      <c r="AG1365" s="16"/>
      <c r="AH1365" s="16"/>
      <c r="AI1365" s="16"/>
      <c r="AJ1365" s="16"/>
      <c r="AK1365" s="16"/>
      <c r="AL1365" s="16"/>
      <c r="AM1365" s="16"/>
      <c r="AN1365" s="16"/>
      <c r="AO1365" s="16"/>
      <c r="AP1365" s="16"/>
    </row>
    <row r="1366" spans="1:42" s="17" customFormat="1" ht="12.75" hidden="1" customHeight="1">
      <c r="A1366" s="63">
        <v>112317000</v>
      </c>
      <c r="B1366" s="72"/>
      <c r="C1366" s="144" t="s">
        <v>302</v>
      </c>
      <c r="D1366" s="46"/>
      <c r="E1366" s="264"/>
      <c r="F1366" s="265"/>
      <c r="G1366" s="266"/>
      <c r="H1366" s="267"/>
      <c r="I1366" s="268"/>
      <c r="J1366" s="265"/>
      <c r="K1366" s="265"/>
      <c r="L1366" s="269"/>
      <c r="M1366" s="268"/>
      <c r="N1366" s="269"/>
      <c r="O1366" s="36"/>
      <c r="P1366" s="51" t="s">
        <v>1473</v>
      </c>
      <c r="Q1366" s="36"/>
      <c r="R1366" s="36" t="str">
        <f t="shared" si="158"/>
        <v/>
      </c>
      <c r="S1366" s="15"/>
      <c r="T1366" s="15"/>
      <c r="U1366" s="28"/>
      <c r="V1366" s="28"/>
      <c r="W1366" s="15"/>
      <c r="X1366" s="15"/>
      <c r="Y1366" s="15"/>
      <c r="Z1366" s="15"/>
      <c r="AA1366" s="16"/>
      <c r="AB1366" s="16"/>
      <c r="AC1366" s="16"/>
      <c r="AD1366" s="16"/>
      <c r="AE1366" s="16"/>
      <c r="AF1366" s="16"/>
      <c r="AG1366" s="16"/>
      <c r="AH1366" s="16"/>
      <c r="AI1366" s="16"/>
      <c r="AJ1366" s="16"/>
      <c r="AK1366" s="16"/>
      <c r="AL1366" s="16"/>
      <c r="AM1366" s="16"/>
      <c r="AN1366" s="16"/>
      <c r="AO1366" s="16"/>
      <c r="AP1366" s="16"/>
    </row>
    <row r="1367" spans="1:42" s="17" customFormat="1" ht="12.75" hidden="1" customHeight="1">
      <c r="A1367" s="63">
        <v>112305000</v>
      </c>
      <c r="B1367" s="72"/>
      <c r="C1367" s="144" t="s">
        <v>300</v>
      </c>
      <c r="D1367" s="46"/>
      <c r="E1367" s="264"/>
      <c r="F1367" s="265"/>
      <c r="G1367" s="266"/>
      <c r="H1367" s="267"/>
      <c r="I1367" s="268"/>
      <c r="J1367" s="265"/>
      <c r="K1367" s="265"/>
      <c r="L1367" s="269"/>
      <c r="M1367" s="268"/>
      <c r="N1367" s="269"/>
      <c r="O1367" s="36"/>
      <c r="P1367" s="51" t="s">
        <v>1474</v>
      </c>
      <c r="Q1367" s="36"/>
      <c r="R1367" s="36" t="str">
        <f t="shared" si="158"/>
        <v/>
      </c>
      <c r="S1367" s="15"/>
      <c r="T1367" s="15"/>
      <c r="U1367" s="28"/>
      <c r="V1367" s="28"/>
      <c r="W1367" s="15"/>
      <c r="X1367" s="15"/>
      <c r="Y1367" s="15"/>
      <c r="Z1367" s="15"/>
      <c r="AA1367" s="16"/>
      <c r="AB1367" s="16"/>
      <c r="AC1367" s="16"/>
      <c r="AD1367" s="16"/>
      <c r="AE1367" s="16"/>
      <c r="AF1367" s="16"/>
      <c r="AG1367" s="16"/>
      <c r="AH1367" s="16"/>
      <c r="AI1367" s="16"/>
      <c r="AJ1367" s="16"/>
      <c r="AK1367" s="16"/>
      <c r="AL1367" s="16"/>
      <c r="AM1367" s="16"/>
      <c r="AN1367" s="16"/>
      <c r="AO1367" s="16"/>
      <c r="AP1367" s="16"/>
    </row>
    <row r="1368" spans="1:42" s="17" customFormat="1" ht="12.75" hidden="1" customHeight="1">
      <c r="A1368" s="63">
        <v>112314000</v>
      </c>
      <c r="B1368" s="72"/>
      <c r="C1368" s="144" t="s">
        <v>301</v>
      </c>
      <c r="D1368" s="46"/>
      <c r="E1368" s="264"/>
      <c r="F1368" s="265"/>
      <c r="G1368" s="266"/>
      <c r="H1368" s="267"/>
      <c r="I1368" s="268"/>
      <c r="J1368" s="265"/>
      <c r="K1368" s="265"/>
      <c r="L1368" s="269"/>
      <c r="M1368" s="268"/>
      <c r="N1368" s="269"/>
      <c r="O1368" s="36"/>
      <c r="P1368" s="51" t="s">
        <v>1474</v>
      </c>
      <c r="Q1368" s="36"/>
      <c r="R1368" s="36" t="str">
        <f t="shared" si="158"/>
        <v/>
      </c>
      <c r="S1368" s="15"/>
      <c r="T1368" s="15"/>
      <c r="U1368" s="28"/>
      <c r="V1368" s="28"/>
      <c r="W1368" s="15"/>
      <c r="X1368" s="15"/>
      <c r="Y1368" s="15"/>
      <c r="Z1368" s="15"/>
      <c r="AA1368" s="16"/>
      <c r="AB1368" s="16"/>
      <c r="AC1368" s="16"/>
      <c r="AD1368" s="16"/>
      <c r="AE1368" s="16"/>
      <c r="AF1368" s="16"/>
      <c r="AG1368" s="16"/>
      <c r="AH1368" s="16"/>
      <c r="AI1368" s="16"/>
      <c r="AJ1368" s="16"/>
      <c r="AK1368" s="16"/>
      <c r="AL1368" s="16"/>
      <c r="AM1368" s="16"/>
      <c r="AN1368" s="16"/>
      <c r="AO1368" s="16"/>
      <c r="AP1368" s="16"/>
    </row>
    <row r="1369" spans="1:42" s="17" customFormat="1" ht="12.75" hidden="1" customHeight="1">
      <c r="A1369" s="63">
        <v>112315000</v>
      </c>
      <c r="B1369" s="72"/>
      <c r="C1369" s="144" t="s">
        <v>602</v>
      </c>
      <c r="D1369" s="46"/>
      <c r="E1369" s="264"/>
      <c r="F1369" s="265"/>
      <c r="G1369" s="266"/>
      <c r="H1369" s="267"/>
      <c r="I1369" s="268"/>
      <c r="J1369" s="265"/>
      <c r="K1369" s="265"/>
      <c r="L1369" s="269"/>
      <c r="M1369" s="268"/>
      <c r="N1369" s="269"/>
      <c r="O1369" s="36"/>
      <c r="P1369" s="51" t="s">
        <v>1473</v>
      </c>
      <c r="Q1369" s="36"/>
      <c r="R1369" s="36" t="str">
        <f t="shared" si="158"/>
        <v/>
      </c>
      <c r="S1369" s="15"/>
      <c r="T1369" s="15"/>
      <c r="U1369" s="28"/>
      <c r="V1369" s="28"/>
      <c r="W1369" s="15"/>
      <c r="X1369" s="15"/>
      <c r="Y1369" s="15"/>
      <c r="Z1369" s="15"/>
      <c r="AA1369" s="16"/>
      <c r="AB1369" s="16"/>
      <c r="AC1369" s="16"/>
      <c r="AD1369" s="16"/>
      <c r="AE1369" s="16"/>
      <c r="AF1369" s="16"/>
      <c r="AG1369" s="16"/>
      <c r="AH1369" s="16"/>
      <c r="AI1369" s="16"/>
      <c r="AJ1369" s="16"/>
      <c r="AK1369" s="16"/>
      <c r="AL1369" s="16"/>
      <c r="AM1369" s="16"/>
      <c r="AN1369" s="16"/>
      <c r="AO1369" s="16"/>
      <c r="AP1369" s="16"/>
    </row>
    <row r="1370" spans="1:42" s="17" customFormat="1" ht="12.75" hidden="1" customHeight="1">
      <c r="A1370" s="63">
        <v>112324000</v>
      </c>
      <c r="B1370" s="72"/>
      <c r="C1370" s="144" t="s">
        <v>1850</v>
      </c>
      <c r="D1370" s="46"/>
      <c r="E1370" s="264"/>
      <c r="F1370" s="265"/>
      <c r="G1370" s="266"/>
      <c r="H1370" s="267"/>
      <c r="I1370" s="268"/>
      <c r="J1370" s="265"/>
      <c r="K1370" s="265"/>
      <c r="L1370" s="269"/>
      <c r="M1370" s="268"/>
      <c r="N1370" s="269"/>
      <c r="O1370" s="36"/>
      <c r="P1370" s="51" t="s">
        <v>1474</v>
      </c>
      <c r="Q1370" s="36"/>
      <c r="R1370" s="36" t="str">
        <f t="shared" si="158"/>
        <v/>
      </c>
      <c r="S1370" s="15"/>
      <c r="T1370" s="15"/>
      <c r="U1370" s="28"/>
      <c r="V1370" s="28"/>
      <c r="W1370" s="15"/>
      <c r="X1370" s="15"/>
      <c r="Y1370" s="15"/>
      <c r="Z1370" s="15"/>
      <c r="AA1370" s="16"/>
      <c r="AB1370" s="16"/>
      <c r="AC1370" s="16"/>
      <c r="AD1370" s="16"/>
      <c r="AE1370" s="16"/>
      <c r="AF1370" s="16"/>
      <c r="AG1370" s="16"/>
      <c r="AH1370" s="16"/>
      <c r="AI1370" s="16"/>
      <c r="AJ1370" s="16"/>
      <c r="AK1370" s="16"/>
      <c r="AL1370" s="16"/>
      <c r="AM1370" s="16"/>
      <c r="AN1370" s="16"/>
      <c r="AO1370" s="16"/>
      <c r="AP1370" s="16"/>
    </row>
    <row r="1371" spans="1:42" s="17" customFormat="1" ht="12.75" hidden="1" customHeight="1">
      <c r="A1371" s="63">
        <v>112318000</v>
      </c>
      <c r="B1371" s="72"/>
      <c r="C1371" s="144" t="s">
        <v>1618</v>
      </c>
      <c r="D1371" s="46"/>
      <c r="E1371" s="264"/>
      <c r="F1371" s="265"/>
      <c r="G1371" s="266"/>
      <c r="H1371" s="267"/>
      <c r="I1371" s="268"/>
      <c r="J1371" s="265"/>
      <c r="K1371" s="265"/>
      <c r="L1371" s="269"/>
      <c r="M1371" s="268"/>
      <c r="N1371" s="269"/>
      <c r="O1371" s="36"/>
      <c r="P1371" s="51" t="s">
        <v>1474</v>
      </c>
      <c r="Q1371" s="36"/>
      <c r="R1371" s="36" t="str">
        <f t="shared" si="158"/>
        <v/>
      </c>
      <c r="S1371" s="15"/>
      <c r="T1371" s="15"/>
      <c r="U1371" s="28"/>
      <c r="V1371" s="28"/>
      <c r="W1371" s="15"/>
      <c r="X1371" s="15"/>
      <c r="Y1371" s="15"/>
      <c r="Z1371" s="15"/>
      <c r="AA1371" s="16"/>
      <c r="AB1371" s="16"/>
      <c r="AC1371" s="16"/>
      <c r="AD1371" s="16"/>
      <c r="AE1371" s="16"/>
      <c r="AF1371" s="16"/>
      <c r="AG1371" s="16"/>
      <c r="AH1371" s="16"/>
      <c r="AI1371" s="16"/>
      <c r="AJ1371" s="16"/>
      <c r="AK1371" s="16"/>
      <c r="AL1371" s="16"/>
      <c r="AM1371" s="16"/>
      <c r="AN1371" s="16"/>
      <c r="AO1371" s="16"/>
      <c r="AP1371" s="16"/>
    </row>
    <row r="1372" spans="1:42" s="17" customFormat="1" ht="12.75" hidden="1" customHeight="1">
      <c r="A1372" s="63">
        <v>112319000</v>
      </c>
      <c r="B1372" s="72"/>
      <c r="C1372" s="73" t="s">
        <v>603</v>
      </c>
      <c r="D1372" s="46"/>
      <c r="E1372" s="264"/>
      <c r="F1372" s="265"/>
      <c r="G1372" s="266"/>
      <c r="H1372" s="267"/>
      <c r="I1372" s="268"/>
      <c r="J1372" s="265"/>
      <c r="K1372" s="265"/>
      <c r="L1372" s="269"/>
      <c r="M1372" s="268"/>
      <c r="N1372" s="269"/>
      <c r="O1372" s="36"/>
      <c r="P1372" s="51" t="s">
        <v>1473</v>
      </c>
      <c r="Q1372" s="36"/>
      <c r="R1372" s="36" t="str">
        <f t="shared" si="158"/>
        <v/>
      </c>
      <c r="S1372" s="15"/>
      <c r="T1372" s="15"/>
      <c r="U1372" s="28"/>
      <c r="V1372" s="28"/>
      <c r="W1372" s="15"/>
      <c r="X1372" s="15"/>
      <c r="Y1372" s="15"/>
      <c r="Z1372" s="15"/>
      <c r="AA1372" s="16"/>
      <c r="AB1372" s="16"/>
      <c r="AC1372" s="16"/>
      <c r="AD1372" s="16"/>
      <c r="AE1372" s="16"/>
      <c r="AF1372" s="16"/>
      <c r="AG1372" s="16"/>
      <c r="AH1372" s="16"/>
      <c r="AI1372" s="16"/>
      <c r="AJ1372" s="16"/>
      <c r="AK1372" s="16"/>
      <c r="AL1372" s="16"/>
      <c r="AM1372" s="16"/>
      <c r="AN1372" s="16"/>
      <c r="AO1372" s="16"/>
      <c r="AP1372" s="16"/>
    </row>
    <row r="1373" spans="1:42" s="17" customFormat="1" ht="12.75" hidden="1" customHeight="1" thickBot="1">
      <c r="A1373" s="63">
        <v>112322000</v>
      </c>
      <c r="B1373" s="74"/>
      <c r="C1373" s="167" t="s">
        <v>303</v>
      </c>
      <c r="D1373" s="46"/>
      <c r="E1373" s="264"/>
      <c r="F1373" s="265"/>
      <c r="G1373" s="266"/>
      <c r="H1373" s="267"/>
      <c r="I1373" s="268"/>
      <c r="J1373" s="265"/>
      <c r="K1373" s="265"/>
      <c r="L1373" s="269"/>
      <c r="M1373" s="268"/>
      <c r="N1373" s="269"/>
      <c r="O1373" s="36"/>
      <c r="P1373" s="51" t="s">
        <v>1474</v>
      </c>
      <c r="Q1373" s="36"/>
      <c r="R1373" s="36" t="str">
        <f t="shared" si="158"/>
        <v/>
      </c>
      <c r="S1373" s="15"/>
      <c r="T1373" s="15"/>
      <c r="U1373" s="28"/>
      <c r="V1373" s="28"/>
      <c r="W1373" s="15"/>
      <c r="X1373" s="15"/>
      <c r="Y1373" s="15"/>
      <c r="Z1373" s="15"/>
      <c r="AA1373" s="16"/>
      <c r="AB1373" s="16"/>
      <c r="AC1373" s="16"/>
      <c r="AD1373" s="16"/>
      <c r="AE1373" s="16"/>
      <c r="AF1373" s="16"/>
      <c r="AG1373" s="16"/>
      <c r="AH1373" s="16"/>
      <c r="AI1373" s="16"/>
      <c r="AJ1373" s="16"/>
      <c r="AK1373" s="16"/>
      <c r="AL1373" s="16"/>
      <c r="AM1373" s="16"/>
      <c r="AN1373" s="16"/>
      <c r="AO1373" s="16"/>
      <c r="AP1373" s="16"/>
    </row>
    <row r="1374" spans="1:42" s="18" customFormat="1" ht="15.75" hidden="1" customHeight="1">
      <c r="A1374" s="63">
        <v>112401000</v>
      </c>
      <c r="B1374" s="431" t="s">
        <v>305</v>
      </c>
      <c r="C1374" s="432"/>
      <c r="D1374" s="25"/>
      <c r="E1374" s="331">
        <f t="shared" ref="E1374:N1374" si="160">SUM(E1375:E1390)</f>
        <v>0</v>
      </c>
      <c r="F1374" s="332">
        <f t="shared" si="160"/>
        <v>0</v>
      </c>
      <c r="G1374" s="333">
        <f t="shared" si="160"/>
        <v>0</v>
      </c>
      <c r="H1374" s="334">
        <f t="shared" si="160"/>
        <v>0</v>
      </c>
      <c r="I1374" s="364">
        <f t="shared" si="160"/>
        <v>0</v>
      </c>
      <c r="J1374" s="332">
        <f t="shared" si="160"/>
        <v>0</v>
      </c>
      <c r="K1374" s="332">
        <f t="shared" si="160"/>
        <v>0</v>
      </c>
      <c r="L1374" s="335">
        <f t="shared" si="160"/>
        <v>0</v>
      </c>
      <c r="M1374" s="364">
        <f t="shared" si="160"/>
        <v>0</v>
      </c>
      <c r="N1374" s="335">
        <f t="shared" si="160"/>
        <v>0</v>
      </c>
      <c r="O1374" s="36"/>
      <c r="P1374" s="51" t="s">
        <v>1500</v>
      </c>
      <c r="Q1374" s="36"/>
      <c r="R1374" s="36" t="str">
        <f t="shared" si="158"/>
        <v/>
      </c>
      <c r="S1374" s="15"/>
      <c r="T1374" s="15"/>
      <c r="U1374" s="28"/>
      <c r="V1374" s="28"/>
      <c r="W1374" s="15"/>
      <c r="X1374" s="15"/>
      <c r="Y1374" s="15"/>
      <c r="Z1374" s="15"/>
      <c r="AA1374" s="15"/>
      <c r="AB1374" s="15"/>
      <c r="AC1374" s="15"/>
      <c r="AD1374" s="15"/>
      <c r="AE1374" s="15"/>
      <c r="AF1374" s="15"/>
      <c r="AG1374" s="15"/>
      <c r="AH1374" s="15"/>
      <c r="AI1374" s="15"/>
      <c r="AJ1374" s="15"/>
      <c r="AK1374" s="15"/>
      <c r="AL1374" s="15"/>
      <c r="AM1374" s="15"/>
      <c r="AN1374" s="15"/>
      <c r="AO1374" s="15"/>
      <c r="AP1374" s="15"/>
    </row>
    <row r="1375" spans="1:42" s="17" customFormat="1" ht="12.75" hidden="1" customHeight="1">
      <c r="A1375" s="63">
        <v>112401000</v>
      </c>
      <c r="B1375" s="72"/>
      <c r="C1375" s="144" t="s">
        <v>306</v>
      </c>
      <c r="D1375" s="46"/>
      <c r="E1375" s="264"/>
      <c r="F1375" s="265"/>
      <c r="G1375" s="266"/>
      <c r="H1375" s="267"/>
      <c r="I1375" s="268"/>
      <c r="J1375" s="265"/>
      <c r="K1375" s="265"/>
      <c r="L1375" s="269"/>
      <c r="M1375" s="268"/>
      <c r="N1375" s="269"/>
      <c r="O1375" s="36"/>
      <c r="P1375" s="51" t="s">
        <v>1474</v>
      </c>
      <c r="Q1375" s="36"/>
      <c r="R1375" s="36" t="str">
        <f t="shared" si="158"/>
        <v/>
      </c>
      <c r="S1375" s="15"/>
      <c r="T1375" s="15"/>
      <c r="U1375" s="28"/>
      <c r="V1375" s="28"/>
      <c r="W1375" s="15"/>
      <c r="X1375" s="15"/>
      <c r="Y1375" s="15"/>
      <c r="Z1375" s="15"/>
      <c r="AA1375" s="16"/>
      <c r="AB1375" s="16"/>
      <c r="AC1375" s="16"/>
      <c r="AD1375" s="16"/>
      <c r="AE1375" s="16"/>
      <c r="AF1375" s="16"/>
      <c r="AG1375" s="16"/>
      <c r="AH1375" s="16"/>
      <c r="AI1375" s="16"/>
      <c r="AJ1375" s="16"/>
      <c r="AK1375" s="16"/>
      <c r="AL1375" s="16"/>
      <c r="AM1375" s="16"/>
      <c r="AN1375" s="16"/>
      <c r="AO1375" s="16"/>
      <c r="AP1375" s="16"/>
    </row>
    <row r="1376" spans="1:42" s="17" customFormat="1" ht="12.75" hidden="1" customHeight="1">
      <c r="A1376" s="63">
        <v>112402000</v>
      </c>
      <c r="B1376" s="72"/>
      <c r="C1376" s="144" t="s">
        <v>307</v>
      </c>
      <c r="D1376" s="46"/>
      <c r="E1376" s="264"/>
      <c r="F1376" s="265"/>
      <c r="G1376" s="266"/>
      <c r="H1376" s="267"/>
      <c r="I1376" s="268"/>
      <c r="J1376" s="265"/>
      <c r="K1376" s="265"/>
      <c r="L1376" s="269"/>
      <c r="M1376" s="268"/>
      <c r="N1376" s="269"/>
      <c r="O1376" s="36"/>
      <c r="P1376" s="51" t="s">
        <v>1473</v>
      </c>
      <c r="Q1376" s="36"/>
      <c r="R1376" s="36" t="str">
        <f t="shared" si="158"/>
        <v/>
      </c>
      <c r="S1376" s="15"/>
      <c r="T1376" s="15"/>
      <c r="U1376" s="28"/>
      <c r="V1376" s="28"/>
      <c r="W1376" s="15"/>
      <c r="X1376" s="15"/>
      <c r="Y1376" s="15"/>
      <c r="Z1376" s="15"/>
      <c r="AA1376" s="16"/>
      <c r="AB1376" s="16"/>
      <c r="AC1376" s="16"/>
      <c r="AD1376" s="16"/>
      <c r="AE1376" s="16"/>
      <c r="AF1376" s="16"/>
      <c r="AG1376" s="16"/>
      <c r="AH1376" s="16"/>
      <c r="AI1376" s="16"/>
      <c r="AJ1376" s="16"/>
      <c r="AK1376" s="16"/>
      <c r="AL1376" s="16"/>
      <c r="AM1376" s="16"/>
      <c r="AN1376" s="16"/>
      <c r="AO1376" s="16"/>
      <c r="AP1376" s="16"/>
    </row>
    <row r="1377" spans="1:42" s="17" customFormat="1" ht="12.75" hidden="1" customHeight="1">
      <c r="A1377" s="63">
        <v>112403000</v>
      </c>
      <c r="B1377" s="72"/>
      <c r="C1377" s="73" t="s">
        <v>604</v>
      </c>
      <c r="D1377" s="46"/>
      <c r="E1377" s="264"/>
      <c r="F1377" s="265"/>
      <c r="G1377" s="266"/>
      <c r="H1377" s="267"/>
      <c r="I1377" s="268"/>
      <c r="J1377" s="265"/>
      <c r="K1377" s="265"/>
      <c r="L1377" s="269"/>
      <c r="M1377" s="268"/>
      <c r="N1377" s="269"/>
      <c r="O1377" s="36"/>
      <c r="P1377" s="51" t="s">
        <v>1473</v>
      </c>
      <c r="Q1377" s="36"/>
      <c r="R1377" s="36" t="str">
        <f t="shared" si="158"/>
        <v/>
      </c>
      <c r="S1377" s="15"/>
      <c r="T1377" s="15"/>
      <c r="U1377" s="28"/>
      <c r="V1377" s="28"/>
      <c r="W1377" s="15"/>
      <c r="X1377" s="15"/>
      <c r="Y1377" s="15"/>
      <c r="Z1377" s="15"/>
      <c r="AA1377" s="16"/>
      <c r="AB1377" s="16"/>
      <c r="AC1377" s="16"/>
      <c r="AD1377" s="16"/>
      <c r="AE1377" s="16"/>
      <c r="AF1377" s="16"/>
      <c r="AG1377" s="16"/>
      <c r="AH1377" s="16"/>
      <c r="AI1377" s="16"/>
      <c r="AJ1377" s="16"/>
      <c r="AK1377" s="16"/>
      <c r="AL1377" s="16"/>
      <c r="AM1377" s="16"/>
      <c r="AN1377" s="16"/>
      <c r="AO1377" s="16"/>
      <c r="AP1377" s="16"/>
    </row>
    <row r="1378" spans="1:42" s="17" customFormat="1" ht="12.75" hidden="1" customHeight="1">
      <c r="A1378" s="63">
        <v>112416000</v>
      </c>
      <c r="B1378" s="72"/>
      <c r="C1378" s="144" t="s">
        <v>316</v>
      </c>
      <c r="D1378" s="46"/>
      <c r="E1378" s="264"/>
      <c r="F1378" s="265"/>
      <c r="G1378" s="266"/>
      <c r="H1378" s="267"/>
      <c r="I1378" s="268"/>
      <c r="J1378" s="265"/>
      <c r="K1378" s="265"/>
      <c r="L1378" s="269"/>
      <c r="M1378" s="268"/>
      <c r="N1378" s="269"/>
      <c r="O1378" s="36"/>
      <c r="P1378" s="51" t="s">
        <v>1474</v>
      </c>
      <c r="Q1378" s="36"/>
      <c r="R1378" s="36" t="str">
        <f t="shared" si="158"/>
        <v/>
      </c>
      <c r="S1378" s="15"/>
      <c r="T1378" s="15"/>
      <c r="U1378" s="28"/>
      <c r="V1378" s="28"/>
      <c r="W1378" s="15"/>
      <c r="X1378" s="15"/>
      <c r="Y1378" s="15"/>
      <c r="Z1378" s="15"/>
      <c r="AA1378" s="16"/>
      <c r="AB1378" s="16"/>
      <c r="AC1378" s="16"/>
      <c r="AD1378" s="16"/>
      <c r="AE1378" s="16"/>
      <c r="AF1378" s="16"/>
      <c r="AG1378" s="16"/>
      <c r="AH1378" s="16"/>
      <c r="AI1378" s="16"/>
      <c r="AJ1378" s="16"/>
      <c r="AK1378" s="16"/>
      <c r="AL1378" s="16"/>
      <c r="AM1378" s="16"/>
      <c r="AN1378" s="16"/>
      <c r="AO1378" s="16"/>
      <c r="AP1378" s="16"/>
    </row>
    <row r="1379" spans="1:42" s="17" customFormat="1" ht="12.75" hidden="1" customHeight="1">
      <c r="A1379" s="63">
        <v>112404000</v>
      </c>
      <c r="B1379" s="72"/>
      <c r="C1379" s="144" t="s">
        <v>1970</v>
      </c>
      <c r="D1379" s="46"/>
      <c r="E1379" s="264"/>
      <c r="F1379" s="265"/>
      <c r="G1379" s="266"/>
      <c r="H1379" s="267"/>
      <c r="I1379" s="268"/>
      <c r="J1379" s="265"/>
      <c r="K1379" s="265"/>
      <c r="L1379" s="269"/>
      <c r="M1379" s="268"/>
      <c r="N1379" s="269"/>
      <c r="O1379" s="36"/>
      <c r="P1379" s="51" t="s">
        <v>1474</v>
      </c>
      <c r="Q1379" s="36"/>
      <c r="R1379" s="36" t="str">
        <f t="shared" si="158"/>
        <v/>
      </c>
      <c r="S1379" s="15"/>
      <c r="T1379" s="15"/>
      <c r="U1379" s="28"/>
      <c r="V1379" s="28"/>
      <c r="W1379" s="15"/>
      <c r="X1379" s="15"/>
      <c r="Y1379" s="15"/>
      <c r="Z1379" s="15"/>
      <c r="AA1379" s="16"/>
      <c r="AB1379" s="16"/>
      <c r="AC1379" s="16"/>
      <c r="AD1379" s="16"/>
      <c r="AE1379" s="16"/>
      <c r="AF1379" s="16"/>
      <c r="AG1379" s="16"/>
      <c r="AH1379" s="16"/>
      <c r="AI1379" s="16"/>
      <c r="AJ1379" s="16"/>
      <c r="AK1379" s="16"/>
      <c r="AL1379" s="16"/>
      <c r="AM1379" s="16"/>
      <c r="AN1379" s="16"/>
      <c r="AO1379" s="16"/>
      <c r="AP1379" s="16"/>
    </row>
    <row r="1380" spans="1:42" s="17" customFormat="1" ht="12.75" hidden="1" customHeight="1">
      <c r="A1380" s="63">
        <v>112405000</v>
      </c>
      <c r="B1380" s="72"/>
      <c r="C1380" s="144" t="s">
        <v>308</v>
      </c>
      <c r="D1380" s="46"/>
      <c r="E1380" s="264"/>
      <c r="F1380" s="265"/>
      <c r="G1380" s="266"/>
      <c r="H1380" s="267"/>
      <c r="I1380" s="268"/>
      <c r="J1380" s="265"/>
      <c r="K1380" s="265"/>
      <c r="L1380" s="269"/>
      <c r="M1380" s="268"/>
      <c r="N1380" s="269"/>
      <c r="O1380" s="36"/>
      <c r="P1380" s="51" t="s">
        <v>1474</v>
      </c>
      <c r="Q1380" s="36"/>
      <c r="R1380" s="36" t="str">
        <f t="shared" si="158"/>
        <v/>
      </c>
      <c r="S1380" s="15"/>
      <c r="T1380" s="15"/>
      <c r="U1380" s="28"/>
      <c r="V1380" s="28"/>
      <c r="W1380" s="15"/>
      <c r="X1380" s="15"/>
      <c r="Y1380" s="15"/>
      <c r="Z1380" s="15"/>
      <c r="AA1380" s="16"/>
      <c r="AB1380" s="16"/>
      <c r="AC1380" s="16"/>
      <c r="AD1380" s="16"/>
      <c r="AE1380" s="16"/>
      <c r="AF1380" s="16"/>
      <c r="AG1380" s="16"/>
      <c r="AH1380" s="16"/>
      <c r="AI1380" s="16"/>
      <c r="AJ1380" s="16"/>
      <c r="AK1380" s="16"/>
      <c r="AL1380" s="16"/>
      <c r="AM1380" s="16"/>
      <c r="AN1380" s="16"/>
      <c r="AO1380" s="16"/>
      <c r="AP1380" s="16"/>
    </row>
    <row r="1381" spans="1:42" s="17" customFormat="1" ht="12.75" hidden="1" customHeight="1">
      <c r="A1381" s="63">
        <v>112406000</v>
      </c>
      <c r="B1381" s="72"/>
      <c r="C1381" s="144" t="s">
        <v>309</v>
      </c>
      <c r="D1381" s="46"/>
      <c r="E1381" s="264"/>
      <c r="F1381" s="265"/>
      <c r="G1381" s="266"/>
      <c r="H1381" s="267"/>
      <c r="I1381" s="268"/>
      <c r="J1381" s="265"/>
      <c r="K1381" s="265"/>
      <c r="L1381" s="269"/>
      <c r="M1381" s="268"/>
      <c r="N1381" s="269"/>
      <c r="O1381" s="36"/>
      <c r="P1381" s="51" t="s">
        <v>1474</v>
      </c>
      <c r="Q1381" s="36"/>
      <c r="R1381" s="36" t="str">
        <f t="shared" si="158"/>
        <v/>
      </c>
      <c r="S1381" s="15"/>
      <c r="T1381" s="15"/>
      <c r="U1381" s="28"/>
      <c r="V1381" s="28"/>
      <c r="W1381" s="15"/>
      <c r="X1381" s="15"/>
      <c r="Y1381" s="15"/>
      <c r="Z1381" s="15"/>
      <c r="AA1381" s="16"/>
      <c r="AB1381" s="16"/>
      <c r="AC1381" s="16"/>
      <c r="AD1381" s="16"/>
      <c r="AE1381" s="16"/>
      <c r="AF1381" s="16"/>
      <c r="AG1381" s="16"/>
      <c r="AH1381" s="16"/>
      <c r="AI1381" s="16"/>
      <c r="AJ1381" s="16"/>
      <c r="AK1381" s="16"/>
      <c r="AL1381" s="16"/>
      <c r="AM1381" s="16"/>
      <c r="AN1381" s="16"/>
      <c r="AO1381" s="16"/>
      <c r="AP1381" s="16"/>
    </row>
    <row r="1382" spans="1:42" s="17" customFormat="1" ht="12.75" hidden="1" customHeight="1">
      <c r="A1382" s="63">
        <v>112407000</v>
      </c>
      <c r="B1382" s="72"/>
      <c r="C1382" s="144" t="s">
        <v>2461</v>
      </c>
      <c r="D1382" s="46"/>
      <c r="E1382" s="264"/>
      <c r="F1382" s="265"/>
      <c r="G1382" s="266"/>
      <c r="H1382" s="267"/>
      <c r="I1382" s="268"/>
      <c r="J1382" s="265"/>
      <c r="K1382" s="265"/>
      <c r="L1382" s="269"/>
      <c r="M1382" s="268"/>
      <c r="N1382" s="269"/>
      <c r="O1382" s="36"/>
      <c r="P1382" s="51" t="s">
        <v>1474</v>
      </c>
      <c r="Q1382" s="36"/>
      <c r="R1382" s="36" t="str">
        <f t="shared" si="158"/>
        <v/>
      </c>
      <c r="S1382" s="15"/>
      <c r="T1382" s="15"/>
      <c r="U1382" s="28"/>
      <c r="V1382" s="28"/>
      <c r="W1382" s="15"/>
      <c r="X1382" s="15"/>
      <c r="Y1382" s="15"/>
      <c r="Z1382" s="15"/>
      <c r="AA1382" s="16"/>
      <c r="AB1382" s="16"/>
      <c r="AC1382" s="16"/>
      <c r="AD1382" s="16"/>
      <c r="AE1382" s="16"/>
      <c r="AF1382" s="16"/>
      <c r="AG1382" s="16"/>
      <c r="AH1382" s="16"/>
      <c r="AI1382" s="16"/>
      <c r="AJ1382" s="16"/>
      <c r="AK1382" s="16"/>
      <c r="AL1382" s="16"/>
      <c r="AM1382" s="16"/>
      <c r="AN1382" s="16"/>
      <c r="AO1382" s="16"/>
      <c r="AP1382" s="16"/>
    </row>
    <row r="1383" spans="1:42" s="17" customFormat="1" ht="12.75" hidden="1" customHeight="1">
      <c r="A1383" s="63">
        <v>112408000</v>
      </c>
      <c r="B1383" s="72"/>
      <c r="C1383" s="144" t="s">
        <v>310</v>
      </c>
      <c r="D1383" s="46"/>
      <c r="E1383" s="264"/>
      <c r="F1383" s="265"/>
      <c r="G1383" s="266"/>
      <c r="H1383" s="267"/>
      <c r="I1383" s="268"/>
      <c r="J1383" s="265"/>
      <c r="K1383" s="265"/>
      <c r="L1383" s="269"/>
      <c r="M1383" s="268"/>
      <c r="N1383" s="269"/>
      <c r="O1383" s="36"/>
      <c r="P1383" s="51" t="s">
        <v>1474</v>
      </c>
      <c r="Q1383" s="36"/>
      <c r="R1383" s="36" t="str">
        <f t="shared" si="158"/>
        <v/>
      </c>
      <c r="S1383" s="15"/>
      <c r="T1383" s="15"/>
      <c r="U1383" s="28"/>
      <c r="V1383" s="28"/>
      <c r="W1383" s="15"/>
      <c r="X1383" s="15"/>
      <c r="Y1383" s="15"/>
      <c r="Z1383" s="15"/>
      <c r="AA1383" s="16"/>
      <c r="AB1383" s="16"/>
      <c r="AC1383" s="16"/>
      <c r="AD1383" s="16"/>
      <c r="AE1383" s="16"/>
      <c r="AF1383" s="16"/>
      <c r="AG1383" s="16"/>
      <c r="AH1383" s="16"/>
      <c r="AI1383" s="16"/>
      <c r="AJ1383" s="16"/>
      <c r="AK1383" s="16"/>
      <c r="AL1383" s="16"/>
      <c r="AM1383" s="16"/>
      <c r="AN1383" s="16"/>
      <c r="AO1383" s="16"/>
      <c r="AP1383" s="16"/>
    </row>
    <row r="1384" spans="1:42" s="17" customFormat="1" ht="12.75" hidden="1" customHeight="1">
      <c r="A1384" s="63">
        <v>112409000</v>
      </c>
      <c r="B1384" s="72"/>
      <c r="C1384" s="144" t="s">
        <v>311</v>
      </c>
      <c r="D1384" s="46"/>
      <c r="E1384" s="264"/>
      <c r="F1384" s="265"/>
      <c r="G1384" s="266"/>
      <c r="H1384" s="267"/>
      <c r="I1384" s="268"/>
      <c r="J1384" s="265"/>
      <c r="K1384" s="265"/>
      <c r="L1384" s="269"/>
      <c r="M1384" s="268"/>
      <c r="N1384" s="269"/>
      <c r="O1384" s="36"/>
      <c r="P1384" s="51" t="s">
        <v>1474</v>
      </c>
      <c r="Q1384" s="36"/>
      <c r="R1384" s="36" t="str">
        <f t="shared" si="158"/>
        <v/>
      </c>
      <c r="S1384" s="15"/>
      <c r="T1384" s="15"/>
      <c r="U1384" s="28"/>
      <c r="V1384" s="28"/>
      <c r="W1384" s="15"/>
      <c r="X1384" s="15"/>
      <c r="Y1384" s="15"/>
      <c r="Z1384" s="15"/>
      <c r="AA1384" s="16"/>
      <c r="AB1384" s="16"/>
      <c r="AC1384" s="16"/>
      <c r="AD1384" s="16"/>
      <c r="AE1384" s="16"/>
      <c r="AF1384" s="16"/>
      <c r="AG1384" s="16"/>
      <c r="AH1384" s="16"/>
      <c r="AI1384" s="16"/>
      <c r="AJ1384" s="16"/>
      <c r="AK1384" s="16"/>
      <c r="AL1384" s="16"/>
      <c r="AM1384" s="16"/>
      <c r="AN1384" s="16"/>
      <c r="AO1384" s="16"/>
      <c r="AP1384" s="16"/>
    </row>
    <row r="1385" spans="1:42" s="17" customFormat="1" ht="12.75" hidden="1" customHeight="1">
      <c r="A1385" s="63">
        <v>112410000</v>
      </c>
      <c r="B1385" s="72"/>
      <c r="C1385" s="144" t="s">
        <v>312</v>
      </c>
      <c r="D1385" s="46"/>
      <c r="E1385" s="264"/>
      <c r="F1385" s="265"/>
      <c r="G1385" s="266"/>
      <c r="H1385" s="267"/>
      <c r="I1385" s="268"/>
      <c r="J1385" s="265"/>
      <c r="K1385" s="265"/>
      <c r="L1385" s="269"/>
      <c r="M1385" s="268"/>
      <c r="N1385" s="269"/>
      <c r="O1385" s="36"/>
      <c r="P1385" s="51" t="s">
        <v>1474</v>
      </c>
      <c r="Q1385" s="36"/>
      <c r="R1385" s="36" t="str">
        <f t="shared" si="158"/>
        <v/>
      </c>
      <c r="S1385" s="15"/>
      <c r="T1385" s="15"/>
      <c r="U1385" s="28"/>
      <c r="V1385" s="28"/>
      <c r="W1385" s="15"/>
      <c r="X1385" s="15"/>
      <c r="Y1385" s="15"/>
      <c r="Z1385" s="15"/>
      <c r="AA1385" s="16"/>
      <c r="AB1385" s="16"/>
      <c r="AC1385" s="16"/>
      <c r="AD1385" s="16"/>
      <c r="AE1385" s="16"/>
      <c r="AF1385" s="16"/>
      <c r="AG1385" s="16"/>
      <c r="AH1385" s="16"/>
      <c r="AI1385" s="16"/>
      <c r="AJ1385" s="16"/>
      <c r="AK1385" s="16"/>
      <c r="AL1385" s="16"/>
      <c r="AM1385" s="16"/>
      <c r="AN1385" s="16"/>
      <c r="AO1385" s="16"/>
      <c r="AP1385" s="16"/>
    </row>
    <row r="1386" spans="1:42" s="17" customFormat="1" ht="12.75" hidden="1" customHeight="1">
      <c r="A1386" s="63">
        <v>112411000</v>
      </c>
      <c r="B1386" s="72"/>
      <c r="C1386" s="144" t="s">
        <v>313</v>
      </c>
      <c r="D1386" s="46"/>
      <c r="E1386" s="264"/>
      <c r="F1386" s="265"/>
      <c r="G1386" s="266"/>
      <c r="H1386" s="267"/>
      <c r="I1386" s="268"/>
      <c r="J1386" s="265"/>
      <c r="K1386" s="265"/>
      <c r="L1386" s="269"/>
      <c r="M1386" s="268"/>
      <c r="N1386" s="269"/>
      <c r="O1386" s="36"/>
      <c r="P1386" s="51" t="s">
        <v>1474</v>
      </c>
      <c r="Q1386" s="36"/>
      <c r="R1386" s="36" t="str">
        <f t="shared" si="158"/>
        <v/>
      </c>
      <c r="S1386" s="15"/>
      <c r="T1386" s="15"/>
      <c r="U1386" s="28"/>
      <c r="V1386" s="28"/>
      <c r="W1386" s="15"/>
      <c r="X1386" s="15"/>
      <c r="Y1386" s="15"/>
      <c r="Z1386" s="15"/>
      <c r="AA1386" s="16"/>
      <c r="AB1386" s="16"/>
      <c r="AC1386" s="16"/>
      <c r="AD1386" s="16"/>
      <c r="AE1386" s="16"/>
      <c r="AF1386" s="16"/>
      <c r="AG1386" s="16"/>
      <c r="AH1386" s="16"/>
      <c r="AI1386" s="16"/>
      <c r="AJ1386" s="16"/>
      <c r="AK1386" s="16"/>
      <c r="AL1386" s="16"/>
      <c r="AM1386" s="16"/>
      <c r="AN1386" s="16"/>
      <c r="AO1386" s="16"/>
      <c r="AP1386" s="16"/>
    </row>
    <row r="1387" spans="1:42" s="17" customFormat="1" ht="12.75" hidden="1" customHeight="1">
      <c r="A1387" s="63">
        <v>112412000</v>
      </c>
      <c r="B1387" s="72"/>
      <c r="C1387" s="144" t="s">
        <v>1535</v>
      </c>
      <c r="D1387" s="46"/>
      <c r="E1387" s="264"/>
      <c r="F1387" s="265"/>
      <c r="G1387" s="266"/>
      <c r="H1387" s="267"/>
      <c r="I1387" s="268"/>
      <c r="J1387" s="265"/>
      <c r="K1387" s="265"/>
      <c r="L1387" s="269"/>
      <c r="M1387" s="268"/>
      <c r="N1387" s="269"/>
      <c r="O1387" s="36"/>
      <c r="P1387" s="51" t="s">
        <v>1474</v>
      </c>
      <c r="Q1387" s="36"/>
      <c r="R1387" s="36" t="str">
        <f t="shared" si="158"/>
        <v/>
      </c>
      <c r="S1387" s="15"/>
      <c r="T1387" s="15"/>
      <c r="U1387" s="28"/>
      <c r="V1387" s="28"/>
      <c r="W1387" s="15"/>
      <c r="X1387" s="15"/>
      <c r="Y1387" s="15"/>
      <c r="Z1387" s="15"/>
      <c r="AA1387" s="16"/>
      <c r="AB1387" s="16"/>
      <c r="AC1387" s="16"/>
      <c r="AD1387" s="16"/>
      <c r="AE1387" s="16"/>
      <c r="AF1387" s="16"/>
      <c r="AG1387" s="16"/>
      <c r="AH1387" s="16"/>
      <c r="AI1387" s="16"/>
      <c r="AJ1387" s="16"/>
      <c r="AK1387" s="16"/>
      <c r="AL1387" s="16"/>
      <c r="AM1387" s="16"/>
      <c r="AN1387" s="16"/>
      <c r="AO1387" s="16"/>
      <c r="AP1387" s="16"/>
    </row>
    <row r="1388" spans="1:42" s="17" customFormat="1" ht="12.75" hidden="1" customHeight="1">
      <c r="A1388" s="63">
        <v>112413000</v>
      </c>
      <c r="B1388" s="72"/>
      <c r="C1388" s="144" t="s">
        <v>1537</v>
      </c>
      <c r="D1388" s="46"/>
      <c r="E1388" s="264"/>
      <c r="F1388" s="265"/>
      <c r="G1388" s="266"/>
      <c r="H1388" s="267"/>
      <c r="I1388" s="268"/>
      <c r="J1388" s="265"/>
      <c r="K1388" s="265"/>
      <c r="L1388" s="269"/>
      <c r="M1388" s="268"/>
      <c r="N1388" s="269"/>
      <c r="O1388" s="36"/>
      <c r="P1388" s="51" t="s">
        <v>1474</v>
      </c>
      <c r="Q1388" s="36"/>
      <c r="R1388" s="36" t="str">
        <f t="shared" si="158"/>
        <v/>
      </c>
      <c r="S1388" s="15"/>
      <c r="T1388" s="15"/>
      <c r="U1388" s="28"/>
      <c r="V1388" s="28"/>
      <c r="W1388" s="15"/>
      <c r="X1388" s="15"/>
      <c r="Y1388" s="15"/>
      <c r="Z1388" s="15"/>
      <c r="AA1388" s="16"/>
      <c r="AB1388" s="16"/>
      <c r="AC1388" s="16"/>
      <c r="AD1388" s="16"/>
      <c r="AE1388" s="16"/>
      <c r="AF1388" s="16"/>
      <c r="AG1388" s="16"/>
      <c r="AH1388" s="16"/>
      <c r="AI1388" s="16"/>
      <c r="AJ1388" s="16"/>
      <c r="AK1388" s="16"/>
      <c r="AL1388" s="16"/>
      <c r="AM1388" s="16"/>
      <c r="AN1388" s="16"/>
      <c r="AO1388" s="16"/>
      <c r="AP1388" s="16"/>
    </row>
    <row r="1389" spans="1:42" s="17" customFormat="1" ht="12.75" hidden="1" customHeight="1">
      <c r="A1389" s="63">
        <v>112415000</v>
      </c>
      <c r="B1389" s="72"/>
      <c r="C1389" s="144" t="s">
        <v>315</v>
      </c>
      <c r="D1389" s="46"/>
      <c r="E1389" s="264"/>
      <c r="F1389" s="265"/>
      <c r="G1389" s="266"/>
      <c r="H1389" s="267"/>
      <c r="I1389" s="268"/>
      <c r="J1389" s="265"/>
      <c r="K1389" s="265"/>
      <c r="L1389" s="269"/>
      <c r="M1389" s="268"/>
      <c r="N1389" s="269"/>
      <c r="O1389" s="36"/>
      <c r="P1389" s="51" t="s">
        <v>1474</v>
      </c>
      <c r="Q1389" s="36"/>
      <c r="R1389" s="36" t="str">
        <f t="shared" si="158"/>
        <v/>
      </c>
      <c r="S1389" s="15"/>
      <c r="T1389" s="15"/>
      <c r="U1389" s="28"/>
      <c r="V1389" s="28"/>
      <c r="W1389" s="15"/>
      <c r="X1389" s="15"/>
      <c r="Y1389" s="15"/>
      <c r="Z1389" s="15"/>
      <c r="AA1389" s="16"/>
      <c r="AB1389" s="16"/>
      <c r="AC1389" s="16"/>
      <c r="AD1389" s="16"/>
      <c r="AE1389" s="16"/>
      <c r="AF1389" s="16"/>
      <c r="AG1389" s="16"/>
      <c r="AH1389" s="16"/>
      <c r="AI1389" s="16"/>
      <c r="AJ1389" s="16"/>
      <c r="AK1389" s="16"/>
      <c r="AL1389" s="16"/>
      <c r="AM1389" s="16"/>
      <c r="AN1389" s="16"/>
      <c r="AO1389" s="16"/>
      <c r="AP1389" s="16"/>
    </row>
    <row r="1390" spans="1:42" s="17" customFormat="1" ht="12.75" hidden="1" customHeight="1" thickBot="1">
      <c r="A1390" s="63">
        <v>112414000</v>
      </c>
      <c r="B1390" s="74"/>
      <c r="C1390" s="167" t="s">
        <v>314</v>
      </c>
      <c r="D1390" s="46"/>
      <c r="E1390" s="264"/>
      <c r="F1390" s="265"/>
      <c r="G1390" s="266"/>
      <c r="H1390" s="267"/>
      <c r="I1390" s="268"/>
      <c r="J1390" s="265"/>
      <c r="K1390" s="265"/>
      <c r="L1390" s="269"/>
      <c r="M1390" s="268"/>
      <c r="N1390" s="269"/>
      <c r="O1390" s="36"/>
      <c r="P1390" s="51" t="s">
        <v>1474</v>
      </c>
      <c r="Q1390" s="36"/>
      <c r="R1390" s="36" t="str">
        <f t="shared" si="158"/>
        <v/>
      </c>
      <c r="S1390" s="15"/>
      <c r="T1390" s="15"/>
      <c r="U1390" s="28"/>
      <c r="V1390" s="28"/>
      <c r="W1390" s="15"/>
      <c r="X1390" s="15"/>
      <c r="Y1390" s="15"/>
      <c r="Z1390" s="15"/>
      <c r="AA1390" s="16"/>
      <c r="AB1390" s="16"/>
      <c r="AC1390" s="16"/>
      <c r="AD1390" s="16"/>
      <c r="AE1390" s="16"/>
      <c r="AF1390" s="16"/>
      <c r="AG1390" s="16"/>
      <c r="AH1390" s="16"/>
      <c r="AI1390" s="16"/>
      <c r="AJ1390" s="16"/>
      <c r="AK1390" s="16"/>
      <c r="AL1390" s="16"/>
      <c r="AM1390" s="16"/>
      <c r="AN1390" s="16"/>
      <c r="AO1390" s="16"/>
      <c r="AP1390" s="16"/>
    </row>
    <row r="1391" spans="1:42" s="18" customFormat="1" ht="15.75" customHeight="1">
      <c r="A1391" s="63">
        <v>112501000</v>
      </c>
      <c r="B1391" s="431" t="s">
        <v>317</v>
      </c>
      <c r="C1391" s="432"/>
      <c r="D1391" s="25"/>
      <c r="E1391" s="331">
        <f t="shared" ref="E1391:N1391" si="161">SUM(E1392:E1402)</f>
        <v>6</v>
      </c>
      <c r="F1391" s="332">
        <f t="shared" si="161"/>
        <v>419</v>
      </c>
      <c r="G1391" s="333">
        <f t="shared" si="161"/>
        <v>2095</v>
      </c>
      <c r="H1391" s="334">
        <f t="shared" si="161"/>
        <v>2</v>
      </c>
      <c r="I1391" s="364">
        <f t="shared" si="161"/>
        <v>193</v>
      </c>
      <c r="J1391" s="332">
        <f t="shared" si="161"/>
        <v>965</v>
      </c>
      <c r="K1391" s="332">
        <f t="shared" si="161"/>
        <v>8</v>
      </c>
      <c r="L1391" s="335">
        <f t="shared" si="161"/>
        <v>40</v>
      </c>
      <c r="M1391" s="364">
        <f t="shared" si="161"/>
        <v>201</v>
      </c>
      <c r="N1391" s="335">
        <f t="shared" si="161"/>
        <v>1005</v>
      </c>
      <c r="O1391" s="36"/>
      <c r="P1391" s="51" t="s">
        <v>1500</v>
      </c>
      <c r="Q1391" s="36"/>
      <c r="R1391" s="36" t="str">
        <f t="shared" si="158"/>
        <v>P</v>
      </c>
      <c r="S1391" s="15"/>
      <c r="T1391" s="15"/>
      <c r="U1391" s="28"/>
      <c r="V1391" s="28"/>
      <c r="W1391" s="15"/>
      <c r="X1391" s="15"/>
      <c r="Y1391" s="15"/>
      <c r="Z1391" s="15"/>
      <c r="AA1391" s="15"/>
      <c r="AB1391" s="15"/>
      <c r="AC1391" s="15"/>
      <c r="AD1391" s="15"/>
      <c r="AE1391" s="15"/>
      <c r="AF1391" s="15"/>
      <c r="AG1391" s="15"/>
      <c r="AH1391" s="15"/>
      <c r="AI1391" s="15"/>
      <c r="AJ1391" s="15"/>
      <c r="AK1391" s="15"/>
      <c r="AL1391" s="15"/>
      <c r="AM1391" s="15"/>
      <c r="AN1391" s="15"/>
      <c r="AO1391" s="15"/>
      <c r="AP1391" s="15"/>
    </row>
    <row r="1392" spans="1:42" s="17" customFormat="1" ht="12.75" hidden="1" customHeight="1">
      <c r="A1392" s="63">
        <v>112501000</v>
      </c>
      <c r="B1392" s="72"/>
      <c r="C1392" s="144" t="s">
        <v>318</v>
      </c>
      <c r="D1392" s="46"/>
      <c r="E1392" s="264"/>
      <c r="F1392" s="265"/>
      <c r="G1392" s="266"/>
      <c r="H1392" s="267"/>
      <c r="I1392" s="268"/>
      <c r="J1392" s="265"/>
      <c r="K1392" s="265"/>
      <c r="L1392" s="269"/>
      <c r="M1392" s="268"/>
      <c r="N1392" s="269"/>
      <c r="O1392" s="36"/>
      <c r="P1392" s="51" t="s">
        <v>1474</v>
      </c>
      <c r="Q1392" s="36"/>
      <c r="R1392" s="36" t="str">
        <f t="shared" si="158"/>
        <v/>
      </c>
      <c r="S1392" s="15"/>
      <c r="T1392" s="15"/>
      <c r="U1392" s="28"/>
      <c r="V1392" s="28"/>
      <c r="W1392" s="15"/>
      <c r="X1392" s="15"/>
      <c r="Y1392" s="15"/>
      <c r="Z1392" s="15"/>
      <c r="AA1392" s="16"/>
      <c r="AB1392" s="16"/>
      <c r="AC1392" s="16"/>
      <c r="AD1392" s="16"/>
      <c r="AE1392" s="16"/>
      <c r="AF1392" s="16"/>
      <c r="AG1392" s="16"/>
      <c r="AH1392" s="16"/>
      <c r="AI1392" s="16"/>
      <c r="AJ1392" s="16"/>
      <c r="AK1392" s="16"/>
      <c r="AL1392" s="16"/>
      <c r="AM1392" s="16"/>
      <c r="AN1392" s="16"/>
      <c r="AO1392" s="16"/>
      <c r="AP1392" s="16"/>
    </row>
    <row r="1393" spans="1:42" s="17" customFormat="1" ht="12.75" hidden="1" customHeight="1">
      <c r="A1393" s="63">
        <v>112502000</v>
      </c>
      <c r="B1393" s="72"/>
      <c r="C1393" s="144" t="s">
        <v>319</v>
      </c>
      <c r="D1393" s="46"/>
      <c r="E1393" s="264"/>
      <c r="F1393" s="265"/>
      <c r="G1393" s="266"/>
      <c r="H1393" s="267"/>
      <c r="I1393" s="268"/>
      <c r="J1393" s="265"/>
      <c r="K1393" s="265"/>
      <c r="L1393" s="269"/>
      <c r="M1393" s="268"/>
      <c r="N1393" s="269"/>
      <c r="O1393" s="36"/>
      <c r="P1393" s="51" t="s">
        <v>1474</v>
      </c>
      <c r="Q1393" s="36"/>
      <c r="R1393" s="36" t="str">
        <f t="shared" si="158"/>
        <v/>
      </c>
      <c r="S1393" s="15"/>
      <c r="T1393" s="15"/>
      <c r="U1393" s="28"/>
      <c r="V1393" s="28"/>
      <c r="W1393" s="15"/>
      <c r="X1393" s="15"/>
      <c r="Y1393" s="15"/>
      <c r="Z1393" s="15"/>
      <c r="AA1393" s="16"/>
      <c r="AB1393" s="16"/>
      <c r="AC1393" s="16"/>
      <c r="AD1393" s="16"/>
      <c r="AE1393" s="16"/>
      <c r="AF1393" s="16"/>
      <c r="AG1393" s="16"/>
      <c r="AH1393" s="16"/>
      <c r="AI1393" s="16"/>
      <c r="AJ1393" s="16"/>
      <c r="AK1393" s="16"/>
      <c r="AL1393" s="16"/>
      <c r="AM1393" s="16"/>
      <c r="AN1393" s="16"/>
      <c r="AO1393" s="16"/>
      <c r="AP1393" s="16"/>
    </row>
    <row r="1394" spans="1:42" s="17" customFormat="1" ht="12.75" customHeight="1">
      <c r="A1394" s="63">
        <v>112503000</v>
      </c>
      <c r="B1394" s="72"/>
      <c r="C1394" s="144" t="s">
        <v>320</v>
      </c>
      <c r="D1394" s="46"/>
      <c r="E1394" s="264">
        <v>1</v>
      </c>
      <c r="F1394" s="265">
        <v>3</v>
      </c>
      <c r="G1394" s="266">
        <v>15</v>
      </c>
      <c r="H1394" s="267"/>
      <c r="I1394" s="268"/>
      <c r="J1394" s="265"/>
      <c r="K1394" s="265"/>
      <c r="L1394" s="269"/>
      <c r="M1394" s="264">
        <f t="shared" ref="M1394:M1402" si="162">I1394+K1394</f>
        <v>0</v>
      </c>
      <c r="N1394" s="269">
        <f t="shared" ref="N1394:N1402" si="163">J1394+L1394</f>
        <v>0</v>
      </c>
      <c r="O1394" s="36"/>
      <c r="P1394" s="51" t="s">
        <v>1474</v>
      </c>
      <c r="Q1394" s="36"/>
      <c r="R1394" s="36" t="str">
        <f t="shared" si="158"/>
        <v>M</v>
      </c>
      <c r="S1394" s="15"/>
      <c r="T1394" s="15"/>
      <c r="U1394" s="28"/>
      <c r="V1394" s="28"/>
      <c r="W1394" s="15"/>
      <c r="X1394" s="15"/>
      <c r="Y1394" s="15"/>
      <c r="Z1394" s="15"/>
      <c r="AA1394" s="16"/>
      <c r="AB1394" s="16"/>
      <c r="AC1394" s="16"/>
      <c r="AD1394" s="16"/>
      <c r="AE1394" s="16"/>
      <c r="AF1394" s="16"/>
      <c r="AG1394" s="16"/>
      <c r="AH1394" s="16"/>
      <c r="AI1394" s="16"/>
      <c r="AJ1394" s="16"/>
      <c r="AK1394" s="16"/>
      <c r="AL1394" s="16"/>
      <c r="AM1394" s="16"/>
      <c r="AN1394" s="16"/>
      <c r="AO1394" s="16"/>
      <c r="AP1394" s="16"/>
    </row>
    <row r="1395" spans="1:42" s="17" customFormat="1" ht="12.75" customHeight="1">
      <c r="A1395" s="63">
        <v>112504000</v>
      </c>
      <c r="B1395" s="72"/>
      <c r="C1395" s="144" t="s">
        <v>321</v>
      </c>
      <c r="D1395" s="46"/>
      <c r="E1395" s="264">
        <v>2</v>
      </c>
      <c r="F1395" s="265">
        <v>193</v>
      </c>
      <c r="G1395" s="266">
        <v>965</v>
      </c>
      <c r="H1395" s="267">
        <v>2</v>
      </c>
      <c r="I1395" s="268">
        <v>193</v>
      </c>
      <c r="J1395" s="265">
        <v>965</v>
      </c>
      <c r="K1395" s="265"/>
      <c r="L1395" s="269"/>
      <c r="M1395" s="264">
        <f t="shared" si="162"/>
        <v>193</v>
      </c>
      <c r="N1395" s="269">
        <f t="shared" si="163"/>
        <v>965</v>
      </c>
      <c r="O1395" s="36"/>
      <c r="P1395" s="51" t="s">
        <v>1474</v>
      </c>
      <c r="Q1395" s="36"/>
      <c r="R1395" s="36" t="str">
        <f t="shared" si="158"/>
        <v>M</v>
      </c>
      <c r="S1395" s="15"/>
      <c r="T1395" s="15"/>
      <c r="U1395" s="28"/>
      <c r="V1395" s="28"/>
      <c r="W1395" s="15"/>
      <c r="X1395" s="15"/>
      <c r="Y1395" s="15"/>
      <c r="Z1395" s="15"/>
      <c r="AA1395" s="16"/>
      <c r="AB1395" s="16"/>
      <c r="AC1395" s="16"/>
      <c r="AD1395" s="16"/>
      <c r="AE1395" s="16"/>
      <c r="AF1395" s="16"/>
      <c r="AG1395" s="16"/>
      <c r="AH1395" s="16"/>
      <c r="AI1395" s="16"/>
      <c r="AJ1395" s="16"/>
      <c r="AK1395" s="16"/>
      <c r="AL1395" s="16"/>
      <c r="AM1395" s="16"/>
      <c r="AN1395" s="16"/>
      <c r="AO1395" s="16"/>
      <c r="AP1395" s="16"/>
    </row>
    <row r="1396" spans="1:42" s="17" customFormat="1" ht="12.75" customHeight="1">
      <c r="A1396" s="63">
        <v>112505000</v>
      </c>
      <c r="B1396" s="72"/>
      <c r="C1396" s="144" t="s">
        <v>322</v>
      </c>
      <c r="D1396" s="46"/>
      <c r="E1396" s="264">
        <v>1</v>
      </c>
      <c r="F1396" s="265">
        <v>32</v>
      </c>
      <c r="G1396" s="266">
        <v>160</v>
      </c>
      <c r="H1396" s="267"/>
      <c r="I1396" s="268"/>
      <c r="J1396" s="265"/>
      <c r="K1396" s="265">
        <v>8</v>
      </c>
      <c r="L1396" s="269">
        <v>40</v>
      </c>
      <c r="M1396" s="264">
        <f t="shared" si="162"/>
        <v>8</v>
      </c>
      <c r="N1396" s="269">
        <f t="shared" si="163"/>
        <v>40</v>
      </c>
      <c r="O1396" s="36"/>
      <c r="P1396" s="51" t="s">
        <v>1474</v>
      </c>
      <c r="Q1396" s="36"/>
      <c r="R1396" s="36" t="str">
        <f t="shared" si="158"/>
        <v>M</v>
      </c>
      <c r="S1396" s="15"/>
      <c r="T1396" s="15"/>
      <c r="U1396" s="28"/>
      <c r="V1396" s="28"/>
      <c r="W1396" s="15"/>
      <c r="X1396" s="15"/>
      <c r="Y1396" s="15"/>
      <c r="Z1396" s="15"/>
      <c r="AA1396" s="16"/>
      <c r="AB1396" s="16"/>
      <c r="AC1396" s="16"/>
      <c r="AD1396" s="16"/>
      <c r="AE1396" s="16"/>
      <c r="AF1396" s="16"/>
      <c r="AG1396" s="16"/>
      <c r="AH1396" s="16"/>
      <c r="AI1396" s="16"/>
      <c r="AJ1396" s="16"/>
      <c r="AK1396" s="16"/>
      <c r="AL1396" s="16"/>
      <c r="AM1396" s="16"/>
      <c r="AN1396" s="16"/>
      <c r="AO1396" s="16"/>
      <c r="AP1396" s="16"/>
    </row>
    <row r="1397" spans="1:42" s="17" customFormat="1" ht="12.75" hidden="1" customHeight="1">
      <c r="A1397" s="63">
        <v>112506000</v>
      </c>
      <c r="B1397" s="72"/>
      <c r="C1397" s="144" t="s">
        <v>323</v>
      </c>
      <c r="D1397" s="46"/>
      <c r="E1397" s="264"/>
      <c r="F1397" s="265"/>
      <c r="G1397" s="266"/>
      <c r="H1397" s="267"/>
      <c r="I1397" s="268"/>
      <c r="J1397" s="265"/>
      <c r="K1397" s="265"/>
      <c r="L1397" s="269"/>
      <c r="M1397" s="264">
        <f t="shared" si="162"/>
        <v>0</v>
      </c>
      <c r="N1397" s="269">
        <f t="shared" si="163"/>
        <v>0</v>
      </c>
      <c r="O1397" s="36"/>
      <c r="P1397" s="51" t="s">
        <v>1474</v>
      </c>
      <c r="Q1397" s="36"/>
      <c r="R1397" s="36" t="str">
        <f t="shared" si="158"/>
        <v/>
      </c>
      <c r="S1397" s="15"/>
      <c r="T1397" s="15"/>
      <c r="U1397" s="28"/>
      <c r="V1397" s="28"/>
      <c r="W1397" s="15"/>
      <c r="X1397" s="15"/>
      <c r="Y1397" s="15"/>
      <c r="Z1397" s="15"/>
      <c r="AA1397" s="16"/>
      <c r="AB1397" s="16"/>
      <c r="AC1397" s="16"/>
      <c r="AD1397" s="16"/>
      <c r="AE1397" s="16"/>
      <c r="AF1397" s="16"/>
      <c r="AG1397" s="16"/>
      <c r="AH1397" s="16"/>
      <c r="AI1397" s="16"/>
      <c r="AJ1397" s="16"/>
      <c r="AK1397" s="16"/>
      <c r="AL1397" s="16"/>
      <c r="AM1397" s="16"/>
      <c r="AN1397" s="16"/>
      <c r="AO1397" s="16"/>
      <c r="AP1397" s="16"/>
    </row>
    <row r="1398" spans="1:42" s="17" customFormat="1" ht="12.75" customHeight="1">
      <c r="A1398" s="63">
        <v>112507000</v>
      </c>
      <c r="B1398" s="72"/>
      <c r="C1398" s="144" t="s">
        <v>586</v>
      </c>
      <c r="D1398" s="46"/>
      <c r="E1398" s="264">
        <v>1</v>
      </c>
      <c r="F1398" s="265">
        <v>8</v>
      </c>
      <c r="G1398" s="266">
        <v>40</v>
      </c>
      <c r="H1398" s="267"/>
      <c r="I1398" s="268"/>
      <c r="J1398" s="265"/>
      <c r="K1398" s="265"/>
      <c r="L1398" s="269"/>
      <c r="M1398" s="264">
        <f t="shared" si="162"/>
        <v>0</v>
      </c>
      <c r="N1398" s="269">
        <f t="shared" si="163"/>
        <v>0</v>
      </c>
      <c r="O1398" s="36"/>
      <c r="P1398" s="51" t="s">
        <v>1474</v>
      </c>
      <c r="Q1398" s="36"/>
      <c r="R1398" s="36" t="str">
        <f t="shared" si="158"/>
        <v>M</v>
      </c>
      <c r="S1398" s="15"/>
      <c r="T1398" s="15"/>
      <c r="U1398" s="28"/>
      <c r="V1398" s="28"/>
      <c r="W1398" s="15"/>
      <c r="X1398" s="15"/>
      <c r="Y1398" s="15"/>
      <c r="Z1398" s="15"/>
      <c r="AA1398" s="16"/>
      <c r="AB1398" s="16"/>
      <c r="AC1398" s="16"/>
      <c r="AD1398" s="16"/>
      <c r="AE1398" s="16"/>
      <c r="AF1398" s="16"/>
      <c r="AG1398" s="16"/>
      <c r="AH1398" s="16"/>
      <c r="AI1398" s="16"/>
      <c r="AJ1398" s="16"/>
      <c r="AK1398" s="16"/>
      <c r="AL1398" s="16"/>
      <c r="AM1398" s="16"/>
      <c r="AN1398" s="16"/>
      <c r="AO1398" s="16"/>
      <c r="AP1398" s="16"/>
    </row>
    <row r="1399" spans="1:42" s="17" customFormat="1" ht="12.75" hidden="1" customHeight="1">
      <c r="A1399" s="63">
        <v>112508000</v>
      </c>
      <c r="B1399" s="72"/>
      <c r="C1399" s="144" t="s">
        <v>324</v>
      </c>
      <c r="D1399" s="46"/>
      <c r="E1399" s="264"/>
      <c r="F1399" s="265"/>
      <c r="G1399" s="266"/>
      <c r="H1399" s="267"/>
      <c r="I1399" s="268"/>
      <c r="J1399" s="265"/>
      <c r="K1399" s="265"/>
      <c r="L1399" s="269"/>
      <c r="M1399" s="264">
        <f t="shared" si="162"/>
        <v>0</v>
      </c>
      <c r="N1399" s="269">
        <f t="shared" si="163"/>
        <v>0</v>
      </c>
      <c r="O1399" s="36"/>
      <c r="P1399" s="51" t="s">
        <v>1474</v>
      </c>
      <c r="Q1399" s="36"/>
      <c r="R1399" s="36" t="str">
        <f t="shared" si="158"/>
        <v/>
      </c>
      <c r="S1399" s="15"/>
      <c r="T1399" s="15"/>
      <c r="U1399" s="28"/>
      <c r="V1399" s="28"/>
      <c r="W1399" s="15"/>
      <c r="X1399" s="15"/>
      <c r="Y1399" s="15"/>
      <c r="Z1399" s="15"/>
      <c r="AA1399" s="16"/>
      <c r="AB1399" s="16"/>
      <c r="AC1399" s="16"/>
      <c r="AD1399" s="16"/>
      <c r="AE1399" s="16"/>
      <c r="AF1399" s="16"/>
      <c r="AG1399" s="16"/>
      <c r="AH1399" s="16"/>
      <c r="AI1399" s="16"/>
      <c r="AJ1399" s="16"/>
      <c r="AK1399" s="16"/>
      <c r="AL1399" s="16"/>
      <c r="AM1399" s="16"/>
      <c r="AN1399" s="16"/>
      <c r="AO1399" s="16"/>
      <c r="AP1399" s="16"/>
    </row>
    <row r="1400" spans="1:42" s="17" customFormat="1" ht="12.75" hidden="1" customHeight="1">
      <c r="A1400" s="63">
        <v>112509000</v>
      </c>
      <c r="B1400" s="72"/>
      <c r="C1400" s="73" t="s">
        <v>605</v>
      </c>
      <c r="D1400" s="46"/>
      <c r="E1400" s="264"/>
      <c r="F1400" s="265"/>
      <c r="G1400" s="266"/>
      <c r="H1400" s="267"/>
      <c r="I1400" s="268"/>
      <c r="J1400" s="265"/>
      <c r="K1400" s="265"/>
      <c r="L1400" s="269"/>
      <c r="M1400" s="264">
        <f t="shared" si="162"/>
        <v>0</v>
      </c>
      <c r="N1400" s="269">
        <f t="shared" si="163"/>
        <v>0</v>
      </c>
      <c r="O1400" s="36"/>
      <c r="P1400" s="51" t="s">
        <v>1474</v>
      </c>
      <c r="Q1400" s="36"/>
      <c r="R1400" s="36" t="str">
        <f t="shared" si="158"/>
        <v/>
      </c>
      <c r="S1400" s="15"/>
      <c r="T1400" s="15"/>
      <c r="U1400" s="28"/>
      <c r="V1400" s="28"/>
      <c r="W1400" s="15"/>
      <c r="X1400" s="15"/>
      <c r="Y1400" s="15"/>
      <c r="Z1400" s="15"/>
      <c r="AA1400" s="16"/>
      <c r="AB1400" s="16"/>
      <c r="AC1400" s="16"/>
      <c r="AD1400" s="16"/>
      <c r="AE1400" s="16"/>
      <c r="AF1400" s="16"/>
      <c r="AG1400" s="16"/>
      <c r="AH1400" s="16"/>
      <c r="AI1400" s="16"/>
      <c r="AJ1400" s="16"/>
      <c r="AK1400" s="16"/>
      <c r="AL1400" s="16"/>
      <c r="AM1400" s="16"/>
      <c r="AN1400" s="16"/>
      <c r="AO1400" s="16"/>
      <c r="AP1400" s="16"/>
    </row>
    <row r="1401" spans="1:42" s="17" customFormat="1" ht="12.75" hidden="1" customHeight="1">
      <c r="A1401" s="63">
        <v>112510000</v>
      </c>
      <c r="B1401" s="72"/>
      <c r="C1401" s="144" t="s">
        <v>1850</v>
      </c>
      <c r="D1401" s="46"/>
      <c r="E1401" s="264"/>
      <c r="F1401" s="265"/>
      <c r="G1401" s="266"/>
      <c r="H1401" s="267"/>
      <c r="I1401" s="268"/>
      <c r="J1401" s="265"/>
      <c r="K1401" s="265"/>
      <c r="L1401" s="269"/>
      <c r="M1401" s="264">
        <f t="shared" si="162"/>
        <v>0</v>
      </c>
      <c r="N1401" s="269">
        <f t="shared" si="163"/>
        <v>0</v>
      </c>
      <c r="O1401" s="36"/>
      <c r="P1401" s="51" t="s">
        <v>1474</v>
      </c>
      <c r="Q1401" s="36"/>
      <c r="R1401" s="36" t="str">
        <f t="shared" si="158"/>
        <v/>
      </c>
      <c r="S1401" s="15"/>
      <c r="T1401" s="15"/>
      <c r="U1401" s="28"/>
      <c r="V1401" s="28"/>
      <c r="W1401" s="15"/>
      <c r="X1401" s="15"/>
      <c r="Y1401" s="15"/>
      <c r="Z1401" s="15"/>
      <c r="AA1401" s="16"/>
      <c r="AB1401" s="16"/>
      <c r="AC1401" s="16"/>
      <c r="AD1401" s="16"/>
      <c r="AE1401" s="16"/>
      <c r="AF1401" s="16"/>
      <c r="AG1401" s="16"/>
      <c r="AH1401" s="16"/>
      <c r="AI1401" s="16"/>
      <c r="AJ1401" s="16"/>
      <c r="AK1401" s="16"/>
      <c r="AL1401" s="16"/>
      <c r="AM1401" s="16"/>
      <c r="AN1401" s="16"/>
      <c r="AO1401" s="16"/>
      <c r="AP1401" s="16"/>
    </row>
    <row r="1402" spans="1:42" s="17" customFormat="1" ht="12.75" customHeight="1" thickBot="1">
      <c r="A1402" s="63">
        <v>112511000</v>
      </c>
      <c r="B1402" s="74"/>
      <c r="C1402" s="167" t="s">
        <v>325</v>
      </c>
      <c r="D1402" s="46"/>
      <c r="E1402" s="270">
        <v>1</v>
      </c>
      <c r="F1402" s="271">
        <v>183</v>
      </c>
      <c r="G1402" s="272">
        <v>915</v>
      </c>
      <c r="H1402" s="273"/>
      <c r="I1402" s="274"/>
      <c r="J1402" s="271"/>
      <c r="K1402" s="271"/>
      <c r="L1402" s="275"/>
      <c r="M1402" s="264">
        <f t="shared" si="162"/>
        <v>0</v>
      </c>
      <c r="N1402" s="269">
        <f t="shared" si="163"/>
        <v>0</v>
      </c>
      <c r="O1402" s="36"/>
      <c r="P1402" s="51" t="s">
        <v>1474</v>
      </c>
      <c r="Q1402" s="36"/>
      <c r="R1402" s="36" t="str">
        <f t="shared" si="158"/>
        <v>M</v>
      </c>
      <c r="S1402" s="15"/>
      <c r="T1402" s="15"/>
      <c r="U1402" s="28"/>
      <c r="V1402" s="28"/>
      <c r="W1402" s="15"/>
      <c r="X1402" s="15"/>
      <c r="Y1402" s="15"/>
      <c r="Z1402" s="15"/>
      <c r="AA1402" s="16"/>
      <c r="AB1402" s="16"/>
      <c r="AC1402" s="16"/>
      <c r="AD1402" s="16"/>
      <c r="AE1402" s="16"/>
      <c r="AF1402" s="16"/>
      <c r="AG1402" s="16"/>
      <c r="AH1402" s="16"/>
      <c r="AI1402" s="16"/>
      <c r="AJ1402" s="16"/>
      <c r="AK1402" s="16"/>
      <c r="AL1402" s="16"/>
      <c r="AM1402" s="16"/>
      <c r="AN1402" s="16"/>
      <c r="AO1402" s="16"/>
      <c r="AP1402" s="16"/>
    </row>
    <row r="1403" spans="1:42" s="18" customFormat="1" ht="21.75" hidden="1" customHeight="1" thickBot="1">
      <c r="A1403" s="63">
        <v>120000000</v>
      </c>
      <c r="B1403" s="897" t="s">
        <v>617</v>
      </c>
      <c r="C1403" s="898"/>
      <c r="D1403" s="47"/>
      <c r="E1403" s="276">
        <f t="shared" ref="E1403:N1403" si="164">SUM(E1404,E1405,E1424,E1432,E1445)</f>
        <v>0</v>
      </c>
      <c r="F1403" s="277">
        <f t="shared" si="164"/>
        <v>0</v>
      </c>
      <c r="G1403" s="278">
        <f t="shared" si="164"/>
        <v>0</v>
      </c>
      <c r="H1403" s="279">
        <f t="shared" si="164"/>
        <v>0</v>
      </c>
      <c r="I1403" s="280">
        <f t="shared" si="164"/>
        <v>0</v>
      </c>
      <c r="J1403" s="277">
        <f t="shared" si="164"/>
        <v>0</v>
      </c>
      <c r="K1403" s="277">
        <f t="shared" si="164"/>
        <v>0</v>
      </c>
      <c r="L1403" s="281">
        <f t="shared" si="164"/>
        <v>0</v>
      </c>
      <c r="M1403" s="256">
        <f t="shared" si="164"/>
        <v>0</v>
      </c>
      <c r="N1403" s="257">
        <f t="shared" si="164"/>
        <v>0</v>
      </c>
      <c r="O1403" s="36"/>
      <c r="P1403" s="51" t="s">
        <v>1499</v>
      </c>
      <c r="Q1403" s="36"/>
      <c r="R1403" s="36" t="str">
        <f t="shared" si="158"/>
        <v/>
      </c>
      <c r="S1403" s="15"/>
      <c r="T1403" s="15"/>
      <c r="U1403" s="28"/>
      <c r="V1403" s="15"/>
      <c r="W1403" s="15"/>
      <c r="X1403" s="15"/>
      <c r="Y1403" s="15"/>
      <c r="Z1403" s="15"/>
      <c r="AA1403" s="15"/>
      <c r="AB1403" s="15"/>
      <c r="AC1403" s="15"/>
      <c r="AD1403" s="15"/>
      <c r="AE1403" s="15"/>
      <c r="AF1403" s="15"/>
      <c r="AG1403" s="15"/>
      <c r="AH1403" s="15"/>
      <c r="AI1403" s="15"/>
      <c r="AJ1403" s="15"/>
      <c r="AK1403" s="15"/>
      <c r="AL1403" s="15"/>
      <c r="AM1403" s="15"/>
      <c r="AN1403" s="15"/>
      <c r="AO1403" s="15"/>
      <c r="AP1403" s="15"/>
    </row>
    <row r="1404" spans="1:42" s="17" customFormat="1" ht="12.75" hidden="1" customHeight="1" thickBot="1">
      <c r="A1404" s="63">
        <v>129804000</v>
      </c>
      <c r="B1404" s="76"/>
      <c r="C1404" s="218" t="s">
        <v>326</v>
      </c>
      <c r="D1404" s="46"/>
      <c r="E1404" s="258"/>
      <c r="F1404" s="259"/>
      <c r="G1404" s="260"/>
      <c r="H1404" s="261"/>
      <c r="I1404" s="262"/>
      <c r="J1404" s="259"/>
      <c r="K1404" s="259"/>
      <c r="L1404" s="263"/>
      <c r="M1404" s="262"/>
      <c r="N1404" s="263"/>
      <c r="O1404" s="36"/>
      <c r="P1404" s="51" t="s">
        <v>1473</v>
      </c>
      <c r="Q1404" s="36"/>
      <c r="R1404" s="36" t="str">
        <f t="shared" si="158"/>
        <v/>
      </c>
      <c r="S1404" s="15"/>
      <c r="T1404" s="15"/>
      <c r="U1404" s="28"/>
      <c r="V1404" s="28"/>
      <c r="W1404" s="15"/>
      <c r="X1404" s="15"/>
      <c r="Y1404" s="15"/>
      <c r="Z1404" s="15"/>
      <c r="AA1404" s="16"/>
      <c r="AB1404" s="16"/>
      <c r="AC1404" s="16"/>
      <c r="AD1404" s="16"/>
      <c r="AE1404" s="16"/>
      <c r="AF1404" s="16"/>
      <c r="AG1404" s="16"/>
      <c r="AH1404" s="16"/>
      <c r="AI1404" s="16"/>
      <c r="AJ1404" s="16"/>
      <c r="AK1404" s="16"/>
      <c r="AL1404" s="16"/>
      <c r="AM1404" s="16"/>
      <c r="AN1404" s="16"/>
      <c r="AO1404" s="16"/>
      <c r="AP1404" s="16"/>
    </row>
    <row r="1405" spans="1:42" s="18" customFormat="1" ht="15.75" hidden="1" customHeight="1">
      <c r="A1405" s="63">
        <v>124700000</v>
      </c>
      <c r="B1405" s="431" t="s">
        <v>327</v>
      </c>
      <c r="C1405" s="432"/>
      <c r="D1405" s="25"/>
      <c r="E1405" s="331">
        <f t="shared" ref="E1405:N1405" si="165">SUM(E1406:E1423)</f>
        <v>0</v>
      </c>
      <c r="F1405" s="332">
        <f t="shared" si="165"/>
        <v>0</v>
      </c>
      <c r="G1405" s="333">
        <f t="shared" si="165"/>
        <v>0</v>
      </c>
      <c r="H1405" s="334">
        <f t="shared" si="165"/>
        <v>0</v>
      </c>
      <c r="I1405" s="364">
        <f t="shared" si="165"/>
        <v>0</v>
      </c>
      <c r="J1405" s="332">
        <f t="shared" si="165"/>
        <v>0</v>
      </c>
      <c r="K1405" s="332">
        <f t="shared" si="165"/>
        <v>0</v>
      </c>
      <c r="L1405" s="335">
        <f t="shared" si="165"/>
        <v>0</v>
      </c>
      <c r="M1405" s="364">
        <f t="shared" si="165"/>
        <v>0</v>
      </c>
      <c r="N1405" s="335">
        <f t="shared" si="165"/>
        <v>0</v>
      </c>
      <c r="O1405" s="36"/>
      <c r="P1405" s="51" t="s">
        <v>1500</v>
      </c>
      <c r="Q1405" s="36"/>
      <c r="R1405" s="36" t="str">
        <f t="shared" si="158"/>
        <v/>
      </c>
      <c r="S1405" s="15"/>
      <c r="T1405" s="15"/>
      <c r="U1405" s="28"/>
      <c r="V1405" s="28"/>
      <c r="W1405" s="15"/>
      <c r="X1405" s="15"/>
      <c r="Y1405" s="15"/>
      <c r="Z1405" s="15"/>
      <c r="AA1405" s="15"/>
      <c r="AB1405" s="15"/>
      <c r="AC1405" s="15"/>
      <c r="AD1405" s="15"/>
      <c r="AE1405" s="15"/>
      <c r="AF1405" s="15"/>
      <c r="AG1405" s="15"/>
      <c r="AH1405" s="15"/>
      <c r="AI1405" s="15"/>
      <c r="AJ1405" s="15"/>
      <c r="AK1405" s="15"/>
      <c r="AL1405" s="15"/>
      <c r="AM1405" s="15"/>
      <c r="AN1405" s="15"/>
      <c r="AO1405" s="15"/>
      <c r="AP1405" s="15"/>
    </row>
    <row r="1406" spans="1:42" s="17" customFormat="1" ht="12.75" hidden="1" customHeight="1">
      <c r="A1406" s="63" t="s">
        <v>606</v>
      </c>
      <c r="B1406" s="72"/>
      <c r="C1406" s="144" t="s">
        <v>328</v>
      </c>
      <c r="D1406" s="46"/>
      <c r="E1406" s="264"/>
      <c r="F1406" s="265"/>
      <c r="G1406" s="266"/>
      <c r="H1406" s="267"/>
      <c r="I1406" s="268"/>
      <c r="J1406" s="265"/>
      <c r="K1406" s="265"/>
      <c r="L1406" s="269"/>
      <c r="M1406" s="268"/>
      <c r="N1406" s="269"/>
      <c r="O1406" s="36"/>
      <c r="P1406" s="51" t="s">
        <v>1474</v>
      </c>
      <c r="Q1406" s="36"/>
      <c r="R1406" s="36" t="str">
        <f t="shared" si="158"/>
        <v/>
      </c>
      <c r="S1406" s="15"/>
      <c r="T1406" s="15"/>
      <c r="U1406" s="28"/>
      <c r="V1406" s="28"/>
      <c r="W1406" s="15"/>
      <c r="X1406" s="15"/>
      <c r="Y1406" s="15"/>
      <c r="Z1406" s="15"/>
      <c r="AA1406" s="16"/>
      <c r="AB1406" s="16"/>
      <c r="AC1406" s="16"/>
      <c r="AD1406" s="16"/>
      <c r="AE1406" s="16"/>
      <c r="AF1406" s="16"/>
      <c r="AG1406" s="16"/>
      <c r="AH1406" s="16"/>
      <c r="AI1406" s="16"/>
      <c r="AJ1406" s="16"/>
      <c r="AK1406" s="16"/>
      <c r="AL1406" s="16"/>
      <c r="AM1406" s="16"/>
      <c r="AN1406" s="16"/>
      <c r="AO1406" s="16"/>
      <c r="AP1406" s="16"/>
    </row>
    <row r="1407" spans="1:42" s="17" customFormat="1" ht="12.75" hidden="1" customHeight="1">
      <c r="A1407" s="63">
        <v>124717000</v>
      </c>
      <c r="B1407" s="72"/>
      <c r="C1407" s="144" t="s">
        <v>341</v>
      </c>
      <c r="D1407" s="46"/>
      <c r="E1407" s="264"/>
      <c r="F1407" s="265"/>
      <c r="G1407" s="266"/>
      <c r="H1407" s="267"/>
      <c r="I1407" s="268"/>
      <c r="J1407" s="265"/>
      <c r="K1407" s="265"/>
      <c r="L1407" s="269"/>
      <c r="M1407" s="268"/>
      <c r="N1407" s="269"/>
      <c r="O1407" s="36"/>
      <c r="P1407" s="51" t="s">
        <v>1474</v>
      </c>
      <c r="Q1407" s="36"/>
      <c r="R1407" s="36" t="str">
        <f t="shared" si="158"/>
        <v/>
      </c>
      <c r="S1407" s="15"/>
      <c r="T1407" s="15"/>
      <c r="U1407" s="28"/>
      <c r="V1407" s="28"/>
      <c r="W1407" s="15"/>
      <c r="X1407" s="15"/>
      <c r="Y1407" s="15"/>
      <c r="Z1407" s="15"/>
      <c r="AA1407" s="16"/>
      <c r="AB1407" s="16"/>
      <c r="AC1407" s="16"/>
      <c r="AD1407" s="16"/>
      <c r="AE1407" s="16"/>
      <c r="AF1407" s="16"/>
      <c r="AG1407" s="16"/>
      <c r="AH1407" s="16"/>
      <c r="AI1407" s="16"/>
      <c r="AJ1407" s="16"/>
      <c r="AK1407" s="16"/>
      <c r="AL1407" s="16"/>
      <c r="AM1407" s="16"/>
      <c r="AN1407" s="16"/>
      <c r="AO1407" s="16"/>
      <c r="AP1407" s="16"/>
    </row>
    <row r="1408" spans="1:42" s="17" customFormat="1" ht="12.75" hidden="1" customHeight="1">
      <c r="A1408" s="63">
        <v>124715000</v>
      </c>
      <c r="B1408" s="72"/>
      <c r="C1408" s="144" t="s">
        <v>339</v>
      </c>
      <c r="D1408" s="46"/>
      <c r="E1408" s="264"/>
      <c r="F1408" s="265"/>
      <c r="G1408" s="266"/>
      <c r="H1408" s="267"/>
      <c r="I1408" s="268"/>
      <c r="J1408" s="265"/>
      <c r="K1408" s="265"/>
      <c r="L1408" s="269"/>
      <c r="M1408" s="268"/>
      <c r="N1408" s="269"/>
      <c r="O1408" s="36"/>
      <c r="P1408" s="51" t="s">
        <v>1474</v>
      </c>
      <c r="Q1408" s="36"/>
      <c r="R1408" s="36" t="str">
        <f t="shared" si="158"/>
        <v/>
      </c>
      <c r="S1408" s="15"/>
      <c r="T1408" s="15"/>
      <c r="U1408" s="28"/>
      <c r="V1408" s="28"/>
      <c r="W1408" s="15"/>
      <c r="X1408" s="15"/>
      <c r="Y1408" s="15"/>
      <c r="Z1408" s="15"/>
      <c r="AA1408" s="16"/>
      <c r="AB1408" s="16"/>
      <c r="AC1408" s="16"/>
      <c r="AD1408" s="16"/>
      <c r="AE1408" s="16"/>
      <c r="AF1408" s="16"/>
      <c r="AG1408" s="16"/>
      <c r="AH1408" s="16"/>
      <c r="AI1408" s="16"/>
      <c r="AJ1408" s="16"/>
      <c r="AK1408" s="16"/>
      <c r="AL1408" s="16"/>
      <c r="AM1408" s="16"/>
      <c r="AN1408" s="16"/>
      <c r="AO1408" s="16"/>
      <c r="AP1408" s="16"/>
    </row>
    <row r="1409" spans="1:42" s="17" customFormat="1" ht="12.75" hidden="1" customHeight="1">
      <c r="A1409" s="63">
        <v>124718000</v>
      </c>
      <c r="B1409" s="72"/>
      <c r="C1409" s="144" t="s">
        <v>342</v>
      </c>
      <c r="D1409" s="46"/>
      <c r="E1409" s="264"/>
      <c r="F1409" s="265"/>
      <c r="G1409" s="266"/>
      <c r="H1409" s="267"/>
      <c r="I1409" s="268"/>
      <c r="J1409" s="265"/>
      <c r="K1409" s="265"/>
      <c r="L1409" s="269"/>
      <c r="M1409" s="268"/>
      <c r="N1409" s="269"/>
      <c r="O1409" s="36"/>
      <c r="P1409" s="51" t="s">
        <v>1474</v>
      </c>
      <c r="Q1409" s="36"/>
      <c r="R1409" s="36" t="str">
        <f t="shared" si="158"/>
        <v/>
      </c>
      <c r="S1409" s="15"/>
      <c r="T1409" s="15"/>
      <c r="U1409" s="28"/>
      <c r="V1409" s="28"/>
      <c r="W1409" s="15"/>
      <c r="X1409" s="15"/>
      <c r="Y1409" s="15"/>
      <c r="Z1409" s="15"/>
      <c r="AA1409" s="16"/>
      <c r="AB1409" s="16"/>
      <c r="AC1409" s="16"/>
      <c r="AD1409" s="16"/>
      <c r="AE1409" s="16"/>
      <c r="AF1409" s="16"/>
      <c r="AG1409" s="16"/>
      <c r="AH1409" s="16"/>
      <c r="AI1409" s="16"/>
      <c r="AJ1409" s="16"/>
      <c r="AK1409" s="16"/>
      <c r="AL1409" s="16"/>
      <c r="AM1409" s="16"/>
      <c r="AN1409" s="16"/>
      <c r="AO1409" s="16"/>
      <c r="AP1409" s="16"/>
    </row>
    <row r="1410" spans="1:42" s="17" customFormat="1" ht="12.75" hidden="1" customHeight="1">
      <c r="A1410" s="63">
        <v>124716000</v>
      </c>
      <c r="B1410" s="72"/>
      <c r="C1410" s="144" t="s">
        <v>340</v>
      </c>
      <c r="D1410" s="46"/>
      <c r="E1410" s="264"/>
      <c r="F1410" s="265"/>
      <c r="G1410" s="266"/>
      <c r="H1410" s="267"/>
      <c r="I1410" s="268"/>
      <c r="J1410" s="265"/>
      <c r="K1410" s="265"/>
      <c r="L1410" s="269"/>
      <c r="M1410" s="268"/>
      <c r="N1410" s="269"/>
      <c r="O1410" s="36"/>
      <c r="P1410" s="51" t="s">
        <v>1474</v>
      </c>
      <c r="Q1410" s="36"/>
      <c r="R1410" s="36" t="str">
        <f t="shared" si="158"/>
        <v/>
      </c>
      <c r="S1410" s="15"/>
      <c r="T1410" s="15"/>
      <c r="U1410" s="28"/>
      <c r="V1410" s="28"/>
      <c r="W1410" s="15"/>
      <c r="X1410" s="15"/>
      <c r="Y1410" s="15"/>
      <c r="Z1410" s="15"/>
      <c r="AA1410" s="16"/>
      <c r="AB1410" s="16"/>
      <c r="AC1410" s="16"/>
      <c r="AD1410" s="16"/>
      <c r="AE1410" s="16"/>
      <c r="AF1410" s="16"/>
      <c r="AG1410" s="16"/>
      <c r="AH1410" s="16"/>
      <c r="AI1410" s="16"/>
      <c r="AJ1410" s="16"/>
      <c r="AK1410" s="16"/>
      <c r="AL1410" s="16"/>
      <c r="AM1410" s="16"/>
      <c r="AN1410" s="16"/>
      <c r="AO1410" s="16"/>
      <c r="AP1410" s="16"/>
    </row>
    <row r="1411" spans="1:42" s="17" customFormat="1" ht="12.75" hidden="1" customHeight="1">
      <c r="A1411" s="63">
        <v>124702000</v>
      </c>
      <c r="B1411" s="72"/>
      <c r="C1411" s="144" t="s">
        <v>232</v>
      </c>
      <c r="D1411" s="46"/>
      <c r="E1411" s="264"/>
      <c r="F1411" s="265"/>
      <c r="G1411" s="266"/>
      <c r="H1411" s="267"/>
      <c r="I1411" s="268"/>
      <c r="J1411" s="265"/>
      <c r="K1411" s="265"/>
      <c r="L1411" s="269"/>
      <c r="M1411" s="268"/>
      <c r="N1411" s="269"/>
      <c r="O1411" s="36"/>
      <c r="P1411" s="51" t="s">
        <v>1474</v>
      </c>
      <c r="Q1411" s="36"/>
      <c r="R1411" s="36" t="str">
        <f t="shared" si="158"/>
        <v/>
      </c>
      <c r="S1411" s="15"/>
      <c r="T1411" s="15"/>
      <c r="U1411" s="28"/>
      <c r="V1411" s="28"/>
      <c r="W1411" s="15"/>
      <c r="X1411" s="15"/>
      <c r="Y1411" s="15"/>
      <c r="Z1411" s="15"/>
      <c r="AA1411" s="16"/>
      <c r="AB1411" s="16"/>
      <c r="AC1411" s="16"/>
      <c r="AD1411" s="16"/>
      <c r="AE1411" s="16"/>
      <c r="AF1411" s="16"/>
      <c r="AG1411" s="16"/>
      <c r="AH1411" s="16"/>
      <c r="AI1411" s="16"/>
      <c r="AJ1411" s="16"/>
      <c r="AK1411" s="16"/>
      <c r="AL1411" s="16"/>
      <c r="AM1411" s="16"/>
      <c r="AN1411" s="16"/>
      <c r="AO1411" s="16"/>
      <c r="AP1411" s="16"/>
    </row>
    <row r="1412" spans="1:42" s="17" customFormat="1" ht="12.75" hidden="1" customHeight="1">
      <c r="A1412" s="63">
        <v>124703000</v>
      </c>
      <c r="B1412" s="72"/>
      <c r="C1412" s="144" t="s">
        <v>329</v>
      </c>
      <c r="D1412" s="46"/>
      <c r="E1412" s="264"/>
      <c r="F1412" s="265"/>
      <c r="G1412" s="266"/>
      <c r="H1412" s="267"/>
      <c r="I1412" s="268"/>
      <c r="J1412" s="265"/>
      <c r="K1412" s="265"/>
      <c r="L1412" s="269"/>
      <c r="M1412" s="268"/>
      <c r="N1412" s="269"/>
      <c r="O1412" s="36"/>
      <c r="P1412" s="51" t="s">
        <v>1474</v>
      </c>
      <c r="Q1412" s="36"/>
      <c r="R1412" s="36" t="str">
        <f t="shared" si="158"/>
        <v/>
      </c>
      <c r="S1412" s="15"/>
      <c r="T1412" s="15"/>
      <c r="U1412" s="28"/>
      <c r="V1412" s="28"/>
      <c r="W1412" s="15"/>
      <c r="X1412" s="15"/>
      <c r="Y1412" s="15"/>
      <c r="Z1412" s="15"/>
      <c r="AA1412" s="16"/>
      <c r="AB1412" s="16"/>
      <c r="AC1412" s="16"/>
      <c r="AD1412" s="16"/>
      <c r="AE1412" s="16"/>
      <c r="AF1412" s="16"/>
      <c r="AG1412" s="16"/>
      <c r="AH1412" s="16"/>
      <c r="AI1412" s="16"/>
      <c r="AJ1412" s="16"/>
      <c r="AK1412" s="16"/>
      <c r="AL1412" s="16"/>
      <c r="AM1412" s="16"/>
      <c r="AN1412" s="16"/>
      <c r="AO1412" s="16"/>
      <c r="AP1412" s="16"/>
    </row>
    <row r="1413" spans="1:42" s="17" customFormat="1" ht="12.75" hidden="1" customHeight="1">
      <c r="A1413" s="63">
        <v>124704000</v>
      </c>
      <c r="B1413" s="72"/>
      <c r="C1413" s="73" t="s">
        <v>607</v>
      </c>
      <c r="D1413" s="46"/>
      <c r="E1413" s="264"/>
      <c r="F1413" s="265"/>
      <c r="G1413" s="266"/>
      <c r="H1413" s="267"/>
      <c r="I1413" s="268"/>
      <c r="J1413" s="265"/>
      <c r="K1413" s="265"/>
      <c r="L1413" s="269"/>
      <c r="M1413" s="268"/>
      <c r="N1413" s="269"/>
      <c r="O1413" s="36"/>
      <c r="P1413" s="51" t="s">
        <v>1473</v>
      </c>
      <c r="Q1413" s="36"/>
      <c r="R1413" s="36" t="str">
        <f t="shared" si="158"/>
        <v/>
      </c>
      <c r="S1413" s="15"/>
      <c r="T1413" s="15"/>
      <c r="U1413" s="28"/>
      <c r="V1413" s="28"/>
      <c r="W1413" s="15"/>
      <c r="X1413" s="15"/>
      <c r="Y1413" s="15"/>
      <c r="Z1413" s="15"/>
      <c r="AA1413" s="16"/>
      <c r="AB1413" s="16"/>
      <c r="AC1413" s="16"/>
      <c r="AD1413" s="16"/>
      <c r="AE1413" s="16"/>
      <c r="AF1413" s="16"/>
      <c r="AG1413" s="16"/>
      <c r="AH1413" s="16"/>
      <c r="AI1413" s="16"/>
      <c r="AJ1413" s="16"/>
      <c r="AK1413" s="16"/>
      <c r="AL1413" s="16"/>
      <c r="AM1413" s="16"/>
      <c r="AN1413" s="16"/>
      <c r="AO1413" s="16"/>
      <c r="AP1413" s="16"/>
    </row>
    <row r="1414" spans="1:42" s="17" customFormat="1" ht="12.75" hidden="1" customHeight="1">
      <c r="A1414" s="63">
        <v>124705000</v>
      </c>
      <c r="B1414" s="72"/>
      <c r="C1414" s="144" t="s">
        <v>330</v>
      </c>
      <c r="D1414" s="46"/>
      <c r="E1414" s="264"/>
      <c r="F1414" s="265"/>
      <c r="G1414" s="266"/>
      <c r="H1414" s="267"/>
      <c r="I1414" s="268"/>
      <c r="J1414" s="265"/>
      <c r="K1414" s="265"/>
      <c r="L1414" s="269"/>
      <c r="M1414" s="268"/>
      <c r="N1414" s="269"/>
      <c r="O1414" s="36"/>
      <c r="P1414" s="51" t="s">
        <v>1474</v>
      </c>
      <c r="Q1414" s="36"/>
      <c r="R1414" s="36" t="str">
        <f t="shared" si="158"/>
        <v/>
      </c>
      <c r="S1414" s="15"/>
      <c r="T1414" s="15"/>
      <c r="U1414" s="28"/>
      <c r="V1414" s="28"/>
      <c r="W1414" s="15"/>
      <c r="X1414" s="15"/>
      <c r="Y1414" s="15"/>
      <c r="Z1414" s="15"/>
      <c r="AA1414" s="16"/>
      <c r="AB1414" s="16"/>
      <c r="AC1414" s="16"/>
      <c r="AD1414" s="16"/>
      <c r="AE1414" s="16"/>
      <c r="AF1414" s="16"/>
      <c r="AG1414" s="16"/>
      <c r="AH1414" s="16"/>
      <c r="AI1414" s="16"/>
      <c r="AJ1414" s="16"/>
      <c r="AK1414" s="16"/>
      <c r="AL1414" s="16"/>
      <c r="AM1414" s="16"/>
      <c r="AN1414" s="16"/>
      <c r="AO1414" s="16"/>
      <c r="AP1414" s="16"/>
    </row>
    <row r="1415" spans="1:42" s="17" customFormat="1" ht="12.75" hidden="1" customHeight="1">
      <c r="A1415" s="63">
        <v>124706000</v>
      </c>
      <c r="B1415" s="72"/>
      <c r="C1415" s="144" t="s">
        <v>331</v>
      </c>
      <c r="D1415" s="46"/>
      <c r="E1415" s="264"/>
      <c r="F1415" s="265"/>
      <c r="G1415" s="266"/>
      <c r="H1415" s="267"/>
      <c r="I1415" s="268"/>
      <c r="J1415" s="265"/>
      <c r="K1415" s="265"/>
      <c r="L1415" s="269"/>
      <c r="M1415" s="268"/>
      <c r="N1415" s="269"/>
      <c r="O1415" s="36"/>
      <c r="P1415" s="51" t="s">
        <v>1474</v>
      </c>
      <c r="Q1415" s="36"/>
      <c r="R1415" s="36" t="str">
        <f t="shared" si="158"/>
        <v/>
      </c>
      <c r="S1415" s="15"/>
      <c r="T1415" s="15"/>
      <c r="U1415" s="28"/>
      <c r="V1415" s="28"/>
      <c r="W1415" s="15"/>
      <c r="X1415" s="15"/>
      <c r="Y1415" s="15"/>
      <c r="Z1415" s="15"/>
      <c r="AA1415" s="16"/>
      <c r="AB1415" s="16"/>
      <c r="AC1415" s="16"/>
      <c r="AD1415" s="16"/>
      <c r="AE1415" s="16"/>
      <c r="AF1415" s="16"/>
      <c r="AG1415" s="16"/>
      <c r="AH1415" s="16"/>
      <c r="AI1415" s="16"/>
      <c r="AJ1415" s="16"/>
      <c r="AK1415" s="16"/>
      <c r="AL1415" s="16"/>
      <c r="AM1415" s="16"/>
      <c r="AN1415" s="16"/>
      <c r="AO1415" s="16"/>
      <c r="AP1415" s="16"/>
    </row>
    <row r="1416" spans="1:42" s="17" customFormat="1" ht="12.75" hidden="1" customHeight="1">
      <c r="A1416" s="63">
        <v>124707000</v>
      </c>
      <c r="B1416" s="72"/>
      <c r="C1416" s="144" t="s">
        <v>332</v>
      </c>
      <c r="D1416" s="46"/>
      <c r="E1416" s="264"/>
      <c r="F1416" s="265"/>
      <c r="G1416" s="266"/>
      <c r="H1416" s="267"/>
      <c r="I1416" s="268"/>
      <c r="J1416" s="265"/>
      <c r="K1416" s="265"/>
      <c r="L1416" s="269"/>
      <c r="M1416" s="268"/>
      <c r="N1416" s="269"/>
      <c r="O1416" s="36"/>
      <c r="P1416" s="51" t="s">
        <v>1474</v>
      </c>
      <c r="Q1416" s="36"/>
      <c r="R1416" s="36" t="str">
        <f t="shared" si="158"/>
        <v/>
      </c>
      <c r="S1416" s="15"/>
      <c r="T1416" s="15"/>
      <c r="U1416" s="28"/>
      <c r="V1416" s="28"/>
      <c r="W1416" s="15"/>
      <c r="X1416" s="15"/>
      <c r="Y1416" s="15"/>
      <c r="Z1416" s="15"/>
      <c r="AA1416" s="16"/>
      <c r="AB1416" s="16"/>
      <c r="AC1416" s="16"/>
      <c r="AD1416" s="16"/>
      <c r="AE1416" s="16"/>
      <c r="AF1416" s="16"/>
      <c r="AG1416" s="16"/>
      <c r="AH1416" s="16"/>
      <c r="AI1416" s="16"/>
      <c r="AJ1416" s="16"/>
      <c r="AK1416" s="16"/>
      <c r="AL1416" s="16"/>
      <c r="AM1416" s="16"/>
      <c r="AN1416" s="16"/>
      <c r="AO1416" s="16"/>
      <c r="AP1416" s="16"/>
    </row>
    <row r="1417" spans="1:42" s="17" customFormat="1" ht="12.75" hidden="1" customHeight="1">
      <c r="A1417" s="63">
        <v>124708000</v>
      </c>
      <c r="B1417" s="72"/>
      <c r="C1417" s="144" t="s">
        <v>333</v>
      </c>
      <c r="D1417" s="46"/>
      <c r="E1417" s="264"/>
      <c r="F1417" s="265"/>
      <c r="G1417" s="266"/>
      <c r="H1417" s="267"/>
      <c r="I1417" s="268"/>
      <c r="J1417" s="265"/>
      <c r="K1417" s="265"/>
      <c r="L1417" s="269"/>
      <c r="M1417" s="268"/>
      <c r="N1417" s="269"/>
      <c r="O1417" s="36"/>
      <c r="P1417" s="51" t="s">
        <v>1474</v>
      </c>
      <c r="Q1417" s="36"/>
      <c r="R1417" s="36" t="str">
        <f t="shared" si="158"/>
        <v/>
      </c>
      <c r="S1417" s="15"/>
      <c r="T1417" s="15"/>
      <c r="U1417" s="28"/>
      <c r="V1417" s="28"/>
      <c r="W1417" s="15"/>
      <c r="X1417" s="15"/>
      <c r="Y1417" s="15"/>
      <c r="Z1417" s="15"/>
      <c r="AA1417" s="16"/>
      <c r="AB1417" s="16"/>
      <c r="AC1417" s="16"/>
      <c r="AD1417" s="16"/>
      <c r="AE1417" s="16"/>
      <c r="AF1417" s="16"/>
      <c r="AG1417" s="16"/>
      <c r="AH1417" s="16"/>
      <c r="AI1417" s="16"/>
      <c r="AJ1417" s="16"/>
      <c r="AK1417" s="16"/>
      <c r="AL1417" s="16"/>
      <c r="AM1417" s="16"/>
      <c r="AN1417" s="16"/>
      <c r="AO1417" s="16"/>
      <c r="AP1417" s="16"/>
    </row>
    <row r="1418" spans="1:42" s="17" customFormat="1" ht="12.75" hidden="1" customHeight="1">
      <c r="A1418" s="63">
        <v>124709000</v>
      </c>
      <c r="B1418" s="72"/>
      <c r="C1418" s="144" t="s">
        <v>334</v>
      </c>
      <c r="D1418" s="46"/>
      <c r="E1418" s="264"/>
      <c r="F1418" s="265"/>
      <c r="G1418" s="266"/>
      <c r="H1418" s="267"/>
      <c r="I1418" s="268"/>
      <c r="J1418" s="265"/>
      <c r="K1418" s="265"/>
      <c r="L1418" s="269"/>
      <c r="M1418" s="268"/>
      <c r="N1418" s="269"/>
      <c r="O1418" s="36"/>
      <c r="P1418" s="51" t="s">
        <v>1474</v>
      </c>
      <c r="Q1418" s="36"/>
      <c r="R1418" s="36" t="str">
        <f t="shared" si="158"/>
        <v/>
      </c>
      <c r="S1418" s="15"/>
      <c r="T1418" s="15"/>
      <c r="U1418" s="28"/>
      <c r="V1418" s="28"/>
      <c r="W1418" s="15"/>
      <c r="X1418" s="15"/>
      <c r="Y1418" s="15"/>
      <c r="Z1418" s="15"/>
      <c r="AA1418" s="16"/>
      <c r="AB1418" s="16"/>
      <c r="AC1418" s="16"/>
      <c r="AD1418" s="16"/>
      <c r="AE1418" s="16"/>
      <c r="AF1418" s="16"/>
      <c r="AG1418" s="16"/>
      <c r="AH1418" s="16"/>
      <c r="AI1418" s="16"/>
      <c r="AJ1418" s="16"/>
      <c r="AK1418" s="16"/>
      <c r="AL1418" s="16"/>
      <c r="AM1418" s="16"/>
      <c r="AN1418" s="16"/>
      <c r="AO1418" s="16"/>
      <c r="AP1418" s="16"/>
    </row>
    <row r="1419" spans="1:42" s="17" customFormat="1" ht="12.75" hidden="1" customHeight="1">
      <c r="A1419" s="63">
        <v>124710000</v>
      </c>
      <c r="B1419" s="72"/>
      <c r="C1419" s="144" t="s">
        <v>335</v>
      </c>
      <c r="D1419" s="46"/>
      <c r="E1419" s="264"/>
      <c r="F1419" s="265"/>
      <c r="G1419" s="266"/>
      <c r="H1419" s="267"/>
      <c r="I1419" s="268"/>
      <c r="J1419" s="265"/>
      <c r="K1419" s="265"/>
      <c r="L1419" s="269"/>
      <c r="M1419" s="268"/>
      <c r="N1419" s="269"/>
      <c r="O1419" s="36"/>
      <c r="P1419" s="51" t="s">
        <v>1474</v>
      </c>
      <c r="Q1419" s="36"/>
      <c r="R1419" s="36" t="str">
        <f t="shared" si="158"/>
        <v/>
      </c>
      <c r="S1419" s="15"/>
      <c r="T1419" s="15"/>
      <c r="U1419" s="28"/>
      <c r="V1419" s="28"/>
      <c r="W1419" s="15"/>
      <c r="X1419" s="15"/>
      <c r="Y1419" s="15"/>
      <c r="Z1419" s="15"/>
      <c r="AA1419" s="16"/>
      <c r="AB1419" s="16"/>
      <c r="AC1419" s="16"/>
      <c r="AD1419" s="16"/>
      <c r="AE1419" s="16"/>
      <c r="AF1419" s="16"/>
      <c r="AG1419" s="16"/>
      <c r="AH1419" s="16"/>
      <c r="AI1419" s="16"/>
      <c r="AJ1419" s="16"/>
      <c r="AK1419" s="16"/>
      <c r="AL1419" s="16"/>
      <c r="AM1419" s="16"/>
      <c r="AN1419" s="16"/>
      <c r="AO1419" s="16"/>
      <c r="AP1419" s="16"/>
    </row>
    <row r="1420" spans="1:42" s="17" customFormat="1" ht="12.75" hidden="1" customHeight="1">
      <c r="A1420" s="63">
        <v>124711000</v>
      </c>
      <c r="B1420" s="72"/>
      <c r="C1420" s="144" t="s">
        <v>336</v>
      </c>
      <c r="D1420" s="46"/>
      <c r="E1420" s="264"/>
      <c r="F1420" s="265"/>
      <c r="G1420" s="266"/>
      <c r="H1420" s="267"/>
      <c r="I1420" s="268"/>
      <c r="J1420" s="265"/>
      <c r="K1420" s="265"/>
      <c r="L1420" s="269"/>
      <c r="M1420" s="268"/>
      <c r="N1420" s="269"/>
      <c r="O1420" s="36"/>
      <c r="P1420" s="51" t="s">
        <v>1474</v>
      </c>
      <c r="Q1420" s="36"/>
      <c r="R1420" s="36" t="str">
        <f t="shared" si="158"/>
        <v/>
      </c>
      <c r="S1420" s="15"/>
      <c r="T1420" s="15"/>
      <c r="U1420" s="28"/>
      <c r="V1420" s="28"/>
      <c r="W1420" s="15"/>
      <c r="X1420" s="15"/>
      <c r="Y1420" s="15"/>
      <c r="Z1420" s="15"/>
      <c r="AA1420" s="16"/>
      <c r="AB1420" s="16"/>
      <c r="AC1420" s="16"/>
      <c r="AD1420" s="16"/>
      <c r="AE1420" s="16"/>
      <c r="AF1420" s="16"/>
      <c r="AG1420" s="16"/>
      <c r="AH1420" s="16"/>
      <c r="AI1420" s="16"/>
      <c r="AJ1420" s="16"/>
      <c r="AK1420" s="16"/>
      <c r="AL1420" s="16"/>
      <c r="AM1420" s="16"/>
      <c r="AN1420" s="16"/>
      <c r="AO1420" s="16"/>
      <c r="AP1420" s="16"/>
    </row>
    <row r="1421" spans="1:42" s="17" customFormat="1" ht="12.75" hidden="1" customHeight="1">
      <c r="A1421" s="63">
        <v>124712000</v>
      </c>
      <c r="B1421" s="72"/>
      <c r="C1421" s="144" t="s">
        <v>337</v>
      </c>
      <c r="D1421" s="46"/>
      <c r="E1421" s="264"/>
      <c r="F1421" s="265"/>
      <c r="G1421" s="266"/>
      <c r="H1421" s="267"/>
      <c r="I1421" s="268"/>
      <c r="J1421" s="265"/>
      <c r="K1421" s="265"/>
      <c r="L1421" s="269"/>
      <c r="M1421" s="268"/>
      <c r="N1421" s="269"/>
      <c r="O1421" s="36"/>
      <c r="P1421" s="51" t="s">
        <v>1474</v>
      </c>
      <c r="Q1421" s="36"/>
      <c r="R1421" s="36" t="str">
        <f t="shared" si="158"/>
        <v/>
      </c>
      <c r="S1421" s="15"/>
      <c r="T1421" s="15"/>
      <c r="U1421" s="28"/>
      <c r="V1421" s="28"/>
      <c r="W1421" s="15"/>
      <c r="X1421" s="15"/>
      <c r="Y1421" s="15"/>
      <c r="Z1421" s="15"/>
      <c r="AA1421" s="16"/>
      <c r="AB1421" s="16"/>
      <c r="AC1421" s="16"/>
      <c r="AD1421" s="16"/>
      <c r="AE1421" s="16"/>
      <c r="AF1421" s="16"/>
      <c r="AG1421" s="16"/>
      <c r="AH1421" s="16"/>
      <c r="AI1421" s="16"/>
      <c r="AJ1421" s="16"/>
      <c r="AK1421" s="16"/>
      <c r="AL1421" s="16"/>
      <c r="AM1421" s="16"/>
      <c r="AN1421" s="16"/>
      <c r="AO1421" s="16"/>
      <c r="AP1421" s="16"/>
    </row>
    <row r="1422" spans="1:42" s="17" customFormat="1" ht="12.75" hidden="1" customHeight="1">
      <c r="A1422" s="63">
        <v>124713000</v>
      </c>
      <c r="B1422" s="72"/>
      <c r="C1422" s="144" t="s">
        <v>36</v>
      </c>
      <c r="D1422" s="46"/>
      <c r="E1422" s="264"/>
      <c r="F1422" s="265"/>
      <c r="G1422" s="266"/>
      <c r="H1422" s="267"/>
      <c r="I1422" s="268"/>
      <c r="J1422" s="265"/>
      <c r="K1422" s="265"/>
      <c r="L1422" s="269"/>
      <c r="M1422" s="268"/>
      <c r="N1422" s="269"/>
      <c r="O1422" s="36"/>
      <c r="P1422" s="51" t="s">
        <v>1474</v>
      </c>
      <c r="Q1422" s="36"/>
      <c r="R1422" s="36" t="str">
        <f t="shared" ref="R1422:R1485" si="166">IF(SUM(E1422:N1422)=0,"",P1422)</f>
        <v/>
      </c>
      <c r="S1422" s="15"/>
      <c r="T1422" s="15"/>
      <c r="U1422" s="28"/>
      <c r="V1422" s="28"/>
      <c r="W1422" s="15"/>
      <c r="X1422" s="15"/>
      <c r="Y1422" s="15"/>
      <c r="Z1422" s="15"/>
      <c r="AA1422" s="16"/>
      <c r="AB1422" s="16"/>
      <c r="AC1422" s="16"/>
      <c r="AD1422" s="16"/>
      <c r="AE1422" s="16"/>
      <c r="AF1422" s="16"/>
      <c r="AG1422" s="16"/>
      <c r="AH1422" s="16"/>
      <c r="AI1422" s="16"/>
      <c r="AJ1422" s="16"/>
      <c r="AK1422" s="16"/>
      <c r="AL1422" s="16"/>
      <c r="AM1422" s="16"/>
      <c r="AN1422" s="16"/>
      <c r="AO1422" s="16"/>
      <c r="AP1422" s="16"/>
    </row>
    <row r="1423" spans="1:42" s="17" customFormat="1" ht="12.75" hidden="1" customHeight="1" thickBot="1">
      <c r="A1423" s="63">
        <v>124714000</v>
      </c>
      <c r="B1423" s="74"/>
      <c r="C1423" s="167" t="s">
        <v>338</v>
      </c>
      <c r="D1423" s="46"/>
      <c r="E1423" s="264"/>
      <c r="F1423" s="265"/>
      <c r="G1423" s="266"/>
      <c r="H1423" s="267"/>
      <c r="I1423" s="268"/>
      <c r="J1423" s="265"/>
      <c r="K1423" s="265"/>
      <c r="L1423" s="269"/>
      <c r="M1423" s="268"/>
      <c r="N1423" s="269"/>
      <c r="O1423" s="36"/>
      <c r="P1423" s="51" t="s">
        <v>1474</v>
      </c>
      <c r="Q1423" s="36"/>
      <c r="R1423" s="36" t="str">
        <f t="shared" si="166"/>
        <v/>
      </c>
      <c r="S1423" s="15"/>
      <c r="T1423" s="15"/>
      <c r="U1423" s="28"/>
      <c r="V1423" s="28"/>
      <c r="W1423" s="15"/>
      <c r="X1423" s="15"/>
      <c r="Y1423" s="15"/>
      <c r="Z1423" s="15"/>
      <c r="AA1423" s="16"/>
      <c r="AB1423" s="16"/>
      <c r="AC1423" s="16"/>
      <c r="AD1423" s="16"/>
      <c r="AE1423" s="16"/>
      <c r="AF1423" s="16"/>
      <c r="AG1423" s="16"/>
      <c r="AH1423" s="16"/>
      <c r="AI1423" s="16"/>
      <c r="AJ1423" s="16"/>
      <c r="AK1423" s="16"/>
      <c r="AL1423" s="16"/>
      <c r="AM1423" s="16"/>
      <c r="AN1423" s="16"/>
      <c r="AO1423" s="16"/>
      <c r="AP1423" s="16"/>
    </row>
    <row r="1424" spans="1:42" s="18" customFormat="1" ht="15.75" hidden="1" customHeight="1">
      <c r="A1424" s="63" t="s">
        <v>608</v>
      </c>
      <c r="B1424" s="431" t="s">
        <v>315</v>
      </c>
      <c r="C1424" s="432"/>
      <c r="D1424" s="25"/>
      <c r="E1424" s="331">
        <f t="shared" ref="E1424:N1424" si="167">SUM(E1425:E1431)</f>
        <v>0</v>
      </c>
      <c r="F1424" s="332">
        <f t="shared" si="167"/>
        <v>0</v>
      </c>
      <c r="G1424" s="333">
        <f t="shared" si="167"/>
        <v>0</v>
      </c>
      <c r="H1424" s="334">
        <f t="shared" si="167"/>
        <v>0</v>
      </c>
      <c r="I1424" s="364">
        <f t="shared" si="167"/>
        <v>0</v>
      </c>
      <c r="J1424" s="332">
        <f t="shared" si="167"/>
        <v>0</v>
      </c>
      <c r="K1424" s="332">
        <f t="shared" si="167"/>
        <v>0</v>
      </c>
      <c r="L1424" s="335">
        <f t="shared" si="167"/>
        <v>0</v>
      </c>
      <c r="M1424" s="364">
        <f t="shared" si="167"/>
        <v>0</v>
      </c>
      <c r="N1424" s="335">
        <f t="shared" si="167"/>
        <v>0</v>
      </c>
      <c r="O1424" s="36"/>
      <c r="P1424" s="51" t="s">
        <v>1500</v>
      </c>
      <c r="Q1424" s="36"/>
      <c r="R1424" s="36" t="str">
        <f t="shared" si="166"/>
        <v/>
      </c>
      <c r="S1424" s="15"/>
      <c r="T1424" s="15"/>
      <c r="U1424" s="28"/>
      <c r="V1424" s="28"/>
      <c r="W1424" s="15"/>
      <c r="X1424" s="15"/>
      <c r="Y1424" s="15"/>
      <c r="Z1424" s="15"/>
      <c r="AA1424" s="15"/>
      <c r="AB1424" s="15"/>
      <c r="AC1424" s="15"/>
      <c r="AD1424" s="15"/>
      <c r="AE1424" s="15"/>
      <c r="AF1424" s="15"/>
      <c r="AG1424" s="15"/>
      <c r="AH1424" s="15"/>
      <c r="AI1424" s="15"/>
      <c r="AJ1424" s="15"/>
      <c r="AK1424" s="15"/>
      <c r="AL1424" s="15"/>
      <c r="AM1424" s="15"/>
      <c r="AN1424" s="15"/>
      <c r="AO1424" s="15"/>
      <c r="AP1424" s="15"/>
    </row>
    <row r="1425" spans="1:42" s="17" customFormat="1" ht="12.75" hidden="1" customHeight="1">
      <c r="A1425" s="63">
        <v>128001000</v>
      </c>
      <c r="B1425" s="72"/>
      <c r="C1425" s="73" t="s">
        <v>661</v>
      </c>
      <c r="D1425" s="46"/>
      <c r="E1425" s="264"/>
      <c r="F1425" s="265"/>
      <c r="G1425" s="266"/>
      <c r="H1425" s="267"/>
      <c r="I1425" s="268"/>
      <c r="J1425" s="265"/>
      <c r="K1425" s="265"/>
      <c r="L1425" s="269"/>
      <c r="M1425" s="268"/>
      <c r="N1425" s="269"/>
      <c r="O1425" s="36"/>
      <c r="P1425" s="51" t="s">
        <v>1474</v>
      </c>
      <c r="Q1425" s="36"/>
      <c r="R1425" s="36" t="str">
        <f t="shared" si="166"/>
        <v/>
      </c>
      <c r="S1425" s="15"/>
      <c r="T1425" s="15"/>
      <c r="U1425" s="28"/>
      <c r="V1425" s="28"/>
      <c r="W1425" s="15"/>
      <c r="X1425" s="15"/>
      <c r="Y1425" s="15"/>
      <c r="Z1425" s="15"/>
      <c r="AA1425" s="16"/>
      <c r="AB1425" s="16"/>
      <c r="AC1425" s="16"/>
      <c r="AD1425" s="16"/>
      <c r="AE1425" s="16"/>
      <c r="AF1425" s="16"/>
      <c r="AG1425" s="16"/>
      <c r="AH1425" s="16"/>
      <c r="AI1425" s="16"/>
      <c r="AJ1425" s="16"/>
      <c r="AK1425" s="16"/>
      <c r="AL1425" s="16"/>
      <c r="AM1425" s="16"/>
      <c r="AN1425" s="16"/>
      <c r="AO1425" s="16"/>
      <c r="AP1425" s="16"/>
    </row>
    <row r="1426" spans="1:42" s="17" customFormat="1" ht="12.75" hidden="1" customHeight="1">
      <c r="A1426" s="63">
        <v>128002000</v>
      </c>
      <c r="B1426" s="72"/>
      <c r="C1426" s="144" t="s">
        <v>343</v>
      </c>
      <c r="D1426" s="46"/>
      <c r="E1426" s="264"/>
      <c r="F1426" s="265"/>
      <c r="G1426" s="266"/>
      <c r="H1426" s="267"/>
      <c r="I1426" s="268"/>
      <c r="J1426" s="265"/>
      <c r="K1426" s="265"/>
      <c r="L1426" s="269"/>
      <c r="M1426" s="268"/>
      <c r="N1426" s="269"/>
      <c r="O1426" s="36"/>
      <c r="P1426" s="51" t="s">
        <v>1474</v>
      </c>
      <c r="Q1426" s="36"/>
      <c r="R1426" s="36" t="str">
        <f t="shared" si="166"/>
        <v/>
      </c>
      <c r="S1426" s="15"/>
      <c r="T1426" s="15"/>
      <c r="U1426" s="28"/>
      <c r="V1426" s="28"/>
      <c r="W1426" s="15"/>
      <c r="X1426" s="15"/>
      <c r="Y1426" s="15"/>
      <c r="Z1426" s="15"/>
      <c r="AA1426" s="16"/>
      <c r="AB1426" s="16"/>
      <c r="AC1426" s="16"/>
      <c r="AD1426" s="16"/>
      <c r="AE1426" s="16"/>
      <c r="AF1426" s="16"/>
      <c r="AG1426" s="16"/>
      <c r="AH1426" s="16"/>
      <c r="AI1426" s="16"/>
      <c r="AJ1426" s="16"/>
      <c r="AK1426" s="16"/>
      <c r="AL1426" s="16"/>
      <c r="AM1426" s="16"/>
      <c r="AN1426" s="16"/>
      <c r="AO1426" s="16"/>
      <c r="AP1426" s="16"/>
    </row>
    <row r="1427" spans="1:42" s="17" customFormat="1" ht="12.75" hidden="1" customHeight="1">
      <c r="A1427" s="63">
        <v>128003000</v>
      </c>
      <c r="B1427" s="72"/>
      <c r="C1427" s="144" t="s">
        <v>344</v>
      </c>
      <c r="D1427" s="46"/>
      <c r="E1427" s="264"/>
      <c r="F1427" s="265"/>
      <c r="G1427" s="266"/>
      <c r="H1427" s="267"/>
      <c r="I1427" s="268"/>
      <c r="J1427" s="265"/>
      <c r="K1427" s="265"/>
      <c r="L1427" s="269"/>
      <c r="M1427" s="268"/>
      <c r="N1427" s="269"/>
      <c r="O1427" s="36"/>
      <c r="P1427" s="51" t="s">
        <v>1474</v>
      </c>
      <c r="Q1427" s="36"/>
      <c r="R1427" s="36" t="str">
        <f t="shared" si="166"/>
        <v/>
      </c>
      <c r="S1427" s="15"/>
      <c r="T1427" s="15"/>
      <c r="U1427" s="28"/>
      <c r="V1427" s="28"/>
      <c r="W1427" s="15"/>
      <c r="X1427" s="15"/>
      <c r="Y1427" s="15"/>
      <c r="Z1427" s="15"/>
      <c r="AA1427" s="16"/>
      <c r="AB1427" s="16"/>
      <c r="AC1427" s="16"/>
      <c r="AD1427" s="16"/>
      <c r="AE1427" s="16"/>
      <c r="AF1427" s="16"/>
      <c r="AG1427" s="16"/>
      <c r="AH1427" s="16"/>
      <c r="AI1427" s="16"/>
      <c r="AJ1427" s="16"/>
      <c r="AK1427" s="16"/>
      <c r="AL1427" s="16"/>
      <c r="AM1427" s="16"/>
      <c r="AN1427" s="16"/>
      <c r="AO1427" s="16"/>
      <c r="AP1427" s="16"/>
    </row>
    <row r="1428" spans="1:42" s="17" customFormat="1" ht="12.75" hidden="1" customHeight="1">
      <c r="A1428" s="63">
        <v>128004000</v>
      </c>
      <c r="B1428" s="72"/>
      <c r="C1428" s="144" t="s">
        <v>345</v>
      </c>
      <c r="D1428" s="46"/>
      <c r="E1428" s="264"/>
      <c r="F1428" s="265"/>
      <c r="G1428" s="266"/>
      <c r="H1428" s="267"/>
      <c r="I1428" s="268"/>
      <c r="J1428" s="265"/>
      <c r="K1428" s="265"/>
      <c r="L1428" s="269"/>
      <c r="M1428" s="268"/>
      <c r="N1428" s="269"/>
      <c r="O1428" s="36"/>
      <c r="P1428" s="51" t="s">
        <v>1474</v>
      </c>
      <c r="Q1428" s="36"/>
      <c r="R1428" s="36" t="str">
        <f t="shared" si="166"/>
        <v/>
      </c>
      <c r="S1428" s="15"/>
      <c r="T1428" s="15"/>
      <c r="U1428" s="28"/>
      <c r="V1428" s="28"/>
      <c r="W1428" s="15"/>
      <c r="X1428" s="15"/>
      <c r="Y1428" s="15"/>
      <c r="Z1428" s="15"/>
      <c r="AA1428" s="16"/>
      <c r="AB1428" s="16"/>
      <c r="AC1428" s="16"/>
      <c r="AD1428" s="16"/>
      <c r="AE1428" s="16"/>
      <c r="AF1428" s="16"/>
      <c r="AG1428" s="16"/>
      <c r="AH1428" s="16"/>
      <c r="AI1428" s="16"/>
      <c r="AJ1428" s="16"/>
      <c r="AK1428" s="16"/>
      <c r="AL1428" s="16"/>
      <c r="AM1428" s="16"/>
      <c r="AN1428" s="16"/>
      <c r="AO1428" s="16"/>
      <c r="AP1428" s="16"/>
    </row>
    <row r="1429" spans="1:42" s="17" customFormat="1" ht="12.75" hidden="1" customHeight="1">
      <c r="A1429" s="63">
        <v>128005000</v>
      </c>
      <c r="B1429" s="72"/>
      <c r="C1429" s="144" t="s">
        <v>346</v>
      </c>
      <c r="D1429" s="46"/>
      <c r="E1429" s="264"/>
      <c r="F1429" s="265"/>
      <c r="G1429" s="266"/>
      <c r="H1429" s="267"/>
      <c r="I1429" s="268"/>
      <c r="J1429" s="265"/>
      <c r="K1429" s="265"/>
      <c r="L1429" s="269"/>
      <c r="M1429" s="268"/>
      <c r="N1429" s="269"/>
      <c r="O1429" s="36"/>
      <c r="P1429" s="51" t="s">
        <v>1474</v>
      </c>
      <c r="Q1429" s="36"/>
      <c r="R1429" s="36" t="str">
        <f t="shared" si="166"/>
        <v/>
      </c>
      <c r="S1429" s="15"/>
      <c r="T1429" s="15"/>
      <c r="U1429" s="28"/>
      <c r="V1429" s="28"/>
      <c r="W1429" s="15"/>
      <c r="X1429" s="15"/>
      <c r="Y1429" s="15"/>
      <c r="Z1429" s="15"/>
      <c r="AA1429" s="16"/>
      <c r="AB1429" s="16"/>
      <c r="AC1429" s="16"/>
      <c r="AD1429" s="16"/>
      <c r="AE1429" s="16"/>
      <c r="AF1429" s="16"/>
      <c r="AG1429" s="16"/>
      <c r="AH1429" s="16"/>
      <c r="AI1429" s="16"/>
      <c r="AJ1429" s="16"/>
      <c r="AK1429" s="16"/>
      <c r="AL1429" s="16"/>
      <c r="AM1429" s="16"/>
      <c r="AN1429" s="16"/>
      <c r="AO1429" s="16"/>
      <c r="AP1429" s="16"/>
    </row>
    <row r="1430" spans="1:42" s="17" customFormat="1" ht="12.75" hidden="1" customHeight="1">
      <c r="A1430" s="63">
        <v>128006000</v>
      </c>
      <c r="B1430" s="72"/>
      <c r="C1430" s="144" t="s">
        <v>347</v>
      </c>
      <c r="D1430" s="46"/>
      <c r="E1430" s="264"/>
      <c r="F1430" s="265"/>
      <c r="G1430" s="266"/>
      <c r="H1430" s="267"/>
      <c r="I1430" s="268"/>
      <c r="J1430" s="265"/>
      <c r="K1430" s="265"/>
      <c r="L1430" s="269"/>
      <c r="M1430" s="268"/>
      <c r="N1430" s="269"/>
      <c r="O1430" s="36"/>
      <c r="P1430" s="51" t="s">
        <v>1474</v>
      </c>
      <c r="Q1430" s="36"/>
      <c r="R1430" s="36" t="str">
        <f t="shared" si="166"/>
        <v/>
      </c>
      <c r="S1430" s="15"/>
      <c r="T1430" s="15"/>
      <c r="U1430" s="28"/>
      <c r="V1430" s="28"/>
      <c r="W1430" s="15"/>
      <c r="X1430" s="15"/>
      <c r="Y1430" s="15"/>
      <c r="Z1430" s="15"/>
      <c r="AA1430" s="16"/>
      <c r="AB1430" s="16"/>
      <c r="AC1430" s="16"/>
      <c r="AD1430" s="16"/>
      <c r="AE1430" s="16"/>
      <c r="AF1430" s="16"/>
      <c r="AG1430" s="16"/>
      <c r="AH1430" s="16"/>
      <c r="AI1430" s="16"/>
      <c r="AJ1430" s="16"/>
      <c r="AK1430" s="16"/>
      <c r="AL1430" s="16"/>
      <c r="AM1430" s="16"/>
      <c r="AN1430" s="16"/>
      <c r="AO1430" s="16"/>
      <c r="AP1430" s="16"/>
    </row>
    <row r="1431" spans="1:42" s="17" customFormat="1" ht="12.75" hidden="1" customHeight="1" thickBot="1">
      <c r="A1431" s="63">
        <v>128007000</v>
      </c>
      <c r="B1431" s="74"/>
      <c r="C1431" s="167" t="s">
        <v>348</v>
      </c>
      <c r="D1431" s="46"/>
      <c r="E1431" s="264"/>
      <c r="F1431" s="265"/>
      <c r="G1431" s="266"/>
      <c r="H1431" s="267"/>
      <c r="I1431" s="268"/>
      <c r="J1431" s="265"/>
      <c r="K1431" s="265"/>
      <c r="L1431" s="269"/>
      <c r="M1431" s="268"/>
      <c r="N1431" s="269"/>
      <c r="O1431" s="36"/>
      <c r="P1431" s="51" t="s">
        <v>1474</v>
      </c>
      <c r="Q1431" s="36"/>
      <c r="R1431" s="36" t="str">
        <f t="shared" si="166"/>
        <v/>
      </c>
      <c r="S1431" s="15"/>
      <c r="T1431" s="15"/>
      <c r="U1431" s="28"/>
      <c r="V1431" s="28"/>
      <c r="W1431" s="15"/>
      <c r="X1431" s="15"/>
      <c r="Y1431" s="15"/>
      <c r="Z1431" s="15"/>
      <c r="AA1431" s="16"/>
      <c r="AB1431" s="16"/>
      <c r="AC1431" s="16"/>
      <c r="AD1431" s="16"/>
      <c r="AE1431" s="16"/>
      <c r="AF1431" s="16"/>
      <c r="AG1431" s="16"/>
      <c r="AH1431" s="16"/>
      <c r="AI1431" s="16"/>
      <c r="AJ1431" s="16"/>
      <c r="AK1431" s="16"/>
      <c r="AL1431" s="16"/>
      <c r="AM1431" s="16"/>
      <c r="AN1431" s="16"/>
      <c r="AO1431" s="16"/>
      <c r="AP1431" s="16"/>
    </row>
    <row r="1432" spans="1:42" s="18" customFormat="1" ht="15.75" hidden="1" customHeight="1">
      <c r="A1432" s="63" t="s">
        <v>609</v>
      </c>
      <c r="B1432" s="431" t="s">
        <v>349</v>
      </c>
      <c r="C1432" s="432"/>
      <c r="D1432" s="25"/>
      <c r="E1432" s="331">
        <f t="shared" ref="E1432:N1432" si="168">SUM(E1433:E1444)</f>
        <v>0</v>
      </c>
      <c r="F1432" s="332">
        <f t="shared" si="168"/>
        <v>0</v>
      </c>
      <c r="G1432" s="333">
        <f t="shared" si="168"/>
        <v>0</v>
      </c>
      <c r="H1432" s="334">
        <f t="shared" si="168"/>
        <v>0</v>
      </c>
      <c r="I1432" s="364">
        <f t="shared" si="168"/>
        <v>0</v>
      </c>
      <c r="J1432" s="332">
        <f t="shared" si="168"/>
        <v>0</v>
      </c>
      <c r="K1432" s="332">
        <f t="shared" si="168"/>
        <v>0</v>
      </c>
      <c r="L1432" s="335">
        <f t="shared" si="168"/>
        <v>0</v>
      </c>
      <c r="M1432" s="364">
        <f t="shared" si="168"/>
        <v>0</v>
      </c>
      <c r="N1432" s="335">
        <f t="shared" si="168"/>
        <v>0</v>
      </c>
      <c r="O1432" s="36"/>
      <c r="P1432" s="51" t="s">
        <v>1500</v>
      </c>
      <c r="Q1432" s="36"/>
      <c r="R1432" s="36" t="str">
        <f t="shared" si="166"/>
        <v/>
      </c>
      <c r="S1432" s="15"/>
      <c r="T1432" s="15"/>
      <c r="U1432" s="28"/>
      <c r="V1432" s="28"/>
      <c r="W1432" s="15"/>
      <c r="X1432" s="15"/>
      <c r="Y1432" s="15"/>
      <c r="Z1432" s="15"/>
      <c r="AA1432" s="15"/>
      <c r="AB1432" s="15"/>
      <c r="AC1432" s="15"/>
      <c r="AD1432" s="15"/>
      <c r="AE1432" s="15"/>
      <c r="AF1432" s="15"/>
      <c r="AG1432" s="15"/>
      <c r="AH1432" s="15"/>
      <c r="AI1432" s="15"/>
      <c r="AJ1432" s="15"/>
      <c r="AK1432" s="15"/>
      <c r="AL1432" s="15"/>
      <c r="AM1432" s="15"/>
      <c r="AN1432" s="15"/>
      <c r="AO1432" s="15"/>
      <c r="AP1432" s="15"/>
    </row>
    <row r="1433" spans="1:42" s="17" customFormat="1" ht="12.75" hidden="1" customHeight="1">
      <c r="A1433" s="63">
        <v>126302000</v>
      </c>
      <c r="B1433" s="72"/>
      <c r="C1433" s="144" t="s">
        <v>2800</v>
      </c>
      <c r="D1433" s="46"/>
      <c r="E1433" s="264"/>
      <c r="F1433" s="265"/>
      <c r="G1433" s="266"/>
      <c r="H1433" s="267"/>
      <c r="I1433" s="268"/>
      <c r="J1433" s="265"/>
      <c r="K1433" s="265"/>
      <c r="L1433" s="269"/>
      <c r="M1433" s="268"/>
      <c r="N1433" s="269"/>
      <c r="O1433" s="36"/>
      <c r="P1433" s="51" t="s">
        <v>1474</v>
      </c>
      <c r="Q1433" s="36"/>
      <c r="R1433" s="36" t="str">
        <f t="shared" si="166"/>
        <v/>
      </c>
      <c r="S1433" s="15"/>
      <c r="T1433" s="15"/>
      <c r="U1433" s="28"/>
      <c r="V1433" s="28"/>
      <c r="W1433" s="15"/>
      <c r="X1433" s="15"/>
      <c r="Y1433" s="15"/>
      <c r="Z1433" s="15"/>
      <c r="AA1433" s="16"/>
      <c r="AB1433" s="16"/>
      <c r="AC1433" s="16"/>
      <c r="AD1433" s="16"/>
      <c r="AE1433" s="16"/>
      <c r="AF1433" s="16"/>
      <c r="AG1433" s="16"/>
      <c r="AH1433" s="16"/>
      <c r="AI1433" s="16"/>
      <c r="AJ1433" s="16"/>
      <c r="AK1433" s="16"/>
      <c r="AL1433" s="16"/>
      <c r="AM1433" s="16"/>
      <c r="AN1433" s="16"/>
      <c r="AO1433" s="16"/>
      <c r="AP1433" s="16"/>
    </row>
    <row r="1434" spans="1:42" s="17" customFormat="1" ht="12.75" hidden="1" customHeight="1">
      <c r="A1434" s="63">
        <v>126303000</v>
      </c>
      <c r="B1434" s="72"/>
      <c r="C1434" s="144" t="s">
        <v>350</v>
      </c>
      <c r="D1434" s="46"/>
      <c r="E1434" s="264"/>
      <c r="F1434" s="265"/>
      <c r="G1434" s="266"/>
      <c r="H1434" s="267"/>
      <c r="I1434" s="268"/>
      <c r="J1434" s="265"/>
      <c r="K1434" s="265"/>
      <c r="L1434" s="269"/>
      <c r="M1434" s="268"/>
      <c r="N1434" s="269"/>
      <c r="O1434" s="36"/>
      <c r="P1434" s="51" t="s">
        <v>1473</v>
      </c>
      <c r="Q1434" s="36"/>
      <c r="R1434" s="36" t="str">
        <f t="shared" si="166"/>
        <v/>
      </c>
      <c r="S1434" s="15"/>
      <c r="T1434" s="15"/>
      <c r="U1434" s="28"/>
      <c r="V1434" s="28"/>
      <c r="W1434" s="15"/>
      <c r="X1434" s="15"/>
      <c r="Y1434" s="15"/>
      <c r="Z1434" s="15"/>
      <c r="AA1434" s="16"/>
      <c r="AB1434" s="16"/>
      <c r="AC1434" s="16"/>
      <c r="AD1434" s="16"/>
      <c r="AE1434" s="16"/>
      <c r="AF1434" s="16"/>
      <c r="AG1434" s="16"/>
      <c r="AH1434" s="16"/>
      <c r="AI1434" s="16"/>
      <c r="AJ1434" s="16"/>
      <c r="AK1434" s="16"/>
      <c r="AL1434" s="16"/>
      <c r="AM1434" s="16"/>
      <c r="AN1434" s="16"/>
      <c r="AO1434" s="16"/>
      <c r="AP1434" s="16"/>
    </row>
    <row r="1435" spans="1:42" s="17" customFormat="1" ht="12.75" hidden="1" customHeight="1">
      <c r="A1435" s="63">
        <v>126306000</v>
      </c>
      <c r="B1435" s="72"/>
      <c r="C1435" s="73" t="s">
        <v>610</v>
      </c>
      <c r="D1435" s="46"/>
      <c r="E1435" s="264"/>
      <c r="F1435" s="265"/>
      <c r="G1435" s="266"/>
      <c r="H1435" s="267"/>
      <c r="I1435" s="268"/>
      <c r="J1435" s="265"/>
      <c r="K1435" s="265"/>
      <c r="L1435" s="269"/>
      <c r="M1435" s="268"/>
      <c r="N1435" s="269"/>
      <c r="O1435" s="36"/>
      <c r="P1435" s="51" t="s">
        <v>1473</v>
      </c>
      <c r="Q1435" s="36"/>
      <c r="R1435" s="36" t="str">
        <f t="shared" si="166"/>
        <v/>
      </c>
      <c r="S1435" s="15"/>
      <c r="T1435" s="15"/>
      <c r="U1435" s="28"/>
      <c r="V1435" s="28"/>
      <c r="W1435" s="15"/>
      <c r="X1435" s="15"/>
      <c r="Y1435" s="15"/>
      <c r="Z1435" s="15"/>
      <c r="AA1435" s="16"/>
      <c r="AB1435" s="16"/>
      <c r="AC1435" s="16"/>
      <c r="AD1435" s="16"/>
      <c r="AE1435" s="16"/>
      <c r="AF1435" s="16"/>
      <c r="AG1435" s="16"/>
      <c r="AH1435" s="16"/>
      <c r="AI1435" s="16"/>
      <c r="AJ1435" s="16"/>
      <c r="AK1435" s="16"/>
      <c r="AL1435" s="16"/>
      <c r="AM1435" s="16"/>
      <c r="AN1435" s="16"/>
      <c r="AO1435" s="16"/>
      <c r="AP1435" s="16"/>
    </row>
    <row r="1436" spans="1:42" s="17" customFormat="1" ht="12.75" hidden="1" customHeight="1">
      <c r="A1436" s="63">
        <v>126319000</v>
      </c>
      <c r="B1436" s="72"/>
      <c r="C1436" s="144" t="s">
        <v>358</v>
      </c>
      <c r="D1436" s="46"/>
      <c r="E1436" s="264"/>
      <c r="F1436" s="265"/>
      <c r="G1436" s="266"/>
      <c r="H1436" s="267"/>
      <c r="I1436" s="268"/>
      <c r="J1436" s="265"/>
      <c r="K1436" s="265"/>
      <c r="L1436" s="269"/>
      <c r="M1436" s="268"/>
      <c r="N1436" s="269"/>
      <c r="O1436" s="36"/>
      <c r="P1436" s="51" t="s">
        <v>1474</v>
      </c>
      <c r="Q1436" s="36"/>
      <c r="R1436" s="36" t="str">
        <f t="shared" si="166"/>
        <v/>
      </c>
      <c r="S1436" s="15"/>
      <c r="T1436" s="15"/>
      <c r="U1436" s="28"/>
      <c r="V1436" s="28"/>
      <c r="W1436" s="15"/>
      <c r="X1436" s="15"/>
      <c r="Y1436" s="15"/>
      <c r="Z1436" s="15"/>
      <c r="AA1436" s="16"/>
      <c r="AB1436" s="16"/>
      <c r="AC1436" s="16"/>
      <c r="AD1436" s="16"/>
      <c r="AE1436" s="16"/>
      <c r="AF1436" s="16"/>
      <c r="AG1436" s="16"/>
      <c r="AH1436" s="16"/>
      <c r="AI1436" s="16"/>
      <c r="AJ1436" s="16"/>
      <c r="AK1436" s="16"/>
      <c r="AL1436" s="16"/>
      <c r="AM1436" s="16"/>
      <c r="AN1436" s="16"/>
      <c r="AO1436" s="16"/>
      <c r="AP1436" s="16"/>
    </row>
    <row r="1437" spans="1:42" s="17" customFormat="1" ht="12.75" hidden="1" customHeight="1">
      <c r="A1437" s="63">
        <v>126311000</v>
      </c>
      <c r="B1437" s="72"/>
      <c r="C1437" s="144" t="s">
        <v>351</v>
      </c>
      <c r="D1437" s="46"/>
      <c r="E1437" s="264"/>
      <c r="F1437" s="265"/>
      <c r="G1437" s="266"/>
      <c r="H1437" s="267"/>
      <c r="I1437" s="268"/>
      <c r="J1437" s="265"/>
      <c r="K1437" s="265"/>
      <c r="L1437" s="269"/>
      <c r="M1437" s="268"/>
      <c r="N1437" s="269"/>
      <c r="O1437" s="36"/>
      <c r="P1437" s="51" t="s">
        <v>1474</v>
      </c>
      <c r="Q1437" s="36"/>
      <c r="R1437" s="36" t="str">
        <f t="shared" si="166"/>
        <v/>
      </c>
      <c r="S1437" s="15"/>
      <c r="T1437" s="15"/>
      <c r="U1437" s="28"/>
      <c r="V1437" s="28"/>
      <c r="W1437" s="15"/>
      <c r="X1437" s="15"/>
      <c r="Y1437" s="15"/>
      <c r="Z1437" s="15"/>
      <c r="AA1437" s="16"/>
      <c r="AB1437" s="16"/>
      <c r="AC1437" s="16"/>
      <c r="AD1437" s="16"/>
      <c r="AE1437" s="16"/>
      <c r="AF1437" s="16"/>
      <c r="AG1437" s="16"/>
      <c r="AH1437" s="16"/>
      <c r="AI1437" s="16"/>
      <c r="AJ1437" s="16"/>
      <c r="AK1437" s="16"/>
      <c r="AL1437" s="16"/>
      <c r="AM1437" s="16"/>
      <c r="AN1437" s="16"/>
      <c r="AO1437" s="16"/>
      <c r="AP1437" s="16"/>
    </row>
    <row r="1438" spans="1:42" s="17" customFormat="1" ht="12.75" hidden="1" customHeight="1">
      <c r="A1438" s="63">
        <v>126312000</v>
      </c>
      <c r="B1438" s="72"/>
      <c r="C1438" s="144" t="s">
        <v>352</v>
      </c>
      <c r="D1438" s="46"/>
      <c r="E1438" s="264"/>
      <c r="F1438" s="265"/>
      <c r="G1438" s="266"/>
      <c r="H1438" s="267"/>
      <c r="I1438" s="268"/>
      <c r="J1438" s="265"/>
      <c r="K1438" s="265"/>
      <c r="L1438" s="269"/>
      <c r="M1438" s="268"/>
      <c r="N1438" s="269"/>
      <c r="O1438" s="36"/>
      <c r="P1438" s="51" t="s">
        <v>1474</v>
      </c>
      <c r="Q1438" s="36"/>
      <c r="R1438" s="36" t="str">
        <f t="shared" si="166"/>
        <v/>
      </c>
      <c r="S1438" s="15"/>
      <c r="T1438" s="15"/>
      <c r="U1438" s="28"/>
      <c r="V1438" s="28"/>
      <c r="W1438" s="15"/>
      <c r="X1438" s="15"/>
      <c r="Y1438" s="15"/>
      <c r="Z1438" s="15"/>
      <c r="AA1438" s="16"/>
      <c r="AB1438" s="16"/>
      <c r="AC1438" s="16"/>
      <c r="AD1438" s="16"/>
      <c r="AE1438" s="16"/>
      <c r="AF1438" s="16"/>
      <c r="AG1438" s="16"/>
      <c r="AH1438" s="16"/>
      <c r="AI1438" s="16"/>
      <c r="AJ1438" s="16"/>
      <c r="AK1438" s="16"/>
      <c r="AL1438" s="16"/>
      <c r="AM1438" s="16"/>
      <c r="AN1438" s="16"/>
      <c r="AO1438" s="16"/>
      <c r="AP1438" s="16"/>
    </row>
    <row r="1439" spans="1:42" s="17" customFormat="1" ht="12.75" hidden="1" customHeight="1">
      <c r="A1439" s="63">
        <v>126318000</v>
      </c>
      <c r="B1439" s="72"/>
      <c r="C1439" s="144" t="s">
        <v>1067</v>
      </c>
      <c r="D1439" s="46"/>
      <c r="E1439" s="264"/>
      <c r="F1439" s="265"/>
      <c r="G1439" s="266"/>
      <c r="H1439" s="267"/>
      <c r="I1439" s="268"/>
      <c r="J1439" s="265"/>
      <c r="K1439" s="265"/>
      <c r="L1439" s="269"/>
      <c r="M1439" s="268"/>
      <c r="N1439" s="269"/>
      <c r="O1439" s="36"/>
      <c r="P1439" s="51" t="s">
        <v>1474</v>
      </c>
      <c r="Q1439" s="36"/>
      <c r="R1439" s="36" t="str">
        <f t="shared" si="166"/>
        <v/>
      </c>
      <c r="S1439" s="15"/>
      <c r="T1439" s="15"/>
      <c r="U1439" s="28"/>
      <c r="V1439" s="28"/>
      <c r="W1439" s="15"/>
      <c r="X1439" s="15"/>
      <c r="Y1439" s="15"/>
      <c r="Z1439" s="15"/>
      <c r="AA1439" s="16"/>
      <c r="AB1439" s="16"/>
      <c r="AC1439" s="16"/>
      <c r="AD1439" s="16"/>
      <c r="AE1439" s="16"/>
      <c r="AF1439" s="16"/>
      <c r="AG1439" s="16"/>
      <c r="AH1439" s="16"/>
      <c r="AI1439" s="16"/>
      <c r="AJ1439" s="16"/>
      <c r="AK1439" s="16"/>
      <c r="AL1439" s="16"/>
      <c r="AM1439" s="16"/>
      <c r="AN1439" s="16"/>
      <c r="AO1439" s="16"/>
      <c r="AP1439" s="16"/>
    </row>
    <row r="1440" spans="1:42" s="17" customFormat="1" ht="12.75" hidden="1" customHeight="1">
      <c r="A1440" s="63">
        <v>126313000</v>
      </c>
      <c r="B1440" s="72"/>
      <c r="C1440" s="144" t="s">
        <v>353</v>
      </c>
      <c r="D1440" s="46"/>
      <c r="E1440" s="264"/>
      <c r="F1440" s="265"/>
      <c r="G1440" s="266"/>
      <c r="H1440" s="267"/>
      <c r="I1440" s="268"/>
      <c r="J1440" s="265"/>
      <c r="K1440" s="265"/>
      <c r="L1440" s="269"/>
      <c r="M1440" s="268"/>
      <c r="N1440" s="269"/>
      <c r="O1440" s="36"/>
      <c r="P1440" s="51" t="s">
        <v>1474</v>
      </c>
      <c r="Q1440" s="36"/>
      <c r="R1440" s="36" t="str">
        <f t="shared" si="166"/>
        <v/>
      </c>
      <c r="S1440" s="15"/>
      <c r="T1440" s="15"/>
      <c r="U1440" s="28"/>
      <c r="V1440" s="28"/>
      <c r="W1440" s="15"/>
      <c r="X1440" s="15"/>
      <c r="Y1440" s="15"/>
      <c r="Z1440" s="15"/>
      <c r="AA1440" s="16"/>
      <c r="AB1440" s="16"/>
      <c r="AC1440" s="16"/>
      <c r="AD1440" s="16"/>
      <c r="AE1440" s="16"/>
      <c r="AF1440" s="16"/>
      <c r="AG1440" s="16"/>
      <c r="AH1440" s="16"/>
      <c r="AI1440" s="16"/>
      <c r="AJ1440" s="16"/>
      <c r="AK1440" s="16"/>
      <c r="AL1440" s="16"/>
      <c r="AM1440" s="16"/>
      <c r="AN1440" s="16"/>
      <c r="AO1440" s="16"/>
      <c r="AP1440" s="16"/>
    </row>
    <row r="1441" spans="1:42" s="17" customFormat="1" ht="12.75" hidden="1" customHeight="1">
      <c r="A1441" s="63">
        <v>126314000</v>
      </c>
      <c r="B1441" s="72"/>
      <c r="C1441" s="144" t="s">
        <v>354</v>
      </c>
      <c r="D1441" s="46"/>
      <c r="E1441" s="264"/>
      <c r="F1441" s="265"/>
      <c r="G1441" s="266"/>
      <c r="H1441" s="267"/>
      <c r="I1441" s="268"/>
      <c r="J1441" s="265"/>
      <c r="K1441" s="265"/>
      <c r="L1441" s="269"/>
      <c r="M1441" s="268"/>
      <c r="N1441" s="269"/>
      <c r="O1441" s="36"/>
      <c r="P1441" s="51" t="s">
        <v>1474</v>
      </c>
      <c r="Q1441" s="36"/>
      <c r="R1441" s="36" t="str">
        <f t="shared" si="166"/>
        <v/>
      </c>
      <c r="S1441" s="15"/>
      <c r="T1441" s="15"/>
      <c r="U1441" s="28"/>
      <c r="V1441" s="28"/>
      <c r="W1441" s="15"/>
      <c r="X1441" s="15"/>
      <c r="Y1441" s="15"/>
      <c r="Z1441" s="15"/>
      <c r="AA1441" s="16"/>
      <c r="AB1441" s="16"/>
      <c r="AC1441" s="16"/>
      <c r="AD1441" s="16"/>
      <c r="AE1441" s="16"/>
      <c r="AF1441" s="16"/>
      <c r="AG1441" s="16"/>
      <c r="AH1441" s="16"/>
      <c r="AI1441" s="16"/>
      <c r="AJ1441" s="16"/>
      <c r="AK1441" s="16"/>
      <c r="AL1441" s="16"/>
      <c r="AM1441" s="16"/>
      <c r="AN1441" s="16"/>
      <c r="AO1441" s="16"/>
      <c r="AP1441" s="16"/>
    </row>
    <row r="1442" spans="1:42" s="17" customFormat="1" ht="12.75" hidden="1" customHeight="1">
      <c r="A1442" s="63">
        <v>126315000</v>
      </c>
      <c r="B1442" s="72"/>
      <c r="C1442" s="144" t="s">
        <v>355</v>
      </c>
      <c r="D1442" s="46"/>
      <c r="E1442" s="264"/>
      <c r="F1442" s="265"/>
      <c r="G1442" s="266"/>
      <c r="H1442" s="267"/>
      <c r="I1442" s="268"/>
      <c r="J1442" s="265"/>
      <c r="K1442" s="265"/>
      <c r="L1442" s="269"/>
      <c r="M1442" s="268"/>
      <c r="N1442" s="269"/>
      <c r="O1442" s="36"/>
      <c r="P1442" s="51" t="s">
        <v>1474</v>
      </c>
      <c r="Q1442" s="36"/>
      <c r="R1442" s="36" t="str">
        <f t="shared" si="166"/>
        <v/>
      </c>
      <c r="S1442" s="15"/>
      <c r="T1442" s="15"/>
      <c r="U1442" s="28"/>
      <c r="V1442" s="28"/>
      <c r="W1442" s="15"/>
      <c r="X1442" s="15"/>
      <c r="Y1442" s="15"/>
      <c r="Z1442" s="15"/>
      <c r="AA1442" s="16"/>
      <c r="AB1442" s="16"/>
      <c r="AC1442" s="16"/>
      <c r="AD1442" s="16"/>
      <c r="AE1442" s="16"/>
      <c r="AF1442" s="16"/>
      <c r="AG1442" s="16"/>
      <c r="AH1442" s="16"/>
      <c r="AI1442" s="16"/>
      <c r="AJ1442" s="16"/>
      <c r="AK1442" s="16"/>
      <c r="AL1442" s="16"/>
      <c r="AM1442" s="16"/>
      <c r="AN1442" s="16"/>
      <c r="AO1442" s="16"/>
      <c r="AP1442" s="16"/>
    </row>
    <row r="1443" spans="1:42" s="17" customFormat="1" ht="12.75" hidden="1" customHeight="1">
      <c r="A1443" s="63">
        <v>126316000</v>
      </c>
      <c r="B1443" s="72"/>
      <c r="C1443" s="144" t="s">
        <v>356</v>
      </c>
      <c r="D1443" s="46"/>
      <c r="E1443" s="264"/>
      <c r="F1443" s="265"/>
      <c r="G1443" s="266"/>
      <c r="H1443" s="267"/>
      <c r="I1443" s="268"/>
      <c r="J1443" s="265"/>
      <c r="K1443" s="265"/>
      <c r="L1443" s="269"/>
      <c r="M1443" s="268"/>
      <c r="N1443" s="269"/>
      <c r="O1443" s="36"/>
      <c r="P1443" s="51" t="s">
        <v>1474</v>
      </c>
      <c r="Q1443" s="36"/>
      <c r="R1443" s="36" t="str">
        <f t="shared" si="166"/>
        <v/>
      </c>
      <c r="S1443" s="15"/>
      <c r="T1443" s="15"/>
      <c r="U1443" s="28"/>
      <c r="V1443" s="28"/>
      <c r="W1443" s="15"/>
      <c r="X1443" s="15"/>
      <c r="Y1443" s="15"/>
      <c r="Z1443" s="15"/>
      <c r="AA1443" s="16"/>
      <c r="AB1443" s="16"/>
      <c r="AC1443" s="16"/>
      <c r="AD1443" s="16"/>
      <c r="AE1443" s="16"/>
      <c r="AF1443" s="16"/>
      <c r="AG1443" s="16"/>
      <c r="AH1443" s="16"/>
      <c r="AI1443" s="16"/>
      <c r="AJ1443" s="16"/>
      <c r="AK1443" s="16"/>
      <c r="AL1443" s="16"/>
      <c r="AM1443" s="16"/>
      <c r="AN1443" s="16"/>
      <c r="AO1443" s="16"/>
      <c r="AP1443" s="16"/>
    </row>
    <row r="1444" spans="1:42" s="17" customFormat="1" ht="12.75" hidden="1" customHeight="1" thickBot="1">
      <c r="A1444" s="63">
        <v>126317000</v>
      </c>
      <c r="B1444" s="74"/>
      <c r="C1444" s="167" t="s">
        <v>357</v>
      </c>
      <c r="D1444" s="46"/>
      <c r="E1444" s="264"/>
      <c r="F1444" s="265"/>
      <c r="G1444" s="266"/>
      <c r="H1444" s="267"/>
      <c r="I1444" s="268"/>
      <c r="J1444" s="265"/>
      <c r="K1444" s="265"/>
      <c r="L1444" s="269"/>
      <c r="M1444" s="268"/>
      <c r="N1444" s="269"/>
      <c r="O1444" s="36"/>
      <c r="P1444" s="51" t="s">
        <v>1474</v>
      </c>
      <c r="Q1444" s="36"/>
      <c r="R1444" s="36" t="str">
        <f t="shared" si="166"/>
        <v/>
      </c>
      <c r="S1444" s="15"/>
      <c r="T1444" s="15"/>
      <c r="U1444" s="28"/>
      <c r="V1444" s="28"/>
      <c r="W1444" s="15"/>
      <c r="X1444" s="15"/>
      <c r="Y1444" s="15"/>
      <c r="Z1444" s="15"/>
      <c r="AA1444" s="16"/>
      <c r="AB1444" s="16"/>
      <c r="AC1444" s="16"/>
      <c r="AD1444" s="16"/>
      <c r="AE1444" s="16"/>
      <c r="AF1444" s="16"/>
      <c r="AG1444" s="16"/>
      <c r="AH1444" s="16"/>
      <c r="AI1444" s="16"/>
      <c r="AJ1444" s="16"/>
      <c r="AK1444" s="16"/>
      <c r="AL1444" s="16"/>
      <c r="AM1444" s="16"/>
      <c r="AN1444" s="16"/>
      <c r="AO1444" s="16"/>
      <c r="AP1444" s="16"/>
    </row>
    <row r="1445" spans="1:42" s="18" customFormat="1" ht="15.75" hidden="1" customHeight="1">
      <c r="A1445" s="63" t="s">
        <v>611</v>
      </c>
      <c r="B1445" s="431" t="s">
        <v>359</v>
      </c>
      <c r="C1445" s="432"/>
      <c r="D1445" s="25"/>
      <c r="E1445" s="331">
        <f t="shared" ref="E1445:N1445" si="169">SUM(E1446:E1457)</f>
        <v>0</v>
      </c>
      <c r="F1445" s="332">
        <f t="shared" si="169"/>
        <v>0</v>
      </c>
      <c r="G1445" s="333">
        <f t="shared" si="169"/>
        <v>0</v>
      </c>
      <c r="H1445" s="334">
        <f t="shared" si="169"/>
        <v>0</v>
      </c>
      <c r="I1445" s="364">
        <f t="shared" si="169"/>
        <v>0</v>
      </c>
      <c r="J1445" s="332">
        <f t="shared" si="169"/>
        <v>0</v>
      </c>
      <c r="K1445" s="332">
        <f t="shared" si="169"/>
        <v>0</v>
      </c>
      <c r="L1445" s="335">
        <f t="shared" si="169"/>
        <v>0</v>
      </c>
      <c r="M1445" s="364">
        <f t="shared" si="169"/>
        <v>0</v>
      </c>
      <c r="N1445" s="335">
        <f t="shared" si="169"/>
        <v>0</v>
      </c>
      <c r="O1445" s="36"/>
      <c r="P1445" s="51" t="s">
        <v>1500</v>
      </c>
      <c r="Q1445" s="36"/>
      <c r="R1445" s="36" t="str">
        <f t="shared" si="166"/>
        <v/>
      </c>
      <c r="S1445" s="15"/>
      <c r="T1445" s="15"/>
      <c r="U1445" s="28"/>
      <c r="V1445" s="28"/>
      <c r="W1445" s="15"/>
      <c r="X1445" s="15"/>
      <c r="Y1445" s="15"/>
      <c r="Z1445" s="15"/>
      <c r="AA1445" s="15"/>
      <c r="AB1445" s="15"/>
      <c r="AC1445" s="15"/>
      <c r="AD1445" s="15"/>
      <c r="AE1445" s="15"/>
      <c r="AF1445" s="15"/>
      <c r="AG1445" s="15"/>
      <c r="AH1445" s="15"/>
      <c r="AI1445" s="15"/>
      <c r="AJ1445" s="15"/>
      <c r="AK1445" s="15"/>
      <c r="AL1445" s="15"/>
      <c r="AM1445" s="15"/>
      <c r="AN1445" s="15"/>
      <c r="AO1445" s="15"/>
      <c r="AP1445" s="15"/>
    </row>
    <row r="1446" spans="1:42" s="17" customFormat="1" ht="12.75" hidden="1" customHeight="1">
      <c r="A1446" s="63">
        <v>126501000</v>
      </c>
      <c r="B1446" s="72"/>
      <c r="C1446" s="144" t="s">
        <v>360</v>
      </c>
      <c r="D1446" s="46"/>
      <c r="E1446" s="264"/>
      <c r="F1446" s="265"/>
      <c r="G1446" s="266"/>
      <c r="H1446" s="267"/>
      <c r="I1446" s="268"/>
      <c r="J1446" s="265"/>
      <c r="K1446" s="265"/>
      <c r="L1446" s="269"/>
      <c r="M1446" s="268"/>
      <c r="N1446" s="269"/>
      <c r="O1446" s="36"/>
      <c r="P1446" s="51" t="s">
        <v>1474</v>
      </c>
      <c r="Q1446" s="36"/>
      <c r="R1446" s="36" t="str">
        <f t="shared" si="166"/>
        <v/>
      </c>
      <c r="S1446" s="15"/>
      <c r="T1446" s="15"/>
      <c r="U1446" s="28"/>
      <c r="V1446" s="28"/>
      <c r="W1446" s="15"/>
      <c r="X1446" s="15"/>
      <c r="Y1446" s="15"/>
      <c r="Z1446" s="15"/>
      <c r="AA1446" s="16"/>
      <c r="AB1446" s="16"/>
      <c r="AC1446" s="16"/>
      <c r="AD1446" s="16"/>
      <c r="AE1446" s="16"/>
      <c r="AF1446" s="16"/>
      <c r="AG1446" s="16"/>
      <c r="AH1446" s="16"/>
      <c r="AI1446" s="16"/>
      <c r="AJ1446" s="16"/>
      <c r="AK1446" s="16"/>
      <c r="AL1446" s="16"/>
      <c r="AM1446" s="16"/>
      <c r="AN1446" s="16"/>
      <c r="AO1446" s="16"/>
      <c r="AP1446" s="16"/>
    </row>
    <row r="1447" spans="1:42" s="17" customFormat="1" ht="12.75" hidden="1" customHeight="1">
      <c r="A1447" s="63">
        <v>126502000</v>
      </c>
      <c r="B1447" s="72"/>
      <c r="C1447" s="144" t="s">
        <v>361</v>
      </c>
      <c r="D1447" s="46"/>
      <c r="E1447" s="264"/>
      <c r="F1447" s="265"/>
      <c r="G1447" s="266"/>
      <c r="H1447" s="267"/>
      <c r="I1447" s="268"/>
      <c r="J1447" s="265"/>
      <c r="K1447" s="265"/>
      <c r="L1447" s="269"/>
      <c r="M1447" s="268"/>
      <c r="N1447" s="269"/>
      <c r="O1447" s="36"/>
      <c r="P1447" s="51" t="s">
        <v>1474</v>
      </c>
      <c r="Q1447" s="36"/>
      <c r="R1447" s="36" t="str">
        <f t="shared" si="166"/>
        <v/>
      </c>
      <c r="S1447" s="15"/>
      <c r="T1447" s="15"/>
      <c r="U1447" s="28"/>
      <c r="V1447" s="28"/>
      <c r="W1447" s="15"/>
      <c r="X1447" s="15"/>
      <c r="Y1447" s="15"/>
      <c r="Z1447" s="15"/>
      <c r="AA1447" s="16"/>
      <c r="AB1447" s="16"/>
      <c r="AC1447" s="16"/>
      <c r="AD1447" s="16"/>
      <c r="AE1447" s="16"/>
      <c r="AF1447" s="16"/>
      <c r="AG1447" s="16"/>
      <c r="AH1447" s="16"/>
      <c r="AI1447" s="16"/>
      <c r="AJ1447" s="16"/>
      <c r="AK1447" s="16"/>
      <c r="AL1447" s="16"/>
      <c r="AM1447" s="16"/>
      <c r="AN1447" s="16"/>
      <c r="AO1447" s="16"/>
      <c r="AP1447" s="16"/>
    </row>
    <row r="1448" spans="1:42" s="17" customFormat="1" ht="12.75" hidden="1" customHeight="1">
      <c r="A1448" s="63">
        <v>126503000</v>
      </c>
      <c r="B1448" s="72"/>
      <c r="C1448" s="144" t="s">
        <v>2744</v>
      </c>
      <c r="D1448" s="46"/>
      <c r="E1448" s="264"/>
      <c r="F1448" s="265"/>
      <c r="G1448" s="266"/>
      <c r="H1448" s="267"/>
      <c r="I1448" s="268"/>
      <c r="J1448" s="265"/>
      <c r="K1448" s="265"/>
      <c r="L1448" s="269"/>
      <c r="M1448" s="268"/>
      <c r="N1448" s="269"/>
      <c r="O1448" s="36"/>
      <c r="P1448" s="51" t="s">
        <v>1474</v>
      </c>
      <c r="Q1448" s="36"/>
      <c r="R1448" s="36" t="str">
        <f t="shared" si="166"/>
        <v/>
      </c>
      <c r="S1448" s="15"/>
      <c r="T1448" s="15"/>
      <c r="U1448" s="28"/>
      <c r="V1448" s="28"/>
      <c r="W1448" s="15"/>
      <c r="X1448" s="15"/>
      <c r="Y1448" s="15"/>
      <c r="Z1448" s="15"/>
      <c r="AA1448" s="16"/>
      <c r="AB1448" s="16"/>
      <c r="AC1448" s="16"/>
      <c r="AD1448" s="16"/>
      <c r="AE1448" s="16"/>
      <c r="AF1448" s="16"/>
      <c r="AG1448" s="16"/>
      <c r="AH1448" s="16"/>
      <c r="AI1448" s="16"/>
      <c r="AJ1448" s="16"/>
      <c r="AK1448" s="16"/>
      <c r="AL1448" s="16"/>
      <c r="AM1448" s="16"/>
      <c r="AN1448" s="16"/>
      <c r="AO1448" s="16"/>
      <c r="AP1448" s="16"/>
    </row>
    <row r="1449" spans="1:42" s="17" customFormat="1" ht="12.75" hidden="1" customHeight="1">
      <c r="A1449" s="63">
        <v>126504000</v>
      </c>
      <c r="B1449" s="72"/>
      <c r="C1449" s="73" t="s">
        <v>613</v>
      </c>
      <c r="D1449" s="46"/>
      <c r="E1449" s="264"/>
      <c r="F1449" s="265"/>
      <c r="G1449" s="266"/>
      <c r="H1449" s="267"/>
      <c r="I1449" s="268"/>
      <c r="J1449" s="265"/>
      <c r="K1449" s="265"/>
      <c r="L1449" s="269"/>
      <c r="M1449" s="268"/>
      <c r="N1449" s="269"/>
      <c r="O1449" s="36"/>
      <c r="P1449" s="51" t="s">
        <v>1474</v>
      </c>
      <c r="Q1449" s="36"/>
      <c r="R1449" s="36" t="str">
        <f t="shared" si="166"/>
        <v/>
      </c>
      <c r="S1449" s="15"/>
      <c r="T1449" s="15"/>
      <c r="U1449" s="28"/>
      <c r="V1449" s="28"/>
      <c r="W1449" s="15"/>
      <c r="X1449" s="15"/>
      <c r="Y1449" s="15"/>
      <c r="Z1449" s="15"/>
      <c r="AA1449" s="16"/>
      <c r="AB1449" s="16"/>
      <c r="AC1449" s="16"/>
      <c r="AD1449" s="16"/>
      <c r="AE1449" s="16"/>
      <c r="AF1449" s="16"/>
      <c r="AG1449" s="16"/>
      <c r="AH1449" s="16"/>
      <c r="AI1449" s="16"/>
      <c r="AJ1449" s="16"/>
      <c r="AK1449" s="16"/>
      <c r="AL1449" s="16"/>
      <c r="AM1449" s="16"/>
      <c r="AN1449" s="16"/>
      <c r="AO1449" s="16"/>
      <c r="AP1449" s="16"/>
    </row>
    <row r="1450" spans="1:42" s="17" customFormat="1" ht="12.75" hidden="1" customHeight="1">
      <c r="A1450" s="63">
        <v>126505000</v>
      </c>
      <c r="B1450" s="72"/>
      <c r="C1450" s="144" t="s">
        <v>362</v>
      </c>
      <c r="D1450" s="46"/>
      <c r="E1450" s="264"/>
      <c r="F1450" s="265"/>
      <c r="G1450" s="266"/>
      <c r="H1450" s="267"/>
      <c r="I1450" s="268"/>
      <c r="J1450" s="265"/>
      <c r="K1450" s="265"/>
      <c r="L1450" s="269"/>
      <c r="M1450" s="268"/>
      <c r="N1450" s="269"/>
      <c r="O1450" s="36"/>
      <c r="P1450" s="51" t="s">
        <v>1474</v>
      </c>
      <c r="Q1450" s="36"/>
      <c r="R1450" s="36" t="str">
        <f t="shared" si="166"/>
        <v/>
      </c>
      <c r="S1450" s="15"/>
      <c r="T1450" s="15"/>
      <c r="U1450" s="28"/>
      <c r="V1450" s="28"/>
      <c r="W1450" s="15"/>
      <c r="X1450" s="15"/>
      <c r="Y1450" s="15"/>
      <c r="Z1450" s="15"/>
      <c r="AA1450" s="16"/>
      <c r="AB1450" s="16"/>
      <c r="AC1450" s="16"/>
      <c r="AD1450" s="16"/>
      <c r="AE1450" s="16"/>
      <c r="AF1450" s="16"/>
      <c r="AG1450" s="16"/>
      <c r="AH1450" s="16"/>
      <c r="AI1450" s="16"/>
      <c r="AJ1450" s="16"/>
      <c r="AK1450" s="16"/>
      <c r="AL1450" s="16"/>
      <c r="AM1450" s="16"/>
      <c r="AN1450" s="16"/>
      <c r="AO1450" s="16"/>
      <c r="AP1450" s="16"/>
    </row>
    <row r="1451" spans="1:42" s="17" customFormat="1" ht="12.75" hidden="1" customHeight="1">
      <c r="A1451" s="63">
        <v>126508000</v>
      </c>
      <c r="B1451" s="72"/>
      <c r="C1451" s="144" t="s">
        <v>365</v>
      </c>
      <c r="D1451" s="46"/>
      <c r="E1451" s="264"/>
      <c r="F1451" s="265"/>
      <c r="G1451" s="266"/>
      <c r="H1451" s="267"/>
      <c r="I1451" s="268"/>
      <c r="J1451" s="265"/>
      <c r="K1451" s="265"/>
      <c r="L1451" s="269"/>
      <c r="M1451" s="268"/>
      <c r="N1451" s="269"/>
      <c r="O1451" s="36"/>
      <c r="P1451" s="51" t="s">
        <v>1474</v>
      </c>
      <c r="Q1451" s="36"/>
      <c r="R1451" s="36" t="str">
        <f t="shared" si="166"/>
        <v/>
      </c>
      <c r="S1451" s="15"/>
      <c r="T1451" s="15"/>
      <c r="U1451" s="28"/>
      <c r="V1451" s="28"/>
      <c r="W1451" s="15"/>
      <c r="X1451" s="15"/>
      <c r="Y1451" s="15"/>
      <c r="Z1451" s="15"/>
      <c r="AA1451" s="16"/>
      <c r="AB1451" s="16"/>
      <c r="AC1451" s="16"/>
      <c r="AD1451" s="16"/>
      <c r="AE1451" s="16"/>
      <c r="AF1451" s="16"/>
      <c r="AG1451" s="16"/>
      <c r="AH1451" s="16"/>
      <c r="AI1451" s="16"/>
      <c r="AJ1451" s="16"/>
      <c r="AK1451" s="16"/>
      <c r="AL1451" s="16"/>
      <c r="AM1451" s="16"/>
      <c r="AN1451" s="16"/>
      <c r="AO1451" s="16"/>
      <c r="AP1451" s="16"/>
    </row>
    <row r="1452" spans="1:42" s="17" customFormat="1" ht="12.75" hidden="1" customHeight="1">
      <c r="A1452" s="63">
        <v>126506000</v>
      </c>
      <c r="B1452" s="72"/>
      <c r="C1452" s="144" t="s">
        <v>363</v>
      </c>
      <c r="D1452" s="46"/>
      <c r="E1452" s="264"/>
      <c r="F1452" s="265"/>
      <c r="G1452" s="266"/>
      <c r="H1452" s="267"/>
      <c r="I1452" s="268"/>
      <c r="J1452" s="265"/>
      <c r="K1452" s="265"/>
      <c r="L1452" s="269"/>
      <c r="M1452" s="268"/>
      <c r="N1452" s="269"/>
      <c r="O1452" s="36"/>
      <c r="P1452" s="51" t="s">
        <v>1474</v>
      </c>
      <c r="Q1452" s="36"/>
      <c r="R1452" s="36" t="str">
        <f t="shared" si="166"/>
        <v/>
      </c>
      <c r="S1452" s="15"/>
      <c r="T1452" s="15"/>
      <c r="U1452" s="28"/>
      <c r="V1452" s="28"/>
      <c r="W1452" s="15"/>
      <c r="X1452" s="15"/>
      <c r="Y1452" s="15"/>
      <c r="Z1452" s="15"/>
      <c r="AA1452" s="16"/>
      <c r="AB1452" s="16"/>
      <c r="AC1452" s="16"/>
      <c r="AD1452" s="16"/>
      <c r="AE1452" s="16"/>
      <c r="AF1452" s="16"/>
      <c r="AG1452" s="16"/>
      <c r="AH1452" s="16"/>
      <c r="AI1452" s="16"/>
      <c r="AJ1452" s="16"/>
      <c r="AK1452" s="16"/>
      <c r="AL1452" s="16"/>
      <c r="AM1452" s="16"/>
      <c r="AN1452" s="16"/>
      <c r="AO1452" s="16"/>
      <c r="AP1452" s="16"/>
    </row>
    <row r="1453" spans="1:42" s="17" customFormat="1" ht="12.75" hidden="1" customHeight="1">
      <c r="A1453" s="63">
        <v>126507000</v>
      </c>
      <c r="B1453" s="72"/>
      <c r="C1453" s="144" t="s">
        <v>364</v>
      </c>
      <c r="D1453" s="46"/>
      <c r="E1453" s="264"/>
      <c r="F1453" s="265"/>
      <c r="G1453" s="266"/>
      <c r="H1453" s="267"/>
      <c r="I1453" s="268"/>
      <c r="J1453" s="265"/>
      <c r="K1453" s="265"/>
      <c r="L1453" s="269"/>
      <c r="M1453" s="268"/>
      <c r="N1453" s="269"/>
      <c r="O1453" s="36"/>
      <c r="P1453" s="51" t="s">
        <v>1474</v>
      </c>
      <c r="Q1453" s="36"/>
      <c r="R1453" s="36" t="str">
        <f t="shared" si="166"/>
        <v/>
      </c>
      <c r="S1453" s="15"/>
      <c r="T1453" s="15"/>
      <c r="U1453" s="28"/>
      <c r="V1453" s="28"/>
      <c r="W1453" s="15"/>
      <c r="X1453" s="15"/>
      <c r="Y1453" s="15"/>
      <c r="Z1453" s="15"/>
      <c r="AA1453" s="16"/>
      <c r="AB1453" s="16"/>
      <c r="AC1453" s="16"/>
      <c r="AD1453" s="16"/>
      <c r="AE1453" s="16"/>
      <c r="AF1453" s="16"/>
      <c r="AG1453" s="16"/>
      <c r="AH1453" s="16"/>
      <c r="AI1453" s="16"/>
      <c r="AJ1453" s="16"/>
      <c r="AK1453" s="16"/>
      <c r="AL1453" s="16"/>
      <c r="AM1453" s="16"/>
      <c r="AN1453" s="16"/>
      <c r="AO1453" s="16"/>
      <c r="AP1453" s="16"/>
    </row>
    <row r="1454" spans="1:42" s="17" customFormat="1" ht="12.75" hidden="1" customHeight="1">
      <c r="A1454" s="63">
        <v>126509000</v>
      </c>
      <c r="B1454" s="72"/>
      <c r="C1454" s="144" t="s">
        <v>366</v>
      </c>
      <c r="D1454" s="46"/>
      <c r="E1454" s="264"/>
      <c r="F1454" s="265"/>
      <c r="G1454" s="266"/>
      <c r="H1454" s="267"/>
      <c r="I1454" s="268"/>
      <c r="J1454" s="265"/>
      <c r="K1454" s="265"/>
      <c r="L1454" s="269"/>
      <c r="M1454" s="268"/>
      <c r="N1454" s="269"/>
      <c r="O1454" s="36"/>
      <c r="P1454" s="51" t="s">
        <v>1474</v>
      </c>
      <c r="Q1454" s="36"/>
      <c r="R1454" s="36" t="str">
        <f t="shared" si="166"/>
        <v/>
      </c>
      <c r="S1454" s="15"/>
      <c r="T1454" s="15"/>
      <c r="U1454" s="28"/>
      <c r="V1454" s="28"/>
      <c r="W1454" s="15"/>
      <c r="X1454" s="15"/>
      <c r="Y1454" s="15"/>
      <c r="Z1454" s="15"/>
      <c r="AA1454" s="16"/>
      <c r="AB1454" s="16"/>
      <c r="AC1454" s="16"/>
      <c r="AD1454" s="16"/>
      <c r="AE1454" s="16"/>
      <c r="AF1454" s="16"/>
      <c r="AG1454" s="16"/>
      <c r="AH1454" s="16"/>
      <c r="AI1454" s="16"/>
      <c r="AJ1454" s="16"/>
      <c r="AK1454" s="16"/>
      <c r="AL1454" s="16"/>
      <c r="AM1454" s="16"/>
      <c r="AN1454" s="16"/>
      <c r="AO1454" s="16"/>
      <c r="AP1454" s="16"/>
    </row>
    <row r="1455" spans="1:42" s="17" customFormat="1" ht="12.75" hidden="1" customHeight="1">
      <c r="A1455" s="63">
        <v>126510000</v>
      </c>
      <c r="B1455" s="72"/>
      <c r="C1455" s="144" t="s">
        <v>367</v>
      </c>
      <c r="D1455" s="46"/>
      <c r="E1455" s="264"/>
      <c r="F1455" s="265"/>
      <c r="G1455" s="266"/>
      <c r="H1455" s="267"/>
      <c r="I1455" s="268"/>
      <c r="J1455" s="265"/>
      <c r="K1455" s="265"/>
      <c r="L1455" s="269"/>
      <c r="M1455" s="268"/>
      <c r="N1455" s="269"/>
      <c r="O1455" s="36"/>
      <c r="P1455" s="51" t="s">
        <v>1474</v>
      </c>
      <c r="Q1455" s="36"/>
      <c r="R1455" s="36" t="str">
        <f t="shared" si="166"/>
        <v/>
      </c>
      <c r="S1455" s="15"/>
      <c r="T1455" s="15"/>
      <c r="U1455" s="28"/>
      <c r="V1455" s="28"/>
      <c r="W1455" s="15"/>
      <c r="X1455" s="15"/>
      <c r="Y1455" s="15"/>
      <c r="Z1455" s="15"/>
      <c r="AA1455" s="16"/>
      <c r="AB1455" s="16"/>
      <c r="AC1455" s="16"/>
      <c r="AD1455" s="16"/>
      <c r="AE1455" s="16"/>
      <c r="AF1455" s="16"/>
      <c r="AG1455" s="16"/>
      <c r="AH1455" s="16"/>
      <c r="AI1455" s="16"/>
      <c r="AJ1455" s="16"/>
      <c r="AK1455" s="16"/>
      <c r="AL1455" s="16"/>
      <c r="AM1455" s="16"/>
      <c r="AN1455" s="16"/>
      <c r="AO1455" s="16"/>
      <c r="AP1455" s="16"/>
    </row>
    <row r="1456" spans="1:42" s="17" customFormat="1" ht="12.75" hidden="1" customHeight="1">
      <c r="A1456" s="63">
        <v>126512000</v>
      </c>
      <c r="B1456" s="72"/>
      <c r="C1456" s="144" t="s">
        <v>368</v>
      </c>
      <c r="D1456" s="46"/>
      <c r="E1456" s="264"/>
      <c r="F1456" s="265"/>
      <c r="G1456" s="266"/>
      <c r="H1456" s="267"/>
      <c r="I1456" s="268"/>
      <c r="J1456" s="265"/>
      <c r="K1456" s="265"/>
      <c r="L1456" s="269"/>
      <c r="M1456" s="268"/>
      <c r="N1456" s="269"/>
      <c r="O1456" s="36"/>
      <c r="P1456" s="51" t="s">
        <v>1474</v>
      </c>
      <c r="Q1456" s="36"/>
      <c r="R1456" s="36" t="str">
        <f t="shared" si="166"/>
        <v/>
      </c>
      <c r="S1456" s="15"/>
      <c r="T1456" s="15"/>
      <c r="U1456" s="28"/>
      <c r="V1456" s="28"/>
      <c r="W1456" s="15"/>
      <c r="X1456" s="15"/>
      <c r="Y1456" s="15"/>
      <c r="Z1456" s="15"/>
      <c r="AA1456" s="16"/>
      <c r="AB1456" s="16"/>
      <c r="AC1456" s="16"/>
      <c r="AD1456" s="16"/>
      <c r="AE1456" s="16"/>
      <c r="AF1456" s="16"/>
      <c r="AG1456" s="16"/>
      <c r="AH1456" s="16"/>
      <c r="AI1456" s="16"/>
      <c r="AJ1456" s="16"/>
      <c r="AK1456" s="16"/>
      <c r="AL1456" s="16"/>
      <c r="AM1456" s="16"/>
      <c r="AN1456" s="16"/>
      <c r="AO1456" s="16"/>
      <c r="AP1456" s="16"/>
    </row>
    <row r="1457" spans="1:42" s="17" customFormat="1" ht="12.75" hidden="1" customHeight="1" thickBot="1">
      <c r="A1457" s="63">
        <v>126511000</v>
      </c>
      <c r="B1457" s="74"/>
      <c r="C1457" s="167" t="s">
        <v>612</v>
      </c>
      <c r="D1457" s="46"/>
      <c r="E1457" s="270"/>
      <c r="F1457" s="271"/>
      <c r="G1457" s="272"/>
      <c r="H1457" s="273"/>
      <c r="I1457" s="274"/>
      <c r="J1457" s="271"/>
      <c r="K1457" s="271"/>
      <c r="L1457" s="275"/>
      <c r="M1457" s="274"/>
      <c r="N1457" s="275"/>
      <c r="O1457" s="36"/>
      <c r="P1457" s="51" t="s">
        <v>1473</v>
      </c>
      <c r="Q1457" s="36"/>
      <c r="R1457" s="36" t="str">
        <f t="shared" si="166"/>
        <v/>
      </c>
      <c r="S1457" s="15"/>
      <c r="T1457" s="15"/>
      <c r="U1457" s="28"/>
      <c r="V1457" s="28"/>
      <c r="W1457" s="15"/>
      <c r="X1457" s="15"/>
      <c r="Y1457" s="15"/>
      <c r="Z1457" s="15"/>
      <c r="AA1457" s="16"/>
      <c r="AB1457" s="16"/>
      <c r="AC1457" s="16"/>
      <c r="AD1457" s="16"/>
      <c r="AE1457" s="16"/>
      <c r="AF1457" s="16"/>
      <c r="AG1457" s="16"/>
      <c r="AH1457" s="16"/>
      <c r="AI1457" s="16"/>
      <c r="AJ1457" s="16"/>
      <c r="AK1457" s="16"/>
      <c r="AL1457" s="16"/>
      <c r="AM1457" s="16"/>
      <c r="AN1457" s="16"/>
      <c r="AO1457" s="16"/>
      <c r="AP1457" s="16"/>
    </row>
    <row r="1458" spans="1:42" s="18" customFormat="1" ht="21.75" customHeight="1" thickBot="1">
      <c r="A1458" s="63" t="s">
        <v>615</v>
      </c>
      <c r="B1458" s="897" t="s">
        <v>616</v>
      </c>
      <c r="C1458" s="898"/>
      <c r="D1458" s="47"/>
      <c r="E1458" s="276">
        <f t="shared" ref="E1458:N1458" si="170">SUM(E1459,E1472,E1487,E1495,E1517)</f>
        <v>113</v>
      </c>
      <c r="F1458" s="277">
        <f t="shared" si="170"/>
        <v>4841</v>
      </c>
      <c r="G1458" s="278">
        <f t="shared" si="170"/>
        <v>22427</v>
      </c>
      <c r="H1458" s="279">
        <f t="shared" si="170"/>
        <v>108</v>
      </c>
      <c r="I1458" s="280">
        <f t="shared" si="170"/>
        <v>4830</v>
      </c>
      <c r="J1458" s="277">
        <f t="shared" si="170"/>
        <v>22394</v>
      </c>
      <c r="K1458" s="277">
        <f t="shared" si="170"/>
        <v>11</v>
      </c>
      <c r="L1458" s="281">
        <f t="shared" si="170"/>
        <v>33</v>
      </c>
      <c r="M1458" s="256">
        <f t="shared" si="170"/>
        <v>4841</v>
      </c>
      <c r="N1458" s="257">
        <f t="shared" si="170"/>
        <v>22427</v>
      </c>
      <c r="O1458" s="36"/>
      <c r="P1458" s="51" t="s">
        <v>1499</v>
      </c>
      <c r="Q1458" s="36"/>
      <c r="R1458" s="36" t="str">
        <f t="shared" si="166"/>
        <v>R</v>
      </c>
      <c r="S1458" s="15"/>
      <c r="T1458" s="15"/>
      <c r="U1458" s="28"/>
      <c r="V1458" s="15"/>
      <c r="W1458" s="15"/>
      <c r="X1458" s="15"/>
      <c r="Y1458" s="15"/>
      <c r="Z1458" s="15"/>
      <c r="AA1458" s="15"/>
      <c r="AB1458" s="15"/>
      <c r="AC1458" s="15"/>
      <c r="AD1458" s="15"/>
      <c r="AE1458" s="15"/>
      <c r="AF1458" s="15"/>
      <c r="AG1458" s="15"/>
      <c r="AH1458" s="15"/>
      <c r="AI1458" s="15"/>
      <c r="AJ1458" s="15"/>
      <c r="AK1458" s="15"/>
      <c r="AL1458" s="15"/>
      <c r="AM1458" s="15"/>
      <c r="AN1458" s="15"/>
      <c r="AO1458" s="15"/>
      <c r="AP1458" s="15"/>
    </row>
    <row r="1459" spans="1:42" s="18" customFormat="1" ht="15.75" customHeight="1">
      <c r="A1459" s="63" t="s">
        <v>614</v>
      </c>
      <c r="B1459" s="431" t="s">
        <v>369</v>
      </c>
      <c r="C1459" s="432"/>
      <c r="D1459" s="25"/>
      <c r="E1459" s="325">
        <f t="shared" ref="E1459:N1459" si="171">SUM(E1460:E1471)</f>
        <v>5</v>
      </c>
      <c r="F1459" s="326">
        <f t="shared" si="171"/>
        <v>64</v>
      </c>
      <c r="G1459" s="327">
        <f t="shared" si="171"/>
        <v>305</v>
      </c>
      <c r="H1459" s="328">
        <f t="shared" si="171"/>
        <v>1</v>
      </c>
      <c r="I1459" s="330">
        <f t="shared" si="171"/>
        <v>64</v>
      </c>
      <c r="J1459" s="326">
        <f t="shared" si="171"/>
        <v>305</v>
      </c>
      <c r="K1459" s="326">
        <f t="shared" si="171"/>
        <v>0</v>
      </c>
      <c r="L1459" s="329">
        <f t="shared" si="171"/>
        <v>0</v>
      </c>
      <c r="M1459" s="330">
        <f t="shared" si="171"/>
        <v>64</v>
      </c>
      <c r="N1459" s="329">
        <f t="shared" si="171"/>
        <v>305</v>
      </c>
      <c r="O1459" s="36"/>
      <c r="P1459" s="51" t="s">
        <v>1500</v>
      </c>
      <c r="Q1459" s="36"/>
      <c r="R1459" s="36" t="str">
        <f t="shared" si="166"/>
        <v>P</v>
      </c>
      <c r="S1459" s="15"/>
      <c r="T1459" s="15"/>
      <c r="U1459" s="28"/>
      <c r="V1459" s="28"/>
      <c r="W1459" s="15"/>
      <c r="X1459" s="15"/>
      <c r="Y1459" s="15"/>
      <c r="Z1459" s="15"/>
      <c r="AA1459" s="15"/>
      <c r="AB1459" s="15"/>
      <c r="AC1459" s="15"/>
      <c r="AD1459" s="15"/>
      <c r="AE1459" s="15"/>
      <c r="AF1459" s="15"/>
      <c r="AG1459" s="15"/>
      <c r="AH1459" s="15"/>
      <c r="AI1459" s="15"/>
      <c r="AJ1459" s="15"/>
      <c r="AK1459" s="15"/>
      <c r="AL1459" s="15"/>
      <c r="AM1459" s="15"/>
      <c r="AN1459" s="15"/>
      <c r="AO1459" s="15"/>
      <c r="AP1459" s="15"/>
    </row>
    <row r="1460" spans="1:42" s="17" customFormat="1" ht="12.75" hidden="1" customHeight="1">
      <c r="A1460" s="63">
        <v>160201000</v>
      </c>
      <c r="B1460" s="72"/>
      <c r="C1460" s="144" t="s">
        <v>2340</v>
      </c>
      <c r="D1460" s="46"/>
      <c r="E1460" s="264"/>
      <c r="F1460" s="265"/>
      <c r="G1460" s="266"/>
      <c r="H1460" s="267"/>
      <c r="I1460" s="268"/>
      <c r="J1460" s="265"/>
      <c r="K1460" s="265"/>
      <c r="L1460" s="269"/>
      <c r="M1460" s="268"/>
      <c r="N1460" s="269"/>
      <c r="O1460" s="36"/>
      <c r="P1460" s="51" t="s">
        <v>1474</v>
      </c>
      <c r="Q1460" s="36"/>
      <c r="R1460" s="36" t="str">
        <f t="shared" si="166"/>
        <v/>
      </c>
      <c r="S1460" s="15"/>
      <c r="T1460" s="15"/>
      <c r="U1460" s="28"/>
      <c r="V1460" s="28"/>
      <c r="W1460" s="15"/>
      <c r="X1460" s="15"/>
      <c r="Y1460" s="15"/>
      <c r="Z1460" s="15"/>
      <c r="AA1460" s="16"/>
      <c r="AB1460" s="16"/>
      <c r="AC1460" s="16"/>
      <c r="AD1460" s="16"/>
      <c r="AE1460" s="16"/>
      <c r="AF1460" s="16"/>
      <c r="AG1460" s="16"/>
      <c r="AH1460" s="16"/>
      <c r="AI1460" s="16"/>
      <c r="AJ1460" s="16"/>
      <c r="AK1460" s="16"/>
      <c r="AL1460" s="16"/>
      <c r="AM1460" s="16"/>
      <c r="AN1460" s="16"/>
      <c r="AO1460" s="16"/>
      <c r="AP1460" s="16"/>
    </row>
    <row r="1461" spans="1:42" s="17" customFormat="1" ht="12.75" customHeight="1" thickBot="1">
      <c r="A1461" s="63">
        <v>160202000</v>
      </c>
      <c r="B1461" s="72"/>
      <c r="C1461" s="73" t="s">
        <v>626</v>
      </c>
      <c r="D1461" s="46"/>
      <c r="E1461" s="264">
        <v>5</v>
      </c>
      <c r="F1461" s="265">
        <v>64</v>
      </c>
      <c r="G1461" s="266">
        <v>305</v>
      </c>
      <c r="H1461" s="267">
        <v>1</v>
      </c>
      <c r="I1461" s="268">
        <v>64</v>
      </c>
      <c r="J1461" s="265">
        <v>305</v>
      </c>
      <c r="K1461" s="265"/>
      <c r="L1461" s="269"/>
      <c r="M1461" s="264">
        <f>I1461+K1461</f>
        <v>64</v>
      </c>
      <c r="N1461" s="269">
        <f>J1461+L1461</f>
        <v>305</v>
      </c>
      <c r="O1461" s="36"/>
      <c r="P1461" s="51" t="s">
        <v>1473</v>
      </c>
      <c r="Q1461" s="36"/>
      <c r="R1461" s="36" t="str">
        <f t="shared" si="166"/>
        <v>C</v>
      </c>
      <c r="S1461" s="15"/>
      <c r="T1461" s="15"/>
      <c r="U1461" s="28"/>
      <c r="V1461" s="28"/>
      <c r="W1461" s="15"/>
      <c r="X1461" s="15"/>
      <c r="Y1461" s="15"/>
      <c r="Z1461" s="15"/>
      <c r="AA1461" s="16"/>
      <c r="AB1461" s="16"/>
      <c r="AC1461" s="16"/>
      <c r="AD1461" s="16"/>
      <c r="AE1461" s="16"/>
      <c r="AF1461" s="16"/>
      <c r="AG1461" s="16"/>
      <c r="AH1461" s="16"/>
      <c r="AI1461" s="16"/>
      <c r="AJ1461" s="16"/>
      <c r="AK1461" s="16"/>
      <c r="AL1461" s="16"/>
      <c r="AM1461" s="16"/>
      <c r="AN1461" s="16"/>
      <c r="AO1461" s="16"/>
      <c r="AP1461" s="16"/>
    </row>
    <row r="1462" spans="1:42" s="17" customFormat="1" ht="12.75" hidden="1" customHeight="1">
      <c r="A1462" s="63">
        <v>160203000</v>
      </c>
      <c r="B1462" s="72"/>
      <c r="C1462" s="144" t="s">
        <v>370</v>
      </c>
      <c r="D1462" s="46"/>
      <c r="E1462" s="264"/>
      <c r="F1462" s="265"/>
      <c r="G1462" s="266"/>
      <c r="H1462" s="267"/>
      <c r="I1462" s="268"/>
      <c r="J1462" s="265"/>
      <c r="K1462" s="265"/>
      <c r="L1462" s="269"/>
      <c r="M1462" s="268"/>
      <c r="N1462" s="269"/>
      <c r="O1462" s="36"/>
      <c r="P1462" s="51" t="s">
        <v>1474</v>
      </c>
      <c r="Q1462" s="36"/>
      <c r="R1462" s="36" t="str">
        <f t="shared" si="166"/>
        <v/>
      </c>
      <c r="S1462" s="15"/>
      <c r="T1462" s="15"/>
      <c r="U1462" s="28"/>
      <c r="V1462" s="28"/>
      <c r="W1462" s="15"/>
      <c r="X1462" s="15"/>
      <c r="Y1462" s="15"/>
      <c r="Z1462" s="15"/>
      <c r="AA1462" s="16"/>
      <c r="AB1462" s="16"/>
      <c r="AC1462" s="16"/>
      <c r="AD1462" s="16"/>
      <c r="AE1462" s="16"/>
      <c r="AF1462" s="16"/>
      <c r="AG1462" s="16"/>
      <c r="AH1462" s="16"/>
      <c r="AI1462" s="16"/>
      <c r="AJ1462" s="16"/>
      <c r="AK1462" s="16"/>
      <c r="AL1462" s="16"/>
      <c r="AM1462" s="16"/>
      <c r="AN1462" s="16"/>
      <c r="AO1462" s="16"/>
      <c r="AP1462" s="16"/>
    </row>
    <row r="1463" spans="1:42" s="17" customFormat="1" ht="12.75" hidden="1" customHeight="1">
      <c r="A1463" s="63">
        <v>160204000</v>
      </c>
      <c r="B1463" s="72"/>
      <c r="C1463" s="144" t="s">
        <v>232</v>
      </c>
      <c r="D1463" s="46"/>
      <c r="E1463" s="264"/>
      <c r="F1463" s="265"/>
      <c r="G1463" s="266"/>
      <c r="H1463" s="267"/>
      <c r="I1463" s="268"/>
      <c r="J1463" s="265"/>
      <c r="K1463" s="265"/>
      <c r="L1463" s="269"/>
      <c r="M1463" s="268"/>
      <c r="N1463" s="269"/>
      <c r="O1463" s="36"/>
      <c r="P1463" s="51" t="s">
        <v>1474</v>
      </c>
      <c r="Q1463" s="36"/>
      <c r="R1463" s="36" t="str">
        <f t="shared" si="166"/>
        <v/>
      </c>
      <c r="S1463" s="15"/>
      <c r="T1463" s="15"/>
      <c r="U1463" s="28"/>
      <c r="V1463" s="28"/>
      <c r="W1463" s="15"/>
      <c r="X1463" s="15"/>
      <c r="Y1463" s="15"/>
      <c r="Z1463" s="15"/>
      <c r="AA1463" s="16"/>
      <c r="AB1463" s="16"/>
      <c r="AC1463" s="16"/>
      <c r="AD1463" s="16"/>
      <c r="AE1463" s="16"/>
      <c r="AF1463" s="16"/>
      <c r="AG1463" s="16"/>
      <c r="AH1463" s="16"/>
      <c r="AI1463" s="16"/>
      <c r="AJ1463" s="16"/>
      <c r="AK1463" s="16"/>
      <c r="AL1463" s="16"/>
      <c r="AM1463" s="16"/>
      <c r="AN1463" s="16"/>
      <c r="AO1463" s="16"/>
      <c r="AP1463" s="16"/>
    </row>
    <row r="1464" spans="1:42" s="17" customFormat="1" ht="12.75" hidden="1" customHeight="1">
      <c r="A1464" s="63">
        <v>160205000</v>
      </c>
      <c r="B1464" s="72"/>
      <c r="C1464" s="144" t="s">
        <v>371</v>
      </c>
      <c r="D1464" s="46"/>
      <c r="E1464" s="264"/>
      <c r="F1464" s="265"/>
      <c r="G1464" s="266"/>
      <c r="H1464" s="267"/>
      <c r="I1464" s="268"/>
      <c r="J1464" s="265"/>
      <c r="K1464" s="265"/>
      <c r="L1464" s="269"/>
      <c r="M1464" s="268"/>
      <c r="N1464" s="269"/>
      <c r="O1464" s="36"/>
      <c r="P1464" s="51" t="s">
        <v>1474</v>
      </c>
      <c r="Q1464" s="36"/>
      <c r="R1464" s="36" t="str">
        <f t="shared" si="166"/>
        <v/>
      </c>
      <c r="S1464" s="15"/>
      <c r="T1464" s="15"/>
      <c r="U1464" s="28"/>
      <c r="V1464" s="28"/>
      <c r="W1464" s="15"/>
      <c r="X1464" s="15"/>
      <c r="Y1464" s="15"/>
      <c r="Z1464" s="15"/>
      <c r="AA1464" s="16"/>
      <c r="AB1464" s="16"/>
      <c r="AC1464" s="16"/>
      <c r="AD1464" s="16"/>
      <c r="AE1464" s="16"/>
      <c r="AF1464" s="16"/>
      <c r="AG1464" s="16"/>
      <c r="AH1464" s="16"/>
      <c r="AI1464" s="16"/>
      <c r="AJ1464" s="16"/>
      <c r="AK1464" s="16"/>
      <c r="AL1464" s="16"/>
      <c r="AM1464" s="16"/>
      <c r="AN1464" s="16"/>
      <c r="AO1464" s="16"/>
      <c r="AP1464" s="16"/>
    </row>
    <row r="1465" spans="1:42" s="17" customFormat="1" ht="12.75" hidden="1" customHeight="1">
      <c r="A1465" s="63">
        <v>160206000</v>
      </c>
      <c r="B1465" s="72"/>
      <c r="C1465" s="144" t="s">
        <v>372</v>
      </c>
      <c r="D1465" s="46"/>
      <c r="E1465" s="264"/>
      <c r="F1465" s="265"/>
      <c r="G1465" s="266"/>
      <c r="H1465" s="267"/>
      <c r="I1465" s="268"/>
      <c r="J1465" s="265"/>
      <c r="K1465" s="265"/>
      <c r="L1465" s="269"/>
      <c r="M1465" s="268"/>
      <c r="N1465" s="269"/>
      <c r="O1465" s="36"/>
      <c r="P1465" s="51" t="s">
        <v>1474</v>
      </c>
      <c r="Q1465" s="36"/>
      <c r="R1465" s="36" t="str">
        <f t="shared" si="166"/>
        <v/>
      </c>
      <c r="S1465" s="15"/>
      <c r="T1465" s="15"/>
      <c r="U1465" s="28"/>
      <c r="V1465" s="28"/>
      <c r="W1465" s="15"/>
      <c r="X1465" s="15"/>
      <c r="Y1465" s="15"/>
      <c r="Z1465" s="15"/>
      <c r="AA1465" s="16"/>
      <c r="AB1465" s="16"/>
      <c r="AC1465" s="16"/>
      <c r="AD1465" s="16"/>
      <c r="AE1465" s="16"/>
      <c r="AF1465" s="16"/>
      <c r="AG1465" s="16"/>
      <c r="AH1465" s="16"/>
      <c r="AI1465" s="16"/>
      <c r="AJ1465" s="16"/>
      <c r="AK1465" s="16"/>
      <c r="AL1465" s="16"/>
      <c r="AM1465" s="16"/>
      <c r="AN1465" s="16"/>
      <c r="AO1465" s="16"/>
      <c r="AP1465" s="16"/>
    </row>
    <row r="1466" spans="1:42" s="17" customFormat="1" ht="12.75" hidden="1" customHeight="1">
      <c r="A1466" s="63">
        <v>160207000</v>
      </c>
      <c r="B1466" s="72"/>
      <c r="C1466" s="144" t="s">
        <v>373</v>
      </c>
      <c r="D1466" s="46"/>
      <c r="E1466" s="264"/>
      <c r="F1466" s="265"/>
      <c r="G1466" s="266"/>
      <c r="H1466" s="267"/>
      <c r="I1466" s="268"/>
      <c r="J1466" s="265"/>
      <c r="K1466" s="265"/>
      <c r="L1466" s="269"/>
      <c r="M1466" s="268"/>
      <c r="N1466" s="269"/>
      <c r="O1466" s="36"/>
      <c r="P1466" s="51" t="s">
        <v>1474</v>
      </c>
      <c r="Q1466" s="36"/>
      <c r="R1466" s="36" t="str">
        <f t="shared" si="166"/>
        <v/>
      </c>
      <c r="S1466" s="15"/>
      <c r="T1466" s="15"/>
      <c r="U1466" s="28"/>
      <c r="V1466" s="28"/>
      <c r="W1466" s="15"/>
      <c r="X1466" s="15"/>
      <c r="Y1466" s="15"/>
      <c r="Z1466" s="15"/>
      <c r="AA1466" s="16"/>
      <c r="AB1466" s="16"/>
      <c r="AC1466" s="16"/>
      <c r="AD1466" s="16"/>
      <c r="AE1466" s="16"/>
      <c r="AF1466" s="16"/>
      <c r="AG1466" s="16"/>
      <c r="AH1466" s="16"/>
      <c r="AI1466" s="16"/>
      <c r="AJ1466" s="16"/>
      <c r="AK1466" s="16"/>
      <c r="AL1466" s="16"/>
      <c r="AM1466" s="16"/>
      <c r="AN1466" s="16"/>
      <c r="AO1466" s="16"/>
      <c r="AP1466" s="16"/>
    </row>
    <row r="1467" spans="1:42" s="17" customFormat="1" ht="12.75" hidden="1" customHeight="1">
      <c r="A1467" s="63">
        <v>160208000</v>
      </c>
      <c r="B1467" s="72"/>
      <c r="C1467" s="144" t="s">
        <v>2258</v>
      </c>
      <c r="D1467" s="46"/>
      <c r="E1467" s="264"/>
      <c r="F1467" s="265"/>
      <c r="G1467" s="266"/>
      <c r="H1467" s="267"/>
      <c r="I1467" s="268"/>
      <c r="J1467" s="265"/>
      <c r="K1467" s="265"/>
      <c r="L1467" s="269"/>
      <c r="M1467" s="268"/>
      <c r="N1467" s="269"/>
      <c r="O1467" s="36"/>
      <c r="P1467" s="51" t="s">
        <v>1474</v>
      </c>
      <c r="Q1467" s="36"/>
      <c r="R1467" s="36" t="str">
        <f t="shared" si="166"/>
        <v/>
      </c>
      <c r="S1467" s="15"/>
      <c r="T1467" s="15"/>
      <c r="U1467" s="28"/>
      <c r="V1467" s="28"/>
      <c r="W1467" s="15"/>
      <c r="X1467" s="15"/>
      <c r="Y1467" s="15"/>
      <c r="Z1467" s="15"/>
      <c r="AA1467" s="16"/>
      <c r="AB1467" s="16"/>
      <c r="AC1467" s="16"/>
      <c r="AD1467" s="16"/>
      <c r="AE1467" s="16"/>
      <c r="AF1467" s="16"/>
      <c r="AG1467" s="16"/>
      <c r="AH1467" s="16"/>
      <c r="AI1467" s="16"/>
      <c r="AJ1467" s="16"/>
      <c r="AK1467" s="16"/>
      <c r="AL1467" s="16"/>
      <c r="AM1467" s="16"/>
      <c r="AN1467" s="16"/>
      <c r="AO1467" s="16"/>
      <c r="AP1467" s="16"/>
    </row>
    <row r="1468" spans="1:42" s="17" customFormat="1" ht="12.75" hidden="1" customHeight="1">
      <c r="A1468" s="63">
        <v>160209000</v>
      </c>
      <c r="B1468" s="72"/>
      <c r="C1468" s="144" t="s">
        <v>374</v>
      </c>
      <c r="D1468" s="46"/>
      <c r="E1468" s="264"/>
      <c r="F1468" s="265"/>
      <c r="G1468" s="266"/>
      <c r="H1468" s="267"/>
      <c r="I1468" s="268"/>
      <c r="J1468" s="265"/>
      <c r="K1468" s="265"/>
      <c r="L1468" s="269"/>
      <c r="M1468" s="268"/>
      <c r="N1468" s="269"/>
      <c r="O1468" s="36"/>
      <c r="P1468" s="51" t="s">
        <v>1474</v>
      </c>
      <c r="Q1468" s="36"/>
      <c r="R1468" s="36" t="str">
        <f t="shared" si="166"/>
        <v/>
      </c>
      <c r="S1468" s="15"/>
      <c r="T1468" s="15"/>
      <c r="U1468" s="28"/>
      <c r="V1468" s="28"/>
      <c r="W1468" s="15"/>
      <c r="X1468" s="15"/>
      <c r="Y1468" s="15"/>
      <c r="Z1468" s="15"/>
      <c r="AA1468" s="16"/>
      <c r="AB1468" s="16"/>
      <c r="AC1468" s="16"/>
      <c r="AD1468" s="16"/>
      <c r="AE1468" s="16"/>
      <c r="AF1468" s="16"/>
      <c r="AG1468" s="16"/>
      <c r="AH1468" s="16"/>
      <c r="AI1468" s="16"/>
      <c r="AJ1468" s="16"/>
      <c r="AK1468" s="16"/>
      <c r="AL1468" s="16"/>
      <c r="AM1468" s="16"/>
      <c r="AN1468" s="16"/>
      <c r="AO1468" s="16"/>
      <c r="AP1468" s="16"/>
    </row>
    <row r="1469" spans="1:42" s="17" customFormat="1" ht="12.75" hidden="1" customHeight="1">
      <c r="A1469" s="63">
        <v>160212000</v>
      </c>
      <c r="B1469" s="72"/>
      <c r="C1469" s="144" t="s">
        <v>376</v>
      </c>
      <c r="D1469" s="46"/>
      <c r="E1469" s="264"/>
      <c r="F1469" s="265"/>
      <c r="G1469" s="266"/>
      <c r="H1469" s="267"/>
      <c r="I1469" s="268"/>
      <c r="J1469" s="265"/>
      <c r="K1469" s="265"/>
      <c r="L1469" s="269"/>
      <c r="M1469" s="268"/>
      <c r="N1469" s="269"/>
      <c r="O1469" s="36"/>
      <c r="P1469" s="51" t="s">
        <v>1474</v>
      </c>
      <c r="Q1469" s="36"/>
      <c r="R1469" s="36" t="str">
        <f t="shared" si="166"/>
        <v/>
      </c>
      <c r="S1469" s="15"/>
      <c r="T1469" s="15"/>
      <c r="U1469" s="28"/>
      <c r="V1469" s="28"/>
      <c r="W1469" s="15"/>
      <c r="X1469" s="15"/>
      <c r="Y1469" s="15"/>
      <c r="Z1469" s="15"/>
      <c r="AA1469" s="16"/>
      <c r="AB1469" s="16"/>
      <c r="AC1469" s="16"/>
      <c r="AD1469" s="16"/>
      <c r="AE1469" s="16"/>
      <c r="AF1469" s="16"/>
      <c r="AG1469" s="16"/>
      <c r="AH1469" s="16"/>
      <c r="AI1469" s="16"/>
      <c r="AJ1469" s="16"/>
      <c r="AK1469" s="16"/>
      <c r="AL1469" s="16"/>
      <c r="AM1469" s="16"/>
      <c r="AN1469" s="16"/>
      <c r="AO1469" s="16"/>
      <c r="AP1469" s="16"/>
    </row>
    <row r="1470" spans="1:42" s="17" customFormat="1" ht="12.75" hidden="1" customHeight="1">
      <c r="A1470" s="63">
        <v>160210000</v>
      </c>
      <c r="B1470" s="72"/>
      <c r="C1470" s="144" t="s">
        <v>1538</v>
      </c>
      <c r="D1470" s="46"/>
      <c r="E1470" s="264"/>
      <c r="F1470" s="265"/>
      <c r="G1470" s="266"/>
      <c r="H1470" s="267"/>
      <c r="I1470" s="268"/>
      <c r="J1470" s="265"/>
      <c r="K1470" s="265"/>
      <c r="L1470" s="269"/>
      <c r="M1470" s="268"/>
      <c r="N1470" s="269"/>
      <c r="O1470" s="36"/>
      <c r="P1470" s="51" t="s">
        <v>1474</v>
      </c>
      <c r="Q1470" s="36"/>
      <c r="R1470" s="36" t="str">
        <f t="shared" si="166"/>
        <v/>
      </c>
      <c r="S1470" s="15"/>
      <c r="T1470" s="15"/>
      <c r="U1470" s="28"/>
      <c r="V1470" s="28"/>
      <c r="W1470" s="15"/>
      <c r="X1470" s="15"/>
      <c r="Y1470" s="15"/>
      <c r="Z1470" s="15"/>
      <c r="AA1470" s="16"/>
      <c r="AB1470" s="16"/>
      <c r="AC1470" s="16"/>
      <c r="AD1470" s="16"/>
      <c r="AE1470" s="16"/>
      <c r="AF1470" s="16"/>
      <c r="AG1470" s="16"/>
      <c r="AH1470" s="16"/>
      <c r="AI1470" s="16"/>
      <c r="AJ1470" s="16"/>
      <c r="AK1470" s="16"/>
      <c r="AL1470" s="16"/>
      <c r="AM1470" s="16"/>
      <c r="AN1470" s="16"/>
      <c r="AO1470" s="16"/>
      <c r="AP1470" s="16"/>
    </row>
    <row r="1471" spans="1:42" s="17" customFormat="1" ht="12.75" hidden="1" customHeight="1" thickBot="1">
      <c r="A1471" s="63">
        <v>160211000</v>
      </c>
      <c r="B1471" s="74"/>
      <c r="C1471" s="167" t="s">
        <v>375</v>
      </c>
      <c r="D1471" s="46"/>
      <c r="E1471" s="264"/>
      <c r="F1471" s="265"/>
      <c r="G1471" s="266"/>
      <c r="H1471" s="267"/>
      <c r="I1471" s="268"/>
      <c r="J1471" s="265"/>
      <c r="K1471" s="265"/>
      <c r="L1471" s="269"/>
      <c r="M1471" s="268"/>
      <c r="N1471" s="269"/>
      <c r="O1471" s="36"/>
      <c r="P1471" s="51" t="s">
        <v>1474</v>
      </c>
      <c r="Q1471" s="36"/>
      <c r="R1471" s="36" t="str">
        <f t="shared" si="166"/>
        <v/>
      </c>
      <c r="S1471" s="15"/>
      <c r="T1471" s="15"/>
      <c r="U1471" s="28"/>
      <c r="V1471" s="28"/>
      <c r="W1471" s="15"/>
      <c r="X1471" s="15"/>
      <c r="Y1471" s="15"/>
      <c r="Z1471" s="15"/>
      <c r="AA1471" s="16"/>
      <c r="AB1471" s="16"/>
      <c r="AC1471" s="16"/>
      <c r="AD1471" s="16"/>
      <c r="AE1471" s="16"/>
      <c r="AF1471" s="16"/>
      <c r="AG1471" s="16"/>
      <c r="AH1471" s="16"/>
      <c r="AI1471" s="16"/>
      <c r="AJ1471" s="16"/>
      <c r="AK1471" s="16"/>
      <c r="AL1471" s="16"/>
      <c r="AM1471" s="16"/>
      <c r="AN1471" s="16"/>
      <c r="AO1471" s="16"/>
      <c r="AP1471" s="16"/>
    </row>
    <row r="1472" spans="1:42" s="18" customFormat="1" ht="15.75" hidden="1" customHeight="1">
      <c r="A1472" s="63" t="s">
        <v>627</v>
      </c>
      <c r="B1472" s="431" t="s">
        <v>377</v>
      </c>
      <c r="C1472" s="432"/>
      <c r="D1472" s="25"/>
      <c r="E1472" s="331">
        <f t="shared" ref="E1472:N1472" si="172">SUM(E1473:E1486)</f>
        <v>0</v>
      </c>
      <c r="F1472" s="332">
        <f t="shared" si="172"/>
        <v>0</v>
      </c>
      <c r="G1472" s="333">
        <f t="shared" si="172"/>
        <v>0</v>
      </c>
      <c r="H1472" s="334">
        <f t="shared" si="172"/>
        <v>0</v>
      </c>
      <c r="I1472" s="364">
        <f t="shared" si="172"/>
        <v>0</v>
      </c>
      <c r="J1472" s="332">
        <f t="shared" si="172"/>
        <v>0</v>
      </c>
      <c r="K1472" s="332">
        <f t="shared" si="172"/>
        <v>0</v>
      </c>
      <c r="L1472" s="335">
        <f t="shared" si="172"/>
        <v>0</v>
      </c>
      <c r="M1472" s="364">
        <f t="shared" si="172"/>
        <v>0</v>
      </c>
      <c r="N1472" s="335">
        <f t="shared" si="172"/>
        <v>0</v>
      </c>
      <c r="O1472" s="36"/>
      <c r="P1472" s="51" t="s">
        <v>1500</v>
      </c>
      <c r="Q1472" s="36"/>
      <c r="R1472" s="36" t="str">
        <f t="shared" si="166"/>
        <v/>
      </c>
      <c r="S1472" s="15"/>
      <c r="T1472" s="15"/>
      <c r="U1472" s="28"/>
      <c r="V1472" s="28"/>
      <c r="W1472" s="15"/>
      <c r="X1472" s="15"/>
      <c r="Y1472" s="15"/>
      <c r="Z1472" s="15"/>
      <c r="AA1472" s="15"/>
      <c r="AB1472" s="15"/>
      <c r="AC1472" s="15"/>
      <c r="AD1472" s="15"/>
      <c r="AE1472" s="15"/>
      <c r="AF1472" s="15"/>
      <c r="AG1472" s="15"/>
      <c r="AH1472" s="15"/>
      <c r="AI1472" s="15"/>
      <c r="AJ1472" s="15"/>
      <c r="AK1472" s="15"/>
      <c r="AL1472" s="15"/>
      <c r="AM1472" s="15"/>
      <c r="AN1472" s="15"/>
      <c r="AO1472" s="15"/>
      <c r="AP1472" s="15"/>
    </row>
    <row r="1473" spans="1:42" s="17" customFormat="1" ht="12.75" hidden="1" customHeight="1">
      <c r="A1473" s="63">
        <v>160301000</v>
      </c>
      <c r="B1473" s="72"/>
      <c r="C1473" s="144" t="s">
        <v>378</v>
      </c>
      <c r="D1473" s="46"/>
      <c r="E1473" s="264"/>
      <c r="F1473" s="265"/>
      <c r="G1473" s="266"/>
      <c r="H1473" s="267"/>
      <c r="I1473" s="268"/>
      <c r="J1473" s="265"/>
      <c r="K1473" s="265"/>
      <c r="L1473" s="269"/>
      <c r="M1473" s="264">
        <f t="shared" ref="M1473:N1486" si="173">I1473+K1473</f>
        <v>0</v>
      </c>
      <c r="N1473" s="269">
        <f t="shared" si="173"/>
        <v>0</v>
      </c>
      <c r="O1473" s="36"/>
      <c r="P1473" s="51" t="s">
        <v>1474</v>
      </c>
      <c r="Q1473" s="36"/>
      <c r="R1473" s="36" t="str">
        <f t="shared" si="166"/>
        <v/>
      </c>
      <c r="S1473" s="15"/>
      <c r="T1473" s="15"/>
      <c r="U1473" s="28"/>
      <c r="V1473" s="28"/>
      <c r="W1473" s="15"/>
      <c r="X1473" s="15"/>
      <c r="Y1473" s="15"/>
      <c r="Z1473" s="15"/>
      <c r="AA1473" s="16"/>
      <c r="AB1473" s="16"/>
      <c r="AC1473" s="16"/>
      <c r="AD1473" s="16"/>
      <c r="AE1473" s="16"/>
      <c r="AF1473" s="16"/>
      <c r="AG1473" s="16"/>
      <c r="AH1473" s="16"/>
      <c r="AI1473" s="16"/>
      <c r="AJ1473" s="16"/>
      <c r="AK1473" s="16"/>
      <c r="AL1473" s="16"/>
      <c r="AM1473" s="16"/>
      <c r="AN1473" s="16"/>
      <c r="AO1473" s="16"/>
      <c r="AP1473" s="16"/>
    </row>
    <row r="1474" spans="1:42" s="17" customFormat="1" ht="12.75" hidden="1" customHeight="1">
      <c r="A1474" s="63">
        <v>160302000</v>
      </c>
      <c r="B1474" s="72"/>
      <c r="C1474" s="144" t="s">
        <v>379</v>
      </c>
      <c r="D1474" s="46"/>
      <c r="E1474" s="264"/>
      <c r="F1474" s="265"/>
      <c r="G1474" s="266"/>
      <c r="H1474" s="267"/>
      <c r="I1474" s="268"/>
      <c r="J1474" s="265"/>
      <c r="K1474" s="265"/>
      <c r="L1474" s="269"/>
      <c r="M1474" s="264">
        <f t="shared" si="173"/>
        <v>0</v>
      </c>
      <c r="N1474" s="269">
        <f t="shared" si="173"/>
        <v>0</v>
      </c>
      <c r="O1474" s="36"/>
      <c r="P1474" s="51" t="s">
        <v>1474</v>
      </c>
      <c r="Q1474" s="36"/>
      <c r="R1474" s="36" t="str">
        <f t="shared" si="166"/>
        <v/>
      </c>
      <c r="S1474" s="15"/>
      <c r="T1474" s="15"/>
      <c r="U1474" s="28"/>
      <c r="V1474" s="28"/>
      <c r="W1474" s="15"/>
      <c r="X1474" s="15"/>
      <c r="Y1474" s="15"/>
      <c r="Z1474" s="15"/>
      <c r="AA1474" s="16"/>
      <c r="AB1474" s="16"/>
      <c r="AC1474" s="16"/>
      <c r="AD1474" s="16"/>
      <c r="AE1474" s="16"/>
      <c r="AF1474" s="16"/>
      <c r="AG1474" s="16"/>
      <c r="AH1474" s="16"/>
      <c r="AI1474" s="16"/>
      <c r="AJ1474" s="16"/>
      <c r="AK1474" s="16"/>
      <c r="AL1474" s="16"/>
      <c r="AM1474" s="16"/>
      <c r="AN1474" s="16"/>
      <c r="AO1474" s="16"/>
      <c r="AP1474" s="16"/>
    </row>
    <row r="1475" spans="1:42" s="17" customFormat="1" ht="12.75" hidden="1" customHeight="1">
      <c r="A1475" s="63">
        <v>160303000</v>
      </c>
      <c r="B1475" s="72"/>
      <c r="C1475" s="144" t="s">
        <v>2744</v>
      </c>
      <c r="D1475" s="46"/>
      <c r="E1475" s="264"/>
      <c r="F1475" s="265"/>
      <c r="G1475" s="266"/>
      <c r="H1475" s="267"/>
      <c r="I1475" s="268"/>
      <c r="J1475" s="265"/>
      <c r="K1475" s="265"/>
      <c r="L1475" s="269"/>
      <c r="M1475" s="264">
        <f t="shared" si="173"/>
        <v>0</v>
      </c>
      <c r="N1475" s="269">
        <f t="shared" si="173"/>
        <v>0</v>
      </c>
      <c r="O1475" s="36"/>
      <c r="P1475" s="51" t="s">
        <v>1474</v>
      </c>
      <c r="Q1475" s="36"/>
      <c r="R1475" s="36" t="str">
        <f t="shared" si="166"/>
        <v/>
      </c>
      <c r="S1475" s="15"/>
      <c r="T1475" s="15"/>
      <c r="U1475" s="28"/>
      <c r="V1475" s="28"/>
      <c r="W1475" s="15"/>
      <c r="X1475" s="15"/>
      <c r="Y1475" s="15"/>
      <c r="Z1475" s="15"/>
      <c r="AA1475" s="16"/>
      <c r="AB1475" s="16"/>
      <c r="AC1475" s="16"/>
      <c r="AD1475" s="16"/>
      <c r="AE1475" s="16"/>
      <c r="AF1475" s="16"/>
      <c r="AG1475" s="16"/>
      <c r="AH1475" s="16"/>
      <c r="AI1475" s="16"/>
      <c r="AJ1475" s="16"/>
      <c r="AK1475" s="16"/>
      <c r="AL1475" s="16"/>
      <c r="AM1475" s="16"/>
      <c r="AN1475" s="16"/>
      <c r="AO1475" s="16"/>
      <c r="AP1475" s="16"/>
    </row>
    <row r="1476" spans="1:42" s="17" customFormat="1" ht="12.75" hidden="1" customHeight="1">
      <c r="A1476" s="63">
        <v>160304000</v>
      </c>
      <c r="B1476" s="72"/>
      <c r="C1476" s="144" t="s">
        <v>2116</v>
      </c>
      <c r="D1476" s="46"/>
      <c r="E1476" s="264"/>
      <c r="F1476" s="265"/>
      <c r="G1476" s="266"/>
      <c r="H1476" s="267"/>
      <c r="I1476" s="268"/>
      <c r="J1476" s="265"/>
      <c r="K1476" s="265"/>
      <c r="L1476" s="269"/>
      <c r="M1476" s="264">
        <f t="shared" si="173"/>
        <v>0</v>
      </c>
      <c r="N1476" s="269">
        <f t="shared" si="173"/>
        <v>0</v>
      </c>
      <c r="O1476" s="36"/>
      <c r="P1476" s="51" t="s">
        <v>1474</v>
      </c>
      <c r="Q1476" s="36"/>
      <c r="R1476" s="36" t="str">
        <f t="shared" si="166"/>
        <v/>
      </c>
      <c r="S1476" s="15"/>
      <c r="T1476" s="15"/>
      <c r="U1476" s="28"/>
      <c r="V1476" s="28"/>
      <c r="W1476" s="15"/>
      <c r="X1476" s="15"/>
      <c r="Y1476" s="15"/>
      <c r="Z1476" s="15"/>
      <c r="AA1476" s="16"/>
      <c r="AB1476" s="16"/>
      <c r="AC1476" s="16"/>
      <c r="AD1476" s="16"/>
      <c r="AE1476" s="16"/>
      <c r="AF1476" s="16"/>
      <c r="AG1476" s="16"/>
      <c r="AH1476" s="16"/>
      <c r="AI1476" s="16"/>
      <c r="AJ1476" s="16"/>
      <c r="AK1476" s="16"/>
      <c r="AL1476" s="16"/>
      <c r="AM1476" s="16"/>
      <c r="AN1476" s="16"/>
      <c r="AO1476" s="16"/>
      <c r="AP1476" s="16"/>
    </row>
    <row r="1477" spans="1:42" s="17" customFormat="1" ht="12.75" hidden="1" customHeight="1">
      <c r="A1477" s="63">
        <v>160305000</v>
      </c>
      <c r="B1477" s="72"/>
      <c r="C1477" s="144" t="s">
        <v>380</v>
      </c>
      <c r="D1477" s="46"/>
      <c r="E1477" s="264"/>
      <c r="F1477" s="265"/>
      <c r="G1477" s="266"/>
      <c r="H1477" s="267"/>
      <c r="I1477" s="268"/>
      <c r="J1477" s="265"/>
      <c r="K1477" s="265"/>
      <c r="L1477" s="269"/>
      <c r="M1477" s="264">
        <f t="shared" si="173"/>
        <v>0</v>
      </c>
      <c r="N1477" s="269">
        <f t="shared" si="173"/>
        <v>0</v>
      </c>
      <c r="O1477" s="36"/>
      <c r="P1477" s="51" t="s">
        <v>1474</v>
      </c>
      <c r="Q1477" s="36"/>
      <c r="R1477" s="36" t="str">
        <f t="shared" si="166"/>
        <v/>
      </c>
      <c r="S1477" s="15"/>
      <c r="T1477" s="15"/>
      <c r="U1477" s="28"/>
      <c r="V1477" s="28"/>
      <c r="W1477" s="15"/>
      <c r="X1477" s="15"/>
      <c r="Y1477" s="15"/>
      <c r="Z1477" s="15"/>
      <c r="AA1477" s="16"/>
      <c r="AB1477" s="16"/>
      <c r="AC1477" s="16"/>
      <c r="AD1477" s="16"/>
      <c r="AE1477" s="16"/>
      <c r="AF1477" s="16"/>
      <c r="AG1477" s="16"/>
      <c r="AH1477" s="16"/>
      <c r="AI1477" s="16"/>
      <c r="AJ1477" s="16"/>
      <c r="AK1477" s="16"/>
      <c r="AL1477" s="16"/>
      <c r="AM1477" s="16"/>
      <c r="AN1477" s="16"/>
      <c r="AO1477" s="16"/>
      <c r="AP1477" s="16"/>
    </row>
    <row r="1478" spans="1:42" s="17" customFormat="1" ht="12.75" hidden="1" customHeight="1">
      <c r="A1478" s="63">
        <v>160306000</v>
      </c>
      <c r="B1478" s="72"/>
      <c r="C1478" s="73" t="s">
        <v>628</v>
      </c>
      <c r="D1478" s="46"/>
      <c r="E1478" s="264"/>
      <c r="F1478" s="265"/>
      <c r="G1478" s="266"/>
      <c r="H1478" s="267"/>
      <c r="I1478" s="268"/>
      <c r="J1478" s="265"/>
      <c r="K1478" s="265"/>
      <c r="L1478" s="269"/>
      <c r="M1478" s="264">
        <f t="shared" si="173"/>
        <v>0</v>
      </c>
      <c r="N1478" s="269">
        <f t="shared" si="173"/>
        <v>0</v>
      </c>
      <c r="O1478" s="36"/>
      <c r="P1478" s="51" t="s">
        <v>1474</v>
      </c>
      <c r="Q1478" s="36"/>
      <c r="R1478" s="36" t="str">
        <f t="shared" si="166"/>
        <v/>
      </c>
      <c r="S1478" s="15"/>
      <c r="T1478" s="15"/>
      <c r="U1478" s="28"/>
      <c r="V1478" s="28"/>
      <c r="W1478" s="15"/>
      <c r="X1478" s="15"/>
      <c r="Y1478" s="15"/>
      <c r="Z1478" s="15"/>
      <c r="AA1478" s="16"/>
      <c r="AB1478" s="16"/>
      <c r="AC1478" s="16"/>
      <c r="AD1478" s="16"/>
      <c r="AE1478" s="16"/>
      <c r="AF1478" s="16"/>
      <c r="AG1478" s="16"/>
      <c r="AH1478" s="16"/>
      <c r="AI1478" s="16"/>
      <c r="AJ1478" s="16"/>
      <c r="AK1478" s="16"/>
      <c r="AL1478" s="16"/>
      <c r="AM1478" s="16"/>
      <c r="AN1478" s="16"/>
      <c r="AO1478" s="16"/>
      <c r="AP1478" s="16"/>
    </row>
    <row r="1479" spans="1:42" s="17" customFormat="1" ht="12.75" hidden="1" customHeight="1">
      <c r="A1479" s="63">
        <v>160307000</v>
      </c>
      <c r="B1479" s="72"/>
      <c r="C1479" s="144" t="s">
        <v>1613</v>
      </c>
      <c r="D1479" s="46"/>
      <c r="E1479" s="264"/>
      <c r="F1479" s="265"/>
      <c r="G1479" s="266"/>
      <c r="H1479" s="267"/>
      <c r="I1479" s="268"/>
      <c r="J1479" s="265"/>
      <c r="K1479" s="265"/>
      <c r="L1479" s="269"/>
      <c r="M1479" s="264">
        <f t="shared" si="173"/>
        <v>0</v>
      </c>
      <c r="N1479" s="269">
        <f t="shared" si="173"/>
        <v>0</v>
      </c>
      <c r="O1479" s="36"/>
      <c r="P1479" s="51" t="s">
        <v>1474</v>
      </c>
      <c r="Q1479" s="36"/>
      <c r="R1479" s="36" t="str">
        <f t="shared" si="166"/>
        <v/>
      </c>
      <c r="S1479" s="15"/>
      <c r="T1479" s="15"/>
      <c r="U1479" s="28"/>
      <c r="V1479" s="28"/>
      <c r="W1479" s="15"/>
      <c r="X1479" s="15"/>
      <c r="Y1479" s="15"/>
      <c r="Z1479" s="15"/>
      <c r="AA1479" s="16"/>
      <c r="AB1479" s="16"/>
      <c r="AC1479" s="16"/>
      <c r="AD1479" s="16"/>
      <c r="AE1479" s="16"/>
      <c r="AF1479" s="16"/>
      <c r="AG1479" s="16"/>
      <c r="AH1479" s="16"/>
      <c r="AI1479" s="16"/>
      <c r="AJ1479" s="16"/>
      <c r="AK1479" s="16"/>
      <c r="AL1479" s="16"/>
      <c r="AM1479" s="16"/>
      <c r="AN1479" s="16"/>
      <c r="AO1479" s="16"/>
      <c r="AP1479" s="16"/>
    </row>
    <row r="1480" spans="1:42" s="17" customFormat="1" ht="12.75" hidden="1" customHeight="1">
      <c r="A1480" s="63">
        <v>160308000</v>
      </c>
      <c r="B1480" s="72"/>
      <c r="C1480" s="144" t="s">
        <v>763</v>
      </c>
      <c r="D1480" s="46"/>
      <c r="E1480" s="264"/>
      <c r="F1480" s="265"/>
      <c r="G1480" s="266"/>
      <c r="H1480" s="267"/>
      <c r="I1480" s="268"/>
      <c r="J1480" s="265"/>
      <c r="K1480" s="265"/>
      <c r="L1480" s="269"/>
      <c r="M1480" s="264">
        <f t="shared" si="173"/>
        <v>0</v>
      </c>
      <c r="N1480" s="269">
        <f t="shared" si="173"/>
        <v>0</v>
      </c>
      <c r="O1480" s="36"/>
      <c r="P1480" s="51" t="s">
        <v>1474</v>
      </c>
      <c r="Q1480" s="36"/>
      <c r="R1480" s="36" t="str">
        <f t="shared" si="166"/>
        <v/>
      </c>
      <c r="S1480" s="15"/>
      <c r="T1480" s="15"/>
      <c r="U1480" s="28"/>
      <c r="V1480" s="28"/>
      <c r="W1480" s="15"/>
      <c r="X1480" s="15"/>
      <c r="Y1480" s="15"/>
      <c r="Z1480" s="15"/>
      <c r="AA1480" s="16"/>
      <c r="AB1480" s="16"/>
      <c r="AC1480" s="16"/>
      <c r="AD1480" s="16"/>
      <c r="AE1480" s="16"/>
      <c r="AF1480" s="16"/>
      <c r="AG1480" s="16"/>
      <c r="AH1480" s="16"/>
      <c r="AI1480" s="16"/>
      <c r="AJ1480" s="16"/>
      <c r="AK1480" s="16"/>
      <c r="AL1480" s="16"/>
      <c r="AM1480" s="16"/>
      <c r="AN1480" s="16"/>
      <c r="AO1480" s="16"/>
      <c r="AP1480" s="16"/>
    </row>
    <row r="1481" spans="1:42" s="17" customFormat="1" ht="12.75" hidden="1" customHeight="1">
      <c r="A1481" s="63">
        <v>160309000</v>
      </c>
      <c r="B1481" s="72"/>
      <c r="C1481" s="144" t="s">
        <v>1922</v>
      </c>
      <c r="D1481" s="46"/>
      <c r="E1481" s="264"/>
      <c r="F1481" s="265"/>
      <c r="G1481" s="266"/>
      <c r="H1481" s="267"/>
      <c r="I1481" s="268"/>
      <c r="J1481" s="265"/>
      <c r="K1481" s="265"/>
      <c r="L1481" s="269"/>
      <c r="M1481" s="264">
        <f t="shared" si="173"/>
        <v>0</v>
      </c>
      <c r="N1481" s="269">
        <f t="shared" si="173"/>
        <v>0</v>
      </c>
      <c r="O1481" s="36"/>
      <c r="P1481" s="51" t="s">
        <v>1474</v>
      </c>
      <c r="Q1481" s="36"/>
      <c r="R1481" s="36" t="str">
        <f t="shared" si="166"/>
        <v/>
      </c>
      <c r="S1481" s="15"/>
      <c r="T1481" s="15"/>
      <c r="U1481" s="28"/>
      <c r="V1481" s="28"/>
      <c r="W1481" s="15"/>
      <c r="X1481" s="15"/>
      <c r="Y1481" s="15"/>
      <c r="Z1481" s="15"/>
      <c r="AA1481" s="16"/>
      <c r="AB1481" s="16"/>
      <c r="AC1481" s="16"/>
      <c r="AD1481" s="16"/>
      <c r="AE1481" s="16"/>
      <c r="AF1481" s="16"/>
      <c r="AG1481" s="16"/>
      <c r="AH1481" s="16"/>
      <c r="AI1481" s="16"/>
      <c r="AJ1481" s="16"/>
      <c r="AK1481" s="16"/>
      <c r="AL1481" s="16"/>
      <c r="AM1481" s="16"/>
      <c r="AN1481" s="16"/>
      <c r="AO1481" s="16"/>
      <c r="AP1481" s="16"/>
    </row>
    <row r="1482" spans="1:42" s="17" customFormat="1" ht="12.75" hidden="1" customHeight="1">
      <c r="A1482" s="63">
        <v>160310000</v>
      </c>
      <c r="B1482" s="72"/>
      <c r="C1482" s="144" t="s">
        <v>381</v>
      </c>
      <c r="D1482" s="46"/>
      <c r="E1482" s="264"/>
      <c r="F1482" s="265"/>
      <c r="G1482" s="266"/>
      <c r="H1482" s="267"/>
      <c r="I1482" s="268"/>
      <c r="J1482" s="265"/>
      <c r="K1482" s="265"/>
      <c r="L1482" s="269"/>
      <c r="M1482" s="264">
        <f t="shared" si="173"/>
        <v>0</v>
      </c>
      <c r="N1482" s="269">
        <f t="shared" si="173"/>
        <v>0</v>
      </c>
      <c r="O1482" s="36"/>
      <c r="P1482" s="51" t="s">
        <v>1474</v>
      </c>
      <c r="Q1482" s="36"/>
      <c r="R1482" s="36" t="str">
        <f t="shared" si="166"/>
        <v/>
      </c>
      <c r="S1482" s="15"/>
      <c r="T1482" s="15"/>
      <c r="U1482" s="28"/>
      <c r="V1482" s="28"/>
      <c r="W1482" s="15"/>
      <c r="X1482" s="15"/>
      <c r="Y1482" s="15"/>
      <c r="Z1482" s="15"/>
      <c r="AA1482" s="16"/>
      <c r="AB1482" s="16"/>
      <c r="AC1482" s="16"/>
      <c r="AD1482" s="16"/>
      <c r="AE1482" s="16"/>
      <c r="AF1482" s="16"/>
      <c r="AG1482" s="16"/>
      <c r="AH1482" s="16"/>
      <c r="AI1482" s="16"/>
      <c r="AJ1482" s="16"/>
      <c r="AK1482" s="16"/>
      <c r="AL1482" s="16"/>
      <c r="AM1482" s="16"/>
      <c r="AN1482" s="16"/>
      <c r="AO1482" s="16"/>
      <c r="AP1482" s="16"/>
    </row>
    <row r="1483" spans="1:42" s="17" customFormat="1" ht="12.75" hidden="1" customHeight="1">
      <c r="A1483" s="63">
        <v>160314000</v>
      </c>
      <c r="B1483" s="72"/>
      <c r="C1483" s="144" t="s">
        <v>385</v>
      </c>
      <c r="D1483" s="46"/>
      <c r="E1483" s="264"/>
      <c r="F1483" s="265"/>
      <c r="G1483" s="266"/>
      <c r="H1483" s="267"/>
      <c r="I1483" s="268"/>
      <c r="J1483" s="265"/>
      <c r="K1483" s="265"/>
      <c r="L1483" s="269"/>
      <c r="M1483" s="264">
        <f t="shared" si="173"/>
        <v>0</v>
      </c>
      <c r="N1483" s="269">
        <f t="shared" si="173"/>
        <v>0</v>
      </c>
      <c r="O1483" s="36"/>
      <c r="P1483" s="51" t="s">
        <v>1474</v>
      </c>
      <c r="Q1483" s="36"/>
      <c r="R1483" s="36" t="str">
        <f t="shared" si="166"/>
        <v/>
      </c>
      <c r="S1483" s="15"/>
      <c r="T1483" s="15"/>
      <c r="U1483" s="28"/>
      <c r="V1483" s="28"/>
      <c r="W1483" s="15"/>
      <c r="X1483" s="15"/>
      <c r="Y1483" s="15"/>
      <c r="Z1483" s="15"/>
      <c r="AA1483" s="16"/>
      <c r="AB1483" s="16"/>
      <c r="AC1483" s="16"/>
      <c r="AD1483" s="16"/>
      <c r="AE1483" s="16"/>
      <c r="AF1483" s="16"/>
      <c r="AG1483" s="16"/>
      <c r="AH1483" s="16"/>
      <c r="AI1483" s="16"/>
      <c r="AJ1483" s="16"/>
      <c r="AK1483" s="16"/>
      <c r="AL1483" s="16"/>
      <c r="AM1483" s="16"/>
      <c r="AN1483" s="16"/>
      <c r="AO1483" s="16"/>
      <c r="AP1483" s="16"/>
    </row>
    <row r="1484" spans="1:42" s="17" customFormat="1" ht="12.75" hidden="1" customHeight="1">
      <c r="A1484" s="63">
        <v>160311000</v>
      </c>
      <c r="B1484" s="72"/>
      <c r="C1484" s="144" t="s">
        <v>382</v>
      </c>
      <c r="D1484" s="46"/>
      <c r="E1484" s="264"/>
      <c r="F1484" s="265"/>
      <c r="G1484" s="266"/>
      <c r="H1484" s="267"/>
      <c r="I1484" s="268"/>
      <c r="J1484" s="265"/>
      <c r="K1484" s="265"/>
      <c r="L1484" s="269"/>
      <c r="M1484" s="264">
        <f t="shared" si="173"/>
        <v>0</v>
      </c>
      <c r="N1484" s="269">
        <f t="shared" si="173"/>
        <v>0</v>
      </c>
      <c r="O1484" s="36"/>
      <c r="P1484" s="51" t="s">
        <v>1474</v>
      </c>
      <c r="Q1484" s="36"/>
      <c r="R1484" s="36" t="str">
        <f t="shared" si="166"/>
        <v/>
      </c>
      <c r="S1484" s="15"/>
      <c r="T1484" s="15"/>
      <c r="U1484" s="28"/>
      <c r="V1484" s="28"/>
      <c r="W1484" s="15"/>
      <c r="X1484" s="15"/>
      <c r="Y1484" s="15"/>
      <c r="Z1484" s="15"/>
      <c r="AA1484" s="16"/>
      <c r="AB1484" s="16"/>
      <c r="AC1484" s="16"/>
      <c r="AD1484" s="16"/>
      <c r="AE1484" s="16"/>
      <c r="AF1484" s="16"/>
      <c r="AG1484" s="16"/>
      <c r="AH1484" s="16"/>
      <c r="AI1484" s="16"/>
      <c r="AJ1484" s="16"/>
      <c r="AK1484" s="16"/>
      <c r="AL1484" s="16"/>
      <c r="AM1484" s="16"/>
      <c r="AN1484" s="16"/>
      <c r="AO1484" s="16"/>
      <c r="AP1484" s="16"/>
    </row>
    <row r="1485" spans="1:42" s="17" customFormat="1" ht="12.75" hidden="1" customHeight="1">
      <c r="A1485" s="63">
        <v>160312000</v>
      </c>
      <c r="B1485" s="72"/>
      <c r="C1485" s="144" t="s">
        <v>383</v>
      </c>
      <c r="D1485" s="46"/>
      <c r="E1485" s="264"/>
      <c r="F1485" s="265"/>
      <c r="G1485" s="266"/>
      <c r="H1485" s="267"/>
      <c r="I1485" s="268"/>
      <c r="J1485" s="265"/>
      <c r="K1485" s="265"/>
      <c r="L1485" s="269"/>
      <c r="M1485" s="264">
        <f t="shared" si="173"/>
        <v>0</v>
      </c>
      <c r="N1485" s="269">
        <f t="shared" si="173"/>
        <v>0</v>
      </c>
      <c r="O1485" s="36"/>
      <c r="P1485" s="51" t="s">
        <v>1474</v>
      </c>
      <c r="Q1485" s="36"/>
      <c r="R1485" s="36" t="str">
        <f t="shared" si="166"/>
        <v/>
      </c>
      <c r="S1485" s="15"/>
      <c r="T1485" s="15"/>
      <c r="U1485" s="28"/>
      <c r="V1485" s="28"/>
      <c r="W1485" s="15"/>
      <c r="X1485" s="15"/>
      <c r="Y1485" s="15"/>
      <c r="Z1485" s="15"/>
      <c r="AA1485" s="16"/>
      <c r="AB1485" s="16"/>
      <c r="AC1485" s="16"/>
      <c r="AD1485" s="16"/>
      <c r="AE1485" s="16"/>
      <c r="AF1485" s="16"/>
      <c r="AG1485" s="16"/>
      <c r="AH1485" s="16"/>
      <c r="AI1485" s="16"/>
      <c r="AJ1485" s="16"/>
      <c r="AK1485" s="16"/>
      <c r="AL1485" s="16"/>
      <c r="AM1485" s="16"/>
      <c r="AN1485" s="16"/>
      <c r="AO1485" s="16"/>
      <c r="AP1485" s="16"/>
    </row>
    <row r="1486" spans="1:42" s="17" customFormat="1" ht="12.75" hidden="1" customHeight="1" thickBot="1">
      <c r="A1486" s="63">
        <v>160313000</v>
      </c>
      <c r="B1486" s="74"/>
      <c r="C1486" s="167" t="s">
        <v>384</v>
      </c>
      <c r="D1486" s="46"/>
      <c r="E1486" s="264"/>
      <c r="F1486" s="265"/>
      <c r="G1486" s="266"/>
      <c r="H1486" s="267"/>
      <c r="I1486" s="268"/>
      <c r="J1486" s="265"/>
      <c r="K1486" s="265"/>
      <c r="L1486" s="269"/>
      <c r="M1486" s="264">
        <f t="shared" si="173"/>
        <v>0</v>
      </c>
      <c r="N1486" s="269">
        <f t="shared" si="173"/>
        <v>0</v>
      </c>
      <c r="O1486" s="36"/>
      <c r="P1486" s="51" t="s">
        <v>1474</v>
      </c>
      <c r="Q1486" s="36"/>
      <c r="R1486" s="36" t="str">
        <f t="shared" ref="R1486:R1549" si="174">IF(SUM(E1486:N1486)=0,"",P1486)</f>
        <v/>
      </c>
      <c r="S1486" s="15"/>
      <c r="T1486" s="15"/>
      <c r="U1486" s="28"/>
      <c r="V1486" s="28"/>
      <c r="W1486" s="15"/>
      <c r="X1486" s="15"/>
      <c r="Y1486" s="15"/>
      <c r="Z1486" s="15"/>
      <c r="AA1486" s="16"/>
      <c r="AB1486" s="16"/>
      <c r="AC1486" s="16"/>
      <c r="AD1486" s="16"/>
      <c r="AE1486" s="16"/>
      <c r="AF1486" s="16"/>
      <c r="AG1486" s="16"/>
      <c r="AH1486" s="16"/>
      <c r="AI1486" s="16"/>
      <c r="AJ1486" s="16"/>
      <c r="AK1486" s="16"/>
      <c r="AL1486" s="16"/>
      <c r="AM1486" s="16"/>
      <c r="AN1486" s="16"/>
      <c r="AO1486" s="16"/>
      <c r="AP1486" s="16"/>
    </row>
    <row r="1487" spans="1:42" s="18" customFormat="1" ht="15.75" customHeight="1">
      <c r="A1487" s="63" t="s">
        <v>629</v>
      </c>
      <c r="B1487" s="431" t="s">
        <v>386</v>
      </c>
      <c r="C1487" s="432"/>
      <c r="D1487" s="25"/>
      <c r="E1487" s="331">
        <f t="shared" ref="E1487:N1487" si="175">SUM(E1488:E1494)</f>
        <v>39</v>
      </c>
      <c r="F1487" s="332">
        <f t="shared" si="175"/>
        <v>1118</v>
      </c>
      <c r="G1487" s="333">
        <f t="shared" si="175"/>
        <v>4502</v>
      </c>
      <c r="H1487" s="334">
        <f t="shared" si="175"/>
        <v>43</v>
      </c>
      <c r="I1487" s="364">
        <f t="shared" si="175"/>
        <v>1107</v>
      </c>
      <c r="J1487" s="332">
        <f t="shared" si="175"/>
        <v>4469</v>
      </c>
      <c r="K1487" s="332">
        <f t="shared" si="175"/>
        <v>11</v>
      </c>
      <c r="L1487" s="335">
        <f t="shared" si="175"/>
        <v>33</v>
      </c>
      <c r="M1487" s="364">
        <f t="shared" si="175"/>
        <v>1118</v>
      </c>
      <c r="N1487" s="335">
        <f t="shared" si="175"/>
        <v>4502</v>
      </c>
      <c r="O1487" s="36"/>
      <c r="P1487" s="51" t="s">
        <v>1500</v>
      </c>
      <c r="Q1487" s="36"/>
      <c r="R1487" s="36" t="str">
        <f t="shared" si="174"/>
        <v>P</v>
      </c>
      <c r="S1487" s="15"/>
      <c r="T1487" s="15"/>
      <c r="U1487" s="28"/>
      <c r="V1487" s="28"/>
      <c r="W1487" s="15"/>
      <c r="X1487" s="15"/>
      <c r="Y1487" s="15"/>
      <c r="Z1487" s="15"/>
      <c r="AA1487" s="15"/>
      <c r="AB1487" s="15"/>
      <c r="AC1487" s="15"/>
      <c r="AD1487" s="15"/>
      <c r="AE1487" s="15"/>
      <c r="AF1487" s="15"/>
      <c r="AG1487" s="15"/>
      <c r="AH1487" s="15"/>
      <c r="AI1487" s="15"/>
      <c r="AJ1487" s="15"/>
      <c r="AK1487" s="15"/>
      <c r="AL1487" s="15"/>
      <c r="AM1487" s="15"/>
      <c r="AN1487" s="15"/>
      <c r="AO1487" s="15"/>
      <c r="AP1487" s="15"/>
    </row>
    <row r="1488" spans="1:42" s="17" customFormat="1" ht="12.75" customHeight="1">
      <c r="A1488" s="63">
        <v>168501000</v>
      </c>
      <c r="B1488" s="72"/>
      <c r="C1488" s="144" t="s">
        <v>387</v>
      </c>
      <c r="D1488" s="46"/>
      <c r="E1488" s="264">
        <v>12</v>
      </c>
      <c r="F1488" s="265">
        <v>277</v>
      </c>
      <c r="G1488" s="266">
        <v>908</v>
      </c>
      <c r="H1488" s="267">
        <v>13</v>
      </c>
      <c r="I1488" s="268">
        <v>266</v>
      </c>
      <c r="J1488" s="265">
        <v>875</v>
      </c>
      <c r="K1488" s="265">
        <v>11</v>
      </c>
      <c r="L1488" s="269">
        <v>33</v>
      </c>
      <c r="M1488" s="264">
        <f t="shared" ref="M1488:N1494" si="176">I1488+K1488</f>
        <v>277</v>
      </c>
      <c r="N1488" s="269">
        <f t="shared" si="176"/>
        <v>908</v>
      </c>
      <c r="O1488" s="36"/>
      <c r="P1488" s="51" t="s">
        <v>1474</v>
      </c>
      <c r="Q1488" s="36"/>
      <c r="R1488" s="36" t="str">
        <f t="shared" si="174"/>
        <v>M</v>
      </c>
      <c r="S1488" s="15"/>
      <c r="T1488" s="15"/>
      <c r="U1488" s="28"/>
      <c r="V1488" s="28"/>
      <c r="W1488" s="15"/>
      <c r="X1488" s="15"/>
      <c r="Y1488" s="15"/>
      <c r="Z1488" s="15"/>
      <c r="AA1488" s="16"/>
      <c r="AB1488" s="16"/>
      <c r="AC1488" s="16"/>
      <c r="AD1488" s="16"/>
      <c r="AE1488" s="16"/>
      <c r="AF1488" s="16"/>
      <c r="AG1488" s="16"/>
      <c r="AH1488" s="16"/>
      <c r="AI1488" s="16"/>
      <c r="AJ1488" s="16"/>
      <c r="AK1488" s="16"/>
      <c r="AL1488" s="16"/>
      <c r="AM1488" s="16"/>
      <c r="AN1488" s="16"/>
      <c r="AO1488" s="16"/>
      <c r="AP1488" s="16"/>
    </row>
    <row r="1489" spans="1:42" s="17" customFormat="1" ht="12.75" customHeight="1">
      <c r="A1489" s="63">
        <v>168502000</v>
      </c>
      <c r="B1489" s="72"/>
      <c r="C1489" s="144" t="s">
        <v>388</v>
      </c>
      <c r="D1489" s="46"/>
      <c r="E1489" s="264">
        <v>10</v>
      </c>
      <c r="F1489" s="265">
        <v>272</v>
      </c>
      <c r="G1489" s="266">
        <v>1360</v>
      </c>
      <c r="H1489" s="267">
        <v>11</v>
      </c>
      <c r="I1489" s="268">
        <v>272</v>
      </c>
      <c r="J1489" s="265">
        <v>1360</v>
      </c>
      <c r="K1489" s="265"/>
      <c r="L1489" s="269"/>
      <c r="M1489" s="264">
        <f t="shared" si="176"/>
        <v>272</v>
      </c>
      <c r="N1489" s="269">
        <f t="shared" si="176"/>
        <v>1360</v>
      </c>
      <c r="O1489" s="36"/>
      <c r="P1489" s="51" t="s">
        <v>1474</v>
      </c>
      <c r="Q1489" s="36"/>
      <c r="R1489" s="36" t="str">
        <f t="shared" si="174"/>
        <v>M</v>
      </c>
      <c r="S1489" s="15"/>
      <c r="T1489" s="15"/>
      <c r="U1489" s="28"/>
      <c r="V1489" s="28"/>
      <c r="W1489" s="15"/>
      <c r="X1489" s="15"/>
      <c r="Y1489" s="15"/>
      <c r="Z1489" s="15"/>
      <c r="AA1489" s="16"/>
      <c r="AB1489" s="16"/>
      <c r="AC1489" s="16"/>
      <c r="AD1489" s="16"/>
      <c r="AE1489" s="16"/>
      <c r="AF1489" s="16"/>
      <c r="AG1489" s="16"/>
      <c r="AH1489" s="16"/>
      <c r="AI1489" s="16"/>
      <c r="AJ1489" s="16"/>
      <c r="AK1489" s="16"/>
      <c r="AL1489" s="16"/>
      <c r="AM1489" s="16"/>
      <c r="AN1489" s="16"/>
      <c r="AO1489" s="16"/>
      <c r="AP1489" s="16"/>
    </row>
    <row r="1490" spans="1:42" s="17" customFormat="1" ht="12.75" customHeight="1">
      <c r="A1490" s="63">
        <v>168503000</v>
      </c>
      <c r="B1490" s="72"/>
      <c r="C1490" s="144" t="s">
        <v>389</v>
      </c>
      <c r="D1490" s="46"/>
      <c r="E1490" s="264">
        <v>10</v>
      </c>
      <c r="F1490" s="265">
        <v>163</v>
      </c>
      <c r="G1490" s="266">
        <v>540</v>
      </c>
      <c r="H1490" s="267">
        <v>11</v>
      </c>
      <c r="I1490" s="268">
        <v>163</v>
      </c>
      <c r="J1490" s="265">
        <v>540</v>
      </c>
      <c r="K1490" s="265"/>
      <c r="L1490" s="269"/>
      <c r="M1490" s="264">
        <f t="shared" si="176"/>
        <v>163</v>
      </c>
      <c r="N1490" s="269">
        <f t="shared" si="176"/>
        <v>540</v>
      </c>
      <c r="O1490" s="36"/>
      <c r="P1490" s="51" t="s">
        <v>1474</v>
      </c>
      <c r="Q1490" s="36"/>
      <c r="R1490" s="36" t="str">
        <f t="shared" si="174"/>
        <v>M</v>
      </c>
      <c r="S1490" s="15"/>
      <c r="T1490" s="15"/>
      <c r="U1490" s="28"/>
      <c r="V1490" s="28"/>
      <c r="W1490" s="15"/>
      <c r="X1490" s="15"/>
      <c r="Y1490" s="15"/>
      <c r="Z1490" s="15"/>
      <c r="AA1490" s="16"/>
      <c r="AB1490" s="16"/>
      <c r="AC1490" s="16"/>
      <c r="AD1490" s="16"/>
      <c r="AE1490" s="16"/>
      <c r="AF1490" s="16"/>
      <c r="AG1490" s="16"/>
      <c r="AH1490" s="16"/>
      <c r="AI1490" s="16"/>
      <c r="AJ1490" s="16"/>
      <c r="AK1490" s="16"/>
      <c r="AL1490" s="16"/>
      <c r="AM1490" s="16"/>
      <c r="AN1490" s="16"/>
      <c r="AO1490" s="16"/>
      <c r="AP1490" s="16"/>
    </row>
    <row r="1491" spans="1:42" s="17" customFormat="1" ht="12.75" customHeight="1">
      <c r="A1491" s="63">
        <v>168504000</v>
      </c>
      <c r="B1491" s="72"/>
      <c r="C1491" s="144" t="s">
        <v>390</v>
      </c>
      <c r="D1491" s="46"/>
      <c r="E1491" s="264">
        <v>1</v>
      </c>
      <c r="F1491" s="265">
        <v>218</v>
      </c>
      <c r="G1491" s="266">
        <v>702</v>
      </c>
      <c r="H1491" s="267">
        <v>3</v>
      </c>
      <c r="I1491" s="268">
        <v>218</v>
      </c>
      <c r="J1491" s="265">
        <v>702</v>
      </c>
      <c r="K1491" s="265"/>
      <c r="L1491" s="269"/>
      <c r="M1491" s="264">
        <f t="shared" si="176"/>
        <v>218</v>
      </c>
      <c r="N1491" s="269">
        <f t="shared" si="176"/>
        <v>702</v>
      </c>
      <c r="O1491" s="36"/>
      <c r="P1491" s="51" t="s">
        <v>1474</v>
      </c>
      <c r="Q1491" s="36"/>
      <c r="R1491" s="36" t="str">
        <f t="shared" si="174"/>
        <v>M</v>
      </c>
      <c r="S1491" s="15"/>
      <c r="T1491" s="15"/>
      <c r="U1491" s="28"/>
      <c r="V1491" s="28"/>
      <c r="W1491" s="15"/>
      <c r="X1491" s="15"/>
      <c r="Y1491" s="15"/>
      <c r="Z1491" s="15"/>
      <c r="AA1491" s="16"/>
      <c r="AB1491" s="16"/>
      <c r="AC1491" s="16"/>
      <c r="AD1491" s="16"/>
      <c r="AE1491" s="16"/>
      <c r="AF1491" s="16"/>
      <c r="AG1491" s="16"/>
      <c r="AH1491" s="16"/>
      <c r="AI1491" s="16"/>
      <c r="AJ1491" s="16"/>
      <c r="AK1491" s="16"/>
      <c r="AL1491" s="16"/>
      <c r="AM1491" s="16"/>
      <c r="AN1491" s="16"/>
      <c r="AO1491" s="16"/>
      <c r="AP1491" s="16"/>
    </row>
    <row r="1492" spans="1:42" s="17" customFormat="1" ht="12.75" customHeight="1">
      <c r="A1492" s="63">
        <v>168505000</v>
      </c>
      <c r="B1492" s="72"/>
      <c r="C1492" s="144" t="s">
        <v>380</v>
      </c>
      <c r="D1492" s="46"/>
      <c r="E1492" s="264">
        <v>3</v>
      </c>
      <c r="F1492" s="265">
        <v>70</v>
      </c>
      <c r="G1492" s="266">
        <v>350</v>
      </c>
      <c r="H1492" s="267">
        <v>2</v>
      </c>
      <c r="I1492" s="268">
        <v>70</v>
      </c>
      <c r="J1492" s="265">
        <v>350</v>
      </c>
      <c r="K1492" s="265"/>
      <c r="L1492" s="269"/>
      <c r="M1492" s="264">
        <f t="shared" si="176"/>
        <v>70</v>
      </c>
      <c r="N1492" s="269">
        <f t="shared" si="176"/>
        <v>350</v>
      </c>
      <c r="O1492" s="36"/>
      <c r="P1492" s="51" t="s">
        <v>1474</v>
      </c>
      <c r="Q1492" s="36"/>
      <c r="R1492" s="36" t="str">
        <f t="shared" si="174"/>
        <v>M</v>
      </c>
      <c r="S1492" s="15"/>
      <c r="T1492" s="15"/>
      <c r="U1492" s="28"/>
      <c r="V1492" s="28"/>
      <c r="W1492" s="15"/>
      <c r="X1492" s="15"/>
      <c r="Y1492" s="15"/>
      <c r="Z1492" s="15"/>
      <c r="AA1492" s="16"/>
      <c r="AB1492" s="16"/>
      <c r="AC1492" s="16"/>
      <c r="AD1492" s="16"/>
      <c r="AE1492" s="16"/>
      <c r="AF1492" s="16"/>
      <c r="AG1492" s="16"/>
      <c r="AH1492" s="16"/>
      <c r="AI1492" s="16"/>
      <c r="AJ1492" s="16"/>
      <c r="AK1492" s="16"/>
      <c r="AL1492" s="16"/>
      <c r="AM1492" s="16"/>
      <c r="AN1492" s="16"/>
      <c r="AO1492" s="16"/>
      <c r="AP1492" s="16"/>
    </row>
    <row r="1493" spans="1:42" s="17" customFormat="1" ht="12.75" customHeight="1">
      <c r="A1493" s="63">
        <v>168506000</v>
      </c>
      <c r="B1493" s="72"/>
      <c r="C1493" s="73" t="s">
        <v>2004</v>
      </c>
      <c r="D1493" s="46"/>
      <c r="E1493" s="264">
        <v>1</v>
      </c>
      <c r="F1493" s="265">
        <v>75</v>
      </c>
      <c r="G1493" s="266">
        <v>500</v>
      </c>
      <c r="H1493" s="267">
        <v>1</v>
      </c>
      <c r="I1493" s="268">
        <v>75</v>
      </c>
      <c r="J1493" s="265">
        <v>500</v>
      </c>
      <c r="K1493" s="265"/>
      <c r="L1493" s="269"/>
      <c r="M1493" s="264">
        <f t="shared" si="176"/>
        <v>75</v>
      </c>
      <c r="N1493" s="269">
        <f t="shared" si="176"/>
        <v>500</v>
      </c>
      <c r="O1493" s="36"/>
      <c r="P1493" s="51" t="s">
        <v>1474</v>
      </c>
      <c r="Q1493" s="36"/>
      <c r="R1493" s="36" t="str">
        <f t="shared" si="174"/>
        <v>M</v>
      </c>
      <c r="S1493" s="15"/>
      <c r="T1493" s="15"/>
      <c r="U1493" s="28"/>
      <c r="V1493" s="28"/>
      <c r="W1493" s="15"/>
      <c r="X1493" s="15"/>
      <c r="Y1493" s="15"/>
      <c r="Z1493" s="15"/>
      <c r="AA1493" s="16"/>
      <c r="AB1493" s="16"/>
      <c r="AC1493" s="16"/>
      <c r="AD1493" s="16"/>
      <c r="AE1493" s="16"/>
      <c r="AF1493" s="16"/>
      <c r="AG1493" s="16"/>
      <c r="AH1493" s="16"/>
      <c r="AI1493" s="16"/>
      <c r="AJ1493" s="16"/>
      <c r="AK1493" s="16"/>
      <c r="AL1493" s="16"/>
      <c r="AM1493" s="16"/>
      <c r="AN1493" s="16"/>
      <c r="AO1493" s="16"/>
      <c r="AP1493" s="16"/>
    </row>
    <row r="1494" spans="1:42" s="17" customFormat="1" ht="12.75" customHeight="1" thickBot="1">
      <c r="A1494" s="63">
        <v>168507000</v>
      </c>
      <c r="B1494" s="74"/>
      <c r="C1494" s="167" t="s">
        <v>391</v>
      </c>
      <c r="D1494" s="46"/>
      <c r="E1494" s="264">
        <v>2</v>
      </c>
      <c r="F1494" s="265">
        <v>43</v>
      </c>
      <c r="G1494" s="266">
        <v>142</v>
      </c>
      <c r="H1494" s="267">
        <v>2</v>
      </c>
      <c r="I1494" s="268">
        <v>43</v>
      </c>
      <c r="J1494" s="265">
        <v>142</v>
      </c>
      <c r="K1494" s="265"/>
      <c r="L1494" s="269"/>
      <c r="M1494" s="264">
        <f t="shared" si="176"/>
        <v>43</v>
      </c>
      <c r="N1494" s="269">
        <f t="shared" si="176"/>
        <v>142</v>
      </c>
      <c r="O1494" s="36"/>
      <c r="P1494" s="51" t="s">
        <v>1474</v>
      </c>
      <c r="Q1494" s="36"/>
      <c r="R1494" s="36" t="str">
        <f t="shared" si="174"/>
        <v>M</v>
      </c>
      <c r="S1494" s="15"/>
      <c r="T1494" s="15"/>
      <c r="U1494" s="28"/>
      <c r="V1494" s="28"/>
      <c r="W1494" s="15"/>
      <c r="X1494" s="15"/>
      <c r="Y1494" s="15"/>
      <c r="Z1494" s="15"/>
      <c r="AA1494" s="16"/>
      <c r="AB1494" s="16"/>
      <c r="AC1494" s="16"/>
      <c r="AD1494" s="16"/>
      <c r="AE1494" s="16"/>
      <c r="AF1494" s="16"/>
      <c r="AG1494" s="16"/>
      <c r="AH1494" s="16"/>
      <c r="AI1494" s="16"/>
      <c r="AJ1494" s="16"/>
      <c r="AK1494" s="16"/>
      <c r="AL1494" s="16"/>
      <c r="AM1494" s="16"/>
      <c r="AN1494" s="16"/>
      <c r="AO1494" s="16"/>
      <c r="AP1494" s="16"/>
    </row>
    <row r="1495" spans="1:42" s="18" customFormat="1" ht="15.75" customHeight="1">
      <c r="A1495" s="63" t="s">
        <v>630</v>
      </c>
      <c r="B1495" s="431" t="s">
        <v>392</v>
      </c>
      <c r="C1495" s="432"/>
      <c r="D1495" s="25"/>
      <c r="E1495" s="331">
        <f t="shared" ref="E1495:N1495" si="177">SUM(E1496:E1516)</f>
        <v>44</v>
      </c>
      <c r="F1495" s="332">
        <f t="shared" si="177"/>
        <v>1895</v>
      </c>
      <c r="G1495" s="333">
        <f t="shared" si="177"/>
        <v>9218</v>
      </c>
      <c r="H1495" s="334">
        <f t="shared" si="177"/>
        <v>47</v>
      </c>
      <c r="I1495" s="364">
        <f t="shared" si="177"/>
        <v>1895</v>
      </c>
      <c r="J1495" s="332">
        <f t="shared" si="177"/>
        <v>9218</v>
      </c>
      <c r="K1495" s="332">
        <f t="shared" si="177"/>
        <v>0</v>
      </c>
      <c r="L1495" s="335">
        <f t="shared" si="177"/>
        <v>0</v>
      </c>
      <c r="M1495" s="364">
        <f t="shared" si="177"/>
        <v>1895</v>
      </c>
      <c r="N1495" s="335">
        <f t="shared" si="177"/>
        <v>9218</v>
      </c>
      <c r="O1495" s="36"/>
      <c r="P1495" s="51" t="s">
        <v>1500</v>
      </c>
      <c r="Q1495" s="36"/>
      <c r="R1495" s="36" t="str">
        <f t="shared" si="174"/>
        <v>P</v>
      </c>
      <c r="S1495" s="15"/>
      <c r="T1495" s="15"/>
      <c r="U1495" s="28"/>
      <c r="V1495" s="28"/>
      <c r="W1495" s="15"/>
      <c r="X1495" s="15"/>
      <c r="Y1495" s="15"/>
      <c r="Z1495" s="15"/>
      <c r="AA1495" s="15"/>
      <c r="AB1495" s="15"/>
      <c r="AC1495" s="15"/>
      <c r="AD1495" s="15"/>
      <c r="AE1495" s="15"/>
      <c r="AF1495" s="15"/>
      <c r="AG1495" s="15"/>
      <c r="AH1495" s="15"/>
      <c r="AI1495" s="15"/>
      <c r="AJ1495" s="15"/>
      <c r="AK1495" s="15"/>
      <c r="AL1495" s="15"/>
      <c r="AM1495" s="15"/>
      <c r="AN1495" s="15"/>
      <c r="AO1495" s="15"/>
      <c r="AP1495" s="15"/>
    </row>
    <row r="1496" spans="1:42" s="17" customFormat="1" ht="12.75" customHeight="1">
      <c r="A1496" s="63">
        <v>166701000</v>
      </c>
      <c r="B1496" s="72"/>
      <c r="C1496" s="144" t="s">
        <v>693</v>
      </c>
      <c r="D1496" s="46"/>
      <c r="E1496" s="264">
        <v>1</v>
      </c>
      <c r="F1496" s="265">
        <v>32</v>
      </c>
      <c r="G1496" s="266">
        <v>160</v>
      </c>
      <c r="H1496" s="267">
        <v>2</v>
      </c>
      <c r="I1496" s="268">
        <v>32</v>
      </c>
      <c r="J1496" s="265">
        <v>160</v>
      </c>
      <c r="K1496" s="265"/>
      <c r="L1496" s="269"/>
      <c r="M1496" s="264">
        <f t="shared" ref="M1496:N1511" si="178">I1496+K1496</f>
        <v>32</v>
      </c>
      <c r="N1496" s="269">
        <f t="shared" si="178"/>
        <v>160</v>
      </c>
      <c r="O1496" s="36"/>
      <c r="P1496" s="51" t="s">
        <v>1474</v>
      </c>
      <c r="Q1496" s="36"/>
      <c r="R1496" s="36" t="str">
        <f t="shared" si="174"/>
        <v>M</v>
      </c>
      <c r="S1496" s="15"/>
      <c r="T1496" s="15"/>
      <c r="U1496" s="28"/>
      <c r="V1496" s="28"/>
      <c r="W1496" s="15"/>
      <c r="X1496" s="15"/>
      <c r="Y1496" s="15"/>
      <c r="Z1496" s="15"/>
      <c r="AA1496" s="16"/>
      <c r="AB1496" s="16"/>
      <c r="AC1496" s="16"/>
      <c r="AD1496" s="16"/>
      <c r="AE1496" s="16"/>
      <c r="AF1496" s="16"/>
      <c r="AG1496" s="16"/>
      <c r="AH1496" s="16"/>
      <c r="AI1496" s="16"/>
      <c r="AJ1496" s="16"/>
      <c r="AK1496" s="16"/>
      <c r="AL1496" s="16"/>
      <c r="AM1496" s="16"/>
      <c r="AN1496" s="16"/>
      <c r="AO1496" s="16"/>
      <c r="AP1496" s="16"/>
    </row>
    <row r="1497" spans="1:42" s="17" customFormat="1" ht="12.75" hidden="1" customHeight="1">
      <c r="A1497" s="63">
        <v>166702000</v>
      </c>
      <c r="B1497" s="72"/>
      <c r="C1497" s="144" t="s">
        <v>393</v>
      </c>
      <c r="D1497" s="46"/>
      <c r="E1497" s="264"/>
      <c r="F1497" s="265"/>
      <c r="G1497" s="266"/>
      <c r="H1497" s="267"/>
      <c r="I1497" s="268"/>
      <c r="J1497" s="265"/>
      <c r="K1497" s="265"/>
      <c r="L1497" s="269"/>
      <c r="M1497" s="264">
        <f t="shared" si="178"/>
        <v>0</v>
      </c>
      <c r="N1497" s="269">
        <f t="shared" si="178"/>
        <v>0</v>
      </c>
      <c r="O1497" s="36"/>
      <c r="P1497" s="51" t="s">
        <v>1474</v>
      </c>
      <c r="Q1497" s="36"/>
      <c r="R1497" s="36" t="str">
        <f t="shared" si="174"/>
        <v/>
      </c>
      <c r="S1497" s="15"/>
      <c r="T1497" s="15"/>
      <c r="U1497" s="28"/>
      <c r="V1497" s="28"/>
      <c r="W1497" s="15"/>
      <c r="X1497" s="15"/>
      <c r="Y1497" s="15"/>
      <c r="Z1497" s="15"/>
      <c r="AA1497" s="16"/>
      <c r="AB1497" s="16"/>
      <c r="AC1497" s="16"/>
      <c r="AD1497" s="16"/>
      <c r="AE1497" s="16"/>
      <c r="AF1497" s="16"/>
      <c r="AG1497" s="16"/>
      <c r="AH1497" s="16"/>
      <c r="AI1497" s="16"/>
      <c r="AJ1497" s="16"/>
      <c r="AK1497" s="16"/>
      <c r="AL1497" s="16"/>
      <c r="AM1497" s="16"/>
      <c r="AN1497" s="16"/>
      <c r="AO1497" s="16"/>
      <c r="AP1497" s="16"/>
    </row>
    <row r="1498" spans="1:42" s="17" customFormat="1" ht="12.75" customHeight="1">
      <c r="A1498" s="63">
        <v>166704000</v>
      </c>
      <c r="B1498" s="72"/>
      <c r="C1498" s="144" t="s">
        <v>1494</v>
      </c>
      <c r="D1498" s="46"/>
      <c r="E1498" s="264">
        <v>4</v>
      </c>
      <c r="F1498" s="265">
        <v>101</v>
      </c>
      <c r="G1498" s="266">
        <v>496</v>
      </c>
      <c r="H1498" s="267">
        <v>4</v>
      </c>
      <c r="I1498" s="268">
        <v>101</v>
      </c>
      <c r="J1498" s="265">
        <v>496</v>
      </c>
      <c r="K1498" s="265"/>
      <c r="L1498" s="269"/>
      <c r="M1498" s="264">
        <f t="shared" si="178"/>
        <v>101</v>
      </c>
      <c r="N1498" s="269">
        <f t="shared" si="178"/>
        <v>496</v>
      </c>
      <c r="O1498" s="36"/>
      <c r="P1498" s="51" t="s">
        <v>1474</v>
      </c>
      <c r="Q1498" s="36"/>
      <c r="R1498" s="36" t="str">
        <f t="shared" si="174"/>
        <v>M</v>
      </c>
      <c r="S1498" s="15"/>
      <c r="T1498" s="15"/>
      <c r="U1498" s="28"/>
      <c r="V1498" s="28"/>
      <c r="W1498" s="15"/>
      <c r="X1498" s="15"/>
      <c r="Y1498" s="15"/>
      <c r="Z1498" s="15"/>
      <c r="AA1498" s="16"/>
      <c r="AB1498" s="16"/>
      <c r="AC1498" s="16"/>
      <c r="AD1498" s="16"/>
      <c r="AE1498" s="16"/>
      <c r="AF1498" s="16"/>
      <c r="AG1498" s="16"/>
      <c r="AH1498" s="16"/>
      <c r="AI1498" s="16"/>
      <c r="AJ1498" s="16"/>
      <c r="AK1498" s="16"/>
      <c r="AL1498" s="16"/>
      <c r="AM1498" s="16"/>
      <c r="AN1498" s="16"/>
      <c r="AO1498" s="16"/>
      <c r="AP1498" s="16"/>
    </row>
    <row r="1499" spans="1:42" s="17" customFormat="1" ht="12.75" hidden="1" customHeight="1">
      <c r="A1499" s="63">
        <v>166706000</v>
      </c>
      <c r="B1499" s="72"/>
      <c r="C1499" s="144" t="s">
        <v>394</v>
      </c>
      <c r="D1499" s="46"/>
      <c r="E1499" s="264"/>
      <c r="F1499" s="265"/>
      <c r="G1499" s="266"/>
      <c r="H1499" s="267"/>
      <c r="I1499" s="268"/>
      <c r="J1499" s="265"/>
      <c r="K1499" s="265"/>
      <c r="L1499" s="269"/>
      <c r="M1499" s="264">
        <f t="shared" si="178"/>
        <v>0</v>
      </c>
      <c r="N1499" s="269">
        <f t="shared" si="178"/>
        <v>0</v>
      </c>
      <c r="O1499" s="36"/>
      <c r="P1499" s="51" t="s">
        <v>1474</v>
      </c>
      <c r="Q1499" s="36"/>
      <c r="R1499" s="36" t="str">
        <f t="shared" si="174"/>
        <v/>
      </c>
      <c r="S1499" s="15"/>
      <c r="T1499" s="15"/>
      <c r="U1499" s="28"/>
      <c r="V1499" s="28"/>
      <c r="W1499" s="15"/>
      <c r="X1499" s="15"/>
      <c r="Y1499" s="15"/>
      <c r="Z1499" s="15"/>
      <c r="AA1499" s="16"/>
      <c r="AB1499" s="16"/>
      <c r="AC1499" s="16"/>
      <c r="AD1499" s="16"/>
      <c r="AE1499" s="16"/>
      <c r="AF1499" s="16"/>
      <c r="AG1499" s="16"/>
      <c r="AH1499" s="16"/>
      <c r="AI1499" s="16"/>
      <c r="AJ1499" s="16"/>
      <c r="AK1499" s="16"/>
      <c r="AL1499" s="16"/>
      <c r="AM1499" s="16"/>
      <c r="AN1499" s="16"/>
      <c r="AO1499" s="16"/>
      <c r="AP1499" s="16"/>
    </row>
    <row r="1500" spans="1:42" s="17" customFormat="1" ht="12.75" hidden="1" customHeight="1">
      <c r="A1500" s="63">
        <v>166707000</v>
      </c>
      <c r="B1500" s="72"/>
      <c r="C1500" s="144" t="s">
        <v>395</v>
      </c>
      <c r="D1500" s="46"/>
      <c r="E1500" s="264"/>
      <c r="F1500" s="265"/>
      <c r="G1500" s="266"/>
      <c r="H1500" s="267"/>
      <c r="I1500" s="268"/>
      <c r="J1500" s="265"/>
      <c r="K1500" s="265"/>
      <c r="L1500" s="269"/>
      <c r="M1500" s="264">
        <f t="shared" si="178"/>
        <v>0</v>
      </c>
      <c r="N1500" s="269">
        <f t="shared" si="178"/>
        <v>0</v>
      </c>
      <c r="O1500" s="36"/>
      <c r="P1500" s="51" t="s">
        <v>1474</v>
      </c>
      <c r="Q1500" s="36"/>
      <c r="R1500" s="36" t="str">
        <f t="shared" si="174"/>
        <v/>
      </c>
      <c r="S1500" s="15"/>
      <c r="T1500" s="15"/>
      <c r="U1500" s="28"/>
      <c r="V1500" s="28"/>
      <c r="W1500" s="15"/>
      <c r="X1500" s="15"/>
      <c r="Y1500" s="15"/>
      <c r="Z1500" s="15"/>
      <c r="AA1500" s="16"/>
      <c r="AB1500" s="16"/>
      <c r="AC1500" s="16"/>
      <c r="AD1500" s="16"/>
      <c r="AE1500" s="16"/>
      <c r="AF1500" s="16"/>
      <c r="AG1500" s="16"/>
      <c r="AH1500" s="16"/>
      <c r="AI1500" s="16"/>
      <c r="AJ1500" s="16"/>
      <c r="AK1500" s="16"/>
      <c r="AL1500" s="16"/>
      <c r="AM1500" s="16"/>
      <c r="AN1500" s="16"/>
      <c r="AO1500" s="16"/>
      <c r="AP1500" s="16"/>
    </row>
    <row r="1501" spans="1:42" s="17" customFormat="1" ht="12.75" customHeight="1">
      <c r="A1501" s="63">
        <v>166708000</v>
      </c>
      <c r="B1501" s="72"/>
      <c r="C1501" s="144" t="s">
        <v>396</v>
      </c>
      <c r="D1501" s="46"/>
      <c r="E1501" s="264">
        <v>1</v>
      </c>
      <c r="F1501" s="265">
        <v>3</v>
      </c>
      <c r="G1501" s="266">
        <v>15</v>
      </c>
      <c r="H1501" s="267">
        <v>1</v>
      </c>
      <c r="I1501" s="268">
        <v>3</v>
      </c>
      <c r="J1501" s="265">
        <v>15</v>
      </c>
      <c r="K1501" s="265"/>
      <c r="L1501" s="269"/>
      <c r="M1501" s="264">
        <f t="shared" si="178"/>
        <v>3</v>
      </c>
      <c r="N1501" s="269">
        <f t="shared" si="178"/>
        <v>15</v>
      </c>
      <c r="O1501" s="36"/>
      <c r="P1501" s="51" t="s">
        <v>1474</v>
      </c>
      <c r="Q1501" s="36"/>
      <c r="R1501" s="36" t="str">
        <f t="shared" si="174"/>
        <v>M</v>
      </c>
      <c r="S1501" s="15"/>
      <c r="T1501" s="15"/>
      <c r="U1501" s="28"/>
      <c r="V1501" s="28"/>
      <c r="W1501" s="15"/>
      <c r="X1501" s="15"/>
      <c r="Y1501" s="15"/>
      <c r="Z1501" s="15"/>
      <c r="AA1501" s="16"/>
      <c r="AB1501" s="16"/>
      <c r="AC1501" s="16"/>
      <c r="AD1501" s="16"/>
      <c r="AE1501" s="16"/>
      <c r="AF1501" s="16"/>
      <c r="AG1501" s="16"/>
      <c r="AH1501" s="16"/>
      <c r="AI1501" s="16"/>
      <c r="AJ1501" s="16"/>
      <c r="AK1501" s="16"/>
      <c r="AL1501" s="16"/>
      <c r="AM1501" s="16"/>
      <c r="AN1501" s="16"/>
      <c r="AO1501" s="16"/>
      <c r="AP1501" s="16"/>
    </row>
    <row r="1502" spans="1:42" s="17" customFormat="1" ht="12.75" customHeight="1">
      <c r="A1502" s="63">
        <v>166710000</v>
      </c>
      <c r="B1502" s="72"/>
      <c r="C1502" s="144" t="s">
        <v>2351</v>
      </c>
      <c r="D1502" s="46"/>
      <c r="E1502" s="264">
        <v>1</v>
      </c>
      <c r="F1502" s="265">
        <v>50</v>
      </c>
      <c r="G1502" s="266">
        <v>250</v>
      </c>
      <c r="H1502" s="267">
        <v>1</v>
      </c>
      <c r="I1502" s="268">
        <v>50</v>
      </c>
      <c r="J1502" s="265">
        <v>250</v>
      </c>
      <c r="K1502" s="265"/>
      <c r="L1502" s="269"/>
      <c r="M1502" s="264">
        <f t="shared" si="178"/>
        <v>50</v>
      </c>
      <c r="N1502" s="269">
        <f t="shared" si="178"/>
        <v>250</v>
      </c>
      <c r="O1502" s="36"/>
      <c r="P1502" s="51" t="s">
        <v>1474</v>
      </c>
      <c r="Q1502" s="36"/>
      <c r="R1502" s="36" t="str">
        <f t="shared" si="174"/>
        <v>M</v>
      </c>
      <c r="S1502" s="15"/>
      <c r="T1502" s="15"/>
      <c r="U1502" s="28"/>
      <c r="V1502" s="28"/>
      <c r="W1502" s="15"/>
      <c r="X1502" s="15"/>
      <c r="Y1502" s="15"/>
      <c r="Z1502" s="15"/>
      <c r="AA1502" s="16"/>
      <c r="AB1502" s="16"/>
      <c r="AC1502" s="16"/>
      <c r="AD1502" s="16"/>
      <c r="AE1502" s="16"/>
      <c r="AF1502" s="16"/>
      <c r="AG1502" s="16"/>
      <c r="AH1502" s="16"/>
      <c r="AI1502" s="16"/>
      <c r="AJ1502" s="16"/>
      <c r="AK1502" s="16"/>
      <c r="AL1502" s="16"/>
      <c r="AM1502" s="16"/>
      <c r="AN1502" s="16"/>
      <c r="AO1502" s="16"/>
      <c r="AP1502" s="16"/>
    </row>
    <row r="1503" spans="1:42" s="17" customFormat="1" ht="12.75" customHeight="1">
      <c r="A1503" s="63">
        <v>166711000</v>
      </c>
      <c r="B1503" s="72"/>
      <c r="C1503" s="144" t="s">
        <v>397</v>
      </c>
      <c r="D1503" s="46"/>
      <c r="E1503" s="264">
        <v>5</v>
      </c>
      <c r="F1503" s="265">
        <v>198</v>
      </c>
      <c r="G1503" s="266">
        <v>960</v>
      </c>
      <c r="H1503" s="267">
        <v>5</v>
      </c>
      <c r="I1503" s="268">
        <v>198</v>
      </c>
      <c r="J1503" s="265">
        <v>960</v>
      </c>
      <c r="K1503" s="265"/>
      <c r="L1503" s="269"/>
      <c r="M1503" s="264">
        <f t="shared" si="178"/>
        <v>198</v>
      </c>
      <c r="N1503" s="269">
        <f t="shared" si="178"/>
        <v>960</v>
      </c>
      <c r="O1503" s="36"/>
      <c r="P1503" s="51" t="s">
        <v>1474</v>
      </c>
      <c r="Q1503" s="36"/>
      <c r="R1503" s="36" t="str">
        <f t="shared" si="174"/>
        <v>M</v>
      </c>
      <c r="S1503" s="15"/>
      <c r="T1503" s="15"/>
      <c r="U1503" s="28"/>
      <c r="V1503" s="28"/>
      <c r="W1503" s="15"/>
      <c r="X1503" s="15"/>
      <c r="Y1503" s="15"/>
      <c r="Z1503" s="15"/>
      <c r="AA1503" s="16"/>
      <c r="AB1503" s="16"/>
      <c r="AC1503" s="16"/>
      <c r="AD1503" s="16"/>
      <c r="AE1503" s="16"/>
      <c r="AF1503" s="16"/>
      <c r="AG1503" s="16"/>
      <c r="AH1503" s="16"/>
      <c r="AI1503" s="16"/>
      <c r="AJ1503" s="16"/>
      <c r="AK1503" s="16"/>
      <c r="AL1503" s="16"/>
      <c r="AM1503" s="16"/>
      <c r="AN1503" s="16"/>
      <c r="AO1503" s="16"/>
      <c r="AP1503" s="16"/>
    </row>
    <row r="1504" spans="1:42" s="17" customFormat="1" ht="12.75" customHeight="1">
      <c r="A1504" s="63">
        <v>166714000</v>
      </c>
      <c r="B1504" s="72"/>
      <c r="C1504" s="144" t="s">
        <v>398</v>
      </c>
      <c r="D1504" s="46"/>
      <c r="E1504" s="264">
        <v>1</v>
      </c>
      <c r="F1504" s="265">
        <v>203</v>
      </c>
      <c r="G1504" s="266">
        <v>1015</v>
      </c>
      <c r="H1504" s="267">
        <v>5</v>
      </c>
      <c r="I1504" s="268">
        <v>203</v>
      </c>
      <c r="J1504" s="265">
        <v>1015</v>
      </c>
      <c r="K1504" s="265"/>
      <c r="L1504" s="269"/>
      <c r="M1504" s="264">
        <f t="shared" si="178"/>
        <v>203</v>
      </c>
      <c r="N1504" s="269">
        <f t="shared" si="178"/>
        <v>1015</v>
      </c>
      <c r="O1504" s="36"/>
      <c r="P1504" s="51" t="s">
        <v>1474</v>
      </c>
      <c r="Q1504" s="36"/>
      <c r="R1504" s="36" t="str">
        <f t="shared" si="174"/>
        <v>M</v>
      </c>
      <c r="S1504" s="15"/>
      <c r="T1504" s="15"/>
      <c r="U1504" s="28"/>
      <c r="V1504" s="28"/>
      <c r="W1504" s="15"/>
      <c r="X1504" s="15"/>
      <c r="Y1504" s="15"/>
      <c r="Z1504" s="15"/>
      <c r="AA1504" s="16"/>
      <c r="AB1504" s="16"/>
      <c r="AC1504" s="16"/>
      <c r="AD1504" s="16"/>
      <c r="AE1504" s="16"/>
      <c r="AF1504" s="16"/>
      <c r="AG1504" s="16"/>
      <c r="AH1504" s="16"/>
      <c r="AI1504" s="16"/>
      <c r="AJ1504" s="16"/>
      <c r="AK1504" s="16"/>
      <c r="AL1504" s="16"/>
      <c r="AM1504" s="16"/>
      <c r="AN1504" s="16"/>
      <c r="AO1504" s="16"/>
      <c r="AP1504" s="16"/>
    </row>
    <row r="1505" spans="1:42" s="17" customFormat="1" ht="12.75" customHeight="1">
      <c r="A1505" s="63">
        <v>166715000</v>
      </c>
      <c r="B1505" s="72"/>
      <c r="C1505" s="144" t="s">
        <v>399</v>
      </c>
      <c r="D1505" s="46"/>
      <c r="E1505" s="264">
        <v>4</v>
      </c>
      <c r="F1505" s="265">
        <v>199</v>
      </c>
      <c r="G1505" s="266">
        <v>791</v>
      </c>
      <c r="H1505" s="267">
        <v>1</v>
      </c>
      <c r="I1505" s="268">
        <v>199</v>
      </c>
      <c r="J1505" s="265">
        <v>791</v>
      </c>
      <c r="K1505" s="265"/>
      <c r="L1505" s="269"/>
      <c r="M1505" s="264">
        <f t="shared" si="178"/>
        <v>199</v>
      </c>
      <c r="N1505" s="269">
        <f t="shared" si="178"/>
        <v>791</v>
      </c>
      <c r="O1505" s="36"/>
      <c r="P1505" s="51" t="s">
        <v>1474</v>
      </c>
      <c r="Q1505" s="36"/>
      <c r="R1505" s="36" t="str">
        <f t="shared" si="174"/>
        <v>M</v>
      </c>
      <c r="S1505" s="15"/>
      <c r="T1505" s="15"/>
      <c r="U1505" s="28"/>
      <c r="V1505" s="28"/>
      <c r="W1505" s="15"/>
      <c r="X1505" s="15"/>
      <c r="Y1505" s="15"/>
      <c r="Z1505" s="15"/>
      <c r="AA1505" s="16"/>
      <c r="AB1505" s="16"/>
      <c r="AC1505" s="16"/>
      <c r="AD1505" s="16"/>
      <c r="AE1505" s="16"/>
      <c r="AF1505" s="16"/>
      <c r="AG1505" s="16"/>
      <c r="AH1505" s="16"/>
      <c r="AI1505" s="16"/>
      <c r="AJ1505" s="16"/>
      <c r="AK1505" s="16"/>
      <c r="AL1505" s="16"/>
      <c r="AM1505" s="16"/>
      <c r="AN1505" s="16"/>
      <c r="AO1505" s="16"/>
      <c r="AP1505" s="16"/>
    </row>
    <row r="1506" spans="1:42" s="17" customFormat="1" ht="12.75" customHeight="1">
      <c r="A1506" s="63">
        <v>166716000</v>
      </c>
      <c r="B1506" s="72"/>
      <c r="C1506" s="144" t="s">
        <v>1946</v>
      </c>
      <c r="D1506" s="46"/>
      <c r="E1506" s="264">
        <v>7</v>
      </c>
      <c r="F1506" s="265">
        <v>360</v>
      </c>
      <c r="G1506" s="266">
        <v>1824</v>
      </c>
      <c r="H1506" s="267">
        <v>7</v>
      </c>
      <c r="I1506" s="268">
        <v>360</v>
      </c>
      <c r="J1506" s="265">
        <v>1824</v>
      </c>
      <c r="K1506" s="265"/>
      <c r="L1506" s="269"/>
      <c r="M1506" s="264">
        <f t="shared" si="178"/>
        <v>360</v>
      </c>
      <c r="N1506" s="269">
        <f t="shared" si="178"/>
        <v>1824</v>
      </c>
      <c r="O1506" s="36"/>
      <c r="P1506" s="51" t="s">
        <v>1474</v>
      </c>
      <c r="Q1506" s="36"/>
      <c r="R1506" s="36" t="str">
        <f t="shared" si="174"/>
        <v>M</v>
      </c>
      <c r="S1506" s="15"/>
      <c r="T1506" s="15"/>
      <c r="U1506" s="28"/>
      <c r="V1506" s="28"/>
      <c r="W1506" s="15"/>
      <c r="X1506" s="15"/>
      <c r="Y1506" s="15"/>
      <c r="Z1506" s="15"/>
      <c r="AA1506" s="16"/>
      <c r="AB1506" s="16"/>
      <c r="AC1506" s="16"/>
      <c r="AD1506" s="16"/>
      <c r="AE1506" s="16"/>
      <c r="AF1506" s="16"/>
      <c r="AG1506" s="16"/>
      <c r="AH1506" s="16"/>
      <c r="AI1506" s="16"/>
      <c r="AJ1506" s="16"/>
      <c r="AK1506" s="16"/>
      <c r="AL1506" s="16"/>
      <c r="AM1506" s="16"/>
      <c r="AN1506" s="16"/>
      <c r="AO1506" s="16"/>
      <c r="AP1506" s="16"/>
    </row>
    <row r="1507" spans="1:42" s="17" customFormat="1" ht="13.5" hidden="1" customHeight="1">
      <c r="A1507" s="63">
        <v>166717000</v>
      </c>
      <c r="B1507" s="72"/>
      <c r="C1507" s="144" t="s">
        <v>2758</v>
      </c>
      <c r="D1507" s="46"/>
      <c r="E1507" s="264"/>
      <c r="F1507" s="265"/>
      <c r="G1507" s="266"/>
      <c r="H1507" s="267"/>
      <c r="I1507" s="268"/>
      <c r="J1507" s="265"/>
      <c r="K1507" s="265"/>
      <c r="L1507" s="269"/>
      <c r="M1507" s="264">
        <f t="shared" si="178"/>
        <v>0</v>
      </c>
      <c r="N1507" s="269">
        <f t="shared" si="178"/>
        <v>0</v>
      </c>
      <c r="O1507" s="36"/>
      <c r="P1507" s="51" t="s">
        <v>1474</v>
      </c>
      <c r="Q1507" s="36"/>
      <c r="R1507" s="36" t="str">
        <f t="shared" si="174"/>
        <v/>
      </c>
      <c r="S1507" s="15"/>
      <c r="T1507" s="15"/>
      <c r="U1507" s="28"/>
      <c r="V1507" s="28"/>
      <c r="W1507" s="15"/>
      <c r="X1507" s="15"/>
      <c r="Y1507" s="15"/>
      <c r="Z1507" s="15"/>
      <c r="AA1507" s="16"/>
      <c r="AB1507" s="16"/>
      <c r="AC1507" s="16"/>
      <c r="AD1507" s="16"/>
      <c r="AE1507" s="16"/>
      <c r="AF1507" s="16"/>
      <c r="AG1507" s="16"/>
      <c r="AH1507" s="16"/>
      <c r="AI1507" s="16"/>
      <c r="AJ1507" s="16"/>
      <c r="AK1507" s="16"/>
      <c r="AL1507" s="16"/>
      <c r="AM1507" s="16"/>
      <c r="AN1507" s="16"/>
      <c r="AO1507" s="16"/>
      <c r="AP1507" s="16"/>
    </row>
    <row r="1508" spans="1:42" s="17" customFormat="1" ht="12.75" hidden="1" customHeight="1">
      <c r="A1508" s="63">
        <v>166718000</v>
      </c>
      <c r="B1508" s="72"/>
      <c r="C1508" s="144" t="s">
        <v>402</v>
      </c>
      <c r="D1508" s="46"/>
      <c r="E1508" s="264"/>
      <c r="F1508" s="265"/>
      <c r="G1508" s="266"/>
      <c r="H1508" s="267"/>
      <c r="I1508" s="268"/>
      <c r="J1508" s="265"/>
      <c r="K1508" s="265"/>
      <c r="L1508" s="269"/>
      <c r="M1508" s="264">
        <f t="shared" si="178"/>
        <v>0</v>
      </c>
      <c r="N1508" s="269">
        <f t="shared" si="178"/>
        <v>0</v>
      </c>
      <c r="O1508" s="36"/>
      <c r="P1508" s="51" t="s">
        <v>1474</v>
      </c>
      <c r="Q1508" s="36"/>
      <c r="R1508" s="36" t="str">
        <f t="shared" si="174"/>
        <v/>
      </c>
      <c r="S1508" s="15"/>
      <c r="T1508" s="15"/>
      <c r="U1508" s="28"/>
      <c r="V1508" s="28"/>
      <c r="W1508" s="15"/>
      <c r="X1508" s="15"/>
      <c r="Y1508" s="15"/>
      <c r="Z1508" s="15"/>
      <c r="AA1508" s="16"/>
      <c r="AB1508" s="16"/>
      <c r="AC1508" s="16"/>
      <c r="AD1508" s="16"/>
      <c r="AE1508" s="16"/>
      <c r="AF1508" s="16"/>
      <c r="AG1508" s="16"/>
      <c r="AH1508" s="16"/>
      <c r="AI1508" s="16"/>
      <c r="AJ1508" s="16"/>
      <c r="AK1508" s="16"/>
      <c r="AL1508" s="16"/>
      <c r="AM1508" s="16"/>
      <c r="AN1508" s="16"/>
      <c r="AO1508" s="16"/>
      <c r="AP1508" s="16"/>
    </row>
    <row r="1509" spans="1:42" s="17" customFormat="1" ht="12.75" hidden="1" customHeight="1">
      <c r="A1509" s="63">
        <v>166719000</v>
      </c>
      <c r="B1509" s="72"/>
      <c r="C1509" s="144" t="s">
        <v>403</v>
      </c>
      <c r="D1509" s="46"/>
      <c r="E1509" s="264"/>
      <c r="F1509" s="265"/>
      <c r="G1509" s="266"/>
      <c r="H1509" s="267"/>
      <c r="I1509" s="268"/>
      <c r="J1509" s="265"/>
      <c r="K1509" s="265"/>
      <c r="L1509" s="269"/>
      <c r="M1509" s="264">
        <f t="shared" si="178"/>
        <v>0</v>
      </c>
      <c r="N1509" s="269">
        <f t="shared" si="178"/>
        <v>0</v>
      </c>
      <c r="O1509" s="36"/>
      <c r="P1509" s="51" t="s">
        <v>1474</v>
      </c>
      <c r="Q1509" s="36"/>
      <c r="R1509" s="36" t="str">
        <f t="shared" si="174"/>
        <v/>
      </c>
      <c r="S1509" s="15"/>
      <c r="T1509" s="15"/>
      <c r="U1509" s="28"/>
      <c r="V1509" s="28"/>
      <c r="W1509" s="15"/>
      <c r="X1509" s="15"/>
      <c r="Y1509" s="15"/>
      <c r="Z1509" s="15"/>
      <c r="AA1509" s="16"/>
      <c r="AB1509" s="16"/>
      <c r="AC1509" s="16"/>
      <c r="AD1509" s="16"/>
      <c r="AE1509" s="16"/>
      <c r="AF1509" s="16"/>
      <c r="AG1509" s="16"/>
      <c r="AH1509" s="16"/>
      <c r="AI1509" s="16"/>
      <c r="AJ1509" s="16"/>
      <c r="AK1509" s="16"/>
      <c r="AL1509" s="16"/>
      <c r="AM1509" s="16"/>
      <c r="AN1509" s="16"/>
      <c r="AO1509" s="16"/>
      <c r="AP1509" s="16"/>
    </row>
    <row r="1510" spans="1:42" s="17" customFormat="1" ht="12.75" customHeight="1">
      <c r="A1510" s="63">
        <v>166720000</v>
      </c>
      <c r="B1510" s="72"/>
      <c r="C1510" s="144" t="s">
        <v>1850</v>
      </c>
      <c r="D1510" s="46"/>
      <c r="E1510" s="264">
        <v>1</v>
      </c>
      <c r="F1510" s="265">
        <v>59</v>
      </c>
      <c r="G1510" s="266">
        <v>295</v>
      </c>
      <c r="H1510" s="267">
        <v>2</v>
      </c>
      <c r="I1510" s="268">
        <v>59</v>
      </c>
      <c r="J1510" s="265">
        <v>295</v>
      </c>
      <c r="K1510" s="265"/>
      <c r="L1510" s="269"/>
      <c r="M1510" s="264">
        <f t="shared" si="178"/>
        <v>59</v>
      </c>
      <c r="N1510" s="269">
        <f t="shared" si="178"/>
        <v>295</v>
      </c>
      <c r="O1510" s="36"/>
      <c r="P1510" s="51" t="s">
        <v>1474</v>
      </c>
      <c r="Q1510" s="36"/>
      <c r="R1510" s="36" t="str">
        <f t="shared" si="174"/>
        <v>M</v>
      </c>
      <c r="S1510" s="15"/>
      <c r="T1510" s="15"/>
      <c r="U1510" s="28"/>
      <c r="V1510" s="28"/>
      <c r="W1510" s="15"/>
      <c r="X1510" s="15"/>
      <c r="Y1510" s="15"/>
      <c r="Z1510" s="15"/>
      <c r="AA1510" s="16"/>
      <c r="AB1510" s="16"/>
      <c r="AC1510" s="16"/>
      <c r="AD1510" s="16"/>
      <c r="AE1510" s="16"/>
      <c r="AF1510" s="16"/>
      <c r="AG1510" s="16"/>
      <c r="AH1510" s="16"/>
      <c r="AI1510" s="16"/>
      <c r="AJ1510" s="16"/>
      <c r="AK1510" s="16"/>
      <c r="AL1510" s="16"/>
      <c r="AM1510" s="16"/>
      <c r="AN1510" s="16"/>
      <c r="AO1510" s="16"/>
      <c r="AP1510" s="16"/>
    </row>
    <row r="1511" spans="1:42" s="17" customFormat="1" ht="12.75" hidden="1" customHeight="1">
      <c r="A1511" s="63">
        <v>166721000</v>
      </c>
      <c r="B1511" s="72"/>
      <c r="C1511" s="144" t="s">
        <v>404</v>
      </c>
      <c r="D1511" s="46"/>
      <c r="E1511" s="264"/>
      <c r="F1511" s="265"/>
      <c r="G1511" s="266"/>
      <c r="H1511" s="267"/>
      <c r="I1511" s="268"/>
      <c r="J1511" s="265"/>
      <c r="K1511" s="265"/>
      <c r="L1511" s="269"/>
      <c r="M1511" s="264">
        <f t="shared" si="178"/>
        <v>0</v>
      </c>
      <c r="N1511" s="269">
        <f t="shared" si="178"/>
        <v>0</v>
      </c>
      <c r="O1511" s="36"/>
      <c r="P1511" s="51" t="s">
        <v>1474</v>
      </c>
      <c r="Q1511" s="36"/>
      <c r="R1511" s="36" t="str">
        <f t="shared" si="174"/>
        <v/>
      </c>
      <c r="S1511" s="15"/>
      <c r="T1511" s="15"/>
      <c r="U1511" s="28"/>
      <c r="V1511" s="28"/>
      <c r="W1511" s="15"/>
      <c r="X1511" s="15"/>
      <c r="Y1511" s="15"/>
      <c r="Z1511" s="15"/>
      <c r="AA1511" s="16"/>
      <c r="AB1511" s="16"/>
      <c r="AC1511" s="16"/>
      <c r="AD1511" s="16"/>
      <c r="AE1511" s="16"/>
      <c r="AF1511" s="16"/>
      <c r="AG1511" s="16"/>
      <c r="AH1511" s="16"/>
      <c r="AI1511" s="16"/>
      <c r="AJ1511" s="16"/>
      <c r="AK1511" s="16"/>
      <c r="AL1511" s="16"/>
      <c r="AM1511" s="16"/>
      <c r="AN1511" s="16"/>
      <c r="AO1511" s="16"/>
      <c r="AP1511" s="16"/>
    </row>
    <row r="1512" spans="1:42" s="17" customFormat="1" ht="12.75" customHeight="1">
      <c r="A1512" s="63">
        <v>166722000</v>
      </c>
      <c r="B1512" s="72"/>
      <c r="C1512" s="144" t="s">
        <v>1705</v>
      </c>
      <c r="D1512" s="46"/>
      <c r="E1512" s="264">
        <v>8</v>
      </c>
      <c r="F1512" s="265">
        <v>156</v>
      </c>
      <c r="G1512" s="266">
        <v>703</v>
      </c>
      <c r="H1512" s="267">
        <v>5</v>
      </c>
      <c r="I1512" s="268">
        <v>156</v>
      </c>
      <c r="J1512" s="265">
        <v>703</v>
      </c>
      <c r="K1512" s="265"/>
      <c r="L1512" s="269"/>
      <c r="M1512" s="264">
        <f t="shared" ref="M1512:N1516" si="179">I1512+K1512</f>
        <v>156</v>
      </c>
      <c r="N1512" s="269">
        <f t="shared" si="179"/>
        <v>703</v>
      </c>
      <c r="O1512" s="36"/>
      <c r="P1512" s="51" t="s">
        <v>1474</v>
      </c>
      <c r="Q1512" s="36"/>
      <c r="R1512" s="36" t="str">
        <f t="shared" si="174"/>
        <v>M</v>
      </c>
      <c r="S1512" s="15"/>
      <c r="T1512" s="15"/>
      <c r="U1512" s="28"/>
      <c r="V1512" s="28"/>
      <c r="W1512" s="15"/>
      <c r="X1512" s="15"/>
      <c r="Y1512" s="15"/>
      <c r="Z1512" s="15"/>
      <c r="AA1512" s="16"/>
      <c r="AB1512" s="16"/>
      <c r="AC1512" s="16"/>
      <c r="AD1512" s="16"/>
      <c r="AE1512" s="16"/>
      <c r="AF1512" s="16"/>
      <c r="AG1512" s="16"/>
      <c r="AH1512" s="16"/>
      <c r="AI1512" s="16"/>
      <c r="AJ1512" s="16"/>
      <c r="AK1512" s="16"/>
      <c r="AL1512" s="16"/>
      <c r="AM1512" s="16"/>
      <c r="AN1512" s="16"/>
      <c r="AO1512" s="16"/>
      <c r="AP1512" s="16"/>
    </row>
    <row r="1513" spans="1:42" s="17" customFormat="1" ht="12.75" hidden="1" customHeight="1">
      <c r="A1513" s="63">
        <v>166723000</v>
      </c>
      <c r="B1513" s="72"/>
      <c r="C1513" s="144" t="s">
        <v>2499</v>
      </c>
      <c r="D1513" s="46"/>
      <c r="E1513" s="264"/>
      <c r="F1513" s="265"/>
      <c r="G1513" s="266"/>
      <c r="H1513" s="267"/>
      <c r="I1513" s="268"/>
      <c r="J1513" s="265"/>
      <c r="K1513" s="265"/>
      <c r="L1513" s="269"/>
      <c r="M1513" s="264">
        <f t="shared" si="179"/>
        <v>0</v>
      </c>
      <c r="N1513" s="269">
        <f t="shared" si="179"/>
        <v>0</v>
      </c>
      <c r="O1513" s="36"/>
      <c r="P1513" s="51" t="s">
        <v>1474</v>
      </c>
      <c r="Q1513" s="36"/>
      <c r="R1513" s="36" t="str">
        <f t="shared" si="174"/>
        <v/>
      </c>
      <c r="S1513" s="15"/>
      <c r="T1513" s="15"/>
      <c r="U1513" s="28"/>
      <c r="V1513" s="28"/>
      <c r="W1513" s="15"/>
      <c r="X1513" s="15"/>
      <c r="Y1513" s="15"/>
      <c r="Z1513" s="15"/>
      <c r="AA1513" s="16"/>
      <c r="AB1513" s="16"/>
      <c r="AC1513" s="16"/>
      <c r="AD1513" s="16"/>
      <c r="AE1513" s="16"/>
      <c r="AF1513" s="16"/>
      <c r="AG1513" s="16"/>
      <c r="AH1513" s="16"/>
      <c r="AI1513" s="16"/>
      <c r="AJ1513" s="16"/>
      <c r="AK1513" s="16"/>
      <c r="AL1513" s="16"/>
      <c r="AM1513" s="16"/>
      <c r="AN1513" s="16"/>
      <c r="AO1513" s="16"/>
      <c r="AP1513" s="16"/>
    </row>
    <row r="1514" spans="1:42" s="17" customFormat="1" ht="12.75" customHeight="1">
      <c r="A1514" s="63">
        <v>166724000</v>
      </c>
      <c r="B1514" s="72"/>
      <c r="C1514" s="73" t="s">
        <v>631</v>
      </c>
      <c r="D1514" s="46"/>
      <c r="E1514" s="264">
        <v>3</v>
      </c>
      <c r="F1514" s="265">
        <v>98</v>
      </c>
      <c r="G1514" s="266">
        <v>529</v>
      </c>
      <c r="H1514" s="267">
        <v>2</v>
      </c>
      <c r="I1514" s="268">
        <v>98</v>
      </c>
      <c r="J1514" s="265">
        <v>529</v>
      </c>
      <c r="K1514" s="265"/>
      <c r="L1514" s="269"/>
      <c r="M1514" s="264">
        <f t="shared" si="179"/>
        <v>98</v>
      </c>
      <c r="N1514" s="269">
        <f t="shared" si="179"/>
        <v>529</v>
      </c>
      <c r="O1514" s="36"/>
      <c r="P1514" s="51" t="s">
        <v>1473</v>
      </c>
      <c r="Q1514" s="36"/>
      <c r="R1514" s="36" t="str">
        <f t="shared" si="174"/>
        <v>C</v>
      </c>
      <c r="S1514" s="15"/>
      <c r="T1514" s="15"/>
      <c r="U1514" s="28"/>
      <c r="V1514" s="28"/>
      <c r="W1514" s="15"/>
      <c r="X1514" s="15"/>
      <c r="Y1514" s="15"/>
      <c r="Z1514" s="15"/>
      <c r="AA1514" s="16"/>
      <c r="AB1514" s="16"/>
      <c r="AC1514" s="16"/>
      <c r="AD1514" s="16"/>
      <c r="AE1514" s="16"/>
      <c r="AF1514" s="16"/>
      <c r="AG1514" s="16"/>
      <c r="AH1514" s="16"/>
      <c r="AI1514" s="16"/>
      <c r="AJ1514" s="16"/>
      <c r="AK1514" s="16"/>
      <c r="AL1514" s="16"/>
      <c r="AM1514" s="16"/>
      <c r="AN1514" s="16"/>
      <c r="AO1514" s="16"/>
      <c r="AP1514" s="16"/>
    </row>
    <row r="1515" spans="1:42" s="17" customFormat="1" ht="12.75" customHeight="1">
      <c r="A1515" s="63">
        <v>166725000</v>
      </c>
      <c r="B1515" s="72"/>
      <c r="C1515" s="144" t="s">
        <v>405</v>
      </c>
      <c r="D1515" s="46"/>
      <c r="E1515" s="264">
        <v>1</v>
      </c>
      <c r="F1515" s="265">
        <v>129</v>
      </c>
      <c r="G1515" s="266">
        <v>645</v>
      </c>
      <c r="H1515" s="267">
        <v>2</v>
      </c>
      <c r="I1515" s="268">
        <v>129</v>
      </c>
      <c r="J1515" s="265">
        <v>645</v>
      </c>
      <c r="K1515" s="265"/>
      <c r="L1515" s="269"/>
      <c r="M1515" s="264">
        <f t="shared" si="179"/>
        <v>129</v>
      </c>
      <c r="N1515" s="269">
        <f t="shared" si="179"/>
        <v>645</v>
      </c>
      <c r="O1515" s="36"/>
      <c r="P1515" s="51" t="s">
        <v>1474</v>
      </c>
      <c r="Q1515" s="36"/>
      <c r="R1515" s="36" t="str">
        <f t="shared" si="174"/>
        <v>M</v>
      </c>
      <c r="S1515" s="15"/>
      <c r="T1515" s="15"/>
      <c r="U1515" s="28"/>
      <c r="V1515" s="28"/>
      <c r="W1515" s="15"/>
      <c r="X1515" s="15"/>
      <c r="Y1515" s="15"/>
      <c r="Z1515" s="15"/>
      <c r="AA1515" s="16"/>
      <c r="AB1515" s="16"/>
      <c r="AC1515" s="16"/>
      <c r="AD1515" s="16"/>
      <c r="AE1515" s="16"/>
      <c r="AF1515" s="16"/>
      <c r="AG1515" s="16"/>
      <c r="AH1515" s="16"/>
      <c r="AI1515" s="16"/>
      <c r="AJ1515" s="16"/>
      <c r="AK1515" s="16"/>
      <c r="AL1515" s="16"/>
      <c r="AM1515" s="16"/>
      <c r="AN1515" s="16"/>
      <c r="AO1515" s="16"/>
      <c r="AP1515" s="16"/>
    </row>
    <row r="1516" spans="1:42" s="17" customFormat="1" ht="12.75" customHeight="1" thickBot="1">
      <c r="A1516" s="63">
        <v>166727000</v>
      </c>
      <c r="B1516" s="74"/>
      <c r="C1516" s="167" t="s">
        <v>1440</v>
      </c>
      <c r="D1516" s="46"/>
      <c r="E1516" s="264">
        <v>7</v>
      </c>
      <c r="F1516" s="265">
        <v>307</v>
      </c>
      <c r="G1516" s="266">
        <v>1535</v>
      </c>
      <c r="H1516" s="267">
        <v>10</v>
      </c>
      <c r="I1516" s="268">
        <v>307</v>
      </c>
      <c r="J1516" s="265">
        <v>1535</v>
      </c>
      <c r="K1516" s="265"/>
      <c r="L1516" s="269"/>
      <c r="M1516" s="264">
        <f t="shared" si="179"/>
        <v>307</v>
      </c>
      <c r="N1516" s="269">
        <f t="shared" si="179"/>
        <v>1535</v>
      </c>
      <c r="O1516" s="36"/>
      <c r="P1516" s="51" t="s">
        <v>1474</v>
      </c>
      <c r="Q1516" s="36"/>
      <c r="R1516" s="36" t="str">
        <f t="shared" si="174"/>
        <v>M</v>
      </c>
      <c r="S1516" s="15"/>
      <c r="T1516" s="15"/>
      <c r="U1516" s="28"/>
      <c r="V1516" s="28"/>
      <c r="W1516" s="15"/>
      <c r="X1516" s="15"/>
      <c r="Y1516" s="15"/>
      <c r="Z1516" s="15"/>
      <c r="AA1516" s="16"/>
      <c r="AB1516" s="16"/>
      <c r="AC1516" s="16"/>
      <c r="AD1516" s="16"/>
      <c r="AE1516" s="16"/>
      <c r="AF1516" s="16"/>
      <c r="AG1516" s="16"/>
      <c r="AH1516" s="16"/>
      <c r="AI1516" s="16"/>
      <c r="AJ1516" s="16"/>
      <c r="AK1516" s="16"/>
      <c r="AL1516" s="16"/>
      <c r="AM1516" s="16"/>
      <c r="AN1516" s="16"/>
      <c r="AO1516" s="16"/>
      <c r="AP1516" s="16"/>
    </row>
    <row r="1517" spans="1:42" s="18" customFormat="1" ht="15.75" customHeight="1">
      <c r="A1517" s="63" t="s">
        <v>632</v>
      </c>
      <c r="B1517" s="431" t="s">
        <v>406</v>
      </c>
      <c r="C1517" s="432"/>
      <c r="D1517" s="25"/>
      <c r="E1517" s="331">
        <f t="shared" ref="E1517:N1517" si="180">SUM(E1518:E1536)</f>
        <v>25</v>
      </c>
      <c r="F1517" s="332">
        <f t="shared" si="180"/>
        <v>1764</v>
      </c>
      <c r="G1517" s="333">
        <f t="shared" si="180"/>
        <v>8402</v>
      </c>
      <c r="H1517" s="334">
        <f t="shared" si="180"/>
        <v>17</v>
      </c>
      <c r="I1517" s="364">
        <f t="shared" si="180"/>
        <v>1764</v>
      </c>
      <c r="J1517" s="332">
        <f t="shared" si="180"/>
        <v>8402</v>
      </c>
      <c r="K1517" s="332">
        <f t="shared" si="180"/>
        <v>0</v>
      </c>
      <c r="L1517" s="335">
        <f t="shared" si="180"/>
        <v>0</v>
      </c>
      <c r="M1517" s="364">
        <f t="shared" si="180"/>
        <v>1764</v>
      </c>
      <c r="N1517" s="335">
        <f t="shared" si="180"/>
        <v>8402</v>
      </c>
      <c r="O1517" s="36"/>
      <c r="P1517" s="51" t="s">
        <v>1500</v>
      </c>
      <c r="Q1517" s="36"/>
      <c r="R1517" s="36" t="str">
        <f t="shared" si="174"/>
        <v>P</v>
      </c>
      <c r="S1517" s="15"/>
      <c r="T1517" s="15"/>
      <c r="U1517" s="28"/>
      <c r="V1517" s="28"/>
      <c r="W1517" s="15"/>
      <c r="X1517" s="15"/>
      <c r="Y1517" s="15"/>
      <c r="Z1517" s="15"/>
      <c r="AA1517" s="15"/>
      <c r="AB1517" s="15"/>
      <c r="AC1517" s="15"/>
      <c r="AD1517" s="15"/>
      <c r="AE1517" s="15"/>
      <c r="AF1517" s="15"/>
      <c r="AG1517" s="15"/>
      <c r="AH1517" s="15"/>
      <c r="AI1517" s="15"/>
      <c r="AJ1517" s="15"/>
      <c r="AK1517" s="15"/>
      <c r="AL1517" s="15"/>
      <c r="AM1517" s="15"/>
      <c r="AN1517" s="15"/>
      <c r="AO1517" s="15"/>
      <c r="AP1517" s="15"/>
    </row>
    <row r="1518" spans="1:42" s="17" customFormat="1" ht="12.75" customHeight="1">
      <c r="A1518" s="63">
        <v>166801000</v>
      </c>
      <c r="B1518" s="72"/>
      <c r="C1518" s="144" t="s">
        <v>407</v>
      </c>
      <c r="D1518" s="46"/>
      <c r="E1518" s="264">
        <v>4</v>
      </c>
      <c r="F1518" s="265">
        <v>57</v>
      </c>
      <c r="G1518" s="266">
        <v>285</v>
      </c>
      <c r="H1518" s="267">
        <v>1</v>
      </c>
      <c r="I1518" s="268">
        <v>57</v>
      </c>
      <c r="J1518" s="265">
        <v>285</v>
      </c>
      <c r="K1518" s="265"/>
      <c r="L1518" s="269"/>
      <c r="M1518" s="264">
        <f t="shared" ref="M1518:N1536" si="181">I1518+K1518</f>
        <v>57</v>
      </c>
      <c r="N1518" s="269">
        <f t="shared" si="181"/>
        <v>285</v>
      </c>
      <c r="O1518" s="36"/>
      <c r="P1518" s="51" t="s">
        <v>1474</v>
      </c>
      <c r="Q1518" s="36"/>
      <c r="R1518" s="36" t="str">
        <f t="shared" si="174"/>
        <v>M</v>
      </c>
      <c r="S1518" s="15"/>
      <c r="T1518" s="15"/>
      <c r="U1518" s="28"/>
      <c r="V1518" s="28"/>
      <c r="W1518" s="15"/>
      <c r="X1518" s="15"/>
      <c r="Y1518" s="15"/>
      <c r="Z1518" s="15"/>
      <c r="AA1518" s="16"/>
      <c r="AB1518" s="16"/>
      <c r="AC1518" s="16"/>
      <c r="AD1518" s="16"/>
      <c r="AE1518" s="16"/>
      <c r="AF1518" s="16"/>
      <c r="AG1518" s="16"/>
      <c r="AH1518" s="16"/>
      <c r="AI1518" s="16"/>
      <c r="AJ1518" s="16"/>
      <c r="AK1518" s="16"/>
      <c r="AL1518" s="16"/>
      <c r="AM1518" s="16"/>
      <c r="AN1518" s="16"/>
      <c r="AO1518" s="16"/>
      <c r="AP1518" s="16"/>
    </row>
    <row r="1519" spans="1:42" s="17" customFormat="1" ht="12.75" hidden="1" customHeight="1">
      <c r="A1519" s="63">
        <v>166802000</v>
      </c>
      <c r="B1519" s="72"/>
      <c r="C1519" s="144" t="s">
        <v>408</v>
      </c>
      <c r="D1519" s="46"/>
      <c r="E1519" s="264"/>
      <c r="F1519" s="265"/>
      <c r="G1519" s="266"/>
      <c r="H1519" s="267"/>
      <c r="I1519" s="268"/>
      <c r="J1519" s="265"/>
      <c r="K1519" s="265"/>
      <c r="L1519" s="269"/>
      <c r="M1519" s="264">
        <f t="shared" si="181"/>
        <v>0</v>
      </c>
      <c r="N1519" s="269">
        <f t="shared" si="181"/>
        <v>0</v>
      </c>
      <c r="O1519" s="36"/>
      <c r="P1519" s="51" t="s">
        <v>1474</v>
      </c>
      <c r="Q1519" s="36"/>
      <c r="R1519" s="36" t="str">
        <f t="shared" si="174"/>
        <v/>
      </c>
      <c r="S1519" s="15"/>
      <c r="T1519" s="15"/>
      <c r="U1519" s="28"/>
      <c r="V1519" s="28"/>
      <c r="W1519" s="15"/>
      <c r="X1519" s="15"/>
      <c r="Y1519" s="15"/>
      <c r="Z1519" s="15"/>
      <c r="AA1519" s="16"/>
      <c r="AB1519" s="16"/>
      <c r="AC1519" s="16"/>
      <c r="AD1519" s="16"/>
      <c r="AE1519" s="16"/>
      <c r="AF1519" s="16"/>
      <c r="AG1519" s="16"/>
      <c r="AH1519" s="16"/>
      <c r="AI1519" s="16"/>
      <c r="AJ1519" s="16"/>
      <c r="AK1519" s="16"/>
      <c r="AL1519" s="16"/>
      <c r="AM1519" s="16"/>
      <c r="AN1519" s="16"/>
      <c r="AO1519" s="16"/>
      <c r="AP1519" s="16"/>
    </row>
    <row r="1520" spans="1:42" s="17" customFormat="1" ht="12.75" hidden="1" customHeight="1">
      <c r="A1520" s="63">
        <v>166803000</v>
      </c>
      <c r="B1520" s="72"/>
      <c r="C1520" s="144" t="s">
        <v>633</v>
      </c>
      <c r="D1520" s="46"/>
      <c r="E1520" s="264"/>
      <c r="F1520" s="265"/>
      <c r="G1520" s="266"/>
      <c r="H1520" s="267"/>
      <c r="I1520" s="268"/>
      <c r="J1520" s="265"/>
      <c r="K1520" s="265"/>
      <c r="L1520" s="269"/>
      <c r="M1520" s="264">
        <f t="shared" si="181"/>
        <v>0</v>
      </c>
      <c r="N1520" s="269">
        <f t="shared" si="181"/>
        <v>0</v>
      </c>
      <c r="O1520" s="36"/>
      <c r="P1520" s="51" t="s">
        <v>1473</v>
      </c>
      <c r="Q1520" s="36"/>
      <c r="R1520" s="36" t="str">
        <f t="shared" si="174"/>
        <v/>
      </c>
      <c r="S1520" s="15"/>
      <c r="T1520" s="15"/>
      <c r="U1520" s="28"/>
      <c r="V1520" s="28"/>
      <c r="W1520" s="15"/>
      <c r="X1520" s="15"/>
      <c r="Y1520" s="15"/>
      <c r="Z1520" s="15"/>
      <c r="AA1520" s="16"/>
      <c r="AB1520" s="16"/>
      <c r="AC1520" s="16"/>
      <c r="AD1520" s="16"/>
      <c r="AE1520" s="16"/>
      <c r="AF1520" s="16"/>
      <c r="AG1520" s="16"/>
      <c r="AH1520" s="16"/>
      <c r="AI1520" s="16"/>
      <c r="AJ1520" s="16"/>
      <c r="AK1520" s="16"/>
      <c r="AL1520" s="16"/>
      <c r="AM1520" s="16"/>
      <c r="AN1520" s="16"/>
      <c r="AO1520" s="16"/>
      <c r="AP1520" s="16"/>
    </row>
    <row r="1521" spans="1:42" s="17" customFormat="1" ht="12.75" customHeight="1">
      <c r="A1521" s="63">
        <v>166804000</v>
      </c>
      <c r="B1521" s="72"/>
      <c r="C1521" s="144" t="s">
        <v>409</v>
      </c>
      <c r="D1521" s="46"/>
      <c r="E1521" s="264">
        <v>3</v>
      </c>
      <c r="F1521" s="265">
        <v>212</v>
      </c>
      <c r="G1521" s="266">
        <v>1060</v>
      </c>
      <c r="H1521" s="267">
        <v>4</v>
      </c>
      <c r="I1521" s="268">
        <v>212</v>
      </c>
      <c r="J1521" s="265">
        <v>1060</v>
      </c>
      <c r="K1521" s="265"/>
      <c r="L1521" s="269"/>
      <c r="M1521" s="264">
        <f t="shared" si="181"/>
        <v>212</v>
      </c>
      <c r="N1521" s="269">
        <f t="shared" si="181"/>
        <v>1060</v>
      </c>
      <c r="O1521" s="36"/>
      <c r="P1521" s="51" t="s">
        <v>1474</v>
      </c>
      <c r="Q1521" s="36"/>
      <c r="R1521" s="36" t="str">
        <f t="shared" si="174"/>
        <v>M</v>
      </c>
      <c r="S1521" s="15"/>
      <c r="T1521" s="15"/>
      <c r="U1521" s="28"/>
      <c r="V1521" s="28"/>
      <c r="W1521" s="15"/>
      <c r="X1521" s="15"/>
      <c r="Y1521" s="15"/>
      <c r="Z1521" s="15"/>
      <c r="AA1521" s="16"/>
      <c r="AB1521" s="16"/>
      <c r="AC1521" s="16"/>
      <c r="AD1521" s="16"/>
      <c r="AE1521" s="16"/>
      <c r="AF1521" s="16"/>
      <c r="AG1521" s="16"/>
      <c r="AH1521" s="16"/>
      <c r="AI1521" s="16"/>
      <c r="AJ1521" s="16"/>
      <c r="AK1521" s="16"/>
      <c r="AL1521" s="16"/>
      <c r="AM1521" s="16"/>
      <c r="AN1521" s="16"/>
      <c r="AO1521" s="16"/>
      <c r="AP1521" s="16"/>
    </row>
    <row r="1522" spans="1:42" s="17" customFormat="1" ht="12.75" hidden="1" customHeight="1">
      <c r="A1522" s="63">
        <v>166805000</v>
      </c>
      <c r="B1522" s="72"/>
      <c r="C1522" s="144" t="s">
        <v>410</v>
      </c>
      <c r="D1522" s="46"/>
      <c r="E1522" s="264"/>
      <c r="F1522" s="265"/>
      <c r="G1522" s="266"/>
      <c r="H1522" s="267"/>
      <c r="I1522" s="268"/>
      <c r="J1522" s="265"/>
      <c r="K1522" s="265"/>
      <c r="L1522" s="269"/>
      <c r="M1522" s="264">
        <f t="shared" si="181"/>
        <v>0</v>
      </c>
      <c r="N1522" s="269">
        <f t="shared" si="181"/>
        <v>0</v>
      </c>
      <c r="O1522" s="36"/>
      <c r="P1522" s="51" t="s">
        <v>1474</v>
      </c>
      <c r="Q1522" s="36"/>
      <c r="R1522" s="36" t="str">
        <f t="shared" si="174"/>
        <v/>
      </c>
      <c r="S1522" s="15"/>
      <c r="T1522" s="15"/>
      <c r="U1522" s="28"/>
      <c r="V1522" s="28"/>
      <c r="W1522" s="15"/>
      <c r="X1522" s="15"/>
      <c r="Y1522" s="15"/>
      <c r="Z1522" s="15"/>
      <c r="AA1522" s="16"/>
      <c r="AB1522" s="16"/>
      <c r="AC1522" s="16"/>
      <c r="AD1522" s="16"/>
      <c r="AE1522" s="16"/>
      <c r="AF1522" s="16"/>
      <c r="AG1522" s="16"/>
      <c r="AH1522" s="16"/>
      <c r="AI1522" s="16"/>
      <c r="AJ1522" s="16"/>
      <c r="AK1522" s="16"/>
      <c r="AL1522" s="16"/>
      <c r="AM1522" s="16"/>
      <c r="AN1522" s="16"/>
      <c r="AO1522" s="16"/>
      <c r="AP1522" s="16"/>
    </row>
    <row r="1523" spans="1:42" s="17" customFormat="1" ht="12.75" hidden="1" customHeight="1">
      <c r="A1523" s="63">
        <v>166806000</v>
      </c>
      <c r="B1523" s="72"/>
      <c r="C1523" s="144" t="s">
        <v>232</v>
      </c>
      <c r="D1523" s="46"/>
      <c r="E1523" s="264"/>
      <c r="F1523" s="265"/>
      <c r="G1523" s="266"/>
      <c r="H1523" s="267"/>
      <c r="I1523" s="268"/>
      <c r="J1523" s="265"/>
      <c r="K1523" s="265"/>
      <c r="L1523" s="269"/>
      <c r="M1523" s="264">
        <f t="shared" si="181"/>
        <v>0</v>
      </c>
      <c r="N1523" s="269">
        <f t="shared" si="181"/>
        <v>0</v>
      </c>
      <c r="O1523" s="36"/>
      <c r="P1523" s="51" t="s">
        <v>1474</v>
      </c>
      <c r="Q1523" s="36"/>
      <c r="R1523" s="36" t="str">
        <f t="shared" si="174"/>
        <v/>
      </c>
      <c r="S1523" s="15"/>
      <c r="T1523" s="15"/>
      <c r="U1523" s="28"/>
      <c r="V1523" s="28"/>
      <c r="W1523" s="15"/>
      <c r="X1523" s="15"/>
      <c r="Y1523" s="15"/>
      <c r="Z1523" s="15"/>
      <c r="AA1523" s="16"/>
      <c r="AB1523" s="16"/>
      <c r="AC1523" s="16"/>
      <c r="AD1523" s="16"/>
      <c r="AE1523" s="16"/>
      <c r="AF1523" s="16"/>
      <c r="AG1523" s="16"/>
      <c r="AH1523" s="16"/>
      <c r="AI1523" s="16"/>
      <c r="AJ1523" s="16"/>
      <c r="AK1523" s="16"/>
      <c r="AL1523" s="16"/>
      <c r="AM1523" s="16"/>
      <c r="AN1523" s="16"/>
      <c r="AO1523" s="16"/>
      <c r="AP1523" s="16"/>
    </row>
    <row r="1524" spans="1:42" s="17" customFormat="1" ht="12.75" customHeight="1">
      <c r="A1524" s="63">
        <v>166807000</v>
      </c>
      <c r="B1524" s="72"/>
      <c r="C1524" s="144" t="s">
        <v>411</v>
      </c>
      <c r="D1524" s="46"/>
      <c r="E1524" s="264">
        <v>2</v>
      </c>
      <c r="F1524" s="265">
        <v>47</v>
      </c>
      <c r="G1524" s="266">
        <v>202</v>
      </c>
      <c r="H1524" s="267">
        <v>2</v>
      </c>
      <c r="I1524" s="268">
        <v>47</v>
      </c>
      <c r="J1524" s="265">
        <v>202</v>
      </c>
      <c r="K1524" s="265"/>
      <c r="L1524" s="269"/>
      <c r="M1524" s="264">
        <f t="shared" si="181"/>
        <v>47</v>
      </c>
      <c r="N1524" s="269">
        <f t="shared" si="181"/>
        <v>202</v>
      </c>
      <c r="O1524" s="36"/>
      <c r="P1524" s="51" t="s">
        <v>1474</v>
      </c>
      <c r="Q1524" s="36"/>
      <c r="R1524" s="36" t="str">
        <f t="shared" si="174"/>
        <v>M</v>
      </c>
      <c r="S1524" s="15"/>
      <c r="T1524" s="15"/>
      <c r="U1524" s="28"/>
      <c r="V1524" s="28"/>
      <c r="W1524" s="15"/>
      <c r="X1524" s="15"/>
      <c r="Y1524" s="15"/>
      <c r="Z1524" s="15"/>
      <c r="AA1524" s="16"/>
      <c r="AB1524" s="16"/>
      <c r="AC1524" s="16"/>
      <c r="AD1524" s="16"/>
      <c r="AE1524" s="16"/>
      <c r="AF1524" s="16"/>
      <c r="AG1524" s="16"/>
      <c r="AH1524" s="16"/>
      <c r="AI1524" s="16"/>
      <c r="AJ1524" s="16"/>
      <c r="AK1524" s="16"/>
      <c r="AL1524" s="16"/>
      <c r="AM1524" s="16"/>
      <c r="AN1524" s="16"/>
      <c r="AO1524" s="16"/>
      <c r="AP1524" s="16"/>
    </row>
    <row r="1525" spans="1:42" s="17" customFormat="1" ht="12.75" customHeight="1">
      <c r="A1525" s="63">
        <v>166808000</v>
      </c>
      <c r="B1525" s="72"/>
      <c r="C1525" s="144" t="s">
        <v>240</v>
      </c>
      <c r="D1525" s="46"/>
      <c r="E1525" s="264">
        <v>1</v>
      </c>
      <c r="F1525" s="265">
        <v>20</v>
      </c>
      <c r="G1525" s="266">
        <v>100</v>
      </c>
      <c r="H1525" s="267">
        <v>1</v>
      </c>
      <c r="I1525" s="268">
        <v>20</v>
      </c>
      <c r="J1525" s="265">
        <v>100</v>
      </c>
      <c r="K1525" s="265"/>
      <c r="L1525" s="269"/>
      <c r="M1525" s="264">
        <f t="shared" si="181"/>
        <v>20</v>
      </c>
      <c r="N1525" s="269">
        <f t="shared" si="181"/>
        <v>100</v>
      </c>
      <c r="O1525" s="36"/>
      <c r="P1525" s="51" t="s">
        <v>1474</v>
      </c>
      <c r="Q1525" s="36"/>
      <c r="R1525" s="36" t="str">
        <f t="shared" si="174"/>
        <v>M</v>
      </c>
      <c r="S1525" s="15"/>
      <c r="T1525" s="15"/>
      <c r="U1525" s="28"/>
      <c r="V1525" s="28"/>
      <c r="W1525" s="15"/>
      <c r="X1525" s="15"/>
      <c r="Y1525" s="15"/>
      <c r="Z1525" s="15"/>
      <c r="AA1525" s="16"/>
      <c r="AB1525" s="16"/>
      <c r="AC1525" s="16"/>
      <c r="AD1525" s="16"/>
      <c r="AE1525" s="16"/>
      <c r="AF1525" s="16"/>
      <c r="AG1525" s="16"/>
      <c r="AH1525" s="16"/>
      <c r="AI1525" s="16"/>
      <c r="AJ1525" s="16"/>
      <c r="AK1525" s="16"/>
      <c r="AL1525" s="16"/>
      <c r="AM1525" s="16"/>
      <c r="AN1525" s="16"/>
      <c r="AO1525" s="16"/>
      <c r="AP1525" s="16"/>
    </row>
    <row r="1526" spans="1:42" s="17" customFormat="1" ht="12.75" customHeight="1">
      <c r="A1526" s="63">
        <v>166809000</v>
      </c>
      <c r="B1526" s="72"/>
      <c r="C1526" s="144" t="s">
        <v>412</v>
      </c>
      <c r="D1526" s="46"/>
      <c r="E1526" s="264">
        <v>3</v>
      </c>
      <c r="F1526" s="265">
        <v>132</v>
      </c>
      <c r="G1526" s="266">
        <v>524</v>
      </c>
      <c r="H1526" s="267">
        <v>3</v>
      </c>
      <c r="I1526" s="268">
        <v>132</v>
      </c>
      <c r="J1526" s="265">
        <v>524</v>
      </c>
      <c r="K1526" s="265"/>
      <c r="L1526" s="269"/>
      <c r="M1526" s="264">
        <f t="shared" si="181"/>
        <v>132</v>
      </c>
      <c r="N1526" s="269">
        <f t="shared" si="181"/>
        <v>524</v>
      </c>
      <c r="O1526" s="36"/>
      <c r="P1526" s="51" t="s">
        <v>1474</v>
      </c>
      <c r="Q1526" s="36"/>
      <c r="R1526" s="36" t="str">
        <f t="shared" si="174"/>
        <v>M</v>
      </c>
      <c r="S1526" s="15"/>
      <c r="T1526" s="15"/>
      <c r="U1526" s="28"/>
      <c r="V1526" s="28"/>
      <c r="W1526" s="15"/>
      <c r="X1526" s="15"/>
      <c r="Y1526" s="15"/>
      <c r="Z1526" s="15"/>
      <c r="AA1526" s="16"/>
      <c r="AB1526" s="16"/>
      <c r="AC1526" s="16"/>
      <c r="AD1526" s="16"/>
      <c r="AE1526" s="16"/>
      <c r="AF1526" s="16"/>
      <c r="AG1526" s="16"/>
      <c r="AH1526" s="16"/>
      <c r="AI1526" s="16"/>
      <c r="AJ1526" s="16"/>
      <c r="AK1526" s="16"/>
      <c r="AL1526" s="16"/>
      <c r="AM1526" s="16"/>
      <c r="AN1526" s="16"/>
      <c r="AO1526" s="16"/>
      <c r="AP1526" s="16"/>
    </row>
    <row r="1527" spans="1:42" s="17" customFormat="1" ht="12.75" customHeight="1">
      <c r="A1527" s="63">
        <v>166810000</v>
      </c>
      <c r="B1527" s="72"/>
      <c r="C1527" s="144" t="s">
        <v>413</v>
      </c>
      <c r="D1527" s="46"/>
      <c r="E1527" s="264">
        <v>1</v>
      </c>
      <c r="F1527" s="265">
        <v>72</v>
      </c>
      <c r="G1527" s="266">
        <v>306</v>
      </c>
      <c r="H1527" s="267">
        <v>1</v>
      </c>
      <c r="I1527" s="268">
        <v>72</v>
      </c>
      <c r="J1527" s="265">
        <v>306</v>
      </c>
      <c r="K1527" s="265"/>
      <c r="L1527" s="269"/>
      <c r="M1527" s="264">
        <f t="shared" si="181"/>
        <v>72</v>
      </c>
      <c r="N1527" s="269">
        <f t="shared" si="181"/>
        <v>306</v>
      </c>
      <c r="O1527" s="36"/>
      <c r="P1527" s="51" t="s">
        <v>1474</v>
      </c>
      <c r="Q1527" s="36"/>
      <c r="R1527" s="36" t="str">
        <f t="shared" si="174"/>
        <v>M</v>
      </c>
      <c r="S1527" s="15"/>
      <c r="T1527" s="15"/>
      <c r="U1527" s="28"/>
      <c r="V1527" s="28"/>
      <c r="W1527" s="15"/>
      <c r="X1527" s="15"/>
      <c r="Y1527" s="15"/>
      <c r="Z1527" s="15"/>
      <c r="AA1527" s="16"/>
      <c r="AB1527" s="16"/>
      <c r="AC1527" s="16"/>
      <c r="AD1527" s="16"/>
      <c r="AE1527" s="16"/>
      <c r="AF1527" s="16"/>
      <c r="AG1527" s="16"/>
      <c r="AH1527" s="16"/>
      <c r="AI1527" s="16"/>
      <c r="AJ1527" s="16"/>
      <c r="AK1527" s="16"/>
      <c r="AL1527" s="16"/>
      <c r="AM1527" s="16"/>
      <c r="AN1527" s="16"/>
      <c r="AO1527" s="16"/>
      <c r="AP1527" s="16"/>
    </row>
    <row r="1528" spans="1:42" s="17" customFormat="1" ht="12.75" customHeight="1">
      <c r="A1528" s="63">
        <v>166811000</v>
      </c>
      <c r="B1528" s="72"/>
      <c r="C1528" s="144" t="s">
        <v>414</v>
      </c>
      <c r="D1528" s="46"/>
      <c r="E1528" s="264">
        <v>4</v>
      </c>
      <c r="F1528" s="265">
        <v>100</v>
      </c>
      <c r="G1528" s="266">
        <v>500</v>
      </c>
      <c r="H1528" s="267">
        <v>1</v>
      </c>
      <c r="I1528" s="268">
        <v>100</v>
      </c>
      <c r="J1528" s="265">
        <v>500</v>
      </c>
      <c r="K1528" s="265"/>
      <c r="L1528" s="269"/>
      <c r="M1528" s="264">
        <f t="shared" si="181"/>
        <v>100</v>
      </c>
      <c r="N1528" s="269">
        <f t="shared" si="181"/>
        <v>500</v>
      </c>
      <c r="O1528" s="36"/>
      <c r="P1528" s="51" t="s">
        <v>1474</v>
      </c>
      <c r="Q1528" s="36"/>
      <c r="R1528" s="36" t="str">
        <f t="shared" si="174"/>
        <v>M</v>
      </c>
      <c r="S1528" s="15"/>
      <c r="T1528" s="15"/>
      <c r="U1528" s="28"/>
      <c r="V1528" s="28"/>
      <c r="W1528" s="15"/>
      <c r="X1528" s="15"/>
      <c r="Y1528" s="15"/>
      <c r="Z1528" s="15"/>
      <c r="AA1528" s="16"/>
      <c r="AB1528" s="16"/>
      <c r="AC1528" s="16"/>
      <c r="AD1528" s="16"/>
      <c r="AE1528" s="16"/>
      <c r="AF1528" s="16"/>
      <c r="AG1528" s="16"/>
      <c r="AH1528" s="16"/>
      <c r="AI1528" s="16"/>
      <c r="AJ1528" s="16"/>
      <c r="AK1528" s="16"/>
      <c r="AL1528" s="16"/>
      <c r="AM1528" s="16"/>
      <c r="AN1528" s="16"/>
      <c r="AO1528" s="16"/>
      <c r="AP1528" s="16"/>
    </row>
    <row r="1529" spans="1:42" s="17" customFormat="1" ht="12.75" hidden="1" customHeight="1">
      <c r="A1529" s="63">
        <v>166812000</v>
      </c>
      <c r="B1529" s="72"/>
      <c r="C1529" s="144" t="s">
        <v>415</v>
      </c>
      <c r="D1529" s="46"/>
      <c r="E1529" s="264"/>
      <c r="F1529" s="265"/>
      <c r="G1529" s="266"/>
      <c r="H1529" s="267"/>
      <c r="I1529" s="268"/>
      <c r="J1529" s="265"/>
      <c r="K1529" s="265"/>
      <c r="L1529" s="269"/>
      <c r="M1529" s="264">
        <f t="shared" si="181"/>
        <v>0</v>
      </c>
      <c r="N1529" s="269">
        <f t="shared" si="181"/>
        <v>0</v>
      </c>
      <c r="O1529" s="36"/>
      <c r="P1529" s="51" t="s">
        <v>1474</v>
      </c>
      <c r="Q1529" s="36"/>
      <c r="R1529" s="36" t="str">
        <f t="shared" si="174"/>
        <v/>
      </c>
      <c r="S1529" s="15"/>
      <c r="T1529" s="15"/>
      <c r="U1529" s="28"/>
      <c r="V1529" s="28"/>
      <c r="W1529" s="15"/>
      <c r="X1529" s="15"/>
      <c r="Y1529" s="15"/>
      <c r="Z1529" s="15"/>
      <c r="AA1529" s="16"/>
      <c r="AB1529" s="16"/>
      <c r="AC1529" s="16"/>
      <c r="AD1529" s="16"/>
      <c r="AE1529" s="16"/>
      <c r="AF1529" s="16"/>
      <c r="AG1529" s="16"/>
      <c r="AH1529" s="16"/>
      <c r="AI1529" s="16"/>
      <c r="AJ1529" s="16"/>
      <c r="AK1529" s="16"/>
      <c r="AL1529" s="16"/>
      <c r="AM1529" s="16"/>
      <c r="AN1529" s="16"/>
      <c r="AO1529" s="16"/>
      <c r="AP1529" s="16"/>
    </row>
    <row r="1530" spans="1:42" s="17" customFormat="1" ht="12.75" hidden="1" customHeight="1">
      <c r="A1530" s="63">
        <v>166813000</v>
      </c>
      <c r="B1530" s="72"/>
      <c r="C1530" s="144" t="s">
        <v>416</v>
      </c>
      <c r="D1530" s="46"/>
      <c r="E1530" s="264"/>
      <c r="F1530" s="265"/>
      <c r="G1530" s="266"/>
      <c r="H1530" s="267"/>
      <c r="I1530" s="268"/>
      <c r="J1530" s="265"/>
      <c r="K1530" s="265"/>
      <c r="L1530" s="269"/>
      <c r="M1530" s="264">
        <f t="shared" si="181"/>
        <v>0</v>
      </c>
      <c r="N1530" s="269">
        <f t="shared" si="181"/>
        <v>0</v>
      </c>
      <c r="O1530" s="36"/>
      <c r="P1530" s="51" t="s">
        <v>1474</v>
      </c>
      <c r="Q1530" s="36"/>
      <c r="R1530" s="36" t="str">
        <f t="shared" si="174"/>
        <v/>
      </c>
      <c r="S1530" s="15"/>
      <c r="T1530" s="15"/>
      <c r="U1530" s="28"/>
      <c r="V1530" s="28"/>
      <c r="W1530" s="15"/>
      <c r="X1530" s="15"/>
      <c r="Y1530" s="15"/>
      <c r="Z1530" s="15"/>
      <c r="AA1530" s="16"/>
      <c r="AB1530" s="16"/>
      <c r="AC1530" s="16"/>
      <c r="AD1530" s="16"/>
      <c r="AE1530" s="16"/>
      <c r="AF1530" s="16"/>
      <c r="AG1530" s="16"/>
      <c r="AH1530" s="16"/>
      <c r="AI1530" s="16"/>
      <c r="AJ1530" s="16"/>
      <c r="AK1530" s="16"/>
      <c r="AL1530" s="16"/>
      <c r="AM1530" s="16"/>
      <c r="AN1530" s="16"/>
      <c r="AO1530" s="16"/>
      <c r="AP1530" s="16"/>
    </row>
    <row r="1531" spans="1:42" s="17" customFormat="1" ht="12.75" hidden="1" customHeight="1">
      <c r="A1531" s="63">
        <v>166814000</v>
      </c>
      <c r="B1531" s="72"/>
      <c r="C1531" s="144" t="s">
        <v>417</v>
      </c>
      <c r="D1531" s="46"/>
      <c r="E1531" s="264"/>
      <c r="F1531" s="265"/>
      <c r="G1531" s="266"/>
      <c r="H1531" s="267"/>
      <c r="I1531" s="268"/>
      <c r="J1531" s="265"/>
      <c r="K1531" s="265"/>
      <c r="L1531" s="269"/>
      <c r="M1531" s="264">
        <f t="shared" si="181"/>
        <v>0</v>
      </c>
      <c r="N1531" s="269">
        <f t="shared" si="181"/>
        <v>0</v>
      </c>
      <c r="O1531" s="36"/>
      <c r="P1531" s="51" t="s">
        <v>1474</v>
      </c>
      <c r="Q1531" s="36"/>
      <c r="R1531" s="36" t="str">
        <f t="shared" si="174"/>
        <v/>
      </c>
      <c r="S1531" s="15"/>
      <c r="T1531" s="15"/>
      <c r="U1531" s="28"/>
      <c r="V1531" s="28"/>
      <c r="W1531" s="15"/>
      <c r="X1531" s="15"/>
      <c r="Y1531" s="15"/>
      <c r="Z1531" s="15"/>
      <c r="AA1531" s="16"/>
      <c r="AB1531" s="16"/>
      <c r="AC1531" s="16"/>
      <c r="AD1531" s="16"/>
      <c r="AE1531" s="16"/>
      <c r="AF1531" s="16"/>
      <c r="AG1531" s="16"/>
      <c r="AH1531" s="16"/>
      <c r="AI1531" s="16"/>
      <c r="AJ1531" s="16"/>
      <c r="AK1531" s="16"/>
      <c r="AL1531" s="16"/>
      <c r="AM1531" s="16"/>
      <c r="AN1531" s="16"/>
      <c r="AO1531" s="16"/>
      <c r="AP1531" s="16"/>
    </row>
    <row r="1532" spans="1:42" s="17" customFormat="1" ht="12.75" hidden="1" customHeight="1">
      <c r="A1532" s="63">
        <v>166815000</v>
      </c>
      <c r="B1532" s="72"/>
      <c r="C1532" s="144" t="s">
        <v>1845</v>
      </c>
      <c r="D1532" s="46"/>
      <c r="E1532" s="264"/>
      <c r="F1532" s="265"/>
      <c r="G1532" s="266"/>
      <c r="H1532" s="267"/>
      <c r="I1532" s="268"/>
      <c r="J1532" s="265"/>
      <c r="K1532" s="265"/>
      <c r="L1532" s="269"/>
      <c r="M1532" s="264">
        <f t="shared" si="181"/>
        <v>0</v>
      </c>
      <c r="N1532" s="269">
        <f t="shared" si="181"/>
        <v>0</v>
      </c>
      <c r="O1532" s="36"/>
      <c r="P1532" s="51" t="s">
        <v>1474</v>
      </c>
      <c r="Q1532" s="36"/>
      <c r="R1532" s="36" t="str">
        <f t="shared" si="174"/>
        <v/>
      </c>
      <c r="S1532" s="15"/>
      <c r="T1532" s="15"/>
      <c r="U1532" s="28"/>
      <c r="V1532" s="28"/>
      <c r="W1532" s="15"/>
      <c r="X1532" s="15"/>
      <c r="Y1532" s="15"/>
      <c r="Z1532" s="15"/>
      <c r="AA1532" s="16"/>
      <c r="AB1532" s="16"/>
      <c r="AC1532" s="16"/>
      <c r="AD1532" s="16"/>
      <c r="AE1532" s="16"/>
      <c r="AF1532" s="16"/>
      <c r="AG1532" s="16"/>
      <c r="AH1532" s="16"/>
      <c r="AI1532" s="16"/>
      <c r="AJ1532" s="16"/>
      <c r="AK1532" s="16"/>
      <c r="AL1532" s="16"/>
      <c r="AM1532" s="16"/>
      <c r="AN1532" s="16"/>
      <c r="AO1532" s="16"/>
      <c r="AP1532" s="16"/>
    </row>
    <row r="1533" spans="1:42" s="17" customFormat="1" ht="12.75" hidden="1" customHeight="1">
      <c r="A1533" s="63">
        <v>166816000</v>
      </c>
      <c r="B1533" s="72"/>
      <c r="C1533" s="144" t="s">
        <v>1987</v>
      </c>
      <c r="D1533" s="46"/>
      <c r="E1533" s="264"/>
      <c r="F1533" s="265"/>
      <c r="G1533" s="266"/>
      <c r="H1533" s="267"/>
      <c r="I1533" s="268"/>
      <c r="J1533" s="265"/>
      <c r="K1533" s="265"/>
      <c r="L1533" s="269"/>
      <c r="M1533" s="264">
        <f t="shared" si="181"/>
        <v>0</v>
      </c>
      <c r="N1533" s="269">
        <f t="shared" si="181"/>
        <v>0</v>
      </c>
      <c r="O1533" s="36"/>
      <c r="P1533" s="51" t="s">
        <v>1474</v>
      </c>
      <c r="Q1533" s="36"/>
      <c r="R1533" s="36" t="str">
        <f t="shared" si="174"/>
        <v/>
      </c>
      <c r="S1533" s="15"/>
      <c r="T1533" s="15"/>
      <c r="U1533" s="28"/>
      <c r="V1533" s="28"/>
      <c r="W1533" s="15"/>
      <c r="X1533" s="15"/>
      <c r="Y1533" s="15"/>
      <c r="Z1533" s="15"/>
      <c r="AA1533" s="16"/>
      <c r="AB1533" s="16"/>
      <c r="AC1533" s="16"/>
      <c r="AD1533" s="16"/>
      <c r="AE1533" s="16"/>
      <c r="AF1533" s="16"/>
      <c r="AG1533" s="16"/>
      <c r="AH1533" s="16"/>
      <c r="AI1533" s="16"/>
      <c r="AJ1533" s="16"/>
      <c r="AK1533" s="16"/>
      <c r="AL1533" s="16"/>
      <c r="AM1533" s="16"/>
      <c r="AN1533" s="16"/>
      <c r="AO1533" s="16"/>
      <c r="AP1533" s="16"/>
    </row>
    <row r="1534" spans="1:42" s="17" customFormat="1" ht="12.75" hidden="1" customHeight="1">
      <c r="A1534" s="63">
        <v>166817000</v>
      </c>
      <c r="B1534" s="72"/>
      <c r="C1534" s="144" t="s">
        <v>418</v>
      </c>
      <c r="D1534" s="46"/>
      <c r="E1534" s="264"/>
      <c r="F1534" s="265"/>
      <c r="G1534" s="266"/>
      <c r="H1534" s="267"/>
      <c r="I1534" s="268"/>
      <c r="J1534" s="265"/>
      <c r="K1534" s="265"/>
      <c r="L1534" s="269"/>
      <c r="M1534" s="264">
        <f t="shared" si="181"/>
        <v>0</v>
      </c>
      <c r="N1534" s="269">
        <f t="shared" si="181"/>
        <v>0</v>
      </c>
      <c r="O1534" s="36"/>
      <c r="P1534" s="51" t="s">
        <v>1474</v>
      </c>
      <c r="Q1534" s="36"/>
      <c r="R1534" s="36" t="str">
        <f t="shared" si="174"/>
        <v/>
      </c>
      <c r="S1534" s="15"/>
      <c r="T1534" s="15"/>
      <c r="U1534" s="28"/>
      <c r="V1534" s="28"/>
      <c r="W1534" s="15"/>
      <c r="X1534" s="15"/>
      <c r="Y1534" s="15"/>
      <c r="Z1534" s="15"/>
      <c r="AA1534" s="16"/>
      <c r="AB1534" s="16"/>
      <c r="AC1534" s="16"/>
      <c r="AD1534" s="16"/>
      <c r="AE1534" s="16"/>
      <c r="AF1534" s="16"/>
      <c r="AG1534" s="16"/>
      <c r="AH1534" s="16"/>
      <c r="AI1534" s="16"/>
      <c r="AJ1534" s="16"/>
      <c r="AK1534" s="16"/>
      <c r="AL1534" s="16"/>
      <c r="AM1534" s="16"/>
      <c r="AN1534" s="16"/>
      <c r="AO1534" s="16"/>
      <c r="AP1534" s="16"/>
    </row>
    <row r="1535" spans="1:42" s="17" customFormat="1" ht="12.75" hidden="1" customHeight="1">
      <c r="A1535" s="63">
        <v>166818000</v>
      </c>
      <c r="B1535" s="72"/>
      <c r="C1535" s="144" t="s">
        <v>419</v>
      </c>
      <c r="D1535" s="46"/>
      <c r="E1535" s="264"/>
      <c r="F1535" s="265"/>
      <c r="G1535" s="266"/>
      <c r="H1535" s="267"/>
      <c r="I1535" s="268"/>
      <c r="J1535" s="265"/>
      <c r="K1535" s="265"/>
      <c r="L1535" s="269"/>
      <c r="M1535" s="264">
        <f t="shared" si="181"/>
        <v>0</v>
      </c>
      <c r="N1535" s="269">
        <f t="shared" si="181"/>
        <v>0</v>
      </c>
      <c r="O1535" s="36"/>
      <c r="P1535" s="51" t="s">
        <v>1474</v>
      </c>
      <c r="Q1535" s="36"/>
      <c r="R1535" s="36" t="str">
        <f t="shared" si="174"/>
        <v/>
      </c>
      <c r="S1535" s="15"/>
      <c r="T1535" s="15"/>
      <c r="U1535" s="28"/>
      <c r="V1535" s="28"/>
      <c r="W1535" s="15"/>
      <c r="X1535" s="15"/>
      <c r="Y1535" s="15"/>
      <c r="Z1535" s="15"/>
      <c r="AA1535" s="16"/>
      <c r="AB1535" s="16"/>
      <c r="AC1535" s="16"/>
      <c r="AD1535" s="16"/>
      <c r="AE1535" s="16"/>
      <c r="AF1535" s="16"/>
      <c r="AG1535" s="16"/>
      <c r="AH1535" s="16"/>
      <c r="AI1535" s="16"/>
      <c r="AJ1535" s="16"/>
      <c r="AK1535" s="16"/>
      <c r="AL1535" s="16"/>
      <c r="AM1535" s="16"/>
      <c r="AN1535" s="16"/>
      <c r="AO1535" s="16"/>
      <c r="AP1535" s="16"/>
    </row>
    <row r="1536" spans="1:42" s="17" customFormat="1" ht="12.75" customHeight="1" thickBot="1">
      <c r="A1536" s="63">
        <v>166819000</v>
      </c>
      <c r="B1536" s="74"/>
      <c r="C1536" s="75" t="s">
        <v>634</v>
      </c>
      <c r="D1536" s="46"/>
      <c r="E1536" s="315">
        <v>7</v>
      </c>
      <c r="F1536" s="348">
        <v>1124</v>
      </c>
      <c r="G1536" s="349">
        <v>5425</v>
      </c>
      <c r="H1536" s="350">
        <v>4</v>
      </c>
      <c r="I1536" s="384">
        <v>1124</v>
      </c>
      <c r="J1536" s="348">
        <v>5425</v>
      </c>
      <c r="K1536" s="348"/>
      <c r="L1536" s="316"/>
      <c r="M1536" s="315">
        <f t="shared" si="181"/>
        <v>1124</v>
      </c>
      <c r="N1536" s="316">
        <f t="shared" si="181"/>
        <v>5425</v>
      </c>
      <c r="O1536" s="36"/>
      <c r="P1536" s="51" t="s">
        <v>1474</v>
      </c>
      <c r="Q1536" s="36"/>
      <c r="R1536" s="36" t="str">
        <f t="shared" si="174"/>
        <v>M</v>
      </c>
      <c r="S1536" s="15"/>
      <c r="T1536" s="15"/>
      <c r="U1536" s="28"/>
      <c r="V1536" s="28"/>
      <c r="W1536" s="15"/>
      <c r="X1536" s="15"/>
      <c r="Y1536" s="15"/>
      <c r="Z1536" s="15"/>
      <c r="AA1536" s="16"/>
      <c r="AB1536" s="16"/>
      <c r="AC1536" s="16"/>
      <c r="AD1536" s="16"/>
      <c r="AE1536" s="16"/>
      <c r="AF1536" s="16"/>
      <c r="AG1536" s="16"/>
      <c r="AH1536" s="16"/>
      <c r="AI1536" s="16"/>
      <c r="AJ1536" s="16"/>
      <c r="AK1536" s="16"/>
      <c r="AL1536" s="16"/>
      <c r="AM1536" s="16"/>
      <c r="AN1536" s="16"/>
      <c r="AO1536" s="16"/>
      <c r="AP1536" s="16"/>
    </row>
    <row r="1537" spans="1:42" s="18" customFormat="1" ht="21.75" hidden="1" customHeight="1" thickBot="1">
      <c r="A1537" s="63" t="s">
        <v>636</v>
      </c>
      <c r="B1537" s="897" t="s">
        <v>721</v>
      </c>
      <c r="C1537" s="898"/>
      <c r="D1537" s="47"/>
      <c r="E1537" s="276">
        <f t="shared" ref="E1537:N1537" si="182">SUM(E1538,E1551,E1592,E1626,E1646)</f>
        <v>0</v>
      </c>
      <c r="F1537" s="277">
        <f t="shared" si="182"/>
        <v>0</v>
      </c>
      <c r="G1537" s="278">
        <f t="shared" si="182"/>
        <v>0</v>
      </c>
      <c r="H1537" s="279">
        <f t="shared" si="182"/>
        <v>0</v>
      </c>
      <c r="I1537" s="280">
        <f t="shared" si="182"/>
        <v>0</v>
      </c>
      <c r="J1537" s="277">
        <f t="shared" si="182"/>
        <v>0</v>
      </c>
      <c r="K1537" s="277">
        <f t="shared" si="182"/>
        <v>0</v>
      </c>
      <c r="L1537" s="281">
        <f t="shared" si="182"/>
        <v>0</v>
      </c>
      <c r="M1537" s="256">
        <f t="shared" si="182"/>
        <v>0</v>
      </c>
      <c r="N1537" s="257">
        <f t="shared" si="182"/>
        <v>0</v>
      </c>
      <c r="O1537" s="36"/>
      <c r="P1537" s="51" t="s">
        <v>1499</v>
      </c>
      <c r="Q1537" s="36"/>
      <c r="R1537" s="36" t="str">
        <f t="shared" si="174"/>
        <v/>
      </c>
      <c r="S1537" s="15"/>
      <c r="T1537" s="15"/>
      <c r="U1537" s="28"/>
      <c r="V1537" s="15"/>
      <c r="W1537" s="15"/>
      <c r="X1537" s="15"/>
      <c r="Y1537" s="15"/>
      <c r="Z1537" s="15"/>
      <c r="AA1537" s="15"/>
      <c r="AB1537" s="15"/>
      <c r="AC1537" s="15"/>
      <c r="AD1537" s="15"/>
      <c r="AE1537" s="15"/>
      <c r="AF1537" s="15"/>
      <c r="AG1537" s="15"/>
      <c r="AH1537" s="15"/>
      <c r="AI1537" s="15"/>
      <c r="AJ1537" s="15"/>
      <c r="AK1537" s="15"/>
      <c r="AL1537" s="15"/>
      <c r="AM1537" s="15"/>
      <c r="AN1537" s="15"/>
      <c r="AO1537" s="15"/>
      <c r="AP1537" s="15"/>
    </row>
    <row r="1538" spans="1:42" s="18" customFormat="1" ht="15.75" hidden="1" customHeight="1">
      <c r="A1538" s="63" t="s">
        <v>637</v>
      </c>
      <c r="B1538" s="410" t="s">
        <v>420</v>
      </c>
      <c r="C1538" s="411"/>
      <c r="D1538" s="25"/>
      <c r="E1538" s="325">
        <f t="shared" ref="E1538:N1538" si="183">SUM(E1539:E1550)</f>
        <v>0</v>
      </c>
      <c r="F1538" s="326">
        <f t="shared" si="183"/>
        <v>0</v>
      </c>
      <c r="G1538" s="327">
        <f t="shared" si="183"/>
        <v>0</v>
      </c>
      <c r="H1538" s="328">
        <f t="shared" si="183"/>
        <v>0</v>
      </c>
      <c r="I1538" s="330">
        <f t="shared" si="183"/>
        <v>0</v>
      </c>
      <c r="J1538" s="326">
        <f t="shared" si="183"/>
        <v>0</v>
      </c>
      <c r="K1538" s="326">
        <f t="shared" si="183"/>
        <v>0</v>
      </c>
      <c r="L1538" s="329">
        <f t="shared" si="183"/>
        <v>0</v>
      </c>
      <c r="M1538" s="330">
        <f t="shared" si="183"/>
        <v>0</v>
      </c>
      <c r="N1538" s="329">
        <f t="shared" si="183"/>
        <v>0</v>
      </c>
      <c r="O1538" s="36"/>
      <c r="P1538" s="51" t="s">
        <v>1500</v>
      </c>
      <c r="Q1538" s="36"/>
      <c r="R1538" s="36" t="str">
        <f t="shared" si="174"/>
        <v/>
      </c>
      <c r="S1538" s="15"/>
      <c r="T1538" s="15"/>
      <c r="U1538" s="28"/>
      <c r="V1538" s="28"/>
      <c r="W1538" s="15"/>
      <c r="X1538" s="15"/>
      <c r="Y1538" s="15"/>
      <c r="Z1538" s="15"/>
      <c r="AA1538" s="15"/>
      <c r="AB1538" s="15"/>
      <c r="AC1538" s="15"/>
      <c r="AD1538" s="15"/>
      <c r="AE1538" s="15"/>
      <c r="AF1538" s="15"/>
      <c r="AG1538" s="15"/>
      <c r="AH1538" s="15"/>
      <c r="AI1538" s="15"/>
      <c r="AJ1538" s="15"/>
      <c r="AK1538" s="15"/>
      <c r="AL1538" s="15"/>
      <c r="AM1538" s="15"/>
      <c r="AN1538" s="15"/>
      <c r="AO1538" s="15"/>
      <c r="AP1538" s="15"/>
    </row>
    <row r="1539" spans="1:42" s="17" customFormat="1" ht="12.75" hidden="1" customHeight="1">
      <c r="A1539" s="63">
        <v>150708000</v>
      </c>
      <c r="B1539" s="72"/>
      <c r="C1539" s="144" t="s">
        <v>426</v>
      </c>
      <c r="D1539" s="46"/>
      <c r="E1539" s="264"/>
      <c r="F1539" s="265"/>
      <c r="G1539" s="266"/>
      <c r="H1539" s="267"/>
      <c r="I1539" s="268"/>
      <c r="J1539" s="265"/>
      <c r="K1539" s="265"/>
      <c r="L1539" s="269"/>
      <c r="M1539" s="268"/>
      <c r="N1539" s="269"/>
      <c r="O1539" s="36"/>
      <c r="P1539" s="51" t="s">
        <v>1474</v>
      </c>
      <c r="Q1539" s="36"/>
      <c r="R1539" s="36" t="str">
        <f t="shared" si="174"/>
        <v/>
      </c>
      <c r="S1539" s="15"/>
      <c r="T1539" s="15"/>
      <c r="U1539" s="28"/>
      <c r="V1539" s="28"/>
      <c r="W1539" s="15"/>
      <c r="X1539" s="15"/>
      <c r="Y1539" s="15"/>
      <c r="Z1539" s="15"/>
      <c r="AA1539" s="16"/>
      <c r="AB1539" s="16"/>
      <c r="AC1539" s="16"/>
      <c r="AD1539" s="16"/>
      <c r="AE1539" s="16"/>
      <c r="AF1539" s="16"/>
      <c r="AG1539" s="16"/>
      <c r="AH1539" s="16"/>
      <c r="AI1539" s="16"/>
      <c r="AJ1539" s="16"/>
      <c r="AK1539" s="16"/>
      <c r="AL1539" s="16"/>
      <c r="AM1539" s="16"/>
      <c r="AN1539" s="16"/>
      <c r="AO1539" s="16"/>
      <c r="AP1539" s="16"/>
    </row>
    <row r="1540" spans="1:42" s="17" customFormat="1" ht="12.75" hidden="1" customHeight="1">
      <c r="A1540" s="63">
        <v>150709000</v>
      </c>
      <c r="B1540" s="72"/>
      <c r="C1540" s="144" t="s">
        <v>427</v>
      </c>
      <c r="D1540" s="46"/>
      <c r="E1540" s="264"/>
      <c r="F1540" s="265"/>
      <c r="G1540" s="266"/>
      <c r="H1540" s="267"/>
      <c r="I1540" s="268"/>
      <c r="J1540" s="265"/>
      <c r="K1540" s="265"/>
      <c r="L1540" s="269"/>
      <c r="M1540" s="268"/>
      <c r="N1540" s="269"/>
      <c r="O1540" s="36"/>
      <c r="P1540" s="51" t="s">
        <v>1474</v>
      </c>
      <c r="Q1540" s="36"/>
      <c r="R1540" s="36" t="str">
        <f t="shared" si="174"/>
        <v/>
      </c>
      <c r="S1540" s="15"/>
      <c r="T1540" s="15"/>
      <c r="U1540" s="28"/>
      <c r="V1540" s="28"/>
      <c r="W1540" s="15"/>
      <c r="X1540" s="15"/>
      <c r="Y1540" s="15"/>
      <c r="Z1540" s="15"/>
      <c r="AA1540" s="16"/>
      <c r="AB1540" s="16"/>
      <c r="AC1540" s="16"/>
      <c r="AD1540" s="16"/>
      <c r="AE1540" s="16"/>
      <c r="AF1540" s="16"/>
      <c r="AG1540" s="16"/>
      <c r="AH1540" s="16"/>
      <c r="AI1540" s="16"/>
      <c r="AJ1540" s="16"/>
      <c r="AK1540" s="16"/>
      <c r="AL1540" s="16"/>
      <c r="AM1540" s="16"/>
      <c r="AN1540" s="16"/>
      <c r="AO1540" s="16"/>
      <c r="AP1540" s="16"/>
    </row>
    <row r="1541" spans="1:42" s="17" customFormat="1" ht="12.75" hidden="1" customHeight="1">
      <c r="A1541" s="63">
        <v>150710000</v>
      </c>
      <c r="B1541" s="72"/>
      <c r="C1541" s="144" t="s">
        <v>428</v>
      </c>
      <c r="D1541" s="46"/>
      <c r="E1541" s="264"/>
      <c r="F1541" s="265"/>
      <c r="G1541" s="266"/>
      <c r="H1541" s="267"/>
      <c r="I1541" s="268"/>
      <c r="J1541" s="265"/>
      <c r="K1541" s="265"/>
      <c r="L1541" s="269"/>
      <c r="M1541" s="268"/>
      <c r="N1541" s="269"/>
      <c r="O1541" s="36"/>
      <c r="P1541" s="51" t="s">
        <v>1474</v>
      </c>
      <c r="Q1541" s="36"/>
      <c r="R1541" s="36" t="str">
        <f t="shared" si="174"/>
        <v/>
      </c>
      <c r="S1541" s="15"/>
      <c r="T1541" s="15"/>
      <c r="U1541" s="28"/>
      <c r="V1541" s="28"/>
      <c r="W1541" s="15"/>
      <c r="X1541" s="15"/>
      <c r="Y1541" s="15"/>
      <c r="Z1541" s="15"/>
      <c r="AA1541" s="16"/>
      <c r="AB1541" s="16"/>
      <c r="AC1541" s="16"/>
      <c r="AD1541" s="16"/>
      <c r="AE1541" s="16"/>
      <c r="AF1541" s="16"/>
      <c r="AG1541" s="16"/>
      <c r="AH1541" s="16"/>
      <c r="AI1541" s="16"/>
      <c r="AJ1541" s="16"/>
      <c r="AK1541" s="16"/>
      <c r="AL1541" s="16"/>
      <c r="AM1541" s="16"/>
      <c r="AN1541" s="16"/>
      <c r="AO1541" s="16"/>
      <c r="AP1541" s="16"/>
    </row>
    <row r="1542" spans="1:42" s="17" customFormat="1" ht="12.75" hidden="1" customHeight="1">
      <c r="A1542" s="63">
        <v>150712000</v>
      </c>
      <c r="B1542" s="72"/>
      <c r="C1542" s="144" t="s">
        <v>430</v>
      </c>
      <c r="D1542" s="46"/>
      <c r="E1542" s="264"/>
      <c r="F1542" s="265"/>
      <c r="G1542" s="266"/>
      <c r="H1542" s="267"/>
      <c r="I1542" s="268"/>
      <c r="J1542" s="265"/>
      <c r="K1542" s="265"/>
      <c r="L1542" s="269"/>
      <c r="M1542" s="268"/>
      <c r="N1542" s="269"/>
      <c r="O1542" s="36"/>
      <c r="P1542" s="51" t="s">
        <v>1474</v>
      </c>
      <c r="Q1542" s="36"/>
      <c r="R1542" s="36" t="str">
        <f t="shared" si="174"/>
        <v/>
      </c>
      <c r="S1542" s="15"/>
      <c r="T1542" s="15"/>
      <c r="U1542" s="28"/>
      <c r="V1542" s="28"/>
      <c r="W1542" s="15"/>
      <c r="X1542" s="15"/>
      <c r="Y1542" s="15"/>
      <c r="Z1542" s="15"/>
      <c r="AA1542" s="16"/>
      <c r="AB1542" s="16"/>
      <c r="AC1542" s="16"/>
      <c r="AD1542" s="16"/>
      <c r="AE1542" s="16"/>
      <c r="AF1542" s="16"/>
      <c r="AG1542" s="16"/>
      <c r="AH1542" s="16"/>
      <c r="AI1542" s="16"/>
      <c r="AJ1542" s="16"/>
      <c r="AK1542" s="16"/>
      <c r="AL1542" s="16"/>
      <c r="AM1542" s="16"/>
      <c r="AN1542" s="16"/>
      <c r="AO1542" s="16"/>
      <c r="AP1542" s="16"/>
    </row>
    <row r="1543" spans="1:42" s="17" customFormat="1" ht="12.75" hidden="1" customHeight="1">
      <c r="A1543" s="63" t="s">
        <v>635</v>
      </c>
      <c r="B1543" s="72"/>
      <c r="C1543" s="144" t="s">
        <v>421</v>
      </c>
      <c r="D1543" s="46"/>
      <c r="E1543" s="264"/>
      <c r="F1543" s="265"/>
      <c r="G1543" s="266"/>
      <c r="H1543" s="267"/>
      <c r="I1543" s="268"/>
      <c r="J1543" s="265"/>
      <c r="K1543" s="265"/>
      <c r="L1543" s="269"/>
      <c r="M1543" s="268"/>
      <c r="N1543" s="269"/>
      <c r="O1543" s="36"/>
      <c r="P1543" s="51" t="s">
        <v>1474</v>
      </c>
      <c r="Q1543" s="36"/>
      <c r="R1543" s="36" t="str">
        <f t="shared" si="174"/>
        <v/>
      </c>
      <c r="S1543" s="15"/>
      <c r="T1543" s="15"/>
      <c r="U1543" s="28"/>
      <c r="V1543" s="28"/>
      <c r="W1543" s="15"/>
      <c r="X1543" s="15"/>
      <c r="Y1543" s="15"/>
      <c r="Z1543" s="15"/>
      <c r="AA1543" s="16"/>
      <c r="AB1543" s="16"/>
      <c r="AC1543" s="16"/>
      <c r="AD1543" s="16"/>
      <c r="AE1543" s="16"/>
      <c r="AF1543" s="16"/>
      <c r="AG1543" s="16"/>
      <c r="AH1543" s="16"/>
      <c r="AI1543" s="16"/>
      <c r="AJ1543" s="16"/>
      <c r="AK1543" s="16"/>
      <c r="AL1543" s="16"/>
      <c r="AM1543" s="16"/>
      <c r="AN1543" s="16"/>
      <c r="AO1543" s="16"/>
      <c r="AP1543" s="16"/>
    </row>
    <row r="1544" spans="1:42" s="17" customFormat="1" ht="12.75" hidden="1" customHeight="1">
      <c r="A1544" s="63">
        <v>150703000</v>
      </c>
      <c r="B1544" s="72"/>
      <c r="C1544" s="144" t="s">
        <v>422</v>
      </c>
      <c r="D1544" s="46"/>
      <c r="E1544" s="264"/>
      <c r="F1544" s="265"/>
      <c r="G1544" s="266"/>
      <c r="H1544" s="267"/>
      <c r="I1544" s="268"/>
      <c r="J1544" s="265"/>
      <c r="K1544" s="265"/>
      <c r="L1544" s="269"/>
      <c r="M1544" s="268"/>
      <c r="N1544" s="269"/>
      <c r="O1544" s="36"/>
      <c r="P1544" s="51" t="s">
        <v>1474</v>
      </c>
      <c r="Q1544" s="36"/>
      <c r="R1544" s="36" t="str">
        <f t="shared" si="174"/>
        <v/>
      </c>
      <c r="S1544" s="15"/>
      <c r="T1544" s="15"/>
      <c r="U1544" s="28"/>
      <c r="V1544" s="28"/>
      <c r="W1544" s="15"/>
      <c r="X1544" s="15"/>
      <c r="Y1544" s="15"/>
      <c r="Z1544" s="15"/>
      <c r="AA1544" s="16"/>
      <c r="AB1544" s="16"/>
      <c r="AC1544" s="16"/>
      <c r="AD1544" s="16"/>
      <c r="AE1544" s="16"/>
      <c r="AF1544" s="16"/>
      <c r="AG1544" s="16"/>
      <c r="AH1544" s="16"/>
      <c r="AI1544" s="16"/>
      <c r="AJ1544" s="16"/>
      <c r="AK1544" s="16"/>
      <c r="AL1544" s="16"/>
      <c r="AM1544" s="16"/>
      <c r="AN1544" s="16"/>
      <c r="AO1544" s="16"/>
      <c r="AP1544" s="16"/>
    </row>
    <row r="1545" spans="1:42" s="17" customFormat="1" ht="12.75" hidden="1" customHeight="1">
      <c r="A1545" s="63">
        <v>150704000</v>
      </c>
      <c r="B1545" s="72"/>
      <c r="C1545" s="144" t="s">
        <v>423</v>
      </c>
      <c r="D1545" s="46"/>
      <c r="E1545" s="264"/>
      <c r="F1545" s="265"/>
      <c r="G1545" s="266"/>
      <c r="H1545" s="267"/>
      <c r="I1545" s="268"/>
      <c r="J1545" s="265"/>
      <c r="K1545" s="265"/>
      <c r="L1545" s="269"/>
      <c r="M1545" s="268"/>
      <c r="N1545" s="269"/>
      <c r="O1545" s="36"/>
      <c r="P1545" s="51" t="s">
        <v>1474</v>
      </c>
      <c r="Q1545" s="36"/>
      <c r="R1545" s="36" t="str">
        <f t="shared" si="174"/>
        <v/>
      </c>
      <c r="S1545" s="15"/>
      <c r="T1545" s="15"/>
      <c r="U1545" s="28"/>
      <c r="V1545" s="28"/>
      <c r="W1545" s="15"/>
      <c r="X1545" s="15"/>
      <c r="Y1545" s="15"/>
      <c r="Z1545" s="15"/>
      <c r="AA1545" s="16"/>
      <c r="AB1545" s="16"/>
      <c r="AC1545" s="16"/>
      <c r="AD1545" s="16"/>
      <c r="AE1545" s="16"/>
      <c r="AF1545" s="16"/>
      <c r="AG1545" s="16"/>
      <c r="AH1545" s="16"/>
      <c r="AI1545" s="16"/>
      <c r="AJ1545" s="16"/>
      <c r="AK1545" s="16"/>
      <c r="AL1545" s="16"/>
      <c r="AM1545" s="16"/>
      <c r="AN1545" s="16"/>
      <c r="AO1545" s="16"/>
      <c r="AP1545" s="16"/>
    </row>
    <row r="1546" spans="1:42" s="17" customFormat="1" ht="12.75" hidden="1" customHeight="1">
      <c r="A1546" s="63">
        <v>150705000</v>
      </c>
      <c r="B1546" s="72"/>
      <c r="C1546" s="144" t="s">
        <v>424</v>
      </c>
      <c r="D1546" s="46"/>
      <c r="E1546" s="264"/>
      <c r="F1546" s="265"/>
      <c r="G1546" s="266"/>
      <c r="H1546" s="267"/>
      <c r="I1546" s="268"/>
      <c r="J1546" s="265"/>
      <c r="K1546" s="265"/>
      <c r="L1546" s="269"/>
      <c r="M1546" s="268"/>
      <c r="N1546" s="269"/>
      <c r="O1546" s="36"/>
      <c r="P1546" s="51" t="s">
        <v>1474</v>
      </c>
      <c r="Q1546" s="36"/>
      <c r="R1546" s="36" t="str">
        <f t="shared" si="174"/>
        <v/>
      </c>
      <c r="S1546" s="15"/>
      <c r="T1546" s="15"/>
      <c r="U1546" s="28"/>
      <c r="V1546" s="28"/>
      <c r="W1546" s="15"/>
      <c r="X1546" s="15"/>
      <c r="Y1546" s="15"/>
      <c r="Z1546" s="15"/>
      <c r="AA1546" s="16"/>
      <c r="AB1546" s="16"/>
      <c r="AC1546" s="16"/>
      <c r="AD1546" s="16"/>
      <c r="AE1546" s="16"/>
      <c r="AF1546" s="16"/>
      <c r="AG1546" s="16"/>
      <c r="AH1546" s="16"/>
      <c r="AI1546" s="16"/>
      <c r="AJ1546" s="16"/>
      <c r="AK1546" s="16"/>
      <c r="AL1546" s="16"/>
      <c r="AM1546" s="16"/>
      <c r="AN1546" s="16"/>
      <c r="AO1546" s="16"/>
      <c r="AP1546" s="16"/>
    </row>
    <row r="1547" spans="1:42" s="17" customFormat="1" ht="12.75" hidden="1" customHeight="1">
      <c r="A1547" s="63">
        <v>150713000</v>
      </c>
      <c r="B1547" s="72"/>
      <c r="C1547" s="144" t="s">
        <v>431</v>
      </c>
      <c r="D1547" s="46"/>
      <c r="E1547" s="264"/>
      <c r="F1547" s="265"/>
      <c r="G1547" s="266"/>
      <c r="H1547" s="267"/>
      <c r="I1547" s="268"/>
      <c r="J1547" s="265"/>
      <c r="K1547" s="265"/>
      <c r="L1547" s="269"/>
      <c r="M1547" s="268"/>
      <c r="N1547" s="269"/>
      <c r="O1547" s="36"/>
      <c r="P1547" s="51" t="s">
        <v>1474</v>
      </c>
      <c r="Q1547" s="36"/>
      <c r="R1547" s="36" t="str">
        <f t="shared" si="174"/>
        <v/>
      </c>
      <c r="S1547" s="15"/>
      <c r="T1547" s="15"/>
      <c r="U1547" s="28"/>
      <c r="V1547" s="28"/>
      <c r="W1547" s="15"/>
      <c r="X1547" s="15"/>
      <c r="Y1547" s="15"/>
      <c r="Z1547" s="15"/>
      <c r="AA1547" s="16"/>
      <c r="AB1547" s="16"/>
      <c r="AC1547" s="16"/>
      <c r="AD1547" s="16"/>
      <c r="AE1547" s="16"/>
      <c r="AF1547" s="16"/>
      <c r="AG1547" s="16"/>
      <c r="AH1547" s="16"/>
      <c r="AI1547" s="16"/>
      <c r="AJ1547" s="16"/>
      <c r="AK1547" s="16"/>
      <c r="AL1547" s="16"/>
      <c r="AM1547" s="16"/>
      <c r="AN1547" s="16"/>
      <c r="AO1547" s="16"/>
      <c r="AP1547" s="16"/>
    </row>
    <row r="1548" spans="1:42" s="17" customFormat="1" ht="12.75" hidden="1" customHeight="1">
      <c r="A1548" s="63">
        <v>150706000</v>
      </c>
      <c r="B1548" s="72"/>
      <c r="C1548" s="144" t="s">
        <v>425</v>
      </c>
      <c r="D1548" s="46"/>
      <c r="E1548" s="264"/>
      <c r="F1548" s="265"/>
      <c r="G1548" s="266"/>
      <c r="H1548" s="267"/>
      <c r="I1548" s="268"/>
      <c r="J1548" s="265"/>
      <c r="K1548" s="265"/>
      <c r="L1548" s="269"/>
      <c r="M1548" s="268"/>
      <c r="N1548" s="269"/>
      <c r="O1548" s="36"/>
      <c r="P1548" s="51" t="s">
        <v>1474</v>
      </c>
      <c r="Q1548" s="36"/>
      <c r="R1548" s="36" t="str">
        <f t="shared" si="174"/>
        <v/>
      </c>
      <c r="S1548" s="15"/>
      <c r="T1548" s="15"/>
      <c r="U1548" s="28"/>
      <c r="V1548" s="28"/>
      <c r="W1548" s="15"/>
      <c r="X1548" s="15"/>
      <c r="Y1548" s="15"/>
      <c r="Z1548" s="15"/>
      <c r="AA1548" s="16"/>
      <c r="AB1548" s="16"/>
      <c r="AC1548" s="16"/>
      <c r="AD1548" s="16"/>
      <c r="AE1548" s="16"/>
      <c r="AF1548" s="16"/>
      <c r="AG1548" s="16"/>
      <c r="AH1548" s="16"/>
      <c r="AI1548" s="16"/>
      <c r="AJ1548" s="16"/>
      <c r="AK1548" s="16"/>
      <c r="AL1548" s="16"/>
      <c r="AM1548" s="16"/>
      <c r="AN1548" s="16"/>
      <c r="AO1548" s="16"/>
      <c r="AP1548" s="16"/>
    </row>
    <row r="1549" spans="1:42" s="17" customFormat="1" ht="12.75" hidden="1" customHeight="1">
      <c r="A1549" s="63">
        <v>150707000</v>
      </c>
      <c r="B1549" s="72"/>
      <c r="C1549" s="144" t="s">
        <v>777</v>
      </c>
      <c r="D1549" s="46"/>
      <c r="E1549" s="264"/>
      <c r="F1549" s="265"/>
      <c r="G1549" s="266"/>
      <c r="H1549" s="267"/>
      <c r="I1549" s="268"/>
      <c r="J1549" s="265"/>
      <c r="K1549" s="265"/>
      <c r="L1549" s="269"/>
      <c r="M1549" s="268"/>
      <c r="N1549" s="269"/>
      <c r="O1549" s="36"/>
      <c r="P1549" s="51" t="s">
        <v>1474</v>
      </c>
      <c r="Q1549" s="36"/>
      <c r="R1549" s="36" t="str">
        <f t="shared" si="174"/>
        <v/>
      </c>
      <c r="S1549" s="15"/>
      <c r="T1549" s="15"/>
      <c r="U1549" s="28"/>
      <c r="V1549" s="28"/>
      <c r="W1549" s="15"/>
      <c r="X1549" s="15"/>
      <c r="Y1549" s="15"/>
      <c r="Z1549" s="15"/>
      <c r="AA1549" s="16"/>
      <c r="AB1549" s="16"/>
      <c r="AC1549" s="16"/>
      <c r="AD1549" s="16"/>
      <c r="AE1549" s="16"/>
      <c r="AF1549" s="16"/>
      <c r="AG1549" s="16"/>
      <c r="AH1549" s="16"/>
      <c r="AI1549" s="16"/>
      <c r="AJ1549" s="16"/>
      <c r="AK1549" s="16"/>
      <c r="AL1549" s="16"/>
      <c r="AM1549" s="16"/>
      <c r="AN1549" s="16"/>
      <c r="AO1549" s="16"/>
      <c r="AP1549" s="16"/>
    </row>
    <row r="1550" spans="1:42" s="17" customFormat="1" ht="12.75" hidden="1" customHeight="1" thickBot="1">
      <c r="A1550" s="63">
        <v>150711000</v>
      </c>
      <c r="B1550" s="74"/>
      <c r="C1550" s="167" t="s">
        <v>429</v>
      </c>
      <c r="D1550" s="46"/>
      <c r="E1550" s="264"/>
      <c r="F1550" s="265"/>
      <c r="G1550" s="266"/>
      <c r="H1550" s="267"/>
      <c r="I1550" s="268"/>
      <c r="J1550" s="265"/>
      <c r="K1550" s="265"/>
      <c r="L1550" s="269"/>
      <c r="M1550" s="268"/>
      <c r="N1550" s="269"/>
      <c r="O1550" s="36"/>
      <c r="P1550" s="51" t="s">
        <v>1474</v>
      </c>
      <c r="Q1550" s="36"/>
      <c r="R1550" s="36" t="str">
        <f t="shared" ref="R1550:R1613" si="184">IF(SUM(E1550:N1550)=0,"",P1550)</f>
        <v/>
      </c>
      <c r="S1550" s="15"/>
      <c r="T1550" s="15"/>
      <c r="U1550" s="28"/>
      <c r="V1550" s="28"/>
      <c r="W1550" s="15"/>
      <c r="X1550" s="15"/>
      <c r="Y1550" s="15"/>
      <c r="Z1550" s="15"/>
      <c r="AA1550" s="16"/>
      <c r="AB1550" s="16"/>
      <c r="AC1550" s="16"/>
      <c r="AD1550" s="16"/>
      <c r="AE1550" s="16"/>
      <c r="AF1550" s="16"/>
      <c r="AG1550" s="16"/>
      <c r="AH1550" s="16"/>
      <c r="AI1550" s="16"/>
      <c r="AJ1550" s="16"/>
      <c r="AK1550" s="16"/>
      <c r="AL1550" s="16"/>
      <c r="AM1550" s="16"/>
      <c r="AN1550" s="16"/>
      <c r="AO1550" s="16"/>
      <c r="AP1550" s="16"/>
    </row>
    <row r="1551" spans="1:42" s="18" customFormat="1" ht="15.75" hidden="1" customHeight="1" thickBot="1">
      <c r="A1551" s="63" t="s">
        <v>638</v>
      </c>
      <c r="B1551" s="414" t="s">
        <v>432</v>
      </c>
      <c r="C1551" s="415"/>
      <c r="D1551" s="108"/>
      <c r="E1551" s="357">
        <f t="shared" ref="E1551:N1551" si="185">SUM(E1552:E1591)</f>
        <v>0</v>
      </c>
      <c r="F1551" s="358">
        <f t="shared" si="185"/>
        <v>0</v>
      </c>
      <c r="G1551" s="359">
        <f t="shared" si="185"/>
        <v>0</v>
      </c>
      <c r="H1551" s="360">
        <f t="shared" si="185"/>
        <v>0</v>
      </c>
      <c r="I1551" s="361">
        <f t="shared" si="185"/>
        <v>0</v>
      </c>
      <c r="J1551" s="358">
        <f t="shared" si="185"/>
        <v>0</v>
      </c>
      <c r="K1551" s="358">
        <f t="shared" si="185"/>
        <v>0</v>
      </c>
      <c r="L1551" s="362">
        <f t="shared" si="185"/>
        <v>0</v>
      </c>
      <c r="M1551" s="361">
        <f t="shared" si="185"/>
        <v>0</v>
      </c>
      <c r="N1551" s="362">
        <f t="shared" si="185"/>
        <v>0</v>
      </c>
      <c r="O1551" s="36"/>
      <c r="P1551" s="51" t="s">
        <v>1500</v>
      </c>
      <c r="Q1551" s="36"/>
      <c r="R1551" s="36" t="str">
        <f t="shared" si="184"/>
        <v/>
      </c>
      <c r="S1551" s="15"/>
      <c r="T1551" s="15"/>
      <c r="U1551" s="28"/>
      <c r="V1551" s="28"/>
      <c r="W1551" s="15"/>
      <c r="X1551" s="15"/>
      <c r="Y1551" s="15"/>
      <c r="Z1551" s="15"/>
      <c r="AA1551" s="15"/>
      <c r="AB1551" s="15"/>
      <c r="AC1551" s="15"/>
      <c r="AD1551" s="15"/>
      <c r="AE1551" s="15"/>
      <c r="AF1551" s="15"/>
      <c r="AG1551" s="15"/>
      <c r="AH1551" s="15"/>
      <c r="AI1551" s="15"/>
      <c r="AJ1551" s="15"/>
      <c r="AK1551" s="15"/>
      <c r="AL1551" s="15"/>
      <c r="AM1551" s="15"/>
      <c r="AN1551" s="15"/>
      <c r="AO1551" s="15"/>
      <c r="AP1551" s="15"/>
    </row>
    <row r="1552" spans="1:42" s="17" customFormat="1" ht="12.75" hidden="1" customHeight="1" thickTop="1">
      <c r="A1552" s="63">
        <v>153601000</v>
      </c>
      <c r="B1552" s="95"/>
      <c r="C1552" s="152" t="s">
        <v>433</v>
      </c>
      <c r="D1552" s="46"/>
      <c r="E1552" s="258"/>
      <c r="F1552" s="259"/>
      <c r="G1552" s="260"/>
      <c r="H1552" s="261"/>
      <c r="I1552" s="262"/>
      <c r="J1552" s="259"/>
      <c r="K1552" s="259"/>
      <c r="L1552" s="263"/>
      <c r="M1552" s="262"/>
      <c r="N1552" s="263"/>
      <c r="O1552" s="36"/>
      <c r="P1552" s="51" t="s">
        <v>1474</v>
      </c>
      <c r="Q1552" s="36"/>
      <c r="R1552" s="36" t="str">
        <f t="shared" si="184"/>
        <v/>
      </c>
      <c r="S1552" s="15"/>
      <c r="T1552" s="15"/>
      <c r="U1552" s="28"/>
      <c r="V1552" s="28"/>
      <c r="W1552" s="15"/>
      <c r="X1552" s="15"/>
      <c r="Y1552" s="15"/>
      <c r="Z1552" s="15"/>
      <c r="AA1552" s="16"/>
      <c r="AB1552" s="16"/>
      <c r="AC1552" s="16"/>
      <c r="AD1552" s="16"/>
      <c r="AE1552" s="16"/>
      <c r="AF1552" s="16"/>
      <c r="AG1552" s="16"/>
      <c r="AH1552" s="16"/>
      <c r="AI1552" s="16"/>
      <c r="AJ1552" s="16"/>
      <c r="AK1552" s="16"/>
      <c r="AL1552" s="16"/>
      <c r="AM1552" s="16"/>
      <c r="AN1552" s="16"/>
      <c r="AO1552" s="16"/>
      <c r="AP1552" s="16"/>
    </row>
    <row r="1553" spans="1:42" s="17" customFormat="1" ht="12.75" hidden="1" customHeight="1">
      <c r="A1553" s="63">
        <v>153602000</v>
      </c>
      <c r="B1553" s="72"/>
      <c r="C1553" s="144" t="s">
        <v>434</v>
      </c>
      <c r="D1553" s="46"/>
      <c r="E1553" s="264"/>
      <c r="F1553" s="265"/>
      <c r="G1553" s="266"/>
      <c r="H1553" s="267"/>
      <c r="I1553" s="268"/>
      <c r="J1553" s="265"/>
      <c r="K1553" s="265"/>
      <c r="L1553" s="269"/>
      <c r="M1553" s="268"/>
      <c r="N1553" s="269"/>
      <c r="O1553" s="36"/>
      <c r="P1553" s="51" t="s">
        <v>1474</v>
      </c>
      <c r="Q1553" s="36"/>
      <c r="R1553" s="36" t="str">
        <f t="shared" si="184"/>
        <v/>
      </c>
      <c r="S1553" s="15"/>
      <c r="T1553" s="15"/>
      <c r="U1553" s="28"/>
      <c r="V1553" s="28"/>
      <c r="W1553" s="15"/>
      <c r="X1553" s="15"/>
      <c r="Y1553" s="15"/>
      <c r="Z1553" s="15"/>
      <c r="AA1553" s="16"/>
      <c r="AB1553" s="16"/>
      <c r="AC1553" s="16"/>
      <c r="AD1553" s="16"/>
      <c r="AE1553" s="16"/>
      <c r="AF1553" s="16"/>
      <c r="AG1553" s="16"/>
      <c r="AH1553" s="16"/>
      <c r="AI1553" s="16"/>
      <c r="AJ1553" s="16"/>
      <c r="AK1553" s="16"/>
      <c r="AL1553" s="16"/>
      <c r="AM1553" s="16"/>
      <c r="AN1553" s="16"/>
      <c r="AO1553" s="16"/>
      <c r="AP1553" s="16"/>
    </row>
    <row r="1554" spans="1:42" s="17" customFormat="1" ht="12.75" hidden="1" customHeight="1">
      <c r="A1554" s="63">
        <v>153603000</v>
      </c>
      <c r="B1554" s="72"/>
      <c r="C1554" s="144" t="s">
        <v>435</v>
      </c>
      <c r="D1554" s="46"/>
      <c r="E1554" s="264"/>
      <c r="F1554" s="265"/>
      <c r="G1554" s="266"/>
      <c r="H1554" s="267"/>
      <c r="I1554" s="268"/>
      <c r="J1554" s="265"/>
      <c r="K1554" s="265"/>
      <c r="L1554" s="269"/>
      <c r="M1554" s="268"/>
      <c r="N1554" s="269"/>
      <c r="O1554" s="36"/>
      <c r="P1554" s="51" t="s">
        <v>1474</v>
      </c>
      <c r="Q1554" s="36"/>
      <c r="R1554" s="36" t="str">
        <f t="shared" si="184"/>
        <v/>
      </c>
      <c r="S1554" s="15"/>
      <c r="T1554" s="15"/>
      <c r="U1554" s="28"/>
      <c r="V1554" s="28"/>
      <c r="W1554" s="15"/>
      <c r="X1554" s="15"/>
      <c r="Y1554" s="15"/>
      <c r="Z1554" s="15"/>
      <c r="AA1554" s="16"/>
      <c r="AB1554" s="16"/>
      <c r="AC1554" s="16"/>
      <c r="AD1554" s="16"/>
      <c r="AE1554" s="16"/>
      <c r="AF1554" s="16"/>
      <c r="AG1554" s="16"/>
      <c r="AH1554" s="16"/>
      <c r="AI1554" s="16"/>
      <c r="AJ1554" s="16"/>
      <c r="AK1554" s="16"/>
      <c r="AL1554" s="16"/>
      <c r="AM1554" s="16"/>
      <c r="AN1554" s="16"/>
      <c r="AO1554" s="16"/>
      <c r="AP1554" s="16"/>
    </row>
    <row r="1555" spans="1:42" s="17" customFormat="1" ht="12.75" hidden="1" customHeight="1">
      <c r="A1555" s="63">
        <v>153604000</v>
      </c>
      <c r="B1555" s="72"/>
      <c r="C1555" s="144" t="s">
        <v>436</v>
      </c>
      <c r="D1555" s="46"/>
      <c r="E1555" s="264"/>
      <c r="F1555" s="265"/>
      <c r="G1555" s="266"/>
      <c r="H1555" s="267"/>
      <c r="I1555" s="268"/>
      <c r="J1555" s="265"/>
      <c r="K1555" s="265"/>
      <c r="L1555" s="269"/>
      <c r="M1555" s="268"/>
      <c r="N1555" s="269"/>
      <c r="O1555" s="36"/>
      <c r="P1555" s="51" t="s">
        <v>1474</v>
      </c>
      <c r="Q1555" s="36"/>
      <c r="R1555" s="36" t="str">
        <f t="shared" si="184"/>
        <v/>
      </c>
      <c r="S1555" s="15"/>
      <c r="T1555" s="15"/>
      <c r="U1555" s="28"/>
      <c r="V1555" s="28"/>
      <c r="W1555" s="15"/>
      <c r="X1555" s="15"/>
      <c r="Y1555" s="15"/>
      <c r="Z1555" s="15"/>
      <c r="AA1555" s="16"/>
      <c r="AB1555" s="16"/>
      <c r="AC1555" s="16"/>
      <c r="AD1555" s="16"/>
      <c r="AE1555" s="16"/>
      <c r="AF1555" s="16"/>
      <c r="AG1555" s="16"/>
      <c r="AH1555" s="16"/>
      <c r="AI1555" s="16"/>
      <c r="AJ1555" s="16"/>
      <c r="AK1555" s="16"/>
      <c r="AL1555" s="16"/>
      <c r="AM1555" s="16"/>
      <c r="AN1555" s="16"/>
      <c r="AO1555" s="16"/>
      <c r="AP1555" s="16"/>
    </row>
    <row r="1556" spans="1:42" s="17" customFormat="1" ht="12.75" hidden="1" customHeight="1">
      <c r="A1556" s="63">
        <v>153605000</v>
      </c>
      <c r="B1556" s="72"/>
      <c r="C1556" s="144" t="s">
        <v>437</v>
      </c>
      <c r="D1556" s="46"/>
      <c r="E1556" s="264"/>
      <c r="F1556" s="265"/>
      <c r="G1556" s="266"/>
      <c r="H1556" s="267"/>
      <c r="I1556" s="268"/>
      <c r="J1556" s="265"/>
      <c r="K1556" s="265"/>
      <c r="L1556" s="269"/>
      <c r="M1556" s="268"/>
      <c r="N1556" s="269"/>
      <c r="O1556" s="36"/>
      <c r="P1556" s="51" t="s">
        <v>1474</v>
      </c>
      <c r="Q1556" s="36"/>
      <c r="R1556" s="36" t="str">
        <f t="shared" si="184"/>
        <v/>
      </c>
      <c r="S1556" s="15"/>
      <c r="T1556" s="15"/>
      <c r="U1556" s="28"/>
      <c r="V1556" s="28"/>
      <c r="W1556" s="15"/>
      <c r="X1556" s="15"/>
      <c r="Y1556" s="15"/>
      <c r="Z1556" s="15"/>
      <c r="AA1556" s="16"/>
      <c r="AB1556" s="16"/>
      <c r="AC1556" s="16"/>
      <c r="AD1556" s="16"/>
      <c r="AE1556" s="16"/>
      <c r="AF1556" s="16"/>
      <c r="AG1556" s="16"/>
      <c r="AH1556" s="16"/>
      <c r="AI1556" s="16"/>
      <c r="AJ1556" s="16"/>
      <c r="AK1556" s="16"/>
      <c r="AL1556" s="16"/>
      <c r="AM1556" s="16"/>
      <c r="AN1556" s="16"/>
      <c r="AO1556" s="16"/>
      <c r="AP1556" s="16"/>
    </row>
    <row r="1557" spans="1:42" s="17" customFormat="1" ht="12.75" hidden="1" customHeight="1">
      <c r="A1557" s="63">
        <v>153633000</v>
      </c>
      <c r="B1557" s="72"/>
      <c r="C1557" s="144" t="s">
        <v>463</v>
      </c>
      <c r="D1557" s="46"/>
      <c r="E1557" s="264"/>
      <c r="F1557" s="265"/>
      <c r="G1557" s="266"/>
      <c r="H1557" s="267"/>
      <c r="I1557" s="268"/>
      <c r="J1557" s="265"/>
      <c r="K1557" s="265"/>
      <c r="L1557" s="269"/>
      <c r="M1557" s="268"/>
      <c r="N1557" s="269"/>
      <c r="O1557" s="36"/>
      <c r="P1557" s="51" t="s">
        <v>1474</v>
      </c>
      <c r="Q1557" s="36"/>
      <c r="R1557" s="36" t="str">
        <f t="shared" si="184"/>
        <v/>
      </c>
      <c r="S1557" s="15"/>
      <c r="T1557" s="15"/>
      <c r="U1557" s="28"/>
      <c r="V1557" s="28"/>
      <c r="W1557" s="15"/>
      <c r="X1557" s="15"/>
      <c r="Y1557" s="15"/>
      <c r="Z1557" s="15"/>
      <c r="AA1557" s="16"/>
      <c r="AB1557" s="16"/>
      <c r="AC1557" s="16"/>
      <c r="AD1557" s="16"/>
      <c r="AE1557" s="16"/>
      <c r="AF1557" s="16"/>
      <c r="AG1557" s="16"/>
      <c r="AH1557" s="16"/>
      <c r="AI1557" s="16"/>
      <c r="AJ1557" s="16"/>
      <c r="AK1557" s="16"/>
      <c r="AL1557" s="16"/>
      <c r="AM1557" s="16"/>
      <c r="AN1557" s="16"/>
      <c r="AO1557" s="16"/>
      <c r="AP1557" s="16"/>
    </row>
    <row r="1558" spans="1:42" s="17" customFormat="1" ht="12.75" hidden="1" customHeight="1">
      <c r="A1558" s="63">
        <v>153606000</v>
      </c>
      <c r="B1558" s="72"/>
      <c r="C1558" s="144" t="s">
        <v>438</v>
      </c>
      <c r="D1558" s="46"/>
      <c r="E1558" s="264"/>
      <c r="F1558" s="265"/>
      <c r="G1558" s="266"/>
      <c r="H1558" s="267"/>
      <c r="I1558" s="268"/>
      <c r="J1558" s="265"/>
      <c r="K1558" s="265"/>
      <c r="L1558" s="269"/>
      <c r="M1558" s="268"/>
      <c r="N1558" s="269"/>
      <c r="O1558" s="36"/>
      <c r="P1558" s="51" t="s">
        <v>1474</v>
      </c>
      <c r="Q1558" s="36"/>
      <c r="R1558" s="36" t="str">
        <f t="shared" si="184"/>
        <v/>
      </c>
      <c r="S1558" s="15"/>
      <c r="T1558" s="15"/>
      <c r="U1558" s="28"/>
      <c r="V1558" s="28"/>
      <c r="W1558" s="15"/>
      <c r="X1558" s="15"/>
      <c r="Y1558" s="15"/>
      <c r="Z1558" s="15"/>
      <c r="AA1558" s="16"/>
      <c r="AB1558" s="16"/>
      <c r="AC1558" s="16"/>
      <c r="AD1558" s="16"/>
      <c r="AE1558" s="16"/>
      <c r="AF1558" s="16"/>
      <c r="AG1558" s="16"/>
      <c r="AH1558" s="16"/>
      <c r="AI1558" s="16"/>
      <c r="AJ1558" s="16"/>
      <c r="AK1558" s="16"/>
      <c r="AL1558" s="16"/>
      <c r="AM1558" s="16"/>
      <c r="AN1558" s="16"/>
      <c r="AO1558" s="16"/>
      <c r="AP1558" s="16"/>
    </row>
    <row r="1559" spans="1:42" s="17" customFormat="1" ht="12.75" hidden="1" customHeight="1">
      <c r="A1559" s="63">
        <v>153637000</v>
      </c>
      <c r="B1559" s="72"/>
      <c r="C1559" s="144" t="s">
        <v>467</v>
      </c>
      <c r="D1559" s="46"/>
      <c r="E1559" s="264"/>
      <c r="F1559" s="265"/>
      <c r="G1559" s="266"/>
      <c r="H1559" s="267"/>
      <c r="I1559" s="268"/>
      <c r="J1559" s="265"/>
      <c r="K1559" s="265"/>
      <c r="L1559" s="269"/>
      <c r="M1559" s="268"/>
      <c r="N1559" s="269"/>
      <c r="O1559" s="36"/>
      <c r="P1559" s="51" t="s">
        <v>1474</v>
      </c>
      <c r="Q1559" s="36"/>
      <c r="R1559" s="36" t="str">
        <f t="shared" si="184"/>
        <v/>
      </c>
      <c r="S1559" s="15"/>
      <c r="T1559" s="15"/>
      <c r="U1559" s="28"/>
      <c r="V1559" s="28"/>
      <c r="W1559" s="15"/>
      <c r="X1559" s="15"/>
      <c r="Y1559" s="15"/>
      <c r="Z1559" s="15"/>
      <c r="AA1559" s="16"/>
      <c r="AB1559" s="16"/>
      <c r="AC1559" s="16"/>
      <c r="AD1559" s="16"/>
      <c r="AE1559" s="16"/>
      <c r="AF1559" s="16"/>
      <c r="AG1559" s="16"/>
      <c r="AH1559" s="16"/>
      <c r="AI1559" s="16"/>
      <c r="AJ1559" s="16"/>
      <c r="AK1559" s="16"/>
      <c r="AL1559" s="16"/>
      <c r="AM1559" s="16"/>
      <c r="AN1559" s="16"/>
      <c r="AO1559" s="16"/>
      <c r="AP1559" s="16"/>
    </row>
    <row r="1560" spans="1:42" s="17" customFormat="1" ht="12.75" hidden="1" customHeight="1">
      <c r="A1560" s="63">
        <v>153607000</v>
      </c>
      <c r="B1560" s="72"/>
      <c r="C1560" s="144" t="s">
        <v>439</v>
      </c>
      <c r="D1560" s="46"/>
      <c r="E1560" s="264"/>
      <c r="F1560" s="265"/>
      <c r="G1560" s="266"/>
      <c r="H1560" s="267"/>
      <c r="I1560" s="268"/>
      <c r="J1560" s="265"/>
      <c r="K1560" s="265"/>
      <c r="L1560" s="269"/>
      <c r="M1560" s="268"/>
      <c r="N1560" s="269"/>
      <c r="O1560" s="36"/>
      <c r="P1560" s="51" t="s">
        <v>1474</v>
      </c>
      <c r="Q1560" s="36"/>
      <c r="R1560" s="36" t="str">
        <f t="shared" si="184"/>
        <v/>
      </c>
      <c r="S1560" s="15"/>
      <c r="T1560" s="15"/>
      <c r="U1560" s="28"/>
      <c r="V1560" s="28"/>
      <c r="W1560" s="15"/>
      <c r="X1560" s="15"/>
      <c r="Y1560" s="15"/>
      <c r="Z1560" s="15"/>
      <c r="AA1560" s="16"/>
      <c r="AB1560" s="16"/>
      <c r="AC1560" s="16"/>
      <c r="AD1560" s="16"/>
      <c r="AE1560" s="16"/>
      <c r="AF1560" s="16"/>
      <c r="AG1560" s="16"/>
      <c r="AH1560" s="16"/>
      <c r="AI1560" s="16"/>
      <c r="AJ1560" s="16"/>
      <c r="AK1560" s="16"/>
      <c r="AL1560" s="16"/>
      <c r="AM1560" s="16"/>
      <c r="AN1560" s="16"/>
      <c r="AO1560" s="16"/>
      <c r="AP1560" s="16"/>
    </row>
    <row r="1561" spans="1:42" s="17" customFormat="1" ht="12.75" hidden="1" customHeight="1">
      <c r="A1561" s="63">
        <v>153632000</v>
      </c>
      <c r="B1561" s="72"/>
      <c r="C1561" s="144" t="s">
        <v>462</v>
      </c>
      <c r="D1561" s="46"/>
      <c r="E1561" s="264"/>
      <c r="F1561" s="265"/>
      <c r="G1561" s="266"/>
      <c r="H1561" s="267"/>
      <c r="I1561" s="268"/>
      <c r="J1561" s="265"/>
      <c r="K1561" s="265"/>
      <c r="L1561" s="269"/>
      <c r="M1561" s="268"/>
      <c r="N1561" s="269"/>
      <c r="O1561" s="36"/>
      <c r="P1561" s="51" t="s">
        <v>1474</v>
      </c>
      <c r="Q1561" s="36"/>
      <c r="R1561" s="36" t="str">
        <f t="shared" si="184"/>
        <v/>
      </c>
      <c r="S1561" s="15"/>
      <c r="T1561" s="15"/>
      <c r="U1561" s="28"/>
      <c r="V1561" s="28"/>
      <c r="W1561" s="15"/>
      <c r="X1561" s="15"/>
      <c r="Y1561" s="15"/>
      <c r="Z1561" s="15"/>
      <c r="AA1561" s="16"/>
      <c r="AB1561" s="16"/>
      <c r="AC1561" s="16"/>
      <c r="AD1561" s="16"/>
      <c r="AE1561" s="16"/>
      <c r="AF1561" s="16"/>
      <c r="AG1561" s="16"/>
      <c r="AH1561" s="16"/>
      <c r="AI1561" s="16"/>
      <c r="AJ1561" s="16"/>
      <c r="AK1561" s="16"/>
      <c r="AL1561" s="16"/>
      <c r="AM1561" s="16"/>
      <c r="AN1561" s="16"/>
      <c r="AO1561" s="16"/>
      <c r="AP1561" s="16"/>
    </row>
    <row r="1562" spans="1:42" s="17" customFormat="1" ht="12.75" hidden="1" customHeight="1" thickBot="1">
      <c r="A1562" s="63">
        <v>153624000</v>
      </c>
      <c r="B1562" s="104"/>
      <c r="C1562" s="159" t="s">
        <v>454</v>
      </c>
      <c r="D1562" s="105"/>
      <c r="E1562" s="310"/>
      <c r="F1562" s="311"/>
      <c r="G1562" s="312"/>
      <c r="H1562" s="313"/>
      <c r="I1562" s="314"/>
      <c r="J1562" s="311"/>
      <c r="K1562" s="311"/>
      <c r="L1562" s="324"/>
      <c r="M1562" s="314"/>
      <c r="N1562" s="324"/>
      <c r="O1562" s="36"/>
      <c r="P1562" s="51" t="s">
        <v>1474</v>
      </c>
      <c r="Q1562" s="36"/>
      <c r="R1562" s="36" t="str">
        <f t="shared" si="184"/>
        <v/>
      </c>
      <c r="S1562" s="15"/>
      <c r="T1562" s="15"/>
      <c r="U1562" s="28"/>
      <c r="V1562" s="28"/>
      <c r="W1562" s="15"/>
      <c r="X1562" s="15"/>
      <c r="Y1562" s="15"/>
      <c r="Z1562" s="15"/>
      <c r="AA1562" s="16"/>
      <c r="AB1562" s="16"/>
      <c r="AC1562" s="16"/>
      <c r="AD1562" s="16"/>
      <c r="AE1562" s="16"/>
      <c r="AF1562" s="16"/>
      <c r="AG1562" s="16"/>
      <c r="AH1562" s="16"/>
      <c r="AI1562" s="16"/>
      <c r="AJ1562" s="16"/>
      <c r="AK1562" s="16"/>
      <c r="AL1562" s="16"/>
      <c r="AM1562" s="16"/>
      <c r="AN1562" s="16"/>
      <c r="AO1562" s="16"/>
      <c r="AP1562" s="16"/>
    </row>
    <row r="1563" spans="1:42" s="17" customFormat="1" ht="12.75" hidden="1" customHeight="1" thickTop="1">
      <c r="A1563" s="63">
        <v>153609000</v>
      </c>
      <c r="B1563" s="95"/>
      <c r="C1563" s="152" t="s">
        <v>440</v>
      </c>
      <c r="D1563" s="46"/>
      <c r="E1563" s="258"/>
      <c r="F1563" s="259"/>
      <c r="G1563" s="260"/>
      <c r="H1563" s="261"/>
      <c r="I1563" s="262"/>
      <c r="J1563" s="259"/>
      <c r="K1563" s="259"/>
      <c r="L1563" s="263"/>
      <c r="M1563" s="262"/>
      <c r="N1563" s="263"/>
      <c r="O1563" s="36"/>
      <c r="P1563" s="51" t="s">
        <v>1474</v>
      </c>
      <c r="Q1563" s="36"/>
      <c r="R1563" s="36" t="str">
        <f t="shared" si="184"/>
        <v/>
      </c>
      <c r="S1563" s="15"/>
      <c r="T1563" s="15"/>
      <c r="U1563" s="28"/>
      <c r="V1563" s="28"/>
      <c r="W1563" s="15"/>
      <c r="X1563" s="15"/>
      <c r="Y1563" s="15"/>
      <c r="Z1563" s="15"/>
      <c r="AA1563" s="16"/>
      <c r="AB1563" s="16"/>
      <c r="AC1563" s="16"/>
      <c r="AD1563" s="16"/>
      <c r="AE1563" s="16"/>
      <c r="AF1563" s="16"/>
      <c r="AG1563" s="16"/>
      <c r="AH1563" s="16"/>
      <c r="AI1563" s="16"/>
      <c r="AJ1563" s="16"/>
      <c r="AK1563" s="16"/>
      <c r="AL1563" s="16"/>
      <c r="AM1563" s="16"/>
      <c r="AN1563" s="16"/>
      <c r="AO1563" s="16"/>
      <c r="AP1563" s="16"/>
    </row>
    <row r="1564" spans="1:42" s="17" customFormat="1" ht="12.75" hidden="1" customHeight="1">
      <c r="A1564" s="63">
        <v>153610000</v>
      </c>
      <c r="B1564" s="72"/>
      <c r="C1564" s="144" t="s">
        <v>441</v>
      </c>
      <c r="D1564" s="46"/>
      <c r="E1564" s="264"/>
      <c r="F1564" s="265"/>
      <c r="G1564" s="266"/>
      <c r="H1564" s="267"/>
      <c r="I1564" s="268"/>
      <c r="J1564" s="265"/>
      <c r="K1564" s="265"/>
      <c r="L1564" s="269"/>
      <c r="M1564" s="268"/>
      <c r="N1564" s="269"/>
      <c r="O1564" s="36"/>
      <c r="P1564" s="51" t="s">
        <v>1474</v>
      </c>
      <c r="Q1564" s="36"/>
      <c r="R1564" s="36" t="str">
        <f t="shared" si="184"/>
        <v/>
      </c>
      <c r="S1564" s="15"/>
      <c r="T1564" s="15"/>
      <c r="U1564" s="28"/>
      <c r="V1564" s="28"/>
      <c r="W1564" s="15"/>
      <c r="X1564" s="15"/>
      <c r="Y1564" s="15"/>
      <c r="Z1564" s="15"/>
      <c r="AA1564" s="16"/>
      <c r="AB1564" s="16"/>
      <c r="AC1564" s="16"/>
      <c r="AD1564" s="16"/>
      <c r="AE1564" s="16"/>
      <c r="AF1564" s="16"/>
      <c r="AG1564" s="16"/>
      <c r="AH1564" s="16"/>
      <c r="AI1564" s="16"/>
      <c r="AJ1564" s="16"/>
      <c r="AK1564" s="16"/>
      <c r="AL1564" s="16"/>
      <c r="AM1564" s="16"/>
      <c r="AN1564" s="16"/>
      <c r="AO1564" s="16"/>
      <c r="AP1564" s="16"/>
    </row>
    <row r="1565" spans="1:42" s="17" customFormat="1" ht="12.75" hidden="1" customHeight="1">
      <c r="A1565" s="63">
        <v>153639000</v>
      </c>
      <c r="B1565" s="72"/>
      <c r="C1565" s="144" t="s">
        <v>1349</v>
      </c>
      <c r="D1565" s="46"/>
      <c r="E1565" s="264"/>
      <c r="F1565" s="265"/>
      <c r="G1565" s="266"/>
      <c r="H1565" s="267"/>
      <c r="I1565" s="268"/>
      <c r="J1565" s="265"/>
      <c r="K1565" s="265"/>
      <c r="L1565" s="269"/>
      <c r="M1565" s="268"/>
      <c r="N1565" s="269"/>
      <c r="O1565" s="36"/>
      <c r="P1565" s="51" t="s">
        <v>1474</v>
      </c>
      <c r="Q1565" s="36"/>
      <c r="R1565" s="36" t="str">
        <f t="shared" si="184"/>
        <v/>
      </c>
      <c r="S1565" s="15"/>
      <c r="T1565" s="15"/>
      <c r="U1565" s="28"/>
      <c r="V1565" s="28"/>
      <c r="W1565" s="15"/>
      <c r="X1565" s="15"/>
      <c r="Y1565" s="15"/>
      <c r="Z1565" s="15"/>
      <c r="AA1565" s="16"/>
      <c r="AB1565" s="16"/>
      <c r="AC1565" s="16"/>
      <c r="AD1565" s="16"/>
      <c r="AE1565" s="16"/>
      <c r="AF1565" s="16"/>
      <c r="AG1565" s="16"/>
      <c r="AH1565" s="16"/>
      <c r="AI1565" s="16"/>
      <c r="AJ1565" s="16"/>
      <c r="AK1565" s="16"/>
      <c r="AL1565" s="16"/>
      <c r="AM1565" s="16"/>
      <c r="AN1565" s="16"/>
      <c r="AO1565" s="16"/>
      <c r="AP1565" s="16"/>
    </row>
    <row r="1566" spans="1:42" s="17" customFormat="1" ht="12.75" hidden="1" customHeight="1">
      <c r="A1566" s="63">
        <v>153611000</v>
      </c>
      <c r="B1566" s="72"/>
      <c r="C1566" s="144" t="s">
        <v>442</v>
      </c>
      <c r="D1566" s="46"/>
      <c r="E1566" s="264"/>
      <c r="F1566" s="265"/>
      <c r="G1566" s="266"/>
      <c r="H1566" s="267"/>
      <c r="I1566" s="268"/>
      <c r="J1566" s="265"/>
      <c r="K1566" s="265"/>
      <c r="L1566" s="269"/>
      <c r="M1566" s="268"/>
      <c r="N1566" s="269"/>
      <c r="O1566" s="36"/>
      <c r="P1566" s="51" t="s">
        <v>1474</v>
      </c>
      <c r="Q1566" s="36"/>
      <c r="R1566" s="36" t="str">
        <f t="shared" si="184"/>
        <v/>
      </c>
      <c r="S1566" s="15"/>
      <c r="T1566" s="15"/>
      <c r="U1566" s="28"/>
      <c r="V1566" s="28"/>
      <c r="W1566" s="15"/>
      <c r="X1566" s="15"/>
      <c r="Y1566" s="15"/>
      <c r="Z1566" s="15"/>
      <c r="AA1566" s="16"/>
      <c r="AB1566" s="16"/>
      <c r="AC1566" s="16"/>
      <c r="AD1566" s="16"/>
      <c r="AE1566" s="16"/>
      <c r="AF1566" s="16"/>
      <c r="AG1566" s="16"/>
      <c r="AH1566" s="16"/>
      <c r="AI1566" s="16"/>
      <c r="AJ1566" s="16"/>
      <c r="AK1566" s="16"/>
      <c r="AL1566" s="16"/>
      <c r="AM1566" s="16"/>
      <c r="AN1566" s="16"/>
      <c r="AO1566" s="16"/>
      <c r="AP1566" s="16"/>
    </row>
    <row r="1567" spans="1:42" s="17" customFormat="1" ht="12.75" hidden="1" customHeight="1">
      <c r="A1567" s="63">
        <v>153641000</v>
      </c>
      <c r="B1567" s="72"/>
      <c r="C1567" s="144" t="s">
        <v>470</v>
      </c>
      <c r="D1567" s="46"/>
      <c r="E1567" s="264"/>
      <c r="F1567" s="265"/>
      <c r="G1567" s="266"/>
      <c r="H1567" s="267"/>
      <c r="I1567" s="268"/>
      <c r="J1567" s="265"/>
      <c r="K1567" s="265"/>
      <c r="L1567" s="269"/>
      <c r="M1567" s="268"/>
      <c r="N1567" s="269"/>
      <c r="O1567" s="36"/>
      <c r="P1567" s="51" t="s">
        <v>1474</v>
      </c>
      <c r="Q1567" s="36"/>
      <c r="R1567" s="36" t="str">
        <f t="shared" si="184"/>
        <v/>
      </c>
      <c r="S1567" s="15"/>
      <c r="T1567" s="15"/>
      <c r="U1567" s="28"/>
      <c r="V1567" s="28"/>
      <c r="W1567" s="15"/>
      <c r="X1567" s="15"/>
      <c r="Y1567" s="15"/>
      <c r="Z1567" s="15"/>
      <c r="AA1567" s="16"/>
      <c r="AB1567" s="16"/>
      <c r="AC1567" s="16"/>
      <c r="AD1567" s="16"/>
      <c r="AE1567" s="16"/>
      <c r="AF1567" s="16"/>
      <c r="AG1567" s="16"/>
      <c r="AH1567" s="16"/>
      <c r="AI1567" s="16"/>
      <c r="AJ1567" s="16"/>
      <c r="AK1567" s="16"/>
      <c r="AL1567" s="16"/>
      <c r="AM1567" s="16"/>
      <c r="AN1567" s="16"/>
      <c r="AO1567" s="16"/>
      <c r="AP1567" s="16"/>
    </row>
    <row r="1568" spans="1:42" s="17" customFormat="1" ht="12.75" hidden="1" customHeight="1">
      <c r="A1568" s="63">
        <v>153612000</v>
      </c>
      <c r="B1568" s="72"/>
      <c r="C1568" s="144" t="s">
        <v>443</v>
      </c>
      <c r="D1568" s="46"/>
      <c r="E1568" s="264"/>
      <c r="F1568" s="265"/>
      <c r="G1568" s="266"/>
      <c r="H1568" s="267"/>
      <c r="I1568" s="268"/>
      <c r="J1568" s="265"/>
      <c r="K1568" s="265"/>
      <c r="L1568" s="269"/>
      <c r="M1568" s="268"/>
      <c r="N1568" s="269"/>
      <c r="O1568" s="36"/>
      <c r="P1568" s="51" t="s">
        <v>1474</v>
      </c>
      <c r="Q1568" s="36"/>
      <c r="R1568" s="36" t="str">
        <f t="shared" si="184"/>
        <v/>
      </c>
      <c r="S1568" s="15"/>
      <c r="T1568" s="15"/>
      <c r="U1568" s="28"/>
      <c r="V1568" s="28"/>
      <c r="W1568" s="15"/>
      <c r="X1568" s="15"/>
      <c r="Y1568" s="15"/>
      <c r="Z1568" s="15"/>
      <c r="AA1568" s="16"/>
      <c r="AB1568" s="16"/>
      <c r="AC1568" s="16"/>
      <c r="AD1568" s="16"/>
      <c r="AE1568" s="16"/>
      <c r="AF1568" s="16"/>
      <c r="AG1568" s="16"/>
      <c r="AH1568" s="16"/>
      <c r="AI1568" s="16"/>
      <c r="AJ1568" s="16"/>
      <c r="AK1568" s="16"/>
      <c r="AL1568" s="16"/>
      <c r="AM1568" s="16"/>
      <c r="AN1568" s="16"/>
      <c r="AO1568" s="16"/>
      <c r="AP1568" s="16"/>
    </row>
    <row r="1569" spans="1:42" s="17" customFormat="1" ht="12.75" hidden="1" customHeight="1">
      <c r="A1569" s="63">
        <v>153636000</v>
      </c>
      <c r="B1569" s="72"/>
      <c r="C1569" s="144" t="s">
        <v>466</v>
      </c>
      <c r="D1569" s="46"/>
      <c r="E1569" s="264"/>
      <c r="F1569" s="265"/>
      <c r="G1569" s="266"/>
      <c r="H1569" s="267"/>
      <c r="I1569" s="268"/>
      <c r="J1569" s="265"/>
      <c r="K1569" s="265"/>
      <c r="L1569" s="269"/>
      <c r="M1569" s="268"/>
      <c r="N1569" s="269"/>
      <c r="O1569" s="36"/>
      <c r="P1569" s="51" t="s">
        <v>1474</v>
      </c>
      <c r="Q1569" s="36"/>
      <c r="R1569" s="36" t="str">
        <f t="shared" si="184"/>
        <v/>
      </c>
      <c r="S1569" s="15"/>
      <c r="T1569" s="15"/>
      <c r="U1569" s="28"/>
      <c r="V1569" s="28"/>
      <c r="W1569" s="15"/>
      <c r="X1569" s="15"/>
      <c r="Y1569" s="15"/>
      <c r="Z1569" s="15"/>
      <c r="AA1569" s="16"/>
      <c r="AB1569" s="16"/>
      <c r="AC1569" s="16"/>
      <c r="AD1569" s="16"/>
      <c r="AE1569" s="16"/>
      <c r="AF1569" s="16"/>
      <c r="AG1569" s="16"/>
      <c r="AH1569" s="16"/>
      <c r="AI1569" s="16"/>
      <c r="AJ1569" s="16"/>
      <c r="AK1569" s="16"/>
      <c r="AL1569" s="16"/>
      <c r="AM1569" s="16"/>
      <c r="AN1569" s="16"/>
      <c r="AO1569" s="16"/>
      <c r="AP1569" s="16"/>
    </row>
    <row r="1570" spans="1:42" s="17" customFormat="1" ht="12.75" hidden="1" customHeight="1">
      <c r="A1570" s="63">
        <v>153613000</v>
      </c>
      <c r="B1570" s="72"/>
      <c r="C1570" s="144" t="s">
        <v>444</v>
      </c>
      <c r="D1570" s="46"/>
      <c r="E1570" s="264"/>
      <c r="F1570" s="265"/>
      <c r="G1570" s="266"/>
      <c r="H1570" s="267"/>
      <c r="I1570" s="268"/>
      <c r="J1570" s="265"/>
      <c r="K1570" s="265"/>
      <c r="L1570" s="269"/>
      <c r="M1570" s="268"/>
      <c r="N1570" s="269"/>
      <c r="O1570" s="36"/>
      <c r="P1570" s="51" t="s">
        <v>1474</v>
      </c>
      <c r="Q1570" s="36"/>
      <c r="R1570" s="36" t="str">
        <f t="shared" si="184"/>
        <v/>
      </c>
      <c r="S1570" s="15"/>
      <c r="T1570" s="15"/>
      <c r="U1570" s="28"/>
      <c r="V1570" s="28"/>
      <c r="W1570" s="15"/>
      <c r="X1570" s="15"/>
      <c r="Y1570" s="15"/>
      <c r="Z1570" s="15"/>
      <c r="AA1570" s="16"/>
      <c r="AB1570" s="16"/>
      <c r="AC1570" s="16"/>
      <c r="AD1570" s="16"/>
      <c r="AE1570" s="16"/>
      <c r="AF1570" s="16"/>
      <c r="AG1570" s="16"/>
      <c r="AH1570" s="16"/>
      <c r="AI1570" s="16"/>
      <c r="AJ1570" s="16"/>
      <c r="AK1570" s="16"/>
      <c r="AL1570" s="16"/>
      <c r="AM1570" s="16"/>
      <c r="AN1570" s="16"/>
      <c r="AO1570" s="16"/>
      <c r="AP1570" s="16"/>
    </row>
    <row r="1571" spans="1:42" s="17" customFormat="1" ht="12.75" hidden="1" customHeight="1">
      <c r="A1571" s="63">
        <v>153614000</v>
      </c>
      <c r="B1571" s="72"/>
      <c r="C1571" s="144" t="s">
        <v>445</v>
      </c>
      <c r="D1571" s="46"/>
      <c r="E1571" s="264"/>
      <c r="F1571" s="265"/>
      <c r="G1571" s="266"/>
      <c r="H1571" s="267"/>
      <c r="I1571" s="268"/>
      <c r="J1571" s="265"/>
      <c r="K1571" s="265"/>
      <c r="L1571" s="269"/>
      <c r="M1571" s="268"/>
      <c r="N1571" s="269"/>
      <c r="O1571" s="36"/>
      <c r="P1571" s="51" t="s">
        <v>1474</v>
      </c>
      <c r="Q1571" s="36"/>
      <c r="R1571" s="36" t="str">
        <f t="shared" si="184"/>
        <v/>
      </c>
      <c r="S1571" s="15"/>
      <c r="T1571" s="15"/>
      <c r="U1571" s="28"/>
      <c r="V1571" s="28"/>
      <c r="W1571" s="15"/>
      <c r="X1571" s="15"/>
      <c r="Y1571" s="15"/>
      <c r="Z1571" s="15"/>
      <c r="AA1571" s="16"/>
      <c r="AB1571" s="16"/>
      <c r="AC1571" s="16"/>
      <c r="AD1571" s="16"/>
      <c r="AE1571" s="16"/>
      <c r="AF1571" s="16"/>
      <c r="AG1571" s="16"/>
      <c r="AH1571" s="16"/>
      <c r="AI1571" s="16"/>
      <c r="AJ1571" s="16"/>
      <c r="AK1571" s="16"/>
      <c r="AL1571" s="16"/>
      <c r="AM1571" s="16"/>
      <c r="AN1571" s="16"/>
      <c r="AO1571" s="16"/>
      <c r="AP1571" s="16"/>
    </row>
    <row r="1572" spans="1:42" s="17" customFormat="1" ht="12.75" hidden="1" customHeight="1">
      <c r="A1572" s="63">
        <v>153634000</v>
      </c>
      <c r="B1572" s="72"/>
      <c r="C1572" s="144" t="s">
        <v>464</v>
      </c>
      <c r="D1572" s="46"/>
      <c r="E1572" s="264"/>
      <c r="F1572" s="265"/>
      <c r="G1572" s="266"/>
      <c r="H1572" s="267"/>
      <c r="I1572" s="268"/>
      <c r="J1572" s="265"/>
      <c r="K1572" s="265"/>
      <c r="L1572" s="269"/>
      <c r="M1572" s="268"/>
      <c r="N1572" s="269"/>
      <c r="O1572" s="36"/>
      <c r="P1572" s="51" t="s">
        <v>1474</v>
      </c>
      <c r="Q1572" s="36"/>
      <c r="R1572" s="36" t="str">
        <f t="shared" si="184"/>
        <v/>
      </c>
      <c r="S1572" s="15"/>
      <c r="T1572" s="15"/>
      <c r="U1572" s="28"/>
      <c r="V1572" s="28"/>
      <c r="W1572" s="15"/>
      <c r="X1572" s="15"/>
      <c r="Y1572" s="15"/>
      <c r="Z1572" s="15"/>
      <c r="AA1572" s="16"/>
      <c r="AB1572" s="16"/>
      <c r="AC1572" s="16"/>
      <c r="AD1572" s="16"/>
      <c r="AE1572" s="16"/>
      <c r="AF1572" s="16"/>
      <c r="AG1572" s="16"/>
      <c r="AH1572" s="16"/>
      <c r="AI1572" s="16"/>
      <c r="AJ1572" s="16"/>
      <c r="AK1572" s="16"/>
      <c r="AL1572" s="16"/>
      <c r="AM1572" s="16"/>
      <c r="AN1572" s="16"/>
      <c r="AO1572" s="16"/>
      <c r="AP1572" s="16"/>
    </row>
    <row r="1573" spans="1:42" s="17" customFormat="1" ht="12.75" hidden="1" customHeight="1">
      <c r="A1573" s="63">
        <v>153615000</v>
      </c>
      <c r="B1573" s="72"/>
      <c r="C1573" s="144" t="s">
        <v>446</v>
      </c>
      <c r="D1573" s="46"/>
      <c r="E1573" s="264"/>
      <c r="F1573" s="265"/>
      <c r="G1573" s="266"/>
      <c r="H1573" s="267"/>
      <c r="I1573" s="268"/>
      <c r="J1573" s="265"/>
      <c r="K1573" s="265"/>
      <c r="L1573" s="269"/>
      <c r="M1573" s="268"/>
      <c r="N1573" s="269"/>
      <c r="O1573" s="36"/>
      <c r="P1573" s="51" t="s">
        <v>1474</v>
      </c>
      <c r="Q1573" s="36"/>
      <c r="R1573" s="36" t="str">
        <f t="shared" si="184"/>
        <v/>
      </c>
      <c r="S1573" s="15"/>
      <c r="T1573" s="15"/>
      <c r="U1573" s="28"/>
      <c r="V1573" s="28"/>
      <c r="W1573" s="15"/>
      <c r="X1573" s="15"/>
      <c r="Y1573" s="15"/>
      <c r="Z1573" s="15"/>
      <c r="AA1573" s="16"/>
      <c r="AB1573" s="16"/>
      <c r="AC1573" s="16"/>
      <c r="AD1573" s="16"/>
      <c r="AE1573" s="16"/>
      <c r="AF1573" s="16"/>
      <c r="AG1573" s="16"/>
      <c r="AH1573" s="16"/>
      <c r="AI1573" s="16"/>
      <c r="AJ1573" s="16"/>
      <c r="AK1573" s="16"/>
      <c r="AL1573" s="16"/>
      <c r="AM1573" s="16"/>
      <c r="AN1573" s="16"/>
      <c r="AO1573" s="16"/>
      <c r="AP1573" s="16"/>
    </row>
    <row r="1574" spans="1:42" s="17" customFormat="1" ht="12.75" hidden="1" customHeight="1">
      <c r="A1574" s="63">
        <v>153616000</v>
      </c>
      <c r="B1574" s="72"/>
      <c r="C1574" s="144" t="s">
        <v>447</v>
      </c>
      <c r="D1574" s="46"/>
      <c r="E1574" s="264"/>
      <c r="F1574" s="265"/>
      <c r="G1574" s="266"/>
      <c r="H1574" s="267"/>
      <c r="I1574" s="268"/>
      <c r="J1574" s="265"/>
      <c r="K1574" s="265"/>
      <c r="L1574" s="269"/>
      <c r="M1574" s="268"/>
      <c r="N1574" s="269"/>
      <c r="O1574" s="36"/>
      <c r="P1574" s="51" t="s">
        <v>1474</v>
      </c>
      <c r="Q1574" s="36"/>
      <c r="R1574" s="36" t="str">
        <f t="shared" si="184"/>
        <v/>
      </c>
      <c r="S1574" s="15"/>
      <c r="T1574" s="15"/>
      <c r="U1574" s="28"/>
      <c r="V1574" s="28"/>
      <c r="W1574" s="15"/>
      <c r="X1574" s="15"/>
      <c r="Y1574" s="15"/>
      <c r="Z1574" s="15"/>
      <c r="AA1574" s="16"/>
      <c r="AB1574" s="16"/>
      <c r="AC1574" s="16"/>
      <c r="AD1574" s="16"/>
      <c r="AE1574" s="16"/>
      <c r="AF1574" s="16"/>
      <c r="AG1574" s="16"/>
      <c r="AH1574" s="16"/>
      <c r="AI1574" s="16"/>
      <c r="AJ1574" s="16"/>
      <c r="AK1574" s="16"/>
      <c r="AL1574" s="16"/>
      <c r="AM1574" s="16"/>
      <c r="AN1574" s="16"/>
      <c r="AO1574" s="16"/>
      <c r="AP1574" s="16"/>
    </row>
    <row r="1575" spans="1:42" s="17" customFormat="1" ht="12.75" hidden="1" customHeight="1">
      <c r="A1575" s="63">
        <v>153617000</v>
      </c>
      <c r="B1575" s="72"/>
      <c r="C1575" s="73" t="s">
        <v>639</v>
      </c>
      <c r="D1575" s="46"/>
      <c r="E1575" s="264"/>
      <c r="F1575" s="265"/>
      <c r="G1575" s="266"/>
      <c r="H1575" s="267"/>
      <c r="I1575" s="268"/>
      <c r="J1575" s="265"/>
      <c r="K1575" s="265"/>
      <c r="L1575" s="269"/>
      <c r="M1575" s="268"/>
      <c r="N1575" s="269"/>
      <c r="O1575" s="36"/>
      <c r="P1575" s="51" t="s">
        <v>1473</v>
      </c>
      <c r="Q1575" s="36"/>
      <c r="R1575" s="36" t="str">
        <f t="shared" si="184"/>
        <v/>
      </c>
      <c r="S1575" s="15"/>
      <c r="T1575" s="15"/>
      <c r="U1575" s="28"/>
      <c r="V1575" s="28"/>
      <c r="W1575" s="15"/>
      <c r="X1575" s="15"/>
      <c r="Y1575" s="15"/>
      <c r="Z1575" s="15"/>
      <c r="AA1575" s="16"/>
      <c r="AB1575" s="16"/>
      <c r="AC1575" s="16"/>
      <c r="AD1575" s="16"/>
      <c r="AE1575" s="16"/>
      <c r="AF1575" s="16"/>
      <c r="AG1575" s="16"/>
      <c r="AH1575" s="16"/>
      <c r="AI1575" s="16"/>
      <c r="AJ1575" s="16"/>
      <c r="AK1575" s="16"/>
      <c r="AL1575" s="16"/>
      <c r="AM1575" s="16"/>
      <c r="AN1575" s="16"/>
      <c r="AO1575" s="16"/>
      <c r="AP1575" s="16"/>
    </row>
    <row r="1576" spans="1:42" s="17" customFormat="1" ht="12.75" hidden="1" customHeight="1">
      <c r="A1576" s="63">
        <v>153631000</v>
      </c>
      <c r="B1576" s="72"/>
      <c r="C1576" s="144" t="s">
        <v>461</v>
      </c>
      <c r="D1576" s="46"/>
      <c r="E1576" s="264"/>
      <c r="F1576" s="265"/>
      <c r="G1576" s="266"/>
      <c r="H1576" s="267"/>
      <c r="I1576" s="268"/>
      <c r="J1576" s="265"/>
      <c r="K1576" s="265"/>
      <c r="L1576" s="269"/>
      <c r="M1576" s="268"/>
      <c r="N1576" s="269"/>
      <c r="O1576" s="36"/>
      <c r="P1576" s="51" t="s">
        <v>1474</v>
      </c>
      <c r="Q1576" s="36"/>
      <c r="R1576" s="36" t="str">
        <f t="shared" si="184"/>
        <v/>
      </c>
      <c r="S1576" s="15"/>
      <c r="T1576" s="15"/>
      <c r="U1576" s="28"/>
      <c r="V1576" s="28"/>
      <c r="W1576" s="15"/>
      <c r="X1576" s="15"/>
      <c r="Y1576" s="15"/>
      <c r="Z1576" s="15"/>
      <c r="AA1576" s="16"/>
      <c r="AB1576" s="16"/>
      <c r="AC1576" s="16"/>
      <c r="AD1576" s="16"/>
      <c r="AE1576" s="16"/>
      <c r="AF1576" s="16"/>
      <c r="AG1576" s="16"/>
      <c r="AH1576" s="16"/>
      <c r="AI1576" s="16"/>
      <c r="AJ1576" s="16"/>
      <c r="AK1576" s="16"/>
      <c r="AL1576" s="16"/>
      <c r="AM1576" s="16"/>
      <c r="AN1576" s="16"/>
      <c r="AO1576" s="16"/>
      <c r="AP1576" s="16"/>
    </row>
    <row r="1577" spans="1:42" s="17" customFormat="1" ht="12.75" hidden="1" customHeight="1">
      <c r="A1577" s="63">
        <v>153618000</v>
      </c>
      <c r="B1577" s="72"/>
      <c r="C1577" s="144" t="s">
        <v>448</v>
      </c>
      <c r="D1577" s="46"/>
      <c r="E1577" s="264"/>
      <c r="F1577" s="265"/>
      <c r="G1577" s="266"/>
      <c r="H1577" s="267"/>
      <c r="I1577" s="268"/>
      <c r="J1577" s="265"/>
      <c r="K1577" s="265"/>
      <c r="L1577" s="269"/>
      <c r="M1577" s="268"/>
      <c r="N1577" s="269"/>
      <c r="O1577" s="36"/>
      <c r="P1577" s="51" t="s">
        <v>1474</v>
      </c>
      <c r="Q1577" s="36"/>
      <c r="R1577" s="36" t="str">
        <f t="shared" si="184"/>
        <v/>
      </c>
      <c r="S1577" s="15"/>
      <c r="T1577" s="15"/>
      <c r="U1577" s="28"/>
      <c r="V1577" s="28"/>
      <c r="W1577" s="15"/>
      <c r="X1577" s="15"/>
      <c r="Y1577" s="15"/>
      <c r="Z1577" s="15"/>
      <c r="AA1577" s="16"/>
      <c r="AB1577" s="16"/>
      <c r="AC1577" s="16"/>
      <c r="AD1577" s="16"/>
      <c r="AE1577" s="16"/>
      <c r="AF1577" s="16"/>
      <c r="AG1577" s="16"/>
      <c r="AH1577" s="16"/>
      <c r="AI1577" s="16"/>
      <c r="AJ1577" s="16"/>
      <c r="AK1577" s="16"/>
      <c r="AL1577" s="16"/>
      <c r="AM1577" s="16"/>
      <c r="AN1577" s="16"/>
      <c r="AO1577" s="16"/>
      <c r="AP1577" s="16"/>
    </row>
    <row r="1578" spans="1:42" s="17" customFormat="1" ht="12.75" hidden="1" customHeight="1">
      <c r="A1578" s="63">
        <v>153619000</v>
      </c>
      <c r="B1578" s="72"/>
      <c r="C1578" s="144" t="s">
        <v>449</v>
      </c>
      <c r="D1578" s="46"/>
      <c r="E1578" s="264"/>
      <c r="F1578" s="265"/>
      <c r="G1578" s="266"/>
      <c r="H1578" s="267"/>
      <c r="I1578" s="268"/>
      <c r="J1578" s="265"/>
      <c r="K1578" s="265"/>
      <c r="L1578" s="269"/>
      <c r="M1578" s="268"/>
      <c r="N1578" s="269"/>
      <c r="O1578" s="36"/>
      <c r="P1578" s="51" t="s">
        <v>1474</v>
      </c>
      <c r="Q1578" s="36"/>
      <c r="R1578" s="36" t="str">
        <f t="shared" si="184"/>
        <v/>
      </c>
      <c r="S1578" s="15"/>
      <c r="T1578" s="15"/>
      <c r="U1578" s="28"/>
      <c r="V1578" s="28"/>
      <c r="W1578" s="15"/>
      <c r="X1578" s="15"/>
      <c r="Y1578" s="15"/>
      <c r="Z1578" s="15"/>
      <c r="AA1578" s="16"/>
      <c r="AB1578" s="16"/>
      <c r="AC1578" s="16"/>
      <c r="AD1578" s="16"/>
      <c r="AE1578" s="16"/>
      <c r="AF1578" s="16"/>
      <c r="AG1578" s="16"/>
      <c r="AH1578" s="16"/>
      <c r="AI1578" s="16"/>
      <c r="AJ1578" s="16"/>
      <c r="AK1578" s="16"/>
      <c r="AL1578" s="16"/>
      <c r="AM1578" s="16"/>
      <c r="AN1578" s="16"/>
      <c r="AO1578" s="16"/>
      <c r="AP1578" s="16"/>
    </row>
    <row r="1579" spans="1:42" s="17" customFormat="1" ht="12.75" hidden="1" customHeight="1">
      <c r="A1579" s="63">
        <v>153620000</v>
      </c>
      <c r="B1579" s="72"/>
      <c r="C1579" s="144" t="s">
        <v>450</v>
      </c>
      <c r="D1579" s="46"/>
      <c r="E1579" s="264"/>
      <c r="F1579" s="265"/>
      <c r="G1579" s="266"/>
      <c r="H1579" s="267"/>
      <c r="I1579" s="268"/>
      <c r="J1579" s="265"/>
      <c r="K1579" s="265"/>
      <c r="L1579" s="269"/>
      <c r="M1579" s="268"/>
      <c r="N1579" s="269"/>
      <c r="O1579" s="36"/>
      <c r="P1579" s="51" t="s">
        <v>1474</v>
      </c>
      <c r="Q1579" s="36"/>
      <c r="R1579" s="36" t="str">
        <f t="shared" si="184"/>
        <v/>
      </c>
      <c r="S1579" s="15"/>
      <c r="T1579" s="15"/>
      <c r="U1579" s="28"/>
      <c r="V1579" s="28"/>
      <c r="W1579" s="15"/>
      <c r="X1579" s="15"/>
      <c r="Y1579" s="15"/>
      <c r="Z1579" s="15"/>
      <c r="AA1579" s="16"/>
      <c r="AB1579" s="16"/>
      <c r="AC1579" s="16"/>
      <c r="AD1579" s="16"/>
      <c r="AE1579" s="16"/>
      <c r="AF1579" s="16"/>
      <c r="AG1579" s="16"/>
      <c r="AH1579" s="16"/>
      <c r="AI1579" s="16"/>
      <c r="AJ1579" s="16"/>
      <c r="AK1579" s="16"/>
      <c r="AL1579" s="16"/>
      <c r="AM1579" s="16"/>
      <c r="AN1579" s="16"/>
      <c r="AO1579" s="16"/>
      <c r="AP1579" s="16"/>
    </row>
    <row r="1580" spans="1:42" s="17" customFormat="1" ht="12.75" hidden="1" customHeight="1">
      <c r="A1580" s="63">
        <v>153621000</v>
      </c>
      <c r="B1580" s="72"/>
      <c r="C1580" s="144" t="s">
        <v>451</v>
      </c>
      <c r="D1580" s="46"/>
      <c r="E1580" s="264"/>
      <c r="F1580" s="265"/>
      <c r="G1580" s="266"/>
      <c r="H1580" s="267"/>
      <c r="I1580" s="268"/>
      <c r="J1580" s="265"/>
      <c r="K1580" s="265"/>
      <c r="L1580" s="269"/>
      <c r="M1580" s="268"/>
      <c r="N1580" s="269"/>
      <c r="O1580" s="36"/>
      <c r="P1580" s="51" t="s">
        <v>1474</v>
      </c>
      <c r="Q1580" s="36"/>
      <c r="R1580" s="36" t="str">
        <f t="shared" si="184"/>
        <v/>
      </c>
      <c r="S1580" s="15"/>
      <c r="T1580" s="15"/>
      <c r="U1580" s="28"/>
      <c r="V1580" s="28"/>
      <c r="W1580" s="15"/>
      <c r="X1580" s="15"/>
      <c r="Y1580" s="15"/>
      <c r="Z1580" s="15"/>
      <c r="AA1580" s="16"/>
      <c r="AB1580" s="16"/>
      <c r="AC1580" s="16"/>
      <c r="AD1580" s="16"/>
      <c r="AE1580" s="16"/>
      <c r="AF1580" s="16"/>
      <c r="AG1580" s="16"/>
      <c r="AH1580" s="16"/>
      <c r="AI1580" s="16"/>
      <c r="AJ1580" s="16"/>
      <c r="AK1580" s="16"/>
      <c r="AL1580" s="16"/>
      <c r="AM1580" s="16"/>
      <c r="AN1580" s="16"/>
      <c r="AO1580" s="16"/>
      <c r="AP1580" s="16"/>
    </row>
    <row r="1581" spans="1:42" s="17" customFormat="1" ht="12.75" hidden="1" customHeight="1">
      <c r="A1581" s="63">
        <v>153635000</v>
      </c>
      <c r="B1581" s="72"/>
      <c r="C1581" s="144" t="s">
        <v>465</v>
      </c>
      <c r="D1581" s="46"/>
      <c r="E1581" s="264"/>
      <c r="F1581" s="265"/>
      <c r="G1581" s="266"/>
      <c r="H1581" s="267"/>
      <c r="I1581" s="268"/>
      <c r="J1581" s="265"/>
      <c r="K1581" s="265"/>
      <c r="L1581" s="269"/>
      <c r="M1581" s="268"/>
      <c r="N1581" s="269"/>
      <c r="O1581" s="36"/>
      <c r="P1581" s="51" t="s">
        <v>1474</v>
      </c>
      <c r="Q1581" s="36"/>
      <c r="R1581" s="36" t="str">
        <f t="shared" si="184"/>
        <v/>
      </c>
      <c r="S1581" s="15"/>
      <c r="T1581" s="15"/>
      <c r="U1581" s="28"/>
      <c r="V1581" s="28"/>
      <c r="W1581" s="15"/>
      <c r="X1581" s="15"/>
      <c r="Y1581" s="15"/>
      <c r="Z1581" s="15"/>
      <c r="AA1581" s="16"/>
      <c r="AB1581" s="16"/>
      <c r="AC1581" s="16"/>
      <c r="AD1581" s="16"/>
      <c r="AE1581" s="16"/>
      <c r="AF1581" s="16"/>
      <c r="AG1581" s="16"/>
      <c r="AH1581" s="16"/>
      <c r="AI1581" s="16"/>
      <c r="AJ1581" s="16"/>
      <c r="AK1581" s="16"/>
      <c r="AL1581" s="16"/>
      <c r="AM1581" s="16"/>
      <c r="AN1581" s="16"/>
      <c r="AO1581" s="16"/>
      <c r="AP1581" s="16"/>
    </row>
    <row r="1582" spans="1:42" s="17" customFormat="1" ht="12.75" hidden="1" customHeight="1">
      <c r="A1582" s="63">
        <v>153622000</v>
      </c>
      <c r="B1582" s="72"/>
      <c r="C1582" s="144" t="s">
        <v>452</v>
      </c>
      <c r="D1582" s="46"/>
      <c r="E1582" s="264"/>
      <c r="F1582" s="265"/>
      <c r="G1582" s="266"/>
      <c r="H1582" s="267"/>
      <c r="I1582" s="268"/>
      <c r="J1582" s="265"/>
      <c r="K1582" s="265"/>
      <c r="L1582" s="269"/>
      <c r="M1582" s="268"/>
      <c r="N1582" s="269"/>
      <c r="O1582" s="36"/>
      <c r="P1582" s="51" t="s">
        <v>1474</v>
      </c>
      <c r="Q1582" s="36"/>
      <c r="R1582" s="36" t="str">
        <f t="shared" si="184"/>
        <v/>
      </c>
      <c r="S1582" s="15"/>
      <c r="T1582" s="15"/>
      <c r="U1582" s="28"/>
      <c r="V1582" s="28"/>
      <c r="W1582" s="15"/>
      <c r="X1582" s="15"/>
      <c r="Y1582" s="15"/>
      <c r="Z1582" s="15"/>
      <c r="AA1582" s="16"/>
      <c r="AB1582" s="16"/>
      <c r="AC1582" s="16"/>
      <c r="AD1582" s="16"/>
      <c r="AE1582" s="16"/>
      <c r="AF1582" s="16"/>
      <c r="AG1582" s="16"/>
      <c r="AH1582" s="16"/>
      <c r="AI1582" s="16"/>
      <c r="AJ1582" s="16"/>
      <c r="AK1582" s="16"/>
      <c r="AL1582" s="16"/>
      <c r="AM1582" s="16"/>
      <c r="AN1582" s="16"/>
      <c r="AO1582" s="16"/>
      <c r="AP1582" s="16"/>
    </row>
    <row r="1583" spans="1:42" s="17" customFormat="1" ht="12.75" hidden="1" customHeight="1">
      <c r="A1583" s="63">
        <v>153623000</v>
      </c>
      <c r="B1583" s="72"/>
      <c r="C1583" s="144" t="s">
        <v>453</v>
      </c>
      <c r="D1583" s="46"/>
      <c r="E1583" s="264"/>
      <c r="F1583" s="265"/>
      <c r="G1583" s="266"/>
      <c r="H1583" s="267"/>
      <c r="I1583" s="268"/>
      <c r="J1583" s="265"/>
      <c r="K1583" s="265"/>
      <c r="L1583" s="269"/>
      <c r="M1583" s="268"/>
      <c r="N1583" s="269"/>
      <c r="O1583" s="36"/>
      <c r="P1583" s="51" t="s">
        <v>1474</v>
      </c>
      <c r="Q1583" s="36"/>
      <c r="R1583" s="36" t="str">
        <f t="shared" si="184"/>
        <v/>
      </c>
      <c r="S1583" s="15"/>
      <c r="T1583" s="15"/>
      <c r="U1583" s="28"/>
      <c r="V1583" s="28"/>
      <c r="W1583" s="15"/>
      <c r="X1583" s="15"/>
      <c r="Y1583" s="15"/>
      <c r="Z1583" s="15"/>
      <c r="AA1583" s="16"/>
      <c r="AB1583" s="16"/>
      <c r="AC1583" s="16"/>
      <c r="AD1583" s="16"/>
      <c r="AE1583" s="16"/>
      <c r="AF1583" s="16"/>
      <c r="AG1583" s="16"/>
      <c r="AH1583" s="16"/>
      <c r="AI1583" s="16"/>
      <c r="AJ1583" s="16"/>
      <c r="AK1583" s="16"/>
      <c r="AL1583" s="16"/>
      <c r="AM1583" s="16"/>
      <c r="AN1583" s="16"/>
      <c r="AO1583" s="16"/>
      <c r="AP1583" s="16"/>
    </row>
    <row r="1584" spans="1:42" s="17" customFormat="1" ht="12.75" hidden="1" customHeight="1">
      <c r="A1584" s="63">
        <v>153625000</v>
      </c>
      <c r="B1584" s="72"/>
      <c r="C1584" s="144" t="s">
        <v>455</v>
      </c>
      <c r="D1584" s="46"/>
      <c r="E1584" s="264"/>
      <c r="F1584" s="265"/>
      <c r="G1584" s="266"/>
      <c r="H1584" s="267"/>
      <c r="I1584" s="268"/>
      <c r="J1584" s="265"/>
      <c r="K1584" s="265"/>
      <c r="L1584" s="269"/>
      <c r="M1584" s="268"/>
      <c r="N1584" s="269"/>
      <c r="O1584" s="36"/>
      <c r="P1584" s="51" t="s">
        <v>1474</v>
      </c>
      <c r="Q1584" s="36"/>
      <c r="R1584" s="36" t="str">
        <f t="shared" si="184"/>
        <v/>
      </c>
      <c r="S1584" s="15"/>
      <c r="T1584" s="15"/>
      <c r="U1584" s="28"/>
      <c r="V1584" s="28"/>
      <c r="W1584" s="15"/>
      <c r="X1584" s="15"/>
      <c r="Y1584" s="15"/>
      <c r="Z1584" s="15"/>
      <c r="AA1584" s="16"/>
      <c r="AB1584" s="16"/>
      <c r="AC1584" s="16"/>
      <c r="AD1584" s="16"/>
      <c r="AE1584" s="16"/>
      <c r="AF1584" s="16"/>
      <c r="AG1584" s="16"/>
      <c r="AH1584" s="16"/>
      <c r="AI1584" s="16"/>
      <c r="AJ1584" s="16"/>
      <c r="AK1584" s="16"/>
      <c r="AL1584" s="16"/>
      <c r="AM1584" s="16"/>
      <c r="AN1584" s="16"/>
      <c r="AO1584" s="16"/>
      <c r="AP1584" s="16"/>
    </row>
    <row r="1585" spans="1:42" s="17" customFormat="1" ht="12.75" hidden="1" customHeight="1">
      <c r="A1585" s="63">
        <v>153640000</v>
      </c>
      <c r="B1585" s="72"/>
      <c r="C1585" s="144" t="s">
        <v>469</v>
      </c>
      <c r="D1585" s="46"/>
      <c r="E1585" s="264"/>
      <c r="F1585" s="265"/>
      <c r="G1585" s="266"/>
      <c r="H1585" s="267"/>
      <c r="I1585" s="268"/>
      <c r="J1585" s="265"/>
      <c r="K1585" s="265"/>
      <c r="L1585" s="269"/>
      <c r="M1585" s="268"/>
      <c r="N1585" s="269"/>
      <c r="O1585" s="36"/>
      <c r="P1585" s="51" t="s">
        <v>1474</v>
      </c>
      <c r="Q1585" s="36"/>
      <c r="R1585" s="36" t="str">
        <f t="shared" si="184"/>
        <v/>
      </c>
      <c r="S1585" s="15"/>
      <c r="T1585" s="15"/>
      <c r="U1585" s="28"/>
      <c r="V1585" s="28"/>
      <c r="W1585" s="15"/>
      <c r="X1585" s="15"/>
      <c r="Y1585" s="15"/>
      <c r="Z1585" s="15"/>
      <c r="AA1585" s="16"/>
      <c r="AB1585" s="16"/>
      <c r="AC1585" s="16"/>
      <c r="AD1585" s="16"/>
      <c r="AE1585" s="16"/>
      <c r="AF1585" s="16"/>
      <c r="AG1585" s="16"/>
      <c r="AH1585" s="16"/>
      <c r="AI1585" s="16"/>
      <c r="AJ1585" s="16"/>
      <c r="AK1585" s="16"/>
      <c r="AL1585" s="16"/>
      <c r="AM1585" s="16"/>
      <c r="AN1585" s="16"/>
      <c r="AO1585" s="16"/>
      <c r="AP1585" s="16"/>
    </row>
    <row r="1586" spans="1:42" s="17" customFormat="1" ht="12.75" hidden="1" customHeight="1">
      <c r="A1586" s="63">
        <v>153638000</v>
      </c>
      <c r="B1586" s="72"/>
      <c r="C1586" s="144" t="s">
        <v>468</v>
      </c>
      <c r="D1586" s="46"/>
      <c r="E1586" s="264"/>
      <c r="F1586" s="265"/>
      <c r="G1586" s="266"/>
      <c r="H1586" s="267"/>
      <c r="I1586" s="268"/>
      <c r="J1586" s="265"/>
      <c r="K1586" s="265"/>
      <c r="L1586" s="269"/>
      <c r="M1586" s="268"/>
      <c r="N1586" s="269"/>
      <c r="O1586" s="36"/>
      <c r="P1586" s="51" t="s">
        <v>1474</v>
      </c>
      <c r="Q1586" s="36"/>
      <c r="R1586" s="36" t="str">
        <f t="shared" si="184"/>
        <v/>
      </c>
      <c r="S1586" s="15"/>
      <c r="T1586" s="15"/>
      <c r="U1586" s="28"/>
      <c r="V1586" s="28"/>
      <c r="W1586" s="15"/>
      <c r="X1586" s="15"/>
      <c r="Y1586" s="15"/>
      <c r="Z1586" s="15"/>
      <c r="AA1586" s="16"/>
      <c r="AB1586" s="16"/>
      <c r="AC1586" s="16"/>
      <c r="AD1586" s="16"/>
      <c r="AE1586" s="16"/>
      <c r="AF1586" s="16"/>
      <c r="AG1586" s="16"/>
      <c r="AH1586" s="16"/>
      <c r="AI1586" s="16"/>
      <c r="AJ1586" s="16"/>
      <c r="AK1586" s="16"/>
      <c r="AL1586" s="16"/>
      <c r="AM1586" s="16"/>
      <c r="AN1586" s="16"/>
      <c r="AO1586" s="16"/>
      <c r="AP1586" s="16"/>
    </row>
    <row r="1587" spans="1:42" s="17" customFormat="1" ht="12.75" hidden="1" customHeight="1">
      <c r="A1587" s="63">
        <v>153626000</v>
      </c>
      <c r="B1587" s="72"/>
      <c r="C1587" s="144" t="s">
        <v>456</v>
      </c>
      <c r="D1587" s="46"/>
      <c r="E1587" s="264"/>
      <c r="F1587" s="265"/>
      <c r="G1587" s="266"/>
      <c r="H1587" s="267"/>
      <c r="I1587" s="268"/>
      <c r="J1587" s="265"/>
      <c r="K1587" s="265"/>
      <c r="L1587" s="269"/>
      <c r="M1587" s="268"/>
      <c r="N1587" s="269"/>
      <c r="O1587" s="36"/>
      <c r="P1587" s="51" t="s">
        <v>1474</v>
      </c>
      <c r="Q1587" s="36"/>
      <c r="R1587" s="36" t="str">
        <f t="shared" si="184"/>
        <v/>
      </c>
      <c r="S1587" s="15"/>
      <c r="T1587" s="15"/>
      <c r="U1587" s="28"/>
      <c r="V1587" s="28"/>
      <c r="W1587" s="15"/>
      <c r="X1587" s="15"/>
      <c r="Y1587" s="15"/>
      <c r="Z1587" s="15"/>
      <c r="AA1587" s="16"/>
      <c r="AB1587" s="16"/>
      <c r="AC1587" s="16"/>
      <c r="AD1587" s="16"/>
      <c r="AE1587" s="16"/>
      <c r="AF1587" s="16"/>
      <c r="AG1587" s="16"/>
      <c r="AH1587" s="16"/>
      <c r="AI1587" s="16"/>
      <c r="AJ1587" s="16"/>
      <c r="AK1587" s="16"/>
      <c r="AL1587" s="16"/>
      <c r="AM1587" s="16"/>
      <c r="AN1587" s="16"/>
      <c r="AO1587" s="16"/>
      <c r="AP1587" s="16"/>
    </row>
    <row r="1588" spans="1:42" s="17" customFormat="1" ht="12.75" hidden="1" customHeight="1">
      <c r="A1588" s="63">
        <v>153627000</v>
      </c>
      <c r="B1588" s="72"/>
      <c r="C1588" s="144" t="s">
        <v>457</v>
      </c>
      <c r="D1588" s="46"/>
      <c r="E1588" s="264"/>
      <c r="F1588" s="265"/>
      <c r="G1588" s="266"/>
      <c r="H1588" s="267"/>
      <c r="I1588" s="268"/>
      <c r="J1588" s="265"/>
      <c r="K1588" s="265"/>
      <c r="L1588" s="269"/>
      <c r="M1588" s="268"/>
      <c r="N1588" s="269"/>
      <c r="O1588" s="36"/>
      <c r="P1588" s="51" t="s">
        <v>1474</v>
      </c>
      <c r="Q1588" s="36"/>
      <c r="R1588" s="36" t="str">
        <f t="shared" si="184"/>
        <v/>
      </c>
      <c r="S1588" s="15"/>
      <c r="T1588" s="15"/>
      <c r="U1588" s="28"/>
      <c r="V1588" s="28"/>
      <c r="W1588" s="15"/>
      <c r="X1588" s="15"/>
      <c r="Y1588" s="15"/>
      <c r="Z1588" s="15"/>
      <c r="AA1588" s="16"/>
      <c r="AB1588" s="16"/>
      <c r="AC1588" s="16"/>
      <c r="AD1588" s="16"/>
      <c r="AE1588" s="16"/>
      <c r="AF1588" s="16"/>
      <c r="AG1588" s="16"/>
      <c r="AH1588" s="16"/>
      <c r="AI1588" s="16"/>
      <c r="AJ1588" s="16"/>
      <c r="AK1588" s="16"/>
      <c r="AL1588" s="16"/>
      <c r="AM1588" s="16"/>
      <c r="AN1588" s="16"/>
      <c r="AO1588" s="16"/>
      <c r="AP1588" s="16"/>
    </row>
    <row r="1589" spans="1:42" s="17" customFormat="1" ht="12.75" hidden="1" customHeight="1">
      <c r="A1589" s="63">
        <v>153628000</v>
      </c>
      <c r="B1589" s="72"/>
      <c r="C1589" s="144" t="s">
        <v>458</v>
      </c>
      <c r="D1589" s="46"/>
      <c r="E1589" s="264"/>
      <c r="F1589" s="265"/>
      <c r="G1589" s="266"/>
      <c r="H1589" s="267"/>
      <c r="I1589" s="268"/>
      <c r="J1589" s="265"/>
      <c r="K1589" s="265"/>
      <c r="L1589" s="269"/>
      <c r="M1589" s="268"/>
      <c r="N1589" s="269"/>
      <c r="O1589" s="36"/>
      <c r="P1589" s="51" t="s">
        <v>1474</v>
      </c>
      <c r="Q1589" s="36"/>
      <c r="R1589" s="36" t="str">
        <f t="shared" si="184"/>
        <v/>
      </c>
      <c r="S1589" s="15"/>
      <c r="T1589" s="15"/>
      <c r="U1589" s="28"/>
      <c r="V1589" s="28"/>
      <c r="W1589" s="15"/>
      <c r="X1589" s="15"/>
      <c r="Y1589" s="15"/>
      <c r="Z1589" s="15"/>
      <c r="AA1589" s="16"/>
      <c r="AB1589" s="16"/>
      <c r="AC1589" s="16"/>
      <c r="AD1589" s="16"/>
      <c r="AE1589" s="16"/>
      <c r="AF1589" s="16"/>
      <c r="AG1589" s="16"/>
      <c r="AH1589" s="16"/>
      <c r="AI1589" s="16"/>
      <c r="AJ1589" s="16"/>
      <c r="AK1589" s="16"/>
      <c r="AL1589" s="16"/>
      <c r="AM1589" s="16"/>
      <c r="AN1589" s="16"/>
      <c r="AO1589" s="16"/>
      <c r="AP1589" s="16"/>
    </row>
    <row r="1590" spans="1:42" s="17" customFormat="1" ht="12.75" hidden="1" customHeight="1">
      <c r="A1590" s="63">
        <v>153629000</v>
      </c>
      <c r="B1590" s="72"/>
      <c r="C1590" s="144" t="s">
        <v>459</v>
      </c>
      <c r="D1590" s="46"/>
      <c r="E1590" s="264"/>
      <c r="F1590" s="265"/>
      <c r="G1590" s="266"/>
      <c r="H1590" s="267"/>
      <c r="I1590" s="268"/>
      <c r="J1590" s="265"/>
      <c r="K1590" s="265"/>
      <c r="L1590" s="269"/>
      <c r="M1590" s="268"/>
      <c r="N1590" s="269"/>
      <c r="O1590" s="36"/>
      <c r="P1590" s="51" t="s">
        <v>1474</v>
      </c>
      <c r="Q1590" s="36"/>
      <c r="R1590" s="36" t="str">
        <f t="shared" si="184"/>
        <v/>
      </c>
      <c r="S1590" s="15"/>
      <c r="T1590" s="15"/>
      <c r="U1590" s="28"/>
      <c r="V1590" s="28"/>
      <c r="W1590" s="15"/>
      <c r="X1590" s="15"/>
      <c r="Y1590" s="15"/>
      <c r="Z1590" s="15"/>
      <c r="AA1590" s="16"/>
      <c r="AB1590" s="16"/>
      <c r="AC1590" s="16"/>
      <c r="AD1590" s="16"/>
      <c r="AE1590" s="16"/>
      <c r="AF1590" s="16"/>
      <c r="AG1590" s="16"/>
      <c r="AH1590" s="16"/>
      <c r="AI1590" s="16"/>
      <c r="AJ1590" s="16"/>
      <c r="AK1590" s="16"/>
      <c r="AL1590" s="16"/>
      <c r="AM1590" s="16"/>
      <c r="AN1590" s="16"/>
      <c r="AO1590" s="16"/>
      <c r="AP1590" s="16"/>
    </row>
    <row r="1591" spans="1:42" s="17" customFormat="1" ht="12.75" hidden="1" customHeight="1" thickBot="1">
      <c r="A1591" s="63">
        <v>153630000</v>
      </c>
      <c r="B1591" s="74"/>
      <c r="C1591" s="167" t="s">
        <v>460</v>
      </c>
      <c r="D1591" s="46"/>
      <c r="E1591" s="264"/>
      <c r="F1591" s="265"/>
      <c r="G1591" s="266"/>
      <c r="H1591" s="267"/>
      <c r="I1591" s="268"/>
      <c r="J1591" s="265"/>
      <c r="K1591" s="265"/>
      <c r="L1591" s="269"/>
      <c r="M1591" s="268"/>
      <c r="N1591" s="269"/>
      <c r="O1591" s="36"/>
      <c r="P1591" s="51" t="s">
        <v>1474</v>
      </c>
      <c r="Q1591" s="36"/>
      <c r="R1591" s="36" t="str">
        <f t="shared" si="184"/>
        <v/>
      </c>
      <c r="S1591" s="15"/>
      <c r="T1591" s="15"/>
      <c r="U1591" s="28"/>
      <c r="V1591" s="28"/>
      <c r="W1591" s="15"/>
      <c r="X1591" s="15"/>
      <c r="Y1591" s="15"/>
      <c r="Z1591" s="15"/>
      <c r="AA1591" s="16"/>
      <c r="AB1591" s="16"/>
      <c r="AC1591" s="16"/>
      <c r="AD1591" s="16"/>
      <c r="AE1591" s="16"/>
      <c r="AF1591" s="16"/>
      <c r="AG1591" s="16"/>
      <c r="AH1591" s="16"/>
      <c r="AI1591" s="16"/>
      <c r="AJ1591" s="16"/>
      <c r="AK1591" s="16"/>
      <c r="AL1591" s="16"/>
      <c r="AM1591" s="16"/>
      <c r="AN1591" s="16"/>
      <c r="AO1591" s="16"/>
      <c r="AP1591" s="16"/>
    </row>
    <row r="1592" spans="1:42" s="18" customFormat="1" ht="15.75" hidden="1" customHeight="1" thickBot="1">
      <c r="A1592" s="63" t="s">
        <v>640</v>
      </c>
      <c r="B1592" s="414" t="s">
        <v>471</v>
      </c>
      <c r="C1592" s="415"/>
      <c r="D1592" s="108"/>
      <c r="E1592" s="357">
        <f t="shared" ref="E1592:N1592" si="186">SUM(E1593:E1625)</f>
        <v>0</v>
      </c>
      <c r="F1592" s="358">
        <f t="shared" si="186"/>
        <v>0</v>
      </c>
      <c r="G1592" s="359">
        <f t="shared" si="186"/>
        <v>0</v>
      </c>
      <c r="H1592" s="360">
        <f t="shared" si="186"/>
        <v>0</v>
      </c>
      <c r="I1592" s="361">
        <f t="shared" si="186"/>
        <v>0</v>
      </c>
      <c r="J1592" s="358">
        <f t="shared" si="186"/>
        <v>0</v>
      </c>
      <c r="K1592" s="358">
        <f t="shared" si="186"/>
        <v>0</v>
      </c>
      <c r="L1592" s="362">
        <f t="shared" si="186"/>
        <v>0</v>
      </c>
      <c r="M1592" s="361">
        <f t="shared" si="186"/>
        <v>0</v>
      </c>
      <c r="N1592" s="362">
        <f t="shared" si="186"/>
        <v>0</v>
      </c>
      <c r="O1592" s="36"/>
      <c r="P1592" s="51" t="s">
        <v>1500</v>
      </c>
      <c r="Q1592" s="36"/>
      <c r="R1592" s="36" t="str">
        <f t="shared" si="184"/>
        <v/>
      </c>
      <c r="S1592" s="15"/>
      <c r="T1592" s="15"/>
      <c r="U1592" s="28"/>
      <c r="V1592" s="28"/>
      <c r="W1592" s="15"/>
      <c r="X1592" s="15"/>
      <c r="Y1592" s="15"/>
      <c r="Z1592" s="15"/>
      <c r="AA1592" s="15"/>
      <c r="AB1592" s="15"/>
      <c r="AC1592" s="15"/>
      <c r="AD1592" s="15"/>
      <c r="AE1592" s="15"/>
      <c r="AF1592" s="15"/>
      <c r="AG1592" s="15"/>
      <c r="AH1592" s="15"/>
      <c r="AI1592" s="15"/>
      <c r="AJ1592" s="15"/>
      <c r="AK1592" s="15"/>
      <c r="AL1592" s="15"/>
      <c r="AM1592" s="15"/>
      <c r="AN1592" s="15"/>
      <c r="AO1592" s="15"/>
      <c r="AP1592" s="15"/>
    </row>
    <row r="1593" spans="1:42" s="17" customFormat="1" ht="12.75" hidden="1" customHeight="1" thickTop="1">
      <c r="A1593" s="63">
        <v>153801000</v>
      </c>
      <c r="B1593" s="95"/>
      <c r="C1593" s="152" t="s">
        <v>472</v>
      </c>
      <c r="D1593" s="46"/>
      <c r="E1593" s="258"/>
      <c r="F1593" s="259"/>
      <c r="G1593" s="260"/>
      <c r="H1593" s="261"/>
      <c r="I1593" s="262"/>
      <c r="J1593" s="259"/>
      <c r="K1593" s="259"/>
      <c r="L1593" s="263"/>
      <c r="M1593" s="262"/>
      <c r="N1593" s="263"/>
      <c r="O1593" s="36"/>
      <c r="P1593" s="51" t="s">
        <v>1474</v>
      </c>
      <c r="Q1593" s="36"/>
      <c r="R1593" s="36" t="str">
        <f t="shared" si="184"/>
        <v/>
      </c>
      <c r="S1593" s="15"/>
      <c r="T1593" s="15"/>
      <c r="U1593" s="28"/>
      <c r="V1593" s="28"/>
      <c r="W1593" s="15"/>
      <c r="X1593" s="15"/>
      <c r="Y1593" s="15"/>
      <c r="Z1593" s="15"/>
      <c r="AA1593" s="16"/>
      <c r="AB1593" s="16"/>
      <c r="AC1593" s="16"/>
      <c r="AD1593" s="16"/>
      <c r="AE1593" s="16"/>
      <c r="AF1593" s="16"/>
      <c r="AG1593" s="16"/>
      <c r="AH1593" s="16"/>
      <c r="AI1593" s="16"/>
      <c r="AJ1593" s="16"/>
      <c r="AK1593" s="16"/>
      <c r="AL1593" s="16"/>
      <c r="AM1593" s="16"/>
      <c r="AN1593" s="16"/>
      <c r="AO1593" s="16"/>
      <c r="AP1593" s="16"/>
    </row>
    <row r="1594" spans="1:42" s="17" customFormat="1" ht="12.75" hidden="1" customHeight="1">
      <c r="A1594" s="63">
        <v>153818000</v>
      </c>
      <c r="B1594" s="72"/>
      <c r="C1594" s="144" t="s">
        <v>486</v>
      </c>
      <c r="D1594" s="46"/>
      <c r="E1594" s="264"/>
      <c r="F1594" s="265"/>
      <c r="G1594" s="266"/>
      <c r="H1594" s="267"/>
      <c r="I1594" s="268"/>
      <c r="J1594" s="265"/>
      <c r="K1594" s="265"/>
      <c r="L1594" s="269"/>
      <c r="M1594" s="268"/>
      <c r="N1594" s="269"/>
      <c r="O1594" s="36"/>
      <c r="P1594" s="51" t="s">
        <v>1474</v>
      </c>
      <c r="Q1594" s="36"/>
      <c r="R1594" s="36" t="str">
        <f t="shared" si="184"/>
        <v/>
      </c>
      <c r="S1594" s="15"/>
      <c r="T1594" s="15"/>
      <c r="U1594" s="28"/>
      <c r="V1594" s="28"/>
      <c r="W1594" s="15"/>
      <c r="X1594" s="15"/>
      <c r="Y1594" s="15"/>
      <c r="Z1594" s="15"/>
      <c r="AA1594" s="16"/>
      <c r="AB1594" s="16"/>
      <c r="AC1594" s="16"/>
      <c r="AD1594" s="16"/>
      <c r="AE1594" s="16"/>
      <c r="AF1594" s="16"/>
      <c r="AG1594" s="16"/>
      <c r="AH1594" s="16"/>
      <c r="AI1594" s="16"/>
      <c r="AJ1594" s="16"/>
      <c r="AK1594" s="16"/>
      <c r="AL1594" s="16"/>
      <c r="AM1594" s="16"/>
      <c r="AN1594" s="16"/>
      <c r="AO1594" s="16"/>
      <c r="AP1594" s="16"/>
    </row>
    <row r="1595" spans="1:42" s="17" customFormat="1" ht="12.75" hidden="1" customHeight="1">
      <c r="A1595" s="63">
        <v>153802000</v>
      </c>
      <c r="B1595" s="72"/>
      <c r="C1595" s="144" t="s">
        <v>473</v>
      </c>
      <c r="D1595" s="46"/>
      <c r="E1595" s="264"/>
      <c r="F1595" s="265"/>
      <c r="G1595" s="266"/>
      <c r="H1595" s="267"/>
      <c r="I1595" s="268"/>
      <c r="J1595" s="265"/>
      <c r="K1595" s="265"/>
      <c r="L1595" s="269"/>
      <c r="M1595" s="268"/>
      <c r="N1595" s="269"/>
      <c r="O1595" s="36"/>
      <c r="P1595" s="51" t="s">
        <v>1474</v>
      </c>
      <c r="Q1595" s="36"/>
      <c r="R1595" s="36" t="str">
        <f t="shared" si="184"/>
        <v/>
      </c>
      <c r="S1595" s="15"/>
      <c r="T1595" s="15"/>
      <c r="U1595" s="28"/>
      <c r="V1595" s="28"/>
      <c r="W1595" s="15"/>
      <c r="X1595" s="15"/>
      <c r="Y1595" s="15"/>
      <c r="Z1595" s="15"/>
      <c r="AA1595" s="16"/>
      <c r="AB1595" s="16"/>
      <c r="AC1595" s="16"/>
      <c r="AD1595" s="16"/>
      <c r="AE1595" s="16"/>
      <c r="AF1595" s="16"/>
      <c r="AG1595" s="16"/>
      <c r="AH1595" s="16"/>
      <c r="AI1595" s="16"/>
      <c r="AJ1595" s="16"/>
      <c r="AK1595" s="16"/>
      <c r="AL1595" s="16"/>
      <c r="AM1595" s="16"/>
      <c r="AN1595" s="16"/>
      <c r="AO1595" s="16"/>
      <c r="AP1595" s="16"/>
    </row>
    <row r="1596" spans="1:42" s="17" customFormat="1" ht="12.75" hidden="1" customHeight="1">
      <c r="A1596" s="63">
        <v>153803000</v>
      </c>
      <c r="B1596" s="72"/>
      <c r="C1596" s="144" t="s">
        <v>474</v>
      </c>
      <c r="D1596" s="46"/>
      <c r="E1596" s="264"/>
      <c r="F1596" s="265"/>
      <c r="G1596" s="266"/>
      <c r="H1596" s="267"/>
      <c r="I1596" s="268"/>
      <c r="J1596" s="265"/>
      <c r="K1596" s="265"/>
      <c r="L1596" s="269"/>
      <c r="M1596" s="268"/>
      <c r="N1596" s="269"/>
      <c r="O1596" s="36"/>
      <c r="P1596" s="51" t="s">
        <v>1474</v>
      </c>
      <c r="Q1596" s="36"/>
      <c r="R1596" s="36" t="str">
        <f t="shared" si="184"/>
        <v/>
      </c>
      <c r="S1596" s="15"/>
      <c r="T1596" s="15"/>
      <c r="U1596" s="28"/>
      <c r="V1596" s="28"/>
      <c r="W1596" s="15"/>
      <c r="X1596" s="15"/>
      <c r="Y1596" s="15"/>
      <c r="Z1596" s="15"/>
      <c r="AA1596" s="16"/>
      <c r="AB1596" s="16"/>
      <c r="AC1596" s="16"/>
      <c r="AD1596" s="16"/>
      <c r="AE1596" s="16"/>
      <c r="AF1596" s="16"/>
      <c r="AG1596" s="16"/>
      <c r="AH1596" s="16"/>
      <c r="AI1596" s="16"/>
      <c r="AJ1596" s="16"/>
      <c r="AK1596" s="16"/>
      <c r="AL1596" s="16"/>
      <c r="AM1596" s="16"/>
      <c r="AN1596" s="16"/>
      <c r="AO1596" s="16"/>
      <c r="AP1596" s="16"/>
    </row>
    <row r="1597" spans="1:42" s="17" customFormat="1" ht="12.75" hidden="1" customHeight="1">
      <c r="A1597" s="63">
        <v>153828000</v>
      </c>
      <c r="B1597" s="72"/>
      <c r="C1597" s="144" t="s">
        <v>496</v>
      </c>
      <c r="D1597" s="46"/>
      <c r="E1597" s="264"/>
      <c r="F1597" s="265"/>
      <c r="G1597" s="266"/>
      <c r="H1597" s="267"/>
      <c r="I1597" s="268"/>
      <c r="J1597" s="265"/>
      <c r="K1597" s="265"/>
      <c r="L1597" s="269"/>
      <c r="M1597" s="268"/>
      <c r="N1597" s="269"/>
      <c r="O1597" s="36"/>
      <c r="P1597" s="51" t="s">
        <v>1474</v>
      </c>
      <c r="Q1597" s="36"/>
      <c r="R1597" s="36" t="str">
        <f t="shared" si="184"/>
        <v/>
      </c>
      <c r="S1597" s="15"/>
      <c r="T1597" s="15"/>
      <c r="U1597" s="28"/>
      <c r="V1597" s="28"/>
      <c r="W1597" s="15"/>
      <c r="X1597" s="15"/>
      <c r="Y1597" s="15"/>
      <c r="Z1597" s="15"/>
      <c r="AA1597" s="16"/>
      <c r="AB1597" s="16"/>
      <c r="AC1597" s="16"/>
      <c r="AD1597" s="16"/>
      <c r="AE1597" s="16"/>
      <c r="AF1597" s="16"/>
      <c r="AG1597" s="16"/>
      <c r="AH1597" s="16"/>
      <c r="AI1597" s="16"/>
      <c r="AJ1597" s="16"/>
      <c r="AK1597" s="16"/>
      <c r="AL1597" s="16"/>
      <c r="AM1597" s="16"/>
      <c r="AN1597" s="16"/>
      <c r="AO1597" s="16"/>
      <c r="AP1597" s="16"/>
    </row>
    <row r="1598" spans="1:42" s="17" customFormat="1" ht="12.75" hidden="1" customHeight="1">
      <c r="A1598" s="63">
        <v>153831000</v>
      </c>
      <c r="B1598" s="72"/>
      <c r="C1598" s="144" t="s">
        <v>499</v>
      </c>
      <c r="D1598" s="46"/>
      <c r="E1598" s="264"/>
      <c r="F1598" s="265"/>
      <c r="G1598" s="266"/>
      <c r="H1598" s="267"/>
      <c r="I1598" s="268"/>
      <c r="J1598" s="265"/>
      <c r="K1598" s="265"/>
      <c r="L1598" s="269"/>
      <c r="M1598" s="268"/>
      <c r="N1598" s="269"/>
      <c r="O1598" s="36"/>
      <c r="P1598" s="51" t="s">
        <v>1474</v>
      </c>
      <c r="Q1598" s="36"/>
      <c r="R1598" s="36" t="str">
        <f t="shared" si="184"/>
        <v/>
      </c>
      <c r="S1598" s="15"/>
      <c r="T1598" s="15"/>
      <c r="U1598" s="28"/>
      <c r="V1598" s="28"/>
      <c r="W1598" s="15"/>
      <c r="X1598" s="15"/>
      <c r="Y1598" s="15"/>
      <c r="Z1598" s="15"/>
      <c r="AA1598" s="16"/>
      <c r="AB1598" s="16"/>
      <c r="AC1598" s="16"/>
      <c r="AD1598" s="16"/>
      <c r="AE1598" s="16"/>
      <c r="AF1598" s="16"/>
      <c r="AG1598" s="16"/>
      <c r="AH1598" s="16"/>
      <c r="AI1598" s="16"/>
      <c r="AJ1598" s="16"/>
      <c r="AK1598" s="16"/>
      <c r="AL1598" s="16"/>
      <c r="AM1598" s="16"/>
      <c r="AN1598" s="16"/>
      <c r="AO1598" s="16"/>
      <c r="AP1598" s="16"/>
    </row>
    <row r="1599" spans="1:42" s="17" customFormat="1" ht="12.75" hidden="1" customHeight="1">
      <c r="A1599" s="63">
        <v>153830000</v>
      </c>
      <c r="B1599" s="72"/>
      <c r="C1599" s="144" t="s">
        <v>498</v>
      </c>
      <c r="D1599" s="46"/>
      <c r="E1599" s="264"/>
      <c r="F1599" s="265"/>
      <c r="G1599" s="266"/>
      <c r="H1599" s="267"/>
      <c r="I1599" s="268"/>
      <c r="J1599" s="265"/>
      <c r="K1599" s="265"/>
      <c r="L1599" s="269"/>
      <c r="M1599" s="268"/>
      <c r="N1599" s="269"/>
      <c r="O1599" s="36"/>
      <c r="P1599" s="51" t="s">
        <v>1474</v>
      </c>
      <c r="Q1599" s="36"/>
      <c r="R1599" s="36" t="str">
        <f t="shared" si="184"/>
        <v/>
      </c>
      <c r="S1599" s="15"/>
      <c r="T1599" s="15"/>
      <c r="U1599" s="28"/>
      <c r="V1599" s="28"/>
      <c r="W1599" s="15"/>
      <c r="X1599" s="15"/>
      <c r="Y1599" s="15"/>
      <c r="Z1599" s="15"/>
      <c r="AA1599" s="16"/>
      <c r="AB1599" s="16"/>
      <c r="AC1599" s="16"/>
      <c r="AD1599" s="16"/>
      <c r="AE1599" s="16"/>
      <c r="AF1599" s="16"/>
      <c r="AG1599" s="16"/>
      <c r="AH1599" s="16"/>
      <c r="AI1599" s="16"/>
      <c r="AJ1599" s="16"/>
      <c r="AK1599" s="16"/>
      <c r="AL1599" s="16"/>
      <c r="AM1599" s="16"/>
      <c r="AN1599" s="16"/>
      <c r="AO1599" s="16"/>
      <c r="AP1599" s="16"/>
    </row>
    <row r="1600" spans="1:42" s="17" customFormat="1" ht="12.75" hidden="1" customHeight="1">
      <c r="A1600" s="63">
        <v>153807000</v>
      </c>
      <c r="B1600" s="72"/>
      <c r="C1600" s="73" t="s">
        <v>641</v>
      </c>
      <c r="D1600" s="46"/>
      <c r="E1600" s="264"/>
      <c r="F1600" s="265"/>
      <c r="G1600" s="266"/>
      <c r="H1600" s="267"/>
      <c r="I1600" s="268"/>
      <c r="J1600" s="265"/>
      <c r="K1600" s="265"/>
      <c r="L1600" s="269"/>
      <c r="M1600" s="268"/>
      <c r="N1600" s="269"/>
      <c r="O1600" s="36"/>
      <c r="P1600" s="51" t="s">
        <v>1474</v>
      </c>
      <c r="Q1600" s="36"/>
      <c r="R1600" s="36" t="str">
        <f t="shared" si="184"/>
        <v/>
      </c>
      <c r="S1600" s="15"/>
      <c r="T1600" s="15"/>
      <c r="U1600" s="28"/>
      <c r="V1600" s="28"/>
      <c r="W1600" s="15"/>
      <c r="X1600" s="15"/>
      <c r="Y1600" s="15"/>
      <c r="Z1600" s="15"/>
      <c r="AA1600" s="16"/>
      <c r="AB1600" s="16"/>
      <c r="AC1600" s="16"/>
      <c r="AD1600" s="16"/>
      <c r="AE1600" s="16"/>
      <c r="AF1600" s="16"/>
      <c r="AG1600" s="16"/>
      <c r="AH1600" s="16"/>
      <c r="AI1600" s="16"/>
      <c r="AJ1600" s="16"/>
      <c r="AK1600" s="16"/>
      <c r="AL1600" s="16"/>
      <c r="AM1600" s="16"/>
      <c r="AN1600" s="16"/>
      <c r="AO1600" s="16"/>
      <c r="AP1600" s="16"/>
    </row>
    <row r="1601" spans="1:42" s="17" customFormat="1" ht="12.75" hidden="1" customHeight="1">
      <c r="A1601" s="63">
        <v>153805000</v>
      </c>
      <c r="B1601" s="72"/>
      <c r="C1601" s="144" t="s">
        <v>475</v>
      </c>
      <c r="D1601" s="46"/>
      <c r="E1601" s="264"/>
      <c r="F1601" s="265"/>
      <c r="G1601" s="266"/>
      <c r="H1601" s="267"/>
      <c r="I1601" s="268"/>
      <c r="J1601" s="265"/>
      <c r="K1601" s="265"/>
      <c r="L1601" s="269"/>
      <c r="M1601" s="268"/>
      <c r="N1601" s="269"/>
      <c r="O1601" s="36"/>
      <c r="P1601" s="51" t="s">
        <v>1474</v>
      </c>
      <c r="Q1601" s="36"/>
      <c r="R1601" s="36" t="str">
        <f t="shared" si="184"/>
        <v/>
      </c>
      <c r="S1601" s="15"/>
      <c r="T1601" s="15"/>
      <c r="U1601" s="28"/>
      <c r="V1601" s="28"/>
      <c r="W1601" s="15"/>
      <c r="X1601" s="15"/>
      <c r="Y1601" s="15"/>
      <c r="Z1601" s="15"/>
      <c r="AA1601" s="16"/>
      <c r="AB1601" s="16"/>
      <c r="AC1601" s="16"/>
      <c r="AD1601" s="16"/>
      <c r="AE1601" s="16"/>
      <c r="AF1601" s="16"/>
      <c r="AG1601" s="16"/>
      <c r="AH1601" s="16"/>
      <c r="AI1601" s="16"/>
      <c r="AJ1601" s="16"/>
      <c r="AK1601" s="16"/>
      <c r="AL1601" s="16"/>
      <c r="AM1601" s="16"/>
      <c r="AN1601" s="16"/>
      <c r="AO1601" s="16"/>
      <c r="AP1601" s="16"/>
    </row>
    <row r="1602" spans="1:42" s="17" customFormat="1" ht="12.75" hidden="1" customHeight="1">
      <c r="A1602" s="63">
        <v>153806000</v>
      </c>
      <c r="B1602" s="72"/>
      <c r="C1602" s="144" t="s">
        <v>476</v>
      </c>
      <c r="D1602" s="46"/>
      <c r="E1602" s="264"/>
      <c r="F1602" s="265"/>
      <c r="G1602" s="266"/>
      <c r="H1602" s="267"/>
      <c r="I1602" s="268"/>
      <c r="J1602" s="265"/>
      <c r="K1602" s="265"/>
      <c r="L1602" s="269"/>
      <c r="M1602" s="268"/>
      <c r="N1602" s="269"/>
      <c r="O1602" s="36"/>
      <c r="P1602" s="51" t="s">
        <v>1474</v>
      </c>
      <c r="Q1602" s="36"/>
      <c r="R1602" s="36" t="str">
        <f t="shared" si="184"/>
        <v/>
      </c>
      <c r="S1602" s="15"/>
      <c r="T1602" s="15"/>
      <c r="U1602" s="28"/>
      <c r="V1602" s="28"/>
      <c r="W1602" s="15"/>
      <c r="X1602" s="15"/>
      <c r="Y1602" s="15"/>
      <c r="Z1602" s="15"/>
      <c r="AA1602" s="16"/>
      <c r="AB1602" s="16"/>
      <c r="AC1602" s="16"/>
      <c r="AD1602" s="16"/>
      <c r="AE1602" s="16"/>
      <c r="AF1602" s="16"/>
      <c r="AG1602" s="16"/>
      <c r="AH1602" s="16"/>
      <c r="AI1602" s="16"/>
      <c r="AJ1602" s="16"/>
      <c r="AK1602" s="16"/>
      <c r="AL1602" s="16"/>
      <c r="AM1602" s="16"/>
      <c r="AN1602" s="16"/>
      <c r="AO1602" s="16"/>
      <c r="AP1602" s="16"/>
    </row>
    <row r="1603" spans="1:42" s="17" customFormat="1" ht="12.75" hidden="1" customHeight="1">
      <c r="A1603" s="63">
        <v>153826000</v>
      </c>
      <c r="B1603" s="72"/>
      <c r="C1603" s="144" t="s">
        <v>494</v>
      </c>
      <c r="D1603" s="46"/>
      <c r="E1603" s="264"/>
      <c r="F1603" s="265"/>
      <c r="G1603" s="266"/>
      <c r="H1603" s="267"/>
      <c r="I1603" s="268"/>
      <c r="J1603" s="265"/>
      <c r="K1603" s="265"/>
      <c r="L1603" s="269"/>
      <c r="M1603" s="268"/>
      <c r="N1603" s="269"/>
      <c r="O1603" s="36"/>
      <c r="P1603" s="51" t="s">
        <v>1474</v>
      </c>
      <c r="Q1603" s="36"/>
      <c r="R1603" s="36" t="str">
        <f t="shared" si="184"/>
        <v/>
      </c>
      <c r="S1603" s="15"/>
      <c r="T1603" s="15"/>
      <c r="U1603" s="28"/>
      <c r="V1603" s="28"/>
      <c r="W1603" s="15"/>
      <c r="X1603" s="15"/>
      <c r="Y1603" s="15"/>
      <c r="Z1603" s="15"/>
      <c r="AA1603" s="16"/>
      <c r="AB1603" s="16"/>
      <c r="AC1603" s="16"/>
      <c r="AD1603" s="16"/>
      <c r="AE1603" s="16"/>
      <c r="AF1603" s="16"/>
      <c r="AG1603" s="16"/>
      <c r="AH1603" s="16"/>
      <c r="AI1603" s="16"/>
      <c r="AJ1603" s="16"/>
      <c r="AK1603" s="16"/>
      <c r="AL1603" s="16"/>
      <c r="AM1603" s="16"/>
      <c r="AN1603" s="16"/>
      <c r="AO1603" s="16"/>
      <c r="AP1603" s="16"/>
    </row>
    <row r="1604" spans="1:42" s="17" customFormat="1" ht="12.75" hidden="1" customHeight="1">
      <c r="A1604" s="63">
        <v>153827000</v>
      </c>
      <c r="B1604" s="72"/>
      <c r="C1604" s="144" t="s">
        <v>495</v>
      </c>
      <c r="D1604" s="46"/>
      <c r="E1604" s="264"/>
      <c r="F1604" s="265"/>
      <c r="G1604" s="266"/>
      <c r="H1604" s="267"/>
      <c r="I1604" s="268"/>
      <c r="J1604" s="265"/>
      <c r="K1604" s="265"/>
      <c r="L1604" s="269"/>
      <c r="M1604" s="268"/>
      <c r="N1604" s="269"/>
      <c r="O1604" s="36"/>
      <c r="P1604" s="51" t="s">
        <v>1474</v>
      </c>
      <c r="Q1604" s="36"/>
      <c r="R1604" s="36" t="str">
        <f t="shared" si="184"/>
        <v/>
      </c>
      <c r="S1604" s="15"/>
      <c r="T1604" s="15"/>
      <c r="U1604" s="28"/>
      <c r="V1604" s="28"/>
      <c r="W1604" s="15"/>
      <c r="X1604" s="15"/>
      <c r="Y1604" s="15"/>
      <c r="Z1604" s="15"/>
      <c r="AA1604" s="16"/>
      <c r="AB1604" s="16"/>
      <c r="AC1604" s="16"/>
      <c r="AD1604" s="16"/>
      <c r="AE1604" s="16"/>
      <c r="AF1604" s="16"/>
      <c r="AG1604" s="16"/>
      <c r="AH1604" s="16"/>
      <c r="AI1604" s="16"/>
      <c r="AJ1604" s="16"/>
      <c r="AK1604" s="16"/>
      <c r="AL1604" s="16"/>
      <c r="AM1604" s="16"/>
      <c r="AN1604" s="16"/>
      <c r="AO1604" s="16"/>
      <c r="AP1604" s="16"/>
    </row>
    <row r="1605" spans="1:42" s="17" customFormat="1" ht="12.75" hidden="1" customHeight="1">
      <c r="A1605" s="63">
        <v>153819000</v>
      </c>
      <c r="B1605" s="72"/>
      <c r="C1605" s="144" t="s">
        <v>487</v>
      </c>
      <c r="D1605" s="46"/>
      <c r="E1605" s="264"/>
      <c r="F1605" s="265"/>
      <c r="G1605" s="266"/>
      <c r="H1605" s="267"/>
      <c r="I1605" s="268"/>
      <c r="J1605" s="265"/>
      <c r="K1605" s="265"/>
      <c r="L1605" s="269"/>
      <c r="M1605" s="268"/>
      <c r="N1605" s="269"/>
      <c r="O1605" s="36"/>
      <c r="P1605" s="51" t="s">
        <v>1474</v>
      </c>
      <c r="Q1605" s="36"/>
      <c r="R1605" s="36" t="str">
        <f t="shared" si="184"/>
        <v/>
      </c>
      <c r="S1605" s="15"/>
      <c r="T1605" s="15"/>
      <c r="U1605" s="28"/>
      <c r="V1605" s="28"/>
      <c r="W1605" s="15"/>
      <c r="X1605" s="15"/>
      <c r="Y1605" s="15"/>
      <c r="Z1605" s="15"/>
      <c r="AA1605" s="16"/>
      <c r="AB1605" s="16"/>
      <c r="AC1605" s="16"/>
      <c r="AD1605" s="16"/>
      <c r="AE1605" s="16"/>
      <c r="AF1605" s="16"/>
      <c r="AG1605" s="16"/>
      <c r="AH1605" s="16"/>
      <c r="AI1605" s="16"/>
      <c r="AJ1605" s="16"/>
      <c r="AK1605" s="16"/>
      <c r="AL1605" s="16"/>
      <c r="AM1605" s="16"/>
      <c r="AN1605" s="16"/>
      <c r="AO1605" s="16"/>
      <c r="AP1605" s="16"/>
    </row>
    <row r="1606" spans="1:42" s="17" customFormat="1" ht="12.75" hidden="1" customHeight="1">
      <c r="A1606" s="63">
        <v>153825000</v>
      </c>
      <c r="B1606" s="72"/>
      <c r="C1606" s="144" t="s">
        <v>493</v>
      </c>
      <c r="D1606" s="46"/>
      <c r="E1606" s="264"/>
      <c r="F1606" s="265"/>
      <c r="G1606" s="266"/>
      <c r="H1606" s="267"/>
      <c r="I1606" s="268"/>
      <c r="J1606" s="265"/>
      <c r="K1606" s="265"/>
      <c r="L1606" s="269"/>
      <c r="M1606" s="268"/>
      <c r="N1606" s="269"/>
      <c r="O1606" s="36"/>
      <c r="P1606" s="51" t="s">
        <v>1474</v>
      </c>
      <c r="Q1606" s="36"/>
      <c r="R1606" s="36" t="str">
        <f t="shared" si="184"/>
        <v/>
      </c>
      <c r="S1606" s="15"/>
      <c r="T1606" s="15"/>
      <c r="U1606" s="28"/>
      <c r="V1606" s="28"/>
      <c r="W1606" s="15"/>
      <c r="X1606" s="15"/>
      <c r="Y1606" s="15"/>
      <c r="Z1606" s="15"/>
      <c r="AA1606" s="16"/>
      <c r="AB1606" s="16"/>
      <c r="AC1606" s="16"/>
      <c r="AD1606" s="16"/>
      <c r="AE1606" s="16"/>
      <c r="AF1606" s="16"/>
      <c r="AG1606" s="16"/>
      <c r="AH1606" s="16"/>
      <c r="AI1606" s="16"/>
      <c r="AJ1606" s="16"/>
      <c r="AK1606" s="16"/>
      <c r="AL1606" s="16"/>
      <c r="AM1606" s="16"/>
      <c r="AN1606" s="16"/>
      <c r="AO1606" s="16"/>
      <c r="AP1606" s="16"/>
    </row>
    <row r="1607" spans="1:42" s="17" customFormat="1" ht="12.75" hidden="1" customHeight="1">
      <c r="A1607" s="63">
        <v>153814000</v>
      </c>
      <c r="B1607" s="72"/>
      <c r="C1607" s="144" t="s">
        <v>482</v>
      </c>
      <c r="D1607" s="46"/>
      <c r="E1607" s="264"/>
      <c r="F1607" s="265"/>
      <c r="G1607" s="266"/>
      <c r="H1607" s="267"/>
      <c r="I1607" s="268"/>
      <c r="J1607" s="265"/>
      <c r="K1607" s="265"/>
      <c r="L1607" s="269"/>
      <c r="M1607" s="268"/>
      <c r="N1607" s="269"/>
      <c r="O1607" s="36"/>
      <c r="P1607" s="51" t="s">
        <v>1474</v>
      </c>
      <c r="Q1607" s="36"/>
      <c r="R1607" s="36" t="str">
        <f t="shared" si="184"/>
        <v/>
      </c>
      <c r="S1607" s="15"/>
      <c r="T1607" s="15"/>
      <c r="U1607" s="28"/>
      <c r="V1607" s="28"/>
      <c r="W1607" s="15"/>
      <c r="X1607" s="15"/>
      <c r="Y1607" s="15"/>
      <c r="Z1607" s="15"/>
      <c r="AA1607" s="16"/>
      <c r="AB1607" s="16"/>
      <c r="AC1607" s="16"/>
      <c r="AD1607" s="16"/>
      <c r="AE1607" s="16"/>
      <c r="AF1607" s="16"/>
      <c r="AG1607" s="16"/>
      <c r="AH1607" s="16"/>
      <c r="AI1607" s="16"/>
      <c r="AJ1607" s="16"/>
      <c r="AK1607" s="16"/>
      <c r="AL1607" s="16"/>
      <c r="AM1607" s="16"/>
      <c r="AN1607" s="16"/>
      <c r="AO1607" s="16"/>
      <c r="AP1607" s="16"/>
    </row>
    <row r="1608" spans="1:42" s="17" customFormat="1" ht="12.75" hidden="1" customHeight="1">
      <c r="A1608" s="63">
        <v>153820000</v>
      </c>
      <c r="B1608" s="72"/>
      <c r="C1608" s="144" t="s">
        <v>488</v>
      </c>
      <c r="D1608" s="46"/>
      <c r="E1608" s="264"/>
      <c r="F1608" s="265"/>
      <c r="G1608" s="266"/>
      <c r="H1608" s="267"/>
      <c r="I1608" s="268"/>
      <c r="J1608" s="265"/>
      <c r="K1608" s="265"/>
      <c r="L1608" s="269"/>
      <c r="M1608" s="268"/>
      <c r="N1608" s="269"/>
      <c r="O1608" s="36"/>
      <c r="P1608" s="51" t="s">
        <v>1474</v>
      </c>
      <c r="Q1608" s="36"/>
      <c r="R1608" s="36" t="str">
        <f t="shared" si="184"/>
        <v/>
      </c>
      <c r="S1608" s="15"/>
      <c r="T1608" s="15"/>
      <c r="U1608" s="28"/>
      <c r="V1608" s="28"/>
      <c r="W1608" s="15"/>
      <c r="X1608" s="15"/>
      <c r="Y1608" s="15"/>
      <c r="Z1608" s="15"/>
      <c r="AA1608" s="16"/>
      <c r="AB1608" s="16"/>
      <c r="AC1608" s="16"/>
      <c r="AD1608" s="16"/>
      <c r="AE1608" s="16"/>
      <c r="AF1608" s="16"/>
      <c r="AG1608" s="16"/>
      <c r="AH1608" s="16"/>
      <c r="AI1608" s="16"/>
      <c r="AJ1608" s="16"/>
      <c r="AK1608" s="16"/>
      <c r="AL1608" s="16"/>
      <c r="AM1608" s="16"/>
      <c r="AN1608" s="16"/>
      <c r="AO1608" s="16"/>
      <c r="AP1608" s="16"/>
    </row>
    <row r="1609" spans="1:42" s="17" customFormat="1" ht="12.75" hidden="1" customHeight="1">
      <c r="A1609" s="63">
        <v>153832000</v>
      </c>
      <c r="B1609" s="72"/>
      <c r="C1609" s="144" t="s">
        <v>500</v>
      </c>
      <c r="D1609" s="46"/>
      <c r="E1609" s="264"/>
      <c r="F1609" s="265"/>
      <c r="G1609" s="266"/>
      <c r="H1609" s="267"/>
      <c r="I1609" s="268"/>
      <c r="J1609" s="265"/>
      <c r="K1609" s="265"/>
      <c r="L1609" s="269"/>
      <c r="M1609" s="268"/>
      <c r="N1609" s="269"/>
      <c r="O1609" s="36"/>
      <c r="P1609" s="51" t="s">
        <v>1474</v>
      </c>
      <c r="Q1609" s="36"/>
      <c r="R1609" s="36" t="str">
        <f t="shared" si="184"/>
        <v/>
      </c>
      <c r="S1609" s="15"/>
      <c r="T1609" s="15"/>
      <c r="U1609" s="28"/>
      <c r="V1609" s="28"/>
      <c r="W1609" s="15"/>
      <c r="X1609" s="15"/>
      <c r="Y1609" s="15"/>
      <c r="Z1609" s="15"/>
      <c r="AA1609" s="16"/>
      <c r="AB1609" s="16"/>
      <c r="AC1609" s="16"/>
      <c r="AD1609" s="16"/>
      <c r="AE1609" s="16"/>
      <c r="AF1609" s="16"/>
      <c r="AG1609" s="16"/>
      <c r="AH1609" s="16"/>
      <c r="AI1609" s="16"/>
      <c r="AJ1609" s="16"/>
      <c r="AK1609" s="16"/>
      <c r="AL1609" s="16"/>
      <c r="AM1609" s="16"/>
      <c r="AN1609" s="16"/>
      <c r="AO1609" s="16"/>
      <c r="AP1609" s="16"/>
    </row>
    <row r="1610" spans="1:42" s="17" customFormat="1" ht="12.75" hidden="1" customHeight="1">
      <c r="A1610" s="63">
        <v>153809000</v>
      </c>
      <c r="B1610" s="72"/>
      <c r="C1610" s="144" t="s">
        <v>477</v>
      </c>
      <c r="D1610" s="46"/>
      <c r="E1610" s="264"/>
      <c r="F1610" s="265"/>
      <c r="G1610" s="266"/>
      <c r="H1610" s="267"/>
      <c r="I1610" s="268"/>
      <c r="J1610" s="265"/>
      <c r="K1610" s="265"/>
      <c r="L1610" s="269"/>
      <c r="M1610" s="268"/>
      <c r="N1610" s="269"/>
      <c r="O1610" s="36"/>
      <c r="P1610" s="51" t="s">
        <v>1474</v>
      </c>
      <c r="Q1610" s="36"/>
      <c r="R1610" s="36" t="str">
        <f t="shared" si="184"/>
        <v/>
      </c>
      <c r="S1610" s="15"/>
      <c r="T1610" s="15"/>
      <c r="U1610" s="28"/>
      <c r="V1610" s="28"/>
      <c r="W1610" s="15"/>
      <c r="X1610" s="15"/>
      <c r="Y1610" s="15"/>
      <c r="Z1610" s="15"/>
      <c r="AA1610" s="16"/>
      <c r="AB1610" s="16"/>
      <c r="AC1610" s="16"/>
      <c r="AD1610" s="16"/>
      <c r="AE1610" s="16"/>
      <c r="AF1610" s="16"/>
      <c r="AG1610" s="16"/>
      <c r="AH1610" s="16"/>
      <c r="AI1610" s="16"/>
      <c r="AJ1610" s="16"/>
      <c r="AK1610" s="16"/>
      <c r="AL1610" s="16"/>
      <c r="AM1610" s="16"/>
      <c r="AN1610" s="16"/>
      <c r="AO1610" s="16"/>
      <c r="AP1610" s="16"/>
    </row>
    <row r="1611" spans="1:42" s="17" customFormat="1" ht="12.75" hidden="1" customHeight="1">
      <c r="A1611" s="63">
        <v>153834000</v>
      </c>
      <c r="B1611" s="72"/>
      <c r="C1611" s="144" t="s">
        <v>502</v>
      </c>
      <c r="D1611" s="46"/>
      <c r="E1611" s="264"/>
      <c r="F1611" s="265"/>
      <c r="G1611" s="266"/>
      <c r="H1611" s="267"/>
      <c r="I1611" s="268"/>
      <c r="J1611" s="265"/>
      <c r="K1611" s="265"/>
      <c r="L1611" s="269"/>
      <c r="M1611" s="268"/>
      <c r="N1611" s="269"/>
      <c r="O1611" s="36"/>
      <c r="P1611" s="51" t="s">
        <v>1474</v>
      </c>
      <c r="Q1611" s="36"/>
      <c r="R1611" s="36" t="str">
        <f t="shared" si="184"/>
        <v/>
      </c>
      <c r="S1611" s="15"/>
      <c r="T1611" s="15"/>
      <c r="U1611" s="28"/>
      <c r="V1611" s="28"/>
      <c r="W1611" s="15"/>
      <c r="X1611" s="15"/>
      <c r="Y1611" s="15"/>
      <c r="Z1611" s="15"/>
      <c r="AA1611" s="16"/>
      <c r="AB1611" s="16"/>
      <c r="AC1611" s="16"/>
      <c r="AD1611" s="16"/>
      <c r="AE1611" s="16"/>
      <c r="AF1611" s="16"/>
      <c r="AG1611" s="16"/>
      <c r="AH1611" s="16"/>
      <c r="AI1611" s="16"/>
      <c r="AJ1611" s="16"/>
      <c r="AK1611" s="16"/>
      <c r="AL1611" s="16"/>
      <c r="AM1611" s="16"/>
      <c r="AN1611" s="16"/>
      <c r="AO1611" s="16"/>
      <c r="AP1611" s="16"/>
    </row>
    <row r="1612" spans="1:42" s="17" customFormat="1" ht="12.75" hidden="1" customHeight="1">
      <c r="A1612" s="63">
        <v>153822000</v>
      </c>
      <c r="B1612" s="72"/>
      <c r="C1612" s="144" t="s">
        <v>490</v>
      </c>
      <c r="D1612" s="46"/>
      <c r="E1612" s="264"/>
      <c r="F1612" s="265"/>
      <c r="G1612" s="266"/>
      <c r="H1612" s="267"/>
      <c r="I1612" s="268"/>
      <c r="J1612" s="265"/>
      <c r="K1612" s="265"/>
      <c r="L1612" s="269"/>
      <c r="M1612" s="268"/>
      <c r="N1612" s="269"/>
      <c r="O1612" s="36"/>
      <c r="P1612" s="51" t="s">
        <v>1474</v>
      </c>
      <c r="Q1612" s="36"/>
      <c r="R1612" s="36" t="str">
        <f t="shared" si="184"/>
        <v/>
      </c>
      <c r="S1612" s="15"/>
      <c r="T1612" s="15"/>
      <c r="U1612" s="28"/>
      <c r="V1612" s="28"/>
      <c r="W1612" s="15"/>
      <c r="X1612" s="15"/>
      <c r="Y1612" s="15"/>
      <c r="Z1612" s="15"/>
      <c r="AA1612" s="16"/>
      <c r="AB1612" s="16"/>
      <c r="AC1612" s="16"/>
      <c r="AD1612" s="16"/>
      <c r="AE1612" s="16"/>
      <c r="AF1612" s="16"/>
      <c r="AG1612" s="16"/>
      <c r="AH1612" s="16"/>
      <c r="AI1612" s="16"/>
      <c r="AJ1612" s="16"/>
      <c r="AK1612" s="16"/>
      <c r="AL1612" s="16"/>
      <c r="AM1612" s="16"/>
      <c r="AN1612" s="16"/>
      <c r="AO1612" s="16"/>
      <c r="AP1612" s="16"/>
    </row>
    <row r="1613" spans="1:42" s="17" customFormat="1" ht="12.75" hidden="1" customHeight="1">
      <c r="A1613" s="63">
        <v>153810000</v>
      </c>
      <c r="B1613" s="72"/>
      <c r="C1613" s="144" t="s">
        <v>478</v>
      </c>
      <c r="D1613" s="46"/>
      <c r="E1613" s="264"/>
      <c r="F1613" s="265"/>
      <c r="G1613" s="266"/>
      <c r="H1613" s="267"/>
      <c r="I1613" s="268"/>
      <c r="J1613" s="265"/>
      <c r="K1613" s="265"/>
      <c r="L1613" s="269"/>
      <c r="M1613" s="268"/>
      <c r="N1613" s="269"/>
      <c r="O1613" s="36"/>
      <c r="P1613" s="51" t="s">
        <v>1474</v>
      </c>
      <c r="Q1613" s="36"/>
      <c r="R1613" s="36" t="str">
        <f t="shared" si="184"/>
        <v/>
      </c>
      <c r="S1613" s="15"/>
      <c r="T1613" s="15"/>
      <c r="U1613" s="28"/>
      <c r="V1613" s="28"/>
      <c r="W1613" s="15"/>
      <c r="X1613" s="15"/>
      <c r="Y1613" s="15"/>
      <c r="Z1613" s="15"/>
      <c r="AA1613" s="16"/>
      <c r="AB1613" s="16"/>
      <c r="AC1613" s="16"/>
      <c r="AD1613" s="16"/>
      <c r="AE1613" s="16"/>
      <c r="AF1613" s="16"/>
      <c r="AG1613" s="16"/>
      <c r="AH1613" s="16"/>
      <c r="AI1613" s="16"/>
      <c r="AJ1613" s="16"/>
      <c r="AK1613" s="16"/>
      <c r="AL1613" s="16"/>
      <c r="AM1613" s="16"/>
      <c r="AN1613" s="16"/>
      <c r="AO1613" s="16"/>
      <c r="AP1613" s="16"/>
    </row>
    <row r="1614" spans="1:42" s="17" customFormat="1" ht="12.75" hidden="1" customHeight="1">
      <c r="A1614" s="63">
        <v>153823000</v>
      </c>
      <c r="B1614" s="72"/>
      <c r="C1614" s="144" t="s">
        <v>491</v>
      </c>
      <c r="D1614" s="46"/>
      <c r="E1614" s="264"/>
      <c r="F1614" s="265"/>
      <c r="G1614" s="266"/>
      <c r="H1614" s="267"/>
      <c r="I1614" s="268"/>
      <c r="J1614" s="265"/>
      <c r="K1614" s="265"/>
      <c r="L1614" s="269"/>
      <c r="M1614" s="268"/>
      <c r="N1614" s="269"/>
      <c r="O1614" s="36"/>
      <c r="P1614" s="51" t="s">
        <v>1474</v>
      </c>
      <c r="Q1614" s="36"/>
      <c r="R1614" s="36" t="str">
        <f t="shared" ref="R1614:R1677" si="187">IF(SUM(E1614:N1614)=0,"",P1614)</f>
        <v/>
      </c>
      <c r="S1614" s="15"/>
      <c r="T1614" s="15"/>
      <c r="U1614" s="28"/>
      <c r="V1614" s="28"/>
      <c r="W1614" s="15"/>
      <c r="X1614" s="15"/>
      <c r="Y1614" s="15"/>
      <c r="Z1614" s="15"/>
      <c r="AA1614" s="16"/>
      <c r="AB1614" s="16"/>
      <c r="AC1614" s="16"/>
      <c r="AD1614" s="16"/>
      <c r="AE1614" s="16"/>
      <c r="AF1614" s="16"/>
      <c r="AG1614" s="16"/>
      <c r="AH1614" s="16"/>
      <c r="AI1614" s="16"/>
      <c r="AJ1614" s="16"/>
      <c r="AK1614" s="16"/>
      <c r="AL1614" s="16"/>
      <c r="AM1614" s="16"/>
      <c r="AN1614" s="16"/>
      <c r="AO1614" s="16"/>
      <c r="AP1614" s="16"/>
    </row>
    <row r="1615" spans="1:42" s="17" customFormat="1" ht="12.75" hidden="1" customHeight="1">
      <c r="A1615" s="63">
        <v>153833000</v>
      </c>
      <c r="B1615" s="72"/>
      <c r="C1615" s="144" t="s">
        <v>501</v>
      </c>
      <c r="D1615" s="46"/>
      <c r="E1615" s="264"/>
      <c r="F1615" s="265"/>
      <c r="G1615" s="266"/>
      <c r="H1615" s="267"/>
      <c r="I1615" s="268"/>
      <c r="J1615" s="265"/>
      <c r="K1615" s="265"/>
      <c r="L1615" s="269"/>
      <c r="M1615" s="268"/>
      <c r="N1615" s="269"/>
      <c r="O1615" s="36"/>
      <c r="P1615" s="51" t="s">
        <v>1474</v>
      </c>
      <c r="Q1615" s="36"/>
      <c r="R1615" s="36" t="str">
        <f t="shared" si="187"/>
        <v/>
      </c>
      <c r="S1615" s="15"/>
      <c r="T1615" s="15"/>
      <c r="U1615" s="28"/>
      <c r="V1615" s="28"/>
      <c r="W1615" s="15"/>
      <c r="X1615" s="15"/>
      <c r="Y1615" s="15"/>
      <c r="Z1615" s="15"/>
      <c r="AA1615" s="16"/>
      <c r="AB1615" s="16"/>
      <c r="AC1615" s="16"/>
      <c r="AD1615" s="16"/>
      <c r="AE1615" s="16"/>
      <c r="AF1615" s="16"/>
      <c r="AG1615" s="16"/>
      <c r="AH1615" s="16"/>
      <c r="AI1615" s="16"/>
      <c r="AJ1615" s="16"/>
      <c r="AK1615" s="16"/>
      <c r="AL1615" s="16"/>
      <c r="AM1615" s="16"/>
      <c r="AN1615" s="16"/>
      <c r="AO1615" s="16"/>
      <c r="AP1615" s="16"/>
    </row>
    <row r="1616" spans="1:42" s="17" customFormat="1" ht="12.75" hidden="1" customHeight="1">
      <c r="A1616" s="63">
        <v>153811000</v>
      </c>
      <c r="B1616" s="72"/>
      <c r="C1616" s="144" t="s">
        <v>479</v>
      </c>
      <c r="D1616" s="46"/>
      <c r="E1616" s="264"/>
      <c r="F1616" s="265"/>
      <c r="G1616" s="266"/>
      <c r="H1616" s="267"/>
      <c r="I1616" s="268"/>
      <c r="J1616" s="265"/>
      <c r="K1616" s="265"/>
      <c r="L1616" s="269"/>
      <c r="M1616" s="268"/>
      <c r="N1616" s="269"/>
      <c r="O1616" s="36"/>
      <c r="P1616" s="51" t="s">
        <v>1474</v>
      </c>
      <c r="Q1616" s="36"/>
      <c r="R1616" s="36" t="str">
        <f t="shared" si="187"/>
        <v/>
      </c>
      <c r="S1616" s="15"/>
      <c r="T1616" s="15"/>
      <c r="U1616" s="28"/>
      <c r="V1616" s="28"/>
      <c r="W1616" s="15"/>
      <c r="X1616" s="15"/>
      <c r="Y1616" s="15"/>
      <c r="Z1616" s="15"/>
      <c r="AA1616" s="16"/>
      <c r="AB1616" s="16"/>
      <c r="AC1616" s="16"/>
      <c r="AD1616" s="16"/>
      <c r="AE1616" s="16"/>
      <c r="AF1616" s="16"/>
      <c r="AG1616" s="16"/>
      <c r="AH1616" s="16"/>
      <c r="AI1616" s="16"/>
      <c r="AJ1616" s="16"/>
      <c r="AK1616" s="16"/>
      <c r="AL1616" s="16"/>
      <c r="AM1616" s="16"/>
      <c r="AN1616" s="16"/>
      <c r="AO1616" s="16"/>
      <c r="AP1616" s="16"/>
    </row>
    <row r="1617" spans="1:42" s="17" customFormat="1" ht="12.75" hidden="1" customHeight="1">
      <c r="A1617" s="63">
        <v>153829000</v>
      </c>
      <c r="B1617" s="72"/>
      <c r="C1617" s="144" t="s">
        <v>497</v>
      </c>
      <c r="D1617" s="46"/>
      <c r="E1617" s="264"/>
      <c r="F1617" s="265"/>
      <c r="G1617" s="266"/>
      <c r="H1617" s="267"/>
      <c r="I1617" s="268"/>
      <c r="J1617" s="265"/>
      <c r="K1617" s="265"/>
      <c r="L1617" s="269"/>
      <c r="M1617" s="268"/>
      <c r="N1617" s="269"/>
      <c r="O1617" s="36"/>
      <c r="P1617" s="51" t="s">
        <v>1474</v>
      </c>
      <c r="Q1617" s="36"/>
      <c r="R1617" s="36" t="str">
        <f t="shared" si="187"/>
        <v/>
      </c>
      <c r="S1617" s="15"/>
      <c r="T1617" s="15"/>
      <c r="U1617" s="28"/>
      <c r="V1617" s="28"/>
      <c r="W1617" s="15"/>
      <c r="X1617" s="15"/>
      <c r="Y1617" s="15"/>
      <c r="Z1617" s="15"/>
      <c r="AA1617" s="16"/>
      <c r="AB1617" s="16"/>
      <c r="AC1617" s="16"/>
      <c r="AD1617" s="16"/>
      <c r="AE1617" s="16"/>
      <c r="AF1617" s="16"/>
      <c r="AG1617" s="16"/>
      <c r="AH1617" s="16"/>
      <c r="AI1617" s="16"/>
      <c r="AJ1617" s="16"/>
      <c r="AK1617" s="16"/>
      <c r="AL1617" s="16"/>
      <c r="AM1617" s="16"/>
      <c r="AN1617" s="16"/>
      <c r="AO1617" s="16"/>
      <c r="AP1617" s="16"/>
    </row>
    <row r="1618" spans="1:42" s="17" customFormat="1" ht="12.75" hidden="1" customHeight="1">
      <c r="A1618" s="63">
        <v>153808000</v>
      </c>
      <c r="B1618" s="72"/>
      <c r="C1618" s="73" t="s">
        <v>642</v>
      </c>
      <c r="D1618" s="46"/>
      <c r="E1618" s="264"/>
      <c r="F1618" s="265"/>
      <c r="G1618" s="266"/>
      <c r="H1618" s="267"/>
      <c r="I1618" s="268"/>
      <c r="J1618" s="265"/>
      <c r="K1618" s="265"/>
      <c r="L1618" s="269"/>
      <c r="M1618" s="268"/>
      <c r="N1618" s="269"/>
      <c r="O1618" s="36"/>
      <c r="P1618" s="51" t="s">
        <v>1474</v>
      </c>
      <c r="Q1618" s="36"/>
      <c r="R1618" s="36" t="str">
        <f t="shared" si="187"/>
        <v/>
      </c>
      <c r="S1618" s="15"/>
      <c r="T1618" s="15"/>
      <c r="U1618" s="28"/>
      <c r="V1618" s="28"/>
      <c r="W1618" s="15"/>
      <c r="X1618" s="15"/>
      <c r="Y1618" s="15"/>
      <c r="Z1618" s="15"/>
      <c r="AA1618" s="16"/>
      <c r="AB1618" s="16"/>
      <c r="AC1618" s="16"/>
      <c r="AD1618" s="16"/>
      <c r="AE1618" s="16"/>
      <c r="AF1618" s="16"/>
      <c r="AG1618" s="16"/>
      <c r="AH1618" s="16"/>
      <c r="AI1618" s="16"/>
      <c r="AJ1618" s="16"/>
      <c r="AK1618" s="16"/>
      <c r="AL1618" s="16"/>
      <c r="AM1618" s="16"/>
      <c r="AN1618" s="16"/>
      <c r="AO1618" s="16"/>
      <c r="AP1618" s="16"/>
    </row>
    <row r="1619" spans="1:42" s="17" customFormat="1" ht="12.75" hidden="1" customHeight="1">
      <c r="A1619" s="63">
        <v>153817000</v>
      </c>
      <c r="B1619" s="72"/>
      <c r="C1619" s="144" t="s">
        <v>485</v>
      </c>
      <c r="D1619" s="46"/>
      <c r="E1619" s="264"/>
      <c r="F1619" s="265"/>
      <c r="G1619" s="266"/>
      <c r="H1619" s="267"/>
      <c r="I1619" s="268"/>
      <c r="J1619" s="265"/>
      <c r="K1619" s="265"/>
      <c r="L1619" s="269"/>
      <c r="M1619" s="268"/>
      <c r="N1619" s="269"/>
      <c r="O1619" s="36"/>
      <c r="P1619" s="51" t="s">
        <v>1474</v>
      </c>
      <c r="Q1619" s="36"/>
      <c r="R1619" s="36" t="str">
        <f t="shared" si="187"/>
        <v/>
      </c>
      <c r="S1619" s="15"/>
      <c r="T1619" s="15"/>
      <c r="U1619" s="28"/>
      <c r="V1619" s="28"/>
      <c r="W1619" s="15"/>
      <c r="X1619" s="15"/>
      <c r="Y1619" s="15"/>
      <c r="Z1619" s="15"/>
      <c r="AA1619" s="16"/>
      <c r="AB1619" s="16"/>
      <c r="AC1619" s="16"/>
      <c r="AD1619" s="16"/>
      <c r="AE1619" s="16"/>
      <c r="AF1619" s="16"/>
      <c r="AG1619" s="16"/>
      <c r="AH1619" s="16"/>
      <c r="AI1619" s="16"/>
      <c r="AJ1619" s="16"/>
      <c r="AK1619" s="16"/>
      <c r="AL1619" s="16"/>
      <c r="AM1619" s="16"/>
      <c r="AN1619" s="16"/>
      <c r="AO1619" s="16"/>
      <c r="AP1619" s="16"/>
    </row>
    <row r="1620" spans="1:42" s="17" customFormat="1" ht="12.75" hidden="1" customHeight="1" thickBot="1">
      <c r="A1620" s="63">
        <v>153812000</v>
      </c>
      <c r="B1620" s="74"/>
      <c r="C1620" s="167" t="s">
        <v>480</v>
      </c>
      <c r="D1620" s="117"/>
      <c r="E1620" s="315"/>
      <c r="F1620" s="348"/>
      <c r="G1620" s="349"/>
      <c r="H1620" s="350"/>
      <c r="I1620" s="384"/>
      <c r="J1620" s="348"/>
      <c r="K1620" s="348"/>
      <c r="L1620" s="316"/>
      <c r="M1620" s="384"/>
      <c r="N1620" s="316"/>
      <c r="O1620" s="36"/>
      <c r="P1620" s="51" t="s">
        <v>1474</v>
      </c>
      <c r="Q1620" s="36"/>
      <c r="R1620" s="36" t="str">
        <f t="shared" si="187"/>
        <v/>
      </c>
      <c r="S1620" s="15"/>
      <c r="T1620" s="15"/>
      <c r="U1620" s="28"/>
      <c r="V1620" s="28"/>
      <c r="W1620" s="15"/>
      <c r="X1620" s="15"/>
      <c r="Y1620" s="15"/>
      <c r="Z1620" s="15"/>
      <c r="AA1620" s="16"/>
      <c r="AB1620" s="16"/>
      <c r="AC1620" s="16"/>
      <c r="AD1620" s="16"/>
      <c r="AE1620" s="16"/>
      <c r="AF1620" s="16"/>
      <c r="AG1620" s="16"/>
      <c r="AH1620" s="16"/>
      <c r="AI1620" s="16"/>
      <c r="AJ1620" s="16"/>
      <c r="AK1620" s="16"/>
      <c r="AL1620" s="16"/>
      <c r="AM1620" s="16"/>
      <c r="AN1620" s="16"/>
      <c r="AO1620" s="16"/>
      <c r="AP1620" s="16"/>
    </row>
    <row r="1621" spans="1:42" s="17" customFormat="1" ht="12.75" hidden="1" customHeight="1">
      <c r="A1621" s="63">
        <v>153824000</v>
      </c>
      <c r="B1621" s="95"/>
      <c r="C1621" s="152" t="s">
        <v>492</v>
      </c>
      <c r="D1621" s="46"/>
      <c r="E1621" s="258"/>
      <c r="F1621" s="259"/>
      <c r="G1621" s="260"/>
      <c r="H1621" s="261"/>
      <c r="I1621" s="262"/>
      <c r="J1621" s="259"/>
      <c r="K1621" s="259"/>
      <c r="L1621" s="263"/>
      <c r="M1621" s="262"/>
      <c r="N1621" s="263"/>
      <c r="O1621" s="36"/>
      <c r="P1621" s="51" t="s">
        <v>1474</v>
      </c>
      <c r="Q1621" s="36"/>
      <c r="R1621" s="36" t="str">
        <f t="shared" si="187"/>
        <v/>
      </c>
      <c r="S1621" s="15"/>
      <c r="T1621" s="15"/>
      <c r="U1621" s="28"/>
      <c r="V1621" s="28"/>
      <c r="W1621" s="15"/>
      <c r="X1621" s="15"/>
      <c r="Y1621" s="15"/>
      <c r="Z1621" s="15"/>
      <c r="AA1621" s="16"/>
      <c r="AB1621" s="16"/>
      <c r="AC1621" s="16"/>
      <c r="AD1621" s="16"/>
      <c r="AE1621" s="16"/>
      <c r="AF1621" s="16"/>
      <c r="AG1621" s="16"/>
      <c r="AH1621" s="16"/>
      <c r="AI1621" s="16"/>
      <c r="AJ1621" s="16"/>
      <c r="AK1621" s="16"/>
      <c r="AL1621" s="16"/>
      <c r="AM1621" s="16"/>
      <c r="AN1621" s="16"/>
      <c r="AO1621" s="16"/>
      <c r="AP1621" s="16"/>
    </row>
    <row r="1622" spans="1:42" s="17" customFormat="1" ht="12.75" hidden="1" customHeight="1">
      <c r="A1622" s="63">
        <v>153813000</v>
      </c>
      <c r="B1622" s="72"/>
      <c r="C1622" s="144" t="s">
        <v>481</v>
      </c>
      <c r="D1622" s="46"/>
      <c r="E1622" s="264"/>
      <c r="F1622" s="265"/>
      <c r="G1622" s="266"/>
      <c r="H1622" s="267"/>
      <c r="I1622" s="268"/>
      <c r="J1622" s="265"/>
      <c r="K1622" s="265"/>
      <c r="L1622" s="269"/>
      <c r="M1622" s="268"/>
      <c r="N1622" s="269"/>
      <c r="O1622" s="36"/>
      <c r="P1622" s="51" t="s">
        <v>1474</v>
      </c>
      <c r="Q1622" s="36"/>
      <c r="R1622" s="36" t="str">
        <f t="shared" si="187"/>
        <v/>
      </c>
      <c r="S1622" s="15"/>
      <c r="T1622" s="15"/>
      <c r="U1622" s="28"/>
      <c r="V1622" s="28"/>
      <c r="W1622" s="15"/>
      <c r="X1622" s="15"/>
      <c r="Y1622" s="15"/>
      <c r="Z1622" s="15"/>
      <c r="AA1622" s="16"/>
      <c r="AB1622" s="16"/>
      <c r="AC1622" s="16"/>
      <c r="AD1622" s="16"/>
      <c r="AE1622" s="16"/>
      <c r="AF1622" s="16"/>
      <c r="AG1622" s="16"/>
      <c r="AH1622" s="16"/>
      <c r="AI1622" s="16"/>
      <c r="AJ1622" s="16"/>
      <c r="AK1622" s="16"/>
      <c r="AL1622" s="16"/>
      <c r="AM1622" s="16"/>
      <c r="AN1622" s="16"/>
      <c r="AO1622" s="16"/>
      <c r="AP1622" s="16"/>
    </row>
    <row r="1623" spans="1:42" s="17" customFormat="1" ht="12.75" hidden="1" customHeight="1">
      <c r="A1623" s="63">
        <v>153816000</v>
      </c>
      <c r="B1623" s="72"/>
      <c r="C1623" s="144" t="s">
        <v>484</v>
      </c>
      <c r="D1623" s="46"/>
      <c r="E1623" s="264"/>
      <c r="F1623" s="265"/>
      <c r="G1623" s="266"/>
      <c r="H1623" s="267"/>
      <c r="I1623" s="268"/>
      <c r="J1623" s="265"/>
      <c r="K1623" s="265"/>
      <c r="L1623" s="269"/>
      <c r="M1623" s="268"/>
      <c r="N1623" s="269"/>
      <c r="O1623" s="36"/>
      <c r="P1623" s="51" t="s">
        <v>1474</v>
      </c>
      <c r="Q1623" s="36"/>
      <c r="R1623" s="36" t="str">
        <f t="shared" si="187"/>
        <v/>
      </c>
      <c r="S1623" s="15"/>
      <c r="T1623" s="15"/>
      <c r="U1623" s="28"/>
      <c r="V1623" s="28"/>
      <c r="W1623" s="15"/>
      <c r="X1623" s="15"/>
      <c r="Y1623" s="15"/>
      <c r="Z1623" s="15"/>
      <c r="AA1623" s="16"/>
      <c r="AB1623" s="16"/>
      <c r="AC1623" s="16"/>
      <c r="AD1623" s="16"/>
      <c r="AE1623" s="16"/>
      <c r="AF1623" s="16"/>
      <c r="AG1623" s="16"/>
      <c r="AH1623" s="16"/>
      <c r="AI1623" s="16"/>
      <c r="AJ1623" s="16"/>
      <c r="AK1623" s="16"/>
      <c r="AL1623" s="16"/>
      <c r="AM1623" s="16"/>
      <c r="AN1623" s="16"/>
      <c r="AO1623" s="16"/>
      <c r="AP1623" s="16"/>
    </row>
    <row r="1624" spans="1:42" s="17" customFormat="1" ht="12.75" hidden="1" customHeight="1">
      <c r="A1624" s="63">
        <v>153821000</v>
      </c>
      <c r="B1624" s="72"/>
      <c r="C1624" s="144" t="s">
        <v>489</v>
      </c>
      <c r="D1624" s="46"/>
      <c r="E1624" s="264"/>
      <c r="F1624" s="265"/>
      <c r="G1624" s="266"/>
      <c r="H1624" s="267"/>
      <c r="I1624" s="268"/>
      <c r="J1624" s="265"/>
      <c r="K1624" s="265"/>
      <c r="L1624" s="269"/>
      <c r="M1624" s="268"/>
      <c r="N1624" s="269"/>
      <c r="O1624" s="36"/>
      <c r="P1624" s="51" t="s">
        <v>1474</v>
      </c>
      <c r="Q1624" s="36"/>
      <c r="R1624" s="36" t="str">
        <f t="shared" si="187"/>
        <v/>
      </c>
      <c r="S1624" s="15"/>
      <c r="T1624" s="15"/>
      <c r="U1624" s="28"/>
      <c r="V1624" s="28"/>
      <c r="W1624" s="15"/>
      <c r="X1624" s="15"/>
      <c r="Y1624" s="15"/>
      <c r="Z1624" s="15"/>
      <c r="AA1624" s="16"/>
      <c r="AB1624" s="16"/>
      <c r="AC1624" s="16"/>
      <c r="AD1624" s="16"/>
      <c r="AE1624" s="16"/>
      <c r="AF1624" s="16"/>
      <c r="AG1624" s="16"/>
      <c r="AH1624" s="16"/>
      <c r="AI1624" s="16"/>
      <c r="AJ1624" s="16"/>
      <c r="AK1624" s="16"/>
      <c r="AL1624" s="16"/>
      <c r="AM1624" s="16"/>
      <c r="AN1624" s="16"/>
      <c r="AO1624" s="16"/>
      <c r="AP1624" s="16"/>
    </row>
    <row r="1625" spans="1:42" s="17" customFormat="1" ht="12.75" hidden="1" customHeight="1" thickBot="1">
      <c r="A1625" s="63">
        <v>153815000</v>
      </c>
      <c r="B1625" s="74"/>
      <c r="C1625" s="167" t="s">
        <v>483</v>
      </c>
      <c r="D1625" s="46"/>
      <c r="E1625" s="264"/>
      <c r="F1625" s="265"/>
      <c r="G1625" s="266"/>
      <c r="H1625" s="267"/>
      <c r="I1625" s="268"/>
      <c r="J1625" s="265"/>
      <c r="K1625" s="265"/>
      <c r="L1625" s="269"/>
      <c r="M1625" s="268"/>
      <c r="N1625" s="269"/>
      <c r="O1625" s="36"/>
      <c r="P1625" s="51" t="s">
        <v>1474</v>
      </c>
      <c r="Q1625" s="36"/>
      <c r="R1625" s="36" t="str">
        <f t="shared" si="187"/>
        <v/>
      </c>
      <c r="S1625" s="15"/>
      <c r="T1625" s="15"/>
      <c r="U1625" s="28"/>
      <c r="V1625" s="28"/>
      <c r="W1625" s="15"/>
      <c r="X1625" s="15"/>
      <c r="Y1625" s="15"/>
      <c r="Z1625" s="15"/>
      <c r="AA1625" s="16"/>
      <c r="AB1625" s="16"/>
      <c r="AC1625" s="16"/>
      <c r="AD1625" s="16"/>
      <c r="AE1625" s="16"/>
      <c r="AF1625" s="16"/>
      <c r="AG1625" s="16"/>
      <c r="AH1625" s="16"/>
      <c r="AI1625" s="16"/>
      <c r="AJ1625" s="16"/>
      <c r="AK1625" s="16"/>
      <c r="AL1625" s="16"/>
      <c r="AM1625" s="16"/>
      <c r="AN1625" s="16"/>
      <c r="AO1625" s="16"/>
      <c r="AP1625" s="16"/>
    </row>
    <row r="1626" spans="1:42" s="18" customFormat="1" ht="15.75" hidden="1" customHeight="1">
      <c r="A1626" s="63" t="s">
        <v>643</v>
      </c>
      <c r="B1626" s="410" t="s">
        <v>503</v>
      </c>
      <c r="C1626" s="411"/>
      <c r="D1626" s="25"/>
      <c r="E1626" s="331">
        <f t="shared" ref="E1626:N1626" si="188">SUM(E1627:E1645)</f>
        <v>0</v>
      </c>
      <c r="F1626" s="332">
        <f t="shared" si="188"/>
        <v>0</v>
      </c>
      <c r="G1626" s="333">
        <f t="shared" si="188"/>
        <v>0</v>
      </c>
      <c r="H1626" s="334">
        <f t="shared" si="188"/>
        <v>0</v>
      </c>
      <c r="I1626" s="364">
        <f t="shared" si="188"/>
        <v>0</v>
      </c>
      <c r="J1626" s="332">
        <f t="shared" si="188"/>
        <v>0</v>
      </c>
      <c r="K1626" s="332">
        <f t="shared" si="188"/>
        <v>0</v>
      </c>
      <c r="L1626" s="335">
        <f t="shared" si="188"/>
        <v>0</v>
      </c>
      <c r="M1626" s="364">
        <f t="shared" si="188"/>
        <v>0</v>
      </c>
      <c r="N1626" s="335">
        <f t="shared" si="188"/>
        <v>0</v>
      </c>
      <c r="O1626" s="36"/>
      <c r="P1626" s="51" t="s">
        <v>1500</v>
      </c>
      <c r="Q1626" s="36"/>
      <c r="R1626" s="36" t="str">
        <f t="shared" si="187"/>
        <v/>
      </c>
      <c r="S1626" s="15"/>
      <c r="T1626" s="15"/>
      <c r="U1626" s="28"/>
      <c r="V1626" s="28"/>
      <c r="W1626" s="15"/>
      <c r="X1626" s="15"/>
      <c r="Y1626" s="15"/>
      <c r="Z1626" s="15"/>
      <c r="AA1626" s="15"/>
      <c r="AB1626" s="15"/>
      <c r="AC1626" s="15"/>
      <c r="AD1626" s="15"/>
      <c r="AE1626" s="15"/>
      <c r="AF1626" s="15"/>
      <c r="AG1626" s="15"/>
      <c r="AH1626" s="15"/>
      <c r="AI1626" s="15"/>
      <c r="AJ1626" s="15"/>
      <c r="AK1626" s="15"/>
      <c r="AL1626" s="15"/>
      <c r="AM1626" s="15"/>
      <c r="AN1626" s="15"/>
      <c r="AO1626" s="15"/>
      <c r="AP1626" s="15"/>
    </row>
    <row r="1627" spans="1:42" s="17" customFormat="1" ht="12.75" hidden="1" customHeight="1">
      <c r="A1627" s="63">
        <v>156606000</v>
      </c>
      <c r="B1627" s="72"/>
      <c r="C1627" s="144" t="s">
        <v>508</v>
      </c>
      <c r="D1627" s="46"/>
      <c r="E1627" s="264"/>
      <c r="F1627" s="265"/>
      <c r="G1627" s="266"/>
      <c r="H1627" s="267"/>
      <c r="I1627" s="268"/>
      <c r="J1627" s="265"/>
      <c r="K1627" s="265"/>
      <c r="L1627" s="269"/>
      <c r="M1627" s="268"/>
      <c r="N1627" s="269"/>
      <c r="O1627" s="36"/>
      <c r="P1627" s="51" t="s">
        <v>1474</v>
      </c>
      <c r="Q1627" s="36"/>
      <c r="R1627" s="36" t="str">
        <f t="shared" si="187"/>
        <v/>
      </c>
      <c r="S1627" s="15"/>
      <c r="T1627" s="15"/>
      <c r="U1627" s="28"/>
      <c r="V1627" s="28"/>
      <c r="W1627" s="15"/>
      <c r="X1627" s="15"/>
      <c r="Y1627" s="15"/>
      <c r="Z1627" s="15"/>
      <c r="AA1627" s="16"/>
      <c r="AB1627" s="16"/>
      <c r="AC1627" s="16"/>
      <c r="AD1627" s="16"/>
      <c r="AE1627" s="16"/>
      <c r="AF1627" s="16"/>
      <c r="AG1627" s="16"/>
      <c r="AH1627" s="16"/>
      <c r="AI1627" s="16"/>
      <c r="AJ1627" s="16"/>
      <c r="AK1627" s="16"/>
      <c r="AL1627" s="16"/>
      <c r="AM1627" s="16"/>
      <c r="AN1627" s="16"/>
      <c r="AO1627" s="16"/>
      <c r="AP1627" s="16"/>
    </row>
    <row r="1628" spans="1:42" s="17" customFormat="1" ht="12.75" hidden="1" customHeight="1">
      <c r="A1628" s="63">
        <v>156601000</v>
      </c>
      <c r="B1628" s="72"/>
      <c r="C1628" s="144" t="s">
        <v>504</v>
      </c>
      <c r="D1628" s="46"/>
      <c r="E1628" s="264"/>
      <c r="F1628" s="265"/>
      <c r="G1628" s="266"/>
      <c r="H1628" s="267"/>
      <c r="I1628" s="268"/>
      <c r="J1628" s="265"/>
      <c r="K1628" s="265"/>
      <c r="L1628" s="269"/>
      <c r="M1628" s="268"/>
      <c r="N1628" s="269"/>
      <c r="O1628" s="36"/>
      <c r="P1628" s="51" t="s">
        <v>1474</v>
      </c>
      <c r="Q1628" s="36"/>
      <c r="R1628" s="36" t="str">
        <f t="shared" si="187"/>
        <v/>
      </c>
      <c r="S1628" s="15"/>
      <c r="T1628" s="15"/>
      <c r="U1628" s="28"/>
      <c r="V1628" s="28"/>
      <c r="W1628" s="15"/>
      <c r="X1628" s="15"/>
      <c r="Y1628" s="15"/>
      <c r="Z1628" s="15"/>
      <c r="AA1628" s="16"/>
      <c r="AB1628" s="16"/>
      <c r="AC1628" s="16"/>
      <c r="AD1628" s="16"/>
      <c r="AE1628" s="16"/>
      <c r="AF1628" s="16"/>
      <c r="AG1628" s="16"/>
      <c r="AH1628" s="16"/>
      <c r="AI1628" s="16"/>
      <c r="AJ1628" s="16"/>
      <c r="AK1628" s="16"/>
      <c r="AL1628" s="16"/>
      <c r="AM1628" s="16"/>
      <c r="AN1628" s="16"/>
      <c r="AO1628" s="16"/>
      <c r="AP1628" s="16"/>
    </row>
    <row r="1629" spans="1:42" s="17" customFormat="1" ht="12.75" hidden="1" customHeight="1">
      <c r="A1629" s="63">
        <v>156602000</v>
      </c>
      <c r="B1629" s="72"/>
      <c r="C1629" s="73" t="s">
        <v>644</v>
      </c>
      <c r="D1629" s="46"/>
      <c r="E1629" s="264"/>
      <c r="F1629" s="265"/>
      <c r="G1629" s="266"/>
      <c r="H1629" s="267"/>
      <c r="I1629" s="268"/>
      <c r="J1629" s="265"/>
      <c r="K1629" s="265"/>
      <c r="L1629" s="269"/>
      <c r="M1629" s="268"/>
      <c r="N1629" s="269"/>
      <c r="O1629" s="36"/>
      <c r="P1629" s="51" t="s">
        <v>1474</v>
      </c>
      <c r="Q1629" s="36"/>
      <c r="R1629" s="36" t="str">
        <f t="shared" si="187"/>
        <v/>
      </c>
      <c r="S1629" s="15"/>
      <c r="T1629" s="15"/>
      <c r="U1629" s="28"/>
      <c r="V1629" s="28"/>
      <c r="W1629" s="15"/>
      <c r="X1629" s="15"/>
      <c r="Y1629" s="15"/>
      <c r="Z1629" s="15"/>
      <c r="AA1629" s="16"/>
      <c r="AB1629" s="16"/>
      <c r="AC1629" s="16"/>
      <c r="AD1629" s="16"/>
      <c r="AE1629" s="16"/>
      <c r="AF1629" s="16"/>
      <c r="AG1629" s="16"/>
      <c r="AH1629" s="16"/>
      <c r="AI1629" s="16"/>
      <c r="AJ1629" s="16"/>
      <c r="AK1629" s="16"/>
      <c r="AL1629" s="16"/>
      <c r="AM1629" s="16"/>
      <c r="AN1629" s="16"/>
      <c r="AO1629" s="16"/>
      <c r="AP1629" s="16"/>
    </row>
    <row r="1630" spans="1:42" s="17" customFormat="1" ht="12.75" hidden="1" customHeight="1">
      <c r="A1630" s="63">
        <v>156603000</v>
      </c>
      <c r="B1630" s="72"/>
      <c r="C1630" s="144" t="s">
        <v>505</v>
      </c>
      <c r="D1630" s="46"/>
      <c r="E1630" s="264"/>
      <c r="F1630" s="265"/>
      <c r="G1630" s="266"/>
      <c r="H1630" s="267"/>
      <c r="I1630" s="268"/>
      <c r="J1630" s="265"/>
      <c r="K1630" s="265"/>
      <c r="L1630" s="269"/>
      <c r="M1630" s="268"/>
      <c r="N1630" s="269"/>
      <c r="O1630" s="36"/>
      <c r="P1630" s="51" t="s">
        <v>1474</v>
      </c>
      <c r="Q1630" s="36"/>
      <c r="R1630" s="36" t="str">
        <f t="shared" si="187"/>
        <v/>
      </c>
      <c r="S1630" s="15"/>
      <c r="T1630" s="15"/>
      <c r="U1630" s="28"/>
      <c r="V1630" s="28"/>
      <c r="W1630" s="15"/>
      <c r="X1630" s="15"/>
      <c r="Y1630" s="15"/>
      <c r="Z1630" s="15"/>
      <c r="AA1630" s="16"/>
      <c r="AB1630" s="16"/>
      <c r="AC1630" s="16"/>
      <c r="AD1630" s="16"/>
      <c r="AE1630" s="16"/>
      <c r="AF1630" s="16"/>
      <c r="AG1630" s="16"/>
      <c r="AH1630" s="16"/>
      <c r="AI1630" s="16"/>
      <c r="AJ1630" s="16"/>
      <c r="AK1630" s="16"/>
      <c r="AL1630" s="16"/>
      <c r="AM1630" s="16"/>
      <c r="AN1630" s="16"/>
      <c r="AO1630" s="16"/>
      <c r="AP1630" s="16"/>
    </row>
    <row r="1631" spans="1:42" s="17" customFormat="1" ht="12.75" hidden="1" customHeight="1">
      <c r="A1631" s="63">
        <v>156617000</v>
      </c>
      <c r="B1631" s="72"/>
      <c r="C1631" s="144" t="s">
        <v>518</v>
      </c>
      <c r="D1631" s="46"/>
      <c r="E1631" s="264"/>
      <c r="F1631" s="265"/>
      <c r="G1631" s="266"/>
      <c r="H1631" s="267"/>
      <c r="I1631" s="268"/>
      <c r="J1631" s="265"/>
      <c r="K1631" s="265"/>
      <c r="L1631" s="269"/>
      <c r="M1631" s="268"/>
      <c r="N1631" s="269"/>
      <c r="O1631" s="36"/>
      <c r="P1631" s="51" t="s">
        <v>1474</v>
      </c>
      <c r="Q1631" s="36"/>
      <c r="R1631" s="36" t="str">
        <f t="shared" si="187"/>
        <v/>
      </c>
      <c r="S1631" s="15"/>
      <c r="T1631" s="15"/>
      <c r="U1631" s="28"/>
      <c r="V1631" s="28"/>
      <c r="W1631" s="15"/>
      <c r="X1631" s="15"/>
      <c r="Y1631" s="15"/>
      <c r="Z1631" s="15"/>
      <c r="AA1631" s="16"/>
      <c r="AB1631" s="16"/>
      <c r="AC1631" s="16"/>
      <c r="AD1631" s="16"/>
      <c r="AE1631" s="16"/>
      <c r="AF1631" s="16"/>
      <c r="AG1631" s="16"/>
      <c r="AH1631" s="16"/>
      <c r="AI1631" s="16"/>
      <c r="AJ1631" s="16"/>
      <c r="AK1631" s="16"/>
      <c r="AL1631" s="16"/>
      <c r="AM1631" s="16"/>
      <c r="AN1631" s="16"/>
      <c r="AO1631" s="16"/>
      <c r="AP1631" s="16"/>
    </row>
    <row r="1632" spans="1:42" s="17" customFormat="1" ht="12.75" hidden="1" customHeight="1">
      <c r="A1632" s="63">
        <v>156604000</v>
      </c>
      <c r="B1632" s="72"/>
      <c r="C1632" s="144" t="s">
        <v>506</v>
      </c>
      <c r="D1632" s="46"/>
      <c r="E1632" s="264"/>
      <c r="F1632" s="265"/>
      <c r="G1632" s="266"/>
      <c r="H1632" s="267"/>
      <c r="I1632" s="268"/>
      <c r="J1632" s="265"/>
      <c r="K1632" s="265"/>
      <c r="L1632" s="269"/>
      <c r="M1632" s="268"/>
      <c r="N1632" s="269"/>
      <c r="O1632" s="36"/>
      <c r="P1632" s="51" t="s">
        <v>1474</v>
      </c>
      <c r="Q1632" s="36"/>
      <c r="R1632" s="36" t="str">
        <f t="shared" si="187"/>
        <v/>
      </c>
      <c r="S1632" s="15"/>
      <c r="T1632" s="15"/>
      <c r="U1632" s="28"/>
      <c r="V1632" s="28"/>
      <c r="W1632" s="15"/>
      <c r="X1632" s="15"/>
      <c r="Y1632" s="15"/>
      <c r="Z1632" s="15"/>
      <c r="AA1632" s="16"/>
      <c r="AB1632" s="16"/>
      <c r="AC1632" s="16"/>
      <c r="AD1632" s="16"/>
      <c r="AE1632" s="16"/>
      <c r="AF1632" s="16"/>
      <c r="AG1632" s="16"/>
      <c r="AH1632" s="16"/>
      <c r="AI1632" s="16"/>
      <c r="AJ1632" s="16"/>
      <c r="AK1632" s="16"/>
      <c r="AL1632" s="16"/>
      <c r="AM1632" s="16"/>
      <c r="AN1632" s="16"/>
      <c r="AO1632" s="16"/>
      <c r="AP1632" s="16"/>
    </row>
    <row r="1633" spans="1:42" s="17" customFormat="1" ht="12.75" hidden="1" customHeight="1">
      <c r="A1633" s="63">
        <v>156605000</v>
      </c>
      <c r="B1633" s="72"/>
      <c r="C1633" s="144" t="s">
        <v>507</v>
      </c>
      <c r="D1633" s="46"/>
      <c r="E1633" s="264"/>
      <c r="F1633" s="265"/>
      <c r="G1633" s="266"/>
      <c r="H1633" s="267"/>
      <c r="I1633" s="268"/>
      <c r="J1633" s="265"/>
      <c r="K1633" s="265"/>
      <c r="L1633" s="269"/>
      <c r="M1633" s="268"/>
      <c r="N1633" s="269"/>
      <c r="O1633" s="36"/>
      <c r="P1633" s="51" t="s">
        <v>1474</v>
      </c>
      <c r="Q1633" s="36"/>
      <c r="R1633" s="36" t="str">
        <f t="shared" si="187"/>
        <v/>
      </c>
      <c r="S1633" s="15"/>
      <c r="T1633" s="15"/>
      <c r="U1633" s="28"/>
      <c r="V1633" s="28"/>
      <c r="W1633" s="15"/>
      <c r="X1633" s="15"/>
      <c r="Y1633" s="15"/>
      <c r="Z1633" s="15"/>
      <c r="AA1633" s="16"/>
      <c r="AB1633" s="16"/>
      <c r="AC1633" s="16"/>
      <c r="AD1633" s="16"/>
      <c r="AE1633" s="16"/>
      <c r="AF1633" s="16"/>
      <c r="AG1633" s="16"/>
      <c r="AH1633" s="16"/>
      <c r="AI1633" s="16"/>
      <c r="AJ1633" s="16"/>
      <c r="AK1633" s="16"/>
      <c r="AL1633" s="16"/>
      <c r="AM1633" s="16"/>
      <c r="AN1633" s="16"/>
      <c r="AO1633" s="16"/>
      <c r="AP1633" s="16"/>
    </row>
    <row r="1634" spans="1:42" s="17" customFormat="1" ht="12.75" hidden="1" customHeight="1">
      <c r="A1634" s="63">
        <v>156607000</v>
      </c>
      <c r="B1634" s="72"/>
      <c r="C1634" s="144" t="s">
        <v>509</v>
      </c>
      <c r="D1634" s="46"/>
      <c r="E1634" s="264"/>
      <c r="F1634" s="265"/>
      <c r="G1634" s="266"/>
      <c r="H1634" s="267"/>
      <c r="I1634" s="268"/>
      <c r="J1634" s="265"/>
      <c r="K1634" s="265"/>
      <c r="L1634" s="269"/>
      <c r="M1634" s="268"/>
      <c r="N1634" s="269"/>
      <c r="O1634" s="36"/>
      <c r="P1634" s="51" t="s">
        <v>1474</v>
      </c>
      <c r="Q1634" s="36"/>
      <c r="R1634" s="36" t="str">
        <f t="shared" si="187"/>
        <v/>
      </c>
      <c r="S1634" s="15"/>
      <c r="T1634" s="15"/>
      <c r="U1634" s="28"/>
      <c r="V1634" s="28"/>
      <c r="W1634" s="15"/>
      <c r="X1634" s="15"/>
      <c r="Y1634" s="15"/>
      <c r="Z1634" s="15"/>
      <c r="AA1634" s="16"/>
      <c r="AB1634" s="16"/>
      <c r="AC1634" s="16"/>
      <c r="AD1634" s="16"/>
      <c r="AE1634" s="16"/>
      <c r="AF1634" s="16"/>
      <c r="AG1634" s="16"/>
      <c r="AH1634" s="16"/>
      <c r="AI1634" s="16"/>
      <c r="AJ1634" s="16"/>
      <c r="AK1634" s="16"/>
      <c r="AL1634" s="16"/>
      <c r="AM1634" s="16"/>
      <c r="AN1634" s="16"/>
      <c r="AO1634" s="16"/>
      <c r="AP1634" s="16"/>
    </row>
    <row r="1635" spans="1:42" s="17" customFormat="1" ht="12.75" hidden="1" customHeight="1">
      <c r="A1635" s="63">
        <v>156619000</v>
      </c>
      <c r="B1635" s="72"/>
      <c r="C1635" s="144" t="s">
        <v>520</v>
      </c>
      <c r="D1635" s="46"/>
      <c r="E1635" s="264"/>
      <c r="F1635" s="265"/>
      <c r="G1635" s="266"/>
      <c r="H1635" s="267"/>
      <c r="I1635" s="268"/>
      <c r="J1635" s="265"/>
      <c r="K1635" s="265"/>
      <c r="L1635" s="269"/>
      <c r="M1635" s="268"/>
      <c r="N1635" s="269"/>
      <c r="O1635" s="36"/>
      <c r="P1635" s="51" t="s">
        <v>1474</v>
      </c>
      <c r="Q1635" s="36"/>
      <c r="R1635" s="36" t="str">
        <f t="shared" si="187"/>
        <v/>
      </c>
      <c r="S1635" s="15"/>
      <c r="T1635" s="15"/>
      <c r="U1635" s="28"/>
      <c r="V1635" s="28"/>
      <c r="W1635" s="15"/>
      <c r="X1635" s="15"/>
      <c r="Y1635" s="15"/>
      <c r="Z1635" s="15"/>
      <c r="AA1635" s="16"/>
      <c r="AB1635" s="16"/>
      <c r="AC1635" s="16"/>
      <c r="AD1635" s="16"/>
      <c r="AE1635" s="16"/>
      <c r="AF1635" s="16"/>
      <c r="AG1635" s="16"/>
      <c r="AH1635" s="16"/>
      <c r="AI1635" s="16"/>
      <c r="AJ1635" s="16"/>
      <c r="AK1635" s="16"/>
      <c r="AL1635" s="16"/>
      <c r="AM1635" s="16"/>
      <c r="AN1635" s="16"/>
      <c r="AO1635" s="16"/>
      <c r="AP1635" s="16"/>
    </row>
    <row r="1636" spans="1:42" s="17" customFormat="1" ht="12.75" hidden="1" customHeight="1">
      <c r="A1636" s="63">
        <v>156618000</v>
      </c>
      <c r="B1636" s="72"/>
      <c r="C1636" s="144" t="s">
        <v>519</v>
      </c>
      <c r="D1636" s="46"/>
      <c r="E1636" s="264"/>
      <c r="F1636" s="265"/>
      <c r="G1636" s="266"/>
      <c r="H1636" s="267"/>
      <c r="I1636" s="268"/>
      <c r="J1636" s="265"/>
      <c r="K1636" s="265"/>
      <c r="L1636" s="269"/>
      <c r="M1636" s="268"/>
      <c r="N1636" s="269"/>
      <c r="O1636" s="36"/>
      <c r="P1636" s="51" t="s">
        <v>1474</v>
      </c>
      <c r="Q1636" s="36"/>
      <c r="R1636" s="36" t="str">
        <f t="shared" si="187"/>
        <v/>
      </c>
      <c r="S1636" s="15"/>
      <c r="T1636" s="15"/>
      <c r="U1636" s="28"/>
      <c r="V1636" s="28"/>
      <c r="W1636" s="15"/>
      <c r="X1636" s="15"/>
      <c r="Y1636" s="15"/>
      <c r="Z1636" s="15"/>
      <c r="AA1636" s="16"/>
      <c r="AB1636" s="16"/>
      <c r="AC1636" s="16"/>
      <c r="AD1636" s="16"/>
      <c r="AE1636" s="16"/>
      <c r="AF1636" s="16"/>
      <c r="AG1636" s="16"/>
      <c r="AH1636" s="16"/>
      <c r="AI1636" s="16"/>
      <c r="AJ1636" s="16"/>
      <c r="AK1636" s="16"/>
      <c r="AL1636" s="16"/>
      <c r="AM1636" s="16"/>
      <c r="AN1636" s="16"/>
      <c r="AO1636" s="16"/>
      <c r="AP1636" s="16"/>
    </row>
    <row r="1637" spans="1:42" s="17" customFormat="1" ht="12.75" hidden="1" customHeight="1">
      <c r="A1637" s="63">
        <v>156616000</v>
      </c>
      <c r="B1637" s="72"/>
      <c r="C1637" s="144" t="s">
        <v>517</v>
      </c>
      <c r="D1637" s="46"/>
      <c r="E1637" s="264"/>
      <c r="F1637" s="265"/>
      <c r="G1637" s="266"/>
      <c r="H1637" s="267"/>
      <c r="I1637" s="268"/>
      <c r="J1637" s="265"/>
      <c r="K1637" s="265"/>
      <c r="L1637" s="269"/>
      <c r="M1637" s="268"/>
      <c r="N1637" s="269"/>
      <c r="O1637" s="36"/>
      <c r="P1637" s="51" t="s">
        <v>1474</v>
      </c>
      <c r="Q1637" s="36"/>
      <c r="R1637" s="36" t="str">
        <f t="shared" si="187"/>
        <v/>
      </c>
      <c r="S1637" s="15"/>
      <c r="T1637" s="15"/>
      <c r="U1637" s="28"/>
      <c r="V1637" s="28"/>
      <c r="W1637" s="15"/>
      <c r="X1637" s="15"/>
      <c r="Y1637" s="15"/>
      <c r="Z1637" s="15"/>
      <c r="AA1637" s="16"/>
      <c r="AB1637" s="16"/>
      <c r="AC1637" s="16"/>
      <c r="AD1637" s="16"/>
      <c r="AE1637" s="16"/>
      <c r="AF1637" s="16"/>
      <c r="AG1637" s="16"/>
      <c r="AH1637" s="16"/>
      <c r="AI1637" s="16"/>
      <c r="AJ1637" s="16"/>
      <c r="AK1637" s="16"/>
      <c r="AL1637" s="16"/>
      <c r="AM1637" s="16"/>
      <c r="AN1637" s="16"/>
      <c r="AO1637" s="16"/>
      <c r="AP1637" s="16"/>
    </row>
    <row r="1638" spans="1:42" s="17" customFormat="1" ht="12.75" hidden="1" customHeight="1">
      <c r="A1638" s="63">
        <v>156608000</v>
      </c>
      <c r="B1638" s="72"/>
      <c r="C1638" s="144" t="s">
        <v>510</v>
      </c>
      <c r="D1638" s="46"/>
      <c r="E1638" s="264"/>
      <c r="F1638" s="265"/>
      <c r="G1638" s="266"/>
      <c r="H1638" s="267"/>
      <c r="I1638" s="268"/>
      <c r="J1638" s="265"/>
      <c r="K1638" s="265"/>
      <c r="L1638" s="269"/>
      <c r="M1638" s="268"/>
      <c r="N1638" s="269"/>
      <c r="O1638" s="36"/>
      <c r="P1638" s="51" t="s">
        <v>1474</v>
      </c>
      <c r="Q1638" s="36"/>
      <c r="R1638" s="36" t="str">
        <f t="shared" si="187"/>
        <v/>
      </c>
      <c r="S1638" s="15"/>
      <c r="T1638" s="15"/>
      <c r="U1638" s="28"/>
      <c r="V1638" s="28"/>
      <c r="W1638" s="15"/>
      <c r="X1638" s="15"/>
      <c r="Y1638" s="15"/>
      <c r="Z1638" s="15"/>
      <c r="AA1638" s="16"/>
      <c r="AB1638" s="16"/>
      <c r="AC1638" s="16"/>
      <c r="AD1638" s="16"/>
      <c r="AE1638" s="16"/>
      <c r="AF1638" s="16"/>
      <c r="AG1638" s="16"/>
      <c r="AH1638" s="16"/>
      <c r="AI1638" s="16"/>
      <c r="AJ1638" s="16"/>
      <c r="AK1638" s="16"/>
      <c r="AL1638" s="16"/>
      <c r="AM1638" s="16"/>
      <c r="AN1638" s="16"/>
      <c r="AO1638" s="16"/>
      <c r="AP1638" s="16"/>
    </row>
    <row r="1639" spans="1:42" s="17" customFormat="1" ht="12.75" hidden="1" customHeight="1">
      <c r="A1639" s="63">
        <v>156609000</v>
      </c>
      <c r="B1639" s="72"/>
      <c r="C1639" s="144" t="s">
        <v>479</v>
      </c>
      <c r="D1639" s="46"/>
      <c r="E1639" s="264"/>
      <c r="F1639" s="265"/>
      <c r="G1639" s="266"/>
      <c r="H1639" s="267"/>
      <c r="I1639" s="268"/>
      <c r="J1639" s="265"/>
      <c r="K1639" s="265"/>
      <c r="L1639" s="269"/>
      <c r="M1639" s="268"/>
      <c r="N1639" s="269"/>
      <c r="O1639" s="36"/>
      <c r="P1639" s="51" t="s">
        <v>1474</v>
      </c>
      <c r="Q1639" s="36"/>
      <c r="R1639" s="36" t="str">
        <f t="shared" si="187"/>
        <v/>
      </c>
      <c r="S1639" s="15"/>
      <c r="T1639" s="15"/>
      <c r="U1639" s="28"/>
      <c r="V1639" s="28"/>
      <c r="W1639" s="15"/>
      <c r="X1639" s="15"/>
      <c r="Y1639" s="15"/>
      <c r="Z1639" s="15"/>
      <c r="AA1639" s="16"/>
      <c r="AB1639" s="16"/>
      <c r="AC1639" s="16"/>
      <c r="AD1639" s="16"/>
      <c r="AE1639" s="16"/>
      <c r="AF1639" s="16"/>
      <c r="AG1639" s="16"/>
      <c r="AH1639" s="16"/>
      <c r="AI1639" s="16"/>
      <c r="AJ1639" s="16"/>
      <c r="AK1639" s="16"/>
      <c r="AL1639" s="16"/>
      <c r="AM1639" s="16"/>
      <c r="AN1639" s="16"/>
      <c r="AO1639" s="16"/>
      <c r="AP1639" s="16"/>
    </row>
    <row r="1640" spans="1:42" s="17" customFormat="1" ht="12.75" hidden="1" customHeight="1">
      <c r="A1640" s="63">
        <v>156610000</v>
      </c>
      <c r="B1640" s="72"/>
      <c r="C1640" s="144" t="s">
        <v>511</v>
      </c>
      <c r="D1640" s="46"/>
      <c r="E1640" s="264"/>
      <c r="F1640" s="265"/>
      <c r="G1640" s="266"/>
      <c r="H1640" s="267"/>
      <c r="I1640" s="268"/>
      <c r="J1640" s="265"/>
      <c r="K1640" s="265"/>
      <c r="L1640" s="269"/>
      <c r="M1640" s="268"/>
      <c r="N1640" s="269"/>
      <c r="O1640" s="36"/>
      <c r="P1640" s="51" t="s">
        <v>1474</v>
      </c>
      <c r="Q1640" s="36"/>
      <c r="R1640" s="36" t="str">
        <f t="shared" si="187"/>
        <v/>
      </c>
      <c r="S1640" s="15"/>
      <c r="T1640" s="15"/>
      <c r="U1640" s="28"/>
      <c r="V1640" s="28"/>
      <c r="W1640" s="15"/>
      <c r="X1640" s="15"/>
      <c r="Y1640" s="15"/>
      <c r="Z1640" s="15"/>
      <c r="AA1640" s="16"/>
      <c r="AB1640" s="16"/>
      <c r="AC1640" s="16"/>
      <c r="AD1640" s="16"/>
      <c r="AE1640" s="16"/>
      <c r="AF1640" s="16"/>
      <c r="AG1640" s="16"/>
      <c r="AH1640" s="16"/>
      <c r="AI1640" s="16"/>
      <c r="AJ1640" s="16"/>
      <c r="AK1640" s="16"/>
      <c r="AL1640" s="16"/>
      <c r="AM1640" s="16"/>
      <c r="AN1640" s="16"/>
      <c r="AO1640" s="16"/>
      <c r="AP1640" s="16"/>
    </row>
    <row r="1641" spans="1:42" s="17" customFormat="1" ht="12.75" hidden="1" customHeight="1">
      <c r="A1641" s="63">
        <v>156611000</v>
      </c>
      <c r="B1641" s="72"/>
      <c r="C1641" s="144" t="s">
        <v>512</v>
      </c>
      <c r="D1641" s="46"/>
      <c r="E1641" s="264"/>
      <c r="F1641" s="265"/>
      <c r="G1641" s="266"/>
      <c r="H1641" s="267"/>
      <c r="I1641" s="268"/>
      <c r="J1641" s="265"/>
      <c r="K1641" s="265"/>
      <c r="L1641" s="269"/>
      <c r="M1641" s="268"/>
      <c r="N1641" s="269"/>
      <c r="O1641" s="36"/>
      <c r="P1641" s="51" t="s">
        <v>1474</v>
      </c>
      <c r="Q1641" s="36"/>
      <c r="R1641" s="36" t="str">
        <f t="shared" si="187"/>
        <v/>
      </c>
      <c r="S1641" s="15"/>
      <c r="T1641" s="15"/>
      <c r="U1641" s="28"/>
      <c r="V1641" s="28"/>
      <c r="W1641" s="15"/>
      <c r="X1641" s="15"/>
      <c r="Y1641" s="15"/>
      <c r="Z1641" s="15"/>
      <c r="AA1641" s="16"/>
      <c r="AB1641" s="16"/>
      <c r="AC1641" s="16"/>
      <c r="AD1641" s="16"/>
      <c r="AE1641" s="16"/>
      <c r="AF1641" s="16"/>
      <c r="AG1641" s="16"/>
      <c r="AH1641" s="16"/>
      <c r="AI1641" s="16"/>
      <c r="AJ1641" s="16"/>
      <c r="AK1641" s="16"/>
      <c r="AL1641" s="16"/>
      <c r="AM1641" s="16"/>
      <c r="AN1641" s="16"/>
      <c r="AO1641" s="16"/>
      <c r="AP1641" s="16"/>
    </row>
    <row r="1642" spans="1:42" s="17" customFormat="1" ht="12.75" hidden="1" customHeight="1">
      <c r="A1642" s="63">
        <v>156612000</v>
      </c>
      <c r="B1642" s="72"/>
      <c r="C1642" s="144" t="s">
        <v>513</v>
      </c>
      <c r="D1642" s="46"/>
      <c r="E1642" s="264"/>
      <c r="F1642" s="265"/>
      <c r="G1642" s="266"/>
      <c r="H1642" s="267"/>
      <c r="I1642" s="268"/>
      <c r="J1642" s="265"/>
      <c r="K1642" s="265"/>
      <c r="L1642" s="269"/>
      <c r="M1642" s="268"/>
      <c r="N1642" s="269"/>
      <c r="O1642" s="36"/>
      <c r="P1642" s="51" t="s">
        <v>1474</v>
      </c>
      <c r="Q1642" s="36"/>
      <c r="R1642" s="36" t="str">
        <f t="shared" si="187"/>
        <v/>
      </c>
      <c r="S1642" s="15"/>
      <c r="T1642" s="15"/>
      <c r="U1642" s="28"/>
      <c r="V1642" s="28"/>
      <c r="W1642" s="15"/>
      <c r="X1642" s="15"/>
      <c r="Y1642" s="15"/>
      <c r="Z1642" s="15"/>
      <c r="AA1642" s="16"/>
      <c r="AB1642" s="16"/>
      <c r="AC1642" s="16"/>
      <c r="AD1642" s="16"/>
      <c r="AE1642" s="16"/>
      <c r="AF1642" s="16"/>
      <c r="AG1642" s="16"/>
      <c r="AH1642" s="16"/>
      <c r="AI1642" s="16"/>
      <c r="AJ1642" s="16"/>
      <c r="AK1642" s="16"/>
      <c r="AL1642" s="16"/>
      <c r="AM1642" s="16"/>
      <c r="AN1642" s="16"/>
      <c r="AO1642" s="16"/>
      <c r="AP1642" s="16"/>
    </row>
    <row r="1643" spans="1:42" s="17" customFormat="1" ht="12.75" hidden="1" customHeight="1">
      <c r="A1643" s="63">
        <v>156613000</v>
      </c>
      <c r="B1643" s="72"/>
      <c r="C1643" s="144" t="s">
        <v>514</v>
      </c>
      <c r="D1643" s="46"/>
      <c r="E1643" s="264"/>
      <c r="F1643" s="265"/>
      <c r="G1643" s="266"/>
      <c r="H1643" s="267"/>
      <c r="I1643" s="268"/>
      <c r="J1643" s="265"/>
      <c r="K1643" s="265"/>
      <c r="L1643" s="269"/>
      <c r="M1643" s="268"/>
      <c r="N1643" s="269"/>
      <c r="O1643" s="36"/>
      <c r="P1643" s="51" t="s">
        <v>1474</v>
      </c>
      <c r="Q1643" s="36"/>
      <c r="R1643" s="36" t="str">
        <f t="shared" si="187"/>
        <v/>
      </c>
      <c r="S1643" s="15"/>
      <c r="T1643" s="15"/>
      <c r="U1643" s="28"/>
      <c r="V1643" s="28"/>
      <c r="W1643" s="15"/>
      <c r="X1643" s="15"/>
      <c r="Y1643" s="15"/>
      <c r="Z1643" s="15"/>
      <c r="AA1643" s="16"/>
      <c r="AB1643" s="16"/>
      <c r="AC1643" s="16"/>
      <c r="AD1643" s="16"/>
      <c r="AE1643" s="16"/>
      <c r="AF1643" s="16"/>
      <c r="AG1643" s="16"/>
      <c r="AH1643" s="16"/>
      <c r="AI1643" s="16"/>
      <c r="AJ1643" s="16"/>
      <c r="AK1643" s="16"/>
      <c r="AL1643" s="16"/>
      <c r="AM1643" s="16"/>
      <c r="AN1643" s="16"/>
      <c r="AO1643" s="16"/>
      <c r="AP1643" s="16"/>
    </row>
    <row r="1644" spans="1:42" s="17" customFormat="1" ht="12.75" hidden="1" customHeight="1">
      <c r="A1644" s="63">
        <v>156614000</v>
      </c>
      <c r="B1644" s="72"/>
      <c r="C1644" s="144" t="s">
        <v>515</v>
      </c>
      <c r="D1644" s="46"/>
      <c r="E1644" s="264"/>
      <c r="F1644" s="265"/>
      <c r="G1644" s="266"/>
      <c r="H1644" s="267"/>
      <c r="I1644" s="268"/>
      <c r="J1644" s="265"/>
      <c r="K1644" s="265"/>
      <c r="L1644" s="269"/>
      <c r="M1644" s="268"/>
      <c r="N1644" s="269"/>
      <c r="O1644" s="36"/>
      <c r="P1644" s="51" t="s">
        <v>1474</v>
      </c>
      <c r="Q1644" s="36"/>
      <c r="R1644" s="36" t="str">
        <f t="shared" si="187"/>
        <v/>
      </c>
      <c r="S1644" s="15"/>
      <c r="T1644" s="15"/>
      <c r="U1644" s="28"/>
      <c r="V1644" s="28"/>
      <c r="W1644" s="15"/>
      <c r="X1644" s="15"/>
      <c r="Y1644" s="15"/>
      <c r="Z1644" s="15"/>
      <c r="AA1644" s="16"/>
      <c r="AB1644" s="16"/>
      <c r="AC1644" s="16"/>
      <c r="AD1644" s="16"/>
      <c r="AE1644" s="16"/>
      <c r="AF1644" s="16"/>
      <c r="AG1644" s="16"/>
      <c r="AH1644" s="16"/>
      <c r="AI1644" s="16"/>
      <c r="AJ1644" s="16"/>
      <c r="AK1644" s="16"/>
      <c r="AL1644" s="16"/>
      <c r="AM1644" s="16"/>
      <c r="AN1644" s="16"/>
      <c r="AO1644" s="16"/>
      <c r="AP1644" s="16"/>
    </row>
    <row r="1645" spans="1:42" s="17" customFormat="1" ht="12.75" hidden="1" customHeight="1" thickBot="1">
      <c r="A1645" s="63">
        <v>156615000</v>
      </c>
      <c r="B1645" s="74"/>
      <c r="C1645" s="167" t="s">
        <v>516</v>
      </c>
      <c r="D1645" s="46"/>
      <c r="E1645" s="264"/>
      <c r="F1645" s="265"/>
      <c r="G1645" s="266"/>
      <c r="H1645" s="267"/>
      <c r="I1645" s="268"/>
      <c r="J1645" s="265"/>
      <c r="K1645" s="265"/>
      <c r="L1645" s="269"/>
      <c r="M1645" s="268"/>
      <c r="N1645" s="269"/>
      <c r="O1645" s="36"/>
      <c r="P1645" s="51" t="s">
        <v>1474</v>
      </c>
      <c r="Q1645" s="36"/>
      <c r="R1645" s="36" t="str">
        <f t="shared" si="187"/>
        <v/>
      </c>
      <c r="S1645" s="15"/>
      <c r="T1645" s="15"/>
      <c r="U1645" s="28"/>
      <c r="V1645" s="28"/>
      <c r="W1645" s="15"/>
      <c r="X1645" s="15"/>
      <c r="Y1645" s="15"/>
      <c r="Z1645" s="15"/>
      <c r="AA1645" s="16"/>
      <c r="AB1645" s="16"/>
      <c r="AC1645" s="16"/>
      <c r="AD1645" s="16"/>
      <c r="AE1645" s="16"/>
      <c r="AF1645" s="16"/>
      <c r="AG1645" s="16"/>
      <c r="AH1645" s="16"/>
      <c r="AI1645" s="16"/>
      <c r="AJ1645" s="16"/>
      <c r="AK1645" s="16"/>
      <c r="AL1645" s="16"/>
      <c r="AM1645" s="16"/>
      <c r="AN1645" s="16"/>
      <c r="AO1645" s="16"/>
      <c r="AP1645" s="16"/>
    </row>
    <row r="1646" spans="1:42" s="18" customFormat="1" ht="15.75" hidden="1" customHeight="1">
      <c r="A1646" s="63" t="s">
        <v>645</v>
      </c>
      <c r="B1646" s="410" t="s">
        <v>521</v>
      </c>
      <c r="C1646" s="411"/>
      <c r="D1646" s="25"/>
      <c r="E1646" s="331">
        <f t="shared" ref="E1646:N1646" si="189">SUM(E1647:E1657)</f>
        <v>0</v>
      </c>
      <c r="F1646" s="332">
        <f t="shared" si="189"/>
        <v>0</v>
      </c>
      <c r="G1646" s="333">
        <f t="shared" si="189"/>
        <v>0</v>
      </c>
      <c r="H1646" s="334">
        <f t="shared" si="189"/>
        <v>0</v>
      </c>
      <c r="I1646" s="364">
        <f t="shared" si="189"/>
        <v>0</v>
      </c>
      <c r="J1646" s="332">
        <f t="shared" si="189"/>
        <v>0</v>
      </c>
      <c r="K1646" s="332">
        <f t="shared" si="189"/>
        <v>0</v>
      </c>
      <c r="L1646" s="335">
        <f t="shared" si="189"/>
        <v>0</v>
      </c>
      <c r="M1646" s="364">
        <f t="shared" si="189"/>
        <v>0</v>
      </c>
      <c r="N1646" s="335">
        <f t="shared" si="189"/>
        <v>0</v>
      </c>
      <c r="O1646" s="36"/>
      <c r="P1646" s="51" t="s">
        <v>1500</v>
      </c>
      <c r="Q1646" s="36"/>
      <c r="R1646" s="36" t="str">
        <f t="shared" si="187"/>
        <v/>
      </c>
      <c r="S1646" s="15"/>
      <c r="T1646" s="15"/>
      <c r="U1646" s="28"/>
      <c r="V1646" s="28"/>
      <c r="W1646" s="15"/>
      <c r="X1646" s="15"/>
      <c r="Y1646" s="15"/>
      <c r="Z1646" s="15"/>
      <c r="AA1646" s="15"/>
      <c r="AB1646" s="15"/>
      <c r="AC1646" s="15"/>
      <c r="AD1646" s="15"/>
      <c r="AE1646" s="15"/>
      <c r="AF1646" s="15"/>
      <c r="AG1646" s="15"/>
      <c r="AH1646" s="15"/>
      <c r="AI1646" s="15"/>
      <c r="AJ1646" s="15"/>
      <c r="AK1646" s="15"/>
      <c r="AL1646" s="15"/>
      <c r="AM1646" s="15"/>
      <c r="AN1646" s="15"/>
      <c r="AO1646" s="15"/>
      <c r="AP1646" s="15"/>
    </row>
    <row r="1647" spans="1:42" s="17" customFormat="1" ht="12.75" hidden="1" customHeight="1">
      <c r="A1647" s="63">
        <v>157002000</v>
      </c>
      <c r="B1647" s="72"/>
      <c r="C1647" s="73" t="s">
        <v>647</v>
      </c>
      <c r="D1647" s="46"/>
      <c r="E1647" s="264"/>
      <c r="F1647" s="265"/>
      <c r="G1647" s="266"/>
      <c r="H1647" s="267"/>
      <c r="I1647" s="268"/>
      <c r="J1647" s="265"/>
      <c r="K1647" s="265"/>
      <c r="L1647" s="269"/>
      <c r="M1647" s="268"/>
      <c r="N1647" s="269"/>
      <c r="O1647" s="36"/>
      <c r="P1647" s="51" t="s">
        <v>1474</v>
      </c>
      <c r="Q1647" s="36"/>
      <c r="R1647" s="36" t="str">
        <f t="shared" si="187"/>
        <v/>
      </c>
      <c r="S1647" s="15"/>
      <c r="T1647" s="15"/>
      <c r="U1647" s="28"/>
      <c r="V1647" s="28"/>
      <c r="W1647" s="15"/>
      <c r="X1647" s="15"/>
      <c r="Y1647" s="15"/>
      <c r="Z1647" s="15"/>
      <c r="AA1647" s="16"/>
      <c r="AB1647" s="16"/>
      <c r="AC1647" s="16"/>
      <c r="AD1647" s="16"/>
      <c r="AE1647" s="16"/>
      <c r="AF1647" s="16"/>
      <c r="AG1647" s="16"/>
      <c r="AH1647" s="16"/>
      <c r="AI1647" s="16"/>
      <c r="AJ1647" s="16"/>
      <c r="AK1647" s="16"/>
      <c r="AL1647" s="16"/>
      <c r="AM1647" s="16"/>
      <c r="AN1647" s="16"/>
      <c r="AO1647" s="16"/>
      <c r="AP1647" s="16"/>
    </row>
    <row r="1648" spans="1:42" s="17" customFormat="1" ht="12.75" hidden="1" customHeight="1">
      <c r="A1648" s="63">
        <v>157009000</v>
      </c>
      <c r="B1648" s="72"/>
      <c r="C1648" s="144" t="s">
        <v>528</v>
      </c>
      <c r="D1648" s="46"/>
      <c r="E1648" s="264"/>
      <c r="F1648" s="265"/>
      <c r="G1648" s="266"/>
      <c r="H1648" s="267"/>
      <c r="I1648" s="268"/>
      <c r="J1648" s="265"/>
      <c r="K1648" s="265"/>
      <c r="L1648" s="269"/>
      <c r="M1648" s="268"/>
      <c r="N1648" s="269"/>
      <c r="O1648" s="36"/>
      <c r="P1648" s="51" t="s">
        <v>1474</v>
      </c>
      <c r="Q1648" s="36"/>
      <c r="R1648" s="36" t="str">
        <f t="shared" si="187"/>
        <v/>
      </c>
      <c r="S1648" s="15"/>
      <c r="T1648" s="15"/>
      <c r="U1648" s="28"/>
      <c r="V1648" s="28"/>
      <c r="W1648" s="15"/>
      <c r="X1648" s="15"/>
      <c r="Y1648" s="15"/>
      <c r="Z1648" s="15"/>
      <c r="AA1648" s="16"/>
      <c r="AB1648" s="16"/>
      <c r="AC1648" s="16"/>
      <c r="AD1648" s="16"/>
      <c r="AE1648" s="16"/>
      <c r="AF1648" s="16"/>
      <c r="AG1648" s="16"/>
      <c r="AH1648" s="16"/>
      <c r="AI1648" s="16"/>
      <c r="AJ1648" s="16"/>
      <c r="AK1648" s="16"/>
      <c r="AL1648" s="16"/>
      <c r="AM1648" s="16"/>
      <c r="AN1648" s="16"/>
      <c r="AO1648" s="16"/>
      <c r="AP1648" s="16"/>
    </row>
    <row r="1649" spans="1:42" s="17" customFormat="1" ht="12.75" hidden="1" customHeight="1">
      <c r="A1649" s="63">
        <v>157003000</v>
      </c>
      <c r="B1649" s="72"/>
      <c r="C1649" s="144" t="s">
        <v>522</v>
      </c>
      <c r="D1649" s="46"/>
      <c r="E1649" s="264"/>
      <c r="F1649" s="265"/>
      <c r="G1649" s="266"/>
      <c r="H1649" s="267"/>
      <c r="I1649" s="268"/>
      <c r="J1649" s="265"/>
      <c r="K1649" s="265"/>
      <c r="L1649" s="269"/>
      <c r="M1649" s="268"/>
      <c r="N1649" s="269"/>
      <c r="O1649" s="36"/>
      <c r="P1649" s="51" t="s">
        <v>1474</v>
      </c>
      <c r="Q1649" s="36"/>
      <c r="R1649" s="36" t="str">
        <f t="shared" si="187"/>
        <v/>
      </c>
      <c r="S1649" s="15"/>
      <c r="T1649" s="15"/>
      <c r="U1649" s="28"/>
      <c r="V1649" s="28"/>
      <c r="W1649" s="15"/>
      <c r="X1649" s="15"/>
      <c r="Y1649" s="15"/>
      <c r="Z1649" s="15"/>
      <c r="AA1649" s="16"/>
      <c r="AB1649" s="16"/>
      <c r="AC1649" s="16"/>
      <c r="AD1649" s="16"/>
      <c r="AE1649" s="16"/>
      <c r="AF1649" s="16"/>
      <c r="AG1649" s="16"/>
      <c r="AH1649" s="16"/>
      <c r="AI1649" s="16"/>
      <c r="AJ1649" s="16"/>
      <c r="AK1649" s="16"/>
      <c r="AL1649" s="16"/>
      <c r="AM1649" s="16"/>
      <c r="AN1649" s="16"/>
      <c r="AO1649" s="16"/>
      <c r="AP1649" s="16"/>
    </row>
    <row r="1650" spans="1:42" s="17" customFormat="1" ht="12.75" hidden="1" customHeight="1">
      <c r="A1650" s="63">
        <v>157001000</v>
      </c>
      <c r="B1650" s="72"/>
      <c r="C1650" s="73" t="s">
        <v>646</v>
      </c>
      <c r="D1650" s="46"/>
      <c r="E1650" s="264"/>
      <c r="F1650" s="265"/>
      <c r="G1650" s="266"/>
      <c r="H1650" s="267"/>
      <c r="I1650" s="268"/>
      <c r="J1650" s="265"/>
      <c r="K1650" s="265"/>
      <c r="L1650" s="269"/>
      <c r="M1650" s="268"/>
      <c r="N1650" s="269"/>
      <c r="O1650" s="36"/>
      <c r="P1650" s="51" t="s">
        <v>1474</v>
      </c>
      <c r="Q1650" s="36"/>
      <c r="R1650" s="36" t="str">
        <f t="shared" si="187"/>
        <v/>
      </c>
      <c r="S1650" s="15"/>
      <c r="T1650" s="15"/>
      <c r="U1650" s="28"/>
      <c r="V1650" s="28"/>
      <c r="W1650" s="15"/>
      <c r="X1650" s="15"/>
      <c r="Y1650" s="15"/>
      <c r="Z1650" s="15"/>
      <c r="AA1650" s="16"/>
      <c r="AB1650" s="16"/>
      <c r="AC1650" s="16"/>
      <c r="AD1650" s="16"/>
      <c r="AE1650" s="16"/>
      <c r="AF1650" s="16"/>
      <c r="AG1650" s="16"/>
      <c r="AH1650" s="16"/>
      <c r="AI1650" s="16"/>
      <c r="AJ1650" s="16"/>
      <c r="AK1650" s="16"/>
      <c r="AL1650" s="16"/>
      <c r="AM1650" s="16"/>
      <c r="AN1650" s="16"/>
      <c r="AO1650" s="16"/>
      <c r="AP1650" s="16"/>
    </row>
    <row r="1651" spans="1:42" s="17" customFormat="1" ht="12.75" hidden="1" customHeight="1">
      <c r="A1651" s="63">
        <v>157010000</v>
      </c>
      <c r="B1651" s="72"/>
      <c r="C1651" s="144" t="s">
        <v>529</v>
      </c>
      <c r="D1651" s="46"/>
      <c r="E1651" s="264"/>
      <c r="F1651" s="265"/>
      <c r="G1651" s="266"/>
      <c r="H1651" s="267"/>
      <c r="I1651" s="268"/>
      <c r="J1651" s="265"/>
      <c r="K1651" s="265"/>
      <c r="L1651" s="269"/>
      <c r="M1651" s="268"/>
      <c r="N1651" s="269"/>
      <c r="O1651" s="36"/>
      <c r="P1651" s="51" t="s">
        <v>1474</v>
      </c>
      <c r="Q1651" s="36"/>
      <c r="R1651" s="36" t="str">
        <f t="shared" si="187"/>
        <v/>
      </c>
      <c r="S1651" s="15"/>
      <c r="T1651" s="15"/>
      <c r="U1651" s="28"/>
      <c r="V1651" s="28"/>
      <c r="W1651" s="15"/>
      <c r="X1651" s="15"/>
      <c r="Y1651" s="15"/>
      <c r="Z1651" s="15"/>
      <c r="AA1651" s="16"/>
      <c r="AB1651" s="16"/>
      <c r="AC1651" s="16"/>
      <c r="AD1651" s="16"/>
      <c r="AE1651" s="16"/>
      <c r="AF1651" s="16"/>
      <c r="AG1651" s="16"/>
      <c r="AH1651" s="16"/>
      <c r="AI1651" s="16"/>
      <c r="AJ1651" s="16"/>
      <c r="AK1651" s="16"/>
      <c r="AL1651" s="16"/>
      <c r="AM1651" s="16"/>
      <c r="AN1651" s="16"/>
      <c r="AO1651" s="16"/>
      <c r="AP1651" s="16"/>
    </row>
    <row r="1652" spans="1:42" s="17" customFormat="1" ht="12.75" hidden="1" customHeight="1">
      <c r="A1652" s="63">
        <v>157011000</v>
      </c>
      <c r="B1652" s="72"/>
      <c r="C1652" s="144" t="s">
        <v>530</v>
      </c>
      <c r="D1652" s="46"/>
      <c r="E1652" s="264"/>
      <c r="F1652" s="265"/>
      <c r="G1652" s="266"/>
      <c r="H1652" s="267"/>
      <c r="I1652" s="268"/>
      <c r="J1652" s="265"/>
      <c r="K1652" s="265"/>
      <c r="L1652" s="269"/>
      <c r="M1652" s="268"/>
      <c r="N1652" s="269"/>
      <c r="O1652" s="36"/>
      <c r="P1652" s="51" t="s">
        <v>1474</v>
      </c>
      <c r="Q1652" s="36"/>
      <c r="R1652" s="36" t="str">
        <f t="shared" si="187"/>
        <v/>
      </c>
      <c r="S1652" s="15"/>
      <c r="T1652" s="15"/>
      <c r="U1652" s="28"/>
      <c r="V1652" s="28"/>
      <c r="W1652" s="15"/>
      <c r="X1652" s="15"/>
      <c r="Y1652" s="15"/>
      <c r="Z1652" s="15"/>
      <c r="AA1652" s="16"/>
      <c r="AB1652" s="16"/>
      <c r="AC1652" s="16"/>
      <c r="AD1652" s="16"/>
      <c r="AE1652" s="16"/>
      <c r="AF1652" s="16"/>
      <c r="AG1652" s="16"/>
      <c r="AH1652" s="16"/>
      <c r="AI1652" s="16"/>
      <c r="AJ1652" s="16"/>
      <c r="AK1652" s="16"/>
      <c r="AL1652" s="16"/>
      <c r="AM1652" s="16"/>
      <c r="AN1652" s="16"/>
      <c r="AO1652" s="16"/>
      <c r="AP1652" s="16"/>
    </row>
    <row r="1653" spans="1:42" s="17" customFormat="1" ht="12.75" hidden="1" customHeight="1">
      <c r="A1653" s="63">
        <v>157004000</v>
      </c>
      <c r="B1653" s="72"/>
      <c r="C1653" s="144" t="s">
        <v>523</v>
      </c>
      <c r="D1653" s="46"/>
      <c r="E1653" s="264"/>
      <c r="F1653" s="265"/>
      <c r="G1653" s="266"/>
      <c r="H1653" s="267"/>
      <c r="I1653" s="268"/>
      <c r="J1653" s="265"/>
      <c r="K1653" s="265"/>
      <c r="L1653" s="269"/>
      <c r="M1653" s="268"/>
      <c r="N1653" s="269"/>
      <c r="O1653" s="36"/>
      <c r="P1653" s="51" t="s">
        <v>1474</v>
      </c>
      <c r="Q1653" s="36"/>
      <c r="R1653" s="36" t="str">
        <f t="shared" si="187"/>
        <v/>
      </c>
      <c r="S1653" s="15"/>
      <c r="T1653" s="15"/>
      <c r="U1653" s="28"/>
      <c r="V1653" s="28"/>
      <c r="W1653" s="15"/>
      <c r="X1653" s="15"/>
      <c r="Y1653" s="15"/>
      <c r="Z1653" s="15"/>
      <c r="AA1653" s="16"/>
      <c r="AB1653" s="16"/>
      <c r="AC1653" s="16"/>
      <c r="AD1653" s="16"/>
      <c r="AE1653" s="16"/>
      <c r="AF1653" s="16"/>
      <c r="AG1653" s="16"/>
      <c r="AH1653" s="16"/>
      <c r="AI1653" s="16"/>
      <c r="AJ1653" s="16"/>
      <c r="AK1653" s="16"/>
      <c r="AL1653" s="16"/>
      <c r="AM1653" s="16"/>
      <c r="AN1653" s="16"/>
      <c r="AO1653" s="16"/>
      <c r="AP1653" s="16"/>
    </row>
    <row r="1654" spans="1:42" s="17" customFormat="1" ht="12.75" hidden="1" customHeight="1">
      <c r="A1654" s="63">
        <v>157005000</v>
      </c>
      <c r="B1654" s="72"/>
      <c r="C1654" s="144" t="s">
        <v>524</v>
      </c>
      <c r="D1654" s="46"/>
      <c r="E1654" s="264"/>
      <c r="F1654" s="265"/>
      <c r="G1654" s="266"/>
      <c r="H1654" s="267"/>
      <c r="I1654" s="268"/>
      <c r="J1654" s="265"/>
      <c r="K1654" s="265"/>
      <c r="L1654" s="269"/>
      <c r="M1654" s="268"/>
      <c r="N1654" s="269"/>
      <c r="O1654" s="36"/>
      <c r="P1654" s="51" t="s">
        <v>1474</v>
      </c>
      <c r="Q1654" s="36"/>
      <c r="R1654" s="36" t="str">
        <f t="shared" si="187"/>
        <v/>
      </c>
      <c r="S1654" s="15"/>
      <c r="T1654" s="15"/>
      <c r="U1654" s="28"/>
      <c r="V1654" s="28"/>
      <c r="W1654" s="15"/>
      <c r="X1654" s="15"/>
      <c r="Y1654" s="15"/>
      <c r="Z1654" s="15"/>
      <c r="AA1654" s="16"/>
      <c r="AB1654" s="16"/>
      <c r="AC1654" s="16"/>
      <c r="AD1654" s="16"/>
      <c r="AE1654" s="16"/>
      <c r="AF1654" s="16"/>
      <c r="AG1654" s="16"/>
      <c r="AH1654" s="16"/>
      <c r="AI1654" s="16"/>
      <c r="AJ1654" s="16"/>
      <c r="AK1654" s="16"/>
      <c r="AL1654" s="16"/>
      <c r="AM1654" s="16"/>
      <c r="AN1654" s="16"/>
      <c r="AO1654" s="16"/>
      <c r="AP1654" s="16"/>
    </row>
    <row r="1655" spans="1:42" s="17" customFormat="1" ht="12.75" hidden="1" customHeight="1">
      <c r="A1655" s="63">
        <v>157006000</v>
      </c>
      <c r="B1655" s="72"/>
      <c r="C1655" s="144" t="s">
        <v>525</v>
      </c>
      <c r="D1655" s="46"/>
      <c r="E1655" s="264"/>
      <c r="F1655" s="265"/>
      <c r="G1655" s="266"/>
      <c r="H1655" s="267"/>
      <c r="I1655" s="268"/>
      <c r="J1655" s="265"/>
      <c r="K1655" s="265"/>
      <c r="L1655" s="269"/>
      <c r="M1655" s="268"/>
      <c r="N1655" s="269"/>
      <c r="O1655" s="36"/>
      <c r="P1655" s="51" t="s">
        <v>1474</v>
      </c>
      <c r="Q1655" s="36"/>
      <c r="R1655" s="36" t="str">
        <f t="shared" si="187"/>
        <v/>
      </c>
      <c r="S1655" s="15"/>
      <c r="T1655" s="15"/>
      <c r="U1655" s="28"/>
      <c r="V1655" s="28"/>
      <c r="W1655" s="15"/>
      <c r="X1655" s="15"/>
      <c r="Y1655" s="15"/>
      <c r="Z1655" s="15"/>
      <c r="AA1655" s="16"/>
      <c r="AB1655" s="16"/>
      <c r="AC1655" s="16"/>
      <c r="AD1655" s="16"/>
      <c r="AE1655" s="16"/>
      <c r="AF1655" s="16"/>
      <c r="AG1655" s="16"/>
      <c r="AH1655" s="16"/>
      <c r="AI1655" s="16"/>
      <c r="AJ1655" s="16"/>
      <c r="AK1655" s="16"/>
      <c r="AL1655" s="16"/>
      <c r="AM1655" s="16"/>
      <c r="AN1655" s="16"/>
      <c r="AO1655" s="16"/>
      <c r="AP1655" s="16"/>
    </row>
    <row r="1656" spans="1:42" s="17" customFormat="1" ht="12.75" hidden="1" customHeight="1">
      <c r="A1656" s="63">
        <v>157007000</v>
      </c>
      <c r="B1656" s="72"/>
      <c r="C1656" s="144" t="s">
        <v>526</v>
      </c>
      <c r="D1656" s="46"/>
      <c r="E1656" s="264"/>
      <c r="F1656" s="265"/>
      <c r="G1656" s="266"/>
      <c r="H1656" s="267"/>
      <c r="I1656" s="268"/>
      <c r="J1656" s="265"/>
      <c r="K1656" s="265"/>
      <c r="L1656" s="269"/>
      <c r="M1656" s="268"/>
      <c r="N1656" s="269"/>
      <c r="O1656" s="36"/>
      <c r="P1656" s="51" t="s">
        <v>1474</v>
      </c>
      <c r="Q1656" s="36"/>
      <c r="R1656" s="36" t="str">
        <f t="shared" si="187"/>
        <v/>
      </c>
      <c r="S1656" s="15"/>
      <c r="T1656" s="15"/>
      <c r="U1656" s="28"/>
      <c r="V1656" s="28"/>
      <c r="W1656" s="15"/>
      <c r="X1656" s="15"/>
      <c r="Y1656" s="15"/>
      <c r="Z1656" s="15"/>
      <c r="AA1656" s="16"/>
      <c r="AB1656" s="16"/>
      <c r="AC1656" s="16"/>
      <c r="AD1656" s="16"/>
      <c r="AE1656" s="16"/>
      <c r="AF1656" s="16"/>
      <c r="AG1656" s="16"/>
      <c r="AH1656" s="16"/>
      <c r="AI1656" s="16"/>
      <c r="AJ1656" s="16"/>
      <c r="AK1656" s="16"/>
      <c r="AL1656" s="16"/>
      <c r="AM1656" s="16"/>
      <c r="AN1656" s="16"/>
      <c r="AO1656" s="16"/>
      <c r="AP1656" s="16"/>
    </row>
    <row r="1657" spans="1:42" s="17" customFormat="1" ht="12.75" hidden="1" customHeight="1" thickBot="1">
      <c r="A1657" s="63">
        <v>157008000</v>
      </c>
      <c r="B1657" s="74"/>
      <c r="C1657" s="167" t="s">
        <v>527</v>
      </c>
      <c r="D1657" s="46"/>
      <c r="E1657" s="270"/>
      <c r="F1657" s="271"/>
      <c r="G1657" s="272"/>
      <c r="H1657" s="273"/>
      <c r="I1657" s="274"/>
      <c r="J1657" s="271"/>
      <c r="K1657" s="271"/>
      <c r="L1657" s="275"/>
      <c r="M1657" s="274"/>
      <c r="N1657" s="275"/>
      <c r="O1657" s="36"/>
      <c r="P1657" s="51" t="s">
        <v>1474</v>
      </c>
      <c r="Q1657" s="36"/>
      <c r="R1657" s="36" t="str">
        <f t="shared" si="187"/>
        <v/>
      </c>
      <c r="S1657" s="15"/>
      <c r="T1657" s="15"/>
      <c r="U1657" s="28"/>
      <c r="V1657" s="28"/>
      <c r="W1657" s="15"/>
      <c r="X1657" s="15"/>
      <c r="Y1657" s="15"/>
      <c r="Z1657" s="15"/>
      <c r="AA1657" s="16"/>
      <c r="AB1657" s="16"/>
      <c r="AC1657" s="16"/>
      <c r="AD1657" s="16"/>
      <c r="AE1657" s="16"/>
      <c r="AF1657" s="16"/>
      <c r="AG1657" s="16"/>
      <c r="AH1657" s="16"/>
      <c r="AI1657" s="16"/>
      <c r="AJ1657" s="16"/>
      <c r="AK1657" s="16"/>
      <c r="AL1657" s="16"/>
      <c r="AM1657" s="16"/>
      <c r="AN1657" s="16"/>
      <c r="AO1657" s="16"/>
      <c r="AP1657" s="16"/>
    </row>
    <row r="1658" spans="1:42" s="18" customFormat="1" ht="21.75" hidden="1" customHeight="1" thickBot="1">
      <c r="A1658" s="63" t="s">
        <v>649</v>
      </c>
      <c r="B1658" s="897" t="s">
        <v>720</v>
      </c>
      <c r="C1658" s="898"/>
      <c r="D1658" s="47"/>
      <c r="E1658" s="276">
        <f>SUM(E1659,E1687,E1695,E1710,E1722,E1731)</f>
        <v>0</v>
      </c>
      <c r="F1658" s="277">
        <f t="shared" ref="F1658:N1658" si="190">SUM(F1659,F1687,F1695,F1710,F1722,F1731)</f>
        <v>0</v>
      </c>
      <c r="G1658" s="278">
        <f t="shared" si="190"/>
        <v>0</v>
      </c>
      <c r="H1658" s="279">
        <f t="shared" si="190"/>
        <v>0</v>
      </c>
      <c r="I1658" s="280">
        <f t="shared" si="190"/>
        <v>0</v>
      </c>
      <c r="J1658" s="277">
        <f t="shared" si="190"/>
        <v>0</v>
      </c>
      <c r="K1658" s="277">
        <f t="shared" si="190"/>
        <v>0</v>
      </c>
      <c r="L1658" s="281">
        <f t="shared" si="190"/>
        <v>0</v>
      </c>
      <c r="M1658" s="256">
        <f t="shared" si="190"/>
        <v>0</v>
      </c>
      <c r="N1658" s="257">
        <f t="shared" si="190"/>
        <v>0</v>
      </c>
      <c r="O1658" s="36"/>
      <c r="P1658" s="51" t="s">
        <v>1499</v>
      </c>
      <c r="Q1658" s="36"/>
      <c r="R1658" s="36" t="str">
        <f t="shared" si="187"/>
        <v/>
      </c>
      <c r="S1658" s="15"/>
      <c r="T1658" s="15"/>
      <c r="U1658" s="28"/>
      <c r="V1658" s="15"/>
      <c r="W1658" s="15"/>
      <c r="X1658" s="15"/>
      <c r="Y1658" s="15"/>
      <c r="Z1658" s="15"/>
      <c r="AA1658" s="15"/>
      <c r="AB1658" s="15"/>
      <c r="AC1658" s="15"/>
      <c r="AD1658" s="15"/>
      <c r="AE1658" s="15"/>
      <c r="AF1658" s="15"/>
      <c r="AG1658" s="15"/>
      <c r="AH1658" s="15"/>
      <c r="AI1658" s="15"/>
      <c r="AJ1658" s="15"/>
      <c r="AK1658" s="15"/>
      <c r="AL1658" s="15"/>
      <c r="AM1658" s="15"/>
      <c r="AN1658" s="15"/>
      <c r="AO1658" s="15"/>
      <c r="AP1658" s="15"/>
    </row>
    <row r="1659" spans="1:42" s="18" customFormat="1" ht="15.75" hidden="1" customHeight="1">
      <c r="A1659" s="63" t="s">
        <v>650</v>
      </c>
      <c r="B1659" s="410" t="s">
        <v>531</v>
      </c>
      <c r="C1659" s="411"/>
      <c r="D1659" s="25"/>
      <c r="E1659" s="325">
        <f t="shared" ref="E1659:N1659" si="191">SUM(E1660:E1686)</f>
        <v>0</v>
      </c>
      <c r="F1659" s="326">
        <f t="shared" si="191"/>
        <v>0</v>
      </c>
      <c r="G1659" s="327">
        <f t="shared" si="191"/>
        <v>0</v>
      </c>
      <c r="H1659" s="328">
        <f t="shared" si="191"/>
        <v>0</v>
      </c>
      <c r="I1659" s="330">
        <f t="shared" si="191"/>
        <v>0</v>
      </c>
      <c r="J1659" s="326">
        <f t="shared" si="191"/>
        <v>0</v>
      </c>
      <c r="K1659" s="326">
        <f t="shared" si="191"/>
        <v>0</v>
      </c>
      <c r="L1659" s="329">
        <f t="shared" si="191"/>
        <v>0</v>
      </c>
      <c r="M1659" s="330">
        <f t="shared" si="191"/>
        <v>0</v>
      </c>
      <c r="N1659" s="329">
        <f t="shared" si="191"/>
        <v>0</v>
      </c>
      <c r="O1659" s="36"/>
      <c r="P1659" s="51" t="s">
        <v>1500</v>
      </c>
      <c r="Q1659" s="36"/>
      <c r="R1659" s="36" t="str">
        <f t="shared" si="187"/>
        <v/>
      </c>
      <c r="S1659" s="15"/>
      <c r="T1659" s="15"/>
      <c r="U1659" s="28"/>
      <c r="V1659" s="28"/>
      <c r="W1659" s="15"/>
      <c r="X1659" s="15"/>
      <c r="Y1659" s="15"/>
      <c r="Z1659" s="15"/>
      <c r="AA1659" s="15"/>
      <c r="AB1659" s="15"/>
      <c r="AC1659" s="15"/>
      <c r="AD1659" s="15"/>
      <c r="AE1659" s="15"/>
      <c r="AF1659" s="15"/>
      <c r="AG1659" s="15"/>
      <c r="AH1659" s="15"/>
      <c r="AI1659" s="15"/>
      <c r="AJ1659" s="15"/>
      <c r="AK1659" s="15"/>
      <c r="AL1659" s="15"/>
      <c r="AM1659" s="15"/>
      <c r="AN1659" s="15"/>
      <c r="AO1659" s="15"/>
      <c r="AP1659" s="15"/>
    </row>
    <row r="1660" spans="1:42" s="129" customFormat="1" ht="12.75" hidden="1" customHeight="1">
      <c r="A1660" s="126" t="s">
        <v>648</v>
      </c>
      <c r="B1660" s="131"/>
      <c r="C1660" s="144" t="s">
        <v>651</v>
      </c>
      <c r="D1660" s="132"/>
      <c r="E1660" s="264"/>
      <c r="F1660" s="265"/>
      <c r="G1660" s="266"/>
      <c r="H1660" s="267"/>
      <c r="I1660" s="268"/>
      <c r="J1660" s="265"/>
      <c r="K1660" s="265"/>
      <c r="L1660" s="269"/>
      <c r="M1660" s="268"/>
      <c r="N1660" s="269"/>
      <c r="O1660" s="150"/>
      <c r="P1660" s="151" t="s">
        <v>1474</v>
      </c>
      <c r="Q1660" s="150"/>
      <c r="R1660" s="150" t="str">
        <f t="shared" si="187"/>
        <v/>
      </c>
      <c r="S1660" s="5"/>
      <c r="T1660" s="5"/>
      <c r="U1660" s="30"/>
      <c r="V1660" s="30"/>
      <c r="W1660" s="5"/>
      <c r="X1660" s="5"/>
      <c r="Y1660" s="5"/>
      <c r="Z1660" s="5"/>
      <c r="AA1660" s="128"/>
      <c r="AB1660" s="128"/>
      <c r="AC1660" s="128"/>
      <c r="AD1660" s="128"/>
      <c r="AE1660" s="128"/>
      <c r="AF1660" s="128"/>
      <c r="AG1660" s="128"/>
      <c r="AH1660" s="128"/>
      <c r="AI1660" s="128"/>
      <c r="AJ1660" s="128"/>
      <c r="AK1660" s="128"/>
      <c r="AL1660" s="128"/>
      <c r="AM1660" s="128"/>
      <c r="AN1660" s="128"/>
      <c r="AO1660" s="128"/>
      <c r="AP1660" s="128"/>
    </row>
    <row r="1661" spans="1:42" s="129" customFormat="1" ht="12.75" hidden="1" customHeight="1">
      <c r="A1661" s="126">
        <v>140102000</v>
      </c>
      <c r="B1661" s="131"/>
      <c r="C1661" s="144" t="s">
        <v>532</v>
      </c>
      <c r="D1661" s="132"/>
      <c r="E1661" s="264"/>
      <c r="F1661" s="265"/>
      <c r="G1661" s="266"/>
      <c r="H1661" s="267"/>
      <c r="I1661" s="268"/>
      <c r="J1661" s="265"/>
      <c r="K1661" s="265"/>
      <c r="L1661" s="269"/>
      <c r="M1661" s="268"/>
      <c r="N1661" s="269"/>
      <c r="O1661" s="150"/>
      <c r="P1661" s="151" t="s">
        <v>1474</v>
      </c>
      <c r="Q1661" s="150"/>
      <c r="R1661" s="150" t="str">
        <f t="shared" si="187"/>
        <v/>
      </c>
      <c r="S1661" s="5"/>
      <c r="T1661" s="5"/>
      <c r="U1661" s="30"/>
      <c r="V1661" s="30"/>
      <c r="W1661" s="5"/>
      <c r="X1661" s="5"/>
      <c r="Y1661" s="5"/>
      <c r="Z1661" s="5"/>
      <c r="AA1661" s="128"/>
      <c r="AB1661" s="128"/>
      <c r="AC1661" s="128"/>
      <c r="AD1661" s="128"/>
      <c r="AE1661" s="128"/>
      <c r="AF1661" s="128"/>
      <c r="AG1661" s="128"/>
      <c r="AH1661" s="128"/>
      <c r="AI1661" s="128"/>
      <c r="AJ1661" s="128"/>
      <c r="AK1661" s="128"/>
      <c r="AL1661" s="128"/>
      <c r="AM1661" s="128"/>
      <c r="AN1661" s="128"/>
      <c r="AO1661" s="128"/>
      <c r="AP1661" s="128"/>
    </row>
    <row r="1662" spans="1:42" s="129" customFormat="1" ht="12.75" hidden="1" customHeight="1">
      <c r="A1662" s="126">
        <v>140103000</v>
      </c>
      <c r="B1662" s="131"/>
      <c r="C1662" s="144" t="s">
        <v>533</v>
      </c>
      <c r="D1662" s="132"/>
      <c r="E1662" s="264"/>
      <c r="F1662" s="265"/>
      <c r="G1662" s="266"/>
      <c r="H1662" s="267"/>
      <c r="I1662" s="268"/>
      <c r="J1662" s="265"/>
      <c r="K1662" s="265"/>
      <c r="L1662" s="269"/>
      <c r="M1662" s="268"/>
      <c r="N1662" s="269"/>
      <c r="O1662" s="150"/>
      <c r="P1662" s="151" t="s">
        <v>1474</v>
      </c>
      <c r="Q1662" s="150"/>
      <c r="R1662" s="150" t="str">
        <f t="shared" si="187"/>
        <v/>
      </c>
      <c r="S1662" s="5"/>
      <c r="T1662" s="5"/>
      <c r="U1662" s="30"/>
      <c r="V1662" s="30"/>
      <c r="W1662" s="5"/>
      <c r="X1662" s="5"/>
      <c r="Y1662" s="5"/>
      <c r="Z1662" s="5"/>
      <c r="AA1662" s="128"/>
      <c r="AB1662" s="128"/>
      <c r="AC1662" s="128"/>
      <c r="AD1662" s="128"/>
      <c r="AE1662" s="128"/>
      <c r="AF1662" s="128"/>
      <c r="AG1662" s="128"/>
      <c r="AH1662" s="128"/>
      <c r="AI1662" s="128"/>
      <c r="AJ1662" s="128"/>
      <c r="AK1662" s="128"/>
      <c r="AL1662" s="128"/>
      <c r="AM1662" s="128"/>
      <c r="AN1662" s="128"/>
      <c r="AO1662" s="128"/>
      <c r="AP1662" s="128"/>
    </row>
    <row r="1663" spans="1:42" s="129" customFormat="1" ht="12.75" hidden="1" customHeight="1">
      <c r="A1663" s="126">
        <v>140104000</v>
      </c>
      <c r="B1663" s="131"/>
      <c r="C1663" s="144" t="s">
        <v>534</v>
      </c>
      <c r="D1663" s="132"/>
      <c r="E1663" s="264"/>
      <c r="F1663" s="265"/>
      <c r="G1663" s="266"/>
      <c r="H1663" s="267"/>
      <c r="I1663" s="268"/>
      <c r="J1663" s="265"/>
      <c r="K1663" s="265"/>
      <c r="L1663" s="269"/>
      <c r="M1663" s="268"/>
      <c r="N1663" s="269"/>
      <c r="O1663" s="150"/>
      <c r="P1663" s="151" t="s">
        <v>1474</v>
      </c>
      <c r="Q1663" s="150"/>
      <c r="R1663" s="150" t="str">
        <f t="shared" si="187"/>
        <v/>
      </c>
      <c r="S1663" s="5"/>
      <c r="T1663" s="5"/>
      <c r="U1663" s="30"/>
      <c r="V1663" s="30"/>
      <c r="W1663" s="5"/>
      <c r="X1663" s="5"/>
      <c r="Y1663" s="5"/>
      <c r="Z1663" s="5"/>
      <c r="AA1663" s="128"/>
      <c r="AB1663" s="128"/>
      <c r="AC1663" s="128"/>
      <c r="AD1663" s="128"/>
      <c r="AE1663" s="128"/>
      <c r="AF1663" s="128"/>
      <c r="AG1663" s="128"/>
      <c r="AH1663" s="128"/>
      <c r="AI1663" s="128"/>
      <c r="AJ1663" s="128"/>
      <c r="AK1663" s="128"/>
      <c r="AL1663" s="128"/>
      <c r="AM1663" s="128"/>
      <c r="AN1663" s="128"/>
      <c r="AO1663" s="128"/>
      <c r="AP1663" s="128"/>
    </row>
    <row r="1664" spans="1:42" s="129" customFormat="1" ht="12.75" hidden="1" customHeight="1">
      <c r="A1664" s="126">
        <v>140105000</v>
      </c>
      <c r="B1664" s="131"/>
      <c r="C1664" s="144" t="s">
        <v>535</v>
      </c>
      <c r="D1664" s="132"/>
      <c r="E1664" s="264"/>
      <c r="F1664" s="265"/>
      <c r="G1664" s="266"/>
      <c r="H1664" s="267"/>
      <c r="I1664" s="268"/>
      <c r="J1664" s="265"/>
      <c r="K1664" s="265"/>
      <c r="L1664" s="269"/>
      <c r="M1664" s="268"/>
      <c r="N1664" s="269"/>
      <c r="O1664" s="150"/>
      <c r="P1664" s="151" t="s">
        <v>1474</v>
      </c>
      <c r="Q1664" s="150"/>
      <c r="R1664" s="150" t="str">
        <f t="shared" si="187"/>
        <v/>
      </c>
      <c r="S1664" s="5"/>
      <c r="T1664" s="5"/>
      <c r="U1664" s="30"/>
      <c r="V1664" s="30"/>
      <c r="W1664" s="5"/>
      <c r="X1664" s="5"/>
      <c r="Y1664" s="5"/>
      <c r="Z1664" s="5"/>
      <c r="AA1664" s="128"/>
      <c r="AB1664" s="128"/>
      <c r="AC1664" s="128"/>
      <c r="AD1664" s="128"/>
      <c r="AE1664" s="128"/>
      <c r="AF1664" s="128"/>
      <c r="AG1664" s="128"/>
      <c r="AH1664" s="128"/>
      <c r="AI1664" s="128"/>
      <c r="AJ1664" s="128"/>
      <c r="AK1664" s="128"/>
      <c r="AL1664" s="128"/>
      <c r="AM1664" s="128"/>
      <c r="AN1664" s="128"/>
      <c r="AO1664" s="128"/>
      <c r="AP1664" s="128"/>
    </row>
    <row r="1665" spans="1:42" s="129" customFormat="1" ht="12.75" hidden="1" customHeight="1">
      <c r="A1665" s="126">
        <v>140106000</v>
      </c>
      <c r="B1665" s="131"/>
      <c r="C1665" s="144" t="s">
        <v>536</v>
      </c>
      <c r="D1665" s="132"/>
      <c r="E1665" s="264"/>
      <c r="F1665" s="265"/>
      <c r="G1665" s="266"/>
      <c r="H1665" s="267"/>
      <c r="I1665" s="268"/>
      <c r="J1665" s="265"/>
      <c r="K1665" s="265"/>
      <c r="L1665" s="269"/>
      <c r="M1665" s="268"/>
      <c r="N1665" s="269"/>
      <c r="O1665" s="150"/>
      <c r="P1665" s="151" t="s">
        <v>1474</v>
      </c>
      <c r="Q1665" s="150"/>
      <c r="R1665" s="150" t="str">
        <f t="shared" si="187"/>
        <v/>
      </c>
      <c r="S1665" s="5"/>
      <c r="T1665" s="5"/>
      <c r="U1665" s="30"/>
      <c r="V1665" s="30"/>
      <c r="W1665" s="5"/>
      <c r="X1665" s="5"/>
      <c r="Y1665" s="5"/>
      <c r="Z1665" s="5"/>
      <c r="AA1665" s="128"/>
      <c r="AB1665" s="128"/>
      <c r="AC1665" s="128"/>
      <c r="AD1665" s="128"/>
      <c r="AE1665" s="128"/>
      <c r="AF1665" s="128"/>
      <c r="AG1665" s="128"/>
      <c r="AH1665" s="128"/>
      <c r="AI1665" s="128"/>
      <c r="AJ1665" s="128"/>
      <c r="AK1665" s="128"/>
      <c r="AL1665" s="128"/>
      <c r="AM1665" s="128"/>
      <c r="AN1665" s="128"/>
      <c r="AO1665" s="128"/>
      <c r="AP1665" s="128"/>
    </row>
    <row r="1666" spans="1:42" s="129" customFormat="1" ht="12.75" hidden="1" customHeight="1">
      <c r="A1666" s="126">
        <v>140107000</v>
      </c>
      <c r="B1666" s="131"/>
      <c r="C1666" s="144" t="s">
        <v>2349</v>
      </c>
      <c r="D1666" s="132"/>
      <c r="E1666" s="264"/>
      <c r="F1666" s="265"/>
      <c r="G1666" s="266"/>
      <c r="H1666" s="267"/>
      <c r="I1666" s="268"/>
      <c r="J1666" s="265"/>
      <c r="K1666" s="265"/>
      <c r="L1666" s="269"/>
      <c r="M1666" s="268"/>
      <c r="N1666" s="269"/>
      <c r="O1666" s="150"/>
      <c r="P1666" s="151" t="s">
        <v>1474</v>
      </c>
      <c r="Q1666" s="150"/>
      <c r="R1666" s="150" t="str">
        <f t="shared" si="187"/>
        <v/>
      </c>
      <c r="S1666" s="5"/>
      <c r="T1666" s="5"/>
      <c r="U1666" s="30"/>
      <c r="V1666" s="30"/>
      <c r="W1666" s="5"/>
      <c r="X1666" s="5"/>
      <c r="Y1666" s="5"/>
      <c r="Z1666" s="5"/>
      <c r="AA1666" s="128"/>
      <c r="AB1666" s="128"/>
      <c r="AC1666" s="128"/>
      <c r="AD1666" s="128"/>
      <c r="AE1666" s="128"/>
      <c r="AF1666" s="128"/>
      <c r="AG1666" s="128"/>
      <c r="AH1666" s="128"/>
      <c r="AI1666" s="128"/>
      <c r="AJ1666" s="128"/>
      <c r="AK1666" s="128"/>
      <c r="AL1666" s="128"/>
      <c r="AM1666" s="128"/>
      <c r="AN1666" s="128"/>
      <c r="AO1666" s="128"/>
      <c r="AP1666" s="128"/>
    </row>
    <row r="1667" spans="1:42" s="129" customFormat="1" ht="12.75" hidden="1" customHeight="1">
      <c r="A1667" s="126">
        <v>140108000</v>
      </c>
      <c r="B1667" s="131"/>
      <c r="C1667" s="144" t="s">
        <v>2116</v>
      </c>
      <c r="D1667" s="132"/>
      <c r="E1667" s="264"/>
      <c r="F1667" s="265"/>
      <c r="G1667" s="266"/>
      <c r="H1667" s="267"/>
      <c r="I1667" s="268"/>
      <c r="J1667" s="265"/>
      <c r="K1667" s="265"/>
      <c r="L1667" s="269"/>
      <c r="M1667" s="268"/>
      <c r="N1667" s="269"/>
      <c r="O1667" s="150"/>
      <c r="P1667" s="151" t="s">
        <v>1474</v>
      </c>
      <c r="Q1667" s="150"/>
      <c r="R1667" s="150" t="str">
        <f t="shared" si="187"/>
        <v/>
      </c>
      <c r="S1667" s="5"/>
      <c r="T1667" s="5"/>
      <c r="U1667" s="30"/>
      <c r="V1667" s="30"/>
      <c r="W1667" s="5"/>
      <c r="X1667" s="5"/>
      <c r="Y1667" s="5"/>
      <c r="Z1667" s="5"/>
      <c r="AA1667" s="128"/>
      <c r="AB1667" s="128"/>
      <c r="AC1667" s="128"/>
      <c r="AD1667" s="128"/>
      <c r="AE1667" s="128"/>
      <c r="AF1667" s="128"/>
      <c r="AG1667" s="128"/>
      <c r="AH1667" s="128"/>
      <c r="AI1667" s="128"/>
      <c r="AJ1667" s="128"/>
      <c r="AK1667" s="128"/>
      <c r="AL1667" s="128"/>
      <c r="AM1667" s="128"/>
      <c r="AN1667" s="128"/>
      <c r="AO1667" s="128"/>
      <c r="AP1667" s="128"/>
    </row>
    <row r="1668" spans="1:42" s="129" customFormat="1" ht="12.75" hidden="1" customHeight="1">
      <c r="A1668" s="126">
        <v>140109000</v>
      </c>
      <c r="B1668" s="131"/>
      <c r="C1668" s="144" t="s">
        <v>537</v>
      </c>
      <c r="D1668" s="132"/>
      <c r="E1668" s="264"/>
      <c r="F1668" s="265"/>
      <c r="G1668" s="266"/>
      <c r="H1668" s="267"/>
      <c r="I1668" s="268"/>
      <c r="J1668" s="265"/>
      <c r="K1668" s="265"/>
      <c r="L1668" s="269"/>
      <c r="M1668" s="268"/>
      <c r="N1668" s="269"/>
      <c r="O1668" s="150"/>
      <c r="P1668" s="151" t="s">
        <v>1474</v>
      </c>
      <c r="Q1668" s="150"/>
      <c r="R1668" s="150" t="str">
        <f t="shared" si="187"/>
        <v/>
      </c>
      <c r="S1668" s="5"/>
      <c r="T1668" s="5"/>
      <c r="U1668" s="30"/>
      <c r="V1668" s="30"/>
      <c r="W1668" s="5"/>
      <c r="X1668" s="5"/>
      <c r="Y1668" s="5"/>
      <c r="Z1668" s="5"/>
      <c r="AA1668" s="128"/>
      <c r="AB1668" s="128"/>
      <c r="AC1668" s="128"/>
      <c r="AD1668" s="128"/>
      <c r="AE1668" s="128"/>
      <c r="AF1668" s="128"/>
      <c r="AG1668" s="128"/>
      <c r="AH1668" s="128"/>
      <c r="AI1668" s="128"/>
      <c r="AJ1668" s="128"/>
      <c r="AK1668" s="128"/>
      <c r="AL1668" s="128"/>
      <c r="AM1668" s="128"/>
      <c r="AN1668" s="128"/>
      <c r="AO1668" s="128"/>
      <c r="AP1668" s="128"/>
    </row>
    <row r="1669" spans="1:42" s="129" customFormat="1" ht="12.75" hidden="1" customHeight="1">
      <c r="A1669" s="126">
        <v>140110000</v>
      </c>
      <c r="B1669" s="131"/>
      <c r="C1669" s="144" t="s">
        <v>538</v>
      </c>
      <c r="D1669" s="132"/>
      <c r="E1669" s="264"/>
      <c r="F1669" s="265"/>
      <c r="G1669" s="266"/>
      <c r="H1669" s="267"/>
      <c r="I1669" s="268"/>
      <c r="J1669" s="265"/>
      <c r="K1669" s="265"/>
      <c r="L1669" s="269"/>
      <c r="M1669" s="268"/>
      <c r="N1669" s="269"/>
      <c r="O1669" s="150"/>
      <c r="P1669" s="151" t="s">
        <v>1474</v>
      </c>
      <c r="Q1669" s="150"/>
      <c r="R1669" s="150" t="str">
        <f t="shared" si="187"/>
        <v/>
      </c>
      <c r="S1669" s="5"/>
      <c r="T1669" s="5"/>
      <c r="U1669" s="30"/>
      <c r="V1669" s="30"/>
      <c r="W1669" s="5"/>
      <c r="X1669" s="5"/>
      <c r="Y1669" s="5"/>
      <c r="Z1669" s="5"/>
      <c r="AA1669" s="128"/>
      <c r="AB1669" s="128"/>
      <c r="AC1669" s="128"/>
      <c r="AD1669" s="128"/>
      <c r="AE1669" s="128"/>
      <c r="AF1669" s="128"/>
      <c r="AG1669" s="128"/>
      <c r="AH1669" s="128"/>
      <c r="AI1669" s="128"/>
      <c r="AJ1669" s="128"/>
      <c r="AK1669" s="128"/>
      <c r="AL1669" s="128"/>
      <c r="AM1669" s="128"/>
      <c r="AN1669" s="128"/>
      <c r="AO1669" s="128"/>
      <c r="AP1669" s="128"/>
    </row>
    <row r="1670" spans="1:42" s="129" customFormat="1" ht="12.75" hidden="1" customHeight="1">
      <c r="A1670" s="126">
        <v>140111000</v>
      </c>
      <c r="B1670" s="131"/>
      <c r="C1670" s="144" t="s">
        <v>539</v>
      </c>
      <c r="D1670" s="132"/>
      <c r="E1670" s="264"/>
      <c r="F1670" s="265"/>
      <c r="G1670" s="266"/>
      <c r="H1670" s="267"/>
      <c r="I1670" s="268"/>
      <c r="J1670" s="265"/>
      <c r="K1670" s="265"/>
      <c r="L1670" s="269"/>
      <c r="M1670" s="268"/>
      <c r="N1670" s="269"/>
      <c r="O1670" s="150"/>
      <c r="P1670" s="151" t="s">
        <v>1474</v>
      </c>
      <c r="Q1670" s="150"/>
      <c r="R1670" s="150" t="str">
        <f t="shared" si="187"/>
        <v/>
      </c>
      <c r="S1670" s="5"/>
      <c r="T1670" s="5"/>
      <c r="U1670" s="30"/>
      <c r="V1670" s="30"/>
      <c r="W1670" s="5"/>
      <c r="X1670" s="5"/>
      <c r="Y1670" s="5"/>
      <c r="Z1670" s="5"/>
      <c r="AA1670" s="128"/>
      <c r="AB1670" s="128"/>
      <c r="AC1670" s="128"/>
      <c r="AD1670" s="128"/>
      <c r="AE1670" s="128"/>
      <c r="AF1670" s="128"/>
      <c r="AG1670" s="128"/>
      <c r="AH1670" s="128"/>
      <c r="AI1670" s="128"/>
      <c r="AJ1670" s="128"/>
      <c r="AK1670" s="128"/>
      <c r="AL1670" s="128"/>
      <c r="AM1670" s="128"/>
      <c r="AN1670" s="128"/>
      <c r="AO1670" s="128"/>
      <c r="AP1670" s="128"/>
    </row>
    <row r="1671" spans="1:42" s="129" customFormat="1" ht="12.75" hidden="1" customHeight="1">
      <c r="A1671" s="126">
        <v>140112000</v>
      </c>
      <c r="B1671" s="131"/>
      <c r="C1671" s="144" t="s">
        <v>540</v>
      </c>
      <c r="D1671" s="132"/>
      <c r="E1671" s="264"/>
      <c r="F1671" s="265"/>
      <c r="G1671" s="266"/>
      <c r="H1671" s="267"/>
      <c r="I1671" s="268"/>
      <c r="J1671" s="265"/>
      <c r="K1671" s="265"/>
      <c r="L1671" s="269"/>
      <c r="M1671" s="268"/>
      <c r="N1671" s="269"/>
      <c r="O1671" s="150"/>
      <c r="P1671" s="151" t="s">
        <v>1474</v>
      </c>
      <c r="Q1671" s="150"/>
      <c r="R1671" s="150" t="str">
        <f t="shared" si="187"/>
        <v/>
      </c>
      <c r="S1671" s="5"/>
      <c r="T1671" s="5"/>
      <c r="U1671" s="30"/>
      <c r="V1671" s="30"/>
      <c r="W1671" s="5"/>
      <c r="X1671" s="5"/>
      <c r="Y1671" s="5"/>
      <c r="Z1671" s="5"/>
      <c r="AA1671" s="128"/>
      <c r="AB1671" s="128"/>
      <c r="AC1671" s="128"/>
      <c r="AD1671" s="128"/>
      <c r="AE1671" s="128"/>
      <c r="AF1671" s="128"/>
      <c r="AG1671" s="128"/>
      <c r="AH1671" s="128"/>
      <c r="AI1671" s="128"/>
      <c r="AJ1671" s="128"/>
      <c r="AK1671" s="128"/>
      <c r="AL1671" s="128"/>
      <c r="AM1671" s="128"/>
      <c r="AN1671" s="128"/>
      <c r="AO1671" s="128"/>
      <c r="AP1671" s="128"/>
    </row>
    <row r="1672" spans="1:42" s="129" customFormat="1" ht="12.75" hidden="1" customHeight="1">
      <c r="A1672" s="126">
        <v>140113000</v>
      </c>
      <c r="B1672" s="131"/>
      <c r="C1672" s="144" t="s">
        <v>541</v>
      </c>
      <c r="D1672" s="132"/>
      <c r="E1672" s="264"/>
      <c r="F1672" s="265"/>
      <c r="G1672" s="266"/>
      <c r="H1672" s="267"/>
      <c r="I1672" s="268"/>
      <c r="J1672" s="265"/>
      <c r="K1672" s="265"/>
      <c r="L1672" s="269"/>
      <c r="M1672" s="268"/>
      <c r="N1672" s="269"/>
      <c r="O1672" s="150"/>
      <c r="P1672" s="151" t="s">
        <v>1474</v>
      </c>
      <c r="Q1672" s="150"/>
      <c r="R1672" s="150" t="str">
        <f t="shared" si="187"/>
        <v/>
      </c>
      <c r="S1672" s="5"/>
      <c r="T1672" s="5"/>
      <c r="U1672" s="30"/>
      <c r="V1672" s="30"/>
      <c r="W1672" s="5"/>
      <c r="X1672" s="5"/>
      <c r="Y1672" s="5"/>
      <c r="Z1672" s="5"/>
      <c r="AA1672" s="128"/>
      <c r="AB1672" s="128"/>
      <c r="AC1672" s="128"/>
      <c r="AD1672" s="128"/>
      <c r="AE1672" s="128"/>
      <c r="AF1672" s="128"/>
      <c r="AG1672" s="128"/>
      <c r="AH1672" s="128"/>
      <c r="AI1672" s="128"/>
      <c r="AJ1672" s="128"/>
      <c r="AK1672" s="128"/>
      <c r="AL1672" s="128"/>
      <c r="AM1672" s="128"/>
      <c r="AN1672" s="128"/>
      <c r="AO1672" s="128"/>
      <c r="AP1672" s="128"/>
    </row>
    <row r="1673" spans="1:42" s="129" customFormat="1" ht="12.75" hidden="1" customHeight="1">
      <c r="A1673" s="126">
        <v>140114000</v>
      </c>
      <c r="B1673" s="131"/>
      <c r="C1673" s="144" t="s">
        <v>542</v>
      </c>
      <c r="D1673" s="132"/>
      <c r="E1673" s="264"/>
      <c r="F1673" s="265"/>
      <c r="G1673" s="266"/>
      <c r="H1673" s="267"/>
      <c r="I1673" s="268"/>
      <c r="J1673" s="265"/>
      <c r="K1673" s="265"/>
      <c r="L1673" s="269"/>
      <c r="M1673" s="268"/>
      <c r="N1673" s="269"/>
      <c r="O1673" s="150"/>
      <c r="P1673" s="151" t="s">
        <v>1474</v>
      </c>
      <c r="Q1673" s="150"/>
      <c r="R1673" s="150" t="str">
        <f t="shared" si="187"/>
        <v/>
      </c>
      <c r="S1673" s="5"/>
      <c r="T1673" s="5"/>
      <c r="U1673" s="30"/>
      <c r="V1673" s="30"/>
      <c r="W1673" s="5"/>
      <c r="X1673" s="5"/>
      <c r="Y1673" s="5"/>
      <c r="Z1673" s="5"/>
      <c r="AA1673" s="128"/>
      <c r="AB1673" s="128"/>
      <c r="AC1673" s="128"/>
      <c r="AD1673" s="128"/>
      <c r="AE1673" s="128"/>
      <c r="AF1673" s="128"/>
      <c r="AG1673" s="128"/>
      <c r="AH1673" s="128"/>
      <c r="AI1673" s="128"/>
      <c r="AJ1673" s="128"/>
      <c r="AK1673" s="128"/>
      <c r="AL1673" s="128"/>
      <c r="AM1673" s="128"/>
      <c r="AN1673" s="128"/>
      <c r="AO1673" s="128"/>
      <c r="AP1673" s="128"/>
    </row>
    <row r="1674" spans="1:42" s="129" customFormat="1" ht="12.75" hidden="1" customHeight="1">
      <c r="A1674" s="126">
        <v>140115000</v>
      </c>
      <c r="B1674" s="131"/>
      <c r="C1674" s="144" t="s">
        <v>543</v>
      </c>
      <c r="D1674" s="132"/>
      <c r="E1674" s="264"/>
      <c r="F1674" s="265"/>
      <c r="G1674" s="266"/>
      <c r="H1674" s="267"/>
      <c r="I1674" s="268"/>
      <c r="J1674" s="265"/>
      <c r="K1674" s="265"/>
      <c r="L1674" s="269"/>
      <c r="M1674" s="268"/>
      <c r="N1674" s="269"/>
      <c r="O1674" s="150"/>
      <c r="P1674" s="151" t="s">
        <v>1474</v>
      </c>
      <c r="Q1674" s="150"/>
      <c r="R1674" s="150" t="str">
        <f t="shared" si="187"/>
        <v/>
      </c>
      <c r="S1674" s="5"/>
      <c r="T1674" s="5"/>
      <c r="U1674" s="30"/>
      <c r="V1674" s="30"/>
      <c r="W1674" s="5"/>
      <c r="X1674" s="5"/>
      <c r="Y1674" s="5"/>
      <c r="Z1674" s="5"/>
      <c r="AA1674" s="128"/>
      <c r="AB1674" s="128"/>
      <c r="AC1674" s="128"/>
      <c r="AD1674" s="128"/>
      <c r="AE1674" s="128"/>
      <c r="AF1674" s="128"/>
      <c r="AG1674" s="128"/>
      <c r="AH1674" s="128"/>
      <c r="AI1674" s="128"/>
      <c r="AJ1674" s="128"/>
      <c r="AK1674" s="128"/>
      <c r="AL1674" s="128"/>
      <c r="AM1674" s="128"/>
      <c r="AN1674" s="128"/>
      <c r="AO1674" s="128"/>
      <c r="AP1674" s="128"/>
    </row>
    <row r="1675" spans="1:42" s="129" customFormat="1" ht="12.75" hidden="1" customHeight="1">
      <c r="A1675" s="126">
        <v>140116000</v>
      </c>
      <c r="B1675" s="131"/>
      <c r="C1675" s="144" t="s">
        <v>544</v>
      </c>
      <c r="D1675" s="132"/>
      <c r="E1675" s="264"/>
      <c r="F1675" s="265"/>
      <c r="G1675" s="266"/>
      <c r="H1675" s="267"/>
      <c r="I1675" s="268"/>
      <c r="J1675" s="265"/>
      <c r="K1675" s="265"/>
      <c r="L1675" s="269"/>
      <c r="M1675" s="268"/>
      <c r="N1675" s="269"/>
      <c r="O1675" s="150"/>
      <c r="P1675" s="151" t="s">
        <v>1474</v>
      </c>
      <c r="Q1675" s="150"/>
      <c r="R1675" s="150" t="str">
        <f t="shared" si="187"/>
        <v/>
      </c>
      <c r="S1675" s="5"/>
      <c r="T1675" s="5"/>
      <c r="U1675" s="30"/>
      <c r="V1675" s="30"/>
      <c r="W1675" s="5"/>
      <c r="X1675" s="5"/>
      <c r="Y1675" s="5"/>
      <c r="Z1675" s="5"/>
      <c r="AA1675" s="128"/>
      <c r="AB1675" s="128"/>
      <c r="AC1675" s="128"/>
      <c r="AD1675" s="128"/>
      <c r="AE1675" s="128"/>
      <c r="AF1675" s="128"/>
      <c r="AG1675" s="128"/>
      <c r="AH1675" s="128"/>
      <c r="AI1675" s="128"/>
      <c r="AJ1675" s="128"/>
      <c r="AK1675" s="128"/>
      <c r="AL1675" s="128"/>
      <c r="AM1675" s="128"/>
      <c r="AN1675" s="128"/>
      <c r="AO1675" s="128"/>
      <c r="AP1675" s="128"/>
    </row>
    <row r="1676" spans="1:42" s="129" customFormat="1" ht="12.75" hidden="1" customHeight="1">
      <c r="A1676" s="126">
        <v>140117000</v>
      </c>
      <c r="B1676" s="131"/>
      <c r="C1676" s="144" t="s">
        <v>545</v>
      </c>
      <c r="D1676" s="132"/>
      <c r="E1676" s="264"/>
      <c r="F1676" s="265"/>
      <c r="G1676" s="266"/>
      <c r="H1676" s="267"/>
      <c r="I1676" s="268"/>
      <c r="J1676" s="265"/>
      <c r="K1676" s="265"/>
      <c r="L1676" s="269"/>
      <c r="M1676" s="268"/>
      <c r="N1676" s="269"/>
      <c r="O1676" s="150"/>
      <c r="P1676" s="151" t="s">
        <v>1474</v>
      </c>
      <c r="Q1676" s="150"/>
      <c r="R1676" s="150" t="str">
        <f t="shared" si="187"/>
        <v/>
      </c>
      <c r="S1676" s="5"/>
      <c r="T1676" s="5"/>
      <c r="U1676" s="30"/>
      <c r="V1676" s="30"/>
      <c r="W1676" s="5"/>
      <c r="X1676" s="5"/>
      <c r="Y1676" s="5"/>
      <c r="Z1676" s="5"/>
      <c r="AA1676" s="128"/>
      <c r="AB1676" s="128"/>
      <c r="AC1676" s="128"/>
      <c r="AD1676" s="128"/>
      <c r="AE1676" s="128"/>
      <c r="AF1676" s="128"/>
      <c r="AG1676" s="128"/>
      <c r="AH1676" s="128"/>
      <c r="AI1676" s="128"/>
      <c r="AJ1676" s="128"/>
      <c r="AK1676" s="128"/>
      <c r="AL1676" s="128"/>
      <c r="AM1676" s="128"/>
      <c r="AN1676" s="128"/>
      <c r="AO1676" s="128"/>
      <c r="AP1676" s="128"/>
    </row>
    <row r="1677" spans="1:42" s="129" customFormat="1" ht="12.75" hidden="1" customHeight="1">
      <c r="A1677" s="126">
        <v>140118000</v>
      </c>
      <c r="B1677" s="131"/>
      <c r="C1677" s="144" t="s">
        <v>546</v>
      </c>
      <c r="D1677" s="132"/>
      <c r="E1677" s="264"/>
      <c r="F1677" s="265"/>
      <c r="G1677" s="266"/>
      <c r="H1677" s="267"/>
      <c r="I1677" s="268"/>
      <c r="J1677" s="265"/>
      <c r="K1677" s="265"/>
      <c r="L1677" s="269"/>
      <c r="M1677" s="268"/>
      <c r="N1677" s="269"/>
      <c r="O1677" s="150"/>
      <c r="P1677" s="151" t="s">
        <v>1474</v>
      </c>
      <c r="Q1677" s="150"/>
      <c r="R1677" s="150" t="str">
        <f t="shared" si="187"/>
        <v/>
      </c>
      <c r="S1677" s="5"/>
      <c r="T1677" s="5"/>
      <c r="U1677" s="30"/>
      <c r="V1677" s="30"/>
      <c r="W1677" s="5"/>
      <c r="X1677" s="5"/>
      <c r="Y1677" s="5"/>
      <c r="Z1677" s="5"/>
      <c r="AA1677" s="128"/>
      <c r="AB1677" s="128"/>
      <c r="AC1677" s="128"/>
      <c r="AD1677" s="128"/>
      <c r="AE1677" s="128"/>
      <c r="AF1677" s="128"/>
      <c r="AG1677" s="128"/>
      <c r="AH1677" s="128"/>
      <c r="AI1677" s="128"/>
      <c r="AJ1677" s="128"/>
      <c r="AK1677" s="128"/>
      <c r="AL1677" s="128"/>
      <c r="AM1677" s="128"/>
      <c r="AN1677" s="128"/>
      <c r="AO1677" s="128"/>
      <c r="AP1677" s="128"/>
    </row>
    <row r="1678" spans="1:42" s="129" customFormat="1" ht="12.75" hidden="1" customHeight="1">
      <c r="A1678" s="126">
        <v>140119000</v>
      </c>
      <c r="B1678" s="131"/>
      <c r="C1678" s="144" t="s">
        <v>1946</v>
      </c>
      <c r="D1678" s="132"/>
      <c r="E1678" s="264"/>
      <c r="F1678" s="265"/>
      <c r="G1678" s="266"/>
      <c r="H1678" s="267"/>
      <c r="I1678" s="268"/>
      <c r="J1678" s="265"/>
      <c r="K1678" s="265"/>
      <c r="L1678" s="269"/>
      <c r="M1678" s="268"/>
      <c r="N1678" s="269"/>
      <c r="O1678" s="150"/>
      <c r="P1678" s="151" t="s">
        <v>1474</v>
      </c>
      <c r="Q1678" s="150"/>
      <c r="R1678" s="150" t="str">
        <f t="shared" ref="R1678:R1741" si="192">IF(SUM(E1678:N1678)=0,"",P1678)</f>
        <v/>
      </c>
      <c r="S1678" s="5"/>
      <c r="T1678" s="5"/>
      <c r="U1678" s="30"/>
      <c r="V1678" s="30"/>
      <c r="W1678" s="5"/>
      <c r="X1678" s="5"/>
      <c r="Y1678" s="5"/>
      <c r="Z1678" s="5"/>
      <c r="AA1678" s="128"/>
      <c r="AB1678" s="128"/>
      <c r="AC1678" s="128"/>
      <c r="AD1678" s="128"/>
      <c r="AE1678" s="128"/>
      <c r="AF1678" s="128"/>
      <c r="AG1678" s="128"/>
      <c r="AH1678" s="128"/>
      <c r="AI1678" s="128"/>
      <c r="AJ1678" s="128"/>
      <c r="AK1678" s="128"/>
      <c r="AL1678" s="128"/>
      <c r="AM1678" s="128"/>
      <c r="AN1678" s="128"/>
      <c r="AO1678" s="128"/>
      <c r="AP1678" s="128"/>
    </row>
    <row r="1679" spans="1:42" s="129" customFormat="1" ht="12.75" hidden="1" customHeight="1">
      <c r="A1679" s="126">
        <v>140120000</v>
      </c>
      <c r="B1679" s="131"/>
      <c r="C1679" s="144" t="s">
        <v>547</v>
      </c>
      <c r="D1679" s="132"/>
      <c r="E1679" s="264"/>
      <c r="F1679" s="265"/>
      <c r="G1679" s="266"/>
      <c r="H1679" s="267"/>
      <c r="I1679" s="268"/>
      <c r="J1679" s="265"/>
      <c r="K1679" s="265"/>
      <c r="L1679" s="269"/>
      <c r="M1679" s="268"/>
      <c r="N1679" s="269"/>
      <c r="O1679" s="150"/>
      <c r="P1679" s="151" t="s">
        <v>1474</v>
      </c>
      <c r="Q1679" s="150"/>
      <c r="R1679" s="150" t="str">
        <f t="shared" si="192"/>
        <v/>
      </c>
      <c r="S1679" s="5"/>
      <c r="T1679" s="5"/>
      <c r="U1679" s="30"/>
      <c r="V1679" s="30"/>
      <c r="W1679" s="5"/>
      <c r="X1679" s="5"/>
      <c r="Y1679" s="5"/>
      <c r="Z1679" s="5"/>
      <c r="AA1679" s="128"/>
      <c r="AB1679" s="128"/>
      <c r="AC1679" s="128"/>
      <c r="AD1679" s="128"/>
      <c r="AE1679" s="128"/>
      <c r="AF1679" s="128"/>
      <c r="AG1679" s="128"/>
      <c r="AH1679" s="128"/>
      <c r="AI1679" s="128"/>
      <c r="AJ1679" s="128"/>
      <c r="AK1679" s="128"/>
      <c r="AL1679" s="128"/>
      <c r="AM1679" s="128"/>
      <c r="AN1679" s="128"/>
      <c r="AO1679" s="128"/>
      <c r="AP1679" s="128"/>
    </row>
    <row r="1680" spans="1:42" s="129" customFormat="1" ht="12.75" hidden="1" customHeight="1">
      <c r="A1680" s="126">
        <v>140121000</v>
      </c>
      <c r="B1680" s="131"/>
      <c r="C1680" s="144" t="s">
        <v>1850</v>
      </c>
      <c r="D1680" s="132"/>
      <c r="E1680" s="264"/>
      <c r="F1680" s="265"/>
      <c r="G1680" s="266"/>
      <c r="H1680" s="267"/>
      <c r="I1680" s="268"/>
      <c r="J1680" s="265"/>
      <c r="K1680" s="265"/>
      <c r="L1680" s="269"/>
      <c r="M1680" s="268"/>
      <c r="N1680" s="269"/>
      <c r="O1680" s="150"/>
      <c r="P1680" s="151" t="s">
        <v>1474</v>
      </c>
      <c r="Q1680" s="150"/>
      <c r="R1680" s="150" t="str">
        <f t="shared" si="192"/>
        <v/>
      </c>
      <c r="S1680" s="5"/>
      <c r="T1680" s="5"/>
      <c r="U1680" s="30"/>
      <c r="V1680" s="30"/>
      <c r="W1680" s="5"/>
      <c r="X1680" s="5"/>
      <c r="Y1680" s="5"/>
      <c r="Z1680" s="5"/>
      <c r="AA1680" s="128"/>
      <c r="AB1680" s="128"/>
      <c r="AC1680" s="128"/>
      <c r="AD1680" s="128"/>
      <c r="AE1680" s="128"/>
      <c r="AF1680" s="128"/>
      <c r="AG1680" s="128"/>
      <c r="AH1680" s="128"/>
      <c r="AI1680" s="128"/>
      <c r="AJ1680" s="128"/>
      <c r="AK1680" s="128"/>
      <c r="AL1680" s="128"/>
      <c r="AM1680" s="128"/>
      <c r="AN1680" s="128"/>
      <c r="AO1680" s="128"/>
      <c r="AP1680" s="128"/>
    </row>
    <row r="1681" spans="1:42" s="129" customFormat="1" ht="12.75" hidden="1" customHeight="1">
      <c r="A1681" s="126">
        <v>140122000</v>
      </c>
      <c r="B1681" s="131"/>
      <c r="C1681" s="144" t="s">
        <v>1472</v>
      </c>
      <c r="D1681" s="132"/>
      <c r="E1681" s="264"/>
      <c r="F1681" s="265"/>
      <c r="G1681" s="266"/>
      <c r="H1681" s="267"/>
      <c r="I1681" s="268"/>
      <c r="J1681" s="265"/>
      <c r="K1681" s="265"/>
      <c r="L1681" s="269"/>
      <c r="M1681" s="268"/>
      <c r="N1681" s="269"/>
      <c r="O1681" s="150"/>
      <c r="P1681" s="151" t="s">
        <v>1474</v>
      </c>
      <c r="Q1681" s="150"/>
      <c r="R1681" s="150" t="str">
        <f t="shared" si="192"/>
        <v/>
      </c>
      <c r="S1681" s="5"/>
      <c r="T1681" s="5"/>
      <c r="U1681" s="30"/>
      <c r="V1681" s="30"/>
      <c r="W1681" s="5"/>
      <c r="X1681" s="5"/>
      <c r="Y1681" s="5"/>
      <c r="Z1681" s="5"/>
      <c r="AA1681" s="128"/>
      <c r="AB1681" s="128"/>
      <c r="AC1681" s="128"/>
      <c r="AD1681" s="128"/>
      <c r="AE1681" s="128"/>
      <c r="AF1681" s="128"/>
      <c r="AG1681" s="128"/>
      <c r="AH1681" s="128"/>
      <c r="AI1681" s="128"/>
      <c r="AJ1681" s="128"/>
      <c r="AK1681" s="128"/>
      <c r="AL1681" s="128"/>
      <c r="AM1681" s="128"/>
      <c r="AN1681" s="128"/>
      <c r="AO1681" s="128"/>
      <c r="AP1681" s="128"/>
    </row>
    <row r="1682" spans="1:42" s="129" customFormat="1" ht="12.75" hidden="1" customHeight="1">
      <c r="A1682" s="126">
        <v>140123000</v>
      </c>
      <c r="B1682" s="131"/>
      <c r="C1682" s="144" t="s">
        <v>1699</v>
      </c>
      <c r="D1682" s="132"/>
      <c r="E1682" s="264"/>
      <c r="F1682" s="265"/>
      <c r="G1682" s="266"/>
      <c r="H1682" s="267"/>
      <c r="I1682" s="268"/>
      <c r="J1682" s="265"/>
      <c r="K1682" s="265"/>
      <c r="L1682" s="269"/>
      <c r="M1682" s="268"/>
      <c r="N1682" s="269"/>
      <c r="O1682" s="150"/>
      <c r="P1682" s="151" t="s">
        <v>1474</v>
      </c>
      <c r="Q1682" s="150"/>
      <c r="R1682" s="150" t="str">
        <f t="shared" si="192"/>
        <v/>
      </c>
      <c r="S1682" s="5"/>
      <c r="T1682" s="5"/>
      <c r="U1682" s="30"/>
      <c r="V1682" s="30"/>
      <c r="W1682" s="5"/>
      <c r="X1682" s="5"/>
      <c r="Y1682" s="5"/>
      <c r="Z1682" s="5"/>
      <c r="AA1682" s="128"/>
      <c r="AB1682" s="128"/>
      <c r="AC1682" s="128"/>
      <c r="AD1682" s="128"/>
      <c r="AE1682" s="128"/>
      <c r="AF1682" s="128"/>
      <c r="AG1682" s="128"/>
      <c r="AH1682" s="128"/>
      <c r="AI1682" s="128"/>
      <c r="AJ1682" s="128"/>
      <c r="AK1682" s="128"/>
      <c r="AL1682" s="128"/>
      <c r="AM1682" s="128"/>
      <c r="AN1682" s="128"/>
      <c r="AO1682" s="128"/>
      <c r="AP1682" s="128"/>
    </row>
    <row r="1683" spans="1:42" s="129" customFormat="1" ht="12.75" hidden="1" customHeight="1">
      <c r="A1683" s="126">
        <v>140124000</v>
      </c>
      <c r="B1683" s="131"/>
      <c r="C1683" s="144" t="s">
        <v>548</v>
      </c>
      <c r="D1683" s="132"/>
      <c r="E1683" s="264"/>
      <c r="F1683" s="265"/>
      <c r="G1683" s="266"/>
      <c r="H1683" s="267"/>
      <c r="I1683" s="268"/>
      <c r="J1683" s="265"/>
      <c r="K1683" s="265"/>
      <c r="L1683" s="269"/>
      <c r="M1683" s="268"/>
      <c r="N1683" s="269"/>
      <c r="O1683" s="150"/>
      <c r="P1683" s="151" t="s">
        <v>1474</v>
      </c>
      <c r="Q1683" s="150"/>
      <c r="R1683" s="150" t="str">
        <f t="shared" si="192"/>
        <v/>
      </c>
      <c r="S1683" s="5"/>
      <c r="T1683" s="5"/>
      <c r="U1683" s="30"/>
      <c r="V1683" s="30"/>
      <c r="W1683" s="5"/>
      <c r="X1683" s="5"/>
      <c r="Y1683" s="5"/>
      <c r="Z1683" s="5"/>
      <c r="AA1683" s="128"/>
      <c r="AB1683" s="128"/>
      <c r="AC1683" s="128"/>
      <c r="AD1683" s="128"/>
      <c r="AE1683" s="128"/>
      <c r="AF1683" s="128"/>
      <c r="AG1683" s="128"/>
      <c r="AH1683" s="128"/>
      <c r="AI1683" s="128"/>
      <c r="AJ1683" s="128"/>
      <c r="AK1683" s="128"/>
      <c r="AL1683" s="128"/>
      <c r="AM1683" s="128"/>
      <c r="AN1683" s="128"/>
      <c r="AO1683" s="128"/>
      <c r="AP1683" s="128"/>
    </row>
    <row r="1684" spans="1:42" s="129" customFormat="1" ht="12.75" hidden="1" customHeight="1">
      <c r="A1684" s="126">
        <v>140125000</v>
      </c>
      <c r="B1684" s="131"/>
      <c r="C1684" s="144" t="s">
        <v>549</v>
      </c>
      <c r="D1684" s="132"/>
      <c r="E1684" s="264"/>
      <c r="F1684" s="265"/>
      <c r="G1684" s="266"/>
      <c r="H1684" s="267"/>
      <c r="I1684" s="268"/>
      <c r="J1684" s="265"/>
      <c r="K1684" s="265"/>
      <c r="L1684" s="269"/>
      <c r="M1684" s="268"/>
      <c r="N1684" s="269"/>
      <c r="O1684" s="150"/>
      <c r="P1684" s="151" t="s">
        <v>1474</v>
      </c>
      <c r="Q1684" s="150"/>
      <c r="R1684" s="150" t="str">
        <f t="shared" si="192"/>
        <v/>
      </c>
      <c r="S1684" s="5"/>
      <c r="T1684" s="5"/>
      <c r="U1684" s="30"/>
      <c r="V1684" s="30"/>
      <c r="W1684" s="5"/>
      <c r="X1684" s="5"/>
      <c r="Y1684" s="5"/>
      <c r="Z1684" s="5"/>
      <c r="AA1684" s="128"/>
      <c r="AB1684" s="128"/>
      <c r="AC1684" s="128"/>
      <c r="AD1684" s="128"/>
      <c r="AE1684" s="128"/>
      <c r="AF1684" s="128"/>
      <c r="AG1684" s="128"/>
      <c r="AH1684" s="128"/>
      <c r="AI1684" s="128"/>
      <c r="AJ1684" s="128"/>
      <c r="AK1684" s="128"/>
      <c r="AL1684" s="128"/>
      <c r="AM1684" s="128"/>
      <c r="AN1684" s="128"/>
      <c r="AO1684" s="128"/>
      <c r="AP1684" s="128"/>
    </row>
    <row r="1685" spans="1:42" s="129" customFormat="1" ht="12.75" hidden="1" customHeight="1">
      <c r="A1685" s="126">
        <v>140126000</v>
      </c>
      <c r="B1685" s="131"/>
      <c r="C1685" s="144" t="s">
        <v>550</v>
      </c>
      <c r="D1685" s="132"/>
      <c r="E1685" s="264"/>
      <c r="F1685" s="265"/>
      <c r="G1685" s="266"/>
      <c r="H1685" s="267"/>
      <c r="I1685" s="268"/>
      <c r="J1685" s="265"/>
      <c r="K1685" s="265"/>
      <c r="L1685" s="269"/>
      <c r="M1685" s="268"/>
      <c r="N1685" s="269"/>
      <c r="O1685" s="150"/>
      <c r="P1685" s="151" t="s">
        <v>1474</v>
      </c>
      <c r="Q1685" s="150"/>
      <c r="R1685" s="150" t="str">
        <f t="shared" si="192"/>
        <v/>
      </c>
      <c r="S1685" s="5"/>
      <c r="T1685" s="5"/>
      <c r="U1685" s="30"/>
      <c r="V1685" s="30"/>
      <c r="W1685" s="5"/>
      <c r="X1685" s="5"/>
      <c r="Y1685" s="5"/>
      <c r="Z1685" s="5"/>
      <c r="AA1685" s="128"/>
      <c r="AB1685" s="128"/>
      <c r="AC1685" s="128"/>
      <c r="AD1685" s="128"/>
      <c r="AE1685" s="128"/>
      <c r="AF1685" s="128"/>
      <c r="AG1685" s="128"/>
      <c r="AH1685" s="128"/>
      <c r="AI1685" s="128"/>
      <c r="AJ1685" s="128"/>
      <c r="AK1685" s="128"/>
      <c r="AL1685" s="128"/>
      <c r="AM1685" s="128"/>
      <c r="AN1685" s="128"/>
      <c r="AO1685" s="128"/>
      <c r="AP1685" s="128"/>
    </row>
    <row r="1686" spans="1:42" s="129" customFormat="1" ht="12.75" hidden="1" customHeight="1" thickBot="1">
      <c r="A1686" s="126">
        <v>140127000</v>
      </c>
      <c r="B1686" s="135"/>
      <c r="C1686" s="167" t="s">
        <v>551</v>
      </c>
      <c r="D1686" s="132"/>
      <c r="E1686" s="264"/>
      <c r="F1686" s="265"/>
      <c r="G1686" s="266"/>
      <c r="H1686" s="267"/>
      <c r="I1686" s="268"/>
      <c r="J1686" s="265"/>
      <c r="K1686" s="265"/>
      <c r="L1686" s="269"/>
      <c r="M1686" s="268"/>
      <c r="N1686" s="269"/>
      <c r="O1686" s="150"/>
      <c r="P1686" s="151" t="s">
        <v>1474</v>
      </c>
      <c r="Q1686" s="150"/>
      <c r="R1686" s="150" t="str">
        <f t="shared" si="192"/>
        <v/>
      </c>
      <c r="S1686" s="5"/>
      <c r="T1686" s="5"/>
      <c r="U1686" s="30"/>
      <c r="V1686" s="30"/>
      <c r="W1686" s="5"/>
      <c r="X1686" s="5"/>
      <c r="Y1686" s="5"/>
      <c r="Z1686" s="5"/>
      <c r="AA1686" s="128"/>
      <c r="AB1686" s="128"/>
      <c r="AC1686" s="128"/>
      <c r="AD1686" s="128"/>
      <c r="AE1686" s="128"/>
      <c r="AF1686" s="128"/>
      <c r="AG1686" s="128"/>
      <c r="AH1686" s="128"/>
      <c r="AI1686" s="128"/>
      <c r="AJ1686" s="128"/>
      <c r="AK1686" s="128"/>
      <c r="AL1686" s="128"/>
      <c r="AM1686" s="128"/>
      <c r="AN1686" s="128"/>
      <c r="AO1686" s="128"/>
      <c r="AP1686" s="128"/>
    </row>
    <row r="1687" spans="1:42" s="18" customFormat="1" ht="15.75" hidden="1" customHeight="1">
      <c r="A1687" s="63" t="s">
        <v>652</v>
      </c>
      <c r="B1687" s="410" t="s">
        <v>552</v>
      </c>
      <c r="C1687" s="411"/>
      <c r="D1687" s="25"/>
      <c r="E1687" s="331">
        <f t="shared" ref="E1687:N1687" si="193">SUM(E1688:E1694)</f>
        <v>0</v>
      </c>
      <c r="F1687" s="332">
        <f t="shared" si="193"/>
        <v>0</v>
      </c>
      <c r="G1687" s="333">
        <f t="shared" si="193"/>
        <v>0</v>
      </c>
      <c r="H1687" s="334">
        <f t="shared" si="193"/>
        <v>0</v>
      </c>
      <c r="I1687" s="364">
        <f t="shared" si="193"/>
        <v>0</v>
      </c>
      <c r="J1687" s="332">
        <f t="shared" si="193"/>
        <v>0</v>
      </c>
      <c r="K1687" s="332">
        <f t="shared" si="193"/>
        <v>0</v>
      </c>
      <c r="L1687" s="335">
        <f t="shared" si="193"/>
        <v>0</v>
      </c>
      <c r="M1687" s="364">
        <f t="shared" si="193"/>
        <v>0</v>
      </c>
      <c r="N1687" s="335">
        <f t="shared" si="193"/>
        <v>0</v>
      </c>
      <c r="O1687" s="36"/>
      <c r="P1687" s="51" t="s">
        <v>1500</v>
      </c>
      <c r="Q1687" s="36"/>
      <c r="R1687" s="36" t="str">
        <f t="shared" si="192"/>
        <v/>
      </c>
      <c r="S1687" s="15"/>
      <c r="T1687" s="15"/>
      <c r="U1687" s="28"/>
      <c r="V1687" s="28"/>
      <c r="W1687" s="15"/>
      <c r="X1687" s="15"/>
      <c r="Y1687" s="15"/>
      <c r="Z1687" s="15"/>
      <c r="AA1687" s="15"/>
      <c r="AB1687" s="15"/>
      <c r="AC1687" s="15"/>
      <c r="AD1687" s="15"/>
      <c r="AE1687" s="15"/>
      <c r="AF1687" s="15"/>
      <c r="AG1687" s="15"/>
      <c r="AH1687" s="15"/>
      <c r="AI1687" s="15"/>
      <c r="AJ1687" s="15"/>
      <c r="AK1687" s="15"/>
      <c r="AL1687" s="15"/>
      <c r="AM1687" s="15"/>
      <c r="AN1687" s="15"/>
      <c r="AO1687" s="15"/>
      <c r="AP1687" s="15"/>
    </row>
    <row r="1688" spans="1:42" s="129" customFormat="1" ht="12.75" hidden="1" customHeight="1">
      <c r="A1688" s="126">
        <v>148101000</v>
      </c>
      <c r="B1688" s="131"/>
      <c r="C1688" s="144" t="s">
        <v>553</v>
      </c>
      <c r="D1688" s="132"/>
      <c r="E1688" s="264"/>
      <c r="F1688" s="265"/>
      <c r="G1688" s="266"/>
      <c r="H1688" s="267"/>
      <c r="I1688" s="268"/>
      <c r="J1688" s="265"/>
      <c r="K1688" s="265"/>
      <c r="L1688" s="269"/>
      <c r="M1688" s="268"/>
      <c r="N1688" s="269"/>
      <c r="O1688" s="150"/>
      <c r="P1688" s="151" t="s">
        <v>1474</v>
      </c>
      <c r="Q1688" s="150"/>
      <c r="R1688" s="150" t="str">
        <f t="shared" si="192"/>
        <v/>
      </c>
      <c r="S1688" s="5"/>
      <c r="T1688" s="5"/>
      <c r="U1688" s="30"/>
      <c r="V1688" s="30"/>
      <c r="W1688" s="5"/>
      <c r="X1688" s="5"/>
      <c r="Y1688" s="5"/>
      <c r="Z1688" s="5"/>
      <c r="AA1688" s="128"/>
      <c r="AB1688" s="128"/>
      <c r="AC1688" s="128"/>
      <c r="AD1688" s="128"/>
      <c r="AE1688" s="128"/>
      <c r="AF1688" s="128"/>
      <c r="AG1688" s="128"/>
      <c r="AH1688" s="128"/>
      <c r="AI1688" s="128"/>
      <c r="AJ1688" s="128"/>
      <c r="AK1688" s="128"/>
      <c r="AL1688" s="128"/>
      <c r="AM1688" s="128"/>
      <c r="AN1688" s="128"/>
      <c r="AO1688" s="128"/>
      <c r="AP1688" s="128"/>
    </row>
    <row r="1689" spans="1:42" s="129" customFormat="1" ht="12.75" hidden="1" customHeight="1">
      <c r="A1689" s="126">
        <v>148102000</v>
      </c>
      <c r="B1689" s="131"/>
      <c r="C1689" s="144" t="s">
        <v>554</v>
      </c>
      <c r="D1689" s="132"/>
      <c r="E1689" s="264"/>
      <c r="F1689" s="265"/>
      <c r="G1689" s="266"/>
      <c r="H1689" s="267"/>
      <c r="I1689" s="268"/>
      <c r="J1689" s="265"/>
      <c r="K1689" s="265"/>
      <c r="L1689" s="269"/>
      <c r="M1689" s="268"/>
      <c r="N1689" s="269"/>
      <c r="O1689" s="150"/>
      <c r="P1689" s="151" t="s">
        <v>1474</v>
      </c>
      <c r="Q1689" s="150"/>
      <c r="R1689" s="150" t="str">
        <f t="shared" si="192"/>
        <v/>
      </c>
      <c r="S1689" s="5"/>
      <c r="T1689" s="5"/>
      <c r="U1689" s="30"/>
      <c r="V1689" s="30"/>
      <c r="W1689" s="5"/>
      <c r="X1689" s="5"/>
      <c r="Y1689" s="5"/>
      <c r="Z1689" s="5"/>
      <c r="AA1689" s="128"/>
      <c r="AB1689" s="128"/>
      <c r="AC1689" s="128"/>
      <c r="AD1689" s="128"/>
      <c r="AE1689" s="128"/>
      <c r="AF1689" s="128"/>
      <c r="AG1689" s="128"/>
      <c r="AH1689" s="128"/>
      <c r="AI1689" s="128"/>
      <c r="AJ1689" s="128"/>
      <c r="AK1689" s="128"/>
      <c r="AL1689" s="128"/>
      <c r="AM1689" s="128"/>
      <c r="AN1689" s="128"/>
      <c r="AO1689" s="128"/>
      <c r="AP1689" s="128"/>
    </row>
    <row r="1690" spans="1:42" s="129" customFormat="1" ht="12.75" hidden="1" customHeight="1">
      <c r="A1690" s="126">
        <v>148103000</v>
      </c>
      <c r="B1690" s="131"/>
      <c r="C1690" s="144" t="s">
        <v>555</v>
      </c>
      <c r="D1690" s="132"/>
      <c r="E1690" s="264"/>
      <c r="F1690" s="265"/>
      <c r="G1690" s="266"/>
      <c r="H1690" s="267"/>
      <c r="I1690" s="268"/>
      <c r="J1690" s="265"/>
      <c r="K1690" s="265"/>
      <c r="L1690" s="269"/>
      <c r="M1690" s="268"/>
      <c r="N1690" s="269"/>
      <c r="O1690" s="150"/>
      <c r="P1690" s="151" t="s">
        <v>1474</v>
      </c>
      <c r="Q1690" s="150"/>
      <c r="R1690" s="150" t="str">
        <f t="shared" si="192"/>
        <v/>
      </c>
      <c r="S1690" s="5"/>
      <c r="T1690" s="5"/>
      <c r="U1690" s="30"/>
      <c r="V1690" s="30"/>
      <c r="W1690" s="5"/>
      <c r="X1690" s="5"/>
      <c r="Y1690" s="5"/>
      <c r="Z1690" s="5"/>
      <c r="AA1690" s="128"/>
      <c r="AB1690" s="128"/>
      <c r="AC1690" s="128"/>
      <c r="AD1690" s="128"/>
      <c r="AE1690" s="128"/>
      <c r="AF1690" s="128"/>
      <c r="AG1690" s="128"/>
      <c r="AH1690" s="128"/>
      <c r="AI1690" s="128"/>
      <c r="AJ1690" s="128"/>
      <c r="AK1690" s="128"/>
      <c r="AL1690" s="128"/>
      <c r="AM1690" s="128"/>
      <c r="AN1690" s="128"/>
      <c r="AO1690" s="128"/>
      <c r="AP1690" s="128"/>
    </row>
    <row r="1691" spans="1:42" s="129" customFormat="1" ht="12.75" hidden="1" customHeight="1">
      <c r="A1691" s="126">
        <v>148104000</v>
      </c>
      <c r="B1691" s="131"/>
      <c r="C1691" s="144" t="s">
        <v>653</v>
      </c>
      <c r="D1691" s="132"/>
      <c r="E1691" s="264"/>
      <c r="F1691" s="265"/>
      <c r="G1691" s="266"/>
      <c r="H1691" s="267"/>
      <c r="I1691" s="268"/>
      <c r="J1691" s="265"/>
      <c r="K1691" s="265"/>
      <c r="L1691" s="269"/>
      <c r="M1691" s="268"/>
      <c r="N1691" s="269"/>
      <c r="O1691" s="150"/>
      <c r="P1691" s="151" t="s">
        <v>1474</v>
      </c>
      <c r="Q1691" s="150"/>
      <c r="R1691" s="150" t="str">
        <f t="shared" si="192"/>
        <v/>
      </c>
      <c r="S1691" s="5"/>
      <c r="T1691" s="5"/>
      <c r="U1691" s="30"/>
      <c r="V1691" s="30"/>
      <c r="W1691" s="5"/>
      <c r="X1691" s="5"/>
      <c r="Y1691" s="5"/>
      <c r="Z1691" s="5"/>
      <c r="AA1691" s="128"/>
      <c r="AB1691" s="128"/>
      <c r="AC1691" s="128"/>
      <c r="AD1691" s="128"/>
      <c r="AE1691" s="128"/>
      <c r="AF1691" s="128"/>
      <c r="AG1691" s="128"/>
      <c r="AH1691" s="128"/>
      <c r="AI1691" s="128"/>
      <c r="AJ1691" s="128"/>
      <c r="AK1691" s="128"/>
      <c r="AL1691" s="128"/>
      <c r="AM1691" s="128"/>
      <c r="AN1691" s="128"/>
      <c r="AO1691" s="128"/>
      <c r="AP1691" s="128"/>
    </row>
    <row r="1692" spans="1:42" s="129" customFormat="1" ht="12.75" hidden="1" customHeight="1">
      <c r="A1692" s="126">
        <v>148105000</v>
      </c>
      <c r="B1692" s="131"/>
      <c r="C1692" s="144" t="s">
        <v>1607</v>
      </c>
      <c r="D1692" s="132"/>
      <c r="E1692" s="264"/>
      <c r="F1692" s="265"/>
      <c r="G1692" s="266"/>
      <c r="H1692" s="267"/>
      <c r="I1692" s="268"/>
      <c r="J1692" s="265"/>
      <c r="K1692" s="265"/>
      <c r="L1692" s="269"/>
      <c r="M1692" s="268"/>
      <c r="N1692" s="269"/>
      <c r="O1692" s="150"/>
      <c r="P1692" s="151" t="s">
        <v>1474</v>
      </c>
      <c r="Q1692" s="150"/>
      <c r="R1692" s="150" t="str">
        <f t="shared" si="192"/>
        <v/>
      </c>
      <c r="S1692" s="5"/>
      <c r="T1692" s="5"/>
      <c r="U1692" s="30"/>
      <c r="V1692" s="30"/>
      <c r="W1692" s="5"/>
      <c r="X1692" s="5"/>
      <c r="Y1692" s="5"/>
      <c r="Z1692" s="5"/>
      <c r="AA1692" s="128"/>
      <c r="AB1692" s="128"/>
      <c r="AC1692" s="128"/>
      <c r="AD1692" s="128"/>
      <c r="AE1692" s="128"/>
      <c r="AF1692" s="128"/>
      <c r="AG1692" s="128"/>
      <c r="AH1692" s="128"/>
      <c r="AI1692" s="128"/>
      <c r="AJ1692" s="128"/>
      <c r="AK1692" s="128"/>
      <c r="AL1692" s="128"/>
      <c r="AM1692" s="128"/>
      <c r="AN1692" s="128"/>
      <c r="AO1692" s="128"/>
      <c r="AP1692" s="128"/>
    </row>
    <row r="1693" spans="1:42" s="129" customFormat="1" ht="12.75" hidden="1" customHeight="1">
      <c r="A1693" s="126">
        <v>148106000</v>
      </c>
      <c r="B1693" s="131"/>
      <c r="C1693" s="144" t="s">
        <v>556</v>
      </c>
      <c r="D1693" s="132"/>
      <c r="E1693" s="264"/>
      <c r="F1693" s="265"/>
      <c r="G1693" s="266"/>
      <c r="H1693" s="267"/>
      <c r="I1693" s="268"/>
      <c r="J1693" s="265"/>
      <c r="K1693" s="265"/>
      <c r="L1693" s="269"/>
      <c r="M1693" s="268"/>
      <c r="N1693" s="269"/>
      <c r="O1693" s="150"/>
      <c r="P1693" s="151" t="s">
        <v>1474</v>
      </c>
      <c r="Q1693" s="150"/>
      <c r="R1693" s="150" t="str">
        <f t="shared" si="192"/>
        <v/>
      </c>
      <c r="S1693" s="5"/>
      <c r="T1693" s="5"/>
      <c r="U1693" s="30"/>
      <c r="V1693" s="30"/>
      <c r="W1693" s="5"/>
      <c r="X1693" s="5"/>
      <c r="Y1693" s="5"/>
      <c r="Z1693" s="5"/>
      <c r="AA1693" s="128"/>
      <c r="AB1693" s="128"/>
      <c r="AC1693" s="128"/>
      <c r="AD1693" s="128"/>
      <c r="AE1693" s="128"/>
      <c r="AF1693" s="128"/>
      <c r="AG1693" s="128"/>
      <c r="AH1693" s="128"/>
      <c r="AI1693" s="128"/>
      <c r="AJ1693" s="128"/>
      <c r="AK1693" s="128"/>
      <c r="AL1693" s="128"/>
      <c r="AM1693" s="128"/>
      <c r="AN1693" s="128"/>
      <c r="AO1693" s="128"/>
      <c r="AP1693" s="128"/>
    </row>
    <row r="1694" spans="1:42" s="129" customFormat="1" ht="12.75" hidden="1" customHeight="1" thickBot="1">
      <c r="A1694" s="126">
        <v>148107000</v>
      </c>
      <c r="B1694" s="420"/>
      <c r="C1694" s="211" t="s">
        <v>557</v>
      </c>
      <c r="D1694" s="181"/>
      <c r="E1694" s="270"/>
      <c r="F1694" s="271"/>
      <c r="G1694" s="272"/>
      <c r="H1694" s="273"/>
      <c r="I1694" s="274"/>
      <c r="J1694" s="271"/>
      <c r="K1694" s="271"/>
      <c r="L1694" s="275"/>
      <c r="M1694" s="274"/>
      <c r="N1694" s="275"/>
      <c r="O1694" s="150"/>
      <c r="P1694" s="151" t="s">
        <v>1474</v>
      </c>
      <c r="Q1694" s="150"/>
      <c r="R1694" s="150" t="str">
        <f t="shared" si="192"/>
        <v/>
      </c>
      <c r="S1694" s="5"/>
      <c r="T1694" s="5"/>
      <c r="U1694" s="30"/>
      <c r="V1694" s="30"/>
      <c r="W1694" s="5"/>
      <c r="X1694" s="5"/>
      <c r="Y1694" s="5"/>
      <c r="Z1694" s="5"/>
      <c r="AA1694" s="128"/>
      <c r="AB1694" s="128"/>
      <c r="AC1694" s="128"/>
      <c r="AD1694" s="128"/>
      <c r="AE1694" s="128"/>
      <c r="AF1694" s="128"/>
      <c r="AG1694" s="128"/>
      <c r="AH1694" s="128"/>
      <c r="AI1694" s="128"/>
      <c r="AJ1694" s="128"/>
      <c r="AK1694" s="128"/>
      <c r="AL1694" s="128"/>
      <c r="AM1694" s="128"/>
      <c r="AN1694" s="128"/>
      <c r="AO1694" s="128"/>
      <c r="AP1694" s="128"/>
    </row>
    <row r="1695" spans="1:42" s="18" customFormat="1" ht="15.75" hidden="1" customHeight="1" thickBot="1">
      <c r="A1695" s="63" t="s">
        <v>654</v>
      </c>
      <c r="B1695" s="192" t="s">
        <v>558</v>
      </c>
      <c r="C1695" s="194"/>
      <c r="D1695" s="183"/>
      <c r="E1695" s="336">
        <f t="shared" ref="E1695:N1695" si="194">SUM(E1696:E1709)</f>
        <v>0</v>
      </c>
      <c r="F1695" s="337">
        <f t="shared" si="194"/>
        <v>0</v>
      </c>
      <c r="G1695" s="338">
        <f t="shared" si="194"/>
        <v>0</v>
      </c>
      <c r="H1695" s="339">
        <f t="shared" si="194"/>
        <v>0</v>
      </c>
      <c r="I1695" s="341">
        <f t="shared" si="194"/>
        <v>0</v>
      </c>
      <c r="J1695" s="337">
        <f t="shared" si="194"/>
        <v>0</v>
      </c>
      <c r="K1695" s="337">
        <f t="shared" si="194"/>
        <v>0</v>
      </c>
      <c r="L1695" s="340">
        <f t="shared" si="194"/>
        <v>0</v>
      </c>
      <c r="M1695" s="341">
        <f t="shared" si="194"/>
        <v>0</v>
      </c>
      <c r="N1695" s="340">
        <f t="shared" si="194"/>
        <v>0</v>
      </c>
      <c r="O1695" s="36"/>
      <c r="P1695" s="51" t="s">
        <v>1500</v>
      </c>
      <c r="Q1695" s="36"/>
      <c r="R1695" s="36" t="str">
        <f t="shared" si="192"/>
        <v/>
      </c>
      <c r="S1695" s="15"/>
      <c r="T1695" s="15"/>
      <c r="U1695" s="29">
        <f>SUM(M1696:M1701)</f>
        <v>0</v>
      </c>
      <c r="V1695" s="29">
        <f>SUM(N1696:N1701)</f>
        <v>0</v>
      </c>
      <c r="W1695" s="15"/>
      <c r="X1695" s="15"/>
      <c r="Y1695" s="15"/>
      <c r="Z1695" s="15"/>
      <c r="AA1695" s="15"/>
      <c r="AB1695" s="15"/>
      <c r="AC1695" s="15"/>
      <c r="AD1695" s="15"/>
      <c r="AE1695" s="15"/>
      <c r="AF1695" s="15"/>
      <c r="AG1695" s="15"/>
      <c r="AH1695" s="15"/>
      <c r="AI1695" s="15"/>
      <c r="AJ1695" s="15"/>
      <c r="AK1695" s="15"/>
      <c r="AL1695" s="15"/>
      <c r="AM1695" s="15"/>
      <c r="AN1695" s="15"/>
      <c r="AO1695" s="15"/>
      <c r="AP1695" s="15"/>
    </row>
    <row r="1696" spans="1:42" s="17" customFormat="1" ht="12.75" hidden="1" customHeight="1" thickBot="1">
      <c r="A1696" s="63">
        <v>141101000</v>
      </c>
      <c r="B1696" s="197"/>
      <c r="C1696" s="198" t="s">
        <v>559</v>
      </c>
      <c r="D1696" s="181"/>
      <c r="E1696" s="389"/>
      <c r="F1696" s="390"/>
      <c r="G1696" s="391"/>
      <c r="H1696" s="392"/>
      <c r="I1696" s="393"/>
      <c r="J1696" s="390"/>
      <c r="K1696" s="390"/>
      <c r="L1696" s="391"/>
      <c r="M1696" s="389">
        <f t="shared" ref="M1696:N1709" si="195">I1696+K1696</f>
        <v>0</v>
      </c>
      <c r="N1696" s="394">
        <f t="shared" si="195"/>
        <v>0</v>
      </c>
      <c r="O1696" s="36"/>
      <c r="P1696" s="51" t="s">
        <v>1474</v>
      </c>
      <c r="Q1696" s="36"/>
      <c r="R1696" s="36" t="str">
        <f t="shared" si="192"/>
        <v/>
      </c>
      <c r="S1696" s="15"/>
      <c r="T1696" s="15"/>
      <c r="U1696" s="28"/>
      <c r="V1696" s="28"/>
      <c r="W1696" s="15"/>
      <c r="X1696" s="15"/>
      <c r="Y1696" s="15"/>
      <c r="Z1696" s="15"/>
      <c r="AA1696" s="16"/>
      <c r="AB1696" s="16"/>
      <c r="AC1696" s="16"/>
      <c r="AD1696" s="16"/>
      <c r="AE1696" s="16"/>
      <c r="AF1696" s="16"/>
      <c r="AG1696" s="16"/>
      <c r="AH1696" s="16"/>
      <c r="AI1696" s="16"/>
      <c r="AJ1696" s="16"/>
      <c r="AK1696" s="16"/>
      <c r="AL1696" s="16"/>
      <c r="AM1696" s="16"/>
      <c r="AN1696" s="16"/>
      <c r="AO1696" s="16"/>
      <c r="AP1696" s="16"/>
    </row>
    <row r="1697" spans="1:42" s="17" customFormat="1" ht="12.75" hidden="1" customHeight="1">
      <c r="A1697" s="63">
        <v>141102000</v>
      </c>
      <c r="B1697" s="199"/>
      <c r="C1697" s="219" t="s">
        <v>560</v>
      </c>
      <c r="D1697" s="200"/>
      <c r="E1697" s="308"/>
      <c r="F1697" s="395"/>
      <c r="G1697" s="396"/>
      <c r="H1697" s="397"/>
      <c r="I1697" s="398"/>
      <c r="J1697" s="399"/>
      <c r="K1697" s="398"/>
      <c r="L1697" s="399"/>
      <c r="M1697" s="400">
        <f t="shared" si="195"/>
        <v>0</v>
      </c>
      <c r="N1697" s="401">
        <f t="shared" si="195"/>
        <v>0</v>
      </c>
      <c r="O1697" s="36"/>
      <c r="P1697" s="51" t="s">
        <v>1473</v>
      </c>
      <c r="Q1697" s="36"/>
      <c r="R1697" s="36" t="str">
        <f t="shared" si="192"/>
        <v/>
      </c>
      <c r="S1697" s="15"/>
      <c r="T1697" s="15"/>
      <c r="U1697" s="28"/>
      <c r="V1697" s="28"/>
      <c r="W1697" s="15"/>
      <c r="X1697" s="15"/>
      <c r="Y1697" s="15"/>
      <c r="Z1697" s="15"/>
      <c r="AA1697" s="16"/>
      <c r="AB1697" s="16"/>
      <c r="AC1697" s="16"/>
      <c r="AD1697" s="16"/>
      <c r="AE1697" s="16"/>
      <c r="AF1697" s="16"/>
      <c r="AG1697" s="16"/>
      <c r="AH1697" s="16"/>
      <c r="AI1697" s="16"/>
      <c r="AJ1697" s="16"/>
      <c r="AK1697" s="16"/>
      <c r="AL1697" s="16"/>
      <c r="AM1697" s="16"/>
      <c r="AN1697" s="16"/>
      <c r="AO1697" s="16"/>
      <c r="AP1697" s="16"/>
    </row>
    <row r="1698" spans="1:42" s="17" customFormat="1" ht="12.75" hidden="1" customHeight="1">
      <c r="A1698" s="63">
        <v>141103000</v>
      </c>
      <c r="B1698" s="193"/>
      <c r="C1698" s="195" t="s">
        <v>561</v>
      </c>
      <c r="D1698" s="132"/>
      <c r="E1698" s="264"/>
      <c r="F1698" s="265"/>
      <c r="G1698" s="266"/>
      <c r="H1698" s="342"/>
      <c r="I1698" s="345"/>
      <c r="J1698" s="344"/>
      <c r="K1698" s="344"/>
      <c r="L1698" s="365"/>
      <c r="M1698" s="343">
        <f t="shared" si="195"/>
        <v>0</v>
      </c>
      <c r="N1698" s="346">
        <f t="shared" si="195"/>
        <v>0</v>
      </c>
      <c r="O1698" s="36"/>
      <c r="P1698" s="51" t="s">
        <v>1474</v>
      </c>
      <c r="Q1698" s="36"/>
      <c r="R1698" s="36" t="str">
        <f t="shared" si="192"/>
        <v/>
      </c>
      <c r="S1698" s="15"/>
      <c r="T1698" s="15"/>
      <c r="U1698" s="28"/>
      <c r="V1698" s="28"/>
      <c r="W1698" s="15"/>
      <c r="X1698" s="15"/>
      <c r="Y1698" s="15"/>
      <c r="Z1698" s="15"/>
      <c r="AA1698" s="16"/>
      <c r="AB1698" s="16"/>
      <c r="AC1698" s="16"/>
      <c r="AD1698" s="16"/>
      <c r="AE1698" s="16"/>
      <c r="AF1698" s="16"/>
      <c r="AG1698" s="16"/>
      <c r="AH1698" s="16"/>
      <c r="AI1698" s="16"/>
      <c r="AJ1698" s="16"/>
      <c r="AK1698" s="16"/>
      <c r="AL1698" s="16"/>
      <c r="AM1698" s="16"/>
      <c r="AN1698" s="16"/>
      <c r="AO1698" s="16"/>
      <c r="AP1698" s="16"/>
    </row>
    <row r="1699" spans="1:42" s="17" customFormat="1" ht="12.75" hidden="1" customHeight="1">
      <c r="A1699" s="63">
        <v>141104000</v>
      </c>
      <c r="B1699" s="193"/>
      <c r="C1699" s="195" t="s">
        <v>562</v>
      </c>
      <c r="D1699" s="132"/>
      <c r="E1699" s="264"/>
      <c r="F1699" s="265"/>
      <c r="G1699" s="266"/>
      <c r="H1699" s="342"/>
      <c r="I1699" s="345"/>
      <c r="J1699" s="344"/>
      <c r="K1699" s="344"/>
      <c r="L1699" s="365"/>
      <c r="M1699" s="343">
        <f t="shared" si="195"/>
        <v>0</v>
      </c>
      <c r="N1699" s="346">
        <f t="shared" si="195"/>
        <v>0</v>
      </c>
      <c r="O1699" s="36"/>
      <c r="P1699" s="51" t="s">
        <v>1474</v>
      </c>
      <c r="Q1699" s="36"/>
      <c r="R1699" s="36" t="str">
        <f t="shared" si="192"/>
        <v/>
      </c>
      <c r="S1699" s="15"/>
      <c r="T1699" s="15"/>
      <c r="U1699" s="28"/>
      <c r="V1699" s="28"/>
      <c r="W1699" s="15"/>
      <c r="X1699" s="15"/>
      <c r="Y1699" s="15"/>
      <c r="Z1699" s="15"/>
      <c r="AA1699" s="16"/>
      <c r="AB1699" s="16"/>
      <c r="AC1699" s="16"/>
      <c r="AD1699" s="16"/>
      <c r="AE1699" s="16"/>
      <c r="AF1699" s="16"/>
      <c r="AG1699" s="16"/>
      <c r="AH1699" s="16"/>
      <c r="AI1699" s="16"/>
      <c r="AJ1699" s="16"/>
      <c r="AK1699" s="16"/>
      <c r="AL1699" s="16"/>
      <c r="AM1699" s="16"/>
      <c r="AN1699" s="16"/>
      <c r="AO1699" s="16"/>
      <c r="AP1699" s="16"/>
    </row>
    <row r="1700" spans="1:42" s="17" customFormat="1" ht="12.75" hidden="1" customHeight="1">
      <c r="A1700" s="63">
        <v>141105000</v>
      </c>
      <c r="B1700" s="193"/>
      <c r="C1700" s="195" t="s">
        <v>563</v>
      </c>
      <c r="D1700" s="132"/>
      <c r="E1700" s="264"/>
      <c r="F1700" s="265"/>
      <c r="G1700" s="266"/>
      <c r="H1700" s="342"/>
      <c r="I1700" s="345"/>
      <c r="J1700" s="344"/>
      <c r="K1700" s="344"/>
      <c r="L1700" s="365"/>
      <c r="M1700" s="343">
        <f t="shared" si="195"/>
        <v>0</v>
      </c>
      <c r="N1700" s="346">
        <f t="shared" si="195"/>
        <v>0</v>
      </c>
      <c r="O1700" s="36"/>
      <c r="P1700" s="51" t="s">
        <v>1474</v>
      </c>
      <c r="Q1700" s="36"/>
      <c r="R1700" s="36" t="str">
        <f t="shared" si="192"/>
        <v/>
      </c>
      <c r="S1700" s="15"/>
      <c r="T1700" s="15"/>
      <c r="U1700" s="28"/>
      <c r="V1700" s="28"/>
      <c r="W1700" s="15"/>
      <c r="X1700" s="15"/>
      <c r="Y1700" s="15"/>
      <c r="Z1700" s="15"/>
      <c r="AA1700" s="16"/>
      <c r="AB1700" s="16"/>
      <c r="AC1700" s="16"/>
      <c r="AD1700" s="16"/>
      <c r="AE1700" s="16"/>
      <c r="AF1700" s="16"/>
      <c r="AG1700" s="16"/>
      <c r="AH1700" s="16"/>
      <c r="AI1700" s="16"/>
      <c r="AJ1700" s="16"/>
      <c r="AK1700" s="16"/>
      <c r="AL1700" s="16"/>
      <c r="AM1700" s="16"/>
      <c r="AN1700" s="16"/>
      <c r="AO1700" s="16"/>
      <c r="AP1700" s="16"/>
    </row>
    <row r="1701" spans="1:42" s="17" customFormat="1" ht="12.75" hidden="1" customHeight="1">
      <c r="A1701" s="63">
        <v>141106000</v>
      </c>
      <c r="B1701" s="193"/>
      <c r="C1701" s="195" t="s">
        <v>564</v>
      </c>
      <c r="D1701" s="132"/>
      <c r="E1701" s="264"/>
      <c r="F1701" s="265"/>
      <c r="G1701" s="266"/>
      <c r="H1701" s="342"/>
      <c r="I1701" s="345"/>
      <c r="J1701" s="344"/>
      <c r="K1701" s="344"/>
      <c r="L1701" s="365"/>
      <c r="M1701" s="343">
        <f t="shared" si="195"/>
        <v>0</v>
      </c>
      <c r="N1701" s="346">
        <f t="shared" si="195"/>
        <v>0</v>
      </c>
      <c r="O1701" s="36"/>
      <c r="P1701" s="51" t="s">
        <v>1474</v>
      </c>
      <c r="Q1701" s="36"/>
      <c r="R1701" s="36" t="str">
        <f t="shared" si="192"/>
        <v/>
      </c>
      <c r="S1701" s="15"/>
      <c r="T1701" s="15"/>
      <c r="U1701" s="28"/>
      <c r="V1701" s="28"/>
      <c r="W1701" s="15"/>
      <c r="X1701" s="15"/>
      <c r="Y1701" s="15"/>
      <c r="Z1701" s="15"/>
      <c r="AA1701" s="16"/>
      <c r="AB1701" s="16"/>
      <c r="AC1701" s="16"/>
      <c r="AD1701" s="16"/>
      <c r="AE1701" s="16"/>
      <c r="AF1701" s="16"/>
      <c r="AG1701" s="16"/>
      <c r="AH1701" s="16"/>
      <c r="AI1701" s="16"/>
      <c r="AJ1701" s="16"/>
      <c r="AK1701" s="16"/>
      <c r="AL1701" s="16"/>
      <c r="AM1701" s="16"/>
      <c r="AN1701" s="16"/>
      <c r="AO1701" s="16"/>
      <c r="AP1701" s="16"/>
    </row>
    <row r="1702" spans="1:42" s="17" customFormat="1" ht="12.75" hidden="1" customHeight="1">
      <c r="A1702" s="63">
        <v>141107000</v>
      </c>
      <c r="B1702" s="193"/>
      <c r="C1702" s="195" t="s">
        <v>565</v>
      </c>
      <c r="D1702" s="132"/>
      <c r="E1702" s="264"/>
      <c r="F1702" s="265"/>
      <c r="G1702" s="266"/>
      <c r="H1702" s="342"/>
      <c r="I1702" s="345"/>
      <c r="J1702" s="344"/>
      <c r="K1702" s="344"/>
      <c r="L1702" s="365"/>
      <c r="M1702" s="343">
        <f t="shared" si="195"/>
        <v>0</v>
      </c>
      <c r="N1702" s="346">
        <f t="shared" si="195"/>
        <v>0</v>
      </c>
      <c r="O1702" s="36"/>
      <c r="P1702" s="51" t="s">
        <v>1474</v>
      </c>
      <c r="Q1702" s="36"/>
      <c r="R1702" s="36" t="str">
        <f t="shared" si="192"/>
        <v/>
      </c>
      <c r="S1702" s="15"/>
      <c r="T1702" s="15"/>
      <c r="U1702" s="28"/>
      <c r="V1702" s="28"/>
      <c r="W1702" s="15"/>
      <c r="X1702" s="15"/>
      <c r="Y1702" s="15"/>
      <c r="Z1702" s="15"/>
      <c r="AA1702" s="16"/>
      <c r="AB1702" s="16"/>
      <c r="AC1702" s="16"/>
      <c r="AD1702" s="16"/>
      <c r="AE1702" s="16"/>
      <c r="AF1702" s="16"/>
      <c r="AG1702" s="16"/>
      <c r="AH1702" s="16"/>
      <c r="AI1702" s="16"/>
      <c r="AJ1702" s="16"/>
      <c r="AK1702" s="16"/>
      <c r="AL1702" s="16"/>
      <c r="AM1702" s="16"/>
      <c r="AN1702" s="16"/>
      <c r="AO1702" s="16"/>
      <c r="AP1702" s="16"/>
    </row>
    <row r="1703" spans="1:42" s="17" customFormat="1" ht="12.75" hidden="1" customHeight="1">
      <c r="A1703" s="63">
        <v>141108000</v>
      </c>
      <c r="B1703" s="193"/>
      <c r="C1703" s="195" t="s">
        <v>566</v>
      </c>
      <c r="D1703" s="132"/>
      <c r="E1703" s="264"/>
      <c r="F1703" s="265"/>
      <c r="G1703" s="266"/>
      <c r="H1703" s="342"/>
      <c r="I1703" s="345"/>
      <c r="J1703" s="344"/>
      <c r="K1703" s="344"/>
      <c r="L1703" s="365"/>
      <c r="M1703" s="343">
        <f t="shared" si="195"/>
        <v>0</v>
      </c>
      <c r="N1703" s="346">
        <f t="shared" si="195"/>
        <v>0</v>
      </c>
      <c r="O1703" s="36"/>
      <c r="P1703" s="51" t="s">
        <v>1474</v>
      </c>
      <c r="Q1703" s="36"/>
      <c r="R1703" s="36" t="str">
        <f t="shared" si="192"/>
        <v/>
      </c>
      <c r="S1703" s="15"/>
      <c r="T1703" s="15"/>
      <c r="U1703" s="28"/>
      <c r="V1703" s="28"/>
      <c r="W1703" s="15"/>
      <c r="X1703" s="15"/>
      <c r="Y1703" s="15"/>
      <c r="Z1703" s="15"/>
      <c r="AA1703" s="16"/>
      <c r="AB1703" s="16"/>
      <c r="AC1703" s="16"/>
      <c r="AD1703" s="16"/>
      <c r="AE1703" s="16"/>
      <c r="AF1703" s="16"/>
      <c r="AG1703" s="16"/>
      <c r="AH1703" s="16"/>
      <c r="AI1703" s="16"/>
      <c r="AJ1703" s="16"/>
      <c r="AK1703" s="16"/>
      <c r="AL1703" s="16"/>
      <c r="AM1703" s="16"/>
      <c r="AN1703" s="16"/>
      <c r="AO1703" s="16"/>
      <c r="AP1703" s="16"/>
    </row>
    <row r="1704" spans="1:42" s="17" customFormat="1" ht="12.75" hidden="1" customHeight="1">
      <c r="A1704" s="63">
        <v>141109000</v>
      </c>
      <c r="B1704" s="193"/>
      <c r="C1704" s="195" t="s">
        <v>567</v>
      </c>
      <c r="D1704" s="132"/>
      <c r="E1704" s="264"/>
      <c r="F1704" s="265"/>
      <c r="G1704" s="266"/>
      <c r="H1704" s="342"/>
      <c r="I1704" s="345"/>
      <c r="J1704" s="344"/>
      <c r="K1704" s="344"/>
      <c r="L1704" s="365"/>
      <c r="M1704" s="343">
        <f t="shared" si="195"/>
        <v>0</v>
      </c>
      <c r="N1704" s="346">
        <f t="shared" si="195"/>
        <v>0</v>
      </c>
      <c r="O1704" s="36"/>
      <c r="P1704" s="51" t="s">
        <v>1474</v>
      </c>
      <c r="Q1704" s="36"/>
      <c r="R1704" s="36" t="str">
        <f t="shared" si="192"/>
        <v/>
      </c>
      <c r="S1704" s="15"/>
      <c r="T1704" s="15"/>
      <c r="U1704" s="28"/>
      <c r="V1704" s="28"/>
      <c r="W1704" s="15"/>
      <c r="X1704" s="15"/>
      <c r="Y1704" s="15"/>
      <c r="Z1704" s="15"/>
      <c r="AA1704" s="16"/>
      <c r="AB1704" s="16"/>
      <c r="AC1704" s="16"/>
      <c r="AD1704" s="16"/>
      <c r="AE1704" s="16"/>
      <c r="AF1704" s="16"/>
      <c r="AG1704" s="16"/>
      <c r="AH1704" s="16"/>
      <c r="AI1704" s="16"/>
      <c r="AJ1704" s="16"/>
      <c r="AK1704" s="16"/>
      <c r="AL1704" s="16"/>
      <c r="AM1704" s="16"/>
      <c r="AN1704" s="16"/>
      <c r="AO1704" s="16"/>
      <c r="AP1704" s="16"/>
    </row>
    <row r="1705" spans="1:42" s="17" customFormat="1" ht="12.75" hidden="1" customHeight="1">
      <c r="A1705" s="63">
        <v>141110000</v>
      </c>
      <c r="B1705" s="193"/>
      <c r="C1705" s="195" t="s">
        <v>655</v>
      </c>
      <c r="D1705" s="132"/>
      <c r="E1705" s="264"/>
      <c r="F1705" s="265"/>
      <c r="G1705" s="266"/>
      <c r="H1705" s="342"/>
      <c r="I1705" s="344"/>
      <c r="J1705" s="365"/>
      <c r="K1705" s="344"/>
      <c r="L1705" s="365"/>
      <c r="M1705" s="343"/>
      <c r="N1705" s="346"/>
      <c r="O1705" s="36"/>
      <c r="P1705" s="51" t="s">
        <v>1474</v>
      </c>
      <c r="Q1705" s="36"/>
      <c r="R1705" s="36" t="str">
        <f t="shared" si="192"/>
        <v/>
      </c>
      <c r="S1705" s="15"/>
      <c r="T1705" s="15"/>
      <c r="U1705" s="28"/>
      <c r="V1705" s="28"/>
      <c r="W1705" s="15"/>
      <c r="X1705" s="15"/>
      <c r="Y1705" s="15"/>
      <c r="Z1705" s="15"/>
      <c r="AA1705" s="16"/>
      <c r="AB1705" s="16"/>
      <c r="AC1705" s="16"/>
      <c r="AD1705" s="16"/>
      <c r="AE1705" s="16"/>
      <c r="AF1705" s="16"/>
      <c r="AG1705" s="16"/>
      <c r="AH1705" s="16"/>
      <c r="AI1705" s="16"/>
      <c r="AJ1705" s="16"/>
      <c r="AK1705" s="16"/>
      <c r="AL1705" s="16"/>
      <c r="AM1705" s="16"/>
      <c r="AN1705" s="16"/>
      <c r="AO1705" s="16"/>
      <c r="AP1705" s="16"/>
    </row>
    <row r="1706" spans="1:42" s="17" customFormat="1" ht="12.75" hidden="1" customHeight="1">
      <c r="A1706" s="63">
        <v>141111000</v>
      </c>
      <c r="B1706" s="193"/>
      <c r="C1706" s="195" t="s">
        <v>568</v>
      </c>
      <c r="D1706" s="132"/>
      <c r="E1706" s="264"/>
      <c r="F1706" s="265"/>
      <c r="G1706" s="266"/>
      <c r="H1706" s="342"/>
      <c r="I1706" s="345"/>
      <c r="J1706" s="344"/>
      <c r="K1706" s="344"/>
      <c r="L1706" s="365"/>
      <c r="M1706" s="343">
        <f t="shared" si="195"/>
        <v>0</v>
      </c>
      <c r="N1706" s="346">
        <f t="shared" si="195"/>
        <v>0</v>
      </c>
      <c r="O1706" s="36"/>
      <c r="P1706" s="51" t="s">
        <v>1474</v>
      </c>
      <c r="Q1706" s="36"/>
      <c r="R1706" s="36" t="str">
        <f t="shared" si="192"/>
        <v/>
      </c>
      <c r="S1706" s="15"/>
      <c r="T1706" s="15"/>
      <c r="U1706" s="28"/>
      <c r="V1706" s="28"/>
      <c r="W1706" s="15"/>
      <c r="X1706" s="15"/>
      <c r="Y1706" s="15"/>
      <c r="Z1706" s="15"/>
      <c r="AA1706" s="16"/>
      <c r="AB1706" s="16"/>
      <c r="AC1706" s="16"/>
      <c r="AD1706" s="16"/>
      <c r="AE1706" s="16"/>
      <c r="AF1706" s="16"/>
      <c r="AG1706" s="16"/>
      <c r="AH1706" s="16"/>
      <c r="AI1706" s="16"/>
      <c r="AJ1706" s="16"/>
      <c r="AK1706" s="16"/>
      <c r="AL1706" s="16"/>
      <c r="AM1706" s="16"/>
      <c r="AN1706" s="16"/>
      <c r="AO1706" s="16"/>
      <c r="AP1706" s="16"/>
    </row>
    <row r="1707" spans="1:42" s="17" customFormat="1" ht="12.75" hidden="1" customHeight="1">
      <c r="A1707" s="63">
        <v>141112000</v>
      </c>
      <c r="B1707" s="193"/>
      <c r="C1707" s="195" t="s">
        <v>569</v>
      </c>
      <c r="D1707" s="132"/>
      <c r="E1707" s="264"/>
      <c r="F1707" s="265"/>
      <c r="G1707" s="266"/>
      <c r="H1707" s="342"/>
      <c r="I1707" s="345"/>
      <c r="J1707" s="344"/>
      <c r="K1707" s="344"/>
      <c r="L1707" s="365"/>
      <c r="M1707" s="343">
        <f t="shared" si="195"/>
        <v>0</v>
      </c>
      <c r="N1707" s="346">
        <f t="shared" si="195"/>
        <v>0</v>
      </c>
      <c r="O1707" s="36"/>
      <c r="P1707" s="51" t="s">
        <v>1474</v>
      </c>
      <c r="Q1707" s="36"/>
      <c r="R1707" s="36" t="str">
        <f t="shared" si="192"/>
        <v/>
      </c>
      <c r="S1707" s="15"/>
      <c r="T1707" s="15"/>
      <c r="U1707" s="28"/>
      <c r="V1707" s="28"/>
      <c r="W1707" s="15"/>
      <c r="X1707" s="15"/>
      <c r="Y1707" s="15"/>
      <c r="Z1707" s="15"/>
      <c r="AA1707" s="16"/>
      <c r="AB1707" s="16"/>
      <c r="AC1707" s="16"/>
      <c r="AD1707" s="16"/>
      <c r="AE1707" s="16"/>
      <c r="AF1707" s="16"/>
      <c r="AG1707" s="16"/>
      <c r="AH1707" s="16"/>
      <c r="AI1707" s="16"/>
      <c r="AJ1707" s="16"/>
      <c r="AK1707" s="16"/>
      <c r="AL1707" s="16"/>
      <c r="AM1707" s="16"/>
      <c r="AN1707" s="16"/>
      <c r="AO1707" s="16"/>
      <c r="AP1707" s="16"/>
    </row>
    <row r="1708" spans="1:42" s="17" customFormat="1" ht="12.75" hidden="1" customHeight="1">
      <c r="A1708" s="63">
        <v>141113000</v>
      </c>
      <c r="B1708" s="193"/>
      <c r="C1708" s="195" t="s">
        <v>570</v>
      </c>
      <c r="D1708" s="132"/>
      <c r="E1708" s="264"/>
      <c r="F1708" s="265"/>
      <c r="G1708" s="266"/>
      <c r="H1708" s="342"/>
      <c r="I1708" s="345"/>
      <c r="J1708" s="344"/>
      <c r="K1708" s="344"/>
      <c r="L1708" s="365"/>
      <c r="M1708" s="343">
        <f t="shared" si="195"/>
        <v>0</v>
      </c>
      <c r="N1708" s="346">
        <f t="shared" si="195"/>
        <v>0</v>
      </c>
      <c r="O1708" s="36"/>
      <c r="P1708" s="51" t="s">
        <v>1474</v>
      </c>
      <c r="Q1708" s="36"/>
      <c r="R1708" s="36" t="str">
        <f t="shared" si="192"/>
        <v/>
      </c>
      <c r="S1708" s="15"/>
      <c r="T1708" s="15"/>
      <c r="U1708" s="28"/>
      <c r="V1708" s="28"/>
      <c r="W1708" s="15"/>
      <c r="X1708" s="15"/>
      <c r="Y1708" s="15"/>
      <c r="Z1708" s="15"/>
      <c r="AA1708" s="16"/>
      <c r="AB1708" s="16"/>
      <c r="AC1708" s="16"/>
      <c r="AD1708" s="16"/>
      <c r="AE1708" s="16"/>
      <c r="AF1708" s="16"/>
      <c r="AG1708" s="16"/>
      <c r="AH1708" s="16"/>
      <c r="AI1708" s="16"/>
      <c r="AJ1708" s="16"/>
      <c r="AK1708" s="16"/>
      <c r="AL1708" s="16"/>
      <c r="AM1708" s="16"/>
      <c r="AN1708" s="16"/>
      <c r="AO1708" s="16"/>
      <c r="AP1708" s="16"/>
    </row>
    <row r="1709" spans="1:42" s="17" customFormat="1" ht="12.75" hidden="1" customHeight="1" thickBot="1">
      <c r="A1709" s="63">
        <v>141114000</v>
      </c>
      <c r="B1709" s="201"/>
      <c r="C1709" s="196" t="s">
        <v>571</v>
      </c>
      <c r="D1709" s="136"/>
      <c r="E1709" s="315"/>
      <c r="F1709" s="348"/>
      <c r="G1709" s="349"/>
      <c r="H1709" s="402"/>
      <c r="I1709" s="403"/>
      <c r="J1709" s="404"/>
      <c r="K1709" s="405"/>
      <c r="L1709" s="404"/>
      <c r="M1709" s="406">
        <f t="shared" si="195"/>
        <v>0</v>
      </c>
      <c r="N1709" s="407">
        <f t="shared" si="195"/>
        <v>0</v>
      </c>
      <c r="O1709" s="36"/>
      <c r="P1709" s="51" t="s">
        <v>1474</v>
      </c>
      <c r="Q1709" s="36"/>
      <c r="R1709" s="36" t="str">
        <f t="shared" si="192"/>
        <v/>
      </c>
      <c r="S1709" s="15"/>
      <c r="T1709" s="15"/>
      <c r="U1709" s="28"/>
      <c r="V1709" s="28"/>
      <c r="W1709" s="15"/>
      <c r="X1709" s="15"/>
      <c r="Y1709" s="15"/>
      <c r="Z1709" s="15"/>
      <c r="AA1709" s="16"/>
      <c r="AB1709" s="16"/>
      <c r="AC1709" s="16"/>
      <c r="AD1709" s="16"/>
      <c r="AE1709" s="16"/>
      <c r="AF1709" s="16"/>
      <c r="AG1709" s="16"/>
      <c r="AH1709" s="16"/>
      <c r="AI1709" s="16"/>
      <c r="AJ1709" s="16"/>
      <c r="AK1709" s="16"/>
      <c r="AL1709" s="16"/>
      <c r="AM1709" s="16"/>
      <c r="AN1709" s="16"/>
      <c r="AO1709" s="16"/>
      <c r="AP1709" s="16"/>
    </row>
    <row r="1710" spans="1:42" s="18" customFormat="1" ht="15.75" hidden="1" customHeight="1" thickBot="1">
      <c r="A1710" s="63" t="s">
        <v>656</v>
      </c>
      <c r="B1710" s="418" t="s">
        <v>572</v>
      </c>
      <c r="C1710" s="419"/>
      <c r="D1710" s="183"/>
      <c r="E1710" s="336">
        <f>SUM(E1711:E1721)</f>
        <v>0</v>
      </c>
      <c r="F1710" s="337">
        <f>SUM(F1711:F1721)</f>
        <v>0</v>
      </c>
      <c r="G1710" s="338">
        <f>SUM(G1711:G1721)</f>
        <v>0</v>
      </c>
      <c r="H1710" s="339">
        <f t="shared" ref="H1710:N1710" si="196">SUM(H1711:H1721)</f>
        <v>0</v>
      </c>
      <c r="I1710" s="341">
        <f t="shared" si="196"/>
        <v>0</v>
      </c>
      <c r="J1710" s="337">
        <f t="shared" si="196"/>
        <v>0</v>
      </c>
      <c r="K1710" s="337">
        <f t="shared" si="196"/>
        <v>0</v>
      </c>
      <c r="L1710" s="340">
        <f t="shared" si="196"/>
        <v>0</v>
      </c>
      <c r="M1710" s="341">
        <f t="shared" si="196"/>
        <v>0</v>
      </c>
      <c r="N1710" s="340">
        <f t="shared" si="196"/>
        <v>0</v>
      </c>
      <c r="O1710" s="36"/>
      <c r="P1710" s="51" t="s">
        <v>1500</v>
      </c>
      <c r="Q1710" s="36"/>
      <c r="R1710" s="36" t="str">
        <f t="shared" si="192"/>
        <v/>
      </c>
      <c r="S1710" s="15"/>
      <c r="T1710" s="15"/>
      <c r="U1710" s="29">
        <f>SUM(M1711:M1716)</f>
        <v>0</v>
      </c>
      <c r="V1710" s="29">
        <f>SUM(N1711:N1716)</f>
        <v>0</v>
      </c>
      <c r="W1710" s="15"/>
      <c r="X1710" s="15"/>
      <c r="Y1710" s="15"/>
      <c r="Z1710" s="15"/>
      <c r="AA1710" s="15"/>
      <c r="AB1710" s="15"/>
      <c r="AC1710" s="15"/>
      <c r="AD1710" s="15"/>
      <c r="AE1710" s="15"/>
      <c r="AF1710" s="15"/>
      <c r="AG1710" s="15"/>
      <c r="AH1710" s="15"/>
      <c r="AI1710" s="15"/>
      <c r="AJ1710" s="15"/>
      <c r="AK1710" s="15"/>
      <c r="AL1710" s="15"/>
      <c r="AM1710" s="15"/>
      <c r="AN1710" s="15"/>
      <c r="AO1710" s="15"/>
      <c r="AP1710" s="15"/>
    </row>
    <row r="1711" spans="1:42" s="129" customFormat="1" ht="13.5" hidden="1" customHeight="1">
      <c r="A1711" s="126">
        <v>142708000</v>
      </c>
      <c r="B1711" s="133"/>
      <c r="C1711" s="152" t="s">
        <v>579</v>
      </c>
      <c r="D1711" s="132"/>
      <c r="E1711" s="258"/>
      <c r="F1711" s="259"/>
      <c r="G1711" s="260"/>
      <c r="H1711" s="261"/>
      <c r="I1711" s="262"/>
      <c r="J1711" s="259"/>
      <c r="K1711" s="259"/>
      <c r="L1711" s="263"/>
      <c r="M1711" s="258">
        <f t="shared" ref="M1711:N1721" si="197">I1711+K1711</f>
        <v>0</v>
      </c>
      <c r="N1711" s="263">
        <f t="shared" si="197"/>
        <v>0</v>
      </c>
      <c r="O1711" s="150"/>
      <c r="P1711" s="151" t="s">
        <v>1474</v>
      </c>
      <c r="Q1711" s="150"/>
      <c r="R1711" s="150" t="str">
        <f t="shared" si="192"/>
        <v/>
      </c>
      <c r="S1711" s="5"/>
      <c r="T1711" s="5"/>
      <c r="U1711" s="30"/>
      <c r="V1711" s="30"/>
      <c r="W1711" s="5"/>
      <c r="X1711" s="5"/>
      <c r="Y1711" s="5"/>
      <c r="Z1711" s="5"/>
      <c r="AA1711" s="128"/>
      <c r="AB1711" s="128"/>
      <c r="AC1711" s="128"/>
      <c r="AD1711" s="128"/>
      <c r="AE1711" s="128"/>
      <c r="AF1711" s="128"/>
      <c r="AG1711" s="128"/>
      <c r="AH1711" s="128"/>
      <c r="AI1711" s="128"/>
      <c r="AJ1711" s="128"/>
      <c r="AK1711" s="128"/>
      <c r="AL1711" s="128"/>
      <c r="AM1711" s="128"/>
      <c r="AN1711" s="128"/>
      <c r="AO1711" s="128"/>
      <c r="AP1711" s="128"/>
    </row>
    <row r="1712" spans="1:42" s="129" customFormat="1" ht="12.75" hidden="1" customHeight="1">
      <c r="A1712" s="126">
        <v>142707000</v>
      </c>
      <c r="B1712" s="131"/>
      <c r="C1712" s="144" t="s">
        <v>578</v>
      </c>
      <c r="D1712" s="132"/>
      <c r="E1712" s="264"/>
      <c r="F1712" s="265"/>
      <c r="G1712" s="266"/>
      <c r="H1712" s="267"/>
      <c r="I1712" s="268"/>
      <c r="J1712" s="265"/>
      <c r="K1712" s="265"/>
      <c r="L1712" s="269"/>
      <c r="M1712" s="258">
        <f t="shared" si="197"/>
        <v>0</v>
      </c>
      <c r="N1712" s="263">
        <f t="shared" si="197"/>
        <v>0</v>
      </c>
      <c r="O1712" s="150"/>
      <c r="P1712" s="151" t="s">
        <v>1474</v>
      </c>
      <c r="Q1712" s="150"/>
      <c r="R1712" s="150" t="str">
        <f t="shared" si="192"/>
        <v/>
      </c>
      <c r="S1712" s="5"/>
      <c r="T1712" s="5"/>
      <c r="U1712" s="30"/>
      <c r="V1712" s="30"/>
      <c r="W1712" s="5"/>
      <c r="X1712" s="5"/>
      <c r="Y1712" s="5"/>
      <c r="Z1712" s="5"/>
      <c r="AA1712" s="128"/>
      <c r="AB1712" s="128"/>
      <c r="AC1712" s="128"/>
      <c r="AD1712" s="128"/>
      <c r="AE1712" s="128"/>
      <c r="AF1712" s="128"/>
      <c r="AG1712" s="128"/>
      <c r="AH1712" s="128"/>
      <c r="AI1712" s="128"/>
      <c r="AJ1712" s="128"/>
      <c r="AK1712" s="128"/>
      <c r="AL1712" s="128"/>
      <c r="AM1712" s="128"/>
      <c r="AN1712" s="128"/>
      <c r="AO1712" s="128"/>
      <c r="AP1712" s="128"/>
    </row>
    <row r="1713" spans="1:42" s="129" customFormat="1" ht="12.75" hidden="1" customHeight="1">
      <c r="A1713" s="126">
        <v>142711000</v>
      </c>
      <c r="B1713" s="72"/>
      <c r="C1713" s="144" t="s">
        <v>582</v>
      </c>
      <c r="D1713" s="110"/>
      <c r="E1713" s="264"/>
      <c r="F1713" s="265"/>
      <c r="G1713" s="266"/>
      <c r="H1713" s="267"/>
      <c r="I1713" s="268"/>
      <c r="J1713" s="265"/>
      <c r="K1713" s="265"/>
      <c r="L1713" s="269"/>
      <c r="M1713" s="258">
        <f t="shared" si="197"/>
        <v>0</v>
      </c>
      <c r="N1713" s="263">
        <f t="shared" si="197"/>
        <v>0</v>
      </c>
      <c r="O1713" s="150"/>
      <c r="P1713" s="151" t="s">
        <v>1474</v>
      </c>
      <c r="Q1713" s="150"/>
      <c r="R1713" s="150" t="str">
        <f t="shared" si="192"/>
        <v/>
      </c>
      <c r="S1713" s="5"/>
      <c r="T1713" s="5"/>
      <c r="U1713" s="30"/>
      <c r="V1713" s="30"/>
      <c r="W1713" s="5"/>
      <c r="X1713" s="5"/>
      <c r="Y1713" s="5"/>
      <c r="Z1713" s="5"/>
      <c r="AA1713" s="128"/>
      <c r="AB1713" s="128"/>
      <c r="AC1713" s="128"/>
      <c r="AD1713" s="128"/>
      <c r="AE1713" s="128"/>
      <c r="AF1713" s="128"/>
      <c r="AG1713" s="128"/>
      <c r="AH1713" s="128"/>
      <c r="AI1713" s="128"/>
      <c r="AJ1713" s="128"/>
      <c r="AK1713" s="128"/>
      <c r="AL1713" s="128"/>
      <c r="AM1713" s="128"/>
      <c r="AN1713" s="128"/>
      <c r="AO1713" s="128"/>
      <c r="AP1713" s="128"/>
    </row>
    <row r="1714" spans="1:42" s="143" customFormat="1" ht="12.75" hidden="1" customHeight="1">
      <c r="A1714" s="137">
        <v>142701000</v>
      </c>
      <c r="B1714" s="95"/>
      <c r="C1714" s="152" t="s">
        <v>573</v>
      </c>
      <c r="D1714" s="132"/>
      <c r="E1714" s="258"/>
      <c r="F1714" s="259"/>
      <c r="G1714" s="260"/>
      <c r="H1714" s="321"/>
      <c r="I1714" s="322"/>
      <c r="J1714" s="320"/>
      <c r="K1714" s="320"/>
      <c r="L1714" s="363"/>
      <c r="M1714" s="319">
        <f t="shared" si="197"/>
        <v>0</v>
      </c>
      <c r="N1714" s="363">
        <f t="shared" si="197"/>
        <v>0</v>
      </c>
      <c r="O1714" s="138"/>
      <c r="P1714" s="139" t="s">
        <v>1474</v>
      </c>
      <c r="Q1714" s="138"/>
      <c r="R1714" s="138" t="str">
        <f t="shared" si="192"/>
        <v/>
      </c>
      <c r="S1714" s="140"/>
      <c r="T1714" s="140"/>
      <c r="U1714" s="141"/>
      <c r="V1714" s="141"/>
      <c r="W1714" s="140"/>
      <c r="X1714" s="140"/>
      <c r="Y1714" s="140"/>
      <c r="Z1714" s="140"/>
      <c r="AA1714" s="142"/>
      <c r="AB1714" s="142"/>
      <c r="AC1714" s="142"/>
      <c r="AD1714" s="142"/>
      <c r="AE1714" s="142"/>
      <c r="AF1714" s="142"/>
      <c r="AG1714" s="142"/>
      <c r="AH1714" s="142"/>
      <c r="AI1714" s="142"/>
      <c r="AJ1714" s="142"/>
      <c r="AK1714" s="142"/>
      <c r="AL1714" s="142"/>
      <c r="AM1714" s="142"/>
      <c r="AN1714" s="142"/>
      <c r="AO1714" s="142"/>
      <c r="AP1714" s="142"/>
    </row>
    <row r="1715" spans="1:42" s="241" customFormat="1" ht="12.75" hidden="1" customHeight="1">
      <c r="A1715" s="223">
        <v>142709000</v>
      </c>
      <c r="B1715" s="72"/>
      <c r="C1715" s="144" t="s">
        <v>580</v>
      </c>
      <c r="D1715" s="132"/>
      <c r="E1715" s="264"/>
      <c r="F1715" s="265"/>
      <c r="G1715" s="266"/>
      <c r="H1715" s="267"/>
      <c r="I1715" s="268"/>
      <c r="J1715" s="265"/>
      <c r="K1715" s="265"/>
      <c r="L1715" s="269"/>
      <c r="M1715" s="258">
        <f t="shared" si="197"/>
        <v>0</v>
      </c>
      <c r="N1715" s="263">
        <f t="shared" si="197"/>
        <v>0</v>
      </c>
      <c r="O1715" s="224"/>
      <c r="P1715" s="225" t="s">
        <v>1474</v>
      </c>
      <c r="Q1715" s="224"/>
      <c r="R1715" s="224" t="str">
        <f t="shared" si="192"/>
        <v/>
      </c>
      <c r="S1715" s="238"/>
      <c r="T1715" s="238"/>
      <c r="U1715" s="239"/>
      <c r="V1715" s="239"/>
      <c r="W1715" s="238"/>
      <c r="X1715" s="238"/>
      <c r="Y1715" s="238"/>
      <c r="Z1715" s="238"/>
      <c r="AA1715" s="240"/>
      <c r="AB1715" s="240"/>
      <c r="AC1715" s="240"/>
      <c r="AD1715" s="240"/>
      <c r="AE1715" s="240"/>
      <c r="AF1715" s="240"/>
      <c r="AG1715" s="240"/>
      <c r="AH1715" s="240"/>
      <c r="AI1715" s="240"/>
      <c r="AJ1715" s="240"/>
      <c r="AK1715" s="240"/>
      <c r="AL1715" s="240"/>
      <c r="AM1715" s="240"/>
      <c r="AN1715" s="240"/>
      <c r="AO1715" s="240"/>
      <c r="AP1715" s="240"/>
    </row>
    <row r="1716" spans="1:42" s="241" customFormat="1" ht="12.75" hidden="1" customHeight="1">
      <c r="A1716" s="223">
        <v>142702000</v>
      </c>
      <c r="B1716" s="72"/>
      <c r="C1716" s="144" t="s">
        <v>574</v>
      </c>
      <c r="D1716" s="132"/>
      <c r="E1716" s="264"/>
      <c r="F1716" s="265"/>
      <c r="G1716" s="266"/>
      <c r="H1716" s="267"/>
      <c r="I1716" s="268"/>
      <c r="J1716" s="265"/>
      <c r="K1716" s="265"/>
      <c r="L1716" s="269"/>
      <c r="M1716" s="258">
        <f t="shared" si="197"/>
        <v>0</v>
      </c>
      <c r="N1716" s="263">
        <f t="shared" si="197"/>
        <v>0</v>
      </c>
      <c r="O1716" s="224"/>
      <c r="P1716" s="225" t="s">
        <v>1474</v>
      </c>
      <c r="Q1716" s="224"/>
      <c r="R1716" s="224" t="str">
        <f t="shared" si="192"/>
        <v/>
      </c>
      <c r="S1716" s="238"/>
      <c r="T1716" s="238"/>
      <c r="U1716" s="239"/>
      <c r="V1716" s="239"/>
      <c r="W1716" s="238"/>
      <c r="X1716" s="238"/>
      <c r="Y1716" s="238"/>
      <c r="Z1716" s="238"/>
      <c r="AA1716" s="240"/>
      <c r="AB1716" s="240"/>
      <c r="AC1716" s="240"/>
      <c r="AD1716" s="240"/>
      <c r="AE1716" s="240"/>
      <c r="AF1716" s="240"/>
      <c r="AG1716" s="240"/>
      <c r="AH1716" s="240"/>
      <c r="AI1716" s="240"/>
      <c r="AJ1716" s="240"/>
      <c r="AK1716" s="240"/>
      <c r="AL1716" s="240"/>
      <c r="AM1716" s="240"/>
      <c r="AN1716" s="240"/>
      <c r="AO1716" s="240"/>
      <c r="AP1716" s="240"/>
    </row>
    <row r="1717" spans="1:42" s="143" customFormat="1" ht="12.75" hidden="1" customHeight="1">
      <c r="A1717" s="137">
        <v>142703000</v>
      </c>
      <c r="B1717" s="72"/>
      <c r="C1717" s="144" t="s">
        <v>575</v>
      </c>
      <c r="D1717" s="132"/>
      <c r="E1717" s="264"/>
      <c r="F1717" s="265"/>
      <c r="G1717" s="266"/>
      <c r="H1717" s="291"/>
      <c r="I1717" s="292"/>
      <c r="J1717" s="289"/>
      <c r="K1717" s="289"/>
      <c r="L1717" s="293"/>
      <c r="M1717" s="319">
        <f t="shared" si="197"/>
        <v>0</v>
      </c>
      <c r="N1717" s="363">
        <f t="shared" si="197"/>
        <v>0</v>
      </c>
      <c r="O1717" s="138"/>
      <c r="P1717" s="139" t="s">
        <v>1474</v>
      </c>
      <c r="Q1717" s="138"/>
      <c r="R1717" s="138" t="str">
        <f t="shared" si="192"/>
        <v/>
      </c>
      <c r="S1717" s="140"/>
      <c r="T1717" s="140"/>
      <c r="U1717" s="141"/>
      <c r="V1717" s="141"/>
      <c r="W1717" s="140"/>
      <c r="X1717" s="140"/>
      <c r="Y1717" s="140"/>
      <c r="Z1717" s="140"/>
      <c r="AA1717" s="142"/>
      <c r="AB1717" s="142"/>
      <c r="AC1717" s="142"/>
      <c r="AD1717" s="142"/>
      <c r="AE1717" s="142"/>
      <c r="AF1717" s="142"/>
      <c r="AG1717" s="142"/>
      <c r="AH1717" s="142"/>
      <c r="AI1717" s="142"/>
      <c r="AJ1717" s="142"/>
      <c r="AK1717" s="142"/>
      <c r="AL1717" s="142"/>
      <c r="AM1717" s="142"/>
      <c r="AN1717" s="142"/>
      <c r="AO1717" s="142"/>
      <c r="AP1717" s="142"/>
    </row>
    <row r="1718" spans="1:42" s="129" customFormat="1" ht="12.75" hidden="1" customHeight="1">
      <c r="A1718" s="126">
        <v>142704000</v>
      </c>
      <c r="B1718" s="72"/>
      <c r="C1718" s="144" t="s">
        <v>657</v>
      </c>
      <c r="D1718" s="134"/>
      <c r="E1718" s="264"/>
      <c r="F1718" s="265"/>
      <c r="G1718" s="266"/>
      <c r="H1718" s="267"/>
      <c r="I1718" s="268"/>
      <c r="J1718" s="265"/>
      <c r="K1718" s="265"/>
      <c r="L1718" s="269"/>
      <c r="M1718" s="258">
        <f t="shared" si="197"/>
        <v>0</v>
      </c>
      <c r="N1718" s="263">
        <f t="shared" si="197"/>
        <v>0</v>
      </c>
      <c r="O1718" s="150"/>
      <c r="P1718" s="151" t="s">
        <v>1474</v>
      </c>
      <c r="Q1718" s="150"/>
      <c r="R1718" s="150" t="str">
        <f t="shared" si="192"/>
        <v/>
      </c>
      <c r="S1718" s="5"/>
      <c r="T1718" s="5"/>
      <c r="U1718" s="30"/>
      <c r="V1718" s="30"/>
      <c r="W1718" s="5"/>
      <c r="X1718" s="5"/>
      <c r="Y1718" s="5"/>
      <c r="Z1718" s="5"/>
      <c r="AA1718" s="128"/>
      <c r="AB1718" s="128"/>
      <c r="AC1718" s="128"/>
      <c r="AD1718" s="128"/>
      <c r="AE1718" s="128"/>
      <c r="AF1718" s="128"/>
      <c r="AG1718" s="128"/>
      <c r="AH1718" s="128"/>
      <c r="AI1718" s="128"/>
      <c r="AJ1718" s="128"/>
      <c r="AK1718" s="128"/>
      <c r="AL1718" s="128"/>
      <c r="AM1718" s="128"/>
      <c r="AN1718" s="128"/>
      <c r="AO1718" s="128"/>
      <c r="AP1718" s="128"/>
    </row>
    <row r="1719" spans="1:42" s="17" customFormat="1" ht="12.75" hidden="1" customHeight="1">
      <c r="A1719" s="63">
        <v>142705000</v>
      </c>
      <c r="B1719" s="95"/>
      <c r="C1719" s="152" t="s">
        <v>576</v>
      </c>
      <c r="D1719" s="132"/>
      <c r="E1719" s="258"/>
      <c r="F1719" s="259"/>
      <c r="G1719" s="260"/>
      <c r="H1719" s="261"/>
      <c r="I1719" s="262"/>
      <c r="J1719" s="259"/>
      <c r="K1719" s="259"/>
      <c r="L1719" s="263"/>
      <c r="M1719" s="258">
        <f t="shared" si="197"/>
        <v>0</v>
      </c>
      <c r="N1719" s="263">
        <f t="shared" si="197"/>
        <v>0</v>
      </c>
      <c r="O1719" s="36"/>
      <c r="P1719" s="51" t="s">
        <v>1474</v>
      </c>
      <c r="Q1719" s="36"/>
      <c r="R1719" s="36" t="str">
        <f t="shared" si="192"/>
        <v/>
      </c>
      <c r="S1719" s="15"/>
      <c r="T1719" s="15"/>
      <c r="U1719" s="28"/>
      <c r="V1719" s="28"/>
      <c r="W1719" s="15"/>
      <c r="X1719" s="15"/>
      <c r="Y1719" s="15"/>
      <c r="Z1719" s="15"/>
      <c r="AA1719" s="16"/>
      <c r="AB1719" s="16"/>
      <c r="AC1719" s="16"/>
      <c r="AD1719" s="16"/>
      <c r="AE1719" s="16"/>
      <c r="AF1719" s="16"/>
      <c r="AG1719" s="16"/>
      <c r="AH1719" s="16"/>
      <c r="AI1719" s="16"/>
      <c r="AJ1719" s="16"/>
      <c r="AK1719" s="16"/>
      <c r="AL1719" s="16"/>
      <c r="AM1719" s="16"/>
      <c r="AN1719" s="16"/>
      <c r="AO1719" s="16"/>
      <c r="AP1719" s="16"/>
    </row>
    <row r="1720" spans="1:42" s="17" customFormat="1" ht="12.75" hidden="1" customHeight="1">
      <c r="A1720" s="63">
        <v>142706000</v>
      </c>
      <c r="B1720" s="72"/>
      <c r="C1720" s="144" t="s">
        <v>577</v>
      </c>
      <c r="D1720" s="132"/>
      <c r="E1720" s="264"/>
      <c r="F1720" s="265"/>
      <c r="G1720" s="266"/>
      <c r="H1720" s="267"/>
      <c r="I1720" s="268"/>
      <c r="J1720" s="265"/>
      <c r="K1720" s="265"/>
      <c r="L1720" s="269"/>
      <c r="M1720" s="258">
        <f t="shared" si="197"/>
        <v>0</v>
      </c>
      <c r="N1720" s="263">
        <f t="shared" si="197"/>
        <v>0</v>
      </c>
      <c r="O1720" s="36"/>
      <c r="P1720" s="51" t="s">
        <v>1474</v>
      </c>
      <c r="Q1720" s="36"/>
      <c r="R1720" s="36" t="str">
        <f t="shared" si="192"/>
        <v/>
      </c>
      <c r="S1720" s="15"/>
      <c r="T1720" s="15"/>
      <c r="U1720" s="28"/>
      <c r="V1720" s="28"/>
      <c r="W1720" s="15"/>
      <c r="X1720" s="15"/>
      <c r="Y1720" s="15"/>
      <c r="Z1720" s="15"/>
      <c r="AA1720" s="16"/>
      <c r="AB1720" s="16"/>
      <c r="AC1720" s="16"/>
      <c r="AD1720" s="16"/>
      <c r="AE1720" s="16"/>
      <c r="AF1720" s="16"/>
      <c r="AG1720" s="16"/>
      <c r="AH1720" s="16"/>
      <c r="AI1720" s="16"/>
      <c r="AJ1720" s="16"/>
      <c r="AK1720" s="16"/>
      <c r="AL1720" s="16"/>
      <c r="AM1720" s="16"/>
      <c r="AN1720" s="16"/>
      <c r="AO1720" s="16"/>
      <c r="AP1720" s="16"/>
    </row>
    <row r="1721" spans="1:42" s="17" customFormat="1" ht="12.75" hidden="1" customHeight="1" thickBot="1">
      <c r="A1721" s="63">
        <v>142710000</v>
      </c>
      <c r="B1721" s="74"/>
      <c r="C1721" s="167" t="s">
        <v>581</v>
      </c>
      <c r="D1721" s="132"/>
      <c r="E1721" s="264"/>
      <c r="F1721" s="265"/>
      <c r="G1721" s="266"/>
      <c r="H1721" s="267"/>
      <c r="I1721" s="268"/>
      <c r="J1721" s="265"/>
      <c r="K1721" s="265"/>
      <c r="L1721" s="269"/>
      <c r="M1721" s="258">
        <f t="shared" si="197"/>
        <v>0</v>
      </c>
      <c r="N1721" s="263">
        <f t="shared" si="197"/>
        <v>0</v>
      </c>
      <c r="O1721" s="36"/>
      <c r="P1721" s="51" t="s">
        <v>1474</v>
      </c>
      <c r="Q1721" s="36"/>
      <c r="R1721" s="36" t="str">
        <f t="shared" si="192"/>
        <v/>
      </c>
      <c r="S1721" s="15"/>
      <c r="T1721" s="15"/>
      <c r="U1721" s="28"/>
      <c r="V1721" s="28"/>
      <c r="W1721" s="15"/>
      <c r="X1721" s="15"/>
      <c r="Y1721" s="15"/>
      <c r="Z1721" s="15"/>
      <c r="AA1721" s="16"/>
      <c r="AB1721" s="16"/>
      <c r="AC1721" s="16"/>
      <c r="AD1721" s="16"/>
      <c r="AE1721" s="16"/>
      <c r="AF1721" s="16"/>
      <c r="AG1721" s="16"/>
      <c r="AH1721" s="16"/>
      <c r="AI1721" s="16"/>
      <c r="AJ1721" s="16"/>
      <c r="AK1721" s="16"/>
      <c r="AL1721" s="16"/>
      <c r="AM1721" s="16"/>
      <c r="AN1721" s="16"/>
      <c r="AO1721" s="16"/>
      <c r="AP1721" s="16"/>
    </row>
    <row r="1722" spans="1:42" s="18" customFormat="1" ht="15.75" hidden="1" customHeight="1" thickBot="1">
      <c r="A1722" s="63" t="s">
        <v>658</v>
      </c>
      <c r="B1722" s="414" t="s">
        <v>583</v>
      </c>
      <c r="C1722" s="415"/>
      <c r="D1722" s="108"/>
      <c r="E1722" s="357">
        <f t="shared" ref="E1722:N1722" si="198">SUM(E1723:E1730)</f>
        <v>0</v>
      </c>
      <c r="F1722" s="358">
        <f t="shared" si="198"/>
        <v>0</v>
      </c>
      <c r="G1722" s="359">
        <f t="shared" si="198"/>
        <v>0</v>
      </c>
      <c r="H1722" s="360">
        <f t="shared" si="198"/>
        <v>0</v>
      </c>
      <c r="I1722" s="361">
        <f t="shared" si="198"/>
        <v>0</v>
      </c>
      <c r="J1722" s="358">
        <f t="shared" si="198"/>
        <v>0</v>
      </c>
      <c r="K1722" s="358">
        <f t="shared" si="198"/>
        <v>0</v>
      </c>
      <c r="L1722" s="362">
        <f t="shared" si="198"/>
        <v>0</v>
      </c>
      <c r="M1722" s="361">
        <f t="shared" si="198"/>
        <v>0</v>
      </c>
      <c r="N1722" s="362">
        <f t="shared" si="198"/>
        <v>0</v>
      </c>
      <c r="O1722" s="36"/>
      <c r="P1722" s="51" t="s">
        <v>1500</v>
      </c>
      <c r="Q1722" s="36"/>
      <c r="R1722" s="36" t="str">
        <f t="shared" si="192"/>
        <v/>
      </c>
      <c r="S1722" s="15"/>
      <c r="T1722" s="15"/>
      <c r="U1722" s="29">
        <f>SUM(M1723:M1728)</f>
        <v>0</v>
      </c>
      <c r="V1722" s="29">
        <f>SUM(N1723:N1728)</f>
        <v>0</v>
      </c>
      <c r="W1722" s="15"/>
      <c r="X1722" s="15"/>
      <c r="Y1722" s="15"/>
      <c r="Z1722" s="15"/>
      <c r="AA1722" s="15"/>
      <c r="AB1722" s="15"/>
      <c r="AC1722" s="15"/>
      <c r="AD1722" s="15"/>
      <c r="AE1722" s="15"/>
      <c r="AF1722" s="15"/>
      <c r="AG1722" s="15"/>
      <c r="AH1722" s="15"/>
      <c r="AI1722" s="15"/>
      <c r="AJ1722" s="15"/>
      <c r="AK1722" s="15"/>
      <c r="AL1722" s="15"/>
      <c r="AM1722" s="15"/>
      <c r="AN1722" s="15"/>
      <c r="AO1722" s="15"/>
      <c r="AP1722" s="15"/>
    </row>
    <row r="1723" spans="1:42" s="129" customFormat="1" ht="12.75" hidden="1" customHeight="1" thickTop="1">
      <c r="A1723" s="126">
        <v>143201000</v>
      </c>
      <c r="B1723" s="133"/>
      <c r="C1723" s="152" t="s">
        <v>584</v>
      </c>
      <c r="D1723" s="132"/>
      <c r="E1723" s="258"/>
      <c r="F1723" s="259"/>
      <c r="G1723" s="260"/>
      <c r="H1723" s="261"/>
      <c r="I1723" s="262"/>
      <c r="J1723" s="259"/>
      <c r="K1723" s="259"/>
      <c r="L1723" s="263"/>
      <c r="M1723" s="262"/>
      <c r="N1723" s="263"/>
      <c r="O1723" s="150"/>
      <c r="P1723" s="151" t="s">
        <v>1474</v>
      </c>
      <c r="Q1723" s="150"/>
      <c r="R1723" s="150" t="str">
        <f t="shared" si="192"/>
        <v/>
      </c>
      <c r="S1723" s="5"/>
      <c r="T1723" s="5"/>
      <c r="U1723" s="30"/>
      <c r="V1723" s="30"/>
      <c r="W1723" s="5"/>
      <c r="X1723" s="5"/>
      <c r="Y1723" s="5"/>
      <c r="Z1723" s="5"/>
      <c r="AA1723" s="128"/>
      <c r="AB1723" s="128"/>
      <c r="AC1723" s="128"/>
      <c r="AD1723" s="128"/>
      <c r="AE1723" s="128"/>
      <c r="AF1723" s="128"/>
      <c r="AG1723" s="128"/>
      <c r="AH1723" s="128"/>
      <c r="AI1723" s="128"/>
      <c r="AJ1723" s="128"/>
      <c r="AK1723" s="128"/>
      <c r="AL1723" s="128"/>
      <c r="AM1723" s="128"/>
      <c r="AN1723" s="128"/>
      <c r="AO1723" s="128"/>
      <c r="AP1723" s="128"/>
    </row>
    <row r="1724" spans="1:42" s="129" customFormat="1" ht="12.75" hidden="1" customHeight="1">
      <c r="A1724" s="126">
        <v>143206000</v>
      </c>
      <c r="B1724" s="131"/>
      <c r="C1724" s="144" t="s">
        <v>585</v>
      </c>
      <c r="D1724" s="132"/>
      <c r="E1724" s="264"/>
      <c r="F1724" s="265"/>
      <c r="G1724" s="266"/>
      <c r="H1724" s="267"/>
      <c r="I1724" s="268"/>
      <c r="J1724" s="265"/>
      <c r="K1724" s="265"/>
      <c r="L1724" s="269"/>
      <c r="M1724" s="264">
        <f>I1724+K1724</f>
        <v>0</v>
      </c>
      <c r="N1724" s="269">
        <f>J1724+L1724</f>
        <v>0</v>
      </c>
      <c r="O1724" s="36"/>
      <c r="P1724" s="51" t="s">
        <v>1474</v>
      </c>
      <c r="Q1724" s="36"/>
      <c r="R1724" s="36" t="str">
        <f t="shared" si="192"/>
        <v/>
      </c>
      <c r="S1724" s="5"/>
      <c r="T1724" s="5"/>
      <c r="U1724" s="30"/>
      <c r="V1724" s="30"/>
      <c r="W1724" s="5"/>
      <c r="X1724" s="5"/>
      <c r="Y1724" s="5"/>
      <c r="Z1724" s="5"/>
      <c r="AA1724" s="128"/>
      <c r="AB1724" s="128"/>
      <c r="AC1724" s="128"/>
      <c r="AD1724" s="128"/>
      <c r="AE1724" s="128"/>
      <c r="AF1724" s="128"/>
      <c r="AG1724" s="128"/>
      <c r="AH1724" s="128"/>
      <c r="AI1724" s="128"/>
      <c r="AJ1724" s="128"/>
      <c r="AK1724" s="128"/>
      <c r="AL1724" s="128"/>
      <c r="AM1724" s="128"/>
      <c r="AN1724" s="128"/>
      <c r="AO1724" s="128"/>
      <c r="AP1724" s="128"/>
    </row>
    <row r="1725" spans="1:42" s="129" customFormat="1" ht="12.75" hidden="1" customHeight="1" thickBot="1">
      <c r="A1725" s="126">
        <v>143208000</v>
      </c>
      <c r="B1725" s="135"/>
      <c r="C1725" s="167" t="s">
        <v>586</v>
      </c>
      <c r="D1725" s="136"/>
      <c r="E1725" s="315"/>
      <c r="F1725" s="348"/>
      <c r="G1725" s="349"/>
      <c r="H1725" s="350"/>
      <c r="I1725" s="384"/>
      <c r="J1725" s="348"/>
      <c r="K1725" s="348"/>
      <c r="L1725" s="316"/>
      <c r="M1725" s="408">
        <f>I1725+K1725</f>
        <v>0</v>
      </c>
      <c r="N1725" s="409">
        <f>J1725+L1725</f>
        <v>0</v>
      </c>
      <c r="O1725" s="36"/>
      <c r="P1725" s="51" t="s">
        <v>1474</v>
      </c>
      <c r="Q1725" s="36"/>
      <c r="R1725" s="36" t="str">
        <f t="shared" si="192"/>
        <v/>
      </c>
      <c r="S1725" s="5"/>
      <c r="T1725" s="5"/>
      <c r="U1725" s="30"/>
      <c r="V1725" s="30"/>
      <c r="W1725" s="5"/>
      <c r="X1725" s="5"/>
      <c r="Y1725" s="5"/>
      <c r="Z1725" s="5"/>
      <c r="AA1725" s="128"/>
      <c r="AB1725" s="128"/>
      <c r="AC1725" s="128"/>
      <c r="AD1725" s="128"/>
      <c r="AE1725" s="128"/>
      <c r="AF1725" s="128"/>
      <c r="AG1725" s="128"/>
      <c r="AH1725" s="128"/>
      <c r="AI1725" s="128"/>
      <c r="AJ1725" s="128"/>
      <c r="AK1725" s="128"/>
      <c r="AL1725" s="128"/>
      <c r="AM1725" s="128"/>
      <c r="AN1725" s="128"/>
      <c r="AO1725" s="128"/>
      <c r="AP1725" s="128"/>
    </row>
    <row r="1726" spans="1:42" s="17" customFormat="1" ht="12.75" hidden="1" customHeight="1">
      <c r="A1726" s="63">
        <v>143209000</v>
      </c>
      <c r="B1726" s="95"/>
      <c r="C1726" s="152" t="s">
        <v>587</v>
      </c>
      <c r="D1726" s="46"/>
      <c r="E1726" s="258"/>
      <c r="F1726" s="259"/>
      <c r="G1726" s="260"/>
      <c r="H1726" s="261"/>
      <c r="I1726" s="262"/>
      <c r="J1726" s="259"/>
      <c r="K1726" s="259"/>
      <c r="L1726" s="263"/>
      <c r="M1726" s="262"/>
      <c r="N1726" s="263"/>
      <c r="O1726" s="36"/>
      <c r="P1726" s="51" t="s">
        <v>1474</v>
      </c>
      <c r="Q1726" s="36"/>
      <c r="R1726" s="36" t="str">
        <f t="shared" si="192"/>
        <v/>
      </c>
      <c r="S1726" s="15"/>
      <c r="T1726" s="15"/>
      <c r="U1726" s="28"/>
      <c r="V1726" s="28"/>
      <c r="W1726" s="15"/>
      <c r="X1726" s="15"/>
      <c r="Y1726" s="15"/>
      <c r="Z1726" s="15"/>
      <c r="AA1726" s="16"/>
      <c r="AB1726" s="16"/>
      <c r="AC1726" s="16"/>
      <c r="AD1726" s="16"/>
      <c r="AE1726" s="16"/>
      <c r="AF1726" s="16"/>
      <c r="AG1726" s="16"/>
      <c r="AH1726" s="16"/>
      <c r="AI1726" s="16"/>
      <c r="AJ1726" s="16"/>
      <c r="AK1726" s="16"/>
      <c r="AL1726" s="16"/>
      <c r="AM1726" s="16"/>
      <c r="AN1726" s="16"/>
      <c r="AO1726" s="16"/>
      <c r="AP1726" s="16"/>
    </row>
    <row r="1727" spans="1:42" s="17" customFormat="1" ht="12.75" hidden="1" customHeight="1">
      <c r="A1727" s="63">
        <v>143211000</v>
      </c>
      <c r="B1727" s="72"/>
      <c r="C1727" s="144" t="s">
        <v>588</v>
      </c>
      <c r="D1727" s="46"/>
      <c r="E1727" s="264"/>
      <c r="F1727" s="265"/>
      <c r="G1727" s="266"/>
      <c r="H1727" s="267"/>
      <c r="I1727" s="268"/>
      <c r="J1727" s="265"/>
      <c r="K1727" s="265"/>
      <c r="L1727" s="269"/>
      <c r="M1727" s="268"/>
      <c r="N1727" s="269"/>
      <c r="O1727" s="36"/>
      <c r="P1727" s="51" t="s">
        <v>1474</v>
      </c>
      <c r="Q1727" s="36"/>
      <c r="R1727" s="36" t="str">
        <f t="shared" si="192"/>
        <v/>
      </c>
      <c r="S1727" s="15"/>
      <c r="T1727" s="15"/>
      <c r="U1727" s="28"/>
      <c r="V1727" s="28"/>
      <c r="W1727" s="15"/>
      <c r="X1727" s="15"/>
      <c r="Y1727" s="15"/>
      <c r="Z1727" s="15"/>
      <c r="AA1727" s="16"/>
      <c r="AB1727" s="16"/>
      <c r="AC1727" s="16"/>
      <c r="AD1727" s="16"/>
      <c r="AE1727" s="16"/>
      <c r="AF1727" s="16"/>
      <c r="AG1727" s="16"/>
      <c r="AH1727" s="16"/>
      <c r="AI1727" s="16"/>
      <c r="AJ1727" s="16"/>
      <c r="AK1727" s="16"/>
      <c r="AL1727" s="16"/>
      <c r="AM1727" s="16"/>
      <c r="AN1727" s="16"/>
      <c r="AO1727" s="16"/>
      <c r="AP1727" s="16"/>
    </row>
    <row r="1728" spans="1:42" s="129" customFormat="1" ht="12.75" hidden="1" customHeight="1">
      <c r="A1728" s="126">
        <v>143213000</v>
      </c>
      <c r="B1728" s="131"/>
      <c r="C1728" s="144" t="s">
        <v>660</v>
      </c>
      <c r="D1728" s="132"/>
      <c r="E1728" s="264"/>
      <c r="F1728" s="265"/>
      <c r="G1728" s="266"/>
      <c r="H1728" s="267"/>
      <c r="I1728" s="268"/>
      <c r="J1728" s="265"/>
      <c r="K1728" s="265"/>
      <c r="L1728" s="269"/>
      <c r="M1728" s="268"/>
      <c r="N1728" s="269"/>
      <c r="O1728" s="150"/>
      <c r="P1728" s="151" t="s">
        <v>1474</v>
      </c>
      <c r="Q1728" s="150"/>
      <c r="R1728" s="150" t="str">
        <f t="shared" si="192"/>
        <v/>
      </c>
      <c r="S1728" s="5"/>
      <c r="T1728" s="5"/>
      <c r="U1728" s="30"/>
      <c r="V1728" s="30"/>
      <c r="W1728" s="5"/>
      <c r="X1728" s="5"/>
      <c r="Y1728" s="5"/>
      <c r="Z1728" s="5"/>
      <c r="AA1728" s="128"/>
      <c r="AB1728" s="128"/>
      <c r="AC1728" s="128"/>
      <c r="AD1728" s="128"/>
      <c r="AE1728" s="128"/>
      <c r="AF1728" s="128"/>
      <c r="AG1728" s="128"/>
      <c r="AH1728" s="128"/>
      <c r="AI1728" s="128"/>
      <c r="AJ1728" s="128"/>
      <c r="AK1728" s="128"/>
      <c r="AL1728" s="128"/>
      <c r="AM1728" s="128"/>
      <c r="AN1728" s="128"/>
      <c r="AO1728" s="128"/>
      <c r="AP1728" s="128"/>
    </row>
    <row r="1729" spans="1:42" s="17" customFormat="1" ht="12.75" hidden="1" customHeight="1">
      <c r="A1729" s="63">
        <v>143214000</v>
      </c>
      <c r="B1729" s="72"/>
      <c r="C1729" s="144" t="s">
        <v>589</v>
      </c>
      <c r="D1729" s="46"/>
      <c r="E1729" s="264"/>
      <c r="F1729" s="265"/>
      <c r="G1729" s="266"/>
      <c r="H1729" s="267"/>
      <c r="I1729" s="268"/>
      <c r="J1729" s="265"/>
      <c r="K1729" s="265"/>
      <c r="L1729" s="269"/>
      <c r="M1729" s="268"/>
      <c r="N1729" s="269"/>
      <c r="O1729" s="36"/>
      <c r="P1729" s="51" t="s">
        <v>1474</v>
      </c>
      <c r="Q1729" s="36"/>
      <c r="R1729" s="36" t="str">
        <f t="shared" si="192"/>
        <v/>
      </c>
      <c r="S1729" s="15"/>
      <c r="T1729" s="15"/>
      <c r="U1729" s="28"/>
      <c r="V1729" s="28"/>
      <c r="W1729" s="15"/>
      <c r="X1729" s="15"/>
      <c r="Y1729" s="15"/>
      <c r="Z1729" s="15"/>
      <c r="AA1729" s="16"/>
      <c r="AB1729" s="16"/>
      <c r="AC1729" s="16"/>
      <c r="AD1729" s="16"/>
      <c r="AE1729" s="16"/>
      <c r="AF1729" s="16"/>
      <c r="AG1729" s="16"/>
      <c r="AH1729" s="16"/>
      <c r="AI1729" s="16"/>
      <c r="AJ1729" s="16"/>
      <c r="AK1729" s="16"/>
      <c r="AL1729" s="16"/>
      <c r="AM1729" s="16"/>
      <c r="AN1729" s="16"/>
      <c r="AO1729" s="16"/>
      <c r="AP1729" s="16"/>
    </row>
    <row r="1730" spans="1:42" s="17" customFormat="1" ht="12.75" hidden="1" customHeight="1" thickBot="1">
      <c r="A1730" s="63">
        <v>143215000</v>
      </c>
      <c r="B1730" s="182"/>
      <c r="C1730" s="211" t="s">
        <v>590</v>
      </c>
      <c r="D1730" s="62"/>
      <c r="E1730" s="270"/>
      <c r="F1730" s="271"/>
      <c r="G1730" s="272"/>
      <c r="H1730" s="273"/>
      <c r="I1730" s="274"/>
      <c r="J1730" s="271"/>
      <c r="K1730" s="271"/>
      <c r="L1730" s="275"/>
      <c r="M1730" s="274"/>
      <c r="N1730" s="275"/>
      <c r="O1730" s="36"/>
      <c r="P1730" s="51" t="s">
        <v>1474</v>
      </c>
      <c r="Q1730" s="36"/>
      <c r="R1730" s="36" t="str">
        <f t="shared" si="192"/>
        <v/>
      </c>
      <c r="S1730" s="15"/>
      <c r="T1730" s="15"/>
      <c r="U1730" s="28"/>
      <c r="V1730" s="28"/>
      <c r="W1730" s="15"/>
      <c r="X1730" s="15"/>
      <c r="Y1730" s="15"/>
      <c r="Z1730" s="15"/>
      <c r="AA1730" s="16"/>
      <c r="AB1730" s="16"/>
      <c r="AC1730" s="16"/>
      <c r="AD1730" s="16"/>
      <c r="AE1730" s="16"/>
      <c r="AF1730" s="16"/>
      <c r="AG1730" s="16"/>
      <c r="AH1730" s="16"/>
      <c r="AI1730" s="16"/>
      <c r="AJ1730" s="16"/>
      <c r="AK1730" s="16"/>
      <c r="AL1730" s="16"/>
      <c r="AM1730" s="16"/>
      <c r="AN1730" s="16"/>
      <c r="AO1730" s="16"/>
      <c r="AP1730" s="16"/>
    </row>
    <row r="1731" spans="1:42" s="18" customFormat="1" ht="15.75" hidden="1" customHeight="1" thickBot="1">
      <c r="A1731" s="63" t="s">
        <v>659</v>
      </c>
      <c r="B1731" s="418" t="s">
        <v>591</v>
      </c>
      <c r="C1731" s="419"/>
      <c r="D1731" s="183"/>
      <c r="E1731" s="336">
        <f t="shared" ref="E1731:N1731" si="199">SUM(E1732:E1741)</f>
        <v>0</v>
      </c>
      <c r="F1731" s="337">
        <f t="shared" si="199"/>
        <v>0</v>
      </c>
      <c r="G1731" s="338">
        <f t="shared" si="199"/>
        <v>0</v>
      </c>
      <c r="H1731" s="339">
        <f t="shared" si="199"/>
        <v>0</v>
      </c>
      <c r="I1731" s="341">
        <f t="shared" si="199"/>
        <v>0</v>
      </c>
      <c r="J1731" s="337">
        <f t="shared" si="199"/>
        <v>0</v>
      </c>
      <c r="K1731" s="337">
        <f t="shared" si="199"/>
        <v>0</v>
      </c>
      <c r="L1731" s="340">
        <f t="shared" si="199"/>
        <v>0</v>
      </c>
      <c r="M1731" s="341">
        <f t="shared" si="199"/>
        <v>0</v>
      </c>
      <c r="N1731" s="340">
        <f t="shared" si="199"/>
        <v>0</v>
      </c>
      <c r="O1731" s="36"/>
      <c r="P1731" s="51" t="s">
        <v>1500</v>
      </c>
      <c r="Q1731" s="36"/>
      <c r="R1731" s="36" t="str">
        <f t="shared" si="192"/>
        <v/>
      </c>
      <c r="S1731" s="15"/>
      <c r="T1731" s="15"/>
      <c r="U1731" s="29">
        <f>SUM(M1732:M1737)</f>
        <v>0</v>
      </c>
      <c r="V1731" s="29">
        <f>SUM(N1732:N1737)</f>
        <v>0</v>
      </c>
      <c r="W1731" s="15"/>
      <c r="X1731" s="15"/>
      <c r="Y1731" s="15"/>
      <c r="Z1731" s="15"/>
      <c r="AA1731" s="15"/>
      <c r="AB1731" s="15"/>
      <c r="AC1731" s="15"/>
      <c r="AD1731" s="15"/>
      <c r="AE1731" s="15"/>
      <c r="AF1731" s="15"/>
      <c r="AG1731" s="15"/>
      <c r="AH1731" s="15"/>
      <c r="AI1731" s="15"/>
      <c r="AJ1731" s="15"/>
      <c r="AK1731" s="15"/>
      <c r="AL1731" s="15"/>
      <c r="AM1731" s="15"/>
      <c r="AN1731" s="15"/>
      <c r="AO1731" s="15"/>
      <c r="AP1731" s="15"/>
    </row>
    <row r="1732" spans="1:42" s="17" customFormat="1" ht="12.75" hidden="1" customHeight="1">
      <c r="A1732" s="63">
        <v>144401000</v>
      </c>
      <c r="B1732" s="95"/>
      <c r="C1732" s="152" t="s">
        <v>592</v>
      </c>
      <c r="D1732" s="46"/>
      <c r="E1732" s="258"/>
      <c r="F1732" s="259"/>
      <c r="G1732" s="260"/>
      <c r="H1732" s="261"/>
      <c r="I1732" s="262"/>
      <c r="J1732" s="259"/>
      <c r="K1732" s="259"/>
      <c r="L1732" s="263"/>
      <c r="M1732" s="262"/>
      <c r="N1732" s="263"/>
      <c r="O1732" s="36"/>
      <c r="P1732" s="51" t="s">
        <v>1474</v>
      </c>
      <c r="Q1732" s="36"/>
      <c r="R1732" s="36" t="str">
        <f t="shared" si="192"/>
        <v/>
      </c>
      <c r="S1732" s="15"/>
      <c r="T1732" s="15"/>
      <c r="U1732" s="28"/>
      <c r="V1732" s="28"/>
      <c r="W1732" s="15"/>
      <c r="X1732" s="15"/>
      <c r="Y1732" s="15"/>
      <c r="Z1732" s="15"/>
      <c r="AA1732" s="16"/>
      <c r="AB1732" s="16"/>
      <c r="AC1732" s="16"/>
      <c r="AD1732" s="16"/>
      <c r="AE1732" s="16"/>
      <c r="AF1732" s="16"/>
      <c r="AG1732" s="16"/>
      <c r="AH1732" s="16"/>
      <c r="AI1732" s="16"/>
      <c r="AJ1732" s="16"/>
      <c r="AK1732" s="16"/>
      <c r="AL1732" s="16"/>
      <c r="AM1732" s="16"/>
      <c r="AN1732" s="16"/>
      <c r="AO1732" s="16"/>
      <c r="AP1732" s="16"/>
    </row>
    <row r="1733" spans="1:42" s="17" customFormat="1" ht="12.75" hidden="1" customHeight="1">
      <c r="A1733" s="63">
        <v>144402000</v>
      </c>
      <c r="B1733" s="72"/>
      <c r="C1733" s="144" t="s">
        <v>593</v>
      </c>
      <c r="D1733" s="46"/>
      <c r="E1733" s="264"/>
      <c r="F1733" s="265"/>
      <c r="G1733" s="266"/>
      <c r="H1733" s="267"/>
      <c r="I1733" s="268"/>
      <c r="J1733" s="265"/>
      <c r="K1733" s="265"/>
      <c r="L1733" s="269"/>
      <c r="M1733" s="268"/>
      <c r="N1733" s="269"/>
      <c r="O1733" s="36"/>
      <c r="P1733" s="51" t="s">
        <v>1474</v>
      </c>
      <c r="Q1733" s="36"/>
      <c r="R1733" s="36" t="str">
        <f t="shared" si="192"/>
        <v/>
      </c>
      <c r="S1733" s="15"/>
      <c r="T1733" s="15"/>
      <c r="U1733" s="28"/>
      <c r="V1733" s="28"/>
      <c r="W1733" s="15"/>
      <c r="X1733" s="15"/>
      <c r="Y1733" s="15"/>
      <c r="Z1733" s="15"/>
      <c r="AA1733" s="16"/>
      <c r="AB1733" s="16"/>
      <c r="AC1733" s="16"/>
      <c r="AD1733" s="16"/>
      <c r="AE1733" s="16"/>
      <c r="AF1733" s="16"/>
      <c r="AG1733" s="16"/>
      <c r="AH1733" s="16"/>
      <c r="AI1733" s="16"/>
      <c r="AJ1733" s="16"/>
      <c r="AK1733" s="16"/>
      <c r="AL1733" s="16"/>
      <c r="AM1733" s="16"/>
      <c r="AN1733" s="16"/>
      <c r="AO1733" s="16"/>
      <c r="AP1733" s="16"/>
    </row>
    <row r="1734" spans="1:42" s="17" customFormat="1" ht="12.75" hidden="1" customHeight="1">
      <c r="A1734" s="63">
        <v>144403000</v>
      </c>
      <c r="B1734" s="72"/>
      <c r="C1734" s="144" t="s">
        <v>594</v>
      </c>
      <c r="D1734" s="46"/>
      <c r="E1734" s="264"/>
      <c r="F1734" s="265"/>
      <c r="G1734" s="266"/>
      <c r="H1734" s="267"/>
      <c r="I1734" s="268"/>
      <c r="J1734" s="265"/>
      <c r="K1734" s="265"/>
      <c r="L1734" s="269"/>
      <c r="M1734" s="268"/>
      <c r="N1734" s="269"/>
      <c r="O1734" s="36"/>
      <c r="P1734" s="51" t="s">
        <v>1474</v>
      </c>
      <c r="Q1734" s="36"/>
      <c r="R1734" s="36" t="str">
        <f t="shared" si="192"/>
        <v/>
      </c>
      <c r="S1734" s="15"/>
      <c r="T1734" s="15"/>
      <c r="U1734" s="28"/>
      <c r="V1734" s="28"/>
      <c r="W1734" s="15"/>
      <c r="X1734" s="15"/>
      <c r="Y1734" s="15"/>
      <c r="Z1734" s="15"/>
      <c r="AA1734" s="16"/>
      <c r="AB1734" s="16"/>
      <c r="AC1734" s="16"/>
      <c r="AD1734" s="16"/>
      <c r="AE1734" s="16"/>
      <c r="AF1734" s="16"/>
      <c r="AG1734" s="16"/>
      <c r="AH1734" s="16"/>
      <c r="AI1734" s="16"/>
      <c r="AJ1734" s="16"/>
      <c r="AK1734" s="16"/>
      <c r="AL1734" s="16"/>
      <c r="AM1734" s="16"/>
      <c r="AN1734" s="16"/>
      <c r="AO1734" s="16"/>
      <c r="AP1734" s="16"/>
    </row>
    <row r="1735" spans="1:42" s="129" customFormat="1" ht="12.75" hidden="1" customHeight="1">
      <c r="A1735" s="126">
        <v>144404000</v>
      </c>
      <c r="B1735" s="131"/>
      <c r="C1735" s="144" t="s">
        <v>1090</v>
      </c>
      <c r="D1735" s="132"/>
      <c r="E1735" s="264"/>
      <c r="F1735" s="265"/>
      <c r="G1735" s="266"/>
      <c r="H1735" s="267"/>
      <c r="I1735" s="268"/>
      <c r="J1735" s="265"/>
      <c r="K1735" s="265"/>
      <c r="L1735" s="269"/>
      <c r="M1735" s="268"/>
      <c r="N1735" s="269"/>
      <c r="O1735" s="150"/>
      <c r="P1735" s="151" t="s">
        <v>1474</v>
      </c>
      <c r="Q1735" s="150"/>
      <c r="R1735" s="150" t="str">
        <f t="shared" si="192"/>
        <v/>
      </c>
      <c r="S1735" s="5"/>
      <c r="T1735" s="5"/>
      <c r="U1735" s="30"/>
      <c r="V1735" s="30"/>
      <c r="W1735" s="5"/>
      <c r="X1735" s="5"/>
      <c r="Y1735" s="5"/>
      <c r="Z1735" s="5"/>
      <c r="AA1735" s="128"/>
      <c r="AB1735" s="128"/>
      <c r="AC1735" s="128"/>
      <c r="AD1735" s="128"/>
      <c r="AE1735" s="128"/>
      <c r="AF1735" s="128"/>
      <c r="AG1735" s="128"/>
      <c r="AH1735" s="128"/>
      <c r="AI1735" s="128"/>
      <c r="AJ1735" s="128"/>
      <c r="AK1735" s="128"/>
      <c r="AL1735" s="128"/>
      <c r="AM1735" s="128"/>
      <c r="AN1735" s="128"/>
      <c r="AO1735" s="128"/>
      <c r="AP1735" s="128"/>
    </row>
    <row r="1736" spans="1:42" s="17" customFormat="1" ht="12.75" hidden="1" customHeight="1">
      <c r="A1736" s="63">
        <v>144405000</v>
      </c>
      <c r="B1736" s="72"/>
      <c r="C1736" s="144" t="s">
        <v>595</v>
      </c>
      <c r="D1736" s="132"/>
      <c r="E1736" s="264"/>
      <c r="F1736" s="265"/>
      <c r="G1736" s="266"/>
      <c r="H1736" s="267"/>
      <c r="I1736" s="268"/>
      <c r="J1736" s="265"/>
      <c r="K1736" s="265"/>
      <c r="L1736" s="269"/>
      <c r="M1736" s="268"/>
      <c r="N1736" s="269"/>
      <c r="O1736" s="36"/>
      <c r="P1736" s="51" t="s">
        <v>1474</v>
      </c>
      <c r="Q1736" s="36"/>
      <c r="R1736" s="36" t="str">
        <f t="shared" si="192"/>
        <v/>
      </c>
      <c r="S1736" s="15"/>
      <c r="T1736" s="15"/>
      <c r="U1736" s="28"/>
      <c r="V1736" s="28"/>
      <c r="W1736" s="15"/>
      <c r="X1736" s="15"/>
      <c r="Y1736" s="15"/>
      <c r="Z1736" s="15"/>
      <c r="AA1736" s="16"/>
      <c r="AB1736" s="16"/>
      <c r="AC1736" s="16"/>
      <c r="AD1736" s="16"/>
      <c r="AE1736" s="16"/>
      <c r="AF1736" s="16"/>
      <c r="AG1736" s="16"/>
      <c r="AH1736" s="16"/>
      <c r="AI1736" s="16"/>
      <c r="AJ1736" s="16"/>
      <c r="AK1736" s="16"/>
      <c r="AL1736" s="16"/>
      <c r="AM1736" s="16"/>
      <c r="AN1736" s="16"/>
      <c r="AO1736" s="16"/>
      <c r="AP1736" s="16"/>
    </row>
    <row r="1737" spans="1:42" s="17" customFormat="1" ht="12.75" hidden="1" customHeight="1">
      <c r="A1737" s="63">
        <v>144406000</v>
      </c>
      <c r="B1737" s="72"/>
      <c r="C1737" s="144" t="s">
        <v>596</v>
      </c>
      <c r="D1737" s="46"/>
      <c r="E1737" s="145"/>
      <c r="F1737" s="146"/>
      <c r="G1737" s="147"/>
      <c r="H1737" s="148"/>
      <c r="I1737" s="158"/>
      <c r="J1737" s="146"/>
      <c r="K1737" s="146"/>
      <c r="L1737" s="149"/>
      <c r="M1737" s="158"/>
      <c r="N1737" s="149"/>
      <c r="O1737" s="36"/>
      <c r="P1737" s="51" t="s">
        <v>1474</v>
      </c>
      <c r="Q1737" s="36"/>
      <c r="R1737" s="36" t="str">
        <f t="shared" si="192"/>
        <v/>
      </c>
      <c r="S1737" s="15"/>
      <c r="T1737" s="15"/>
      <c r="U1737" s="28"/>
      <c r="V1737" s="28"/>
      <c r="W1737" s="15"/>
      <c r="X1737" s="15"/>
      <c r="Y1737" s="15"/>
      <c r="Z1737" s="15"/>
      <c r="AA1737" s="16"/>
      <c r="AB1737" s="16"/>
      <c r="AC1737" s="16"/>
      <c r="AD1737" s="16"/>
      <c r="AE1737" s="16"/>
      <c r="AF1737" s="16"/>
      <c r="AG1737" s="16"/>
      <c r="AH1737" s="16"/>
      <c r="AI1737" s="16"/>
      <c r="AJ1737" s="16"/>
      <c r="AK1737" s="16"/>
      <c r="AL1737" s="16"/>
      <c r="AM1737" s="16"/>
      <c r="AN1737" s="16"/>
      <c r="AO1737" s="16"/>
      <c r="AP1737" s="16"/>
    </row>
    <row r="1738" spans="1:42" s="17" customFormat="1" ht="12.75" hidden="1" customHeight="1">
      <c r="A1738" s="63">
        <v>144407000</v>
      </c>
      <c r="B1738" s="72"/>
      <c r="C1738" s="144" t="s">
        <v>597</v>
      </c>
      <c r="D1738" s="46"/>
      <c r="E1738" s="145"/>
      <c r="F1738" s="146"/>
      <c r="G1738" s="147"/>
      <c r="H1738" s="148"/>
      <c r="I1738" s="158"/>
      <c r="J1738" s="146"/>
      <c r="K1738" s="146"/>
      <c r="L1738" s="149"/>
      <c r="M1738" s="158"/>
      <c r="N1738" s="149"/>
      <c r="O1738" s="36"/>
      <c r="P1738" s="51" t="s">
        <v>1474</v>
      </c>
      <c r="Q1738" s="36"/>
      <c r="R1738" s="36" t="str">
        <f t="shared" si="192"/>
        <v/>
      </c>
      <c r="S1738" s="15"/>
      <c r="T1738" s="15"/>
      <c r="U1738" s="28"/>
      <c r="V1738" s="28"/>
      <c r="W1738" s="15"/>
      <c r="X1738" s="15"/>
      <c r="Y1738" s="15"/>
      <c r="Z1738" s="15"/>
      <c r="AA1738" s="16"/>
      <c r="AB1738" s="16"/>
      <c r="AC1738" s="16"/>
      <c r="AD1738" s="16"/>
      <c r="AE1738" s="16"/>
      <c r="AF1738" s="16"/>
      <c r="AG1738" s="16"/>
      <c r="AH1738" s="16"/>
      <c r="AI1738" s="16"/>
      <c r="AJ1738" s="16"/>
      <c r="AK1738" s="16"/>
      <c r="AL1738" s="16"/>
      <c r="AM1738" s="16"/>
      <c r="AN1738" s="16"/>
      <c r="AO1738" s="16"/>
      <c r="AP1738" s="16"/>
    </row>
    <row r="1739" spans="1:42" s="17" customFormat="1" ht="12.75" hidden="1" customHeight="1">
      <c r="A1739" s="63">
        <v>144408000</v>
      </c>
      <c r="B1739" s="72"/>
      <c r="C1739" s="144" t="s">
        <v>598</v>
      </c>
      <c r="D1739" s="46"/>
      <c r="E1739" s="145"/>
      <c r="F1739" s="146"/>
      <c r="G1739" s="147"/>
      <c r="H1739" s="148"/>
      <c r="I1739" s="158"/>
      <c r="J1739" s="146"/>
      <c r="K1739" s="146"/>
      <c r="L1739" s="149"/>
      <c r="M1739" s="158"/>
      <c r="N1739" s="149"/>
      <c r="O1739" s="36"/>
      <c r="P1739" s="51" t="s">
        <v>1474</v>
      </c>
      <c r="Q1739" s="36"/>
      <c r="R1739" s="36" t="str">
        <f t="shared" si="192"/>
        <v/>
      </c>
      <c r="S1739" s="15"/>
      <c r="T1739" s="15"/>
      <c r="U1739" s="28"/>
      <c r="V1739" s="28"/>
      <c r="W1739" s="15"/>
      <c r="X1739" s="15"/>
      <c r="Y1739" s="15"/>
      <c r="Z1739" s="15"/>
      <c r="AA1739" s="16"/>
      <c r="AB1739" s="16"/>
      <c r="AC1739" s="16"/>
      <c r="AD1739" s="16"/>
      <c r="AE1739" s="16"/>
      <c r="AF1739" s="16"/>
      <c r="AG1739" s="16"/>
      <c r="AH1739" s="16"/>
      <c r="AI1739" s="16"/>
      <c r="AJ1739" s="16"/>
      <c r="AK1739" s="16"/>
      <c r="AL1739" s="16"/>
      <c r="AM1739" s="16"/>
      <c r="AN1739" s="16"/>
      <c r="AO1739" s="16"/>
      <c r="AP1739" s="16"/>
    </row>
    <row r="1740" spans="1:42" s="17" customFormat="1" ht="12.75" hidden="1" customHeight="1">
      <c r="A1740" s="63">
        <v>144409000</v>
      </c>
      <c r="B1740" s="72"/>
      <c r="C1740" s="144" t="s">
        <v>599</v>
      </c>
      <c r="D1740" s="46"/>
      <c r="E1740" s="145"/>
      <c r="F1740" s="146"/>
      <c r="G1740" s="147"/>
      <c r="H1740" s="148"/>
      <c r="I1740" s="158"/>
      <c r="J1740" s="146"/>
      <c r="K1740" s="146"/>
      <c r="L1740" s="149"/>
      <c r="M1740" s="158"/>
      <c r="N1740" s="149"/>
      <c r="O1740" s="36"/>
      <c r="P1740" s="51" t="s">
        <v>1474</v>
      </c>
      <c r="Q1740" s="36"/>
      <c r="R1740" s="36" t="str">
        <f t="shared" si="192"/>
        <v/>
      </c>
      <c r="S1740" s="15"/>
      <c r="T1740" s="15"/>
      <c r="U1740" s="28"/>
      <c r="V1740" s="28"/>
      <c r="W1740" s="15"/>
      <c r="X1740" s="15"/>
      <c r="Y1740" s="15"/>
      <c r="Z1740" s="15"/>
      <c r="AA1740" s="16"/>
      <c r="AB1740" s="16"/>
      <c r="AC1740" s="16"/>
      <c r="AD1740" s="16"/>
      <c r="AE1740" s="16"/>
      <c r="AF1740" s="16"/>
      <c r="AG1740" s="16"/>
      <c r="AH1740" s="16"/>
      <c r="AI1740" s="16"/>
      <c r="AJ1740" s="16"/>
      <c r="AK1740" s="16"/>
      <c r="AL1740" s="16"/>
      <c r="AM1740" s="16"/>
      <c r="AN1740" s="16"/>
      <c r="AO1740" s="16"/>
      <c r="AP1740" s="16"/>
    </row>
    <row r="1741" spans="1:42" s="17" customFormat="1" ht="12.75" hidden="1" customHeight="1" thickBot="1">
      <c r="A1741" s="63">
        <v>144410000</v>
      </c>
      <c r="B1741" s="74"/>
      <c r="C1741" s="167" t="s">
        <v>600</v>
      </c>
      <c r="D1741" s="46"/>
      <c r="E1741" s="168"/>
      <c r="F1741" s="169"/>
      <c r="G1741" s="170"/>
      <c r="H1741" s="171"/>
      <c r="I1741" s="173"/>
      <c r="J1741" s="169"/>
      <c r="K1741" s="169"/>
      <c r="L1741" s="172"/>
      <c r="M1741" s="173"/>
      <c r="N1741" s="172"/>
      <c r="O1741" s="36"/>
      <c r="P1741" s="51" t="s">
        <v>1474</v>
      </c>
      <c r="Q1741" s="36"/>
      <c r="R1741" s="36" t="str">
        <f t="shared" si="192"/>
        <v/>
      </c>
      <c r="S1741" s="15"/>
      <c r="T1741" s="15"/>
      <c r="U1741" s="28"/>
      <c r="V1741" s="28"/>
      <c r="W1741" s="15"/>
      <c r="X1741" s="15"/>
      <c r="Y1741" s="15"/>
      <c r="Z1741" s="15"/>
      <c r="AA1741" s="16"/>
      <c r="AB1741" s="16"/>
      <c r="AC1741" s="16"/>
      <c r="AD1741" s="16"/>
      <c r="AE1741" s="16"/>
      <c r="AF1741" s="16"/>
      <c r="AG1741" s="16"/>
      <c r="AH1741" s="16"/>
      <c r="AI1741" s="16"/>
      <c r="AJ1741" s="16"/>
      <c r="AK1741" s="16"/>
      <c r="AL1741" s="16"/>
      <c r="AM1741" s="16"/>
      <c r="AN1741" s="16"/>
      <c r="AO1741" s="16"/>
      <c r="AP1741" s="16"/>
    </row>
    <row r="1742" spans="1:42" s="17" customFormat="1" ht="12.75" customHeight="1">
      <c r="A1742" s="63"/>
      <c r="B1742" s="16"/>
      <c r="C1742" s="899" t="s">
        <v>2858</v>
      </c>
      <c r="D1742" s="899"/>
      <c r="E1742" s="899"/>
      <c r="F1742" s="899"/>
      <c r="G1742" s="899"/>
      <c r="H1742" s="899"/>
      <c r="I1742" s="899"/>
      <c r="J1742" s="899"/>
      <c r="K1742" s="899"/>
      <c r="L1742" s="899"/>
      <c r="M1742" s="899"/>
      <c r="N1742" s="899"/>
      <c r="O1742" s="36"/>
      <c r="P1742" s="51"/>
      <c r="Q1742" s="36"/>
      <c r="R1742" s="36"/>
      <c r="S1742" s="15"/>
      <c r="T1742" s="15"/>
      <c r="U1742" s="28"/>
      <c r="V1742" s="28"/>
      <c r="W1742" s="15"/>
      <c r="X1742" s="15"/>
      <c r="Y1742" s="15"/>
      <c r="Z1742" s="15"/>
      <c r="AA1742" s="16"/>
      <c r="AB1742" s="16"/>
      <c r="AC1742" s="16"/>
      <c r="AD1742" s="16"/>
      <c r="AE1742" s="16"/>
      <c r="AF1742" s="16"/>
      <c r="AG1742" s="16"/>
      <c r="AH1742" s="16"/>
      <c r="AI1742" s="16"/>
      <c r="AJ1742" s="16"/>
      <c r="AK1742" s="16"/>
      <c r="AL1742" s="16"/>
      <c r="AM1742" s="16"/>
      <c r="AN1742" s="16"/>
      <c r="AO1742" s="16"/>
      <c r="AP1742" s="16"/>
    </row>
    <row r="1743" spans="1:42" s="17" customFormat="1" ht="12.75" customHeight="1">
      <c r="A1743" s="63"/>
      <c r="B1743" s="16"/>
      <c r="C1743" s="249"/>
      <c r="D1743" s="62"/>
      <c r="E1743" s="250"/>
      <c r="F1743" s="250"/>
      <c r="G1743" s="250"/>
      <c r="H1743" s="251"/>
      <c r="I1743" s="250"/>
      <c r="J1743" s="250"/>
      <c r="K1743" s="250"/>
      <c r="L1743" s="250"/>
      <c r="M1743" s="250"/>
      <c r="N1743" s="250"/>
      <c r="O1743" s="36"/>
      <c r="P1743" s="51"/>
      <c r="Q1743" s="36"/>
      <c r="R1743" s="36"/>
      <c r="S1743" s="15"/>
      <c r="T1743" s="15"/>
      <c r="U1743" s="28"/>
      <c r="V1743" s="28"/>
      <c r="W1743" s="15"/>
      <c r="X1743" s="15"/>
      <c r="Y1743" s="15"/>
      <c r="Z1743" s="15"/>
      <c r="AA1743" s="16"/>
      <c r="AB1743" s="16"/>
      <c r="AC1743" s="16"/>
      <c r="AD1743" s="16"/>
      <c r="AE1743" s="16"/>
      <c r="AF1743" s="16"/>
      <c r="AG1743" s="16"/>
      <c r="AH1743" s="16"/>
      <c r="AI1743" s="16"/>
      <c r="AJ1743" s="16"/>
      <c r="AK1743" s="16"/>
      <c r="AL1743" s="16"/>
      <c r="AM1743" s="16"/>
      <c r="AN1743" s="16"/>
      <c r="AO1743" s="16"/>
      <c r="AP1743" s="16"/>
    </row>
    <row r="1744" spans="1:42" s="17" customFormat="1" ht="12.75" hidden="1" customHeight="1">
      <c r="A1744" s="63"/>
      <c r="B1744" s="16"/>
      <c r="C1744" s="249"/>
      <c r="D1744" s="62"/>
      <c r="E1744" s="250"/>
      <c r="F1744" s="250"/>
      <c r="G1744" s="250"/>
      <c r="H1744" s="251"/>
      <c r="I1744" s="250"/>
      <c r="J1744" s="250"/>
      <c r="K1744" s="250"/>
      <c r="L1744" s="250"/>
      <c r="M1744" s="250"/>
      <c r="N1744" s="250"/>
      <c r="O1744" s="36"/>
      <c r="P1744" s="51"/>
      <c r="Q1744" s="36"/>
      <c r="R1744" s="36"/>
      <c r="S1744" s="15"/>
      <c r="T1744" s="15"/>
      <c r="U1744" s="28"/>
      <c r="V1744" s="28"/>
      <c r="W1744" s="15"/>
      <c r="X1744" s="15"/>
      <c r="Y1744" s="15"/>
      <c r="Z1744" s="15"/>
      <c r="AA1744" s="16"/>
      <c r="AB1744" s="16"/>
      <c r="AC1744" s="16"/>
      <c r="AD1744" s="16"/>
      <c r="AE1744" s="16"/>
      <c r="AF1744" s="16"/>
      <c r="AG1744" s="16"/>
      <c r="AH1744" s="16"/>
      <c r="AI1744" s="16"/>
      <c r="AJ1744" s="16"/>
      <c r="AK1744" s="16"/>
      <c r="AL1744" s="16"/>
      <c r="AM1744" s="16"/>
      <c r="AN1744" s="16"/>
      <c r="AO1744" s="16"/>
      <c r="AP1744" s="16"/>
    </row>
    <row r="1745" spans="1:42" s="17" customFormat="1" ht="12.75" hidden="1" customHeight="1">
      <c r="A1745" s="63"/>
      <c r="B1745" s="16"/>
      <c r="C1745" s="249"/>
      <c r="D1745" s="62"/>
      <c r="E1745" s="250"/>
      <c r="F1745" s="250"/>
      <c r="G1745" s="250"/>
      <c r="H1745" s="251"/>
      <c r="I1745" s="250"/>
      <c r="J1745" s="250"/>
      <c r="K1745" s="250"/>
      <c r="L1745" s="250"/>
      <c r="M1745" s="250"/>
      <c r="N1745" s="250"/>
      <c r="O1745" s="36"/>
      <c r="P1745" s="51"/>
      <c r="Q1745" s="36"/>
      <c r="R1745" s="36"/>
      <c r="S1745" s="15"/>
      <c r="T1745" s="15"/>
      <c r="U1745" s="28"/>
      <c r="V1745" s="28"/>
      <c r="W1745" s="15"/>
      <c r="X1745" s="15"/>
      <c r="Y1745" s="15"/>
      <c r="Z1745" s="15"/>
      <c r="AA1745" s="16"/>
      <c r="AB1745" s="16"/>
      <c r="AC1745" s="16"/>
      <c r="AD1745" s="16"/>
      <c r="AE1745" s="16"/>
      <c r="AF1745" s="16"/>
      <c r="AG1745" s="16"/>
      <c r="AH1745" s="16"/>
      <c r="AI1745" s="16"/>
      <c r="AJ1745" s="16"/>
      <c r="AK1745" s="16"/>
      <c r="AL1745" s="16"/>
      <c r="AM1745" s="16"/>
      <c r="AN1745" s="16"/>
      <c r="AO1745" s="16"/>
      <c r="AP1745" s="16"/>
    </row>
    <row r="1746" spans="1:42" ht="13.5" thickBot="1">
      <c r="B1746" s="252"/>
      <c r="C1746" s="252"/>
      <c r="D1746" s="252"/>
      <c r="E1746" s="252"/>
      <c r="F1746" s="252"/>
      <c r="G1746" s="252"/>
      <c r="H1746" s="253"/>
      <c r="I1746" s="254"/>
      <c r="J1746" s="254"/>
      <c r="K1746" s="254"/>
      <c r="L1746" s="254"/>
    </row>
    <row r="1747" spans="1:42" ht="15.75" thickBot="1">
      <c r="B1747" s="126"/>
      <c r="C1747" s="900" t="s">
        <v>137</v>
      </c>
      <c r="D1747" s="901"/>
      <c r="E1747" s="902"/>
      <c r="F1747" s="252"/>
      <c r="G1747" s="252"/>
      <c r="H1747" s="253"/>
      <c r="I1747" s="254"/>
      <c r="J1747" s="254"/>
      <c r="K1747" s="254"/>
      <c r="L1747" s="254"/>
    </row>
    <row r="1748" spans="1:42" ht="15">
      <c r="B1748" s="126"/>
      <c r="C1748" s="119" t="s">
        <v>138</v>
      </c>
      <c r="D1748" s="101"/>
      <c r="E1748" s="102">
        <f>R4</f>
        <v>9</v>
      </c>
      <c r="F1748" s="252"/>
      <c r="G1748" s="252"/>
      <c r="H1748" s="253"/>
      <c r="I1748" s="254"/>
      <c r="J1748" s="254"/>
      <c r="K1748" s="254"/>
      <c r="L1748" s="254"/>
    </row>
    <row r="1749" spans="1:42" ht="15">
      <c r="B1749" s="126"/>
      <c r="C1749" s="120" t="s">
        <v>139</v>
      </c>
      <c r="D1749" s="94"/>
      <c r="E1749" s="98">
        <v>36</v>
      </c>
      <c r="F1749" s="252"/>
      <c r="G1749" s="252"/>
      <c r="H1749" s="253"/>
      <c r="I1749" s="254"/>
      <c r="J1749" s="254"/>
      <c r="K1749" s="254"/>
      <c r="L1749" s="254"/>
    </row>
    <row r="1750" spans="1:42" ht="15">
      <c r="B1750" s="126"/>
      <c r="C1750" s="120" t="s">
        <v>140</v>
      </c>
      <c r="D1750" s="94"/>
      <c r="E1750" s="98">
        <v>39</v>
      </c>
      <c r="F1750" s="252"/>
      <c r="G1750" s="252"/>
      <c r="H1750" s="253"/>
      <c r="I1750" s="254"/>
      <c r="J1750" s="254"/>
      <c r="K1750" s="254"/>
      <c r="L1750" s="254"/>
    </row>
    <row r="1751" spans="1:42" ht="15">
      <c r="B1751" s="126"/>
      <c r="C1751" s="120" t="s">
        <v>141</v>
      </c>
      <c r="D1751" s="94"/>
      <c r="E1751" s="98">
        <f>R6+41</f>
        <v>270</v>
      </c>
      <c r="F1751" s="252"/>
      <c r="G1751" s="252"/>
      <c r="H1751" s="253"/>
      <c r="I1751" s="254"/>
      <c r="J1751" s="254"/>
      <c r="K1751" s="254"/>
      <c r="L1751" s="254"/>
    </row>
    <row r="1752" spans="1:42" ht="15.75" thickBot="1">
      <c r="B1752" s="126"/>
      <c r="C1752" s="121" t="s">
        <v>142</v>
      </c>
      <c r="D1752" s="99"/>
      <c r="E1752" s="100">
        <f>E10</f>
        <v>1363</v>
      </c>
      <c r="F1752" s="252"/>
      <c r="G1752" s="252"/>
      <c r="H1752" s="253"/>
      <c r="I1752" s="254"/>
      <c r="J1752" s="254"/>
      <c r="K1752" s="254"/>
      <c r="L1752" s="254"/>
    </row>
  </sheetData>
  <mergeCells count="74">
    <mergeCell ref="B1537:C1537"/>
    <mergeCell ref="B1658:C1658"/>
    <mergeCell ref="C1742:N1742"/>
    <mergeCell ref="C1747:E1747"/>
    <mergeCell ref="B1023:C1023"/>
    <mergeCell ref="B1174:C1174"/>
    <mergeCell ref="B1250:C1250"/>
    <mergeCell ref="B1349:C1349"/>
    <mergeCell ref="B1403:C1403"/>
    <mergeCell ref="B1458:C1458"/>
    <mergeCell ref="B1016:C1016"/>
    <mergeCell ref="B744:C744"/>
    <mergeCell ref="B745:C745"/>
    <mergeCell ref="B763:C763"/>
    <mergeCell ref="B782:C782"/>
    <mergeCell ref="B800:C800"/>
    <mergeCell ref="B806:C806"/>
    <mergeCell ref="B851:C851"/>
    <mergeCell ref="B884:C884"/>
    <mergeCell ref="B885:C885"/>
    <mergeCell ref="B935:C935"/>
    <mergeCell ref="B990:C990"/>
    <mergeCell ref="B728:C728"/>
    <mergeCell ref="B545:C545"/>
    <mergeCell ref="B552:C552"/>
    <mergeCell ref="B564:C564"/>
    <mergeCell ref="B580:C580"/>
    <mergeCell ref="B605:C605"/>
    <mergeCell ref="B623:C623"/>
    <mergeCell ref="B624:C624"/>
    <mergeCell ref="B643:C643"/>
    <mergeCell ref="B656:C656"/>
    <mergeCell ref="B694:C694"/>
    <mergeCell ref="B706:C706"/>
    <mergeCell ref="B544:C544"/>
    <mergeCell ref="B268:C268"/>
    <mergeCell ref="B281:C281"/>
    <mergeCell ref="B306:C306"/>
    <mergeCell ref="B339:C339"/>
    <mergeCell ref="B362:C362"/>
    <mergeCell ref="B381:C381"/>
    <mergeCell ref="B396:C396"/>
    <mergeCell ref="B397:C397"/>
    <mergeCell ref="B456:C456"/>
    <mergeCell ref="B487:C487"/>
    <mergeCell ref="B529:C529"/>
    <mergeCell ref="U9:V9"/>
    <mergeCell ref="W9:X9"/>
    <mergeCell ref="B10:C10"/>
    <mergeCell ref="B11:C11"/>
    <mergeCell ref="B259:C259"/>
    <mergeCell ref="B30:C30"/>
    <mergeCell ref="B54:C54"/>
    <mergeCell ref="B89:C89"/>
    <mergeCell ref="B110:C110"/>
    <mergeCell ref="B159:C159"/>
    <mergeCell ref="B160:C160"/>
    <mergeCell ref="B167:C167"/>
    <mergeCell ref="B197:C197"/>
    <mergeCell ref="B235:C235"/>
    <mergeCell ref="B251:C251"/>
    <mergeCell ref="B258:C258"/>
    <mergeCell ref="B29:C29"/>
    <mergeCell ref="B2:C2"/>
    <mergeCell ref="B4:N4"/>
    <mergeCell ref="B5:N5"/>
    <mergeCell ref="B6:N6"/>
    <mergeCell ref="B8:C9"/>
    <mergeCell ref="D8:D9"/>
    <mergeCell ref="E8:G8"/>
    <mergeCell ref="H8:H9"/>
    <mergeCell ref="I8:J8"/>
    <mergeCell ref="K8:L8"/>
    <mergeCell ref="M8:N8"/>
  </mergeCells>
  <conditionalFormatting sqref="C31:C53 C55:C88 C90:C109 C111:C158 C161:C166 C168:C196 C198:C234 C236:C250 C252:C257 C12:C28 C260:C267 C282:C305 C307:C338 C340:C361 C363:C380 C382:C395 C433:C455 C457:C486 C269:C280 C530:C543 C546:C551 C488:C528 C565:C579 C581:C604 C606:C622 C553:C563 C644:C655 C657:C693 C625:C642 C707:C727 C729:C743 C746:C762 C764:C781 C783:C799 C801:C805 C807:C850 C852:C883 C886:C934 C936:C989 C991:C1015 C1017:C1022 C1025:C1032 C1034:C1056 C1058:C1101 C1103:C1126 C1128:C1153 C1155:C1173 C1175 C1177:C1203 C1205:C1232 C1234:C1249 C1252:C1273 C1275:C1279 C1281:C1303 C1305:C1321 C1323:C1348 C1351:C1361 C1363:C1373 C1375:C1390 C1392:C1402 C1404 C1406:C1423 C1425:C1431 C1433:C1444 C1446:C1457 C1460:C1471 C1473:C1486 C1488:C1494 C1496:C1516 C1518:C1536 C1539:C1550 C1552:C1591 C1593:C1625 C1627:C1645 C1647:C1657 C1660:C1686 C1688:C1694 C1696:C1709 C1711:C1721 C1723:C1730 C1732:C1745 C1748:C1752 C695:C705 C398:C431">
    <cfRule type="expression" dxfId="28" priority="6" stopIfTrue="1">
      <formula>$P12="C"</formula>
    </cfRule>
    <cfRule type="expression" priority="7" stopIfTrue="1">
      <formula>$P12="M"</formula>
    </cfRule>
  </conditionalFormatting>
  <conditionalFormatting sqref="A11:A1745">
    <cfRule type="expression" dxfId="27" priority="5" stopIfTrue="1">
      <formula>R11=""</formula>
    </cfRule>
  </conditionalFormatting>
  <conditionalFormatting sqref="C1025:C1032 C1034:C1056 C1058:C1101 C1103:C1126 C1128:C1153 C1155:C1173">
    <cfRule type="expression" dxfId="26" priority="3" stopIfTrue="1">
      <formula>$P1025="C"</formula>
    </cfRule>
    <cfRule type="expression" priority="4" stopIfTrue="1">
      <formula>$P1025="M"</formula>
    </cfRule>
  </conditionalFormatting>
  <conditionalFormatting sqref="C1252:C1273 C1275:C1279 C1281:C1303 C1305:C1321 C1323:C1348 C1351:C1361 C1363:C1373 C1375:C1390 C1392:C1402 C1404 C1406:C1423 C1425:C1431 C1433:C1444 C1446:C1457 C1460:C1471 C1473:C1486 C1488:C1494 C1496:C1516 C1518:C1536">
    <cfRule type="expression" dxfId="25" priority="1" stopIfTrue="1">
      <formula>$P1252="C"</formula>
    </cfRule>
    <cfRule type="expression" priority="2" stopIfTrue="1">
      <formula>$P1252="M"</formula>
    </cfRule>
  </conditionalFormatting>
  <printOptions horizontalCentered="1"/>
  <pageMargins left="0.17" right="0.17" top="0.43" bottom="0.41" header="0.19" footer="0.28000000000000003"/>
  <pageSetup paperSize="9" scale="59" fitToHeight="0" orientation="portrait" r:id="rId1"/>
  <headerFooter alignWithMargins="0">
    <oddFooter>Page &amp;P of &amp;N</oddFooter>
  </headerFooter>
  <rowBreaks count="1" manualBreakCount="1">
    <brk id="1402" min="1" max="13" man="1"/>
  </rowBreaks>
</worksheet>
</file>

<file path=xl/worksheets/sheet2.xml><?xml version="1.0" encoding="utf-8"?>
<worksheet xmlns="http://schemas.openxmlformats.org/spreadsheetml/2006/main" xmlns:r="http://schemas.openxmlformats.org/officeDocument/2006/relationships">
  <dimension ref="A1:AP1751"/>
  <sheetViews>
    <sheetView zoomScaleSheetLayoutView="90" workbookViewId="0">
      <pane xSplit="4" ySplit="395" topLeftCell="E879" activePane="bottomRight" state="frozen"/>
      <selection pane="topRight" activeCell="E1" sqref="E1"/>
      <selection pane="bottomLeft" activeCell="A396" sqref="A396"/>
      <selection pane="bottomRight" activeCell="H900" sqref="H900"/>
    </sheetView>
  </sheetViews>
  <sheetFormatPr defaultRowHeight="12.75"/>
  <cols>
    <col min="1" max="1" width="10.7109375" style="63" customWidth="1"/>
    <col min="2" max="2" width="1.7109375" style="40" customWidth="1"/>
    <col min="3" max="3" width="53.7109375" style="40" bestFit="1" customWidth="1"/>
    <col min="4" max="4" width="1.28515625" style="40" hidden="1" customWidth="1"/>
    <col min="5" max="5" width="10.140625" style="40" customWidth="1"/>
    <col min="6" max="6" width="13.140625" style="40" bestFit="1" customWidth="1"/>
    <col min="7" max="7" width="15.5703125" style="40" bestFit="1" customWidth="1"/>
    <col min="8" max="8" width="8.28515625" style="115" bestFit="1" customWidth="1"/>
    <col min="9" max="9" width="12" style="43" customWidth="1"/>
    <col min="10" max="10" width="13" style="43" customWidth="1"/>
    <col min="11" max="11" width="11.5703125" style="43" bestFit="1" customWidth="1"/>
    <col min="12" max="12" width="11.5703125" style="43" customWidth="1"/>
    <col min="13" max="13" width="13.140625" style="50" bestFit="1" customWidth="1"/>
    <col min="14" max="14" width="13.42578125" style="50" customWidth="1"/>
    <col min="15" max="15" width="1.140625" style="36" customWidth="1"/>
    <col min="16" max="16" width="3.28515625" style="51" bestFit="1" customWidth="1"/>
    <col min="17" max="17" width="3.28515625" style="36" customWidth="1"/>
    <col min="18" max="18" width="7.42578125" style="36" customWidth="1"/>
    <col min="19" max="19" width="3.28515625" style="3" customWidth="1"/>
    <col min="20" max="20" width="5.28515625" style="3" customWidth="1"/>
    <col min="21" max="21" width="11.85546875" style="3" bestFit="1" customWidth="1"/>
    <col min="22" max="22" width="13" style="3" bestFit="1" customWidth="1"/>
    <col min="23" max="23" width="11.5703125" style="3" bestFit="1" customWidth="1"/>
    <col min="24" max="24" width="13.140625" style="3" bestFit="1" customWidth="1"/>
    <col min="25" max="26" width="9.140625" style="3"/>
    <col min="27" max="42" width="9.140625" style="2"/>
    <col min="43" max="16384" width="9.140625" style="1"/>
  </cols>
  <sheetData>
    <row r="1" spans="1:42">
      <c r="H1" s="111"/>
      <c r="M1" s="44"/>
      <c r="N1" s="44"/>
      <c r="O1" s="35"/>
      <c r="P1" s="67"/>
      <c r="Q1" s="35"/>
      <c r="R1" s="35"/>
      <c r="S1" s="4"/>
      <c r="T1" s="4"/>
      <c r="U1" s="4"/>
      <c r="V1" s="4"/>
      <c r="W1" s="4"/>
      <c r="X1" s="4"/>
      <c r="Y1" s="4"/>
      <c r="Z1" s="4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15.75">
      <c r="B2" s="854" t="s">
        <v>2861</v>
      </c>
      <c r="C2" s="854"/>
      <c r="D2" s="444"/>
      <c r="H2" s="111"/>
      <c r="M2" s="44"/>
      <c r="N2" s="176" t="s">
        <v>2855</v>
      </c>
      <c r="O2" s="35"/>
      <c r="P2" s="67"/>
      <c r="Q2" s="35"/>
      <c r="R2" s="35"/>
      <c r="S2" s="4"/>
      <c r="T2" s="4"/>
      <c r="U2" s="4"/>
      <c r="V2" s="4"/>
      <c r="W2" s="4"/>
      <c r="X2" s="4"/>
      <c r="Y2" s="4"/>
      <c r="Z2" s="4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ht="6.75" customHeight="1">
      <c r="B3" s="41"/>
      <c r="H3" s="111"/>
      <c r="M3" s="44"/>
      <c r="N3" s="32"/>
      <c r="O3" s="35"/>
      <c r="P3" s="67"/>
      <c r="Q3" s="35"/>
      <c r="R3" s="35"/>
      <c r="S3" s="4"/>
      <c r="T3" s="4"/>
      <c r="U3" s="4"/>
      <c r="V3" s="4"/>
      <c r="W3" s="4"/>
      <c r="X3" s="4"/>
      <c r="Y3" s="4"/>
      <c r="Z3" s="4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</row>
    <row r="4" spans="1:42" ht="20.25">
      <c r="B4" s="855" t="s">
        <v>2856</v>
      </c>
      <c r="C4" s="855"/>
      <c r="D4" s="855"/>
      <c r="E4" s="855"/>
      <c r="F4" s="855"/>
      <c r="G4" s="855"/>
      <c r="H4" s="855"/>
      <c r="I4" s="855"/>
      <c r="J4" s="855"/>
      <c r="K4" s="855"/>
      <c r="L4" s="855"/>
      <c r="M4" s="855"/>
      <c r="N4" s="855"/>
      <c r="O4" s="35"/>
      <c r="P4" s="67"/>
      <c r="R4" s="66">
        <f>COUNTIF(R$11:R$1741,"R")</f>
        <v>9</v>
      </c>
      <c r="S4" s="65" t="s">
        <v>662</v>
      </c>
      <c r="T4" s="4"/>
      <c r="U4" s="4"/>
      <c r="V4" s="4"/>
      <c r="W4" s="4"/>
      <c r="X4" s="4"/>
      <c r="Y4" s="4"/>
      <c r="Z4" s="4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</row>
    <row r="5" spans="1:42" ht="20.25">
      <c r="B5" s="855" t="s">
        <v>1448</v>
      </c>
      <c r="C5" s="855"/>
      <c r="D5" s="855"/>
      <c r="E5" s="855"/>
      <c r="F5" s="855"/>
      <c r="G5" s="855"/>
      <c r="H5" s="855"/>
      <c r="I5" s="855"/>
      <c r="J5" s="855"/>
      <c r="K5" s="855"/>
      <c r="L5" s="855"/>
      <c r="M5" s="855"/>
      <c r="N5" s="855"/>
      <c r="O5" s="35"/>
      <c r="P5" s="67"/>
      <c r="R5" s="66">
        <f>COUNTIF(R$11:R$1741,"P")</f>
        <v>38</v>
      </c>
      <c r="S5" s="65" t="s">
        <v>663</v>
      </c>
      <c r="T5" s="4"/>
      <c r="U5" s="4"/>
      <c r="V5" s="4"/>
      <c r="W5" s="4"/>
      <c r="X5" s="4"/>
      <c r="Y5" s="4"/>
      <c r="Z5" s="4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</row>
    <row r="6" spans="1:42" s="248" customFormat="1" ht="15.75">
      <c r="A6" s="223"/>
      <c r="B6" s="907" t="s">
        <v>2862</v>
      </c>
      <c r="C6" s="907"/>
      <c r="D6" s="907"/>
      <c r="E6" s="907"/>
      <c r="F6" s="907"/>
      <c r="G6" s="907"/>
      <c r="H6" s="907"/>
      <c r="I6" s="907"/>
      <c r="J6" s="907"/>
      <c r="K6" s="907"/>
      <c r="L6" s="907"/>
      <c r="M6" s="907"/>
      <c r="N6" s="907"/>
      <c r="O6" s="245"/>
      <c r="P6" s="246"/>
      <c r="Q6" s="224"/>
      <c r="R6" s="466">
        <f>COUNTIF(R$11:R$1741,"M")</f>
        <v>302</v>
      </c>
      <c r="S6" s="467" t="s">
        <v>664</v>
      </c>
      <c r="T6" s="247"/>
      <c r="U6" s="247"/>
      <c r="V6" s="247"/>
      <c r="W6" s="247"/>
      <c r="X6" s="247"/>
      <c r="Y6" s="247"/>
      <c r="Z6" s="247"/>
    </row>
    <row r="7" spans="1:42" ht="15.75" thickBot="1">
      <c r="B7" s="42"/>
      <c r="C7" s="417"/>
      <c r="D7" s="417"/>
      <c r="E7" s="417"/>
      <c r="F7" s="417"/>
      <c r="G7" s="417"/>
      <c r="H7" s="33"/>
      <c r="I7" s="417"/>
      <c r="J7" s="417"/>
      <c r="K7" s="417"/>
      <c r="L7" s="417"/>
      <c r="M7" s="33"/>
      <c r="N7" s="33"/>
      <c r="O7" s="35"/>
      <c r="P7" s="67"/>
      <c r="R7" s="428">
        <f>COUNTIF(R$11:R$1741,"C")</f>
        <v>40</v>
      </c>
      <c r="S7" s="429" t="s">
        <v>665</v>
      </c>
      <c r="T7" s="4"/>
      <c r="U7" s="4"/>
      <c r="V7" s="4"/>
      <c r="W7" s="4"/>
      <c r="X7" s="4"/>
      <c r="Y7" s="4"/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</row>
    <row r="8" spans="1:42" s="54" customFormat="1" ht="45" customHeight="1">
      <c r="A8" s="64"/>
      <c r="B8" s="857" t="s">
        <v>1550</v>
      </c>
      <c r="C8" s="858"/>
      <c r="D8" s="861" t="s">
        <v>1462</v>
      </c>
      <c r="E8" s="863" t="s">
        <v>1447</v>
      </c>
      <c r="F8" s="864"/>
      <c r="G8" s="865"/>
      <c r="H8" s="866" t="s">
        <v>1453</v>
      </c>
      <c r="I8" s="868" t="s">
        <v>1451</v>
      </c>
      <c r="J8" s="869"/>
      <c r="K8" s="869" t="s">
        <v>1452</v>
      </c>
      <c r="L8" s="870"/>
      <c r="M8" s="871" t="s">
        <v>1454</v>
      </c>
      <c r="N8" s="87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</row>
    <row r="9" spans="1:42" s="54" customFormat="1" ht="16.5" customHeight="1" thickBot="1">
      <c r="A9" s="64"/>
      <c r="B9" s="859"/>
      <c r="C9" s="860"/>
      <c r="D9" s="862"/>
      <c r="E9" s="55" t="s">
        <v>1444</v>
      </c>
      <c r="F9" s="56" t="s">
        <v>1445</v>
      </c>
      <c r="G9" s="445" t="s">
        <v>1446</v>
      </c>
      <c r="H9" s="867"/>
      <c r="I9" s="57" t="s">
        <v>1445</v>
      </c>
      <c r="J9" s="58" t="s">
        <v>1446</v>
      </c>
      <c r="K9" s="58" t="s">
        <v>1445</v>
      </c>
      <c r="L9" s="96" t="s">
        <v>1446</v>
      </c>
      <c r="M9" s="59" t="s">
        <v>1445</v>
      </c>
      <c r="N9" s="60" t="s">
        <v>1446</v>
      </c>
      <c r="O9" s="52"/>
      <c r="P9" s="52"/>
      <c r="Q9" s="52"/>
      <c r="R9" s="52"/>
      <c r="S9" s="52"/>
      <c r="T9" s="52"/>
      <c r="U9" s="873" t="s">
        <v>1463</v>
      </c>
      <c r="V9" s="873"/>
      <c r="W9" s="874" t="s">
        <v>1450</v>
      </c>
      <c r="X9" s="874"/>
      <c r="Y9" s="52"/>
      <c r="Z9" s="52"/>
      <c r="AA9" s="53"/>
      <c r="AB9" s="53"/>
      <c r="AC9" s="53"/>
      <c r="AD9" s="53"/>
      <c r="AE9" s="53"/>
      <c r="AF9" s="53"/>
      <c r="AG9" s="53"/>
      <c r="AH9" s="53"/>
      <c r="AI9" s="53"/>
      <c r="AJ9" s="53"/>
      <c r="AK9" s="53"/>
      <c r="AL9" s="53"/>
      <c r="AM9" s="53"/>
      <c r="AN9" s="53"/>
      <c r="AO9" s="53"/>
      <c r="AP9" s="53"/>
    </row>
    <row r="10" spans="1:42" ht="30" customHeight="1" thickBot="1">
      <c r="B10" s="875" t="s">
        <v>1449</v>
      </c>
      <c r="C10" s="876"/>
      <c r="D10" s="45"/>
      <c r="E10" s="565">
        <f t="shared" ref="E10:N10" si="0">SUM(E11,E29,E159,E258,E396,E544,E623,E744,E884,E1023,E1174,E1250,E1349,E1403,E1458,E1537,E1658)</f>
        <v>1741</v>
      </c>
      <c r="F10" s="566">
        <f t="shared" si="0"/>
        <v>982252</v>
      </c>
      <c r="G10" s="567">
        <f t="shared" si="0"/>
        <v>4459468</v>
      </c>
      <c r="H10" s="568">
        <f t="shared" si="0"/>
        <v>1425</v>
      </c>
      <c r="I10" s="565">
        <f t="shared" si="0"/>
        <v>86513</v>
      </c>
      <c r="J10" s="566">
        <f t="shared" si="0"/>
        <v>403503</v>
      </c>
      <c r="K10" s="567">
        <f t="shared" si="0"/>
        <v>15249</v>
      </c>
      <c r="L10" s="569">
        <f t="shared" si="0"/>
        <v>74232</v>
      </c>
      <c r="M10" s="565">
        <f t="shared" si="0"/>
        <v>101762</v>
      </c>
      <c r="N10" s="570">
        <f t="shared" si="0"/>
        <v>477735</v>
      </c>
      <c r="O10" s="37"/>
      <c r="P10" s="68"/>
      <c r="Q10" s="37"/>
      <c r="R10" s="37"/>
      <c r="S10" s="34"/>
      <c r="T10" s="34"/>
      <c r="U10" s="22">
        <f>SUM(M10)</f>
        <v>101762</v>
      </c>
      <c r="V10" s="22">
        <f>SUM(N10)</f>
        <v>477735</v>
      </c>
      <c r="W10" s="23">
        <f>+M10-U10</f>
        <v>0</v>
      </c>
      <c r="X10" s="23">
        <f>+N10-V10</f>
        <v>0</v>
      </c>
    </row>
    <row r="11" spans="1:42" s="12" customFormat="1" ht="21.75" hidden="1" customHeight="1" thickBot="1">
      <c r="A11" s="63" t="s">
        <v>1503</v>
      </c>
      <c r="B11" s="877" t="s">
        <v>719</v>
      </c>
      <c r="C11" s="878"/>
      <c r="D11" s="61"/>
      <c r="E11" s="81">
        <f t="shared" ref="E11:N11" si="1">SUM(E12:E28)</f>
        <v>0</v>
      </c>
      <c r="F11" s="82">
        <f t="shared" si="1"/>
        <v>0</v>
      </c>
      <c r="G11" s="83">
        <f>SUM(G12:G28)</f>
        <v>0</v>
      </c>
      <c r="H11" s="113">
        <f t="shared" si="1"/>
        <v>0</v>
      </c>
      <c r="I11" s="84">
        <f t="shared" si="1"/>
        <v>0</v>
      </c>
      <c r="J11" s="82">
        <f t="shared" si="1"/>
        <v>0</v>
      </c>
      <c r="K11" s="82">
        <f t="shared" si="1"/>
        <v>0</v>
      </c>
      <c r="L11" s="83">
        <f t="shared" si="1"/>
        <v>0</v>
      </c>
      <c r="M11" s="81">
        <f t="shared" si="1"/>
        <v>0</v>
      </c>
      <c r="N11" s="85">
        <f t="shared" si="1"/>
        <v>0</v>
      </c>
      <c r="O11" s="38"/>
      <c r="P11" s="51" t="s">
        <v>1499</v>
      </c>
      <c r="Q11" s="36"/>
      <c r="R11" s="36" t="str">
        <f t="shared" ref="R11:R74" si="2">IF(SUM(E11:N11)=0,"",P11)</f>
        <v/>
      </c>
      <c r="S11" s="13"/>
      <c r="T11" s="13"/>
      <c r="U11" s="28">
        <f>SUM(M13:M25)</f>
        <v>0</v>
      </c>
      <c r="V11" s="28">
        <f>SUM(N13:N25)</f>
        <v>0</v>
      </c>
      <c r="W11" s="116"/>
      <c r="X11" s="116"/>
      <c r="Y11" s="13"/>
      <c r="Z11" s="13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</row>
    <row r="12" spans="1:42" s="17" customFormat="1" ht="12.75" hidden="1" customHeight="1">
      <c r="A12" s="63">
        <v>137501000</v>
      </c>
      <c r="B12" s="69"/>
      <c r="C12" s="202" t="s">
        <v>1465</v>
      </c>
      <c r="D12" s="46" t="s">
        <v>1455</v>
      </c>
      <c r="E12" s="258"/>
      <c r="F12" s="259"/>
      <c r="G12" s="260"/>
      <c r="H12" s="261"/>
      <c r="I12" s="262"/>
      <c r="J12" s="259"/>
      <c r="K12" s="259"/>
      <c r="L12" s="260"/>
      <c r="M12" s="258">
        <f t="shared" ref="M12:N28" si="3">I12+K12</f>
        <v>0</v>
      </c>
      <c r="N12" s="263">
        <f t="shared" si="3"/>
        <v>0</v>
      </c>
      <c r="O12" s="36"/>
      <c r="P12" s="51" t="s">
        <v>1473</v>
      </c>
      <c r="Q12" s="36"/>
      <c r="R12" s="36" t="str">
        <f t="shared" si="2"/>
        <v/>
      </c>
      <c r="S12" s="15"/>
      <c r="T12" s="15"/>
      <c r="U12" s="28" t="s">
        <v>1148</v>
      </c>
      <c r="V12" s="28" t="s">
        <v>1148</v>
      </c>
      <c r="W12" s="15"/>
      <c r="X12" s="15"/>
      <c r="Y12" s="15"/>
      <c r="Z12" s="15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</row>
    <row r="13" spans="1:42" s="17" customFormat="1" ht="12.75" hidden="1" customHeight="1">
      <c r="A13" s="63">
        <v>137601000</v>
      </c>
      <c r="B13" s="70"/>
      <c r="C13" s="203" t="s">
        <v>1522</v>
      </c>
      <c r="D13" s="46" t="s">
        <v>1456</v>
      </c>
      <c r="E13" s="264"/>
      <c r="F13" s="265"/>
      <c r="G13" s="266"/>
      <c r="H13" s="267"/>
      <c r="I13" s="268"/>
      <c r="J13" s="265"/>
      <c r="K13" s="265"/>
      <c r="L13" s="266"/>
      <c r="M13" s="264">
        <f t="shared" si="3"/>
        <v>0</v>
      </c>
      <c r="N13" s="269">
        <f t="shared" si="3"/>
        <v>0</v>
      </c>
      <c r="O13" s="36"/>
      <c r="P13" s="51" t="s">
        <v>1473</v>
      </c>
      <c r="Q13" s="36"/>
      <c r="R13" s="36" t="str">
        <f t="shared" si="2"/>
        <v/>
      </c>
      <c r="S13" s="15"/>
      <c r="T13" s="15"/>
      <c r="U13" s="28"/>
      <c r="V13" s="28"/>
      <c r="W13" s="15"/>
      <c r="X13" s="15"/>
      <c r="Y13" s="15"/>
      <c r="Z13" s="15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</row>
    <row r="14" spans="1:42" s="17" customFormat="1" ht="12.75" hidden="1" customHeight="1">
      <c r="A14" s="63">
        <v>137602000</v>
      </c>
      <c r="B14" s="70"/>
      <c r="C14" s="203" t="s">
        <v>1466</v>
      </c>
      <c r="D14" s="46"/>
      <c r="E14" s="264"/>
      <c r="F14" s="265"/>
      <c r="G14" s="266"/>
      <c r="H14" s="267"/>
      <c r="I14" s="268"/>
      <c r="J14" s="265"/>
      <c r="K14" s="265"/>
      <c r="L14" s="266"/>
      <c r="M14" s="264">
        <f t="shared" si="3"/>
        <v>0</v>
      </c>
      <c r="N14" s="269">
        <f t="shared" si="3"/>
        <v>0</v>
      </c>
      <c r="O14" s="36"/>
      <c r="P14" s="51" t="s">
        <v>1473</v>
      </c>
      <c r="Q14" s="36"/>
      <c r="R14" s="36" t="str">
        <f t="shared" si="2"/>
        <v/>
      </c>
      <c r="S14" s="15"/>
      <c r="T14" s="15"/>
      <c r="U14" s="28"/>
      <c r="V14" s="28"/>
      <c r="W14" s="15"/>
      <c r="X14" s="15"/>
      <c r="Y14" s="15"/>
      <c r="Z14" s="15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</row>
    <row r="15" spans="1:42" s="17" customFormat="1" ht="12.75" hidden="1" customHeight="1">
      <c r="A15" s="63">
        <v>137502000</v>
      </c>
      <c r="B15" s="70"/>
      <c r="C15" s="203" t="s">
        <v>1467</v>
      </c>
      <c r="D15" s="46"/>
      <c r="E15" s="264"/>
      <c r="F15" s="265"/>
      <c r="G15" s="266"/>
      <c r="H15" s="267"/>
      <c r="I15" s="268"/>
      <c r="J15" s="265"/>
      <c r="K15" s="265"/>
      <c r="L15" s="266"/>
      <c r="M15" s="264">
        <f t="shared" si="3"/>
        <v>0</v>
      </c>
      <c r="N15" s="269">
        <f t="shared" si="3"/>
        <v>0</v>
      </c>
      <c r="O15" s="36"/>
      <c r="P15" s="51" t="s">
        <v>1473</v>
      </c>
      <c r="Q15" s="36"/>
      <c r="R15" s="36" t="str">
        <f t="shared" si="2"/>
        <v/>
      </c>
      <c r="S15" s="15"/>
      <c r="T15" s="15"/>
      <c r="U15" s="28"/>
      <c r="V15" s="28"/>
      <c r="W15" s="15"/>
      <c r="X15" s="15"/>
      <c r="Y15" s="15"/>
      <c r="Z15" s="15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</row>
    <row r="16" spans="1:42" s="17" customFormat="1" ht="12.75" hidden="1" customHeight="1">
      <c r="A16" s="63">
        <v>137401000</v>
      </c>
      <c r="B16" s="70"/>
      <c r="C16" s="203" t="s">
        <v>1523</v>
      </c>
      <c r="D16" s="46"/>
      <c r="E16" s="264"/>
      <c r="F16" s="265"/>
      <c r="G16" s="266"/>
      <c r="H16" s="267"/>
      <c r="I16" s="268"/>
      <c r="J16" s="265"/>
      <c r="K16" s="265"/>
      <c r="L16" s="266"/>
      <c r="M16" s="264">
        <f t="shared" si="3"/>
        <v>0</v>
      </c>
      <c r="N16" s="269">
        <f t="shared" si="3"/>
        <v>0</v>
      </c>
      <c r="O16" s="36"/>
      <c r="P16" s="51" t="s">
        <v>1473</v>
      </c>
      <c r="Q16" s="36"/>
      <c r="R16" s="36" t="str">
        <f t="shared" si="2"/>
        <v/>
      </c>
      <c r="S16" s="15"/>
      <c r="T16" s="15"/>
      <c r="U16" s="28"/>
      <c r="V16" s="28"/>
      <c r="W16" s="15"/>
      <c r="X16" s="15"/>
      <c r="Y16" s="15"/>
      <c r="Z16" s="15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</row>
    <row r="17" spans="1:42" s="17" customFormat="1" ht="12.75" hidden="1" customHeight="1">
      <c r="A17" s="63" t="s">
        <v>1464</v>
      </c>
      <c r="B17" s="70"/>
      <c r="C17" s="203" t="s">
        <v>1524</v>
      </c>
      <c r="D17" s="46"/>
      <c r="E17" s="264"/>
      <c r="F17" s="265"/>
      <c r="G17" s="266"/>
      <c r="H17" s="267"/>
      <c r="I17" s="268"/>
      <c r="J17" s="265"/>
      <c r="K17" s="265"/>
      <c r="L17" s="266"/>
      <c r="M17" s="264">
        <f t="shared" si="3"/>
        <v>0</v>
      </c>
      <c r="N17" s="269">
        <f t="shared" si="3"/>
        <v>0</v>
      </c>
      <c r="O17" s="36"/>
      <c r="P17" s="51" t="s">
        <v>1473</v>
      </c>
      <c r="Q17" s="36"/>
      <c r="R17" s="36" t="str">
        <f t="shared" si="2"/>
        <v/>
      </c>
      <c r="S17" s="15"/>
      <c r="T17" s="15"/>
      <c r="U17" s="28"/>
      <c r="V17" s="28"/>
      <c r="W17" s="15"/>
      <c r="X17" s="15"/>
      <c r="Y17" s="15"/>
      <c r="Z17" s="15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</row>
    <row r="18" spans="1:42" s="17" customFormat="1" ht="12.75" hidden="1" customHeight="1">
      <c r="A18" s="63">
        <v>137402000</v>
      </c>
      <c r="B18" s="70"/>
      <c r="C18" s="203" t="s">
        <v>1468</v>
      </c>
      <c r="D18" s="46"/>
      <c r="E18" s="264"/>
      <c r="F18" s="265"/>
      <c r="G18" s="266"/>
      <c r="H18" s="267"/>
      <c r="I18" s="268"/>
      <c r="J18" s="265"/>
      <c r="K18" s="265"/>
      <c r="L18" s="266"/>
      <c r="M18" s="264">
        <f t="shared" si="3"/>
        <v>0</v>
      </c>
      <c r="N18" s="269">
        <f t="shared" si="3"/>
        <v>0</v>
      </c>
      <c r="O18" s="36"/>
      <c r="P18" s="51" t="s">
        <v>1473</v>
      </c>
      <c r="Q18" s="36"/>
      <c r="R18" s="36" t="str">
        <f t="shared" si="2"/>
        <v/>
      </c>
      <c r="S18" s="15"/>
      <c r="T18" s="15"/>
      <c r="U18" s="28"/>
      <c r="V18" s="28"/>
      <c r="W18" s="15"/>
      <c r="X18" s="15"/>
      <c r="Y18" s="15"/>
      <c r="Z18" s="15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</row>
    <row r="19" spans="1:42" s="17" customFormat="1" ht="12.75" hidden="1" customHeight="1">
      <c r="A19" s="63">
        <v>137603000</v>
      </c>
      <c r="B19" s="70"/>
      <c r="C19" s="203" t="s">
        <v>1525</v>
      </c>
      <c r="D19" s="46"/>
      <c r="E19" s="264"/>
      <c r="F19" s="265"/>
      <c r="G19" s="266"/>
      <c r="H19" s="267"/>
      <c r="I19" s="268"/>
      <c r="J19" s="265"/>
      <c r="K19" s="265"/>
      <c r="L19" s="266"/>
      <c r="M19" s="264">
        <f t="shared" si="3"/>
        <v>0</v>
      </c>
      <c r="N19" s="269">
        <f t="shared" si="3"/>
        <v>0</v>
      </c>
      <c r="O19" s="36"/>
      <c r="P19" s="51" t="s">
        <v>1473</v>
      </c>
      <c r="Q19" s="36"/>
      <c r="R19" s="36" t="str">
        <f t="shared" si="2"/>
        <v/>
      </c>
      <c r="S19" s="15"/>
      <c r="T19" s="15"/>
      <c r="U19" s="28"/>
      <c r="V19" s="28"/>
      <c r="W19" s="15"/>
      <c r="X19" s="15"/>
      <c r="Y19" s="15"/>
      <c r="Z19" s="15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</row>
    <row r="20" spans="1:42" s="17" customFormat="1" ht="12.75" hidden="1" customHeight="1">
      <c r="A20" s="63">
        <v>137503000</v>
      </c>
      <c r="B20" s="70"/>
      <c r="C20" s="203" t="s">
        <v>1526</v>
      </c>
      <c r="D20" s="46"/>
      <c r="E20" s="264"/>
      <c r="F20" s="265"/>
      <c r="G20" s="266"/>
      <c r="H20" s="267"/>
      <c r="I20" s="268"/>
      <c r="J20" s="268"/>
      <c r="K20" s="265"/>
      <c r="L20" s="266"/>
      <c r="M20" s="264">
        <f t="shared" si="3"/>
        <v>0</v>
      </c>
      <c r="N20" s="269">
        <f t="shared" si="3"/>
        <v>0</v>
      </c>
      <c r="O20" s="36"/>
      <c r="P20" s="51" t="s">
        <v>1473</v>
      </c>
      <c r="Q20" s="36"/>
      <c r="R20" s="36" t="str">
        <f t="shared" si="2"/>
        <v/>
      </c>
      <c r="S20" s="15"/>
      <c r="T20" s="15"/>
      <c r="U20" s="28"/>
      <c r="V20" s="28"/>
      <c r="W20" s="15"/>
      <c r="X20" s="15"/>
      <c r="Y20" s="15"/>
      <c r="Z20" s="15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</row>
    <row r="21" spans="1:42" s="17" customFormat="1" ht="12.75" hidden="1" customHeight="1">
      <c r="A21" s="63">
        <v>137604000</v>
      </c>
      <c r="B21" s="70"/>
      <c r="C21" s="203" t="s">
        <v>1469</v>
      </c>
      <c r="D21" s="46"/>
      <c r="E21" s="264"/>
      <c r="F21" s="265"/>
      <c r="G21" s="266"/>
      <c r="H21" s="267"/>
      <c r="I21" s="268"/>
      <c r="J21" s="265"/>
      <c r="K21" s="265"/>
      <c r="L21" s="266"/>
      <c r="M21" s="264">
        <f t="shared" si="3"/>
        <v>0</v>
      </c>
      <c r="N21" s="269">
        <f t="shared" si="3"/>
        <v>0</v>
      </c>
      <c r="O21" s="36"/>
      <c r="P21" s="51" t="s">
        <v>1473</v>
      </c>
      <c r="Q21" s="36"/>
      <c r="R21" s="36" t="str">
        <f t="shared" si="2"/>
        <v/>
      </c>
      <c r="S21" s="15"/>
      <c r="T21" s="15"/>
      <c r="U21" s="28"/>
      <c r="V21" s="28"/>
      <c r="W21" s="15"/>
      <c r="X21" s="15"/>
      <c r="Y21" s="15"/>
      <c r="Z21" s="15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</row>
    <row r="22" spans="1:42" s="17" customFormat="1" ht="12.75" hidden="1" customHeight="1">
      <c r="A22" s="63">
        <v>137605000</v>
      </c>
      <c r="B22" s="70"/>
      <c r="C22" s="203" t="s">
        <v>1527</v>
      </c>
      <c r="D22" s="46"/>
      <c r="E22" s="264"/>
      <c r="F22" s="265"/>
      <c r="G22" s="266"/>
      <c r="H22" s="267"/>
      <c r="I22" s="268"/>
      <c r="J22" s="265"/>
      <c r="K22" s="265"/>
      <c r="L22" s="266"/>
      <c r="M22" s="264">
        <f t="shared" si="3"/>
        <v>0</v>
      </c>
      <c r="N22" s="269">
        <f t="shared" si="3"/>
        <v>0</v>
      </c>
      <c r="O22" s="36"/>
      <c r="P22" s="51" t="s">
        <v>1473</v>
      </c>
      <c r="Q22" s="36"/>
      <c r="R22" s="36" t="str">
        <f t="shared" si="2"/>
        <v/>
      </c>
      <c r="S22" s="15"/>
      <c r="T22" s="15"/>
      <c r="U22" s="28"/>
      <c r="V22" s="28"/>
      <c r="W22" s="15"/>
      <c r="X22" s="15"/>
      <c r="Y22" s="15"/>
      <c r="Z22" s="15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</row>
    <row r="23" spans="1:42" s="17" customFormat="1" ht="12.75" hidden="1" customHeight="1">
      <c r="A23" s="63">
        <v>137403000</v>
      </c>
      <c r="B23" s="70"/>
      <c r="C23" s="203" t="s">
        <v>1528</v>
      </c>
      <c r="D23" s="46"/>
      <c r="E23" s="264"/>
      <c r="F23" s="265"/>
      <c r="G23" s="266"/>
      <c r="H23" s="267"/>
      <c r="I23" s="268"/>
      <c r="J23" s="265"/>
      <c r="K23" s="265"/>
      <c r="L23" s="266"/>
      <c r="M23" s="264">
        <f t="shared" si="3"/>
        <v>0</v>
      </c>
      <c r="N23" s="269">
        <f t="shared" si="3"/>
        <v>0</v>
      </c>
      <c r="O23" s="36"/>
      <c r="P23" s="51" t="s">
        <v>1473</v>
      </c>
      <c r="Q23" s="36"/>
      <c r="R23" s="36" t="str">
        <f t="shared" si="2"/>
        <v/>
      </c>
      <c r="S23" s="15"/>
      <c r="T23" s="15"/>
      <c r="U23" s="28"/>
      <c r="V23" s="28"/>
      <c r="W23" s="15"/>
      <c r="X23" s="15"/>
      <c r="Y23" s="15"/>
      <c r="Z23" s="15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</row>
    <row r="24" spans="1:42" s="17" customFormat="1" ht="12.75" hidden="1" customHeight="1">
      <c r="A24" s="63">
        <v>137606000</v>
      </c>
      <c r="B24" s="70"/>
      <c r="C24" s="203" t="s">
        <v>1470</v>
      </c>
      <c r="D24" s="46"/>
      <c r="E24" s="264"/>
      <c r="F24" s="265"/>
      <c r="G24" s="266"/>
      <c r="H24" s="267"/>
      <c r="I24" s="268"/>
      <c r="J24" s="268"/>
      <c r="K24" s="265"/>
      <c r="L24" s="266"/>
      <c r="M24" s="264">
        <f t="shared" si="3"/>
        <v>0</v>
      </c>
      <c r="N24" s="269">
        <f t="shared" si="3"/>
        <v>0</v>
      </c>
      <c r="O24" s="36"/>
      <c r="P24" s="51" t="s">
        <v>1474</v>
      </c>
      <c r="Q24" s="36"/>
      <c r="R24" s="36" t="str">
        <f t="shared" si="2"/>
        <v/>
      </c>
      <c r="S24" s="15"/>
      <c r="T24" s="15"/>
      <c r="U24" s="28"/>
      <c r="V24" s="28"/>
      <c r="W24" s="15"/>
      <c r="X24" s="15"/>
      <c r="Y24" s="15"/>
      <c r="Z24" s="15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</row>
    <row r="25" spans="1:42" s="17" customFormat="1" ht="12.75" hidden="1" customHeight="1">
      <c r="A25" s="63">
        <v>137404000</v>
      </c>
      <c r="B25" s="70"/>
      <c r="C25" s="203" t="s">
        <v>1471</v>
      </c>
      <c r="D25" s="46"/>
      <c r="E25" s="264"/>
      <c r="F25" s="265"/>
      <c r="G25" s="266"/>
      <c r="H25" s="267"/>
      <c r="I25" s="268"/>
      <c r="J25" s="265"/>
      <c r="K25" s="265"/>
      <c r="L25" s="266"/>
      <c r="M25" s="264">
        <f t="shared" si="3"/>
        <v>0</v>
      </c>
      <c r="N25" s="269">
        <f t="shared" si="3"/>
        <v>0</v>
      </c>
      <c r="O25" s="36"/>
      <c r="P25" s="51" t="s">
        <v>1473</v>
      </c>
      <c r="Q25" s="36"/>
      <c r="R25" s="36" t="str">
        <f t="shared" si="2"/>
        <v/>
      </c>
      <c r="S25" s="15"/>
      <c r="T25" s="15"/>
      <c r="U25" s="28"/>
      <c r="V25" s="28"/>
      <c r="W25" s="15"/>
      <c r="X25" s="15"/>
      <c r="Y25" s="15"/>
      <c r="Z25" s="15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</row>
    <row r="26" spans="1:42" s="17" customFormat="1" ht="12.75" hidden="1" customHeight="1">
      <c r="A26" s="63">
        <v>137405000</v>
      </c>
      <c r="B26" s="70"/>
      <c r="C26" s="203" t="s">
        <v>1472</v>
      </c>
      <c r="D26" s="46"/>
      <c r="E26" s="264"/>
      <c r="F26" s="265"/>
      <c r="G26" s="266"/>
      <c r="H26" s="267"/>
      <c r="I26" s="268"/>
      <c r="J26" s="268"/>
      <c r="K26" s="265"/>
      <c r="L26" s="266"/>
      <c r="M26" s="264">
        <f t="shared" si="3"/>
        <v>0</v>
      </c>
      <c r="N26" s="269">
        <f t="shared" si="3"/>
        <v>0</v>
      </c>
      <c r="O26" s="36"/>
      <c r="P26" s="51" t="s">
        <v>1473</v>
      </c>
      <c r="Q26" s="36"/>
      <c r="R26" s="36" t="str">
        <f t="shared" si="2"/>
        <v/>
      </c>
      <c r="S26" s="15"/>
      <c r="T26" s="15"/>
      <c r="U26" s="28"/>
      <c r="V26" s="28"/>
      <c r="W26" s="15"/>
      <c r="X26" s="15"/>
      <c r="Y26" s="15"/>
      <c r="Z26" s="15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</row>
    <row r="27" spans="1:42" s="17" customFormat="1" ht="12.75" hidden="1" customHeight="1">
      <c r="A27" s="63">
        <v>137607000</v>
      </c>
      <c r="B27" s="72"/>
      <c r="C27" s="124" t="s">
        <v>1529</v>
      </c>
      <c r="D27" s="46"/>
      <c r="E27" s="264"/>
      <c r="F27" s="265"/>
      <c r="G27" s="266"/>
      <c r="H27" s="267"/>
      <c r="I27" s="268"/>
      <c r="J27" s="265"/>
      <c r="K27" s="265"/>
      <c r="L27" s="266"/>
      <c r="M27" s="264">
        <f t="shared" si="3"/>
        <v>0</v>
      </c>
      <c r="N27" s="269">
        <f t="shared" si="3"/>
        <v>0</v>
      </c>
      <c r="O27" s="36"/>
      <c r="P27" s="51" t="s">
        <v>1473</v>
      </c>
      <c r="Q27" s="36"/>
      <c r="R27" s="36" t="str">
        <f t="shared" si="2"/>
        <v/>
      </c>
      <c r="S27" s="15"/>
      <c r="T27" s="15"/>
      <c r="U27" s="28"/>
      <c r="V27" s="28"/>
      <c r="W27" s="15"/>
      <c r="X27" s="15"/>
      <c r="Y27" s="15"/>
      <c r="Z27" s="15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</row>
    <row r="28" spans="1:42" s="17" customFormat="1" ht="12.75" hidden="1" customHeight="1" thickBot="1">
      <c r="A28" s="63">
        <v>137504000</v>
      </c>
      <c r="B28" s="71"/>
      <c r="C28" s="204" t="s">
        <v>1530</v>
      </c>
      <c r="D28" s="46"/>
      <c r="E28" s="270"/>
      <c r="F28" s="271"/>
      <c r="G28" s="272"/>
      <c r="H28" s="273"/>
      <c r="I28" s="274"/>
      <c r="J28" s="271"/>
      <c r="K28" s="271"/>
      <c r="L28" s="272"/>
      <c r="M28" s="270">
        <f t="shared" si="3"/>
        <v>0</v>
      </c>
      <c r="N28" s="275">
        <f t="shared" si="3"/>
        <v>0</v>
      </c>
      <c r="O28" s="36"/>
      <c r="P28" s="51" t="s">
        <v>1473</v>
      </c>
      <c r="Q28" s="36"/>
      <c r="R28" s="36" t="str">
        <f t="shared" si="2"/>
        <v/>
      </c>
      <c r="S28" s="15"/>
      <c r="T28" s="15"/>
      <c r="U28" s="28"/>
      <c r="V28" s="28"/>
      <c r="W28" s="15"/>
      <c r="X28" s="15"/>
      <c r="Y28" s="15"/>
      <c r="Z28" s="15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</row>
    <row r="29" spans="1:42" s="12" customFormat="1" ht="34.5" hidden="1" customHeight="1" thickBot="1">
      <c r="A29" s="63" t="s">
        <v>1502</v>
      </c>
      <c r="B29" s="852" t="s">
        <v>625</v>
      </c>
      <c r="C29" s="853"/>
      <c r="D29" s="47"/>
      <c r="E29" s="86">
        <f t="shared" ref="E29:N29" si="4">SUM(E30,E54,E89,E110)</f>
        <v>0</v>
      </c>
      <c r="F29" s="87">
        <f t="shared" si="4"/>
        <v>0</v>
      </c>
      <c r="G29" s="88">
        <f t="shared" si="4"/>
        <v>0</v>
      </c>
      <c r="H29" s="279">
        <f t="shared" si="4"/>
        <v>0</v>
      </c>
      <c r="I29" s="280">
        <f t="shared" si="4"/>
        <v>0</v>
      </c>
      <c r="J29" s="277">
        <f t="shared" si="4"/>
        <v>0</v>
      </c>
      <c r="K29" s="277">
        <f t="shared" si="4"/>
        <v>0</v>
      </c>
      <c r="L29" s="278">
        <f t="shared" si="4"/>
        <v>0</v>
      </c>
      <c r="M29" s="276">
        <f t="shared" si="4"/>
        <v>0</v>
      </c>
      <c r="N29" s="281">
        <f t="shared" si="4"/>
        <v>0</v>
      </c>
      <c r="O29" s="38"/>
      <c r="P29" s="51" t="s">
        <v>1499</v>
      </c>
      <c r="Q29" s="36"/>
      <c r="R29" s="36" t="str">
        <f t="shared" si="2"/>
        <v/>
      </c>
      <c r="S29" s="13"/>
      <c r="T29" s="13"/>
      <c r="U29" s="27"/>
      <c r="V29" s="13"/>
      <c r="W29" s="13"/>
      <c r="X29" s="13"/>
      <c r="Y29" s="13"/>
      <c r="Z29" s="13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</row>
    <row r="30" spans="1:42" s="7" customFormat="1" ht="15.75" hidden="1" customHeight="1">
      <c r="A30" s="63" t="s">
        <v>1501</v>
      </c>
      <c r="B30" s="881" t="s">
        <v>1498</v>
      </c>
      <c r="C30" s="882"/>
      <c r="D30" s="48"/>
      <c r="E30" s="282">
        <f t="shared" ref="E30:N30" si="5">SUM(E31:E53)</f>
        <v>0</v>
      </c>
      <c r="F30" s="283">
        <f>SUM(F31:F53)</f>
        <v>0</v>
      </c>
      <c r="G30" s="284">
        <f t="shared" si="5"/>
        <v>0</v>
      </c>
      <c r="H30" s="285">
        <f t="shared" si="5"/>
        <v>0</v>
      </c>
      <c r="I30" s="286">
        <f t="shared" si="5"/>
        <v>0</v>
      </c>
      <c r="J30" s="283">
        <f t="shared" si="5"/>
        <v>0</v>
      </c>
      <c r="K30" s="283">
        <f t="shared" si="5"/>
        <v>0</v>
      </c>
      <c r="L30" s="284">
        <f t="shared" si="5"/>
        <v>0</v>
      </c>
      <c r="M30" s="282">
        <f t="shared" si="5"/>
        <v>0</v>
      </c>
      <c r="N30" s="287">
        <f t="shared" si="5"/>
        <v>0</v>
      </c>
      <c r="O30" s="39"/>
      <c r="P30" s="51" t="s">
        <v>1500</v>
      </c>
      <c r="Q30" s="36"/>
      <c r="R30" s="36" t="str">
        <f t="shared" si="2"/>
        <v/>
      </c>
      <c r="S30" s="8"/>
      <c r="T30" s="8"/>
      <c r="U30" s="29">
        <f>SUM(M31:M53)</f>
        <v>0</v>
      </c>
      <c r="V30" s="29">
        <f>SUM(N31:N53)</f>
        <v>0</v>
      </c>
      <c r="W30" s="8"/>
      <c r="X30" s="8"/>
      <c r="Y30" s="8"/>
      <c r="Z30" s="8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</row>
    <row r="31" spans="1:42" s="129" customFormat="1" ht="12.75" hidden="1" customHeight="1">
      <c r="A31" s="126">
        <v>12812000</v>
      </c>
      <c r="B31" s="131"/>
      <c r="C31" s="144" t="s">
        <v>1475</v>
      </c>
      <c r="D31" s="132"/>
      <c r="E31" s="264"/>
      <c r="F31" s="265"/>
      <c r="G31" s="266"/>
      <c r="H31" s="267"/>
      <c r="I31" s="268"/>
      <c r="J31" s="265"/>
      <c r="K31" s="265"/>
      <c r="L31" s="266"/>
      <c r="M31" s="264"/>
      <c r="N31" s="269"/>
      <c r="O31" s="150"/>
      <c r="P31" s="151" t="s">
        <v>1473</v>
      </c>
      <c r="Q31" s="150"/>
      <c r="R31" s="150" t="str">
        <f t="shared" si="2"/>
        <v/>
      </c>
      <c r="S31" s="5"/>
      <c r="T31" s="5"/>
      <c r="U31" s="30"/>
      <c r="V31" s="30"/>
      <c r="W31" s="5"/>
      <c r="X31" s="5"/>
      <c r="Y31" s="5"/>
      <c r="Z31" s="5"/>
      <c r="AA31" s="128"/>
      <c r="AB31" s="128"/>
      <c r="AC31" s="128"/>
      <c r="AD31" s="128"/>
      <c r="AE31" s="128"/>
      <c r="AF31" s="128"/>
      <c r="AG31" s="128"/>
      <c r="AH31" s="128"/>
      <c r="AI31" s="128"/>
      <c r="AJ31" s="128"/>
      <c r="AK31" s="128"/>
      <c r="AL31" s="128"/>
      <c r="AM31" s="128"/>
      <c r="AN31" s="128"/>
      <c r="AO31" s="128"/>
      <c r="AP31" s="128"/>
    </row>
    <row r="32" spans="1:42" s="129" customFormat="1" ht="12.75" hidden="1" customHeight="1">
      <c r="A32" s="126">
        <v>12801000</v>
      </c>
      <c r="B32" s="131"/>
      <c r="C32" s="144" t="s">
        <v>1476</v>
      </c>
      <c r="D32" s="132"/>
      <c r="E32" s="264"/>
      <c r="F32" s="265"/>
      <c r="G32" s="266"/>
      <c r="H32" s="267"/>
      <c r="I32" s="268"/>
      <c r="J32" s="265"/>
      <c r="K32" s="265"/>
      <c r="L32" s="266"/>
      <c r="M32" s="264"/>
      <c r="N32" s="269"/>
      <c r="O32" s="150"/>
      <c r="P32" s="151" t="s">
        <v>1474</v>
      </c>
      <c r="Q32" s="150"/>
      <c r="R32" s="150" t="str">
        <f t="shared" si="2"/>
        <v/>
      </c>
      <c r="S32" s="5"/>
      <c r="T32" s="5"/>
      <c r="U32" s="30"/>
      <c r="V32" s="30"/>
      <c r="W32" s="5"/>
      <c r="X32" s="5"/>
      <c r="Y32" s="5"/>
      <c r="Z32" s="5"/>
      <c r="AA32" s="128"/>
      <c r="AB32" s="128"/>
      <c r="AC32" s="128"/>
      <c r="AD32" s="128"/>
      <c r="AE32" s="128"/>
      <c r="AF32" s="128"/>
      <c r="AG32" s="128"/>
      <c r="AH32" s="128"/>
      <c r="AI32" s="128"/>
      <c r="AJ32" s="128"/>
      <c r="AK32" s="128"/>
      <c r="AL32" s="128"/>
      <c r="AM32" s="128"/>
      <c r="AN32" s="128"/>
      <c r="AO32" s="128"/>
      <c r="AP32" s="128"/>
    </row>
    <row r="33" spans="1:42" s="129" customFormat="1" ht="12.75" hidden="1" customHeight="1">
      <c r="A33" s="126">
        <v>12802000</v>
      </c>
      <c r="B33" s="131"/>
      <c r="C33" s="144" t="s">
        <v>1486</v>
      </c>
      <c r="D33" s="132"/>
      <c r="E33" s="264"/>
      <c r="F33" s="265"/>
      <c r="G33" s="266"/>
      <c r="H33" s="267"/>
      <c r="I33" s="268"/>
      <c r="J33" s="265"/>
      <c r="K33" s="265"/>
      <c r="L33" s="266"/>
      <c r="M33" s="264"/>
      <c r="N33" s="269"/>
      <c r="O33" s="150"/>
      <c r="P33" s="151" t="s">
        <v>1474</v>
      </c>
      <c r="Q33" s="150"/>
      <c r="R33" s="150" t="str">
        <f t="shared" si="2"/>
        <v/>
      </c>
      <c r="S33" s="5"/>
      <c r="T33" s="5"/>
      <c r="U33" s="30"/>
      <c r="V33" s="30"/>
      <c r="W33" s="5"/>
      <c r="X33" s="5"/>
      <c r="Y33" s="5"/>
      <c r="Z33" s="5"/>
      <c r="AA33" s="128"/>
      <c r="AB33" s="128"/>
      <c r="AC33" s="128"/>
      <c r="AD33" s="128"/>
      <c r="AE33" s="128"/>
      <c r="AF33" s="128"/>
      <c r="AG33" s="128"/>
      <c r="AH33" s="128"/>
      <c r="AI33" s="128"/>
      <c r="AJ33" s="128"/>
      <c r="AK33" s="128"/>
      <c r="AL33" s="128"/>
      <c r="AM33" s="128"/>
      <c r="AN33" s="128"/>
      <c r="AO33" s="128"/>
      <c r="AP33" s="128"/>
    </row>
    <row r="34" spans="1:42" s="129" customFormat="1" ht="12.75" hidden="1" customHeight="1">
      <c r="A34" s="126">
        <v>12803000</v>
      </c>
      <c r="B34" s="131"/>
      <c r="C34" s="144" t="s">
        <v>1491</v>
      </c>
      <c r="D34" s="132"/>
      <c r="E34" s="264"/>
      <c r="F34" s="265"/>
      <c r="G34" s="266"/>
      <c r="H34" s="267"/>
      <c r="I34" s="268"/>
      <c r="J34" s="265"/>
      <c r="K34" s="265"/>
      <c r="L34" s="266"/>
      <c r="M34" s="264"/>
      <c r="N34" s="269"/>
      <c r="O34" s="150"/>
      <c r="P34" s="151" t="s">
        <v>1474</v>
      </c>
      <c r="Q34" s="150"/>
      <c r="R34" s="150" t="str">
        <f t="shared" si="2"/>
        <v/>
      </c>
      <c r="S34" s="5"/>
      <c r="T34" s="5"/>
      <c r="U34" s="30"/>
      <c r="V34" s="30"/>
      <c r="W34" s="5"/>
      <c r="X34" s="5"/>
      <c r="Y34" s="5"/>
      <c r="Z34" s="5"/>
      <c r="AA34" s="128"/>
      <c r="AB34" s="128"/>
      <c r="AC34" s="128"/>
      <c r="AD34" s="128"/>
      <c r="AE34" s="128"/>
      <c r="AF34" s="128"/>
      <c r="AG34" s="128"/>
      <c r="AH34" s="128"/>
      <c r="AI34" s="128"/>
      <c r="AJ34" s="128"/>
      <c r="AK34" s="128"/>
      <c r="AL34" s="128"/>
      <c r="AM34" s="128"/>
      <c r="AN34" s="128"/>
      <c r="AO34" s="128"/>
      <c r="AP34" s="128"/>
    </row>
    <row r="35" spans="1:42" s="129" customFormat="1" ht="12.75" hidden="1" customHeight="1">
      <c r="A35" s="126">
        <v>12804000</v>
      </c>
      <c r="B35" s="131"/>
      <c r="C35" s="144" t="s">
        <v>1492</v>
      </c>
      <c r="D35" s="132"/>
      <c r="E35" s="264"/>
      <c r="F35" s="265"/>
      <c r="G35" s="266"/>
      <c r="H35" s="267"/>
      <c r="I35" s="268"/>
      <c r="J35" s="265"/>
      <c r="K35" s="265"/>
      <c r="L35" s="266"/>
      <c r="M35" s="264"/>
      <c r="N35" s="269"/>
      <c r="O35" s="150"/>
      <c r="P35" s="151" t="s">
        <v>1474</v>
      </c>
      <c r="Q35" s="150"/>
      <c r="R35" s="150" t="str">
        <f t="shared" si="2"/>
        <v/>
      </c>
      <c r="S35" s="5"/>
      <c r="T35" s="5"/>
      <c r="U35" s="30"/>
      <c r="V35" s="30"/>
      <c r="W35" s="5"/>
      <c r="X35" s="5"/>
      <c r="Y35" s="5"/>
      <c r="Z35" s="5"/>
      <c r="AA35" s="128"/>
      <c r="AB35" s="128"/>
      <c r="AC35" s="128"/>
      <c r="AD35" s="128"/>
      <c r="AE35" s="128"/>
      <c r="AF35" s="128"/>
      <c r="AG35" s="128"/>
      <c r="AH35" s="128"/>
      <c r="AI35" s="128"/>
      <c r="AJ35" s="128"/>
      <c r="AK35" s="128"/>
      <c r="AL35" s="128"/>
      <c r="AM35" s="128"/>
      <c r="AN35" s="128"/>
      <c r="AO35" s="128"/>
      <c r="AP35" s="128"/>
    </row>
    <row r="36" spans="1:42" s="129" customFormat="1" ht="12.75" hidden="1" customHeight="1">
      <c r="A36" s="126">
        <v>12811000</v>
      </c>
      <c r="B36" s="131"/>
      <c r="C36" s="144" t="s">
        <v>1478</v>
      </c>
      <c r="D36" s="132"/>
      <c r="E36" s="264"/>
      <c r="F36" s="265"/>
      <c r="G36" s="266"/>
      <c r="H36" s="267"/>
      <c r="I36" s="268"/>
      <c r="J36" s="265"/>
      <c r="K36" s="265"/>
      <c r="L36" s="266"/>
      <c r="M36" s="264"/>
      <c r="N36" s="269"/>
      <c r="O36" s="150"/>
      <c r="P36" s="151" t="s">
        <v>1474</v>
      </c>
      <c r="Q36" s="150"/>
      <c r="R36" s="150" t="str">
        <f t="shared" si="2"/>
        <v/>
      </c>
      <c r="S36" s="5"/>
      <c r="T36" s="5"/>
      <c r="U36" s="30"/>
      <c r="V36" s="30"/>
      <c r="W36" s="5"/>
      <c r="X36" s="5"/>
      <c r="Y36" s="5"/>
      <c r="Z36" s="5"/>
      <c r="AA36" s="128"/>
      <c r="AB36" s="128"/>
      <c r="AC36" s="128"/>
      <c r="AD36" s="128"/>
      <c r="AE36" s="128"/>
      <c r="AF36" s="128"/>
      <c r="AG36" s="128"/>
      <c r="AH36" s="128"/>
      <c r="AI36" s="128"/>
      <c r="AJ36" s="128"/>
      <c r="AK36" s="128"/>
      <c r="AL36" s="128"/>
      <c r="AM36" s="128"/>
      <c r="AN36" s="128"/>
      <c r="AO36" s="128"/>
      <c r="AP36" s="128"/>
    </row>
    <row r="37" spans="1:42" s="129" customFormat="1" ht="12.75" hidden="1" customHeight="1">
      <c r="A37" s="126">
        <v>12805000</v>
      </c>
      <c r="B37" s="131"/>
      <c r="C37" s="144" t="s">
        <v>1493</v>
      </c>
      <c r="D37" s="132"/>
      <c r="E37" s="264"/>
      <c r="F37" s="265"/>
      <c r="G37" s="266"/>
      <c r="H37" s="267"/>
      <c r="I37" s="268"/>
      <c r="J37" s="265"/>
      <c r="K37" s="265"/>
      <c r="L37" s="266"/>
      <c r="M37" s="264"/>
      <c r="N37" s="269"/>
      <c r="O37" s="150"/>
      <c r="P37" s="151" t="s">
        <v>1474</v>
      </c>
      <c r="Q37" s="150"/>
      <c r="R37" s="150" t="str">
        <f t="shared" si="2"/>
        <v/>
      </c>
      <c r="S37" s="5"/>
      <c r="T37" s="5"/>
      <c r="U37" s="30"/>
      <c r="V37" s="30"/>
      <c r="W37" s="5"/>
      <c r="X37" s="5"/>
      <c r="Y37" s="5"/>
      <c r="Z37" s="5"/>
      <c r="AA37" s="128"/>
      <c r="AB37" s="128"/>
      <c r="AC37" s="128"/>
      <c r="AD37" s="128"/>
      <c r="AE37" s="128"/>
      <c r="AF37" s="128"/>
      <c r="AG37" s="128"/>
      <c r="AH37" s="128"/>
      <c r="AI37" s="128"/>
      <c r="AJ37" s="128"/>
      <c r="AK37" s="128"/>
      <c r="AL37" s="128"/>
      <c r="AM37" s="128"/>
      <c r="AN37" s="128"/>
      <c r="AO37" s="128"/>
      <c r="AP37" s="128"/>
    </row>
    <row r="38" spans="1:42" s="129" customFormat="1" ht="12.75" hidden="1" customHeight="1">
      <c r="A38" s="126">
        <v>12806000</v>
      </c>
      <c r="B38" s="131"/>
      <c r="C38" s="144" t="s">
        <v>1494</v>
      </c>
      <c r="D38" s="132"/>
      <c r="E38" s="264"/>
      <c r="F38" s="265"/>
      <c r="G38" s="266"/>
      <c r="H38" s="267"/>
      <c r="I38" s="268"/>
      <c r="J38" s="265"/>
      <c r="K38" s="265"/>
      <c r="L38" s="266"/>
      <c r="M38" s="264"/>
      <c r="N38" s="269"/>
      <c r="O38" s="150"/>
      <c r="P38" s="151" t="s">
        <v>1474</v>
      </c>
      <c r="Q38" s="150"/>
      <c r="R38" s="150" t="str">
        <f t="shared" si="2"/>
        <v/>
      </c>
      <c r="S38" s="5"/>
      <c r="T38" s="5"/>
      <c r="U38" s="30"/>
      <c r="V38" s="30"/>
      <c r="W38" s="5"/>
      <c r="X38" s="5"/>
      <c r="Y38" s="5"/>
      <c r="Z38" s="5"/>
      <c r="AA38" s="128"/>
      <c r="AB38" s="128"/>
      <c r="AC38" s="128"/>
      <c r="AD38" s="128"/>
      <c r="AE38" s="128"/>
      <c r="AF38" s="128"/>
      <c r="AG38" s="128"/>
      <c r="AH38" s="128"/>
      <c r="AI38" s="128"/>
      <c r="AJ38" s="128"/>
      <c r="AK38" s="128"/>
      <c r="AL38" s="128"/>
      <c r="AM38" s="128"/>
      <c r="AN38" s="128"/>
      <c r="AO38" s="128"/>
      <c r="AP38" s="128"/>
    </row>
    <row r="39" spans="1:42" s="129" customFormat="1" ht="12.75" hidden="1" customHeight="1">
      <c r="A39" s="126">
        <v>12807000</v>
      </c>
      <c r="B39" s="131"/>
      <c r="C39" s="144" t="s">
        <v>1495</v>
      </c>
      <c r="D39" s="132"/>
      <c r="E39" s="264"/>
      <c r="F39" s="265"/>
      <c r="G39" s="266"/>
      <c r="H39" s="267"/>
      <c r="I39" s="268"/>
      <c r="J39" s="265"/>
      <c r="K39" s="265"/>
      <c r="L39" s="266"/>
      <c r="M39" s="264"/>
      <c r="N39" s="269"/>
      <c r="O39" s="150"/>
      <c r="P39" s="151" t="s">
        <v>1474</v>
      </c>
      <c r="Q39" s="150"/>
      <c r="R39" s="150" t="str">
        <f t="shared" si="2"/>
        <v/>
      </c>
      <c r="S39" s="5"/>
      <c r="T39" s="5"/>
      <c r="U39" s="30"/>
      <c r="V39" s="30"/>
      <c r="W39" s="5"/>
      <c r="X39" s="5"/>
      <c r="Y39" s="5"/>
      <c r="Z39" s="5"/>
      <c r="AA39" s="128"/>
      <c r="AB39" s="128"/>
      <c r="AC39" s="128"/>
      <c r="AD39" s="128"/>
      <c r="AE39" s="128"/>
      <c r="AF39" s="128"/>
      <c r="AG39" s="128"/>
      <c r="AH39" s="128"/>
      <c r="AI39" s="128"/>
      <c r="AJ39" s="128"/>
      <c r="AK39" s="128"/>
      <c r="AL39" s="128"/>
      <c r="AM39" s="128"/>
      <c r="AN39" s="128"/>
      <c r="AO39" s="128"/>
      <c r="AP39" s="128"/>
    </row>
    <row r="40" spans="1:42" s="129" customFormat="1" ht="12.75" hidden="1" customHeight="1">
      <c r="A40" s="126">
        <v>12808000</v>
      </c>
      <c r="B40" s="131"/>
      <c r="C40" s="144" t="s">
        <v>1496</v>
      </c>
      <c r="D40" s="132"/>
      <c r="E40" s="264"/>
      <c r="F40" s="265"/>
      <c r="G40" s="266"/>
      <c r="H40" s="267"/>
      <c r="I40" s="268"/>
      <c r="J40" s="265"/>
      <c r="K40" s="265"/>
      <c r="L40" s="266"/>
      <c r="M40" s="264"/>
      <c r="N40" s="269"/>
      <c r="O40" s="150"/>
      <c r="P40" s="151" t="s">
        <v>1474</v>
      </c>
      <c r="Q40" s="150"/>
      <c r="R40" s="150" t="str">
        <f t="shared" si="2"/>
        <v/>
      </c>
      <c r="S40" s="5"/>
      <c r="T40" s="5"/>
      <c r="U40" s="30"/>
      <c r="V40" s="30"/>
      <c r="W40" s="5"/>
      <c r="X40" s="5"/>
      <c r="Y40" s="5"/>
      <c r="Z40" s="5"/>
      <c r="AA40" s="128"/>
      <c r="AB40" s="128"/>
      <c r="AC40" s="128"/>
      <c r="AD40" s="128"/>
      <c r="AE40" s="128"/>
      <c r="AF40" s="128"/>
      <c r="AG40" s="128"/>
      <c r="AH40" s="128"/>
      <c r="AI40" s="128"/>
      <c r="AJ40" s="128"/>
      <c r="AK40" s="128"/>
      <c r="AL40" s="128"/>
      <c r="AM40" s="128"/>
      <c r="AN40" s="128"/>
      <c r="AO40" s="128"/>
      <c r="AP40" s="128"/>
    </row>
    <row r="41" spans="1:42" s="129" customFormat="1" ht="12.75" hidden="1" customHeight="1">
      <c r="A41" s="126">
        <v>12809000</v>
      </c>
      <c r="B41" s="131"/>
      <c r="C41" s="144" t="s">
        <v>1497</v>
      </c>
      <c r="D41" s="132"/>
      <c r="E41" s="264"/>
      <c r="F41" s="265"/>
      <c r="G41" s="266"/>
      <c r="H41" s="267"/>
      <c r="I41" s="268"/>
      <c r="J41" s="265"/>
      <c r="K41" s="265"/>
      <c r="L41" s="266"/>
      <c r="M41" s="264"/>
      <c r="N41" s="269"/>
      <c r="O41" s="150"/>
      <c r="P41" s="151" t="s">
        <v>1474</v>
      </c>
      <c r="Q41" s="150"/>
      <c r="R41" s="150" t="str">
        <f t="shared" si="2"/>
        <v/>
      </c>
      <c r="S41" s="5"/>
      <c r="T41" s="5"/>
      <c r="U41" s="30"/>
      <c r="V41" s="30"/>
      <c r="W41" s="5"/>
      <c r="X41" s="5"/>
      <c r="Y41" s="5"/>
      <c r="Z41" s="5"/>
      <c r="AA41" s="128"/>
      <c r="AB41" s="128"/>
      <c r="AC41" s="128"/>
      <c r="AD41" s="128"/>
      <c r="AE41" s="128"/>
      <c r="AF41" s="128"/>
      <c r="AG41" s="128"/>
      <c r="AH41" s="128"/>
      <c r="AI41" s="128"/>
      <c r="AJ41" s="128"/>
      <c r="AK41" s="128"/>
      <c r="AL41" s="128"/>
      <c r="AM41" s="128"/>
      <c r="AN41" s="128"/>
      <c r="AO41" s="128"/>
      <c r="AP41" s="128"/>
    </row>
    <row r="42" spans="1:42" s="129" customFormat="1" ht="12.75" hidden="1" customHeight="1">
      <c r="A42" s="126">
        <v>12810000</v>
      </c>
      <c r="B42" s="131"/>
      <c r="C42" s="144" t="s">
        <v>1477</v>
      </c>
      <c r="D42" s="132"/>
      <c r="E42" s="264"/>
      <c r="F42" s="265"/>
      <c r="G42" s="266"/>
      <c r="H42" s="267"/>
      <c r="I42" s="268"/>
      <c r="J42" s="265"/>
      <c r="K42" s="265"/>
      <c r="L42" s="266"/>
      <c r="M42" s="264"/>
      <c r="N42" s="269"/>
      <c r="O42" s="150"/>
      <c r="P42" s="151" t="s">
        <v>1474</v>
      </c>
      <c r="Q42" s="150"/>
      <c r="R42" s="150" t="str">
        <f t="shared" si="2"/>
        <v/>
      </c>
      <c r="S42" s="5"/>
      <c r="T42" s="5"/>
      <c r="U42" s="30"/>
      <c r="V42" s="30"/>
      <c r="W42" s="5"/>
      <c r="X42" s="5"/>
      <c r="Y42" s="5"/>
      <c r="Z42" s="5"/>
      <c r="AA42" s="128"/>
      <c r="AB42" s="128"/>
      <c r="AC42" s="128"/>
      <c r="AD42" s="128"/>
      <c r="AE42" s="128"/>
      <c r="AF42" s="128"/>
      <c r="AG42" s="128"/>
      <c r="AH42" s="128"/>
      <c r="AI42" s="128"/>
      <c r="AJ42" s="128"/>
      <c r="AK42" s="128"/>
      <c r="AL42" s="128"/>
      <c r="AM42" s="128"/>
      <c r="AN42" s="128"/>
      <c r="AO42" s="128"/>
      <c r="AP42" s="128"/>
    </row>
    <row r="43" spans="1:42" s="129" customFormat="1" ht="12.75" hidden="1" customHeight="1">
      <c r="A43" s="126">
        <v>12813000</v>
      </c>
      <c r="B43" s="131"/>
      <c r="C43" s="144" t="s">
        <v>1479</v>
      </c>
      <c r="D43" s="132"/>
      <c r="E43" s="264"/>
      <c r="F43" s="265"/>
      <c r="G43" s="266"/>
      <c r="H43" s="267"/>
      <c r="I43" s="268"/>
      <c r="J43" s="265"/>
      <c r="K43" s="265"/>
      <c r="L43" s="266"/>
      <c r="M43" s="264"/>
      <c r="N43" s="269"/>
      <c r="O43" s="150"/>
      <c r="P43" s="151" t="s">
        <v>1474</v>
      </c>
      <c r="Q43" s="150"/>
      <c r="R43" s="150" t="str">
        <f t="shared" si="2"/>
        <v/>
      </c>
      <c r="S43" s="5"/>
      <c r="T43" s="5"/>
      <c r="U43" s="30"/>
      <c r="V43" s="30"/>
      <c r="W43" s="5"/>
      <c r="X43" s="5"/>
      <c r="Y43" s="5"/>
      <c r="Z43" s="5"/>
      <c r="AA43" s="128"/>
      <c r="AB43" s="128"/>
      <c r="AC43" s="128"/>
      <c r="AD43" s="128"/>
      <c r="AE43" s="128"/>
      <c r="AF43" s="128"/>
      <c r="AG43" s="128"/>
      <c r="AH43" s="128"/>
      <c r="AI43" s="128"/>
      <c r="AJ43" s="128"/>
      <c r="AK43" s="128"/>
      <c r="AL43" s="128"/>
      <c r="AM43" s="128"/>
      <c r="AN43" s="128"/>
      <c r="AO43" s="128"/>
      <c r="AP43" s="128"/>
    </row>
    <row r="44" spans="1:42" s="129" customFormat="1" ht="12.75" hidden="1" customHeight="1">
      <c r="A44" s="126">
        <v>12814000</v>
      </c>
      <c r="B44" s="131"/>
      <c r="C44" s="144" t="s">
        <v>1480</v>
      </c>
      <c r="D44" s="132"/>
      <c r="E44" s="264"/>
      <c r="F44" s="265"/>
      <c r="G44" s="266"/>
      <c r="H44" s="267"/>
      <c r="I44" s="268"/>
      <c r="J44" s="265"/>
      <c r="K44" s="265"/>
      <c r="L44" s="266"/>
      <c r="M44" s="264"/>
      <c r="N44" s="269"/>
      <c r="O44" s="150"/>
      <c r="P44" s="151" t="s">
        <v>1474</v>
      </c>
      <c r="Q44" s="150"/>
      <c r="R44" s="150" t="str">
        <f t="shared" si="2"/>
        <v/>
      </c>
      <c r="S44" s="5"/>
      <c r="T44" s="5"/>
      <c r="U44" s="30"/>
      <c r="V44" s="30"/>
      <c r="W44" s="5"/>
      <c r="X44" s="5"/>
      <c r="Y44" s="5"/>
      <c r="Z44" s="5"/>
      <c r="AA44" s="128"/>
      <c r="AB44" s="128"/>
      <c r="AC44" s="128"/>
      <c r="AD44" s="128"/>
      <c r="AE44" s="128"/>
      <c r="AF44" s="128"/>
      <c r="AG44" s="128"/>
      <c r="AH44" s="128"/>
      <c r="AI44" s="128"/>
      <c r="AJ44" s="128"/>
      <c r="AK44" s="128"/>
      <c r="AL44" s="128"/>
      <c r="AM44" s="128"/>
      <c r="AN44" s="128"/>
      <c r="AO44" s="128"/>
      <c r="AP44" s="128"/>
    </row>
    <row r="45" spans="1:42" s="129" customFormat="1" ht="12.75" hidden="1" customHeight="1">
      <c r="A45" s="126">
        <v>12815000</v>
      </c>
      <c r="B45" s="131"/>
      <c r="C45" s="144" t="s">
        <v>1481</v>
      </c>
      <c r="D45" s="132"/>
      <c r="E45" s="264"/>
      <c r="F45" s="265"/>
      <c r="G45" s="266"/>
      <c r="H45" s="267"/>
      <c r="I45" s="268"/>
      <c r="J45" s="265"/>
      <c r="K45" s="265"/>
      <c r="L45" s="266"/>
      <c r="M45" s="264"/>
      <c r="N45" s="269"/>
      <c r="O45" s="150"/>
      <c r="P45" s="151" t="s">
        <v>1474</v>
      </c>
      <c r="Q45" s="150"/>
      <c r="R45" s="150" t="str">
        <f t="shared" si="2"/>
        <v/>
      </c>
      <c r="S45" s="5"/>
      <c r="T45" s="5"/>
      <c r="U45" s="30"/>
      <c r="V45" s="30"/>
      <c r="W45" s="5"/>
      <c r="X45" s="5"/>
      <c r="Y45" s="5"/>
      <c r="Z45" s="5"/>
      <c r="AA45" s="128"/>
      <c r="AB45" s="128"/>
      <c r="AC45" s="128"/>
      <c r="AD45" s="128"/>
      <c r="AE45" s="128"/>
      <c r="AF45" s="128"/>
      <c r="AG45" s="128"/>
      <c r="AH45" s="128"/>
      <c r="AI45" s="128"/>
      <c r="AJ45" s="128"/>
      <c r="AK45" s="128"/>
      <c r="AL45" s="128"/>
      <c r="AM45" s="128"/>
      <c r="AN45" s="128"/>
      <c r="AO45" s="128"/>
      <c r="AP45" s="128"/>
    </row>
    <row r="46" spans="1:42" s="129" customFormat="1" ht="12.75" hidden="1" customHeight="1">
      <c r="A46" s="126">
        <v>12816000</v>
      </c>
      <c r="B46" s="131"/>
      <c r="C46" s="144" t="s">
        <v>1482</v>
      </c>
      <c r="D46" s="132"/>
      <c r="E46" s="264"/>
      <c r="F46" s="265"/>
      <c r="G46" s="266"/>
      <c r="H46" s="267"/>
      <c r="I46" s="268"/>
      <c r="J46" s="265"/>
      <c r="K46" s="265"/>
      <c r="L46" s="266"/>
      <c r="M46" s="264"/>
      <c r="N46" s="269"/>
      <c r="O46" s="150"/>
      <c r="P46" s="151" t="s">
        <v>1474</v>
      </c>
      <c r="Q46" s="150"/>
      <c r="R46" s="150" t="str">
        <f t="shared" si="2"/>
        <v/>
      </c>
      <c r="S46" s="5"/>
      <c r="T46" s="5"/>
      <c r="U46" s="30"/>
      <c r="V46" s="30"/>
      <c r="W46" s="5"/>
      <c r="X46" s="5"/>
      <c r="Y46" s="5"/>
      <c r="Z46" s="5"/>
      <c r="AA46" s="128"/>
      <c r="AB46" s="128"/>
      <c r="AC46" s="128"/>
      <c r="AD46" s="128"/>
      <c r="AE46" s="128"/>
      <c r="AF46" s="128"/>
      <c r="AG46" s="128"/>
      <c r="AH46" s="128"/>
      <c r="AI46" s="128"/>
      <c r="AJ46" s="128"/>
      <c r="AK46" s="128"/>
      <c r="AL46" s="128"/>
      <c r="AM46" s="128"/>
      <c r="AN46" s="128"/>
      <c r="AO46" s="128"/>
      <c r="AP46" s="128"/>
    </row>
    <row r="47" spans="1:42" s="129" customFormat="1" ht="12.75" hidden="1" customHeight="1" thickBot="1">
      <c r="A47" s="126">
        <v>12817000</v>
      </c>
      <c r="B47" s="131"/>
      <c r="C47" s="144" t="s">
        <v>1483</v>
      </c>
      <c r="D47" s="132"/>
      <c r="E47" s="264"/>
      <c r="F47" s="265"/>
      <c r="G47" s="266"/>
      <c r="H47" s="267"/>
      <c r="I47" s="268"/>
      <c r="J47" s="265"/>
      <c r="K47" s="265"/>
      <c r="L47" s="266"/>
      <c r="M47" s="264"/>
      <c r="N47" s="269"/>
      <c r="O47" s="150"/>
      <c r="P47" s="151" t="s">
        <v>1474</v>
      </c>
      <c r="Q47" s="150"/>
      <c r="R47" s="150" t="str">
        <f t="shared" si="2"/>
        <v/>
      </c>
      <c r="S47" s="5"/>
      <c r="T47" s="5"/>
      <c r="U47" s="30"/>
      <c r="V47" s="30"/>
      <c r="W47" s="5"/>
      <c r="X47" s="5"/>
      <c r="Y47" s="5"/>
      <c r="Z47" s="5"/>
      <c r="AA47" s="128"/>
      <c r="AB47" s="128"/>
      <c r="AC47" s="128"/>
      <c r="AD47" s="128"/>
      <c r="AE47" s="128"/>
      <c r="AF47" s="128"/>
      <c r="AG47" s="128"/>
      <c r="AH47" s="128"/>
      <c r="AI47" s="128"/>
      <c r="AJ47" s="128"/>
      <c r="AK47" s="128"/>
      <c r="AL47" s="128"/>
      <c r="AM47" s="128"/>
      <c r="AN47" s="128"/>
      <c r="AO47" s="128"/>
      <c r="AP47" s="128"/>
    </row>
    <row r="48" spans="1:42" s="129" customFormat="1" ht="12.75" hidden="1" customHeight="1">
      <c r="A48" s="126">
        <v>12818000</v>
      </c>
      <c r="B48" s="131"/>
      <c r="C48" s="144" t="s">
        <v>1484</v>
      </c>
      <c r="D48" s="132"/>
      <c r="E48" s="264"/>
      <c r="F48" s="265"/>
      <c r="G48" s="266"/>
      <c r="H48" s="267"/>
      <c r="I48" s="268"/>
      <c r="J48" s="265"/>
      <c r="K48" s="265"/>
      <c r="L48" s="266"/>
      <c r="M48" s="264"/>
      <c r="N48" s="269"/>
      <c r="O48" s="150"/>
      <c r="P48" s="151" t="s">
        <v>1474</v>
      </c>
      <c r="Q48" s="150"/>
      <c r="R48" s="150" t="str">
        <f t="shared" si="2"/>
        <v/>
      </c>
      <c r="S48" s="5"/>
      <c r="T48" s="5"/>
      <c r="U48" s="30"/>
      <c r="V48" s="30"/>
      <c r="W48" s="5"/>
      <c r="X48" s="5"/>
      <c r="Y48" s="5"/>
      <c r="Z48" s="5"/>
      <c r="AA48" s="128"/>
      <c r="AB48" s="128"/>
      <c r="AC48" s="128"/>
      <c r="AD48" s="128"/>
      <c r="AE48" s="128"/>
      <c r="AF48" s="128"/>
      <c r="AG48" s="128"/>
      <c r="AH48" s="128"/>
      <c r="AI48" s="128"/>
      <c r="AJ48" s="128"/>
      <c r="AK48" s="128"/>
      <c r="AL48" s="128"/>
      <c r="AM48" s="128"/>
      <c r="AN48" s="128"/>
      <c r="AO48" s="128"/>
      <c r="AP48" s="128"/>
    </row>
    <row r="49" spans="1:42" s="129" customFormat="1" ht="12.75" hidden="1" customHeight="1">
      <c r="A49" s="126">
        <v>12819000</v>
      </c>
      <c r="B49" s="131"/>
      <c r="C49" s="144" t="s">
        <v>1485</v>
      </c>
      <c r="D49" s="132"/>
      <c r="E49" s="264"/>
      <c r="F49" s="265"/>
      <c r="G49" s="266"/>
      <c r="H49" s="267"/>
      <c r="I49" s="268"/>
      <c r="J49" s="265"/>
      <c r="K49" s="265"/>
      <c r="L49" s="266"/>
      <c r="M49" s="264"/>
      <c r="N49" s="269"/>
      <c r="O49" s="150"/>
      <c r="P49" s="151" t="s">
        <v>1474</v>
      </c>
      <c r="Q49" s="150"/>
      <c r="R49" s="150" t="str">
        <f t="shared" si="2"/>
        <v/>
      </c>
      <c r="S49" s="5"/>
      <c r="T49" s="5"/>
      <c r="U49" s="30"/>
      <c r="V49" s="30"/>
      <c r="W49" s="5"/>
      <c r="X49" s="5"/>
      <c r="Y49" s="5"/>
      <c r="Z49" s="5"/>
      <c r="AA49" s="128"/>
      <c r="AB49" s="128"/>
      <c r="AC49" s="128"/>
      <c r="AD49" s="128"/>
      <c r="AE49" s="128"/>
      <c r="AF49" s="128"/>
      <c r="AG49" s="128"/>
      <c r="AH49" s="128"/>
      <c r="AI49" s="128"/>
      <c r="AJ49" s="128"/>
      <c r="AK49" s="128"/>
      <c r="AL49" s="128"/>
      <c r="AM49" s="128"/>
      <c r="AN49" s="128"/>
      <c r="AO49" s="128"/>
      <c r="AP49" s="128"/>
    </row>
    <row r="50" spans="1:42" s="129" customFormat="1" ht="12.75" hidden="1" customHeight="1">
      <c r="A50" s="126">
        <v>12820000</v>
      </c>
      <c r="B50" s="131"/>
      <c r="C50" s="144" t="s">
        <v>1487</v>
      </c>
      <c r="D50" s="132"/>
      <c r="E50" s="264"/>
      <c r="F50" s="265"/>
      <c r="G50" s="266"/>
      <c r="H50" s="267"/>
      <c r="I50" s="268"/>
      <c r="J50" s="265"/>
      <c r="K50" s="265"/>
      <c r="L50" s="266"/>
      <c r="M50" s="264"/>
      <c r="N50" s="269"/>
      <c r="O50" s="150"/>
      <c r="P50" s="151" t="s">
        <v>1474</v>
      </c>
      <c r="Q50" s="150"/>
      <c r="R50" s="150" t="str">
        <f t="shared" si="2"/>
        <v/>
      </c>
      <c r="S50" s="5"/>
      <c r="T50" s="5"/>
      <c r="U50" s="30"/>
      <c r="V50" s="30"/>
      <c r="W50" s="5"/>
      <c r="X50" s="5"/>
      <c r="Y50" s="5"/>
      <c r="Z50" s="5"/>
      <c r="AA50" s="128"/>
      <c r="AB50" s="128"/>
      <c r="AC50" s="128"/>
      <c r="AD50" s="128"/>
      <c r="AE50" s="128"/>
      <c r="AF50" s="128"/>
      <c r="AG50" s="128"/>
      <c r="AH50" s="128"/>
      <c r="AI50" s="128"/>
      <c r="AJ50" s="128"/>
      <c r="AK50" s="128"/>
      <c r="AL50" s="128"/>
      <c r="AM50" s="128"/>
      <c r="AN50" s="128"/>
      <c r="AO50" s="128"/>
      <c r="AP50" s="128"/>
    </row>
    <row r="51" spans="1:42" s="129" customFormat="1" ht="12.75" hidden="1" customHeight="1">
      <c r="A51" s="126">
        <v>12821000</v>
      </c>
      <c r="B51" s="131"/>
      <c r="C51" s="144" t="s">
        <v>1488</v>
      </c>
      <c r="D51" s="132"/>
      <c r="E51" s="264"/>
      <c r="F51" s="265"/>
      <c r="G51" s="266"/>
      <c r="H51" s="267"/>
      <c r="I51" s="268"/>
      <c r="J51" s="265"/>
      <c r="K51" s="265"/>
      <c r="L51" s="266"/>
      <c r="M51" s="264"/>
      <c r="N51" s="269"/>
      <c r="O51" s="150"/>
      <c r="P51" s="151" t="s">
        <v>1474</v>
      </c>
      <c r="Q51" s="150"/>
      <c r="R51" s="150" t="str">
        <f t="shared" si="2"/>
        <v/>
      </c>
      <c r="S51" s="5"/>
      <c r="T51" s="5"/>
      <c r="U51" s="30"/>
      <c r="V51" s="30"/>
      <c r="W51" s="5"/>
      <c r="X51" s="5"/>
      <c r="Y51" s="5"/>
      <c r="Z51" s="5"/>
      <c r="AA51" s="128"/>
      <c r="AB51" s="128"/>
      <c r="AC51" s="128"/>
      <c r="AD51" s="128"/>
      <c r="AE51" s="128"/>
      <c r="AF51" s="128"/>
      <c r="AG51" s="128"/>
      <c r="AH51" s="128"/>
      <c r="AI51" s="128"/>
      <c r="AJ51" s="128"/>
      <c r="AK51" s="128"/>
      <c r="AL51" s="128"/>
      <c r="AM51" s="128"/>
      <c r="AN51" s="128"/>
      <c r="AO51" s="128"/>
      <c r="AP51" s="128"/>
    </row>
    <row r="52" spans="1:42" s="129" customFormat="1" ht="12.75" hidden="1" customHeight="1">
      <c r="A52" s="126">
        <v>12822000</v>
      </c>
      <c r="B52" s="131"/>
      <c r="C52" s="144" t="s">
        <v>1489</v>
      </c>
      <c r="D52" s="132"/>
      <c r="E52" s="264"/>
      <c r="F52" s="265"/>
      <c r="G52" s="266"/>
      <c r="H52" s="267"/>
      <c r="I52" s="268"/>
      <c r="J52" s="265"/>
      <c r="K52" s="265"/>
      <c r="L52" s="266"/>
      <c r="M52" s="264"/>
      <c r="N52" s="269"/>
      <c r="O52" s="150"/>
      <c r="P52" s="151" t="s">
        <v>1474</v>
      </c>
      <c r="Q52" s="150"/>
      <c r="R52" s="150" t="str">
        <f t="shared" si="2"/>
        <v/>
      </c>
      <c r="S52" s="5"/>
      <c r="T52" s="5"/>
      <c r="U52" s="30"/>
      <c r="V52" s="30"/>
      <c r="W52" s="5"/>
      <c r="X52" s="5"/>
      <c r="Y52" s="5"/>
      <c r="Z52" s="5"/>
      <c r="AA52" s="128"/>
      <c r="AB52" s="128"/>
      <c r="AC52" s="128"/>
      <c r="AD52" s="128"/>
      <c r="AE52" s="128"/>
      <c r="AF52" s="128"/>
      <c r="AG52" s="128"/>
      <c r="AH52" s="128"/>
      <c r="AI52" s="128"/>
      <c r="AJ52" s="128"/>
      <c r="AK52" s="128"/>
      <c r="AL52" s="128"/>
      <c r="AM52" s="128"/>
      <c r="AN52" s="128"/>
      <c r="AO52" s="128"/>
      <c r="AP52" s="128"/>
    </row>
    <row r="53" spans="1:42" s="129" customFormat="1" ht="12.75" hidden="1" customHeight="1" thickBot="1">
      <c r="A53" s="126">
        <v>12823000</v>
      </c>
      <c r="B53" s="135"/>
      <c r="C53" s="167" t="s">
        <v>1490</v>
      </c>
      <c r="D53" s="132"/>
      <c r="E53" s="264"/>
      <c r="F53" s="265"/>
      <c r="G53" s="266"/>
      <c r="H53" s="267"/>
      <c r="I53" s="268"/>
      <c r="J53" s="265"/>
      <c r="K53" s="265"/>
      <c r="L53" s="266"/>
      <c r="M53" s="264"/>
      <c r="N53" s="269"/>
      <c r="O53" s="150"/>
      <c r="P53" s="151" t="s">
        <v>1474</v>
      </c>
      <c r="Q53" s="150"/>
      <c r="R53" s="150" t="str">
        <f t="shared" si="2"/>
        <v/>
      </c>
      <c r="S53" s="5"/>
      <c r="T53" s="5"/>
      <c r="U53" s="30"/>
      <c r="V53" s="30"/>
      <c r="W53" s="5"/>
      <c r="X53" s="5"/>
      <c r="Y53" s="5"/>
      <c r="Z53" s="5"/>
      <c r="AA53" s="128"/>
      <c r="AB53" s="128"/>
      <c r="AC53" s="128"/>
      <c r="AD53" s="128"/>
      <c r="AE53" s="128"/>
      <c r="AF53" s="128"/>
      <c r="AG53" s="128"/>
      <c r="AH53" s="128"/>
      <c r="AI53" s="128"/>
      <c r="AJ53" s="128"/>
      <c r="AK53" s="128"/>
      <c r="AL53" s="128"/>
      <c r="AM53" s="128"/>
      <c r="AN53" s="128"/>
      <c r="AO53" s="128"/>
      <c r="AP53" s="128"/>
    </row>
    <row r="54" spans="1:42" s="12" customFormat="1" ht="15.75" hidden="1" customHeight="1">
      <c r="A54" s="63" t="s">
        <v>1551</v>
      </c>
      <c r="B54" s="881" t="s">
        <v>1504</v>
      </c>
      <c r="C54" s="882"/>
      <c r="D54" s="49"/>
      <c r="E54" s="294">
        <f t="shared" ref="E54:N54" si="6">SUM(E55:E88)</f>
        <v>0</v>
      </c>
      <c r="F54" s="295">
        <f t="shared" si="6"/>
        <v>0</v>
      </c>
      <c r="G54" s="296">
        <f t="shared" si="6"/>
        <v>0</v>
      </c>
      <c r="H54" s="297">
        <f t="shared" si="6"/>
        <v>0</v>
      </c>
      <c r="I54" s="298">
        <f t="shared" si="6"/>
        <v>0</v>
      </c>
      <c r="J54" s="295">
        <f t="shared" si="6"/>
        <v>0</v>
      </c>
      <c r="K54" s="295">
        <f t="shared" si="6"/>
        <v>0</v>
      </c>
      <c r="L54" s="296">
        <f t="shared" si="6"/>
        <v>0</v>
      </c>
      <c r="M54" s="294">
        <f t="shared" si="6"/>
        <v>0</v>
      </c>
      <c r="N54" s="299">
        <f t="shared" si="6"/>
        <v>0</v>
      </c>
      <c r="O54" s="38"/>
      <c r="P54" s="51" t="s">
        <v>1500</v>
      </c>
      <c r="Q54" s="36"/>
      <c r="R54" s="36" t="str">
        <f t="shared" si="2"/>
        <v/>
      </c>
      <c r="S54" s="13"/>
      <c r="T54" s="13"/>
      <c r="U54" s="27">
        <f>SUM(M55:M88)</f>
        <v>0</v>
      </c>
      <c r="V54" s="27">
        <f>SUM(N55:N88)</f>
        <v>0</v>
      </c>
      <c r="W54" s="13"/>
      <c r="X54" s="13"/>
      <c r="Y54" s="13"/>
      <c r="Z54" s="13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</row>
    <row r="55" spans="1:42" s="129" customFormat="1" ht="12.75" hidden="1" customHeight="1">
      <c r="A55" s="126" t="s">
        <v>1552</v>
      </c>
      <c r="B55" s="131"/>
      <c r="C55" s="144" t="s">
        <v>1505</v>
      </c>
      <c r="D55" s="132"/>
      <c r="E55" s="264"/>
      <c r="F55" s="265"/>
      <c r="G55" s="266"/>
      <c r="H55" s="267"/>
      <c r="I55" s="268"/>
      <c r="J55" s="265"/>
      <c r="K55" s="265"/>
      <c r="L55" s="266"/>
      <c r="M55" s="264"/>
      <c r="N55" s="269"/>
      <c r="O55" s="150"/>
      <c r="P55" s="151" t="s">
        <v>1473</v>
      </c>
      <c r="Q55" s="150"/>
      <c r="R55" s="150" t="str">
        <f t="shared" si="2"/>
        <v/>
      </c>
      <c r="S55" s="5"/>
      <c r="T55" s="5"/>
      <c r="U55" s="30"/>
      <c r="V55" s="30"/>
      <c r="W55" s="5"/>
      <c r="X55" s="5"/>
      <c r="Y55" s="5"/>
      <c r="Z55" s="5"/>
      <c r="AA55" s="128"/>
      <c r="AB55" s="128"/>
      <c r="AC55" s="128"/>
      <c r="AD55" s="128"/>
      <c r="AE55" s="128"/>
      <c r="AF55" s="128"/>
      <c r="AG55" s="128"/>
      <c r="AH55" s="128"/>
      <c r="AI55" s="128"/>
      <c r="AJ55" s="128"/>
      <c r="AK55" s="128"/>
      <c r="AL55" s="128"/>
      <c r="AM55" s="128"/>
      <c r="AN55" s="128"/>
      <c r="AO55" s="128"/>
      <c r="AP55" s="128"/>
    </row>
    <row r="56" spans="1:42" s="129" customFormat="1" ht="12.75" hidden="1" customHeight="1">
      <c r="A56" s="126" t="s">
        <v>1553</v>
      </c>
      <c r="B56" s="131"/>
      <c r="C56" s="144" t="s">
        <v>1506</v>
      </c>
      <c r="D56" s="132"/>
      <c r="E56" s="264"/>
      <c r="F56" s="265"/>
      <c r="G56" s="266"/>
      <c r="H56" s="267"/>
      <c r="I56" s="268"/>
      <c r="J56" s="265"/>
      <c r="K56" s="265"/>
      <c r="L56" s="266"/>
      <c r="M56" s="264"/>
      <c r="N56" s="269"/>
      <c r="O56" s="150"/>
      <c r="P56" s="151" t="s">
        <v>1473</v>
      </c>
      <c r="Q56" s="150"/>
      <c r="R56" s="150" t="str">
        <f t="shared" si="2"/>
        <v/>
      </c>
      <c r="S56" s="5"/>
      <c r="T56" s="5"/>
      <c r="U56" s="30"/>
      <c r="V56" s="30"/>
      <c r="W56" s="5"/>
      <c r="X56" s="5"/>
      <c r="Y56" s="5"/>
      <c r="Z56" s="5"/>
      <c r="AA56" s="128"/>
      <c r="AB56" s="128"/>
      <c r="AC56" s="128"/>
      <c r="AD56" s="128"/>
      <c r="AE56" s="128"/>
      <c r="AF56" s="128"/>
      <c r="AG56" s="128"/>
      <c r="AH56" s="128"/>
      <c r="AI56" s="128"/>
      <c r="AJ56" s="128"/>
      <c r="AK56" s="128"/>
      <c r="AL56" s="128"/>
      <c r="AM56" s="128"/>
      <c r="AN56" s="128"/>
      <c r="AO56" s="128"/>
      <c r="AP56" s="128"/>
    </row>
    <row r="57" spans="1:42" s="129" customFormat="1" ht="12.75" hidden="1" customHeight="1">
      <c r="A57" s="126" t="s">
        <v>1554</v>
      </c>
      <c r="B57" s="131"/>
      <c r="C57" s="144" t="s">
        <v>1507</v>
      </c>
      <c r="D57" s="132"/>
      <c r="E57" s="264"/>
      <c r="F57" s="265"/>
      <c r="G57" s="266"/>
      <c r="H57" s="267"/>
      <c r="I57" s="268"/>
      <c r="J57" s="265"/>
      <c r="K57" s="265"/>
      <c r="L57" s="266"/>
      <c r="M57" s="264"/>
      <c r="N57" s="269"/>
      <c r="O57" s="150"/>
      <c r="P57" s="151" t="s">
        <v>1474</v>
      </c>
      <c r="Q57" s="150"/>
      <c r="R57" s="150" t="str">
        <f t="shared" si="2"/>
        <v/>
      </c>
      <c r="S57" s="5"/>
      <c r="T57" s="5"/>
      <c r="U57" s="30"/>
      <c r="V57" s="30"/>
      <c r="W57" s="5"/>
      <c r="X57" s="5"/>
      <c r="Y57" s="5"/>
      <c r="Z57" s="5"/>
      <c r="AA57" s="128"/>
      <c r="AB57" s="128"/>
      <c r="AC57" s="128"/>
      <c r="AD57" s="128"/>
      <c r="AE57" s="128"/>
      <c r="AF57" s="128"/>
      <c r="AG57" s="128"/>
      <c r="AH57" s="128"/>
      <c r="AI57" s="128"/>
      <c r="AJ57" s="128"/>
      <c r="AK57" s="128"/>
      <c r="AL57" s="128"/>
      <c r="AM57" s="128"/>
      <c r="AN57" s="128"/>
      <c r="AO57" s="128"/>
      <c r="AP57" s="128"/>
    </row>
    <row r="58" spans="1:42" s="129" customFormat="1" ht="12.75" hidden="1" customHeight="1">
      <c r="A58" s="126" t="s">
        <v>1555</v>
      </c>
      <c r="B58" s="131"/>
      <c r="C58" s="144" t="s">
        <v>1518</v>
      </c>
      <c r="D58" s="132"/>
      <c r="E58" s="264"/>
      <c r="F58" s="265"/>
      <c r="G58" s="266"/>
      <c r="H58" s="267"/>
      <c r="I58" s="268"/>
      <c r="J58" s="265"/>
      <c r="K58" s="265"/>
      <c r="L58" s="266"/>
      <c r="M58" s="264"/>
      <c r="N58" s="269"/>
      <c r="O58" s="150"/>
      <c r="P58" s="151" t="s">
        <v>1474</v>
      </c>
      <c r="Q58" s="150"/>
      <c r="R58" s="150" t="str">
        <f t="shared" si="2"/>
        <v/>
      </c>
      <c r="S58" s="5"/>
      <c r="T58" s="5"/>
      <c r="U58" s="30"/>
      <c r="V58" s="30"/>
      <c r="W58" s="5"/>
      <c r="X58" s="5"/>
      <c r="Y58" s="5"/>
      <c r="Z58" s="5"/>
      <c r="AA58" s="128"/>
      <c r="AB58" s="128"/>
      <c r="AC58" s="128"/>
      <c r="AD58" s="128"/>
      <c r="AE58" s="128"/>
      <c r="AF58" s="128"/>
      <c r="AG58" s="128"/>
      <c r="AH58" s="128"/>
      <c r="AI58" s="128"/>
      <c r="AJ58" s="128"/>
      <c r="AK58" s="128"/>
      <c r="AL58" s="128"/>
      <c r="AM58" s="128"/>
      <c r="AN58" s="128"/>
      <c r="AO58" s="128"/>
      <c r="AP58" s="128"/>
    </row>
    <row r="59" spans="1:42" s="129" customFormat="1" ht="12.75" hidden="1" customHeight="1">
      <c r="A59" s="126" t="s">
        <v>1556</v>
      </c>
      <c r="B59" s="131"/>
      <c r="C59" s="144" t="s">
        <v>1541</v>
      </c>
      <c r="D59" s="132"/>
      <c r="E59" s="264"/>
      <c r="F59" s="265"/>
      <c r="G59" s="266"/>
      <c r="H59" s="267"/>
      <c r="I59" s="268"/>
      <c r="J59" s="265"/>
      <c r="K59" s="265"/>
      <c r="L59" s="266"/>
      <c r="M59" s="264"/>
      <c r="N59" s="269"/>
      <c r="O59" s="150"/>
      <c r="P59" s="151" t="s">
        <v>1474</v>
      </c>
      <c r="Q59" s="150"/>
      <c r="R59" s="150" t="str">
        <f t="shared" si="2"/>
        <v/>
      </c>
      <c r="S59" s="5"/>
      <c r="T59" s="5"/>
      <c r="U59" s="30"/>
      <c r="V59" s="30"/>
      <c r="W59" s="5"/>
      <c r="X59" s="5"/>
      <c r="Y59" s="5"/>
      <c r="Z59" s="5"/>
      <c r="AA59" s="128"/>
      <c r="AB59" s="128"/>
      <c r="AC59" s="128"/>
      <c r="AD59" s="128"/>
      <c r="AE59" s="128"/>
      <c r="AF59" s="128"/>
      <c r="AG59" s="128"/>
      <c r="AH59" s="128"/>
      <c r="AI59" s="128"/>
      <c r="AJ59" s="128"/>
      <c r="AK59" s="128"/>
      <c r="AL59" s="128"/>
      <c r="AM59" s="128"/>
      <c r="AN59" s="128"/>
      <c r="AO59" s="128"/>
      <c r="AP59" s="128"/>
    </row>
    <row r="60" spans="1:42" s="129" customFormat="1" ht="12.75" hidden="1" customHeight="1">
      <c r="A60" s="126" t="s">
        <v>1557</v>
      </c>
      <c r="B60" s="131"/>
      <c r="C60" s="144" t="s">
        <v>1494</v>
      </c>
      <c r="D60" s="132"/>
      <c r="E60" s="264"/>
      <c r="F60" s="265"/>
      <c r="G60" s="266"/>
      <c r="H60" s="267"/>
      <c r="I60" s="268"/>
      <c r="J60" s="265"/>
      <c r="K60" s="265"/>
      <c r="L60" s="266"/>
      <c r="M60" s="264"/>
      <c r="N60" s="269"/>
      <c r="O60" s="150"/>
      <c r="P60" s="151" t="s">
        <v>1474</v>
      </c>
      <c r="Q60" s="150"/>
      <c r="R60" s="150" t="str">
        <f t="shared" si="2"/>
        <v/>
      </c>
      <c r="S60" s="5"/>
      <c r="T60" s="5"/>
      <c r="U60" s="30"/>
      <c r="V60" s="30"/>
      <c r="W60" s="5"/>
      <c r="X60" s="5"/>
      <c r="Y60" s="5"/>
      <c r="Z60" s="5"/>
      <c r="AA60" s="128"/>
      <c r="AB60" s="128"/>
      <c r="AC60" s="128"/>
      <c r="AD60" s="128"/>
      <c r="AE60" s="128"/>
      <c r="AF60" s="128"/>
      <c r="AG60" s="128"/>
      <c r="AH60" s="128"/>
      <c r="AI60" s="128"/>
      <c r="AJ60" s="128"/>
      <c r="AK60" s="128"/>
      <c r="AL60" s="128"/>
      <c r="AM60" s="128"/>
      <c r="AN60" s="128"/>
      <c r="AO60" s="128"/>
      <c r="AP60" s="128"/>
    </row>
    <row r="61" spans="1:42" s="129" customFormat="1" ht="12.75" hidden="1" customHeight="1">
      <c r="A61" s="126" t="s">
        <v>1558</v>
      </c>
      <c r="B61" s="131"/>
      <c r="C61" s="144" t="s">
        <v>1546</v>
      </c>
      <c r="D61" s="132"/>
      <c r="E61" s="264"/>
      <c r="F61" s="265"/>
      <c r="G61" s="266"/>
      <c r="H61" s="267"/>
      <c r="I61" s="268"/>
      <c r="J61" s="265"/>
      <c r="K61" s="265"/>
      <c r="L61" s="266"/>
      <c r="M61" s="264"/>
      <c r="N61" s="269"/>
      <c r="O61" s="150"/>
      <c r="P61" s="151" t="s">
        <v>1474</v>
      </c>
      <c r="Q61" s="150"/>
      <c r="R61" s="150" t="str">
        <f t="shared" si="2"/>
        <v/>
      </c>
      <c r="S61" s="5"/>
      <c r="T61" s="5"/>
      <c r="U61" s="30"/>
      <c r="V61" s="30"/>
      <c r="W61" s="5"/>
      <c r="X61" s="5"/>
      <c r="Y61" s="5"/>
      <c r="Z61" s="5"/>
      <c r="AA61" s="128"/>
      <c r="AB61" s="128"/>
      <c r="AC61" s="128"/>
      <c r="AD61" s="128"/>
      <c r="AE61" s="128"/>
      <c r="AF61" s="128"/>
      <c r="AG61" s="128"/>
      <c r="AH61" s="128"/>
      <c r="AI61" s="128"/>
      <c r="AJ61" s="128"/>
      <c r="AK61" s="128"/>
      <c r="AL61" s="128"/>
      <c r="AM61" s="128"/>
      <c r="AN61" s="128"/>
      <c r="AO61" s="128"/>
      <c r="AP61" s="128"/>
    </row>
    <row r="62" spans="1:42" s="129" customFormat="1" ht="12.75" hidden="1" customHeight="1">
      <c r="A62" s="126" t="s">
        <v>1559</v>
      </c>
      <c r="B62" s="131"/>
      <c r="C62" s="144" t="s">
        <v>1547</v>
      </c>
      <c r="D62" s="132"/>
      <c r="E62" s="264"/>
      <c r="F62" s="265"/>
      <c r="G62" s="266"/>
      <c r="H62" s="267"/>
      <c r="I62" s="268"/>
      <c r="J62" s="265"/>
      <c r="K62" s="265"/>
      <c r="L62" s="266"/>
      <c r="M62" s="264"/>
      <c r="N62" s="269"/>
      <c r="O62" s="150"/>
      <c r="P62" s="151" t="s">
        <v>1474</v>
      </c>
      <c r="Q62" s="150"/>
      <c r="R62" s="150" t="str">
        <f t="shared" si="2"/>
        <v/>
      </c>
      <c r="S62" s="5"/>
      <c r="T62" s="5"/>
      <c r="U62" s="30"/>
      <c r="V62" s="30"/>
      <c r="W62" s="5"/>
      <c r="X62" s="5"/>
      <c r="Y62" s="5"/>
      <c r="Z62" s="5"/>
      <c r="AA62" s="128"/>
      <c r="AB62" s="128"/>
      <c r="AC62" s="128"/>
      <c r="AD62" s="128"/>
      <c r="AE62" s="128"/>
      <c r="AF62" s="128"/>
      <c r="AG62" s="128"/>
      <c r="AH62" s="128"/>
      <c r="AI62" s="128"/>
      <c r="AJ62" s="128"/>
      <c r="AK62" s="128"/>
      <c r="AL62" s="128"/>
      <c r="AM62" s="128"/>
      <c r="AN62" s="128"/>
      <c r="AO62" s="128"/>
      <c r="AP62" s="128"/>
    </row>
    <row r="63" spans="1:42" s="129" customFormat="1" ht="12.75" hidden="1" customHeight="1">
      <c r="A63" s="126" t="s">
        <v>1560</v>
      </c>
      <c r="B63" s="131"/>
      <c r="C63" s="144" t="s">
        <v>1548</v>
      </c>
      <c r="D63" s="132"/>
      <c r="E63" s="264"/>
      <c r="F63" s="265"/>
      <c r="G63" s="266"/>
      <c r="H63" s="267"/>
      <c r="I63" s="268"/>
      <c r="J63" s="265"/>
      <c r="K63" s="265"/>
      <c r="L63" s="266"/>
      <c r="M63" s="264"/>
      <c r="N63" s="269"/>
      <c r="O63" s="150"/>
      <c r="P63" s="151" t="s">
        <v>1474</v>
      </c>
      <c r="Q63" s="150"/>
      <c r="R63" s="150" t="str">
        <f t="shared" si="2"/>
        <v/>
      </c>
      <c r="S63" s="5"/>
      <c r="T63" s="5"/>
      <c r="U63" s="30"/>
      <c r="V63" s="30">
        <f>SUM(E55:E88)</f>
        <v>0</v>
      </c>
      <c r="W63" s="5"/>
      <c r="X63" s="5"/>
      <c r="Y63" s="5"/>
      <c r="Z63" s="5"/>
      <c r="AA63" s="128"/>
      <c r="AB63" s="128"/>
      <c r="AC63" s="128"/>
      <c r="AD63" s="128"/>
      <c r="AE63" s="128"/>
      <c r="AF63" s="128"/>
      <c r="AG63" s="128"/>
      <c r="AH63" s="128"/>
      <c r="AI63" s="128"/>
      <c r="AJ63" s="128"/>
      <c r="AK63" s="128"/>
      <c r="AL63" s="128"/>
      <c r="AM63" s="128"/>
      <c r="AN63" s="128"/>
      <c r="AO63" s="128"/>
      <c r="AP63" s="128"/>
    </row>
    <row r="64" spans="1:42" s="129" customFormat="1" ht="12.75" hidden="1" customHeight="1">
      <c r="A64" s="126" t="s">
        <v>1561</v>
      </c>
      <c r="B64" s="131"/>
      <c r="C64" s="144" t="s">
        <v>1549</v>
      </c>
      <c r="D64" s="132"/>
      <c r="E64" s="264"/>
      <c r="F64" s="265"/>
      <c r="G64" s="266"/>
      <c r="H64" s="267"/>
      <c r="I64" s="268"/>
      <c r="J64" s="265"/>
      <c r="K64" s="265"/>
      <c r="L64" s="266"/>
      <c r="M64" s="264"/>
      <c r="N64" s="269"/>
      <c r="O64" s="150"/>
      <c r="P64" s="151" t="s">
        <v>1474</v>
      </c>
      <c r="Q64" s="150"/>
      <c r="R64" s="150" t="str">
        <f t="shared" si="2"/>
        <v/>
      </c>
      <c r="S64" s="5"/>
      <c r="T64" s="5"/>
      <c r="U64" s="30"/>
      <c r="V64" s="30"/>
      <c r="W64" s="5"/>
      <c r="X64" s="5"/>
      <c r="Y64" s="5"/>
      <c r="Z64" s="5"/>
      <c r="AA64" s="128"/>
      <c r="AB64" s="128"/>
      <c r="AC64" s="128"/>
      <c r="AD64" s="128"/>
      <c r="AE64" s="128"/>
      <c r="AF64" s="128"/>
      <c r="AG64" s="128"/>
      <c r="AH64" s="128"/>
      <c r="AI64" s="128"/>
      <c r="AJ64" s="128"/>
      <c r="AK64" s="128"/>
      <c r="AL64" s="128"/>
      <c r="AM64" s="128"/>
      <c r="AN64" s="128"/>
      <c r="AO64" s="128"/>
      <c r="AP64" s="128"/>
    </row>
    <row r="65" spans="1:42" s="129" customFormat="1" ht="12.75" hidden="1" customHeight="1">
      <c r="A65" s="126" t="s">
        <v>1562</v>
      </c>
      <c r="B65" s="131"/>
      <c r="C65" s="144" t="s">
        <v>1508</v>
      </c>
      <c r="D65" s="132"/>
      <c r="E65" s="264"/>
      <c r="F65" s="265"/>
      <c r="G65" s="266"/>
      <c r="H65" s="267"/>
      <c r="I65" s="268"/>
      <c r="J65" s="265"/>
      <c r="K65" s="265"/>
      <c r="L65" s="266"/>
      <c r="M65" s="264"/>
      <c r="N65" s="269"/>
      <c r="O65" s="150"/>
      <c r="P65" s="151" t="s">
        <v>1474</v>
      </c>
      <c r="Q65" s="150"/>
      <c r="R65" s="150" t="str">
        <f t="shared" si="2"/>
        <v/>
      </c>
      <c r="S65" s="5"/>
      <c r="T65" s="5"/>
      <c r="U65" s="30"/>
      <c r="V65" s="30"/>
      <c r="W65" s="5"/>
      <c r="X65" s="5"/>
      <c r="Y65" s="5"/>
      <c r="Z65" s="5"/>
      <c r="AA65" s="128"/>
      <c r="AB65" s="128"/>
      <c r="AC65" s="128"/>
      <c r="AD65" s="128"/>
      <c r="AE65" s="128"/>
      <c r="AF65" s="128"/>
      <c r="AG65" s="128"/>
      <c r="AH65" s="128"/>
      <c r="AI65" s="128"/>
      <c r="AJ65" s="128"/>
      <c r="AK65" s="128"/>
      <c r="AL65" s="128"/>
      <c r="AM65" s="128"/>
      <c r="AN65" s="128"/>
      <c r="AO65" s="128"/>
      <c r="AP65" s="128"/>
    </row>
    <row r="66" spans="1:42" s="129" customFormat="1" ht="12.75" hidden="1" customHeight="1">
      <c r="A66" s="126" t="s">
        <v>1563</v>
      </c>
      <c r="B66" s="131"/>
      <c r="C66" s="144" t="s">
        <v>1509</v>
      </c>
      <c r="D66" s="132"/>
      <c r="E66" s="264"/>
      <c r="F66" s="265"/>
      <c r="G66" s="266"/>
      <c r="H66" s="267"/>
      <c r="I66" s="268"/>
      <c r="J66" s="265"/>
      <c r="K66" s="265"/>
      <c r="L66" s="266"/>
      <c r="M66" s="264"/>
      <c r="N66" s="269"/>
      <c r="O66" s="150"/>
      <c r="P66" s="151" t="s">
        <v>1474</v>
      </c>
      <c r="Q66" s="150"/>
      <c r="R66" s="150" t="str">
        <f t="shared" si="2"/>
        <v/>
      </c>
      <c r="S66" s="5"/>
      <c r="T66" s="5"/>
      <c r="U66" s="30"/>
      <c r="V66" s="30"/>
      <c r="W66" s="5"/>
      <c r="X66" s="5"/>
      <c r="Y66" s="5"/>
      <c r="Z66" s="5"/>
      <c r="AA66" s="128"/>
      <c r="AB66" s="128"/>
      <c r="AC66" s="128"/>
      <c r="AD66" s="128"/>
      <c r="AE66" s="128"/>
      <c r="AF66" s="128"/>
      <c r="AG66" s="128"/>
      <c r="AH66" s="128"/>
      <c r="AI66" s="128"/>
      <c r="AJ66" s="128"/>
      <c r="AK66" s="128"/>
      <c r="AL66" s="128"/>
      <c r="AM66" s="128"/>
      <c r="AN66" s="128"/>
      <c r="AO66" s="128"/>
      <c r="AP66" s="128"/>
    </row>
    <row r="67" spans="1:42" s="129" customFormat="1" ht="12.75" hidden="1" customHeight="1">
      <c r="A67" s="126" t="s">
        <v>1564</v>
      </c>
      <c r="B67" s="131"/>
      <c r="C67" s="144" t="s">
        <v>1510</v>
      </c>
      <c r="D67" s="132"/>
      <c r="E67" s="264"/>
      <c r="F67" s="265"/>
      <c r="G67" s="266"/>
      <c r="H67" s="267"/>
      <c r="I67" s="268"/>
      <c r="J67" s="265"/>
      <c r="K67" s="265"/>
      <c r="L67" s="266"/>
      <c r="M67" s="264"/>
      <c r="N67" s="269"/>
      <c r="O67" s="150"/>
      <c r="P67" s="151" t="s">
        <v>1474</v>
      </c>
      <c r="Q67" s="150"/>
      <c r="R67" s="150" t="str">
        <f t="shared" si="2"/>
        <v/>
      </c>
      <c r="S67" s="5"/>
      <c r="T67" s="5"/>
      <c r="U67" s="30"/>
      <c r="V67" s="30"/>
      <c r="W67" s="5"/>
      <c r="X67" s="5"/>
      <c r="Y67" s="5"/>
      <c r="Z67" s="5"/>
      <c r="AA67" s="128"/>
      <c r="AB67" s="128"/>
      <c r="AC67" s="128"/>
      <c r="AD67" s="128"/>
      <c r="AE67" s="128"/>
      <c r="AF67" s="128"/>
      <c r="AG67" s="128"/>
      <c r="AH67" s="128"/>
      <c r="AI67" s="128"/>
      <c r="AJ67" s="128"/>
      <c r="AK67" s="128"/>
      <c r="AL67" s="128"/>
      <c r="AM67" s="128"/>
      <c r="AN67" s="128"/>
      <c r="AO67" s="128"/>
      <c r="AP67" s="128"/>
    </row>
    <row r="68" spans="1:42" s="129" customFormat="1" ht="12.75" hidden="1" customHeight="1">
      <c r="A68" s="126" t="s">
        <v>1565</v>
      </c>
      <c r="B68" s="131"/>
      <c r="C68" s="144" t="s">
        <v>1511</v>
      </c>
      <c r="D68" s="132"/>
      <c r="E68" s="264"/>
      <c r="F68" s="265"/>
      <c r="G68" s="266"/>
      <c r="H68" s="267"/>
      <c r="I68" s="268"/>
      <c r="J68" s="265"/>
      <c r="K68" s="265"/>
      <c r="L68" s="266"/>
      <c r="M68" s="264"/>
      <c r="N68" s="269"/>
      <c r="O68" s="150"/>
      <c r="P68" s="151" t="s">
        <v>1474</v>
      </c>
      <c r="Q68" s="150"/>
      <c r="R68" s="150" t="str">
        <f t="shared" si="2"/>
        <v/>
      </c>
      <c r="S68" s="5"/>
      <c r="T68" s="5"/>
      <c r="U68" s="30"/>
      <c r="V68" s="30"/>
      <c r="W68" s="5"/>
      <c r="X68" s="5"/>
      <c r="Y68" s="5"/>
      <c r="Z68" s="5"/>
      <c r="AA68" s="128"/>
      <c r="AB68" s="128"/>
      <c r="AC68" s="128"/>
      <c r="AD68" s="128"/>
      <c r="AE68" s="128"/>
      <c r="AF68" s="128"/>
      <c r="AG68" s="128"/>
      <c r="AH68" s="128"/>
      <c r="AI68" s="128"/>
      <c r="AJ68" s="128"/>
      <c r="AK68" s="128"/>
      <c r="AL68" s="128"/>
      <c r="AM68" s="128"/>
      <c r="AN68" s="128"/>
      <c r="AO68" s="128"/>
      <c r="AP68" s="128"/>
    </row>
    <row r="69" spans="1:42" s="129" customFormat="1" ht="12.75" hidden="1" customHeight="1">
      <c r="A69" s="126" t="s">
        <v>1566</v>
      </c>
      <c r="B69" s="131"/>
      <c r="C69" s="144" t="s">
        <v>1512</v>
      </c>
      <c r="D69" s="132"/>
      <c r="E69" s="264"/>
      <c r="F69" s="265"/>
      <c r="G69" s="266"/>
      <c r="H69" s="267"/>
      <c r="I69" s="268"/>
      <c r="J69" s="265"/>
      <c r="K69" s="265"/>
      <c r="L69" s="266"/>
      <c r="M69" s="264"/>
      <c r="N69" s="269"/>
      <c r="O69" s="150"/>
      <c r="P69" s="151" t="s">
        <v>1474</v>
      </c>
      <c r="Q69" s="150"/>
      <c r="R69" s="150" t="str">
        <f t="shared" si="2"/>
        <v/>
      </c>
      <c r="S69" s="5"/>
      <c r="T69" s="5"/>
      <c r="U69" s="30"/>
      <c r="V69" s="30"/>
      <c r="W69" s="5"/>
      <c r="X69" s="5"/>
      <c r="Y69" s="5"/>
      <c r="Z69" s="5"/>
      <c r="AA69" s="128"/>
      <c r="AB69" s="128"/>
      <c r="AC69" s="128"/>
      <c r="AD69" s="128"/>
      <c r="AE69" s="128"/>
      <c r="AF69" s="128"/>
      <c r="AG69" s="128"/>
      <c r="AH69" s="128"/>
      <c r="AI69" s="128"/>
      <c r="AJ69" s="128"/>
      <c r="AK69" s="128"/>
      <c r="AL69" s="128"/>
      <c r="AM69" s="128"/>
      <c r="AN69" s="128"/>
      <c r="AO69" s="128"/>
      <c r="AP69" s="128"/>
    </row>
    <row r="70" spans="1:42" s="129" customFormat="1" ht="12.75" hidden="1" customHeight="1">
      <c r="A70" s="126" t="s">
        <v>1567</v>
      </c>
      <c r="B70" s="131"/>
      <c r="C70" s="144" t="s">
        <v>1513</v>
      </c>
      <c r="D70" s="132"/>
      <c r="E70" s="264"/>
      <c r="F70" s="265"/>
      <c r="G70" s="266"/>
      <c r="H70" s="267"/>
      <c r="I70" s="268"/>
      <c r="J70" s="265"/>
      <c r="K70" s="265"/>
      <c r="L70" s="266"/>
      <c r="M70" s="264"/>
      <c r="N70" s="269"/>
      <c r="O70" s="150"/>
      <c r="P70" s="151" t="s">
        <v>1474</v>
      </c>
      <c r="Q70" s="150"/>
      <c r="R70" s="150" t="str">
        <f t="shared" si="2"/>
        <v/>
      </c>
      <c r="S70" s="5"/>
      <c r="T70" s="5"/>
      <c r="U70" s="30"/>
      <c r="V70" s="30"/>
      <c r="W70" s="5"/>
      <c r="X70" s="5"/>
      <c r="Y70" s="5"/>
      <c r="Z70" s="5"/>
      <c r="AA70" s="128"/>
      <c r="AB70" s="128"/>
      <c r="AC70" s="128"/>
      <c r="AD70" s="128"/>
      <c r="AE70" s="128"/>
      <c r="AF70" s="128"/>
      <c r="AG70" s="128"/>
      <c r="AH70" s="128"/>
      <c r="AI70" s="128"/>
      <c r="AJ70" s="128"/>
      <c r="AK70" s="128"/>
      <c r="AL70" s="128"/>
      <c r="AM70" s="128"/>
      <c r="AN70" s="128"/>
      <c r="AO70" s="128"/>
      <c r="AP70" s="128"/>
    </row>
    <row r="71" spans="1:42" s="129" customFormat="1" ht="12.75" hidden="1" customHeight="1">
      <c r="A71" s="126" t="s">
        <v>1568</v>
      </c>
      <c r="B71" s="131"/>
      <c r="C71" s="144" t="s">
        <v>1514</v>
      </c>
      <c r="D71" s="132"/>
      <c r="E71" s="264"/>
      <c r="F71" s="265"/>
      <c r="G71" s="266"/>
      <c r="H71" s="267"/>
      <c r="I71" s="268"/>
      <c r="J71" s="265"/>
      <c r="K71" s="265"/>
      <c r="L71" s="266"/>
      <c r="M71" s="264"/>
      <c r="N71" s="269"/>
      <c r="O71" s="150"/>
      <c r="P71" s="151" t="s">
        <v>1474</v>
      </c>
      <c r="Q71" s="150"/>
      <c r="R71" s="150" t="str">
        <f t="shared" si="2"/>
        <v/>
      </c>
      <c r="S71" s="5"/>
      <c r="T71" s="5"/>
      <c r="U71" s="30"/>
      <c r="V71" s="30"/>
      <c r="W71" s="5"/>
      <c r="X71" s="5"/>
      <c r="Y71" s="5"/>
      <c r="Z71" s="5"/>
      <c r="AA71" s="128"/>
      <c r="AB71" s="128"/>
      <c r="AC71" s="128"/>
      <c r="AD71" s="128"/>
      <c r="AE71" s="128"/>
      <c r="AF71" s="128"/>
      <c r="AG71" s="128"/>
      <c r="AH71" s="128"/>
      <c r="AI71" s="128"/>
      <c r="AJ71" s="128"/>
      <c r="AK71" s="128"/>
      <c r="AL71" s="128"/>
      <c r="AM71" s="128"/>
      <c r="AN71" s="128"/>
      <c r="AO71" s="128"/>
      <c r="AP71" s="128"/>
    </row>
    <row r="72" spans="1:42" s="129" customFormat="1" ht="12.75" hidden="1" customHeight="1">
      <c r="A72" s="126" t="s">
        <v>1569</v>
      </c>
      <c r="B72" s="131"/>
      <c r="C72" s="144" t="s">
        <v>1515</v>
      </c>
      <c r="D72" s="132"/>
      <c r="E72" s="264"/>
      <c r="F72" s="265"/>
      <c r="G72" s="266"/>
      <c r="H72" s="267"/>
      <c r="I72" s="268"/>
      <c r="J72" s="265"/>
      <c r="K72" s="265"/>
      <c r="L72" s="266"/>
      <c r="M72" s="264"/>
      <c r="N72" s="269"/>
      <c r="O72" s="150"/>
      <c r="P72" s="151" t="s">
        <v>1474</v>
      </c>
      <c r="Q72" s="150"/>
      <c r="R72" s="150" t="str">
        <f t="shared" si="2"/>
        <v/>
      </c>
      <c r="S72" s="5"/>
      <c r="T72" s="5"/>
      <c r="U72" s="30"/>
      <c r="V72" s="30"/>
      <c r="W72" s="5"/>
      <c r="X72" s="5"/>
      <c r="Y72" s="5"/>
      <c r="Z72" s="5"/>
      <c r="AA72" s="128"/>
      <c r="AB72" s="128"/>
      <c r="AC72" s="128"/>
      <c r="AD72" s="128"/>
      <c r="AE72" s="128"/>
      <c r="AF72" s="128"/>
      <c r="AG72" s="128"/>
      <c r="AH72" s="128"/>
      <c r="AI72" s="128"/>
      <c r="AJ72" s="128"/>
      <c r="AK72" s="128"/>
      <c r="AL72" s="128"/>
      <c r="AM72" s="128"/>
      <c r="AN72" s="128"/>
      <c r="AO72" s="128"/>
      <c r="AP72" s="128"/>
    </row>
    <row r="73" spans="1:42" s="129" customFormat="1" ht="12.75" hidden="1" customHeight="1">
      <c r="A73" s="126" t="s">
        <v>1570</v>
      </c>
      <c r="B73" s="131"/>
      <c r="C73" s="144" t="s">
        <v>1516</v>
      </c>
      <c r="D73" s="132"/>
      <c r="E73" s="264"/>
      <c r="F73" s="265"/>
      <c r="G73" s="266"/>
      <c r="H73" s="267"/>
      <c r="I73" s="268"/>
      <c r="J73" s="265"/>
      <c r="K73" s="265"/>
      <c r="L73" s="266"/>
      <c r="M73" s="264"/>
      <c r="N73" s="269"/>
      <c r="O73" s="150"/>
      <c r="P73" s="151" t="s">
        <v>1474</v>
      </c>
      <c r="Q73" s="150"/>
      <c r="R73" s="150" t="str">
        <f t="shared" si="2"/>
        <v/>
      </c>
      <c r="S73" s="5"/>
      <c r="T73" s="5"/>
      <c r="U73" s="30"/>
      <c r="V73" s="30"/>
      <c r="W73" s="5"/>
      <c r="X73" s="5"/>
      <c r="Y73" s="5"/>
      <c r="Z73" s="5"/>
      <c r="AA73" s="128"/>
      <c r="AB73" s="128"/>
      <c r="AC73" s="128"/>
      <c r="AD73" s="128"/>
      <c r="AE73" s="128"/>
      <c r="AF73" s="128"/>
      <c r="AG73" s="128"/>
      <c r="AH73" s="128"/>
      <c r="AI73" s="128"/>
      <c r="AJ73" s="128"/>
      <c r="AK73" s="128"/>
      <c r="AL73" s="128"/>
      <c r="AM73" s="128"/>
      <c r="AN73" s="128"/>
      <c r="AO73" s="128"/>
      <c r="AP73" s="128"/>
    </row>
    <row r="74" spans="1:42" s="129" customFormat="1" ht="12.75" hidden="1" customHeight="1">
      <c r="A74" s="126" t="s">
        <v>1571</v>
      </c>
      <c r="B74" s="131"/>
      <c r="C74" s="144" t="s">
        <v>1517</v>
      </c>
      <c r="D74" s="132"/>
      <c r="E74" s="264"/>
      <c r="F74" s="265"/>
      <c r="G74" s="266"/>
      <c r="H74" s="267"/>
      <c r="I74" s="268"/>
      <c r="J74" s="265"/>
      <c r="K74" s="265"/>
      <c r="L74" s="266"/>
      <c r="M74" s="264"/>
      <c r="N74" s="269"/>
      <c r="O74" s="150"/>
      <c r="P74" s="151" t="s">
        <v>1474</v>
      </c>
      <c r="Q74" s="150"/>
      <c r="R74" s="150" t="str">
        <f t="shared" si="2"/>
        <v/>
      </c>
      <c r="S74" s="5"/>
      <c r="T74" s="5"/>
      <c r="U74" s="30"/>
      <c r="V74" s="30"/>
      <c r="W74" s="5"/>
      <c r="X74" s="5"/>
      <c r="Y74" s="5"/>
      <c r="Z74" s="5"/>
      <c r="AA74" s="128"/>
      <c r="AB74" s="128"/>
      <c r="AC74" s="128"/>
      <c r="AD74" s="128"/>
      <c r="AE74" s="128"/>
      <c r="AF74" s="128"/>
      <c r="AG74" s="128"/>
      <c r="AH74" s="128"/>
      <c r="AI74" s="128"/>
      <c r="AJ74" s="128"/>
      <c r="AK74" s="128"/>
      <c r="AL74" s="128"/>
      <c r="AM74" s="128"/>
      <c r="AN74" s="128"/>
      <c r="AO74" s="128"/>
      <c r="AP74" s="128"/>
    </row>
    <row r="75" spans="1:42" s="129" customFormat="1" ht="12.75" hidden="1" customHeight="1">
      <c r="A75" s="126" t="s">
        <v>1572</v>
      </c>
      <c r="B75" s="131"/>
      <c r="C75" s="144" t="s">
        <v>1519</v>
      </c>
      <c r="D75" s="132"/>
      <c r="E75" s="264"/>
      <c r="F75" s="265"/>
      <c r="G75" s="266"/>
      <c r="H75" s="267"/>
      <c r="I75" s="268"/>
      <c r="J75" s="265"/>
      <c r="K75" s="265"/>
      <c r="L75" s="266"/>
      <c r="M75" s="264"/>
      <c r="N75" s="269"/>
      <c r="O75" s="150"/>
      <c r="P75" s="151" t="s">
        <v>1474</v>
      </c>
      <c r="Q75" s="150"/>
      <c r="R75" s="150" t="str">
        <f t="shared" ref="R75:R138" si="7">IF(SUM(E75:N75)=0,"",P75)</f>
        <v/>
      </c>
      <c r="S75" s="5"/>
      <c r="T75" s="5"/>
      <c r="U75" s="30"/>
      <c r="V75" s="30"/>
      <c r="W75" s="5"/>
      <c r="X75" s="5"/>
      <c r="Y75" s="5"/>
      <c r="Z75" s="5"/>
      <c r="AA75" s="128"/>
      <c r="AB75" s="128"/>
      <c r="AC75" s="128"/>
      <c r="AD75" s="128"/>
      <c r="AE75" s="128"/>
      <c r="AF75" s="128"/>
      <c r="AG75" s="128"/>
      <c r="AH75" s="128"/>
      <c r="AI75" s="128"/>
      <c r="AJ75" s="128"/>
      <c r="AK75" s="128"/>
      <c r="AL75" s="128"/>
      <c r="AM75" s="128"/>
      <c r="AN75" s="128"/>
      <c r="AO75" s="128"/>
      <c r="AP75" s="128"/>
    </row>
    <row r="76" spans="1:42" s="129" customFormat="1" ht="12.75" hidden="1" customHeight="1">
      <c r="A76" s="126" t="s">
        <v>1573</v>
      </c>
      <c r="B76" s="131"/>
      <c r="C76" s="144" t="s">
        <v>1520</v>
      </c>
      <c r="D76" s="132"/>
      <c r="E76" s="264"/>
      <c r="F76" s="265"/>
      <c r="G76" s="266"/>
      <c r="H76" s="267"/>
      <c r="I76" s="268"/>
      <c r="J76" s="265"/>
      <c r="K76" s="265"/>
      <c r="L76" s="266"/>
      <c r="M76" s="264"/>
      <c r="N76" s="269"/>
      <c r="O76" s="150"/>
      <c r="P76" s="151" t="s">
        <v>1474</v>
      </c>
      <c r="Q76" s="150"/>
      <c r="R76" s="150" t="str">
        <f t="shared" si="7"/>
        <v/>
      </c>
      <c r="S76" s="5"/>
      <c r="T76" s="5"/>
      <c r="U76" s="30"/>
      <c r="V76" s="30"/>
      <c r="W76" s="5"/>
      <c r="X76" s="5"/>
      <c r="Y76" s="5"/>
      <c r="Z76" s="5"/>
      <c r="AA76" s="128"/>
      <c r="AB76" s="128"/>
      <c r="AC76" s="128"/>
      <c r="AD76" s="128"/>
      <c r="AE76" s="128"/>
      <c r="AF76" s="128"/>
      <c r="AG76" s="128"/>
      <c r="AH76" s="128"/>
      <c r="AI76" s="128"/>
      <c r="AJ76" s="128"/>
      <c r="AK76" s="128"/>
      <c r="AL76" s="128"/>
      <c r="AM76" s="128"/>
      <c r="AN76" s="128"/>
      <c r="AO76" s="128"/>
      <c r="AP76" s="128"/>
    </row>
    <row r="77" spans="1:42" s="129" customFormat="1" ht="12.75" hidden="1" customHeight="1">
      <c r="A77" s="126" t="s">
        <v>1574</v>
      </c>
      <c r="B77" s="131"/>
      <c r="C77" s="144" t="s">
        <v>1521</v>
      </c>
      <c r="D77" s="132"/>
      <c r="E77" s="264"/>
      <c r="F77" s="265"/>
      <c r="G77" s="266"/>
      <c r="H77" s="267"/>
      <c r="I77" s="268"/>
      <c r="J77" s="265"/>
      <c r="K77" s="265"/>
      <c r="L77" s="266"/>
      <c r="M77" s="264"/>
      <c r="N77" s="269"/>
      <c r="O77" s="150"/>
      <c r="P77" s="151" t="s">
        <v>1474</v>
      </c>
      <c r="Q77" s="150"/>
      <c r="R77" s="150" t="str">
        <f t="shared" si="7"/>
        <v/>
      </c>
      <c r="S77" s="5"/>
      <c r="T77" s="5"/>
      <c r="U77" s="30"/>
      <c r="V77" s="30"/>
      <c r="W77" s="5"/>
      <c r="X77" s="5"/>
      <c r="Y77" s="5"/>
      <c r="Z77" s="5"/>
      <c r="AA77" s="128"/>
      <c r="AB77" s="128"/>
      <c r="AC77" s="128"/>
      <c r="AD77" s="128"/>
      <c r="AE77" s="128"/>
      <c r="AF77" s="128"/>
      <c r="AG77" s="128"/>
      <c r="AH77" s="128"/>
      <c r="AI77" s="128"/>
      <c r="AJ77" s="128"/>
      <c r="AK77" s="128"/>
      <c r="AL77" s="128"/>
      <c r="AM77" s="128"/>
      <c r="AN77" s="128"/>
      <c r="AO77" s="128"/>
      <c r="AP77" s="128"/>
    </row>
    <row r="78" spans="1:42" s="129" customFormat="1" ht="12.75" hidden="1" customHeight="1">
      <c r="A78" s="126" t="s">
        <v>1575</v>
      </c>
      <c r="B78" s="131"/>
      <c r="C78" s="144" t="s">
        <v>1534</v>
      </c>
      <c r="D78" s="132"/>
      <c r="E78" s="264"/>
      <c r="F78" s="265"/>
      <c r="G78" s="266"/>
      <c r="H78" s="267"/>
      <c r="I78" s="268"/>
      <c r="J78" s="265"/>
      <c r="K78" s="265"/>
      <c r="L78" s="266"/>
      <c r="M78" s="264"/>
      <c r="N78" s="269"/>
      <c r="O78" s="150"/>
      <c r="P78" s="151" t="s">
        <v>1474</v>
      </c>
      <c r="Q78" s="150"/>
      <c r="R78" s="150" t="str">
        <f t="shared" si="7"/>
        <v/>
      </c>
      <c r="S78" s="5"/>
      <c r="T78" s="5"/>
      <c r="U78" s="30"/>
      <c r="V78" s="30"/>
      <c r="W78" s="5"/>
      <c r="X78" s="5"/>
      <c r="Y78" s="5"/>
      <c r="Z78" s="5"/>
      <c r="AA78" s="128"/>
      <c r="AB78" s="128"/>
      <c r="AC78" s="128"/>
      <c r="AD78" s="128"/>
      <c r="AE78" s="128"/>
      <c r="AF78" s="128"/>
      <c r="AG78" s="128"/>
      <c r="AH78" s="128"/>
      <c r="AI78" s="128"/>
      <c r="AJ78" s="128"/>
      <c r="AK78" s="128"/>
      <c r="AL78" s="128"/>
      <c r="AM78" s="128"/>
      <c r="AN78" s="128"/>
      <c r="AO78" s="128"/>
      <c r="AP78" s="128"/>
    </row>
    <row r="79" spans="1:42" s="129" customFormat="1" ht="12.75" hidden="1" customHeight="1">
      <c r="A79" s="126" t="s">
        <v>1576</v>
      </c>
      <c r="B79" s="131"/>
      <c r="C79" s="144" t="s">
        <v>1535</v>
      </c>
      <c r="D79" s="132"/>
      <c r="E79" s="264"/>
      <c r="F79" s="265"/>
      <c r="G79" s="266"/>
      <c r="H79" s="267"/>
      <c r="I79" s="268"/>
      <c r="J79" s="265"/>
      <c r="K79" s="265"/>
      <c r="L79" s="266"/>
      <c r="M79" s="264"/>
      <c r="N79" s="269"/>
      <c r="O79" s="150"/>
      <c r="P79" s="151" t="s">
        <v>1474</v>
      </c>
      <c r="Q79" s="150"/>
      <c r="R79" s="150" t="str">
        <f t="shared" si="7"/>
        <v/>
      </c>
      <c r="S79" s="5"/>
      <c r="T79" s="5"/>
      <c r="U79" s="30"/>
      <c r="V79" s="30"/>
      <c r="W79" s="5"/>
      <c r="X79" s="5"/>
      <c r="Y79" s="5"/>
      <c r="Z79" s="5"/>
      <c r="AA79" s="128"/>
      <c r="AB79" s="128"/>
      <c r="AC79" s="128"/>
      <c r="AD79" s="128"/>
      <c r="AE79" s="128"/>
      <c r="AF79" s="128"/>
      <c r="AG79" s="128"/>
      <c r="AH79" s="128"/>
      <c r="AI79" s="128"/>
      <c r="AJ79" s="128"/>
      <c r="AK79" s="128"/>
      <c r="AL79" s="128"/>
      <c r="AM79" s="128"/>
      <c r="AN79" s="128"/>
      <c r="AO79" s="128"/>
      <c r="AP79" s="128"/>
    </row>
    <row r="80" spans="1:42" s="129" customFormat="1" ht="12.75" hidden="1" customHeight="1">
      <c r="A80" s="126" t="s">
        <v>1577</v>
      </c>
      <c r="B80" s="131"/>
      <c r="C80" s="144" t="s">
        <v>1536</v>
      </c>
      <c r="D80" s="132"/>
      <c r="E80" s="264"/>
      <c r="F80" s="265"/>
      <c r="G80" s="266"/>
      <c r="H80" s="267"/>
      <c r="I80" s="268"/>
      <c r="J80" s="265"/>
      <c r="K80" s="265"/>
      <c r="L80" s="266"/>
      <c r="M80" s="264"/>
      <c r="N80" s="269"/>
      <c r="O80" s="150"/>
      <c r="P80" s="151" t="s">
        <v>1474</v>
      </c>
      <c r="Q80" s="150"/>
      <c r="R80" s="150" t="str">
        <f t="shared" si="7"/>
        <v/>
      </c>
      <c r="S80" s="5"/>
      <c r="T80" s="5"/>
      <c r="U80" s="30"/>
      <c r="V80" s="30"/>
      <c r="W80" s="5"/>
      <c r="X80" s="5"/>
      <c r="Y80" s="5"/>
      <c r="Z80" s="5"/>
      <c r="AA80" s="128"/>
      <c r="AB80" s="128"/>
      <c r="AC80" s="128"/>
      <c r="AD80" s="128"/>
      <c r="AE80" s="128"/>
      <c r="AF80" s="128"/>
      <c r="AG80" s="128"/>
      <c r="AH80" s="128"/>
      <c r="AI80" s="128"/>
      <c r="AJ80" s="128"/>
      <c r="AK80" s="128"/>
      <c r="AL80" s="128"/>
      <c r="AM80" s="128"/>
      <c r="AN80" s="128"/>
      <c r="AO80" s="128"/>
      <c r="AP80" s="128"/>
    </row>
    <row r="81" spans="1:42" s="129" customFormat="1" ht="12.75" hidden="1" customHeight="1">
      <c r="A81" s="126" t="s">
        <v>1578</v>
      </c>
      <c r="B81" s="131"/>
      <c r="C81" s="144" t="s">
        <v>1537</v>
      </c>
      <c r="D81" s="132"/>
      <c r="E81" s="264"/>
      <c r="F81" s="265"/>
      <c r="G81" s="266"/>
      <c r="H81" s="267"/>
      <c r="I81" s="268"/>
      <c r="J81" s="265"/>
      <c r="K81" s="265"/>
      <c r="L81" s="266"/>
      <c r="M81" s="264"/>
      <c r="N81" s="269"/>
      <c r="O81" s="150"/>
      <c r="P81" s="151" t="s">
        <v>1474</v>
      </c>
      <c r="Q81" s="150"/>
      <c r="R81" s="150" t="str">
        <f t="shared" si="7"/>
        <v/>
      </c>
      <c r="S81" s="5"/>
      <c r="T81" s="5"/>
      <c r="U81" s="30"/>
      <c r="V81" s="30"/>
      <c r="W81" s="5"/>
      <c r="X81" s="5"/>
      <c r="Y81" s="5"/>
      <c r="Z81" s="5"/>
      <c r="AA81" s="128"/>
      <c r="AB81" s="128"/>
      <c r="AC81" s="128"/>
      <c r="AD81" s="128"/>
      <c r="AE81" s="128"/>
      <c r="AF81" s="128"/>
      <c r="AG81" s="128"/>
      <c r="AH81" s="128"/>
      <c r="AI81" s="128"/>
      <c r="AJ81" s="128"/>
      <c r="AK81" s="128"/>
      <c r="AL81" s="128"/>
      <c r="AM81" s="128"/>
      <c r="AN81" s="128"/>
      <c r="AO81" s="128"/>
      <c r="AP81" s="128"/>
    </row>
    <row r="82" spans="1:42" s="129" customFormat="1" ht="12.75" hidden="1" customHeight="1">
      <c r="A82" s="126" t="s">
        <v>1579</v>
      </c>
      <c r="B82" s="131"/>
      <c r="C82" s="144" t="s">
        <v>1538</v>
      </c>
      <c r="D82" s="132"/>
      <c r="E82" s="264"/>
      <c r="F82" s="265"/>
      <c r="G82" s="266"/>
      <c r="H82" s="267"/>
      <c r="I82" s="268"/>
      <c r="J82" s="265"/>
      <c r="K82" s="265"/>
      <c r="L82" s="266"/>
      <c r="M82" s="264"/>
      <c r="N82" s="269"/>
      <c r="O82" s="150"/>
      <c r="P82" s="151" t="s">
        <v>1474</v>
      </c>
      <c r="Q82" s="150"/>
      <c r="R82" s="150" t="str">
        <f t="shared" si="7"/>
        <v/>
      </c>
      <c r="S82" s="5"/>
      <c r="T82" s="5"/>
      <c r="U82" s="30"/>
      <c r="V82" s="30"/>
      <c r="W82" s="5"/>
      <c r="X82" s="5"/>
      <c r="Y82" s="5"/>
      <c r="Z82" s="5"/>
      <c r="AA82" s="128"/>
      <c r="AB82" s="128"/>
      <c r="AC82" s="128"/>
      <c r="AD82" s="128"/>
      <c r="AE82" s="128"/>
      <c r="AF82" s="128"/>
      <c r="AG82" s="128"/>
      <c r="AH82" s="128"/>
      <c r="AI82" s="128"/>
      <c r="AJ82" s="128"/>
      <c r="AK82" s="128"/>
      <c r="AL82" s="128"/>
      <c r="AM82" s="128"/>
      <c r="AN82" s="128"/>
      <c r="AO82" s="128"/>
      <c r="AP82" s="128"/>
    </row>
    <row r="83" spans="1:42" s="129" customFormat="1" ht="12.75" hidden="1" customHeight="1">
      <c r="A83" s="126" t="s">
        <v>1580</v>
      </c>
      <c r="B83" s="131"/>
      <c r="C83" s="144" t="s">
        <v>1539</v>
      </c>
      <c r="D83" s="132"/>
      <c r="E83" s="264"/>
      <c r="F83" s="265"/>
      <c r="G83" s="266"/>
      <c r="H83" s="267"/>
      <c r="I83" s="268"/>
      <c r="J83" s="265"/>
      <c r="K83" s="265"/>
      <c r="L83" s="266"/>
      <c r="M83" s="264"/>
      <c r="N83" s="269"/>
      <c r="O83" s="150"/>
      <c r="P83" s="151" t="s">
        <v>1474</v>
      </c>
      <c r="Q83" s="150"/>
      <c r="R83" s="150" t="str">
        <f t="shared" si="7"/>
        <v/>
      </c>
      <c r="S83" s="5"/>
      <c r="T83" s="5"/>
      <c r="U83" s="30"/>
      <c r="V83" s="30"/>
      <c r="W83" s="5"/>
      <c r="X83" s="5"/>
      <c r="Y83" s="5"/>
      <c r="Z83" s="5"/>
      <c r="AA83" s="128"/>
      <c r="AB83" s="128"/>
      <c r="AC83" s="128"/>
      <c r="AD83" s="128"/>
      <c r="AE83" s="128"/>
      <c r="AF83" s="128"/>
      <c r="AG83" s="128"/>
      <c r="AH83" s="128"/>
      <c r="AI83" s="128"/>
      <c r="AJ83" s="128"/>
      <c r="AK83" s="128"/>
      <c r="AL83" s="128"/>
      <c r="AM83" s="128"/>
      <c r="AN83" s="128"/>
      <c r="AO83" s="128"/>
      <c r="AP83" s="128"/>
    </row>
    <row r="84" spans="1:42" s="129" customFormat="1" ht="12.75" hidden="1" customHeight="1">
      <c r="A84" s="126" t="s">
        <v>1581</v>
      </c>
      <c r="B84" s="131"/>
      <c r="C84" s="144" t="s">
        <v>1540</v>
      </c>
      <c r="D84" s="132"/>
      <c r="E84" s="264"/>
      <c r="F84" s="265"/>
      <c r="G84" s="266"/>
      <c r="H84" s="267"/>
      <c r="I84" s="268"/>
      <c r="J84" s="265"/>
      <c r="K84" s="265"/>
      <c r="L84" s="266"/>
      <c r="M84" s="264"/>
      <c r="N84" s="269"/>
      <c r="O84" s="150"/>
      <c r="P84" s="151" t="s">
        <v>1474</v>
      </c>
      <c r="Q84" s="150"/>
      <c r="R84" s="150" t="str">
        <f t="shared" si="7"/>
        <v/>
      </c>
      <c r="S84" s="5"/>
      <c r="T84" s="5"/>
      <c r="U84" s="30"/>
      <c r="V84" s="30"/>
      <c r="W84" s="5"/>
      <c r="X84" s="5"/>
      <c r="Y84" s="5"/>
      <c r="Z84" s="5"/>
      <c r="AA84" s="128"/>
      <c r="AB84" s="128"/>
      <c r="AC84" s="128"/>
      <c r="AD84" s="128"/>
      <c r="AE84" s="128"/>
      <c r="AF84" s="128"/>
      <c r="AG84" s="128"/>
      <c r="AH84" s="128"/>
      <c r="AI84" s="128"/>
      <c r="AJ84" s="128"/>
      <c r="AK84" s="128"/>
      <c r="AL84" s="128"/>
      <c r="AM84" s="128"/>
      <c r="AN84" s="128"/>
      <c r="AO84" s="128"/>
      <c r="AP84" s="128"/>
    </row>
    <row r="85" spans="1:42" s="129" customFormat="1" ht="12.75" hidden="1" customHeight="1">
      <c r="A85" s="126" t="s">
        <v>1582</v>
      </c>
      <c r="B85" s="131"/>
      <c r="C85" s="144" t="s">
        <v>1542</v>
      </c>
      <c r="D85" s="132"/>
      <c r="E85" s="264"/>
      <c r="F85" s="265"/>
      <c r="G85" s="266"/>
      <c r="H85" s="267"/>
      <c r="I85" s="268"/>
      <c r="J85" s="265"/>
      <c r="K85" s="265"/>
      <c r="L85" s="266"/>
      <c r="M85" s="264"/>
      <c r="N85" s="269"/>
      <c r="O85" s="150"/>
      <c r="P85" s="151" t="s">
        <v>1474</v>
      </c>
      <c r="Q85" s="150"/>
      <c r="R85" s="150" t="str">
        <f t="shared" si="7"/>
        <v/>
      </c>
      <c r="S85" s="5"/>
      <c r="T85" s="5"/>
      <c r="U85" s="30"/>
      <c r="V85" s="30"/>
      <c r="W85" s="5"/>
      <c r="X85" s="5"/>
      <c r="Y85" s="5"/>
      <c r="Z85" s="5"/>
      <c r="AA85" s="128"/>
      <c r="AB85" s="128"/>
      <c r="AC85" s="128"/>
      <c r="AD85" s="128"/>
      <c r="AE85" s="128"/>
      <c r="AF85" s="128"/>
      <c r="AG85" s="128"/>
      <c r="AH85" s="128"/>
      <c r="AI85" s="128"/>
      <c r="AJ85" s="128"/>
      <c r="AK85" s="128"/>
      <c r="AL85" s="128"/>
      <c r="AM85" s="128"/>
      <c r="AN85" s="128"/>
      <c r="AO85" s="128"/>
      <c r="AP85" s="128"/>
    </row>
    <row r="86" spans="1:42" s="129" customFormat="1" ht="12.75" hidden="1" customHeight="1">
      <c r="A86" s="126" t="s">
        <v>1583</v>
      </c>
      <c r="B86" s="131"/>
      <c r="C86" s="144" t="s">
        <v>1543</v>
      </c>
      <c r="D86" s="132"/>
      <c r="E86" s="264"/>
      <c r="F86" s="265"/>
      <c r="G86" s="266"/>
      <c r="H86" s="267"/>
      <c r="I86" s="268"/>
      <c r="J86" s="265"/>
      <c r="K86" s="265"/>
      <c r="L86" s="266"/>
      <c r="M86" s="264"/>
      <c r="N86" s="269"/>
      <c r="O86" s="150"/>
      <c r="P86" s="151" t="s">
        <v>1474</v>
      </c>
      <c r="Q86" s="150"/>
      <c r="R86" s="150" t="str">
        <f t="shared" si="7"/>
        <v/>
      </c>
      <c r="S86" s="5"/>
      <c r="T86" s="5"/>
      <c r="U86" s="30"/>
      <c r="V86" s="30"/>
      <c r="W86" s="5"/>
      <c r="X86" s="5"/>
      <c r="Y86" s="5"/>
      <c r="Z86" s="5"/>
      <c r="AA86" s="128"/>
      <c r="AB86" s="128"/>
      <c r="AC86" s="128"/>
      <c r="AD86" s="128"/>
      <c r="AE86" s="128"/>
      <c r="AF86" s="128"/>
      <c r="AG86" s="128"/>
      <c r="AH86" s="128"/>
      <c r="AI86" s="128"/>
      <c r="AJ86" s="128"/>
      <c r="AK86" s="128"/>
      <c r="AL86" s="128"/>
      <c r="AM86" s="128"/>
      <c r="AN86" s="128"/>
      <c r="AO86" s="128"/>
      <c r="AP86" s="128"/>
    </row>
    <row r="87" spans="1:42" s="129" customFormat="1" ht="12.75" hidden="1" customHeight="1">
      <c r="A87" s="126" t="s">
        <v>1584</v>
      </c>
      <c r="B87" s="131"/>
      <c r="C87" s="144" t="s">
        <v>1544</v>
      </c>
      <c r="D87" s="132"/>
      <c r="E87" s="264"/>
      <c r="F87" s="265"/>
      <c r="G87" s="266"/>
      <c r="H87" s="267"/>
      <c r="I87" s="268"/>
      <c r="J87" s="265"/>
      <c r="K87" s="265"/>
      <c r="L87" s="266"/>
      <c r="M87" s="264"/>
      <c r="N87" s="269"/>
      <c r="O87" s="150"/>
      <c r="P87" s="151" t="s">
        <v>1474</v>
      </c>
      <c r="Q87" s="150"/>
      <c r="R87" s="150" t="str">
        <f t="shared" si="7"/>
        <v/>
      </c>
      <c r="S87" s="5"/>
      <c r="T87" s="5"/>
      <c r="U87" s="30"/>
      <c r="V87" s="30"/>
      <c r="W87" s="5"/>
      <c r="X87" s="5"/>
      <c r="Y87" s="5"/>
      <c r="Z87" s="5"/>
      <c r="AA87" s="128"/>
      <c r="AB87" s="128"/>
      <c r="AC87" s="128"/>
      <c r="AD87" s="128"/>
      <c r="AE87" s="128"/>
      <c r="AF87" s="128"/>
      <c r="AG87" s="128"/>
      <c r="AH87" s="128"/>
      <c r="AI87" s="128"/>
      <c r="AJ87" s="128"/>
      <c r="AK87" s="128"/>
      <c r="AL87" s="128"/>
      <c r="AM87" s="128"/>
      <c r="AN87" s="128"/>
      <c r="AO87" s="128"/>
      <c r="AP87" s="128"/>
    </row>
    <row r="88" spans="1:42" s="129" customFormat="1" ht="12.75" hidden="1" customHeight="1" thickBot="1">
      <c r="A88" s="126" t="s">
        <v>1585</v>
      </c>
      <c r="B88" s="420"/>
      <c r="C88" s="211" t="s">
        <v>1545</v>
      </c>
      <c r="D88" s="181"/>
      <c r="E88" s="270"/>
      <c r="F88" s="271"/>
      <c r="G88" s="272"/>
      <c r="H88" s="273"/>
      <c r="I88" s="274"/>
      <c r="J88" s="271"/>
      <c r="K88" s="271"/>
      <c r="L88" s="272"/>
      <c r="M88" s="270"/>
      <c r="N88" s="275"/>
      <c r="O88" s="150"/>
      <c r="P88" s="151" t="s">
        <v>1474</v>
      </c>
      <c r="Q88" s="150"/>
      <c r="R88" s="150" t="str">
        <f t="shared" si="7"/>
        <v/>
      </c>
      <c r="S88" s="5"/>
      <c r="T88" s="5"/>
      <c r="U88" s="30"/>
      <c r="V88" s="30"/>
      <c r="W88" s="5"/>
      <c r="X88" s="5"/>
      <c r="Y88" s="5"/>
      <c r="Z88" s="5"/>
      <c r="AA88" s="128"/>
      <c r="AB88" s="128"/>
      <c r="AC88" s="128"/>
      <c r="AD88" s="128"/>
      <c r="AE88" s="128"/>
      <c r="AF88" s="128"/>
      <c r="AG88" s="128"/>
      <c r="AH88" s="128"/>
      <c r="AI88" s="128"/>
      <c r="AJ88" s="128"/>
      <c r="AK88" s="128"/>
      <c r="AL88" s="128"/>
      <c r="AM88" s="128"/>
      <c r="AN88" s="128"/>
      <c r="AO88" s="128"/>
      <c r="AP88" s="128"/>
    </row>
    <row r="89" spans="1:42" s="19" customFormat="1" ht="15.75" hidden="1" customHeight="1" thickBot="1">
      <c r="A89" s="63" t="s">
        <v>1625</v>
      </c>
      <c r="B89" s="883" t="s">
        <v>1586</v>
      </c>
      <c r="C89" s="884"/>
      <c r="D89" s="205"/>
      <c r="E89" s="300">
        <f t="shared" ref="E89:N89" si="8">SUM(E90:E109)</f>
        <v>0</v>
      </c>
      <c r="F89" s="301">
        <f t="shared" si="8"/>
        <v>0</v>
      </c>
      <c r="G89" s="302">
        <f t="shared" si="8"/>
        <v>0</v>
      </c>
      <c r="H89" s="303">
        <f t="shared" si="8"/>
        <v>0</v>
      </c>
      <c r="I89" s="304">
        <f>SUM(I90:I109)</f>
        <v>0</v>
      </c>
      <c r="J89" s="301">
        <f t="shared" si="8"/>
        <v>0</v>
      </c>
      <c r="K89" s="301">
        <f t="shared" si="8"/>
        <v>0</v>
      </c>
      <c r="L89" s="305">
        <f t="shared" si="8"/>
        <v>0</v>
      </c>
      <c r="M89" s="306">
        <f t="shared" si="8"/>
        <v>0</v>
      </c>
      <c r="N89" s="307">
        <f t="shared" si="8"/>
        <v>0</v>
      </c>
      <c r="O89" s="36"/>
      <c r="P89" s="51" t="s">
        <v>1500</v>
      </c>
      <c r="Q89" s="36"/>
      <c r="R89" s="36" t="str">
        <f t="shared" si="7"/>
        <v/>
      </c>
      <c r="S89" s="5"/>
      <c r="T89" s="5"/>
      <c r="U89" s="28">
        <f>SUM(M90:M109)</f>
        <v>0</v>
      </c>
      <c r="V89" s="28">
        <f>SUM(N90:N109)</f>
        <v>0</v>
      </c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</row>
    <row r="90" spans="1:42" s="17" customFormat="1" ht="12.75" hidden="1" customHeight="1">
      <c r="A90" s="63" t="s">
        <v>1587</v>
      </c>
      <c r="B90" s="95"/>
      <c r="C90" s="152" t="s">
        <v>1588</v>
      </c>
      <c r="D90" s="132"/>
      <c r="E90" s="258"/>
      <c r="F90" s="259"/>
      <c r="G90" s="260"/>
      <c r="H90" s="261"/>
      <c r="I90" s="262"/>
      <c r="J90" s="259"/>
      <c r="K90" s="259"/>
      <c r="L90" s="260"/>
      <c r="M90" s="308">
        <f>I90+K90</f>
        <v>0</v>
      </c>
      <c r="N90" s="309">
        <f>J90+L90</f>
        <v>0</v>
      </c>
      <c r="O90" s="36"/>
      <c r="P90" s="51" t="s">
        <v>1473</v>
      </c>
      <c r="Q90" s="36"/>
      <c r="R90" s="36" t="str">
        <f t="shared" si="7"/>
        <v/>
      </c>
      <c r="S90" s="15"/>
      <c r="T90" s="15"/>
      <c r="U90" s="28"/>
      <c r="V90" s="28"/>
      <c r="W90" s="15"/>
      <c r="X90" s="15"/>
      <c r="Y90" s="15"/>
      <c r="Z90" s="15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</row>
    <row r="91" spans="1:42" s="17" customFormat="1" ht="12.75" hidden="1" customHeight="1">
      <c r="A91" s="63" t="s">
        <v>1589</v>
      </c>
      <c r="B91" s="72"/>
      <c r="C91" s="144" t="s">
        <v>1590</v>
      </c>
      <c r="D91" s="132"/>
      <c r="E91" s="264"/>
      <c r="F91" s="265"/>
      <c r="G91" s="266"/>
      <c r="H91" s="267"/>
      <c r="I91" s="268"/>
      <c r="J91" s="265"/>
      <c r="K91" s="265"/>
      <c r="L91" s="266"/>
      <c r="M91" s="264">
        <f t="shared" ref="M91:N96" si="9">I91+K91</f>
        <v>0</v>
      </c>
      <c r="N91" s="269">
        <f t="shared" si="9"/>
        <v>0</v>
      </c>
      <c r="O91" s="36"/>
      <c r="P91" s="51" t="s">
        <v>1474</v>
      </c>
      <c r="Q91" s="36"/>
      <c r="R91" s="36" t="str">
        <f t="shared" si="7"/>
        <v/>
      </c>
      <c r="S91" s="15"/>
      <c r="T91" s="15"/>
      <c r="U91" s="28"/>
      <c r="V91" s="28"/>
      <c r="W91" s="15"/>
      <c r="X91" s="15"/>
      <c r="Y91" s="15"/>
      <c r="Z91" s="15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</row>
    <row r="92" spans="1:42" s="17" customFormat="1" ht="12.75" hidden="1" customHeight="1">
      <c r="A92" s="63" t="s">
        <v>1591</v>
      </c>
      <c r="B92" s="72"/>
      <c r="C92" s="144" t="s">
        <v>1592</v>
      </c>
      <c r="D92" s="132"/>
      <c r="E92" s="264"/>
      <c r="F92" s="265"/>
      <c r="G92" s="266"/>
      <c r="H92" s="267"/>
      <c r="I92" s="268"/>
      <c r="J92" s="265"/>
      <c r="K92" s="265"/>
      <c r="L92" s="266"/>
      <c r="M92" s="264">
        <f t="shared" si="9"/>
        <v>0</v>
      </c>
      <c r="N92" s="269">
        <f t="shared" si="9"/>
        <v>0</v>
      </c>
      <c r="O92" s="36"/>
      <c r="P92" s="51" t="s">
        <v>1474</v>
      </c>
      <c r="Q92" s="36"/>
      <c r="R92" s="36" t="str">
        <f t="shared" si="7"/>
        <v/>
      </c>
      <c r="S92" s="15"/>
      <c r="T92" s="15"/>
      <c r="U92" s="28"/>
      <c r="V92" s="28"/>
      <c r="W92" s="15"/>
      <c r="X92" s="15"/>
      <c r="Y92" s="15"/>
      <c r="Z92" s="15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</row>
    <row r="93" spans="1:42" s="17" customFormat="1" ht="12.75" hidden="1" customHeight="1">
      <c r="A93" s="63" t="s">
        <v>1593</v>
      </c>
      <c r="B93" s="72"/>
      <c r="C93" s="144" t="s">
        <v>1594</v>
      </c>
      <c r="D93" s="132"/>
      <c r="E93" s="264"/>
      <c r="F93" s="265"/>
      <c r="G93" s="266"/>
      <c r="H93" s="267"/>
      <c r="I93" s="268"/>
      <c r="J93" s="265"/>
      <c r="K93" s="265"/>
      <c r="L93" s="266"/>
      <c r="M93" s="264">
        <f t="shared" si="9"/>
        <v>0</v>
      </c>
      <c r="N93" s="269">
        <f t="shared" si="9"/>
        <v>0</v>
      </c>
      <c r="O93" s="36"/>
      <c r="P93" s="51" t="s">
        <v>1474</v>
      </c>
      <c r="Q93" s="36"/>
      <c r="R93" s="36" t="str">
        <f t="shared" si="7"/>
        <v/>
      </c>
      <c r="S93" s="15"/>
      <c r="T93" s="15"/>
      <c r="U93" s="28"/>
      <c r="V93" s="28"/>
      <c r="W93" s="15"/>
      <c r="X93" s="15"/>
      <c r="Y93" s="15"/>
      <c r="Z93" s="15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</row>
    <row r="94" spans="1:42" s="17" customFormat="1" ht="12.75" hidden="1" customHeight="1">
      <c r="A94" s="63" t="s">
        <v>1595</v>
      </c>
      <c r="B94" s="72"/>
      <c r="C94" s="144" t="s">
        <v>1596</v>
      </c>
      <c r="D94" s="132"/>
      <c r="E94" s="264"/>
      <c r="F94" s="265"/>
      <c r="G94" s="266"/>
      <c r="H94" s="267"/>
      <c r="I94" s="268"/>
      <c r="J94" s="265"/>
      <c r="K94" s="265"/>
      <c r="L94" s="266"/>
      <c r="M94" s="264">
        <f t="shared" si="9"/>
        <v>0</v>
      </c>
      <c r="N94" s="269">
        <f t="shared" si="9"/>
        <v>0</v>
      </c>
      <c r="O94" s="36"/>
      <c r="P94" s="51" t="s">
        <v>1474</v>
      </c>
      <c r="Q94" s="36"/>
      <c r="R94" s="36" t="str">
        <f t="shared" si="7"/>
        <v/>
      </c>
      <c r="S94" s="15"/>
      <c r="T94" s="15"/>
      <c r="U94" s="28"/>
      <c r="V94" s="28"/>
      <c r="W94" s="15"/>
      <c r="X94" s="15"/>
      <c r="Y94" s="15"/>
      <c r="Z94" s="15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</row>
    <row r="95" spans="1:42" s="17" customFormat="1" ht="12.75" hidden="1" customHeight="1">
      <c r="A95" s="63" t="s">
        <v>1597</v>
      </c>
      <c r="B95" s="72"/>
      <c r="C95" s="144" t="s">
        <v>1598</v>
      </c>
      <c r="D95" s="132"/>
      <c r="E95" s="264"/>
      <c r="F95" s="265"/>
      <c r="G95" s="266"/>
      <c r="H95" s="267"/>
      <c r="I95" s="268"/>
      <c r="J95" s="265"/>
      <c r="K95" s="265"/>
      <c r="L95" s="266"/>
      <c r="M95" s="264">
        <f t="shared" si="9"/>
        <v>0</v>
      </c>
      <c r="N95" s="269">
        <f t="shared" si="9"/>
        <v>0</v>
      </c>
      <c r="O95" s="36"/>
      <c r="P95" s="51" t="s">
        <v>1474</v>
      </c>
      <c r="Q95" s="36"/>
      <c r="R95" s="36" t="str">
        <f t="shared" si="7"/>
        <v/>
      </c>
      <c r="S95" s="15"/>
      <c r="T95" s="15"/>
      <c r="U95" s="28"/>
      <c r="V95" s="28"/>
      <c r="W95" s="15"/>
      <c r="X95" s="15"/>
      <c r="Y95" s="15"/>
      <c r="Z95" s="15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</row>
    <row r="96" spans="1:42" s="17" customFormat="1" ht="12.75" hidden="1" customHeight="1" thickBot="1">
      <c r="A96" s="63" t="s">
        <v>1599</v>
      </c>
      <c r="B96" s="104"/>
      <c r="C96" s="159" t="s">
        <v>1600</v>
      </c>
      <c r="D96" s="130"/>
      <c r="E96" s="310"/>
      <c r="F96" s="311"/>
      <c r="G96" s="312"/>
      <c r="H96" s="313"/>
      <c r="I96" s="314"/>
      <c r="J96" s="311"/>
      <c r="K96" s="311"/>
      <c r="L96" s="312"/>
      <c r="M96" s="264">
        <f t="shared" si="9"/>
        <v>0</v>
      </c>
      <c r="N96" s="269">
        <f t="shared" si="9"/>
        <v>0</v>
      </c>
      <c r="O96" s="36"/>
      <c r="P96" s="51" t="s">
        <v>1474</v>
      </c>
      <c r="Q96" s="36"/>
      <c r="R96" s="36" t="str">
        <f t="shared" si="7"/>
        <v/>
      </c>
      <c r="S96" s="15"/>
      <c r="T96" s="15"/>
      <c r="U96" s="28"/>
      <c r="V96" s="28"/>
      <c r="W96" s="15"/>
      <c r="X96" s="15"/>
      <c r="Y96" s="15"/>
      <c r="Z96" s="15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</row>
    <row r="97" spans="1:42" s="17" customFormat="1" ht="12.75" hidden="1" customHeight="1" thickTop="1">
      <c r="A97" s="63" t="s">
        <v>1601</v>
      </c>
      <c r="B97" s="95"/>
      <c r="C97" s="152" t="s">
        <v>1602</v>
      </c>
      <c r="D97" s="132"/>
      <c r="E97" s="258"/>
      <c r="F97" s="259"/>
      <c r="G97" s="260"/>
      <c r="H97" s="261"/>
      <c r="I97" s="262"/>
      <c r="J97" s="259"/>
      <c r="K97" s="259"/>
      <c r="L97" s="260"/>
      <c r="M97" s="264"/>
      <c r="N97" s="269"/>
      <c r="O97" s="36"/>
      <c r="P97" s="51" t="s">
        <v>1474</v>
      </c>
      <c r="Q97" s="36"/>
      <c r="R97" s="36" t="str">
        <f t="shared" si="7"/>
        <v/>
      </c>
      <c r="S97" s="15"/>
      <c r="T97" s="15"/>
      <c r="U97" s="28"/>
      <c r="V97" s="28"/>
      <c r="W97" s="15"/>
      <c r="X97" s="15"/>
      <c r="Y97" s="15"/>
      <c r="Z97" s="15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</row>
    <row r="98" spans="1:42" s="17" customFormat="1" ht="12.75" hidden="1" customHeight="1">
      <c r="A98" s="63" t="s">
        <v>1603</v>
      </c>
      <c r="B98" s="72"/>
      <c r="C98" s="144" t="s">
        <v>1494</v>
      </c>
      <c r="D98" s="132"/>
      <c r="E98" s="264"/>
      <c r="F98" s="265"/>
      <c r="G98" s="266"/>
      <c r="H98" s="267"/>
      <c r="I98" s="268"/>
      <c r="J98" s="265"/>
      <c r="K98" s="265"/>
      <c r="L98" s="266"/>
      <c r="M98" s="264"/>
      <c r="N98" s="269"/>
      <c r="O98" s="36"/>
      <c r="P98" s="51" t="s">
        <v>1474</v>
      </c>
      <c r="Q98" s="36"/>
      <c r="R98" s="36" t="str">
        <f t="shared" si="7"/>
        <v/>
      </c>
      <c r="S98" s="15"/>
      <c r="T98" s="15"/>
      <c r="U98" s="28"/>
      <c r="V98" s="28"/>
      <c r="W98" s="15"/>
      <c r="X98" s="15"/>
      <c r="Y98" s="15"/>
      <c r="Z98" s="15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</row>
    <row r="99" spans="1:42" s="17" customFormat="1" ht="12.75" hidden="1" customHeight="1">
      <c r="A99" s="63" t="s">
        <v>1604</v>
      </c>
      <c r="B99" s="72"/>
      <c r="C99" s="144" t="s">
        <v>1605</v>
      </c>
      <c r="D99" s="132"/>
      <c r="E99" s="264"/>
      <c r="F99" s="265"/>
      <c r="G99" s="266"/>
      <c r="H99" s="267"/>
      <c r="I99" s="268"/>
      <c r="J99" s="265"/>
      <c r="K99" s="265"/>
      <c r="L99" s="266"/>
      <c r="M99" s="264"/>
      <c r="N99" s="269"/>
      <c r="O99" s="36"/>
      <c r="P99" s="51" t="s">
        <v>1474</v>
      </c>
      <c r="Q99" s="36"/>
      <c r="R99" s="36" t="str">
        <f t="shared" si="7"/>
        <v/>
      </c>
      <c r="S99" s="15"/>
      <c r="T99" s="15"/>
      <c r="U99" s="28"/>
      <c r="V99" s="28"/>
      <c r="W99" s="15"/>
      <c r="X99" s="15"/>
      <c r="Y99" s="15"/>
      <c r="Z99" s="15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</row>
    <row r="100" spans="1:42" s="143" customFormat="1" ht="12.75" hidden="1" customHeight="1">
      <c r="A100" s="137" t="s">
        <v>1606</v>
      </c>
      <c r="B100" s="72"/>
      <c r="C100" s="144" t="s">
        <v>1607</v>
      </c>
      <c r="D100" s="132"/>
      <c r="E100" s="264"/>
      <c r="F100" s="265"/>
      <c r="G100" s="266"/>
      <c r="H100" s="267"/>
      <c r="I100" s="268"/>
      <c r="J100" s="265"/>
      <c r="K100" s="265"/>
      <c r="L100" s="266"/>
      <c r="M100" s="264">
        <f>I100+K100</f>
        <v>0</v>
      </c>
      <c r="N100" s="269">
        <f>J100+L100</f>
        <v>0</v>
      </c>
      <c r="O100" s="138"/>
      <c r="P100" s="139" t="s">
        <v>1474</v>
      </c>
      <c r="Q100" s="138"/>
      <c r="R100" s="138" t="str">
        <f t="shared" si="7"/>
        <v/>
      </c>
      <c r="S100" s="140"/>
      <c r="T100" s="140"/>
      <c r="U100" s="141"/>
      <c r="V100" s="141"/>
      <c r="W100" s="140"/>
      <c r="X100" s="140"/>
      <c r="Y100" s="140"/>
      <c r="Z100" s="140"/>
      <c r="AA100" s="142"/>
      <c r="AB100" s="142"/>
      <c r="AC100" s="142"/>
      <c r="AD100" s="142"/>
      <c r="AE100" s="142"/>
      <c r="AF100" s="142"/>
      <c r="AG100" s="142"/>
      <c r="AH100" s="142"/>
      <c r="AI100" s="142"/>
      <c r="AJ100" s="142"/>
      <c r="AK100" s="142"/>
      <c r="AL100" s="142"/>
      <c r="AM100" s="142"/>
      <c r="AN100" s="142"/>
      <c r="AO100" s="142"/>
      <c r="AP100" s="142"/>
    </row>
    <row r="101" spans="1:42" s="17" customFormat="1" ht="12.75" hidden="1" customHeight="1">
      <c r="A101" s="63" t="s">
        <v>1608</v>
      </c>
      <c r="B101" s="72"/>
      <c r="C101" s="144" t="s">
        <v>1609</v>
      </c>
      <c r="D101" s="132"/>
      <c r="E101" s="264"/>
      <c r="F101" s="265"/>
      <c r="G101" s="266"/>
      <c r="H101" s="267"/>
      <c r="I101" s="268"/>
      <c r="J101" s="265"/>
      <c r="K101" s="265"/>
      <c r="L101" s="266"/>
      <c r="M101" s="264"/>
      <c r="N101" s="269"/>
      <c r="O101" s="36"/>
      <c r="P101" s="51" t="s">
        <v>1474</v>
      </c>
      <c r="Q101" s="36"/>
      <c r="R101" s="36" t="str">
        <f t="shared" si="7"/>
        <v/>
      </c>
      <c r="S101" s="15"/>
      <c r="T101" s="15"/>
      <c r="U101" s="28"/>
      <c r="V101" s="28"/>
      <c r="W101" s="15"/>
      <c r="X101" s="15"/>
      <c r="Y101" s="15"/>
      <c r="Z101" s="15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</row>
    <row r="102" spans="1:42" s="17" customFormat="1" ht="12.75" hidden="1" customHeight="1">
      <c r="A102" s="63" t="s">
        <v>1610</v>
      </c>
      <c r="B102" s="72"/>
      <c r="C102" s="144" t="s">
        <v>1611</v>
      </c>
      <c r="D102" s="132"/>
      <c r="E102" s="264"/>
      <c r="F102" s="265"/>
      <c r="G102" s="266"/>
      <c r="H102" s="267"/>
      <c r="I102" s="268"/>
      <c r="J102" s="265"/>
      <c r="K102" s="265"/>
      <c r="L102" s="266"/>
      <c r="M102" s="264"/>
      <c r="N102" s="269"/>
      <c r="O102" s="36"/>
      <c r="P102" s="51" t="s">
        <v>1474</v>
      </c>
      <c r="Q102" s="36"/>
      <c r="R102" s="36" t="str">
        <f t="shared" si="7"/>
        <v/>
      </c>
      <c r="S102" s="15"/>
      <c r="T102" s="15"/>
      <c r="U102" s="28"/>
      <c r="V102" s="28"/>
      <c r="W102" s="15"/>
      <c r="X102" s="15"/>
      <c r="Y102" s="15"/>
      <c r="Z102" s="15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</row>
    <row r="103" spans="1:42" s="17" customFormat="1" ht="12.75" hidden="1" customHeight="1">
      <c r="A103" s="63" t="s">
        <v>1612</v>
      </c>
      <c r="B103" s="72"/>
      <c r="C103" s="144" t="s">
        <v>1613</v>
      </c>
      <c r="D103" s="132"/>
      <c r="E103" s="264"/>
      <c r="F103" s="265"/>
      <c r="G103" s="266"/>
      <c r="H103" s="267"/>
      <c r="I103" s="268"/>
      <c r="J103" s="265"/>
      <c r="K103" s="265"/>
      <c r="L103" s="266"/>
      <c r="M103" s="264"/>
      <c r="N103" s="269"/>
      <c r="O103" s="36"/>
      <c r="P103" s="51" t="s">
        <v>1474</v>
      </c>
      <c r="Q103" s="36"/>
      <c r="R103" s="36" t="str">
        <f t="shared" si="7"/>
        <v/>
      </c>
      <c r="S103" s="15"/>
      <c r="T103" s="15"/>
      <c r="U103" s="28"/>
      <c r="V103" s="28"/>
      <c r="W103" s="15"/>
      <c r="X103" s="15"/>
      <c r="Y103" s="15"/>
      <c r="Z103" s="15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</row>
    <row r="104" spans="1:42" s="17" customFormat="1" ht="12.75" hidden="1" customHeight="1">
      <c r="A104" s="63" t="s">
        <v>1614</v>
      </c>
      <c r="B104" s="72"/>
      <c r="C104" s="144" t="s">
        <v>1615</v>
      </c>
      <c r="D104" s="132"/>
      <c r="E104" s="264"/>
      <c r="F104" s="265"/>
      <c r="G104" s="266"/>
      <c r="H104" s="267"/>
      <c r="I104" s="268"/>
      <c r="J104" s="265"/>
      <c r="K104" s="265"/>
      <c r="L104" s="266"/>
      <c r="M104" s="264"/>
      <c r="N104" s="269"/>
      <c r="O104" s="36"/>
      <c r="P104" s="51" t="s">
        <v>1474</v>
      </c>
      <c r="Q104" s="36"/>
      <c r="R104" s="36" t="str">
        <f t="shared" si="7"/>
        <v/>
      </c>
      <c r="S104" s="15"/>
      <c r="T104" s="15"/>
      <c r="U104" s="28"/>
      <c r="V104" s="28"/>
      <c r="W104" s="15"/>
      <c r="X104" s="15"/>
      <c r="Y104" s="15"/>
      <c r="Z104" s="15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</row>
    <row r="105" spans="1:42" s="17" customFormat="1" ht="12.75" hidden="1" customHeight="1">
      <c r="A105" s="63" t="s">
        <v>1616</v>
      </c>
      <c r="B105" s="72"/>
      <c r="C105" s="144" t="s">
        <v>1472</v>
      </c>
      <c r="D105" s="132"/>
      <c r="E105" s="264"/>
      <c r="F105" s="265"/>
      <c r="G105" s="266"/>
      <c r="H105" s="267"/>
      <c r="I105" s="268"/>
      <c r="J105" s="265"/>
      <c r="K105" s="265"/>
      <c r="L105" s="266"/>
      <c r="M105" s="264"/>
      <c r="N105" s="269"/>
      <c r="O105" s="36"/>
      <c r="P105" s="51" t="s">
        <v>1474</v>
      </c>
      <c r="Q105" s="36"/>
      <c r="R105" s="36" t="str">
        <f t="shared" si="7"/>
        <v/>
      </c>
      <c r="S105" s="15"/>
      <c r="T105" s="15"/>
      <c r="U105" s="28"/>
      <c r="V105" s="28"/>
      <c r="W105" s="15"/>
      <c r="X105" s="15"/>
      <c r="Y105" s="15"/>
      <c r="Z105" s="15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</row>
    <row r="106" spans="1:42" s="17" customFormat="1" ht="12.75" hidden="1" customHeight="1">
      <c r="A106" s="63" t="s">
        <v>1617</v>
      </c>
      <c r="B106" s="72"/>
      <c r="C106" s="144" t="s">
        <v>1618</v>
      </c>
      <c r="D106" s="132"/>
      <c r="E106" s="264"/>
      <c r="F106" s="265"/>
      <c r="G106" s="266"/>
      <c r="H106" s="267"/>
      <c r="I106" s="268"/>
      <c r="J106" s="265"/>
      <c r="K106" s="265"/>
      <c r="L106" s="266"/>
      <c r="M106" s="264"/>
      <c r="N106" s="269"/>
      <c r="O106" s="36"/>
      <c r="P106" s="51" t="s">
        <v>1474</v>
      </c>
      <c r="Q106" s="36"/>
      <c r="R106" s="36" t="str">
        <f t="shared" si="7"/>
        <v/>
      </c>
      <c r="S106" s="15"/>
      <c r="T106" s="15"/>
      <c r="U106" s="28"/>
      <c r="V106" s="28"/>
      <c r="W106" s="15"/>
      <c r="X106" s="15"/>
      <c r="Y106" s="15"/>
      <c r="Z106" s="15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</row>
    <row r="107" spans="1:42" s="17" customFormat="1" ht="12.75" hidden="1" customHeight="1">
      <c r="A107" s="63" t="s">
        <v>1619</v>
      </c>
      <c r="B107" s="72"/>
      <c r="C107" s="144" t="s">
        <v>1620</v>
      </c>
      <c r="D107" s="132"/>
      <c r="E107" s="264"/>
      <c r="F107" s="265"/>
      <c r="G107" s="266"/>
      <c r="H107" s="267"/>
      <c r="I107" s="268"/>
      <c r="J107" s="265"/>
      <c r="K107" s="265"/>
      <c r="L107" s="266"/>
      <c r="M107" s="264"/>
      <c r="N107" s="269"/>
      <c r="O107" s="36"/>
      <c r="P107" s="51" t="s">
        <v>1474</v>
      </c>
      <c r="Q107" s="36"/>
      <c r="R107" s="36" t="str">
        <f t="shared" si="7"/>
        <v/>
      </c>
      <c r="S107" s="15"/>
      <c r="T107" s="15"/>
      <c r="U107" s="28"/>
      <c r="V107" s="28"/>
      <c r="W107" s="15"/>
      <c r="X107" s="15"/>
      <c r="Y107" s="15"/>
      <c r="Z107" s="15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</row>
    <row r="108" spans="1:42" s="17" customFormat="1" ht="12.75" hidden="1" customHeight="1">
      <c r="A108" s="63" t="s">
        <v>1621</v>
      </c>
      <c r="B108" s="72"/>
      <c r="C108" s="144" t="s">
        <v>1622</v>
      </c>
      <c r="D108" s="132"/>
      <c r="E108" s="264"/>
      <c r="F108" s="265"/>
      <c r="G108" s="266"/>
      <c r="H108" s="267"/>
      <c r="I108" s="268"/>
      <c r="J108" s="265"/>
      <c r="K108" s="265"/>
      <c r="L108" s="266"/>
      <c r="M108" s="264"/>
      <c r="N108" s="269"/>
      <c r="O108" s="36"/>
      <c r="P108" s="51" t="s">
        <v>1474</v>
      </c>
      <c r="Q108" s="36"/>
      <c r="R108" s="36" t="str">
        <f t="shared" si="7"/>
        <v/>
      </c>
      <c r="S108" s="15"/>
      <c r="T108" s="15"/>
      <c r="U108" s="28"/>
      <c r="V108" s="28"/>
      <c r="W108" s="15"/>
      <c r="X108" s="15"/>
      <c r="Y108" s="15"/>
      <c r="Z108" s="15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</row>
    <row r="109" spans="1:42" s="17" customFormat="1" ht="12.75" hidden="1" customHeight="1" thickBot="1">
      <c r="A109" s="63" t="s">
        <v>1623</v>
      </c>
      <c r="B109" s="182"/>
      <c r="C109" s="211" t="s">
        <v>1624</v>
      </c>
      <c r="D109" s="181"/>
      <c r="E109" s="270"/>
      <c r="F109" s="271"/>
      <c r="G109" s="272"/>
      <c r="H109" s="273"/>
      <c r="I109" s="274"/>
      <c r="J109" s="271"/>
      <c r="K109" s="271"/>
      <c r="L109" s="272"/>
      <c r="M109" s="315"/>
      <c r="N109" s="316"/>
      <c r="O109" s="36"/>
      <c r="P109" s="51" t="s">
        <v>1474</v>
      </c>
      <c r="Q109" s="36"/>
      <c r="R109" s="36" t="str">
        <f t="shared" si="7"/>
        <v/>
      </c>
      <c r="S109" s="15"/>
      <c r="T109" s="15"/>
      <c r="U109" s="28"/>
      <c r="V109" s="28"/>
      <c r="W109" s="15"/>
      <c r="X109" s="15"/>
      <c r="Y109" s="15"/>
      <c r="Z109" s="15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</row>
    <row r="110" spans="1:42" s="19" customFormat="1" ht="15.75" hidden="1" customHeight="1" thickBot="1">
      <c r="A110" s="63" t="s">
        <v>1718</v>
      </c>
      <c r="B110" s="883" t="s">
        <v>1626</v>
      </c>
      <c r="C110" s="884"/>
      <c r="D110" s="205"/>
      <c r="E110" s="206">
        <f t="shared" ref="E110:L110" si="10">SUM(E111:E158)</f>
        <v>0</v>
      </c>
      <c r="F110" s="207">
        <f t="shared" si="10"/>
        <v>0</v>
      </c>
      <c r="G110" s="208">
        <f t="shared" si="10"/>
        <v>0</v>
      </c>
      <c r="H110" s="303">
        <f t="shared" si="10"/>
        <v>0</v>
      </c>
      <c r="I110" s="304">
        <f t="shared" si="10"/>
        <v>0</v>
      </c>
      <c r="J110" s="301">
        <f t="shared" si="10"/>
        <v>0</v>
      </c>
      <c r="K110" s="301">
        <f t="shared" si="10"/>
        <v>0</v>
      </c>
      <c r="L110" s="305">
        <f t="shared" si="10"/>
        <v>0</v>
      </c>
      <c r="M110" s="317">
        <f>SUM(M111:M158)</f>
        <v>0</v>
      </c>
      <c r="N110" s="318">
        <f>SUM(N111:N158)</f>
        <v>0</v>
      </c>
      <c r="O110" s="36"/>
      <c r="P110" s="51" t="s">
        <v>1500</v>
      </c>
      <c r="Q110" s="36"/>
      <c r="R110" s="36" t="str">
        <f t="shared" si="7"/>
        <v/>
      </c>
      <c r="S110" s="5"/>
      <c r="T110" s="5"/>
      <c r="U110" s="28">
        <f>SUM(M111:M158)</f>
        <v>0</v>
      </c>
      <c r="V110" s="28">
        <f>SUM(N111:N158)</f>
        <v>0</v>
      </c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</row>
    <row r="111" spans="1:42" s="129" customFormat="1" ht="12.75" hidden="1" customHeight="1" thickBot="1">
      <c r="A111" s="126" t="s">
        <v>1627</v>
      </c>
      <c r="B111" s="133"/>
      <c r="C111" s="152" t="s">
        <v>1628</v>
      </c>
      <c r="D111" s="132"/>
      <c r="E111" s="258"/>
      <c r="F111" s="259"/>
      <c r="G111" s="260"/>
      <c r="H111" s="261"/>
      <c r="I111" s="262"/>
      <c r="J111" s="259"/>
      <c r="K111" s="259"/>
      <c r="L111" s="260"/>
      <c r="M111" s="310">
        <f t="shared" ref="M111:N158" si="11">I111+K111</f>
        <v>0</v>
      </c>
      <c r="N111" s="324">
        <f t="shared" si="11"/>
        <v>0</v>
      </c>
      <c r="O111" s="150"/>
      <c r="P111" s="151" t="s">
        <v>1473</v>
      </c>
      <c r="Q111" s="150"/>
      <c r="R111" s="150" t="str">
        <f t="shared" si="7"/>
        <v/>
      </c>
      <c r="S111" s="5"/>
      <c r="T111" s="5"/>
      <c r="U111" s="30"/>
      <c r="V111" s="30"/>
      <c r="W111" s="5"/>
      <c r="X111" s="5"/>
      <c r="Y111" s="5"/>
      <c r="Z111" s="5"/>
      <c r="AA111" s="128"/>
      <c r="AB111" s="128"/>
      <c r="AC111" s="128"/>
      <c r="AD111" s="128"/>
      <c r="AE111" s="128"/>
      <c r="AF111" s="128"/>
      <c r="AG111" s="128"/>
      <c r="AH111" s="128"/>
      <c r="AI111" s="128"/>
      <c r="AJ111" s="128"/>
      <c r="AK111" s="128"/>
      <c r="AL111" s="128"/>
      <c r="AM111" s="128"/>
      <c r="AN111" s="128"/>
      <c r="AO111" s="128"/>
      <c r="AP111" s="128"/>
    </row>
    <row r="112" spans="1:42" s="129" customFormat="1" ht="12.75" hidden="1" customHeight="1" thickTop="1" thickBot="1">
      <c r="A112" s="126" t="s">
        <v>1629</v>
      </c>
      <c r="B112" s="131"/>
      <c r="C112" s="144" t="s">
        <v>1630</v>
      </c>
      <c r="D112" s="132"/>
      <c r="E112" s="264"/>
      <c r="F112" s="265"/>
      <c r="G112" s="266"/>
      <c r="H112" s="267"/>
      <c r="I112" s="268"/>
      <c r="J112" s="265"/>
      <c r="K112" s="265"/>
      <c r="L112" s="266"/>
      <c r="M112" s="310">
        <f t="shared" si="11"/>
        <v>0</v>
      </c>
      <c r="N112" s="324">
        <f t="shared" si="11"/>
        <v>0</v>
      </c>
      <c r="O112" s="150"/>
      <c r="P112" s="151" t="s">
        <v>1473</v>
      </c>
      <c r="Q112" s="150"/>
      <c r="R112" s="150" t="str">
        <f t="shared" si="7"/>
        <v/>
      </c>
      <c r="S112" s="5"/>
      <c r="T112" s="5"/>
      <c r="U112" s="30"/>
      <c r="V112" s="30"/>
      <c r="W112" s="5"/>
      <c r="X112" s="5"/>
      <c r="Y112" s="5"/>
      <c r="Z112" s="5"/>
      <c r="AA112" s="128"/>
      <c r="AB112" s="128"/>
      <c r="AC112" s="128"/>
      <c r="AD112" s="128"/>
      <c r="AE112" s="128"/>
      <c r="AF112" s="128"/>
      <c r="AG112" s="128"/>
      <c r="AH112" s="128"/>
      <c r="AI112" s="128"/>
      <c r="AJ112" s="128"/>
      <c r="AK112" s="128"/>
      <c r="AL112" s="128"/>
      <c r="AM112" s="128"/>
      <c r="AN112" s="128"/>
      <c r="AO112" s="128"/>
      <c r="AP112" s="128"/>
    </row>
    <row r="113" spans="1:42" s="129" customFormat="1" ht="12.75" hidden="1" customHeight="1" thickTop="1" thickBot="1">
      <c r="A113" s="126" t="s">
        <v>1631</v>
      </c>
      <c r="B113" s="131"/>
      <c r="C113" s="144" t="s">
        <v>1632</v>
      </c>
      <c r="D113" s="132"/>
      <c r="E113" s="264"/>
      <c r="F113" s="265"/>
      <c r="G113" s="266"/>
      <c r="H113" s="267"/>
      <c r="I113" s="268"/>
      <c r="J113" s="265"/>
      <c r="K113" s="265"/>
      <c r="L113" s="266"/>
      <c r="M113" s="310">
        <f t="shared" si="11"/>
        <v>0</v>
      </c>
      <c r="N113" s="324">
        <f t="shared" si="11"/>
        <v>0</v>
      </c>
      <c r="O113" s="150"/>
      <c r="P113" s="151" t="s">
        <v>1473</v>
      </c>
      <c r="Q113" s="150"/>
      <c r="R113" s="150" t="str">
        <f t="shared" si="7"/>
        <v/>
      </c>
      <c r="S113" s="5"/>
      <c r="T113" s="5"/>
      <c r="U113" s="30"/>
      <c r="V113" s="30"/>
      <c r="W113" s="5"/>
      <c r="X113" s="5"/>
      <c r="Y113" s="5"/>
      <c r="Z113" s="5"/>
      <c r="AA113" s="128"/>
      <c r="AB113" s="128"/>
      <c r="AC113" s="128"/>
      <c r="AD113" s="128"/>
      <c r="AE113" s="128"/>
      <c r="AF113" s="128"/>
      <c r="AG113" s="128"/>
      <c r="AH113" s="128"/>
      <c r="AI113" s="128"/>
      <c r="AJ113" s="128"/>
      <c r="AK113" s="128"/>
      <c r="AL113" s="128"/>
      <c r="AM113" s="128"/>
      <c r="AN113" s="128"/>
      <c r="AO113" s="128"/>
      <c r="AP113" s="128"/>
    </row>
    <row r="114" spans="1:42" s="241" customFormat="1" ht="12.75" hidden="1" customHeight="1" thickTop="1" thickBot="1">
      <c r="A114" s="223" t="s">
        <v>1633</v>
      </c>
      <c r="B114" s="131"/>
      <c r="C114" s="144" t="s">
        <v>1634</v>
      </c>
      <c r="D114" s="132"/>
      <c r="E114" s="264"/>
      <c r="F114" s="265"/>
      <c r="G114" s="266"/>
      <c r="H114" s="267"/>
      <c r="I114" s="268"/>
      <c r="J114" s="265"/>
      <c r="K114" s="265">
        <v>0</v>
      </c>
      <c r="L114" s="266">
        <v>0</v>
      </c>
      <c r="M114" s="310">
        <f t="shared" si="11"/>
        <v>0</v>
      </c>
      <c r="N114" s="324">
        <f t="shared" si="11"/>
        <v>0</v>
      </c>
      <c r="O114" s="224"/>
      <c r="P114" s="225" t="s">
        <v>1473</v>
      </c>
      <c r="Q114" s="224"/>
      <c r="R114" s="224" t="str">
        <f t="shared" si="7"/>
        <v/>
      </c>
      <c r="S114" s="238"/>
      <c r="T114" s="238"/>
      <c r="U114" s="239"/>
      <c r="V114" s="239"/>
      <c r="W114" s="238"/>
      <c r="X114" s="238"/>
      <c r="Y114" s="238"/>
      <c r="Z114" s="238"/>
      <c r="AA114" s="240"/>
      <c r="AB114" s="240"/>
      <c r="AC114" s="240"/>
      <c r="AD114" s="240"/>
      <c r="AE114" s="240"/>
      <c r="AF114" s="240"/>
      <c r="AG114" s="240"/>
      <c r="AH114" s="240"/>
      <c r="AI114" s="240"/>
      <c r="AJ114" s="240"/>
      <c r="AK114" s="240"/>
      <c r="AL114" s="240"/>
      <c r="AM114" s="240"/>
      <c r="AN114" s="240"/>
      <c r="AO114" s="240"/>
      <c r="AP114" s="240"/>
    </row>
    <row r="115" spans="1:42" s="129" customFormat="1" ht="12.75" hidden="1" customHeight="1" thickTop="1" thickBot="1">
      <c r="A115" s="126" t="s">
        <v>1635</v>
      </c>
      <c r="B115" s="131"/>
      <c r="C115" s="144" t="s">
        <v>1636</v>
      </c>
      <c r="D115" s="132"/>
      <c r="E115" s="264"/>
      <c r="F115" s="265"/>
      <c r="G115" s="266"/>
      <c r="H115" s="267"/>
      <c r="I115" s="268"/>
      <c r="J115" s="265"/>
      <c r="K115" s="265"/>
      <c r="L115" s="266"/>
      <c r="M115" s="310">
        <f t="shared" si="11"/>
        <v>0</v>
      </c>
      <c r="N115" s="324">
        <f t="shared" si="11"/>
        <v>0</v>
      </c>
      <c r="O115" s="150"/>
      <c r="P115" s="151" t="s">
        <v>1474</v>
      </c>
      <c r="Q115" s="150"/>
      <c r="R115" s="150" t="str">
        <f t="shared" si="7"/>
        <v/>
      </c>
      <c r="S115" s="5"/>
      <c r="T115" s="5"/>
      <c r="U115" s="30"/>
      <c r="V115" s="30"/>
      <c r="W115" s="5"/>
      <c r="X115" s="5"/>
      <c r="Y115" s="5"/>
      <c r="Z115" s="5"/>
      <c r="AA115" s="128"/>
      <c r="AB115" s="128"/>
      <c r="AC115" s="128"/>
      <c r="AD115" s="128"/>
      <c r="AE115" s="128"/>
      <c r="AF115" s="128"/>
      <c r="AG115" s="128"/>
      <c r="AH115" s="128"/>
      <c r="AI115" s="128"/>
      <c r="AJ115" s="128"/>
      <c r="AK115" s="128"/>
      <c r="AL115" s="128"/>
      <c r="AM115" s="128"/>
      <c r="AN115" s="128"/>
      <c r="AO115" s="128"/>
      <c r="AP115" s="128"/>
    </row>
    <row r="116" spans="1:42" s="129" customFormat="1" ht="12.75" hidden="1" customHeight="1" thickTop="1" thickBot="1">
      <c r="A116" s="126" t="s">
        <v>1637</v>
      </c>
      <c r="B116" s="131"/>
      <c r="C116" s="144" t="s">
        <v>1638</v>
      </c>
      <c r="D116" s="132"/>
      <c r="E116" s="264"/>
      <c r="F116" s="265"/>
      <c r="G116" s="266"/>
      <c r="H116" s="267"/>
      <c r="I116" s="268"/>
      <c r="J116" s="265"/>
      <c r="K116" s="265"/>
      <c r="L116" s="266"/>
      <c r="M116" s="310">
        <f t="shared" si="11"/>
        <v>0</v>
      </c>
      <c r="N116" s="324">
        <f t="shared" si="11"/>
        <v>0</v>
      </c>
      <c r="O116" s="150"/>
      <c r="P116" s="151" t="s">
        <v>1474</v>
      </c>
      <c r="Q116" s="150"/>
      <c r="R116" s="150" t="str">
        <f t="shared" si="7"/>
        <v/>
      </c>
      <c r="S116" s="5"/>
      <c r="T116" s="5"/>
      <c r="U116" s="30"/>
      <c r="V116" s="30"/>
      <c r="W116" s="5"/>
      <c r="X116" s="5"/>
      <c r="Y116" s="5"/>
      <c r="Z116" s="5"/>
      <c r="AA116" s="128"/>
      <c r="AB116" s="128"/>
      <c r="AC116" s="128"/>
      <c r="AD116" s="128"/>
      <c r="AE116" s="128"/>
      <c r="AF116" s="128"/>
      <c r="AG116" s="128"/>
      <c r="AH116" s="128"/>
      <c r="AI116" s="128"/>
      <c r="AJ116" s="128"/>
      <c r="AK116" s="128"/>
      <c r="AL116" s="128"/>
      <c r="AM116" s="128"/>
      <c r="AN116" s="128"/>
      <c r="AO116" s="128"/>
      <c r="AP116" s="128"/>
    </row>
    <row r="117" spans="1:42" s="129" customFormat="1" ht="12.75" hidden="1" customHeight="1" thickTop="1" thickBot="1">
      <c r="A117" s="126" t="s">
        <v>1639</v>
      </c>
      <c r="B117" s="131"/>
      <c r="C117" s="144" t="s">
        <v>1640</v>
      </c>
      <c r="D117" s="132"/>
      <c r="E117" s="264"/>
      <c r="F117" s="265"/>
      <c r="G117" s="266"/>
      <c r="H117" s="267"/>
      <c r="I117" s="268"/>
      <c r="J117" s="265"/>
      <c r="K117" s="265"/>
      <c r="L117" s="266"/>
      <c r="M117" s="310">
        <f t="shared" si="11"/>
        <v>0</v>
      </c>
      <c r="N117" s="324">
        <f t="shared" si="11"/>
        <v>0</v>
      </c>
      <c r="O117" s="150"/>
      <c r="P117" s="151" t="s">
        <v>1474</v>
      </c>
      <c r="Q117" s="150"/>
      <c r="R117" s="150" t="str">
        <f t="shared" si="7"/>
        <v/>
      </c>
      <c r="S117" s="5"/>
      <c r="T117" s="5"/>
      <c r="U117" s="30"/>
      <c r="V117" s="30"/>
      <c r="W117" s="5"/>
      <c r="X117" s="5"/>
      <c r="Y117" s="5"/>
      <c r="Z117" s="5"/>
      <c r="AA117" s="128"/>
      <c r="AB117" s="128"/>
      <c r="AC117" s="128"/>
      <c r="AD117" s="128"/>
      <c r="AE117" s="128"/>
      <c r="AF117" s="128"/>
      <c r="AG117" s="128"/>
      <c r="AH117" s="128"/>
      <c r="AI117" s="128"/>
      <c r="AJ117" s="128"/>
      <c r="AK117" s="128"/>
      <c r="AL117" s="128"/>
      <c r="AM117" s="128"/>
      <c r="AN117" s="128"/>
      <c r="AO117" s="128"/>
      <c r="AP117" s="128"/>
    </row>
    <row r="118" spans="1:42" s="129" customFormat="1" ht="12.75" hidden="1" customHeight="1" thickTop="1" thickBot="1">
      <c r="A118" s="126" t="s">
        <v>1641</v>
      </c>
      <c r="B118" s="131"/>
      <c r="C118" s="144" t="s">
        <v>1642</v>
      </c>
      <c r="D118" s="132"/>
      <c r="E118" s="264"/>
      <c r="F118" s="265"/>
      <c r="G118" s="266"/>
      <c r="H118" s="267"/>
      <c r="I118" s="268"/>
      <c r="J118" s="265"/>
      <c r="K118" s="265"/>
      <c r="L118" s="266"/>
      <c r="M118" s="310">
        <f t="shared" si="11"/>
        <v>0</v>
      </c>
      <c r="N118" s="324">
        <f t="shared" si="11"/>
        <v>0</v>
      </c>
      <c r="O118" s="150"/>
      <c r="P118" s="151" t="s">
        <v>1474</v>
      </c>
      <c r="Q118" s="150"/>
      <c r="R118" s="150" t="str">
        <f t="shared" si="7"/>
        <v/>
      </c>
      <c r="S118" s="5"/>
      <c r="T118" s="5"/>
      <c r="U118" s="30"/>
      <c r="V118" s="30"/>
      <c r="W118" s="5"/>
      <c r="X118" s="5"/>
      <c r="Y118" s="5"/>
      <c r="Z118" s="5"/>
      <c r="AA118" s="128"/>
      <c r="AB118" s="128"/>
      <c r="AC118" s="128"/>
      <c r="AD118" s="128"/>
      <c r="AE118" s="128"/>
      <c r="AF118" s="128"/>
      <c r="AG118" s="128"/>
      <c r="AH118" s="128"/>
      <c r="AI118" s="128"/>
      <c r="AJ118" s="128"/>
      <c r="AK118" s="128"/>
      <c r="AL118" s="128"/>
      <c r="AM118" s="128"/>
      <c r="AN118" s="128"/>
      <c r="AO118" s="128"/>
      <c r="AP118" s="128"/>
    </row>
    <row r="119" spans="1:42" s="241" customFormat="1" ht="12.75" hidden="1" customHeight="1" thickTop="1" thickBot="1">
      <c r="A119" s="223" t="s">
        <v>1643</v>
      </c>
      <c r="B119" s="421"/>
      <c r="C119" s="144" t="s">
        <v>1644</v>
      </c>
      <c r="D119" s="244"/>
      <c r="E119" s="243"/>
      <c r="F119" s="237"/>
      <c r="G119" s="242"/>
      <c r="H119" s="235"/>
      <c r="I119" s="236"/>
      <c r="J119" s="237"/>
      <c r="K119" s="237"/>
      <c r="L119" s="242"/>
      <c r="M119" s="422">
        <f t="shared" si="11"/>
        <v>0</v>
      </c>
      <c r="N119" s="423">
        <f t="shared" si="11"/>
        <v>0</v>
      </c>
      <c r="O119" s="224"/>
      <c r="P119" s="225" t="s">
        <v>1474</v>
      </c>
      <c r="Q119" s="224"/>
      <c r="R119" s="224" t="str">
        <f t="shared" si="7"/>
        <v/>
      </c>
      <c r="S119" s="238"/>
      <c r="T119" s="238"/>
      <c r="U119" s="239"/>
      <c r="V119" s="239"/>
      <c r="W119" s="238"/>
      <c r="X119" s="238"/>
      <c r="Y119" s="238"/>
      <c r="Z119" s="238"/>
      <c r="AA119" s="240"/>
      <c r="AB119" s="240"/>
      <c r="AC119" s="240"/>
      <c r="AD119" s="240"/>
      <c r="AE119" s="240"/>
      <c r="AF119" s="240"/>
      <c r="AG119" s="240"/>
      <c r="AH119" s="240"/>
      <c r="AI119" s="240"/>
      <c r="AJ119" s="240"/>
      <c r="AK119" s="240"/>
      <c r="AL119" s="240"/>
      <c r="AM119" s="240"/>
      <c r="AN119" s="240"/>
      <c r="AO119" s="240"/>
      <c r="AP119" s="240"/>
    </row>
    <row r="120" spans="1:42" s="129" customFormat="1" ht="12.75" hidden="1" customHeight="1" thickTop="1" thickBot="1">
      <c r="A120" s="126" t="s">
        <v>1645</v>
      </c>
      <c r="B120" s="131"/>
      <c r="C120" s="144" t="s">
        <v>1646</v>
      </c>
      <c r="D120" s="132"/>
      <c r="E120" s="264"/>
      <c r="F120" s="265"/>
      <c r="G120" s="266"/>
      <c r="H120" s="267"/>
      <c r="I120" s="268"/>
      <c r="J120" s="265"/>
      <c r="K120" s="265"/>
      <c r="L120" s="266"/>
      <c r="M120" s="310">
        <f t="shared" si="11"/>
        <v>0</v>
      </c>
      <c r="N120" s="324">
        <f t="shared" si="11"/>
        <v>0</v>
      </c>
      <c r="O120" s="150"/>
      <c r="P120" s="151" t="s">
        <v>1474</v>
      </c>
      <c r="Q120" s="150"/>
      <c r="R120" s="150" t="str">
        <f t="shared" si="7"/>
        <v/>
      </c>
      <c r="S120" s="5"/>
      <c r="T120" s="5"/>
      <c r="U120" s="30"/>
      <c r="V120" s="30"/>
      <c r="W120" s="5"/>
      <c r="X120" s="5"/>
      <c r="Y120" s="5"/>
      <c r="Z120" s="5"/>
      <c r="AA120" s="128"/>
      <c r="AB120" s="128"/>
      <c r="AC120" s="128"/>
      <c r="AD120" s="128"/>
      <c r="AE120" s="128"/>
      <c r="AF120" s="128"/>
      <c r="AG120" s="128"/>
      <c r="AH120" s="128"/>
      <c r="AI120" s="128"/>
      <c r="AJ120" s="128"/>
      <c r="AK120" s="128"/>
      <c r="AL120" s="128"/>
      <c r="AM120" s="128"/>
      <c r="AN120" s="128"/>
      <c r="AO120" s="128"/>
      <c r="AP120" s="128"/>
    </row>
    <row r="121" spans="1:42" s="129" customFormat="1" ht="12.75" hidden="1" customHeight="1" thickTop="1" thickBot="1">
      <c r="A121" s="126" t="s">
        <v>1647</v>
      </c>
      <c r="B121" s="131"/>
      <c r="C121" s="144" t="s">
        <v>1648</v>
      </c>
      <c r="D121" s="132"/>
      <c r="E121" s="264"/>
      <c r="F121" s="265"/>
      <c r="G121" s="266"/>
      <c r="H121" s="267"/>
      <c r="I121" s="268"/>
      <c r="J121" s="265"/>
      <c r="K121" s="265"/>
      <c r="L121" s="266"/>
      <c r="M121" s="310">
        <f t="shared" si="11"/>
        <v>0</v>
      </c>
      <c r="N121" s="324">
        <f t="shared" si="11"/>
        <v>0</v>
      </c>
      <c r="O121" s="150"/>
      <c r="P121" s="151" t="s">
        <v>1474</v>
      </c>
      <c r="Q121" s="150"/>
      <c r="R121" s="150" t="str">
        <f t="shared" si="7"/>
        <v/>
      </c>
      <c r="S121" s="5"/>
      <c r="T121" s="5"/>
      <c r="U121" s="30"/>
      <c r="V121" s="30"/>
      <c r="W121" s="5"/>
      <c r="X121" s="5"/>
      <c r="Y121" s="5"/>
      <c r="Z121" s="5"/>
      <c r="AA121" s="128"/>
      <c r="AB121" s="128"/>
      <c r="AC121" s="128"/>
      <c r="AD121" s="128"/>
      <c r="AE121" s="128"/>
      <c r="AF121" s="128"/>
      <c r="AG121" s="128"/>
      <c r="AH121" s="128"/>
      <c r="AI121" s="128"/>
      <c r="AJ121" s="128"/>
      <c r="AK121" s="128"/>
      <c r="AL121" s="128"/>
      <c r="AM121" s="128"/>
      <c r="AN121" s="128"/>
      <c r="AO121" s="128"/>
      <c r="AP121" s="128"/>
    </row>
    <row r="122" spans="1:42" s="129" customFormat="1" ht="12.75" hidden="1" customHeight="1" thickTop="1" thickBot="1">
      <c r="A122" s="126" t="s">
        <v>1649</v>
      </c>
      <c r="B122" s="131"/>
      <c r="C122" s="144" t="s">
        <v>1650</v>
      </c>
      <c r="D122" s="132"/>
      <c r="E122" s="264"/>
      <c r="F122" s="265"/>
      <c r="G122" s="266"/>
      <c r="H122" s="267"/>
      <c r="I122" s="268"/>
      <c r="J122" s="265"/>
      <c r="K122" s="265"/>
      <c r="L122" s="266"/>
      <c r="M122" s="310">
        <f t="shared" si="11"/>
        <v>0</v>
      </c>
      <c r="N122" s="324">
        <f t="shared" si="11"/>
        <v>0</v>
      </c>
      <c r="O122" s="150"/>
      <c r="P122" s="151" t="s">
        <v>1474</v>
      </c>
      <c r="Q122" s="150"/>
      <c r="R122" s="150" t="str">
        <f t="shared" si="7"/>
        <v/>
      </c>
      <c r="S122" s="5"/>
      <c r="T122" s="5"/>
      <c r="U122" s="30"/>
      <c r="V122" s="30"/>
      <c r="W122" s="5"/>
      <c r="X122" s="5"/>
      <c r="Y122" s="5"/>
      <c r="Z122" s="5"/>
      <c r="AA122" s="128"/>
      <c r="AB122" s="128"/>
      <c r="AC122" s="128"/>
      <c r="AD122" s="128"/>
      <c r="AE122" s="128"/>
      <c r="AF122" s="128"/>
      <c r="AG122" s="128"/>
      <c r="AH122" s="128"/>
      <c r="AI122" s="128"/>
      <c r="AJ122" s="128"/>
      <c r="AK122" s="128"/>
      <c r="AL122" s="128"/>
      <c r="AM122" s="128"/>
      <c r="AN122" s="128"/>
      <c r="AO122" s="128"/>
      <c r="AP122" s="128"/>
    </row>
    <row r="123" spans="1:42" s="129" customFormat="1" ht="12.75" hidden="1" customHeight="1" thickTop="1" thickBot="1">
      <c r="A123" s="126" t="s">
        <v>1651</v>
      </c>
      <c r="B123" s="131"/>
      <c r="C123" s="144" t="s">
        <v>1652</v>
      </c>
      <c r="D123" s="132"/>
      <c r="E123" s="264"/>
      <c r="F123" s="265"/>
      <c r="G123" s="266"/>
      <c r="H123" s="267"/>
      <c r="I123" s="268"/>
      <c r="J123" s="265"/>
      <c r="K123" s="265"/>
      <c r="L123" s="266"/>
      <c r="M123" s="310">
        <f t="shared" si="11"/>
        <v>0</v>
      </c>
      <c r="N123" s="324">
        <f t="shared" si="11"/>
        <v>0</v>
      </c>
      <c r="O123" s="150"/>
      <c r="P123" s="151" t="s">
        <v>1474</v>
      </c>
      <c r="Q123" s="150"/>
      <c r="R123" s="150" t="str">
        <f t="shared" si="7"/>
        <v/>
      </c>
      <c r="S123" s="5"/>
      <c r="T123" s="5"/>
      <c r="U123" s="30"/>
      <c r="V123" s="30"/>
      <c r="W123" s="5"/>
      <c r="X123" s="5"/>
      <c r="Y123" s="5"/>
      <c r="Z123" s="5"/>
      <c r="AA123" s="128"/>
      <c r="AB123" s="128"/>
      <c r="AC123" s="128"/>
      <c r="AD123" s="128"/>
      <c r="AE123" s="128"/>
      <c r="AF123" s="128"/>
      <c r="AG123" s="128"/>
      <c r="AH123" s="128"/>
      <c r="AI123" s="128"/>
      <c r="AJ123" s="128"/>
      <c r="AK123" s="128"/>
      <c r="AL123" s="128"/>
      <c r="AM123" s="128"/>
      <c r="AN123" s="128"/>
      <c r="AO123" s="128"/>
      <c r="AP123" s="128"/>
    </row>
    <row r="124" spans="1:42" s="129" customFormat="1" ht="12.75" hidden="1" customHeight="1" thickTop="1" thickBot="1">
      <c r="A124" s="126" t="s">
        <v>1653</v>
      </c>
      <c r="B124" s="131"/>
      <c r="C124" s="144" t="s">
        <v>1654</v>
      </c>
      <c r="D124" s="132"/>
      <c r="E124" s="264"/>
      <c r="F124" s="265"/>
      <c r="G124" s="266"/>
      <c r="H124" s="267"/>
      <c r="I124" s="268"/>
      <c r="J124" s="265"/>
      <c r="K124" s="265"/>
      <c r="L124" s="266"/>
      <c r="M124" s="310">
        <f t="shared" si="11"/>
        <v>0</v>
      </c>
      <c r="N124" s="324">
        <f t="shared" si="11"/>
        <v>0</v>
      </c>
      <c r="O124" s="150"/>
      <c r="P124" s="151" t="s">
        <v>1474</v>
      </c>
      <c r="Q124" s="150"/>
      <c r="R124" s="150" t="str">
        <f t="shared" si="7"/>
        <v/>
      </c>
      <c r="S124" s="5"/>
      <c r="T124" s="5"/>
      <c r="U124" s="30"/>
      <c r="V124" s="30"/>
      <c r="W124" s="5"/>
      <c r="X124" s="5"/>
      <c r="Y124" s="5"/>
      <c r="Z124" s="5"/>
      <c r="AA124" s="128"/>
      <c r="AB124" s="128"/>
      <c r="AC124" s="128"/>
      <c r="AD124" s="128"/>
      <c r="AE124" s="128"/>
      <c r="AF124" s="128"/>
      <c r="AG124" s="128"/>
      <c r="AH124" s="128"/>
      <c r="AI124" s="128"/>
      <c r="AJ124" s="128"/>
      <c r="AK124" s="128"/>
      <c r="AL124" s="128"/>
      <c r="AM124" s="128"/>
      <c r="AN124" s="128"/>
      <c r="AO124" s="128"/>
      <c r="AP124" s="128"/>
    </row>
    <row r="125" spans="1:42" s="129" customFormat="1" ht="12.75" hidden="1" customHeight="1" thickTop="1" thickBot="1">
      <c r="A125" s="126" t="s">
        <v>1655</v>
      </c>
      <c r="B125" s="131"/>
      <c r="C125" s="144" t="s">
        <v>1656</v>
      </c>
      <c r="D125" s="132"/>
      <c r="E125" s="264"/>
      <c r="F125" s="265"/>
      <c r="G125" s="266"/>
      <c r="H125" s="267"/>
      <c r="I125" s="268"/>
      <c r="J125" s="265"/>
      <c r="K125" s="265"/>
      <c r="L125" s="266"/>
      <c r="M125" s="310">
        <f t="shared" si="11"/>
        <v>0</v>
      </c>
      <c r="N125" s="324">
        <f t="shared" si="11"/>
        <v>0</v>
      </c>
      <c r="O125" s="150"/>
      <c r="P125" s="151" t="s">
        <v>1474</v>
      </c>
      <c r="Q125" s="150"/>
      <c r="R125" s="150" t="str">
        <f t="shared" si="7"/>
        <v/>
      </c>
      <c r="S125" s="5"/>
      <c r="T125" s="5"/>
      <c r="U125" s="30"/>
      <c r="V125" s="30"/>
      <c r="W125" s="5"/>
      <c r="X125" s="5"/>
      <c r="Y125" s="5"/>
      <c r="Z125" s="5"/>
      <c r="AA125" s="128"/>
      <c r="AB125" s="128"/>
      <c r="AC125" s="128"/>
      <c r="AD125" s="128"/>
      <c r="AE125" s="128"/>
      <c r="AF125" s="128"/>
      <c r="AG125" s="128"/>
      <c r="AH125" s="128"/>
      <c r="AI125" s="128"/>
      <c r="AJ125" s="128"/>
      <c r="AK125" s="128"/>
      <c r="AL125" s="128"/>
      <c r="AM125" s="128"/>
      <c r="AN125" s="128"/>
      <c r="AO125" s="128"/>
      <c r="AP125" s="128"/>
    </row>
    <row r="126" spans="1:42" s="129" customFormat="1" ht="12.75" hidden="1" customHeight="1" thickTop="1" thickBot="1">
      <c r="A126" s="126" t="s">
        <v>1657</v>
      </c>
      <c r="B126" s="131"/>
      <c r="C126" s="144" t="s">
        <v>1658</v>
      </c>
      <c r="D126" s="132"/>
      <c r="E126" s="264"/>
      <c r="F126" s="265"/>
      <c r="G126" s="266"/>
      <c r="H126" s="267"/>
      <c r="I126" s="268"/>
      <c r="J126" s="265"/>
      <c r="K126" s="265"/>
      <c r="L126" s="266"/>
      <c r="M126" s="310">
        <f t="shared" si="11"/>
        <v>0</v>
      </c>
      <c r="N126" s="324">
        <f t="shared" si="11"/>
        <v>0</v>
      </c>
      <c r="O126" s="150"/>
      <c r="P126" s="151" t="s">
        <v>1474</v>
      </c>
      <c r="Q126" s="150"/>
      <c r="R126" s="150" t="str">
        <f t="shared" si="7"/>
        <v/>
      </c>
      <c r="S126" s="5"/>
      <c r="T126" s="5"/>
      <c r="U126" s="30"/>
      <c r="V126" s="30"/>
      <c r="W126" s="5"/>
      <c r="X126" s="5"/>
      <c r="Y126" s="5"/>
      <c r="Z126" s="5"/>
      <c r="AA126" s="128"/>
      <c r="AB126" s="128"/>
      <c r="AC126" s="128"/>
      <c r="AD126" s="128"/>
      <c r="AE126" s="128"/>
      <c r="AF126" s="128"/>
      <c r="AG126" s="128"/>
      <c r="AH126" s="128"/>
      <c r="AI126" s="128"/>
      <c r="AJ126" s="128"/>
      <c r="AK126" s="128"/>
      <c r="AL126" s="128"/>
      <c r="AM126" s="128"/>
      <c r="AN126" s="128"/>
      <c r="AO126" s="128"/>
      <c r="AP126" s="128"/>
    </row>
    <row r="127" spans="1:42" s="129" customFormat="1" ht="12.75" hidden="1" customHeight="1" thickTop="1" thickBot="1">
      <c r="A127" s="126" t="s">
        <v>1659</v>
      </c>
      <c r="B127" s="131"/>
      <c r="C127" s="144" t="s">
        <v>1660</v>
      </c>
      <c r="D127" s="132"/>
      <c r="E127" s="264"/>
      <c r="F127" s="265"/>
      <c r="G127" s="266"/>
      <c r="H127" s="267"/>
      <c r="I127" s="268"/>
      <c r="J127" s="265"/>
      <c r="K127" s="265"/>
      <c r="L127" s="266"/>
      <c r="M127" s="310">
        <f t="shared" si="11"/>
        <v>0</v>
      </c>
      <c r="N127" s="324">
        <f t="shared" si="11"/>
        <v>0</v>
      </c>
      <c r="O127" s="150"/>
      <c r="P127" s="151" t="s">
        <v>1474</v>
      </c>
      <c r="Q127" s="150"/>
      <c r="R127" s="150" t="str">
        <f t="shared" si="7"/>
        <v/>
      </c>
      <c r="S127" s="5"/>
      <c r="T127" s="5"/>
      <c r="U127" s="30"/>
      <c r="V127" s="30"/>
      <c r="W127" s="5"/>
      <c r="X127" s="5"/>
      <c r="Y127" s="5"/>
      <c r="Z127" s="5"/>
      <c r="AA127" s="128"/>
      <c r="AB127" s="128"/>
      <c r="AC127" s="128"/>
      <c r="AD127" s="128"/>
      <c r="AE127" s="128"/>
      <c r="AF127" s="128"/>
      <c r="AG127" s="128"/>
      <c r="AH127" s="128"/>
      <c r="AI127" s="128"/>
      <c r="AJ127" s="128"/>
      <c r="AK127" s="128"/>
      <c r="AL127" s="128"/>
      <c r="AM127" s="128"/>
      <c r="AN127" s="128"/>
      <c r="AO127" s="128"/>
      <c r="AP127" s="128"/>
    </row>
    <row r="128" spans="1:42" s="241" customFormat="1" ht="12.75" hidden="1" customHeight="1" thickTop="1" thickBot="1">
      <c r="A128" s="223" t="s">
        <v>1661</v>
      </c>
      <c r="B128" s="131"/>
      <c r="C128" s="144" t="s">
        <v>1662</v>
      </c>
      <c r="D128" s="132"/>
      <c r="E128" s="264"/>
      <c r="F128" s="265"/>
      <c r="G128" s="266"/>
      <c r="H128" s="267"/>
      <c r="I128" s="268"/>
      <c r="J128" s="265"/>
      <c r="K128" s="265"/>
      <c r="L128" s="266"/>
      <c r="M128" s="310">
        <f t="shared" si="11"/>
        <v>0</v>
      </c>
      <c r="N128" s="324">
        <f t="shared" si="11"/>
        <v>0</v>
      </c>
      <c r="O128" s="224"/>
      <c r="P128" s="225" t="s">
        <v>1474</v>
      </c>
      <c r="Q128" s="224"/>
      <c r="R128" s="224" t="str">
        <f t="shared" si="7"/>
        <v/>
      </c>
      <c r="S128" s="238"/>
      <c r="T128" s="238"/>
      <c r="U128" s="239"/>
      <c r="V128" s="239"/>
      <c r="W128" s="238"/>
      <c r="X128" s="238"/>
      <c r="Y128" s="238"/>
      <c r="Z128" s="238"/>
      <c r="AA128" s="240"/>
      <c r="AB128" s="240"/>
      <c r="AC128" s="240"/>
      <c r="AD128" s="240"/>
      <c r="AE128" s="240"/>
      <c r="AF128" s="240"/>
      <c r="AG128" s="240"/>
      <c r="AH128" s="240"/>
      <c r="AI128" s="240"/>
      <c r="AJ128" s="240"/>
      <c r="AK128" s="240"/>
      <c r="AL128" s="240"/>
      <c r="AM128" s="240"/>
      <c r="AN128" s="240"/>
      <c r="AO128" s="240"/>
      <c r="AP128" s="240"/>
    </row>
    <row r="129" spans="1:42" s="129" customFormat="1" ht="12.75" hidden="1" customHeight="1" thickTop="1" thickBot="1">
      <c r="A129" s="126" t="s">
        <v>1663</v>
      </c>
      <c r="B129" s="131"/>
      <c r="C129" s="144" t="s">
        <v>1494</v>
      </c>
      <c r="D129" s="132"/>
      <c r="E129" s="264"/>
      <c r="F129" s="265"/>
      <c r="G129" s="266"/>
      <c r="H129" s="267"/>
      <c r="I129" s="268"/>
      <c r="J129" s="265"/>
      <c r="K129" s="265"/>
      <c r="L129" s="266"/>
      <c r="M129" s="310">
        <f t="shared" si="11"/>
        <v>0</v>
      </c>
      <c r="N129" s="324">
        <f t="shared" si="11"/>
        <v>0</v>
      </c>
      <c r="O129" s="150"/>
      <c r="P129" s="151" t="s">
        <v>1474</v>
      </c>
      <c r="Q129" s="150"/>
      <c r="R129" s="150" t="str">
        <f t="shared" si="7"/>
        <v/>
      </c>
      <c r="S129" s="5"/>
      <c r="T129" s="5"/>
      <c r="U129" s="30"/>
      <c r="V129" s="30"/>
      <c r="W129" s="5"/>
      <c r="X129" s="5"/>
      <c r="Y129" s="5"/>
      <c r="Z129" s="5"/>
      <c r="AA129" s="128"/>
      <c r="AB129" s="128"/>
      <c r="AC129" s="128"/>
      <c r="AD129" s="128"/>
      <c r="AE129" s="128"/>
      <c r="AF129" s="128"/>
      <c r="AG129" s="128"/>
      <c r="AH129" s="128"/>
      <c r="AI129" s="128"/>
      <c r="AJ129" s="128"/>
      <c r="AK129" s="128"/>
      <c r="AL129" s="128"/>
      <c r="AM129" s="128"/>
      <c r="AN129" s="128"/>
      <c r="AO129" s="128"/>
      <c r="AP129" s="128"/>
    </row>
    <row r="130" spans="1:42" s="241" customFormat="1" ht="12.75" hidden="1" customHeight="1" thickTop="1" thickBot="1">
      <c r="A130" s="223" t="s">
        <v>1664</v>
      </c>
      <c r="B130" s="131"/>
      <c r="C130" s="144" t="s">
        <v>1665</v>
      </c>
      <c r="D130" s="132"/>
      <c r="E130" s="264"/>
      <c r="F130" s="265"/>
      <c r="G130" s="266"/>
      <c r="H130" s="267"/>
      <c r="I130" s="268"/>
      <c r="J130" s="265"/>
      <c r="K130" s="265"/>
      <c r="L130" s="266"/>
      <c r="M130" s="310">
        <f t="shared" si="11"/>
        <v>0</v>
      </c>
      <c r="N130" s="324">
        <f t="shared" si="11"/>
        <v>0</v>
      </c>
      <c r="O130" s="224"/>
      <c r="P130" s="225" t="s">
        <v>1474</v>
      </c>
      <c r="Q130" s="224"/>
      <c r="R130" s="224" t="str">
        <f t="shared" si="7"/>
        <v/>
      </c>
      <c r="S130" s="238"/>
      <c r="T130" s="238"/>
      <c r="U130" s="239"/>
      <c r="V130" s="239"/>
      <c r="W130" s="238"/>
      <c r="X130" s="238"/>
      <c r="Y130" s="238"/>
      <c r="Z130" s="238"/>
      <c r="AA130" s="240"/>
      <c r="AB130" s="240"/>
      <c r="AC130" s="240"/>
      <c r="AD130" s="240"/>
      <c r="AE130" s="240"/>
      <c r="AF130" s="240"/>
      <c r="AG130" s="240"/>
      <c r="AH130" s="240"/>
      <c r="AI130" s="240"/>
      <c r="AJ130" s="240"/>
      <c r="AK130" s="240"/>
      <c r="AL130" s="240"/>
      <c r="AM130" s="240"/>
      <c r="AN130" s="240"/>
      <c r="AO130" s="240"/>
      <c r="AP130" s="240"/>
    </row>
    <row r="131" spans="1:42" s="129" customFormat="1" ht="12.75" hidden="1" customHeight="1" thickTop="1" thickBot="1">
      <c r="A131" s="126" t="s">
        <v>1666</v>
      </c>
      <c r="B131" s="131"/>
      <c r="C131" s="144" t="s">
        <v>1667</v>
      </c>
      <c r="D131" s="132"/>
      <c r="E131" s="264"/>
      <c r="F131" s="265"/>
      <c r="G131" s="266"/>
      <c r="H131" s="267"/>
      <c r="I131" s="268"/>
      <c r="J131" s="265"/>
      <c r="K131" s="265"/>
      <c r="L131" s="266"/>
      <c r="M131" s="310">
        <f t="shared" si="11"/>
        <v>0</v>
      </c>
      <c r="N131" s="324">
        <f t="shared" si="11"/>
        <v>0</v>
      </c>
      <c r="O131" s="150"/>
      <c r="P131" s="151" t="s">
        <v>1474</v>
      </c>
      <c r="Q131" s="150"/>
      <c r="R131" s="150" t="str">
        <f t="shared" si="7"/>
        <v/>
      </c>
      <c r="S131" s="5"/>
      <c r="T131" s="5"/>
      <c r="U131" s="30"/>
      <c r="V131" s="30"/>
      <c r="W131" s="5"/>
      <c r="X131" s="5"/>
      <c r="Y131" s="5"/>
      <c r="Z131" s="5"/>
      <c r="AA131" s="128"/>
      <c r="AB131" s="128"/>
      <c r="AC131" s="128"/>
      <c r="AD131" s="128"/>
      <c r="AE131" s="128"/>
      <c r="AF131" s="128"/>
      <c r="AG131" s="128"/>
      <c r="AH131" s="128"/>
      <c r="AI131" s="128"/>
      <c r="AJ131" s="128"/>
      <c r="AK131" s="128"/>
      <c r="AL131" s="128"/>
      <c r="AM131" s="128"/>
      <c r="AN131" s="128"/>
      <c r="AO131" s="128"/>
      <c r="AP131" s="128"/>
    </row>
    <row r="132" spans="1:42" s="241" customFormat="1" ht="12.75" hidden="1" customHeight="1" thickTop="1" thickBot="1">
      <c r="A132" s="223" t="s">
        <v>1668</v>
      </c>
      <c r="B132" s="131"/>
      <c r="C132" s="144" t="s">
        <v>1669</v>
      </c>
      <c r="D132" s="132"/>
      <c r="E132" s="264"/>
      <c r="F132" s="265"/>
      <c r="G132" s="266"/>
      <c r="H132" s="267"/>
      <c r="I132" s="268"/>
      <c r="J132" s="265"/>
      <c r="K132" s="265"/>
      <c r="L132" s="266"/>
      <c r="M132" s="310">
        <f t="shared" si="11"/>
        <v>0</v>
      </c>
      <c r="N132" s="324">
        <f t="shared" si="11"/>
        <v>0</v>
      </c>
      <c r="O132" s="224"/>
      <c r="P132" s="225" t="s">
        <v>1474</v>
      </c>
      <c r="Q132" s="224"/>
      <c r="R132" s="224" t="str">
        <f t="shared" si="7"/>
        <v/>
      </c>
      <c r="S132" s="238"/>
      <c r="T132" s="238"/>
      <c r="U132" s="239"/>
      <c r="V132" s="239"/>
      <c r="W132" s="238"/>
      <c r="X132" s="238"/>
      <c r="Y132" s="238"/>
      <c r="Z132" s="238"/>
      <c r="AA132" s="240"/>
      <c r="AB132" s="240"/>
      <c r="AC132" s="240"/>
      <c r="AD132" s="240"/>
      <c r="AE132" s="240"/>
      <c r="AF132" s="240"/>
      <c r="AG132" s="240"/>
      <c r="AH132" s="240"/>
      <c r="AI132" s="240"/>
      <c r="AJ132" s="240"/>
      <c r="AK132" s="240"/>
      <c r="AL132" s="240"/>
      <c r="AM132" s="240"/>
      <c r="AN132" s="240"/>
      <c r="AO132" s="240"/>
      <c r="AP132" s="240"/>
    </row>
    <row r="133" spans="1:42" s="129" customFormat="1" ht="12.75" hidden="1" customHeight="1" thickTop="1" thickBot="1">
      <c r="A133" s="126" t="s">
        <v>1670</v>
      </c>
      <c r="B133" s="131"/>
      <c r="C133" s="144" t="s">
        <v>1671</v>
      </c>
      <c r="D133" s="132"/>
      <c r="E133" s="264"/>
      <c r="F133" s="265"/>
      <c r="G133" s="266"/>
      <c r="H133" s="267"/>
      <c r="I133" s="268"/>
      <c r="J133" s="265"/>
      <c r="K133" s="265"/>
      <c r="L133" s="266"/>
      <c r="M133" s="310">
        <f t="shared" si="11"/>
        <v>0</v>
      </c>
      <c r="N133" s="324">
        <f t="shared" si="11"/>
        <v>0</v>
      </c>
      <c r="O133" s="150"/>
      <c r="P133" s="151" t="s">
        <v>1474</v>
      </c>
      <c r="Q133" s="150"/>
      <c r="R133" s="150" t="str">
        <f t="shared" si="7"/>
        <v/>
      </c>
      <c r="S133" s="5"/>
      <c r="T133" s="5"/>
      <c r="U133" s="30"/>
      <c r="V133" s="30"/>
      <c r="W133" s="5"/>
      <c r="X133" s="5"/>
      <c r="Y133" s="5"/>
      <c r="Z133" s="5"/>
      <c r="AA133" s="128"/>
      <c r="AB133" s="128"/>
      <c r="AC133" s="128"/>
      <c r="AD133" s="128"/>
      <c r="AE133" s="128"/>
      <c r="AF133" s="128"/>
      <c r="AG133" s="128"/>
      <c r="AH133" s="128"/>
      <c r="AI133" s="128"/>
      <c r="AJ133" s="128"/>
      <c r="AK133" s="128"/>
      <c r="AL133" s="128"/>
      <c r="AM133" s="128"/>
      <c r="AN133" s="128"/>
      <c r="AO133" s="128"/>
      <c r="AP133" s="128"/>
    </row>
    <row r="134" spans="1:42" s="129" customFormat="1" ht="12.75" hidden="1" customHeight="1" thickTop="1" thickBot="1">
      <c r="A134" s="126" t="s">
        <v>1716</v>
      </c>
      <c r="B134" s="131"/>
      <c r="C134" s="144" t="s">
        <v>1717</v>
      </c>
      <c r="D134" s="132"/>
      <c r="E134" s="264"/>
      <c r="F134" s="265"/>
      <c r="G134" s="266"/>
      <c r="H134" s="267"/>
      <c r="I134" s="268"/>
      <c r="J134" s="265"/>
      <c r="K134" s="265"/>
      <c r="L134" s="266"/>
      <c r="M134" s="310">
        <f t="shared" si="11"/>
        <v>0</v>
      </c>
      <c r="N134" s="324">
        <f t="shared" si="11"/>
        <v>0</v>
      </c>
      <c r="O134" s="150"/>
      <c r="P134" s="151" t="s">
        <v>1474</v>
      </c>
      <c r="Q134" s="150"/>
      <c r="R134" s="150" t="str">
        <f t="shared" si="7"/>
        <v/>
      </c>
      <c r="S134" s="5"/>
      <c r="T134" s="5"/>
      <c r="U134" s="30"/>
      <c r="V134" s="30"/>
      <c r="W134" s="5"/>
      <c r="X134" s="5"/>
      <c r="Y134" s="5"/>
      <c r="Z134" s="5"/>
      <c r="AA134" s="128"/>
      <c r="AB134" s="128"/>
      <c r="AC134" s="128"/>
      <c r="AD134" s="128"/>
      <c r="AE134" s="128"/>
      <c r="AF134" s="128"/>
      <c r="AG134" s="128"/>
      <c r="AH134" s="128"/>
      <c r="AI134" s="128"/>
      <c r="AJ134" s="128"/>
      <c r="AK134" s="128"/>
      <c r="AL134" s="128"/>
      <c r="AM134" s="128"/>
      <c r="AN134" s="128"/>
      <c r="AO134" s="128"/>
      <c r="AP134" s="128"/>
    </row>
    <row r="135" spans="1:42" s="129" customFormat="1" ht="12.75" hidden="1" customHeight="1" thickTop="1" thickBot="1">
      <c r="A135" s="126" t="s">
        <v>1672</v>
      </c>
      <c r="B135" s="131"/>
      <c r="C135" s="144" t="s">
        <v>1734</v>
      </c>
      <c r="D135" s="132"/>
      <c r="E135" s="264"/>
      <c r="F135" s="265"/>
      <c r="G135" s="266"/>
      <c r="H135" s="267"/>
      <c r="I135" s="268"/>
      <c r="J135" s="265"/>
      <c r="K135" s="265"/>
      <c r="L135" s="266"/>
      <c r="M135" s="310">
        <f t="shared" si="11"/>
        <v>0</v>
      </c>
      <c r="N135" s="324">
        <f t="shared" si="11"/>
        <v>0</v>
      </c>
      <c r="O135" s="150"/>
      <c r="P135" s="151" t="s">
        <v>1474</v>
      </c>
      <c r="Q135" s="150"/>
      <c r="R135" s="150" t="str">
        <f t="shared" si="7"/>
        <v/>
      </c>
      <c r="S135" s="5"/>
      <c r="T135" s="5"/>
      <c r="U135" s="30"/>
      <c r="V135" s="30"/>
      <c r="W135" s="5"/>
      <c r="X135" s="5"/>
      <c r="Y135" s="5"/>
      <c r="Z135" s="5"/>
      <c r="AA135" s="128"/>
      <c r="AB135" s="128"/>
      <c r="AC135" s="128"/>
      <c r="AD135" s="128"/>
      <c r="AE135" s="128"/>
      <c r="AF135" s="128"/>
      <c r="AG135" s="128"/>
      <c r="AH135" s="128"/>
      <c r="AI135" s="128"/>
      <c r="AJ135" s="128"/>
      <c r="AK135" s="128"/>
      <c r="AL135" s="128"/>
      <c r="AM135" s="128"/>
      <c r="AN135" s="128"/>
      <c r="AO135" s="128"/>
      <c r="AP135" s="128"/>
    </row>
    <row r="136" spans="1:42" s="241" customFormat="1" ht="12.75" hidden="1" customHeight="1" thickTop="1" thickBot="1">
      <c r="A136" s="223" t="s">
        <v>1673</v>
      </c>
      <c r="B136" s="131"/>
      <c r="C136" s="144" t="s">
        <v>1674</v>
      </c>
      <c r="D136" s="132"/>
      <c r="E136" s="264"/>
      <c r="F136" s="265"/>
      <c r="G136" s="266"/>
      <c r="H136" s="267"/>
      <c r="I136" s="268"/>
      <c r="J136" s="265"/>
      <c r="K136" s="265"/>
      <c r="L136" s="266"/>
      <c r="M136" s="310">
        <f t="shared" si="11"/>
        <v>0</v>
      </c>
      <c r="N136" s="324">
        <f t="shared" si="11"/>
        <v>0</v>
      </c>
      <c r="O136" s="224"/>
      <c r="P136" s="225" t="s">
        <v>1474</v>
      </c>
      <c r="Q136" s="224"/>
      <c r="R136" s="224" t="str">
        <f t="shared" si="7"/>
        <v/>
      </c>
      <c r="S136" s="238"/>
      <c r="T136" s="238"/>
      <c r="U136" s="239"/>
      <c r="V136" s="239"/>
      <c r="W136" s="238"/>
      <c r="X136" s="238"/>
      <c r="Y136" s="238"/>
      <c r="Z136" s="238"/>
      <c r="AA136" s="240"/>
      <c r="AB136" s="240"/>
      <c r="AC136" s="240"/>
      <c r="AD136" s="240"/>
      <c r="AE136" s="240"/>
      <c r="AF136" s="240"/>
      <c r="AG136" s="240"/>
      <c r="AH136" s="240"/>
      <c r="AI136" s="240"/>
      <c r="AJ136" s="240"/>
      <c r="AK136" s="240"/>
      <c r="AL136" s="240"/>
      <c r="AM136" s="240"/>
      <c r="AN136" s="240"/>
      <c r="AO136" s="240"/>
      <c r="AP136" s="240"/>
    </row>
    <row r="137" spans="1:42" s="129" customFormat="1" ht="12.75" hidden="1" customHeight="1" thickTop="1" thickBot="1">
      <c r="A137" s="126" t="s">
        <v>1675</v>
      </c>
      <c r="B137" s="131"/>
      <c r="C137" s="144" t="s">
        <v>1676</v>
      </c>
      <c r="D137" s="132"/>
      <c r="E137" s="264"/>
      <c r="F137" s="265"/>
      <c r="G137" s="266"/>
      <c r="H137" s="267"/>
      <c r="I137" s="268"/>
      <c r="J137" s="265"/>
      <c r="K137" s="265"/>
      <c r="L137" s="266"/>
      <c r="M137" s="310">
        <f t="shared" si="11"/>
        <v>0</v>
      </c>
      <c r="N137" s="324">
        <f t="shared" si="11"/>
        <v>0</v>
      </c>
      <c r="O137" s="150"/>
      <c r="P137" s="151" t="s">
        <v>1474</v>
      </c>
      <c r="Q137" s="150"/>
      <c r="R137" s="150" t="str">
        <f t="shared" si="7"/>
        <v/>
      </c>
      <c r="S137" s="5"/>
      <c r="T137" s="5"/>
      <c r="U137" s="30"/>
      <c r="V137" s="30"/>
      <c r="W137" s="5"/>
      <c r="X137" s="5"/>
      <c r="Y137" s="5"/>
      <c r="Z137" s="5"/>
      <c r="AA137" s="128"/>
      <c r="AB137" s="128"/>
      <c r="AC137" s="128"/>
      <c r="AD137" s="128"/>
      <c r="AE137" s="128"/>
      <c r="AF137" s="128"/>
      <c r="AG137" s="128"/>
      <c r="AH137" s="128"/>
      <c r="AI137" s="128"/>
      <c r="AJ137" s="128"/>
      <c r="AK137" s="128"/>
      <c r="AL137" s="128"/>
      <c r="AM137" s="128"/>
      <c r="AN137" s="128"/>
      <c r="AO137" s="128"/>
      <c r="AP137" s="128"/>
    </row>
    <row r="138" spans="1:42" s="129" customFormat="1" ht="12.75" hidden="1" customHeight="1" thickTop="1" thickBot="1">
      <c r="A138" s="126" t="s">
        <v>1677</v>
      </c>
      <c r="B138" s="131"/>
      <c r="C138" s="144" t="s">
        <v>1678</v>
      </c>
      <c r="D138" s="132"/>
      <c r="E138" s="264"/>
      <c r="F138" s="265"/>
      <c r="G138" s="266"/>
      <c r="H138" s="267"/>
      <c r="I138" s="268"/>
      <c r="J138" s="265"/>
      <c r="K138" s="265"/>
      <c r="L138" s="266"/>
      <c r="M138" s="310">
        <f t="shared" si="11"/>
        <v>0</v>
      </c>
      <c r="N138" s="324">
        <f t="shared" si="11"/>
        <v>0</v>
      </c>
      <c r="O138" s="150"/>
      <c r="P138" s="151" t="s">
        <v>1474</v>
      </c>
      <c r="Q138" s="150"/>
      <c r="R138" s="150" t="str">
        <f t="shared" si="7"/>
        <v/>
      </c>
      <c r="S138" s="5"/>
      <c r="T138" s="5"/>
      <c r="U138" s="30"/>
      <c r="V138" s="30"/>
      <c r="W138" s="5"/>
      <c r="X138" s="5"/>
      <c r="Y138" s="5"/>
      <c r="Z138" s="5"/>
      <c r="AA138" s="128"/>
      <c r="AB138" s="128"/>
      <c r="AC138" s="128"/>
      <c r="AD138" s="128"/>
      <c r="AE138" s="128"/>
      <c r="AF138" s="128"/>
      <c r="AG138" s="128"/>
      <c r="AH138" s="128"/>
      <c r="AI138" s="128"/>
      <c r="AJ138" s="128"/>
      <c r="AK138" s="128"/>
      <c r="AL138" s="128"/>
      <c r="AM138" s="128"/>
      <c r="AN138" s="128"/>
      <c r="AO138" s="128"/>
      <c r="AP138" s="128"/>
    </row>
    <row r="139" spans="1:42" s="129" customFormat="1" ht="12.75" hidden="1" customHeight="1" thickTop="1" thickBot="1">
      <c r="A139" s="126" t="s">
        <v>1679</v>
      </c>
      <c r="B139" s="131"/>
      <c r="C139" s="144" t="s">
        <v>1680</v>
      </c>
      <c r="D139" s="132"/>
      <c r="E139" s="264"/>
      <c r="F139" s="265"/>
      <c r="G139" s="266"/>
      <c r="H139" s="267"/>
      <c r="I139" s="268"/>
      <c r="J139" s="265"/>
      <c r="K139" s="265"/>
      <c r="L139" s="266"/>
      <c r="M139" s="310">
        <f t="shared" si="11"/>
        <v>0</v>
      </c>
      <c r="N139" s="324">
        <f t="shared" si="11"/>
        <v>0</v>
      </c>
      <c r="O139" s="150"/>
      <c r="P139" s="151" t="s">
        <v>1474</v>
      </c>
      <c r="Q139" s="150"/>
      <c r="R139" s="150" t="str">
        <f t="shared" ref="R139:R202" si="12">IF(SUM(E139:N139)=0,"",P139)</f>
        <v/>
      </c>
      <c r="S139" s="5"/>
      <c r="T139" s="5"/>
      <c r="U139" s="30"/>
      <c r="V139" s="30"/>
      <c r="W139" s="5"/>
      <c r="X139" s="5"/>
      <c r="Y139" s="5"/>
      <c r="Z139" s="5"/>
      <c r="AA139" s="128"/>
      <c r="AB139" s="128"/>
      <c r="AC139" s="128"/>
      <c r="AD139" s="128"/>
      <c r="AE139" s="128"/>
      <c r="AF139" s="128"/>
      <c r="AG139" s="128"/>
      <c r="AH139" s="128"/>
      <c r="AI139" s="128"/>
      <c r="AJ139" s="128"/>
      <c r="AK139" s="128"/>
      <c r="AL139" s="128"/>
      <c r="AM139" s="128"/>
      <c r="AN139" s="128"/>
      <c r="AO139" s="128"/>
      <c r="AP139" s="128"/>
    </row>
    <row r="140" spans="1:42" s="129" customFormat="1" ht="12.75" hidden="1" customHeight="1" thickTop="1" thickBot="1">
      <c r="A140" s="126" t="s">
        <v>1681</v>
      </c>
      <c r="B140" s="131"/>
      <c r="C140" s="144" t="s">
        <v>1682</v>
      </c>
      <c r="D140" s="132"/>
      <c r="E140" s="264"/>
      <c r="F140" s="265"/>
      <c r="G140" s="266"/>
      <c r="H140" s="267"/>
      <c r="I140" s="268"/>
      <c r="J140" s="265"/>
      <c r="K140" s="265"/>
      <c r="L140" s="266"/>
      <c r="M140" s="310">
        <f t="shared" si="11"/>
        <v>0</v>
      </c>
      <c r="N140" s="324">
        <f t="shared" si="11"/>
        <v>0</v>
      </c>
      <c r="O140" s="150"/>
      <c r="P140" s="151" t="s">
        <v>1474</v>
      </c>
      <c r="Q140" s="150"/>
      <c r="R140" s="150" t="str">
        <f t="shared" si="12"/>
        <v/>
      </c>
      <c r="S140" s="5"/>
      <c r="T140" s="5"/>
      <c r="U140" s="30"/>
      <c r="V140" s="30"/>
      <c r="W140" s="5"/>
      <c r="X140" s="5"/>
      <c r="Y140" s="5"/>
      <c r="Z140" s="5"/>
      <c r="AA140" s="128"/>
      <c r="AB140" s="128"/>
      <c r="AC140" s="128"/>
      <c r="AD140" s="128"/>
      <c r="AE140" s="128"/>
      <c r="AF140" s="128"/>
      <c r="AG140" s="128"/>
      <c r="AH140" s="128"/>
      <c r="AI140" s="128"/>
      <c r="AJ140" s="128"/>
      <c r="AK140" s="128"/>
      <c r="AL140" s="128"/>
      <c r="AM140" s="128"/>
      <c r="AN140" s="128"/>
      <c r="AO140" s="128"/>
      <c r="AP140" s="128"/>
    </row>
    <row r="141" spans="1:42" s="129" customFormat="1" ht="12.75" hidden="1" customHeight="1" thickTop="1" thickBot="1">
      <c r="A141" s="126" t="s">
        <v>1683</v>
      </c>
      <c r="B141" s="131"/>
      <c r="C141" s="144" t="s">
        <v>1684</v>
      </c>
      <c r="D141" s="132"/>
      <c r="E141" s="264"/>
      <c r="F141" s="265"/>
      <c r="G141" s="266"/>
      <c r="H141" s="267"/>
      <c r="I141" s="268"/>
      <c r="J141" s="265"/>
      <c r="K141" s="265"/>
      <c r="L141" s="266"/>
      <c r="M141" s="310">
        <f t="shared" si="11"/>
        <v>0</v>
      </c>
      <c r="N141" s="324">
        <f t="shared" si="11"/>
        <v>0</v>
      </c>
      <c r="O141" s="150"/>
      <c r="P141" s="151" t="s">
        <v>1474</v>
      </c>
      <c r="Q141" s="150"/>
      <c r="R141" s="150" t="str">
        <f t="shared" si="12"/>
        <v/>
      </c>
      <c r="S141" s="5"/>
      <c r="T141" s="5"/>
      <c r="U141" s="30"/>
      <c r="V141" s="30"/>
      <c r="W141" s="5"/>
      <c r="X141" s="5"/>
      <c r="Y141" s="5"/>
      <c r="Z141" s="5"/>
      <c r="AA141" s="128"/>
      <c r="AB141" s="128"/>
      <c r="AC141" s="128"/>
      <c r="AD141" s="128"/>
      <c r="AE141" s="128"/>
      <c r="AF141" s="128"/>
      <c r="AG141" s="128"/>
      <c r="AH141" s="128"/>
      <c r="AI141" s="128"/>
      <c r="AJ141" s="128"/>
      <c r="AK141" s="128"/>
      <c r="AL141" s="128"/>
      <c r="AM141" s="128"/>
      <c r="AN141" s="128"/>
      <c r="AO141" s="128"/>
      <c r="AP141" s="128"/>
    </row>
    <row r="142" spans="1:42" s="241" customFormat="1" ht="12.75" hidden="1" customHeight="1" thickTop="1" thickBot="1">
      <c r="A142" s="223" t="s">
        <v>1685</v>
      </c>
      <c r="B142" s="421"/>
      <c r="C142" s="144" t="s">
        <v>1686</v>
      </c>
      <c r="D142" s="244"/>
      <c r="E142" s="243"/>
      <c r="F142" s="237"/>
      <c r="G142" s="242"/>
      <c r="H142" s="235"/>
      <c r="I142" s="236"/>
      <c r="J142" s="237"/>
      <c r="K142" s="237"/>
      <c r="L142" s="242"/>
      <c r="M142" s="422">
        <f t="shared" si="11"/>
        <v>0</v>
      </c>
      <c r="N142" s="423">
        <f t="shared" si="11"/>
        <v>0</v>
      </c>
      <c r="O142" s="224"/>
      <c r="P142" s="225" t="s">
        <v>1474</v>
      </c>
      <c r="Q142" s="224"/>
      <c r="R142" s="224" t="str">
        <f t="shared" si="12"/>
        <v/>
      </c>
      <c r="S142" s="238"/>
      <c r="T142" s="238"/>
      <c r="U142" s="239"/>
      <c r="V142" s="239"/>
      <c r="W142" s="238"/>
      <c r="X142" s="238"/>
      <c r="Y142" s="238"/>
      <c r="Z142" s="238"/>
      <c r="AA142" s="240"/>
      <c r="AB142" s="240"/>
      <c r="AC142" s="240"/>
      <c r="AD142" s="240"/>
      <c r="AE142" s="240"/>
      <c r="AF142" s="240"/>
      <c r="AG142" s="240"/>
      <c r="AH142" s="240"/>
      <c r="AI142" s="240"/>
      <c r="AJ142" s="240"/>
      <c r="AK142" s="240"/>
      <c r="AL142" s="240"/>
      <c r="AM142" s="240"/>
      <c r="AN142" s="240"/>
      <c r="AO142" s="240"/>
      <c r="AP142" s="240"/>
    </row>
    <row r="143" spans="1:42" s="129" customFormat="1" ht="12.75" hidden="1" customHeight="1" thickTop="1" thickBot="1">
      <c r="A143" s="126" t="s">
        <v>1687</v>
      </c>
      <c r="B143" s="131"/>
      <c r="C143" s="144" t="s">
        <v>1688</v>
      </c>
      <c r="D143" s="132"/>
      <c r="E143" s="264"/>
      <c r="F143" s="265"/>
      <c r="G143" s="266"/>
      <c r="H143" s="267"/>
      <c r="I143" s="268"/>
      <c r="J143" s="265"/>
      <c r="K143" s="265"/>
      <c r="L143" s="266"/>
      <c r="M143" s="310">
        <f t="shared" si="11"/>
        <v>0</v>
      </c>
      <c r="N143" s="324">
        <f t="shared" si="11"/>
        <v>0</v>
      </c>
      <c r="O143" s="150"/>
      <c r="P143" s="151" t="s">
        <v>1474</v>
      </c>
      <c r="Q143" s="150"/>
      <c r="R143" s="150" t="str">
        <f t="shared" si="12"/>
        <v/>
      </c>
      <c r="S143" s="5"/>
      <c r="T143" s="5"/>
      <c r="U143" s="30"/>
      <c r="V143" s="30"/>
      <c r="W143" s="5"/>
      <c r="X143" s="5"/>
      <c r="Y143" s="5"/>
      <c r="Z143" s="5"/>
      <c r="AA143" s="128"/>
      <c r="AB143" s="128"/>
      <c r="AC143" s="128"/>
      <c r="AD143" s="128"/>
      <c r="AE143" s="128"/>
      <c r="AF143" s="128"/>
      <c r="AG143" s="128"/>
      <c r="AH143" s="128"/>
      <c r="AI143" s="128"/>
      <c r="AJ143" s="128"/>
      <c r="AK143" s="128"/>
      <c r="AL143" s="128"/>
      <c r="AM143" s="128"/>
      <c r="AN143" s="128"/>
      <c r="AO143" s="128"/>
      <c r="AP143" s="128"/>
    </row>
    <row r="144" spans="1:42" s="129" customFormat="1" ht="12.75" hidden="1" customHeight="1" thickTop="1" thickBot="1">
      <c r="A144" s="126" t="s">
        <v>1689</v>
      </c>
      <c r="B144" s="131"/>
      <c r="C144" s="144" t="s">
        <v>1690</v>
      </c>
      <c r="D144" s="132"/>
      <c r="E144" s="264"/>
      <c r="F144" s="265"/>
      <c r="G144" s="266"/>
      <c r="H144" s="267"/>
      <c r="I144" s="268"/>
      <c r="J144" s="265"/>
      <c r="K144" s="265"/>
      <c r="L144" s="266"/>
      <c r="M144" s="310">
        <f t="shared" si="11"/>
        <v>0</v>
      </c>
      <c r="N144" s="324">
        <f t="shared" si="11"/>
        <v>0</v>
      </c>
      <c r="O144" s="150"/>
      <c r="P144" s="151" t="s">
        <v>1474</v>
      </c>
      <c r="Q144" s="150"/>
      <c r="R144" s="150" t="str">
        <f t="shared" si="12"/>
        <v/>
      </c>
      <c r="S144" s="5"/>
      <c r="T144" s="5"/>
      <c r="U144" s="30"/>
      <c r="V144" s="30"/>
      <c r="W144" s="5"/>
      <c r="X144" s="5"/>
      <c r="Y144" s="5"/>
      <c r="Z144" s="5"/>
      <c r="AA144" s="128"/>
      <c r="AB144" s="128"/>
      <c r="AC144" s="128"/>
      <c r="AD144" s="128"/>
      <c r="AE144" s="128"/>
      <c r="AF144" s="128"/>
      <c r="AG144" s="128"/>
      <c r="AH144" s="128"/>
      <c r="AI144" s="128"/>
      <c r="AJ144" s="128"/>
      <c r="AK144" s="128"/>
      <c r="AL144" s="128"/>
      <c r="AM144" s="128"/>
      <c r="AN144" s="128"/>
      <c r="AO144" s="128"/>
      <c r="AP144" s="128"/>
    </row>
    <row r="145" spans="1:42" s="129" customFormat="1" ht="12.75" hidden="1" customHeight="1" thickTop="1">
      <c r="A145" s="126" t="s">
        <v>1691</v>
      </c>
      <c r="B145" s="131"/>
      <c r="C145" s="144" t="s">
        <v>1692</v>
      </c>
      <c r="D145" s="132"/>
      <c r="E145" s="264"/>
      <c r="F145" s="265"/>
      <c r="G145" s="266"/>
      <c r="H145" s="267"/>
      <c r="I145" s="268"/>
      <c r="J145" s="265"/>
      <c r="K145" s="265"/>
      <c r="L145" s="266"/>
      <c r="M145" s="264">
        <f t="shared" si="11"/>
        <v>0</v>
      </c>
      <c r="N145" s="269">
        <f t="shared" si="11"/>
        <v>0</v>
      </c>
      <c r="O145" s="150"/>
      <c r="P145" s="151" t="s">
        <v>1474</v>
      </c>
      <c r="Q145" s="150"/>
      <c r="R145" s="150" t="str">
        <f t="shared" si="12"/>
        <v/>
      </c>
      <c r="S145" s="5"/>
      <c r="T145" s="5"/>
      <c r="U145" s="30"/>
      <c r="V145" s="30"/>
      <c r="W145" s="5"/>
      <c r="X145" s="5"/>
      <c r="Y145" s="5"/>
      <c r="Z145" s="5"/>
      <c r="AA145" s="128"/>
      <c r="AB145" s="128"/>
      <c r="AC145" s="128"/>
      <c r="AD145" s="128"/>
      <c r="AE145" s="128"/>
      <c r="AF145" s="128"/>
      <c r="AG145" s="128"/>
      <c r="AH145" s="128"/>
      <c r="AI145" s="128"/>
      <c r="AJ145" s="128"/>
      <c r="AK145" s="128"/>
      <c r="AL145" s="128"/>
      <c r="AM145" s="128"/>
      <c r="AN145" s="128"/>
      <c r="AO145" s="128"/>
      <c r="AP145" s="128"/>
    </row>
    <row r="146" spans="1:42" s="241" customFormat="1" ht="12.75" hidden="1" customHeight="1">
      <c r="A146" s="223" t="s">
        <v>1693</v>
      </c>
      <c r="B146" s="131"/>
      <c r="C146" s="144" t="s">
        <v>1694</v>
      </c>
      <c r="D146" s="132"/>
      <c r="E146" s="264"/>
      <c r="F146" s="265"/>
      <c r="G146" s="266"/>
      <c r="H146" s="267"/>
      <c r="I146" s="268"/>
      <c r="J146" s="265"/>
      <c r="K146" s="265"/>
      <c r="L146" s="266"/>
      <c r="M146" s="264">
        <f t="shared" si="11"/>
        <v>0</v>
      </c>
      <c r="N146" s="269">
        <f t="shared" si="11"/>
        <v>0</v>
      </c>
      <c r="O146" s="224"/>
      <c r="P146" s="225" t="s">
        <v>1474</v>
      </c>
      <c r="Q146" s="224"/>
      <c r="R146" s="224" t="str">
        <f t="shared" si="12"/>
        <v/>
      </c>
      <c r="S146" s="238"/>
      <c r="T146" s="238"/>
      <c r="U146" s="239"/>
      <c r="V146" s="239"/>
      <c r="W146" s="238"/>
      <c r="X146" s="238"/>
      <c r="Y146" s="238"/>
      <c r="Z146" s="238"/>
      <c r="AA146" s="240"/>
      <c r="AB146" s="240"/>
      <c r="AC146" s="240"/>
      <c r="AD146" s="240"/>
      <c r="AE146" s="240"/>
      <c r="AF146" s="240"/>
      <c r="AG146" s="240"/>
      <c r="AH146" s="240"/>
      <c r="AI146" s="240"/>
      <c r="AJ146" s="240"/>
      <c r="AK146" s="240"/>
      <c r="AL146" s="240"/>
      <c r="AM146" s="240"/>
      <c r="AN146" s="240"/>
      <c r="AO146" s="240"/>
      <c r="AP146" s="240"/>
    </row>
    <row r="147" spans="1:42" s="129" customFormat="1" ht="12.75" hidden="1" customHeight="1">
      <c r="A147" s="126" t="s">
        <v>1695</v>
      </c>
      <c r="B147" s="131"/>
      <c r="C147" s="144" t="s">
        <v>1696</v>
      </c>
      <c r="D147" s="132"/>
      <c r="E147" s="264"/>
      <c r="F147" s="265"/>
      <c r="G147" s="266"/>
      <c r="H147" s="267"/>
      <c r="I147" s="268"/>
      <c r="J147" s="265"/>
      <c r="K147" s="265"/>
      <c r="L147" s="266"/>
      <c r="M147" s="264">
        <f t="shared" si="11"/>
        <v>0</v>
      </c>
      <c r="N147" s="269">
        <f t="shared" si="11"/>
        <v>0</v>
      </c>
      <c r="O147" s="150"/>
      <c r="P147" s="151" t="s">
        <v>1474</v>
      </c>
      <c r="Q147" s="150"/>
      <c r="R147" s="150" t="str">
        <f t="shared" si="12"/>
        <v/>
      </c>
      <c r="S147" s="5"/>
      <c r="T147" s="5"/>
      <c r="U147" s="30"/>
      <c r="V147" s="30"/>
      <c r="W147" s="5"/>
      <c r="X147" s="5"/>
      <c r="Y147" s="5"/>
      <c r="Z147" s="5"/>
      <c r="AA147" s="128"/>
      <c r="AB147" s="128"/>
      <c r="AC147" s="128"/>
      <c r="AD147" s="128"/>
      <c r="AE147" s="128"/>
      <c r="AF147" s="128"/>
      <c r="AG147" s="128"/>
      <c r="AH147" s="128"/>
      <c r="AI147" s="128"/>
      <c r="AJ147" s="128"/>
      <c r="AK147" s="128"/>
      <c r="AL147" s="128"/>
      <c r="AM147" s="128"/>
      <c r="AN147" s="128"/>
      <c r="AO147" s="128"/>
      <c r="AP147" s="128"/>
    </row>
    <row r="148" spans="1:42" s="129" customFormat="1" ht="12.75" hidden="1" customHeight="1">
      <c r="A148" s="126" t="s">
        <v>1697</v>
      </c>
      <c r="B148" s="131"/>
      <c r="C148" s="144" t="s">
        <v>1487</v>
      </c>
      <c r="D148" s="132"/>
      <c r="E148" s="264"/>
      <c r="F148" s="265"/>
      <c r="G148" s="266"/>
      <c r="H148" s="267"/>
      <c r="I148" s="268"/>
      <c r="J148" s="265"/>
      <c r="K148" s="265"/>
      <c r="L148" s="266"/>
      <c r="M148" s="264">
        <f t="shared" si="11"/>
        <v>0</v>
      </c>
      <c r="N148" s="269">
        <f t="shared" si="11"/>
        <v>0</v>
      </c>
      <c r="O148" s="150"/>
      <c r="P148" s="151" t="s">
        <v>1474</v>
      </c>
      <c r="Q148" s="150"/>
      <c r="R148" s="150" t="str">
        <f t="shared" si="12"/>
        <v/>
      </c>
      <c r="S148" s="5"/>
      <c r="T148" s="5"/>
      <c r="U148" s="30"/>
      <c r="V148" s="30"/>
      <c r="W148" s="5"/>
      <c r="X148" s="5"/>
      <c r="Y148" s="5"/>
      <c r="Z148" s="5"/>
      <c r="AA148" s="128"/>
      <c r="AB148" s="128"/>
      <c r="AC148" s="128"/>
      <c r="AD148" s="128"/>
      <c r="AE148" s="128"/>
      <c r="AF148" s="128"/>
      <c r="AG148" s="128"/>
      <c r="AH148" s="128"/>
      <c r="AI148" s="128"/>
      <c r="AJ148" s="128"/>
      <c r="AK148" s="128"/>
      <c r="AL148" s="128"/>
      <c r="AM148" s="128"/>
      <c r="AN148" s="128"/>
      <c r="AO148" s="128"/>
      <c r="AP148" s="128"/>
    </row>
    <row r="149" spans="1:42" s="129" customFormat="1" ht="12.75" hidden="1" customHeight="1">
      <c r="A149" s="126" t="s">
        <v>1698</v>
      </c>
      <c r="B149" s="131"/>
      <c r="C149" s="144" t="s">
        <v>1699</v>
      </c>
      <c r="D149" s="132"/>
      <c r="E149" s="264"/>
      <c r="F149" s="265"/>
      <c r="G149" s="266"/>
      <c r="H149" s="267"/>
      <c r="I149" s="268"/>
      <c r="J149" s="265"/>
      <c r="K149" s="265"/>
      <c r="L149" s="266"/>
      <c r="M149" s="264">
        <f t="shared" si="11"/>
        <v>0</v>
      </c>
      <c r="N149" s="269">
        <f t="shared" si="11"/>
        <v>0</v>
      </c>
      <c r="O149" s="150"/>
      <c r="P149" s="151" t="s">
        <v>1474</v>
      </c>
      <c r="Q149" s="150"/>
      <c r="R149" s="150" t="str">
        <f t="shared" si="12"/>
        <v/>
      </c>
      <c r="S149" s="5"/>
      <c r="T149" s="5"/>
      <c r="U149" s="30"/>
      <c r="V149" s="30"/>
      <c r="W149" s="5"/>
      <c r="X149" s="5"/>
      <c r="Y149" s="5"/>
      <c r="Z149" s="5"/>
      <c r="AA149" s="128"/>
      <c r="AB149" s="128"/>
      <c r="AC149" s="128"/>
      <c r="AD149" s="128"/>
      <c r="AE149" s="128"/>
      <c r="AF149" s="128"/>
      <c r="AG149" s="128"/>
      <c r="AH149" s="128"/>
      <c r="AI149" s="128"/>
      <c r="AJ149" s="128"/>
      <c r="AK149" s="128"/>
      <c r="AL149" s="128"/>
      <c r="AM149" s="128"/>
      <c r="AN149" s="128"/>
      <c r="AO149" s="128"/>
      <c r="AP149" s="128"/>
    </row>
    <row r="150" spans="1:42" s="241" customFormat="1" ht="12.75" hidden="1" customHeight="1">
      <c r="A150" s="223" t="s">
        <v>1700</v>
      </c>
      <c r="B150" s="131"/>
      <c r="C150" s="144" t="s">
        <v>1701</v>
      </c>
      <c r="D150" s="132"/>
      <c r="E150" s="264"/>
      <c r="F150" s="265"/>
      <c r="G150" s="266"/>
      <c r="H150" s="267"/>
      <c r="I150" s="268"/>
      <c r="J150" s="265"/>
      <c r="K150" s="265"/>
      <c r="L150" s="266"/>
      <c r="M150" s="264">
        <f t="shared" si="11"/>
        <v>0</v>
      </c>
      <c r="N150" s="269">
        <f t="shared" si="11"/>
        <v>0</v>
      </c>
      <c r="O150" s="224"/>
      <c r="P150" s="225" t="s">
        <v>1474</v>
      </c>
      <c r="Q150" s="224"/>
      <c r="R150" s="224" t="str">
        <f t="shared" si="12"/>
        <v/>
      </c>
      <c r="S150" s="238"/>
      <c r="T150" s="238"/>
      <c r="U150" s="239"/>
      <c r="V150" s="239"/>
      <c r="W150" s="238"/>
      <c r="X150" s="238"/>
      <c r="Y150" s="238"/>
      <c r="Z150" s="238"/>
      <c r="AA150" s="240"/>
      <c r="AB150" s="240"/>
      <c r="AC150" s="240"/>
      <c r="AD150" s="240"/>
      <c r="AE150" s="240"/>
      <c r="AF150" s="240"/>
      <c r="AG150" s="240"/>
      <c r="AH150" s="240"/>
      <c r="AI150" s="240"/>
      <c r="AJ150" s="240"/>
      <c r="AK150" s="240"/>
      <c r="AL150" s="240"/>
      <c r="AM150" s="240"/>
      <c r="AN150" s="240"/>
      <c r="AO150" s="240"/>
      <c r="AP150" s="240"/>
    </row>
    <row r="151" spans="1:42" s="129" customFormat="1" ht="12.75" hidden="1" customHeight="1">
      <c r="A151" s="126" t="s">
        <v>1702</v>
      </c>
      <c r="B151" s="131"/>
      <c r="C151" s="144" t="s">
        <v>1537</v>
      </c>
      <c r="D151" s="132"/>
      <c r="E151" s="264"/>
      <c r="F151" s="265"/>
      <c r="G151" s="266"/>
      <c r="H151" s="267"/>
      <c r="I151" s="268"/>
      <c r="J151" s="265"/>
      <c r="K151" s="265"/>
      <c r="L151" s="266"/>
      <c r="M151" s="264">
        <f t="shared" si="11"/>
        <v>0</v>
      </c>
      <c r="N151" s="269">
        <f t="shared" si="11"/>
        <v>0</v>
      </c>
      <c r="O151" s="150"/>
      <c r="P151" s="151" t="s">
        <v>1474</v>
      </c>
      <c r="Q151" s="150"/>
      <c r="R151" s="150" t="str">
        <f t="shared" si="12"/>
        <v/>
      </c>
      <c r="S151" s="5"/>
      <c r="T151" s="5"/>
      <c r="U151" s="30"/>
      <c r="V151" s="30"/>
      <c r="W151" s="5"/>
      <c r="X151" s="5"/>
      <c r="Y151" s="5"/>
      <c r="Z151" s="5"/>
      <c r="AA151" s="128"/>
      <c r="AB151" s="128"/>
      <c r="AC151" s="128"/>
      <c r="AD151" s="128"/>
      <c r="AE151" s="128"/>
      <c r="AF151" s="128"/>
      <c r="AG151" s="128"/>
      <c r="AH151" s="128"/>
      <c r="AI151" s="128"/>
      <c r="AJ151" s="128"/>
      <c r="AK151" s="128"/>
      <c r="AL151" s="128"/>
      <c r="AM151" s="128"/>
      <c r="AN151" s="128"/>
      <c r="AO151" s="128"/>
      <c r="AP151" s="128"/>
    </row>
    <row r="152" spans="1:42" s="129" customFormat="1" ht="12.75" hidden="1" customHeight="1">
      <c r="A152" s="126" t="s">
        <v>1703</v>
      </c>
      <c r="B152" s="131"/>
      <c r="C152" s="144" t="s">
        <v>1618</v>
      </c>
      <c r="D152" s="132"/>
      <c r="E152" s="264"/>
      <c r="F152" s="265"/>
      <c r="G152" s="266"/>
      <c r="H152" s="267"/>
      <c r="I152" s="268"/>
      <c r="J152" s="265"/>
      <c r="K152" s="265"/>
      <c r="L152" s="266"/>
      <c r="M152" s="264">
        <f t="shared" si="11"/>
        <v>0</v>
      </c>
      <c r="N152" s="269">
        <f t="shared" si="11"/>
        <v>0</v>
      </c>
      <c r="O152" s="150"/>
      <c r="P152" s="151" t="s">
        <v>1474</v>
      </c>
      <c r="Q152" s="150"/>
      <c r="R152" s="150" t="str">
        <f t="shared" si="12"/>
        <v/>
      </c>
      <c r="S152" s="5"/>
      <c r="T152" s="5"/>
      <c r="U152" s="30"/>
      <c r="V152" s="30"/>
      <c r="W152" s="5"/>
      <c r="X152" s="5"/>
      <c r="Y152" s="5"/>
      <c r="Z152" s="5"/>
      <c r="AA152" s="128"/>
      <c r="AB152" s="128"/>
      <c r="AC152" s="128"/>
      <c r="AD152" s="128"/>
      <c r="AE152" s="128"/>
      <c r="AF152" s="128"/>
      <c r="AG152" s="128"/>
      <c r="AH152" s="128"/>
      <c r="AI152" s="128"/>
      <c r="AJ152" s="128"/>
      <c r="AK152" s="128"/>
      <c r="AL152" s="128"/>
      <c r="AM152" s="128"/>
      <c r="AN152" s="128"/>
      <c r="AO152" s="128"/>
      <c r="AP152" s="128"/>
    </row>
    <row r="153" spans="1:42" s="129" customFormat="1" ht="12.75" hidden="1" customHeight="1">
      <c r="A153" s="126" t="s">
        <v>1704</v>
      </c>
      <c r="B153" s="131"/>
      <c r="C153" s="144" t="s">
        <v>1705</v>
      </c>
      <c r="D153" s="132"/>
      <c r="E153" s="264"/>
      <c r="F153" s="265"/>
      <c r="G153" s="266"/>
      <c r="H153" s="267"/>
      <c r="I153" s="268"/>
      <c r="J153" s="265"/>
      <c r="K153" s="265"/>
      <c r="L153" s="266"/>
      <c r="M153" s="264"/>
      <c r="N153" s="269"/>
      <c r="O153" s="150"/>
      <c r="P153" s="151" t="s">
        <v>1474</v>
      </c>
      <c r="Q153" s="150"/>
      <c r="R153" s="150" t="str">
        <f t="shared" si="12"/>
        <v/>
      </c>
      <c r="S153" s="5"/>
      <c r="T153" s="5"/>
      <c r="U153" s="30"/>
      <c r="V153" s="30"/>
      <c r="W153" s="5"/>
      <c r="X153" s="5"/>
      <c r="Y153" s="5"/>
      <c r="Z153" s="5"/>
      <c r="AA153" s="128"/>
      <c r="AB153" s="128"/>
      <c r="AC153" s="128"/>
      <c r="AD153" s="128"/>
      <c r="AE153" s="128"/>
      <c r="AF153" s="128"/>
      <c r="AG153" s="128"/>
      <c r="AH153" s="128"/>
      <c r="AI153" s="128"/>
      <c r="AJ153" s="128"/>
      <c r="AK153" s="128"/>
      <c r="AL153" s="128"/>
      <c r="AM153" s="128"/>
      <c r="AN153" s="128"/>
      <c r="AO153" s="128"/>
      <c r="AP153" s="128"/>
    </row>
    <row r="154" spans="1:42" s="241" customFormat="1" ht="12.75" hidden="1" customHeight="1">
      <c r="A154" s="223" t="s">
        <v>1706</v>
      </c>
      <c r="B154" s="131"/>
      <c r="C154" s="144" t="s">
        <v>1707</v>
      </c>
      <c r="D154" s="132"/>
      <c r="E154" s="264"/>
      <c r="F154" s="265"/>
      <c r="G154" s="266"/>
      <c r="H154" s="267"/>
      <c r="I154" s="268"/>
      <c r="J154" s="265"/>
      <c r="K154" s="265"/>
      <c r="L154" s="266"/>
      <c r="M154" s="264">
        <f t="shared" si="11"/>
        <v>0</v>
      </c>
      <c r="N154" s="269">
        <f t="shared" si="11"/>
        <v>0</v>
      </c>
      <c r="O154" s="224"/>
      <c r="P154" s="225" t="s">
        <v>1474</v>
      </c>
      <c r="Q154" s="224"/>
      <c r="R154" s="224" t="str">
        <f t="shared" si="12"/>
        <v/>
      </c>
      <c r="S154" s="238"/>
      <c r="T154" s="238"/>
      <c r="U154" s="239"/>
      <c r="V154" s="239"/>
      <c r="W154" s="238"/>
      <c r="X154" s="238"/>
      <c r="Y154" s="238"/>
      <c r="Z154" s="238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  <c r="AM154" s="240"/>
      <c r="AN154" s="240"/>
      <c r="AO154" s="240"/>
      <c r="AP154" s="240"/>
    </row>
    <row r="155" spans="1:42" s="129" customFormat="1" ht="12.75" hidden="1" customHeight="1">
      <c r="A155" s="126" t="s">
        <v>1708</v>
      </c>
      <c r="B155" s="131"/>
      <c r="C155" s="144" t="s">
        <v>1709</v>
      </c>
      <c r="D155" s="132"/>
      <c r="E155" s="264"/>
      <c r="F155" s="265"/>
      <c r="G155" s="266"/>
      <c r="H155" s="267"/>
      <c r="I155" s="268"/>
      <c r="J155" s="265"/>
      <c r="K155" s="265"/>
      <c r="L155" s="266"/>
      <c r="M155" s="264">
        <f t="shared" si="11"/>
        <v>0</v>
      </c>
      <c r="N155" s="269">
        <f t="shared" si="11"/>
        <v>0</v>
      </c>
      <c r="O155" s="150"/>
      <c r="P155" s="151" t="s">
        <v>1474</v>
      </c>
      <c r="Q155" s="150"/>
      <c r="R155" s="150" t="str">
        <f t="shared" si="12"/>
        <v/>
      </c>
      <c r="S155" s="5"/>
      <c r="T155" s="5"/>
      <c r="U155" s="30"/>
      <c r="V155" s="30"/>
      <c r="W155" s="5"/>
      <c r="X155" s="5"/>
      <c r="Y155" s="5"/>
      <c r="Z155" s="5"/>
      <c r="AA155" s="128"/>
      <c r="AB155" s="128"/>
      <c r="AC155" s="128"/>
      <c r="AD155" s="128"/>
      <c r="AE155" s="128"/>
      <c r="AF155" s="128"/>
      <c r="AG155" s="128"/>
      <c r="AH155" s="128"/>
      <c r="AI155" s="128"/>
      <c r="AJ155" s="128"/>
      <c r="AK155" s="128"/>
      <c r="AL155" s="128"/>
      <c r="AM155" s="128"/>
      <c r="AN155" s="128"/>
      <c r="AO155" s="128"/>
      <c r="AP155" s="128"/>
    </row>
    <row r="156" spans="1:42" s="129" customFormat="1" ht="12.75" hidden="1" customHeight="1" thickBot="1">
      <c r="A156" s="126" t="s">
        <v>1710</v>
      </c>
      <c r="B156" s="131"/>
      <c r="C156" s="144" t="s">
        <v>1711</v>
      </c>
      <c r="D156" s="132"/>
      <c r="E156" s="264"/>
      <c r="F156" s="265"/>
      <c r="G156" s="266"/>
      <c r="H156" s="267"/>
      <c r="I156" s="268"/>
      <c r="J156" s="265"/>
      <c r="K156" s="265"/>
      <c r="L156" s="266"/>
      <c r="M156" s="310">
        <f t="shared" si="11"/>
        <v>0</v>
      </c>
      <c r="N156" s="324">
        <f t="shared" si="11"/>
        <v>0</v>
      </c>
      <c r="O156" s="150"/>
      <c r="P156" s="151" t="s">
        <v>1474</v>
      </c>
      <c r="Q156" s="150"/>
      <c r="R156" s="150" t="str">
        <f t="shared" si="12"/>
        <v/>
      </c>
      <c r="S156" s="5"/>
      <c r="T156" s="5"/>
      <c r="U156" s="30"/>
      <c r="V156" s="30"/>
      <c r="W156" s="5"/>
      <c r="X156" s="5"/>
      <c r="Y156" s="5"/>
      <c r="Z156" s="5"/>
      <c r="AA156" s="128"/>
      <c r="AB156" s="128"/>
      <c r="AC156" s="128"/>
      <c r="AD156" s="128"/>
      <c r="AE156" s="128"/>
      <c r="AF156" s="128"/>
      <c r="AG156" s="128"/>
      <c r="AH156" s="128"/>
      <c r="AI156" s="128"/>
      <c r="AJ156" s="128"/>
      <c r="AK156" s="128"/>
      <c r="AL156" s="128"/>
      <c r="AM156" s="128"/>
      <c r="AN156" s="128"/>
      <c r="AO156" s="128"/>
      <c r="AP156" s="128"/>
    </row>
    <row r="157" spans="1:42" s="129" customFormat="1" ht="12.75" hidden="1" customHeight="1" thickTop="1" thickBot="1">
      <c r="A157" s="126" t="s">
        <v>1712</v>
      </c>
      <c r="B157" s="131"/>
      <c r="C157" s="144" t="s">
        <v>1713</v>
      </c>
      <c r="D157" s="132"/>
      <c r="E157" s="264"/>
      <c r="F157" s="265"/>
      <c r="G157" s="266"/>
      <c r="H157" s="267"/>
      <c r="I157" s="268"/>
      <c r="J157" s="265"/>
      <c r="K157" s="265"/>
      <c r="L157" s="266"/>
      <c r="M157" s="310">
        <f t="shared" si="11"/>
        <v>0</v>
      </c>
      <c r="N157" s="324">
        <f t="shared" si="11"/>
        <v>0</v>
      </c>
      <c r="O157" s="150"/>
      <c r="P157" s="151" t="s">
        <v>1474</v>
      </c>
      <c r="Q157" s="150"/>
      <c r="R157" s="150" t="str">
        <f t="shared" si="12"/>
        <v/>
      </c>
      <c r="S157" s="5"/>
      <c r="T157" s="5"/>
      <c r="U157" s="30"/>
      <c r="V157" s="30"/>
      <c r="W157" s="5"/>
      <c r="X157" s="5"/>
      <c r="Y157" s="5"/>
      <c r="Z157" s="5"/>
      <c r="AA157" s="128"/>
      <c r="AB157" s="128"/>
      <c r="AC157" s="128"/>
      <c r="AD157" s="128"/>
      <c r="AE157" s="128"/>
      <c r="AF157" s="128"/>
      <c r="AG157" s="128"/>
      <c r="AH157" s="128"/>
      <c r="AI157" s="128"/>
      <c r="AJ157" s="128"/>
      <c r="AK157" s="128"/>
      <c r="AL157" s="128"/>
      <c r="AM157" s="128"/>
      <c r="AN157" s="128"/>
      <c r="AO157" s="128"/>
      <c r="AP157" s="128"/>
    </row>
    <row r="158" spans="1:42" s="129" customFormat="1" ht="12.75" hidden="1" customHeight="1" thickTop="1" thickBot="1">
      <c r="A158" s="126" t="s">
        <v>1714</v>
      </c>
      <c r="B158" s="135"/>
      <c r="C158" s="167" t="s">
        <v>1715</v>
      </c>
      <c r="D158" s="181"/>
      <c r="E158" s="270"/>
      <c r="F158" s="271"/>
      <c r="G158" s="272"/>
      <c r="H158" s="273"/>
      <c r="I158" s="274"/>
      <c r="J158" s="271"/>
      <c r="K158" s="271"/>
      <c r="L158" s="272"/>
      <c r="M158" s="310">
        <f t="shared" si="11"/>
        <v>0</v>
      </c>
      <c r="N158" s="324">
        <f t="shared" si="11"/>
        <v>0</v>
      </c>
      <c r="O158" s="150"/>
      <c r="P158" s="151" t="s">
        <v>1474</v>
      </c>
      <c r="Q158" s="150"/>
      <c r="R158" s="150" t="str">
        <f t="shared" si="12"/>
        <v/>
      </c>
      <c r="S158" s="5"/>
      <c r="T158" s="5"/>
      <c r="U158" s="30"/>
      <c r="V158" s="30"/>
      <c r="W158" s="5"/>
      <c r="X158" s="5"/>
      <c r="Y158" s="5"/>
      <c r="Z158" s="5"/>
      <c r="AA158" s="128"/>
      <c r="AB158" s="128"/>
      <c r="AC158" s="128"/>
      <c r="AD158" s="128"/>
      <c r="AE158" s="128"/>
      <c r="AF158" s="128"/>
      <c r="AG158" s="128"/>
      <c r="AH158" s="128"/>
      <c r="AI158" s="128"/>
      <c r="AJ158" s="128"/>
      <c r="AK158" s="128"/>
      <c r="AL158" s="128"/>
      <c r="AM158" s="128"/>
      <c r="AN158" s="128"/>
      <c r="AO158" s="128"/>
      <c r="AP158" s="128"/>
    </row>
    <row r="159" spans="1:42" s="12" customFormat="1" ht="35.25" hidden="1" customHeight="1" thickBot="1">
      <c r="A159" s="63" t="s">
        <v>1732</v>
      </c>
      <c r="B159" s="852" t="s">
        <v>2854</v>
      </c>
      <c r="C159" s="853"/>
      <c r="D159" s="47"/>
      <c r="E159" s="276">
        <f>SUM(E160,E167,E197,E235,E251)</f>
        <v>0</v>
      </c>
      <c r="F159" s="277">
        <f>SUM(F160,F167,F197,F235,F251)</f>
        <v>0</v>
      </c>
      <c r="G159" s="278">
        <f>SUM(G160,G167,G197,G235,G251)</f>
        <v>0</v>
      </c>
      <c r="H159" s="279">
        <f t="shared" ref="H159:N159" si="13">SUM(H160,H167,H197,H235,H251)</f>
        <v>0</v>
      </c>
      <c r="I159" s="276">
        <f>SUM(I160,I167,I197,I235,I251)</f>
        <v>0</v>
      </c>
      <c r="J159" s="277">
        <f>SUM(J160,J167,J197,J235,J251)</f>
        <v>0</v>
      </c>
      <c r="K159" s="277">
        <f t="shared" si="13"/>
        <v>0</v>
      </c>
      <c r="L159" s="278">
        <f t="shared" si="13"/>
        <v>0</v>
      </c>
      <c r="M159" s="276">
        <f>SUM(M160,M167,M197,M235,M251)</f>
        <v>0</v>
      </c>
      <c r="N159" s="281">
        <f t="shared" si="13"/>
        <v>0</v>
      </c>
      <c r="O159" s="38"/>
      <c r="P159" s="51" t="s">
        <v>1499</v>
      </c>
      <c r="Q159" s="36"/>
      <c r="R159" s="36" t="str">
        <f t="shared" si="12"/>
        <v/>
      </c>
      <c r="S159" s="13"/>
      <c r="T159" s="13"/>
      <c r="U159" s="27"/>
      <c r="V159" s="13"/>
      <c r="W159" s="13"/>
      <c r="X159" s="13"/>
      <c r="Y159" s="13"/>
      <c r="Z159" s="13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</row>
    <row r="160" spans="1:42" s="10" customFormat="1" ht="15.75" hidden="1" customHeight="1">
      <c r="A160" s="63" t="s">
        <v>1733</v>
      </c>
      <c r="B160" s="885" t="s">
        <v>1719</v>
      </c>
      <c r="C160" s="886"/>
      <c r="D160" s="25"/>
      <c r="E160" s="325">
        <f t="shared" ref="E160:N160" si="14">SUM(E161:E166)</f>
        <v>0</v>
      </c>
      <c r="F160" s="326">
        <f t="shared" si="14"/>
        <v>0</v>
      </c>
      <c r="G160" s="327">
        <f t="shared" si="14"/>
        <v>0</v>
      </c>
      <c r="H160" s="328">
        <f t="shared" si="14"/>
        <v>0</v>
      </c>
      <c r="I160" s="325">
        <f t="shared" si="14"/>
        <v>0</v>
      </c>
      <c r="J160" s="326">
        <f t="shared" si="14"/>
        <v>0</v>
      </c>
      <c r="K160" s="326">
        <f t="shared" si="14"/>
        <v>0</v>
      </c>
      <c r="L160" s="329">
        <f t="shared" si="14"/>
        <v>0</v>
      </c>
      <c r="M160" s="330">
        <f t="shared" si="14"/>
        <v>0</v>
      </c>
      <c r="N160" s="329">
        <f t="shared" si="14"/>
        <v>0</v>
      </c>
      <c r="O160" s="39"/>
      <c r="P160" s="51" t="s">
        <v>1500</v>
      </c>
      <c r="Q160" s="36"/>
      <c r="R160" s="36" t="str">
        <f t="shared" si="12"/>
        <v/>
      </c>
      <c r="S160" s="8"/>
      <c r="T160" s="8"/>
      <c r="U160" s="29">
        <f>SUM(M161:M166)</f>
        <v>0</v>
      </c>
      <c r="V160" s="29">
        <f>SUM(N161:N166)</f>
        <v>0</v>
      </c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</row>
    <row r="161" spans="1:42" s="129" customFormat="1" ht="12.75" hidden="1" customHeight="1">
      <c r="A161" s="126" t="s">
        <v>1720</v>
      </c>
      <c r="B161" s="131"/>
      <c r="C161" s="144" t="s">
        <v>1721</v>
      </c>
      <c r="D161" s="132"/>
      <c r="E161" s="264"/>
      <c r="F161" s="265"/>
      <c r="G161" s="266"/>
      <c r="H161" s="267"/>
      <c r="I161" s="264"/>
      <c r="J161" s="265"/>
      <c r="K161" s="265"/>
      <c r="L161" s="269"/>
      <c r="M161" s="268"/>
      <c r="N161" s="269"/>
      <c r="O161" s="150"/>
      <c r="P161" s="151" t="s">
        <v>1474</v>
      </c>
      <c r="Q161" s="150"/>
      <c r="R161" s="150" t="str">
        <f t="shared" si="12"/>
        <v/>
      </c>
      <c r="S161" s="5"/>
      <c r="T161" s="5"/>
      <c r="U161" s="30"/>
      <c r="V161" s="30"/>
      <c r="W161" s="5"/>
      <c r="X161" s="5"/>
      <c r="Y161" s="5"/>
      <c r="Z161" s="5"/>
      <c r="AA161" s="128"/>
      <c r="AB161" s="128"/>
      <c r="AC161" s="128"/>
      <c r="AD161" s="128"/>
      <c r="AE161" s="128"/>
      <c r="AF161" s="128"/>
      <c r="AG161" s="128"/>
      <c r="AH161" s="128"/>
      <c r="AI161" s="128"/>
      <c r="AJ161" s="128"/>
      <c r="AK161" s="128"/>
      <c r="AL161" s="128"/>
      <c r="AM161" s="128"/>
      <c r="AN161" s="128"/>
      <c r="AO161" s="128"/>
      <c r="AP161" s="128"/>
    </row>
    <row r="162" spans="1:42" s="129" customFormat="1" ht="12.75" hidden="1" customHeight="1">
      <c r="A162" s="126" t="s">
        <v>1722</v>
      </c>
      <c r="B162" s="131"/>
      <c r="C162" s="144" t="s">
        <v>1723</v>
      </c>
      <c r="D162" s="132"/>
      <c r="E162" s="264"/>
      <c r="F162" s="265"/>
      <c r="G162" s="266"/>
      <c r="H162" s="267"/>
      <c r="I162" s="264"/>
      <c r="J162" s="265"/>
      <c r="K162" s="265"/>
      <c r="L162" s="269"/>
      <c r="M162" s="268"/>
      <c r="N162" s="269"/>
      <c r="O162" s="150"/>
      <c r="P162" s="151" t="s">
        <v>1474</v>
      </c>
      <c r="Q162" s="150"/>
      <c r="R162" s="150" t="str">
        <f t="shared" si="12"/>
        <v/>
      </c>
      <c r="S162" s="5"/>
      <c r="T162" s="5"/>
      <c r="U162" s="30"/>
      <c r="V162" s="30"/>
      <c r="W162" s="5"/>
      <c r="X162" s="5"/>
      <c r="Y162" s="5"/>
      <c r="Z162" s="5"/>
      <c r="AA162" s="128"/>
      <c r="AB162" s="128"/>
      <c r="AC162" s="128"/>
      <c r="AD162" s="128"/>
      <c r="AE162" s="128"/>
      <c r="AF162" s="128"/>
      <c r="AG162" s="128"/>
      <c r="AH162" s="128"/>
      <c r="AI162" s="128"/>
      <c r="AJ162" s="128"/>
      <c r="AK162" s="128"/>
      <c r="AL162" s="128"/>
      <c r="AM162" s="128"/>
      <c r="AN162" s="128"/>
      <c r="AO162" s="128"/>
      <c r="AP162" s="128"/>
    </row>
    <row r="163" spans="1:42" s="129" customFormat="1" ht="12.75" hidden="1" customHeight="1">
      <c r="A163" s="126" t="s">
        <v>1724</v>
      </c>
      <c r="B163" s="131"/>
      <c r="C163" s="144" t="s">
        <v>1725</v>
      </c>
      <c r="D163" s="132"/>
      <c r="E163" s="264"/>
      <c r="F163" s="265"/>
      <c r="G163" s="266"/>
      <c r="H163" s="267"/>
      <c r="I163" s="264"/>
      <c r="J163" s="265"/>
      <c r="K163" s="265"/>
      <c r="L163" s="269"/>
      <c r="M163" s="268"/>
      <c r="N163" s="269"/>
      <c r="O163" s="150"/>
      <c r="P163" s="151" t="s">
        <v>1474</v>
      </c>
      <c r="Q163" s="150"/>
      <c r="R163" s="150" t="str">
        <f t="shared" si="12"/>
        <v/>
      </c>
      <c r="S163" s="5"/>
      <c r="T163" s="5"/>
      <c r="U163" s="30"/>
      <c r="V163" s="30"/>
      <c r="W163" s="5"/>
      <c r="X163" s="5"/>
      <c r="Y163" s="5"/>
      <c r="Z163" s="5"/>
      <c r="AA163" s="128"/>
      <c r="AB163" s="128"/>
      <c r="AC163" s="128"/>
      <c r="AD163" s="128"/>
      <c r="AE163" s="128"/>
      <c r="AF163" s="128"/>
      <c r="AG163" s="128"/>
      <c r="AH163" s="128"/>
      <c r="AI163" s="128"/>
      <c r="AJ163" s="128"/>
      <c r="AK163" s="128"/>
      <c r="AL163" s="128"/>
      <c r="AM163" s="128"/>
      <c r="AN163" s="128"/>
      <c r="AO163" s="128"/>
      <c r="AP163" s="128"/>
    </row>
    <row r="164" spans="1:42" s="129" customFormat="1" ht="12.75" hidden="1" customHeight="1">
      <c r="A164" s="126" t="s">
        <v>1726</v>
      </c>
      <c r="B164" s="131"/>
      <c r="C164" s="144" t="s">
        <v>1727</v>
      </c>
      <c r="D164" s="132"/>
      <c r="E164" s="264"/>
      <c r="F164" s="265"/>
      <c r="G164" s="266"/>
      <c r="H164" s="267"/>
      <c r="I164" s="264"/>
      <c r="J164" s="265"/>
      <c r="K164" s="265"/>
      <c r="L164" s="269"/>
      <c r="M164" s="268"/>
      <c r="N164" s="269"/>
      <c r="O164" s="150"/>
      <c r="P164" s="151" t="s">
        <v>1474</v>
      </c>
      <c r="Q164" s="150"/>
      <c r="R164" s="150" t="str">
        <f t="shared" si="12"/>
        <v/>
      </c>
      <c r="S164" s="5"/>
      <c r="T164" s="5"/>
      <c r="U164" s="30"/>
      <c r="V164" s="30"/>
      <c r="W164" s="5"/>
      <c r="X164" s="5"/>
      <c r="Y164" s="5"/>
      <c r="Z164" s="5"/>
      <c r="AA164" s="128"/>
      <c r="AB164" s="128"/>
      <c r="AC164" s="128"/>
      <c r="AD164" s="128"/>
      <c r="AE164" s="128"/>
      <c r="AF164" s="128"/>
      <c r="AG164" s="128"/>
      <c r="AH164" s="128"/>
      <c r="AI164" s="128"/>
      <c r="AJ164" s="128"/>
      <c r="AK164" s="128"/>
      <c r="AL164" s="128"/>
      <c r="AM164" s="128"/>
      <c r="AN164" s="128"/>
      <c r="AO164" s="128"/>
      <c r="AP164" s="128"/>
    </row>
    <row r="165" spans="1:42" s="129" customFormat="1" ht="12.75" hidden="1" customHeight="1">
      <c r="A165" s="126" t="s">
        <v>1728</v>
      </c>
      <c r="B165" s="131"/>
      <c r="C165" s="144" t="s">
        <v>1729</v>
      </c>
      <c r="D165" s="132"/>
      <c r="E165" s="264"/>
      <c r="F165" s="265"/>
      <c r="G165" s="266"/>
      <c r="H165" s="267"/>
      <c r="I165" s="264"/>
      <c r="J165" s="265"/>
      <c r="K165" s="265"/>
      <c r="L165" s="269"/>
      <c r="M165" s="268"/>
      <c r="N165" s="269"/>
      <c r="O165" s="150"/>
      <c r="P165" s="151" t="s">
        <v>1474</v>
      </c>
      <c r="Q165" s="150"/>
      <c r="R165" s="150" t="str">
        <f t="shared" si="12"/>
        <v/>
      </c>
      <c r="S165" s="5"/>
      <c r="T165" s="5"/>
      <c r="U165" s="30"/>
      <c r="V165" s="30"/>
      <c r="W165" s="5"/>
      <c r="X165" s="5"/>
      <c r="Y165" s="5"/>
      <c r="Z165" s="5"/>
      <c r="AA165" s="128"/>
      <c r="AB165" s="128"/>
      <c r="AC165" s="128"/>
      <c r="AD165" s="128"/>
      <c r="AE165" s="128"/>
      <c r="AF165" s="128"/>
      <c r="AG165" s="128"/>
      <c r="AH165" s="128"/>
      <c r="AI165" s="128"/>
      <c r="AJ165" s="128"/>
      <c r="AK165" s="128"/>
      <c r="AL165" s="128"/>
      <c r="AM165" s="128"/>
      <c r="AN165" s="128"/>
      <c r="AO165" s="128"/>
      <c r="AP165" s="128"/>
    </row>
    <row r="166" spans="1:42" s="129" customFormat="1" ht="12.75" hidden="1" customHeight="1" thickBot="1">
      <c r="A166" s="126" t="s">
        <v>1730</v>
      </c>
      <c r="B166" s="135"/>
      <c r="C166" s="167" t="s">
        <v>1731</v>
      </c>
      <c r="D166" s="132"/>
      <c r="E166" s="264"/>
      <c r="F166" s="265"/>
      <c r="G166" s="266"/>
      <c r="H166" s="267"/>
      <c r="I166" s="264"/>
      <c r="J166" s="265"/>
      <c r="K166" s="265"/>
      <c r="L166" s="269"/>
      <c r="M166" s="268"/>
      <c r="N166" s="269"/>
      <c r="O166" s="150"/>
      <c r="P166" s="151" t="s">
        <v>1474</v>
      </c>
      <c r="Q166" s="150"/>
      <c r="R166" s="150" t="str">
        <f t="shared" si="12"/>
        <v/>
      </c>
      <c r="S166" s="5"/>
      <c r="T166" s="5"/>
      <c r="U166" s="30"/>
      <c r="V166" s="30"/>
      <c r="W166" s="5"/>
      <c r="X166" s="5"/>
      <c r="Y166" s="5"/>
      <c r="Z166" s="5"/>
      <c r="AA166" s="128"/>
      <c r="AB166" s="128"/>
      <c r="AC166" s="128"/>
      <c r="AD166" s="128"/>
      <c r="AE166" s="128"/>
      <c r="AF166" s="128"/>
      <c r="AG166" s="128"/>
      <c r="AH166" s="128"/>
      <c r="AI166" s="128"/>
      <c r="AJ166" s="128"/>
      <c r="AK166" s="128"/>
      <c r="AL166" s="128"/>
      <c r="AM166" s="128"/>
      <c r="AN166" s="128"/>
      <c r="AO166" s="128"/>
      <c r="AP166" s="128"/>
    </row>
    <row r="167" spans="1:42" s="21" customFormat="1" ht="15.75" hidden="1" customHeight="1">
      <c r="A167" s="63" t="s">
        <v>1793</v>
      </c>
      <c r="B167" s="885" t="s">
        <v>1735</v>
      </c>
      <c r="C167" s="886"/>
      <c r="D167" s="26"/>
      <c r="E167" s="331">
        <f t="shared" ref="E167:N167" si="15">SUM(E168:E196)</f>
        <v>0</v>
      </c>
      <c r="F167" s="332">
        <f t="shared" si="15"/>
        <v>0</v>
      </c>
      <c r="G167" s="333">
        <f t="shared" si="15"/>
        <v>0</v>
      </c>
      <c r="H167" s="334">
        <f t="shared" si="15"/>
        <v>0</v>
      </c>
      <c r="I167" s="331">
        <f t="shared" si="15"/>
        <v>0</v>
      </c>
      <c r="J167" s="332">
        <f t="shared" si="15"/>
        <v>0</v>
      </c>
      <c r="K167" s="332">
        <f t="shared" si="15"/>
        <v>0</v>
      </c>
      <c r="L167" s="335">
        <f t="shared" si="15"/>
        <v>0</v>
      </c>
      <c r="M167" s="298">
        <f t="shared" si="15"/>
        <v>0</v>
      </c>
      <c r="N167" s="299">
        <f t="shared" si="15"/>
        <v>0</v>
      </c>
      <c r="O167" s="36"/>
      <c r="P167" s="51" t="s">
        <v>1500</v>
      </c>
      <c r="Q167" s="36"/>
      <c r="R167" s="36" t="str">
        <f t="shared" si="12"/>
        <v/>
      </c>
      <c r="S167" s="20"/>
      <c r="T167" s="20"/>
      <c r="U167" s="29">
        <f>SUM(M173:M177)</f>
        <v>0</v>
      </c>
      <c r="V167" s="29">
        <f>SUM(N173:N177)</f>
        <v>0</v>
      </c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</row>
    <row r="168" spans="1:42" s="129" customFormat="1" ht="12.75" hidden="1" customHeight="1">
      <c r="A168" s="126" t="s">
        <v>1736</v>
      </c>
      <c r="B168" s="131"/>
      <c r="C168" s="144" t="s">
        <v>286</v>
      </c>
      <c r="D168" s="132" t="s">
        <v>1457</v>
      </c>
      <c r="E168" s="264"/>
      <c r="F168" s="265"/>
      <c r="G168" s="266"/>
      <c r="H168" s="267"/>
      <c r="I168" s="264"/>
      <c r="J168" s="265"/>
      <c r="K168" s="265"/>
      <c r="L168" s="269"/>
      <c r="M168" s="268"/>
      <c r="N168" s="269"/>
      <c r="O168" s="150"/>
      <c r="P168" s="151" t="s">
        <v>1473</v>
      </c>
      <c r="Q168" s="150"/>
      <c r="R168" s="150" t="str">
        <f t="shared" si="12"/>
        <v/>
      </c>
      <c r="S168" s="5"/>
      <c r="T168" s="5"/>
      <c r="U168" s="30"/>
      <c r="V168" s="30"/>
      <c r="W168" s="5"/>
      <c r="X168" s="5"/>
      <c r="Y168" s="5"/>
      <c r="Z168" s="5"/>
      <c r="AA168" s="128"/>
      <c r="AB168" s="128"/>
      <c r="AC168" s="128"/>
      <c r="AD168" s="128"/>
      <c r="AE168" s="128"/>
      <c r="AF168" s="128"/>
      <c r="AG168" s="128"/>
      <c r="AH168" s="128"/>
      <c r="AI168" s="128"/>
      <c r="AJ168" s="128"/>
      <c r="AK168" s="128"/>
      <c r="AL168" s="128"/>
      <c r="AM168" s="128"/>
      <c r="AN168" s="128"/>
      <c r="AO168" s="128"/>
      <c r="AP168" s="128"/>
    </row>
    <row r="169" spans="1:42" s="129" customFormat="1" ht="12.75" hidden="1" customHeight="1">
      <c r="A169" s="126" t="s">
        <v>1737</v>
      </c>
      <c r="B169" s="131"/>
      <c r="C169" s="144" t="s">
        <v>1738</v>
      </c>
      <c r="D169" s="132"/>
      <c r="E169" s="264"/>
      <c r="F169" s="265"/>
      <c r="G169" s="266"/>
      <c r="H169" s="267"/>
      <c r="I169" s="264"/>
      <c r="J169" s="265"/>
      <c r="K169" s="265"/>
      <c r="L169" s="269"/>
      <c r="M169" s="268"/>
      <c r="N169" s="269"/>
      <c r="O169" s="150"/>
      <c r="P169" s="151" t="s">
        <v>1474</v>
      </c>
      <c r="Q169" s="150"/>
      <c r="R169" s="150" t="str">
        <f t="shared" si="12"/>
        <v/>
      </c>
      <c r="S169" s="5"/>
      <c r="T169" s="5"/>
      <c r="U169" s="30"/>
      <c r="V169" s="30"/>
      <c r="W169" s="5"/>
      <c r="X169" s="5"/>
      <c r="Y169" s="5"/>
      <c r="Z169" s="5"/>
      <c r="AA169" s="128"/>
      <c r="AB169" s="128"/>
      <c r="AC169" s="128"/>
      <c r="AD169" s="128"/>
      <c r="AE169" s="128"/>
      <c r="AF169" s="128"/>
      <c r="AG169" s="128"/>
      <c r="AH169" s="128"/>
      <c r="AI169" s="128"/>
      <c r="AJ169" s="128"/>
      <c r="AK169" s="128"/>
      <c r="AL169" s="128"/>
      <c r="AM169" s="128"/>
      <c r="AN169" s="128"/>
      <c r="AO169" s="128"/>
      <c r="AP169" s="128"/>
    </row>
    <row r="170" spans="1:42" s="129" customFormat="1" ht="12.75" hidden="1" customHeight="1">
      <c r="A170" s="126" t="s">
        <v>1739</v>
      </c>
      <c r="B170" s="131"/>
      <c r="C170" s="144" t="s">
        <v>1640</v>
      </c>
      <c r="D170" s="132"/>
      <c r="E170" s="264"/>
      <c r="F170" s="265"/>
      <c r="G170" s="266"/>
      <c r="H170" s="267"/>
      <c r="I170" s="264"/>
      <c r="J170" s="265"/>
      <c r="K170" s="265"/>
      <c r="L170" s="269"/>
      <c r="M170" s="268"/>
      <c r="N170" s="269"/>
      <c r="O170" s="150"/>
      <c r="P170" s="151" t="s">
        <v>1474</v>
      </c>
      <c r="Q170" s="150"/>
      <c r="R170" s="150" t="str">
        <f t="shared" si="12"/>
        <v/>
      </c>
      <c r="S170" s="5"/>
      <c r="T170" s="5"/>
      <c r="U170" s="30"/>
      <c r="V170" s="30"/>
      <c r="W170" s="5"/>
      <c r="X170" s="5"/>
      <c r="Y170" s="5"/>
      <c r="Z170" s="5"/>
      <c r="AA170" s="128"/>
      <c r="AB170" s="128"/>
      <c r="AC170" s="128"/>
      <c r="AD170" s="128"/>
      <c r="AE170" s="128"/>
      <c r="AF170" s="128"/>
      <c r="AG170" s="128"/>
      <c r="AH170" s="128"/>
      <c r="AI170" s="128"/>
      <c r="AJ170" s="128"/>
      <c r="AK170" s="128"/>
      <c r="AL170" s="128"/>
      <c r="AM170" s="128"/>
      <c r="AN170" s="128"/>
      <c r="AO170" s="128"/>
      <c r="AP170" s="128"/>
    </row>
    <row r="171" spans="1:42" s="129" customFormat="1" ht="12.75" hidden="1" customHeight="1">
      <c r="A171" s="126" t="s">
        <v>1740</v>
      </c>
      <c r="B171" s="131"/>
      <c r="C171" s="144" t="s">
        <v>1741</v>
      </c>
      <c r="D171" s="132"/>
      <c r="E171" s="264"/>
      <c r="F171" s="265"/>
      <c r="G171" s="266"/>
      <c r="H171" s="267"/>
      <c r="I171" s="264"/>
      <c r="J171" s="265"/>
      <c r="K171" s="265"/>
      <c r="L171" s="269"/>
      <c r="M171" s="268"/>
      <c r="N171" s="269"/>
      <c r="O171" s="150"/>
      <c r="P171" s="151" t="s">
        <v>1474</v>
      </c>
      <c r="Q171" s="150"/>
      <c r="R171" s="150" t="str">
        <f t="shared" si="12"/>
        <v/>
      </c>
      <c r="S171" s="5"/>
      <c r="T171" s="5"/>
      <c r="U171" s="30"/>
      <c r="V171" s="30"/>
      <c r="W171" s="5"/>
      <c r="X171" s="5"/>
      <c r="Y171" s="5"/>
      <c r="Z171" s="5"/>
      <c r="AA171" s="128"/>
      <c r="AB171" s="128"/>
      <c r="AC171" s="128"/>
      <c r="AD171" s="128"/>
      <c r="AE171" s="128"/>
      <c r="AF171" s="128"/>
      <c r="AG171" s="128"/>
      <c r="AH171" s="128"/>
      <c r="AI171" s="128"/>
      <c r="AJ171" s="128"/>
      <c r="AK171" s="128"/>
      <c r="AL171" s="128"/>
      <c r="AM171" s="128"/>
      <c r="AN171" s="128"/>
      <c r="AO171" s="128"/>
      <c r="AP171" s="128"/>
    </row>
    <row r="172" spans="1:42" s="129" customFormat="1" ht="12.75" hidden="1" customHeight="1">
      <c r="A172" s="126" t="s">
        <v>1742</v>
      </c>
      <c r="B172" s="131"/>
      <c r="C172" s="144" t="s">
        <v>1743</v>
      </c>
      <c r="D172" s="132"/>
      <c r="E172" s="264"/>
      <c r="F172" s="265"/>
      <c r="G172" s="266"/>
      <c r="H172" s="267"/>
      <c r="I172" s="264"/>
      <c r="J172" s="265"/>
      <c r="K172" s="265"/>
      <c r="L172" s="269"/>
      <c r="M172" s="268"/>
      <c r="N172" s="269"/>
      <c r="O172" s="150"/>
      <c r="P172" s="151" t="s">
        <v>1474</v>
      </c>
      <c r="Q172" s="150"/>
      <c r="R172" s="150" t="str">
        <f t="shared" si="12"/>
        <v/>
      </c>
      <c r="S172" s="5"/>
      <c r="T172" s="5"/>
      <c r="U172" s="30"/>
      <c r="V172" s="30"/>
      <c r="W172" s="5"/>
      <c r="X172" s="5"/>
      <c r="Y172" s="5"/>
      <c r="Z172" s="5"/>
      <c r="AA172" s="128"/>
      <c r="AB172" s="128"/>
      <c r="AC172" s="128"/>
      <c r="AD172" s="128"/>
      <c r="AE172" s="128"/>
      <c r="AF172" s="128"/>
      <c r="AG172" s="128"/>
      <c r="AH172" s="128"/>
      <c r="AI172" s="128"/>
      <c r="AJ172" s="128"/>
      <c r="AK172" s="128"/>
      <c r="AL172" s="128"/>
      <c r="AM172" s="128"/>
      <c r="AN172" s="128"/>
      <c r="AO172" s="128"/>
      <c r="AP172" s="128"/>
    </row>
    <row r="173" spans="1:42" s="129" customFormat="1" ht="12.75" hidden="1" customHeight="1">
      <c r="A173" s="126" t="s">
        <v>1744</v>
      </c>
      <c r="B173" s="131"/>
      <c r="C173" s="144" t="s">
        <v>1745</v>
      </c>
      <c r="D173" s="132"/>
      <c r="E173" s="264"/>
      <c r="F173" s="265"/>
      <c r="G173" s="266"/>
      <c r="H173" s="267"/>
      <c r="I173" s="264"/>
      <c r="J173" s="265"/>
      <c r="K173" s="265"/>
      <c r="L173" s="269"/>
      <c r="M173" s="268"/>
      <c r="N173" s="269"/>
      <c r="O173" s="150"/>
      <c r="P173" s="151" t="s">
        <v>1474</v>
      </c>
      <c r="Q173" s="150"/>
      <c r="R173" s="150" t="str">
        <f t="shared" si="12"/>
        <v/>
      </c>
      <c r="S173" s="5"/>
      <c r="T173" s="5"/>
      <c r="U173" s="30"/>
      <c r="V173" s="30"/>
      <c r="W173" s="5"/>
      <c r="X173" s="5"/>
      <c r="Y173" s="5"/>
      <c r="Z173" s="5"/>
      <c r="AA173" s="128"/>
      <c r="AB173" s="128"/>
      <c r="AC173" s="128"/>
      <c r="AD173" s="128"/>
      <c r="AE173" s="128"/>
      <c r="AF173" s="128"/>
      <c r="AG173" s="128"/>
      <c r="AH173" s="128"/>
      <c r="AI173" s="128"/>
      <c r="AJ173" s="128"/>
      <c r="AK173" s="128"/>
      <c r="AL173" s="128"/>
      <c r="AM173" s="128"/>
      <c r="AN173" s="128"/>
      <c r="AO173" s="128"/>
      <c r="AP173" s="128"/>
    </row>
    <row r="174" spans="1:42" s="129" customFormat="1" ht="12.75" hidden="1" customHeight="1">
      <c r="A174" s="126" t="s">
        <v>1746</v>
      </c>
      <c r="B174" s="131"/>
      <c r="C174" s="144" t="s">
        <v>1747</v>
      </c>
      <c r="D174" s="132"/>
      <c r="E174" s="264"/>
      <c r="F174" s="265"/>
      <c r="G174" s="266"/>
      <c r="H174" s="267"/>
      <c r="I174" s="264"/>
      <c r="J174" s="265"/>
      <c r="K174" s="265"/>
      <c r="L174" s="269"/>
      <c r="M174" s="268"/>
      <c r="N174" s="269"/>
      <c r="O174" s="150"/>
      <c r="P174" s="151" t="s">
        <v>1474</v>
      </c>
      <c r="Q174" s="150"/>
      <c r="R174" s="150" t="str">
        <f t="shared" si="12"/>
        <v/>
      </c>
      <c r="S174" s="5"/>
      <c r="T174" s="5"/>
      <c r="U174" s="30"/>
      <c r="V174" s="30"/>
      <c r="W174" s="5"/>
      <c r="X174" s="5"/>
      <c r="Y174" s="5"/>
      <c r="Z174" s="5"/>
      <c r="AA174" s="128"/>
      <c r="AB174" s="128"/>
      <c r="AC174" s="128"/>
      <c r="AD174" s="128"/>
      <c r="AE174" s="128"/>
      <c r="AF174" s="128"/>
      <c r="AG174" s="128"/>
      <c r="AH174" s="128"/>
      <c r="AI174" s="128"/>
      <c r="AJ174" s="128"/>
      <c r="AK174" s="128"/>
      <c r="AL174" s="128"/>
      <c r="AM174" s="128"/>
      <c r="AN174" s="128"/>
      <c r="AO174" s="128"/>
      <c r="AP174" s="128"/>
    </row>
    <row r="175" spans="1:42" s="129" customFormat="1" ht="12.75" hidden="1" customHeight="1">
      <c r="A175" s="126" t="s">
        <v>1748</v>
      </c>
      <c r="B175" s="131"/>
      <c r="C175" s="144" t="s">
        <v>1749</v>
      </c>
      <c r="D175" s="132"/>
      <c r="E175" s="264"/>
      <c r="F175" s="265"/>
      <c r="G175" s="266"/>
      <c r="H175" s="267"/>
      <c r="I175" s="264"/>
      <c r="J175" s="265"/>
      <c r="K175" s="265"/>
      <c r="L175" s="269"/>
      <c r="M175" s="268"/>
      <c r="N175" s="269"/>
      <c r="O175" s="150"/>
      <c r="P175" s="151" t="s">
        <v>1474</v>
      </c>
      <c r="Q175" s="150"/>
      <c r="R175" s="150" t="str">
        <f t="shared" si="12"/>
        <v/>
      </c>
      <c r="S175" s="5"/>
      <c r="T175" s="5"/>
      <c r="U175" s="30"/>
      <c r="V175" s="30"/>
      <c r="W175" s="5"/>
      <c r="X175" s="5"/>
      <c r="Y175" s="5"/>
      <c r="Z175" s="5"/>
      <c r="AA175" s="128"/>
      <c r="AB175" s="128"/>
      <c r="AC175" s="128"/>
      <c r="AD175" s="128"/>
      <c r="AE175" s="128"/>
      <c r="AF175" s="128"/>
      <c r="AG175" s="128"/>
      <c r="AH175" s="128"/>
      <c r="AI175" s="128"/>
      <c r="AJ175" s="128"/>
      <c r="AK175" s="128"/>
      <c r="AL175" s="128"/>
      <c r="AM175" s="128"/>
      <c r="AN175" s="128"/>
      <c r="AO175" s="128"/>
      <c r="AP175" s="128"/>
    </row>
    <row r="176" spans="1:42" s="129" customFormat="1" ht="12.75" hidden="1" customHeight="1">
      <c r="A176" s="126" t="s">
        <v>1750</v>
      </c>
      <c r="B176" s="131"/>
      <c r="C176" s="144" t="s">
        <v>1751</v>
      </c>
      <c r="D176" s="132"/>
      <c r="E176" s="264"/>
      <c r="F176" s="265"/>
      <c r="G176" s="266"/>
      <c r="H176" s="267"/>
      <c r="I176" s="264"/>
      <c r="J176" s="265"/>
      <c r="K176" s="265"/>
      <c r="L176" s="269"/>
      <c r="M176" s="268"/>
      <c r="N176" s="269"/>
      <c r="O176" s="150"/>
      <c r="P176" s="151" t="s">
        <v>1474</v>
      </c>
      <c r="Q176" s="150"/>
      <c r="R176" s="150" t="str">
        <f t="shared" si="12"/>
        <v/>
      </c>
      <c r="S176" s="5"/>
      <c r="T176" s="5"/>
      <c r="U176" s="30"/>
      <c r="V176" s="30"/>
      <c r="W176" s="5"/>
      <c r="X176" s="5"/>
      <c r="Y176" s="5"/>
      <c r="Z176" s="5"/>
      <c r="AA176" s="128"/>
      <c r="AB176" s="128"/>
      <c r="AC176" s="128"/>
      <c r="AD176" s="128"/>
      <c r="AE176" s="128"/>
      <c r="AF176" s="128"/>
      <c r="AG176" s="128"/>
      <c r="AH176" s="128"/>
      <c r="AI176" s="128"/>
      <c r="AJ176" s="128"/>
      <c r="AK176" s="128"/>
      <c r="AL176" s="128"/>
      <c r="AM176" s="128"/>
      <c r="AN176" s="128"/>
      <c r="AO176" s="128"/>
      <c r="AP176" s="128"/>
    </row>
    <row r="177" spans="1:42" s="129" customFormat="1" ht="12.75" hidden="1" customHeight="1">
      <c r="A177" s="126" t="s">
        <v>1752</v>
      </c>
      <c r="B177" s="131"/>
      <c r="C177" s="144" t="s">
        <v>1753</v>
      </c>
      <c r="D177" s="132"/>
      <c r="E177" s="264"/>
      <c r="F177" s="265"/>
      <c r="G177" s="266"/>
      <c r="H177" s="267"/>
      <c r="I177" s="264"/>
      <c r="J177" s="265"/>
      <c r="K177" s="265"/>
      <c r="L177" s="269"/>
      <c r="M177" s="268"/>
      <c r="N177" s="269"/>
      <c r="O177" s="150"/>
      <c r="P177" s="151" t="s">
        <v>1474</v>
      </c>
      <c r="Q177" s="150"/>
      <c r="R177" s="150" t="str">
        <f t="shared" si="12"/>
        <v/>
      </c>
      <c r="S177" s="5"/>
      <c r="T177" s="5"/>
      <c r="U177" s="30"/>
      <c r="V177" s="30"/>
      <c r="W177" s="5"/>
      <c r="X177" s="5"/>
      <c r="Y177" s="5"/>
      <c r="Z177" s="5"/>
      <c r="AA177" s="128"/>
      <c r="AB177" s="128"/>
      <c r="AC177" s="128"/>
      <c r="AD177" s="128"/>
      <c r="AE177" s="128"/>
      <c r="AF177" s="128"/>
      <c r="AG177" s="128"/>
      <c r="AH177" s="128"/>
      <c r="AI177" s="128"/>
      <c r="AJ177" s="128"/>
      <c r="AK177" s="128"/>
      <c r="AL177" s="128"/>
      <c r="AM177" s="128"/>
      <c r="AN177" s="128"/>
      <c r="AO177" s="128"/>
      <c r="AP177" s="128"/>
    </row>
    <row r="178" spans="1:42" s="129" customFormat="1" ht="12.75" hidden="1" customHeight="1">
      <c r="A178" s="126" t="s">
        <v>1754</v>
      </c>
      <c r="B178" s="131"/>
      <c r="C178" s="144" t="s">
        <v>1755</v>
      </c>
      <c r="D178" s="132"/>
      <c r="E178" s="264"/>
      <c r="F178" s="265"/>
      <c r="G178" s="266"/>
      <c r="H178" s="267"/>
      <c r="I178" s="264"/>
      <c r="J178" s="265"/>
      <c r="K178" s="265"/>
      <c r="L178" s="269"/>
      <c r="M178" s="268"/>
      <c r="N178" s="269"/>
      <c r="O178" s="150"/>
      <c r="P178" s="151" t="s">
        <v>1474</v>
      </c>
      <c r="Q178" s="150"/>
      <c r="R178" s="150" t="str">
        <f t="shared" si="12"/>
        <v/>
      </c>
      <c r="S178" s="5"/>
      <c r="T178" s="5"/>
      <c r="U178" s="30"/>
      <c r="V178" s="30"/>
      <c r="W178" s="5"/>
      <c r="X178" s="5"/>
      <c r="Y178" s="5"/>
      <c r="Z178" s="5"/>
      <c r="AA178" s="128"/>
      <c r="AB178" s="128"/>
      <c r="AC178" s="128"/>
      <c r="AD178" s="128"/>
      <c r="AE178" s="128"/>
      <c r="AF178" s="128"/>
      <c r="AG178" s="128"/>
      <c r="AH178" s="128"/>
      <c r="AI178" s="128"/>
      <c r="AJ178" s="128"/>
      <c r="AK178" s="128"/>
      <c r="AL178" s="128"/>
      <c r="AM178" s="128"/>
      <c r="AN178" s="128"/>
      <c r="AO178" s="128"/>
      <c r="AP178" s="128"/>
    </row>
    <row r="179" spans="1:42" s="129" customFormat="1" ht="12.75" hidden="1" customHeight="1">
      <c r="A179" s="126" t="s">
        <v>1756</v>
      </c>
      <c r="B179" s="131"/>
      <c r="C179" s="144" t="s">
        <v>1757</v>
      </c>
      <c r="D179" s="132"/>
      <c r="E179" s="264"/>
      <c r="F179" s="265"/>
      <c r="G179" s="266"/>
      <c r="H179" s="267"/>
      <c r="I179" s="264"/>
      <c r="J179" s="265"/>
      <c r="K179" s="265"/>
      <c r="L179" s="269"/>
      <c r="M179" s="268"/>
      <c r="N179" s="269"/>
      <c r="O179" s="150"/>
      <c r="P179" s="151" t="s">
        <v>1474</v>
      </c>
      <c r="Q179" s="150"/>
      <c r="R179" s="150" t="str">
        <f t="shared" si="12"/>
        <v/>
      </c>
      <c r="S179" s="5"/>
      <c r="T179" s="5"/>
      <c r="U179" s="30"/>
      <c r="V179" s="30"/>
      <c r="W179" s="5"/>
      <c r="X179" s="5"/>
      <c r="Y179" s="5"/>
      <c r="Z179" s="5"/>
      <c r="AA179" s="128"/>
      <c r="AB179" s="128"/>
      <c r="AC179" s="128"/>
      <c r="AD179" s="128"/>
      <c r="AE179" s="128"/>
      <c r="AF179" s="128"/>
      <c r="AG179" s="128"/>
      <c r="AH179" s="128"/>
      <c r="AI179" s="128"/>
      <c r="AJ179" s="128"/>
      <c r="AK179" s="128"/>
      <c r="AL179" s="128"/>
      <c r="AM179" s="128"/>
      <c r="AN179" s="128"/>
      <c r="AO179" s="128"/>
      <c r="AP179" s="128"/>
    </row>
    <row r="180" spans="1:42" s="129" customFormat="1" ht="12.75" hidden="1" customHeight="1">
      <c r="A180" s="126" t="s">
        <v>1758</v>
      </c>
      <c r="B180" s="131"/>
      <c r="C180" s="144" t="s">
        <v>1759</v>
      </c>
      <c r="D180" s="132"/>
      <c r="E180" s="264"/>
      <c r="F180" s="265"/>
      <c r="G180" s="266"/>
      <c r="H180" s="267"/>
      <c r="I180" s="264"/>
      <c r="J180" s="265"/>
      <c r="K180" s="265"/>
      <c r="L180" s="269"/>
      <c r="M180" s="268"/>
      <c r="N180" s="269"/>
      <c r="O180" s="150"/>
      <c r="P180" s="151" t="s">
        <v>1474</v>
      </c>
      <c r="Q180" s="150"/>
      <c r="R180" s="150" t="str">
        <f t="shared" si="12"/>
        <v/>
      </c>
      <c r="S180" s="5"/>
      <c r="T180" s="5"/>
      <c r="U180" s="30"/>
      <c r="V180" s="30"/>
      <c r="W180" s="5"/>
      <c r="X180" s="5"/>
      <c r="Y180" s="5"/>
      <c r="Z180" s="5"/>
      <c r="AA180" s="128"/>
      <c r="AB180" s="128"/>
      <c r="AC180" s="128"/>
      <c r="AD180" s="128"/>
      <c r="AE180" s="128"/>
      <c r="AF180" s="128"/>
      <c r="AG180" s="128"/>
      <c r="AH180" s="128"/>
      <c r="AI180" s="128"/>
      <c r="AJ180" s="128"/>
      <c r="AK180" s="128"/>
      <c r="AL180" s="128"/>
      <c r="AM180" s="128"/>
      <c r="AN180" s="128"/>
      <c r="AO180" s="128"/>
      <c r="AP180" s="128"/>
    </row>
    <row r="181" spans="1:42" s="129" customFormat="1" ht="12.75" hidden="1" customHeight="1">
      <c r="A181" s="126" t="s">
        <v>1760</v>
      </c>
      <c r="B181" s="131"/>
      <c r="C181" s="144" t="s">
        <v>1761</v>
      </c>
      <c r="D181" s="132"/>
      <c r="E181" s="264"/>
      <c r="F181" s="265"/>
      <c r="G181" s="266"/>
      <c r="H181" s="267"/>
      <c r="I181" s="264"/>
      <c r="J181" s="265"/>
      <c r="K181" s="265"/>
      <c r="L181" s="269"/>
      <c r="M181" s="268"/>
      <c r="N181" s="269"/>
      <c r="O181" s="150"/>
      <c r="P181" s="151" t="s">
        <v>1474</v>
      </c>
      <c r="Q181" s="150"/>
      <c r="R181" s="150" t="str">
        <f t="shared" si="12"/>
        <v/>
      </c>
      <c r="S181" s="5"/>
      <c r="T181" s="5"/>
      <c r="U181" s="30"/>
      <c r="V181" s="30"/>
      <c r="W181" s="5"/>
      <c r="X181" s="5"/>
      <c r="Y181" s="5"/>
      <c r="Z181" s="5"/>
      <c r="AA181" s="128"/>
      <c r="AB181" s="128"/>
      <c r="AC181" s="128"/>
      <c r="AD181" s="128"/>
      <c r="AE181" s="128"/>
      <c r="AF181" s="128"/>
      <c r="AG181" s="128"/>
      <c r="AH181" s="128"/>
      <c r="AI181" s="128"/>
      <c r="AJ181" s="128"/>
      <c r="AK181" s="128"/>
      <c r="AL181" s="128"/>
      <c r="AM181" s="128"/>
      <c r="AN181" s="128"/>
      <c r="AO181" s="128"/>
      <c r="AP181" s="128"/>
    </row>
    <row r="182" spans="1:42" s="129" customFormat="1" ht="12.75" hidden="1" customHeight="1" thickBot="1">
      <c r="A182" s="126" t="s">
        <v>1762</v>
      </c>
      <c r="B182" s="131"/>
      <c r="C182" s="144" t="s">
        <v>1763</v>
      </c>
      <c r="D182" s="132"/>
      <c r="E182" s="264"/>
      <c r="F182" s="265"/>
      <c r="G182" s="266"/>
      <c r="H182" s="267"/>
      <c r="I182" s="264"/>
      <c r="J182" s="265"/>
      <c r="K182" s="265"/>
      <c r="L182" s="269"/>
      <c r="M182" s="268"/>
      <c r="N182" s="269"/>
      <c r="O182" s="150"/>
      <c r="P182" s="151" t="s">
        <v>1474</v>
      </c>
      <c r="Q182" s="150"/>
      <c r="R182" s="150" t="str">
        <f t="shared" si="12"/>
        <v/>
      </c>
      <c r="S182" s="5"/>
      <c r="T182" s="5"/>
      <c r="U182" s="30"/>
      <c r="V182" s="30"/>
      <c r="W182" s="5"/>
      <c r="X182" s="5"/>
      <c r="Y182" s="5"/>
      <c r="Z182" s="5"/>
      <c r="AA182" s="128"/>
      <c r="AB182" s="128"/>
      <c r="AC182" s="128"/>
      <c r="AD182" s="128"/>
      <c r="AE182" s="128"/>
      <c r="AF182" s="128"/>
      <c r="AG182" s="128"/>
      <c r="AH182" s="128"/>
      <c r="AI182" s="128"/>
      <c r="AJ182" s="128"/>
      <c r="AK182" s="128"/>
      <c r="AL182" s="128"/>
      <c r="AM182" s="128"/>
      <c r="AN182" s="128"/>
      <c r="AO182" s="128"/>
      <c r="AP182" s="128"/>
    </row>
    <row r="183" spans="1:42" s="129" customFormat="1" ht="12.75" hidden="1" customHeight="1">
      <c r="A183" s="126" t="s">
        <v>1764</v>
      </c>
      <c r="B183" s="131"/>
      <c r="C183" s="144" t="s">
        <v>1765</v>
      </c>
      <c r="D183" s="132"/>
      <c r="E183" s="264"/>
      <c r="F183" s="265"/>
      <c r="G183" s="266"/>
      <c r="H183" s="267"/>
      <c r="I183" s="264"/>
      <c r="J183" s="265"/>
      <c r="K183" s="265"/>
      <c r="L183" s="269"/>
      <c r="M183" s="268"/>
      <c r="N183" s="269"/>
      <c r="O183" s="150"/>
      <c r="P183" s="151" t="s">
        <v>1474</v>
      </c>
      <c r="Q183" s="150"/>
      <c r="R183" s="150" t="str">
        <f t="shared" si="12"/>
        <v/>
      </c>
      <c r="S183" s="5"/>
      <c r="T183" s="5"/>
      <c r="U183" s="30"/>
      <c r="V183" s="30"/>
      <c r="W183" s="5"/>
      <c r="X183" s="5"/>
      <c r="Y183" s="5"/>
      <c r="Z183" s="5"/>
      <c r="AA183" s="128"/>
      <c r="AB183" s="128"/>
      <c r="AC183" s="128"/>
      <c r="AD183" s="128"/>
      <c r="AE183" s="128"/>
      <c r="AF183" s="128"/>
      <c r="AG183" s="128"/>
      <c r="AH183" s="128"/>
      <c r="AI183" s="128"/>
      <c r="AJ183" s="128"/>
      <c r="AK183" s="128"/>
      <c r="AL183" s="128"/>
      <c r="AM183" s="128"/>
      <c r="AN183" s="128"/>
      <c r="AO183" s="128"/>
      <c r="AP183" s="128"/>
    </row>
    <row r="184" spans="1:42" s="129" customFormat="1" ht="12.75" hidden="1" customHeight="1">
      <c r="A184" s="126" t="s">
        <v>1766</v>
      </c>
      <c r="B184" s="131"/>
      <c r="C184" s="144" t="s">
        <v>1767</v>
      </c>
      <c r="D184" s="132"/>
      <c r="E184" s="264"/>
      <c r="F184" s="265"/>
      <c r="G184" s="266"/>
      <c r="H184" s="267"/>
      <c r="I184" s="264"/>
      <c r="J184" s="265"/>
      <c r="K184" s="265"/>
      <c r="L184" s="269"/>
      <c r="M184" s="268"/>
      <c r="N184" s="269"/>
      <c r="O184" s="150"/>
      <c r="P184" s="151" t="s">
        <v>1474</v>
      </c>
      <c r="Q184" s="150"/>
      <c r="R184" s="150" t="str">
        <f t="shared" si="12"/>
        <v/>
      </c>
      <c r="S184" s="5"/>
      <c r="T184" s="5"/>
      <c r="U184" s="30"/>
      <c r="V184" s="30"/>
      <c r="W184" s="5"/>
      <c r="X184" s="5"/>
      <c r="Y184" s="5"/>
      <c r="Z184" s="5"/>
      <c r="AA184" s="128"/>
      <c r="AB184" s="128"/>
      <c r="AC184" s="128"/>
      <c r="AD184" s="128"/>
      <c r="AE184" s="128"/>
      <c r="AF184" s="128"/>
      <c r="AG184" s="128"/>
      <c r="AH184" s="128"/>
      <c r="AI184" s="128"/>
      <c r="AJ184" s="128"/>
      <c r="AK184" s="128"/>
      <c r="AL184" s="128"/>
      <c r="AM184" s="128"/>
      <c r="AN184" s="128"/>
      <c r="AO184" s="128"/>
      <c r="AP184" s="128"/>
    </row>
    <row r="185" spans="1:42" s="129" customFormat="1" ht="12.75" hidden="1" customHeight="1">
      <c r="A185" s="126" t="s">
        <v>1768</v>
      </c>
      <c r="B185" s="131"/>
      <c r="C185" s="144" t="s">
        <v>1769</v>
      </c>
      <c r="D185" s="132"/>
      <c r="E185" s="264"/>
      <c r="F185" s="265"/>
      <c r="G185" s="266"/>
      <c r="H185" s="267"/>
      <c r="I185" s="264"/>
      <c r="J185" s="265"/>
      <c r="K185" s="265"/>
      <c r="L185" s="269"/>
      <c r="M185" s="268"/>
      <c r="N185" s="269"/>
      <c r="O185" s="150"/>
      <c r="P185" s="151" t="s">
        <v>1474</v>
      </c>
      <c r="Q185" s="150"/>
      <c r="R185" s="150" t="str">
        <f t="shared" si="12"/>
        <v/>
      </c>
      <c r="S185" s="5"/>
      <c r="T185" s="5"/>
      <c r="U185" s="30"/>
      <c r="V185" s="30"/>
      <c r="W185" s="5"/>
      <c r="X185" s="5"/>
      <c r="Y185" s="5"/>
      <c r="Z185" s="5"/>
      <c r="AA185" s="128"/>
      <c r="AB185" s="128"/>
      <c r="AC185" s="128"/>
      <c r="AD185" s="128"/>
      <c r="AE185" s="128"/>
      <c r="AF185" s="128"/>
      <c r="AG185" s="128"/>
      <c r="AH185" s="128"/>
      <c r="AI185" s="128"/>
      <c r="AJ185" s="128"/>
      <c r="AK185" s="128"/>
      <c r="AL185" s="128"/>
      <c r="AM185" s="128"/>
      <c r="AN185" s="128"/>
      <c r="AO185" s="128"/>
      <c r="AP185" s="128"/>
    </row>
    <row r="186" spans="1:42" s="129" customFormat="1" ht="12.75" hidden="1" customHeight="1">
      <c r="A186" s="126" t="s">
        <v>1770</v>
      </c>
      <c r="B186" s="131"/>
      <c r="C186" s="144" t="s">
        <v>1771</v>
      </c>
      <c r="D186" s="132"/>
      <c r="E186" s="264"/>
      <c r="F186" s="265"/>
      <c r="G186" s="266"/>
      <c r="H186" s="267"/>
      <c r="I186" s="264"/>
      <c r="J186" s="265"/>
      <c r="K186" s="265"/>
      <c r="L186" s="269"/>
      <c r="M186" s="268"/>
      <c r="N186" s="269"/>
      <c r="O186" s="150"/>
      <c r="P186" s="151" t="s">
        <v>1474</v>
      </c>
      <c r="Q186" s="150"/>
      <c r="R186" s="150" t="str">
        <f t="shared" si="12"/>
        <v/>
      </c>
      <c r="S186" s="5"/>
      <c r="T186" s="5"/>
      <c r="U186" s="30"/>
      <c r="V186" s="30"/>
      <c r="W186" s="5"/>
      <c r="X186" s="5"/>
      <c r="Y186" s="5"/>
      <c r="Z186" s="5"/>
      <c r="AA186" s="128"/>
      <c r="AB186" s="128"/>
      <c r="AC186" s="128"/>
      <c r="AD186" s="128"/>
      <c r="AE186" s="128"/>
      <c r="AF186" s="128"/>
      <c r="AG186" s="128"/>
      <c r="AH186" s="128"/>
      <c r="AI186" s="128"/>
      <c r="AJ186" s="128"/>
      <c r="AK186" s="128"/>
      <c r="AL186" s="128"/>
      <c r="AM186" s="128"/>
      <c r="AN186" s="128"/>
      <c r="AO186" s="128"/>
      <c r="AP186" s="128"/>
    </row>
    <row r="187" spans="1:42" s="129" customFormat="1" ht="12.75" hidden="1" customHeight="1">
      <c r="A187" s="126" t="s">
        <v>1772</v>
      </c>
      <c r="B187" s="131"/>
      <c r="C187" s="144" t="s">
        <v>1773</v>
      </c>
      <c r="D187" s="132"/>
      <c r="E187" s="264"/>
      <c r="F187" s="265"/>
      <c r="G187" s="266"/>
      <c r="H187" s="267"/>
      <c r="I187" s="264"/>
      <c r="J187" s="265"/>
      <c r="K187" s="265"/>
      <c r="L187" s="269"/>
      <c r="M187" s="268"/>
      <c r="N187" s="269"/>
      <c r="O187" s="150"/>
      <c r="P187" s="151" t="s">
        <v>1474</v>
      </c>
      <c r="Q187" s="150"/>
      <c r="R187" s="150" t="str">
        <f t="shared" si="12"/>
        <v/>
      </c>
      <c r="S187" s="5"/>
      <c r="T187" s="5"/>
      <c r="U187" s="30"/>
      <c r="V187" s="30"/>
      <c r="W187" s="5"/>
      <c r="X187" s="5"/>
      <c r="Y187" s="5"/>
      <c r="Z187" s="5"/>
      <c r="AA187" s="128"/>
      <c r="AB187" s="128"/>
      <c r="AC187" s="128"/>
      <c r="AD187" s="128"/>
      <c r="AE187" s="128"/>
      <c r="AF187" s="128"/>
      <c r="AG187" s="128"/>
      <c r="AH187" s="128"/>
      <c r="AI187" s="128"/>
      <c r="AJ187" s="128"/>
      <c r="AK187" s="128"/>
      <c r="AL187" s="128"/>
      <c r="AM187" s="128"/>
      <c r="AN187" s="128"/>
      <c r="AO187" s="128"/>
      <c r="AP187" s="128"/>
    </row>
    <row r="188" spans="1:42" s="129" customFormat="1" ht="12.75" hidden="1" customHeight="1">
      <c r="A188" s="126" t="s">
        <v>1774</v>
      </c>
      <c r="B188" s="131"/>
      <c r="C188" s="144" t="s">
        <v>1775</v>
      </c>
      <c r="D188" s="132"/>
      <c r="E188" s="264"/>
      <c r="F188" s="265"/>
      <c r="G188" s="266"/>
      <c r="H188" s="267"/>
      <c r="I188" s="264"/>
      <c r="J188" s="265"/>
      <c r="K188" s="265"/>
      <c r="L188" s="269"/>
      <c r="M188" s="268"/>
      <c r="N188" s="269"/>
      <c r="O188" s="150"/>
      <c r="P188" s="151" t="s">
        <v>1474</v>
      </c>
      <c r="Q188" s="150"/>
      <c r="R188" s="150" t="str">
        <f t="shared" si="12"/>
        <v/>
      </c>
      <c r="S188" s="5"/>
      <c r="T188" s="5"/>
      <c r="U188" s="30"/>
      <c r="V188" s="30"/>
      <c r="W188" s="5"/>
      <c r="X188" s="5"/>
      <c r="Y188" s="5"/>
      <c r="Z188" s="5"/>
      <c r="AA188" s="128"/>
      <c r="AB188" s="128"/>
      <c r="AC188" s="128"/>
      <c r="AD188" s="128"/>
      <c r="AE188" s="128"/>
      <c r="AF188" s="128"/>
      <c r="AG188" s="128"/>
      <c r="AH188" s="128"/>
      <c r="AI188" s="128"/>
      <c r="AJ188" s="128"/>
      <c r="AK188" s="128"/>
      <c r="AL188" s="128"/>
      <c r="AM188" s="128"/>
      <c r="AN188" s="128"/>
      <c r="AO188" s="128"/>
      <c r="AP188" s="128"/>
    </row>
    <row r="189" spans="1:42" s="129" customFormat="1" ht="12.75" hidden="1" customHeight="1">
      <c r="A189" s="126" t="s">
        <v>1776</v>
      </c>
      <c r="B189" s="131"/>
      <c r="C189" s="144" t="s">
        <v>1777</v>
      </c>
      <c r="D189" s="132"/>
      <c r="E189" s="264"/>
      <c r="F189" s="265"/>
      <c r="G189" s="266"/>
      <c r="H189" s="267"/>
      <c r="I189" s="264"/>
      <c r="J189" s="265"/>
      <c r="K189" s="265"/>
      <c r="L189" s="269"/>
      <c r="M189" s="268"/>
      <c r="N189" s="269"/>
      <c r="O189" s="150"/>
      <c r="P189" s="151" t="s">
        <v>1474</v>
      </c>
      <c r="Q189" s="150"/>
      <c r="R189" s="150" t="str">
        <f t="shared" si="12"/>
        <v/>
      </c>
      <c r="S189" s="5"/>
      <c r="T189" s="5"/>
      <c r="U189" s="30"/>
      <c r="V189" s="30"/>
      <c r="W189" s="5"/>
      <c r="X189" s="5"/>
      <c r="Y189" s="5"/>
      <c r="Z189" s="5"/>
      <c r="AA189" s="128"/>
      <c r="AB189" s="128"/>
      <c r="AC189" s="128"/>
      <c r="AD189" s="128"/>
      <c r="AE189" s="128"/>
      <c r="AF189" s="128"/>
      <c r="AG189" s="128"/>
      <c r="AH189" s="128"/>
      <c r="AI189" s="128"/>
      <c r="AJ189" s="128"/>
      <c r="AK189" s="128"/>
      <c r="AL189" s="128"/>
      <c r="AM189" s="128"/>
      <c r="AN189" s="128"/>
      <c r="AO189" s="128"/>
      <c r="AP189" s="128"/>
    </row>
    <row r="190" spans="1:42" s="129" customFormat="1" ht="12.75" hidden="1" customHeight="1">
      <c r="A190" s="126" t="s">
        <v>1778</v>
      </c>
      <c r="B190" s="131"/>
      <c r="C190" s="144" t="s">
        <v>1779</v>
      </c>
      <c r="D190" s="132"/>
      <c r="E190" s="264"/>
      <c r="F190" s="265"/>
      <c r="G190" s="266"/>
      <c r="H190" s="267"/>
      <c r="I190" s="264"/>
      <c r="J190" s="265"/>
      <c r="K190" s="265"/>
      <c r="L190" s="269"/>
      <c r="M190" s="268"/>
      <c r="N190" s="269"/>
      <c r="O190" s="150"/>
      <c r="P190" s="151" t="s">
        <v>1474</v>
      </c>
      <c r="Q190" s="150"/>
      <c r="R190" s="150" t="str">
        <f t="shared" si="12"/>
        <v/>
      </c>
      <c r="S190" s="5"/>
      <c r="T190" s="5"/>
      <c r="U190" s="30"/>
      <c r="V190" s="30"/>
      <c r="W190" s="5"/>
      <c r="X190" s="5"/>
      <c r="Y190" s="5"/>
      <c r="Z190" s="5"/>
      <c r="AA190" s="128"/>
      <c r="AB190" s="128"/>
      <c r="AC190" s="128"/>
      <c r="AD190" s="128"/>
      <c r="AE190" s="128"/>
      <c r="AF190" s="128"/>
      <c r="AG190" s="128"/>
      <c r="AH190" s="128"/>
      <c r="AI190" s="128"/>
      <c r="AJ190" s="128"/>
      <c r="AK190" s="128"/>
      <c r="AL190" s="128"/>
      <c r="AM190" s="128"/>
      <c r="AN190" s="128"/>
      <c r="AO190" s="128"/>
      <c r="AP190" s="128"/>
    </row>
    <row r="191" spans="1:42" s="129" customFormat="1" ht="12.75" hidden="1" customHeight="1">
      <c r="A191" s="126" t="s">
        <v>1780</v>
      </c>
      <c r="B191" s="131"/>
      <c r="C191" s="144" t="s">
        <v>1781</v>
      </c>
      <c r="D191" s="132"/>
      <c r="E191" s="264"/>
      <c r="F191" s="265"/>
      <c r="G191" s="266"/>
      <c r="H191" s="267"/>
      <c r="I191" s="264"/>
      <c r="J191" s="265"/>
      <c r="K191" s="265"/>
      <c r="L191" s="269"/>
      <c r="M191" s="268"/>
      <c r="N191" s="269"/>
      <c r="O191" s="150"/>
      <c r="P191" s="151" t="s">
        <v>1474</v>
      </c>
      <c r="Q191" s="150"/>
      <c r="R191" s="150" t="str">
        <f t="shared" si="12"/>
        <v/>
      </c>
      <c r="S191" s="5"/>
      <c r="T191" s="5"/>
      <c r="U191" s="30"/>
      <c r="V191" s="30"/>
      <c r="W191" s="5"/>
      <c r="X191" s="5"/>
      <c r="Y191" s="5"/>
      <c r="Z191" s="5"/>
      <c r="AA191" s="128"/>
      <c r="AB191" s="128"/>
      <c r="AC191" s="128"/>
      <c r="AD191" s="128"/>
      <c r="AE191" s="128"/>
      <c r="AF191" s="128"/>
      <c r="AG191" s="128"/>
      <c r="AH191" s="128"/>
      <c r="AI191" s="128"/>
      <c r="AJ191" s="128"/>
      <c r="AK191" s="128"/>
      <c r="AL191" s="128"/>
      <c r="AM191" s="128"/>
      <c r="AN191" s="128"/>
      <c r="AO191" s="128"/>
      <c r="AP191" s="128"/>
    </row>
    <row r="192" spans="1:42" s="129" customFormat="1" ht="12.75" hidden="1" customHeight="1">
      <c r="A192" s="126" t="s">
        <v>1782</v>
      </c>
      <c r="B192" s="131"/>
      <c r="C192" s="144" t="s">
        <v>1783</v>
      </c>
      <c r="D192" s="132"/>
      <c r="E192" s="264"/>
      <c r="F192" s="265"/>
      <c r="G192" s="266"/>
      <c r="H192" s="267"/>
      <c r="I192" s="264"/>
      <c r="J192" s="265"/>
      <c r="K192" s="265"/>
      <c r="L192" s="269"/>
      <c r="M192" s="268"/>
      <c r="N192" s="269"/>
      <c r="O192" s="150"/>
      <c r="P192" s="151" t="s">
        <v>1474</v>
      </c>
      <c r="Q192" s="150"/>
      <c r="R192" s="150" t="str">
        <f t="shared" si="12"/>
        <v/>
      </c>
      <c r="S192" s="5"/>
      <c r="T192" s="5"/>
      <c r="U192" s="30"/>
      <c r="V192" s="30"/>
      <c r="W192" s="5"/>
      <c r="X192" s="5"/>
      <c r="Y192" s="5"/>
      <c r="Z192" s="5"/>
      <c r="AA192" s="128"/>
      <c r="AB192" s="128"/>
      <c r="AC192" s="128"/>
      <c r="AD192" s="128"/>
      <c r="AE192" s="128"/>
      <c r="AF192" s="128"/>
      <c r="AG192" s="128"/>
      <c r="AH192" s="128"/>
      <c r="AI192" s="128"/>
      <c r="AJ192" s="128"/>
      <c r="AK192" s="128"/>
      <c r="AL192" s="128"/>
      <c r="AM192" s="128"/>
      <c r="AN192" s="128"/>
      <c r="AO192" s="128"/>
      <c r="AP192" s="128"/>
    </row>
    <row r="193" spans="1:42" s="129" customFormat="1" ht="12.75" hidden="1" customHeight="1">
      <c r="A193" s="126" t="s">
        <v>1784</v>
      </c>
      <c r="B193" s="131"/>
      <c r="C193" s="144" t="s">
        <v>1785</v>
      </c>
      <c r="D193" s="132"/>
      <c r="E193" s="264"/>
      <c r="F193" s="265"/>
      <c r="G193" s="266"/>
      <c r="H193" s="267"/>
      <c r="I193" s="264"/>
      <c r="J193" s="265"/>
      <c r="K193" s="265"/>
      <c r="L193" s="269"/>
      <c r="M193" s="268"/>
      <c r="N193" s="269"/>
      <c r="O193" s="150"/>
      <c r="P193" s="151" t="s">
        <v>1474</v>
      </c>
      <c r="Q193" s="150"/>
      <c r="R193" s="150" t="str">
        <f t="shared" si="12"/>
        <v/>
      </c>
      <c r="S193" s="5"/>
      <c r="T193" s="5"/>
      <c r="U193" s="30"/>
      <c r="V193" s="30"/>
      <c r="W193" s="5"/>
      <c r="X193" s="5"/>
      <c r="Y193" s="5"/>
      <c r="Z193" s="5"/>
      <c r="AA193" s="128"/>
      <c r="AB193" s="128"/>
      <c r="AC193" s="128"/>
      <c r="AD193" s="128"/>
      <c r="AE193" s="128"/>
      <c r="AF193" s="128"/>
      <c r="AG193" s="128"/>
      <c r="AH193" s="128"/>
      <c r="AI193" s="128"/>
      <c r="AJ193" s="128"/>
      <c r="AK193" s="128"/>
      <c r="AL193" s="128"/>
      <c r="AM193" s="128"/>
      <c r="AN193" s="128"/>
      <c r="AO193" s="128"/>
      <c r="AP193" s="128"/>
    </row>
    <row r="194" spans="1:42" s="129" customFormat="1" ht="12.75" hidden="1" customHeight="1">
      <c r="A194" s="126" t="s">
        <v>1786</v>
      </c>
      <c r="B194" s="131"/>
      <c r="C194" s="144" t="s">
        <v>1787</v>
      </c>
      <c r="D194" s="132"/>
      <c r="E194" s="264"/>
      <c r="F194" s="265"/>
      <c r="G194" s="266"/>
      <c r="H194" s="267"/>
      <c r="I194" s="264"/>
      <c r="J194" s="265"/>
      <c r="K194" s="265"/>
      <c r="L194" s="269"/>
      <c r="M194" s="268"/>
      <c r="N194" s="269"/>
      <c r="O194" s="150"/>
      <c r="P194" s="151" t="s">
        <v>1474</v>
      </c>
      <c r="Q194" s="150"/>
      <c r="R194" s="150" t="str">
        <f t="shared" si="12"/>
        <v/>
      </c>
      <c r="S194" s="5"/>
      <c r="T194" s="5"/>
      <c r="U194" s="30"/>
      <c r="V194" s="30"/>
      <c r="W194" s="5"/>
      <c r="X194" s="5"/>
      <c r="Y194" s="5"/>
      <c r="Z194" s="5"/>
      <c r="AA194" s="128"/>
      <c r="AB194" s="128"/>
      <c r="AC194" s="128"/>
      <c r="AD194" s="128"/>
      <c r="AE194" s="128"/>
      <c r="AF194" s="128"/>
      <c r="AG194" s="128"/>
      <c r="AH194" s="128"/>
      <c r="AI194" s="128"/>
      <c r="AJ194" s="128"/>
      <c r="AK194" s="128"/>
      <c r="AL194" s="128"/>
      <c r="AM194" s="128"/>
      <c r="AN194" s="128"/>
      <c r="AO194" s="128"/>
      <c r="AP194" s="128"/>
    </row>
    <row r="195" spans="1:42" s="129" customFormat="1" ht="12.75" hidden="1" customHeight="1">
      <c r="A195" s="126" t="s">
        <v>1788</v>
      </c>
      <c r="B195" s="131"/>
      <c r="C195" s="144" t="s">
        <v>1789</v>
      </c>
      <c r="D195" s="132"/>
      <c r="E195" s="264"/>
      <c r="F195" s="265"/>
      <c r="G195" s="266"/>
      <c r="H195" s="267"/>
      <c r="I195" s="264"/>
      <c r="J195" s="265"/>
      <c r="K195" s="265"/>
      <c r="L195" s="269"/>
      <c r="M195" s="268"/>
      <c r="N195" s="269"/>
      <c r="O195" s="150"/>
      <c r="P195" s="151" t="s">
        <v>1474</v>
      </c>
      <c r="Q195" s="150"/>
      <c r="R195" s="150" t="str">
        <f t="shared" si="12"/>
        <v/>
      </c>
      <c r="S195" s="5"/>
      <c r="T195" s="5"/>
      <c r="U195" s="30"/>
      <c r="V195" s="30"/>
      <c r="W195" s="5"/>
      <c r="X195" s="5"/>
      <c r="Y195" s="5"/>
      <c r="Z195" s="5"/>
      <c r="AA195" s="128"/>
      <c r="AB195" s="128"/>
      <c r="AC195" s="128"/>
      <c r="AD195" s="128"/>
      <c r="AE195" s="128"/>
      <c r="AF195" s="128"/>
      <c r="AG195" s="128"/>
      <c r="AH195" s="128"/>
      <c r="AI195" s="128"/>
      <c r="AJ195" s="128"/>
      <c r="AK195" s="128"/>
      <c r="AL195" s="128"/>
      <c r="AM195" s="128"/>
      <c r="AN195" s="128"/>
      <c r="AO195" s="128"/>
      <c r="AP195" s="128"/>
    </row>
    <row r="196" spans="1:42" s="129" customFormat="1" ht="12.75" hidden="1" customHeight="1" thickBot="1">
      <c r="A196" s="126" t="s">
        <v>1790</v>
      </c>
      <c r="B196" s="420"/>
      <c r="C196" s="211" t="s">
        <v>1791</v>
      </c>
      <c r="D196" s="181"/>
      <c r="E196" s="270"/>
      <c r="F196" s="271"/>
      <c r="G196" s="272"/>
      <c r="H196" s="273"/>
      <c r="I196" s="270"/>
      <c r="J196" s="271"/>
      <c r="K196" s="271"/>
      <c r="L196" s="275"/>
      <c r="M196" s="274"/>
      <c r="N196" s="275"/>
      <c r="O196" s="150"/>
      <c r="P196" s="151" t="s">
        <v>1474</v>
      </c>
      <c r="Q196" s="150"/>
      <c r="R196" s="150" t="str">
        <f t="shared" si="12"/>
        <v/>
      </c>
      <c r="S196" s="5"/>
      <c r="T196" s="5"/>
      <c r="U196" s="30"/>
      <c r="V196" s="30"/>
      <c r="W196" s="5"/>
      <c r="X196" s="5"/>
      <c r="Y196" s="5"/>
      <c r="Z196" s="5"/>
      <c r="AA196" s="128"/>
      <c r="AB196" s="128"/>
      <c r="AC196" s="128"/>
      <c r="AD196" s="128"/>
      <c r="AE196" s="128"/>
      <c r="AF196" s="128"/>
      <c r="AG196" s="128"/>
      <c r="AH196" s="128"/>
      <c r="AI196" s="128"/>
      <c r="AJ196" s="128"/>
      <c r="AK196" s="128"/>
      <c r="AL196" s="128"/>
      <c r="AM196" s="128"/>
      <c r="AN196" s="128"/>
      <c r="AO196" s="128"/>
      <c r="AP196" s="128"/>
    </row>
    <row r="197" spans="1:42" s="21" customFormat="1" ht="16.5" hidden="1" customHeight="1" thickBot="1">
      <c r="A197" s="63" t="s">
        <v>1862</v>
      </c>
      <c r="B197" s="879" t="s">
        <v>1792</v>
      </c>
      <c r="C197" s="880"/>
      <c r="D197" s="209"/>
      <c r="E197" s="336">
        <f t="shared" ref="E197:N197" si="16">SUM(E198:E234)</f>
        <v>0</v>
      </c>
      <c r="F197" s="337">
        <f>SUM(F198:F234)</f>
        <v>0</v>
      </c>
      <c r="G197" s="338">
        <f>SUM(G198:G234)</f>
        <v>0</v>
      </c>
      <c r="H197" s="339">
        <f t="shared" si="16"/>
        <v>0</v>
      </c>
      <c r="I197" s="336">
        <f>SUM(I198:I234)</f>
        <v>0</v>
      </c>
      <c r="J197" s="337">
        <f>SUM(J198:J234)</f>
        <v>0</v>
      </c>
      <c r="K197" s="337">
        <f t="shared" si="16"/>
        <v>0</v>
      </c>
      <c r="L197" s="340">
        <f t="shared" si="16"/>
        <v>0</v>
      </c>
      <c r="M197" s="341">
        <f>SUM(M198:M234)</f>
        <v>0</v>
      </c>
      <c r="N197" s="340">
        <f t="shared" si="16"/>
        <v>0</v>
      </c>
      <c r="O197" s="36"/>
      <c r="P197" s="51" t="s">
        <v>1500</v>
      </c>
      <c r="Q197" s="36"/>
      <c r="R197" s="36" t="str">
        <f t="shared" si="12"/>
        <v/>
      </c>
      <c r="S197" s="20"/>
      <c r="T197" s="20"/>
      <c r="U197" s="24">
        <f>SUM(M198:M224)</f>
        <v>0</v>
      </c>
      <c r="V197" s="24">
        <f>SUM(N198:N224)</f>
        <v>0</v>
      </c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</row>
    <row r="198" spans="1:42" s="17" customFormat="1" ht="12.75" hidden="1" customHeight="1">
      <c r="A198" s="63" t="s">
        <v>1794</v>
      </c>
      <c r="B198" s="95"/>
      <c r="C198" s="152" t="s">
        <v>1795</v>
      </c>
      <c r="D198" s="132"/>
      <c r="E198" s="258"/>
      <c r="F198" s="259"/>
      <c r="G198" s="260"/>
      <c r="H198" s="261"/>
      <c r="I198" s="258"/>
      <c r="J198" s="259"/>
      <c r="K198" s="259"/>
      <c r="L198" s="263"/>
      <c r="M198" s="262">
        <f>I198+K198</f>
        <v>0</v>
      </c>
      <c r="N198" s="263">
        <f>J198+L198</f>
        <v>0</v>
      </c>
      <c r="O198" s="36"/>
      <c r="P198" s="51" t="s">
        <v>1473</v>
      </c>
      <c r="Q198" s="36"/>
      <c r="R198" s="36" t="str">
        <f t="shared" si="12"/>
        <v/>
      </c>
      <c r="S198" s="15"/>
      <c r="T198" s="15"/>
      <c r="U198" s="28"/>
      <c r="V198" s="28"/>
      <c r="W198" s="15"/>
      <c r="X198" s="15"/>
      <c r="Y198" s="15"/>
      <c r="Z198" s="15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</row>
    <row r="199" spans="1:42" s="17" customFormat="1" ht="12.75" hidden="1" customHeight="1">
      <c r="A199" s="63" t="s">
        <v>1796</v>
      </c>
      <c r="B199" s="72"/>
      <c r="C199" s="144" t="s">
        <v>1538</v>
      </c>
      <c r="D199" s="132"/>
      <c r="E199" s="264"/>
      <c r="F199" s="265"/>
      <c r="G199" s="266"/>
      <c r="H199" s="267"/>
      <c r="I199" s="264"/>
      <c r="J199" s="265"/>
      <c r="K199" s="265"/>
      <c r="L199" s="269"/>
      <c r="M199" s="268"/>
      <c r="N199" s="269"/>
      <c r="O199" s="36"/>
      <c r="P199" s="51" t="s">
        <v>1473</v>
      </c>
      <c r="Q199" s="36"/>
      <c r="R199" s="36" t="str">
        <f t="shared" si="12"/>
        <v/>
      </c>
      <c r="S199" s="15"/>
      <c r="T199" s="15"/>
      <c r="U199" s="28"/>
      <c r="V199" s="28"/>
      <c r="W199" s="15"/>
      <c r="X199" s="15"/>
      <c r="Y199" s="15"/>
      <c r="Z199" s="15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</row>
    <row r="200" spans="1:42" s="17" customFormat="1" ht="12.75" hidden="1" customHeight="1">
      <c r="A200" s="63" t="s">
        <v>1797</v>
      </c>
      <c r="B200" s="72"/>
      <c r="C200" s="144" t="s">
        <v>1798</v>
      </c>
      <c r="D200" s="132"/>
      <c r="E200" s="264"/>
      <c r="F200" s="265"/>
      <c r="G200" s="266"/>
      <c r="H200" s="267"/>
      <c r="I200" s="264"/>
      <c r="J200" s="265"/>
      <c r="K200" s="265"/>
      <c r="L200" s="269"/>
      <c r="M200" s="268"/>
      <c r="N200" s="269"/>
      <c r="O200" s="36"/>
      <c r="P200" s="51" t="s">
        <v>1474</v>
      </c>
      <c r="Q200" s="36"/>
      <c r="R200" s="36" t="str">
        <f t="shared" si="12"/>
        <v/>
      </c>
      <c r="S200" s="15"/>
      <c r="T200" s="15"/>
      <c r="U200" s="28"/>
      <c r="V200" s="28"/>
      <c r="W200" s="15"/>
      <c r="X200" s="15"/>
      <c r="Y200" s="15"/>
      <c r="Z200" s="15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</row>
    <row r="201" spans="1:42" s="17" customFormat="1" ht="12.75" hidden="1" customHeight="1">
      <c r="A201" s="63" t="s">
        <v>1799</v>
      </c>
      <c r="B201" s="72"/>
      <c r="C201" s="144" t="s">
        <v>1800</v>
      </c>
      <c r="D201" s="132"/>
      <c r="E201" s="264"/>
      <c r="F201" s="265"/>
      <c r="G201" s="266"/>
      <c r="H201" s="267"/>
      <c r="I201" s="264"/>
      <c r="J201" s="265"/>
      <c r="K201" s="265"/>
      <c r="L201" s="269"/>
      <c r="M201" s="268"/>
      <c r="N201" s="269"/>
      <c r="O201" s="36"/>
      <c r="P201" s="51" t="s">
        <v>1474</v>
      </c>
      <c r="Q201" s="36"/>
      <c r="R201" s="36" t="str">
        <f t="shared" si="12"/>
        <v/>
      </c>
      <c r="S201" s="15"/>
      <c r="T201" s="15"/>
      <c r="U201" s="28"/>
      <c r="V201" s="28"/>
      <c r="W201" s="15"/>
      <c r="X201" s="15"/>
      <c r="Y201" s="15"/>
      <c r="Z201" s="15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</row>
    <row r="202" spans="1:42" s="17" customFormat="1" ht="12.75" hidden="1" customHeight="1">
      <c r="A202" s="63" t="s">
        <v>1801</v>
      </c>
      <c r="B202" s="72"/>
      <c r="C202" s="144" t="s">
        <v>1802</v>
      </c>
      <c r="D202" s="132"/>
      <c r="E202" s="264"/>
      <c r="F202" s="265"/>
      <c r="G202" s="266"/>
      <c r="H202" s="267"/>
      <c r="I202" s="264"/>
      <c r="J202" s="265"/>
      <c r="K202" s="265"/>
      <c r="L202" s="269"/>
      <c r="M202" s="268"/>
      <c r="N202" s="269"/>
      <c r="O202" s="36"/>
      <c r="P202" s="51" t="s">
        <v>1474</v>
      </c>
      <c r="Q202" s="36"/>
      <c r="R202" s="36" t="str">
        <f t="shared" si="12"/>
        <v/>
      </c>
      <c r="S202" s="15"/>
      <c r="T202" s="15"/>
      <c r="U202" s="28"/>
      <c r="V202" s="28"/>
      <c r="W202" s="15"/>
      <c r="X202" s="15"/>
      <c r="Y202" s="15"/>
      <c r="Z202" s="15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</row>
    <row r="203" spans="1:42" s="17" customFormat="1" ht="12.75" hidden="1" customHeight="1">
      <c r="A203" s="63" t="s">
        <v>1803</v>
      </c>
      <c r="B203" s="72"/>
      <c r="C203" s="144" t="s">
        <v>1804</v>
      </c>
      <c r="D203" s="132"/>
      <c r="E203" s="264"/>
      <c r="F203" s="265"/>
      <c r="G203" s="266"/>
      <c r="H203" s="267"/>
      <c r="I203" s="264"/>
      <c r="J203" s="265"/>
      <c r="K203" s="265"/>
      <c r="L203" s="269"/>
      <c r="M203" s="268"/>
      <c r="N203" s="269"/>
      <c r="O203" s="36"/>
      <c r="P203" s="51" t="s">
        <v>1474</v>
      </c>
      <c r="Q203" s="36"/>
      <c r="R203" s="36" t="str">
        <f t="shared" ref="R203:R266" si="17">IF(SUM(E203:N203)=0,"",P203)</f>
        <v/>
      </c>
      <c r="S203" s="15"/>
      <c r="T203" s="15"/>
      <c r="U203" s="28"/>
      <c r="V203" s="28"/>
      <c r="W203" s="15"/>
      <c r="X203" s="15"/>
      <c r="Y203" s="15"/>
      <c r="Z203" s="15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</row>
    <row r="204" spans="1:42" s="17" customFormat="1" ht="12.75" hidden="1" customHeight="1">
      <c r="A204" s="63" t="s">
        <v>1805</v>
      </c>
      <c r="B204" s="72"/>
      <c r="C204" s="144" t="s">
        <v>1494</v>
      </c>
      <c r="D204" s="132"/>
      <c r="E204" s="264"/>
      <c r="F204" s="265"/>
      <c r="G204" s="266"/>
      <c r="H204" s="267"/>
      <c r="I204" s="264"/>
      <c r="J204" s="265"/>
      <c r="K204" s="265"/>
      <c r="L204" s="269"/>
      <c r="M204" s="268"/>
      <c r="N204" s="269"/>
      <c r="O204" s="36"/>
      <c r="P204" s="51" t="s">
        <v>1474</v>
      </c>
      <c r="Q204" s="36"/>
      <c r="R204" s="36" t="str">
        <f t="shared" si="17"/>
        <v/>
      </c>
      <c r="S204" s="15"/>
      <c r="T204" s="15"/>
      <c r="U204" s="28"/>
      <c r="V204" s="28"/>
      <c r="W204" s="15"/>
      <c r="X204" s="15"/>
      <c r="Y204" s="15"/>
      <c r="Z204" s="15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</row>
    <row r="205" spans="1:42" s="17" customFormat="1" ht="12.75" hidden="1" customHeight="1">
      <c r="A205" s="63" t="s">
        <v>1806</v>
      </c>
      <c r="B205" s="72"/>
      <c r="C205" s="144" t="s">
        <v>1807</v>
      </c>
      <c r="D205" s="132"/>
      <c r="E205" s="264"/>
      <c r="F205" s="265"/>
      <c r="G205" s="266"/>
      <c r="H205" s="267"/>
      <c r="I205" s="264"/>
      <c r="J205" s="265"/>
      <c r="K205" s="265"/>
      <c r="L205" s="269"/>
      <c r="M205" s="274"/>
      <c r="N205" s="275"/>
      <c r="O205" s="36"/>
      <c r="P205" s="51" t="s">
        <v>1474</v>
      </c>
      <c r="Q205" s="36"/>
      <c r="R205" s="36" t="str">
        <f t="shared" si="17"/>
        <v/>
      </c>
      <c r="S205" s="15"/>
      <c r="T205" s="15"/>
      <c r="U205" s="28"/>
      <c r="V205" s="28"/>
      <c r="W205" s="15"/>
      <c r="X205" s="15"/>
      <c r="Y205" s="15"/>
      <c r="Z205" s="15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</row>
    <row r="206" spans="1:42" s="129" customFormat="1" ht="12.75" hidden="1" customHeight="1">
      <c r="A206" s="126" t="s">
        <v>1808</v>
      </c>
      <c r="B206" s="72"/>
      <c r="C206" s="144" t="s">
        <v>1809</v>
      </c>
      <c r="D206" s="134"/>
      <c r="E206" s="264"/>
      <c r="F206" s="265"/>
      <c r="G206" s="266"/>
      <c r="H206" s="267"/>
      <c r="I206" s="264"/>
      <c r="J206" s="265"/>
      <c r="K206" s="265"/>
      <c r="L206" s="269"/>
      <c r="M206" s="268">
        <f>I206+K206</f>
        <v>0</v>
      </c>
      <c r="N206" s="269">
        <f>J206+L206</f>
        <v>0</v>
      </c>
      <c r="O206" s="150"/>
      <c r="P206" s="151" t="s">
        <v>1474</v>
      </c>
      <c r="Q206" s="150"/>
      <c r="R206" s="150" t="str">
        <f t="shared" si="17"/>
        <v/>
      </c>
      <c r="S206" s="5"/>
      <c r="T206" s="5"/>
      <c r="U206" s="30"/>
      <c r="V206" s="30"/>
      <c r="W206" s="5"/>
      <c r="X206" s="5"/>
      <c r="Y206" s="5"/>
      <c r="Z206" s="5"/>
      <c r="AA206" s="128"/>
      <c r="AB206" s="128"/>
      <c r="AC206" s="128"/>
      <c r="AD206" s="128"/>
      <c r="AE206" s="128"/>
      <c r="AF206" s="128"/>
      <c r="AG206" s="128"/>
      <c r="AH206" s="128"/>
      <c r="AI206" s="128"/>
      <c r="AJ206" s="128"/>
      <c r="AK206" s="128"/>
      <c r="AL206" s="128"/>
      <c r="AM206" s="128"/>
      <c r="AN206" s="128"/>
      <c r="AO206" s="128"/>
      <c r="AP206" s="128"/>
    </row>
    <row r="207" spans="1:42" s="129" customFormat="1" ht="12.75" hidden="1" customHeight="1">
      <c r="A207" s="126" t="s">
        <v>1810</v>
      </c>
      <c r="B207" s="72"/>
      <c r="C207" s="144" t="s">
        <v>1811</v>
      </c>
      <c r="D207" s="132"/>
      <c r="E207" s="264"/>
      <c r="F207" s="265"/>
      <c r="G207" s="266"/>
      <c r="H207" s="267"/>
      <c r="I207" s="264"/>
      <c r="J207" s="265"/>
      <c r="K207" s="265">
        <v>0</v>
      </c>
      <c r="L207" s="269">
        <v>0</v>
      </c>
      <c r="M207" s="268">
        <f t="shared" ref="M207:N234" si="18">I207+K207</f>
        <v>0</v>
      </c>
      <c r="N207" s="269">
        <f t="shared" si="18"/>
        <v>0</v>
      </c>
      <c r="O207" s="150"/>
      <c r="P207" s="151" t="s">
        <v>1474</v>
      </c>
      <c r="Q207" s="150"/>
      <c r="R207" s="150" t="str">
        <f t="shared" si="17"/>
        <v/>
      </c>
      <c r="S207" s="5"/>
      <c r="T207" s="5"/>
      <c r="U207" s="30"/>
      <c r="V207" s="30"/>
      <c r="W207" s="5"/>
      <c r="X207" s="5"/>
      <c r="Y207" s="5"/>
      <c r="Z207" s="5"/>
      <c r="AA207" s="128"/>
      <c r="AB207" s="128"/>
      <c r="AC207" s="128"/>
      <c r="AD207" s="128"/>
      <c r="AE207" s="128"/>
      <c r="AF207" s="128"/>
      <c r="AG207" s="128"/>
      <c r="AH207" s="128"/>
      <c r="AI207" s="128"/>
      <c r="AJ207" s="128"/>
      <c r="AK207" s="128"/>
      <c r="AL207" s="128"/>
      <c r="AM207" s="128"/>
      <c r="AN207" s="128"/>
      <c r="AO207" s="128"/>
      <c r="AP207" s="128"/>
    </row>
    <row r="208" spans="1:42" s="129" customFormat="1" ht="12.75" hidden="1" customHeight="1">
      <c r="A208" s="126" t="s">
        <v>1827</v>
      </c>
      <c r="B208" s="72"/>
      <c r="C208" s="144" t="s">
        <v>1828</v>
      </c>
      <c r="D208" s="132"/>
      <c r="E208" s="264"/>
      <c r="F208" s="265"/>
      <c r="G208" s="266"/>
      <c r="H208" s="267"/>
      <c r="I208" s="264"/>
      <c r="J208" s="265"/>
      <c r="K208" s="265"/>
      <c r="L208" s="269"/>
      <c r="M208" s="268">
        <f t="shared" si="18"/>
        <v>0</v>
      </c>
      <c r="N208" s="269">
        <f t="shared" si="18"/>
        <v>0</v>
      </c>
      <c r="O208" s="150"/>
      <c r="P208" s="151" t="s">
        <v>1474</v>
      </c>
      <c r="Q208" s="150"/>
      <c r="R208" s="150" t="str">
        <f t="shared" si="17"/>
        <v/>
      </c>
      <c r="S208" s="5"/>
      <c r="T208" s="5"/>
      <c r="U208" s="30"/>
      <c r="V208" s="30"/>
      <c r="W208" s="5"/>
      <c r="X208" s="5"/>
      <c r="Y208" s="5"/>
      <c r="Z208" s="5"/>
      <c r="AA208" s="128"/>
      <c r="AB208" s="128"/>
      <c r="AC208" s="128"/>
      <c r="AD208" s="128"/>
      <c r="AE208" s="128"/>
      <c r="AF208" s="128"/>
      <c r="AG208" s="128"/>
      <c r="AH208" s="128"/>
      <c r="AI208" s="128"/>
      <c r="AJ208" s="128"/>
      <c r="AK208" s="128"/>
      <c r="AL208" s="128"/>
      <c r="AM208" s="128"/>
      <c r="AN208" s="128"/>
      <c r="AO208" s="128"/>
      <c r="AP208" s="128"/>
    </row>
    <row r="209" spans="1:42" s="129" customFormat="1" ht="12.75" hidden="1" customHeight="1">
      <c r="A209" s="126" t="s">
        <v>1812</v>
      </c>
      <c r="B209" s="72"/>
      <c r="C209" s="144" t="s">
        <v>1813</v>
      </c>
      <c r="D209" s="134"/>
      <c r="E209" s="264"/>
      <c r="F209" s="265"/>
      <c r="G209" s="266"/>
      <c r="H209" s="342"/>
      <c r="I209" s="343"/>
      <c r="J209" s="344"/>
      <c r="K209" s="265"/>
      <c r="L209" s="269"/>
      <c r="M209" s="345">
        <f t="shared" si="18"/>
        <v>0</v>
      </c>
      <c r="N209" s="346">
        <f t="shared" si="18"/>
        <v>0</v>
      </c>
      <c r="O209" s="150"/>
      <c r="P209" s="151" t="s">
        <v>1474</v>
      </c>
      <c r="Q209" s="150"/>
      <c r="R209" s="150" t="str">
        <f t="shared" si="17"/>
        <v/>
      </c>
      <c r="S209" s="5"/>
      <c r="T209" s="5"/>
      <c r="U209" s="30"/>
      <c r="V209" s="30"/>
      <c r="W209" s="5"/>
      <c r="X209" s="5"/>
      <c r="Y209" s="5"/>
      <c r="Z209" s="5"/>
      <c r="AA209" s="128"/>
      <c r="AB209" s="128"/>
      <c r="AC209" s="128"/>
      <c r="AD209" s="128"/>
      <c r="AE209" s="128"/>
      <c r="AF209" s="128"/>
      <c r="AG209" s="128"/>
      <c r="AH209" s="128"/>
      <c r="AI209" s="128"/>
      <c r="AJ209" s="128"/>
      <c r="AK209" s="128"/>
      <c r="AL209" s="128"/>
      <c r="AM209" s="128"/>
      <c r="AN209" s="128"/>
      <c r="AO209" s="128"/>
      <c r="AP209" s="128"/>
    </row>
    <row r="210" spans="1:42" s="129" customFormat="1" ht="12.75" hidden="1" customHeight="1">
      <c r="A210" s="126" t="s">
        <v>1814</v>
      </c>
      <c r="B210" s="95"/>
      <c r="C210" s="152" t="s">
        <v>1815</v>
      </c>
      <c r="D210" s="132"/>
      <c r="E210" s="258"/>
      <c r="F210" s="259"/>
      <c r="G210" s="260"/>
      <c r="H210" s="261"/>
      <c r="I210" s="258"/>
      <c r="J210" s="259"/>
      <c r="K210" s="259"/>
      <c r="L210" s="263"/>
      <c r="M210" s="268">
        <f t="shared" si="18"/>
        <v>0</v>
      </c>
      <c r="N210" s="269">
        <f t="shared" si="18"/>
        <v>0</v>
      </c>
      <c r="O210" s="150"/>
      <c r="P210" s="151" t="s">
        <v>1474</v>
      </c>
      <c r="Q210" s="150"/>
      <c r="R210" s="150" t="str">
        <f t="shared" si="17"/>
        <v/>
      </c>
      <c r="S210" s="5"/>
      <c r="T210" s="5"/>
      <c r="U210" s="30"/>
      <c r="V210" s="30"/>
      <c r="W210" s="5"/>
      <c r="X210" s="5"/>
      <c r="Y210" s="5"/>
      <c r="Z210" s="5"/>
      <c r="AA210" s="128"/>
      <c r="AB210" s="128"/>
      <c r="AC210" s="128"/>
      <c r="AD210" s="128"/>
      <c r="AE210" s="128"/>
      <c r="AF210" s="128"/>
      <c r="AG210" s="128"/>
      <c r="AH210" s="128"/>
      <c r="AI210" s="128"/>
      <c r="AJ210" s="128"/>
      <c r="AK210" s="128"/>
      <c r="AL210" s="128"/>
      <c r="AM210" s="128"/>
      <c r="AN210" s="128"/>
      <c r="AO210" s="128"/>
      <c r="AP210" s="128"/>
    </row>
    <row r="211" spans="1:42" s="129" customFormat="1" ht="12" hidden="1" customHeight="1">
      <c r="A211" s="126" t="s">
        <v>1816</v>
      </c>
      <c r="B211" s="72"/>
      <c r="C211" s="144" t="s">
        <v>1817</v>
      </c>
      <c r="D211" s="132"/>
      <c r="E211" s="264"/>
      <c r="F211" s="265"/>
      <c r="G211" s="266"/>
      <c r="H211" s="267"/>
      <c r="I211" s="264"/>
      <c r="J211" s="265"/>
      <c r="K211" s="265">
        <v>0</v>
      </c>
      <c r="L211" s="269">
        <v>0</v>
      </c>
      <c r="M211" s="268">
        <f t="shared" si="18"/>
        <v>0</v>
      </c>
      <c r="N211" s="269">
        <f t="shared" si="18"/>
        <v>0</v>
      </c>
      <c r="O211" s="150"/>
      <c r="P211" s="151" t="s">
        <v>1474</v>
      </c>
      <c r="Q211" s="150"/>
      <c r="R211" s="150" t="str">
        <f t="shared" si="17"/>
        <v/>
      </c>
      <c r="S211" s="5"/>
      <c r="T211" s="5"/>
      <c r="U211" s="30"/>
      <c r="V211" s="30"/>
      <c r="W211" s="5"/>
      <c r="X211" s="5"/>
      <c r="Y211" s="5"/>
      <c r="Z211" s="5"/>
      <c r="AA211" s="128"/>
      <c r="AB211" s="128"/>
      <c r="AC211" s="128"/>
      <c r="AD211" s="128"/>
      <c r="AE211" s="128"/>
      <c r="AF211" s="128"/>
      <c r="AG211" s="128"/>
      <c r="AH211" s="128"/>
      <c r="AI211" s="128"/>
      <c r="AJ211" s="128"/>
      <c r="AK211" s="128"/>
      <c r="AL211" s="128"/>
      <c r="AM211" s="128"/>
      <c r="AN211" s="128"/>
      <c r="AO211" s="128"/>
      <c r="AP211" s="128"/>
    </row>
    <row r="212" spans="1:42" s="129" customFormat="1" ht="12.75" hidden="1" customHeight="1">
      <c r="A212" s="126" t="s">
        <v>1818</v>
      </c>
      <c r="B212" s="72"/>
      <c r="C212" s="144" t="s">
        <v>1819</v>
      </c>
      <c r="D212" s="132"/>
      <c r="E212" s="264"/>
      <c r="F212" s="265"/>
      <c r="G212" s="266"/>
      <c r="H212" s="267"/>
      <c r="I212" s="264"/>
      <c r="J212" s="265"/>
      <c r="K212" s="265"/>
      <c r="L212" s="269"/>
      <c r="M212" s="268">
        <f t="shared" si="18"/>
        <v>0</v>
      </c>
      <c r="N212" s="269">
        <f t="shared" si="18"/>
        <v>0</v>
      </c>
      <c r="O212" s="150"/>
      <c r="P212" s="151" t="s">
        <v>1474</v>
      </c>
      <c r="Q212" s="150"/>
      <c r="R212" s="150" t="str">
        <f t="shared" si="17"/>
        <v/>
      </c>
      <c r="S212" s="5"/>
      <c r="T212" s="5"/>
      <c r="U212" s="30"/>
      <c r="V212" s="30"/>
      <c r="W212" s="5"/>
      <c r="X212" s="5"/>
      <c r="Y212" s="5"/>
      <c r="Z212" s="5"/>
      <c r="AA212" s="128"/>
      <c r="AB212" s="128"/>
      <c r="AC212" s="128"/>
      <c r="AD212" s="128"/>
      <c r="AE212" s="128"/>
      <c r="AF212" s="128"/>
      <c r="AG212" s="128"/>
      <c r="AH212" s="128"/>
      <c r="AI212" s="128"/>
      <c r="AJ212" s="128"/>
      <c r="AK212" s="128"/>
      <c r="AL212" s="128"/>
      <c r="AM212" s="128"/>
      <c r="AN212" s="128"/>
      <c r="AO212" s="128"/>
      <c r="AP212" s="128"/>
    </row>
    <row r="213" spans="1:42" s="129" customFormat="1" ht="12.75" hidden="1" customHeight="1">
      <c r="A213" s="126" t="s">
        <v>1820</v>
      </c>
      <c r="B213" s="72"/>
      <c r="C213" s="144" t="s">
        <v>1821</v>
      </c>
      <c r="D213" s="132"/>
      <c r="E213" s="264"/>
      <c r="F213" s="265"/>
      <c r="G213" s="266"/>
      <c r="H213" s="267"/>
      <c r="I213" s="264"/>
      <c r="J213" s="265"/>
      <c r="K213" s="265"/>
      <c r="L213" s="269"/>
      <c r="M213" s="268">
        <f t="shared" si="18"/>
        <v>0</v>
      </c>
      <c r="N213" s="269">
        <f t="shared" si="18"/>
        <v>0</v>
      </c>
      <c r="O213" s="150"/>
      <c r="P213" s="151" t="s">
        <v>1474</v>
      </c>
      <c r="Q213" s="150"/>
      <c r="R213" s="150" t="str">
        <f t="shared" si="17"/>
        <v/>
      </c>
      <c r="S213" s="5"/>
      <c r="T213" s="5"/>
      <c r="U213" s="30"/>
      <c r="V213" s="30"/>
      <c r="W213" s="5"/>
      <c r="X213" s="5"/>
      <c r="Y213" s="5"/>
      <c r="Z213" s="5"/>
      <c r="AA213" s="128"/>
      <c r="AB213" s="128"/>
      <c r="AC213" s="128"/>
      <c r="AD213" s="128"/>
      <c r="AE213" s="128"/>
      <c r="AF213" s="128"/>
      <c r="AG213" s="128"/>
      <c r="AH213" s="128"/>
      <c r="AI213" s="128"/>
      <c r="AJ213" s="128"/>
      <c r="AK213" s="128"/>
      <c r="AL213" s="128"/>
      <c r="AM213" s="128"/>
      <c r="AN213" s="128"/>
      <c r="AO213" s="128"/>
      <c r="AP213" s="128"/>
    </row>
    <row r="214" spans="1:42" s="129" customFormat="1" ht="12.75" hidden="1" customHeight="1">
      <c r="A214" s="126" t="s">
        <v>1822</v>
      </c>
      <c r="B214" s="72"/>
      <c r="C214" s="144" t="s">
        <v>1823</v>
      </c>
      <c r="D214" s="132"/>
      <c r="E214" s="264"/>
      <c r="F214" s="265"/>
      <c r="G214" s="266"/>
      <c r="H214" s="267"/>
      <c r="I214" s="264"/>
      <c r="J214" s="265"/>
      <c r="K214" s="265"/>
      <c r="L214" s="269"/>
      <c r="M214" s="268">
        <f t="shared" si="18"/>
        <v>0</v>
      </c>
      <c r="N214" s="269">
        <f t="shared" si="18"/>
        <v>0</v>
      </c>
      <c r="O214" s="150"/>
      <c r="P214" s="151" t="s">
        <v>1474</v>
      </c>
      <c r="Q214" s="150"/>
      <c r="R214" s="150" t="str">
        <f t="shared" si="17"/>
        <v/>
      </c>
      <c r="S214" s="5"/>
      <c r="T214" s="5"/>
      <c r="U214" s="30"/>
      <c r="V214" s="30"/>
      <c r="W214" s="5"/>
      <c r="X214" s="5"/>
      <c r="Y214" s="5"/>
      <c r="Z214" s="5"/>
      <c r="AA214" s="128"/>
      <c r="AB214" s="128"/>
      <c r="AC214" s="128"/>
      <c r="AD214" s="128"/>
      <c r="AE214" s="128"/>
      <c r="AF214" s="128"/>
      <c r="AG214" s="128"/>
      <c r="AH214" s="128"/>
      <c r="AI214" s="128"/>
      <c r="AJ214" s="128"/>
      <c r="AK214" s="128"/>
      <c r="AL214" s="128"/>
      <c r="AM214" s="128"/>
      <c r="AN214" s="128"/>
      <c r="AO214" s="128"/>
      <c r="AP214" s="128"/>
    </row>
    <row r="215" spans="1:42" s="129" customFormat="1" ht="12.75" hidden="1" customHeight="1">
      <c r="A215" s="126" t="s">
        <v>1824</v>
      </c>
      <c r="B215" s="72"/>
      <c r="C215" s="144" t="s">
        <v>1607</v>
      </c>
      <c r="D215" s="132"/>
      <c r="E215" s="264"/>
      <c r="F215" s="265"/>
      <c r="G215" s="266"/>
      <c r="H215" s="267"/>
      <c r="I215" s="264"/>
      <c r="J215" s="265"/>
      <c r="K215" s="265"/>
      <c r="L215" s="269"/>
      <c r="M215" s="268">
        <f t="shared" si="18"/>
        <v>0</v>
      </c>
      <c r="N215" s="269">
        <f t="shared" si="18"/>
        <v>0</v>
      </c>
      <c r="O215" s="150"/>
      <c r="P215" s="151" t="s">
        <v>1474</v>
      </c>
      <c r="Q215" s="150"/>
      <c r="R215" s="150" t="str">
        <f t="shared" si="17"/>
        <v/>
      </c>
      <c r="S215" s="5"/>
      <c r="T215" s="5"/>
      <c r="U215" s="30"/>
      <c r="V215" s="30"/>
      <c r="W215" s="5"/>
      <c r="X215" s="5"/>
      <c r="Y215" s="5"/>
      <c r="Z215" s="5"/>
      <c r="AA215" s="128"/>
      <c r="AB215" s="128"/>
      <c r="AC215" s="128"/>
      <c r="AD215" s="128"/>
      <c r="AE215" s="128"/>
      <c r="AF215" s="128"/>
      <c r="AG215" s="128"/>
      <c r="AH215" s="128"/>
      <c r="AI215" s="128"/>
      <c r="AJ215" s="128"/>
      <c r="AK215" s="128"/>
      <c r="AL215" s="128"/>
      <c r="AM215" s="128"/>
      <c r="AN215" s="128"/>
      <c r="AO215" s="128"/>
      <c r="AP215" s="128"/>
    </row>
    <row r="216" spans="1:42" s="129" customFormat="1" ht="12.75" hidden="1" customHeight="1">
      <c r="A216" s="126" t="s">
        <v>1825</v>
      </c>
      <c r="B216" s="72"/>
      <c r="C216" s="144" t="s">
        <v>1826</v>
      </c>
      <c r="D216" s="132"/>
      <c r="E216" s="264"/>
      <c r="F216" s="265"/>
      <c r="G216" s="266"/>
      <c r="H216" s="267"/>
      <c r="I216" s="264"/>
      <c r="J216" s="265"/>
      <c r="K216" s="265"/>
      <c r="L216" s="269"/>
      <c r="M216" s="268">
        <f t="shared" si="18"/>
        <v>0</v>
      </c>
      <c r="N216" s="269">
        <f t="shared" si="18"/>
        <v>0</v>
      </c>
      <c r="O216" s="150"/>
      <c r="P216" s="151" t="s">
        <v>1474</v>
      </c>
      <c r="Q216" s="150"/>
      <c r="R216" s="150" t="str">
        <f t="shared" si="17"/>
        <v/>
      </c>
      <c r="S216" s="5"/>
      <c r="T216" s="5"/>
      <c r="U216" s="30"/>
      <c r="V216" s="30"/>
      <c r="W216" s="5"/>
      <c r="X216" s="5"/>
      <c r="Y216" s="5"/>
      <c r="Z216" s="5"/>
      <c r="AA216" s="128"/>
      <c r="AB216" s="128"/>
      <c r="AC216" s="128"/>
      <c r="AD216" s="128"/>
      <c r="AE216" s="128"/>
      <c r="AF216" s="128"/>
      <c r="AG216" s="128"/>
      <c r="AH216" s="128"/>
      <c r="AI216" s="128"/>
      <c r="AJ216" s="128"/>
      <c r="AK216" s="128"/>
      <c r="AL216" s="128"/>
      <c r="AM216" s="128"/>
      <c r="AN216" s="128"/>
      <c r="AO216" s="128"/>
      <c r="AP216" s="128"/>
    </row>
    <row r="217" spans="1:42" s="129" customFormat="1" ht="12.75" hidden="1" customHeight="1">
      <c r="A217" s="126" t="s">
        <v>1829</v>
      </c>
      <c r="B217" s="72"/>
      <c r="C217" s="144" t="s">
        <v>1830</v>
      </c>
      <c r="D217" s="132"/>
      <c r="E217" s="264"/>
      <c r="F217" s="265"/>
      <c r="G217" s="266"/>
      <c r="H217" s="267"/>
      <c r="I217" s="264"/>
      <c r="J217" s="265"/>
      <c r="K217" s="265"/>
      <c r="L217" s="269"/>
      <c r="M217" s="268">
        <f t="shared" si="18"/>
        <v>0</v>
      </c>
      <c r="N217" s="269">
        <f t="shared" si="18"/>
        <v>0</v>
      </c>
      <c r="O217" s="150"/>
      <c r="P217" s="151" t="s">
        <v>1474</v>
      </c>
      <c r="Q217" s="150"/>
      <c r="R217" s="150" t="str">
        <f t="shared" si="17"/>
        <v/>
      </c>
      <c r="S217" s="5"/>
      <c r="T217" s="5"/>
      <c r="U217" s="30"/>
      <c r="V217" s="30"/>
      <c r="W217" s="5"/>
      <c r="X217" s="5"/>
      <c r="Y217" s="5"/>
      <c r="Z217" s="5"/>
      <c r="AA217" s="128"/>
      <c r="AB217" s="128"/>
      <c r="AC217" s="128"/>
      <c r="AD217" s="128"/>
      <c r="AE217" s="128"/>
      <c r="AF217" s="128"/>
      <c r="AG217" s="128"/>
      <c r="AH217" s="128"/>
      <c r="AI217" s="128"/>
      <c r="AJ217" s="128"/>
      <c r="AK217" s="128"/>
      <c r="AL217" s="128"/>
      <c r="AM217" s="128"/>
      <c r="AN217" s="128"/>
      <c r="AO217" s="128"/>
      <c r="AP217" s="128"/>
    </row>
    <row r="218" spans="1:42" s="129" customFormat="1" ht="12.75" hidden="1" customHeight="1">
      <c r="A218" s="126" t="s">
        <v>1831</v>
      </c>
      <c r="B218" s="72"/>
      <c r="C218" s="144" t="s">
        <v>1609</v>
      </c>
      <c r="D218" s="132"/>
      <c r="E218" s="264"/>
      <c r="F218" s="265"/>
      <c r="G218" s="266"/>
      <c r="H218" s="267"/>
      <c r="I218" s="264"/>
      <c r="J218" s="265"/>
      <c r="K218" s="265"/>
      <c r="L218" s="269"/>
      <c r="M218" s="268">
        <f t="shared" si="18"/>
        <v>0</v>
      </c>
      <c r="N218" s="269">
        <f t="shared" si="18"/>
        <v>0</v>
      </c>
      <c r="O218" s="150"/>
      <c r="P218" s="151" t="s">
        <v>1474</v>
      </c>
      <c r="Q218" s="150"/>
      <c r="R218" s="150" t="str">
        <f t="shared" si="17"/>
        <v/>
      </c>
      <c r="S218" s="5"/>
      <c r="T218" s="5"/>
      <c r="U218" s="30"/>
      <c r="V218" s="30"/>
      <c r="W218" s="5"/>
      <c r="X218" s="5"/>
      <c r="Y218" s="5"/>
      <c r="Z218" s="5"/>
      <c r="AA218" s="128"/>
      <c r="AB218" s="128"/>
      <c r="AC218" s="128"/>
      <c r="AD218" s="128"/>
      <c r="AE218" s="128"/>
      <c r="AF218" s="128"/>
      <c r="AG218" s="128"/>
      <c r="AH218" s="128"/>
      <c r="AI218" s="128"/>
      <c r="AJ218" s="128"/>
      <c r="AK218" s="128"/>
      <c r="AL218" s="128"/>
      <c r="AM218" s="128"/>
      <c r="AN218" s="128"/>
      <c r="AO218" s="128"/>
      <c r="AP218" s="128"/>
    </row>
    <row r="219" spans="1:42" s="129" customFormat="1" ht="12.75" hidden="1" customHeight="1">
      <c r="A219" s="126" t="s">
        <v>1832</v>
      </c>
      <c r="B219" s="72"/>
      <c r="C219" s="144" t="s">
        <v>1833</v>
      </c>
      <c r="D219" s="132"/>
      <c r="E219" s="264"/>
      <c r="F219" s="265"/>
      <c r="G219" s="266"/>
      <c r="H219" s="267"/>
      <c r="I219" s="264"/>
      <c r="J219" s="265"/>
      <c r="K219" s="265"/>
      <c r="L219" s="269"/>
      <c r="M219" s="268">
        <f t="shared" si="18"/>
        <v>0</v>
      </c>
      <c r="N219" s="269">
        <f t="shared" si="18"/>
        <v>0</v>
      </c>
      <c r="O219" s="150"/>
      <c r="P219" s="151" t="s">
        <v>1474</v>
      </c>
      <c r="Q219" s="150"/>
      <c r="R219" s="150" t="str">
        <f t="shared" si="17"/>
        <v/>
      </c>
      <c r="S219" s="5"/>
      <c r="T219" s="5"/>
      <c r="U219" s="30"/>
      <c r="V219" s="30"/>
      <c r="W219" s="5"/>
      <c r="X219" s="5"/>
      <c r="Y219" s="5"/>
      <c r="Z219" s="5"/>
      <c r="AA219" s="128"/>
      <c r="AB219" s="128"/>
      <c r="AC219" s="128"/>
      <c r="AD219" s="128"/>
      <c r="AE219" s="128"/>
      <c r="AF219" s="128"/>
      <c r="AG219" s="128"/>
      <c r="AH219" s="128"/>
      <c r="AI219" s="128"/>
      <c r="AJ219" s="128"/>
      <c r="AK219" s="128"/>
      <c r="AL219" s="128"/>
      <c r="AM219" s="128"/>
      <c r="AN219" s="128"/>
      <c r="AO219" s="128"/>
      <c r="AP219" s="128"/>
    </row>
    <row r="220" spans="1:42" s="129" customFormat="1" ht="12.75" hidden="1" customHeight="1">
      <c r="A220" s="126" t="s">
        <v>1834</v>
      </c>
      <c r="B220" s="72"/>
      <c r="C220" s="144" t="s">
        <v>1835</v>
      </c>
      <c r="D220" s="132"/>
      <c r="E220" s="264"/>
      <c r="F220" s="265"/>
      <c r="G220" s="266"/>
      <c r="H220" s="267"/>
      <c r="I220" s="264"/>
      <c r="J220" s="265"/>
      <c r="K220" s="265"/>
      <c r="L220" s="269"/>
      <c r="M220" s="268">
        <f t="shared" si="18"/>
        <v>0</v>
      </c>
      <c r="N220" s="269">
        <f t="shared" si="18"/>
        <v>0</v>
      </c>
      <c r="O220" s="150"/>
      <c r="P220" s="151" t="s">
        <v>1474</v>
      </c>
      <c r="Q220" s="150"/>
      <c r="R220" s="150" t="str">
        <f t="shared" si="17"/>
        <v/>
      </c>
      <c r="S220" s="5"/>
      <c r="T220" s="5"/>
      <c r="U220" s="30"/>
      <c r="V220" s="30"/>
      <c r="W220" s="5"/>
      <c r="X220" s="5"/>
      <c r="Y220" s="5"/>
      <c r="Z220" s="5"/>
      <c r="AA220" s="128"/>
      <c r="AB220" s="128"/>
      <c r="AC220" s="128"/>
      <c r="AD220" s="128"/>
      <c r="AE220" s="128"/>
      <c r="AF220" s="128"/>
      <c r="AG220" s="128"/>
      <c r="AH220" s="128"/>
      <c r="AI220" s="128"/>
      <c r="AJ220" s="128"/>
      <c r="AK220" s="128"/>
      <c r="AL220" s="128"/>
      <c r="AM220" s="128"/>
      <c r="AN220" s="128"/>
      <c r="AO220" s="128"/>
      <c r="AP220" s="128"/>
    </row>
    <row r="221" spans="1:42" s="129" customFormat="1" ht="12.75" hidden="1" customHeight="1">
      <c r="A221" s="126" t="s">
        <v>1836</v>
      </c>
      <c r="B221" s="72"/>
      <c r="C221" s="144" t="s">
        <v>1837</v>
      </c>
      <c r="D221" s="132"/>
      <c r="E221" s="264"/>
      <c r="F221" s="265"/>
      <c r="G221" s="266"/>
      <c r="H221" s="267"/>
      <c r="I221" s="264"/>
      <c r="J221" s="265"/>
      <c r="K221" s="265"/>
      <c r="L221" s="269"/>
      <c r="M221" s="268">
        <f t="shared" si="18"/>
        <v>0</v>
      </c>
      <c r="N221" s="269">
        <f t="shared" si="18"/>
        <v>0</v>
      </c>
      <c r="O221" s="150"/>
      <c r="P221" s="151" t="s">
        <v>1474</v>
      </c>
      <c r="Q221" s="150"/>
      <c r="R221" s="150" t="str">
        <f t="shared" si="17"/>
        <v/>
      </c>
      <c r="S221" s="5"/>
      <c r="T221" s="5"/>
      <c r="U221" s="30"/>
      <c r="V221" s="30"/>
      <c r="W221" s="5"/>
      <c r="X221" s="5"/>
      <c r="Y221" s="5"/>
      <c r="Z221" s="5"/>
      <c r="AA221" s="128"/>
      <c r="AB221" s="128"/>
      <c r="AC221" s="128"/>
      <c r="AD221" s="128"/>
      <c r="AE221" s="128"/>
      <c r="AF221" s="128"/>
      <c r="AG221" s="128"/>
      <c r="AH221" s="128"/>
      <c r="AI221" s="128"/>
      <c r="AJ221" s="128"/>
      <c r="AK221" s="128"/>
      <c r="AL221" s="128"/>
      <c r="AM221" s="128"/>
      <c r="AN221" s="128"/>
      <c r="AO221" s="128"/>
      <c r="AP221" s="128"/>
    </row>
    <row r="222" spans="1:42" s="129" customFormat="1" ht="12.75" hidden="1" customHeight="1">
      <c r="A222" s="126" t="s">
        <v>1838</v>
      </c>
      <c r="B222" s="72"/>
      <c r="C222" s="144" t="s">
        <v>1839</v>
      </c>
      <c r="D222" s="132"/>
      <c r="E222" s="264"/>
      <c r="F222" s="265"/>
      <c r="G222" s="266"/>
      <c r="H222" s="267"/>
      <c r="I222" s="264"/>
      <c r="J222" s="265"/>
      <c r="K222" s="265"/>
      <c r="L222" s="269"/>
      <c r="M222" s="268">
        <f t="shared" si="18"/>
        <v>0</v>
      </c>
      <c r="N222" s="269">
        <f t="shared" si="18"/>
        <v>0</v>
      </c>
      <c r="O222" s="150"/>
      <c r="P222" s="151" t="s">
        <v>1474</v>
      </c>
      <c r="Q222" s="150"/>
      <c r="R222" s="150" t="str">
        <f t="shared" si="17"/>
        <v/>
      </c>
      <c r="S222" s="5"/>
      <c r="T222" s="5"/>
      <c r="U222" s="30"/>
      <c r="V222" s="30"/>
      <c r="W222" s="5"/>
      <c r="X222" s="5"/>
      <c r="Y222" s="5"/>
      <c r="Z222" s="5"/>
      <c r="AA222" s="128"/>
      <c r="AB222" s="128"/>
      <c r="AC222" s="128"/>
      <c r="AD222" s="128"/>
      <c r="AE222" s="128"/>
      <c r="AF222" s="128"/>
      <c r="AG222" s="128"/>
      <c r="AH222" s="128"/>
      <c r="AI222" s="128"/>
      <c r="AJ222" s="128"/>
      <c r="AK222" s="128"/>
      <c r="AL222" s="128"/>
      <c r="AM222" s="128"/>
      <c r="AN222" s="128"/>
      <c r="AO222" s="128"/>
      <c r="AP222" s="128"/>
    </row>
    <row r="223" spans="1:42" s="129" customFormat="1" ht="12.75" hidden="1" customHeight="1">
      <c r="A223" s="126" t="s">
        <v>1840</v>
      </c>
      <c r="B223" s="72"/>
      <c r="C223" s="144" t="s">
        <v>1841</v>
      </c>
      <c r="D223" s="132"/>
      <c r="E223" s="264"/>
      <c r="F223" s="265"/>
      <c r="G223" s="266"/>
      <c r="H223" s="267"/>
      <c r="I223" s="264"/>
      <c r="J223" s="265"/>
      <c r="K223" s="265"/>
      <c r="L223" s="269"/>
      <c r="M223" s="268">
        <f t="shared" si="18"/>
        <v>0</v>
      </c>
      <c r="N223" s="269">
        <f t="shared" si="18"/>
        <v>0</v>
      </c>
      <c r="O223" s="150"/>
      <c r="P223" s="151" t="s">
        <v>1474</v>
      </c>
      <c r="Q223" s="150"/>
      <c r="R223" s="150" t="str">
        <f t="shared" si="17"/>
        <v/>
      </c>
      <c r="S223" s="5"/>
      <c r="T223" s="5"/>
      <c r="U223" s="30"/>
      <c r="V223" s="30"/>
      <c r="W223" s="5"/>
      <c r="X223" s="5"/>
      <c r="Y223" s="5"/>
      <c r="Z223" s="5"/>
      <c r="AA223" s="128"/>
      <c r="AB223" s="128"/>
      <c r="AC223" s="128"/>
      <c r="AD223" s="128"/>
      <c r="AE223" s="128"/>
      <c r="AF223" s="128"/>
      <c r="AG223" s="128"/>
      <c r="AH223" s="128"/>
      <c r="AI223" s="128"/>
      <c r="AJ223" s="128"/>
      <c r="AK223" s="128"/>
      <c r="AL223" s="128"/>
      <c r="AM223" s="128"/>
      <c r="AN223" s="128"/>
      <c r="AO223" s="128"/>
      <c r="AP223" s="128"/>
    </row>
    <row r="224" spans="1:42" s="129" customFormat="1" ht="12.75" hidden="1" customHeight="1" thickBot="1">
      <c r="A224" s="126" t="s">
        <v>1842</v>
      </c>
      <c r="B224" s="104"/>
      <c r="C224" s="159" t="s">
        <v>1843</v>
      </c>
      <c r="D224" s="160"/>
      <c r="E224" s="310"/>
      <c r="F224" s="311"/>
      <c r="G224" s="312"/>
      <c r="H224" s="313"/>
      <c r="I224" s="310"/>
      <c r="J224" s="311"/>
      <c r="K224" s="311"/>
      <c r="L224" s="324"/>
      <c r="M224" s="310">
        <f t="shared" si="18"/>
        <v>0</v>
      </c>
      <c r="N224" s="324">
        <f t="shared" si="18"/>
        <v>0</v>
      </c>
      <c r="O224" s="150"/>
      <c r="P224" s="151" t="s">
        <v>1474</v>
      </c>
      <c r="Q224" s="150"/>
      <c r="R224" s="150" t="str">
        <f t="shared" si="17"/>
        <v/>
      </c>
      <c r="S224" s="5"/>
      <c r="T224" s="5"/>
      <c r="U224" s="30"/>
      <c r="V224" s="30"/>
      <c r="W224" s="5"/>
      <c r="X224" s="5"/>
      <c r="Y224" s="5"/>
      <c r="Z224" s="5"/>
      <c r="AA224" s="128"/>
      <c r="AB224" s="128"/>
      <c r="AC224" s="128"/>
      <c r="AD224" s="128"/>
      <c r="AE224" s="128"/>
      <c r="AF224" s="128"/>
      <c r="AG224" s="128"/>
      <c r="AH224" s="128"/>
      <c r="AI224" s="128"/>
      <c r="AJ224" s="128"/>
      <c r="AK224" s="128"/>
      <c r="AL224" s="128"/>
      <c r="AM224" s="128"/>
      <c r="AN224" s="128"/>
      <c r="AO224" s="128"/>
      <c r="AP224" s="128"/>
    </row>
    <row r="225" spans="1:42" s="143" customFormat="1" ht="12.75" hidden="1" customHeight="1" thickTop="1" thickBot="1">
      <c r="A225" s="137" t="s">
        <v>1844</v>
      </c>
      <c r="B225" s="95"/>
      <c r="C225" s="152" t="s">
        <v>1845</v>
      </c>
      <c r="D225" s="132"/>
      <c r="E225" s="258"/>
      <c r="F225" s="259"/>
      <c r="G225" s="260"/>
      <c r="H225" s="261"/>
      <c r="I225" s="258"/>
      <c r="J225" s="259"/>
      <c r="K225" s="259">
        <v>0</v>
      </c>
      <c r="L225" s="263">
        <v>0</v>
      </c>
      <c r="M225" s="262">
        <v>0</v>
      </c>
      <c r="N225" s="347">
        <f t="shared" si="18"/>
        <v>0</v>
      </c>
      <c r="O225" s="138"/>
      <c r="P225" s="139" t="s">
        <v>1474</v>
      </c>
      <c r="Q225" s="138"/>
      <c r="R225" s="138" t="str">
        <f t="shared" si="17"/>
        <v/>
      </c>
      <c r="S225" s="140"/>
      <c r="T225" s="140"/>
      <c r="U225" s="141"/>
      <c r="V225" s="141"/>
      <c r="W225" s="140"/>
      <c r="X225" s="140"/>
      <c r="Y225" s="140"/>
      <c r="Z225" s="140"/>
      <c r="AA225" s="142"/>
      <c r="AB225" s="142"/>
      <c r="AC225" s="142"/>
      <c r="AD225" s="142"/>
      <c r="AE225" s="142"/>
      <c r="AF225" s="142"/>
      <c r="AG225" s="142"/>
      <c r="AH225" s="142"/>
      <c r="AI225" s="142"/>
      <c r="AJ225" s="142"/>
      <c r="AK225" s="142"/>
      <c r="AL225" s="142"/>
      <c r="AM225" s="142"/>
      <c r="AN225" s="142"/>
      <c r="AO225" s="142"/>
      <c r="AP225" s="142"/>
    </row>
    <row r="226" spans="1:42" s="129" customFormat="1" ht="12.75" hidden="1" customHeight="1" thickTop="1" thickBot="1">
      <c r="A226" s="126" t="s">
        <v>1847</v>
      </c>
      <c r="B226" s="131"/>
      <c r="C226" s="144" t="s">
        <v>1848</v>
      </c>
      <c r="D226" s="132"/>
      <c r="E226" s="264"/>
      <c r="F226" s="265"/>
      <c r="G226" s="266"/>
      <c r="H226" s="267"/>
      <c r="I226" s="264"/>
      <c r="J226" s="265"/>
      <c r="K226" s="265"/>
      <c r="L226" s="269"/>
      <c r="M226" s="424">
        <f t="shared" si="18"/>
        <v>0</v>
      </c>
      <c r="N226" s="425">
        <f t="shared" si="18"/>
        <v>0</v>
      </c>
      <c r="O226" s="150"/>
      <c r="P226" s="151" t="s">
        <v>1474</v>
      </c>
      <c r="Q226" s="150"/>
      <c r="R226" s="150" t="str">
        <f t="shared" si="17"/>
        <v/>
      </c>
      <c r="S226" s="5"/>
      <c r="T226" s="5"/>
      <c r="U226" s="30"/>
      <c r="V226" s="30"/>
      <c r="W226" s="5"/>
      <c r="X226" s="5"/>
      <c r="Y226" s="5"/>
      <c r="Z226" s="5"/>
      <c r="AA226" s="128"/>
      <c r="AB226" s="128"/>
      <c r="AC226" s="128"/>
      <c r="AD226" s="128"/>
      <c r="AE226" s="128"/>
      <c r="AF226" s="128"/>
      <c r="AG226" s="128"/>
      <c r="AH226" s="128"/>
      <c r="AI226" s="128"/>
      <c r="AJ226" s="128"/>
      <c r="AK226" s="128"/>
      <c r="AL226" s="128"/>
      <c r="AM226" s="128"/>
      <c r="AN226" s="128"/>
      <c r="AO226" s="128"/>
      <c r="AP226" s="128"/>
    </row>
    <row r="227" spans="1:42" s="129" customFormat="1" ht="12.75" hidden="1" customHeight="1" thickTop="1" thickBot="1">
      <c r="A227" s="126" t="s">
        <v>1849</v>
      </c>
      <c r="B227" s="131"/>
      <c r="C227" s="144" t="s">
        <v>1850</v>
      </c>
      <c r="D227" s="132"/>
      <c r="E227" s="264"/>
      <c r="F227" s="265"/>
      <c r="G227" s="266"/>
      <c r="H227" s="267"/>
      <c r="I227" s="264"/>
      <c r="J227" s="265"/>
      <c r="K227" s="265"/>
      <c r="L227" s="269"/>
      <c r="M227" s="424">
        <f t="shared" si="18"/>
        <v>0</v>
      </c>
      <c r="N227" s="425">
        <f t="shared" si="18"/>
        <v>0</v>
      </c>
      <c r="O227" s="150"/>
      <c r="P227" s="151" t="s">
        <v>1474</v>
      </c>
      <c r="Q227" s="150"/>
      <c r="R227" s="150" t="str">
        <f t="shared" si="17"/>
        <v/>
      </c>
      <c r="S227" s="5"/>
      <c r="T227" s="5"/>
      <c r="U227" s="30"/>
      <c r="V227" s="30"/>
      <c r="W227" s="5"/>
      <c r="X227" s="5"/>
      <c r="Y227" s="5"/>
      <c r="Z227" s="5"/>
      <c r="AA227" s="128"/>
      <c r="AB227" s="128"/>
      <c r="AC227" s="128"/>
      <c r="AD227" s="128"/>
      <c r="AE227" s="128"/>
      <c r="AF227" s="128"/>
      <c r="AG227" s="128"/>
      <c r="AH227" s="128"/>
      <c r="AI227" s="128"/>
      <c r="AJ227" s="128"/>
      <c r="AK227" s="128"/>
      <c r="AL227" s="128"/>
      <c r="AM227" s="128"/>
      <c r="AN227" s="128"/>
      <c r="AO227" s="128"/>
      <c r="AP227" s="128"/>
    </row>
    <row r="228" spans="1:42" s="129" customFormat="1" ht="12.75" hidden="1" customHeight="1" thickTop="1" thickBot="1">
      <c r="A228" s="126" t="s">
        <v>1851</v>
      </c>
      <c r="B228" s="131"/>
      <c r="C228" s="144" t="s">
        <v>1696</v>
      </c>
      <c r="D228" s="132"/>
      <c r="E228" s="264"/>
      <c r="F228" s="265"/>
      <c r="G228" s="266"/>
      <c r="H228" s="267"/>
      <c r="I228" s="264"/>
      <c r="J228" s="265"/>
      <c r="K228" s="265"/>
      <c r="L228" s="269"/>
      <c r="M228" s="424">
        <f t="shared" si="18"/>
        <v>0</v>
      </c>
      <c r="N228" s="425">
        <f t="shared" si="18"/>
        <v>0</v>
      </c>
      <c r="O228" s="150"/>
      <c r="P228" s="151" t="s">
        <v>1474</v>
      </c>
      <c r="Q228" s="150"/>
      <c r="R228" s="150" t="str">
        <f t="shared" si="17"/>
        <v/>
      </c>
      <c r="S228" s="5"/>
      <c r="T228" s="5"/>
      <c r="U228" s="30"/>
      <c r="V228" s="30"/>
      <c r="W228" s="5"/>
      <c r="X228" s="5"/>
      <c r="Y228" s="5"/>
      <c r="Z228" s="5"/>
      <c r="AA228" s="128"/>
      <c r="AB228" s="128"/>
      <c r="AC228" s="128"/>
      <c r="AD228" s="128"/>
      <c r="AE228" s="128"/>
      <c r="AF228" s="128"/>
      <c r="AG228" s="128"/>
      <c r="AH228" s="128"/>
      <c r="AI228" s="128"/>
      <c r="AJ228" s="128"/>
      <c r="AK228" s="128"/>
      <c r="AL228" s="128"/>
      <c r="AM228" s="128"/>
      <c r="AN228" s="128"/>
      <c r="AO228" s="128"/>
      <c r="AP228" s="128"/>
    </row>
    <row r="229" spans="1:42" s="129" customFormat="1" ht="12.75" hidden="1" customHeight="1" thickTop="1" thickBot="1">
      <c r="A229" s="126" t="s">
        <v>1852</v>
      </c>
      <c r="B229" s="131"/>
      <c r="C229" s="144" t="s">
        <v>1853</v>
      </c>
      <c r="D229" s="132"/>
      <c r="E229" s="264"/>
      <c r="F229" s="265"/>
      <c r="G229" s="266"/>
      <c r="H229" s="267"/>
      <c r="I229" s="264"/>
      <c r="J229" s="265"/>
      <c r="K229" s="265"/>
      <c r="L229" s="269"/>
      <c r="M229" s="424">
        <f t="shared" si="18"/>
        <v>0</v>
      </c>
      <c r="N229" s="425">
        <f t="shared" si="18"/>
        <v>0</v>
      </c>
      <c r="O229" s="150"/>
      <c r="P229" s="151" t="s">
        <v>1474</v>
      </c>
      <c r="Q229" s="150"/>
      <c r="R229" s="150" t="str">
        <f t="shared" si="17"/>
        <v/>
      </c>
      <c r="S229" s="5"/>
      <c r="T229" s="5"/>
      <c r="U229" s="30"/>
      <c r="V229" s="30"/>
      <c r="W229" s="5"/>
      <c r="X229" s="5"/>
      <c r="Y229" s="5"/>
      <c r="Z229" s="5"/>
      <c r="AA229" s="128"/>
      <c r="AB229" s="128"/>
      <c r="AC229" s="128"/>
      <c r="AD229" s="128"/>
      <c r="AE229" s="128"/>
      <c r="AF229" s="128"/>
      <c r="AG229" s="128"/>
      <c r="AH229" s="128"/>
      <c r="AI229" s="128"/>
      <c r="AJ229" s="128"/>
      <c r="AK229" s="128"/>
      <c r="AL229" s="128"/>
      <c r="AM229" s="128"/>
      <c r="AN229" s="128"/>
      <c r="AO229" s="128"/>
      <c r="AP229" s="128"/>
    </row>
    <row r="230" spans="1:42" s="129" customFormat="1" ht="12.75" hidden="1" customHeight="1" thickTop="1" thickBot="1">
      <c r="A230" s="126" t="s">
        <v>1854</v>
      </c>
      <c r="B230" s="131"/>
      <c r="C230" s="144" t="s">
        <v>1855</v>
      </c>
      <c r="D230" s="132"/>
      <c r="E230" s="264"/>
      <c r="F230" s="265"/>
      <c r="G230" s="266"/>
      <c r="H230" s="267"/>
      <c r="I230" s="264"/>
      <c r="J230" s="265"/>
      <c r="K230" s="265"/>
      <c r="L230" s="269"/>
      <c r="M230" s="424">
        <f t="shared" si="18"/>
        <v>0</v>
      </c>
      <c r="N230" s="425">
        <f t="shared" si="18"/>
        <v>0</v>
      </c>
      <c r="O230" s="150"/>
      <c r="P230" s="151" t="s">
        <v>1474</v>
      </c>
      <c r="Q230" s="150"/>
      <c r="R230" s="150" t="str">
        <f t="shared" si="17"/>
        <v/>
      </c>
      <c r="S230" s="5"/>
      <c r="T230" s="5"/>
      <c r="U230" s="30"/>
      <c r="V230" s="30"/>
      <c r="W230" s="5"/>
      <c r="X230" s="5"/>
      <c r="Y230" s="5"/>
      <c r="Z230" s="5"/>
      <c r="AA230" s="128"/>
      <c r="AB230" s="128"/>
      <c r="AC230" s="128"/>
      <c r="AD230" s="128"/>
      <c r="AE230" s="128"/>
      <c r="AF230" s="128"/>
      <c r="AG230" s="128"/>
      <c r="AH230" s="128"/>
      <c r="AI230" s="128"/>
      <c r="AJ230" s="128"/>
      <c r="AK230" s="128"/>
      <c r="AL230" s="128"/>
      <c r="AM230" s="128"/>
      <c r="AN230" s="128"/>
      <c r="AO230" s="128"/>
      <c r="AP230" s="128"/>
    </row>
    <row r="231" spans="1:42" s="129" customFormat="1" ht="12.75" hidden="1" customHeight="1" thickTop="1" thickBot="1">
      <c r="A231" s="126" t="s">
        <v>1856</v>
      </c>
      <c r="B231" s="131"/>
      <c r="C231" s="144" t="s">
        <v>1857</v>
      </c>
      <c r="D231" s="132"/>
      <c r="E231" s="264"/>
      <c r="F231" s="265"/>
      <c r="G231" s="266"/>
      <c r="H231" s="267"/>
      <c r="I231" s="264"/>
      <c r="J231" s="265"/>
      <c r="K231" s="265"/>
      <c r="L231" s="269"/>
      <c r="M231" s="424">
        <f t="shared" si="18"/>
        <v>0</v>
      </c>
      <c r="N231" s="425">
        <f t="shared" si="18"/>
        <v>0</v>
      </c>
      <c r="O231" s="150"/>
      <c r="P231" s="151" t="s">
        <v>1474</v>
      </c>
      <c r="Q231" s="150"/>
      <c r="R231" s="150" t="str">
        <f t="shared" si="17"/>
        <v/>
      </c>
      <c r="S231" s="5"/>
      <c r="T231" s="5"/>
      <c r="U231" s="30"/>
      <c r="V231" s="30"/>
      <c r="W231" s="5"/>
      <c r="X231" s="5"/>
      <c r="Y231" s="5"/>
      <c r="Z231" s="5"/>
      <c r="AA231" s="128"/>
      <c r="AB231" s="128"/>
      <c r="AC231" s="128"/>
      <c r="AD231" s="128"/>
      <c r="AE231" s="128"/>
      <c r="AF231" s="128"/>
      <c r="AG231" s="128"/>
      <c r="AH231" s="128"/>
      <c r="AI231" s="128"/>
      <c r="AJ231" s="128"/>
      <c r="AK231" s="128"/>
      <c r="AL231" s="128"/>
      <c r="AM231" s="128"/>
      <c r="AN231" s="128"/>
      <c r="AO231" s="128"/>
      <c r="AP231" s="128"/>
    </row>
    <row r="232" spans="1:42" s="129" customFormat="1" ht="12.75" hidden="1" customHeight="1" thickTop="1" thickBot="1">
      <c r="A232" s="126" t="s">
        <v>1858</v>
      </c>
      <c r="B232" s="131"/>
      <c r="C232" s="144" t="s">
        <v>1537</v>
      </c>
      <c r="D232" s="132"/>
      <c r="E232" s="264"/>
      <c r="F232" s="265"/>
      <c r="G232" s="266"/>
      <c r="H232" s="267"/>
      <c r="I232" s="264"/>
      <c r="J232" s="265"/>
      <c r="K232" s="265"/>
      <c r="L232" s="269"/>
      <c r="M232" s="424">
        <f t="shared" si="18"/>
        <v>0</v>
      </c>
      <c r="N232" s="425">
        <f t="shared" si="18"/>
        <v>0</v>
      </c>
      <c r="O232" s="150"/>
      <c r="P232" s="151" t="s">
        <v>1474</v>
      </c>
      <c r="Q232" s="150"/>
      <c r="R232" s="150" t="str">
        <f t="shared" si="17"/>
        <v/>
      </c>
      <c r="S232" s="5"/>
      <c r="T232" s="5"/>
      <c r="U232" s="30"/>
      <c r="V232" s="30"/>
      <c r="W232" s="5"/>
      <c r="X232" s="5"/>
      <c r="Y232" s="5"/>
      <c r="Z232" s="5"/>
      <c r="AA232" s="128"/>
      <c r="AB232" s="128"/>
      <c r="AC232" s="128"/>
      <c r="AD232" s="128"/>
      <c r="AE232" s="128"/>
      <c r="AF232" s="128"/>
      <c r="AG232" s="128"/>
      <c r="AH232" s="128"/>
      <c r="AI232" s="128"/>
      <c r="AJ232" s="128"/>
      <c r="AK232" s="128"/>
      <c r="AL232" s="128"/>
      <c r="AM232" s="128"/>
      <c r="AN232" s="128"/>
      <c r="AO232" s="128"/>
      <c r="AP232" s="128"/>
    </row>
    <row r="233" spans="1:42" s="129" customFormat="1" ht="12.75" hidden="1" customHeight="1" thickTop="1" thickBot="1">
      <c r="A233" s="126" t="s">
        <v>1859</v>
      </c>
      <c r="B233" s="131"/>
      <c r="C233" s="144" t="s">
        <v>1618</v>
      </c>
      <c r="D233" s="132"/>
      <c r="E233" s="264"/>
      <c r="F233" s="265"/>
      <c r="G233" s="266"/>
      <c r="H233" s="267"/>
      <c r="I233" s="264"/>
      <c r="J233" s="265"/>
      <c r="K233" s="265"/>
      <c r="L233" s="269"/>
      <c r="M233" s="424">
        <f t="shared" si="18"/>
        <v>0</v>
      </c>
      <c r="N233" s="425">
        <f t="shared" si="18"/>
        <v>0</v>
      </c>
      <c r="O233" s="150"/>
      <c r="P233" s="151" t="s">
        <v>1474</v>
      </c>
      <c r="Q233" s="150"/>
      <c r="R233" s="150" t="str">
        <f t="shared" si="17"/>
        <v/>
      </c>
      <c r="S233" s="5"/>
      <c r="T233" s="5"/>
      <c r="U233" s="30"/>
      <c r="V233" s="30"/>
      <c r="W233" s="5"/>
      <c r="X233" s="5"/>
      <c r="Y233" s="5"/>
      <c r="Z233" s="5"/>
      <c r="AA233" s="128"/>
      <c r="AB233" s="128"/>
      <c r="AC233" s="128"/>
      <c r="AD233" s="128"/>
      <c r="AE233" s="128"/>
      <c r="AF233" s="128"/>
      <c r="AG233" s="128"/>
      <c r="AH233" s="128"/>
      <c r="AI233" s="128"/>
      <c r="AJ233" s="128"/>
      <c r="AK233" s="128"/>
      <c r="AL233" s="128"/>
      <c r="AM233" s="128"/>
      <c r="AN233" s="128"/>
      <c r="AO233" s="128"/>
      <c r="AP233" s="128"/>
    </row>
    <row r="234" spans="1:42" s="129" customFormat="1" ht="12.75" hidden="1" customHeight="1" thickTop="1" thickBot="1">
      <c r="A234" s="126" t="s">
        <v>1860</v>
      </c>
      <c r="B234" s="420"/>
      <c r="C234" s="211" t="s">
        <v>1861</v>
      </c>
      <c r="D234" s="181"/>
      <c r="E234" s="270"/>
      <c r="F234" s="271"/>
      <c r="G234" s="272"/>
      <c r="H234" s="273"/>
      <c r="I234" s="270"/>
      <c r="J234" s="271"/>
      <c r="K234" s="271"/>
      <c r="L234" s="275"/>
      <c r="M234" s="426">
        <f t="shared" si="18"/>
        <v>0</v>
      </c>
      <c r="N234" s="427">
        <f t="shared" si="18"/>
        <v>0</v>
      </c>
      <c r="O234" s="150"/>
      <c r="P234" s="151" t="s">
        <v>1474</v>
      </c>
      <c r="Q234" s="150"/>
      <c r="R234" s="150" t="str">
        <f t="shared" si="17"/>
        <v/>
      </c>
      <c r="S234" s="5"/>
      <c r="T234" s="5"/>
      <c r="U234" s="30"/>
      <c r="V234" s="30"/>
      <c r="W234" s="5"/>
      <c r="X234" s="5"/>
      <c r="Y234" s="5"/>
      <c r="Z234" s="5"/>
      <c r="AA234" s="128"/>
      <c r="AB234" s="128"/>
      <c r="AC234" s="128"/>
      <c r="AD234" s="128"/>
      <c r="AE234" s="128"/>
      <c r="AF234" s="128"/>
      <c r="AG234" s="128"/>
      <c r="AH234" s="128"/>
      <c r="AI234" s="128"/>
      <c r="AJ234" s="128"/>
      <c r="AK234" s="128"/>
      <c r="AL234" s="128"/>
      <c r="AM234" s="128"/>
      <c r="AN234" s="128"/>
      <c r="AO234" s="128"/>
      <c r="AP234" s="128"/>
    </row>
    <row r="235" spans="1:42" s="11" customFormat="1" ht="15" hidden="1" customHeight="1" thickBot="1">
      <c r="A235" s="63" t="s">
        <v>1893</v>
      </c>
      <c r="B235" s="879" t="s">
        <v>1863</v>
      </c>
      <c r="C235" s="880"/>
      <c r="D235" s="183"/>
      <c r="E235" s="336">
        <f t="shared" ref="E235:N235" si="19">SUM(E236:E250)</f>
        <v>0</v>
      </c>
      <c r="F235" s="337">
        <f>SUM(F236:F250)</f>
        <v>0</v>
      </c>
      <c r="G235" s="338">
        <f>SUM(G236:G250)</f>
        <v>0</v>
      </c>
      <c r="H235" s="339">
        <f t="shared" si="19"/>
        <v>0</v>
      </c>
      <c r="I235" s="336">
        <f>SUM(I236:I250)</f>
        <v>0</v>
      </c>
      <c r="J235" s="337">
        <f>SUM(J236:J250)</f>
        <v>0</v>
      </c>
      <c r="K235" s="337">
        <f t="shared" si="19"/>
        <v>0</v>
      </c>
      <c r="L235" s="340">
        <f t="shared" si="19"/>
        <v>0</v>
      </c>
      <c r="M235" s="341">
        <f t="shared" si="19"/>
        <v>0</v>
      </c>
      <c r="N235" s="340">
        <f t="shared" si="19"/>
        <v>0</v>
      </c>
      <c r="O235" s="39"/>
      <c r="P235" s="51" t="s">
        <v>1500</v>
      </c>
      <c r="Q235" s="36"/>
      <c r="R235" s="36" t="str">
        <f t="shared" si="17"/>
        <v/>
      </c>
      <c r="S235" s="6"/>
      <c r="T235" s="6"/>
      <c r="U235" s="31">
        <f>SUM(M236:M250)</f>
        <v>0</v>
      </c>
      <c r="V235" s="31">
        <f>SUM(N236:N250)</f>
        <v>0</v>
      </c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</row>
    <row r="236" spans="1:42" s="17" customFormat="1" ht="12.75" hidden="1" customHeight="1">
      <c r="A236" s="63" t="s">
        <v>1864</v>
      </c>
      <c r="B236" s="95"/>
      <c r="C236" s="152" t="s">
        <v>1865</v>
      </c>
      <c r="D236" s="132" t="s">
        <v>1458</v>
      </c>
      <c r="E236" s="258"/>
      <c r="F236" s="154"/>
      <c r="G236" s="155"/>
      <c r="H236" s="261"/>
      <c r="I236" s="258"/>
      <c r="J236" s="259"/>
      <c r="K236" s="259"/>
      <c r="L236" s="263"/>
      <c r="M236" s="268">
        <f t="shared" ref="M236:N239" si="20">SUM(I236,K236)</f>
        <v>0</v>
      </c>
      <c r="N236" s="269">
        <f t="shared" si="20"/>
        <v>0</v>
      </c>
      <c r="O236" s="36"/>
      <c r="P236" s="51" t="s">
        <v>1474</v>
      </c>
      <c r="Q236" s="36"/>
      <c r="R236" s="36" t="str">
        <f t="shared" si="17"/>
        <v/>
      </c>
      <c r="S236" s="15"/>
      <c r="T236" s="15"/>
      <c r="U236" s="28"/>
      <c r="V236" s="28"/>
      <c r="W236" s="15"/>
      <c r="X236" s="15"/>
      <c r="Y236" s="15"/>
      <c r="Z236" s="15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</row>
    <row r="237" spans="1:42" s="143" customFormat="1" ht="12.75" hidden="1" customHeight="1">
      <c r="A237" s="223" t="s">
        <v>1866</v>
      </c>
      <c r="B237" s="72"/>
      <c r="C237" s="144" t="s">
        <v>1867</v>
      </c>
      <c r="D237" s="132"/>
      <c r="E237" s="264"/>
      <c r="F237" s="146"/>
      <c r="G237" s="147"/>
      <c r="H237" s="267"/>
      <c r="I237" s="264"/>
      <c r="J237" s="265"/>
      <c r="K237" s="265"/>
      <c r="L237" s="269"/>
      <c r="M237" s="268">
        <f t="shared" si="20"/>
        <v>0</v>
      </c>
      <c r="N237" s="269">
        <f t="shared" si="20"/>
        <v>0</v>
      </c>
      <c r="O237" s="224"/>
      <c r="P237" s="225" t="s">
        <v>1474</v>
      </c>
      <c r="Q237" s="224"/>
      <c r="R237" s="224" t="str">
        <f t="shared" si="17"/>
        <v/>
      </c>
      <c r="S237" s="140"/>
      <c r="T237" s="140"/>
      <c r="U237" s="141"/>
      <c r="V237" s="141"/>
      <c r="W237" s="140"/>
      <c r="X237" s="140"/>
      <c r="Y237" s="140"/>
      <c r="Z237" s="140"/>
      <c r="AA237" s="142"/>
      <c r="AB237" s="142"/>
      <c r="AC237" s="142"/>
      <c r="AD237" s="142"/>
      <c r="AE237" s="142"/>
      <c r="AF237" s="142"/>
      <c r="AG237" s="142"/>
      <c r="AH237" s="142"/>
      <c r="AI237" s="142"/>
      <c r="AJ237" s="142"/>
      <c r="AK237" s="142"/>
      <c r="AL237" s="142"/>
      <c r="AM237" s="142"/>
      <c r="AN237" s="142"/>
      <c r="AO237" s="142"/>
      <c r="AP237" s="142"/>
    </row>
    <row r="238" spans="1:42" s="17" customFormat="1" ht="12.75" hidden="1" customHeight="1">
      <c r="A238" s="220" t="s">
        <v>1868</v>
      </c>
      <c r="B238" s="72"/>
      <c r="C238" s="144" t="s">
        <v>1869</v>
      </c>
      <c r="D238" s="132"/>
      <c r="E238" s="264"/>
      <c r="F238" s="265"/>
      <c r="G238" s="266"/>
      <c r="H238" s="267"/>
      <c r="I238" s="264"/>
      <c r="J238" s="265"/>
      <c r="K238" s="265"/>
      <c r="L238" s="269"/>
      <c r="M238" s="268">
        <f t="shared" si="20"/>
        <v>0</v>
      </c>
      <c r="N238" s="269">
        <f t="shared" si="20"/>
        <v>0</v>
      </c>
      <c r="O238" s="221"/>
      <c r="P238" s="222" t="s">
        <v>1474</v>
      </c>
      <c r="Q238" s="221"/>
      <c r="R238" s="221" t="str">
        <f t="shared" si="17"/>
        <v/>
      </c>
      <c r="S238" s="15"/>
      <c r="T238" s="15"/>
      <c r="U238" s="28"/>
      <c r="V238" s="28"/>
      <c r="W238" s="15"/>
      <c r="X238" s="15"/>
      <c r="Y238" s="15"/>
      <c r="Z238" s="15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</row>
    <row r="239" spans="1:42" s="129" customFormat="1" ht="12.75" hidden="1" customHeight="1">
      <c r="A239" s="126" t="s">
        <v>1870</v>
      </c>
      <c r="B239" s="72"/>
      <c r="C239" s="144" t="s">
        <v>1871</v>
      </c>
      <c r="D239" s="134"/>
      <c r="E239" s="264"/>
      <c r="F239" s="265"/>
      <c r="G239" s="266"/>
      <c r="H239" s="267"/>
      <c r="I239" s="264"/>
      <c r="J239" s="265"/>
      <c r="K239" s="265"/>
      <c r="L239" s="269"/>
      <c r="M239" s="268">
        <f t="shared" si="20"/>
        <v>0</v>
      </c>
      <c r="N239" s="269">
        <f t="shared" si="20"/>
        <v>0</v>
      </c>
      <c r="O239" s="150"/>
      <c r="P239" s="151" t="s">
        <v>1474</v>
      </c>
      <c r="Q239" s="150"/>
      <c r="R239" s="150" t="str">
        <f t="shared" si="17"/>
        <v/>
      </c>
      <c r="S239" s="5"/>
      <c r="T239" s="5"/>
      <c r="U239" s="30"/>
      <c r="V239" s="30"/>
      <c r="W239" s="5"/>
      <c r="X239" s="5"/>
      <c r="Y239" s="5"/>
      <c r="Z239" s="5"/>
      <c r="AA239" s="128"/>
      <c r="AB239" s="128"/>
      <c r="AC239" s="128"/>
      <c r="AD239" s="128"/>
      <c r="AE239" s="128"/>
      <c r="AF239" s="128"/>
      <c r="AG239" s="128"/>
      <c r="AH239" s="128"/>
      <c r="AI239" s="128"/>
      <c r="AJ239" s="128"/>
      <c r="AK239" s="128"/>
      <c r="AL239" s="128"/>
      <c r="AM239" s="128"/>
      <c r="AN239" s="128"/>
      <c r="AO239" s="128"/>
      <c r="AP239" s="128"/>
    </row>
    <row r="240" spans="1:42" s="129" customFormat="1" ht="12.75" hidden="1" customHeight="1">
      <c r="A240" s="126" t="s">
        <v>1872</v>
      </c>
      <c r="B240" s="95"/>
      <c r="C240" s="152" t="s">
        <v>1873</v>
      </c>
      <c r="D240" s="132"/>
      <c r="E240" s="258"/>
      <c r="F240" s="259"/>
      <c r="G240" s="260"/>
      <c r="H240" s="261"/>
      <c r="I240" s="258"/>
      <c r="J240" s="259"/>
      <c r="K240" s="259"/>
      <c r="L240" s="263"/>
      <c r="M240" s="268">
        <f>I240+K240</f>
        <v>0</v>
      </c>
      <c r="N240" s="269">
        <f>J240+L240</f>
        <v>0</v>
      </c>
      <c r="O240" s="150"/>
      <c r="P240" s="151" t="s">
        <v>1474</v>
      </c>
      <c r="Q240" s="150"/>
      <c r="R240" s="150" t="str">
        <f t="shared" si="17"/>
        <v/>
      </c>
      <c r="S240" s="5"/>
      <c r="T240" s="5"/>
      <c r="U240" s="30"/>
      <c r="V240" s="30"/>
      <c r="W240" s="5"/>
      <c r="X240" s="5"/>
      <c r="Y240" s="5"/>
      <c r="Z240" s="5"/>
      <c r="AA240" s="128"/>
      <c r="AB240" s="128"/>
      <c r="AC240" s="128"/>
      <c r="AD240" s="128"/>
      <c r="AE240" s="128"/>
      <c r="AF240" s="128"/>
      <c r="AG240" s="128"/>
      <c r="AH240" s="128"/>
      <c r="AI240" s="128"/>
      <c r="AJ240" s="128"/>
      <c r="AK240" s="128"/>
      <c r="AL240" s="128"/>
      <c r="AM240" s="128"/>
      <c r="AN240" s="128"/>
      <c r="AO240" s="128"/>
      <c r="AP240" s="128"/>
    </row>
    <row r="241" spans="1:42" s="129" customFormat="1" ht="12.75" hidden="1" customHeight="1" thickBot="1">
      <c r="A241" s="126" t="s">
        <v>1874</v>
      </c>
      <c r="B241" s="104"/>
      <c r="C241" s="159" t="s">
        <v>1875</v>
      </c>
      <c r="D241" s="130"/>
      <c r="E241" s="161"/>
      <c r="F241" s="162"/>
      <c r="G241" s="163"/>
      <c r="H241" s="313"/>
      <c r="I241" s="310"/>
      <c r="J241" s="311"/>
      <c r="K241" s="311"/>
      <c r="L241" s="324"/>
      <c r="M241" s="314">
        <f>I241+K241</f>
        <v>0</v>
      </c>
      <c r="N241" s="324">
        <f>J241+L241</f>
        <v>0</v>
      </c>
      <c r="O241" s="150"/>
      <c r="P241" s="151" t="s">
        <v>1474</v>
      </c>
      <c r="Q241" s="150"/>
      <c r="R241" s="150" t="str">
        <f t="shared" si="17"/>
        <v/>
      </c>
      <c r="S241" s="5"/>
      <c r="T241" s="5"/>
      <c r="U241" s="30"/>
      <c r="V241" s="30"/>
      <c r="W241" s="5"/>
      <c r="X241" s="5"/>
      <c r="Y241" s="5"/>
      <c r="Z241" s="5"/>
      <c r="AA241" s="128"/>
      <c r="AB241" s="128"/>
      <c r="AC241" s="128"/>
      <c r="AD241" s="128"/>
      <c r="AE241" s="128"/>
      <c r="AF241" s="128"/>
      <c r="AG241" s="128"/>
      <c r="AH241" s="128"/>
      <c r="AI241" s="128"/>
      <c r="AJ241" s="128"/>
      <c r="AK241" s="128"/>
      <c r="AL241" s="128"/>
      <c r="AM241" s="128"/>
      <c r="AN241" s="128"/>
      <c r="AO241" s="128"/>
      <c r="AP241" s="128"/>
    </row>
    <row r="242" spans="1:42" s="143" customFormat="1" ht="12.75" hidden="1" customHeight="1" thickTop="1">
      <c r="A242" s="137" t="s">
        <v>1876</v>
      </c>
      <c r="B242" s="95"/>
      <c r="C242" s="152" t="s">
        <v>1877</v>
      </c>
      <c r="D242" s="132"/>
      <c r="E242" s="153"/>
      <c r="F242" s="154"/>
      <c r="G242" s="155"/>
      <c r="H242" s="261"/>
      <c r="I242" s="258"/>
      <c r="J242" s="259"/>
      <c r="K242" s="259"/>
      <c r="L242" s="263"/>
      <c r="M242" s="268">
        <f>SUM(I242,K242)</f>
        <v>0</v>
      </c>
      <c r="N242" s="269">
        <f>SUM(J242,L242)</f>
        <v>0</v>
      </c>
      <c r="O242" s="138"/>
      <c r="P242" s="139" t="s">
        <v>1474</v>
      </c>
      <c r="Q242" s="138"/>
      <c r="R242" s="138" t="str">
        <f t="shared" si="17"/>
        <v/>
      </c>
      <c r="S242" s="140"/>
      <c r="T242" s="140"/>
      <c r="U242" s="141"/>
      <c r="V242" s="141"/>
      <c r="W242" s="140"/>
      <c r="X242" s="140"/>
      <c r="Y242" s="140"/>
      <c r="Z242" s="140"/>
      <c r="AA242" s="142"/>
      <c r="AB242" s="142"/>
      <c r="AC242" s="142"/>
      <c r="AD242" s="142"/>
      <c r="AE242" s="142"/>
      <c r="AF242" s="142"/>
      <c r="AG242" s="142"/>
      <c r="AH242" s="142"/>
      <c r="AI242" s="142"/>
      <c r="AJ242" s="142"/>
      <c r="AK242" s="142"/>
      <c r="AL242" s="142"/>
      <c r="AM242" s="142"/>
      <c r="AN242" s="142"/>
      <c r="AO242" s="142"/>
      <c r="AP242" s="142"/>
    </row>
    <row r="243" spans="1:42" s="17" customFormat="1" ht="12.75" hidden="1" customHeight="1">
      <c r="A243" s="63" t="s">
        <v>1878</v>
      </c>
      <c r="B243" s="72"/>
      <c r="C243" s="144" t="s">
        <v>1879</v>
      </c>
      <c r="D243" s="132"/>
      <c r="E243" s="264"/>
      <c r="F243" s="265"/>
      <c r="G243" s="266"/>
      <c r="H243" s="267"/>
      <c r="I243" s="264"/>
      <c r="J243" s="265"/>
      <c r="K243" s="265"/>
      <c r="L243" s="269"/>
      <c r="M243" s="268">
        <f>SUM(I243,K243)</f>
        <v>0</v>
      </c>
      <c r="N243" s="269">
        <f>SUM(J243,L243)</f>
        <v>0</v>
      </c>
      <c r="O243" s="36"/>
      <c r="P243" s="51" t="s">
        <v>1474</v>
      </c>
      <c r="Q243" s="36"/>
      <c r="R243" s="36" t="str">
        <f t="shared" si="17"/>
        <v/>
      </c>
      <c r="S243" s="15"/>
      <c r="T243" s="15"/>
      <c r="U243" s="28"/>
      <c r="V243" s="28"/>
      <c r="W243" s="15"/>
      <c r="X243" s="15"/>
      <c r="Y243" s="15"/>
      <c r="Z243" s="15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</row>
    <row r="244" spans="1:42" s="17" customFormat="1" ht="12.75" hidden="1" customHeight="1">
      <c r="A244" s="63" t="s">
        <v>1880</v>
      </c>
      <c r="B244" s="72"/>
      <c r="C244" s="144" t="s">
        <v>1881</v>
      </c>
      <c r="D244" s="132"/>
      <c r="E244" s="264"/>
      <c r="F244" s="265"/>
      <c r="G244" s="266"/>
      <c r="H244" s="267"/>
      <c r="I244" s="264"/>
      <c r="J244" s="265"/>
      <c r="K244" s="265"/>
      <c r="L244" s="269"/>
      <c r="M244" s="268">
        <v>0</v>
      </c>
      <c r="N244" s="269">
        <v>0</v>
      </c>
      <c r="O244" s="36"/>
      <c r="P244" s="51" t="s">
        <v>1474</v>
      </c>
      <c r="Q244" s="36"/>
      <c r="R244" s="36" t="str">
        <f t="shared" si="17"/>
        <v/>
      </c>
      <c r="S244" s="15"/>
      <c r="T244" s="15"/>
      <c r="U244" s="28"/>
      <c r="V244" s="28"/>
      <c r="W244" s="15"/>
      <c r="X244" s="15"/>
      <c r="Y244" s="15"/>
      <c r="Z244" s="15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</row>
    <row r="245" spans="1:42" s="17" customFormat="1" ht="12.75" hidden="1" customHeight="1">
      <c r="A245" s="63" t="s">
        <v>1882</v>
      </c>
      <c r="B245" s="72"/>
      <c r="C245" s="144" t="s">
        <v>1883</v>
      </c>
      <c r="D245" s="132"/>
      <c r="E245" s="264"/>
      <c r="F245" s="146"/>
      <c r="G245" s="147"/>
      <c r="H245" s="267"/>
      <c r="I245" s="264"/>
      <c r="J245" s="265"/>
      <c r="K245" s="265"/>
      <c r="L245" s="269"/>
      <c r="M245" s="268">
        <f>SUM(I245,K245)</f>
        <v>0</v>
      </c>
      <c r="N245" s="269">
        <f>SUM(J245,L245)</f>
        <v>0</v>
      </c>
      <c r="O245" s="36"/>
      <c r="P245" s="51" t="s">
        <v>1474</v>
      </c>
      <c r="Q245" s="36"/>
      <c r="R245" s="36" t="str">
        <f t="shared" si="17"/>
        <v/>
      </c>
      <c r="S245" s="15"/>
      <c r="T245" s="15"/>
      <c r="U245" s="28"/>
      <c r="V245" s="28"/>
      <c r="W245" s="15"/>
      <c r="X245" s="15"/>
      <c r="Y245" s="15"/>
      <c r="Z245" s="15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</row>
    <row r="246" spans="1:42" s="17" customFormat="1" ht="12.75" hidden="1" customHeight="1">
      <c r="A246" s="63" t="s">
        <v>1884</v>
      </c>
      <c r="B246" s="72"/>
      <c r="C246" s="144" t="s">
        <v>1885</v>
      </c>
      <c r="D246" s="132"/>
      <c r="E246" s="264"/>
      <c r="F246" s="265"/>
      <c r="G246" s="266"/>
      <c r="H246" s="267"/>
      <c r="I246" s="264"/>
      <c r="J246" s="265"/>
      <c r="K246" s="265"/>
      <c r="L246" s="269"/>
      <c r="M246" s="268"/>
      <c r="N246" s="269"/>
      <c r="O246" s="36"/>
      <c r="P246" s="51" t="s">
        <v>1474</v>
      </c>
      <c r="Q246" s="36"/>
      <c r="R246" s="36" t="str">
        <f t="shared" si="17"/>
        <v/>
      </c>
      <c r="S246" s="15"/>
      <c r="T246" s="15"/>
      <c r="U246" s="28"/>
      <c r="V246" s="28"/>
      <c r="W246" s="15"/>
      <c r="X246" s="15"/>
      <c r="Y246" s="15"/>
      <c r="Z246" s="15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</row>
    <row r="247" spans="1:42" s="17" customFormat="1" ht="12.75" hidden="1" customHeight="1">
      <c r="A247" s="63" t="s">
        <v>1886</v>
      </c>
      <c r="B247" s="72"/>
      <c r="C247" s="144" t="s">
        <v>1835</v>
      </c>
      <c r="D247" s="132"/>
      <c r="E247" s="264"/>
      <c r="F247" s="265"/>
      <c r="G247" s="266"/>
      <c r="H247" s="267"/>
      <c r="I247" s="264"/>
      <c r="J247" s="265"/>
      <c r="K247" s="265"/>
      <c r="L247" s="269"/>
      <c r="M247" s="264">
        <f>I247+K247</f>
        <v>0</v>
      </c>
      <c r="N247" s="269">
        <f>J247+L247</f>
        <v>0</v>
      </c>
      <c r="O247" s="36"/>
      <c r="P247" s="51" t="s">
        <v>1474</v>
      </c>
      <c r="Q247" s="36"/>
      <c r="R247" s="36" t="str">
        <f t="shared" si="17"/>
        <v/>
      </c>
      <c r="S247" s="15"/>
      <c r="T247" s="15"/>
      <c r="U247" s="28"/>
      <c r="V247" s="28"/>
      <c r="W247" s="15"/>
      <c r="X247" s="15"/>
      <c r="Y247" s="15"/>
      <c r="Z247" s="15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</row>
    <row r="248" spans="1:42" s="17" customFormat="1" ht="12.75" hidden="1" customHeight="1">
      <c r="A248" s="63" t="s">
        <v>1887</v>
      </c>
      <c r="B248" s="72"/>
      <c r="C248" s="144" t="s">
        <v>1888</v>
      </c>
      <c r="D248" s="132"/>
      <c r="E248" s="264"/>
      <c r="F248" s="265"/>
      <c r="G248" s="266"/>
      <c r="H248" s="267"/>
      <c r="I248" s="264"/>
      <c r="J248" s="265"/>
      <c r="K248" s="265"/>
      <c r="L248" s="269"/>
      <c r="M248" s="268">
        <f t="shared" ref="M248:N250" si="21">SUM(I248,K248)</f>
        <v>0</v>
      </c>
      <c r="N248" s="269">
        <f t="shared" si="21"/>
        <v>0</v>
      </c>
      <c r="O248" s="36"/>
      <c r="P248" s="51" t="s">
        <v>1474</v>
      </c>
      <c r="Q248" s="36"/>
      <c r="R248" s="36" t="str">
        <f t="shared" si="17"/>
        <v/>
      </c>
      <c r="S248" s="15"/>
      <c r="T248" s="15"/>
      <c r="U248" s="28"/>
      <c r="V248" s="28"/>
      <c r="W248" s="15"/>
      <c r="X248" s="15"/>
      <c r="Y248" s="15"/>
      <c r="Z248" s="15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</row>
    <row r="249" spans="1:42" s="143" customFormat="1" ht="12.75" hidden="1" customHeight="1">
      <c r="A249" s="223" t="s">
        <v>1889</v>
      </c>
      <c r="B249" s="72"/>
      <c r="C249" s="144" t="s">
        <v>1890</v>
      </c>
      <c r="D249" s="132"/>
      <c r="E249" s="264"/>
      <c r="F249" s="265"/>
      <c r="G249" s="266"/>
      <c r="H249" s="267"/>
      <c r="I249" s="264"/>
      <c r="J249" s="265"/>
      <c r="K249" s="265"/>
      <c r="L249" s="269"/>
      <c r="M249" s="268">
        <f t="shared" si="21"/>
        <v>0</v>
      </c>
      <c r="N249" s="269">
        <f t="shared" si="21"/>
        <v>0</v>
      </c>
      <c r="O249" s="224"/>
      <c r="P249" s="225" t="s">
        <v>1474</v>
      </c>
      <c r="Q249" s="224"/>
      <c r="R249" s="224" t="str">
        <f t="shared" si="17"/>
        <v/>
      </c>
      <c r="S249" s="140"/>
      <c r="T249" s="140"/>
      <c r="U249" s="141"/>
      <c r="V249" s="141"/>
      <c r="W249" s="140"/>
      <c r="X249" s="140"/>
      <c r="Y249" s="140"/>
      <c r="Z249" s="140"/>
      <c r="AA249" s="142"/>
      <c r="AB249" s="142"/>
      <c r="AC249" s="142"/>
      <c r="AD249" s="142"/>
      <c r="AE249" s="142"/>
      <c r="AF249" s="142"/>
      <c r="AG249" s="142"/>
      <c r="AH249" s="142"/>
      <c r="AI249" s="142"/>
      <c r="AJ249" s="142"/>
      <c r="AK249" s="142"/>
      <c r="AL249" s="142"/>
      <c r="AM249" s="142"/>
      <c r="AN249" s="142"/>
      <c r="AO249" s="142"/>
      <c r="AP249" s="142"/>
    </row>
    <row r="250" spans="1:42" s="17" customFormat="1" ht="12.75" hidden="1" customHeight="1" thickBot="1">
      <c r="A250" s="63" t="s">
        <v>1891</v>
      </c>
      <c r="B250" s="182"/>
      <c r="C250" s="211" t="s">
        <v>1892</v>
      </c>
      <c r="D250" s="181"/>
      <c r="E250" s="270"/>
      <c r="F250" s="271"/>
      <c r="G250" s="272"/>
      <c r="H250" s="273"/>
      <c r="I250" s="270"/>
      <c r="J250" s="271"/>
      <c r="K250" s="271"/>
      <c r="L250" s="275"/>
      <c r="M250" s="268">
        <f t="shared" si="21"/>
        <v>0</v>
      </c>
      <c r="N250" s="269">
        <f t="shared" si="21"/>
        <v>0</v>
      </c>
      <c r="O250" s="36"/>
      <c r="P250" s="51" t="s">
        <v>1474</v>
      </c>
      <c r="Q250" s="36"/>
      <c r="R250" s="36" t="str">
        <f t="shared" si="17"/>
        <v/>
      </c>
      <c r="S250" s="15"/>
      <c r="T250" s="15"/>
      <c r="U250" s="28"/>
      <c r="V250" s="28"/>
      <c r="W250" s="15"/>
      <c r="X250" s="15"/>
      <c r="Y250" s="15"/>
      <c r="Z250" s="15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</row>
    <row r="251" spans="1:42" s="11" customFormat="1" ht="15.75" hidden="1" customHeight="1" thickBot="1">
      <c r="A251" s="63" t="s">
        <v>1906</v>
      </c>
      <c r="B251" s="879" t="s">
        <v>1837</v>
      </c>
      <c r="C251" s="880"/>
      <c r="D251" s="183"/>
      <c r="E251" s="336">
        <f t="shared" ref="E251:N251" si="22">SUM(E252:E257)</f>
        <v>0</v>
      </c>
      <c r="F251" s="337">
        <f t="shared" si="22"/>
        <v>0</v>
      </c>
      <c r="G251" s="338">
        <f t="shared" si="22"/>
        <v>0</v>
      </c>
      <c r="H251" s="339">
        <f t="shared" si="22"/>
        <v>0</v>
      </c>
      <c r="I251" s="336">
        <f t="shared" si="22"/>
        <v>0</v>
      </c>
      <c r="J251" s="337">
        <f t="shared" si="22"/>
        <v>0</v>
      </c>
      <c r="K251" s="185">
        <f t="shared" si="22"/>
        <v>0</v>
      </c>
      <c r="L251" s="186">
        <f t="shared" si="22"/>
        <v>0</v>
      </c>
      <c r="M251" s="184">
        <f t="shared" si="22"/>
        <v>0</v>
      </c>
      <c r="N251" s="189">
        <f t="shared" si="22"/>
        <v>0</v>
      </c>
      <c r="O251" s="39"/>
      <c r="P251" s="51" t="s">
        <v>1500</v>
      </c>
      <c r="Q251" s="36"/>
      <c r="R251" s="36" t="str">
        <f t="shared" si="17"/>
        <v/>
      </c>
      <c r="S251" s="6"/>
      <c r="T251" s="6"/>
      <c r="U251" s="28">
        <f>SUM(M252:M257)</f>
        <v>0</v>
      </c>
      <c r="V251" s="28">
        <f>SUM(N252:N257)</f>
        <v>0</v>
      </c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</row>
    <row r="252" spans="1:42" s="129" customFormat="1" ht="12.75" hidden="1" customHeight="1">
      <c r="A252" s="126" t="s">
        <v>1894</v>
      </c>
      <c r="B252" s="95"/>
      <c r="C252" s="152" t="s">
        <v>1895</v>
      </c>
      <c r="D252" s="132"/>
      <c r="E252" s="258"/>
      <c r="F252" s="259"/>
      <c r="G252" s="260"/>
      <c r="H252" s="261"/>
      <c r="I252" s="258"/>
      <c r="J252" s="259"/>
      <c r="K252" s="259"/>
      <c r="L252" s="260"/>
      <c r="M252" s="258"/>
      <c r="N252" s="263"/>
      <c r="O252" s="150"/>
      <c r="P252" s="151" t="s">
        <v>1474</v>
      </c>
      <c r="Q252" s="150"/>
      <c r="R252" s="150" t="str">
        <f t="shared" si="17"/>
        <v/>
      </c>
      <c r="S252" s="5"/>
      <c r="T252" s="5"/>
      <c r="U252" s="30"/>
      <c r="V252" s="30"/>
      <c r="W252" s="5"/>
      <c r="X252" s="5"/>
      <c r="Y252" s="5"/>
      <c r="Z252" s="5"/>
      <c r="AA252" s="128"/>
      <c r="AB252" s="128"/>
      <c r="AC252" s="128"/>
      <c r="AD252" s="128"/>
      <c r="AE252" s="128"/>
      <c r="AF252" s="128"/>
      <c r="AG252" s="128"/>
      <c r="AH252" s="128"/>
      <c r="AI252" s="128"/>
      <c r="AJ252" s="128"/>
      <c r="AK252" s="128"/>
      <c r="AL252" s="128"/>
      <c r="AM252" s="128"/>
      <c r="AN252" s="128"/>
      <c r="AO252" s="128"/>
      <c r="AP252" s="128"/>
    </row>
    <row r="253" spans="1:42" s="129" customFormat="1" ht="12.75" hidden="1" customHeight="1">
      <c r="A253" s="126" t="s">
        <v>1896</v>
      </c>
      <c r="B253" s="72"/>
      <c r="C253" s="144" t="s">
        <v>1897</v>
      </c>
      <c r="D253" s="132"/>
      <c r="E253" s="145"/>
      <c r="F253" s="146"/>
      <c r="G253" s="147"/>
      <c r="H253" s="267"/>
      <c r="I253" s="264"/>
      <c r="J253" s="265"/>
      <c r="K253" s="265"/>
      <c r="L253" s="266"/>
      <c r="M253" s="264"/>
      <c r="N253" s="269"/>
      <c r="O253" s="150"/>
      <c r="P253" s="151" t="s">
        <v>1474</v>
      </c>
      <c r="Q253" s="150"/>
      <c r="R253" s="150" t="str">
        <f t="shared" si="17"/>
        <v/>
      </c>
      <c r="S253" s="5"/>
      <c r="T253" s="5"/>
      <c r="U253" s="30"/>
      <c r="V253" s="30"/>
      <c r="W253" s="5"/>
      <c r="X253" s="5"/>
      <c r="Y253" s="5"/>
      <c r="Z253" s="5"/>
      <c r="AA253" s="128"/>
      <c r="AB253" s="128"/>
      <c r="AC253" s="128"/>
      <c r="AD253" s="128"/>
      <c r="AE253" s="128"/>
      <c r="AF253" s="128"/>
      <c r="AG253" s="128"/>
      <c r="AH253" s="128"/>
      <c r="AI253" s="128"/>
      <c r="AJ253" s="128"/>
      <c r="AK253" s="128"/>
      <c r="AL253" s="128"/>
      <c r="AM253" s="128"/>
      <c r="AN253" s="128"/>
      <c r="AO253" s="128"/>
      <c r="AP253" s="128"/>
    </row>
    <row r="254" spans="1:42" s="129" customFormat="1" ht="12.75" hidden="1" customHeight="1">
      <c r="A254" s="126" t="s">
        <v>1898</v>
      </c>
      <c r="B254" s="72"/>
      <c r="C254" s="144" t="s">
        <v>1899</v>
      </c>
      <c r="D254" s="132"/>
      <c r="E254" s="145"/>
      <c r="F254" s="146"/>
      <c r="G254" s="147"/>
      <c r="H254" s="267"/>
      <c r="I254" s="264"/>
      <c r="J254" s="265"/>
      <c r="K254" s="265"/>
      <c r="L254" s="266"/>
      <c r="M254" s="264"/>
      <c r="N254" s="269"/>
      <c r="O254" s="150"/>
      <c r="P254" s="151" t="s">
        <v>1474</v>
      </c>
      <c r="Q254" s="150"/>
      <c r="R254" s="150" t="str">
        <f t="shared" si="17"/>
        <v/>
      </c>
      <c r="S254" s="5"/>
      <c r="T254" s="5"/>
      <c r="U254" s="30"/>
      <c r="V254" s="30"/>
      <c r="W254" s="5"/>
      <c r="X254" s="5"/>
      <c r="Y254" s="5"/>
      <c r="Z254" s="5"/>
      <c r="AA254" s="128"/>
      <c r="AB254" s="128"/>
      <c r="AC254" s="128"/>
      <c r="AD254" s="128"/>
      <c r="AE254" s="128"/>
      <c r="AF254" s="128"/>
      <c r="AG254" s="128"/>
      <c r="AH254" s="128"/>
      <c r="AI254" s="128"/>
      <c r="AJ254" s="128"/>
      <c r="AK254" s="128"/>
      <c r="AL254" s="128"/>
      <c r="AM254" s="128"/>
      <c r="AN254" s="128"/>
      <c r="AO254" s="128"/>
      <c r="AP254" s="128"/>
    </row>
    <row r="255" spans="1:42" s="129" customFormat="1" ht="12.75" hidden="1" customHeight="1">
      <c r="A255" s="126" t="s">
        <v>1900</v>
      </c>
      <c r="B255" s="72"/>
      <c r="C255" s="144" t="s">
        <v>1901</v>
      </c>
      <c r="D255" s="132"/>
      <c r="E255" s="145"/>
      <c r="F255" s="146"/>
      <c r="G255" s="147"/>
      <c r="H255" s="267"/>
      <c r="I255" s="264"/>
      <c r="J255" s="265"/>
      <c r="K255" s="146"/>
      <c r="L255" s="147"/>
      <c r="M255" s="145"/>
      <c r="N255" s="149"/>
      <c r="O255" s="150"/>
      <c r="P255" s="151" t="s">
        <v>1474</v>
      </c>
      <c r="Q255" s="150"/>
      <c r="R255" s="150" t="str">
        <f t="shared" si="17"/>
        <v/>
      </c>
      <c r="S255" s="5"/>
      <c r="T255" s="5"/>
      <c r="U255" s="30"/>
      <c r="V255" s="30"/>
      <c r="W255" s="5"/>
      <c r="X255" s="5"/>
      <c r="Y255" s="5"/>
      <c r="Z255" s="5"/>
      <c r="AA255" s="128"/>
      <c r="AB255" s="128"/>
      <c r="AC255" s="128"/>
      <c r="AD255" s="128"/>
      <c r="AE255" s="128"/>
      <c r="AF255" s="128"/>
      <c r="AG255" s="128"/>
      <c r="AH255" s="128"/>
      <c r="AI255" s="128"/>
      <c r="AJ255" s="128"/>
      <c r="AK255" s="128"/>
      <c r="AL255" s="128"/>
      <c r="AM255" s="128"/>
      <c r="AN255" s="128"/>
      <c r="AO255" s="128"/>
      <c r="AP255" s="128"/>
    </row>
    <row r="256" spans="1:42" s="129" customFormat="1" ht="12.75" hidden="1" customHeight="1">
      <c r="A256" s="126" t="s">
        <v>1904</v>
      </c>
      <c r="B256" s="72"/>
      <c r="C256" s="144" t="s">
        <v>1905</v>
      </c>
      <c r="D256" s="132"/>
      <c r="E256" s="145"/>
      <c r="F256" s="146"/>
      <c r="G256" s="147"/>
      <c r="H256" s="267"/>
      <c r="I256" s="264"/>
      <c r="J256" s="265"/>
      <c r="K256" s="265"/>
      <c r="L256" s="266"/>
      <c r="M256" s="264"/>
      <c r="N256" s="269"/>
      <c r="O256" s="150"/>
      <c r="P256" s="151" t="s">
        <v>1474</v>
      </c>
      <c r="Q256" s="150"/>
      <c r="R256" s="150" t="str">
        <f t="shared" si="17"/>
        <v/>
      </c>
      <c r="S256" s="5"/>
      <c r="T256" s="5"/>
      <c r="U256" s="30"/>
      <c r="V256" s="30"/>
      <c r="W256" s="5"/>
      <c r="X256" s="5"/>
      <c r="Y256" s="5"/>
      <c r="Z256" s="5"/>
      <c r="AA256" s="128"/>
      <c r="AB256" s="128"/>
      <c r="AC256" s="128"/>
      <c r="AD256" s="128"/>
      <c r="AE256" s="128"/>
      <c r="AF256" s="128"/>
      <c r="AG256" s="128"/>
      <c r="AH256" s="128"/>
      <c r="AI256" s="128"/>
      <c r="AJ256" s="128"/>
      <c r="AK256" s="128"/>
      <c r="AL256" s="128"/>
      <c r="AM256" s="128"/>
      <c r="AN256" s="128"/>
      <c r="AO256" s="128"/>
      <c r="AP256" s="128"/>
    </row>
    <row r="257" spans="1:42" s="129" customFormat="1" ht="12.75" hidden="1" customHeight="1" thickBot="1">
      <c r="A257" s="126" t="s">
        <v>1902</v>
      </c>
      <c r="B257" s="74"/>
      <c r="C257" s="167" t="s">
        <v>1903</v>
      </c>
      <c r="D257" s="136"/>
      <c r="E257" s="315"/>
      <c r="F257" s="348"/>
      <c r="G257" s="349"/>
      <c r="H257" s="350"/>
      <c r="I257" s="315"/>
      <c r="J257" s="348"/>
      <c r="K257" s="348"/>
      <c r="L257" s="349"/>
      <c r="M257" s="315"/>
      <c r="N257" s="316"/>
      <c r="O257" s="150"/>
      <c r="P257" s="151" t="s">
        <v>1474</v>
      </c>
      <c r="Q257" s="150"/>
      <c r="R257" s="150" t="str">
        <f t="shared" si="17"/>
        <v/>
      </c>
      <c r="S257" s="5"/>
      <c r="T257" s="5"/>
      <c r="U257" s="30"/>
      <c r="V257" s="30"/>
      <c r="W257" s="5"/>
      <c r="X257" s="5"/>
      <c r="Y257" s="5"/>
      <c r="Z257" s="5"/>
      <c r="AA257" s="128"/>
      <c r="AB257" s="128"/>
      <c r="AC257" s="128"/>
      <c r="AD257" s="128"/>
      <c r="AE257" s="128"/>
      <c r="AF257" s="128"/>
      <c r="AG257" s="128"/>
      <c r="AH257" s="128"/>
      <c r="AI257" s="128"/>
      <c r="AJ257" s="128"/>
      <c r="AK257" s="128"/>
      <c r="AL257" s="128"/>
      <c r="AM257" s="128"/>
      <c r="AN257" s="128"/>
      <c r="AO257" s="128"/>
      <c r="AP257" s="128"/>
    </row>
    <row r="258" spans="1:42" s="12" customFormat="1" ht="33" hidden="1" customHeight="1" thickBot="1">
      <c r="A258" s="63" t="s">
        <v>1925</v>
      </c>
      <c r="B258" s="852" t="s">
        <v>401</v>
      </c>
      <c r="C258" s="853"/>
      <c r="D258" s="47"/>
      <c r="E258" s="86">
        <f t="shared" ref="E258:N258" si="23">SUM(E259,E268,E281,E306,E339,E362,E381)</f>
        <v>0</v>
      </c>
      <c r="F258" s="87">
        <f t="shared" si="23"/>
        <v>0</v>
      </c>
      <c r="G258" s="88">
        <f>SUM(G259,G268,G281,G306,G339,G362,G381)</f>
        <v>0</v>
      </c>
      <c r="H258" s="114">
        <f t="shared" si="23"/>
        <v>0</v>
      </c>
      <c r="I258" s="89">
        <f t="shared" si="23"/>
        <v>0</v>
      </c>
      <c r="J258" s="87">
        <f t="shared" si="23"/>
        <v>0</v>
      </c>
      <c r="K258" s="87">
        <f t="shared" si="23"/>
        <v>0</v>
      </c>
      <c r="L258" s="88">
        <f t="shared" si="23"/>
        <v>0</v>
      </c>
      <c r="M258" s="179">
        <f t="shared" si="23"/>
        <v>0</v>
      </c>
      <c r="N258" s="180">
        <f t="shared" si="23"/>
        <v>0</v>
      </c>
      <c r="O258" s="38"/>
      <c r="P258" s="51" t="s">
        <v>1499</v>
      </c>
      <c r="Q258" s="36"/>
      <c r="R258" s="36" t="str">
        <f t="shared" si="17"/>
        <v/>
      </c>
      <c r="S258" s="13"/>
      <c r="T258" s="13"/>
      <c r="U258" s="27"/>
      <c r="V258" s="13"/>
      <c r="W258" s="13"/>
      <c r="X258" s="13"/>
      <c r="Y258" s="13"/>
      <c r="Z258" s="13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</row>
    <row r="259" spans="1:42" s="11" customFormat="1" ht="15.75" hidden="1" customHeight="1" thickBot="1">
      <c r="A259" s="63" t="s">
        <v>1924</v>
      </c>
      <c r="B259" s="879" t="s">
        <v>1802</v>
      </c>
      <c r="C259" s="880"/>
      <c r="D259" s="183"/>
      <c r="E259" s="184">
        <f t="shared" ref="E259:J259" si="24">SUM(E260:E267)</f>
        <v>0</v>
      </c>
      <c r="F259" s="185">
        <f t="shared" si="24"/>
        <v>0</v>
      </c>
      <c r="G259" s="190">
        <f t="shared" si="24"/>
        <v>0</v>
      </c>
      <c r="H259" s="187">
        <f t="shared" si="24"/>
        <v>0</v>
      </c>
      <c r="I259" s="188">
        <f t="shared" si="24"/>
        <v>0</v>
      </c>
      <c r="J259" s="185">
        <f t="shared" si="24"/>
        <v>0</v>
      </c>
      <c r="K259" s="185">
        <f>SUM(K260:K267)</f>
        <v>0</v>
      </c>
      <c r="L259" s="186">
        <f>SUM(L260:L267)</f>
        <v>0</v>
      </c>
      <c r="M259" s="184">
        <f>SUM(M260:M267)</f>
        <v>0</v>
      </c>
      <c r="N259" s="189">
        <f>SUM(N260:N267)</f>
        <v>0</v>
      </c>
      <c r="O259" s="39"/>
      <c r="P259" s="51" t="s">
        <v>1500</v>
      </c>
      <c r="Q259" s="36"/>
      <c r="R259" s="36" t="str">
        <f t="shared" si="17"/>
        <v/>
      </c>
      <c r="S259" s="6"/>
      <c r="T259" s="6"/>
      <c r="U259" s="31">
        <f>SUM(M260:M280)</f>
        <v>0</v>
      </c>
      <c r="V259" s="31">
        <f>SUM(N260:N280)</f>
        <v>0</v>
      </c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</row>
    <row r="260" spans="1:42" s="143" customFormat="1" ht="12.75" hidden="1" customHeight="1">
      <c r="A260" s="137" t="s">
        <v>1907</v>
      </c>
      <c r="B260" s="95"/>
      <c r="C260" s="152" t="s">
        <v>1908</v>
      </c>
      <c r="D260" s="132" t="s">
        <v>1459</v>
      </c>
      <c r="E260" s="153"/>
      <c r="F260" s="154"/>
      <c r="G260" s="155"/>
      <c r="H260" s="156"/>
      <c r="I260" s="174"/>
      <c r="J260" s="154"/>
      <c r="K260" s="154"/>
      <c r="L260" s="155"/>
      <c r="M260" s="153">
        <f t="shared" ref="M260:N267" si="25">I260+K260</f>
        <v>0</v>
      </c>
      <c r="N260" s="157">
        <f t="shared" si="25"/>
        <v>0</v>
      </c>
      <c r="O260" s="138"/>
      <c r="P260" s="139" t="s">
        <v>1474</v>
      </c>
      <c r="Q260" s="138"/>
      <c r="R260" s="138" t="str">
        <f t="shared" si="17"/>
        <v/>
      </c>
      <c r="S260" s="140"/>
      <c r="T260" s="140"/>
      <c r="U260" s="141"/>
      <c r="V260" s="141"/>
      <c r="W260" s="140"/>
      <c r="X260" s="140"/>
      <c r="Y260" s="140"/>
      <c r="Z260" s="140"/>
      <c r="AA260" s="142"/>
      <c r="AB260" s="142"/>
      <c r="AC260" s="142"/>
      <c r="AD260" s="142"/>
      <c r="AE260" s="142"/>
      <c r="AF260" s="142"/>
      <c r="AG260" s="142"/>
      <c r="AH260" s="142"/>
      <c r="AI260" s="142"/>
      <c r="AJ260" s="142"/>
      <c r="AK260" s="142"/>
      <c r="AL260" s="142"/>
      <c r="AM260" s="142"/>
      <c r="AN260" s="142"/>
      <c r="AO260" s="142"/>
      <c r="AP260" s="142"/>
    </row>
    <row r="261" spans="1:42" s="129" customFormat="1" ht="12.75" hidden="1" customHeight="1">
      <c r="A261" s="126" t="s">
        <v>1909</v>
      </c>
      <c r="B261" s="131"/>
      <c r="C261" s="144" t="s">
        <v>1910</v>
      </c>
      <c r="D261" s="132"/>
      <c r="E261" s="145"/>
      <c r="F261" s="146"/>
      <c r="G261" s="147"/>
      <c r="H261" s="148"/>
      <c r="I261" s="158">
        <v>0</v>
      </c>
      <c r="J261" s="146">
        <v>0</v>
      </c>
      <c r="K261" s="146"/>
      <c r="L261" s="147"/>
      <c r="M261" s="145">
        <f t="shared" si="25"/>
        <v>0</v>
      </c>
      <c r="N261" s="149">
        <f t="shared" si="25"/>
        <v>0</v>
      </c>
      <c r="O261" s="36"/>
      <c r="P261" s="51" t="s">
        <v>1474</v>
      </c>
      <c r="Q261" s="36"/>
      <c r="R261" s="36" t="str">
        <f t="shared" si="17"/>
        <v/>
      </c>
      <c r="S261" s="5"/>
      <c r="T261" s="5"/>
      <c r="U261" s="30"/>
      <c r="V261" s="30"/>
      <c r="W261" s="5"/>
      <c r="X261" s="5"/>
      <c r="Y261" s="5"/>
      <c r="Z261" s="5"/>
      <c r="AA261" s="128"/>
      <c r="AB261" s="128"/>
      <c r="AC261" s="128"/>
      <c r="AD261" s="128"/>
      <c r="AE261" s="128"/>
      <c r="AF261" s="128"/>
      <c r="AG261" s="128"/>
      <c r="AH261" s="128"/>
      <c r="AI261" s="128"/>
      <c r="AJ261" s="128"/>
      <c r="AK261" s="128"/>
      <c r="AL261" s="128"/>
      <c r="AM261" s="128"/>
      <c r="AN261" s="128"/>
      <c r="AO261" s="128"/>
      <c r="AP261" s="128"/>
    </row>
    <row r="262" spans="1:42" s="129" customFormat="1" ht="12.75" hidden="1" customHeight="1">
      <c r="A262" s="126" t="s">
        <v>1911</v>
      </c>
      <c r="B262" s="131"/>
      <c r="C262" s="144" t="s">
        <v>1912</v>
      </c>
      <c r="D262" s="132"/>
      <c r="E262" s="145"/>
      <c r="F262" s="146"/>
      <c r="G262" s="147"/>
      <c r="H262" s="148"/>
      <c r="I262" s="158"/>
      <c r="J262" s="146"/>
      <c r="K262" s="146"/>
      <c r="L262" s="147"/>
      <c r="M262" s="145">
        <f t="shared" si="25"/>
        <v>0</v>
      </c>
      <c r="N262" s="149">
        <f t="shared" si="25"/>
        <v>0</v>
      </c>
      <c r="O262" s="36"/>
      <c r="P262" s="51" t="s">
        <v>1474</v>
      </c>
      <c r="Q262" s="36"/>
      <c r="R262" s="36" t="str">
        <f t="shared" si="17"/>
        <v/>
      </c>
      <c r="S262" s="5"/>
      <c r="T262" s="5"/>
      <c r="U262" s="30"/>
      <c r="V262" s="30"/>
      <c r="W262" s="5"/>
      <c r="X262" s="5"/>
      <c r="Y262" s="5"/>
      <c r="Z262" s="5"/>
      <c r="AA262" s="128"/>
      <c r="AB262" s="128"/>
      <c r="AC262" s="128"/>
      <c r="AD262" s="128"/>
      <c r="AE262" s="128"/>
      <c r="AF262" s="128"/>
      <c r="AG262" s="128"/>
      <c r="AH262" s="128"/>
      <c r="AI262" s="128"/>
      <c r="AJ262" s="128"/>
      <c r="AK262" s="128"/>
      <c r="AL262" s="128"/>
      <c r="AM262" s="128"/>
      <c r="AN262" s="128"/>
      <c r="AO262" s="128"/>
      <c r="AP262" s="128"/>
    </row>
    <row r="263" spans="1:42" s="129" customFormat="1" ht="12.75" hidden="1" customHeight="1" thickBot="1">
      <c r="A263" s="126" t="s">
        <v>1913</v>
      </c>
      <c r="B263" s="131"/>
      <c r="C263" s="159" t="s">
        <v>1914</v>
      </c>
      <c r="D263" s="130"/>
      <c r="E263" s="161"/>
      <c r="F263" s="162"/>
      <c r="G263" s="125"/>
      <c r="H263" s="164"/>
      <c r="I263" s="166">
        <v>0</v>
      </c>
      <c r="J263" s="162">
        <v>0</v>
      </c>
      <c r="K263" s="162"/>
      <c r="L263" s="163"/>
      <c r="M263" s="161">
        <f t="shared" si="25"/>
        <v>0</v>
      </c>
      <c r="N263" s="165">
        <f t="shared" si="25"/>
        <v>0</v>
      </c>
      <c r="O263" s="36"/>
      <c r="P263" s="51" t="s">
        <v>1474</v>
      </c>
      <c r="Q263" s="36"/>
      <c r="R263" s="36" t="str">
        <f t="shared" si="17"/>
        <v/>
      </c>
      <c r="S263" s="5"/>
      <c r="T263" s="5"/>
      <c r="U263" s="30"/>
      <c r="V263" s="30"/>
      <c r="W263" s="5"/>
      <c r="X263" s="5"/>
      <c r="Y263" s="5"/>
      <c r="Z263" s="5"/>
      <c r="AA263" s="128"/>
      <c r="AB263" s="128"/>
      <c r="AC263" s="128"/>
      <c r="AD263" s="128"/>
      <c r="AE263" s="128"/>
      <c r="AF263" s="128"/>
      <c r="AG263" s="128"/>
      <c r="AH263" s="128"/>
      <c r="AI263" s="128"/>
      <c r="AJ263" s="128"/>
      <c r="AK263" s="128"/>
      <c r="AL263" s="128"/>
      <c r="AM263" s="128"/>
      <c r="AN263" s="128"/>
      <c r="AO263" s="128"/>
      <c r="AP263" s="128"/>
    </row>
    <row r="264" spans="1:42" s="17" customFormat="1" ht="12.75" hidden="1" customHeight="1" thickTop="1" thickBot="1">
      <c r="A264" s="63" t="s">
        <v>1915</v>
      </c>
      <c r="B264" s="104"/>
      <c r="C264" s="213" t="s">
        <v>1916</v>
      </c>
      <c r="D264" s="160" t="s">
        <v>1460</v>
      </c>
      <c r="E264" s="177"/>
      <c r="F264" s="214"/>
      <c r="G264" s="215"/>
      <c r="H264" s="216"/>
      <c r="I264" s="217"/>
      <c r="J264" s="214"/>
      <c r="K264" s="214"/>
      <c r="L264" s="215"/>
      <c r="M264" s="177">
        <f t="shared" si="25"/>
        <v>0</v>
      </c>
      <c r="N264" s="178">
        <f t="shared" si="25"/>
        <v>0</v>
      </c>
      <c r="O264" s="36"/>
      <c r="P264" s="51" t="s">
        <v>1474</v>
      </c>
      <c r="Q264" s="36"/>
      <c r="R264" s="36" t="str">
        <f t="shared" si="17"/>
        <v/>
      </c>
      <c r="S264" s="15"/>
      <c r="T264" s="15"/>
      <c r="U264" s="28"/>
      <c r="V264" s="28"/>
      <c r="W264" s="15"/>
      <c r="X264" s="15"/>
      <c r="Y264" s="15"/>
      <c r="Z264" s="15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</row>
    <row r="265" spans="1:42" s="17" customFormat="1" ht="12.75" hidden="1" customHeight="1" thickTop="1">
      <c r="A265" s="63" t="s">
        <v>1917</v>
      </c>
      <c r="B265" s="95"/>
      <c r="C265" s="152" t="s">
        <v>1918</v>
      </c>
      <c r="D265" s="132"/>
      <c r="E265" s="153"/>
      <c r="F265" s="154"/>
      <c r="G265" s="155"/>
      <c r="H265" s="156"/>
      <c r="I265" s="174"/>
      <c r="J265" s="154"/>
      <c r="K265" s="154"/>
      <c r="L265" s="155"/>
      <c r="M265" s="153">
        <f t="shared" si="25"/>
        <v>0</v>
      </c>
      <c r="N265" s="157">
        <f t="shared" si="25"/>
        <v>0</v>
      </c>
      <c r="O265" s="36"/>
      <c r="P265" s="51" t="s">
        <v>1474</v>
      </c>
      <c r="Q265" s="36"/>
      <c r="R265" s="36" t="str">
        <f t="shared" si="17"/>
        <v/>
      </c>
      <c r="S265" s="15"/>
      <c r="T265" s="15"/>
      <c r="U265" s="28"/>
      <c r="V265" s="28"/>
      <c r="W265" s="15"/>
      <c r="X265" s="15"/>
      <c r="Y265" s="15"/>
      <c r="Z265" s="15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</row>
    <row r="266" spans="1:42" s="17" customFormat="1" ht="12.75" hidden="1" customHeight="1">
      <c r="A266" s="63" t="s">
        <v>1919</v>
      </c>
      <c r="B266" s="72"/>
      <c r="C266" s="144" t="s">
        <v>1920</v>
      </c>
      <c r="D266" s="132"/>
      <c r="E266" s="145"/>
      <c r="F266" s="146"/>
      <c r="G266" s="147"/>
      <c r="H266" s="148"/>
      <c r="I266" s="158"/>
      <c r="J266" s="146"/>
      <c r="K266" s="146"/>
      <c r="L266" s="147"/>
      <c r="M266" s="145">
        <f t="shared" si="25"/>
        <v>0</v>
      </c>
      <c r="N266" s="149">
        <f t="shared" si="25"/>
        <v>0</v>
      </c>
      <c r="O266" s="36"/>
      <c r="P266" s="51" t="s">
        <v>1474</v>
      </c>
      <c r="Q266" s="36"/>
      <c r="R266" s="36" t="str">
        <f t="shared" si="17"/>
        <v/>
      </c>
      <c r="S266" s="15"/>
      <c r="T266" s="15"/>
      <c r="U266" s="28"/>
      <c r="V266" s="28"/>
      <c r="W266" s="15"/>
      <c r="X266" s="15"/>
      <c r="Y266" s="15"/>
      <c r="Z266" s="15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</row>
    <row r="267" spans="1:42" s="17" customFormat="1" ht="12.75" hidden="1" customHeight="1" thickBot="1">
      <c r="A267" s="63" t="s">
        <v>1921</v>
      </c>
      <c r="B267" s="74"/>
      <c r="C267" s="167" t="s">
        <v>1922</v>
      </c>
      <c r="D267" s="132" t="s">
        <v>1461</v>
      </c>
      <c r="E267" s="145"/>
      <c r="F267" s="146"/>
      <c r="G267" s="147"/>
      <c r="H267" s="148"/>
      <c r="I267" s="158"/>
      <c r="J267" s="146"/>
      <c r="K267" s="146"/>
      <c r="L267" s="147"/>
      <c r="M267" s="145">
        <f t="shared" si="25"/>
        <v>0</v>
      </c>
      <c r="N267" s="149">
        <f t="shared" si="25"/>
        <v>0</v>
      </c>
      <c r="O267" s="36"/>
      <c r="P267" s="51" t="s">
        <v>1474</v>
      </c>
      <c r="Q267" s="36"/>
      <c r="R267" s="36" t="str">
        <f t="shared" ref="R267:R330" si="26">IF(SUM(E267:N267)=0,"",P267)</f>
        <v/>
      </c>
      <c r="S267" s="15"/>
      <c r="T267" s="15"/>
      <c r="U267" s="28"/>
      <c r="V267" s="28"/>
      <c r="W267" s="15"/>
      <c r="X267" s="15"/>
      <c r="Y267" s="15"/>
      <c r="Z267" s="15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</row>
    <row r="268" spans="1:42" s="18" customFormat="1" ht="15.75" hidden="1" customHeight="1" thickBot="1">
      <c r="A268" s="63" t="s">
        <v>1995</v>
      </c>
      <c r="B268" s="889" t="s">
        <v>1923</v>
      </c>
      <c r="C268" s="890"/>
      <c r="D268" s="106"/>
      <c r="E268" s="357">
        <f t="shared" ref="E268:N268" si="27">SUM(E269:E280)</f>
        <v>0</v>
      </c>
      <c r="F268" s="358">
        <f t="shared" si="27"/>
        <v>0</v>
      </c>
      <c r="G268" s="359">
        <f t="shared" si="27"/>
        <v>0</v>
      </c>
      <c r="H268" s="360">
        <f t="shared" si="27"/>
        <v>0</v>
      </c>
      <c r="I268" s="361">
        <f t="shared" si="27"/>
        <v>0</v>
      </c>
      <c r="J268" s="358">
        <f t="shared" si="27"/>
        <v>0</v>
      </c>
      <c r="K268" s="358">
        <f t="shared" si="27"/>
        <v>0</v>
      </c>
      <c r="L268" s="359">
        <f t="shared" si="27"/>
        <v>0</v>
      </c>
      <c r="M268" s="357">
        <f t="shared" si="27"/>
        <v>0</v>
      </c>
      <c r="N268" s="362">
        <f t="shared" si="27"/>
        <v>0</v>
      </c>
      <c r="O268" s="36"/>
      <c r="P268" s="51" t="s">
        <v>1500</v>
      </c>
      <c r="Q268" s="36"/>
      <c r="R268" s="36" t="str">
        <f t="shared" si="26"/>
        <v/>
      </c>
      <c r="S268" s="15"/>
      <c r="T268" s="15"/>
      <c r="U268" s="28">
        <f>SUM(M278:M279)</f>
        <v>0</v>
      </c>
      <c r="V268" s="28">
        <f>SUM(N278:N279)</f>
        <v>0</v>
      </c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</row>
    <row r="269" spans="1:42" s="17" customFormat="1" ht="12.75" hidden="1" customHeight="1" thickTop="1">
      <c r="A269" s="63" t="s">
        <v>1926</v>
      </c>
      <c r="B269" s="95"/>
      <c r="C269" s="152" t="s">
        <v>1927</v>
      </c>
      <c r="D269" s="46"/>
      <c r="E269" s="258"/>
      <c r="F269" s="259"/>
      <c r="G269" s="260"/>
      <c r="H269" s="261"/>
      <c r="I269" s="262"/>
      <c r="J269" s="259"/>
      <c r="K269" s="259"/>
      <c r="L269" s="260"/>
      <c r="M269" s="258">
        <f t="shared" ref="M269:N280" si="28">I269+K269</f>
        <v>0</v>
      </c>
      <c r="N269" s="263">
        <f t="shared" si="28"/>
        <v>0</v>
      </c>
      <c r="O269" s="36"/>
      <c r="P269" s="51" t="s">
        <v>1474</v>
      </c>
      <c r="Q269" s="36"/>
      <c r="R269" s="36" t="str">
        <f t="shared" si="26"/>
        <v/>
      </c>
      <c r="S269" s="15"/>
      <c r="T269" s="15"/>
      <c r="U269" s="28"/>
      <c r="V269" s="28"/>
      <c r="W269" s="15"/>
      <c r="X269" s="15"/>
      <c r="Y269" s="15"/>
      <c r="Z269" s="15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</row>
    <row r="270" spans="1:42" s="17" customFormat="1" ht="12.75" hidden="1" customHeight="1">
      <c r="A270" s="63" t="s">
        <v>1928</v>
      </c>
      <c r="B270" s="72"/>
      <c r="C270" s="144" t="s">
        <v>1929</v>
      </c>
      <c r="D270" s="46"/>
      <c r="E270" s="264"/>
      <c r="F270" s="265"/>
      <c r="G270" s="266"/>
      <c r="H270" s="267"/>
      <c r="I270" s="268"/>
      <c r="J270" s="265"/>
      <c r="K270" s="265"/>
      <c r="L270" s="266"/>
      <c r="M270" s="264">
        <f t="shared" si="28"/>
        <v>0</v>
      </c>
      <c r="N270" s="269">
        <f t="shared" si="28"/>
        <v>0</v>
      </c>
      <c r="O270" s="36"/>
      <c r="P270" s="51" t="s">
        <v>1474</v>
      </c>
      <c r="Q270" s="36"/>
      <c r="R270" s="36" t="str">
        <f t="shared" si="26"/>
        <v/>
      </c>
      <c r="S270" s="15"/>
      <c r="T270" s="15"/>
      <c r="U270" s="28"/>
      <c r="V270" s="28"/>
      <c r="W270" s="15"/>
      <c r="X270" s="15"/>
      <c r="Y270" s="15"/>
      <c r="Z270" s="15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</row>
    <row r="271" spans="1:42" s="129" customFormat="1" ht="12.75" hidden="1" customHeight="1">
      <c r="A271" s="126" t="s">
        <v>1930</v>
      </c>
      <c r="B271" s="131"/>
      <c r="C271" s="144" t="s">
        <v>1949</v>
      </c>
      <c r="D271" s="132" t="s">
        <v>1460</v>
      </c>
      <c r="E271" s="264"/>
      <c r="F271" s="265"/>
      <c r="G271" s="266"/>
      <c r="H271" s="267"/>
      <c r="I271" s="268"/>
      <c r="J271" s="265"/>
      <c r="K271" s="265"/>
      <c r="L271" s="266"/>
      <c r="M271" s="264">
        <f t="shared" si="28"/>
        <v>0</v>
      </c>
      <c r="N271" s="269">
        <f t="shared" si="28"/>
        <v>0</v>
      </c>
      <c r="O271" s="150"/>
      <c r="P271" s="151" t="s">
        <v>1473</v>
      </c>
      <c r="Q271" s="150"/>
      <c r="R271" s="150" t="str">
        <f t="shared" si="26"/>
        <v/>
      </c>
      <c r="S271" s="5"/>
      <c r="T271" s="5"/>
      <c r="U271" s="30"/>
      <c r="V271" s="30"/>
      <c r="W271" s="5"/>
      <c r="X271" s="5"/>
      <c r="Y271" s="5"/>
      <c r="Z271" s="5"/>
      <c r="AA271" s="128"/>
      <c r="AB271" s="128"/>
      <c r="AC271" s="128"/>
      <c r="AD271" s="128"/>
      <c r="AE271" s="128"/>
      <c r="AF271" s="128"/>
      <c r="AG271" s="128"/>
      <c r="AH271" s="128"/>
      <c r="AI271" s="128"/>
      <c r="AJ271" s="128"/>
      <c r="AK271" s="128"/>
      <c r="AL271" s="128"/>
      <c r="AM271" s="128"/>
      <c r="AN271" s="128"/>
      <c r="AO271" s="128"/>
      <c r="AP271" s="128"/>
    </row>
    <row r="272" spans="1:42" s="17" customFormat="1" ht="12.75" hidden="1" customHeight="1">
      <c r="A272" s="63" t="s">
        <v>1931</v>
      </c>
      <c r="B272" s="72"/>
      <c r="C272" s="144" t="s">
        <v>1932</v>
      </c>
      <c r="D272" s="46"/>
      <c r="E272" s="264"/>
      <c r="F272" s="265"/>
      <c r="G272" s="266"/>
      <c r="H272" s="267"/>
      <c r="I272" s="268"/>
      <c r="J272" s="265"/>
      <c r="K272" s="265"/>
      <c r="L272" s="266"/>
      <c r="M272" s="264">
        <f t="shared" si="28"/>
        <v>0</v>
      </c>
      <c r="N272" s="269">
        <f t="shared" si="28"/>
        <v>0</v>
      </c>
      <c r="O272" s="36"/>
      <c r="P272" s="51" t="s">
        <v>1474</v>
      </c>
      <c r="Q272" s="36"/>
      <c r="R272" s="36" t="str">
        <f t="shared" si="26"/>
        <v/>
      </c>
      <c r="S272" s="15"/>
      <c r="T272" s="15"/>
      <c r="U272" s="28"/>
      <c r="V272" s="28"/>
      <c r="W272" s="15"/>
      <c r="X272" s="15"/>
      <c r="Y272" s="15"/>
      <c r="Z272" s="15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</row>
    <row r="273" spans="1:42" s="17" customFormat="1" ht="12.75" hidden="1" customHeight="1">
      <c r="A273" s="63" t="s">
        <v>1933</v>
      </c>
      <c r="B273" s="72"/>
      <c r="C273" s="144" t="s">
        <v>1934</v>
      </c>
      <c r="D273" s="46"/>
      <c r="E273" s="264"/>
      <c r="F273" s="265"/>
      <c r="G273" s="266"/>
      <c r="H273" s="267"/>
      <c r="I273" s="268"/>
      <c r="J273" s="265"/>
      <c r="K273" s="265"/>
      <c r="L273" s="266"/>
      <c r="M273" s="264">
        <f t="shared" si="28"/>
        <v>0</v>
      </c>
      <c r="N273" s="269">
        <f t="shared" si="28"/>
        <v>0</v>
      </c>
      <c r="O273" s="36"/>
      <c r="P273" s="51" t="s">
        <v>1474</v>
      </c>
      <c r="Q273" s="36"/>
      <c r="R273" s="36" t="str">
        <f t="shared" si="26"/>
        <v/>
      </c>
      <c r="S273" s="15"/>
      <c r="T273" s="15"/>
      <c r="U273" s="28"/>
      <c r="V273" s="28"/>
      <c r="W273" s="15"/>
      <c r="X273" s="15"/>
      <c r="Y273" s="15"/>
      <c r="Z273" s="15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</row>
    <row r="274" spans="1:42" s="17" customFormat="1" ht="12.75" hidden="1" customHeight="1">
      <c r="A274" s="63" t="s">
        <v>1935</v>
      </c>
      <c r="B274" s="72"/>
      <c r="C274" s="144" t="s">
        <v>1936</v>
      </c>
      <c r="D274" s="46"/>
      <c r="E274" s="264"/>
      <c r="F274" s="265"/>
      <c r="G274" s="266"/>
      <c r="H274" s="267"/>
      <c r="I274" s="268"/>
      <c r="J274" s="265"/>
      <c r="K274" s="265"/>
      <c r="L274" s="266"/>
      <c r="M274" s="264">
        <f t="shared" si="28"/>
        <v>0</v>
      </c>
      <c r="N274" s="269">
        <f t="shared" si="28"/>
        <v>0</v>
      </c>
      <c r="O274" s="36"/>
      <c r="P274" s="51" t="s">
        <v>1474</v>
      </c>
      <c r="Q274" s="36"/>
      <c r="R274" s="36" t="str">
        <f t="shared" si="26"/>
        <v/>
      </c>
      <c r="S274" s="15"/>
      <c r="T274" s="15"/>
      <c r="U274" s="28"/>
      <c r="V274" s="28"/>
      <c r="W274" s="15"/>
      <c r="X274" s="15"/>
      <c r="Y274" s="15"/>
      <c r="Z274" s="15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</row>
    <row r="275" spans="1:42" s="17" customFormat="1" ht="12.75" hidden="1" customHeight="1">
      <c r="A275" s="63" t="s">
        <v>1937</v>
      </c>
      <c r="B275" s="72"/>
      <c r="C275" s="144" t="s">
        <v>1938</v>
      </c>
      <c r="D275" s="46" t="s">
        <v>1461</v>
      </c>
      <c r="E275" s="264"/>
      <c r="F275" s="265"/>
      <c r="G275" s="266"/>
      <c r="H275" s="267"/>
      <c r="I275" s="268"/>
      <c r="J275" s="265"/>
      <c r="K275" s="265"/>
      <c r="L275" s="266"/>
      <c r="M275" s="264">
        <f t="shared" si="28"/>
        <v>0</v>
      </c>
      <c r="N275" s="269">
        <f t="shared" si="28"/>
        <v>0</v>
      </c>
      <c r="O275" s="36"/>
      <c r="P275" s="51" t="s">
        <v>1474</v>
      </c>
      <c r="Q275" s="36"/>
      <c r="R275" s="36" t="str">
        <f t="shared" si="26"/>
        <v/>
      </c>
      <c r="S275" s="15"/>
      <c r="T275" s="15"/>
      <c r="U275" s="28"/>
      <c r="V275" s="28"/>
      <c r="W275" s="15"/>
      <c r="X275" s="15"/>
      <c r="Y275" s="15"/>
      <c r="Z275" s="15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</row>
    <row r="276" spans="1:42" s="17" customFormat="1" ht="12.75" hidden="1" customHeight="1">
      <c r="A276" s="63" t="s">
        <v>1939</v>
      </c>
      <c r="B276" s="72"/>
      <c r="C276" s="144" t="s">
        <v>1940</v>
      </c>
      <c r="D276" s="46"/>
      <c r="E276" s="264"/>
      <c r="F276" s="265"/>
      <c r="G276" s="266"/>
      <c r="H276" s="267"/>
      <c r="I276" s="268"/>
      <c r="J276" s="265"/>
      <c r="K276" s="265"/>
      <c r="L276" s="266"/>
      <c r="M276" s="264">
        <f t="shared" si="28"/>
        <v>0</v>
      </c>
      <c r="N276" s="269">
        <f t="shared" si="28"/>
        <v>0</v>
      </c>
      <c r="O276" s="36"/>
      <c r="P276" s="51" t="s">
        <v>1474</v>
      </c>
      <c r="Q276" s="36"/>
      <c r="R276" s="36" t="str">
        <f t="shared" si="26"/>
        <v/>
      </c>
      <c r="S276" s="15"/>
      <c r="T276" s="15"/>
      <c r="U276" s="28"/>
      <c r="V276" s="28"/>
      <c r="W276" s="15"/>
      <c r="X276" s="15"/>
      <c r="Y276" s="15"/>
      <c r="Z276" s="15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</row>
    <row r="277" spans="1:42" s="17" customFormat="1" ht="12.75" hidden="1" customHeight="1">
      <c r="A277" s="63" t="s">
        <v>1941</v>
      </c>
      <c r="B277" s="72"/>
      <c r="C277" s="144" t="s">
        <v>1942</v>
      </c>
      <c r="D277" s="46" t="s">
        <v>1459</v>
      </c>
      <c r="E277" s="264"/>
      <c r="F277" s="265"/>
      <c r="G277" s="266"/>
      <c r="H277" s="267"/>
      <c r="I277" s="268"/>
      <c r="J277" s="265"/>
      <c r="K277" s="265"/>
      <c r="L277" s="266"/>
      <c r="M277" s="264">
        <f t="shared" si="28"/>
        <v>0</v>
      </c>
      <c r="N277" s="269">
        <f t="shared" si="28"/>
        <v>0</v>
      </c>
      <c r="O277" s="36"/>
      <c r="P277" s="51" t="s">
        <v>1474</v>
      </c>
      <c r="Q277" s="36"/>
      <c r="R277" s="36" t="str">
        <f t="shared" si="26"/>
        <v/>
      </c>
      <c r="S277" s="15"/>
      <c r="T277" s="15"/>
      <c r="U277" s="28"/>
      <c r="V277" s="28"/>
      <c r="W277" s="15"/>
      <c r="X277" s="15"/>
      <c r="Y277" s="15"/>
      <c r="Z277" s="15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</row>
    <row r="278" spans="1:42" s="17" customFormat="1" ht="12.75" hidden="1" customHeight="1">
      <c r="A278" s="63" t="s">
        <v>1943</v>
      </c>
      <c r="B278" s="72"/>
      <c r="C278" s="144" t="s">
        <v>1944</v>
      </c>
      <c r="D278" s="46"/>
      <c r="E278" s="264"/>
      <c r="F278" s="265"/>
      <c r="G278" s="266"/>
      <c r="H278" s="267"/>
      <c r="I278" s="268"/>
      <c r="J278" s="265"/>
      <c r="K278" s="265"/>
      <c r="L278" s="266"/>
      <c r="M278" s="264">
        <f t="shared" si="28"/>
        <v>0</v>
      </c>
      <c r="N278" s="269">
        <f t="shared" si="28"/>
        <v>0</v>
      </c>
      <c r="O278" s="36"/>
      <c r="P278" s="51" t="s">
        <v>1474</v>
      </c>
      <c r="Q278" s="36"/>
      <c r="R278" s="36" t="str">
        <f t="shared" si="26"/>
        <v/>
      </c>
      <c r="S278" s="15"/>
      <c r="T278" s="15"/>
      <c r="U278" s="28"/>
      <c r="V278" s="28"/>
      <c r="W278" s="15"/>
      <c r="X278" s="15"/>
      <c r="Y278" s="15"/>
      <c r="Z278" s="15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</row>
    <row r="279" spans="1:42" s="17" customFormat="1" ht="12.75" hidden="1" customHeight="1" thickBot="1">
      <c r="A279" s="63" t="s">
        <v>1945</v>
      </c>
      <c r="B279" s="104"/>
      <c r="C279" s="159" t="s">
        <v>1946</v>
      </c>
      <c r="D279" s="105"/>
      <c r="E279" s="310"/>
      <c r="F279" s="311"/>
      <c r="G279" s="312"/>
      <c r="H279" s="313"/>
      <c r="I279" s="314"/>
      <c r="J279" s="311"/>
      <c r="K279" s="311"/>
      <c r="L279" s="312"/>
      <c r="M279" s="310">
        <f t="shared" si="28"/>
        <v>0</v>
      </c>
      <c r="N279" s="324">
        <f t="shared" si="28"/>
        <v>0</v>
      </c>
      <c r="O279" s="36"/>
      <c r="P279" s="51" t="s">
        <v>1474</v>
      </c>
      <c r="Q279" s="36"/>
      <c r="R279" s="36" t="str">
        <f t="shared" si="26"/>
        <v/>
      </c>
      <c r="S279" s="15"/>
      <c r="T279" s="15"/>
      <c r="U279" s="28"/>
      <c r="V279" s="28"/>
      <c r="W279" s="15"/>
      <c r="X279" s="15"/>
      <c r="Y279" s="15"/>
      <c r="Z279" s="15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</row>
    <row r="280" spans="1:42" s="17" customFormat="1" ht="12.75" hidden="1" customHeight="1" thickTop="1" thickBot="1">
      <c r="A280" s="63" t="s">
        <v>1947</v>
      </c>
      <c r="B280" s="107"/>
      <c r="C280" s="210" t="s">
        <v>1948</v>
      </c>
      <c r="D280" s="46"/>
      <c r="E280" s="258"/>
      <c r="F280" s="259"/>
      <c r="G280" s="260"/>
      <c r="H280" s="261"/>
      <c r="I280" s="262"/>
      <c r="J280" s="259"/>
      <c r="K280" s="259"/>
      <c r="L280" s="260"/>
      <c r="M280" s="258">
        <f t="shared" si="28"/>
        <v>0</v>
      </c>
      <c r="N280" s="263">
        <f t="shared" si="28"/>
        <v>0</v>
      </c>
      <c r="O280" s="36"/>
      <c r="P280" s="51" t="s">
        <v>1474</v>
      </c>
      <c r="Q280" s="36"/>
      <c r="R280" s="36" t="str">
        <f t="shared" si="26"/>
        <v/>
      </c>
      <c r="S280" s="15"/>
      <c r="T280" s="15"/>
      <c r="U280" s="28"/>
      <c r="V280" s="28"/>
      <c r="W280" s="15"/>
      <c r="X280" s="15"/>
      <c r="Y280" s="15"/>
      <c r="Z280" s="15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</row>
    <row r="281" spans="1:42" s="226" customFormat="1" ht="15.75" hidden="1" customHeight="1" thickBot="1">
      <c r="A281" s="137" t="s">
        <v>1996</v>
      </c>
      <c r="B281" s="889" t="s">
        <v>1950</v>
      </c>
      <c r="C281" s="890"/>
      <c r="D281" s="106"/>
      <c r="E281" s="357">
        <f t="shared" ref="E281:N281" si="29">SUM(E282:E305)</f>
        <v>0</v>
      </c>
      <c r="F281" s="358">
        <f t="shared" si="29"/>
        <v>0</v>
      </c>
      <c r="G281" s="359">
        <f t="shared" si="29"/>
        <v>0</v>
      </c>
      <c r="H281" s="360">
        <f t="shared" si="29"/>
        <v>0</v>
      </c>
      <c r="I281" s="361">
        <f t="shared" si="29"/>
        <v>0</v>
      </c>
      <c r="J281" s="358">
        <f t="shared" si="29"/>
        <v>0</v>
      </c>
      <c r="K281" s="228">
        <f t="shared" si="29"/>
        <v>0</v>
      </c>
      <c r="L281" s="229">
        <f t="shared" si="29"/>
        <v>0</v>
      </c>
      <c r="M281" s="227">
        <f t="shared" si="29"/>
        <v>0</v>
      </c>
      <c r="N281" s="230">
        <f t="shared" si="29"/>
        <v>0</v>
      </c>
      <c r="O281" s="138"/>
      <c r="P281" s="139" t="s">
        <v>1500</v>
      </c>
      <c r="Q281" s="138"/>
      <c r="R281" s="138" t="str">
        <f t="shared" si="26"/>
        <v/>
      </c>
      <c r="S281" s="140"/>
      <c r="T281" s="140"/>
      <c r="U281" s="141">
        <f>SUM(M281)</f>
        <v>0</v>
      </c>
      <c r="V281" s="141">
        <f>SUM(N282:N297)</f>
        <v>0</v>
      </c>
      <c r="W281" s="140"/>
      <c r="X281" s="140"/>
      <c r="Y281" s="140"/>
      <c r="Z281" s="140"/>
      <c r="AA281" s="140"/>
      <c r="AB281" s="140"/>
      <c r="AC281" s="140"/>
      <c r="AD281" s="140"/>
      <c r="AE281" s="140"/>
      <c r="AF281" s="140"/>
      <c r="AG281" s="140"/>
      <c r="AH281" s="140"/>
      <c r="AI281" s="140"/>
      <c r="AJ281" s="140"/>
      <c r="AK281" s="140"/>
      <c r="AL281" s="140"/>
      <c r="AM281" s="140"/>
      <c r="AN281" s="140"/>
      <c r="AO281" s="140"/>
      <c r="AP281" s="140"/>
    </row>
    <row r="282" spans="1:42" s="241" customFormat="1" ht="12.75" hidden="1" customHeight="1" thickTop="1">
      <c r="A282" s="223" t="s">
        <v>1954</v>
      </c>
      <c r="B282" s="133"/>
      <c r="C282" s="152" t="s">
        <v>1955</v>
      </c>
      <c r="D282" s="132"/>
      <c r="E282" s="258"/>
      <c r="F282" s="259"/>
      <c r="G282" s="260"/>
      <c r="H282" s="261"/>
      <c r="I282" s="262"/>
      <c r="J282" s="259"/>
      <c r="K282" s="259"/>
      <c r="L282" s="260"/>
      <c r="M282" s="258">
        <f t="shared" ref="M282:N305" si="30">I282+K282</f>
        <v>0</v>
      </c>
      <c r="N282" s="263">
        <f t="shared" si="30"/>
        <v>0</v>
      </c>
      <c r="O282" s="224"/>
      <c r="P282" s="225" t="s">
        <v>1474</v>
      </c>
      <c r="Q282" s="224"/>
      <c r="R282" s="224" t="str">
        <f t="shared" si="26"/>
        <v/>
      </c>
      <c r="S282" s="238"/>
      <c r="T282" s="238"/>
      <c r="U282" s="239"/>
      <c r="V282" s="239"/>
      <c r="W282" s="238"/>
      <c r="X282" s="238"/>
      <c r="Y282" s="238"/>
      <c r="Z282" s="238"/>
      <c r="AA282" s="240"/>
      <c r="AB282" s="240"/>
      <c r="AC282" s="240"/>
      <c r="AD282" s="240"/>
      <c r="AE282" s="240"/>
      <c r="AF282" s="240"/>
      <c r="AG282" s="240"/>
      <c r="AH282" s="240"/>
      <c r="AI282" s="240"/>
      <c r="AJ282" s="240"/>
      <c r="AK282" s="240"/>
      <c r="AL282" s="240"/>
      <c r="AM282" s="240"/>
      <c r="AN282" s="240"/>
      <c r="AO282" s="240"/>
      <c r="AP282" s="240"/>
    </row>
    <row r="283" spans="1:42" s="241" customFormat="1" ht="12.75" hidden="1" customHeight="1">
      <c r="A283" s="223" t="s">
        <v>1956</v>
      </c>
      <c r="B283" s="131"/>
      <c r="C283" s="144" t="s">
        <v>1957</v>
      </c>
      <c r="D283" s="132"/>
      <c r="E283" s="264"/>
      <c r="F283" s="265"/>
      <c r="G283" s="266"/>
      <c r="H283" s="267"/>
      <c r="I283" s="268"/>
      <c r="J283" s="265"/>
      <c r="K283" s="265"/>
      <c r="L283" s="266"/>
      <c r="M283" s="264">
        <f t="shared" si="30"/>
        <v>0</v>
      </c>
      <c r="N283" s="269">
        <f t="shared" si="30"/>
        <v>0</v>
      </c>
      <c r="O283" s="224"/>
      <c r="P283" s="225" t="s">
        <v>1474</v>
      </c>
      <c r="Q283" s="224"/>
      <c r="R283" s="224" t="str">
        <f t="shared" si="26"/>
        <v/>
      </c>
      <c r="S283" s="238"/>
      <c r="T283" s="238"/>
      <c r="U283" s="239"/>
      <c r="V283" s="239"/>
      <c r="W283" s="238"/>
      <c r="X283" s="238"/>
      <c r="Y283" s="238"/>
      <c r="Z283" s="238"/>
      <c r="AA283" s="240"/>
      <c r="AB283" s="240"/>
      <c r="AC283" s="240"/>
      <c r="AD283" s="240"/>
      <c r="AE283" s="240"/>
      <c r="AF283" s="240"/>
      <c r="AG283" s="240"/>
      <c r="AH283" s="240"/>
      <c r="AI283" s="240"/>
      <c r="AJ283" s="240"/>
      <c r="AK283" s="240"/>
      <c r="AL283" s="240"/>
      <c r="AM283" s="240"/>
      <c r="AN283" s="240"/>
      <c r="AO283" s="240"/>
      <c r="AP283" s="240"/>
    </row>
    <row r="284" spans="1:42" s="143" customFormat="1" ht="12.75" hidden="1" customHeight="1">
      <c r="A284" s="137" t="s">
        <v>1958</v>
      </c>
      <c r="B284" s="72"/>
      <c r="C284" s="144" t="s">
        <v>1959</v>
      </c>
      <c r="D284" s="132"/>
      <c r="E284" s="264"/>
      <c r="F284" s="265"/>
      <c r="G284" s="266"/>
      <c r="H284" s="267"/>
      <c r="I284" s="268"/>
      <c r="J284" s="265"/>
      <c r="K284" s="265"/>
      <c r="L284" s="266"/>
      <c r="M284" s="264">
        <f t="shared" si="30"/>
        <v>0</v>
      </c>
      <c r="N284" s="269">
        <f t="shared" si="30"/>
        <v>0</v>
      </c>
      <c r="O284" s="138"/>
      <c r="P284" s="139" t="s">
        <v>1474</v>
      </c>
      <c r="Q284" s="138"/>
      <c r="R284" s="138" t="str">
        <f t="shared" si="26"/>
        <v/>
      </c>
      <c r="S284" s="140"/>
      <c r="T284" s="140"/>
      <c r="U284" s="141"/>
      <c r="V284" s="141"/>
      <c r="W284" s="140"/>
      <c r="X284" s="140"/>
      <c r="Y284" s="140"/>
      <c r="Z284" s="140"/>
      <c r="AA284" s="142"/>
      <c r="AB284" s="142"/>
      <c r="AC284" s="142"/>
      <c r="AD284" s="142"/>
      <c r="AE284" s="142"/>
      <c r="AF284" s="142"/>
      <c r="AG284" s="142"/>
      <c r="AH284" s="142"/>
      <c r="AI284" s="142"/>
      <c r="AJ284" s="142"/>
      <c r="AK284" s="142"/>
      <c r="AL284" s="142"/>
      <c r="AM284" s="142"/>
      <c r="AN284" s="142"/>
      <c r="AO284" s="142"/>
      <c r="AP284" s="142"/>
    </row>
    <row r="285" spans="1:42" s="143" customFormat="1" ht="12.75" hidden="1" customHeight="1">
      <c r="A285" s="137" t="s">
        <v>1960</v>
      </c>
      <c r="B285" s="72"/>
      <c r="C285" s="144" t="s">
        <v>1961</v>
      </c>
      <c r="D285" s="132"/>
      <c r="E285" s="264"/>
      <c r="F285" s="265"/>
      <c r="G285" s="266"/>
      <c r="H285" s="267"/>
      <c r="I285" s="268"/>
      <c r="J285" s="265"/>
      <c r="K285" s="265"/>
      <c r="L285" s="266"/>
      <c r="M285" s="264">
        <f t="shared" si="30"/>
        <v>0</v>
      </c>
      <c r="N285" s="293">
        <f t="shared" si="30"/>
        <v>0</v>
      </c>
      <c r="O285" s="138"/>
      <c r="P285" s="139" t="s">
        <v>1474</v>
      </c>
      <c r="Q285" s="138"/>
      <c r="R285" s="138" t="str">
        <f t="shared" si="26"/>
        <v/>
      </c>
      <c r="S285" s="140"/>
      <c r="T285" s="140"/>
      <c r="U285" s="141"/>
      <c r="V285" s="141"/>
      <c r="W285" s="140"/>
      <c r="X285" s="140"/>
      <c r="Y285" s="140"/>
      <c r="Z285" s="140"/>
      <c r="AA285" s="142"/>
      <c r="AB285" s="142"/>
      <c r="AC285" s="142"/>
      <c r="AD285" s="142"/>
      <c r="AE285" s="142"/>
      <c r="AF285" s="142"/>
      <c r="AG285" s="142"/>
      <c r="AH285" s="142"/>
      <c r="AI285" s="142"/>
      <c r="AJ285" s="142"/>
      <c r="AK285" s="142"/>
      <c r="AL285" s="142"/>
      <c r="AM285" s="142"/>
      <c r="AN285" s="142"/>
      <c r="AO285" s="142"/>
      <c r="AP285" s="142"/>
    </row>
    <row r="286" spans="1:42" s="143" customFormat="1" ht="12.75" hidden="1" customHeight="1">
      <c r="A286" s="137" t="s">
        <v>1962</v>
      </c>
      <c r="B286" s="72"/>
      <c r="C286" s="144" t="s">
        <v>1950</v>
      </c>
      <c r="D286" s="132"/>
      <c r="E286" s="264"/>
      <c r="F286" s="265"/>
      <c r="G286" s="266"/>
      <c r="H286" s="267"/>
      <c r="I286" s="268"/>
      <c r="J286" s="265"/>
      <c r="K286" s="265"/>
      <c r="L286" s="266"/>
      <c r="M286" s="264">
        <f t="shared" si="30"/>
        <v>0</v>
      </c>
      <c r="N286" s="269">
        <f t="shared" si="30"/>
        <v>0</v>
      </c>
      <c r="O286" s="138"/>
      <c r="P286" s="139" t="s">
        <v>1474</v>
      </c>
      <c r="Q286" s="138"/>
      <c r="R286" s="138" t="str">
        <f t="shared" si="26"/>
        <v/>
      </c>
      <c r="S286" s="140"/>
      <c r="T286" s="140"/>
      <c r="U286" s="141"/>
      <c r="V286" s="141"/>
      <c r="W286" s="140"/>
      <c r="X286" s="140"/>
      <c r="Y286" s="140"/>
      <c r="Z286" s="140"/>
      <c r="AA286" s="142"/>
      <c r="AB286" s="142"/>
      <c r="AC286" s="142"/>
      <c r="AD286" s="142"/>
      <c r="AE286" s="142"/>
      <c r="AF286" s="142"/>
      <c r="AG286" s="142"/>
      <c r="AH286" s="142"/>
      <c r="AI286" s="142"/>
      <c r="AJ286" s="142"/>
      <c r="AK286" s="142"/>
      <c r="AL286" s="142"/>
      <c r="AM286" s="142"/>
      <c r="AN286" s="142"/>
      <c r="AO286" s="142"/>
      <c r="AP286" s="142"/>
    </row>
    <row r="287" spans="1:42" s="143" customFormat="1" ht="12.75" hidden="1" customHeight="1">
      <c r="A287" s="137" t="s">
        <v>1963</v>
      </c>
      <c r="B287" s="72"/>
      <c r="C287" s="144" t="s">
        <v>1964</v>
      </c>
      <c r="D287" s="132"/>
      <c r="E287" s="264"/>
      <c r="F287" s="265"/>
      <c r="G287" s="266"/>
      <c r="H287" s="267"/>
      <c r="I287" s="268"/>
      <c r="J287" s="265"/>
      <c r="K287" s="265"/>
      <c r="L287" s="266"/>
      <c r="M287" s="264">
        <f t="shared" si="30"/>
        <v>0</v>
      </c>
      <c r="N287" s="269">
        <f t="shared" si="30"/>
        <v>0</v>
      </c>
      <c r="O287" s="138"/>
      <c r="P287" s="139" t="s">
        <v>1474</v>
      </c>
      <c r="Q287" s="138"/>
      <c r="R287" s="138" t="str">
        <f t="shared" si="26"/>
        <v/>
      </c>
      <c r="S287" s="140"/>
      <c r="T287" s="140"/>
      <c r="U287" s="141"/>
      <c r="V287" s="141"/>
      <c r="W287" s="140"/>
      <c r="X287" s="140"/>
      <c r="Y287" s="140"/>
      <c r="Z287" s="140"/>
      <c r="AA287" s="142"/>
      <c r="AB287" s="142"/>
      <c r="AC287" s="142"/>
      <c r="AD287" s="142"/>
      <c r="AE287" s="142"/>
      <c r="AF287" s="142"/>
      <c r="AG287" s="142"/>
      <c r="AH287" s="142"/>
      <c r="AI287" s="142"/>
      <c r="AJ287" s="142"/>
      <c r="AK287" s="142"/>
      <c r="AL287" s="142"/>
      <c r="AM287" s="142"/>
      <c r="AN287" s="142"/>
      <c r="AO287" s="142"/>
      <c r="AP287" s="142"/>
    </row>
    <row r="288" spans="1:42" s="143" customFormat="1" ht="12.75" hidden="1" customHeight="1">
      <c r="A288" s="137" t="s">
        <v>1965</v>
      </c>
      <c r="B288" s="72"/>
      <c r="C288" s="144" t="s">
        <v>1966</v>
      </c>
      <c r="D288" s="132"/>
      <c r="E288" s="264"/>
      <c r="F288" s="265"/>
      <c r="G288" s="266"/>
      <c r="H288" s="267">
        <v>0</v>
      </c>
      <c r="I288" s="268">
        <v>0</v>
      </c>
      <c r="J288" s="265">
        <v>0</v>
      </c>
      <c r="K288" s="265"/>
      <c r="L288" s="266"/>
      <c r="M288" s="264">
        <f t="shared" si="30"/>
        <v>0</v>
      </c>
      <c r="N288" s="269">
        <f t="shared" si="30"/>
        <v>0</v>
      </c>
      <c r="O288" s="138"/>
      <c r="P288" s="139" t="s">
        <v>1474</v>
      </c>
      <c r="Q288" s="138"/>
      <c r="R288" s="138" t="str">
        <f t="shared" si="26"/>
        <v/>
      </c>
      <c r="S288" s="140"/>
      <c r="T288" s="140"/>
      <c r="U288" s="141"/>
      <c r="V288" s="141"/>
      <c r="W288" s="140"/>
      <c r="X288" s="140"/>
      <c r="Y288" s="140"/>
      <c r="Z288" s="140"/>
      <c r="AA288" s="142"/>
      <c r="AB288" s="142"/>
      <c r="AC288" s="142"/>
      <c r="AD288" s="142"/>
      <c r="AE288" s="142"/>
      <c r="AF288" s="142"/>
      <c r="AG288" s="142"/>
      <c r="AH288" s="142"/>
      <c r="AI288" s="142"/>
      <c r="AJ288" s="142"/>
      <c r="AK288" s="142"/>
      <c r="AL288" s="142"/>
      <c r="AM288" s="142"/>
      <c r="AN288" s="142"/>
      <c r="AO288" s="142"/>
      <c r="AP288" s="142"/>
    </row>
    <row r="289" spans="1:42" s="143" customFormat="1" ht="12.75" hidden="1" customHeight="1">
      <c r="A289" s="137" t="s">
        <v>1991</v>
      </c>
      <c r="B289" s="72"/>
      <c r="C289" s="144" t="s">
        <v>1992</v>
      </c>
      <c r="D289" s="132"/>
      <c r="E289" s="264"/>
      <c r="F289" s="265"/>
      <c r="G289" s="266"/>
      <c r="H289" s="267"/>
      <c r="I289" s="268"/>
      <c r="J289" s="265"/>
      <c r="K289" s="265"/>
      <c r="L289" s="266"/>
      <c r="M289" s="264">
        <f t="shared" si="30"/>
        <v>0</v>
      </c>
      <c r="N289" s="269">
        <f t="shared" si="30"/>
        <v>0</v>
      </c>
      <c r="O289" s="138"/>
      <c r="P289" s="139" t="s">
        <v>1474</v>
      </c>
      <c r="Q289" s="138"/>
      <c r="R289" s="138" t="str">
        <f t="shared" si="26"/>
        <v/>
      </c>
      <c r="S289" s="140"/>
      <c r="T289" s="140"/>
      <c r="U289" s="141"/>
      <c r="V289" s="141"/>
      <c r="W289" s="140"/>
      <c r="X289" s="140"/>
      <c r="Y289" s="140"/>
      <c r="Z289" s="140"/>
      <c r="AA289" s="142"/>
      <c r="AB289" s="142"/>
      <c r="AC289" s="142"/>
      <c r="AD289" s="142"/>
      <c r="AE289" s="142"/>
      <c r="AF289" s="142"/>
      <c r="AG289" s="142"/>
      <c r="AH289" s="142"/>
      <c r="AI289" s="142"/>
      <c r="AJ289" s="142"/>
      <c r="AK289" s="142"/>
      <c r="AL289" s="142"/>
      <c r="AM289" s="142"/>
      <c r="AN289" s="142"/>
      <c r="AO289" s="142"/>
      <c r="AP289" s="142"/>
    </row>
    <row r="290" spans="1:42" s="143" customFormat="1" ht="12.75" hidden="1" customHeight="1">
      <c r="A290" s="137" t="s">
        <v>1967</v>
      </c>
      <c r="B290" s="72"/>
      <c r="C290" s="144" t="s">
        <v>1968</v>
      </c>
      <c r="D290" s="132"/>
      <c r="E290" s="264"/>
      <c r="F290" s="265"/>
      <c r="G290" s="266"/>
      <c r="H290" s="267"/>
      <c r="I290" s="268"/>
      <c r="J290" s="265"/>
      <c r="K290" s="265"/>
      <c r="L290" s="266"/>
      <c r="M290" s="264"/>
      <c r="N290" s="269"/>
      <c r="O290" s="138"/>
      <c r="P290" s="139" t="s">
        <v>1474</v>
      </c>
      <c r="Q290" s="138"/>
      <c r="R290" s="138" t="str">
        <f t="shared" si="26"/>
        <v/>
      </c>
      <c r="S290" s="140"/>
      <c r="T290" s="140"/>
      <c r="U290" s="141"/>
      <c r="V290" s="141"/>
      <c r="W290" s="140"/>
      <c r="X290" s="140"/>
      <c r="Y290" s="140"/>
      <c r="Z290" s="140"/>
      <c r="AA290" s="142"/>
      <c r="AB290" s="142"/>
      <c r="AC290" s="142"/>
      <c r="AD290" s="142"/>
      <c r="AE290" s="142"/>
      <c r="AF290" s="142"/>
      <c r="AG290" s="142"/>
      <c r="AH290" s="142"/>
      <c r="AI290" s="142"/>
      <c r="AJ290" s="142"/>
      <c r="AK290" s="142"/>
      <c r="AL290" s="142"/>
      <c r="AM290" s="142"/>
      <c r="AN290" s="142"/>
      <c r="AO290" s="142"/>
      <c r="AP290" s="142"/>
    </row>
    <row r="291" spans="1:42" s="17" customFormat="1" ht="12.75" hidden="1" customHeight="1">
      <c r="A291" s="63" t="s">
        <v>1969</v>
      </c>
      <c r="B291" s="72"/>
      <c r="C291" s="144" t="s">
        <v>1970</v>
      </c>
      <c r="D291" s="132"/>
      <c r="E291" s="264"/>
      <c r="F291" s="265"/>
      <c r="G291" s="266"/>
      <c r="H291" s="267"/>
      <c r="I291" s="268"/>
      <c r="J291" s="265"/>
      <c r="K291" s="265"/>
      <c r="L291" s="266"/>
      <c r="M291" s="264">
        <f t="shared" si="30"/>
        <v>0</v>
      </c>
      <c r="N291" s="269">
        <f t="shared" si="30"/>
        <v>0</v>
      </c>
      <c r="O291" s="36"/>
      <c r="P291" s="51" t="s">
        <v>1474</v>
      </c>
      <c r="Q291" s="36"/>
      <c r="R291" s="36" t="str">
        <f t="shared" si="26"/>
        <v/>
      </c>
      <c r="S291" s="15"/>
      <c r="T291" s="15"/>
      <c r="U291" s="28"/>
      <c r="V291" s="28"/>
      <c r="W291" s="15"/>
      <c r="X291" s="15"/>
      <c r="Y291" s="15"/>
      <c r="Z291" s="15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</row>
    <row r="292" spans="1:42" s="143" customFormat="1" ht="12.75" hidden="1" customHeight="1" thickBot="1">
      <c r="A292" s="137" t="s">
        <v>1951</v>
      </c>
      <c r="B292" s="104"/>
      <c r="C292" s="159" t="s">
        <v>1531</v>
      </c>
      <c r="D292" s="130"/>
      <c r="E292" s="310"/>
      <c r="F292" s="311"/>
      <c r="G292" s="312"/>
      <c r="H292" s="313"/>
      <c r="I292" s="314"/>
      <c r="J292" s="311"/>
      <c r="K292" s="311"/>
      <c r="L292" s="312"/>
      <c r="M292" s="310">
        <f t="shared" si="30"/>
        <v>0</v>
      </c>
      <c r="N292" s="323">
        <f t="shared" si="30"/>
        <v>0</v>
      </c>
      <c r="O292" s="138"/>
      <c r="P292" s="139" t="s">
        <v>1473</v>
      </c>
      <c r="Q292" s="138"/>
      <c r="R292" s="138" t="str">
        <f t="shared" si="26"/>
        <v/>
      </c>
      <c r="S292" s="140"/>
      <c r="T292" s="140"/>
      <c r="U292" s="141"/>
      <c r="V292" s="141"/>
      <c r="W292" s="140"/>
      <c r="X292" s="140"/>
      <c r="Y292" s="140"/>
      <c r="Z292" s="140"/>
      <c r="AA292" s="142"/>
      <c r="AB292" s="142"/>
      <c r="AC292" s="142"/>
      <c r="AD292" s="142"/>
      <c r="AE292" s="142"/>
      <c r="AF292" s="142"/>
      <c r="AG292" s="142"/>
      <c r="AH292" s="142"/>
      <c r="AI292" s="142"/>
      <c r="AJ292" s="142"/>
      <c r="AK292" s="142"/>
      <c r="AL292" s="142"/>
      <c r="AM292" s="142"/>
      <c r="AN292" s="142"/>
      <c r="AO292" s="142"/>
      <c r="AP292" s="142"/>
    </row>
    <row r="293" spans="1:42" s="143" customFormat="1" ht="12.75" hidden="1" customHeight="1" thickTop="1">
      <c r="A293" s="137" t="s">
        <v>1971</v>
      </c>
      <c r="B293" s="95"/>
      <c r="C293" s="152" t="s">
        <v>1972</v>
      </c>
      <c r="D293" s="132"/>
      <c r="E293" s="258"/>
      <c r="F293" s="259"/>
      <c r="G293" s="260"/>
      <c r="H293" s="261"/>
      <c r="I293" s="262"/>
      <c r="J293" s="259"/>
      <c r="K293" s="259">
        <v>0</v>
      </c>
      <c r="L293" s="260">
        <v>0</v>
      </c>
      <c r="M293" s="258">
        <f t="shared" si="30"/>
        <v>0</v>
      </c>
      <c r="N293" s="263">
        <f t="shared" si="30"/>
        <v>0</v>
      </c>
      <c r="O293" s="138"/>
      <c r="P293" s="139" t="s">
        <v>1474</v>
      </c>
      <c r="Q293" s="138"/>
      <c r="R293" s="138" t="str">
        <f t="shared" si="26"/>
        <v/>
      </c>
      <c r="S293" s="140"/>
      <c r="T293" s="140"/>
      <c r="U293" s="141"/>
      <c r="V293" s="141"/>
      <c r="W293" s="140"/>
      <c r="X293" s="140"/>
      <c r="Y293" s="140"/>
      <c r="Z293" s="140"/>
      <c r="AA293" s="142"/>
      <c r="AB293" s="142"/>
      <c r="AC293" s="142"/>
      <c r="AD293" s="142"/>
      <c r="AE293" s="142"/>
      <c r="AF293" s="142"/>
      <c r="AG293" s="142"/>
      <c r="AH293" s="142"/>
      <c r="AI293" s="142"/>
      <c r="AJ293" s="142"/>
      <c r="AK293" s="142"/>
      <c r="AL293" s="142"/>
      <c r="AM293" s="142"/>
      <c r="AN293" s="142"/>
      <c r="AO293" s="142"/>
      <c r="AP293" s="142"/>
    </row>
    <row r="294" spans="1:42" s="17" customFormat="1" ht="12.75" hidden="1" customHeight="1">
      <c r="A294" s="63" t="s">
        <v>1952</v>
      </c>
      <c r="B294" s="72"/>
      <c r="C294" s="144" t="s">
        <v>1993</v>
      </c>
      <c r="D294" s="132"/>
      <c r="E294" s="264"/>
      <c r="F294" s="265"/>
      <c r="G294" s="266"/>
      <c r="H294" s="267"/>
      <c r="I294" s="268"/>
      <c r="J294" s="265"/>
      <c r="K294" s="265"/>
      <c r="L294" s="266"/>
      <c r="M294" s="264">
        <f t="shared" si="30"/>
        <v>0</v>
      </c>
      <c r="N294" s="269">
        <f t="shared" si="30"/>
        <v>0</v>
      </c>
      <c r="O294" s="36"/>
      <c r="P294" s="51" t="s">
        <v>1473</v>
      </c>
      <c r="Q294" s="36"/>
      <c r="R294" s="36" t="str">
        <f t="shared" si="26"/>
        <v/>
      </c>
      <c r="S294" s="15"/>
      <c r="T294" s="15"/>
      <c r="U294" s="28"/>
      <c r="V294" s="28"/>
      <c r="W294" s="15"/>
      <c r="X294" s="15"/>
      <c r="Y294" s="15"/>
      <c r="Z294" s="15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</row>
    <row r="295" spans="1:42" s="17" customFormat="1" ht="12.75" hidden="1" customHeight="1">
      <c r="A295" s="63" t="s">
        <v>1973</v>
      </c>
      <c r="B295" s="72"/>
      <c r="C295" s="144" t="s">
        <v>1974</v>
      </c>
      <c r="D295" s="132"/>
      <c r="E295" s="264"/>
      <c r="F295" s="265"/>
      <c r="G295" s="266"/>
      <c r="H295" s="267"/>
      <c r="I295" s="268"/>
      <c r="J295" s="265"/>
      <c r="K295" s="265"/>
      <c r="L295" s="266"/>
      <c r="M295" s="264">
        <f t="shared" si="30"/>
        <v>0</v>
      </c>
      <c r="N295" s="269">
        <f t="shared" si="30"/>
        <v>0</v>
      </c>
      <c r="O295" s="36"/>
      <c r="P295" s="51" t="s">
        <v>1474</v>
      </c>
      <c r="Q295" s="36"/>
      <c r="R295" s="36" t="str">
        <f t="shared" si="26"/>
        <v/>
      </c>
      <c r="S295" s="15"/>
      <c r="T295" s="15"/>
      <c r="U295" s="28"/>
      <c r="V295" s="28"/>
      <c r="W295" s="15"/>
      <c r="X295" s="15"/>
      <c r="Y295" s="15"/>
      <c r="Z295" s="15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</row>
    <row r="296" spans="1:42" s="17" customFormat="1" ht="12.75" hidden="1" customHeight="1">
      <c r="A296" s="63" t="s">
        <v>1975</v>
      </c>
      <c r="B296" s="72"/>
      <c r="C296" s="144" t="s">
        <v>1976</v>
      </c>
      <c r="D296" s="132"/>
      <c r="E296" s="264"/>
      <c r="F296" s="265"/>
      <c r="G296" s="266"/>
      <c r="H296" s="267"/>
      <c r="I296" s="268"/>
      <c r="J296" s="265"/>
      <c r="K296" s="265"/>
      <c r="L296" s="266"/>
      <c r="M296" s="264">
        <f t="shared" si="30"/>
        <v>0</v>
      </c>
      <c r="N296" s="269">
        <f t="shared" si="30"/>
        <v>0</v>
      </c>
      <c r="O296" s="36"/>
      <c r="P296" s="51" t="s">
        <v>1474</v>
      </c>
      <c r="Q296" s="36"/>
      <c r="R296" s="36" t="str">
        <f t="shared" si="26"/>
        <v/>
      </c>
      <c r="S296" s="15"/>
      <c r="T296" s="15"/>
      <c r="U296" s="28"/>
      <c r="V296" s="28"/>
      <c r="W296" s="15"/>
      <c r="X296" s="15"/>
      <c r="Y296" s="15"/>
      <c r="Z296" s="15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</row>
    <row r="297" spans="1:42" s="17" customFormat="1" ht="12.75" hidden="1" customHeight="1">
      <c r="A297" s="63" t="s">
        <v>1977</v>
      </c>
      <c r="B297" s="72"/>
      <c r="C297" s="144" t="s">
        <v>1978</v>
      </c>
      <c r="D297" s="132" t="s">
        <v>1461</v>
      </c>
      <c r="E297" s="264"/>
      <c r="F297" s="265"/>
      <c r="G297" s="266"/>
      <c r="H297" s="267"/>
      <c r="I297" s="268"/>
      <c r="J297" s="265"/>
      <c r="K297" s="265"/>
      <c r="L297" s="266"/>
      <c r="M297" s="264">
        <f t="shared" si="30"/>
        <v>0</v>
      </c>
      <c r="N297" s="269">
        <f t="shared" si="30"/>
        <v>0</v>
      </c>
      <c r="O297" s="36"/>
      <c r="P297" s="51" t="s">
        <v>1474</v>
      </c>
      <c r="Q297" s="36"/>
      <c r="R297" s="36" t="str">
        <f t="shared" si="26"/>
        <v/>
      </c>
      <c r="S297" s="15"/>
      <c r="T297" s="15"/>
      <c r="U297" s="28"/>
      <c r="V297" s="28"/>
      <c r="W297" s="15"/>
      <c r="X297" s="15"/>
      <c r="Y297" s="15"/>
      <c r="Z297" s="15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</row>
    <row r="298" spans="1:42" s="17" customFormat="1" ht="12.75" hidden="1" customHeight="1">
      <c r="A298" s="63" t="s">
        <v>1979</v>
      </c>
      <c r="B298" s="72"/>
      <c r="C298" s="144" t="s">
        <v>1980</v>
      </c>
      <c r="D298" s="132" t="s">
        <v>1459</v>
      </c>
      <c r="E298" s="264"/>
      <c r="F298" s="265"/>
      <c r="G298" s="266"/>
      <c r="H298" s="267"/>
      <c r="I298" s="268"/>
      <c r="J298" s="265"/>
      <c r="K298" s="265"/>
      <c r="L298" s="266"/>
      <c r="M298" s="264">
        <f t="shared" si="30"/>
        <v>0</v>
      </c>
      <c r="N298" s="269">
        <f t="shared" si="30"/>
        <v>0</v>
      </c>
      <c r="O298" s="36"/>
      <c r="P298" s="51" t="s">
        <v>1474</v>
      </c>
      <c r="Q298" s="36"/>
      <c r="R298" s="36" t="str">
        <f t="shared" si="26"/>
        <v/>
      </c>
      <c r="S298" s="15"/>
      <c r="T298" s="15"/>
      <c r="U298" s="28"/>
      <c r="V298" s="28"/>
      <c r="W298" s="15"/>
      <c r="X298" s="15"/>
      <c r="Y298" s="15"/>
      <c r="Z298" s="15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</row>
    <row r="299" spans="1:42" s="17" customFormat="1" ht="12.75" hidden="1" customHeight="1">
      <c r="A299" s="63" t="s">
        <v>1981</v>
      </c>
      <c r="B299" s="72"/>
      <c r="C299" s="144" t="s">
        <v>1982</v>
      </c>
      <c r="D299" s="132"/>
      <c r="E299" s="264"/>
      <c r="F299" s="265"/>
      <c r="G299" s="266"/>
      <c r="H299" s="267"/>
      <c r="I299" s="268"/>
      <c r="J299" s="265"/>
      <c r="K299" s="265"/>
      <c r="L299" s="266"/>
      <c r="M299" s="264">
        <f t="shared" si="30"/>
        <v>0</v>
      </c>
      <c r="N299" s="269">
        <f t="shared" si="30"/>
        <v>0</v>
      </c>
      <c r="O299" s="36"/>
      <c r="P299" s="51" t="s">
        <v>1474</v>
      </c>
      <c r="Q299" s="36"/>
      <c r="R299" s="36" t="str">
        <f t="shared" si="26"/>
        <v/>
      </c>
      <c r="S299" s="15"/>
      <c r="T299" s="15"/>
      <c r="U299" s="28"/>
      <c r="V299" s="28"/>
      <c r="W299" s="15"/>
      <c r="X299" s="15"/>
      <c r="Y299" s="15"/>
      <c r="Z299" s="15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</row>
    <row r="300" spans="1:42" s="17" customFormat="1" ht="12.75" hidden="1" customHeight="1">
      <c r="A300" s="63" t="s">
        <v>1983</v>
      </c>
      <c r="B300" s="72"/>
      <c r="C300" s="144" t="s">
        <v>1984</v>
      </c>
      <c r="D300" s="132"/>
      <c r="E300" s="264"/>
      <c r="F300" s="265"/>
      <c r="G300" s="266"/>
      <c r="H300" s="267"/>
      <c r="I300" s="268"/>
      <c r="J300" s="265"/>
      <c r="K300" s="265"/>
      <c r="L300" s="266"/>
      <c r="M300" s="264">
        <f t="shared" si="30"/>
        <v>0</v>
      </c>
      <c r="N300" s="269">
        <f t="shared" si="30"/>
        <v>0</v>
      </c>
      <c r="O300" s="36"/>
      <c r="P300" s="51" t="s">
        <v>1474</v>
      </c>
      <c r="Q300" s="36"/>
      <c r="R300" s="36" t="str">
        <f t="shared" si="26"/>
        <v/>
      </c>
      <c r="S300" s="15"/>
      <c r="T300" s="15"/>
      <c r="U300" s="28"/>
      <c r="V300" s="28"/>
      <c r="W300" s="15"/>
      <c r="X300" s="15"/>
      <c r="Y300" s="15"/>
      <c r="Z300" s="15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</row>
    <row r="301" spans="1:42" s="17" customFormat="1" ht="12.75" hidden="1" customHeight="1">
      <c r="A301" s="63" t="s">
        <v>1985</v>
      </c>
      <c r="B301" s="72"/>
      <c r="C301" s="144" t="s">
        <v>1517</v>
      </c>
      <c r="D301" s="132"/>
      <c r="E301" s="264"/>
      <c r="F301" s="265"/>
      <c r="G301" s="266"/>
      <c r="H301" s="267"/>
      <c r="I301" s="268"/>
      <c r="J301" s="265"/>
      <c r="K301" s="265"/>
      <c r="L301" s="266"/>
      <c r="M301" s="264">
        <f t="shared" si="30"/>
        <v>0</v>
      </c>
      <c r="N301" s="269">
        <f t="shared" si="30"/>
        <v>0</v>
      </c>
      <c r="O301" s="36"/>
      <c r="P301" s="51" t="s">
        <v>1474</v>
      </c>
      <c r="Q301" s="36"/>
      <c r="R301" s="36" t="str">
        <f t="shared" si="26"/>
        <v/>
      </c>
      <c r="S301" s="15"/>
      <c r="T301" s="15"/>
      <c r="U301" s="28"/>
      <c r="V301" s="28"/>
      <c r="W301" s="15"/>
      <c r="X301" s="15"/>
      <c r="Y301" s="15"/>
      <c r="Z301" s="15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</row>
    <row r="302" spans="1:42" s="17" customFormat="1" ht="12.75" hidden="1" customHeight="1">
      <c r="A302" s="63" t="s">
        <v>1953</v>
      </c>
      <c r="B302" s="72"/>
      <c r="C302" s="144" t="s">
        <v>1994</v>
      </c>
      <c r="D302" s="132"/>
      <c r="E302" s="264"/>
      <c r="F302" s="265"/>
      <c r="G302" s="266"/>
      <c r="H302" s="267"/>
      <c r="I302" s="268"/>
      <c r="J302" s="265"/>
      <c r="K302" s="265"/>
      <c r="L302" s="266"/>
      <c r="M302" s="264">
        <f t="shared" si="30"/>
        <v>0</v>
      </c>
      <c r="N302" s="269">
        <f t="shared" si="30"/>
        <v>0</v>
      </c>
      <c r="O302" s="36"/>
      <c r="P302" s="51" t="s">
        <v>1473</v>
      </c>
      <c r="Q302" s="36"/>
      <c r="R302" s="36" t="str">
        <f t="shared" si="26"/>
        <v/>
      </c>
      <c r="S302" s="15"/>
      <c r="T302" s="15"/>
      <c r="U302" s="28"/>
      <c r="V302" s="28"/>
      <c r="W302" s="15"/>
      <c r="X302" s="15"/>
      <c r="Y302" s="15"/>
      <c r="Z302" s="15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</row>
    <row r="303" spans="1:42" s="143" customFormat="1" ht="12.75" hidden="1" customHeight="1">
      <c r="A303" s="137" t="s">
        <v>1986</v>
      </c>
      <c r="B303" s="72"/>
      <c r="C303" s="144" t="s">
        <v>1987</v>
      </c>
      <c r="D303" s="132"/>
      <c r="E303" s="264"/>
      <c r="F303" s="265"/>
      <c r="G303" s="266"/>
      <c r="H303" s="267"/>
      <c r="I303" s="268"/>
      <c r="J303" s="265"/>
      <c r="K303" s="265"/>
      <c r="L303" s="266"/>
      <c r="M303" s="264">
        <f t="shared" si="30"/>
        <v>0</v>
      </c>
      <c r="N303" s="269">
        <f t="shared" si="30"/>
        <v>0</v>
      </c>
      <c r="O303" s="138"/>
      <c r="P303" s="139" t="s">
        <v>1474</v>
      </c>
      <c r="Q303" s="138"/>
      <c r="R303" s="138" t="str">
        <f t="shared" si="26"/>
        <v/>
      </c>
      <c r="S303" s="140"/>
      <c r="T303" s="140"/>
      <c r="U303" s="141"/>
      <c r="V303" s="141"/>
      <c r="W303" s="140"/>
      <c r="X303" s="140"/>
      <c r="Y303" s="140"/>
      <c r="Z303" s="140"/>
      <c r="AA303" s="142"/>
      <c r="AB303" s="142"/>
      <c r="AC303" s="142"/>
      <c r="AD303" s="142"/>
      <c r="AE303" s="142"/>
      <c r="AF303" s="142"/>
      <c r="AG303" s="142"/>
      <c r="AH303" s="142"/>
      <c r="AI303" s="142"/>
      <c r="AJ303" s="142"/>
      <c r="AK303" s="142"/>
      <c r="AL303" s="142"/>
      <c r="AM303" s="142"/>
      <c r="AN303" s="142"/>
      <c r="AO303" s="142"/>
      <c r="AP303" s="142"/>
    </row>
    <row r="304" spans="1:42" s="17" customFormat="1" ht="12.75" hidden="1" customHeight="1">
      <c r="A304" s="63" t="s">
        <v>1988</v>
      </c>
      <c r="B304" s="72"/>
      <c r="C304" s="144" t="s">
        <v>1989</v>
      </c>
      <c r="D304" s="46"/>
      <c r="E304" s="264"/>
      <c r="F304" s="265"/>
      <c r="G304" s="266"/>
      <c r="H304" s="267"/>
      <c r="I304" s="268"/>
      <c r="J304" s="265"/>
      <c r="K304" s="265"/>
      <c r="L304" s="266"/>
      <c r="M304" s="264">
        <f t="shared" si="30"/>
        <v>0</v>
      </c>
      <c r="N304" s="269">
        <f t="shared" si="30"/>
        <v>0</v>
      </c>
      <c r="O304" s="36"/>
      <c r="P304" s="51" t="s">
        <v>1474</v>
      </c>
      <c r="Q304" s="36"/>
      <c r="R304" s="36" t="str">
        <f t="shared" si="26"/>
        <v/>
      </c>
      <c r="S304" s="15"/>
      <c r="T304" s="15"/>
      <c r="U304" s="28"/>
      <c r="V304" s="28"/>
      <c r="W304" s="15"/>
      <c r="X304" s="15"/>
      <c r="Y304" s="15"/>
      <c r="Z304" s="15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</row>
    <row r="305" spans="1:42" s="17" customFormat="1" ht="12.75" hidden="1" customHeight="1" thickBot="1">
      <c r="A305" s="63" t="s">
        <v>1990</v>
      </c>
      <c r="B305" s="74"/>
      <c r="C305" s="167" t="s">
        <v>1537</v>
      </c>
      <c r="D305" s="46" t="s">
        <v>1460</v>
      </c>
      <c r="E305" s="264"/>
      <c r="F305" s="265"/>
      <c r="G305" s="266"/>
      <c r="H305" s="267"/>
      <c r="I305" s="268"/>
      <c r="J305" s="265"/>
      <c r="K305" s="265"/>
      <c r="L305" s="266"/>
      <c r="M305" s="264">
        <f t="shared" si="30"/>
        <v>0</v>
      </c>
      <c r="N305" s="269">
        <f t="shared" si="30"/>
        <v>0</v>
      </c>
      <c r="O305" s="36"/>
      <c r="P305" s="51" t="s">
        <v>1474</v>
      </c>
      <c r="Q305" s="36"/>
      <c r="R305" s="36" t="str">
        <f t="shared" si="26"/>
        <v/>
      </c>
      <c r="S305" s="15"/>
      <c r="T305" s="15"/>
      <c r="U305" s="28"/>
      <c r="V305" s="28"/>
      <c r="W305" s="15"/>
      <c r="X305" s="15"/>
      <c r="Y305" s="15"/>
      <c r="Z305" s="15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</row>
    <row r="306" spans="1:42" s="226" customFormat="1" ht="15.75" hidden="1" customHeight="1">
      <c r="A306" s="137" t="s">
        <v>2057</v>
      </c>
      <c r="B306" s="885" t="s">
        <v>2058</v>
      </c>
      <c r="C306" s="886"/>
      <c r="D306" s="26"/>
      <c r="E306" s="331">
        <f t="shared" ref="E306:N306" si="31">SUM(E307:E338)</f>
        <v>0</v>
      </c>
      <c r="F306" s="332">
        <f t="shared" si="31"/>
        <v>0</v>
      </c>
      <c r="G306" s="333">
        <f t="shared" si="31"/>
        <v>0</v>
      </c>
      <c r="H306" s="334">
        <f t="shared" si="31"/>
        <v>0</v>
      </c>
      <c r="I306" s="364">
        <f t="shared" si="31"/>
        <v>0</v>
      </c>
      <c r="J306" s="332">
        <f t="shared" si="31"/>
        <v>0</v>
      </c>
      <c r="K306" s="91">
        <f t="shared" si="31"/>
        <v>0</v>
      </c>
      <c r="L306" s="92">
        <f t="shared" si="31"/>
        <v>0</v>
      </c>
      <c r="M306" s="90">
        <f t="shared" si="31"/>
        <v>0</v>
      </c>
      <c r="N306" s="93">
        <f t="shared" si="31"/>
        <v>0</v>
      </c>
      <c r="O306" s="138"/>
      <c r="P306" s="139" t="s">
        <v>1500</v>
      </c>
      <c r="Q306" s="138"/>
      <c r="R306" s="138" t="str">
        <f t="shared" si="26"/>
        <v/>
      </c>
      <c r="S306" s="140"/>
      <c r="T306" s="140"/>
      <c r="U306" s="141">
        <f>SUM(M306)</f>
        <v>0</v>
      </c>
      <c r="V306" s="141">
        <f>SUM(N306)</f>
        <v>0</v>
      </c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140"/>
      <c r="AL306" s="140"/>
      <c r="AM306" s="140"/>
      <c r="AN306" s="140"/>
      <c r="AO306" s="140"/>
      <c r="AP306" s="140"/>
    </row>
    <row r="307" spans="1:42" s="143" customFormat="1" ht="12.75" hidden="1" customHeight="1">
      <c r="A307" s="137" t="s">
        <v>2007</v>
      </c>
      <c r="B307" s="72"/>
      <c r="C307" s="73" t="s">
        <v>2008</v>
      </c>
      <c r="D307" s="46"/>
      <c r="E307" s="288"/>
      <c r="F307" s="289"/>
      <c r="G307" s="290"/>
      <c r="H307" s="291"/>
      <c r="I307" s="292"/>
      <c r="J307" s="289"/>
      <c r="K307" s="289"/>
      <c r="L307" s="290"/>
      <c r="M307" s="288"/>
      <c r="N307" s="293"/>
      <c r="O307" s="138"/>
      <c r="P307" s="139" t="s">
        <v>1474</v>
      </c>
      <c r="Q307" s="138"/>
      <c r="R307" s="138" t="str">
        <f t="shared" si="26"/>
        <v/>
      </c>
      <c r="S307" s="140"/>
      <c r="T307" s="140"/>
      <c r="U307" s="141"/>
      <c r="V307" s="141"/>
      <c r="W307" s="140"/>
      <c r="X307" s="140"/>
      <c r="Y307" s="140"/>
      <c r="Z307" s="140"/>
      <c r="AA307" s="142"/>
      <c r="AB307" s="142"/>
      <c r="AC307" s="142"/>
      <c r="AD307" s="142"/>
      <c r="AE307" s="142"/>
      <c r="AF307" s="142"/>
      <c r="AG307" s="142"/>
      <c r="AH307" s="142"/>
      <c r="AI307" s="142"/>
      <c r="AJ307" s="142"/>
      <c r="AK307" s="142"/>
      <c r="AL307" s="142"/>
      <c r="AM307" s="142"/>
      <c r="AN307" s="142"/>
      <c r="AO307" s="142"/>
      <c r="AP307" s="142"/>
    </row>
    <row r="308" spans="1:42" s="143" customFormat="1" ht="12.75" hidden="1" customHeight="1">
      <c r="A308" s="137" t="s">
        <v>2009</v>
      </c>
      <c r="B308" s="72"/>
      <c r="C308" s="144" t="s">
        <v>2010</v>
      </c>
      <c r="D308" s="132"/>
      <c r="E308" s="264"/>
      <c r="F308" s="265"/>
      <c r="G308" s="266"/>
      <c r="H308" s="267"/>
      <c r="I308" s="268"/>
      <c r="J308" s="265"/>
      <c r="K308" s="265"/>
      <c r="L308" s="266"/>
      <c r="M308" s="264">
        <f>SUM(I308+K308)</f>
        <v>0</v>
      </c>
      <c r="N308" s="264">
        <f>SUM(J308+L308)</f>
        <v>0</v>
      </c>
      <c r="O308" s="138"/>
      <c r="P308" s="139" t="s">
        <v>1474</v>
      </c>
      <c r="Q308" s="138"/>
      <c r="R308" s="138" t="str">
        <f t="shared" si="26"/>
        <v/>
      </c>
      <c r="S308" s="140"/>
      <c r="T308" s="140"/>
      <c r="U308" s="141"/>
      <c r="V308" s="141"/>
      <c r="W308" s="140"/>
      <c r="X308" s="140"/>
      <c r="Y308" s="140"/>
      <c r="Z308" s="140"/>
      <c r="AA308" s="142"/>
      <c r="AB308" s="142"/>
      <c r="AC308" s="142"/>
      <c r="AD308" s="142"/>
      <c r="AE308" s="142"/>
      <c r="AF308" s="142"/>
      <c r="AG308" s="142"/>
      <c r="AH308" s="142"/>
      <c r="AI308" s="142"/>
      <c r="AJ308" s="142"/>
      <c r="AK308" s="142"/>
      <c r="AL308" s="142"/>
      <c r="AM308" s="142"/>
      <c r="AN308" s="142"/>
      <c r="AO308" s="142"/>
      <c r="AP308" s="142"/>
    </row>
    <row r="309" spans="1:42" s="143" customFormat="1" ht="12.75" hidden="1" customHeight="1">
      <c r="A309" s="137" t="s">
        <v>1997</v>
      </c>
      <c r="B309" s="72"/>
      <c r="C309" s="144" t="s">
        <v>1998</v>
      </c>
      <c r="D309" s="132"/>
      <c r="E309" s="264"/>
      <c r="F309" s="265"/>
      <c r="G309" s="266"/>
      <c r="H309" s="267"/>
      <c r="I309" s="345"/>
      <c r="J309" s="344"/>
      <c r="K309" s="344"/>
      <c r="L309" s="365"/>
      <c r="M309" s="264">
        <f t="shared" ref="M309:N334" si="32">SUM(I309+K309)</f>
        <v>0</v>
      </c>
      <c r="N309" s="264">
        <f t="shared" si="32"/>
        <v>0</v>
      </c>
      <c r="O309" s="138"/>
      <c r="P309" s="139" t="s">
        <v>1473</v>
      </c>
      <c r="Q309" s="138"/>
      <c r="R309" s="138" t="str">
        <f t="shared" si="26"/>
        <v/>
      </c>
      <c r="S309" s="140"/>
      <c r="T309" s="140"/>
      <c r="U309" s="141"/>
      <c r="V309" s="141"/>
      <c r="W309" s="140"/>
      <c r="X309" s="140"/>
      <c r="Y309" s="140"/>
      <c r="Z309" s="140"/>
      <c r="AA309" s="142"/>
      <c r="AB309" s="142"/>
      <c r="AC309" s="142"/>
      <c r="AD309" s="142"/>
      <c r="AE309" s="142"/>
      <c r="AF309" s="142"/>
      <c r="AG309" s="142"/>
      <c r="AH309" s="142"/>
      <c r="AI309" s="142"/>
      <c r="AJ309" s="142"/>
      <c r="AK309" s="142"/>
      <c r="AL309" s="142"/>
      <c r="AM309" s="142"/>
      <c r="AN309" s="142"/>
      <c r="AO309" s="142"/>
      <c r="AP309" s="142"/>
    </row>
    <row r="310" spans="1:42" s="17" customFormat="1" ht="12.75" hidden="1" customHeight="1">
      <c r="A310" s="63" t="s">
        <v>2011</v>
      </c>
      <c r="B310" s="72"/>
      <c r="C310" s="144" t="s">
        <v>2012</v>
      </c>
      <c r="D310" s="132"/>
      <c r="E310" s="264"/>
      <c r="F310" s="265"/>
      <c r="G310" s="266"/>
      <c r="H310" s="267"/>
      <c r="I310" s="268"/>
      <c r="J310" s="265"/>
      <c r="K310" s="265"/>
      <c r="L310" s="266"/>
      <c r="M310" s="264">
        <f t="shared" si="32"/>
        <v>0</v>
      </c>
      <c r="N310" s="264">
        <f t="shared" si="32"/>
        <v>0</v>
      </c>
      <c r="O310" s="36"/>
      <c r="P310" s="51" t="s">
        <v>1474</v>
      </c>
      <c r="Q310" s="36"/>
      <c r="R310" s="36" t="str">
        <f t="shared" si="26"/>
        <v/>
      </c>
      <c r="S310" s="15"/>
      <c r="T310" s="15"/>
      <c r="U310" s="28"/>
      <c r="V310" s="28"/>
      <c r="W310" s="15"/>
      <c r="X310" s="15"/>
      <c r="Y310" s="15"/>
      <c r="Z310" s="15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</row>
    <row r="311" spans="1:42" s="143" customFormat="1" ht="12.75" hidden="1" customHeight="1">
      <c r="A311" s="137" t="s">
        <v>2013</v>
      </c>
      <c r="B311" s="72"/>
      <c r="C311" s="144" t="s">
        <v>2014</v>
      </c>
      <c r="D311" s="132"/>
      <c r="E311" s="288"/>
      <c r="F311" s="265"/>
      <c r="G311" s="266"/>
      <c r="H311" s="267"/>
      <c r="I311" s="268"/>
      <c r="J311" s="265"/>
      <c r="K311" s="146"/>
      <c r="L311" s="147"/>
      <c r="M311" s="145">
        <f t="shared" si="32"/>
        <v>0</v>
      </c>
      <c r="N311" s="145">
        <f t="shared" si="32"/>
        <v>0</v>
      </c>
      <c r="O311" s="138"/>
      <c r="P311" s="139" t="s">
        <v>1474</v>
      </c>
      <c r="Q311" s="138"/>
      <c r="R311" s="138" t="str">
        <f t="shared" si="26"/>
        <v/>
      </c>
      <c r="S311" s="140"/>
      <c r="T311" s="140"/>
      <c r="U311" s="141"/>
      <c r="V311" s="141"/>
      <c r="W311" s="140"/>
      <c r="X311" s="140"/>
      <c r="Y311" s="140"/>
      <c r="Z311" s="140"/>
      <c r="AA311" s="142"/>
      <c r="AB311" s="142"/>
      <c r="AC311" s="142"/>
      <c r="AD311" s="142"/>
      <c r="AE311" s="142"/>
      <c r="AF311" s="142"/>
      <c r="AG311" s="142"/>
      <c r="AH311" s="142"/>
      <c r="AI311" s="142"/>
      <c r="AJ311" s="142"/>
      <c r="AK311" s="142"/>
      <c r="AL311" s="142"/>
      <c r="AM311" s="142"/>
      <c r="AN311" s="142"/>
      <c r="AO311" s="142"/>
      <c r="AP311" s="142"/>
    </row>
    <row r="312" spans="1:42" s="17" customFormat="1" ht="12.75" hidden="1" customHeight="1">
      <c r="A312" s="63" t="s">
        <v>2015</v>
      </c>
      <c r="B312" s="72"/>
      <c r="C312" s="144" t="s">
        <v>2016</v>
      </c>
      <c r="D312" s="132"/>
      <c r="E312" s="264"/>
      <c r="F312" s="265"/>
      <c r="G312" s="266"/>
      <c r="H312" s="267"/>
      <c r="I312" s="268"/>
      <c r="J312" s="265"/>
      <c r="K312" s="265"/>
      <c r="L312" s="266"/>
      <c r="M312" s="264">
        <f t="shared" si="32"/>
        <v>0</v>
      </c>
      <c r="N312" s="264">
        <f t="shared" si="32"/>
        <v>0</v>
      </c>
      <c r="O312" s="36"/>
      <c r="P312" s="51" t="s">
        <v>1474</v>
      </c>
      <c r="Q312" s="36"/>
      <c r="R312" s="36" t="str">
        <f t="shared" si="26"/>
        <v/>
      </c>
      <c r="S312" s="15"/>
      <c r="T312" s="15"/>
      <c r="U312" s="28"/>
      <c r="V312" s="28"/>
      <c r="W312" s="15"/>
      <c r="X312" s="15"/>
      <c r="Y312" s="15"/>
      <c r="Z312" s="15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</row>
    <row r="313" spans="1:42" s="17" customFormat="1" ht="12.75" hidden="1" customHeight="1">
      <c r="A313" s="63" t="s">
        <v>2017</v>
      </c>
      <c r="B313" s="72"/>
      <c r="C313" s="144" t="s">
        <v>2018</v>
      </c>
      <c r="D313" s="132"/>
      <c r="E313" s="264"/>
      <c r="F313" s="265"/>
      <c r="G313" s="266"/>
      <c r="H313" s="267"/>
      <c r="I313" s="268"/>
      <c r="J313" s="265"/>
      <c r="K313" s="265"/>
      <c r="L313" s="266"/>
      <c r="M313" s="264">
        <f t="shared" si="32"/>
        <v>0</v>
      </c>
      <c r="N313" s="264">
        <f t="shared" si="32"/>
        <v>0</v>
      </c>
      <c r="O313" s="36"/>
      <c r="P313" s="51" t="s">
        <v>1474</v>
      </c>
      <c r="Q313" s="36"/>
      <c r="R313" s="36" t="str">
        <f t="shared" si="26"/>
        <v/>
      </c>
      <c r="S313" s="15"/>
      <c r="T313" s="15"/>
      <c r="U313" s="28"/>
      <c r="V313" s="28"/>
      <c r="W313" s="15"/>
      <c r="X313" s="15"/>
      <c r="Y313" s="15"/>
      <c r="Z313" s="15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</row>
    <row r="314" spans="1:42" s="17" customFormat="1" ht="12.75" hidden="1" customHeight="1">
      <c r="A314" s="63" t="s">
        <v>1999</v>
      </c>
      <c r="B314" s="72"/>
      <c r="C314" s="144" t="s">
        <v>2000</v>
      </c>
      <c r="D314" s="132"/>
      <c r="E314" s="264"/>
      <c r="F314" s="265"/>
      <c r="G314" s="266"/>
      <c r="H314" s="267"/>
      <c r="I314" s="268"/>
      <c r="J314" s="265"/>
      <c r="K314" s="265"/>
      <c r="L314" s="266"/>
      <c r="M314" s="264">
        <f t="shared" si="32"/>
        <v>0</v>
      </c>
      <c r="N314" s="264">
        <f t="shared" si="32"/>
        <v>0</v>
      </c>
      <c r="O314" s="36"/>
      <c r="P314" s="51" t="s">
        <v>1473</v>
      </c>
      <c r="Q314" s="36"/>
      <c r="R314" s="36" t="str">
        <f t="shared" si="26"/>
        <v/>
      </c>
      <c r="S314" s="15"/>
      <c r="T314" s="15"/>
      <c r="U314" s="28"/>
      <c r="V314" s="28"/>
      <c r="W314" s="15"/>
      <c r="X314" s="15"/>
      <c r="Y314" s="15"/>
      <c r="Z314" s="15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</row>
    <row r="315" spans="1:42" s="17" customFormat="1" ht="12.75" hidden="1" customHeight="1">
      <c r="A315" s="63" t="s">
        <v>2019</v>
      </c>
      <c r="B315" s="72"/>
      <c r="C315" s="144" t="s">
        <v>2020</v>
      </c>
      <c r="D315" s="132"/>
      <c r="E315" s="264"/>
      <c r="F315" s="265"/>
      <c r="G315" s="266"/>
      <c r="H315" s="267"/>
      <c r="I315" s="268"/>
      <c r="J315" s="265"/>
      <c r="K315" s="265"/>
      <c r="L315" s="266"/>
      <c r="M315" s="264">
        <f t="shared" si="32"/>
        <v>0</v>
      </c>
      <c r="N315" s="264">
        <f t="shared" si="32"/>
        <v>0</v>
      </c>
      <c r="O315" s="36"/>
      <c r="P315" s="51" t="s">
        <v>1474</v>
      </c>
      <c r="Q315" s="36"/>
      <c r="R315" s="36" t="str">
        <f t="shared" si="26"/>
        <v/>
      </c>
      <c r="S315" s="15"/>
      <c r="T315" s="15"/>
      <c r="U315" s="28"/>
      <c r="V315" s="28"/>
      <c r="W315" s="15"/>
      <c r="X315" s="15"/>
      <c r="Y315" s="15"/>
      <c r="Z315" s="15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</row>
    <row r="316" spans="1:42" s="17" customFormat="1" ht="12.75" hidden="1" customHeight="1">
      <c r="A316" s="63" t="s">
        <v>2021</v>
      </c>
      <c r="B316" s="72"/>
      <c r="C316" s="144" t="s">
        <v>2022</v>
      </c>
      <c r="D316" s="132"/>
      <c r="E316" s="264"/>
      <c r="F316" s="265"/>
      <c r="G316" s="266"/>
      <c r="H316" s="267"/>
      <c r="I316" s="268"/>
      <c r="J316" s="265"/>
      <c r="K316" s="265"/>
      <c r="L316" s="266"/>
      <c r="M316" s="264">
        <f t="shared" si="32"/>
        <v>0</v>
      </c>
      <c r="N316" s="264">
        <f t="shared" si="32"/>
        <v>0</v>
      </c>
      <c r="O316" s="36"/>
      <c r="P316" s="51" t="s">
        <v>1474</v>
      </c>
      <c r="Q316" s="36"/>
      <c r="R316" s="36" t="str">
        <f t="shared" si="26"/>
        <v/>
      </c>
      <c r="S316" s="15"/>
      <c r="T316" s="15"/>
      <c r="U316" s="28"/>
      <c r="V316" s="28"/>
      <c r="W316" s="15"/>
      <c r="X316" s="15"/>
      <c r="Y316" s="15"/>
      <c r="Z316" s="15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</row>
    <row r="317" spans="1:42" s="17" customFormat="1" ht="12.75" hidden="1" customHeight="1">
      <c r="A317" s="63" t="s">
        <v>2023</v>
      </c>
      <c r="B317" s="72"/>
      <c r="C317" s="144" t="s">
        <v>2024</v>
      </c>
      <c r="D317" s="132"/>
      <c r="E317" s="264"/>
      <c r="F317" s="265"/>
      <c r="G317" s="266"/>
      <c r="H317" s="267"/>
      <c r="I317" s="268"/>
      <c r="J317" s="265"/>
      <c r="K317" s="265"/>
      <c r="L317" s="266"/>
      <c r="M317" s="264">
        <f t="shared" si="32"/>
        <v>0</v>
      </c>
      <c r="N317" s="264">
        <f t="shared" si="32"/>
        <v>0</v>
      </c>
      <c r="O317" s="36"/>
      <c r="P317" s="51" t="s">
        <v>1474</v>
      </c>
      <c r="Q317" s="36"/>
      <c r="R317" s="36" t="str">
        <f t="shared" si="26"/>
        <v/>
      </c>
      <c r="S317" s="15"/>
      <c r="T317" s="15"/>
      <c r="U317" s="28"/>
      <c r="V317" s="28"/>
      <c r="W317" s="15"/>
      <c r="X317" s="15"/>
      <c r="Y317" s="15"/>
      <c r="Z317" s="15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</row>
    <row r="318" spans="1:42" s="143" customFormat="1" ht="12.75" hidden="1" customHeight="1">
      <c r="A318" s="137" t="s">
        <v>2025</v>
      </c>
      <c r="B318" s="72"/>
      <c r="C318" s="144" t="s">
        <v>2026</v>
      </c>
      <c r="D318" s="132"/>
      <c r="E318" s="264"/>
      <c r="F318" s="265"/>
      <c r="G318" s="266"/>
      <c r="H318" s="267"/>
      <c r="I318" s="268"/>
      <c r="J318" s="265"/>
      <c r="K318" s="265"/>
      <c r="L318" s="266"/>
      <c r="M318" s="264">
        <f t="shared" si="32"/>
        <v>0</v>
      </c>
      <c r="N318" s="264">
        <f t="shared" si="32"/>
        <v>0</v>
      </c>
      <c r="O318" s="138"/>
      <c r="P318" s="139" t="s">
        <v>1474</v>
      </c>
      <c r="Q318" s="138"/>
      <c r="R318" s="138" t="str">
        <f t="shared" si="26"/>
        <v/>
      </c>
      <c r="S318" s="140"/>
      <c r="T318" s="140"/>
      <c r="U318" s="141"/>
      <c r="V318" s="141"/>
      <c r="W318" s="140"/>
      <c r="X318" s="140"/>
      <c r="Y318" s="140"/>
      <c r="Z318" s="140"/>
      <c r="AA318" s="142"/>
      <c r="AB318" s="142"/>
      <c r="AC318" s="142"/>
      <c r="AD318" s="142"/>
      <c r="AE318" s="142"/>
      <c r="AF318" s="142"/>
      <c r="AG318" s="142"/>
      <c r="AH318" s="142"/>
      <c r="AI318" s="142"/>
      <c r="AJ318" s="142"/>
      <c r="AK318" s="142"/>
      <c r="AL318" s="142"/>
      <c r="AM318" s="142"/>
      <c r="AN318" s="142"/>
      <c r="AO318" s="142"/>
      <c r="AP318" s="142"/>
    </row>
    <row r="319" spans="1:42" s="17" customFormat="1" ht="12.75" hidden="1" customHeight="1">
      <c r="A319" s="63" t="s">
        <v>2027</v>
      </c>
      <c r="B319" s="72"/>
      <c r="C319" s="144" t="s">
        <v>2028</v>
      </c>
      <c r="D319" s="132"/>
      <c r="E319" s="264"/>
      <c r="F319" s="265"/>
      <c r="G319" s="266"/>
      <c r="H319" s="267"/>
      <c r="I319" s="268"/>
      <c r="J319" s="265"/>
      <c r="K319" s="265"/>
      <c r="L319" s="266"/>
      <c r="M319" s="264">
        <f t="shared" si="32"/>
        <v>0</v>
      </c>
      <c r="N319" s="264">
        <f t="shared" si="32"/>
        <v>0</v>
      </c>
      <c r="O319" s="36"/>
      <c r="P319" s="51" t="s">
        <v>1474</v>
      </c>
      <c r="Q319" s="36"/>
      <c r="R319" s="36" t="str">
        <f t="shared" si="26"/>
        <v/>
      </c>
      <c r="S319" s="15"/>
      <c r="T319" s="15"/>
      <c r="U319" s="28"/>
      <c r="V319" s="28"/>
      <c r="W319" s="15"/>
      <c r="X319" s="15"/>
      <c r="Y319" s="15"/>
      <c r="Z319" s="15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</row>
    <row r="320" spans="1:42" s="17" customFormat="1" ht="12.75" hidden="1" customHeight="1">
      <c r="A320" s="63" t="s">
        <v>2029</v>
      </c>
      <c r="B320" s="72"/>
      <c r="C320" s="144" t="s">
        <v>2030</v>
      </c>
      <c r="D320" s="132"/>
      <c r="E320" s="264"/>
      <c r="F320" s="265"/>
      <c r="G320" s="266"/>
      <c r="H320" s="267"/>
      <c r="I320" s="268"/>
      <c r="J320" s="265"/>
      <c r="K320" s="265"/>
      <c r="L320" s="266"/>
      <c r="M320" s="264">
        <f t="shared" si="32"/>
        <v>0</v>
      </c>
      <c r="N320" s="264">
        <f t="shared" si="32"/>
        <v>0</v>
      </c>
      <c r="O320" s="36"/>
      <c r="P320" s="51" t="s">
        <v>1474</v>
      </c>
      <c r="Q320" s="36"/>
      <c r="R320" s="36" t="str">
        <f t="shared" si="26"/>
        <v/>
      </c>
      <c r="S320" s="15"/>
      <c r="T320" s="15"/>
      <c r="U320" s="28"/>
      <c r="V320" s="28"/>
      <c r="W320" s="15"/>
      <c r="X320" s="15"/>
      <c r="Y320" s="15"/>
      <c r="Z320" s="15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</row>
    <row r="321" spans="1:42" s="17" customFormat="1" ht="12.75" hidden="1" customHeight="1">
      <c r="A321" s="63" t="s">
        <v>2031</v>
      </c>
      <c r="B321" s="72"/>
      <c r="C321" s="144" t="s">
        <v>2032</v>
      </c>
      <c r="D321" s="132"/>
      <c r="E321" s="264"/>
      <c r="F321" s="265"/>
      <c r="G321" s="266"/>
      <c r="H321" s="267"/>
      <c r="I321" s="268"/>
      <c r="J321" s="265"/>
      <c r="K321" s="265"/>
      <c r="L321" s="266"/>
      <c r="M321" s="264">
        <f t="shared" si="32"/>
        <v>0</v>
      </c>
      <c r="N321" s="264">
        <f t="shared" si="32"/>
        <v>0</v>
      </c>
      <c r="O321" s="36"/>
      <c r="P321" s="51" t="s">
        <v>1474</v>
      </c>
      <c r="Q321" s="36"/>
      <c r="R321" s="36" t="str">
        <f t="shared" si="26"/>
        <v/>
      </c>
      <c r="S321" s="15"/>
      <c r="T321" s="15"/>
      <c r="U321" s="28"/>
      <c r="V321" s="28"/>
      <c r="W321" s="15"/>
      <c r="X321" s="15"/>
      <c r="Y321" s="15"/>
      <c r="Z321" s="15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</row>
    <row r="322" spans="1:42" s="17" customFormat="1" ht="12.75" hidden="1" customHeight="1">
      <c r="A322" s="63" t="s">
        <v>2033</v>
      </c>
      <c r="B322" s="72"/>
      <c r="C322" s="144" t="s">
        <v>2034</v>
      </c>
      <c r="D322" s="132"/>
      <c r="E322" s="264"/>
      <c r="F322" s="265"/>
      <c r="G322" s="266"/>
      <c r="H322" s="267"/>
      <c r="I322" s="268"/>
      <c r="J322" s="265"/>
      <c r="K322" s="265"/>
      <c r="L322" s="266"/>
      <c r="M322" s="264">
        <f t="shared" si="32"/>
        <v>0</v>
      </c>
      <c r="N322" s="264">
        <f t="shared" si="32"/>
        <v>0</v>
      </c>
      <c r="O322" s="36"/>
      <c r="P322" s="51" t="s">
        <v>1474</v>
      </c>
      <c r="Q322" s="36"/>
      <c r="R322" s="36" t="str">
        <f t="shared" si="26"/>
        <v/>
      </c>
      <c r="S322" s="15"/>
      <c r="T322" s="15"/>
      <c r="U322" s="28"/>
      <c r="V322" s="28"/>
      <c r="W322" s="15"/>
      <c r="X322" s="15"/>
      <c r="Y322" s="15"/>
      <c r="Z322" s="15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</row>
    <row r="323" spans="1:42" s="17" customFormat="1" ht="12.75" hidden="1" customHeight="1">
      <c r="A323" s="63" t="s">
        <v>2035</v>
      </c>
      <c r="B323" s="72"/>
      <c r="C323" s="144" t="s">
        <v>2036</v>
      </c>
      <c r="D323" s="132"/>
      <c r="E323" s="264"/>
      <c r="F323" s="265"/>
      <c r="G323" s="266"/>
      <c r="H323" s="267"/>
      <c r="I323" s="268"/>
      <c r="J323" s="265"/>
      <c r="K323" s="265"/>
      <c r="L323" s="266"/>
      <c r="M323" s="264">
        <f t="shared" si="32"/>
        <v>0</v>
      </c>
      <c r="N323" s="264">
        <f t="shared" si="32"/>
        <v>0</v>
      </c>
      <c r="O323" s="36"/>
      <c r="P323" s="51" t="s">
        <v>1474</v>
      </c>
      <c r="Q323" s="36"/>
      <c r="R323" s="36" t="str">
        <f t="shared" si="26"/>
        <v/>
      </c>
      <c r="S323" s="15"/>
      <c r="T323" s="15"/>
      <c r="U323" s="28"/>
      <c r="V323" s="28"/>
      <c r="W323" s="15"/>
      <c r="X323" s="15"/>
      <c r="Y323" s="15"/>
      <c r="Z323" s="15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</row>
    <row r="324" spans="1:42" s="17" customFormat="1" ht="12.75" hidden="1" customHeight="1">
      <c r="A324" s="63" t="s">
        <v>2001</v>
      </c>
      <c r="B324" s="72"/>
      <c r="C324" s="144" t="s">
        <v>2002</v>
      </c>
      <c r="D324" s="132"/>
      <c r="E324" s="264"/>
      <c r="F324" s="265"/>
      <c r="G324" s="266"/>
      <c r="H324" s="267"/>
      <c r="I324" s="268"/>
      <c r="J324" s="265"/>
      <c r="K324" s="265"/>
      <c r="L324" s="266"/>
      <c r="M324" s="264">
        <f t="shared" si="32"/>
        <v>0</v>
      </c>
      <c r="N324" s="264">
        <f t="shared" si="32"/>
        <v>0</v>
      </c>
      <c r="O324" s="36"/>
      <c r="P324" s="51" t="s">
        <v>1473</v>
      </c>
      <c r="Q324" s="36"/>
      <c r="R324" s="36" t="str">
        <f t="shared" si="26"/>
        <v/>
      </c>
      <c r="S324" s="15"/>
      <c r="T324" s="15"/>
      <c r="U324" s="28"/>
      <c r="V324" s="28"/>
      <c r="W324" s="15"/>
      <c r="X324" s="15"/>
      <c r="Y324" s="15"/>
      <c r="Z324" s="15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</row>
    <row r="325" spans="1:42" s="17" customFormat="1" ht="12.75" hidden="1" customHeight="1">
      <c r="A325" s="63" t="s">
        <v>2037</v>
      </c>
      <c r="B325" s="72"/>
      <c r="C325" s="144" t="s">
        <v>2038</v>
      </c>
      <c r="D325" s="132"/>
      <c r="E325" s="264"/>
      <c r="F325" s="265"/>
      <c r="G325" s="266"/>
      <c r="H325" s="267"/>
      <c r="I325" s="268"/>
      <c r="J325" s="265"/>
      <c r="K325" s="265"/>
      <c r="L325" s="266"/>
      <c r="M325" s="264">
        <f t="shared" si="32"/>
        <v>0</v>
      </c>
      <c r="N325" s="264">
        <f t="shared" si="32"/>
        <v>0</v>
      </c>
      <c r="O325" s="36"/>
      <c r="P325" s="51" t="s">
        <v>1474</v>
      </c>
      <c r="Q325" s="36"/>
      <c r="R325" s="36" t="str">
        <f t="shared" si="26"/>
        <v/>
      </c>
      <c r="S325" s="15"/>
      <c r="T325" s="15"/>
      <c r="U325" s="28"/>
      <c r="V325" s="28"/>
      <c r="W325" s="15"/>
      <c r="X325" s="15"/>
      <c r="Y325" s="15"/>
      <c r="Z325" s="15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</row>
    <row r="326" spans="1:42" s="17" customFormat="1" ht="12.75" hidden="1" customHeight="1">
      <c r="A326" s="63" t="s">
        <v>2039</v>
      </c>
      <c r="B326" s="72"/>
      <c r="C326" s="144" t="s">
        <v>2040</v>
      </c>
      <c r="D326" s="132"/>
      <c r="E326" s="264"/>
      <c r="F326" s="265"/>
      <c r="G326" s="266"/>
      <c r="H326" s="267"/>
      <c r="I326" s="268"/>
      <c r="J326" s="265"/>
      <c r="K326" s="265"/>
      <c r="L326" s="266"/>
      <c r="M326" s="264">
        <f t="shared" si="32"/>
        <v>0</v>
      </c>
      <c r="N326" s="264">
        <f t="shared" si="32"/>
        <v>0</v>
      </c>
      <c r="O326" s="36"/>
      <c r="P326" s="51" t="s">
        <v>1474</v>
      </c>
      <c r="Q326" s="36"/>
      <c r="R326" s="36" t="str">
        <f t="shared" si="26"/>
        <v/>
      </c>
      <c r="S326" s="15"/>
      <c r="T326" s="15"/>
      <c r="U326" s="28"/>
      <c r="V326" s="28"/>
      <c r="W326" s="15"/>
      <c r="X326" s="15"/>
      <c r="Y326" s="15"/>
      <c r="Z326" s="15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</row>
    <row r="327" spans="1:42" s="143" customFormat="1" ht="12.75" hidden="1" customHeight="1" thickBot="1">
      <c r="A327" s="137" t="s">
        <v>2041</v>
      </c>
      <c r="B327" s="104"/>
      <c r="C327" s="159" t="s">
        <v>1835</v>
      </c>
      <c r="D327" s="130"/>
      <c r="E327" s="310"/>
      <c r="F327" s="311"/>
      <c r="G327" s="312"/>
      <c r="H327" s="313"/>
      <c r="I327" s="314"/>
      <c r="J327" s="311"/>
      <c r="K327" s="311"/>
      <c r="L327" s="312"/>
      <c r="M327" s="264">
        <f t="shared" si="32"/>
        <v>0</v>
      </c>
      <c r="N327" s="264">
        <f t="shared" si="32"/>
        <v>0</v>
      </c>
      <c r="O327" s="138"/>
      <c r="P327" s="139" t="s">
        <v>1474</v>
      </c>
      <c r="Q327" s="138"/>
      <c r="R327" s="138" t="str">
        <f t="shared" si="26"/>
        <v/>
      </c>
      <c r="S327" s="140"/>
      <c r="T327" s="140"/>
      <c r="U327" s="141"/>
      <c r="V327" s="141"/>
      <c r="W327" s="140"/>
      <c r="X327" s="140"/>
      <c r="Y327" s="140"/>
      <c r="Z327" s="140"/>
      <c r="AA327" s="142"/>
      <c r="AB327" s="142"/>
      <c r="AC327" s="142"/>
      <c r="AD327" s="142"/>
      <c r="AE327" s="142"/>
      <c r="AF327" s="142"/>
      <c r="AG327" s="142"/>
      <c r="AH327" s="142"/>
      <c r="AI327" s="142"/>
      <c r="AJ327" s="142"/>
      <c r="AK327" s="142"/>
      <c r="AL327" s="142"/>
      <c r="AM327" s="142"/>
      <c r="AN327" s="142"/>
      <c r="AO327" s="142"/>
      <c r="AP327" s="142"/>
    </row>
    <row r="328" spans="1:42" s="17" customFormat="1" ht="12.75" hidden="1" customHeight="1" thickTop="1">
      <c r="A328" s="63" t="s">
        <v>2042</v>
      </c>
      <c r="B328" s="95"/>
      <c r="C328" s="152" t="s">
        <v>1777</v>
      </c>
      <c r="D328" s="46"/>
      <c r="E328" s="258"/>
      <c r="F328" s="259"/>
      <c r="G328" s="260"/>
      <c r="H328" s="261"/>
      <c r="I328" s="262"/>
      <c r="J328" s="259"/>
      <c r="K328" s="259"/>
      <c r="L328" s="260"/>
      <c r="M328" s="264">
        <f t="shared" si="32"/>
        <v>0</v>
      </c>
      <c r="N328" s="264">
        <f t="shared" si="32"/>
        <v>0</v>
      </c>
      <c r="O328" s="36"/>
      <c r="P328" s="51" t="s">
        <v>1474</v>
      </c>
      <c r="Q328" s="36"/>
      <c r="R328" s="36" t="str">
        <f t="shared" si="26"/>
        <v/>
      </c>
      <c r="S328" s="15"/>
      <c r="T328" s="15"/>
      <c r="U328" s="28"/>
      <c r="V328" s="28"/>
      <c r="W328" s="15"/>
      <c r="X328" s="15"/>
      <c r="Y328" s="15"/>
      <c r="Z328" s="15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</row>
    <row r="329" spans="1:42" s="17" customFormat="1" ht="12.75" hidden="1" customHeight="1">
      <c r="A329" s="63" t="s">
        <v>2043</v>
      </c>
      <c r="B329" s="72"/>
      <c r="C329" s="144" t="s">
        <v>2044</v>
      </c>
      <c r="D329" s="46"/>
      <c r="E329" s="264"/>
      <c r="F329" s="265"/>
      <c r="G329" s="266"/>
      <c r="H329" s="267"/>
      <c r="I329" s="268"/>
      <c r="J329" s="265"/>
      <c r="K329" s="265"/>
      <c r="L329" s="266"/>
      <c r="M329" s="264">
        <f t="shared" si="32"/>
        <v>0</v>
      </c>
      <c r="N329" s="264">
        <f t="shared" si="32"/>
        <v>0</v>
      </c>
      <c r="O329" s="36"/>
      <c r="P329" s="51" t="s">
        <v>1474</v>
      </c>
      <c r="Q329" s="36"/>
      <c r="R329" s="36" t="str">
        <f t="shared" si="26"/>
        <v/>
      </c>
      <c r="S329" s="15"/>
      <c r="T329" s="15"/>
      <c r="U329" s="28"/>
      <c r="V329" s="28"/>
      <c r="W329" s="15"/>
      <c r="X329" s="15"/>
      <c r="Y329" s="15"/>
      <c r="Z329" s="15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</row>
    <row r="330" spans="1:42" s="17" customFormat="1" ht="12.75" hidden="1" customHeight="1">
      <c r="A330" s="63" t="s">
        <v>2045</v>
      </c>
      <c r="B330" s="72"/>
      <c r="C330" s="144" t="s">
        <v>1850</v>
      </c>
      <c r="D330" s="46"/>
      <c r="E330" s="264"/>
      <c r="F330" s="265"/>
      <c r="G330" s="266"/>
      <c r="H330" s="267"/>
      <c r="I330" s="268"/>
      <c r="J330" s="265"/>
      <c r="K330" s="265"/>
      <c r="L330" s="266"/>
      <c r="M330" s="264">
        <f t="shared" si="32"/>
        <v>0</v>
      </c>
      <c r="N330" s="264">
        <f t="shared" si="32"/>
        <v>0</v>
      </c>
      <c r="O330" s="36"/>
      <c r="P330" s="51" t="s">
        <v>1474</v>
      </c>
      <c r="Q330" s="36"/>
      <c r="R330" s="36" t="str">
        <f t="shared" si="26"/>
        <v/>
      </c>
      <c r="S330" s="15"/>
      <c r="T330" s="15"/>
      <c r="U330" s="28"/>
      <c r="V330" s="28"/>
      <c r="W330" s="15"/>
      <c r="X330" s="15"/>
      <c r="Y330" s="15"/>
      <c r="Z330" s="15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</row>
    <row r="331" spans="1:42" s="17" customFormat="1" ht="12.75" hidden="1" customHeight="1">
      <c r="A331" s="63" t="s">
        <v>2003</v>
      </c>
      <c r="B331" s="72"/>
      <c r="C331" s="144" t="s">
        <v>2004</v>
      </c>
      <c r="D331" s="46"/>
      <c r="E331" s="264"/>
      <c r="F331" s="265"/>
      <c r="G331" s="266"/>
      <c r="H331" s="267"/>
      <c r="I331" s="268"/>
      <c r="J331" s="265"/>
      <c r="K331" s="265"/>
      <c r="L331" s="266"/>
      <c r="M331" s="264">
        <f t="shared" si="32"/>
        <v>0</v>
      </c>
      <c r="N331" s="264">
        <f t="shared" si="32"/>
        <v>0</v>
      </c>
      <c r="O331" s="36"/>
      <c r="P331" s="51" t="s">
        <v>1473</v>
      </c>
      <c r="Q331" s="36"/>
      <c r="R331" s="36" t="str">
        <f t="shared" ref="R331:R394" si="33">IF(SUM(E331:N331)=0,"",P331)</f>
        <v/>
      </c>
      <c r="S331" s="15"/>
      <c r="T331" s="15"/>
      <c r="U331" s="28"/>
      <c r="V331" s="28"/>
      <c r="W331" s="15"/>
      <c r="X331" s="15"/>
      <c r="Y331" s="15"/>
      <c r="Z331" s="15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</row>
    <row r="332" spans="1:42" s="17" customFormat="1" ht="12.75" hidden="1" customHeight="1">
      <c r="A332" s="63" t="s">
        <v>2046</v>
      </c>
      <c r="B332" s="72"/>
      <c r="C332" s="144" t="s">
        <v>2047</v>
      </c>
      <c r="D332" s="46"/>
      <c r="E332" s="264"/>
      <c r="F332" s="265"/>
      <c r="G332" s="266"/>
      <c r="H332" s="267"/>
      <c r="I332" s="268"/>
      <c r="J332" s="265"/>
      <c r="K332" s="265"/>
      <c r="L332" s="266"/>
      <c r="M332" s="264">
        <f t="shared" si="32"/>
        <v>0</v>
      </c>
      <c r="N332" s="264">
        <f t="shared" si="32"/>
        <v>0</v>
      </c>
      <c r="O332" s="36"/>
      <c r="P332" s="51" t="s">
        <v>1474</v>
      </c>
      <c r="Q332" s="36"/>
      <c r="R332" s="36" t="str">
        <f t="shared" si="33"/>
        <v/>
      </c>
      <c r="S332" s="15"/>
      <c r="T332" s="15"/>
      <c r="U332" s="28"/>
      <c r="V332" s="28"/>
      <c r="W332" s="15"/>
      <c r="X332" s="15"/>
      <c r="Y332" s="15"/>
      <c r="Z332" s="15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</row>
    <row r="333" spans="1:42" s="17" customFormat="1" ht="12.75" hidden="1" customHeight="1">
      <c r="A333" s="63" t="s">
        <v>2048</v>
      </c>
      <c r="B333" s="72"/>
      <c r="C333" s="144" t="s">
        <v>2049</v>
      </c>
      <c r="D333" s="46"/>
      <c r="E333" s="264"/>
      <c r="F333" s="265"/>
      <c r="G333" s="266"/>
      <c r="H333" s="267"/>
      <c r="I333" s="268"/>
      <c r="J333" s="265"/>
      <c r="K333" s="265"/>
      <c r="L333" s="266"/>
      <c r="M333" s="264">
        <f t="shared" si="32"/>
        <v>0</v>
      </c>
      <c r="N333" s="264">
        <f t="shared" si="32"/>
        <v>0</v>
      </c>
      <c r="O333" s="36"/>
      <c r="P333" s="51" t="s">
        <v>1474</v>
      </c>
      <c r="Q333" s="36"/>
      <c r="R333" s="36" t="str">
        <f t="shared" si="33"/>
        <v/>
      </c>
      <c r="S333" s="15"/>
      <c r="T333" s="15"/>
      <c r="U333" s="28"/>
      <c r="V333" s="28"/>
      <c r="W333" s="15"/>
      <c r="X333" s="15"/>
      <c r="Y333" s="15"/>
      <c r="Z333" s="15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</row>
    <row r="334" spans="1:42" s="17" customFormat="1" ht="12.75" hidden="1" customHeight="1">
      <c r="A334" s="63" t="s">
        <v>2050</v>
      </c>
      <c r="B334" s="72"/>
      <c r="C334" s="144" t="s">
        <v>1539</v>
      </c>
      <c r="D334" s="46"/>
      <c r="E334" s="264"/>
      <c r="F334" s="265"/>
      <c r="G334" s="266"/>
      <c r="H334" s="267"/>
      <c r="I334" s="268"/>
      <c r="J334" s="265"/>
      <c r="K334" s="265"/>
      <c r="L334" s="266"/>
      <c r="M334" s="264">
        <f t="shared" si="32"/>
        <v>0</v>
      </c>
      <c r="N334" s="264">
        <f t="shared" si="32"/>
        <v>0</v>
      </c>
      <c r="O334" s="36"/>
      <c r="P334" s="51" t="s">
        <v>1474</v>
      </c>
      <c r="Q334" s="36"/>
      <c r="R334" s="36" t="str">
        <f t="shared" si="33"/>
        <v/>
      </c>
      <c r="S334" s="15"/>
      <c r="T334" s="15"/>
      <c r="U334" s="28"/>
      <c r="V334" s="28"/>
      <c r="W334" s="15"/>
      <c r="X334" s="15"/>
      <c r="Y334" s="15"/>
      <c r="Z334" s="15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</row>
    <row r="335" spans="1:42" s="17" customFormat="1" ht="12.75" hidden="1" customHeight="1">
      <c r="A335" s="63" t="s">
        <v>2005</v>
      </c>
      <c r="B335" s="72"/>
      <c r="C335" s="144" t="s">
        <v>2006</v>
      </c>
      <c r="D335" s="46"/>
      <c r="E335" s="264"/>
      <c r="F335" s="265"/>
      <c r="G335" s="266"/>
      <c r="H335" s="267"/>
      <c r="I335" s="268"/>
      <c r="J335" s="265"/>
      <c r="K335" s="265"/>
      <c r="L335" s="266"/>
      <c r="M335" s="264"/>
      <c r="N335" s="269"/>
      <c r="O335" s="36"/>
      <c r="P335" s="51" t="s">
        <v>1473</v>
      </c>
      <c r="Q335" s="36"/>
      <c r="R335" s="36" t="str">
        <f t="shared" si="33"/>
        <v/>
      </c>
      <c r="S335" s="15"/>
      <c r="T335" s="15"/>
      <c r="U335" s="28"/>
      <c r="V335" s="28"/>
      <c r="W335" s="15"/>
      <c r="X335" s="15"/>
      <c r="Y335" s="15"/>
      <c r="Z335" s="15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</row>
    <row r="336" spans="1:42" s="17" customFormat="1" ht="12.75" hidden="1" customHeight="1">
      <c r="A336" s="63" t="s">
        <v>2051</v>
      </c>
      <c r="B336" s="72"/>
      <c r="C336" s="144" t="s">
        <v>2052</v>
      </c>
      <c r="D336" s="46"/>
      <c r="E336" s="264"/>
      <c r="F336" s="265"/>
      <c r="G336" s="266"/>
      <c r="H336" s="267"/>
      <c r="I336" s="268"/>
      <c r="J336" s="265"/>
      <c r="K336" s="265"/>
      <c r="L336" s="266"/>
      <c r="M336" s="264"/>
      <c r="N336" s="269"/>
      <c r="O336" s="36"/>
      <c r="P336" s="51" t="s">
        <v>1474</v>
      </c>
      <c r="Q336" s="36"/>
      <c r="R336" s="36" t="str">
        <f t="shared" si="33"/>
        <v/>
      </c>
      <c r="S336" s="15"/>
      <c r="T336" s="15"/>
      <c r="U336" s="28"/>
      <c r="V336" s="28"/>
      <c r="W336" s="15"/>
      <c r="X336" s="15"/>
      <c r="Y336" s="15"/>
      <c r="Z336" s="15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</row>
    <row r="337" spans="1:42" s="17" customFormat="1" ht="12.75" hidden="1" customHeight="1">
      <c r="A337" s="63" t="s">
        <v>2053</v>
      </c>
      <c r="B337" s="72"/>
      <c r="C337" s="144" t="s">
        <v>2054</v>
      </c>
      <c r="D337" s="46"/>
      <c r="E337" s="264"/>
      <c r="F337" s="265"/>
      <c r="G337" s="266"/>
      <c r="H337" s="267"/>
      <c r="I337" s="268"/>
      <c r="J337" s="265"/>
      <c r="K337" s="265"/>
      <c r="L337" s="266"/>
      <c r="M337" s="264"/>
      <c r="N337" s="269"/>
      <c r="O337" s="36"/>
      <c r="P337" s="51" t="s">
        <v>1474</v>
      </c>
      <c r="Q337" s="36"/>
      <c r="R337" s="36" t="str">
        <f t="shared" si="33"/>
        <v/>
      </c>
      <c r="S337" s="15"/>
      <c r="T337" s="15"/>
      <c r="U337" s="28"/>
      <c r="V337" s="28"/>
      <c r="W337" s="15"/>
      <c r="X337" s="15"/>
      <c r="Y337" s="15"/>
      <c r="Z337" s="15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</row>
    <row r="338" spans="1:42" s="17" customFormat="1" ht="12.75" hidden="1" customHeight="1" thickBot="1">
      <c r="A338" s="63" t="s">
        <v>2055</v>
      </c>
      <c r="B338" s="74"/>
      <c r="C338" s="167" t="s">
        <v>2056</v>
      </c>
      <c r="D338" s="46"/>
      <c r="E338" s="264"/>
      <c r="F338" s="265"/>
      <c r="G338" s="266"/>
      <c r="H338" s="267"/>
      <c r="I338" s="268"/>
      <c r="J338" s="265"/>
      <c r="K338" s="265"/>
      <c r="L338" s="266"/>
      <c r="M338" s="264"/>
      <c r="N338" s="269"/>
      <c r="O338" s="36"/>
      <c r="P338" s="51" t="s">
        <v>1474</v>
      </c>
      <c r="Q338" s="36"/>
      <c r="R338" s="36" t="str">
        <f t="shared" si="33"/>
        <v/>
      </c>
      <c r="S338" s="15"/>
      <c r="T338" s="15"/>
      <c r="U338" s="28"/>
      <c r="V338" s="28"/>
      <c r="W338" s="15"/>
      <c r="X338" s="15"/>
      <c r="Y338" s="15"/>
      <c r="Z338" s="15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</row>
    <row r="339" spans="1:42" s="226" customFormat="1" ht="15.75" hidden="1" customHeight="1" thickBot="1">
      <c r="A339" s="137" t="s">
        <v>2100</v>
      </c>
      <c r="B339" s="889" t="s">
        <v>2059</v>
      </c>
      <c r="C339" s="890"/>
      <c r="D339" s="106"/>
      <c r="E339" s="227">
        <f t="shared" ref="E339:N339" si="34">SUM(E340:E361)</f>
        <v>0</v>
      </c>
      <c r="F339" s="228">
        <f t="shared" si="34"/>
        <v>0</v>
      </c>
      <c r="G339" s="229">
        <f t="shared" si="34"/>
        <v>0</v>
      </c>
      <c r="H339" s="360"/>
      <c r="I339" s="361">
        <f t="shared" si="34"/>
        <v>0</v>
      </c>
      <c r="J339" s="358">
        <f t="shared" si="34"/>
        <v>0</v>
      </c>
      <c r="K339" s="358">
        <f t="shared" si="34"/>
        <v>0</v>
      </c>
      <c r="L339" s="359">
        <f t="shared" si="34"/>
        <v>0</v>
      </c>
      <c r="M339" s="357">
        <f t="shared" si="34"/>
        <v>0</v>
      </c>
      <c r="N339" s="362">
        <f t="shared" si="34"/>
        <v>0</v>
      </c>
      <c r="O339" s="138"/>
      <c r="P339" s="139" t="s">
        <v>1500</v>
      </c>
      <c r="Q339" s="138"/>
      <c r="R339" s="138" t="str">
        <f t="shared" si="33"/>
        <v/>
      </c>
      <c r="S339" s="140"/>
      <c r="T339" s="140"/>
      <c r="U339" s="141"/>
      <c r="V339" s="141"/>
      <c r="W339" s="140"/>
      <c r="X339" s="140"/>
      <c r="Y339" s="140"/>
      <c r="Z339" s="140"/>
      <c r="AA339" s="140"/>
      <c r="AB339" s="140"/>
      <c r="AC339" s="140"/>
      <c r="AD339" s="140"/>
      <c r="AE339" s="140"/>
      <c r="AF339" s="140"/>
      <c r="AG339" s="140"/>
      <c r="AH339" s="140"/>
      <c r="AI339" s="140"/>
      <c r="AJ339" s="140"/>
      <c r="AK339" s="140"/>
      <c r="AL339" s="140"/>
      <c r="AM339" s="140"/>
      <c r="AN339" s="140"/>
      <c r="AO339" s="140"/>
      <c r="AP339" s="140"/>
    </row>
    <row r="340" spans="1:42" s="241" customFormat="1" ht="12.75" hidden="1" customHeight="1" thickTop="1">
      <c r="A340" s="223" t="s">
        <v>2060</v>
      </c>
      <c r="B340" s="133"/>
      <c r="C340" s="152" t="s">
        <v>2061</v>
      </c>
      <c r="D340" s="132"/>
      <c r="E340" s="258"/>
      <c r="F340" s="259"/>
      <c r="G340" s="260"/>
      <c r="H340" s="261"/>
      <c r="I340" s="262"/>
      <c r="J340" s="259"/>
      <c r="K340" s="259"/>
      <c r="L340" s="260"/>
      <c r="M340" s="258"/>
      <c r="N340" s="263"/>
      <c r="O340" s="224"/>
      <c r="P340" s="225" t="s">
        <v>1473</v>
      </c>
      <c r="Q340" s="224"/>
      <c r="R340" s="224" t="str">
        <f t="shared" si="33"/>
        <v/>
      </c>
      <c r="S340" s="238"/>
      <c r="T340" s="238"/>
      <c r="U340" s="239"/>
      <c r="V340" s="239"/>
      <c r="W340" s="238"/>
      <c r="X340" s="238"/>
      <c r="Y340" s="238"/>
      <c r="Z340" s="238"/>
      <c r="AA340" s="240"/>
      <c r="AB340" s="240"/>
      <c r="AC340" s="240"/>
      <c r="AD340" s="240"/>
      <c r="AE340" s="240"/>
      <c r="AF340" s="240"/>
      <c r="AG340" s="240"/>
      <c r="AH340" s="240"/>
      <c r="AI340" s="240"/>
      <c r="AJ340" s="240"/>
      <c r="AK340" s="240"/>
      <c r="AL340" s="240"/>
      <c r="AM340" s="240"/>
      <c r="AN340" s="240"/>
      <c r="AO340" s="240"/>
      <c r="AP340" s="240"/>
    </row>
    <row r="341" spans="1:42" s="241" customFormat="1" ht="12.75" hidden="1" customHeight="1">
      <c r="A341" s="223" t="s">
        <v>2063</v>
      </c>
      <c r="B341" s="131"/>
      <c r="C341" s="144" t="s">
        <v>2064</v>
      </c>
      <c r="D341" s="132"/>
      <c r="E341" s="264"/>
      <c r="F341" s="265"/>
      <c r="G341" s="266"/>
      <c r="H341" s="267"/>
      <c r="I341" s="268"/>
      <c r="J341" s="265"/>
      <c r="K341" s="265"/>
      <c r="L341" s="266"/>
      <c r="M341" s="264"/>
      <c r="N341" s="269"/>
      <c r="O341" s="224"/>
      <c r="P341" s="225" t="s">
        <v>1474</v>
      </c>
      <c r="Q341" s="224"/>
      <c r="R341" s="224" t="str">
        <f t="shared" si="33"/>
        <v/>
      </c>
      <c r="S341" s="238"/>
      <c r="T341" s="238"/>
      <c r="U341" s="239"/>
      <c r="V341" s="239"/>
      <c r="W341" s="238"/>
      <c r="X341" s="238"/>
      <c r="Y341" s="238"/>
      <c r="Z341" s="238"/>
      <c r="AA341" s="240"/>
      <c r="AB341" s="240"/>
      <c r="AC341" s="240"/>
      <c r="AD341" s="240"/>
      <c r="AE341" s="240"/>
      <c r="AF341" s="240"/>
      <c r="AG341" s="240"/>
      <c r="AH341" s="240"/>
      <c r="AI341" s="240"/>
      <c r="AJ341" s="240"/>
      <c r="AK341" s="240"/>
      <c r="AL341" s="240"/>
      <c r="AM341" s="240"/>
      <c r="AN341" s="240"/>
      <c r="AO341" s="240"/>
      <c r="AP341" s="240"/>
    </row>
    <row r="342" spans="1:42" s="241" customFormat="1" ht="12.75" hidden="1" customHeight="1">
      <c r="A342" s="223" t="s">
        <v>2065</v>
      </c>
      <c r="B342" s="131"/>
      <c r="C342" s="144" t="s">
        <v>2066</v>
      </c>
      <c r="D342" s="132"/>
      <c r="E342" s="264"/>
      <c r="F342" s="265"/>
      <c r="G342" s="266"/>
      <c r="H342" s="267"/>
      <c r="I342" s="268"/>
      <c r="J342" s="265"/>
      <c r="K342" s="265"/>
      <c r="L342" s="266"/>
      <c r="M342" s="264"/>
      <c r="N342" s="269"/>
      <c r="O342" s="224"/>
      <c r="P342" s="225" t="s">
        <v>1474</v>
      </c>
      <c r="Q342" s="224"/>
      <c r="R342" s="224" t="str">
        <f t="shared" si="33"/>
        <v/>
      </c>
      <c r="S342" s="238"/>
      <c r="T342" s="238"/>
      <c r="U342" s="239"/>
      <c r="V342" s="239"/>
      <c r="W342" s="238"/>
      <c r="X342" s="238"/>
      <c r="Y342" s="238"/>
      <c r="Z342" s="238"/>
      <c r="AA342" s="240"/>
      <c r="AB342" s="240"/>
      <c r="AC342" s="240"/>
      <c r="AD342" s="240"/>
      <c r="AE342" s="240"/>
      <c r="AF342" s="240"/>
      <c r="AG342" s="240"/>
      <c r="AH342" s="240"/>
      <c r="AI342" s="240"/>
      <c r="AJ342" s="240"/>
      <c r="AK342" s="240"/>
      <c r="AL342" s="240"/>
      <c r="AM342" s="240"/>
      <c r="AN342" s="240"/>
      <c r="AO342" s="240"/>
      <c r="AP342" s="240"/>
    </row>
    <row r="343" spans="1:42" s="241" customFormat="1" ht="12.75" hidden="1" customHeight="1">
      <c r="A343" s="223" t="s">
        <v>2067</v>
      </c>
      <c r="B343" s="131"/>
      <c r="C343" s="144" t="s">
        <v>2068</v>
      </c>
      <c r="D343" s="132"/>
      <c r="E343" s="264"/>
      <c r="F343" s="265"/>
      <c r="G343" s="266"/>
      <c r="H343" s="267"/>
      <c r="I343" s="268"/>
      <c r="J343" s="265"/>
      <c r="K343" s="265"/>
      <c r="L343" s="266"/>
      <c r="M343" s="264"/>
      <c r="N343" s="269"/>
      <c r="O343" s="224"/>
      <c r="P343" s="225" t="s">
        <v>1474</v>
      </c>
      <c r="Q343" s="224"/>
      <c r="R343" s="224" t="str">
        <f t="shared" si="33"/>
        <v/>
      </c>
      <c r="S343" s="238"/>
      <c r="T343" s="238"/>
      <c r="U343" s="239"/>
      <c r="V343" s="239"/>
      <c r="W343" s="238"/>
      <c r="X343" s="238"/>
      <c r="Y343" s="238"/>
      <c r="Z343" s="238"/>
      <c r="AA343" s="240"/>
      <c r="AB343" s="240"/>
      <c r="AC343" s="240"/>
      <c r="AD343" s="240"/>
      <c r="AE343" s="240"/>
      <c r="AF343" s="240"/>
      <c r="AG343" s="240"/>
      <c r="AH343" s="240"/>
      <c r="AI343" s="240"/>
      <c r="AJ343" s="240"/>
      <c r="AK343" s="240"/>
      <c r="AL343" s="240"/>
      <c r="AM343" s="240"/>
      <c r="AN343" s="240"/>
      <c r="AO343" s="240"/>
      <c r="AP343" s="240"/>
    </row>
    <row r="344" spans="1:42" s="241" customFormat="1" ht="12.75" hidden="1" customHeight="1">
      <c r="A344" s="223" t="s">
        <v>2069</v>
      </c>
      <c r="B344" s="131"/>
      <c r="C344" s="144" t="s">
        <v>2070</v>
      </c>
      <c r="D344" s="132"/>
      <c r="E344" s="243"/>
      <c r="F344" s="237"/>
      <c r="G344" s="242"/>
      <c r="H344" s="267"/>
      <c r="I344" s="268"/>
      <c r="J344" s="265"/>
      <c r="K344" s="265"/>
      <c r="L344" s="266"/>
      <c r="M344" s="264"/>
      <c r="N344" s="269"/>
      <c r="O344" s="224"/>
      <c r="P344" s="225" t="s">
        <v>1474</v>
      </c>
      <c r="Q344" s="224"/>
      <c r="R344" s="224" t="str">
        <f t="shared" si="33"/>
        <v/>
      </c>
      <c r="S344" s="238"/>
      <c r="T344" s="238"/>
      <c r="U344" s="239"/>
      <c r="V344" s="239"/>
      <c r="W344" s="238"/>
      <c r="X344" s="238"/>
      <c r="Y344" s="238"/>
      <c r="Z344" s="238"/>
      <c r="AA344" s="240"/>
      <c r="AB344" s="240"/>
      <c r="AC344" s="240"/>
      <c r="AD344" s="240"/>
      <c r="AE344" s="240"/>
      <c r="AF344" s="240"/>
      <c r="AG344" s="240"/>
      <c r="AH344" s="240"/>
      <c r="AI344" s="240"/>
      <c r="AJ344" s="240"/>
      <c r="AK344" s="240"/>
      <c r="AL344" s="240"/>
      <c r="AM344" s="240"/>
      <c r="AN344" s="240"/>
      <c r="AO344" s="240"/>
      <c r="AP344" s="240"/>
    </row>
    <row r="345" spans="1:42" s="241" customFormat="1" ht="12.75" hidden="1" customHeight="1">
      <c r="A345" s="223" t="s">
        <v>2071</v>
      </c>
      <c r="B345" s="131"/>
      <c r="C345" s="144" t="s">
        <v>2072</v>
      </c>
      <c r="D345" s="132"/>
      <c r="E345" s="264"/>
      <c r="F345" s="265"/>
      <c r="G345" s="266"/>
      <c r="H345" s="267"/>
      <c r="I345" s="268"/>
      <c r="J345" s="265"/>
      <c r="K345" s="265"/>
      <c r="L345" s="266"/>
      <c r="M345" s="264"/>
      <c r="N345" s="269"/>
      <c r="O345" s="224"/>
      <c r="P345" s="225" t="s">
        <v>1474</v>
      </c>
      <c r="Q345" s="224"/>
      <c r="R345" s="224" t="str">
        <f t="shared" si="33"/>
        <v/>
      </c>
      <c r="S345" s="238"/>
      <c r="T345" s="238"/>
      <c r="U345" s="239"/>
      <c r="V345" s="239"/>
      <c r="W345" s="238"/>
      <c r="X345" s="238"/>
      <c r="Y345" s="238"/>
      <c r="Z345" s="238"/>
      <c r="AA345" s="240"/>
      <c r="AB345" s="240"/>
      <c r="AC345" s="240"/>
      <c r="AD345" s="240"/>
      <c r="AE345" s="240"/>
      <c r="AF345" s="240"/>
      <c r="AG345" s="240"/>
      <c r="AH345" s="240"/>
      <c r="AI345" s="240"/>
      <c r="AJ345" s="240"/>
      <c r="AK345" s="240"/>
      <c r="AL345" s="240"/>
      <c r="AM345" s="240"/>
      <c r="AN345" s="240"/>
      <c r="AO345" s="240"/>
      <c r="AP345" s="240"/>
    </row>
    <row r="346" spans="1:42" s="241" customFormat="1" ht="12.75" hidden="1" customHeight="1">
      <c r="A346" s="223" t="s">
        <v>2073</v>
      </c>
      <c r="B346" s="131"/>
      <c r="C346" s="144" t="s">
        <v>2074</v>
      </c>
      <c r="D346" s="132"/>
      <c r="E346" s="264"/>
      <c r="F346" s="265"/>
      <c r="G346" s="266"/>
      <c r="H346" s="267"/>
      <c r="I346" s="268"/>
      <c r="J346" s="265"/>
      <c r="K346" s="265"/>
      <c r="L346" s="266"/>
      <c r="M346" s="264"/>
      <c r="N346" s="269"/>
      <c r="O346" s="224"/>
      <c r="P346" s="225" t="s">
        <v>1474</v>
      </c>
      <c r="Q346" s="224"/>
      <c r="R346" s="224" t="str">
        <f t="shared" si="33"/>
        <v/>
      </c>
      <c r="S346" s="238"/>
      <c r="T346" s="238"/>
      <c r="U346" s="239"/>
      <c r="V346" s="239"/>
      <c r="W346" s="238"/>
      <c r="X346" s="238"/>
      <c r="Y346" s="238"/>
      <c r="Z346" s="238"/>
      <c r="AA346" s="240"/>
      <c r="AB346" s="240"/>
      <c r="AC346" s="240"/>
      <c r="AD346" s="240"/>
      <c r="AE346" s="240"/>
      <c r="AF346" s="240"/>
      <c r="AG346" s="240"/>
      <c r="AH346" s="240"/>
      <c r="AI346" s="240"/>
      <c r="AJ346" s="240"/>
      <c r="AK346" s="240"/>
      <c r="AL346" s="240"/>
      <c r="AM346" s="240"/>
      <c r="AN346" s="240"/>
      <c r="AO346" s="240"/>
      <c r="AP346" s="240"/>
    </row>
    <row r="347" spans="1:42" s="241" customFormat="1" ht="12.75" hidden="1" customHeight="1">
      <c r="A347" s="223" t="s">
        <v>2075</v>
      </c>
      <c r="B347" s="131"/>
      <c r="C347" s="144" t="s">
        <v>2076</v>
      </c>
      <c r="D347" s="132"/>
      <c r="E347" s="264"/>
      <c r="F347" s="265"/>
      <c r="G347" s="266"/>
      <c r="H347" s="267"/>
      <c r="I347" s="268"/>
      <c r="J347" s="265"/>
      <c r="K347" s="265"/>
      <c r="L347" s="266"/>
      <c r="M347" s="264"/>
      <c r="N347" s="269"/>
      <c r="O347" s="224"/>
      <c r="P347" s="225" t="s">
        <v>1474</v>
      </c>
      <c r="Q347" s="224"/>
      <c r="R347" s="224" t="str">
        <f t="shared" si="33"/>
        <v/>
      </c>
      <c r="S347" s="238"/>
      <c r="T347" s="238"/>
      <c r="U347" s="239"/>
      <c r="V347" s="239"/>
      <c r="W347" s="238"/>
      <c r="X347" s="238"/>
      <c r="Y347" s="238"/>
      <c r="Z347" s="238"/>
      <c r="AA347" s="240"/>
      <c r="AB347" s="240"/>
      <c r="AC347" s="240"/>
      <c r="AD347" s="240"/>
      <c r="AE347" s="240"/>
      <c r="AF347" s="240"/>
      <c r="AG347" s="240"/>
      <c r="AH347" s="240"/>
      <c r="AI347" s="240"/>
      <c r="AJ347" s="240"/>
      <c r="AK347" s="240"/>
      <c r="AL347" s="240"/>
      <c r="AM347" s="240"/>
      <c r="AN347" s="240"/>
      <c r="AO347" s="240"/>
      <c r="AP347" s="240"/>
    </row>
    <row r="348" spans="1:42" s="241" customFormat="1" ht="12.75" hidden="1" customHeight="1">
      <c r="A348" s="223" t="s">
        <v>2077</v>
      </c>
      <c r="B348" s="131"/>
      <c r="C348" s="144" t="s">
        <v>2078</v>
      </c>
      <c r="D348" s="132"/>
      <c r="E348" s="264"/>
      <c r="F348" s="265"/>
      <c r="G348" s="266"/>
      <c r="H348" s="267"/>
      <c r="I348" s="268"/>
      <c r="J348" s="265"/>
      <c r="K348" s="265"/>
      <c r="L348" s="266"/>
      <c r="M348" s="264"/>
      <c r="N348" s="269"/>
      <c r="O348" s="224"/>
      <c r="P348" s="225" t="s">
        <v>1474</v>
      </c>
      <c r="Q348" s="224"/>
      <c r="R348" s="224" t="str">
        <f t="shared" si="33"/>
        <v/>
      </c>
      <c r="S348" s="238"/>
      <c r="T348" s="238"/>
      <c r="U348" s="239"/>
      <c r="V348" s="239"/>
      <c r="W348" s="238"/>
      <c r="X348" s="238"/>
      <c r="Y348" s="238"/>
      <c r="Z348" s="238"/>
      <c r="AA348" s="240"/>
      <c r="AB348" s="240"/>
      <c r="AC348" s="240"/>
      <c r="AD348" s="240"/>
      <c r="AE348" s="240"/>
      <c r="AF348" s="240"/>
      <c r="AG348" s="240"/>
      <c r="AH348" s="240"/>
      <c r="AI348" s="240"/>
      <c r="AJ348" s="240"/>
      <c r="AK348" s="240"/>
      <c r="AL348" s="240"/>
      <c r="AM348" s="240"/>
      <c r="AN348" s="240"/>
      <c r="AO348" s="240"/>
      <c r="AP348" s="240"/>
    </row>
    <row r="349" spans="1:42" s="241" customFormat="1" ht="12.75" hidden="1" customHeight="1">
      <c r="A349" s="223" t="s">
        <v>2079</v>
      </c>
      <c r="B349" s="131"/>
      <c r="C349" s="144" t="s">
        <v>2080</v>
      </c>
      <c r="D349" s="132"/>
      <c r="E349" s="264"/>
      <c r="F349" s="265"/>
      <c r="G349" s="266"/>
      <c r="H349" s="267"/>
      <c r="I349" s="268"/>
      <c r="J349" s="265"/>
      <c r="K349" s="265"/>
      <c r="L349" s="266"/>
      <c r="M349" s="264"/>
      <c r="N349" s="269"/>
      <c r="O349" s="224"/>
      <c r="P349" s="225" t="s">
        <v>1474</v>
      </c>
      <c r="Q349" s="224"/>
      <c r="R349" s="224" t="str">
        <f t="shared" si="33"/>
        <v/>
      </c>
      <c r="S349" s="238"/>
      <c r="T349" s="238"/>
      <c r="U349" s="239"/>
      <c r="V349" s="239"/>
      <c r="W349" s="238"/>
      <c r="X349" s="238"/>
      <c r="Y349" s="238"/>
      <c r="Z349" s="238"/>
      <c r="AA349" s="240"/>
      <c r="AB349" s="240"/>
      <c r="AC349" s="240"/>
      <c r="AD349" s="240"/>
      <c r="AE349" s="240"/>
      <c r="AF349" s="240"/>
      <c r="AG349" s="240"/>
      <c r="AH349" s="240"/>
      <c r="AI349" s="240"/>
      <c r="AJ349" s="240"/>
      <c r="AK349" s="240"/>
      <c r="AL349" s="240"/>
      <c r="AM349" s="240"/>
      <c r="AN349" s="240"/>
      <c r="AO349" s="240"/>
      <c r="AP349" s="240"/>
    </row>
    <row r="350" spans="1:42" s="241" customFormat="1" ht="12.75" hidden="1" customHeight="1">
      <c r="A350" s="223" t="s">
        <v>2081</v>
      </c>
      <c r="B350" s="131"/>
      <c r="C350" s="144" t="s">
        <v>2082</v>
      </c>
      <c r="D350" s="132"/>
      <c r="E350" s="264"/>
      <c r="F350" s="265"/>
      <c r="G350" s="266"/>
      <c r="H350" s="267"/>
      <c r="I350" s="268"/>
      <c r="J350" s="265"/>
      <c r="K350" s="265"/>
      <c r="L350" s="266"/>
      <c r="M350" s="264"/>
      <c r="N350" s="269"/>
      <c r="O350" s="224"/>
      <c r="P350" s="225" t="s">
        <v>1474</v>
      </c>
      <c r="Q350" s="224"/>
      <c r="R350" s="224" t="str">
        <f t="shared" si="33"/>
        <v/>
      </c>
      <c r="S350" s="238"/>
      <c r="T350" s="238"/>
      <c r="U350" s="239"/>
      <c r="V350" s="239"/>
      <c r="W350" s="238"/>
      <c r="X350" s="238"/>
      <c r="Y350" s="238"/>
      <c r="Z350" s="238"/>
      <c r="AA350" s="240"/>
      <c r="AB350" s="240"/>
      <c r="AC350" s="240"/>
      <c r="AD350" s="240"/>
      <c r="AE350" s="240"/>
      <c r="AF350" s="240"/>
      <c r="AG350" s="240"/>
      <c r="AH350" s="240"/>
      <c r="AI350" s="240"/>
      <c r="AJ350" s="240"/>
      <c r="AK350" s="240"/>
      <c r="AL350" s="240"/>
      <c r="AM350" s="240"/>
      <c r="AN350" s="240"/>
      <c r="AO350" s="240"/>
      <c r="AP350" s="240"/>
    </row>
    <row r="351" spans="1:42" s="241" customFormat="1" ht="12.75" hidden="1" customHeight="1">
      <c r="A351" s="223" t="s">
        <v>2083</v>
      </c>
      <c r="B351" s="131"/>
      <c r="C351" s="144" t="s">
        <v>2084</v>
      </c>
      <c r="D351" s="132"/>
      <c r="E351" s="264"/>
      <c r="F351" s="265"/>
      <c r="G351" s="266"/>
      <c r="H351" s="267"/>
      <c r="I351" s="268"/>
      <c r="J351" s="265"/>
      <c r="K351" s="265"/>
      <c r="L351" s="266"/>
      <c r="M351" s="264"/>
      <c r="N351" s="269"/>
      <c r="O351" s="224"/>
      <c r="P351" s="225" t="s">
        <v>1474</v>
      </c>
      <c r="Q351" s="224"/>
      <c r="R351" s="224" t="str">
        <f t="shared" si="33"/>
        <v/>
      </c>
      <c r="S351" s="238"/>
      <c r="T351" s="238"/>
      <c r="U351" s="239"/>
      <c r="V351" s="239"/>
      <c r="W351" s="238"/>
      <c r="X351" s="238"/>
      <c r="Y351" s="238"/>
      <c r="Z351" s="238"/>
      <c r="AA351" s="240"/>
      <c r="AB351" s="240"/>
      <c r="AC351" s="240"/>
      <c r="AD351" s="240"/>
      <c r="AE351" s="240"/>
      <c r="AF351" s="240"/>
      <c r="AG351" s="240"/>
      <c r="AH351" s="240"/>
      <c r="AI351" s="240"/>
      <c r="AJ351" s="240"/>
      <c r="AK351" s="240"/>
      <c r="AL351" s="240"/>
      <c r="AM351" s="240"/>
      <c r="AN351" s="240"/>
      <c r="AO351" s="240"/>
      <c r="AP351" s="240"/>
    </row>
    <row r="352" spans="1:42" s="241" customFormat="1" ht="12.75" hidden="1" customHeight="1">
      <c r="A352" s="223" t="s">
        <v>2085</v>
      </c>
      <c r="B352" s="131"/>
      <c r="C352" s="144" t="s">
        <v>2086</v>
      </c>
      <c r="D352" s="132"/>
      <c r="E352" s="264"/>
      <c r="F352" s="265"/>
      <c r="G352" s="266"/>
      <c r="H352" s="267"/>
      <c r="I352" s="268"/>
      <c r="J352" s="265"/>
      <c r="K352" s="265"/>
      <c r="L352" s="266"/>
      <c r="M352" s="264"/>
      <c r="N352" s="269"/>
      <c r="O352" s="224"/>
      <c r="P352" s="225" t="s">
        <v>1474</v>
      </c>
      <c r="Q352" s="224"/>
      <c r="R352" s="224" t="str">
        <f t="shared" si="33"/>
        <v/>
      </c>
      <c r="S352" s="238"/>
      <c r="T352" s="238"/>
      <c r="U352" s="239"/>
      <c r="V352" s="239"/>
      <c r="W352" s="238"/>
      <c r="X352" s="238"/>
      <c r="Y352" s="238"/>
      <c r="Z352" s="238"/>
      <c r="AA352" s="240"/>
      <c r="AB352" s="240"/>
      <c r="AC352" s="240"/>
      <c r="AD352" s="240"/>
      <c r="AE352" s="240"/>
      <c r="AF352" s="240"/>
      <c r="AG352" s="240"/>
      <c r="AH352" s="240"/>
      <c r="AI352" s="240"/>
      <c r="AJ352" s="240"/>
      <c r="AK352" s="240"/>
      <c r="AL352" s="240"/>
      <c r="AM352" s="240"/>
      <c r="AN352" s="240"/>
      <c r="AO352" s="240"/>
      <c r="AP352" s="240"/>
    </row>
    <row r="353" spans="1:42" s="241" customFormat="1" ht="12.75" hidden="1" customHeight="1">
      <c r="A353" s="223" t="s">
        <v>2087</v>
      </c>
      <c r="B353" s="131"/>
      <c r="C353" s="144" t="s">
        <v>2088</v>
      </c>
      <c r="D353" s="132"/>
      <c r="E353" s="264"/>
      <c r="F353" s="265"/>
      <c r="G353" s="266"/>
      <c r="H353" s="267"/>
      <c r="I353" s="268"/>
      <c r="J353" s="265"/>
      <c r="K353" s="265"/>
      <c r="L353" s="266"/>
      <c r="M353" s="264"/>
      <c r="N353" s="269"/>
      <c r="O353" s="224"/>
      <c r="P353" s="225" t="s">
        <v>1474</v>
      </c>
      <c r="Q353" s="224"/>
      <c r="R353" s="224" t="str">
        <f t="shared" si="33"/>
        <v/>
      </c>
      <c r="S353" s="238"/>
      <c r="T353" s="238"/>
      <c r="U353" s="239"/>
      <c r="V353" s="239"/>
      <c r="W353" s="238"/>
      <c r="X353" s="238"/>
      <c r="Y353" s="238"/>
      <c r="Z353" s="238"/>
      <c r="AA353" s="240"/>
      <c r="AB353" s="240"/>
      <c r="AC353" s="240"/>
      <c r="AD353" s="240"/>
      <c r="AE353" s="240"/>
      <c r="AF353" s="240"/>
      <c r="AG353" s="240"/>
      <c r="AH353" s="240"/>
      <c r="AI353" s="240"/>
      <c r="AJ353" s="240"/>
      <c r="AK353" s="240"/>
      <c r="AL353" s="240"/>
      <c r="AM353" s="240"/>
      <c r="AN353" s="240"/>
      <c r="AO353" s="240"/>
      <c r="AP353" s="240"/>
    </row>
    <row r="354" spans="1:42" s="241" customFormat="1" ht="12.75" hidden="1" customHeight="1">
      <c r="A354" s="223" t="s">
        <v>2089</v>
      </c>
      <c r="B354" s="131"/>
      <c r="C354" s="144" t="s">
        <v>2090</v>
      </c>
      <c r="D354" s="132"/>
      <c r="E354" s="264"/>
      <c r="F354" s="265"/>
      <c r="G354" s="266"/>
      <c r="H354" s="267"/>
      <c r="I354" s="268"/>
      <c r="J354" s="265"/>
      <c r="K354" s="265"/>
      <c r="L354" s="266"/>
      <c r="M354" s="264"/>
      <c r="N354" s="269"/>
      <c r="O354" s="224"/>
      <c r="P354" s="225" t="s">
        <v>1474</v>
      </c>
      <c r="Q354" s="224"/>
      <c r="R354" s="224" t="str">
        <f t="shared" si="33"/>
        <v/>
      </c>
      <c r="S354" s="238"/>
      <c r="T354" s="238"/>
      <c r="U354" s="239"/>
      <c r="V354" s="239"/>
      <c r="W354" s="238"/>
      <c r="X354" s="238"/>
      <c r="Y354" s="238"/>
      <c r="Z354" s="238"/>
      <c r="AA354" s="240"/>
      <c r="AB354" s="240"/>
      <c r="AC354" s="240"/>
      <c r="AD354" s="240"/>
      <c r="AE354" s="240"/>
      <c r="AF354" s="240"/>
      <c r="AG354" s="240"/>
      <c r="AH354" s="240"/>
      <c r="AI354" s="240"/>
      <c r="AJ354" s="240"/>
      <c r="AK354" s="240"/>
      <c r="AL354" s="240"/>
      <c r="AM354" s="240"/>
      <c r="AN354" s="240"/>
      <c r="AO354" s="240"/>
      <c r="AP354" s="240"/>
    </row>
    <row r="355" spans="1:42" s="241" customFormat="1" ht="12.75" hidden="1" customHeight="1">
      <c r="A355" s="223" t="s">
        <v>2062</v>
      </c>
      <c r="B355" s="131"/>
      <c r="C355" s="144" t="s">
        <v>1588</v>
      </c>
      <c r="D355" s="132"/>
      <c r="E355" s="264"/>
      <c r="F355" s="265"/>
      <c r="G355" s="266"/>
      <c r="H355" s="267"/>
      <c r="I355" s="268"/>
      <c r="J355" s="265"/>
      <c r="K355" s="265"/>
      <c r="L355" s="266"/>
      <c r="M355" s="264"/>
      <c r="N355" s="269"/>
      <c r="O355" s="224"/>
      <c r="P355" s="225" t="s">
        <v>1473</v>
      </c>
      <c r="Q355" s="224"/>
      <c r="R355" s="224" t="str">
        <f t="shared" si="33"/>
        <v/>
      </c>
      <c r="S355" s="238"/>
      <c r="T355" s="238"/>
      <c r="U355" s="239"/>
      <c r="V355" s="239"/>
      <c r="W355" s="238"/>
      <c r="X355" s="238"/>
      <c r="Y355" s="238"/>
      <c r="Z355" s="238"/>
      <c r="AA355" s="240"/>
      <c r="AB355" s="240"/>
      <c r="AC355" s="240"/>
      <c r="AD355" s="240"/>
      <c r="AE355" s="240"/>
      <c r="AF355" s="240"/>
      <c r="AG355" s="240"/>
      <c r="AH355" s="240"/>
      <c r="AI355" s="240"/>
      <c r="AJ355" s="240"/>
      <c r="AK355" s="240"/>
      <c r="AL355" s="240"/>
      <c r="AM355" s="240"/>
      <c r="AN355" s="240"/>
      <c r="AO355" s="240"/>
      <c r="AP355" s="240"/>
    </row>
    <row r="356" spans="1:42" s="241" customFormat="1" ht="12.75" hidden="1" customHeight="1">
      <c r="A356" s="223" t="s">
        <v>2091</v>
      </c>
      <c r="B356" s="131"/>
      <c r="C356" s="144" t="s">
        <v>1922</v>
      </c>
      <c r="D356" s="132"/>
      <c r="E356" s="264"/>
      <c r="F356" s="265"/>
      <c r="G356" s="266"/>
      <c r="H356" s="267"/>
      <c r="I356" s="268"/>
      <c r="J356" s="265"/>
      <c r="K356" s="265"/>
      <c r="L356" s="266"/>
      <c r="M356" s="264"/>
      <c r="N356" s="269"/>
      <c r="O356" s="224"/>
      <c r="P356" s="225" t="s">
        <v>1474</v>
      </c>
      <c r="Q356" s="224"/>
      <c r="R356" s="224" t="str">
        <f t="shared" si="33"/>
        <v/>
      </c>
      <c r="S356" s="238"/>
      <c r="T356" s="238"/>
      <c r="U356" s="239"/>
      <c r="V356" s="239"/>
      <c r="W356" s="238"/>
      <c r="X356" s="238"/>
      <c r="Y356" s="238"/>
      <c r="Z356" s="238"/>
      <c r="AA356" s="240"/>
      <c r="AB356" s="240"/>
      <c r="AC356" s="240"/>
      <c r="AD356" s="240"/>
      <c r="AE356" s="240"/>
      <c r="AF356" s="240"/>
      <c r="AG356" s="240"/>
      <c r="AH356" s="240"/>
      <c r="AI356" s="240"/>
      <c r="AJ356" s="240"/>
      <c r="AK356" s="240"/>
      <c r="AL356" s="240"/>
      <c r="AM356" s="240"/>
      <c r="AN356" s="240"/>
      <c r="AO356" s="240"/>
      <c r="AP356" s="240"/>
    </row>
    <row r="357" spans="1:42" s="143" customFormat="1" ht="12.75" hidden="1" customHeight="1">
      <c r="A357" s="137" t="s">
        <v>2092</v>
      </c>
      <c r="B357" s="72"/>
      <c r="C357" s="144" t="s">
        <v>2093</v>
      </c>
      <c r="D357" s="132"/>
      <c r="E357" s="264"/>
      <c r="F357" s="265"/>
      <c r="G357" s="266"/>
      <c r="H357" s="267"/>
      <c r="I357" s="268"/>
      <c r="J357" s="265"/>
      <c r="K357" s="265"/>
      <c r="L357" s="266"/>
      <c r="M357" s="264"/>
      <c r="N357" s="293"/>
      <c r="O357" s="138"/>
      <c r="P357" s="139" t="s">
        <v>1474</v>
      </c>
      <c r="Q357" s="138"/>
      <c r="R357" s="138" t="str">
        <f t="shared" si="33"/>
        <v/>
      </c>
      <c r="S357" s="140"/>
      <c r="T357" s="140"/>
      <c r="U357" s="141"/>
      <c r="V357" s="141"/>
      <c r="W357" s="140"/>
      <c r="X357" s="140"/>
      <c r="Y357" s="140"/>
      <c r="Z357" s="140"/>
      <c r="AA357" s="142"/>
      <c r="AB357" s="142"/>
      <c r="AC357" s="142"/>
      <c r="AD357" s="142"/>
      <c r="AE357" s="142"/>
      <c r="AF357" s="142"/>
      <c r="AG357" s="142"/>
      <c r="AH357" s="142"/>
      <c r="AI357" s="142"/>
      <c r="AJ357" s="142"/>
      <c r="AK357" s="142"/>
      <c r="AL357" s="142"/>
      <c r="AM357" s="142"/>
      <c r="AN357" s="142"/>
      <c r="AO357" s="142"/>
      <c r="AP357" s="142"/>
    </row>
    <row r="358" spans="1:42" s="143" customFormat="1" ht="12.75" hidden="1" customHeight="1">
      <c r="A358" s="137" t="s">
        <v>2094</v>
      </c>
      <c r="B358" s="72"/>
      <c r="C358" s="144" t="s">
        <v>1781</v>
      </c>
      <c r="D358" s="132"/>
      <c r="E358" s="264"/>
      <c r="F358" s="265"/>
      <c r="G358" s="266"/>
      <c r="H358" s="291"/>
      <c r="I358" s="292"/>
      <c r="J358" s="289"/>
      <c r="K358" s="289"/>
      <c r="L358" s="290"/>
      <c r="M358" s="288"/>
      <c r="N358" s="293"/>
      <c r="O358" s="138"/>
      <c r="P358" s="139" t="s">
        <v>1474</v>
      </c>
      <c r="Q358" s="138"/>
      <c r="R358" s="138" t="str">
        <f t="shared" si="33"/>
        <v/>
      </c>
      <c r="S358" s="140"/>
      <c r="T358" s="140"/>
      <c r="U358" s="141"/>
      <c r="V358" s="141"/>
      <c r="W358" s="140"/>
      <c r="X358" s="140"/>
      <c r="Y358" s="140"/>
      <c r="Z358" s="140"/>
      <c r="AA358" s="142"/>
      <c r="AB358" s="142"/>
      <c r="AC358" s="142"/>
      <c r="AD358" s="142"/>
      <c r="AE358" s="142"/>
      <c r="AF358" s="142"/>
      <c r="AG358" s="142"/>
      <c r="AH358" s="142"/>
      <c r="AI358" s="142"/>
      <c r="AJ358" s="142"/>
      <c r="AK358" s="142"/>
      <c r="AL358" s="142"/>
      <c r="AM358" s="142"/>
      <c r="AN358" s="142"/>
      <c r="AO358" s="142"/>
      <c r="AP358" s="142"/>
    </row>
    <row r="359" spans="1:42" s="17" customFormat="1" ht="12.75" hidden="1" customHeight="1">
      <c r="A359" s="63" t="s">
        <v>2095</v>
      </c>
      <c r="B359" s="72"/>
      <c r="C359" s="144" t="s">
        <v>2096</v>
      </c>
      <c r="D359" s="46"/>
      <c r="E359" s="264"/>
      <c r="F359" s="265"/>
      <c r="G359" s="266"/>
      <c r="H359" s="267"/>
      <c r="I359" s="268"/>
      <c r="J359" s="265"/>
      <c r="K359" s="265"/>
      <c r="L359" s="266"/>
      <c r="M359" s="264"/>
      <c r="N359" s="269"/>
      <c r="O359" s="36"/>
      <c r="P359" s="51" t="s">
        <v>1474</v>
      </c>
      <c r="Q359" s="36"/>
      <c r="R359" s="36" t="str">
        <f t="shared" si="33"/>
        <v/>
      </c>
      <c r="S359" s="15"/>
      <c r="T359" s="15"/>
      <c r="U359" s="28"/>
      <c r="V359" s="28"/>
      <c r="W359" s="15"/>
      <c r="X359" s="15"/>
      <c r="Y359" s="15"/>
      <c r="Z359" s="15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</row>
    <row r="360" spans="1:42" s="17" customFormat="1" ht="12.75" hidden="1" customHeight="1">
      <c r="A360" s="63" t="s">
        <v>2097</v>
      </c>
      <c r="B360" s="72"/>
      <c r="C360" s="144" t="s">
        <v>1618</v>
      </c>
      <c r="D360" s="46"/>
      <c r="E360" s="264"/>
      <c r="F360" s="265"/>
      <c r="G360" s="266"/>
      <c r="H360" s="267"/>
      <c r="I360" s="268"/>
      <c r="J360" s="265"/>
      <c r="K360" s="265"/>
      <c r="L360" s="266"/>
      <c r="M360" s="264"/>
      <c r="N360" s="269"/>
      <c r="O360" s="36"/>
      <c r="P360" s="51" t="s">
        <v>1474</v>
      </c>
      <c r="Q360" s="36"/>
      <c r="R360" s="36" t="str">
        <f t="shared" si="33"/>
        <v/>
      </c>
      <c r="S360" s="15"/>
      <c r="T360" s="15"/>
      <c r="U360" s="28"/>
      <c r="V360" s="28"/>
      <c r="W360" s="15"/>
      <c r="X360" s="15"/>
      <c r="Y360" s="15"/>
      <c r="Z360" s="15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</row>
    <row r="361" spans="1:42" s="17" customFormat="1" ht="12.75" hidden="1" customHeight="1" thickBot="1">
      <c r="A361" s="63" t="s">
        <v>2098</v>
      </c>
      <c r="B361" s="74"/>
      <c r="C361" s="167" t="s">
        <v>2099</v>
      </c>
      <c r="D361" s="46"/>
      <c r="E361" s="264"/>
      <c r="F361" s="265"/>
      <c r="G361" s="266"/>
      <c r="H361" s="267"/>
      <c r="I361" s="268"/>
      <c r="J361" s="265"/>
      <c r="K361" s="265"/>
      <c r="L361" s="266"/>
      <c r="M361" s="264"/>
      <c r="N361" s="269"/>
      <c r="O361" s="36"/>
      <c r="P361" s="51" t="s">
        <v>1474</v>
      </c>
      <c r="Q361" s="36"/>
      <c r="R361" s="36" t="str">
        <f t="shared" si="33"/>
        <v/>
      </c>
      <c r="S361" s="15"/>
      <c r="T361" s="15"/>
      <c r="U361" s="28"/>
      <c r="V361" s="28"/>
      <c r="W361" s="15"/>
      <c r="X361" s="15"/>
      <c r="Y361" s="15"/>
      <c r="Z361" s="15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</row>
    <row r="362" spans="1:42" s="18" customFormat="1" ht="17.25" hidden="1" customHeight="1">
      <c r="A362" s="63" t="s">
        <v>2135</v>
      </c>
      <c r="B362" s="885" t="s">
        <v>2101</v>
      </c>
      <c r="C362" s="886"/>
      <c r="D362" s="25"/>
      <c r="E362" s="331">
        <f t="shared" ref="E362:N362" si="35">SUM(E363:E380)</f>
        <v>0</v>
      </c>
      <c r="F362" s="332">
        <f t="shared" si="35"/>
        <v>0</v>
      </c>
      <c r="G362" s="333">
        <f t="shared" si="35"/>
        <v>0</v>
      </c>
      <c r="H362" s="334">
        <f t="shared" si="35"/>
        <v>0</v>
      </c>
      <c r="I362" s="364">
        <f t="shared" si="35"/>
        <v>0</v>
      </c>
      <c r="J362" s="332">
        <f t="shared" si="35"/>
        <v>0</v>
      </c>
      <c r="K362" s="332">
        <f t="shared" si="35"/>
        <v>0</v>
      </c>
      <c r="L362" s="333">
        <f t="shared" si="35"/>
        <v>0</v>
      </c>
      <c r="M362" s="331">
        <f t="shared" si="35"/>
        <v>0</v>
      </c>
      <c r="N362" s="335">
        <f t="shared" si="35"/>
        <v>0</v>
      </c>
      <c r="O362" s="36"/>
      <c r="P362" s="51" t="s">
        <v>1500</v>
      </c>
      <c r="Q362" s="36"/>
      <c r="R362" s="36" t="str">
        <f t="shared" si="33"/>
        <v/>
      </c>
      <c r="S362" s="15"/>
      <c r="T362" s="15"/>
      <c r="U362" s="29">
        <f>SUM(M363:M368)</f>
        <v>0</v>
      </c>
      <c r="V362" s="29">
        <f>SUM(N363:N368)</f>
        <v>0</v>
      </c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</row>
    <row r="363" spans="1:42" s="17" customFormat="1" ht="12.75" hidden="1" customHeight="1">
      <c r="A363" s="63" t="s">
        <v>2103</v>
      </c>
      <c r="B363" s="72"/>
      <c r="C363" s="144" t="s">
        <v>2104</v>
      </c>
      <c r="D363" s="46"/>
      <c r="E363" s="264"/>
      <c r="F363" s="265"/>
      <c r="G363" s="266"/>
      <c r="H363" s="267"/>
      <c r="I363" s="268"/>
      <c r="J363" s="265"/>
      <c r="K363" s="265"/>
      <c r="L363" s="266"/>
      <c r="M363" s="264"/>
      <c r="N363" s="269"/>
      <c r="O363" s="36"/>
      <c r="P363" s="51" t="s">
        <v>1474</v>
      </c>
      <c r="Q363" s="36"/>
      <c r="R363" s="36" t="str">
        <f t="shared" si="33"/>
        <v/>
      </c>
      <c r="S363" s="15"/>
      <c r="T363" s="15"/>
      <c r="U363" s="28"/>
      <c r="V363" s="28"/>
      <c r="W363" s="15"/>
      <c r="X363" s="15"/>
      <c r="Y363" s="15"/>
      <c r="Z363" s="15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</row>
    <row r="364" spans="1:42" s="17" customFormat="1" ht="12.75" hidden="1" customHeight="1">
      <c r="A364" s="63" t="s">
        <v>2105</v>
      </c>
      <c r="B364" s="72"/>
      <c r="C364" s="144" t="s">
        <v>2106</v>
      </c>
      <c r="D364" s="46"/>
      <c r="E364" s="264"/>
      <c r="F364" s="265"/>
      <c r="G364" s="266"/>
      <c r="H364" s="267"/>
      <c r="I364" s="268"/>
      <c r="J364" s="265"/>
      <c r="K364" s="265"/>
      <c r="L364" s="266"/>
      <c r="M364" s="264"/>
      <c r="N364" s="269"/>
      <c r="O364" s="36"/>
      <c r="P364" s="51" t="s">
        <v>1474</v>
      </c>
      <c r="Q364" s="36"/>
      <c r="R364" s="36" t="str">
        <f t="shared" si="33"/>
        <v/>
      </c>
      <c r="S364" s="15"/>
      <c r="T364" s="15"/>
      <c r="U364" s="28"/>
      <c r="V364" s="28"/>
      <c r="W364" s="15"/>
      <c r="X364" s="15"/>
      <c r="Y364" s="15"/>
      <c r="Z364" s="15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</row>
    <row r="365" spans="1:42" s="17" customFormat="1" ht="12.75" hidden="1" customHeight="1">
      <c r="A365" s="63" t="s">
        <v>2107</v>
      </c>
      <c r="B365" s="72"/>
      <c r="C365" s="144" t="s">
        <v>2108</v>
      </c>
      <c r="D365" s="46"/>
      <c r="E365" s="264"/>
      <c r="F365" s="265"/>
      <c r="G365" s="266"/>
      <c r="H365" s="267"/>
      <c r="I365" s="268"/>
      <c r="J365" s="265"/>
      <c r="K365" s="265"/>
      <c r="L365" s="266"/>
      <c r="M365" s="264"/>
      <c r="N365" s="269"/>
      <c r="O365" s="36"/>
      <c r="P365" s="51" t="s">
        <v>1474</v>
      </c>
      <c r="Q365" s="36"/>
      <c r="R365" s="36" t="str">
        <f t="shared" si="33"/>
        <v/>
      </c>
      <c r="S365" s="15"/>
      <c r="T365" s="15"/>
      <c r="U365" s="28"/>
      <c r="V365" s="28"/>
      <c r="W365" s="15"/>
      <c r="X365" s="15"/>
      <c r="Y365" s="15"/>
      <c r="Z365" s="15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</row>
    <row r="366" spans="1:42" s="17" customFormat="1" ht="12.75" hidden="1" customHeight="1">
      <c r="A366" s="63" t="s">
        <v>2109</v>
      </c>
      <c r="B366" s="72"/>
      <c r="C366" s="144" t="s">
        <v>2110</v>
      </c>
      <c r="D366" s="46"/>
      <c r="E366" s="264"/>
      <c r="F366" s="265"/>
      <c r="G366" s="266"/>
      <c r="H366" s="267"/>
      <c r="I366" s="268"/>
      <c r="J366" s="265"/>
      <c r="K366" s="265"/>
      <c r="L366" s="266"/>
      <c r="M366" s="264"/>
      <c r="N366" s="269"/>
      <c r="O366" s="36"/>
      <c r="P366" s="51" t="s">
        <v>1474</v>
      </c>
      <c r="Q366" s="36"/>
      <c r="R366" s="36" t="str">
        <f t="shared" si="33"/>
        <v/>
      </c>
      <c r="S366" s="15"/>
      <c r="T366" s="15"/>
      <c r="U366" s="28"/>
      <c r="V366" s="28"/>
      <c r="W366" s="15"/>
      <c r="X366" s="15"/>
      <c r="Y366" s="15"/>
      <c r="Z366" s="15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</row>
    <row r="367" spans="1:42" s="17" customFormat="1" ht="12.75" hidden="1" customHeight="1">
      <c r="A367" s="63" t="s">
        <v>2111</v>
      </c>
      <c r="B367" s="72"/>
      <c r="C367" s="144" t="s">
        <v>2112</v>
      </c>
      <c r="D367" s="46"/>
      <c r="E367" s="264"/>
      <c r="F367" s="265"/>
      <c r="G367" s="266"/>
      <c r="H367" s="267"/>
      <c r="I367" s="268"/>
      <c r="J367" s="265"/>
      <c r="K367" s="265"/>
      <c r="L367" s="266"/>
      <c r="M367" s="264"/>
      <c r="N367" s="269"/>
      <c r="O367" s="36"/>
      <c r="P367" s="51" t="s">
        <v>1474</v>
      </c>
      <c r="Q367" s="36"/>
      <c r="R367" s="36" t="str">
        <f t="shared" si="33"/>
        <v/>
      </c>
      <c r="S367" s="15"/>
      <c r="T367" s="15"/>
      <c r="U367" s="28"/>
      <c r="V367" s="28"/>
      <c r="W367" s="15"/>
      <c r="X367" s="15"/>
      <c r="Y367" s="15"/>
      <c r="Z367" s="15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</row>
    <row r="368" spans="1:42" s="17" customFormat="1" ht="12.75" hidden="1" customHeight="1">
      <c r="A368" s="63" t="s">
        <v>2113</v>
      </c>
      <c r="B368" s="72"/>
      <c r="C368" s="144" t="s">
        <v>2114</v>
      </c>
      <c r="D368" s="46"/>
      <c r="E368" s="264"/>
      <c r="F368" s="265"/>
      <c r="G368" s="266"/>
      <c r="H368" s="267"/>
      <c r="I368" s="268"/>
      <c r="J368" s="265"/>
      <c r="K368" s="265"/>
      <c r="L368" s="266"/>
      <c r="M368" s="264"/>
      <c r="N368" s="269"/>
      <c r="O368" s="36"/>
      <c r="P368" s="51" t="s">
        <v>1474</v>
      </c>
      <c r="Q368" s="36"/>
      <c r="R368" s="36" t="str">
        <f t="shared" si="33"/>
        <v/>
      </c>
      <c r="S368" s="15"/>
      <c r="T368" s="15"/>
      <c r="U368" s="28"/>
      <c r="V368" s="28"/>
      <c r="W368" s="15"/>
      <c r="X368" s="15"/>
      <c r="Y368" s="15"/>
      <c r="Z368" s="15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</row>
    <row r="369" spans="1:42" s="17" customFormat="1" ht="12.75" hidden="1" customHeight="1">
      <c r="A369" s="63" t="s">
        <v>2115</v>
      </c>
      <c r="B369" s="72"/>
      <c r="C369" s="144" t="s">
        <v>2116</v>
      </c>
      <c r="D369" s="46"/>
      <c r="E369" s="264"/>
      <c r="F369" s="265"/>
      <c r="G369" s="266"/>
      <c r="H369" s="267"/>
      <c r="I369" s="268"/>
      <c r="J369" s="265"/>
      <c r="K369" s="265"/>
      <c r="L369" s="266"/>
      <c r="M369" s="264"/>
      <c r="N369" s="269"/>
      <c r="O369" s="36"/>
      <c r="P369" s="51" t="s">
        <v>1474</v>
      </c>
      <c r="Q369" s="36"/>
      <c r="R369" s="36" t="str">
        <f t="shared" si="33"/>
        <v/>
      </c>
      <c r="S369" s="15"/>
      <c r="T369" s="15"/>
      <c r="U369" s="28"/>
      <c r="V369" s="28"/>
      <c r="W369" s="15"/>
      <c r="X369" s="15"/>
      <c r="Y369" s="15"/>
      <c r="Z369" s="15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</row>
    <row r="370" spans="1:42" s="17" customFormat="1" ht="12.75" hidden="1" customHeight="1">
      <c r="A370" s="63" t="s">
        <v>2117</v>
      </c>
      <c r="B370" s="72"/>
      <c r="C370" s="144" t="s">
        <v>2118</v>
      </c>
      <c r="D370" s="46"/>
      <c r="E370" s="264"/>
      <c r="F370" s="265"/>
      <c r="G370" s="266"/>
      <c r="H370" s="267"/>
      <c r="I370" s="268"/>
      <c r="J370" s="265"/>
      <c r="K370" s="265"/>
      <c r="L370" s="266"/>
      <c r="M370" s="264"/>
      <c r="N370" s="269"/>
      <c r="O370" s="36"/>
      <c r="P370" s="51" t="s">
        <v>1474</v>
      </c>
      <c r="Q370" s="36"/>
      <c r="R370" s="36" t="str">
        <f t="shared" si="33"/>
        <v/>
      </c>
      <c r="S370" s="15"/>
      <c r="T370" s="15"/>
      <c r="U370" s="28"/>
      <c r="V370" s="28"/>
      <c r="W370" s="15"/>
      <c r="X370" s="15"/>
      <c r="Y370" s="15"/>
      <c r="Z370" s="15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</row>
    <row r="371" spans="1:42" s="17" customFormat="1" ht="12.75" hidden="1" customHeight="1">
      <c r="A371" s="63" t="s">
        <v>2119</v>
      </c>
      <c r="B371" s="72"/>
      <c r="C371" s="144" t="s">
        <v>2120</v>
      </c>
      <c r="D371" s="46"/>
      <c r="E371" s="264"/>
      <c r="F371" s="265"/>
      <c r="G371" s="266"/>
      <c r="H371" s="267"/>
      <c r="I371" s="268"/>
      <c r="J371" s="265"/>
      <c r="K371" s="265"/>
      <c r="L371" s="266"/>
      <c r="M371" s="264"/>
      <c r="N371" s="269"/>
      <c r="O371" s="36"/>
      <c r="P371" s="51" t="s">
        <v>1474</v>
      </c>
      <c r="Q371" s="36"/>
      <c r="R371" s="36" t="str">
        <f t="shared" si="33"/>
        <v/>
      </c>
      <c r="S371" s="15"/>
      <c r="T371" s="15"/>
      <c r="U371" s="28"/>
      <c r="V371" s="28"/>
      <c r="W371" s="15"/>
      <c r="X371" s="15"/>
      <c r="Y371" s="15"/>
      <c r="Z371" s="15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</row>
    <row r="372" spans="1:42" s="17" customFormat="1" ht="12.75" hidden="1" customHeight="1">
      <c r="A372" s="63" t="s">
        <v>2121</v>
      </c>
      <c r="B372" s="72"/>
      <c r="C372" s="144" t="s">
        <v>2122</v>
      </c>
      <c r="D372" s="46"/>
      <c r="E372" s="264"/>
      <c r="F372" s="265"/>
      <c r="G372" s="266"/>
      <c r="H372" s="267"/>
      <c r="I372" s="268"/>
      <c r="J372" s="265"/>
      <c r="K372" s="265"/>
      <c r="L372" s="266"/>
      <c r="M372" s="264"/>
      <c r="N372" s="269"/>
      <c r="O372" s="36"/>
      <c r="P372" s="51" t="s">
        <v>1474</v>
      </c>
      <c r="Q372" s="36"/>
      <c r="R372" s="36" t="str">
        <f t="shared" si="33"/>
        <v/>
      </c>
      <c r="S372" s="15"/>
      <c r="T372" s="15"/>
      <c r="U372" s="28"/>
      <c r="V372" s="28"/>
      <c r="W372" s="15"/>
      <c r="X372" s="15"/>
      <c r="Y372" s="15"/>
      <c r="Z372" s="15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</row>
    <row r="373" spans="1:42" s="17" customFormat="1" ht="12.75" hidden="1" customHeight="1">
      <c r="A373" s="63" t="s">
        <v>2123</v>
      </c>
      <c r="B373" s="72"/>
      <c r="C373" s="144" t="s">
        <v>2124</v>
      </c>
      <c r="D373" s="46"/>
      <c r="E373" s="264"/>
      <c r="F373" s="265"/>
      <c r="G373" s="266"/>
      <c r="H373" s="267"/>
      <c r="I373" s="268"/>
      <c r="J373" s="265"/>
      <c r="K373" s="265"/>
      <c r="L373" s="266"/>
      <c r="M373" s="264"/>
      <c r="N373" s="269"/>
      <c r="O373" s="36"/>
      <c r="P373" s="51" t="s">
        <v>1474</v>
      </c>
      <c r="Q373" s="36"/>
      <c r="R373" s="36" t="str">
        <f t="shared" si="33"/>
        <v/>
      </c>
      <c r="S373" s="15"/>
      <c r="T373" s="15"/>
      <c r="U373" s="28"/>
      <c r="V373" s="28"/>
      <c r="W373" s="15"/>
      <c r="X373" s="15"/>
      <c r="Y373" s="15"/>
      <c r="Z373" s="15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</row>
    <row r="374" spans="1:42" s="17" customFormat="1" ht="12.75" hidden="1" customHeight="1">
      <c r="A374" s="63" t="s">
        <v>2125</v>
      </c>
      <c r="B374" s="72"/>
      <c r="C374" s="144" t="s">
        <v>2126</v>
      </c>
      <c r="D374" s="46"/>
      <c r="E374" s="264"/>
      <c r="F374" s="265"/>
      <c r="G374" s="266"/>
      <c r="H374" s="267"/>
      <c r="I374" s="268"/>
      <c r="J374" s="265"/>
      <c r="K374" s="265"/>
      <c r="L374" s="266"/>
      <c r="M374" s="264"/>
      <c r="N374" s="269"/>
      <c r="O374" s="36"/>
      <c r="P374" s="51" t="s">
        <v>1474</v>
      </c>
      <c r="Q374" s="36"/>
      <c r="R374" s="36" t="str">
        <f t="shared" si="33"/>
        <v/>
      </c>
      <c r="S374" s="15"/>
      <c r="T374" s="15"/>
      <c r="U374" s="28"/>
      <c r="V374" s="28"/>
      <c r="W374" s="15"/>
      <c r="X374" s="15"/>
      <c r="Y374" s="15"/>
      <c r="Z374" s="15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</row>
    <row r="375" spans="1:42" s="17" customFormat="1" ht="12.75" hidden="1" customHeight="1">
      <c r="A375" s="63" t="s">
        <v>2127</v>
      </c>
      <c r="B375" s="72"/>
      <c r="C375" s="144" t="s">
        <v>2128</v>
      </c>
      <c r="D375" s="46"/>
      <c r="E375" s="264"/>
      <c r="F375" s="265"/>
      <c r="G375" s="266"/>
      <c r="H375" s="267"/>
      <c r="I375" s="268"/>
      <c r="J375" s="265"/>
      <c r="K375" s="265"/>
      <c r="L375" s="266"/>
      <c r="M375" s="264"/>
      <c r="N375" s="269"/>
      <c r="O375" s="36"/>
      <c r="P375" s="51" t="s">
        <v>1474</v>
      </c>
      <c r="Q375" s="36"/>
      <c r="R375" s="36" t="str">
        <f t="shared" si="33"/>
        <v/>
      </c>
      <c r="S375" s="15"/>
      <c r="T375" s="15"/>
      <c r="U375" s="28"/>
      <c r="V375" s="28"/>
      <c r="W375" s="15"/>
      <c r="X375" s="15"/>
      <c r="Y375" s="15"/>
      <c r="Z375" s="15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</row>
    <row r="376" spans="1:42" s="17" customFormat="1" ht="12.75" hidden="1" customHeight="1">
      <c r="A376" s="63" t="s">
        <v>2129</v>
      </c>
      <c r="B376" s="72"/>
      <c r="C376" s="144" t="s">
        <v>2004</v>
      </c>
      <c r="D376" s="46"/>
      <c r="E376" s="264"/>
      <c r="F376" s="265"/>
      <c r="G376" s="266"/>
      <c r="H376" s="267"/>
      <c r="I376" s="268"/>
      <c r="J376" s="265"/>
      <c r="K376" s="265"/>
      <c r="L376" s="266"/>
      <c r="M376" s="264"/>
      <c r="N376" s="269"/>
      <c r="O376" s="36"/>
      <c r="P376" s="51" t="s">
        <v>1474</v>
      </c>
      <c r="Q376" s="36"/>
      <c r="R376" s="36" t="str">
        <f t="shared" si="33"/>
        <v/>
      </c>
      <c r="S376" s="15"/>
      <c r="T376" s="15"/>
      <c r="U376" s="28"/>
      <c r="V376" s="28"/>
      <c r="W376" s="15"/>
      <c r="X376" s="15"/>
      <c r="Y376" s="15"/>
      <c r="Z376" s="15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</row>
    <row r="377" spans="1:42" s="17" customFormat="1" ht="12.75" hidden="1" customHeight="1">
      <c r="A377" s="63" t="s">
        <v>2130</v>
      </c>
      <c r="B377" s="72"/>
      <c r="C377" s="144" t="s">
        <v>1696</v>
      </c>
      <c r="D377" s="46"/>
      <c r="E377" s="264"/>
      <c r="F377" s="265"/>
      <c r="G377" s="266"/>
      <c r="H377" s="267"/>
      <c r="I377" s="268"/>
      <c r="J377" s="265"/>
      <c r="K377" s="265"/>
      <c r="L377" s="266"/>
      <c r="M377" s="264"/>
      <c r="N377" s="269"/>
      <c r="O377" s="36"/>
      <c r="P377" s="51" t="s">
        <v>1474</v>
      </c>
      <c r="Q377" s="36"/>
      <c r="R377" s="36" t="str">
        <f t="shared" si="33"/>
        <v/>
      </c>
      <c r="S377" s="15"/>
      <c r="T377" s="15"/>
      <c r="U377" s="28"/>
      <c r="V377" s="28"/>
      <c r="W377" s="15"/>
      <c r="X377" s="15"/>
      <c r="Y377" s="15"/>
      <c r="Z377" s="15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</row>
    <row r="378" spans="1:42" s="17" customFormat="1" ht="12.75" hidden="1" customHeight="1">
      <c r="A378" s="63" t="s">
        <v>2131</v>
      </c>
      <c r="B378" s="72"/>
      <c r="C378" s="144" t="s">
        <v>2132</v>
      </c>
      <c r="D378" s="46"/>
      <c r="E378" s="264"/>
      <c r="F378" s="265"/>
      <c r="G378" s="266"/>
      <c r="H378" s="267"/>
      <c r="I378" s="268"/>
      <c r="J378" s="265"/>
      <c r="K378" s="265"/>
      <c r="L378" s="266"/>
      <c r="M378" s="264"/>
      <c r="N378" s="269"/>
      <c r="O378" s="36"/>
      <c r="P378" s="51" t="s">
        <v>1474</v>
      </c>
      <c r="Q378" s="36"/>
      <c r="R378" s="36" t="str">
        <f t="shared" si="33"/>
        <v/>
      </c>
      <c r="S378" s="15"/>
      <c r="T378" s="15"/>
      <c r="U378" s="28"/>
      <c r="V378" s="28"/>
      <c r="W378" s="15"/>
      <c r="X378" s="15"/>
      <c r="Y378" s="15"/>
      <c r="Z378" s="15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</row>
    <row r="379" spans="1:42" s="129" customFormat="1" ht="12.75" hidden="1" customHeight="1">
      <c r="A379" s="126" t="s">
        <v>2102</v>
      </c>
      <c r="B379" s="131"/>
      <c r="C379" s="144" t="s">
        <v>2101</v>
      </c>
      <c r="D379" s="132"/>
      <c r="E379" s="264"/>
      <c r="F379" s="265"/>
      <c r="G379" s="266"/>
      <c r="H379" s="267"/>
      <c r="I379" s="268"/>
      <c r="J379" s="265"/>
      <c r="K379" s="265"/>
      <c r="L379" s="266"/>
      <c r="M379" s="264"/>
      <c r="N379" s="269"/>
      <c r="O379" s="150"/>
      <c r="P379" s="151" t="s">
        <v>1473</v>
      </c>
      <c r="Q379" s="150"/>
      <c r="R379" s="150" t="str">
        <f t="shared" si="33"/>
        <v/>
      </c>
      <c r="S379" s="5"/>
      <c r="T379" s="5"/>
      <c r="U379" s="30"/>
      <c r="V379" s="30"/>
      <c r="W379" s="5"/>
      <c r="X379" s="5"/>
      <c r="Y379" s="5"/>
      <c r="Z379" s="5"/>
      <c r="AA379" s="128"/>
      <c r="AB379" s="128"/>
      <c r="AC379" s="128"/>
      <c r="AD379" s="128"/>
      <c r="AE379" s="128"/>
      <c r="AF379" s="128"/>
      <c r="AG379" s="128"/>
      <c r="AH379" s="128"/>
      <c r="AI379" s="128"/>
      <c r="AJ379" s="128"/>
      <c r="AK379" s="128"/>
      <c r="AL379" s="128"/>
      <c r="AM379" s="128"/>
      <c r="AN379" s="128"/>
      <c r="AO379" s="128"/>
      <c r="AP379" s="128"/>
    </row>
    <row r="380" spans="1:42" s="17" customFormat="1" ht="12.75" hidden="1" customHeight="1" thickBot="1">
      <c r="A380" s="63" t="s">
        <v>2133</v>
      </c>
      <c r="B380" s="182"/>
      <c r="C380" s="211" t="s">
        <v>2134</v>
      </c>
      <c r="D380" s="62"/>
      <c r="E380" s="270"/>
      <c r="F380" s="271"/>
      <c r="G380" s="272"/>
      <c r="H380" s="273"/>
      <c r="I380" s="274"/>
      <c r="J380" s="271"/>
      <c r="K380" s="271"/>
      <c r="L380" s="272"/>
      <c r="M380" s="270"/>
      <c r="N380" s="275"/>
      <c r="O380" s="36"/>
      <c r="P380" s="51" t="s">
        <v>1474</v>
      </c>
      <c r="Q380" s="36"/>
      <c r="R380" s="36" t="str">
        <f t="shared" si="33"/>
        <v/>
      </c>
      <c r="S380" s="15"/>
      <c r="T380" s="15"/>
      <c r="U380" s="28"/>
      <c r="V380" s="28"/>
      <c r="W380" s="15"/>
      <c r="X380" s="15"/>
      <c r="Y380" s="15"/>
      <c r="Z380" s="15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</row>
    <row r="381" spans="1:42" s="18" customFormat="1" ht="17.25" hidden="1" customHeight="1" thickBot="1">
      <c r="A381" s="63" t="s">
        <v>2163</v>
      </c>
      <c r="B381" s="879" t="s">
        <v>2136</v>
      </c>
      <c r="C381" s="880"/>
      <c r="D381" s="183"/>
      <c r="E381" s="336">
        <f t="shared" ref="E381:L381" si="36">SUM(E382:E395)</f>
        <v>0</v>
      </c>
      <c r="F381" s="337">
        <f t="shared" si="36"/>
        <v>0</v>
      </c>
      <c r="G381" s="338">
        <f t="shared" si="36"/>
        <v>0</v>
      </c>
      <c r="H381" s="339">
        <f t="shared" si="36"/>
        <v>0</v>
      </c>
      <c r="I381" s="341">
        <f t="shared" si="36"/>
        <v>0</v>
      </c>
      <c r="J381" s="337">
        <f t="shared" si="36"/>
        <v>0</v>
      </c>
      <c r="K381" s="185">
        <f t="shared" si="36"/>
        <v>0</v>
      </c>
      <c r="L381" s="186">
        <f t="shared" si="36"/>
        <v>0</v>
      </c>
      <c r="M381" s="184">
        <f>SUM(M382:M395)</f>
        <v>0</v>
      </c>
      <c r="N381" s="189">
        <f>SUM(N382:N395)</f>
        <v>0</v>
      </c>
      <c r="O381" s="36"/>
      <c r="P381" s="51" t="s">
        <v>1500</v>
      </c>
      <c r="Q381" s="36"/>
      <c r="R381" s="36" t="str">
        <f t="shared" si="33"/>
        <v/>
      </c>
      <c r="S381" s="15"/>
      <c r="T381" s="15"/>
      <c r="U381" s="28">
        <f>SUM(M381)</f>
        <v>0</v>
      </c>
      <c r="V381" s="28">
        <f>SUM(N381)</f>
        <v>0</v>
      </c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</row>
    <row r="382" spans="1:42" s="17" customFormat="1" ht="12.75" hidden="1" customHeight="1">
      <c r="A382" s="63" t="s">
        <v>2139</v>
      </c>
      <c r="B382" s="95"/>
      <c r="C382" s="152" t="s">
        <v>2140</v>
      </c>
      <c r="D382" s="46"/>
      <c r="E382" s="258"/>
      <c r="F382" s="259"/>
      <c r="G382" s="260"/>
      <c r="H382" s="261"/>
      <c r="I382" s="262"/>
      <c r="J382" s="259"/>
      <c r="K382" s="259"/>
      <c r="L382" s="260"/>
      <c r="M382" s="258"/>
      <c r="N382" s="263"/>
      <c r="O382" s="36"/>
      <c r="P382" s="51" t="s">
        <v>1474</v>
      </c>
      <c r="Q382" s="36"/>
      <c r="R382" s="36" t="str">
        <f t="shared" si="33"/>
        <v/>
      </c>
      <c r="S382" s="15"/>
      <c r="T382" s="15"/>
      <c r="U382" s="28"/>
      <c r="V382" s="28"/>
      <c r="W382" s="15"/>
      <c r="X382" s="15"/>
      <c r="Y382" s="15"/>
      <c r="Z382" s="15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</row>
    <row r="383" spans="1:42" s="17" customFormat="1" ht="12.75" hidden="1" customHeight="1">
      <c r="A383" s="63" t="s">
        <v>2141</v>
      </c>
      <c r="B383" s="72"/>
      <c r="C383" s="144" t="s">
        <v>2142</v>
      </c>
      <c r="D383" s="46"/>
      <c r="E383" s="264"/>
      <c r="F383" s="265"/>
      <c r="G383" s="266"/>
      <c r="H383" s="267"/>
      <c r="I383" s="268"/>
      <c r="J383" s="265"/>
      <c r="K383" s="265"/>
      <c r="L383" s="266"/>
      <c r="M383" s="264"/>
      <c r="N383" s="269"/>
      <c r="O383" s="36"/>
      <c r="P383" s="51" t="s">
        <v>1474</v>
      </c>
      <c r="Q383" s="36"/>
      <c r="R383" s="36" t="str">
        <f t="shared" si="33"/>
        <v/>
      </c>
      <c r="S383" s="15"/>
      <c r="T383" s="15"/>
      <c r="U383" s="28"/>
      <c r="V383" s="28"/>
      <c r="W383" s="15"/>
      <c r="X383" s="15"/>
      <c r="Y383" s="15"/>
      <c r="Z383" s="15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</row>
    <row r="384" spans="1:42" s="17" customFormat="1" ht="12.75" hidden="1" customHeight="1">
      <c r="A384" s="63" t="s">
        <v>2143</v>
      </c>
      <c r="B384" s="72"/>
      <c r="C384" s="144" t="s">
        <v>2144</v>
      </c>
      <c r="D384" s="132"/>
      <c r="E384" s="264"/>
      <c r="F384" s="265"/>
      <c r="G384" s="147"/>
      <c r="H384" s="148"/>
      <c r="I384" s="158"/>
      <c r="J384" s="146"/>
      <c r="K384" s="146"/>
      <c r="L384" s="147"/>
      <c r="M384" s="145">
        <f>SUM(I384+K384)</f>
        <v>0</v>
      </c>
      <c r="N384" s="145">
        <f>SUM(J384+L384)</f>
        <v>0</v>
      </c>
      <c r="O384" s="36"/>
      <c r="P384" s="51" t="s">
        <v>1474</v>
      </c>
      <c r="Q384" s="36"/>
      <c r="R384" s="36" t="str">
        <f t="shared" si="33"/>
        <v/>
      </c>
      <c r="S384" s="15"/>
      <c r="T384" s="15"/>
      <c r="U384" s="28"/>
      <c r="V384" s="28"/>
      <c r="W384" s="15"/>
      <c r="X384" s="15"/>
      <c r="Y384" s="15"/>
      <c r="Z384" s="15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</row>
    <row r="385" spans="1:42" s="17" customFormat="1" ht="12.75" hidden="1" customHeight="1">
      <c r="A385" s="63" t="s">
        <v>2145</v>
      </c>
      <c r="B385" s="72"/>
      <c r="C385" s="144" t="s">
        <v>2146</v>
      </c>
      <c r="D385" s="132"/>
      <c r="E385" s="264"/>
      <c r="F385" s="265"/>
      <c r="G385" s="147"/>
      <c r="H385" s="148"/>
      <c r="I385" s="158"/>
      <c r="J385" s="146"/>
      <c r="K385" s="146"/>
      <c r="L385" s="147"/>
      <c r="M385" s="145">
        <f t="shared" ref="M385:N394" si="37">SUM(I385+K385)</f>
        <v>0</v>
      </c>
      <c r="N385" s="145">
        <f t="shared" si="37"/>
        <v>0</v>
      </c>
      <c r="O385" s="36"/>
      <c r="P385" s="51" t="s">
        <v>1474</v>
      </c>
      <c r="Q385" s="36"/>
      <c r="R385" s="36" t="str">
        <f t="shared" si="33"/>
        <v/>
      </c>
      <c r="S385" s="15"/>
      <c r="T385" s="15"/>
      <c r="U385" s="28"/>
      <c r="V385" s="28"/>
      <c r="W385" s="15"/>
      <c r="X385" s="15"/>
      <c r="Y385" s="15"/>
      <c r="Z385" s="15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</row>
    <row r="386" spans="1:42" s="17" customFormat="1" ht="12.75" hidden="1" customHeight="1">
      <c r="A386" s="63" t="s">
        <v>2147</v>
      </c>
      <c r="B386" s="72"/>
      <c r="C386" s="144" t="s">
        <v>2162</v>
      </c>
      <c r="D386" s="132"/>
      <c r="E386" s="264"/>
      <c r="F386" s="265"/>
      <c r="G386" s="147"/>
      <c r="H386" s="148"/>
      <c r="I386" s="158"/>
      <c r="J386" s="146"/>
      <c r="K386" s="146"/>
      <c r="L386" s="147"/>
      <c r="M386" s="145">
        <f t="shared" si="37"/>
        <v>0</v>
      </c>
      <c r="N386" s="145">
        <f t="shared" si="37"/>
        <v>0</v>
      </c>
      <c r="O386" s="36"/>
      <c r="P386" s="51" t="s">
        <v>1474</v>
      </c>
      <c r="Q386" s="36"/>
      <c r="R386" s="36" t="str">
        <f t="shared" si="33"/>
        <v/>
      </c>
      <c r="S386" s="15"/>
      <c r="T386" s="15"/>
      <c r="U386" s="28"/>
      <c r="V386" s="28"/>
      <c r="W386" s="15"/>
      <c r="X386" s="15"/>
      <c r="Y386" s="15"/>
      <c r="Z386" s="15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</row>
    <row r="387" spans="1:42" s="17" customFormat="1" ht="12.75" hidden="1" customHeight="1">
      <c r="A387" s="63" t="s">
        <v>2148</v>
      </c>
      <c r="B387" s="72"/>
      <c r="C387" s="144" t="s">
        <v>2149</v>
      </c>
      <c r="D387" s="132"/>
      <c r="E387" s="264"/>
      <c r="F387" s="265"/>
      <c r="G387" s="147"/>
      <c r="H387" s="231"/>
      <c r="I387" s="146"/>
      <c r="J387" s="147"/>
      <c r="K387" s="146"/>
      <c r="L387" s="147"/>
      <c r="M387" s="145">
        <f t="shared" si="37"/>
        <v>0</v>
      </c>
      <c r="N387" s="145">
        <f t="shared" si="37"/>
        <v>0</v>
      </c>
      <c r="O387" s="36"/>
      <c r="P387" s="51" t="s">
        <v>1474</v>
      </c>
      <c r="Q387" s="36"/>
      <c r="R387" s="36" t="str">
        <f t="shared" si="33"/>
        <v/>
      </c>
      <c r="S387" s="15"/>
      <c r="T387" s="15"/>
      <c r="U387" s="28"/>
      <c r="V387" s="28"/>
      <c r="W387" s="15"/>
      <c r="X387" s="15"/>
      <c r="Y387" s="15"/>
      <c r="Z387" s="15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</row>
    <row r="388" spans="1:42" s="17" customFormat="1" ht="12.75" hidden="1" customHeight="1">
      <c r="A388" s="63" t="s">
        <v>2137</v>
      </c>
      <c r="B388" s="72"/>
      <c r="C388" s="144" t="s">
        <v>2138</v>
      </c>
      <c r="D388" s="132"/>
      <c r="E388" s="264"/>
      <c r="F388" s="265"/>
      <c r="G388" s="147"/>
      <c r="H388" s="148"/>
      <c r="I388" s="158"/>
      <c r="J388" s="146"/>
      <c r="K388" s="146"/>
      <c r="L388" s="147"/>
      <c r="M388" s="145">
        <f t="shared" si="37"/>
        <v>0</v>
      </c>
      <c r="N388" s="145">
        <f t="shared" si="37"/>
        <v>0</v>
      </c>
      <c r="O388" s="36"/>
      <c r="P388" s="51" t="s">
        <v>1473</v>
      </c>
      <c r="Q388" s="36"/>
      <c r="R388" s="36" t="str">
        <f t="shared" si="33"/>
        <v/>
      </c>
      <c r="S388" s="15"/>
      <c r="T388" s="15"/>
      <c r="U388" s="28"/>
      <c r="V388" s="28"/>
      <c r="W388" s="15"/>
      <c r="X388" s="15"/>
      <c r="Y388" s="15"/>
      <c r="Z388" s="15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</row>
    <row r="389" spans="1:42" s="17" customFormat="1" ht="12.75" hidden="1" customHeight="1">
      <c r="A389" s="63" t="s">
        <v>2150</v>
      </c>
      <c r="B389" s="72"/>
      <c r="C389" s="144" t="s">
        <v>2151</v>
      </c>
      <c r="D389" s="132"/>
      <c r="E389" s="264"/>
      <c r="F389" s="265"/>
      <c r="G389" s="147"/>
      <c r="H389" s="148"/>
      <c r="I389" s="232"/>
      <c r="J389" s="146"/>
      <c r="K389" s="146"/>
      <c r="L389" s="147"/>
      <c r="M389" s="145">
        <f t="shared" si="37"/>
        <v>0</v>
      </c>
      <c r="N389" s="145">
        <f t="shared" si="37"/>
        <v>0</v>
      </c>
      <c r="O389" s="36"/>
      <c r="P389" s="51" t="s">
        <v>1474</v>
      </c>
      <c r="Q389" s="36"/>
      <c r="R389" s="36" t="str">
        <f t="shared" si="33"/>
        <v/>
      </c>
      <c r="S389" s="15"/>
      <c r="T389" s="15"/>
      <c r="U389" s="28"/>
      <c r="V389" s="28"/>
      <c r="W389" s="15"/>
      <c r="X389" s="15"/>
      <c r="Y389" s="15"/>
      <c r="Z389" s="15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</row>
    <row r="390" spans="1:42" s="17" customFormat="1" ht="12.75" hidden="1" customHeight="1">
      <c r="A390" s="63" t="s">
        <v>2152</v>
      </c>
      <c r="B390" s="72"/>
      <c r="C390" s="144" t="s">
        <v>2044</v>
      </c>
      <c r="D390" s="132"/>
      <c r="E390" s="264"/>
      <c r="F390" s="265"/>
      <c r="G390" s="147"/>
      <c r="H390" s="148"/>
      <c r="I390" s="158"/>
      <c r="J390" s="146"/>
      <c r="K390" s="146"/>
      <c r="L390" s="147"/>
      <c r="M390" s="145">
        <f t="shared" si="37"/>
        <v>0</v>
      </c>
      <c r="N390" s="145">
        <f t="shared" si="37"/>
        <v>0</v>
      </c>
      <c r="O390" s="36"/>
      <c r="P390" s="51" t="s">
        <v>1474</v>
      </c>
      <c r="Q390" s="36"/>
      <c r="R390" s="36" t="str">
        <f t="shared" si="33"/>
        <v/>
      </c>
      <c r="S390" s="15"/>
      <c r="T390" s="15"/>
      <c r="U390" s="28"/>
      <c r="V390" s="28"/>
      <c r="W390" s="15"/>
      <c r="X390" s="15"/>
      <c r="Y390" s="15"/>
      <c r="Z390" s="15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</row>
    <row r="391" spans="1:42" s="17" customFormat="1" ht="12.75" hidden="1" customHeight="1">
      <c r="A391" s="63" t="s">
        <v>2153</v>
      </c>
      <c r="B391" s="72"/>
      <c r="C391" s="144" t="s">
        <v>2154</v>
      </c>
      <c r="D391" s="132"/>
      <c r="E391" s="264"/>
      <c r="F391" s="265"/>
      <c r="G391" s="147"/>
      <c r="H391" s="148"/>
      <c r="I391" s="158"/>
      <c r="J391" s="146"/>
      <c r="K391" s="146"/>
      <c r="L391" s="147"/>
      <c r="M391" s="145">
        <f t="shared" si="37"/>
        <v>0</v>
      </c>
      <c r="N391" s="145">
        <f t="shared" si="37"/>
        <v>0</v>
      </c>
      <c r="O391" s="36"/>
      <c r="P391" s="51" t="s">
        <v>1474</v>
      </c>
      <c r="Q391" s="36"/>
      <c r="R391" s="36" t="str">
        <f t="shared" si="33"/>
        <v/>
      </c>
      <c r="S391" s="15"/>
      <c r="T391" s="15"/>
      <c r="U391" s="28"/>
      <c r="V391" s="28"/>
      <c r="W391" s="15"/>
      <c r="X391" s="15"/>
      <c r="Y391" s="15"/>
      <c r="Z391" s="15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</row>
    <row r="392" spans="1:42" s="17" customFormat="1" ht="12.75" hidden="1" customHeight="1">
      <c r="A392" s="63" t="s">
        <v>2155</v>
      </c>
      <c r="B392" s="72"/>
      <c r="C392" s="144" t="s">
        <v>2156</v>
      </c>
      <c r="D392" s="132"/>
      <c r="E392" s="264"/>
      <c r="F392" s="265"/>
      <c r="G392" s="147"/>
      <c r="H392" s="148"/>
      <c r="I392" s="158"/>
      <c r="J392" s="146"/>
      <c r="K392" s="146"/>
      <c r="L392" s="147"/>
      <c r="M392" s="145">
        <f t="shared" si="37"/>
        <v>0</v>
      </c>
      <c r="N392" s="145">
        <f t="shared" si="37"/>
        <v>0</v>
      </c>
      <c r="O392" s="36"/>
      <c r="P392" s="51" t="s">
        <v>1474</v>
      </c>
      <c r="Q392" s="36"/>
      <c r="R392" s="36" t="str">
        <f t="shared" si="33"/>
        <v/>
      </c>
      <c r="S392" s="15"/>
      <c r="T392" s="15"/>
      <c r="U392" s="28"/>
      <c r="V392" s="28"/>
      <c r="W392" s="15"/>
      <c r="X392" s="15"/>
      <c r="Y392" s="15"/>
      <c r="Z392" s="15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</row>
    <row r="393" spans="1:42" s="17" customFormat="1" ht="12.75" hidden="1" customHeight="1">
      <c r="A393" s="63" t="s">
        <v>2157</v>
      </c>
      <c r="B393" s="72"/>
      <c r="C393" s="144" t="s">
        <v>2158</v>
      </c>
      <c r="D393" s="132"/>
      <c r="E393" s="264"/>
      <c r="F393" s="265"/>
      <c r="G393" s="147"/>
      <c r="H393" s="148"/>
      <c r="I393" s="158"/>
      <c r="J393" s="146"/>
      <c r="K393" s="146"/>
      <c r="L393" s="147"/>
      <c r="M393" s="145">
        <f t="shared" si="37"/>
        <v>0</v>
      </c>
      <c r="N393" s="145">
        <f t="shared" si="37"/>
        <v>0</v>
      </c>
      <c r="O393" s="36"/>
      <c r="P393" s="51" t="s">
        <v>1474</v>
      </c>
      <c r="Q393" s="36"/>
      <c r="R393" s="36" t="str">
        <f t="shared" si="33"/>
        <v/>
      </c>
      <c r="S393" s="15"/>
      <c r="T393" s="15"/>
      <c r="U393" s="28"/>
      <c r="V393" s="28"/>
      <c r="W393" s="15"/>
      <c r="X393" s="15"/>
      <c r="Y393" s="15"/>
      <c r="Z393" s="15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</row>
    <row r="394" spans="1:42" s="17" customFormat="1" ht="12.75" hidden="1" customHeight="1">
      <c r="A394" s="63" t="s">
        <v>2159</v>
      </c>
      <c r="B394" s="72"/>
      <c r="C394" s="144" t="s">
        <v>1535</v>
      </c>
      <c r="D394" s="132"/>
      <c r="E394" s="264"/>
      <c r="F394" s="344"/>
      <c r="G394" s="234"/>
      <c r="H394" s="231"/>
      <c r="I394" s="232"/>
      <c r="J394" s="233"/>
      <c r="K394" s="233"/>
      <c r="L394" s="234"/>
      <c r="M394" s="145">
        <f t="shared" si="37"/>
        <v>0</v>
      </c>
      <c r="N394" s="145">
        <f t="shared" si="37"/>
        <v>0</v>
      </c>
      <c r="O394" s="36"/>
      <c r="P394" s="51" t="s">
        <v>1474</v>
      </c>
      <c r="Q394" s="36"/>
      <c r="R394" s="36" t="str">
        <f t="shared" si="33"/>
        <v/>
      </c>
      <c r="S394" s="15"/>
      <c r="T394" s="15"/>
      <c r="U394" s="28"/>
      <c r="V394" s="28"/>
      <c r="W394" s="15"/>
      <c r="X394" s="15"/>
      <c r="Y394" s="15"/>
      <c r="Z394" s="15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</row>
    <row r="395" spans="1:42" s="17" customFormat="1" ht="12.75" hidden="1" customHeight="1" thickBot="1">
      <c r="A395" s="63" t="s">
        <v>2160</v>
      </c>
      <c r="B395" s="74"/>
      <c r="C395" s="167" t="s">
        <v>2161</v>
      </c>
      <c r="D395" s="46"/>
      <c r="E395" s="270"/>
      <c r="F395" s="271"/>
      <c r="G395" s="272"/>
      <c r="H395" s="273"/>
      <c r="I395" s="274"/>
      <c r="J395" s="271"/>
      <c r="K395" s="271"/>
      <c r="L395" s="272"/>
      <c r="M395" s="270"/>
      <c r="N395" s="275"/>
      <c r="O395" s="36"/>
      <c r="P395" s="51" t="s">
        <v>1474</v>
      </c>
      <c r="Q395" s="36"/>
      <c r="R395" s="36" t="str">
        <f t="shared" ref="R395:R458" si="38">IF(SUM(E395:N395)=0,"",P395)</f>
        <v/>
      </c>
      <c r="S395" s="15"/>
      <c r="T395" s="15"/>
      <c r="U395" s="28"/>
      <c r="V395" s="28"/>
      <c r="W395" s="15"/>
      <c r="X395" s="15"/>
      <c r="Y395" s="15"/>
      <c r="Z395" s="15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</row>
    <row r="396" spans="1:42" s="18" customFormat="1" ht="21.75" customHeight="1" thickBot="1">
      <c r="A396" s="126" t="s">
        <v>2864</v>
      </c>
      <c r="B396" s="887" t="s">
        <v>400</v>
      </c>
      <c r="C396" s="888"/>
      <c r="D396" s="47"/>
      <c r="E396" s="531">
        <f t="shared" ref="E396:N396" si="39">SUM(E397,E432,E456,E487,E529)</f>
        <v>110</v>
      </c>
      <c r="F396" s="532">
        <f t="shared" si="39"/>
        <v>3306</v>
      </c>
      <c r="G396" s="533">
        <f t="shared" si="39"/>
        <v>14057</v>
      </c>
      <c r="H396" s="534">
        <f t="shared" si="39"/>
        <v>112</v>
      </c>
      <c r="I396" s="535">
        <f t="shared" si="39"/>
        <v>2374</v>
      </c>
      <c r="J396" s="532">
        <f t="shared" si="39"/>
        <v>9755</v>
      </c>
      <c r="K396" s="532">
        <f t="shared" si="39"/>
        <v>0</v>
      </c>
      <c r="L396" s="533">
        <f t="shared" si="39"/>
        <v>0</v>
      </c>
      <c r="M396" s="545">
        <f t="shared" si="39"/>
        <v>2374</v>
      </c>
      <c r="N396" s="538">
        <f t="shared" si="39"/>
        <v>9755</v>
      </c>
      <c r="O396" s="36"/>
      <c r="P396" s="51" t="s">
        <v>1499</v>
      </c>
      <c r="Q396" s="36"/>
      <c r="R396" s="36" t="str">
        <f t="shared" si="38"/>
        <v>R</v>
      </c>
      <c r="S396" s="15"/>
      <c r="T396" s="15"/>
      <c r="U396" s="28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</row>
    <row r="397" spans="1:42" s="18" customFormat="1" ht="15.75" customHeight="1" thickBot="1">
      <c r="A397" s="63" t="s">
        <v>2166</v>
      </c>
      <c r="B397" s="889" t="s">
        <v>2167</v>
      </c>
      <c r="C397" s="890"/>
      <c r="D397" s="103"/>
      <c r="E397" s="571">
        <f t="shared" ref="E397:N397" si="40">SUM(E398:E431)</f>
        <v>8</v>
      </c>
      <c r="F397" s="572">
        <f t="shared" si="40"/>
        <v>232</v>
      </c>
      <c r="G397" s="573">
        <f t="shared" si="40"/>
        <v>1104</v>
      </c>
      <c r="H397" s="574">
        <f t="shared" si="40"/>
        <v>6</v>
      </c>
      <c r="I397" s="575">
        <f t="shared" si="40"/>
        <v>232</v>
      </c>
      <c r="J397" s="572">
        <f t="shared" si="40"/>
        <v>1123</v>
      </c>
      <c r="K397" s="572">
        <f t="shared" si="40"/>
        <v>0</v>
      </c>
      <c r="L397" s="573">
        <f t="shared" si="40"/>
        <v>0</v>
      </c>
      <c r="M397" s="571">
        <f t="shared" si="40"/>
        <v>232</v>
      </c>
      <c r="N397" s="576">
        <f t="shared" si="40"/>
        <v>1123</v>
      </c>
      <c r="O397" s="36"/>
      <c r="P397" s="51" t="s">
        <v>1500</v>
      </c>
      <c r="Q397" s="36"/>
      <c r="R397" s="36" t="str">
        <f t="shared" si="38"/>
        <v>P</v>
      </c>
      <c r="S397" s="15"/>
      <c r="T397" s="15"/>
      <c r="U397" s="473">
        <f>SUM(M398:M428)</f>
        <v>232</v>
      </c>
      <c r="V397" s="473">
        <f>SUM(N398:N428)</f>
        <v>1123</v>
      </c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</row>
    <row r="398" spans="1:42" s="17" customFormat="1" ht="12.75" hidden="1" customHeight="1" thickTop="1">
      <c r="A398" s="63" t="s">
        <v>2173</v>
      </c>
      <c r="B398" s="95"/>
      <c r="C398" s="152" t="s">
        <v>2174</v>
      </c>
      <c r="D398" s="46"/>
      <c r="E398" s="258"/>
      <c r="F398" s="259"/>
      <c r="G398" s="260"/>
      <c r="H398" s="261"/>
      <c r="I398" s="262"/>
      <c r="J398" s="259"/>
      <c r="K398" s="259"/>
      <c r="L398" s="260"/>
      <c r="M398" s="258">
        <f t="shared" ref="M398:N431" si="41">I398+K398</f>
        <v>0</v>
      </c>
      <c r="N398" s="263">
        <f t="shared" si="41"/>
        <v>0</v>
      </c>
      <c r="O398" s="36"/>
      <c r="P398" s="51" t="s">
        <v>1474</v>
      </c>
      <c r="Q398" s="36"/>
      <c r="R398" s="36" t="str">
        <f t="shared" si="38"/>
        <v/>
      </c>
      <c r="S398" s="15"/>
      <c r="T398" s="15"/>
      <c r="U398" s="473"/>
      <c r="V398" s="473"/>
      <c r="W398" s="15"/>
      <c r="X398" s="15"/>
      <c r="Y398" s="15"/>
      <c r="Z398" s="15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</row>
    <row r="399" spans="1:42" s="17" customFormat="1" ht="12.75" hidden="1" customHeight="1">
      <c r="A399" s="63" t="s">
        <v>2175</v>
      </c>
      <c r="B399" s="72"/>
      <c r="C399" s="144" t="s">
        <v>2176</v>
      </c>
      <c r="D399" s="46"/>
      <c r="E399" s="264"/>
      <c r="F399" s="265"/>
      <c r="G399" s="266"/>
      <c r="H399" s="267"/>
      <c r="I399" s="268"/>
      <c r="J399" s="265"/>
      <c r="K399" s="265"/>
      <c r="L399" s="266"/>
      <c r="M399" s="258">
        <f t="shared" si="41"/>
        <v>0</v>
      </c>
      <c r="N399" s="263">
        <f t="shared" si="41"/>
        <v>0</v>
      </c>
      <c r="O399" s="36"/>
      <c r="P399" s="51" t="s">
        <v>1474</v>
      </c>
      <c r="Q399" s="36"/>
      <c r="R399" s="36" t="str">
        <f t="shared" si="38"/>
        <v/>
      </c>
      <c r="S399" s="15"/>
      <c r="T399" s="15"/>
      <c r="U399" s="473"/>
      <c r="V399" s="473"/>
      <c r="W399" s="15"/>
      <c r="X399" s="15"/>
      <c r="Y399" s="15"/>
      <c r="Z399" s="15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</row>
    <row r="400" spans="1:42" s="17" customFormat="1" ht="12.75" hidden="1" customHeight="1">
      <c r="A400" s="63" t="s">
        <v>2177</v>
      </c>
      <c r="B400" s="72"/>
      <c r="C400" s="144" t="s">
        <v>2178</v>
      </c>
      <c r="D400" s="46"/>
      <c r="E400" s="264"/>
      <c r="F400" s="265"/>
      <c r="G400" s="266"/>
      <c r="H400" s="267"/>
      <c r="I400" s="268"/>
      <c r="J400" s="265"/>
      <c r="K400" s="265"/>
      <c r="L400" s="266"/>
      <c r="M400" s="258">
        <f t="shared" si="41"/>
        <v>0</v>
      </c>
      <c r="N400" s="263">
        <f t="shared" si="41"/>
        <v>0</v>
      </c>
      <c r="O400" s="36"/>
      <c r="P400" s="51" t="s">
        <v>1474</v>
      </c>
      <c r="Q400" s="36"/>
      <c r="R400" s="36" t="str">
        <f t="shared" si="38"/>
        <v/>
      </c>
      <c r="S400" s="15"/>
      <c r="T400" s="15"/>
      <c r="U400" s="473"/>
      <c r="V400" s="473"/>
      <c r="W400" s="15"/>
      <c r="X400" s="15"/>
      <c r="Y400" s="15"/>
      <c r="Z400" s="15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</row>
    <row r="401" spans="1:42" s="17" customFormat="1" ht="12.75" hidden="1" customHeight="1">
      <c r="A401" s="63" t="s">
        <v>2179</v>
      </c>
      <c r="B401" s="72"/>
      <c r="C401" s="144" t="s">
        <v>2180</v>
      </c>
      <c r="D401" s="46"/>
      <c r="E401" s="264"/>
      <c r="F401" s="265"/>
      <c r="G401" s="266"/>
      <c r="H401" s="267"/>
      <c r="I401" s="268"/>
      <c r="J401" s="265"/>
      <c r="K401" s="265"/>
      <c r="L401" s="266"/>
      <c r="M401" s="258">
        <f t="shared" si="41"/>
        <v>0</v>
      </c>
      <c r="N401" s="263">
        <f t="shared" si="41"/>
        <v>0</v>
      </c>
      <c r="O401" s="36"/>
      <c r="P401" s="51" t="s">
        <v>1474</v>
      </c>
      <c r="Q401" s="36"/>
      <c r="R401" s="36" t="str">
        <f t="shared" si="38"/>
        <v/>
      </c>
      <c r="S401" s="15"/>
      <c r="T401" s="15"/>
      <c r="U401" s="473"/>
      <c r="V401" s="473"/>
      <c r="W401" s="15"/>
      <c r="X401" s="15"/>
      <c r="Y401" s="15"/>
      <c r="Z401" s="15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</row>
    <row r="402" spans="1:42" s="143" customFormat="1" ht="12.75" customHeight="1" thickTop="1">
      <c r="A402" s="137" t="s">
        <v>2168</v>
      </c>
      <c r="B402" s="468"/>
      <c r="C402" s="462" t="s">
        <v>2169</v>
      </c>
      <c r="D402" s="469"/>
      <c r="E402" s="463">
        <v>3</v>
      </c>
      <c r="F402" s="464">
        <v>161</v>
      </c>
      <c r="G402" s="465">
        <v>797</v>
      </c>
      <c r="H402" s="470">
        <v>3</v>
      </c>
      <c r="I402" s="471">
        <v>161</v>
      </c>
      <c r="J402" s="464">
        <v>797</v>
      </c>
      <c r="K402" s="464"/>
      <c r="L402" s="465"/>
      <c r="M402" s="480">
        <f t="shared" si="41"/>
        <v>161</v>
      </c>
      <c r="N402" s="481">
        <f t="shared" si="41"/>
        <v>797</v>
      </c>
      <c r="O402" s="138"/>
      <c r="P402" s="139" t="s">
        <v>1473</v>
      </c>
      <c r="Q402" s="138"/>
      <c r="R402" s="138" t="str">
        <f t="shared" si="38"/>
        <v>C</v>
      </c>
      <c r="S402" s="140"/>
      <c r="T402" s="140"/>
      <c r="U402" s="474"/>
      <c r="V402" s="474"/>
      <c r="W402" s="140"/>
      <c r="X402" s="140"/>
      <c r="Y402" s="140"/>
      <c r="Z402" s="140"/>
      <c r="AA402" s="142"/>
      <c r="AB402" s="142"/>
      <c r="AC402" s="142"/>
      <c r="AD402" s="142"/>
      <c r="AE402" s="142"/>
      <c r="AF402" s="142"/>
      <c r="AG402" s="142"/>
      <c r="AH402" s="142"/>
      <c r="AI402" s="142"/>
      <c r="AJ402" s="142"/>
      <c r="AK402" s="142"/>
      <c r="AL402" s="142"/>
      <c r="AM402" s="142"/>
      <c r="AN402" s="142"/>
      <c r="AO402" s="142"/>
      <c r="AP402" s="142"/>
    </row>
    <row r="403" spans="1:42" s="17" customFormat="1" ht="12.75" hidden="1" customHeight="1">
      <c r="A403" s="63" t="s">
        <v>2181</v>
      </c>
      <c r="B403" s="72"/>
      <c r="C403" s="144" t="s">
        <v>2182</v>
      </c>
      <c r="D403" s="46"/>
      <c r="E403" s="264"/>
      <c r="F403" s="265"/>
      <c r="G403" s="266"/>
      <c r="H403" s="267"/>
      <c r="I403" s="268"/>
      <c r="J403" s="265"/>
      <c r="K403" s="265"/>
      <c r="L403" s="266"/>
      <c r="M403" s="258">
        <f t="shared" si="41"/>
        <v>0</v>
      </c>
      <c r="N403" s="263">
        <f t="shared" si="41"/>
        <v>0</v>
      </c>
      <c r="O403" s="36"/>
      <c r="P403" s="51" t="s">
        <v>1474</v>
      </c>
      <c r="Q403" s="36"/>
      <c r="R403" s="36" t="str">
        <f t="shared" si="38"/>
        <v/>
      </c>
      <c r="S403" s="15"/>
      <c r="T403" s="15"/>
      <c r="U403" s="473"/>
      <c r="V403" s="473"/>
      <c r="W403" s="15"/>
      <c r="X403" s="15"/>
      <c r="Y403" s="15"/>
      <c r="Z403" s="15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</row>
    <row r="404" spans="1:42" s="17" customFormat="1" ht="12.75" customHeight="1">
      <c r="A404" s="63" t="s">
        <v>2183</v>
      </c>
      <c r="B404" s="72"/>
      <c r="C404" s="144" t="s">
        <v>2184</v>
      </c>
      <c r="D404" s="46"/>
      <c r="E404" s="463">
        <v>2</v>
      </c>
      <c r="F404" s="464">
        <v>58</v>
      </c>
      <c r="G404" s="465">
        <v>253</v>
      </c>
      <c r="H404" s="470">
        <v>2</v>
      </c>
      <c r="I404" s="471">
        <v>58</v>
      </c>
      <c r="J404" s="464">
        <v>253</v>
      </c>
      <c r="K404" s="464"/>
      <c r="L404" s="465"/>
      <c r="M404" s="480">
        <f t="shared" si="41"/>
        <v>58</v>
      </c>
      <c r="N404" s="481">
        <f t="shared" si="41"/>
        <v>253</v>
      </c>
      <c r="O404" s="36"/>
      <c r="P404" s="51" t="s">
        <v>1474</v>
      </c>
      <c r="Q404" s="36"/>
      <c r="R404" s="36" t="str">
        <f t="shared" si="38"/>
        <v>M</v>
      </c>
      <c r="S404" s="15"/>
      <c r="T404" s="15"/>
      <c r="U404" s="473"/>
      <c r="V404" s="473"/>
      <c r="W404" s="15"/>
      <c r="X404" s="15"/>
      <c r="Y404" s="15"/>
      <c r="Z404" s="15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</row>
    <row r="405" spans="1:42" s="143" customFormat="1" ht="12.75" customHeight="1">
      <c r="A405" s="137" t="s">
        <v>2185</v>
      </c>
      <c r="B405" s="468"/>
      <c r="C405" s="462" t="s">
        <v>2186</v>
      </c>
      <c r="D405" s="469"/>
      <c r="E405" s="463">
        <v>2</v>
      </c>
      <c r="F405" s="464">
        <v>12</v>
      </c>
      <c r="G405" s="465">
        <v>49</v>
      </c>
      <c r="H405" s="470">
        <v>1</v>
      </c>
      <c r="I405" s="471">
        <v>13</v>
      </c>
      <c r="J405" s="464">
        <v>73</v>
      </c>
      <c r="K405" s="464"/>
      <c r="L405" s="465"/>
      <c r="M405" s="480">
        <f t="shared" si="41"/>
        <v>13</v>
      </c>
      <c r="N405" s="481">
        <f t="shared" si="41"/>
        <v>73</v>
      </c>
      <c r="O405" s="138"/>
      <c r="P405" s="139" t="s">
        <v>1474</v>
      </c>
      <c r="Q405" s="138"/>
      <c r="R405" s="138" t="str">
        <f t="shared" si="38"/>
        <v>M</v>
      </c>
      <c r="S405" s="140"/>
      <c r="T405" s="140"/>
      <c r="U405" s="474"/>
      <c r="V405" s="474"/>
      <c r="W405" s="140"/>
      <c r="X405" s="140"/>
      <c r="Y405" s="140"/>
      <c r="Z405" s="140"/>
      <c r="AA405" s="142"/>
      <c r="AB405" s="142"/>
      <c r="AC405" s="142"/>
      <c r="AD405" s="142"/>
      <c r="AE405" s="142"/>
      <c r="AF405" s="142"/>
      <c r="AG405" s="142"/>
      <c r="AH405" s="142"/>
      <c r="AI405" s="142"/>
      <c r="AJ405" s="142"/>
      <c r="AK405" s="142"/>
      <c r="AL405" s="142"/>
      <c r="AM405" s="142"/>
      <c r="AN405" s="142"/>
      <c r="AO405" s="142"/>
      <c r="AP405" s="142"/>
    </row>
    <row r="406" spans="1:42" s="17" customFormat="1" ht="12.75" hidden="1" customHeight="1">
      <c r="A406" s="63" t="s">
        <v>2187</v>
      </c>
      <c r="B406" s="72"/>
      <c r="C406" s="144" t="s">
        <v>2188</v>
      </c>
      <c r="D406" s="46"/>
      <c r="E406" s="264"/>
      <c r="F406" s="265"/>
      <c r="G406" s="266"/>
      <c r="H406" s="267"/>
      <c r="I406" s="268"/>
      <c r="J406" s="265"/>
      <c r="K406" s="265"/>
      <c r="L406" s="266"/>
      <c r="M406" s="258">
        <f t="shared" si="41"/>
        <v>0</v>
      </c>
      <c r="N406" s="263">
        <f t="shared" si="41"/>
        <v>0</v>
      </c>
      <c r="O406" s="36"/>
      <c r="P406" s="51" t="s">
        <v>1474</v>
      </c>
      <c r="Q406" s="36"/>
      <c r="R406" s="36" t="str">
        <f t="shared" si="38"/>
        <v/>
      </c>
      <c r="S406" s="15"/>
      <c r="T406" s="15"/>
      <c r="U406" s="473"/>
      <c r="V406" s="473"/>
      <c r="W406" s="15"/>
      <c r="X406" s="15"/>
      <c r="Y406" s="15"/>
      <c r="Z406" s="15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</row>
    <row r="407" spans="1:42" s="17" customFormat="1" ht="12.75" hidden="1" customHeight="1">
      <c r="A407" s="63" t="s">
        <v>2189</v>
      </c>
      <c r="B407" s="72"/>
      <c r="C407" s="144" t="s">
        <v>2190</v>
      </c>
      <c r="D407" s="46"/>
      <c r="E407" s="264"/>
      <c r="F407" s="265"/>
      <c r="G407" s="266"/>
      <c r="H407" s="267"/>
      <c r="I407" s="268"/>
      <c r="J407" s="265"/>
      <c r="K407" s="265"/>
      <c r="L407" s="266"/>
      <c r="M407" s="258">
        <f t="shared" si="41"/>
        <v>0</v>
      </c>
      <c r="N407" s="263">
        <f t="shared" si="41"/>
        <v>0</v>
      </c>
      <c r="O407" s="36"/>
      <c r="P407" s="51" t="s">
        <v>1474</v>
      </c>
      <c r="Q407" s="36"/>
      <c r="R407" s="36" t="str">
        <f t="shared" si="38"/>
        <v/>
      </c>
      <c r="S407" s="15"/>
      <c r="T407" s="15"/>
      <c r="U407" s="473"/>
      <c r="V407" s="473"/>
      <c r="W407" s="15"/>
      <c r="X407" s="15"/>
      <c r="Y407" s="15"/>
      <c r="Z407" s="15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</row>
    <row r="408" spans="1:42" s="17" customFormat="1" ht="12.75" hidden="1" customHeight="1">
      <c r="A408" s="63" t="s">
        <v>2191</v>
      </c>
      <c r="B408" s="72"/>
      <c r="C408" s="144" t="s">
        <v>2192</v>
      </c>
      <c r="D408" s="46"/>
      <c r="E408" s="264"/>
      <c r="F408" s="265"/>
      <c r="G408" s="266"/>
      <c r="H408" s="267"/>
      <c r="I408" s="268"/>
      <c r="J408" s="265"/>
      <c r="K408" s="265"/>
      <c r="L408" s="266"/>
      <c r="M408" s="258">
        <f t="shared" si="41"/>
        <v>0</v>
      </c>
      <c r="N408" s="263">
        <f t="shared" si="41"/>
        <v>0</v>
      </c>
      <c r="O408" s="36"/>
      <c r="P408" s="51" t="s">
        <v>1474</v>
      </c>
      <c r="Q408" s="36"/>
      <c r="R408" s="36" t="str">
        <f t="shared" si="38"/>
        <v/>
      </c>
      <c r="S408" s="15"/>
      <c r="T408" s="15"/>
      <c r="U408" s="473"/>
      <c r="V408" s="473"/>
      <c r="W408" s="15"/>
      <c r="X408" s="15"/>
      <c r="Y408" s="15"/>
      <c r="Z408" s="15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</row>
    <row r="409" spans="1:42" s="17" customFormat="1" ht="12.75" hidden="1" customHeight="1">
      <c r="A409" s="63" t="s">
        <v>2193</v>
      </c>
      <c r="B409" s="72"/>
      <c r="C409" s="144" t="s">
        <v>2194</v>
      </c>
      <c r="D409" s="46"/>
      <c r="E409" s="264"/>
      <c r="F409" s="265"/>
      <c r="G409" s="266"/>
      <c r="H409" s="267"/>
      <c r="I409" s="268"/>
      <c r="J409" s="265"/>
      <c r="K409" s="265"/>
      <c r="L409" s="266"/>
      <c r="M409" s="258">
        <f t="shared" si="41"/>
        <v>0</v>
      </c>
      <c r="N409" s="263">
        <f t="shared" si="41"/>
        <v>0</v>
      </c>
      <c r="O409" s="36"/>
      <c r="P409" s="51" t="s">
        <v>1474</v>
      </c>
      <c r="Q409" s="36"/>
      <c r="R409" s="36" t="str">
        <f t="shared" si="38"/>
        <v/>
      </c>
      <c r="S409" s="15"/>
      <c r="T409" s="15"/>
      <c r="U409" s="473"/>
      <c r="V409" s="473"/>
      <c r="W409" s="15"/>
      <c r="X409" s="15"/>
      <c r="Y409" s="15"/>
      <c r="Z409" s="15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</row>
    <row r="410" spans="1:42" s="17" customFormat="1" ht="12.75" hidden="1" customHeight="1">
      <c r="A410" s="63" t="s">
        <v>2195</v>
      </c>
      <c r="B410" s="72"/>
      <c r="C410" s="144" t="s">
        <v>2196</v>
      </c>
      <c r="D410" s="46"/>
      <c r="E410" s="264"/>
      <c r="F410" s="265"/>
      <c r="G410" s="266"/>
      <c r="H410" s="267"/>
      <c r="I410" s="268"/>
      <c r="J410" s="265"/>
      <c r="K410" s="265"/>
      <c r="L410" s="266"/>
      <c r="M410" s="258">
        <f t="shared" si="41"/>
        <v>0</v>
      </c>
      <c r="N410" s="263">
        <f t="shared" si="41"/>
        <v>0</v>
      </c>
      <c r="O410" s="36"/>
      <c r="P410" s="51" t="s">
        <v>1474</v>
      </c>
      <c r="Q410" s="36"/>
      <c r="R410" s="36" t="str">
        <f t="shared" si="38"/>
        <v/>
      </c>
      <c r="S410" s="15"/>
      <c r="T410" s="15"/>
      <c r="U410" s="473"/>
      <c r="V410" s="473"/>
      <c r="W410" s="15"/>
      <c r="X410" s="15"/>
      <c r="Y410" s="15"/>
      <c r="Z410" s="15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</row>
    <row r="411" spans="1:42" s="17" customFormat="1" ht="12.75" hidden="1" customHeight="1">
      <c r="A411" s="63" t="s">
        <v>2170</v>
      </c>
      <c r="B411" s="72"/>
      <c r="C411" s="73" t="s">
        <v>1532</v>
      </c>
      <c r="D411" s="46"/>
      <c r="E411" s="264"/>
      <c r="F411" s="265"/>
      <c r="G411" s="266"/>
      <c r="H411" s="267"/>
      <c r="I411" s="268"/>
      <c r="J411" s="265"/>
      <c r="K411" s="265"/>
      <c r="L411" s="266"/>
      <c r="M411" s="258">
        <f t="shared" si="41"/>
        <v>0</v>
      </c>
      <c r="N411" s="263">
        <f t="shared" si="41"/>
        <v>0</v>
      </c>
      <c r="O411" s="36"/>
      <c r="P411" s="51" t="s">
        <v>1473</v>
      </c>
      <c r="Q411" s="36"/>
      <c r="R411" s="36" t="str">
        <f t="shared" si="38"/>
        <v/>
      </c>
      <c r="S411" s="15"/>
      <c r="T411" s="15"/>
      <c r="U411" s="473"/>
      <c r="V411" s="473"/>
      <c r="W411" s="15"/>
      <c r="X411" s="15"/>
      <c r="Y411" s="15"/>
      <c r="Z411" s="15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</row>
    <row r="412" spans="1:42" s="17" customFormat="1" ht="12.75" hidden="1" customHeight="1">
      <c r="A412" s="63" t="s">
        <v>2197</v>
      </c>
      <c r="B412" s="72"/>
      <c r="C412" s="144" t="s">
        <v>2198</v>
      </c>
      <c r="D412" s="46"/>
      <c r="E412" s="264"/>
      <c r="F412" s="265"/>
      <c r="G412" s="266"/>
      <c r="H412" s="267"/>
      <c r="I412" s="268"/>
      <c r="J412" s="265"/>
      <c r="K412" s="265"/>
      <c r="L412" s="266"/>
      <c r="M412" s="264">
        <f t="shared" si="41"/>
        <v>0</v>
      </c>
      <c r="N412" s="269">
        <f t="shared" si="41"/>
        <v>0</v>
      </c>
      <c r="O412" s="36"/>
      <c r="P412" s="51" t="s">
        <v>1474</v>
      </c>
      <c r="Q412" s="36"/>
      <c r="R412" s="36" t="str">
        <f t="shared" si="38"/>
        <v/>
      </c>
      <c r="S412" s="15"/>
      <c r="T412" s="15"/>
      <c r="U412" s="473"/>
      <c r="V412" s="473"/>
      <c r="W412" s="15"/>
      <c r="X412" s="15"/>
      <c r="Y412" s="15"/>
      <c r="Z412" s="15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</row>
    <row r="413" spans="1:42" s="17" customFormat="1" ht="12.75" hidden="1" customHeight="1">
      <c r="A413" s="63" t="s">
        <v>2199</v>
      </c>
      <c r="B413" s="72"/>
      <c r="C413" s="144" t="s">
        <v>1674</v>
      </c>
      <c r="D413" s="46"/>
      <c r="E413" s="264"/>
      <c r="F413" s="265"/>
      <c r="G413" s="266"/>
      <c r="H413" s="267"/>
      <c r="I413" s="268"/>
      <c r="J413" s="265"/>
      <c r="K413" s="265"/>
      <c r="L413" s="266"/>
      <c r="M413" s="264">
        <f t="shared" si="41"/>
        <v>0</v>
      </c>
      <c r="N413" s="269">
        <f t="shared" si="41"/>
        <v>0</v>
      </c>
      <c r="O413" s="36"/>
      <c r="P413" s="51" t="s">
        <v>1474</v>
      </c>
      <c r="Q413" s="36"/>
      <c r="R413" s="36" t="str">
        <f t="shared" si="38"/>
        <v/>
      </c>
      <c r="S413" s="15"/>
      <c r="T413" s="15"/>
      <c r="U413" s="473"/>
      <c r="V413" s="473"/>
      <c r="W413" s="15"/>
      <c r="X413" s="15"/>
      <c r="Y413" s="15"/>
      <c r="Z413" s="15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</row>
    <row r="414" spans="1:42" s="17" customFormat="1" ht="12.75" hidden="1" customHeight="1">
      <c r="A414" s="63" t="s">
        <v>2200</v>
      </c>
      <c r="B414" s="72"/>
      <c r="C414" s="144" t="s">
        <v>2201</v>
      </c>
      <c r="D414" s="46"/>
      <c r="E414" s="264"/>
      <c r="F414" s="265"/>
      <c r="G414" s="266"/>
      <c r="H414" s="267"/>
      <c r="I414" s="268"/>
      <c r="J414" s="265"/>
      <c r="K414" s="265"/>
      <c r="L414" s="266"/>
      <c r="M414" s="264">
        <f t="shared" si="41"/>
        <v>0</v>
      </c>
      <c r="N414" s="269">
        <f t="shared" si="41"/>
        <v>0</v>
      </c>
      <c r="O414" s="36"/>
      <c r="P414" s="51" t="s">
        <v>1474</v>
      </c>
      <c r="Q414" s="36"/>
      <c r="R414" s="36" t="str">
        <f t="shared" si="38"/>
        <v/>
      </c>
      <c r="S414" s="15"/>
      <c r="T414" s="15"/>
      <c r="U414" s="473"/>
      <c r="V414" s="473"/>
      <c r="W414" s="15"/>
      <c r="X414" s="15"/>
      <c r="Y414" s="15"/>
      <c r="Z414" s="15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</row>
    <row r="415" spans="1:42" s="17" customFormat="1" ht="12.75" hidden="1" customHeight="1">
      <c r="A415" s="63" t="s">
        <v>2202</v>
      </c>
      <c r="B415" s="72"/>
      <c r="C415" s="144" t="s">
        <v>2203</v>
      </c>
      <c r="D415" s="46"/>
      <c r="E415" s="264"/>
      <c r="F415" s="265"/>
      <c r="G415" s="266"/>
      <c r="H415" s="267"/>
      <c r="I415" s="268"/>
      <c r="J415" s="265"/>
      <c r="K415" s="265"/>
      <c r="L415" s="266"/>
      <c r="M415" s="264">
        <f t="shared" si="41"/>
        <v>0</v>
      </c>
      <c r="N415" s="269">
        <f t="shared" si="41"/>
        <v>0</v>
      </c>
      <c r="O415" s="36"/>
      <c r="P415" s="51" t="s">
        <v>1474</v>
      </c>
      <c r="Q415" s="36"/>
      <c r="R415" s="36" t="str">
        <f t="shared" si="38"/>
        <v/>
      </c>
      <c r="S415" s="15"/>
      <c r="T415" s="15"/>
      <c r="U415" s="473"/>
      <c r="V415" s="473"/>
      <c r="W415" s="15"/>
      <c r="X415" s="15"/>
      <c r="Y415" s="15"/>
      <c r="Z415" s="15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</row>
    <row r="416" spans="1:42" s="17" customFormat="1" ht="12.75" hidden="1" customHeight="1">
      <c r="A416" s="63" t="s">
        <v>2204</v>
      </c>
      <c r="B416" s="72"/>
      <c r="C416" s="144" t="s">
        <v>2205</v>
      </c>
      <c r="D416" s="46"/>
      <c r="E416" s="264"/>
      <c r="F416" s="265"/>
      <c r="G416" s="266"/>
      <c r="H416" s="267"/>
      <c r="I416" s="268"/>
      <c r="J416" s="265"/>
      <c r="K416" s="265"/>
      <c r="L416" s="266"/>
      <c r="M416" s="264">
        <f t="shared" si="41"/>
        <v>0</v>
      </c>
      <c r="N416" s="269">
        <f t="shared" si="41"/>
        <v>0</v>
      </c>
      <c r="O416" s="36"/>
      <c r="P416" s="51" t="s">
        <v>1474</v>
      </c>
      <c r="Q416" s="36"/>
      <c r="R416" s="36" t="str">
        <f t="shared" si="38"/>
        <v/>
      </c>
      <c r="S416" s="15"/>
      <c r="T416" s="15"/>
      <c r="U416" s="473"/>
      <c r="V416" s="473"/>
      <c r="W416" s="15"/>
      <c r="X416" s="15"/>
      <c r="Y416" s="15"/>
      <c r="Z416" s="15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</row>
    <row r="417" spans="1:42" s="17" customFormat="1" ht="12.75" hidden="1" customHeight="1">
      <c r="A417" s="63" t="s">
        <v>2206</v>
      </c>
      <c r="B417" s="72"/>
      <c r="C417" s="144" t="s">
        <v>2207</v>
      </c>
      <c r="D417" s="46"/>
      <c r="E417" s="264"/>
      <c r="F417" s="265"/>
      <c r="G417" s="266"/>
      <c r="H417" s="267"/>
      <c r="I417" s="268"/>
      <c r="J417" s="265"/>
      <c r="K417" s="265"/>
      <c r="L417" s="266"/>
      <c r="M417" s="264">
        <f t="shared" si="41"/>
        <v>0</v>
      </c>
      <c r="N417" s="269">
        <f t="shared" si="41"/>
        <v>0</v>
      </c>
      <c r="O417" s="36"/>
      <c r="P417" s="51" t="s">
        <v>1474</v>
      </c>
      <c r="Q417" s="36"/>
      <c r="R417" s="36" t="str">
        <f t="shared" si="38"/>
        <v/>
      </c>
      <c r="S417" s="15"/>
      <c r="T417" s="15"/>
      <c r="U417" s="473"/>
      <c r="V417" s="473"/>
      <c r="W417" s="15"/>
      <c r="X417" s="15"/>
      <c r="Y417" s="15"/>
      <c r="Z417" s="15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</row>
    <row r="418" spans="1:42" s="17" customFormat="1" ht="12.75" hidden="1" customHeight="1">
      <c r="A418" s="63" t="s">
        <v>2208</v>
      </c>
      <c r="B418" s="72"/>
      <c r="C418" s="144" t="s">
        <v>1613</v>
      </c>
      <c r="D418" s="46"/>
      <c r="E418" s="264"/>
      <c r="F418" s="265"/>
      <c r="G418" s="266"/>
      <c r="H418" s="267"/>
      <c r="I418" s="268"/>
      <c r="J418" s="265"/>
      <c r="K418" s="265"/>
      <c r="L418" s="266"/>
      <c r="M418" s="264">
        <f t="shared" si="41"/>
        <v>0</v>
      </c>
      <c r="N418" s="269">
        <f t="shared" si="41"/>
        <v>0</v>
      </c>
      <c r="O418" s="36"/>
      <c r="P418" s="51" t="s">
        <v>1474</v>
      </c>
      <c r="Q418" s="36"/>
      <c r="R418" s="36" t="str">
        <f t="shared" si="38"/>
        <v/>
      </c>
      <c r="S418" s="15"/>
      <c r="T418" s="15"/>
      <c r="U418" s="473"/>
      <c r="V418" s="473"/>
      <c r="W418" s="15"/>
      <c r="X418" s="15"/>
      <c r="Y418" s="15"/>
      <c r="Z418" s="15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</row>
    <row r="419" spans="1:42" s="17" customFormat="1" ht="12.75" hidden="1" customHeight="1">
      <c r="A419" s="63" t="s">
        <v>2209</v>
      </c>
      <c r="B419" s="72"/>
      <c r="C419" s="144" t="s">
        <v>2004</v>
      </c>
      <c r="D419" s="46"/>
      <c r="E419" s="264"/>
      <c r="F419" s="265"/>
      <c r="G419" s="266"/>
      <c r="H419" s="267"/>
      <c r="I419" s="268"/>
      <c r="J419" s="265"/>
      <c r="K419" s="265"/>
      <c r="L419" s="266"/>
      <c r="M419" s="264">
        <f t="shared" si="41"/>
        <v>0</v>
      </c>
      <c r="N419" s="269">
        <f t="shared" si="41"/>
        <v>0</v>
      </c>
      <c r="O419" s="36"/>
      <c r="P419" s="51" t="s">
        <v>1474</v>
      </c>
      <c r="Q419" s="36"/>
      <c r="R419" s="36" t="str">
        <f t="shared" si="38"/>
        <v/>
      </c>
      <c r="S419" s="15"/>
      <c r="T419" s="15"/>
      <c r="U419" s="473"/>
      <c r="V419" s="473"/>
      <c r="W419" s="15"/>
      <c r="X419" s="15"/>
      <c r="Y419" s="15"/>
      <c r="Z419" s="15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</row>
    <row r="420" spans="1:42" s="17" customFormat="1" ht="12.75" hidden="1" customHeight="1">
      <c r="A420" s="63" t="s">
        <v>2210</v>
      </c>
      <c r="B420" s="72"/>
      <c r="C420" s="144" t="s">
        <v>1472</v>
      </c>
      <c r="D420" s="46"/>
      <c r="E420" s="264"/>
      <c r="F420" s="265"/>
      <c r="G420" s="266"/>
      <c r="H420" s="267"/>
      <c r="I420" s="268"/>
      <c r="J420" s="265"/>
      <c r="K420" s="265"/>
      <c r="L420" s="266"/>
      <c r="M420" s="264">
        <f t="shared" si="41"/>
        <v>0</v>
      </c>
      <c r="N420" s="269">
        <f t="shared" si="41"/>
        <v>0</v>
      </c>
      <c r="O420" s="36"/>
      <c r="P420" s="51" t="s">
        <v>1474</v>
      </c>
      <c r="Q420" s="36"/>
      <c r="R420" s="36" t="str">
        <f t="shared" si="38"/>
        <v/>
      </c>
      <c r="S420" s="15"/>
      <c r="T420" s="15"/>
      <c r="U420" s="473"/>
      <c r="V420" s="473"/>
      <c r="W420" s="15"/>
      <c r="X420" s="15"/>
      <c r="Y420" s="15"/>
      <c r="Z420" s="15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</row>
    <row r="421" spans="1:42" s="17" customFormat="1" ht="12.75" hidden="1" customHeight="1">
      <c r="A421" s="63" t="s">
        <v>2211</v>
      </c>
      <c r="B421" s="72"/>
      <c r="C421" s="144" t="s">
        <v>1922</v>
      </c>
      <c r="D421" s="46"/>
      <c r="E421" s="264"/>
      <c r="F421" s="265"/>
      <c r="G421" s="266"/>
      <c r="H421" s="267"/>
      <c r="I421" s="268"/>
      <c r="J421" s="265"/>
      <c r="K421" s="265"/>
      <c r="L421" s="266"/>
      <c r="M421" s="264">
        <f t="shared" si="41"/>
        <v>0</v>
      </c>
      <c r="N421" s="269">
        <f t="shared" si="41"/>
        <v>0</v>
      </c>
      <c r="O421" s="36"/>
      <c r="P421" s="51" t="s">
        <v>1474</v>
      </c>
      <c r="Q421" s="36"/>
      <c r="R421" s="36" t="str">
        <f t="shared" si="38"/>
        <v/>
      </c>
      <c r="S421" s="15"/>
      <c r="T421" s="15"/>
      <c r="U421" s="473"/>
      <c r="V421" s="473"/>
      <c r="W421" s="15"/>
      <c r="X421" s="15"/>
      <c r="Y421" s="15"/>
      <c r="Z421" s="15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</row>
    <row r="422" spans="1:42" s="17" customFormat="1" ht="12.75" hidden="1" customHeight="1">
      <c r="A422" s="63" t="s">
        <v>2212</v>
      </c>
      <c r="B422" s="72"/>
      <c r="C422" s="144" t="s">
        <v>1487</v>
      </c>
      <c r="D422" s="46"/>
      <c r="E422" s="264"/>
      <c r="F422" s="265"/>
      <c r="G422" s="266"/>
      <c r="H422" s="267"/>
      <c r="I422" s="268"/>
      <c r="J422" s="265"/>
      <c r="K422" s="265"/>
      <c r="L422" s="266"/>
      <c r="M422" s="264">
        <f t="shared" si="41"/>
        <v>0</v>
      </c>
      <c r="N422" s="269">
        <f t="shared" si="41"/>
        <v>0</v>
      </c>
      <c r="O422" s="36"/>
      <c r="P422" s="51" t="s">
        <v>1474</v>
      </c>
      <c r="Q422" s="36"/>
      <c r="R422" s="36" t="str">
        <f t="shared" si="38"/>
        <v/>
      </c>
      <c r="S422" s="15"/>
      <c r="T422" s="15"/>
      <c r="U422" s="473"/>
      <c r="V422" s="473"/>
      <c r="W422" s="15"/>
      <c r="X422" s="15"/>
      <c r="Y422" s="15"/>
      <c r="Z422" s="15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</row>
    <row r="423" spans="1:42" s="17" customFormat="1" ht="12.75" hidden="1" customHeight="1">
      <c r="A423" s="63" t="s">
        <v>2213</v>
      </c>
      <c r="B423" s="72"/>
      <c r="C423" s="144" t="s">
        <v>2214</v>
      </c>
      <c r="D423" s="46"/>
      <c r="E423" s="264"/>
      <c r="F423" s="265"/>
      <c r="G423" s="266"/>
      <c r="H423" s="267"/>
      <c r="I423" s="268"/>
      <c r="J423" s="265"/>
      <c r="K423" s="265"/>
      <c r="L423" s="266"/>
      <c r="M423" s="264">
        <f t="shared" si="41"/>
        <v>0</v>
      </c>
      <c r="N423" s="269">
        <f t="shared" si="41"/>
        <v>0</v>
      </c>
      <c r="O423" s="36"/>
      <c r="P423" s="51" t="s">
        <v>1474</v>
      </c>
      <c r="Q423" s="36"/>
      <c r="R423" s="36" t="str">
        <f t="shared" si="38"/>
        <v/>
      </c>
      <c r="S423" s="15"/>
      <c r="T423" s="15"/>
      <c r="U423" s="473"/>
      <c r="V423" s="473"/>
      <c r="W423" s="15"/>
      <c r="X423" s="15"/>
      <c r="Y423" s="15"/>
      <c r="Z423" s="15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</row>
    <row r="424" spans="1:42" s="143" customFormat="1" ht="12.75" customHeight="1" thickBot="1">
      <c r="A424" s="137" t="s">
        <v>2215</v>
      </c>
      <c r="B424" s="468"/>
      <c r="C424" s="462" t="s">
        <v>1785</v>
      </c>
      <c r="D424" s="469"/>
      <c r="E424" s="463">
        <v>1</v>
      </c>
      <c r="F424" s="464">
        <v>1</v>
      </c>
      <c r="G424" s="465">
        <v>5</v>
      </c>
      <c r="H424" s="470"/>
      <c r="I424" s="471"/>
      <c r="J424" s="464"/>
      <c r="K424" s="464"/>
      <c r="L424" s="465"/>
      <c r="M424" s="463">
        <f t="shared" si="41"/>
        <v>0</v>
      </c>
      <c r="N424" s="472">
        <f t="shared" si="41"/>
        <v>0</v>
      </c>
      <c r="O424" s="138"/>
      <c r="P424" s="139" t="s">
        <v>1474</v>
      </c>
      <c r="Q424" s="138"/>
      <c r="R424" s="138" t="str">
        <f t="shared" si="38"/>
        <v>M</v>
      </c>
      <c r="S424" s="140"/>
      <c r="T424" s="140"/>
      <c r="U424" s="474"/>
      <c r="V424" s="474"/>
      <c r="W424" s="140"/>
      <c r="X424" s="140"/>
      <c r="Y424" s="140"/>
      <c r="Z424" s="140"/>
      <c r="AA424" s="142"/>
      <c r="AB424" s="142"/>
      <c r="AC424" s="142"/>
      <c r="AD424" s="142"/>
      <c r="AE424" s="142"/>
      <c r="AF424" s="142"/>
      <c r="AG424" s="142"/>
      <c r="AH424" s="142"/>
      <c r="AI424" s="142"/>
      <c r="AJ424" s="142"/>
      <c r="AK424" s="142"/>
      <c r="AL424" s="142"/>
      <c r="AM424" s="142"/>
      <c r="AN424" s="142"/>
      <c r="AO424" s="142"/>
      <c r="AP424" s="142"/>
    </row>
    <row r="425" spans="1:42" s="17" customFormat="1" ht="12.75" hidden="1" customHeight="1">
      <c r="A425" s="63" t="s">
        <v>2216</v>
      </c>
      <c r="B425" s="72"/>
      <c r="C425" s="144" t="s">
        <v>1618</v>
      </c>
      <c r="D425" s="46"/>
      <c r="E425" s="264"/>
      <c r="F425" s="265"/>
      <c r="G425" s="266"/>
      <c r="H425" s="267"/>
      <c r="I425" s="268"/>
      <c r="J425" s="265"/>
      <c r="K425" s="265"/>
      <c r="L425" s="266"/>
      <c r="M425" s="264">
        <f t="shared" si="41"/>
        <v>0</v>
      </c>
      <c r="N425" s="269">
        <f t="shared" si="41"/>
        <v>0</v>
      </c>
      <c r="O425" s="36"/>
      <c r="P425" s="51" t="s">
        <v>1474</v>
      </c>
      <c r="Q425" s="36"/>
      <c r="R425" s="36" t="str">
        <f t="shared" si="38"/>
        <v/>
      </c>
      <c r="S425" s="15"/>
      <c r="T425" s="15"/>
      <c r="U425" s="473"/>
      <c r="V425" s="473"/>
      <c r="W425" s="15"/>
      <c r="X425" s="15"/>
      <c r="Y425" s="15"/>
      <c r="Z425" s="15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</row>
    <row r="426" spans="1:42" s="17" customFormat="1" ht="12.75" hidden="1" customHeight="1">
      <c r="A426" s="63" t="s">
        <v>2217</v>
      </c>
      <c r="B426" s="72"/>
      <c r="C426" s="144" t="s">
        <v>2218</v>
      </c>
      <c r="D426" s="46"/>
      <c r="E426" s="264"/>
      <c r="F426" s="265"/>
      <c r="G426" s="266"/>
      <c r="H426" s="267"/>
      <c r="I426" s="268"/>
      <c r="J426" s="265"/>
      <c r="K426" s="265"/>
      <c r="L426" s="266"/>
      <c r="M426" s="264">
        <f t="shared" si="41"/>
        <v>0</v>
      </c>
      <c r="N426" s="269">
        <f t="shared" si="41"/>
        <v>0</v>
      </c>
      <c r="O426" s="36"/>
      <c r="P426" s="51" t="s">
        <v>1474</v>
      </c>
      <c r="Q426" s="36"/>
      <c r="R426" s="36" t="str">
        <f t="shared" si="38"/>
        <v/>
      </c>
      <c r="S426" s="15"/>
      <c r="T426" s="15"/>
      <c r="U426" s="473"/>
      <c r="V426" s="473"/>
      <c r="W426" s="15"/>
      <c r="X426" s="15"/>
      <c r="Y426" s="15"/>
      <c r="Z426" s="15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</row>
    <row r="427" spans="1:42" s="17" customFormat="1" ht="12.75" hidden="1" customHeight="1">
      <c r="A427" s="63" t="s">
        <v>2219</v>
      </c>
      <c r="B427" s="72"/>
      <c r="C427" s="144" t="s">
        <v>2220</v>
      </c>
      <c r="D427" s="46"/>
      <c r="E427" s="264"/>
      <c r="F427" s="265"/>
      <c r="G427" s="266"/>
      <c r="H427" s="267"/>
      <c r="I427" s="268"/>
      <c r="J427" s="265"/>
      <c r="K427" s="265"/>
      <c r="L427" s="266"/>
      <c r="M427" s="264">
        <f t="shared" si="41"/>
        <v>0</v>
      </c>
      <c r="N427" s="269">
        <f t="shared" si="41"/>
        <v>0</v>
      </c>
      <c r="O427" s="36"/>
      <c r="P427" s="51" t="s">
        <v>1474</v>
      </c>
      <c r="Q427" s="36"/>
      <c r="R427" s="36" t="str">
        <f t="shared" si="38"/>
        <v/>
      </c>
      <c r="S427" s="15"/>
      <c r="T427" s="15"/>
      <c r="U427" s="473"/>
      <c r="V427" s="473"/>
      <c r="W427" s="15"/>
      <c r="X427" s="15"/>
      <c r="Y427" s="15"/>
      <c r="Z427" s="15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</row>
    <row r="428" spans="1:42" s="17" customFormat="1" ht="12.75" hidden="1" customHeight="1">
      <c r="A428" s="63" t="s">
        <v>2171</v>
      </c>
      <c r="B428" s="72"/>
      <c r="C428" s="144" t="s">
        <v>812</v>
      </c>
      <c r="D428" s="46"/>
      <c r="E428" s="264"/>
      <c r="F428" s="265"/>
      <c r="G428" s="266"/>
      <c r="H428" s="267"/>
      <c r="I428" s="268"/>
      <c r="J428" s="265"/>
      <c r="K428" s="265"/>
      <c r="L428" s="266"/>
      <c r="M428" s="264">
        <f t="shared" si="41"/>
        <v>0</v>
      </c>
      <c r="N428" s="269">
        <f t="shared" si="41"/>
        <v>0</v>
      </c>
      <c r="O428" s="36"/>
      <c r="P428" s="51" t="s">
        <v>1473</v>
      </c>
      <c r="Q428" s="36"/>
      <c r="R428" s="36" t="str">
        <f t="shared" si="38"/>
        <v/>
      </c>
      <c r="S428" s="15"/>
      <c r="T428" s="15"/>
      <c r="U428" s="473"/>
      <c r="V428" s="473"/>
      <c r="W428" s="15"/>
      <c r="X428" s="15"/>
      <c r="Y428" s="15"/>
      <c r="Z428" s="15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</row>
    <row r="429" spans="1:42" s="17" customFormat="1" ht="12.75" hidden="1" customHeight="1">
      <c r="A429" s="63" t="s">
        <v>2221</v>
      </c>
      <c r="B429" s="72"/>
      <c r="C429" s="144" t="s">
        <v>2222</v>
      </c>
      <c r="D429" s="46"/>
      <c r="E429" s="264"/>
      <c r="F429" s="265"/>
      <c r="G429" s="266"/>
      <c r="H429" s="267"/>
      <c r="I429" s="268"/>
      <c r="J429" s="265"/>
      <c r="K429" s="265"/>
      <c r="L429" s="266"/>
      <c r="M429" s="264">
        <f t="shared" si="41"/>
        <v>0</v>
      </c>
      <c r="N429" s="269">
        <f t="shared" si="41"/>
        <v>0</v>
      </c>
      <c r="O429" s="36"/>
      <c r="P429" s="51" t="s">
        <v>1474</v>
      </c>
      <c r="Q429" s="36"/>
      <c r="R429" s="36" t="str">
        <f t="shared" si="38"/>
        <v/>
      </c>
      <c r="S429" s="15"/>
      <c r="T429" s="15"/>
      <c r="U429" s="473"/>
      <c r="V429" s="473"/>
      <c r="W429" s="15"/>
      <c r="X429" s="15"/>
      <c r="Y429" s="15"/>
      <c r="Z429" s="15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</row>
    <row r="430" spans="1:42" s="129" customFormat="1" ht="12.75" hidden="1" customHeight="1">
      <c r="A430" s="126" t="s">
        <v>2223</v>
      </c>
      <c r="B430" s="131"/>
      <c r="C430" s="144" t="s">
        <v>2224</v>
      </c>
      <c r="D430" s="132"/>
      <c r="E430" s="264"/>
      <c r="F430" s="265"/>
      <c r="G430" s="266"/>
      <c r="H430" s="267"/>
      <c r="I430" s="268"/>
      <c r="J430" s="265"/>
      <c r="K430" s="265"/>
      <c r="L430" s="266"/>
      <c r="M430" s="264">
        <f t="shared" si="41"/>
        <v>0</v>
      </c>
      <c r="N430" s="269">
        <f t="shared" si="41"/>
        <v>0</v>
      </c>
      <c r="O430" s="150"/>
      <c r="P430" s="151" t="s">
        <v>1474</v>
      </c>
      <c r="Q430" s="150"/>
      <c r="R430" s="150" t="str">
        <f t="shared" si="38"/>
        <v/>
      </c>
      <c r="S430" s="5"/>
      <c r="T430" s="5"/>
      <c r="U430" s="475"/>
      <c r="V430" s="475"/>
      <c r="W430" s="5"/>
      <c r="X430" s="5"/>
      <c r="Y430" s="5"/>
      <c r="Z430" s="5"/>
      <c r="AA430" s="128"/>
      <c r="AB430" s="128"/>
      <c r="AC430" s="128"/>
      <c r="AD430" s="128"/>
      <c r="AE430" s="128"/>
      <c r="AF430" s="128"/>
      <c r="AG430" s="128"/>
      <c r="AH430" s="128"/>
      <c r="AI430" s="128"/>
      <c r="AJ430" s="128"/>
      <c r="AK430" s="128"/>
      <c r="AL430" s="128"/>
      <c r="AM430" s="128"/>
      <c r="AN430" s="128"/>
      <c r="AO430" s="128"/>
      <c r="AP430" s="128"/>
    </row>
    <row r="431" spans="1:42" s="17" customFormat="1" ht="12.75" hidden="1" customHeight="1" thickBot="1">
      <c r="A431" s="63" t="s">
        <v>2225</v>
      </c>
      <c r="B431" s="104"/>
      <c r="C431" s="159" t="s">
        <v>2226</v>
      </c>
      <c r="D431" s="105"/>
      <c r="E431" s="310"/>
      <c r="F431" s="311"/>
      <c r="G431" s="312"/>
      <c r="H431" s="313"/>
      <c r="I431" s="314"/>
      <c r="J431" s="311"/>
      <c r="K431" s="311"/>
      <c r="L431" s="312"/>
      <c r="M431" s="310">
        <f t="shared" si="41"/>
        <v>0</v>
      </c>
      <c r="N431" s="324">
        <f t="shared" si="41"/>
        <v>0</v>
      </c>
      <c r="O431" s="36"/>
      <c r="P431" s="51" t="s">
        <v>1474</v>
      </c>
      <c r="Q431" s="36"/>
      <c r="R431" s="36" t="str">
        <f t="shared" si="38"/>
        <v/>
      </c>
      <c r="S431" s="15"/>
      <c r="T431" s="15"/>
      <c r="U431" s="473"/>
      <c r="V431" s="473"/>
      <c r="W431" s="15"/>
      <c r="X431" s="15"/>
      <c r="Y431" s="15"/>
      <c r="Z431" s="15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</row>
    <row r="432" spans="1:42" s="18" customFormat="1" ht="15.75" customHeight="1" thickTop="1" thickBot="1">
      <c r="A432" s="63" t="s">
        <v>2227</v>
      </c>
      <c r="B432" s="442" t="s">
        <v>2228</v>
      </c>
      <c r="C432" s="443"/>
      <c r="D432" s="109"/>
      <c r="E432" s="577">
        <f t="shared" ref="E432:N432" si="42">SUM(E433:E455)</f>
        <v>3</v>
      </c>
      <c r="F432" s="578">
        <f t="shared" si="42"/>
        <v>180</v>
      </c>
      <c r="G432" s="579">
        <f t="shared" si="42"/>
        <v>732</v>
      </c>
      <c r="H432" s="580">
        <f t="shared" si="42"/>
        <v>2</v>
      </c>
      <c r="I432" s="581">
        <f t="shared" si="42"/>
        <v>170</v>
      </c>
      <c r="J432" s="578">
        <f t="shared" si="42"/>
        <v>706</v>
      </c>
      <c r="K432" s="578">
        <f t="shared" si="42"/>
        <v>0</v>
      </c>
      <c r="L432" s="579">
        <f t="shared" si="42"/>
        <v>0</v>
      </c>
      <c r="M432" s="577">
        <f t="shared" si="42"/>
        <v>170</v>
      </c>
      <c r="N432" s="582">
        <f t="shared" si="42"/>
        <v>706</v>
      </c>
      <c r="O432" s="36"/>
      <c r="P432" s="51" t="s">
        <v>1500</v>
      </c>
      <c r="Q432" s="36"/>
      <c r="R432" s="36" t="str">
        <f t="shared" si="38"/>
        <v>P</v>
      </c>
      <c r="S432" s="15"/>
      <c r="T432" s="15"/>
      <c r="U432" s="473">
        <f>SUM(M433:M455)</f>
        <v>170</v>
      </c>
      <c r="V432" s="473">
        <f>SUM(N433:N455)</f>
        <v>706</v>
      </c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</row>
    <row r="433" spans="1:42" s="17" customFormat="1" ht="12.75" hidden="1" customHeight="1" thickTop="1">
      <c r="A433" s="63" t="s">
        <v>2235</v>
      </c>
      <c r="B433" s="95"/>
      <c r="C433" s="152" t="s">
        <v>2236</v>
      </c>
      <c r="D433" s="46"/>
      <c r="E433" s="258"/>
      <c r="F433" s="259"/>
      <c r="G433" s="260"/>
      <c r="H433" s="261"/>
      <c r="I433" s="262"/>
      <c r="J433" s="259"/>
      <c r="K433" s="259"/>
      <c r="L433" s="260"/>
      <c r="M433" s="258">
        <f t="shared" ref="M433:N455" si="43">I433+K433</f>
        <v>0</v>
      </c>
      <c r="N433" s="263">
        <f t="shared" si="43"/>
        <v>0</v>
      </c>
      <c r="O433" s="36"/>
      <c r="P433" s="51" t="s">
        <v>1474</v>
      </c>
      <c r="Q433" s="36"/>
      <c r="R433" s="36" t="str">
        <f t="shared" si="38"/>
        <v/>
      </c>
      <c r="S433" s="15"/>
      <c r="T433" s="15"/>
      <c r="U433" s="473"/>
      <c r="V433" s="473"/>
      <c r="W433" s="15"/>
      <c r="X433" s="15"/>
      <c r="Y433" s="15"/>
      <c r="Z433" s="15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</row>
    <row r="434" spans="1:42" s="17" customFormat="1" ht="12.75" hidden="1" customHeight="1">
      <c r="A434" s="63" t="s">
        <v>2237</v>
      </c>
      <c r="B434" s="72"/>
      <c r="C434" s="144" t="s">
        <v>2238</v>
      </c>
      <c r="D434" s="46"/>
      <c r="E434" s="264"/>
      <c r="F434" s="265"/>
      <c r="G434" s="266"/>
      <c r="H434" s="267"/>
      <c r="I434" s="268"/>
      <c r="J434" s="265"/>
      <c r="K434" s="265"/>
      <c r="L434" s="266"/>
      <c r="M434" s="258">
        <f t="shared" si="43"/>
        <v>0</v>
      </c>
      <c r="N434" s="263">
        <f t="shared" si="43"/>
        <v>0</v>
      </c>
      <c r="O434" s="36"/>
      <c r="P434" s="51" t="s">
        <v>1474</v>
      </c>
      <c r="Q434" s="36"/>
      <c r="R434" s="36" t="str">
        <f t="shared" si="38"/>
        <v/>
      </c>
      <c r="S434" s="15"/>
      <c r="T434" s="15"/>
      <c r="U434" s="473"/>
      <c r="V434" s="473"/>
      <c r="W434" s="15"/>
      <c r="X434" s="15"/>
      <c r="Y434" s="15"/>
      <c r="Z434" s="15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</row>
    <row r="435" spans="1:42" s="17" customFormat="1" ht="12.75" hidden="1" customHeight="1">
      <c r="A435" s="63" t="s">
        <v>2239</v>
      </c>
      <c r="B435" s="72"/>
      <c r="C435" s="144" t="s">
        <v>2240</v>
      </c>
      <c r="D435" s="46"/>
      <c r="E435" s="264"/>
      <c r="F435" s="265"/>
      <c r="G435" s="266"/>
      <c r="H435" s="267"/>
      <c r="I435" s="268"/>
      <c r="J435" s="265"/>
      <c r="K435" s="265"/>
      <c r="L435" s="266"/>
      <c r="M435" s="258">
        <f t="shared" si="43"/>
        <v>0</v>
      </c>
      <c r="N435" s="263">
        <f t="shared" si="43"/>
        <v>0</v>
      </c>
      <c r="O435" s="36"/>
      <c r="P435" s="51" t="s">
        <v>1474</v>
      </c>
      <c r="Q435" s="36"/>
      <c r="R435" s="36" t="str">
        <f t="shared" si="38"/>
        <v/>
      </c>
      <c r="S435" s="15"/>
      <c r="T435" s="15"/>
      <c r="U435" s="473"/>
      <c r="V435" s="473"/>
      <c r="W435" s="15"/>
      <c r="X435" s="15"/>
      <c r="Y435" s="15"/>
      <c r="Z435" s="15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</row>
    <row r="436" spans="1:42" s="17" customFormat="1" ht="12.75" hidden="1" customHeight="1">
      <c r="A436" s="63" t="s">
        <v>2241</v>
      </c>
      <c r="B436" s="72"/>
      <c r="C436" s="144" t="s">
        <v>2242</v>
      </c>
      <c r="D436" s="46"/>
      <c r="E436" s="264"/>
      <c r="F436" s="265"/>
      <c r="G436" s="266"/>
      <c r="H436" s="267"/>
      <c r="I436" s="268"/>
      <c r="J436" s="265"/>
      <c r="K436" s="265"/>
      <c r="L436" s="266"/>
      <c r="M436" s="258">
        <f t="shared" si="43"/>
        <v>0</v>
      </c>
      <c r="N436" s="263">
        <f t="shared" si="43"/>
        <v>0</v>
      </c>
      <c r="O436" s="36"/>
      <c r="P436" s="51" t="s">
        <v>1474</v>
      </c>
      <c r="Q436" s="36"/>
      <c r="R436" s="36" t="str">
        <f t="shared" si="38"/>
        <v/>
      </c>
      <c r="S436" s="15"/>
      <c r="T436" s="15"/>
      <c r="U436" s="473"/>
      <c r="V436" s="473"/>
      <c r="W436" s="15"/>
      <c r="X436" s="15"/>
      <c r="Y436" s="15"/>
      <c r="Z436" s="15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</row>
    <row r="437" spans="1:42" s="143" customFormat="1" ht="12.75" customHeight="1" thickTop="1">
      <c r="A437" s="137" t="s">
        <v>2229</v>
      </c>
      <c r="B437" s="468"/>
      <c r="C437" s="462" t="s">
        <v>2230</v>
      </c>
      <c r="D437" s="469"/>
      <c r="E437" s="463">
        <v>1</v>
      </c>
      <c r="F437" s="464">
        <v>106</v>
      </c>
      <c r="G437" s="465">
        <v>412</v>
      </c>
      <c r="H437" s="470">
        <v>1</v>
      </c>
      <c r="I437" s="471">
        <v>106</v>
      </c>
      <c r="J437" s="464">
        <v>412</v>
      </c>
      <c r="K437" s="464"/>
      <c r="L437" s="465"/>
      <c r="M437" s="480">
        <f t="shared" si="43"/>
        <v>106</v>
      </c>
      <c r="N437" s="481">
        <f t="shared" si="43"/>
        <v>412</v>
      </c>
      <c r="O437" s="138"/>
      <c r="P437" s="139" t="s">
        <v>1473</v>
      </c>
      <c r="Q437" s="138"/>
      <c r="R437" s="138" t="str">
        <f t="shared" si="38"/>
        <v>C</v>
      </c>
      <c r="S437" s="140"/>
      <c r="T437" s="140"/>
      <c r="U437" s="474"/>
      <c r="V437" s="474"/>
      <c r="W437" s="140"/>
      <c r="X437" s="140"/>
      <c r="Y437" s="140"/>
      <c r="Z437" s="140"/>
      <c r="AA437" s="142"/>
      <c r="AB437" s="142"/>
      <c r="AC437" s="142"/>
      <c r="AD437" s="142"/>
      <c r="AE437" s="142"/>
      <c r="AF437" s="142"/>
      <c r="AG437" s="142"/>
      <c r="AH437" s="142"/>
      <c r="AI437" s="142"/>
      <c r="AJ437" s="142"/>
      <c r="AK437" s="142"/>
      <c r="AL437" s="142"/>
      <c r="AM437" s="142"/>
      <c r="AN437" s="142"/>
      <c r="AO437" s="142"/>
      <c r="AP437" s="142"/>
    </row>
    <row r="438" spans="1:42" s="17" customFormat="1" ht="12.75" hidden="1" customHeight="1">
      <c r="A438" s="63" t="s">
        <v>2243</v>
      </c>
      <c r="B438" s="72"/>
      <c r="C438" s="144" t="s">
        <v>2244</v>
      </c>
      <c r="D438" s="46"/>
      <c r="E438" s="264"/>
      <c r="F438" s="265"/>
      <c r="G438" s="266"/>
      <c r="H438" s="267"/>
      <c r="I438" s="268"/>
      <c r="J438" s="265"/>
      <c r="K438" s="265"/>
      <c r="L438" s="266"/>
      <c r="M438" s="258">
        <f t="shared" si="43"/>
        <v>0</v>
      </c>
      <c r="N438" s="263">
        <f t="shared" si="43"/>
        <v>0</v>
      </c>
      <c r="O438" s="36"/>
      <c r="P438" s="51" t="s">
        <v>1474</v>
      </c>
      <c r="Q438" s="36"/>
      <c r="R438" s="36" t="str">
        <f t="shared" si="38"/>
        <v/>
      </c>
      <c r="S438" s="15"/>
      <c r="T438" s="15"/>
      <c r="U438" s="473"/>
      <c r="V438" s="473"/>
      <c r="W438" s="15"/>
      <c r="X438" s="15"/>
      <c r="Y438" s="15"/>
      <c r="Z438" s="15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</row>
    <row r="439" spans="1:42" s="17" customFormat="1" ht="12.75" hidden="1" customHeight="1">
      <c r="A439" s="63" t="s">
        <v>2245</v>
      </c>
      <c r="B439" s="72"/>
      <c r="C439" s="144" t="s">
        <v>2246</v>
      </c>
      <c r="D439" s="46"/>
      <c r="E439" s="264"/>
      <c r="F439" s="265"/>
      <c r="G439" s="266"/>
      <c r="H439" s="267"/>
      <c r="I439" s="268"/>
      <c r="J439" s="265"/>
      <c r="K439" s="265"/>
      <c r="L439" s="266"/>
      <c r="M439" s="258">
        <f t="shared" si="43"/>
        <v>0</v>
      </c>
      <c r="N439" s="263">
        <f t="shared" si="43"/>
        <v>0</v>
      </c>
      <c r="O439" s="36"/>
      <c r="P439" s="51" t="s">
        <v>1474</v>
      </c>
      <c r="Q439" s="36"/>
      <c r="R439" s="36" t="str">
        <f t="shared" si="38"/>
        <v/>
      </c>
      <c r="S439" s="15"/>
      <c r="T439" s="15"/>
      <c r="U439" s="473"/>
      <c r="V439" s="473"/>
      <c r="W439" s="15"/>
      <c r="X439" s="15"/>
      <c r="Y439" s="15"/>
      <c r="Z439" s="15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</row>
    <row r="440" spans="1:42" s="17" customFormat="1" ht="12.75" hidden="1" customHeight="1">
      <c r="A440" s="63" t="s">
        <v>2247</v>
      </c>
      <c r="B440" s="72"/>
      <c r="C440" s="144" t="s">
        <v>2248</v>
      </c>
      <c r="D440" s="46"/>
      <c r="E440" s="264"/>
      <c r="F440" s="265"/>
      <c r="G440" s="266"/>
      <c r="H440" s="267"/>
      <c r="I440" s="268"/>
      <c r="J440" s="265"/>
      <c r="K440" s="265"/>
      <c r="L440" s="266"/>
      <c r="M440" s="258">
        <f t="shared" si="43"/>
        <v>0</v>
      </c>
      <c r="N440" s="263">
        <f t="shared" si="43"/>
        <v>0</v>
      </c>
      <c r="O440" s="36"/>
      <c r="P440" s="51" t="s">
        <v>1474</v>
      </c>
      <c r="Q440" s="36"/>
      <c r="R440" s="36" t="str">
        <f t="shared" si="38"/>
        <v/>
      </c>
      <c r="S440" s="15"/>
      <c r="T440" s="15"/>
      <c r="U440" s="473"/>
      <c r="V440" s="473"/>
      <c r="W440" s="15"/>
      <c r="X440" s="15"/>
      <c r="Y440" s="15"/>
      <c r="Z440" s="15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</row>
    <row r="441" spans="1:42" s="17" customFormat="1" ht="12.75" hidden="1" customHeight="1">
      <c r="A441" s="63" t="s">
        <v>2249</v>
      </c>
      <c r="B441" s="72"/>
      <c r="C441" s="144" t="s">
        <v>2250</v>
      </c>
      <c r="D441" s="46"/>
      <c r="E441" s="264"/>
      <c r="F441" s="265"/>
      <c r="G441" s="266"/>
      <c r="H441" s="267"/>
      <c r="I441" s="268"/>
      <c r="J441" s="265"/>
      <c r="K441" s="265"/>
      <c r="L441" s="266"/>
      <c r="M441" s="258">
        <f t="shared" si="43"/>
        <v>0</v>
      </c>
      <c r="N441" s="263">
        <f t="shared" si="43"/>
        <v>0</v>
      </c>
      <c r="O441" s="36"/>
      <c r="P441" s="51" t="s">
        <v>1474</v>
      </c>
      <c r="Q441" s="36"/>
      <c r="R441" s="36" t="str">
        <f t="shared" si="38"/>
        <v/>
      </c>
      <c r="S441" s="15"/>
      <c r="T441" s="15"/>
      <c r="U441" s="473"/>
      <c r="V441" s="473"/>
      <c r="W441" s="15"/>
      <c r="X441" s="15"/>
      <c r="Y441" s="15"/>
      <c r="Z441" s="15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</row>
    <row r="442" spans="1:42" s="17" customFormat="1" ht="12.75" hidden="1" customHeight="1">
      <c r="A442" s="63" t="s">
        <v>2251</v>
      </c>
      <c r="B442" s="72"/>
      <c r="C442" s="144" t="s">
        <v>2252</v>
      </c>
      <c r="D442" s="46"/>
      <c r="E442" s="264"/>
      <c r="F442" s="265"/>
      <c r="G442" s="266"/>
      <c r="H442" s="267"/>
      <c r="I442" s="268"/>
      <c r="J442" s="265"/>
      <c r="K442" s="265"/>
      <c r="L442" s="266"/>
      <c r="M442" s="258">
        <f t="shared" si="43"/>
        <v>0</v>
      </c>
      <c r="N442" s="263">
        <f t="shared" si="43"/>
        <v>0</v>
      </c>
      <c r="O442" s="36"/>
      <c r="P442" s="51" t="s">
        <v>1474</v>
      </c>
      <c r="Q442" s="36"/>
      <c r="R442" s="36" t="str">
        <f t="shared" si="38"/>
        <v/>
      </c>
      <c r="S442" s="15"/>
      <c r="T442" s="15"/>
      <c r="U442" s="473"/>
      <c r="V442" s="473"/>
      <c r="W442" s="15"/>
      <c r="X442" s="15"/>
      <c r="Y442" s="15"/>
      <c r="Z442" s="15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</row>
    <row r="443" spans="1:42" s="17" customFormat="1" ht="12.75" hidden="1" customHeight="1">
      <c r="A443" s="63" t="s">
        <v>2253</v>
      </c>
      <c r="B443" s="72"/>
      <c r="C443" s="144" t="s">
        <v>2254</v>
      </c>
      <c r="D443" s="46"/>
      <c r="E443" s="264"/>
      <c r="F443" s="265"/>
      <c r="G443" s="266"/>
      <c r="H443" s="267"/>
      <c r="I443" s="268"/>
      <c r="J443" s="265"/>
      <c r="K443" s="265"/>
      <c r="L443" s="266"/>
      <c r="M443" s="258">
        <f t="shared" si="43"/>
        <v>0</v>
      </c>
      <c r="N443" s="263">
        <f t="shared" si="43"/>
        <v>0</v>
      </c>
      <c r="O443" s="36"/>
      <c r="P443" s="51" t="s">
        <v>1474</v>
      </c>
      <c r="Q443" s="36"/>
      <c r="R443" s="36" t="str">
        <f t="shared" si="38"/>
        <v/>
      </c>
      <c r="S443" s="15"/>
      <c r="T443" s="15"/>
      <c r="U443" s="473"/>
      <c r="V443" s="473"/>
      <c r="W443" s="15"/>
      <c r="X443" s="15"/>
      <c r="Y443" s="15"/>
      <c r="Z443" s="15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</row>
    <row r="444" spans="1:42" s="17" customFormat="1" ht="12.75" hidden="1" customHeight="1">
      <c r="A444" s="63" t="s">
        <v>2255</v>
      </c>
      <c r="B444" s="72"/>
      <c r="C444" s="144" t="s">
        <v>2256</v>
      </c>
      <c r="D444" s="46"/>
      <c r="E444" s="264"/>
      <c r="F444" s="265"/>
      <c r="G444" s="266"/>
      <c r="H444" s="267"/>
      <c r="I444" s="268"/>
      <c r="J444" s="265"/>
      <c r="K444" s="265"/>
      <c r="L444" s="266"/>
      <c r="M444" s="258">
        <f t="shared" si="43"/>
        <v>0</v>
      </c>
      <c r="N444" s="263">
        <f t="shared" si="43"/>
        <v>0</v>
      </c>
      <c r="O444" s="36"/>
      <c r="P444" s="51" t="s">
        <v>1474</v>
      </c>
      <c r="Q444" s="36"/>
      <c r="R444" s="36" t="str">
        <f t="shared" si="38"/>
        <v/>
      </c>
      <c r="S444" s="15"/>
      <c r="T444" s="15"/>
      <c r="U444" s="473"/>
      <c r="V444" s="473"/>
      <c r="W444" s="15"/>
      <c r="X444" s="15"/>
      <c r="Y444" s="15"/>
      <c r="Z444" s="15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</row>
    <row r="445" spans="1:42" s="17" customFormat="1" ht="12.75" hidden="1" customHeight="1">
      <c r="A445" s="63" t="s">
        <v>2257</v>
      </c>
      <c r="B445" s="72"/>
      <c r="C445" s="144" t="s">
        <v>2258</v>
      </c>
      <c r="D445" s="46"/>
      <c r="E445" s="264"/>
      <c r="F445" s="265"/>
      <c r="G445" s="266"/>
      <c r="H445" s="267"/>
      <c r="I445" s="268"/>
      <c r="J445" s="265"/>
      <c r="K445" s="265"/>
      <c r="L445" s="266"/>
      <c r="M445" s="258">
        <f t="shared" si="43"/>
        <v>0</v>
      </c>
      <c r="N445" s="263">
        <f t="shared" si="43"/>
        <v>0</v>
      </c>
      <c r="O445" s="36"/>
      <c r="P445" s="51" t="s">
        <v>1474</v>
      </c>
      <c r="Q445" s="36"/>
      <c r="R445" s="36" t="str">
        <f t="shared" si="38"/>
        <v/>
      </c>
      <c r="S445" s="15"/>
      <c r="T445" s="15"/>
      <c r="U445" s="473"/>
      <c r="V445" s="473"/>
      <c r="W445" s="15"/>
      <c r="X445" s="15"/>
      <c r="Y445" s="15"/>
      <c r="Z445" s="15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</row>
    <row r="446" spans="1:42" s="17" customFormat="1" ht="12.75" hidden="1" customHeight="1">
      <c r="A446" s="63" t="s">
        <v>2259</v>
      </c>
      <c r="B446" s="72"/>
      <c r="C446" s="144" t="s">
        <v>2260</v>
      </c>
      <c r="D446" s="46"/>
      <c r="E446" s="264"/>
      <c r="F446" s="265"/>
      <c r="G446" s="266"/>
      <c r="H446" s="267"/>
      <c r="I446" s="268"/>
      <c r="J446" s="265"/>
      <c r="K446" s="265"/>
      <c r="L446" s="266"/>
      <c r="M446" s="258">
        <f t="shared" si="43"/>
        <v>0</v>
      </c>
      <c r="N446" s="263">
        <f t="shared" si="43"/>
        <v>0</v>
      </c>
      <c r="O446" s="36"/>
      <c r="P446" s="51" t="s">
        <v>1474</v>
      </c>
      <c r="Q446" s="36"/>
      <c r="R446" s="36" t="str">
        <f t="shared" si="38"/>
        <v/>
      </c>
      <c r="S446" s="15"/>
      <c r="T446" s="15"/>
      <c r="U446" s="473"/>
      <c r="V446" s="473"/>
      <c r="W446" s="15"/>
      <c r="X446" s="15"/>
      <c r="Y446" s="15"/>
      <c r="Z446" s="15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</row>
    <row r="447" spans="1:42" s="17" customFormat="1" ht="12.75" hidden="1" customHeight="1">
      <c r="A447" s="63" t="s">
        <v>2261</v>
      </c>
      <c r="B447" s="72"/>
      <c r="C447" s="144" t="s">
        <v>2262</v>
      </c>
      <c r="D447" s="46"/>
      <c r="E447" s="264"/>
      <c r="F447" s="265"/>
      <c r="G447" s="266"/>
      <c r="H447" s="267"/>
      <c r="I447" s="268"/>
      <c r="J447" s="265"/>
      <c r="K447" s="265"/>
      <c r="L447" s="266"/>
      <c r="M447" s="258">
        <f t="shared" si="43"/>
        <v>0</v>
      </c>
      <c r="N447" s="263">
        <f t="shared" si="43"/>
        <v>0</v>
      </c>
      <c r="O447" s="36"/>
      <c r="P447" s="51" t="s">
        <v>1474</v>
      </c>
      <c r="Q447" s="36"/>
      <c r="R447" s="36" t="str">
        <f t="shared" si="38"/>
        <v/>
      </c>
      <c r="S447" s="15"/>
      <c r="T447" s="15"/>
      <c r="U447" s="473"/>
      <c r="V447" s="473"/>
      <c r="W447" s="15"/>
      <c r="X447" s="15"/>
      <c r="Y447" s="15"/>
      <c r="Z447" s="15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</row>
    <row r="448" spans="1:42" s="17" customFormat="1" ht="12.75" hidden="1" customHeight="1">
      <c r="A448" s="63" t="s">
        <v>2263</v>
      </c>
      <c r="B448" s="72"/>
      <c r="C448" s="144" t="s">
        <v>2264</v>
      </c>
      <c r="D448" s="46"/>
      <c r="E448" s="264"/>
      <c r="F448" s="265"/>
      <c r="G448" s="266"/>
      <c r="H448" s="267"/>
      <c r="I448" s="268"/>
      <c r="J448" s="265"/>
      <c r="K448" s="265"/>
      <c r="L448" s="266"/>
      <c r="M448" s="258">
        <f t="shared" si="43"/>
        <v>0</v>
      </c>
      <c r="N448" s="263">
        <f t="shared" si="43"/>
        <v>0</v>
      </c>
      <c r="O448" s="36"/>
      <c r="P448" s="51" t="s">
        <v>1474</v>
      </c>
      <c r="Q448" s="36"/>
      <c r="R448" s="36" t="str">
        <f t="shared" si="38"/>
        <v/>
      </c>
      <c r="S448" s="15"/>
      <c r="T448" s="15"/>
      <c r="U448" s="473"/>
      <c r="V448" s="473"/>
      <c r="W448" s="15"/>
      <c r="X448" s="15"/>
      <c r="Y448" s="15"/>
      <c r="Z448" s="15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</row>
    <row r="449" spans="1:42" s="17" customFormat="1" ht="12.75" customHeight="1" thickBot="1">
      <c r="A449" s="63" t="s">
        <v>2265</v>
      </c>
      <c r="B449" s="72"/>
      <c r="C449" s="144" t="s">
        <v>2266</v>
      </c>
      <c r="D449" s="46"/>
      <c r="E449" s="463">
        <v>2</v>
      </c>
      <c r="F449" s="464">
        <v>74</v>
      </c>
      <c r="G449" s="465">
        <v>320</v>
      </c>
      <c r="H449" s="470">
        <v>1</v>
      </c>
      <c r="I449" s="471">
        <v>64</v>
      </c>
      <c r="J449" s="464">
        <v>294</v>
      </c>
      <c r="K449" s="464"/>
      <c r="L449" s="465"/>
      <c r="M449" s="480">
        <f t="shared" si="43"/>
        <v>64</v>
      </c>
      <c r="N449" s="481">
        <f t="shared" si="43"/>
        <v>294</v>
      </c>
      <c r="O449" s="36"/>
      <c r="P449" s="51" t="s">
        <v>1474</v>
      </c>
      <c r="Q449" s="36"/>
      <c r="R449" s="36" t="str">
        <f t="shared" si="38"/>
        <v>M</v>
      </c>
      <c r="S449" s="15"/>
      <c r="T449" s="15"/>
      <c r="U449" s="473"/>
      <c r="V449" s="473"/>
      <c r="W449" s="15"/>
      <c r="X449" s="15"/>
      <c r="Y449" s="15"/>
      <c r="Z449" s="15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</row>
    <row r="450" spans="1:42" s="17" customFormat="1" ht="12.75" hidden="1" customHeight="1">
      <c r="A450" s="63" t="s">
        <v>2267</v>
      </c>
      <c r="B450" s="72"/>
      <c r="C450" s="144" t="s">
        <v>1613</v>
      </c>
      <c r="D450" s="46"/>
      <c r="E450" s="264"/>
      <c r="F450" s="265"/>
      <c r="G450" s="266"/>
      <c r="H450" s="267"/>
      <c r="I450" s="268"/>
      <c r="J450" s="265"/>
      <c r="K450" s="265"/>
      <c r="L450" s="266"/>
      <c r="M450" s="258">
        <f t="shared" si="43"/>
        <v>0</v>
      </c>
      <c r="N450" s="263">
        <f t="shared" si="43"/>
        <v>0</v>
      </c>
      <c r="O450" s="36"/>
      <c r="P450" s="51" t="s">
        <v>1474</v>
      </c>
      <c r="Q450" s="36"/>
      <c r="R450" s="36" t="str">
        <f t="shared" si="38"/>
        <v/>
      </c>
      <c r="S450" s="15"/>
      <c r="T450" s="15"/>
      <c r="U450" s="473"/>
      <c r="V450" s="473"/>
      <c r="W450" s="15"/>
      <c r="X450" s="15"/>
      <c r="Y450" s="15"/>
      <c r="Z450" s="15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</row>
    <row r="451" spans="1:42" s="17" customFormat="1" ht="12.75" hidden="1" customHeight="1">
      <c r="A451" s="63" t="s">
        <v>2268</v>
      </c>
      <c r="B451" s="72"/>
      <c r="C451" s="144" t="s">
        <v>2269</v>
      </c>
      <c r="D451" s="46"/>
      <c r="E451" s="264"/>
      <c r="F451" s="265"/>
      <c r="G451" s="266"/>
      <c r="H451" s="267"/>
      <c r="I451" s="268"/>
      <c r="J451" s="265"/>
      <c r="K451" s="265"/>
      <c r="L451" s="266"/>
      <c r="M451" s="258">
        <f t="shared" si="43"/>
        <v>0</v>
      </c>
      <c r="N451" s="263">
        <f t="shared" si="43"/>
        <v>0</v>
      </c>
      <c r="O451" s="36"/>
      <c r="P451" s="51" t="s">
        <v>1474</v>
      </c>
      <c r="Q451" s="36"/>
      <c r="R451" s="36" t="str">
        <f t="shared" si="38"/>
        <v/>
      </c>
      <c r="S451" s="15"/>
      <c r="T451" s="15"/>
      <c r="U451" s="473"/>
      <c r="V451" s="473"/>
      <c r="W451" s="15"/>
      <c r="X451" s="15"/>
      <c r="Y451" s="15"/>
      <c r="Z451" s="15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</row>
    <row r="452" spans="1:42" s="17" customFormat="1" ht="12.75" hidden="1" customHeight="1">
      <c r="A452" s="63" t="s">
        <v>2231</v>
      </c>
      <c r="B452" s="72"/>
      <c r="C452" s="144" t="s">
        <v>2232</v>
      </c>
      <c r="D452" s="46"/>
      <c r="E452" s="264"/>
      <c r="F452" s="265"/>
      <c r="G452" s="266"/>
      <c r="H452" s="267"/>
      <c r="I452" s="268"/>
      <c r="J452" s="265"/>
      <c r="K452" s="265"/>
      <c r="L452" s="266"/>
      <c r="M452" s="258">
        <f t="shared" si="43"/>
        <v>0</v>
      </c>
      <c r="N452" s="263">
        <f t="shared" si="43"/>
        <v>0</v>
      </c>
      <c r="O452" s="36"/>
      <c r="P452" s="51" t="s">
        <v>1473</v>
      </c>
      <c r="Q452" s="36"/>
      <c r="R452" s="36" t="str">
        <f t="shared" si="38"/>
        <v/>
      </c>
      <c r="S452" s="15"/>
      <c r="T452" s="15"/>
      <c r="U452" s="473"/>
      <c r="V452" s="473"/>
      <c r="W452" s="15"/>
      <c r="X452" s="15"/>
      <c r="Y452" s="15"/>
      <c r="Z452" s="15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</row>
    <row r="453" spans="1:42" s="17" customFormat="1" ht="12.75" hidden="1" customHeight="1">
      <c r="A453" s="63" t="s">
        <v>2270</v>
      </c>
      <c r="B453" s="72"/>
      <c r="C453" s="144" t="s">
        <v>2271</v>
      </c>
      <c r="D453" s="46"/>
      <c r="E453" s="264"/>
      <c r="F453" s="265"/>
      <c r="G453" s="266"/>
      <c r="H453" s="267"/>
      <c r="I453" s="268"/>
      <c r="J453" s="265"/>
      <c r="K453" s="265"/>
      <c r="L453" s="266"/>
      <c r="M453" s="264">
        <f t="shared" si="43"/>
        <v>0</v>
      </c>
      <c r="N453" s="269">
        <f t="shared" si="43"/>
        <v>0</v>
      </c>
      <c r="O453" s="36"/>
      <c r="P453" s="51" t="s">
        <v>1474</v>
      </c>
      <c r="Q453" s="36"/>
      <c r="R453" s="36" t="str">
        <f t="shared" si="38"/>
        <v/>
      </c>
      <c r="S453" s="15"/>
      <c r="T453" s="15"/>
      <c r="U453" s="473"/>
      <c r="V453" s="473"/>
      <c r="W453" s="15"/>
      <c r="X453" s="15"/>
      <c r="Y453" s="15"/>
      <c r="Z453" s="15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</row>
    <row r="454" spans="1:42" s="17" customFormat="1" ht="12.75" hidden="1" customHeight="1">
      <c r="A454" s="63" t="s">
        <v>2272</v>
      </c>
      <c r="B454" s="72"/>
      <c r="C454" s="144" t="s">
        <v>2273</v>
      </c>
      <c r="D454" s="46"/>
      <c r="E454" s="264"/>
      <c r="F454" s="265"/>
      <c r="G454" s="266"/>
      <c r="H454" s="267"/>
      <c r="I454" s="268"/>
      <c r="J454" s="265"/>
      <c r="K454" s="265"/>
      <c r="L454" s="266"/>
      <c r="M454" s="264">
        <f t="shared" si="43"/>
        <v>0</v>
      </c>
      <c r="N454" s="269">
        <f t="shared" si="43"/>
        <v>0</v>
      </c>
      <c r="O454" s="36"/>
      <c r="P454" s="51" t="s">
        <v>1474</v>
      </c>
      <c r="Q454" s="36"/>
      <c r="R454" s="36" t="str">
        <f t="shared" si="38"/>
        <v/>
      </c>
      <c r="S454" s="15"/>
      <c r="T454" s="15"/>
      <c r="U454" s="473"/>
      <c r="V454" s="473"/>
      <c r="W454" s="15"/>
      <c r="X454" s="15"/>
      <c r="Y454" s="15"/>
      <c r="Z454" s="15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</row>
    <row r="455" spans="1:42" s="17" customFormat="1" ht="12.75" hidden="1" customHeight="1" thickBot="1">
      <c r="A455" s="63" t="s">
        <v>2233</v>
      </c>
      <c r="B455" s="104"/>
      <c r="C455" s="159" t="s">
        <v>2234</v>
      </c>
      <c r="D455" s="105"/>
      <c r="E455" s="310"/>
      <c r="F455" s="311"/>
      <c r="G455" s="312"/>
      <c r="H455" s="313"/>
      <c r="I455" s="314"/>
      <c r="J455" s="311"/>
      <c r="K455" s="311"/>
      <c r="L455" s="312"/>
      <c r="M455" s="310">
        <f t="shared" si="43"/>
        <v>0</v>
      </c>
      <c r="N455" s="324">
        <f t="shared" si="43"/>
        <v>0</v>
      </c>
      <c r="O455" s="36"/>
      <c r="P455" s="51" t="s">
        <v>2772</v>
      </c>
      <c r="Q455" s="36"/>
      <c r="R455" s="36" t="str">
        <f t="shared" si="38"/>
        <v/>
      </c>
      <c r="S455" s="15"/>
      <c r="T455" s="15"/>
      <c r="U455" s="473"/>
      <c r="V455" s="473"/>
      <c r="W455" s="15"/>
      <c r="X455" s="15"/>
      <c r="Y455" s="15"/>
      <c r="Z455" s="15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</row>
    <row r="456" spans="1:42" s="18" customFormat="1" ht="15.75" customHeight="1" thickTop="1" thickBot="1">
      <c r="A456" s="63" t="s">
        <v>2274</v>
      </c>
      <c r="B456" s="891" t="s">
        <v>2275</v>
      </c>
      <c r="C456" s="892"/>
      <c r="D456" s="109"/>
      <c r="E456" s="577">
        <f t="shared" ref="E456:N456" si="44">SUM(E457:E486)</f>
        <v>36</v>
      </c>
      <c r="F456" s="578">
        <f t="shared" si="44"/>
        <v>948</v>
      </c>
      <c r="G456" s="579">
        <f t="shared" si="44"/>
        <v>3668</v>
      </c>
      <c r="H456" s="580">
        <f t="shared" si="44"/>
        <v>50</v>
      </c>
      <c r="I456" s="581">
        <f t="shared" si="44"/>
        <v>950</v>
      </c>
      <c r="J456" s="578">
        <f t="shared" si="44"/>
        <v>3569</v>
      </c>
      <c r="K456" s="578">
        <f t="shared" si="44"/>
        <v>0</v>
      </c>
      <c r="L456" s="579">
        <f t="shared" si="44"/>
        <v>0</v>
      </c>
      <c r="M456" s="577">
        <f t="shared" si="44"/>
        <v>950</v>
      </c>
      <c r="N456" s="582">
        <f t="shared" si="44"/>
        <v>3569</v>
      </c>
      <c r="O456" s="36"/>
      <c r="P456" s="51" t="s">
        <v>1500</v>
      </c>
      <c r="Q456" s="36"/>
      <c r="R456" s="36" t="str">
        <f t="shared" si="38"/>
        <v>P</v>
      </c>
      <c r="S456" s="15"/>
      <c r="T456" s="15"/>
      <c r="U456" s="473">
        <f>SUM(M457:M486)</f>
        <v>950</v>
      </c>
      <c r="V456" s="473">
        <f>SUM(N457:N486)</f>
        <v>3569</v>
      </c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</row>
    <row r="457" spans="1:42" s="17" customFormat="1" ht="12.75" hidden="1" customHeight="1" thickTop="1">
      <c r="A457" s="63" t="s">
        <v>2281</v>
      </c>
      <c r="B457" s="95"/>
      <c r="C457" s="152" t="s">
        <v>1628</v>
      </c>
      <c r="D457" s="46"/>
      <c r="E457" s="258"/>
      <c r="F457" s="259"/>
      <c r="G457" s="260"/>
      <c r="H457" s="261"/>
      <c r="I457" s="262"/>
      <c r="J457" s="259"/>
      <c r="K457" s="259"/>
      <c r="L457" s="260"/>
      <c r="M457" s="258">
        <f t="shared" ref="M457:N486" si="45">I457+K457</f>
        <v>0</v>
      </c>
      <c r="N457" s="263">
        <f t="shared" si="45"/>
        <v>0</v>
      </c>
      <c r="O457" s="36"/>
      <c r="P457" s="51" t="s">
        <v>1474</v>
      </c>
      <c r="Q457" s="36"/>
      <c r="R457" s="36" t="str">
        <f t="shared" si="38"/>
        <v/>
      </c>
      <c r="S457" s="15"/>
      <c r="T457" s="15"/>
      <c r="U457" s="473"/>
      <c r="V457" s="473"/>
      <c r="W457" s="15"/>
      <c r="X457" s="15"/>
      <c r="Y457" s="15"/>
      <c r="Z457" s="15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</row>
    <row r="458" spans="1:42" s="17" customFormat="1" ht="12.75" hidden="1" customHeight="1">
      <c r="A458" s="63" t="s">
        <v>2282</v>
      </c>
      <c r="B458" s="72"/>
      <c r="C458" s="144" t="s">
        <v>2283</v>
      </c>
      <c r="D458" s="46"/>
      <c r="E458" s="264"/>
      <c r="F458" s="265"/>
      <c r="G458" s="266"/>
      <c r="H458" s="267"/>
      <c r="I458" s="268"/>
      <c r="J458" s="265"/>
      <c r="K458" s="265"/>
      <c r="L458" s="266"/>
      <c r="M458" s="264">
        <f t="shared" si="45"/>
        <v>0</v>
      </c>
      <c r="N458" s="269">
        <f t="shared" si="45"/>
        <v>0</v>
      </c>
      <c r="O458" s="36"/>
      <c r="P458" s="51" t="s">
        <v>1474</v>
      </c>
      <c r="Q458" s="36"/>
      <c r="R458" s="36" t="str">
        <f t="shared" si="38"/>
        <v/>
      </c>
      <c r="S458" s="15"/>
      <c r="T458" s="15"/>
      <c r="U458" s="473"/>
      <c r="V458" s="473"/>
      <c r="W458" s="15"/>
      <c r="X458" s="15"/>
      <c r="Y458" s="15"/>
      <c r="Z458" s="15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</row>
    <row r="459" spans="1:42" s="143" customFormat="1" ht="12.75" customHeight="1" thickTop="1">
      <c r="A459" s="137" t="s">
        <v>2284</v>
      </c>
      <c r="B459" s="468"/>
      <c r="C459" s="462" t="s">
        <v>2285</v>
      </c>
      <c r="D459" s="469"/>
      <c r="E459" s="463">
        <v>2</v>
      </c>
      <c r="F459" s="464">
        <v>18</v>
      </c>
      <c r="G459" s="465">
        <v>88</v>
      </c>
      <c r="H459" s="470">
        <v>2</v>
      </c>
      <c r="I459" s="471">
        <v>18</v>
      </c>
      <c r="J459" s="464">
        <v>88</v>
      </c>
      <c r="K459" s="464"/>
      <c r="L459" s="465"/>
      <c r="M459" s="463">
        <f t="shared" si="45"/>
        <v>18</v>
      </c>
      <c r="N459" s="472">
        <f t="shared" si="45"/>
        <v>88</v>
      </c>
      <c r="O459" s="138"/>
      <c r="P459" s="139" t="s">
        <v>1474</v>
      </c>
      <c r="Q459" s="138"/>
      <c r="R459" s="138" t="str">
        <f t="shared" ref="R459:R522" si="46">IF(SUM(E459:N459)=0,"",P459)</f>
        <v>M</v>
      </c>
      <c r="S459" s="140"/>
      <c r="T459" s="140"/>
      <c r="U459" s="474"/>
      <c r="V459" s="474"/>
      <c r="W459" s="140"/>
      <c r="X459" s="140"/>
      <c r="Y459" s="140"/>
      <c r="Z459" s="140"/>
      <c r="AA459" s="142"/>
      <c r="AB459" s="142"/>
      <c r="AC459" s="142"/>
      <c r="AD459" s="142"/>
      <c r="AE459" s="142"/>
      <c r="AF459" s="142"/>
      <c r="AG459" s="142"/>
      <c r="AH459" s="142"/>
      <c r="AI459" s="142"/>
      <c r="AJ459" s="142"/>
      <c r="AK459" s="142"/>
      <c r="AL459" s="142"/>
      <c r="AM459" s="142"/>
      <c r="AN459" s="142"/>
      <c r="AO459" s="142"/>
      <c r="AP459" s="142"/>
    </row>
    <row r="460" spans="1:42" s="17" customFormat="1" ht="12.75" hidden="1" customHeight="1">
      <c r="A460" s="63" t="s">
        <v>2286</v>
      </c>
      <c r="B460" s="72"/>
      <c r="C460" s="144" t="s">
        <v>2287</v>
      </c>
      <c r="D460" s="46"/>
      <c r="E460" s="264"/>
      <c r="F460" s="265"/>
      <c r="G460" s="266"/>
      <c r="H460" s="267"/>
      <c r="I460" s="268"/>
      <c r="J460" s="265"/>
      <c r="K460" s="265"/>
      <c r="L460" s="266"/>
      <c r="M460" s="264">
        <f t="shared" si="45"/>
        <v>0</v>
      </c>
      <c r="N460" s="269">
        <f t="shared" si="45"/>
        <v>0</v>
      </c>
      <c r="O460" s="36"/>
      <c r="P460" s="51" t="s">
        <v>1474</v>
      </c>
      <c r="Q460" s="36"/>
      <c r="R460" s="36" t="str">
        <f t="shared" si="46"/>
        <v/>
      </c>
      <c r="S460" s="15"/>
      <c r="T460" s="15"/>
      <c r="U460" s="473"/>
      <c r="V460" s="473"/>
      <c r="W460" s="15"/>
      <c r="X460" s="15"/>
      <c r="Y460" s="15"/>
      <c r="Z460" s="15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</row>
    <row r="461" spans="1:42" s="17" customFormat="1" ht="12.75" hidden="1" customHeight="1">
      <c r="A461" s="63" t="s">
        <v>2276</v>
      </c>
      <c r="B461" s="72"/>
      <c r="C461" s="144" t="s">
        <v>1846</v>
      </c>
      <c r="D461" s="46"/>
      <c r="E461" s="264"/>
      <c r="F461" s="265"/>
      <c r="G461" s="266"/>
      <c r="H461" s="267"/>
      <c r="I461" s="268"/>
      <c r="J461" s="265"/>
      <c r="K461" s="265"/>
      <c r="L461" s="266"/>
      <c r="M461" s="264">
        <f t="shared" si="45"/>
        <v>0</v>
      </c>
      <c r="N461" s="269">
        <f t="shared" si="45"/>
        <v>0</v>
      </c>
      <c r="O461" s="36"/>
      <c r="P461" s="51" t="s">
        <v>1473</v>
      </c>
      <c r="Q461" s="36"/>
      <c r="R461" s="36" t="str">
        <f t="shared" si="46"/>
        <v/>
      </c>
      <c r="S461" s="15"/>
      <c r="T461" s="15"/>
      <c r="U461" s="473"/>
      <c r="V461" s="473"/>
      <c r="W461" s="15"/>
      <c r="X461" s="15"/>
      <c r="Y461" s="15"/>
      <c r="Z461" s="15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</row>
    <row r="462" spans="1:42" s="17" customFormat="1" ht="12.75" hidden="1" customHeight="1">
      <c r="A462" s="63" t="s">
        <v>2288</v>
      </c>
      <c r="B462" s="72"/>
      <c r="C462" s="144" t="s">
        <v>2289</v>
      </c>
      <c r="D462" s="46"/>
      <c r="E462" s="264"/>
      <c r="F462" s="265"/>
      <c r="G462" s="266"/>
      <c r="H462" s="267"/>
      <c r="I462" s="268"/>
      <c r="J462" s="265"/>
      <c r="K462" s="265"/>
      <c r="L462" s="266"/>
      <c r="M462" s="264">
        <f t="shared" si="45"/>
        <v>0</v>
      </c>
      <c r="N462" s="269">
        <f t="shared" si="45"/>
        <v>0</v>
      </c>
      <c r="O462" s="36"/>
      <c r="P462" s="51" t="s">
        <v>1474</v>
      </c>
      <c r="Q462" s="36"/>
      <c r="R462" s="36" t="str">
        <f t="shared" si="46"/>
        <v/>
      </c>
      <c r="S462" s="15"/>
      <c r="T462" s="15"/>
      <c r="U462" s="473"/>
      <c r="V462" s="473"/>
      <c r="W462" s="15"/>
      <c r="X462" s="15"/>
      <c r="Y462" s="15"/>
      <c r="Z462" s="15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</row>
    <row r="463" spans="1:42" s="17" customFormat="1" ht="12.75" hidden="1" customHeight="1">
      <c r="A463" s="63" t="s">
        <v>2290</v>
      </c>
      <c r="B463" s="72"/>
      <c r="C463" s="144" t="s">
        <v>2291</v>
      </c>
      <c r="D463" s="46"/>
      <c r="E463" s="264"/>
      <c r="F463" s="265"/>
      <c r="G463" s="266"/>
      <c r="H463" s="267"/>
      <c r="I463" s="268"/>
      <c r="J463" s="265"/>
      <c r="K463" s="265"/>
      <c r="L463" s="266"/>
      <c r="M463" s="264">
        <f t="shared" si="45"/>
        <v>0</v>
      </c>
      <c r="N463" s="269">
        <f t="shared" si="45"/>
        <v>0</v>
      </c>
      <c r="O463" s="36"/>
      <c r="P463" s="51" t="s">
        <v>1474</v>
      </c>
      <c r="Q463" s="36"/>
      <c r="R463" s="36" t="str">
        <f t="shared" si="46"/>
        <v/>
      </c>
      <c r="S463" s="15"/>
      <c r="T463" s="15"/>
      <c r="U463" s="473"/>
      <c r="V463" s="473"/>
      <c r="W463" s="15"/>
      <c r="X463" s="15"/>
      <c r="Y463" s="15"/>
      <c r="Z463" s="15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</row>
    <row r="464" spans="1:42" s="17" customFormat="1" ht="12.75" hidden="1" customHeight="1">
      <c r="A464" s="63" t="s">
        <v>2292</v>
      </c>
      <c r="B464" s="72"/>
      <c r="C464" s="144" t="s">
        <v>2293</v>
      </c>
      <c r="D464" s="46"/>
      <c r="E464" s="264"/>
      <c r="F464" s="265"/>
      <c r="G464" s="266"/>
      <c r="H464" s="267"/>
      <c r="I464" s="268"/>
      <c r="J464" s="265"/>
      <c r="K464" s="265"/>
      <c r="L464" s="266"/>
      <c r="M464" s="264">
        <f t="shared" si="45"/>
        <v>0</v>
      </c>
      <c r="N464" s="269">
        <f t="shared" si="45"/>
        <v>0</v>
      </c>
      <c r="O464" s="36"/>
      <c r="P464" s="51" t="s">
        <v>1474</v>
      </c>
      <c r="Q464" s="36"/>
      <c r="R464" s="36" t="str">
        <f t="shared" si="46"/>
        <v/>
      </c>
      <c r="S464" s="15"/>
      <c r="T464" s="15"/>
      <c r="U464" s="473"/>
      <c r="V464" s="473"/>
      <c r="W464" s="15"/>
      <c r="X464" s="15"/>
      <c r="Y464" s="15"/>
      <c r="Z464" s="15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</row>
    <row r="465" spans="1:42" s="17" customFormat="1" ht="12.75" hidden="1" customHeight="1">
      <c r="A465" s="63" t="s">
        <v>2294</v>
      </c>
      <c r="B465" s="72"/>
      <c r="C465" s="144" t="s">
        <v>2295</v>
      </c>
      <c r="D465" s="46"/>
      <c r="E465" s="264"/>
      <c r="F465" s="265"/>
      <c r="G465" s="266"/>
      <c r="H465" s="267"/>
      <c r="I465" s="268"/>
      <c r="J465" s="265"/>
      <c r="K465" s="265"/>
      <c r="L465" s="266"/>
      <c r="M465" s="264">
        <f t="shared" si="45"/>
        <v>0</v>
      </c>
      <c r="N465" s="269">
        <f t="shared" si="45"/>
        <v>0</v>
      </c>
      <c r="O465" s="36"/>
      <c r="P465" s="51" t="s">
        <v>1474</v>
      </c>
      <c r="Q465" s="36"/>
      <c r="R465" s="36" t="str">
        <f t="shared" si="46"/>
        <v/>
      </c>
      <c r="S465" s="15"/>
      <c r="T465" s="15"/>
      <c r="U465" s="473"/>
      <c r="V465" s="473"/>
      <c r="W465" s="15"/>
      <c r="X465" s="15"/>
      <c r="Y465" s="15"/>
      <c r="Z465" s="15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</row>
    <row r="466" spans="1:42" s="17" customFormat="1" ht="12.75" hidden="1" customHeight="1">
      <c r="A466" s="63" t="s">
        <v>2296</v>
      </c>
      <c r="B466" s="72"/>
      <c r="C466" s="144" t="s">
        <v>2297</v>
      </c>
      <c r="D466" s="46"/>
      <c r="E466" s="264"/>
      <c r="F466" s="265"/>
      <c r="G466" s="266"/>
      <c r="H466" s="267"/>
      <c r="I466" s="268"/>
      <c r="J466" s="265"/>
      <c r="K466" s="265"/>
      <c r="L466" s="266"/>
      <c r="M466" s="264">
        <f t="shared" si="45"/>
        <v>0</v>
      </c>
      <c r="N466" s="269">
        <f t="shared" si="45"/>
        <v>0</v>
      </c>
      <c r="O466" s="36"/>
      <c r="P466" s="51" t="s">
        <v>1474</v>
      </c>
      <c r="Q466" s="36"/>
      <c r="R466" s="36" t="str">
        <f t="shared" si="46"/>
        <v/>
      </c>
      <c r="S466" s="15"/>
      <c r="T466" s="15"/>
      <c r="U466" s="473"/>
      <c r="V466" s="473"/>
      <c r="W466" s="15"/>
      <c r="X466" s="15"/>
      <c r="Y466" s="15"/>
      <c r="Z466" s="15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</row>
    <row r="467" spans="1:42" s="17" customFormat="1" ht="12.75" hidden="1" customHeight="1">
      <c r="A467" s="63" t="s">
        <v>2298</v>
      </c>
      <c r="B467" s="72"/>
      <c r="C467" s="144" t="s">
        <v>2299</v>
      </c>
      <c r="D467" s="46"/>
      <c r="E467" s="264"/>
      <c r="F467" s="265"/>
      <c r="G467" s="266"/>
      <c r="H467" s="267"/>
      <c r="I467" s="268"/>
      <c r="J467" s="265"/>
      <c r="K467" s="265"/>
      <c r="L467" s="266"/>
      <c r="M467" s="264">
        <f t="shared" si="45"/>
        <v>0</v>
      </c>
      <c r="N467" s="269">
        <f t="shared" si="45"/>
        <v>0</v>
      </c>
      <c r="O467" s="36"/>
      <c r="P467" s="51" t="s">
        <v>1474</v>
      </c>
      <c r="Q467" s="36"/>
      <c r="R467" s="36" t="str">
        <f t="shared" si="46"/>
        <v/>
      </c>
      <c r="S467" s="15"/>
      <c r="T467" s="15"/>
      <c r="U467" s="473"/>
      <c r="V467" s="473"/>
      <c r="W467" s="15"/>
      <c r="X467" s="15"/>
      <c r="Y467" s="15"/>
      <c r="Z467" s="15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</row>
    <row r="468" spans="1:42" s="17" customFormat="1" ht="12.75" hidden="1" customHeight="1">
      <c r="A468" s="63" t="s">
        <v>2300</v>
      </c>
      <c r="B468" s="72"/>
      <c r="C468" s="144" t="s">
        <v>2301</v>
      </c>
      <c r="D468" s="46"/>
      <c r="E468" s="264"/>
      <c r="F468" s="265"/>
      <c r="G468" s="266"/>
      <c r="H468" s="267"/>
      <c r="I468" s="268"/>
      <c r="J468" s="265"/>
      <c r="K468" s="265"/>
      <c r="L468" s="266"/>
      <c r="M468" s="264">
        <f t="shared" si="45"/>
        <v>0</v>
      </c>
      <c r="N468" s="269">
        <f t="shared" si="45"/>
        <v>0</v>
      </c>
      <c r="O468" s="36"/>
      <c r="P468" s="51" t="s">
        <v>1474</v>
      </c>
      <c r="Q468" s="36"/>
      <c r="R468" s="36" t="str">
        <f t="shared" si="46"/>
        <v/>
      </c>
      <c r="S468" s="15"/>
      <c r="T468" s="15"/>
      <c r="U468" s="473"/>
      <c r="V468" s="473"/>
      <c r="W468" s="15"/>
      <c r="X468" s="15"/>
      <c r="Y468" s="15"/>
      <c r="Z468" s="15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</row>
    <row r="469" spans="1:42" s="17" customFormat="1" ht="12.75" hidden="1" customHeight="1">
      <c r="A469" s="63" t="s">
        <v>2302</v>
      </c>
      <c r="B469" s="72"/>
      <c r="C469" s="144" t="s">
        <v>2303</v>
      </c>
      <c r="D469" s="46"/>
      <c r="E469" s="264"/>
      <c r="F469" s="265"/>
      <c r="G469" s="266"/>
      <c r="H469" s="267"/>
      <c r="I469" s="268"/>
      <c r="J469" s="265"/>
      <c r="K469" s="265"/>
      <c r="L469" s="266"/>
      <c r="M469" s="264">
        <f t="shared" si="45"/>
        <v>0</v>
      </c>
      <c r="N469" s="269">
        <f t="shared" si="45"/>
        <v>0</v>
      </c>
      <c r="O469" s="36"/>
      <c r="P469" s="51" t="s">
        <v>1474</v>
      </c>
      <c r="Q469" s="36"/>
      <c r="R469" s="36" t="str">
        <f t="shared" si="46"/>
        <v/>
      </c>
      <c r="S469" s="15"/>
      <c r="T469" s="15"/>
      <c r="U469" s="473"/>
      <c r="V469" s="473"/>
      <c r="W469" s="15"/>
      <c r="X469" s="15"/>
      <c r="Y469" s="15"/>
      <c r="Z469" s="15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</row>
    <row r="470" spans="1:42" s="143" customFormat="1" ht="12.75" customHeight="1">
      <c r="A470" s="137" t="s">
        <v>2304</v>
      </c>
      <c r="B470" s="468"/>
      <c r="C470" s="462" t="s">
        <v>2305</v>
      </c>
      <c r="D470" s="469"/>
      <c r="E470" s="463">
        <v>10</v>
      </c>
      <c r="F470" s="464">
        <v>236</v>
      </c>
      <c r="G470" s="465">
        <v>846</v>
      </c>
      <c r="H470" s="470">
        <v>16</v>
      </c>
      <c r="I470" s="471">
        <v>210</v>
      </c>
      <c r="J470" s="464">
        <v>720</v>
      </c>
      <c r="K470" s="464"/>
      <c r="L470" s="465"/>
      <c r="M470" s="463">
        <f t="shared" si="45"/>
        <v>210</v>
      </c>
      <c r="N470" s="472">
        <f t="shared" si="45"/>
        <v>720</v>
      </c>
      <c r="O470" s="138"/>
      <c r="P470" s="139" t="s">
        <v>1474</v>
      </c>
      <c r="Q470" s="138"/>
      <c r="R470" s="138" t="str">
        <f t="shared" si="46"/>
        <v>M</v>
      </c>
      <c r="S470" s="140"/>
      <c r="T470" s="140"/>
      <c r="U470" s="474"/>
      <c r="V470" s="474"/>
      <c r="W470" s="140"/>
      <c r="X470" s="140"/>
      <c r="Y470" s="140"/>
      <c r="Z470" s="140"/>
      <c r="AA470" s="142"/>
      <c r="AB470" s="142"/>
      <c r="AC470" s="142"/>
      <c r="AD470" s="142"/>
      <c r="AE470" s="142"/>
      <c r="AF470" s="142"/>
      <c r="AG470" s="142"/>
      <c r="AH470" s="142"/>
      <c r="AI470" s="142"/>
      <c r="AJ470" s="142"/>
      <c r="AK470" s="142"/>
      <c r="AL470" s="142"/>
      <c r="AM470" s="142"/>
      <c r="AN470" s="142"/>
      <c r="AO470" s="142"/>
      <c r="AP470" s="142"/>
    </row>
    <row r="471" spans="1:42" s="143" customFormat="1" ht="12.75" customHeight="1">
      <c r="A471" s="137" t="s">
        <v>2306</v>
      </c>
      <c r="B471" s="468"/>
      <c r="C471" s="462" t="s">
        <v>2307</v>
      </c>
      <c r="D471" s="469"/>
      <c r="E471" s="463">
        <v>1</v>
      </c>
      <c r="F471" s="464">
        <v>8</v>
      </c>
      <c r="G471" s="465">
        <v>35</v>
      </c>
      <c r="H471" s="470">
        <v>1</v>
      </c>
      <c r="I471" s="471">
        <v>8</v>
      </c>
      <c r="J471" s="464">
        <v>35</v>
      </c>
      <c r="K471" s="464"/>
      <c r="L471" s="465"/>
      <c r="M471" s="463">
        <f t="shared" si="45"/>
        <v>8</v>
      </c>
      <c r="N471" s="472">
        <f t="shared" si="45"/>
        <v>35</v>
      </c>
      <c r="O471" s="138"/>
      <c r="P471" s="139" t="s">
        <v>1474</v>
      </c>
      <c r="Q471" s="138"/>
      <c r="R471" s="138" t="str">
        <f t="shared" si="46"/>
        <v>M</v>
      </c>
      <c r="S471" s="140"/>
      <c r="T471" s="140"/>
      <c r="U471" s="474"/>
      <c r="V471" s="474"/>
      <c r="W471" s="140"/>
      <c r="X471" s="140"/>
      <c r="Y471" s="140"/>
      <c r="Z471" s="140"/>
      <c r="AA471" s="142"/>
      <c r="AB471" s="142"/>
      <c r="AC471" s="142"/>
      <c r="AD471" s="142"/>
      <c r="AE471" s="142"/>
      <c r="AF471" s="142"/>
      <c r="AG471" s="142"/>
      <c r="AH471" s="142"/>
      <c r="AI471" s="142"/>
      <c r="AJ471" s="142"/>
      <c r="AK471" s="142"/>
      <c r="AL471" s="142"/>
      <c r="AM471" s="142"/>
      <c r="AN471" s="142"/>
      <c r="AO471" s="142"/>
      <c r="AP471" s="142"/>
    </row>
    <row r="472" spans="1:42" s="143" customFormat="1" ht="12.75" hidden="1" customHeight="1">
      <c r="A472" s="137" t="s">
        <v>2308</v>
      </c>
      <c r="B472" s="468"/>
      <c r="C472" s="462" t="s">
        <v>2309</v>
      </c>
      <c r="D472" s="469"/>
      <c r="E472" s="463"/>
      <c r="F472" s="464"/>
      <c r="G472" s="465"/>
      <c r="H472" s="470"/>
      <c r="I472" s="471"/>
      <c r="J472" s="464"/>
      <c r="K472" s="464"/>
      <c r="L472" s="465"/>
      <c r="M472" s="463">
        <f t="shared" si="45"/>
        <v>0</v>
      </c>
      <c r="N472" s="472">
        <f t="shared" si="45"/>
        <v>0</v>
      </c>
      <c r="O472" s="138"/>
      <c r="P472" s="139" t="s">
        <v>1474</v>
      </c>
      <c r="Q472" s="138"/>
      <c r="R472" s="138" t="str">
        <f t="shared" si="46"/>
        <v/>
      </c>
      <c r="S472" s="140"/>
      <c r="T472" s="140"/>
      <c r="U472" s="474"/>
      <c r="V472" s="474"/>
      <c r="W472" s="140"/>
      <c r="X472" s="140"/>
      <c r="Y472" s="140"/>
      <c r="Z472" s="140"/>
      <c r="AA472" s="142"/>
      <c r="AB472" s="142"/>
      <c r="AC472" s="142"/>
      <c r="AD472" s="142"/>
      <c r="AE472" s="142"/>
      <c r="AF472" s="142"/>
      <c r="AG472" s="142"/>
      <c r="AH472" s="142"/>
      <c r="AI472" s="142"/>
      <c r="AJ472" s="142"/>
      <c r="AK472" s="142"/>
      <c r="AL472" s="142"/>
      <c r="AM472" s="142"/>
      <c r="AN472" s="142"/>
      <c r="AO472" s="142"/>
      <c r="AP472" s="142"/>
    </row>
    <row r="473" spans="1:42" s="143" customFormat="1" ht="12.75" hidden="1" customHeight="1">
      <c r="A473" s="137" t="s">
        <v>2310</v>
      </c>
      <c r="B473" s="468"/>
      <c r="C473" s="462" t="s">
        <v>2311</v>
      </c>
      <c r="D473" s="469"/>
      <c r="E473" s="463"/>
      <c r="F473" s="464"/>
      <c r="G473" s="465"/>
      <c r="H473" s="470"/>
      <c r="I473" s="471"/>
      <c r="J473" s="464"/>
      <c r="K473" s="464"/>
      <c r="L473" s="465"/>
      <c r="M473" s="463">
        <f t="shared" si="45"/>
        <v>0</v>
      </c>
      <c r="N473" s="472">
        <f t="shared" si="45"/>
        <v>0</v>
      </c>
      <c r="O473" s="138"/>
      <c r="P473" s="139" t="s">
        <v>1474</v>
      </c>
      <c r="Q473" s="138"/>
      <c r="R473" s="138" t="str">
        <f t="shared" si="46"/>
        <v/>
      </c>
      <c r="S473" s="140"/>
      <c r="T473" s="140"/>
      <c r="U473" s="474"/>
      <c r="V473" s="474"/>
      <c r="W473" s="140"/>
      <c r="X473" s="140"/>
      <c r="Y473" s="140"/>
      <c r="Z473" s="140"/>
      <c r="AA473" s="142"/>
      <c r="AB473" s="142"/>
      <c r="AC473" s="142"/>
      <c r="AD473" s="142"/>
      <c r="AE473" s="142"/>
      <c r="AF473" s="142"/>
      <c r="AG473" s="142"/>
      <c r="AH473" s="142"/>
      <c r="AI473" s="142"/>
      <c r="AJ473" s="142"/>
      <c r="AK473" s="142"/>
      <c r="AL473" s="142"/>
      <c r="AM473" s="142"/>
      <c r="AN473" s="142"/>
      <c r="AO473" s="142"/>
      <c r="AP473" s="142"/>
    </row>
    <row r="474" spans="1:42" s="143" customFormat="1" ht="12.75" hidden="1" customHeight="1">
      <c r="A474" s="137" t="s">
        <v>2312</v>
      </c>
      <c r="B474" s="468"/>
      <c r="C474" s="462" t="s">
        <v>2313</v>
      </c>
      <c r="D474" s="469"/>
      <c r="E474" s="463"/>
      <c r="F474" s="464"/>
      <c r="G474" s="465"/>
      <c r="H474" s="470"/>
      <c r="I474" s="471"/>
      <c r="J474" s="464"/>
      <c r="K474" s="464"/>
      <c r="L474" s="465"/>
      <c r="M474" s="463">
        <f t="shared" si="45"/>
        <v>0</v>
      </c>
      <c r="N474" s="472">
        <f t="shared" si="45"/>
        <v>0</v>
      </c>
      <c r="O474" s="138"/>
      <c r="P474" s="139" t="s">
        <v>1474</v>
      </c>
      <c r="Q474" s="138"/>
      <c r="R474" s="138" t="str">
        <f t="shared" si="46"/>
        <v/>
      </c>
      <c r="S474" s="140"/>
      <c r="T474" s="140"/>
      <c r="U474" s="474"/>
      <c r="V474" s="474"/>
      <c r="W474" s="140"/>
      <c r="X474" s="140"/>
      <c r="Y474" s="140"/>
      <c r="Z474" s="140"/>
      <c r="AA474" s="142"/>
      <c r="AB474" s="142"/>
      <c r="AC474" s="142"/>
      <c r="AD474" s="142"/>
      <c r="AE474" s="142"/>
      <c r="AF474" s="142"/>
      <c r="AG474" s="142"/>
      <c r="AH474" s="142"/>
      <c r="AI474" s="142"/>
      <c r="AJ474" s="142"/>
      <c r="AK474" s="142"/>
      <c r="AL474" s="142"/>
      <c r="AM474" s="142"/>
      <c r="AN474" s="142"/>
      <c r="AO474" s="142"/>
      <c r="AP474" s="142"/>
    </row>
    <row r="475" spans="1:42" s="143" customFormat="1" ht="12.75" hidden="1" customHeight="1">
      <c r="A475" s="137" t="s">
        <v>2314</v>
      </c>
      <c r="B475" s="468"/>
      <c r="C475" s="462" t="s">
        <v>2315</v>
      </c>
      <c r="D475" s="469"/>
      <c r="E475" s="463"/>
      <c r="F475" s="464"/>
      <c r="G475" s="465"/>
      <c r="H475" s="470"/>
      <c r="I475" s="471"/>
      <c r="J475" s="464"/>
      <c r="K475" s="464"/>
      <c r="L475" s="465"/>
      <c r="M475" s="463">
        <f t="shared" si="45"/>
        <v>0</v>
      </c>
      <c r="N475" s="472">
        <f t="shared" si="45"/>
        <v>0</v>
      </c>
      <c r="O475" s="138"/>
      <c r="P475" s="139" t="s">
        <v>1474</v>
      </c>
      <c r="Q475" s="138"/>
      <c r="R475" s="138" t="str">
        <f t="shared" si="46"/>
        <v/>
      </c>
      <c r="S475" s="140"/>
      <c r="T475" s="140"/>
      <c r="U475" s="474"/>
      <c r="V475" s="474"/>
      <c r="W475" s="140"/>
      <c r="X475" s="140"/>
      <c r="Y475" s="140"/>
      <c r="Z475" s="140"/>
      <c r="AA475" s="142"/>
      <c r="AB475" s="142"/>
      <c r="AC475" s="142"/>
      <c r="AD475" s="142"/>
      <c r="AE475" s="142"/>
      <c r="AF475" s="142"/>
      <c r="AG475" s="142"/>
      <c r="AH475" s="142"/>
      <c r="AI475" s="142"/>
      <c r="AJ475" s="142"/>
      <c r="AK475" s="142"/>
      <c r="AL475" s="142"/>
      <c r="AM475" s="142"/>
      <c r="AN475" s="142"/>
      <c r="AO475" s="142"/>
      <c r="AP475" s="142"/>
    </row>
    <row r="476" spans="1:42" s="143" customFormat="1" ht="12.75" customHeight="1">
      <c r="A476" s="137" t="s">
        <v>2316</v>
      </c>
      <c r="B476" s="468"/>
      <c r="C476" s="462" t="s">
        <v>2317</v>
      </c>
      <c r="D476" s="469"/>
      <c r="E476" s="463">
        <v>2</v>
      </c>
      <c r="F476" s="464">
        <v>163</v>
      </c>
      <c r="G476" s="465">
        <v>318</v>
      </c>
      <c r="H476" s="470">
        <v>2</v>
      </c>
      <c r="I476" s="471">
        <v>163</v>
      </c>
      <c r="J476" s="464">
        <v>318</v>
      </c>
      <c r="K476" s="464"/>
      <c r="L476" s="465"/>
      <c r="M476" s="463">
        <f t="shared" si="45"/>
        <v>163</v>
      </c>
      <c r="N476" s="472">
        <f t="shared" si="45"/>
        <v>318</v>
      </c>
      <c r="O476" s="138"/>
      <c r="P476" s="139" t="s">
        <v>1474</v>
      </c>
      <c r="Q476" s="138"/>
      <c r="R476" s="138" t="str">
        <f t="shared" si="46"/>
        <v>M</v>
      </c>
      <c r="S476" s="140"/>
      <c r="T476" s="140"/>
      <c r="U476" s="474"/>
      <c r="V476" s="474"/>
      <c r="W476" s="140"/>
      <c r="X476" s="140"/>
      <c r="Y476" s="140"/>
      <c r="Z476" s="140"/>
      <c r="AA476" s="142"/>
      <c r="AB476" s="142"/>
      <c r="AC476" s="142"/>
      <c r="AD476" s="142"/>
      <c r="AE476" s="142"/>
      <c r="AF476" s="142"/>
      <c r="AG476" s="142"/>
      <c r="AH476" s="142"/>
      <c r="AI476" s="142"/>
      <c r="AJ476" s="142"/>
      <c r="AK476" s="142"/>
      <c r="AL476" s="142"/>
      <c r="AM476" s="142"/>
      <c r="AN476" s="142"/>
      <c r="AO476" s="142"/>
      <c r="AP476" s="142"/>
    </row>
    <row r="477" spans="1:42" s="143" customFormat="1" ht="12.75" customHeight="1">
      <c r="A477" s="137" t="s">
        <v>2318</v>
      </c>
      <c r="B477" s="468"/>
      <c r="C477" s="462" t="s">
        <v>2319</v>
      </c>
      <c r="D477" s="469"/>
      <c r="E477" s="463">
        <v>7</v>
      </c>
      <c r="F477" s="464">
        <v>150</v>
      </c>
      <c r="G477" s="465">
        <v>667</v>
      </c>
      <c r="H477" s="470">
        <v>15</v>
      </c>
      <c r="I477" s="471">
        <v>150</v>
      </c>
      <c r="J477" s="464">
        <v>667</v>
      </c>
      <c r="K477" s="464"/>
      <c r="L477" s="465"/>
      <c r="M477" s="463">
        <f t="shared" si="45"/>
        <v>150</v>
      </c>
      <c r="N477" s="472">
        <f t="shared" si="45"/>
        <v>667</v>
      </c>
      <c r="O477" s="138"/>
      <c r="P477" s="139" t="s">
        <v>1474</v>
      </c>
      <c r="Q477" s="138"/>
      <c r="R477" s="138" t="str">
        <f t="shared" si="46"/>
        <v>M</v>
      </c>
      <c r="S477" s="140"/>
      <c r="T477" s="140"/>
      <c r="U477" s="474"/>
      <c r="V477" s="474"/>
      <c r="W477" s="140"/>
      <c r="X477" s="140"/>
      <c r="Y477" s="140"/>
      <c r="Z477" s="140"/>
      <c r="AA477" s="142"/>
      <c r="AB477" s="142"/>
      <c r="AC477" s="142"/>
      <c r="AD477" s="142"/>
      <c r="AE477" s="142"/>
      <c r="AF477" s="142"/>
      <c r="AG477" s="142"/>
      <c r="AH477" s="142"/>
      <c r="AI477" s="142"/>
      <c r="AJ477" s="142"/>
      <c r="AK477" s="142"/>
      <c r="AL477" s="142"/>
      <c r="AM477" s="142"/>
      <c r="AN477" s="142"/>
      <c r="AO477" s="142"/>
      <c r="AP477" s="142"/>
    </row>
    <row r="478" spans="1:42" s="17" customFormat="1" ht="12.75" hidden="1" customHeight="1">
      <c r="A478" s="63" t="s">
        <v>2320</v>
      </c>
      <c r="B478" s="72"/>
      <c r="C478" s="144" t="s">
        <v>2321</v>
      </c>
      <c r="D478" s="46"/>
      <c r="E478" s="264"/>
      <c r="F478" s="265"/>
      <c r="G478" s="266"/>
      <c r="H478" s="267"/>
      <c r="I478" s="268"/>
      <c r="J478" s="265"/>
      <c r="K478" s="265"/>
      <c r="L478" s="266"/>
      <c r="M478" s="264">
        <f t="shared" si="45"/>
        <v>0</v>
      </c>
      <c r="N478" s="269">
        <f t="shared" si="45"/>
        <v>0</v>
      </c>
      <c r="O478" s="36"/>
      <c r="P478" s="51" t="s">
        <v>1474</v>
      </c>
      <c r="Q478" s="36"/>
      <c r="R478" s="36" t="str">
        <f t="shared" si="46"/>
        <v/>
      </c>
      <c r="S478" s="15"/>
      <c r="T478" s="15"/>
      <c r="U478" s="473"/>
      <c r="V478" s="473"/>
      <c r="W478" s="15"/>
      <c r="X478" s="15"/>
      <c r="Y478" s="15"/>
      <c r="Z478" s="15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</row>
    <row r="479" spans="1:42" s="17" customFormat="1" ht="12.75" hidden="1" customHeight="1">
      <c r="A479" s="63" t="s">
        <v>2322</v>
      </c>
      <c r="B479" s="72"/>
      <c r="C479" s="144" t="s">
        <v>1777</v>
      </c>
      <c r="D479" s="46"/>
      <c r="E479" s="264"/>
      <c r="F479" s="265"/>
      <c r="G479" s="266"/>
      <c r="H479" s="267"/>
      <c r="I479" s="268"/>
      <c r="J479" s="265"/>
      <c r="K479" s="265"/>
      <c r="L479" s="266"/>
      <c r="M479" s="264">
        <f t="shared" si="45"/>
        <v>0</v>
      </c>
      <c r="N479" s="269">
        <f t="shared" si="45"/>
        <v>0</v>
      </c>
      <c r="O479" s="36"/>
      <c r="P479" s="51" t="s">
        <v>1474</v>
      </c>
      <c r="Q479" s="36"/>
      <c r="R479" s="36" t="str">
        <f t="shared" si="46"/>
        <v/>
      </c>
      <c r="S479" s="15"/>
      <c r="T479" s="15"/>
      <c r="U479" s="473"/>
      <c r="V479" s="473"/>
      <c r="W479" s="15"/>
      <c r="X479" s="15"/>
      <c r="Y479" s="15"/>
      <c r="Z479" s="15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</row>
    <row r="480" spans="1:42" s="143" customFormat="1" ht="12.75" customHeight="1">
      <c r="A480" s="137" t="s">
        <v>2278</v>
      </c>
      <c r="B480" s="468"/>
      <c r="C480" s="144" t="s">
        <v>2279</v>
      </c>
      <c r="D480" s="469"/>
      <c r="E480" s="463">
        <v>7</v>
      </c>
      <c r="F480" s="464">
        <v>90</v>
      </c>
      <c r="G480" s="465">
        <v>381</v>
      </c>
      <c r="H480" s="470">
        <v>5</v>
      </c>
      <c r="I480" s="471">
        <v>88</v>
      </c>
      <c r="J480" s="464">
        <v>371</v>
      </c>
      <c r="K480" s="464"/>
      <c r="L480" s="465"/>
      <c r="M480" s="463">
        <f t="shared" si="45"/>
        <v>88</v>
      </c>
      <c r="N480" s="472">
        <f t="shared" si="45"/>
        <v>371</v>
      </c>
      <c r="O480" s="138"/>
      <c r="P480" s="139" t="s">
        <v>1473</v>
      </c>
      <c r="Q480" s="138"/>
      <c r="R480" s="138" t="str">
        <f t="shared" si="46"/>
        <v>C</v>
      </c>
      <c r="S480" s="140"/>
      <c r="T480" s="140"/>
      <c r="U480" s="474"/>
      <c r="V480" s="474"/>
      <c r="W480" s="140"/>
      <c r="X480" s="140"/>
      <c r="Y480" s="140"/>
      <c r="Z480" s="140"/>
      <c r="AA480" s="142"/>
      <c r="AB480" s="142"/>
      <c r="AC480" s="142"/>
      <c r="AD480" s="142"/>
      <c r="AE480" s="142"/>
      <c r="AF480" s="142"/>
      <c r="AG480" s="142"/>
      <c r="AH480" s="142"/>
      <c r="AI480" s="142"/>
      <c r="AJ480" s="142"/>
      <c r="AK480" s="142"/>
      <c r="AL480" s="142"/>
      <c r="AM480" s="142"/>
      <c r="AN480" s="142"/>
      <c r="AO480" s="142"/>
      <c r="AP480" s="142"/>
    </row>
    <row r="481" spans="1:42" s="17" customFormat="1" ht="12.75" hidden="1" customHeight="1">
      <c r="A481" s="63" t="s">
        <v>2323</v>
      </c>
      <c r="B481" s="72"/>
      <c r="C481" s="144" t="s">
        <v>2324</v>
      </c>
      <c r="D481" s="46"/>
      <c r="E481" s="264"/>
      <c r="F481" s="265"/>
      <c r="G481" s="266"/>
      <c r="H481" s="267"/>
      <c r="I481" s="268"/>
      <c r="J481" s="265"/>
      <c r="K481" s="265"/>
      <c r="L481" s="266"/>
      <c r="M481" s="264">
        <f t="shared" si="45"/>
        <v>0</v>
      </c>
      <c r="N481" s="269">
        <f t="shared" si="45"/>
        <v>0</v>
      </c>
      <c r="O481" s="36"/>
      <c r="P481" s="51" t="s">
        <v>1474</v>
      </c>
      <c r="Q481" s="36"/>
      <c r="R481" s="36" t="str">
        <f t="shared" si="46"/>
        <v/>
      </c>
      <c r="S481" s="15"/>
      <c r="T481" s="15"/>
      <c r="U481" s="473"/>
      <c r="V481" s="473"/>
      <c r="W481" s="15"/>
      <c r="X481" s="15"/>
      <c r="Y481" s="15"/>
      <c r="Z481" s="15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</row>
    <row r="482" spans="1:42" s="17" customFormat="1" ht="12.75" hidden="1" customHeight="1">
      <c r="A482" s="63" t="s">
        <v>2325</v>
      </c>
      <c r="B482" s="72"/>
      <c r="C482" s="73" t="s">
        <v>1535</v>
      </c>
      <c r="D482" s="46"/>
      <c r="E482" s="264"/>
      <c r="F482" s="265"/>
      <c r="G482" s="266"/>
      <c r="H482" s="267"/>
      <c r="I482" s="268"/>
      <c r="J482" s="265"/>
      <c r="K482" s="265"/>
      <c r="L482" s="266"/>
      <c r="M482" s="264">
        <f t="shared" si="45"/>
        <v>0</v>
      </c>
      <c r="N482" s="269">
        <f t="shared" si="45"/>
        <v>0</v>
      </c>
      <c r="O482" s="36"/>
      <c r="P482" s="51" t="s">
        <v>1474</v>
      </c>
      <c r="Q482" s="36"/>
      <c r="R482" s="36" t="str">
        <f t="shared" si="46"/>
        <v/>
      </c>
      <c r="S482" s="15"/>
      <c r="T482" s="15"/>
      <c r="U482" s="473"/>
      <c r="V482" s="473"/>
      <c r="W482" s="15"/>
      <c r="X482" s="15"/>
      <c r="Y482" s="15"/>
      <c r="Z482" s="15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</row>
    <row r="483" spans="1:42" s="17" customFormat="1" ht="12.75" customHeight="1">
      <c r="A483" s="63" t="s">
        <v>2326</v>
      </c>
      <c r="B483" s="72"/>
      <c r="C483" s="144" t="s">
        <v>1537</v>
      </c>
      <c r="D483" s="46"/>
      <c r="E483" s="264">
        <v>3</v>
      </c>
      <c r="F483" s="464">
        <v>58</v>
      </c>
      <c r="G483" s="465">
        <v>285</v>
      </c>
      <c r="H483" s="470">
        <v>4</v>
      </c>
      <c r="I483" s="471">
        <v>58</v>
      </c>
      <c r="J483" s="464">
        <v>285</v>
      </c>
      <c r="K483" s="464"/>
      <c r="L483" s="465"/>
      <c r="M483" s="463">
        <f t="shared" si="45"/>
        <v>58</v>
      </c>
      <c r="N483" s="472">
        <f t="shared" si="45"/>
        <v>285</v>
      </c>
      <c r="O483" s="36"/>
      <c r="P483" s="51" t="s">
        <v>1474</v>
      </c>
      <c r="Q483" s="36"/>
      <c r="R483" s="36" t="str">
        <f t="shared" si="46"/>
        <v>M</v>
      </c>
      <c r="S483" s="15"/>
      <c r="T483" s="15"/>
      <c r="U483" s="473"/>
      <c r="V483" s="473"/>
      <c r="W483" s="15"/>
      <c r="X483" s="15"/>
      <c r="Y483" s="15"/>
      <c r="Z483" s="15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</row>
    <row r="484" spans="1:42" s="143" customFormat="1" ht="12.75" customHeight="1">
      <c r="A484" s="137" t="s">
        <v>2280</v>
      </c>
      <c r="B484" s="468"/>
      <c r="C484" s="462" t="s">
        <v>2049</v>
      </c>
      <c r="D484" s="469"/>
      <c r="E484" s="463">
        <v>3</v>
      </c>
      <c r="F484" s="464">
        <v>170</v>
      </c>
      <c r="G484" s="465">
        <v>850</v>
      </c>
      <c r="H484" s="470">
        <v>3</v>
      </c>
      <c r="I484" s="471">
        <v>170</v>
      </c>
      <c r="J484" s="464">
        <v>850</v>
      </c>
      <c r="K484" s="464"/>
      <c r="L484" s="465"/>
      <c r="M484" s="463">
        <f t="shared" si="45"/>
        <v>170</v>
      </c>
      <c r="N484" s="472">
        <f t="shared" si="45"/>
        <v>850</v>
      </c>
      <c r="O484" s="138"/>
      <c r="P484" s="139" t="s">
        <v>1473</v>
      </c>
      <c r="Q484" s="138"/>
      <c r="R484" s="138" t="str">
        <f t="shared" si="46"/>
        <v>C</v>
      </c>
      <c r="S484" s="140"/>
      <c r="T484" s="140"/>
      <c r="U484" s="474"/>
      <c r="V484" s="474"/>
      <c r="W484" s="140"/>
      <c r="X484" s="140"/>
      <c r="Y484" s="140"/>
      <c r="Z484" s="140"/>
      <c r="AA484" s="142"/>
      <c r="AB484" s="142"/>
      <c r="AC484" s="142"/>
      <c r="AD484" s="142"/>
      <c r="AE484" s="142"/>
      <c r="AF484" s="142"/>
      <c r="AG484" s="142"/>
      <c r="AH484" s="142"/>
      <c r="AI484" s="142"/>
      <c r="AJ484" s="142"/>
      <c r="AK484" s="142"/>
      <c r="AL484" s="142"/>
      <c r="AM484" s="142"/>
      <c r="AN484" s="142"/>
      <c r="AO484" s="142"/>
      <c r="AP484" s="142"/>
    </row>
    <row r="485" spans="1:42" s="17" customFormat="1" ht="12.75" hidden="1" customHeight="1">
      <c r="A485" s="63" t="s">
        <v>2327</v>
      </c>
      <c r="B485" s="72"/>
      <c r="C485" s="144" t="s">
        <v>2328</v>
      </c>
      <c r="D485" s="46"/>
      <c r="E485" s="264"/>
      <c r="F485" s="265"/>
      <c r="G485" s="266"/>
      <c r="H485" s="267"/>
      <c r="I485" s="268"/>
      <c r="J485" s="265"/>
      <c r="K485" s="265"/>
      <c r="L485" s="266"/>
      <c r="M485" s="264">
        <f t="shared" si="45"/>
        <v>0</v>
      </c>
      <c r="N485" s="269">
        <f t="shared" si="45"/>
        <v>0</v>
      </c>
      <c r="O485" s="36"/>
      <c r="P485" s="51" t="s">
        <v>1474</v>
      </c>
      <c r="Q485" s="36"/>
      <c r="R485" s="36" t="str">
        <f t="shared" si="46"/>
        <v/>
      </c>
      <c r="S485" s="15"/>
      <c r="T485" s="15"/>
      <c r="U485" s="473"/>
      <c r="V485" s="473"/>
      <c r="W485" s="15"/>
      <c r="X485" s="15"/>
      <c r="Y485" s="15"/>
      <c r="Z485" s="15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</row>
    <row r="486" spans="1:42" s="17" customFormat="1" ht="12.75" customHeight="1" thickBot="1">
      <c r="A486" s="63" t="s">
        <v>2329</v>
      </c>
      <c r="B486" s="104"/>
      <c r="C486" s="159" t="s">
        <v>2134</v>
      </c>
      <c r="D486" s="105"/>
      <c r="E486" s="310">
        <v>1</v>
      </c>
      <c r="F486" s="311">
        <v>55</v>
      </c>
      <c r="G486" s="312">
        <v>198</v>
      </c>
      <c r="H486" s="482">
        <v>2</v>
      </c>
      <c r="I486" s="483">
        <v>85</v>
      </c>
      <c r="J486" s="484">
        <v>235</v>
      </c>
      <c r="K486" s="484"/>
      <c r="L486" s="125"/>
      <c r="M486" s="485">
        <f t="shared" si="45"/>
        <v>85</v>
      </c>
      <c r="N486" s="486">
        <f t="shared" si="45"/>
        <v>235</v>
      </c>
      <c r="O486" s="36"/>
      <c r="P486" s="51" t="s">
        <v>1474</v>
      </c>
      <c r="Q486" s="36"/>
      <c r="R486" s="36" t="str">
        <f t="shared" si="46"/>
        <v>M</v>
      </c>
      <c r="S486" s="15"/>
      <c r="T486" s="15"/>
      <c r="U486" s="473"/>
      <c r="V486" s="473"/>
      <c r="W486" s="15"/>
      <c r="X486" s="15"/>
      <c r="Y486" s="15"/>
      <c r="Z486" s="15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</row>
    <row r="487" spans="1:42" s="18" customFormat="1" ht="15.75" customHeight="1" thickTop="1" thickBot="1">
      <c r="A487" s="63" t="s">
        <v>2330</v>
      </c>
      <c r="B487" s="893" t="s">
        <v>1835</v>
      </c>
      <c r="C487" s="894"/>
      <c r="D487" s="108"/>
      <c r="E487" s="552">
        <f t="shared" ref="E487:N487" si="47">SUM(E488:E528)</f>
        <v>61</v>
      </c>
      <c r="F487" s="553">
        <f t="shared" si="47"/>
        <v>1896</v>
      </c>
      <c r="G487" s="554">
        <f t="shared" si="47"/>
        <v>8389</v>
      </c>
      <c r="H487" s="555">
        <f t="shared" si="47"/>
        <v>54</v>
      </c>
      <c r="I487" s="556">
        <f t="shared" si="47"/>
        <v>1022</v>
      </c>
      <c r="J487" s="553">
        <f t="shared" si="47"/>
        <v>4357</v>
      </c>
      <c r="K487" s="553">
        <f t="shared" si="47"/>
        <v>0</v>
      </c>
      <c r="L487" s="554">
        <f t="shared" si="47"/>
        <v>0</v>
      </c>
      <c r="M487" s="552">
        <f t="shared" si="47"/>
        <v>1022</v>
      </c>
      <c r="N487" s="557">
        <f t="shared" si="47"/>
        <v>4357</v>
      </c>
      <c r="O487" s="36"/>
      <c r="P487" s="51" t="s">
        <v>1500</v>
      </c>
      <c r="Q487" s="36"/>
      <c r="R487" s="36" t="str">
        <f t="shared" si="46"/>
        <v>P</v>
      </c>
      <c r="S487" s="15"/>
      <c r="T487" s="15"/>
      <c r="U487" s="473">
        <f>SUM(M488:M528)</f>
        <v>1022</v>
      </c>
      <c r="V487" s="473">
        <f>SUM(N488:N528)</f>
        <v>4357</v>
      </c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</row>
    <row r="488" spans="1:42" s="143" customFormat="1" ht="12.75" customHeight="1" thickTop="1">
      <c r="A488" s="137" t="s">
        <v>2333</v>
      </c>
      <c r="B488" s="487"/>
      <c r="C488" s="488" t="s">
        <v>2334</v>
      </c>
      <c r="D488" s="469"/>
      <c r="E488" s="480">
        <v>1</v>
      </c>
      <c r="F488" s="489">
        <v>1</v>
      </c>
      <c r="G488" s="490">
        <v>5</v>
      </c>
      <c r="H488" s="491"/>
      <c r="I488" s="492"/>
      <c r="J488" s="489"/>
      <c r="K488" s="489"/>
      <c r="L488" s="490"/>
      <c r="M488" s="480">
        <f t="shared" ref="M488:N528" si="48">I488+K488</f>
        <v>0</v>
      </c>
      <c r="N488" s="481">
        <f t="shared" si="48"/>
        <v>0</v>
      </c>
      <c r="O488" s="138"/>
      <c r="P488" s="139" t="s">
        <v>1474</v>
      </c>
      <c r="Q488" s="138"/>
      <c r="R488" s="138" t="str">
        <f t="shared" si="46"/>
        <v>M</v>
      </c>
      <c r="S488" s="140"/>
      <c r="T488" s="140"/>
      <c r="U488" s="474"/>
      <c r="V488" s="474"/>
      <c r="W488" s="140"/>
      <c r="X488" s="140"/>
      <c r="Y488" s="140"/>
      <c r="Z488" s="140"/>
      <c r="AA488" s="142"/>
      <c r="AB488" s="142"/>
      <c r="AC488" s="142"/>
      <c r="AD488" s="142"/>
      <c r="AE488" s="142"/>
      <c r="AF488" s="142"/>
      <c r="AG488" s="142"/>
      <c r="AH488" s="142"/>
      <c r="AI488" s="142"/>
      <c r="AJ488" s="142"/>
      <c r="AK488" s="142"/>
      <c r="AL488" s="142"/>
      <c r="AM488" s="142"/>
      <c r="AN488" s="142"/>
      <c r="AO488" s="142"/>
      <c r="AP488" s="142"/>
    </row>
    <row r="489" spans="1:42" s="143" customFormat="1" ht="12.75" customHeight="1">
      <c r="A489" s="137" t="s">
        <v>2335</v>
      </c>
      <c r="B489" s="468"/>
      <c r="C489" s="462" t="s">
        <v>2336</v>
      </c>
      <c r="D489" s="469"/>
      <c r="E489" s="463">
        <v>8</v>
      </c>
      <c r="F489" s="464">
        <v>106</v>
      </c>
      <c r="G489" s="465">
        <v>461</v>
      </c>
      <c r="H489" s="470">
        <v>8</v>
      </c>
      <c r="I489" s="471">
        <v>106</v>
      </c>
      <c r="J489" s="464">
        <v>461</v>
      </c>
      <c r="K489" s="464"/>
      <c r="L489" s="465"/>
      <c r="M489" s="463">
        <f t="shared" si="48"/>
        <v>106</v>
      </c>
      <c r="N489" s="472">
        <f t="shared" si="48"/>
        <v>461</v>
      </c>
      <c r="O489" s="138"/>
      <c r="P489" s="139" t="s">
        <v>1474</v>
      </c>
      <c r="Q489" s="138"/>
      <c r="R489" s="138" t="str">
        <f t="shared" si="46"/>
        <v>M</v>
      </c>
      <c r="S489" s="140"/>
      <c r="T489" s="140"/>
      <c r="U489" s="474"/>
      <c r="V489" s="474"/>
      <c r="W489" s="140"/>
      <c r="X489" s="140"/>
      <c r="Y489" s="140"/>
      <c r="Z489" s="140"/>
      <c r="AA489" s="142"/>
      <c r="AB489" s="142"/>
      <c r="AC489" s="142"/>
      <c r="AD489" s="142"/>
      <c r="AE489" s="142"/>
      <c r="AF489" s="142"/>
      <c r="AG489" s="142"/>
      <c r="AH489" s="142"/>
      <c r="AI489" s="142"/>
      <c r="AJ489" s="142"/>
      <c r="AK489" s="142"/>
      <c r="AL489" s="142"/>
      <c r="AM489" s="142"/>
      <c r="AN489" s="142"/>
      <c r="AO489" s="142"/>
      <c r="AP489" s="142"/>
    </row>
    <row r="490" spans="1:42" s="17" customFormat="1" ht="12.75" hidden="1" customHeight="1">
      <c r="A490" s="63" t="s">
        <v>2337</v>
      </c>
      <c r="B490" s="72"/>
      <c r="C490" s="144" t="s">
        <v>2338</v>
      </c>
      <c r="D490" s="46"/>
      <c r="E490" s="264"/>
      <c r="F490" s="265"/>
      <c r="G490" s="266"/>
      <c r="H490" s="267"/>
      <c r="I490" s="268"/>
      <c r="J490" s="265"/>
      <c r="K490" s="265"/>
      <c r="L490" s="266"/>
      <c r="M490" s="264">
        <f t="shared" si="48"/>
        <v>0</v>
      </c>
      <c r="N490" s="269">
        <f t="shared" si="48"/>
        <v>0</v>
      </c>
      <c r="O490" s="36"/>
      <c r="P490" s="51" t="s">
        <v>1474</v>
      </c>
      <c r="Q490" s="36"/>
      <c r="R490" s="36" t="str">
        <f t="shared" si="46"/>
        <v/>
      </c>
      <c r="S490" s="15"/>
      <c r="T490" s="15"/>
      <c r="U490" s="473"/>
      <c r="V490" s="473"/>
      <c r="W490" s="15"/>
      <c r="X490" s="15"/>
      <c r="Y490" s="15"/>
      <c r="Z490" s="15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</row>
    <row r="491" spans="1:42" s="17" customFormat="1" ht="12.75" customHeight="1">
      <c r="A491" s="63" t="s">
        <v>2339</v>
      </c>
      <c r="B491" s="72"/>
      <c r="C491" s="144" t="s">
        <v>2340</v>
      </c>
      <c r="D491" s="46"/>
      <c r="E491" s="264">
        <v>6</v>
      </c>
      <c r="F491" s="464">
        <v>125</v>
      </c>
      <c r="G491" s="465">
        <v>506</v>
      </c>
      <c r="H491" s="470"/>
      <c r="I491" s="268"/>
      <c r="J491" s="265"/>
      <c r="K491" s="265"/>
      <c r="L491" s="266"/>
      <c r="M491" s="264">
        <f t="shared" si="48"/>
        <v>0</v>
      </c>
      <c r="N491" s="269">
        <f t="shared" si="48"/>
        <v>0</v>
      </c>
      <c r="O491" s="36"/>
      <c r="P491" s="51" t="s">
        <v>1474</v>
      </c>
      <c r="Q491" s="36"/>
      <c r="R491" s="36" t="str">
        <f t="shared" si="46"/>
        <v>M</v>
      </c>
      <c r="S491" s="15"/>
      <c r="T491" s="15"/>
      <c r="U491" s="473"/>
      <c r="V491" s="473"/>
      <c r="W491" s="15"/>
      <c r="X491" s="15"/>
      <c r="Y491" s="15"/>
      <c r="Z491" s="15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</row>
    <row r="492" spans="1:42" s="17" customFormat="1" ht="12.75" hidden="1" customHeight="1">
      <c r="A492" s="63" t="s">
        <v>2341</v>
      </c>
      <c r="B492" s="72"/>
      <c r="C492" s="144" t="s">
        <v>2342</v>
      </c>
      <c r="D492" s="46"/>
      <c r="E492" s="264"/>
      <c r="F492" s="265"/>
      <c r="G492" s="266"/>
      <c r="H492" s="267"/>
      <c r="I492" s="268"/>
      <c r="J492" s="265"/>
      <c r="K492" s="265"/>
      <c r="L492" s="266"/>
      <c r="M492" s="264">
        <f t="shared" si="48"/>
        <v>0</v>
      </c>
      <c r="N492" s="269">
        <f t="shared" si="48"/>
        <v>0</v>
      </c>
      <c r="O492" s="36"/>
      <c r="P492" s="51" t="s">
        <v>1474</v>
      </c>
      <c r="Q492" s="36"/>
      <c r="R492" s="36" t="str">
        <f t="shared" si="46"/>
        <v/>
      </c>
      <c r="S492" s="15"/>
      <c r="T492" s="15"/>
      <c r="U492" s="473"/>
      <c r="V492" s="473"/>
      <c r="W492" s="15"/>
      <c r="X492" s="15"/>
      <c r="Y492" s="15"/>
      <c r="Z492" s="15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</row>
    <row r="493" spans="1:42" s="17" customFormat="1" ht="12.75" customHeight="1">
      <c r="A493" s="63" t="s">
        <v>2343</v>
      </c>
      <c r="B493" s="72"/>
      <c r="C493" s="144" t="s">
        <v>2344</v>
      </c>
      <c r="D493" s="46"/>
      <c r="E493" s="463">
        <v>6</v>
      </c>
      <c r="F493" s="464">
        <v>73</v>
      </c>
      <c r="G493" s="465">
        <v>275</v>
      </c>
      <c r="H493" s="470">
        <v>8</v>
      </c>
      <c r="I493" s="471">
        <v>73</v>
      </c>
      <c r="J493" s="464">
        <v>275</v>
      </c>
      <c r="K493" s="464"/>
      <c r="L493" s="465"/>
      <c r="M493" s="463">
        <f t="shared" si="48"/>
        <v>73</v>
      </c>
      <c r="N493" s="472">
        <f t="shared" si="48"/>
        <v>275</v>
      </c>
      <c r="O493" s="36"/>
      <c r="P493" s="51" t="s">
        <v>1474</v>
      </c>
      <c r="Q493" s="36"/>
      <c r="R493" s="36" t="str">
        <f t="shared" si="46"/>
        <v>M</v>
      </c>
      <c r="S493" s="15"/>
      <c r="T493" s="15"/>
      <c r="U493" s="473"/>
      <c r="V493" s="473"/>
      <c r="W493" s="15"/>
      <c r="X493" s="15"/>
      <c r="Y493" s="15"/>
      <c r="Z493" s="15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</row>
    <row r="494" spans="1:42" s="143" customFormat="1" ht="12.75" customHeight="1">
      <c r="A494" s="137" t="s">
        <v>2345</v>
      </c>
      <c r="B494" s="468"/>
      <c r="C494" s="462" t="s">
        <v>2144</v>
      </c>
      <c r="D494" s="469"/>
      <c r="E494" s="463">
        <v>2</v>
      </c>
      <c r="F494" s="464">
        <v>11</v>
      </c>
      <c r="G494" s="465">
        <v>55</v>
      </c>
      <c r="H494" s="470">
        <v>2</v>
      </c>
      <c r="I494" s="471">
        <v>11</v>
      </c>
      <c r="J494" s="464">
        <v>55</v>
      </c>
      <c r="K494" s="464"/>
      <c r="L494" s="465"/>
      <c r="M494" s="463">
        <f t="shared" si="48"/>
        <v>11</v>
      </c>
      <c r="N494" s="472">
        <f t="shared" si="48"/>
        <v>55</v>
      </c>
      <c r="O494" s="138"/>
      <c r="P494" s="139" t="s">
        <v>1474</v>
      </c>
      <c r="Q494" s="138"/>
      <c r="R494" s="138" t="str">
        <f t="shared" si="46"/>
        <v>M</v>
      </c>
      <c r="S494" s="140"/>
      <c r="T494" s="140"/>
      <c r="U494" s="474"/>
      <c r="V494" s="474"/>
      <c r="W494" s="140"/>
      <c r="X494" s="140"/>
      <c r="Y494" s="140"/>
      <c r="Z494" s="140"/>
      <c r="AA494" s="142"/>
      <c r="AB494" s="142"/>
      <c r="AC494" s="142"/>
      <c r="AD494" s="142"/>
      <c r="AE494" s="142"/>
      <c r="AF494" s="142"/>
      <c r="AG494" s="142"/>
      <c r="AH494" s="142"/>
      <c r="AI494" s="142"/>
      <c r="AJ494" s="142"/>
      <c r="AK494" s="142"/>
      <c r="AL494" s="142"/>
      <c r="AM494" s="142"/>
      <c r="AN494" s="142"/>
      <c r="AO494" s="142"/>
      <c r="AP494" s="142"/>
    </row>
    <row r="495" spans="1:42" s="17" customFormat="1" ht="12.75" hidden="1" customHeight="1">
      <c r="A495" s="63" t="s">
        <v>2346</v>
      </c>
      <c r="B495" s="72"/>
      <c r="C495" s="144" t="s">
        <v>2347</v>
      </c>
      <c r="D495" s="46"/>
      <c r="E495" s="264"/>
      <c r="F495" s="265"/>
      <c r="G495" s="266"/>
      <c r="H495" s="267"/>
      <c r="I495" s="268"/>
      <c r="J495" s="265"/>
      <c r="K495" s="265"/>
      <c r="L495" s="266"/>
      <c r="M495" s="264">
        <f t="shared" si="48"/>
        <v>0</v>
      </c>
      <c r="N495" s="269">
        <f t="shared" si="48"/>
        <v>0</v>
      </c>
      <c r="O495" s="36"/>
      <c r="P495" s="51" t="s">
        <v>1474</v>
      </c>
      <c r="Q495" s="36"/>
      <c r="R495" s="36" t="str">
        <f t="shared" si="46"/>
        <v/>
      </c>
      <c r="S495" s="15"/>
      <c r="T495" s="15"/>
      <c r="U495" s="473"/>
      <c r="V495" s="473"/>
      <c r="W495" s="15"/>
      <c r="X495" s="15"/>
      <c r="Y495" s="15"/>
      <c r="Z495" s="15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</row>
    <row r="496" spans="1:42" s="17" customFormat="1" ht="12.75" hidden="1" customHeight="1">
      <c r="A496" s="63" t="s">
        <v>2348</v>
      </c>
      <c r="B496" s="72"/>
      <c r="C496" s="144" t="s">
        <v>2349</v>
      </c>
      <c r="D496" s="46"/>
      <c r="E496" s="264"/>
      <c r="F496" s="265"/>
      <c r="G496" s="266"/>
      <c r="H496" s="267"/>
      <c r="I496" s="268"/>
      <c r="J496" s="265"/>
      <c r="K496" s="265"/>
      <c r="L496" s="266"/>
      <c r="M496" s="264">
        <f t="shared" si="48"/>
        <v>0</v>
      </c>
      <c r="N496" s="269">
        <f t="shared" si="48"/>
        <v>0</v>
      </c>
      <c r="O496" s="36"/>
      <c r="P496" s="51" t="s">
        <v>1474</v>
      </c>
      <c r="Q496" s="36"/>
      <c r="R496" s="36" t="str">
        <f t="shared" si="46"/>
        <v/>
      </c>
      <c r="S496" s="15"/>
      <c r="T496" s="15"/>
      <c r="U496" s="473"/>
      <c r="V496" s="473"/>
      <c r="W496" s="15"/>
      <c r="X496" s="15"/>
      <c r="Y496" s="15"/>
      <c r="Z496" s="15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</row>
    <row r="497" spans="1:42" s="17" customFormat="1" ht="12.75" hidden="1" customHeight="1">
      <c r="A497" s="63" t="s">
        <v>2350</v>
      </c>
      <c r="B497" s="72"/>
      <c r="C497" s="144" t="s">
        <v>2351</v>
      </c>
      <c r="D497" s="46"/>
      <c r="E497" s="264"/>
      <c r="F497" s="265"/>
      <c r="G497" s="266"/>
      <c r="H497" s="267"/>
      <c r="I497" s="268"/>
      <c r="J497" s="265"/>
      <c r="K497" s="265"/>
      <c r="L497" s="266"/>
      <c r="M497" s="264">
        <f t="shared" si="48"/>
        <v>0</v>
      </c>
      <c r="N497" s="269">
        <f t="shared" si="48"/>
        <v>0</v>
      </c>
      <c r="O497" s="36"/>
      <c r="P497" s="51" t="s">
        <v>1474</v>
      </c>
      <c r="Q497" s="36"/>
      <c r="R497" s="36" t="str">
        <f t="shared" si="46"/>
        <v/>
      </c>
      <c r="S497" s="15"/>
      <c r="T497" s="15"/>
      <c r="U497" s="473"/>
      <c r="V497" s="473"/>
      <c r="W497" s="15"/>
      <c r="X497" s="15"/>
      <c r="Y497" s="15"/>
      <c r="Z497" s="15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</row>
    <row r="498" spans="1:42" s="17" customFormat="1" ht="12.75" hidden="1" customHeight="1">
      <c r="A498" s="63" t="s">
        <v>2352</v>
      </c>
      <c r="B498" s="72"/>
      <c r="C498" s="144" t="s">
        <v>2353</v>
      </c>
      <c r="D498" s="46"/>
      <c r="E498" s="264"/>
      <c r="F498" s="265"/>
      <c r="G498" s="266"/>
      <c r="H498" s="267"/>
      <c r="I498" s="268"/>
      <c r="J498" s="265"/>
      <c r="K498" s="265"/>
      <c r="L498" s="266"/>
      <c r="M498" s="264">
        <f t="shared" si="48"/>
        <v>0</v>
      </c>
      <c r="N498" s="269">
        <f t="shared" si="48"/>
        <v>0</v>
      </c>
      <c r="O498" s="36"/>
      <c r="P498" s="51" t="s">
        <v>1474</v>
      </c>
      <c r="Q498" s="36"/>
      <c r="R498" s="36" t="str">
        <f t="shared" si="46"/>
        <v/>
      </c>
      <c r="S498" s="15"/>
      <c r="T498" s="15"/>
      <c r="U498" s="473"/>
      <c r="V498" s="473"/>
      <c r="W498" s="15"/>
      <c r="X498" s="15"/>
      <c r="Y498" s="15"/>
      <c r="Z498" s="15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</row>
    <row r="499" spans="1:42" s="17" customFormat="1" ht="12.75" customHeight="1">
      <c r="A499" s="63" t="s">
        <v>2354</v>
      </c>
      <c r="B499" s="72"/>
      <c r="C499" s="144" t="s">
        <v>2355</v>
      </c>
      <c r="D499" s="46"/>
      <c r="E499" s="463">
        <v>5</v>
      </c>
      <c r="F499" s="464">
        <v>236</v>
      </c>
      <c r="G499" s="465">
        <v>1103</v>
      </c>
      <c r="H499" s="470"/>
      <c r="I499" s="471"/>
      <c r="J499" s="464"/>
      <c r="K499" s="464"/>
      <c r="L499" s="465"/>
      <c r="M499" s="463">
        <f t="shared" si="48"/>
        <v>0</v>
      </c>
      <c r="N499" s="472">
        <f t="shared" si="48"/>
        <v>0</v>
      </c>
      <c r="O499" s="36"/>
      <c r="P499" s="51" t="s">
        <v>1474</v>
      </c>
      <c r="Q499" s="36"/>
      <c r="R499" s="36" t="str">
        <f t="shared" si="46"/>
        <v>M</v>
      </c>
      <c r="S499" s="15"/>
      <c r="T499" s="15"/>
      <c r="U499" s="473"/>
      <c r="V499" s="473"/>
      <c r="W499" s="15"/>
      <c r="X499" s="15"/>
      <c r="Y499" s="15"/>
      <c r="Z499" s="15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</row>
    <row r="500" spans="1:42" s="143" customFormat="1" ht="12.75" customHeight="1">
      <c r="A500" s="137" t="s">
        <v>2356</v>
      </c>
      <c r="B500" s="468"/>
      <c r="C500" s="462" t="s">
        <v>2357</v>
      </c>
      <c r="D500" s="469"/>
      <c r="E500" s="463">
        <v>5</v>
      </c>
      <c r="F500" s="464">
        <v>205</v>
      </c>
      <c r="G500" s="465">
        <v>811</v>
      </c>
      <c r="H500" s="470">
        <v>5</v>
      </c>
      <c r="I500" s="471">
        <v>205</v>
      </c>
      <c r="J500" s="464">
        <v>811</v>
      </c>
      <c r="K500" s="464"/>
      <c r="L500" s="465"/>
      <c r="M500" s="463">
        <f t="shared" si="48"/>
        <v>205</v>
      </c>
      <c r="N500" s="472">
        <f t="shared" si="48"/>
        <v>811</v>
      </c>
      <c r="O500" s="138"/>
      <c r="P500" s="139" t="s">
        <v>1474</v>
      </c>
      <c r="Q500" s="138"/>
      <c r="R500" s="138" t="str">
        <f t="shared" si="46"/>
        <v>M</v>
      </c>
      <c r="S500" s="140"/>
      <c r="T500" s="140"/>
      <c r="U500" s="474"/>
      <c r="V500" s="474"/>
      <c r="W500" s="140"/>
      <c r="X500" s="140"/>
      <c r="Y500" s="140"/>
      <c r="Z500" s="140"/>
      <c r="AA500" s="142"/>
      <c r="AB500" s="142"/>
      <c r="AC500" s="142"/>
      <c r="AD500" s="142"/>
      <c r="AE500" s="142"/>
      <c r="AF500" s="142"/>
      <c r="AG500" s="142"/>
      <c r="AH500" s="142"/>
      <c r="AI500" s="142"/>
      <c r="AJ500" s="142"/>
      <c r="AK500" s="142"/>
      <c r="AL500" s="142"/>
      <c r="AM500" s="142"/>
      <c r="AN500" s="142"/>
      <c r="AO500" s="142"/>
      <c r="AP500" s="142"/>
    </row>
    <row r="501" spans="1:42" s="17" customFormat="1" ht="12.75" hidden="1" customHeight="1">
      <c r="A501" s="63" t="s">
        <v>2358</v>
      </c>
      <c r="B501" s="72"/>
      <c r="C501" s="144" t="s">
        <v>1669</v>
      </c>
      <c r="D501" s="46"/>
      <c r="E501" s="264"/>
      <c r="F501" s="265"/>
      <c r="G501" s="266"/>
      <c r="H501" s="267"/>
      <c r="I501" s="268"/>
      <c r="J501" s="265"/>
      <c r="K501" s="265"/>
      <c r="L501" s="266"/>
      <c r="M501" s="264">
        <f t="shared" si="48"/>
        <v>0</v>
      </c>
      <c r="N501" s="269">
        <f t="shared" si="48"/>
        <v>0</v>
      </c>
      <c r="O501" s="36"/>
      <c r="P501" s="51" t="s">
        <v>1474</v>
      </c>
      <c r="Q501" s="36"/>
      <c r="R501" s="36" t="str">
        <f t="shared" si="46"/>
        <v/>
      </c>
      <c r="S501" s="15"/>
      <c r="T501" s="15"/>
      <c r="U501" s="473"/>
      <c r="V501" s="473"/>
      <c r="W501" s="15"/>
      <c r="X501" s="15"/>
      <c r="Y501" s="15"/>
      <c r="Z501" s="15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</row>
    <row r="502" spans="1:42" s="17" customFormat="1" ht="12.75" hidden="1" customHeight="1">
      <c r="A502" s="63" t="s">
        <v>2359</v>
      </c>
      <c r="B502" s="72"/>
      <c r="C502" s="144" t="s">
        <v>2360</v>
      </c>
      <c r="D502" s="46"/>
      <c r="E502" s="264"/>
      <c r="F502" s="265"/>
      <c r="G502" s="266"/>
      <c r="H502" s="267"/>
      <c r="I502" s="268"/>
      <c r="J502" s="265"/>
      <c r="K502" s="265"/>
      <c r="L502" s="266"/>
      <c r="M502" s="264">
        <f t="shared" si="48"/>
        <v>0</v>
      </c>
      <c r="N502" s="269">
        <f t="shared" si="48"/>
        <v>0</v>
      </c>
      <c r="O502" s="36"/>
      <c r="P502" s="51" t="s">
        <v>1474</v>
      </c>
      <c r="Q502" s="36"/>
      <c r="R502" s="36" t="str">
        <f t="shared" si="46"/>
        <v/>
      </c>
      <c r="S502" s="15"/>
      <c r="T502" s="15"/>
      <c r="U502" s="473"/>
      <c r="V502" s="473"/>
      <c r="W502" s="15"/>
      <c r="X502" s="15"/>
      <c r="Y502" s="15"/>
      <c r="Z502" s="15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</row>
    <row r="503" spans="1:42" s="17" customFormat="1" ht="12.75" hidden="1" customHeight="1">
      <c r="A503" s="63" t="s">
        <v>2361</v>
      </c>
      <c r="B503" s="72"/>
      <c r="C503" s="144" t="s">
        <v>2362</v>
      </c>
      <c r="D503" s="46"/>
      <c r="E503" s="264"/>
      <c r="F503" s="265"/>
      <c r="G503" s="266"/>
      <c r="H503" s="267"/>
      <c r="I503" s="268"/>
      <c r="J503" s="265"/>
      <c r="K503" s="265"/>
      <c r="L503" s="266"/>
      <c r="M503" s="264">
        <f t="shared" si="48"/>
        <v>0</v>
      </c>
      <c r="N503" s="269">
        <f t="shared" si="48"/>
        <v>0</v>
      </c>
      <c r="O503" s="36"/>
      <c r="P503" s="51" t="s">
        <v>1474</v>
      </c>
      <c r="Q503" s="36"/>
      <c r="R503" s="36" t="str">
        <f t="shared" si="46"/>
        <v/>
      </c>
      <c r="S503" s="15"/>
      <c r="T503" s="15"/>
      <c r="U503" s="473"/>
      <c r="V503" s="473"/>
      <c r="W503" s="15"/>
      <c r="X503" s="15"/>
      <c r="Y503" s="15"/>
      <c r="Z503" s="15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</row>
    <row r="504" spans="1:42" s="17" customFormat="1" ht="12.75" hidden="1" customHeight="1">
      <c r="A504" s="63" t="s">
        <v>2363</v>
      </c>
      <c r="B504" s="72"/>
      <c r="C504" s="144" t="s">
        <v>2364</v>
      </c>
      <c r="D504" s="46"/>
      <c r="E504" s="264"/>
      <c r="F504" s="265"/>
      <c r="G504" s="266"/>
      <c r="H504" s="267"/>
      <c r="I504" s="268"/>
      <c r="J504" s="265"/>
      <c r="K504" s="265"/>
      <c r="L504" s="266"/>
      <c r="M504" s="264">
        <f t="shared" si="48"/>
        <v>0</v>
      </c>
      <c r="N504" s="269">
        <f t="shared" si="48"/>
        <v>0</v>
      </c>
      <c r="O504" s="36"/>
      <c r="P504" s="51" t="s">
        <v>1474</v>
      </c>
      <c r="Q504" s="36"/>
      <c r="R504" s="36" t="str">
        <f t="shared" si="46"/>
        <v/>
      </c>
      <c r="S504" s="15"/>
      <c r="T504" s="15"/>
      <c r="U504" s="473"/>
      <c r="V504" s="473"/>
      <c r="W504" s="15"/>
      <c r="X504" s="15"/>
      <c r="Y504" s="15"/>
      <c r="Z504" s="15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</row>
    <row r="505" spans="1:42" s="129" customFormat="1" ht="12.75" hidden="1" customHeight="1">
      <c r="A505" s="126" t="s">
        <v>2331</v>
      </c>
      <c r="B505" s="131"/>
      <c r="C505" s="144" t="s">
        <v>2332</v>
      </c>
      <c r="D505" s="132"/>
      <c r="E505" s="264"/>
      <c r="F505" s="265"/>
      <c r="G505" s="266"/>
      <c r="H505" s="267"/>
      <c r="I505" s="268"/>
      <c r="J505" s="265"/>
      <c r="K505" s="265"/>
      <c r="L505" s="266"/>
      <c r="M505" s="264">
        <f t="shared" si="48"/>
        <v>0</v>
      </c>
      <c r="N505" s="269">
        <f t="shared" si="48"/>
        <v>0</v>
      </c>
      <c r="O505" s="150"/>
      <c r="P505" s="151" t="s">
        <v>1473</v>
      </c>
      <c r="Q505" s="150"/>
      <c r="R505" s="150" t="str">
        <f t="shared" si="46"/>
        <v/>
      </c>
      <c r="S505" s="5"/>
      <c r="T505" s="5"/>
      <c r="U505" s="475"/>
      <c r="V505" s="475"/>
      <c r="W505" s="5"/>
      <c r="X505" s="5"/>
      <c r="Y505" s="5"/>
      <c r="Z505" s="5"/>
      <c r="AA505" s="128"/>
      <c r="AB505" s="128"/>
      <c r="AC505" s="128"/>
      <c r="AD505" s="128"/>
      <c r="AE505" s="128"/>
      <c r="AF505" s="128"/>
      <c r="AG505" s="128"/>
      <c r="AH505" s="128"/>
      <c r="AI505" s="128"/>
      <c r="AJ505" s="128"/>
      <c r="AK505" s="128"/>
      <c r="AL505" s="128"/>
      <c r="AM505" s="128"/>
      <c r="AN505" s="128"/>
      <c r="AO505" s="128"/>
      <c r="AP505" s="128"/>
    </row>
    <row r="506" spans="1:42" s="129" customFormat="1" ht="12.75" hidden="1" customHeight="1">
      <c r="A506" s="126" t="s">
        <v>2365</v>
      </c>
      <c r="B506" s="131"/>
      <c r="C506" s="144" t="s">
        <v>2366</v>
      </c>
      <c r="D506" s="132"/>
      <c r="E506" s="264"/>
      <c r="F506" s="265"/>
      <c r="G506" s="266"/>
      <c r="H506" s="267"/>
      <c r="I506" s="268"/>
      <c r="J506" s="265"/>
      <c r="K506" s="265"/>
      <c r="L506" s="266"/>
      <c r="M506" s="264">
        <f t="shared" si="48"/>
        <v>0</v>
      </c>
      <c r="N506" s="269">
        <f t="shared" si="48"/>
        <v>0</v>
      </c>
      <c r="O506" s="150"/>
      <c r="P506" s="151" t="s">
        <v>1474</v>
      </c>
      <c r="Q506" s="150"/>
      <c r="R506" s="150" t="str">
        <f t="shared" si="46"/>
        <v/>
      </c>
      <c r="S506" s="5"/>
      <c r="T506" s="5"/>
      <c r="U506" s="475"/>
      <c r="V506" s="475"/>
      <c r="W506" s="5"/>
      <c r="X506" s="5"/>
      <c r="Y506" s="5"/>
      <c r="Z506" s="5"/>
      <c r="AA506" s="128"/>
      <c r="AB506" s="128"/>
      <c r="AC506" s="128"/>
      <c r="AD506" s="128"/>
      <c r="AE506" s="128"/>
      <c r="AF506" s="128"/>
      <c r="AG506" s="128"/>
      <c r="AH506" s="128"/>
      <c r="AI506" s="128"/>
      <c r="AJ506" s="128"/>
      <c r="AK506" s="128"/>
      <c r="AL506" s="128"/>
      <c r="AM506" s="128"/>
      <c r="AN506" s="128"/>
      <c r="AO506" s="128"/>
      <c r="AP506" s="128"/>
    </row>
    <row r="507" spans="1:42" s="143" customFormat="1" ht="12.75" customHeight="1">
      <c r="A507" s="137" t="s">
        <v>2367</v>
      </c>
      <c r="B507" s="468"/>
      <c r="C507" s="462" t="s">
        <v>2368</v>
      </c>
      <c r="D507" s="469"/>
      <c r="E507" s="463">
        <v>1</v>
      </c>
      <c r="F507" s="464">
        <v>68</v>
      </c>
      <c r="G507" s="465">
        <v>304</v>
      </c>
      <c r="H507" s="470">
        <v>4</v>
      </c>
      <c r="I507" s="471">
        <v>68</v>
      </c>
      <c r="J507" s="464">
        <v>304</v>
      </c>
      <c r="K507" s="464"/>
      <c r="L507" s="465"/>
      <c r="M507" s="463">
        <f t="shared" si="48"/>
        <v>68</v>
      </c>
      <c r="N507" s="472">
        <f t="shared" si="48"/>
        <v>304</v>
      </c>
      <c r="O507" s="138"/>
      <c r="P507" s="139" t="s">
        <v>1474</v>
      </c>
      <c r="Q507" s="138"/>
      <c r="R507" s="138" t="str">
        <f t="shared" si="46"/>
        <v>M</v>
      </c>
      <c r="S507" s="140"/>
      <c r="T507" s="140"/>
      <c r="U507" s="474"/>
      <c r="V507" s="474"/>
      <c r="W507" s="140"/>
      <c r="X507" s="140"/>
      <c r="Y507" s="140"/>
      <c r="Z507" s="140"/>
      <c r="AA507" s="142"/>
      <c r="AB507" s="142"/>
      <c r="AC507" s="142"/>
      <c r="AD507" s="142"/>
      <c r="AE507" s="142"/>
      <c r="AF507" s="142"/>
      <c r="AG507" s="142"/>
      <c r="AH507" s="142"/>
      <c r="AI507" s="142"/>
      <c r="AJ507" s="142"/>
      <c r="AK507" s="142"/>
      <c r="AL507" s="142"/>
      <c r="AM507" s="142"/>
      <c r="AN507" s="142"/>
      <c r="AO507" s="142"/>
      <c r="AP507" s="142"/>
    </row>
    <row r="508" spans="1:42" s="129" customFormat="1" ht="12.75" hidden="1" customHeight="1">
      <c r="A508" s="126" t="s">
        <v>2369</v>
      </c>
      <c r="B508" s="131"/>
      <c r="C508" s="144" t="s">
        <v>2370</v>
      </c>
      <c r="D508" s="132"/>
      <c r="E508" s="264"/>
      <c r="F508" s="265"/>
      <c r="G508" s="266"/>
      <c r="H508" s="267"/>
      <c r="I508" s="268"/>
      <c r="J508" s="265"/>
      <c r="K508" s="265"/>
      <c r="L508" s="266"/>
      <c r="M508" s="264">
        <f t="shared" si="48"/>
        <v>0</v>
      </c>
      <c r="N508" s="269">
        <f t="shared" si="48"/>
        <v>0</v>
      </c>
      <c r="O508" s="150"/>
      <c r="P508" s="151" t="s">
        <v>1474</v>
      </c>
      <c r="Q508" s="150"/>
      <c r="R508" s="150" t="str">
        <f t="shared" si="46"/>
        <v/>
      </c>
      <c r="S508" s="5"/>
      <c r="T508" s="5"/>
      <c r="U508" s="475"/>
      <c r="V508" s="475"/>
      <c r="W508" s="5"/>
      <c r="X508" s="5"/>
      <c r="Y508" s="5"/>
      <c r="Z508" s="5"/>
      <c r="AA508" s="128"/>
      <c r="AB508" s="128"/>
      <c r="AC508" s="128"/>
      <c r="AD508" s="128"/>
      <c r="AE508" s="128"/>
      <c r="AF508" s="128"/>
      <c r="AG508" s="128"/>
      <c r="AH508" s="128"/>
      <c r="AI508" s="128"/>
      <c r="AJ508" s="128"/>
      <c r="AK508" s="128"/>
      <c r="AL508" s="128"/>
      <c r="AM508" s="128"/>
      <c r="AN508" s="128"/>
      <c r="AO508" s="128"/>
      <c r="AP508" s="128"/>
    </row>
    <row r="509" spans="1:42" s="129" customFormat="1" ht="12.75" hidden="1" customHeight="1">
      <c r="A509" s="126" t="s">
        <v>2371</v>
      </c>
      <c r="B509" s="131"/>
      <c r="C509" s="144" t="s">
        <v>2372</v>
      </c>
      <c r="D509" s="132"/>
      <c r="E509" s="264"/>
      <c r="F509" s="265"/>
      <c r="G509" s="266"/>
      <c r="H509" s="267"/>
      <c r="I509" s="268"/>
      <c r="J509" s="265"/>
      <c r="K509" s="265"/>
      <c r="L509" s="266"/>
      <c r="M509" s="264">
        <f t="shared" si="48"/>
        <v>0</v>
      </c>
      <c r="N509" s="269">
        <f t="shared" si="48"/>
        <v>0</v>
      </c>
      <c r="O509" s="150"/>
      <c r="P509" s="151" t="s">
        <v>1474</v>
      </c>
      <c r="Q509" s="150"/>
      <c r="R509" s="150" t="str">
        <f t="shared" si="46"/>
        <v/>
      </c>
      <c r="S509" s="5"/>
      <c r="T509" s="5"/>
      <c r="U509" s="475"/>
      <c r="V509" s="475"/>
      <c r="W509" s="5"/>
      <c r="X509" s="5"/>
      <c r="Y509" s="5"/>
      <c r="Z509" s="5"/>
      <c r="AA509" s="128"/>
      <c r="AB509" s="128"/>
      <c r="AC509" s="128"/>
      <c r="AD509" s="128"/>
      <c r="AE509" s="128"/>
      <c r="AF509" s="128"/>
      <c r="AG509" s="128"/>
      <c r="AH509" s="128"/>
      <c r="AI509" s="128"/>
      <c r="AJ509" s="128"/>
      <c r="AK509" s="128"/>
      <c r="AL509" s="128"/>
      <c r="AM509" s="128"/>
      <c r="AN509" s="128"/>
      <c r="AO509" s="128"/>
      <c r="AP509" s="128"/>
    </row>
    <row r="510" spans="1:42" s="129" customFormat="1" ht="12.75" hidden="1" customHeight="1">
      <c r="A510" s="126" t="s">
        <v>2373</v>
      </c>
      <c r="B510" s="131"/>
      <c r="C510" s="144" t="s">
        <v>2379</v>
      </c>
      <c r="D510" s="132"/>
      <c r="E510" s="264"/>
      <c r="F510" s="265"/>
      <c r="G510" s="266"/>
      <c r="H510" s="267"/>
      <c r="I510" s="268"/>
      <c r="J510" s="265"/>
      <c r="K510" s="265"/>
      <c r="L510" s="266"/>
      <c r="M510" s="264">
        <f t="shared" si="48"/>
        <v>0</v>
      </c>
      <c r="N510" s="269">
        <f t="shared" si="48"/>
        <v>0</v>
      </c>
      <c r="O510" s="150"/>
      <c r="P510" s="151" t="s">
        <v>1474</v>
      </c>
      <c r="Q510" s="150"/>
      <c r="R510" s="150" t="str">
        <f t="shared" si="46"/>
        <v/>
      </c>
      <c r="S510" s="5"/>
      <c r="T510" s="5"/>
      <c r="U510" s="475"/>
      <c r="V510" s="475"/>
      <c r="W510" s="5"/>
      <c r="X510" s="5"/>
      <c r="Y510" s="5"/>
      <c r="Z510" s="5"/>
      <c r="AA510" s="128"/>
      <c r="AB510" s="128"/>
      <c r="AC510" s="128"/>
      <c r="AD510" s="128"/>
      <c r="AE510" s="128"/>
      <c r="AF510" s="128"/>
      <c r="AG510" s="128"/>
      <c r="AH510" s="128"/>
      <c r="AI510" s="128"/>
      <c r="AJ510" s="128"/>
      <c r="AK510" s="128"/>
      <c r="AL510" s="128"/>
      <c r="AM510" s="128"/>
      <c r="AN510" s="128"/>
      <c r="AO510" s="128"/>
      <c r="AP510" s="128"/>
    </row>
    <row r="511" spans="1:42" s="129" customFormat="1" ht="12.75" hidden="1" customHeight="1">
      <c r="A511" s="126" t="s">
        <v>2380</v>
      </c>
      <c r="B511" s="131"/>
      <c r="C511" s="144" t="s">
        <v>2381</v>
      </c>
      <c r="D511" s="132"/>
      <c r="E511" s="264"/>
      <c r="F511" s="265"/>
      <c r="G511" s="266"/>
      <c r="H511" s="267"/>
      <c r="I511" s="268"/>
      <c r="J511" s="265"/>
      <c r="K511" s="265"/>
      <c r="L511" s="266"/>
      <c r="M511" s="264">
        <f t="shared" si="48"/>
        <v>0</v>
      </c>
      <c r="N511" s="269">
        <f t="shared" si="48"/>
        <v>0</v>
      </c>
      <c r="O511" s="150"/>
      <c r="P511" s="151" t="s">
        <v>1474</v>
      </c>
      <c r="Q511" s="150"/>
      <c r="R511" s="150" t="str">
        <f t="shared" si="46"/>
        <v/>
      </c>
      <c r="S511" s="5"/>
      <c r="T511" s="5"/>
      <c r="U511" s="475"/>
      <c r="V511" s="475"/>
      <c r="W511" s="5"/>
      <c r="X511" s="5"/>
      <c r="Y511" s="5"/>
      <c r="Z511" s="5"/>
      <c r="AA511" s="128"/>
      <c r="AB511" s="128"/>
      <c r="AC511" s="128"/>
      <c r="AD511" s="128"/>
      <c r="AE511" s="128"/>
      <c r="AF511" s="128"/>
      <c r="AG511" s="128"/>
      <c r="AH511" s="128"/>
      <c r="AI511" s="128"/>
      <c r="AJ511" s="128"/>
      <c r="AK511" s="128"/>
      <c r="AL511" s="128"/>
      <c r="AM511" s="128"/>
      <c r="AN511" s="128"/>
      <c r="AO511" s="128"/>
      <c r="AP511" s="128"/>
    </row>
    <row r="512" spans="1:42" s="129" customFormat="1" ht="12.75" hidden="1" customHeight="1">
      <c r="A512" s="126" t="s">
        <v>2382</v>
      </c>
      <c r="B512" s="131"/>
      <c r="C512" s="144" t="s">
        <v>2383</v>
      </c>
      <c r="D512" s="132"/>
      <c r="E512" s="264"/>
      <c r="F512" s="265"/>
      <c r="G512" s="266"/>
      <c r="H512" s="267"/>
      <c r="I512" s="268"/>
      <c r="J512" s="265"/>
      <c r="K512" s="265"/>
      <c r="L512" s="266"/>
      <c r="M512" s="264">
        <f t="shared" si="48"/>
        <v>0</v>
      </c>
      <c r="N512" s="269">
        <f t="shared" si="48"/>
        <v>0</v>
      </c>
      <c r="O512" s="150"/>
      <c r="P512" s="151" t="s">
        <v>1474</v>
      </c>
      <c r="Q512" s="150"/>
      <c r="R512" s="150" t="str">
        <f t="shared" si="46"/>
        <v/>
      </c>
      <c r="S512" s="5"/>
      <c r="T512" s="5"/>
      <c r="U512" s="475"/>
      <c r="V512" s="475"/>
      <c r="W512" s="5"/>
      <c r="X512" s="5"/>
      <c r="Y512" s="5"/>
      <c r="Z512" s="5"/>
      <c r="AA512" s="128"/>
      <c r="AB512" s="128"/>
      <c r="AC512" s="128"/>
      <c r="AD512" s="128"/>
      <c r="AE512" s="128"/>
      <c r="AF512" s="128"/>
      <c r="AG512" s="128"/>
      <c r="AH512" s="128"/>
      <c r="AI512" s="128"/>
      <c r="AJ512" s="128"/>
      <c r="AK512" s="128"/>
      <c r="AL512" s="128"/>
      <c r="AM512" s="128"/>
      <c r="AN512" s="128"/>
      <c r="AO512" s="128"/>
      <c r="AP512" s="128"/>
    </row>
    <row r="513" spans="1:42" s="143" customFormat="1" ht="12.75" customHeight="1">
      <c r="A513" s="137" t="s">
        <v>2384</v>
      </c>
      <c r="B513" s="468"/>
      <c r="C513" s="462" t="s">
        <v>2385</v>
      </c>
      <c r="D513" s="469"/>
      <c r="E513" s="463">
        <v>3</v>
      </c>
      <c r="F513" s="464">
        <v>31</v>
      </c>
      <c r="G513" s="465">
        <v>120</v>
      </c>
      <c r="H513" s="470">
        <v>3</v>
      </c>
      <c r="I513" s="471">
        <v>31</v>
      </c>
      <c r="J513" s="464">
        <v>120</v>
      </c>
      <c r="K513" s="464"/>
      <c r="L513" s="465"/>
      <c r="M513" s="463">
        <f t="shared" si="48"/>
        <v>31</v>
      </c>
      <c r="N513" s="472">
        <f t="shared" si="48"/>
        <v>120</v>
      </c>
      <c r="O513" s="138"/>
      <c r="P513" s="139" t="s">
        <v>1474</v>
      </c>
      <c r="Q513" s="138"/>
      <c r="R513" s="138" t="str">
        <f t="shared" si="46"/>
        <v>M</v>
      </c>
      <c r="S513" s="140"/>
      <c r="T513" s="140"/>
      <c r="U513" s="474"/>
      <c r="V513" s="474"/>
      <c r="W513" s="140"/>
      <c r="X513" s="140"/>
      <c r="Y513" s="140"/>
      <c r="Z513" s="140"/>
      <c r="AA513" s="142"/>
      <c r="AB513" s="142"/>
      <c r="AC513" s="142"/>
      <c r="AD513" s="142"/>
      <c r="AE513" s="142"/>
      <c r="AF513" s="142"/>
      <c r="AG513" s="142"/>
      <c r="AH513" s="142"/>
      <c r="AI513" s="142"/>
      <c r="AJ513" s="142"/>
      <c r="AK513" s="142"/>
      <c r="AL513" s="142"/>
      <c r="AM513" s="142"/>
      <c r="AN513" s="142"/>
      <c r="AO513" s="142"/>
      <c r="AP513" s="142"/>
    </row>
    <row r="514" spans="1:42" s="143" customFormat="1" ht="12.75" hidden="1" customHeight="1">
      <c r="A514" s="137" t="s">
        <v>2386</v>
      </c>
      <c r="B514" s="468"/>
      <c r="C514" s="462" t="s">
        <v>2387</v>
      </c>
      <c r="D514" s="469"/>
      <c r="E514" s="463"/>
      <c r="F514" s="464"/>
      <c r="G514" s="465"/>
      <c r="H514" s="470"/>
      <c r="I514" s="471"/>
      <c r="J514" s="464"/>
      <c r="K514" s="464"/>
      <c r="L514" s="465"/>
      <c r="M514" s="463">
        <f t="shared" si="48"/>
        <v>0</v>
      </c>
      <c r="N514" s="472">
        <f t="shared" si="48"/>
        <v>0</v>
      </c>
      <c r="O514" s="138"/>
      <c r="P514" s="139" t="s">
        <v>1474</v>
      </c>
      <c r="Q514" s="138"/>
      <c r="R514" s="138" t="str">
        <f t="shared" si="46"/>
        <v/>
      </c>
      <c r="S514" s="140"/>
      <c r="T514" s="140"/>
      <c r="U514" s="474"/>
      <c r="V514" s="474"/>
      <c r="W514" s="140"/>
      <c r="X514" s="140"/>
      <c r="Y514" s="140"/>
      <c r="Z514" s="140"/>
      <c r="AA514" s="142"/>
      <c r="AB514" s="142"/>
      <c r="AC514" s="142"/>
      <c r="AD514" s="142"/>
      <c r="AE514" s="142"/>
      <c r="AF514" s="142"/>
      <c r="AG514" s="142"/>
      <c r="AH514" s="142"/>
      <c r="AI514" s="142"/>
      <c r="AJ514" s="142"/>
      <c r="AK514" s="142"/>
      <c r="AL514" s="142"/>
      <c r="AM514" s="142"/>
      <c r="AN514" s="142"/>
      <c r="AO514" s="142"/>
      <c r="AP514" s="142"/>
    </row>
    <row r="515" spans="1:42" s="143" customFormat="1" ht="12.75" customHeight="1">
      <c r="A515" s="137" t="s">
        <v>2388</v>
      </c>
      <c r="B515" s="468"/>
      <c r="C515" s="462" t="s">
        <v>1982</v>
      </c>
      <c r="D515" s="502"/>
      <c r="E515" s="463">
        <v>1</v>
      </c>
      <c r="F515" s="464">
        <v>7</v>
      </c>
      <c r="G515" s="465">
        <v>30</v>
      </c>
      <c r="H515" s="470">
        <v>2</v>
      </c>
      <c r="I515" s="471">
        <v>7</v>
      </c>
      <c r="J515" s="464">
        <v>30</v>
      </c>
      <c r="K515" s="464"/>
      <c r="L515" s="465"/>
      <c r="M515" s="463">
        <f t="shared" si="48"/>
        <v>7</v>
      </c>
      <c r="N515" s="472">
        <f t="shared" si="48"/>
        <v>30</v>
      </c>
      <c r="O515" s="138"/>
      <c r="P515" s="139" t="s">
        <v>1474</v>
      </c>
      <c r="Q515" s="138"/>
      <c r="R515" s="138" t="str">
        <f t="shared" si="46"/>
        <v>M</v>
      </c>
      <c r="S515" s="140"/>
      <c r="T515" s="140"/>
      <c r="U515" s="474"/>
      <c r="V515" s="474"/>
      <c r="W515" s="140"/>
      <c r="X515" s="140"/>
      <c r="Y515" s="140"/>
      <c r="Z515" s="140"/>
      <c r="AA515" s="142"/>
      <c r="AB515" s="142"/>
      <c r="AC515" s="142"/>
      <c r="AD515" s="142"/>
      <c r="AE515" s="142"/>
      <c r="AF515" s="142"/>
      <c r="AG515" s="142"/>
      <c r="AH515" s="142"/>
      <c r="AI515" s="142"/>
      <c r="AJ515" s="142"/>
      <c r="AK515" s="142"/>
      <c r="AL515" s="142"/>
      <c r="AM515" s="142"/>
      <c r="AN515" s="142"/>
      <c r="AO515" s="142"/>
      <c r="AP515" s="142"/>
    </row>
    <row r="516" spans="1:42" s="129" customFormat="1" ht="12.75" hidden="1" customHeight="1">
      <c r="A516" s="126" t="s">
        <v>2389</v>
      </c>
      <c r="B516" s="133"/>
      <c r="C516" s="152" t="s">
        <v>2390</v>
      </c>
      <c r="D516" s="132"/>
      <c r="E516" s="258"/>
      <c r="F516" s="259"/>
      <c r="G516" s="260"/>
      <c r="H516" s="261"/>
      <c r="I516" s="262"/>
      <c r="J516" s="259"/>
      <c r="K516" s="259"/>
      <c r="L516" s="260"/>
      <c r="M516" s="264">
        <f t="shared" si="48"/>
        <v>0</v>
      </c>
      <c r="N516" s="269">
        <f t="shared" si="48"/>
        <v>0</v>
      </c>
      <c r="O516" s="150"/>
      <c r="P516" s="151" t="s">
        <v>1474</v>
      </c>
      <c r="Q516" s="150"/>
      <c r="R516" s="150" t="str">
        <f t="shared" si="46"/>
        <v/>
      </c>
      <c r="S516" s="5"/>
      <c r="T516" s="5"/>
      <c r="U516" s="475"/>
      <c r="V516" s="475"/>
      <c r="W516" s="5"/>
      <c r="X516" s="5"/>
      <c r="Y516" s="5"/>
      <c r="Z516" s="5"/>
      <c r="AA516" s="128"/>
      <c r="AB516" s="128"/>
      <c r="AC516" s="128"/>
      <c r="AD516" s="128"/>
      <c r="AE516" s="128"/>
      <c r="AF516" s="128"/>
      <c r="AG516" s="128"/>
      <c r="AH516" s="128"/>
      <c r="AI516" s="128"/>
      <c r="AJ516" s="128"/>
      <c r="AK516" s="128"/>
      <c r="AL516" s="128"/>
      <c r="AM516" s="128"/>
      <c r="AN516" s="128"/>
      <c r="AO516" s="128"/>
      <c r="AP516" s="128"/>
    </row>
    <row r="517" spans="1:42" s="143" customFormat="1" ht="12.75" customHeight="1">
      <c r="A517" s="137" t="s">
        <v>2391</v>
      </c>
      <c r="B517" s="468"/>
      <c r="C517" s="462" t="s">
        <v>1835</v>
      </c>
      <c r="D517" s="469"/>
      <c r="E517" s="463">
        <v>4</v>
      </c>
      <c r="F517" s="464">
        <v>99</v>
      </c>
      <c r="G517" s="465">
        <v>501</v>
      </c>
      <c r="H517" s="470">
        <v>5</v>
      </c>
      <c r="I517" s="471">
        <v>99</v>
      </c>
      <c r="J517" s="464">
        <v>501</v>
      </c>
      <c r="K517" s="464"/>
      <c r="L517" s="465"/>
      <c r="M517" s="463">
        <f t="shared" si="48"/>
        <v>99</v>
      </c>
      <c r="N517" s="472">
        <f t="shared" si="48"/>
        <v>501</v>
      </c>
      <c r="O517" s="138"/>
      <c r="P517" s="139" t="s">
        <v>1474</v>
      </c>
      <c r="Q517" s="138"/>
      <c r="R517" s="138" t="str">
        <f t="shared" si="46"/>
        <v>M</v>
      </c>
      <c r="S517" s="140"/>
      <c r="T517" s="140"/>
      <c r="U517" s="474"/>
      <c r="V517" s="474"/>
      <c r="W517" s="140"/>
      <c r="X517" s="140"/>
      <c r="Y517" s="140"/>
      <c r="Z517" s="140"/>
      <c r="AA517" s="142"/>
      <c r="AB517" s="142"/>
      <c r="AC517" s="142"/>
      <c r="AD517" s="142"/>
      <c r="AE517" s="142"/>
      <c r="AF517" s="142"/>
      <c r="AG517" s="142"/>
      <c r="AH517" s="142"/>
      <c r="AI517" s="142"/>
      <c r="AJ517" s="142"/>
      <c r="AK517" s="142"/>
      <c r="AL517" s="142"/>
      <c r="AM517" s="142"/>
      <c r="AN517" s="142"/>
      <c r="AO517" s="142"/>
      <c r="AP517" s="142"/>
    </row>
    <row r="518" spans="1:42" s="129" customFormat="1" ht="12.75" hidden="1" customHeight="1">
      <c r="A518" s="126" t="s">
        <v>2392</v>
      </c>
      <c r="B518" s="131"/>
      <c r="C518" s="144" t="s">
        <v>2393</v>
      </c>
      <c r="D518" s="132"/>
      <c r="E518" s="264"/>
      <c r="F518" s="265"/>
      <c r="G518" s="266"/>
      <c r="H518" s="267"/>
      <c r="I518" s="268"/>
      <c r="J518" s="265"/>
      <c r="K518" s="265"/>
      <c r="L518" s="266"/>
      <c r="M518" s="264">
        <f t="shared" si="48"/>
        <v>0</v>
      </c>
      <c r="N518" s="269">
        <f t="shared" si="48"/>
        <v>0</v>
      </c>
      <c r="O518" s="150"/>
      <c r="P518" s="151" t="s">
        <v>1474</v>
      </c>
      <c r="Q518" s="150"/>
      <c r="R518" s="150" t="str">
        <f t="shared" si="46"/>
        <v/>
      </c>
      <c r="S518" s="5"/>
      <c r="T518" s="5"/>
      <c r="U518" s="475"/>
      <c r="V518" s="475"/>
      <c r="W518" s="5"/>
      <c r="X518" s="5"/>
      <c r="Y518" s="5"/>
      <c r="Z518" s="5"/>
      <c r="AA518" s="128"/>
      <c r="AB518" s="128"/>
      <c r="AC518" s="128"/>
      <c r="AD518" s="128"/>
      <c r="AE518" s="128"/>
      <c r="AF518" s="128"/>
      <c r="AG518" s="128"/>
      <c r="AH518" s="128"/>
      <c r="AI518" s="128"/>
      <c r="AJ518" s="128"/>
      <c r="AK518" s="128"/>
      <c r="AL518" s="128"/>
      <c r="AM518" s="128"/>
      <c r="AN518" s="128"/>
      <c r="AO518" s="128"/>
      <c r="AP518" s="128"/>
    </row>
    <row r="519" spans="1:42" s="129" customFormat="1" ht="12.75" hidden="1" customHeight="1">
      <c r="A519" s="126" t="s">
        <v>2394</v>
      </c>
      <c r="B519" s="131"/>
      <c r="C519" s="144" t="s">
        <v>2395</v>
      </c>
      <c r="D519" s="132"/>
      <c r="E519" s="264"/>
      <c r="F519" s="265"/>
      <c r="G519" s="266"/>
      <c r="H519" s="267"/>
      <c r="I519" s="268"/>
      <c r="J519" s="265"/>
      <c r="K519" s="265"/>
      <c r="L519" s="266"/>
      <c r="M519" s="264">
        <f t="shared" si="48"/>
        <v>0</v>
      </c>
      <c r="N519" s="269">
        <f t="shared" si="48"/>
        <v>0</v>
      </c>
      <c r="O519" s="150"/>
      <c r="P519" s="151" t="s">
        <v>1474</v>
      </c>
      <c r="Q519" s="150"/>
      <c r="R519" s="150" t="str">
        <f t="shared" si="46"/>
        <v/>
      </c>
      <c r="S519" s="5"/>
      <c r="T519" s="5"/>
      <c r="U519" s="475"/>
      <c r="V519" s="475"/>
      <c r="W519" s="5"/>
      <c r="X519" s="5"/>
      <c r="Y519" s="5"/>
      <c r="Z519" s="5"/>
      <c r="AA519" s="128"/>
      <c r="AB519" s="128"/>
      <c r="AC519" s="128"/>
      <c r="AD519" s="128"/>
      <c r="AE519" s="128"/>
      <c r="AF519" s="128"/>
      <c r="AG519" s="128"/>
      <c r="AH519" s="128"/>
      <c r="AI519" s="128"/>
      <c r="AJ519" s="128"/>
      <c r="AK519" s="128"/>
      <c r="AL519" s="128"/>
      <c r="AM519" s="128"/>
      <c r="AN519" s="128"/>
      <c r="AO519" s="128"/>
      <c r="AP519" s="128"/>
    </row>
    <row r="520" spans="1:42" s="129" customFormat="1" ht="12.75" hidden="1" customHeight="1">
      <c r="A520" s="126" t="s">
        <v>2396</v>
      </c>
      <c r="B520" s="131"/>
      <c r="C520" s="144" t="s">
        <v>2397</v>
      </c>
      <c r="D520" s="132"/>
      <c r="E520" s="264"/>
      <c r="F520" s="265"/>
      <c r="G520" s="266"/>
      <c r="H520" s="267"/>
      <c r="I520" s="268"/>
      <c r="J520" s="265"/>
      <c r="K520" s="265"/>
      <c r="L520" s="266"/>
      <c r="M520" s="264">
        <f t="shared" si="48"/>
        <v>0</v>
      </c>
      <c r="N520" s="269">
        <f t="shared" si="48"/>
        <v>0</v>
      </c>
      <c r="O520" s="150"/>
      <c r="P520" s="151" t="s">
        <v>1474</v>
      </c>
      <c r="Q520" s="150"/>
      <c r="R520" s="150" t="str">
        <f t="shared" si="46"/>
        <v/>
      </c>
      <c r="S520" s="5"/>
      <c r="T520" s="5"/>
      <c r="U520" s="475"/>
      <c r="V520" s="475"/>
      <c r="W520" s="5"/>
      <c r="X520" s="5"/>
      <c r="Y520" s="5"/>
      <c r="Z520" s="5"/>
      <c r="AA520" s="128"/>
      <c r="AB520" s="128"/>
      <c r="AC520" s="128"/>
      <c r="AD520" s="128"/>
      <c r="AE520" s="128"/>
      <c r="AF520" s="128"/>
      <c r="AG520" s="128"/>
      <c r="AH520" s="128"/>
      <c r="AI520" s="128"/>
      <c r="AJ520" s="128"/>
      <c r="AK520" s="128"/>
      <c r="AL520" s="128"/>
      <c r="AM520" s="128"/>
      <c r="AN520" s="128"/>
      <c r="AO520" s="128"/>
      <c r="AP520" s="128"/>
    </row>
    <row r="521" spans="1:42" s="129" customFormat="1" ht="12.75" hidden="1" customHeight="1">
      <c r="A521" s="126" t="s">
        <v>2398</v>
      </c>
      <c r="B521" s="131"/>
      <c r="C521" s="144" t="s">
        <v>2044</v>
      </c>
      <c r="D521" s="132"/>
      <c r="E521" s="264"/>
      <c r="F521" s="265"/>
      <c r="G521" s="266"/>
      <c r="H521" s="267"/>
      <c r="I521" s="268"/>
      <c r="J521" s="265"/>
      <c r="K521" s="265"/>
      <c r="L521" s="266"/>
      <c r="M521" s="264">
        <f t="shared" si="48"/>
        <v>0</v>
      </c>
      <c r="N521" s="269">
        <f t="shared" si="48"/>
        <v>0</v>
      </c>
      <c r="O521" s="150"/>
      <c r="P521" s="151" t="s">
        <v>1474</v>
      </c>
      <c r="Q521" s="150"/>
      <c r="R521" s="150" t="str">
        <f t="shared" si="46"/>
        <v/>
      </c>
      <c r="S521" s="5"/>
      <c r="T521" s="5"/>
      <c r="U521" s="475"/>
      <c r="V521" s="475"/>
      <c r="W521" s="5"/>
      <c r="X521" s="5"/>
      <c r="Y521" s="5"/>
      <c r="Z521" s="5"/>
      <c r="AA521" s="128"/>
      <c r="AB521" s="128"/>
      <c r="AC521" s="128"/>
      <c r="AD521" s="128"/>
      <c r="AE521" s="128"/>
      <c r="AF521" s="128"/>
      <c r="AG521" s="128"/>
      <c r="AH521" s="128"/>
      <c r="AI521" s="128"/>
      <c r="AJ521" s="128"/>
      <c r="AK521" s="128"/>
      <c r="AL521" s="128"/>
      <c r="AM521" s="128"/>
      <c r="AN521" s="128"/>
      <c r="AO521" s="128"/>
      <c r="AP521" s="128"/>
    </row>
    <row r="522" spans="1:42" s="129" customFormat="1" ht="12.75" customHeight="1">
      <c r="A522" s="126" t="s">
        <v>2399</v>
      </c>
      <c r="B522" s="131"/>
      <c r="C522" s="144" t="s">
        <v>763</v>
      </c>
      <c r="D522" s="132"/>
      <c r="E522" s="264">
        <v>3</v>
      </c>
      <c r="F522" s="464">
        <v>153</v>
      </c>
      <c r="G522" s="465">
        <v>493</v>
      </c>
      <c r="H522" s="267">
        <v>3</v>
      </c>
      <c r="I522" s="471">
        <v>79</v>
      </c>
      <c r="J522" s="464">
        <v>300</v>
      </c>
      <c r="K522" s="464"/>
      <c r="L522" s="465"/>
      <c r="M522" s="463">
        <f t="shared" si="48"/>
        <v>79</v>
      </c>
      <c r="N522" s="472">
        <f t="shared" si="48"/>
        <v>300</v>
      </c>
      <c r="O522" s="150"/>
      <c r="P522" s="151" t="s">
        <v>1474</v>
      </c>
      <c r="Q522" s="150"/>
      <c r="R522" s="150" t="str">
        <f t="shared" si="46"/>
        <v>M</v>
      </c>
      <c r="S522" s="5"/>
      <c r="T522" s="5"/>
      <c r="U522" s="475"/>
      <c r="V522" s="475"/>
      <c r="W522" s="5"/>
      <c r="X522" s="5"/>
      <c r="Y522" s="5"/>
      <c r="Z522" s="5"/>
      <c r="AA522" s="128"/>
      <c r="AB522" s="128"/>
      <c r="AC522" s="128"/>
      <c r="AD522" s="128"/>
      <c r="AE522" s="128"/>
      <c r="AF522" s="128"/>
      <c r="AG522" s="128"/>
      <c r="AH522" s="128"/>
      <c r="AI522" s="128"/>
      <c r="AJ522" s="128"/>
      <c r="AK522" s="128"/>
      <c r="AL522" s="128"/>
      <c r="AM522" s="128"/>
      <c r="AN522" s="128"/>
      <c r="AO522" s="128"/>
      <c r="AP522" s="128"/>
    </row>
    <row r="523" spans="1:42" s="17" customFormat="1" ht="12.75" hidden="1" customHeight="1">
      <c r="A523" s="63" t="s">
        <v>2400</v>
      </c>
      <c r="B523" s="72"/>
      <c r="C523" s="73" t="s">
        <v>2158</v>
      </c>
      <c r="D523" s="46"/>
      <c r="E523" s="264"/>
      <c r="F523" s="265"/>
      <c r="G523" s="266"/>
      <c r="H523" s="267"/>
      <c r="I523" s="268"/>
      <c r="J523" s="265"/>
      <c r="K523" s="265"/>
      <c r="L523" s="266"/>
      <c r="M523" s="264">
        <f t="shared" si="48"/>
        <v>0</v>
      </c>
      <c r="N523" s="269">
        <f t="shared" si="48"/>
        <v>0</v>
      </c>
      <c r="O523" s="36"/>
      <c r="P523" s="51" t="s">
        <v>1474</v>
      </c>
      <c r="Q523" s="36"/>
      <c r="R523" s="36" t="str">
        <f t="shared" ref="R523:R586" si="49">IF(SUM(E523:N523)=0,"",P523)</f>
        <v/>
      </c>
      <c r="S523" s="15"/>
      <c r="T523" s="15"/>
      <c r="U523" s="473"/>
      <c r="V523" s="473"/>
      <c r="W523" s="15"/>
      <c r="X523" s="15"/>
      <c r="Y523" s="15"/>
      <c r="Z523" s="15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</row>
    <row r="524" spans="1:42" s="17" customFormat="1" ht="12.75" customHeight="1">
      <c r="A524" s="63" t="s">
        <v>2401</v>
      </c>
      <c r="B524" s="72"/>
      <c r="C524" s="144" t="s">
        <v>2402</v>
      </c>
      <c r="D524" s="46"/>
      <c r="E524" s="264">
        <v>2</v>
      </c>
      <c r="F524" s="464">
        <v>438</v>
      </c>
      <c r="G524" s="465">
        <v>2225</v>
      </c>
      <c r="H524" s="470"/>
      <c r="I524" s="471"/>
      <c r="J524" s="464"/>
      <c r="K524" s="464"/>
      <c r="L524" s="465"/>
      <c r="M524" s="463">
        <f t="shared" si="48"/>
        <v>0</v>
      </c>
      <c r="N524" s="472">
        <f t="shared" si="48"/>
        <v>0</v>
      </c>
      <c r="O524" s="36"/>
      <c r="P524" s="51" t="s">
        <v>1474</v>
      </c>
      <c r="Q524" s="36"/>
      <c r="R524" s="36" t="str">
        <f t="shared" si="49"/>
        <v>M</v>
      </c>
      <c r="S524" s="15"/>
      <c r="T524" s="15"/>
      <c r="U524" s="473"/>
      <c r="V524" s="473"/>
      <c r="W524" s="15"/>
      <c r="X524" s="15"/>
      <c r="Y524" s="15"/>
      <c r="Z524" s="15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</row>
    <row r="525" spans="1:42" s="17" customFormat="1" ht="12.75" customHeight="1">
      <c r="A525" s="63" t="s">
        <v>2403</v>
      </c>
      <c r="B525" s="72"/>
      <c r="C525" s="212" t="s">
        <v>2404</v>
      </c>
      <c r="D525" s="118"/>
      <c r="E525" s="264">
        <v>2</v>
      </c>
      <c r="F525" s="265">
        <v>53</v>
      </c>
      <c r="G525" s="266">
        <v>178</v>
      </c>
      <c r="H525" s="267">
        <v>2</v>
      </c>
      <c r="I525" s="268">
        <v>53</v>
      </c>
      <c r="J525" s="265">
        <v>178</v>
      </c>
      <c r="K525" s="265"/>
      <c r="L525" s="266"/>
      <c r="M525" s="264">
        <f t="shared" si="48"/>
        <v>53</v>
      </c>
      <c r="N525" s="269">
        <f t="shared" si="48"/>
        <v>178</v>
      </c>
      <c r="O525" s="36"/>
      <c r="P525" s="51" t="s">
        <v>1474</v>
      </c>
      <c r="Q525" s="36"/>
      <c r="R525" s="36" t="str">
        <f t="shared" si="49"/>
        <v>M</v>
      </c>
      <c r="S525" s="15"/>
      <c r="T525" s="15"/>
      <c r="U525" s="473"/>
      <c r="V525" s="473"/>
      <c r="W525" s="15"/>
      <c r="X525" s="15"/>
      <c r="Y525" s="15"/>
      <c r="Z525" s="15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</row>
    <row r="526" spans="1:42" s="17" customFormat="1" ht="12.75" hidden="1" customHeight="1">
      <c r="A526" s="63" t="s">
        <v>2405</v>
      </c>
      <c r="B526" s="72"/>
      <c r="C526" s="212" t="s">
        <v>2406</v>
      </c>
      <c r="D526" s="118"/>
      <c r="E526" s="264"/>
      <c r="F526" s="265"/>
      <c r="G526" s="266"/>
      <c r="H526" s="267"/>
      <c r="I526" s="268"/>
      <c r="J526" s="265"/>
      <c r="K526" s="265"/>
      <c r="L526" s="266"/>
      <c r="M526" s="264">
        <f t="shared" si="48"/>
        <v>0</v>
      </c>
      <c r="N526" s="269">
        <f t="shared" si="48"/>
        <v>0</v>
      </c>
      <c r="O526" s="36"/>
      <c r="P526" s="51" t="s">
        <v>1474</v>
      </c>
      <c r="Q526" s="36"/>
      <c r="R526" s="36" t="str">
        <f t="shared" si="49"/>
        <v/>
      </c>
      <c r="S526" s="15"/>
      <c r="T526" s="15"/>
      <c r="U526" s="473"/>
      <c r="V526" s="473"/>
      <c r="W526" s="15"/>
      <c r="X526" s="15"/>
      <c r="Y526" s="15"/>
      <c r="Z526" s="15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</row>
    <row r="527" spans="1:42" s="17" customFormat="1" ht="12.75" hidden="1" customHeight="1">
      <c r="A527" s="63" t="s">
        <v>2407</v>
      </c>
      <c r="B527" s="72"/>
      <c r="C527" s="212" t="s">
        <v>2408</v>
      </c>
      <c r="D527" s="118"/>
      <c r="E527" s="264"/>
      <c r="F527" s="265"/>
      <c r="G527" s="266"/>
      <c r="H527" s="267"/>
      <c r="I527" s="268"/>
      <c r="J527" s="265"/>
      <c r="K527" s="265"/>
      <c r="L527" s="266"/>
      <c r="M527" s="264">
        <f t="shared" si="48"/>
        <v>0</v>
      </c>
      <c r="N527" s="269">
        <f t="shared" si="48"/>
        <v>0</v>
      </c>
      <c r="O527" s="36"/>
      <c r="P527" s="51" t="s">
        <v>1474</v>
      </c>
      <c r="Q527" s="36"/>
      <c r="R527" s="36" t="str">
        <f t="shared" si="49"/>
        <v/>
      </c>
      <c r="S527" s="15"/>
      <c r="T527" s="15"/>
      <c r="U527" s="473"/>
      <c r="V527" s="473"/>
      <c r="W527" s="15"/>
      <c r="X527" s="15"/>
      <c r="Y527" s="15"/>
      <c r="Z527" s="15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</row>
    <row r="528" spans="1:42" s="143" customFormat="1" ht="12.75" customHeight="1" thickBot="1">
      <c r="A528" s="137" t="s">
        <v>2409</v>
      </c>
      <c r="B528" s="493"/>
      <c r="C528" s="495" t="s">
        <v>2410</v>
      </c>
      <c r="D528" s="494"/>
      <c r="E528" s="496">
        <v>12</v>
      </c>
      <c r="F528" s="497">
        <v>290</v>
      </c>
      <c r="G528" s="498">
        <v>1322</v>
      </c>
      <c r="H528" s="499">
        <v>12</v>
      </c>
      <c r="I528" s="500">
        <v>290</v>
      </c>
      <c r="J528" s="497">
        <v>1322</v>
      </c>
      <c r="K528" s="497"/>
      <c r="L528" s="498"/>
      <c r="M528" s="496">
        <f t="shared" si="48"/>
        <v>290</v>
      </c>
      <c r="N528" s="501">
        <f t="shared" si="48"/>
        <v>1322</v>
      </c>
      <c r="O528" s="138"/>
      <c r="P528" s="139" t="s">
        <v>1474</v>
      </c>
      <c r="Q528" s="138"/>
      <c r="R528" s="138" t="str">
        <f t="shared" si="49"/>
        <v>M</v>
      </c>
      <c r="S528" s="140"/>
      <c r="T528" s="140"/>
      <c r="U528" s="474"/>
      <c r="V528" s="474"/>
      <c r="W528" s="140"/>
      <c r="X528" s="140"/>
      <c r="Y528" s="140"/>
      <c r="Z528" s="140"/>
      <c r="AA528" s="142"/>
      <c r="AB528" s="142"/>
      <c r="AC528" s="142"/>
      <c r="AD528" s="142"/>
      <c r="AE528" s="142"/>
      <c r="AF528" s="142"/>
      <c r="AG528" s="142"/>
      <c r="AH528" s="142"/>
      <c r="AI528" s="142"/>
      <c r="AJ528" s="142"/>
      <c r="AK528" s="142"/>
      <c r="AL528" s="142"/>
      <c r="AM528" s="142"/>
      <c r="AN528" s="142"/>
      <c r="AO528" s="142"/>
      <c r="AP528" s="142"/>
    </row>
    <row r="529" spans="1:42" s="226" customFormat="1" ht="15.75" customHeight="1" thickTop="1" thickBot="1">
      <c r="A529" s="137" t="s">
        <v>2411</v>
      </c>
      <c r="B529" s="908" t="s">
        <v>1777</v>
      </c>
      <c r="C529" s="909"/>
      <c r="D529" s="503"/>
      <c r="E529" s="227">
        <f t="shared" ref="E529:N529" si="50">SUM(E530:E543)</f>
        <v>2</v>
      </c>
      <c r="F529" s="228">
        <f t="shared" si="50"/>
        <v>50</v>
      </c>
      <c r="G529" s="229">
        <f t="shared" si="50"/>
        <v>164</v>
      </c>
      <c r="H529" s="504">
        <f t="shared" si="50"/>
        <v>0</v>
      </c>
      <c r="I529" s="505">
        <f t="shared" si="50"/>
        <v>0</v>
      </c>
      <c r="J529" s="228">
        <f t="shared" si="50"/>
        <v>0</v>
      </c>
      <c r="K529" s="228">
        <f t="shared" si="50"/>
        <v>0</v>
      </c>
      <c r="L529" s="229">
        <f t="shared" si="50"/>
        <v>0</v>
      </c>
      <c r="M529" s="227">
        <f t="shared" si="50"/>
        <v>0</v>
      </c>
      <c r="N529" s="230">
        <f t="shared" si="50"/>
        <v>0</v>
      </c>
      <c r="O529" s="138"/>
      <c r="P529" s="139" t="s">
        <v>1500</v>
      </c>
      <c r="Q529" s="138"/>
      <c r="R529" s="138" t="str">
        <f t="shared" si="49"/>
        <v>P</v>
      </c>
      <c r="S529" s="140"/>
      <c r="T529" s="140"/>
      <c r="U529" s="474">
        <f>SUM(M530:M543)</f>
        <v>0</v>
      </c>
      <c r="V529" s="474">
        <f>SUM(N530:N543)</f>
        <v>0</v>
      </c>
      <c r="W529" s="140"/>
      <c r="X529" s="140"/>
      <c r="Y529" s="140"/>
      <c r="Z529" s="140"/>
      <c r="AA529" s="140"/>
      <c r="AB529" s="140"/>
      <c r="AC529" s="140"/>
      <c r="AD529" s="140"/>
      <c r="AE529" s="140"/>
      <c r="AF529" s="140"/>
      <c r="AG529" s="140"/>
      <c r="AH529" s="140"/>
      <c r="AI529" s="140"/>
      <c r="AJ529" s="140"/>
      <c r="AK529" s="140"/>
      <c r="AL529" s="140"/>
      <c r="AM529" s="140"/>
      <c r="AN529" s="140"/>
      <c r="AO529" s="140"/>
      <c r="AP529" s="140"/>
    </row>
    <row r="530" spans="1:42" s="143" customFormat="1" ht="12.75" hidden="1" customHeight="1" thickTop="1">
      <c r="A530" s="137" t="s">
        <v>2413</v>
      </c>
      <c r="B530" s="487"/>
      <c r="C530" s="488" t="s">
        <v>2414</v>
      </c>
      <c r="D530" s="469"/>
      <c r="E530" s="480"/>
      <c r="F530" s="489"/>
      <c r="G530" s="490"/>
      <c r="H530" s="491"/>
      <c r="I530" s="492"/>
      <c r="J530" s="489"/>
      <c r="K530" s="489"/>
      <c r="L530" s="490"/>
      <c r="M530" s="463">
        <f t="shared" ref="M530:N543" si="51">I530+K530</f>
        <v>0</v>
      </c>
      <c r="N530" s="472">
        <f t="shared" si="51"/>
        <v>0</v>
      </c>
      <c r="O530" s="138"/>
      <c r="P530" s="139" t="s">
        <v>1474</v>
      </c>
      <c r="Q530" s="138"/>
      <c r="R530" s="138" t="str">
        <f t="shared" si="49"/>
        <v/>
      </c>
      <c r="S530" s="140"/>
      <c r="T530" s="140"/>
      <c r="U530" s="474"/>
      <c r="V530" s="474"/>
      <c r="W530" s="140"/>
      <c r="X530" s="140"/>
      <c r="Y530" s="140"/>
      <c r="Z530" s="140"/>
      <c r="AA530" s="142"/>
      <c r="AB530" s="142"/>
      <c r="AC530" s="142"/>
      <c r="AD530" s="142"/>
      <c r="AE530" s="142"/>
      <c r="AF530" s="142"/>
      <c r="AG530" s="142"/>
      <c r="AH530" s="142"/>
      <c r="AI530" s="142"/>
      <c r="AJ530" s="142"/>
      <c r="AK530" s="142"/>
      <c r="AL530" s="142"/>
      <c r="AM530" s="142"/>
      <c r="AN530" s="142"/>
      <c r="AO530" s="142"/>
      <c r="AP530" s="142"/>
    </row>
    <row r="531" spans="1:42" s="143" customFormat="1" ht="12.75" hidden="1" customHeight="1" thickTop="1">
      <c r="A531" s="137" t="s">
        <v>2412</v>
      </c>
      <c r="B531" s="468"/>
      <c r="C531" s="462" t="s">
        <v>1533</v>
      </c>
      <c r="D531" s="469"/>
      <c r="E531" s="463"/>
      <c r="F531" s="464"/>
      <c r="G531" s="465"/>
      <c r="H531" s="470"/>
      <c r="I531" s="471"/>
      <c r="J531" s="464"/>
      <c r="K531" s="464"/>
      <c r="L531" s="465"/>
      <c r="M531" s="463">
        <f t="shared" si="51"/>
        <v>0</v>
      </c>
      <c r="N531" s="472">
        <f t="shared" si="51"/>
        <v>0</v>
      </c>
      <c r="O531" s="138"/>
      <c r="P531" s="139" t="s">
        <v>1473</v>
      </c>
      <c r="Q531" s="138"/>
      <c r="R531" s="138" t="str">
        <f t="shared" si="49"/>
        <v/>
      </c>
      <c r="S531" s="140"/>
      <c r="T531" s="140"/>
      <c r="U531" s="474"/>
      <c r="V531" s="474"/>
      <c r="W531" s="140"/>
      <c r="X531" s="140"/>
      <c r="Y531" s="140"/>
      <c r="Z531" s="140"/>
      <c r="AA531" s="142"/>
      <c r="AB531" s="142"/>
      <c r="AC531" s="142"/>
      <c r="AD531" s="142"/>
      <c r="AE531" s="142"/>
      <c r="AF531" s="142"/>
      <c r="AG531" s="142"/>
      <c r="AH531" s="142"/>
      <c r="AI531" s="142"/>
      <c r="AJ531" s="142"/>
      <c r="AK531" s="142"/>
      <c r="AL531" s="142"/>
      <c r="AM531" s="142"/>
      <c r="AN531" s="142"/>
      <c r="AO531" s="142"/>
      <c r="AP531" s="142"/>
    </row>
    <row r="532" spans="1:42" s="143" customFormat="1" ht="12.75" hidden="1" customHeight="1">
      <c r="A532" s="137" t="s">
        <v>2415</v>
      </c>
      <c r="B532" s="468"/>
      <c r="C532" s="462" t="s">
        <v>2416</v>
      </c>
      <c r="D532" s="469"/>
      <c r="E532" s="463"/>
      <c r="F532" s="464"/>
      <c r="G532" s="465"/>
      <c r="H532" s="470"/>
      <c r="I532" s="471"/>
      <c r="J532" s="464"/>
      <c r="K532" s="464"/>
      <c r="L532" s="465"/>
      <c r="M532" s="463">
        <f t="shared" si="51"/>
        <v>0</v>
      </c>
      <c r="N532" s="472">
        <f t="shared" si="51"/>
        <v>0</v>
      </c>
      <c r="O532" s="138"/>
      <c r="P532" s="139" t="s">
        <v>1474</v>
      </c>
      <c r="Q532" s="138"/>
      <c r="R532" s="138" t="str">
        <f t="shared" si="49"/>
        <v/>
      </c>
      <c r="S532" s="140"/>
      <c r="T532" s="140"/>
      <c r="U532" s="474"/>
      <c r="V532" s="474"/>
      <c r="W532" s="140"/>
      <c r="X532" s="140"/>
      <c r="Y532" s="140"/>
      <c r="Z532" s="140"/>
      <c r="AA532" s="142"/>
      <c r="AB532" s="142"/>
      <c r="AC532" s="142"/>
      <c r="AD532" s="142"/>
      <c r="AE532" s="142"/>
      <c r="AF532" s="142"/>
      <c r="AG532" s="142"/>
      <c r="AH532" s="142"/>
      <c r="AI532" s="142"/>
      <c r="AJ532" s="142"/>
      <c r="AK532" s="142"/>
      <c r="AL532" s="142"/>
      <c r="AM532" s="142"/>
      <c r="AN532" s="142"/>
      <c r="AO532" s="142"/>
      <c r="AP532" s="142"/>
    </row>
    <row r="533" spans="1:42" s="143" customFormat="1" ht="12.75" hidden="1" customHeight="1">
      <c r="A533" s="137" t="s">
        <v>2417</v>
      </c>
      <c r="B533" s="468"/>
      <c r="C533" s="462" t="s">
        <v>2418</v>
      </c>
      <c r="D533" s="469"/>
      <c r="E533" s="463"/>
      <c r="F533" s="464"/>
      <c r="G533" s="465"/>
      <c r="H533" s="470"/>
      <c r="I533" s="471"/>
      <c r="J533" s="464"/>
      <c r="K533" s="464"/>
      <c r="L533" s="465"/>
      <c r="M533" s="463">
        <f t="shared" si="51"/>
        <v>0</v>
      </c>
      <c r="N533" s="472">
        <f t="shared" si="51"/>
        <v>0</v>
      </c>
      <c r="O533" s="138"/>
      <c r="P533" s="139" t="s">
        <v>1474</v>
      </c>
      <c r="Q533" s="138"/>
      <c r="R533" s="138" t="str">
        <f t="shared" si="49"/>
        <v/>
      </c>
      <c r="S533" s="140"/>
      <c r="T533" s="140"/>
      <c r="U533" s="474"/>
      <c r="V533" s="474"/>
      <c r="W533" s="140"/>
      <c r="X533" s="140"/>
      <c r="Y533" s="140"/>
      <c r="Z533" s="140"/>
      <c r="AA533" s="142"/>
      <c r="AB533" s="142"/>
      <c r="AC533" s="142"/>
      <c r="AD533" s="142"/>
      <c r="AE533" s="142"/>
      <c r="AF533" s="142"/>
      <c r="AG533" s="142"/>
      <c r="AH533" s="142"/>
      <c r="AI533" s="142"/>
      <c r="AJ533" s="142"/>
      <c r="AK533" s="142"/>
      <c r="AL533" s="142"/>
      <c r="AM533" s="142"/>
      <c r="AN533" s="142"/>
      <c r="AO533" s="142"/>
      <c r="AP533" s="142"/>
    </row>
    <row r="534" spans="1:42" s="143" customFormat="1" ht="12.75" hidden="1" customHeight="1">
      <c r="A534" s="137" t="s">
        <v>2419</v>
      </c>
      <c r="B534" s="468"/>
      <c r="C534" s="462" t="s">
        <v>2420</v>
      </c>
      <c r="D534" s="469"/>
      <c r="E534" s="463"/>
      <c r="F534" s="464"/>
      <c r="G534" s="465"/>
      <c r="H534" s="470"/>
      <c r="I534" s="471"/>
      <c r="J534" s="464"/>
      <c r="K534" s="464"/>
      <c r="L534" s="465"/>
      <c r="M534" s="463">
        <f t="shared" si="51"/>
        <v>0</v>
      </c>
      <c r="N534" s="472">
        <f t="shared" si="51"/>
        <v>0</v>
      </c>
      <c r="O534" s="138"/>
      <c r="P534" s="139" t="s">
        <v>1474</v>
      </c>
      <c r="Q534" s="138"/>
      <c r="R534" s="138" t="str">
        <f t="shared" si="49"/>
        <v/>
      </c>
      <c r="S534" s="140"/>
      <c r="T534" s="140"/>
      <c r="U534" s="474"/>
      <c r="V534" s="474"/>
      <c r="W534" s="140"/>
      <c r="X534" s="140"/>
      <c r="Y534" s="140"/>
      <c r="Z534" s="140"/>
      <c r="AA534" s="142"/>
      <c r="AB534" s="142"/>
      <c r="AC534" s="142"/>
      <c r="AD534" s="142"/>
      <c r="AE534" s="142"/>
      <c r="AF534" s="142"/>
      <c r="AG534" s="142"/>
      <c r="AH534" s="142"/>
      <c r="AI534" s="142"/>
      <c r="AJ534" s="142"/>
      <c r="AK534" s="142"/>
      <c r="AL534" s="142"/>
      <c r="AM534" s="142"/>
      <c r="AN534" s="142"/>
      <c r="AO534" s="142"/>
      <c r="AP534" s="142"/>
    </row>
    <row r="535" spans="1:42" s="143" customFormat="1" ht="12.75" hidden="1" customHeight="1">
      <c r="A535" s="137" t="s">
        <v>2421</v>
      </c>
      <c r="B535" s="468"/>
      <c r="C535" s="462" t="s">
        <v>2422</v>
      </c>
      <c r="D535" s="469"/>
      <c r="E535" s="463"/>
      <c r="F535" s="464"/>
      <c r="G535" s="465"/>
      <c r="H535" s="470"/>
      <c r="I535" s="471"/>
      <c r="J535" s="464"/>
      <c r="K535" s="464"/>
      <c r="L535" s="465"/>
      <c r="M535" s="463">
        <f t="shared" si="51"/>
        <v>0</v>
      </c>
      <c r="N535" s="472">
        <f t="shared" si="51"/>
        <v>0</v>
      </c>
      <c r="O535" s="138"/>
      <c r="P535" s="139" t="s">
        <v>1474</v>
      </c>
      <c r="Q535" s="138"/>
      <c r="R535" s="138" t="str">
        <f t="shared" si="49"/>
        <v/>
      </c>
      <c r="S535" s="140"/>
      <c r="T535" s="140"/>
      <c r="U535" s="474"/>
      <c r="V535" s="474"/>
      <c r="W535" s="140"/>
      <c r="X535" s="140"/>
      <c r="Y535" s="140"/>
      <c r="Z535" s="140"/>
      <c r="AA535" s="142"/>
      <c r="AB535" s="142"/>
      <c r="AC535" s="142"/>
      <c r="AD535" s="142"/>
      <c r="AE535" s="142"/>
      <c r="AF535" s="142"/>
      <c r="AG535" s="142"/>
      <c r="AH535" s="142"/>
      <c r="AI535" s="142"/>
      <c r="AJ535" s="142"/>
      <c r="AK535" s="142"/>
      <c r="AL535" s="142"/>
      <c r="AM535" s="142"/>
      <c r="AN535" s="142"/>
      <c r="AO535" s="142"/>
      <c r="AP535" s="142"/>
    </row>
    <row r="536" spans="1:42" s="143" customFormat="1" ht="12.75" hidden="1" customHeight="1">
      <c r="A536" s="137" t="s">
        <v>2423</v>
      </c>
      <c r="B536" s="468"/>
      <c r="C536" s="462" t="s">
        <v>2424</v>
      </c>
      <c r="D536" s="469"/>
      <c r="E536" s="463"/>
      <c r="F536" s="464"/>
      <c r="G536" s="465"/>
      <c r="H536" s="470"/>
      <c r="I536" s="471"/>
      <c r="J536" s="464"/>
      <c r="K536" s="464"/>
      <c r="L536" s="465"/>
      <c r="M536" s="463">
        <f t="shared" si="51"/>
        <v>0</v>
      </c>
      <c r="N536" s="472">
        <f t="shared" si="51"/>
        <v>0</v>
      </c>
      <c r="O536" s="138"/>
      <c r="P536" s="139" t="s">
        <v>1474</v>
      </c>
      <c r="Q536" s="138"/>
      <c r="R536" s="138" t="str">
        <f t="shared" si="49"/>
        <v/>
      </c>
      <c r="S536" s="140"/>
      <c r="T536" s="140"/>
      <c r="U536" s="474"/>
      <c r="V536" s="474"/>
      <c r="W536" s="140"/>
      <c r="X536" s="140"/>
      <c r="Y536" s="140"/>
      <c r="Z536" s="140"/>
      <c r="AA536" s="142"/>
      <c r="AB536" s="142"/>
      <c r="AC536" s="142"/>
      <c r="AD536" s="142"/>
      <c r="AE536" s="142"/>
      <c r="AF536" s="142"/>
      <c r="AG536" s="142"/>
      <c r="AH536" s="142"/>
      <c r="AI536" s="142"/>
      <c r="AJ536" s="142"/>
      <c r="AK536" s="142"/>
      <c r="AL536" s="142"/>
      <c r="AM536" s="142"/>
      <c r="AN536" s="142"/>
      <c r="AO536" s="142"/>
      <c r="AP536" s="142"/>
    </row>
    <row r="537" spans="1:42" s="143" customFormat="1" ht="12.75" hidden="1" customHeight="1">
      <c r="A537" s="137" t="s">
        <v>2425</v>
      </c>
      <c r="B537" s="468"/>
      <c r="C537" s="462" t="s">
        <v>1940</v>
      </c>
      <c r="D537" s="469"/>
      <c r="E537" s="463"/>
      <c r="F537" s="464"/>
      <c r="G537" s="465"/>
      <c r="H537" s="470"/>
      <c r="I537" s="471"/>
      <c r="J537" s="464"/>
      <c r="K537" s="464"/>
      <c r="L537" s="465"/>
      <c r="M537" s="463">
        <f t="shared" si="51"/>
        <v>0</v>
      </c>
      <c r="N537" s="472">
        <f t="shared" si="51"/>
        <v>0</v>
      </c>
      <c r="O537" s="138"/>
      <c r="P537" s="139" t="s">
        <v>1474</v>
      </c>
      <c r="Q537" s="138"/>
      <c r="R537" s="138" t="str">
        <f t="shared" si="49"/>
        <v/>
      </c>
      <c r="S537" s="140"/>
      <c r="T537" s="140"/>
      <c r="U537" s="474"/>
      <c r="V537" s="474"/>
      <c r="W537" s="140"/>
      <c r="X537" s="140"/>
      <c r="Y537" s="140"/>
      <c r="Z537" s="140"/>
      <c r="AA537" s="142"/>
      <c r="AB537" s="142"/>
      <c r="AC537" s="142"/>
      <c r="AD537" s="142"/>
      <c r="AE537" s="142"/>
      <c r="AF537" s="142"/>
      <c r="AG537" s="142"/>
      <c r="AH537" s="142"/>
      <c r="AI537" s="142"/>
      <c r="AJ537" s="142"/>
      <c r="AK537" s="142"/>
      <c r="AL537" s="142"/>
      <c r="AM537" s="142"/>
      <c r="AN537" s="142"/>
      <c r="AO537" s="142"/>
      <c r="AP537" s="142"/>
    </row>
    <row r="538" spans="1:42" s="143" customFormat="1" ht="12.75" hidden="1" customHeight="1">
      <c r="A538" s="137" t="s">
        <v>2426</v>
      </c>
      <c r="B538" s="468"/>
      <c r="C538" s="462" t="s">
        <v>2427</v>
      </c>
      <c r="D538" s="469"/>
      <c r="E538" s="463"/>
      <c r="F538" s="464"/>
      <c r="G538" s="465"/>
      <c r="H538" s="470"/>
      <c r="I538" s="471"/>
      <c r="J538" s="464"/>
      <c r="K538" s="464"/>
      <c r="L538" s="465"/>
      <c r="M538" s="463">
        <f t="shared" si="51"/>
        <v>0</v>
      </c>
      <c r="N538" s="472">
        <f t="shared" si="51"/>
        <v>0</v>
      </c>
      <c r="O538" s="138"/>
      <c r="P538" s="139" t="s">
        <v>1474</v>
      </c>
      <c r="Q538" s="138"/>
      <c r="R538" s="138" t="str">
        <f t="shared" si="49"/>
        <v/>
      </c>
      <c r="S538" s="140"/>
      <c r="T538" s="140"/>
      <c r="U538" s="474"/>
      <c r="V538" s="474"/>
      <c r="W538" s="140"/>
      <c r="X538" s="140"/>
      <c r="Y538" s="140"/>
      <c r="Z538" s="140"/>
      <c r="AA538" s="142"/>
      <c r="AB538" s="142"/>
      <c r="AC538" s="142"/>
      <c r="AD538" s="142"/>
      <c r="AE538" s="142"/>
      <c r="AF538" s="142"/>
      <c r="AG538" s="142"/>
      <c r="AH538" s="142"/>
      <c r="AI538" s="142"/>
      <c r="AJ538" s="142"/>
      <c r="AK538" s="142"/>
      <c r="AL538" s="142"/>
      <c r="AM538" s="142"/>
      <c r="AN538" s="142"/>
      <c r="AO538" s="142"/>
      <c r="AP538" s="142"/>
    </row>
    <row r="539" spans="1:42" s="143" customFormat="1" ht="12.75" hidden="1" customHeight="1">
      <c r="A539" s="137" t="s">
        <v>2428</v>
      </c>
      <c r="B539" s="468"/>
      <c r="C539" s="462" t="s">
        <v>2429</v>
      </c>
      <c r="D539" s="469"/>
      <c r="E539" s="463"/>
      <c r="F539" s="464"/>
      <c r="G539" s="465"/>
      <c r="H539" s="470"/>
      <c r="I539" s="471"/>
      <c r="J539" s="464"/>
      <c r="K539" s="464"/>
      <c r="L539" s="465"/>
      <c r="M539" s="463">
        <f t="shared" si="51"/>
        <v>0</v>
      </c>
      <c r="N539" s="472">
        <f t="shared" si="51"/>
        <v>0</v>
      </c>
      <c r="O539" s="138"/>
      <c r="P539" s="139" t="s">
        <v>1474</v>
      </c>
      <c r="Q539" s="138"/>
      <c r="R539" s="138" t="str">
        <f t="shared" si="49"/>
        <v/>
      </c>
      <c r="S539" s="140"/>
      <c r="T539" s="140"/>
      <c r="U539" s="474"/>
      <c r="V539" s="474"/>
      <c r="W539" s="140"/>
      <c r="X539" s="140"/>
      <c r="Y539" s="140"/>
      <c r="Z539" s="140"/>
      <c r="AA539" s="142"/>
      <c r="AB539" s="142"/>
      <c r="AC539" s="142"/>
      <c r="AD539" s="142"/>
      <c r="AE539" s="142"/>
      <c r="AF539" s="142"/>
      <c r="AG539" s="142"/>
      <c r="AH539" s="142"/>
      <c r="AI539" s="142"/>
      <c r="AJ539" s="142"/>
      <c r="AK539" s="142"/>
      <c r="AL539" s="142"/>
      <c r="AM539" s="142"/>
      <c r="AN539" s="142"/>
      <c r="AO539" s="142"/>
      <c r="AP539" s="142"/>
    </row>
    <row r="540" spans="1:42" s="143" customFormat="1" ht="12.75" hidden="1" customHeight="1">
      <c r="A540" s="137" t="s">
        <v>2430</v>
      </c>
      <c r="B540" s="468"/>
      <c r="C540" s="462" t="s">
        <v>1855</v>
      </c>
      <c r="D540" s="469"/>
      <c r="E540" s="463"/>
      <c r="F540" s="464"/>
      <c r="G540" s="465"/>
      <c r="H540" s="470"/>
      <c r="I540" s="471"/>
      <c r="J540" s="464"/>
      <c r="K540" s="464"/>
      <c r="L540" s="465"/>
      <c r="M540" s="463">
        <f t="shared" si="51"/>
        <v>0</v>
      </c>
      <c r="N540" s="472">
        <f t="shared" si="51"/>
        <v>0</v>
      </c>
      <c r="O540" s="138"/>
      <c r="P540" s="139" t="s">
        <v>1474</v>
      </c>
      <c r="Q540" s="138"/>
      <c r="R540" s="138" t="str">
        <f t="shared" si="49"/>
        <v/>
      </c>
      <c r="S540" s="140"/>
      <c r="T540" s="140"/>
      <c r="U540" s="474"/>
      <c r="V540" s="474"/>
      <c r="W540" s="140"/>
      <c r="X540" s="140"/>
      <c r="Y540" s="140"/>
      <c r="Z540" s="140"/>
      <c r="AA540" s="142"/>
      <c r="AB540" s="142"/>
      <c r="AC540" s="142"/>
      <c r="AD540" s="142"/>
      <c r="AE540" s="142"/>
      <c r="AF540" s="142"/>
      <c r="AG540" s="142"/>
      <c r="AH540" s="142"/>
      <c r="AI540" s="142"/>
      <c r="AJ540" s="142"/>
      <c r="AK540" s="142"/>
      <c r="AL540" s="142"/>
      <c r="AM540" s="142"/>
      <c r="AN540" s="142"/>
      <c r="AO540" s="142"/>
      <c r="AP540" s="142"/>
    </row>
    <row r="541" spans="1:42" s="143" customFormat="1" ht="12.75" hidden="1" customHeight="1">
      <c r="A541" s="137" t="s">
        <v>2431</v>
      </c>
      <c r="B541" s="468"/>
      <c r="C541" s="462" t="s">
        <v>2432</v>
      </c>
      <c r="D541" s="469"/>
      <c r="E541" s="463"/>
      <c r="F541" s="464"/>
      <c r="G541" s="465"/>
      <c r="H541" s="470"/>
      <c r="I541" s="471"/>
      <c r="J541" s="464"/>
      <c r="K541" s="464"/>
      <c r="L541" s="465"/>
      <c r="M541" s="463">
        <f t="shared" si="51"/>
        <v>0</v>
      </c>
      <c r="N541" s="472">
        <f t="shared" si="51"/>
        <v>0</v>
      </c>
      <c r="O541" s="138"/>
      <c r="P541" s="139" t="s">
        <v>1474</v>
      </c>
      <c r="Q541" s="138"/>
      <c r="R541" s="138" t="str">
        <f t="shared" si="49"/>
        <v/>
      </c>
      <c r="S541" s="140"/>
      <c r="T541" s="140"/>
      <c r="U541" s="474"/>
      <c r="V541" s="474"/>
      <c r="W541" s="140"/>
      <c r="X541" s="140"/>
      <c r="Y541" s="140"/>
      <c r="Z541" s="140"/>
      <c r="AA541" s="142"/>
      <c r="AB541" s="142"/>
      <c r="AC541" s="142"/>
      <c r="AD541" s="142"/>
      <c r="AE541" s="142"/>
      <c r="AF541" s="142"/>
      <c r="AG541" s="142"/>
      <c r="AH541" s="142"/>
      <c r="AI541" s="142"/>
      <c r="AJ541" s="142"/>
      <c r="AK541" s="142"/>
      <c r="AL541" s="142"/>
      <c r="AM541" s="142"/>
      <c r="AN541" s="142"/>
      <c r="AO541" s="142"/>
      <c r="AP541" s="142"/>
    </row>
    <row r="542" spans="1:42" s="143" customFormat="1" ht="12.75" customHeight="1" thickTop="1" thickBot="1">
      <c r="A542" s="137" t="s">
        <v>2433</v>
      </c>
      <c r="B542" s="468"/>
      <c r="C542" s="462" t="s">
        <v>2434</v>
      </c>
      <c r="D542" s="469"/>
      <c r="E542" s="463">
        <v>2</v>
      </c>
      <c r="F542" s="464">
        <v>50</v>
      </c>
      <c r="G542" s="465">
        <v>164</v>
      </c>
      <c r="H542" s="470"/>
      <c r="I542" s="471"/>
      <c r="J542" s="464"/>
      <c r="K542" s="464"/>
      <c r="L542" s="465"/>
      <c r="M542" s="463">
        <f t="shared" si="51"/>
        <v>0</v>
      </c>
      <c r="N542" s="472">
        <f t="shared" si="51"/>
        <v>0</v>
      </c>
      <c r="O542" s="138"/>
      <c r="P542" s="139" t="s">
        <v>1474</v>
      </c>
      <c r="Q542" s="138"/>
      <c r="R542" s="138" t="str">
        <f t="shared" si="49"/>
        <v>M</v>
      </c>
      <c r="S542" s="140"/>
      <c r="T542" s="140"/>
      <c r="U542" s="474"/>
      <c r="V542" s="474"/>
      <c r="W542" s="140"/>
      <c r="X542" s="140"/>
      <c r="Y542" s="140"/>
      <c r="Z542" s="140"/>
      <c r="AA542" s="142"/>
      <c r="AB542" s="142"/>
      <c r="AC542" s="142"/>
      <c r="AD542" s="142"/>
      <c r="AE542" s="142"/>
      <c r="AF542" s="142"/>
      <c r="AG542" s="142"/>
      <c r="AH542" s="142"/>
      <c r="AI542" s="142"/>
      <c r="AJ542" s="142"/>
      <c r="AK542" s="142"/>
      <c r="AL542" s="142"/>
      <c r="AM542" s="142"/>
      <c r="AN542" s="142"/>
      <c r="AO542" s="142"/>
      <c r="AP542" s="142"/>
    </row>
    <row r="543" spans="1:42" s="17" customFormat="1" ht="12.75" hidden="1" customHeight="1" thickBot="1">
      <c r="A543" s="63" t="s">
        <v>2435</v>
      </c>
      <c r="B543" s="74"/>
      <c r="C543" s="167" t="s">
        <v>2436</v>
      </c>
      <c r="D543" s="117"/>
      <c r="E543" s="315"/>
      <c r="F543" s="348"/>
      <c r="G543" s="349"/>
      <c r="H543" s="350"/>
      <c r="I543" s="384"/>
      <c r="J543" s="348"/>
      <c r="K543" s="348"/>
      <c r="L543" s="349"/>
      <c r="M543" s="315">
        <f t="shared" si="51"/>
        <v>0</v>
      </c>
      <c r="N543" s="316">
        <f t="shared" si="51"/>
        <v>0</v>
      </c>
      <c r="O543" s="36"/>
      <c r="P543" s="51" t="s">
        <v>1474</v>
      </c>
      <c r="Q543" s="36"/>
      <c r="R543" s="36" t="str">
        <f t="shared" si="49"/>
        <v/>
      </c>
      <c r="S543" s="15"/>
      <c r="T543" s="15"/>
      <c r="U543" s="473"/>
      <c r="V543" s="473"/>
      <c r="W543" s="15"/>
      <c r="X543" s="15"/>
      <c r="Y543" s="15"/>
      <c r="Z543" s="15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</row>
    <row r="544" spans="1:42" s="18" customFormat="1" ht="21.75" customHeight="1" thickBot="1">
      <c r="A544" s="63" t="s">
        <v>2437</v>
      </c>
      <c r="B544" s="887" t="s">
        <v>624</v>
      </c>
      <c r="C544" s="888"/>
      <c r="D544" s="47"/>
      <c r="E544" s="531">
        <f t="shared" ref="E544:N544" si="52">SUM(E545,E552,E564,E580,E605)</f>
        <v>203</v>
      </c>
      <c r="F544" s="532">
        <f t="shared" si="52"/>
        <v>8821</v>
      </c>
      <c r="G544" s="533">
        <f t="shared" si="52"/>
        <v>35966</v>
      </c>
      <c r="H544" s="534">
        <f t="shared" si="52"/>
        <v>282</v>
      </c>
      <c r="I544" s="535">
        <f t="shared" si="52"/>
        <v>8424</v>
      </c>
      <c r="J544" s="532">
        <f t="shared" si="52"/>
        <v>32326</v>
      </c>
      <c r="K544" s="532">
        <f t="shared" si="52"/>
        <v>0</v>
      </c>
      <c r="L544" s="533">
        <f t="shared" si="52"/>
        <v>0</v>
      </c>
      <c r="M544" s="545">
        <f t="shared" si="52"/>
        <v>8424</v>
      </c>
      <c r="N544" s="538">
        <f t="shared" si="52"/>
        <v>32326</v>
      </c>
      <c r="O544" s="36"/>
      <c r="P544" s="51" t="s">
        <v>1499</v>
      </c>
      <c r="Q544" s="36"/>
      <c r="R544" s="36" t="str">
        <f t="shared" si="49"/>
        <v>R</v>
      </c>
      <c r="S544" s="15"/>
      <c r="T544" s="15"/>
      <c r="U544" s="473"/>
      <c r="V544" s="476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</row>
    <row r="545" spans="1:42" s="18" customFormat="1" ht="15.75" customHeight="1">
      <c r="A545" s="63" t="s">
        <v>2438</v>
      </c>
      <c r="B545" s="885" t="s">
        <v>2439</v>
      </c>
      <c r="C545" s="886"/>
      <c r="D545" s="25"/>
      <c r="E545" s="325">
        <f t="shared" ref="E545:N545" si="53">SUM(E546:E551)</f>
        <v>46</v>
      </c>
      <c r="F545" s="326">
        <f t="shared" si="53"/>
        <v>981</v>
      </c>
      <c r="G545" s="327">
        <f t="shared" si="53"/>
        <v>4085</v>
      </c>
      <c r="H545" s="328">
        <f t="shared" si="53"/>
        <v>69</v>
      </c>
      <c r="I545" s="330">
        <f t="shared" si="53"/>
        <v>1309</v>
      </c>
      <c r="J545" s="326">
        <f t="shared" si="53"/>
        <v>4070</v>
      </c>
      <c r="K545" s="326">
        <f t="shared" si="53"/>
        <v>0</v>
      </c>
      <c r="L545" s="327">
        <f t="shared" si="53"/>
        <v>0</v>
      </c>
      <c r="M545" s="325">
        <f t="shared" si="53"/>
        <v>1309</v>
      </c>
      <c r="N545" s="329">
        <f t="shared" si="53"/>
        <v>4070</v>
      </c>
      <c r="O545" s="36"/>
      <c r="P545" s="51" t="s">
        <v>1500</v>
      </c>
      <c r="Q545" s="36"/>
      <c r="R545" s="36" t="str">
        <f t="shared" si="49"/>
        <v>P</v>
      </c>
      <c r="S545" s="15"/>
      <c r="T545" s="15"/>
      <c r="U545" s="473"/>
      <c r="V545" s="473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</row>
    <row r="546" spans="1:42" s="129" customFormat="1" ht="12.75" customHeight="1">
      <c r="A546" s="126" t="s">
        <v>2440</v>
      </c>
      <c r="B546" s="131"/>
      <c r="C546" s="144" t="s">
        <v>2441</v>
      </c>
      <c r="D546" s="132"/>
      <c r="E546" s="264">
        <v>4</v>
      </c>
      <c r="F546" s="265">
        <v>491</v>
      </c>
      <c r="G546" s="266">
        <v>1976</v>
      </c>
      <c r="H546" s="267">
        <v>21</v>
      </c>
      <c r="I546" s="268">
        <v>491</v>
      </c>
      <c r="J546" s="265">
        <v>1976</v>
      </c>
      <c r="K546" s="265"/>
      <c r="L546" s="266"/>
      <c r="M546" s="264">
        <f t="shared" ref="M546:N551" si="54">I546+K546</f>
        <v>491</v>
      </c>
      <c r="N546" s="269">
        <f t="shared" si="54"/>
        <v>1976</v>
      </c>
      <c r="O546" s="150"/>
      <c r="P546" s="151" t="s">
        <v>1474</v>
      </c>
      <c r="Q546" s="150"/>
      <c r="R546" s="150" t="str">
        <f t="shared" si="49"/>
        <v>M</v>
      </c>
      <c r="S546" s="5"/>
      <c r="T546" s="5"/>
      <c r="U546" s="475"/>
      <c r="V546" s="475"/>
      <c r="W546" s="5"/>
      <c r="X546" s="5"/>
      <c r="Y546" s="5"/>
      <c r="Z546" s="5"/>
      <c r="AA546" s="128"/>
      <c r="AB546" s="128"/>
      <c r="AC546" s="128"/>
      <c r="AD546" s="128"/>
      <c r="AE546" s="128"/>
      <c r="AF546" s="128"/>
      <c r="AG546" s="128"/>
      <c r="AH546" s="128"/>
      <c r="AI546" s="128"/>
      <c r="AJ546" s="128"/>
      <c r="AK546" s="128"/>
      <c r="AL546" s="128"/>
      <c r="AM546" s="128"/>
      <c r="AN546" s="128"/>
      <c r="AO546" s="128"/>
      <c r="AP546" s="128"/>
    </row>
    <row r="547" spans="1:42" s="17" customFormat="1" ht="12.75" customHeight="1">
      <c r="A547" s="63" t="s">
        <v>2442</v>
      </c>
      <c r="B547" s="72"/>
      <c r="C547" s="144" t="s">
        <v>2340</v>
      </c>
      <c r="D547" s="46"/>
      <c r="E547" s="264">
        <v>7</v>
      </c>
      <c r="F547" s="265">
        <v>151</v>
      </c>
      <c r="G547" s="266">
        <v>743</v>
      </c>
      <c r="H547" s="267">
        <v>11</v>
      </c>
      <c r="I547" s="268">
        <v>151</v>
      </c>
      <c r="J547" s="265">
        <v>743</v>
      </c>
      <c r="K547" s="265"/>
      <c r="L547" s="266"/>
      <c r="M547" s="264">
        <f t="shared" si="54"/>
        <v>151</v>
      </c>
      <c r="N547" s="269">
        <f t="shared" si="54"/>
        <v>743</v>
      </c>
      <c r="O547" s="36"/>
      <c r="P547" s="51" t="s">
        <v>1474</v>
      </c>
      <c r="Q547" s="36"/>
      <c r="R547" s="36" t="str">
        <f t="shared" si="49"/>
        <v>M</v>
      </c>
      <c r="S547" s="15"/>
      <c r="T547" s="15"/>
      <c r="U547" s="473"/>
      <c r="V547" s="473"/>
      <c r="W547" s="15"/>
      <c r="X547" s="15"/>
      <c r="Y547" s="15"/>
      <c r="Z547" s="15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</row>
    <row r="548" spans="1:42" s="17" customFormat="1" ht="12.75" customHeight="1">
      <c r="A548" s="63" t="s">
        <v>2443</v>
      </c>
      <c r="B548" s="72"/>
      <c r="C548" s="144" t="s">
        <v>2444</v>
      </c>
      <c r="D548" s="46"/>
      <c r="E548" s="264">
        <v>6</v>
      </c>
      <c r="F548" s="265">
        <v>117</v>
      </c>
      <c r="G548" s="266">
        <v>499</v>
      </c>
      <c r="H548" s="267">
        <v>9</v>
      </c>
      <c r="I548" s="268">
        <v>117</v>
      </c>
      <c r="J548" s="265">
        <v>499</v>
      </c>
      <c r="K548" s="265"/>
      <c r="L548" s="266"/>
      <c r="M548" s="264">
        <f t="shared" si="54"/>
        <v>117</v>
      </c>
      <c r="N548" s="269">
        <f t="shared" si="54"/>
        <v>499</v>
      </c>
      <c r="O548" s="36"/>
      <c r="P548" s="51" t="s">
        <v>1474</v>
      </c>
      <c r="Q548" s="36"/>
      <c r="R548" s="36" t="str">
        <f t="shared" si="49"/>
        <v>M</v>
      </c>
      <c r="S548" s="15"/>
      <c r="T548" s="15"/>
      <c r="U548" s="473"/>
      <c r="V548" s="473"/>
      <c r="W548" s="15"/>
      <c r="X548" s="15"/>
      <c r="Y548" s="15"/>
      <c r="Z548" s="15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</row>
    <row r="549" spans="1:42" s="17" customFormat="1" ht="12.75" customHeight="1">
      <c r="A549" s="63" t="s">
        <v>2445</v>
      </c>
      <c r="B549" s="72"/>
      <c r="C549" s="144" t="s">
        <v>2446</v>
      </c>
      <c r="D549" s="46"/>
      <c r="E549" s="264">
        <v>12</v>
      </c>
      <c r="F549" s="265">
        <v>115</v>
      </c>
      <c r="G549" s="266">
        <v>406</v>
      </c>
      <c r="H549" s="267">
        <v>11</v>
      </c>
      <c r="I549" s="268">
        <v>103</v>
      </c>
      <c r="J549" s="265">
        <v>346</v>
      </c>
      <c r="K549" s="265"/>
      <c r="L549" s="266"/>
      <c r="M549" s="264">
        <f t="shared" si="54"/>
        <v>103</v>
      </c>
      <c r="N549" s="269">
        <f t="shared" si="54"/>
        <v>346</v>
      </c>
      <c r="O549" s="36"/>
      <c r="P549" s="51" t="s">
        <v>1474</v>
      </c>
      <c r="Q549" s="36"/>
      <c r="R549" s="36" t="str">
        <f t="shared" si="49"/>
        <v>M</v>
      </c>
      <c r="S549" s="15"/>
      <c r="T549" s="15"/>
      <c r="U549" s="473"/>
      <c r="V549" s="473"/>
      <c r="W549" s="15"/>
      <c r="X549" s="15"/>
      <c r="Y549" s="15"/>
      <c r="Z549" s="15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</row>
    <row r="550" spans="1:42" s="17" customFormat="1" ht="12.75" customHeight="1">
      <c r="A550" s="63" t="s">
        <v>2447</v>
      </c>
      <c r="B550" s="72"/>
      <c r="C550" s="144" t="s">
        <v>1535</v>
      </c>
      <c r="D550" s="46"/>
      <c r="E550" s="264">
        <v>11</v>
      </c>
      <c r="F550" s="265">
        <v>67</v>
      </c>
      <c r="G550" s="266">
        <v>248</v>
      </c>
      <c r="H550" s="267">
        <v>11</v>
      </c>
      <c r="I550" s="268">
        <v>67</v>
      </c>
      <c r="J550" s="265">
        <v>293</v>
      </c>
      <c r="K550" s="265"/>
      <c r="L550" s="266"/>
      <c r="M550" s="264">
        <f t="shared" si="54"/>
        <v>67</v>
      </c>
      <c r="N550" s="269">
        <f t="shared" si="54"/>
        <v>293</v>
      </c>
      <c r="O550" s="36"/>
      <c r="P550" s="51" t="s">
        <v>1474</v>
      </c>
      <c r="Q550" s="36"/>
      <c r="R550" s="36" t="str">
        <f t="shared" si="49"/>
        <v>M</v>
      </c>
      <c r="S550" s="15"/>
      <c r="T550" s="15"/>
      <c r="U550" s="473"/>
      <c r="V550" s="473"/>
      <c r="W550" s="15"/>
      <c r="X550" s="15"/>
      <c r="Y550" s="15"/>
      <c r="Z550" s="15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</row>
    <row r="551" spans="1:42" s="17" customFormat="1" ht="12.75" customHeight="1" thickBot="1">
      <c r="A551" s="63" t="s">
        <v>2448</v>
      </c>
      <c r="B551" s="74"/>
      <c r="C551" s="167" t="s">
        <v>2449</v>
      </c>
      <c r="D551" s="46"/>
      <c r="E551" s="264">
        <v>6</v>
      </c>
      <c r="F551" s="265">
        <v>40</v>
      </c>
      <c r="G551" s="266">
        <v>213</v>
      </c>
      <c r="H551" s="267">
        <v>6</v>
      </c>
      <c r="I551" s="268">
        <v>380</v>
      </c>
      <c r="J551" s="265">
        <v>213</v>
      </c>
      <c r="K551" s="265"/>
      <c r="L551" s="266"/>
      <c r="M551" s="264">
        <f t="shared" si="54"/>
        <v>380</v>
      </c>
      <c r="N551" s="269">
        <f t="shared" si="54"/>
        <v>213</v>
      </c>
      <c r="O551" s="36"/>
      <c r="P551" s="51" t="s">
        <v>1474</v>
      </c>
      <c r="Q551" s="36"/>
      <c r="R551" s="36" t="str">
        <f t="shared" si="49"/>
        <v>M</v>
      </c>
      <c r="S551" s="15"/>
      <c r="T551" s="15"/>
      <c r="U551" s="473"/>
      <c r="V551" s="473"/>
      <c r="W551" s="15"/>
      <c r="X551" s="15"/>
      <c r="Y551" s="15"/>
      <c r="Z551" s="15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</row>
    <row r="552" spans="1:42" s="18" customFormat="1" ht="15.75" customHeight="1" thickBot="1">
      <c r="A552" s="63" t="s">
        <v>2450</v>
      </c>
      <c r="B552" s="889" t="s">
        <v>2451</v>
      </c>
      <c r="C552" s="890"/>
      <c r="D552" s="108"/>
      <c r="E552" s="357">
        <f t="shared" ref="E552:N552" si="55">SUM(E553:E563)</f>
        <v>12</v>
      </c>
      <c r="F552" s="358">
        <f t="shared" si="55"/>
        <v>1679</v>
      </c>
      <c r="G552" s="359">
        <f t="shared" si="55"/>
        <v>5920</v>
      </c>
      <c r="H552" s="360">
        <f t="shared" si="55"/>
        <v>7</v>
      </c>
      <c r="I552" s="361">
        <f t="shared" si="55"/>
        <v>954</v>
      </c>
      <c r="J552" s="358">
        <f t="shared" si="55"/>
        <v>2295</v>
      </c>
      <c r="K552" s="358">
        <f t="shared" si="55"/>
        <v>0</v>
      </c>
      <c r="L552" s="359">
        <f t="shared" si="55"/>
        <v>0</v>
      </c>
      <c r="M552" s="357">
        <f t="shared" si="55"/>
        <v>954</v>
      </c>
      <c r="N552" s="362">
        <f t="shared" si="55"/>
        <v>2295</v>
      </c>
      <c r="O552" s="36"/>
      <c r="P552" s="51" t="s">
        <v>1500</v>
      </c>
      <c r="Q552" s="36"/>
      <c r="R552" s="36" t="str">
        <f t="shared" si="49"/>
        <v>P</v>
      </c>
      <c r="S552" s="15"/>
      <c r="T552" s="15"/>
      <c r="U552" s="29">
        <f>SUM(M553:M561)</f>
        <v>954</v>
      </c>
      <c r="V552" s="29">
        <f>SUM(N553:N561)</f>
        <v>2295</v>
      </c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</row>
    <row r="553" spans="1:42" s="17" customFormat="1" ht="12.75" hidden="1" customHeight="1" thickTop="1">
      <c r="A553" s="63" t="s">
        <v>2452</v>
      </c>
      <c r="B553" s="95"/>
      <c r="C553" s="152" t="s">
        <v>2453</v>
      </c>
      <c r="D553" s="46"/>
      <c r="E553" s="258"/>
      <c r="F553" s="259"/>
      <c r="G553" s="260"/>
      <c r="H553" s="261"/>
      <c r="I553" s="262"/>
      <c r="J553" s="259"/>
      <c r="K553" s="259"/>
      <c r="L553" s="260"/>
      <c r="M553" s="258">
        <f t="shared" ref="M553:N563" si="56">I553+K553</f>
        <v>0</v>
      </c>
      <c r="N553" s="263">
        <f t="shared" si="56"/>
        <v>0</v>
      </c>
      <c r="O553" s="36"/>
      <c r="P553" s="51" t="s">
        <v>1474</v>
      </c>
      <c r="Q553" s="36"/>
      <c r="R553" s="36" t="str">
        <f t="shared" si="49"/>
        <v/>
      </c>
      <c r="S553" s="15"/>
      <c r="T553" s="15"/>
      <c r="U553" s="473"/>
      <c r="V553" s="473"/>
      <c r="W553" s="15"/>
      <c r="X553" s="15"/>
      <c r="Y553" s="15"/>
      <c r="Z553" s="15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</row>
    <row r="554" spans="1:42" s="17" customFormat="1" ht="12.75" hidden="1" customHeight="1">
      <c r="A554" s="63" t="s">
        <v>2454</v>
      </c>
      <c r="B554" s="72"/>
      <c r="C554" s="144" t="s">
        <v>2455</v>
      </c>
      <c r="D554" s="46"/>
      <c r="E554" s="264"/>
      <c r="F554" s="265"/>
      <c r="G554" s="266"/>
      <c r="H554" s="267"/>
      <c r="I554" s="268"/>
      <c r="J554" s="265"/>
      <c r="K554" s="265"/>
      <c r="L554" s="266"/>
      <c r="M554" s="264">
        <f t="shared" si="56"/>
        <v>0</v>
      </c>
      <c r="N554" s="269">
        <f t="shared" si="56"/>
        <v>0</v>
      </c>
      <c r="O554" s="36"/>
      <c r="P554" s="51" t="s">
        <v>1474</v>
      </c>
      <c r="Q554" s="36"/>
      <c r="R554" s="36" t="str">
        <f t="shared" si="49"/>
        <v/>
      </c>
      <c r="S554" s="15"/>
      <c r="T554" s="15"/>
      <c r="U554" s="473"/>
      <c r="V554" s="473"/>
      <c r="W554" s="15"/>
      <c r="X554" s="15"/>
      <c r="Y554" s="15"/>
      <c r="Z554" s="15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</row>
    <row r="555" spans="1:42" s="17" customFormat="1" ht="12.75" hidden="1" customHeight="1">
      <c r="A555" s="63" t="s">
        <v>2456</v>
      </c>
      <c r="B555" s="72"/>
      <c r="C555" s="144" t="s">
        <v>2457</v>
      </c>
      <c r="D555" s="46"/>
      <c r="E555" s="264"/>
      <c r="F555" s="265"/>
      <c r="G555" s="266"/>
      <c r="H555" s="267"/>
      <c r="I555" s="268"/>
      <c r="J555" s="265"/>
      <c r="K555" s="265"/>
      <c r="L555" s="266"/>
      <c r="M555" s="264">
        <f t="shared" si="56"/>
        <v>0</v>
      </c>
      <c r="N555" s="269">
        <f t="shared" si="56"/>
        <v>0</v>
      </c>
      <c r="O555" s="36"/>
      <c r="P555" s="51" t="s">
        <v>1474</v>
      </c>
      <c r="Q555" s="36"/>
      <c r="R555" s="36" t="str">
        <f t="shared" si="49"/>
        <v/>
      </c>
      <c r="S555" s="15"/>
      <c r="T555" s="15"/>
      <c r="U555" s="473"/>
      <c r="V555" s="473"/>
      <c r="W555" s="15"/>
      <c r="X555" s="15"/>
      <c r="Y555" s="15"/>
      <c r="Z555" s="15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</row>
    <row r="556" spans="1:42" s="17" customFormat="1" ht="12.75" hidden="1" customHeight="1">
      <c r="A556" s="63" t="s">
        <v>2458</v>
      </c>
      <c r="B556" s="72"/>
      <c r="C556" s="144" t="s">
        <v>2459</v>
      </c>
      <c r="D556" s="46"/>
      <c r="E556" s="264"/>
      <c r="F556" s="265"/>
      <c r="G556" s="266"/>
      <c r="H556" s="267"/>
      <c r="I556" s="268"/>
      <c r="J556" s="265"/>
      <c r="K556" s="265"/>
      <c r="L556" s="266"/>
      <c r="M556" s="264">
        <f t="shared" si="56"/>
        <v>0</v>
      </c>
      <c r="N556" s="269">
        <f t="shared" si="56"/>
        <v>0</v>
      </c>
      <c r="O556" s="36"/>
      <c r="P556" s="51" t="s">
        <v>1474</v>
      </c>
      <c r="Q556" s="36"/>
      <c r="R556" s="36" t="str">
        <f t="shared" si="49"/>
        <v/>
      </c>
      <c r="S556" s="15"/>
      <c r="T556" s="15"/>
      <c r="U556" s="473"/>
      <c r="V556" s="473"/>
      <c r="W556" s="15"/>
      <c r="X556" s="15"/>
      <c r="Y556" s="15"/>
      <c r="Z556" s="15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</row>
    <row r="557" spans="1:42" s="17" customFormat="1" ht="12.75" customHeight="1" thickTop="1">
      <c r="A557" s="63" t="s">
        <v>2460</v>
      </c>
      <c r="B557" s="72"/>
      <c r="C557" s="144" t="s">
        <v>2461</v>
      </c>
      <c r="D557" s="46"/>
      <c r="E557" s="264">
        <v>7</v>
      </c>
      <c r="F557" s="265">
        <v>954</v>
      </c>
      <c r="G557" s="266">
        <v>2295</v>
      </c>
      <c r="H557" s="267">
        <v>7</v>
      </c>
      <c r="I557" s="268">
        <v>954</v>
      </c>
      <c r="J557" s="265">
        <v>2295</v>
      </c>
      <c r="K557" s="265"/>
      <c r="L557" s="266"/>
      <c r="M557" s="264">
        <f t="shared" si="56"/>
        <v>954</v>
      </c>
      <c r="N557" s="269">
        <f t="shared" si="56"/>
        <v>2295</v>
      </c>
      <c r="O557" s="36"/>
      <c r="P557" s="51" t="s">
        <v>1474</v>
      </c>
      <c r="Q557" s="36"/>
      <c r="R557" s="36" t="str">
        <f t="shared" si="49"/>
        <v>M</v>
      </c>
      <c r="S557" s="15"/>
      <c r="T557" s="15"/>
      <c r="U557" s="473"/>
      <c r="V557" s="473"/>
      <c r="W557" s="15"/>
      <c r="X557" s="15"/>
      <c r="Y557" s="15"/>
      <c r="Z557" s="15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</row>
    <row r="558" spans="1:42" s="129" customFormat="1" ht="12.75" hidden="1" customHeight="1">
      <c r="A558" s="126" t="s">
        <v>2462</v>
      </c>
      <c r="B558" s="131"/>
      <c r="C558" s="144" t="s">
        <v>2463</v>
      </c>
      <c r="D558" s="132"/>
      <c r="E558" s="264"/>
      <c r="F558" s="265"/>
      <c r="G558" s="266"/>
      <c r="H558" s="267"/>
      <c r="I558" s="268"/>
      <c r="J558" s="265"/>
      <c r="K558" s="265"/>
      <c r="L558" s="266"/>
      <c r="M558" s="264">
        <f t="shared" si="56"/>
        <v>0</v>
      </c>
      <c r="N558" s="269">
        <f t="shared" si="56"/>
        <v>0</v>
      </c>
      <c r="O558" s="150"/>
      <c r="P558" s="151" t="s">
        <v>1474</v>
      </c>
      <c r="Q558" s="150"/>
      <c r="R558" s="150" t="str">
        <f t="shared" si="49"/>
        <v/>
      </c>
      <c r="S558" s="5"/>
      <c r="T558" s="5"/>
      <c r="U558" s="475"/>
      <c r="V558" s="475"/>
      <c r="W558" s="5"/>
      <c r="X558" s="5"/>
      <c r="Y558" s="5"/>
      <c r="Z558" s="5"/>
      <c r="AA558" s="128"/>
      <c r="AB558" s="128"/>
      <c r="AC558" s="128"/>
      <c r="AD558" s="128"/>
      <c r="AE558" s="128"/>
      <c r="AF558" s="128"/>
      <c r="AG558" s="128"/>
      <c r="AH558" s="128"/>
      <c r="AI558" s="128"/>
      <c r="AJ558" s="128"/>
      <c r="AK558" s="128"/>
      <c r="AL558" s="128"/>
      <c r="AM558" s="128"/>
      <c r="AN558" s="128"/>
      <c r="AO558" s="128"/>
      <c r="AP558" s="128"/>
    </row>
    <row r="559" spans="1:42" s="17" customFormat="1" ht="12.75" hidden="1" customHeight="1">
      <c r="A559" s="63" t="s">
        <v>2464</v>
      </c>
      <c r="B559" s="72"/>
      <c r="C559" s="144" t="s">
        <v>2465</v>
      </c>
      <c r="D559" s="46"/>
      <c r="E559" s="264"/>
      <c r="F559" s="265"/>
      <c r="G559" s="266"/>
      <c r="H559" s="267"/>
      <c r="I559" s="268"/>
      <c r="J559" s="265"/>
      <c r="K559" s="265"/>
      <c r="L559" s="266"/>
      <c r="M559" s="264">
        <f t="shared" si="56"/>
        <v>0</v>
      </c>
      <c r="N559" s="269">
        <f t="shared" si="56"/>
        <v>0</v>
      </c>
      <c r="O559" s="36"/>
      <c r="P559" s="51" t="s">
        <v>1474</v>
      </c>
      <c r="Q559" s="36"/>
      <c r="R559" s="36" t="str">
        <f t="shared" si="49"/>
        <v/>
      </c>
      <c r="S559" s="15"/>
      <c r="T559" s="15"/>
      <c r="U559" s="473"/>
      <c r="V559" s="473"/>
      <c r="W559" s="15"/>
      <c r="X559" s="15"/>
      <c r="Y559" s="15"/>
      <c r="Z559" s="15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</row>
    <row r="560" spans="1:42" s="17" customFormat="1" ht="12.75" hidden="1" customHeight="1">
      <c r="A560" s="63" t="s">
        <v>2466</v>
      </c>
      <c r="B560" s="72"/>
      <c r="C560" s="144" t="s">
        <v>1777</v>
      </c>
      <c r="D560" s="46"/>
      <c r="E560" s="264"/>
      <c r="F560" s="265"/>
      <c r="G560" s="266"/>
      <c r="H560" s="267"/>
      <c r="I560" s="268"/>
      <c r="J560" s="265"/>
      <c r="K560" s="265"/>
      <c r="L560" s="266"/>
      <c r="M560" s="264">
        <f t="shared" si="56"/>
        <v>0</v>
      </c>
      <c r="N560" s="269">
        <f t="shared" si="56"/>
        <v>0</v>
      </c>
      <c r="O560" s="36"/>
      <c r="P560" s="51" t="s">
        <v>1474</v>
      </c>
      <c r="Q560" s="36"/>
      <c r="R560" s="36" t="str">
        <f t="shared" si="49"/>
        <v/>
      </c>
      <c r="S560" s="15"/>
      <c r="T560" s="15"/>
      <c r="U560" s="473"/>
      <c r="V560" s="473"/>
      <c r="W560" s="15"/>
      <c r="X560" s="15"/>
      <c r="Y560" s="15"/>
      <c r="Z560" s="15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</row>
    <row r="561" spans="1:42" s="17" customFormat="1" ht="12.75" customHeight="1" thickBot="1">
      <c r="A561" s="63" t="s">
        <v>2467</v>
      </c>
      <c r="B561" s="72"/>
      <c r="C561" s="144" t="s">
        <v>2468</v>
      </c>
      <c r="D561" s="46"/>
      <c r="E561" s="264">
        <v>5</v>
      </c>
      <c r="F561" s="265">
        <v>725</v>
      </c>
      <c r="G561" s="266">
        <v>3625</v>
      </c>
      <c r="H561" s="267"/>
      <c r="I561" s="268"/>
      <c r="J561" s="265"/>
      <c r="K561" s="265"/>
      <c r="L561" s="266"/>
      <c r="M561" s="264">
        <f t="shared" si="56"/>
        <v>0</v>
      </c>
      <c r="N561" s="269">
        <f t="shared" si="56"/>
        <v>0</v>
      </c>
      <c r="O561" s="36"/>
      <c r="P561" s="51" t="s">
        <v>1474</v>
      </c>
      <c r="Q561" s="36"/>
      <c r="R561" s="36" t="str">
        <f t="shared" si="49"/>
        <v>M</v>
      </c>
      <c r="S561" s="15"/>
      <c r="T561" s="15"/>
      <c r="U561" s="473"/>
      <c r="V561" s="473"/>
      <c r="W561" s="15"/>
      <c r="X561" s="15"/>
      <c r="Y561" s="15"/>
      <c r="Z561" s="15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</row>
    <row r="562" spans="1:42" s="17" customFormat="1" ht="12.75" hidden="1" customHeight="1">
      <c r="A562" s="63" t="s">
        <v>2469</v>
      </c>
      <c r="B562" s="72"/>
      <c r="C562" s="144" t="s">
        <v>2004</v>
      </c>
      <c r="D562" s="46"/>
      <c r="E562" s="264"/>
      <c r="F562" s="265"/>
      <c r="G562" s="266"/>
      <c r="H562" s="267"/>
      <c r="I562" s="268"/>
      <c r="J562" s="265"/>
      <c r="K562" s="265"/>
      <c r="L562" s="266"/>
      <c r="M562" s="264">
        <f t="shared" si="56"/>
        <v>0</v>
      </c>
      <c r="N562" s="269">
        <f t="shared" si="56"/>
        <v>0</v>
      </c>
      <c r="O562" s="36"/>
      <c r="P562" s="51" t="s">
        <v>1474</v>
      </c>
      <c r="Q562" s="36"/>
      <c r="R562" s="36" t="str">
        <f t="shared" si="49"/>
        <v/>
      </c>
      <c r="S562" s="15"/>
      <c r="T562" s="15"/>
      <c r="U562" s="473"/>
      <c r="V562" s="473"/>
      <c r="W562" s="15"/>
      <c r="X562" s="15"/>
      <c r="Y562" s="15"/>
      <c r="Z562" s="15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</row>
    <row r="563" spans="1:42" s="17" customFormat="1" ht="12.75" hidden="1" customHeight="1" thickBot="1">
      <c r="A563" s="63" t="s">
        <v>2470</v>
      </c>
      <c r="B563" s="74"/>
      <c r="C563" s="167" t="s">
        <v>1535</v>
      </c>
      <c r="D563" s="46"/>
      <c r="E563" s="264"/>
      <c r="F563" s="265"/>
      <c r="G563" s="266"/>
      <c r="H563" s="267"/>
      <c r="I563" s="268"/>
      <c r="J563" s="265"/>
      <c r="K563" s="265"/>
      <c r="L563" s="266"/>
      <c r="M563" s="264">
        <f t="shared" si="56"/>
        <v>0</v>
      </c>
      <c r="N563" s="269">
        <f t="shared" si="56"/>
        <v>0</v>
      </c>
      <c r="O563" s="36"/>
      <c r="P563" s="51" t="s">
        <v>1474</v>
      </c>
      <c r="Q563" s="36"/>
      <c r="R563" s="36" t="str">
        <f t="shared" si="49"/>
        <v/>
      </c>
      <c r="S563" s="15"/>
      <c r="T563" s="15"/>
      <c r="U563" s="473"/>
      <c r="V563" s="473"/>
      <c r="W563" s="15"/>
      <c r="X563" s="15"/>
      <c r="Y563" s="15"/>
      <c r="Z563" s="15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</row>
    <row r="564" spans="1:42" s="18" customFormat="1" ht="15.75" customHeight="1" thickBot="1">
      <c r="A564" s="63" t="s">
        <v>2471</v>
      </c>
      <c r="B564" s="889" t="s">
        <v>2472</v>
      </c>
      <c r="C564" s="890"/>
      <c r="D564" s="108"/>
      <c r="E564" s="357">
        <f t="shared" ref="E564:N564" si="57">SUM(E565:E579)</f>
        <v>73</v>
      </c>
      <c r="F564" s="358">
        <f t="shared" si="57"/>
        <v>3117</v>
      </c>
      <c r="G564" s="359">
        <f t="shared" si="57"/>
        <v>13684</v>
      </c>
      <c r="H564" s="360">
        <f t="shared" si="57"/>
        <v>106</v>
      </c>
      <c r="I564" s="361">
        <f t="shared" si="57"/>
        <v>3117</v>
      </c>
      <c r="J564" s="358">
        <f t="shared" si="57"/>
        <v>13684</v>
      </c>
      <c r="K564" s="358">
        <f t="shared" si="57"/>
        <v>0</v>
      </c>
      <c r="L564" s="359">
        <f t="shared" si="57"/>
        <v>0</v>
      </c>
      <c r="M564" s="357">
        <f t="shared" si="57"/>
        <v>3117</v>
      </c>
      <c r="N564" s="362">
        <f t="shared" si="57"/>
        <v>13684</v>
      </c>
      <c r="O564" s="36"/>
      <c r="P564" s="51" t="s">
        <v>1500</v>
      </c>
      <c r="Q564" s="36"/>
      <c r="R564" s="36" t="str">
        <f t="shared" si="49"/>
        <v>P</v>
      </c>
      <c r="S564" s="15"/>
      <c r="T564" s="15"/>
      <c r="U564" s="473"/>
      <c r="V564" s="473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</row>
    <row r="565" spans="1:42" s="17" customFormat="1" ht="15.75" customHeight="1" thickTop="1">
      <c r="A565" s="63" t="s">
        <v>2475</v>
      </c>
      <c r="B565" s="95"/>
      <c r="C565" s="152" t="s">
        <v>2476</v>
      </c>
      <c r="D565" s="46"/>
      <c r="E565" s="258">
        <v>3</v>
      </c>
      <c r="F565" s="259">
        <v>49</v>
      </c>
      <c r="G565" s="260">
        <v>240</v>
      </c>
      <c r="H565" s="261">
        <v>3</v>
      </c>
      <c r="I565" s="262">
        <v>49</v>
      </c>
      <c r="J565" s="259">
        <v>240</v>
      </c>
      <c r="K565" s="259"/>
      <c r="L565" s="260"/>
      <c r="M565" s="264">
        <f t="shared" ref="M565:N579" si="58">I565+K565</f>
        <v>49</v>
      </c>
      <c r="N565" s="269">
        <f t="shared" si="58"/>
        <v>240</v>
      </c>
      <c r="O565" s="36"/>
      <c r="P565" s="51" t="s">
        <v>1474</v>
      </c>
      <c r="Q565" s="36"/>
      <c r="R565" s="36" t="str">
        <f t="shared" si="49"/>
        <v>M</v>
      </c>
      <c r="S565" s="15"/>
      <c r="T565" s="15"/>
      <c r="U565" s="473"/>
      <c r="V565" s="473"/>
      <c r="W565" s="15"/>
      <c r="X565" s="15"/>
      <c r="Y565" s="15"/>
      <c r="Z565" s="15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</row>
    <row r="566" spans="1:42" s="17" customFormat="1" ht="12.75" customHeight="1">
      <c r="A566" s="63" t="s">
        <v>2477</v>
      </c>
      <c r="B566" s="72"/>
      <c r="C566" s="144" t="s">
        <v>2478</v>
      </c>
      <c r="D566" s="46"/>
      <c r="E566" s="264">
        <v>7</v>
      </c>
      <c r="F566" s="265">
        <v>44</v>
      </c>
      <c r="G566" s="266">
        <v>185</v>
      </c>
      <c r="H566" s="267">
        <v>6</v>
      </c>
      <c r="I566" s="268">
        <v>44</v>
      </c>
      <c r="J566" s="265">
        <v>185</v>
      </c>
      <c r="K566" s="265"/>
      <c r="L566" s="266"/>
      <c r="M566" s="264">
        <f t="shared" si="58"/>
        <v>44</v>
      </c>
      <c r="N566" s="269">
        <f t="shared" si="58"/>
        <v>185</v>
      </c>
      <c r="O566" s="36"/>
      <c r="P566" s="51" t="s">
        <v>1474</v>
      </c>
      <c r="Q566" s="36"/>
      <c r="R566" s="36" t="str">
        <f t="shared" si="49"/>
        <v>M</v>
      </c>
      <c r="S566" s="15"/>
      <c r="T566" s="15"/>
      <c r="U566" s="473"/>
      <c r="V566" s="473"/>
      <c r="W566" s="15"/>
      <c r="X566" s="15"/>
      <c r="Y566" s="15"/>
      <c r="Z566" s="15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</row>
    <row r="567" spans="1:42" s="17" customFormat="1" ht="12.75" customHeight="1">
      <c r="A567" s="63" t="s">
        <v>2479</v>
      </c>
      <c r="B567" s="72"/>
      <c r="C567" s="144" t="s">
        <v>2480</v>
      </c>
      <c r="D567" s="46"/>
      <c r="E567" s="264">
        <v>2</v>
      </c>
      <c r="F567" s="265">
        <v>243</v>
      </c>
      <c r="G567" s="266">
        <v>1215</v>
      </c>
      <c r="H567" s="267">
        <v>2</v>
      </c>
      <c r="I567" s="268">
        <v>243</v>
      </c>
      <c r="J567" s="265">
        <v>1215</v>
      </c>
      <c r="K567" s="265"/>
      <c r="L567" s="266"/>
      <c r="M567" s="264">
        <f t="shared" si="58"/>
        <v>243</v>
      </c>
      <c r="N567" s="269">
        <f t="shared" si="58"/>
        <v>1215</v>
      </c>
      <c r="O567" s="36"/>
      <c r="P567" s="51" t="s">
        <v>1474</v>
      </c>
      <c r="Q567" s="36"/>
      <c r="R567" s="36" t="str">
        <f t="shared" si="49"/>
        <v>M</v>
      </c>
      <c r="S567" s="15"/>
      <c r="T567" s="15"/>
      <c r="U567" s="473"/>
      <c r="V567" s="473"/>
      <c r="W567" s="15"/>
      <c r="X567" s="15"/>
      <c r="Y567" s="15"/>
      <c r="Z567" s="15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</row>
    <row r="568" spans="1:42" s="17" customFormat="1" ht="12.75" customHeight="1">
      <c r="A568" s="63" t="s">
        <v>2481</v>
      </c>
      <c r="B568" s="72"/>
      <c r="C568" s="144" t="s">
        <v>2482</v>
      </c>
      <c r="D568" s="46"/>
      <c r="E568" s="264">
        <v>3</v>
      </c>
      <c r="F568" s="265">
        <v>209</v>
      </c>
      <c r="G568" s="266">
        <v>948</v>
      </c>
      <c r="H568" s="267">
        <v>7</v>
      </c>
      <c r="I568" s="268">
        <v>209</v>
      </c>
      <c r="J568" s="265">
        <v>948</v>
      </c>
      <c r="K568" s="265"/>
      <c r="L568" s="266"/>
      <c r="M568" s="264">
        <f t="shared" si="58"/>
        <v>209</v>
      </c>
      <c r="N568" s="269">
        <f t="shared" si="58"/>
        <v>948</v>
      </c>
      <c r="O568" s="36"/>
      <c r="P568" s="51" t="s">
        <v>1474</v>
      </c>
      <c r="Q568" s="36"/>
      <c r="R568" s="36" t="str">
        <f t="shared" si="49"/>
        <v>M</v>
      </c>
      <c r="S568" s="15"/>
      <c r="T568" s="15"/>
      <c r="U568" s="473"/>
      <c r="V568" s="473"/>
      <c r="W568" s="15"/>
      <c r="X568" s="15"/>
      <c r="Y568" s="15"/>
      <c r="Z568" s="15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</row>
    <row r="569" spans="1:42" s="129" customFormat="1" ht="12.75" customHeight="1">
      <c r="A569" s="126" t="s">
        <v>2473</v>
      </c>
      <c r="B569" s="131"/>
      <c r="C569" s="144" t="s">
        <v>2474</v>
      </c>
      <c r="D569" s="132"/>
      <c r="E569" s="264">
        <v>5</v>
      </c>
      <c r="F569" s="265">
        <v>217</v>
      </c>
      <c r="G569" s="266">
        <v>344</v>
      </c>
      <c r="H569" s="267">
        <v>5</v>
      </c>
      <c r="I569" s="268">
        <v>217</v>
      </c>
      <c r="J569" s="265">
        <v>344</v>
      </c>
      <c r="K569" s="265"/>
      <c r="L569" s="266"/>
      <c r="M569" s="264">
        <f t="shared" si="58"/>
        <v>217</v>
      </c>
      <c r="N569" s="269">
        <f t="shared" si="58"/>
        <v>344</v>
      </c>
      <c r="O569" s="150"/>
      <c r="P569" s="151" t="s">
        <v>1473</v>
      </c>
      <c r="Q569" s="150"/>
      <c r="R569" s="150" t="str">
        <f t="shared" si="49"/>
        <v>C</v>
      </c>
      <c r="S569" s="5"/>
      <c r="T569" s="5"/>
      <c r="U569" s="475"/>
      <c r="V569" s="475"/>
      <c r="W569" s="5"/>
      <c r="X569" s="5"/>
      <c r="Y569" s="5"/>
      <c r="Z569" s="5"/>
      <c r="AA569" s="128"/>
      <c r="AB569" s="128"/>
      <c r="AC569" s="128"/>
      <c r="AD569" s="128"/>
      <c r="AE569" s="128"/>
      <c r="AF569" s="128"/>
      <c r="AG569" s="128"/>
      <c r="AH569" s="128"/>
      <c r="AI569" s="128"/>
      <c r="AJ569" s="128"/>
      <c r="AK569" s="128"/>
      <c r="AL569" s="128"/>
      <c r="AM569" s="128"/>
      <c r="AN569" s="128"/>
      <c r="AO569" s="128"/>
      <c r="AP569" s="128"/>
    </row>
    <row r="570" spans="1:42" s="17" customFormat="1" ht="12.75" customHeight="1">
      <c r="A570" s="63" t="s">
        <v>2483</v>
      </c>
      <c r="B570" s="72"/>
      <c r="C570" s="144" t="s">
        <v>2484</v>
      </c>
      <c r="D570" s="46"/>
      <c r="E570" s="264">
        <v>7</v>
      </c>
      <c r="F570" s="265">
        <v>92</v>
      </c>
      <c r="G570" s="266">
        <v>432</v>
      </c>
      <c r="H570" s="267">
        <v>8</v>
      </c>
      <c r="I570" s="268">
        <v>92</v>
      </c>
      <c r="J570" s="265">
        <v>432</v>
      </c>
      <c r="K570" s="265"/>
      <c r="L570" s="266"/>
      <c r="M570" s="264">
        <f t="shared" si="58"/>
        <v>92</v>
      </c>
      <c r="N570" s="269">
        <f t="shared" si="58"/>
        <v>432</v>
      </c>
      <c r="O570" s="36"/>
      <c r="P570" s="51" t="s">
        <v>1474</v>
      </c>
      <c r="Q570" s="36"/>
      <c r="R570" s="36" t="str">
        <f t="shared" si="49"/>
        <v>M</v>
      </c>
      <c r="S570" s="15"/>
      <c r="T570" s="15"/>
      <c r="U570" s="473"/>
      <c r="V570" s="473"/>
      <c r="W570" s="15"/>
      <c r="X570" s="15"/>
      <c r="Y570" s="15"/>
      <c r="Z570" s="15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</row>
    <row r="571" spans="1:42" s="17" customFormat="1" ht="12.75" customHeight="1">
      <c r="A571" s="63" t="s">
        <v>2485</v>
      </c>
      <c r="B571" s="72"/>
      <c r="C571" s="144" t="s">
        <v>2486</v>
      </c>
      <c r="D571" s="46"/>
      <c r="E571" s="264">
        <v>4</v>
      </c>
      <c r="F571" s="265">
        <v>135</v>
      </c>
      <c r="G571" s="266">
        <v>675</v>
      </c>
      <c r="H571" s="267">
        <v>4</v>
      </c>
      <c r="I571" s="268">
        <v>135</v>
      </c>
      <c r="J571" s="265">
        <v>675</v>
      </c>
      <c r="K571" s="265"/>
      <c r="L571" s="266"/>
      <c r="M571" s="264">
        <f t="shared" si="58"/>
        <v>135</v>
      </c>
      <c r="N571" s="269">
        <f t="shared" si="58"/>
        <v>675</v>
      </c>
      <c r="O571" s="36"/>
      <c r="P571" s="51" t="s">
        <v>1474</v>
      </c>
      <c r="Q571" s="36"/>
      <c r="R571" s="36" t="str">
        <f t="shared" si="49"/>
        <v>M</v>
      </c>
      <c r="S571" s="15"/>
      <c r="T571" s="15"/>
      <c r="U571" s="473"/>
      <c r="V571" s="473"/>
      <c r="W571" s="15"/>
      <c r="X571" s="15"/>
      <c r="Y571" s="15"/>
      <c r="Z571" s="15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</row>
    <row r="572" spans="1:42" s="17" customFormat="1" ht="12.75" customHeight="1">
      <c r="A572" s="63" t="s">
        <v>2487</v>
      </c>
      <c r="B572" s="72"/>
      <c r="C572" s="144" t="s">
        <v>2488</v>
      </c>
      <c r="D572" s="46"/>
      <c r="E572" s="264">
        <v>11</v>
      </c>
      <c r="F572" s="265">
        <v>355</v>
      </c>
      <c r="G572" s="266">
        <v>1685</v>
      </c>
      <c r="H572" s="267">
        <v>23</v>
      </c>
      <c r="I572" s="268">
        <v>355</v>
      </c>
      <c r="J572" s="265">
        <v>1685</v>
      </c>
      <c r="K572" s="265"/>
      <c r="L572" s="266"/>
      <c r="M572" s="264">
        <f t="shared" si="58"/>
        <v>355</v>
      </c>
      <c r="N572" s="269">
        <f t="shared" si="58"/>
        <v>1685</v>
      </c>
      <c r="O572" s="36"/>
      <c r="P572" s="51" t="s">
        <v>1474</v>
      </c>
      <c r="Q572" s="36"/>
      <c r="R572" s="36" t="str">
        <f t="shared" si="49"/>
        <v>M</v>
      </c>
      <c r="S572" s="15"/>
      <c r="T572" s="15"/>
      <c r="U572" s="473"/>
      <c r="V572" s="473"/>
      <c r="W572" s="15"/>
      <c r="X572" s="15"/>
      <c r="Y572" s="15"/>
      <c r="Z572" s="15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</row>
    <row r="573" spans="1:42" s="17" customFormat="1" ht="12.75" customHeight="1">
      <c r="A573" s="63" t="s">
        <v>2489</v>
      </c>
      <c r="B573" s="72"/>
      <c r="C573" s="144" t="s">
        <v>2490</v>
      </c>
      <c r="D573" s="46"/>
      <c r="E573" s="264">
        <v>7</v>
      </c>
      <c r="F573" s="265">
        <v>807</v>
      </c>
      <c r="G573" s="266">
        <v>3075</v>
      </c>
      <c r="H573" s="267">
        <v>7</v>
      </c>
      <c r="I573" s="268">
        <v>807</v>
      </c>
      <c r="J573" s="265">
        <v>3075</v>
      </c>
      <c r="K573" s="265"/>
      <c r="L573" s="266"/>
      <c r="M573" s="264">
        <f t="shared" si="58"/>
        <v>807</v>
      </c>
      <c r="N573" s="269">
        <f t="shared" si="58"/>
        <v>3075</v>
      </c>
      <c r="O573" s="36"/>
      <c r="P573" s="51" t="s">
        <v>1474</v>
      </c>
      <c r="Q573" s="36"/>
      <c r="R573" s="36" t="str">
        <f t="shared" si="49"/>
        <v>M</v>
      </c>
      <c r="S573" s="15"/>
      <c r="T573" s="15"/>
      <c r="U573" s="473"/>
      <c r="V573" s="473"/>
      <c r="W573" s="15"/>
      <c r="X573" s="15"/>
      <c r="Y573" s="15"/>
      <c r="Z573" s="15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</row>
    <row r="574" spans="1:42" s="17" customFormat="1" ht="12.75" customHeight="1">
      <c r="A574" s="63" t="s">
        <v>2491</v>
      </c>
      <c r="B574" s="72"/>
      <c r="C574" s="144" t="s">
        <v>2492</v>
      </c>
      <c r="D574" s="46"/>
      <c r="E574" s="264">
        <v>3</v>
      </c>
      <c r="F574" s="265">
        <v>100</v>
      </c>
      <c r="G574" s="266">
        <v>408</v>
      </c>
      <c r="H574" s="267">
        <v>2</v>
      </c>
      <c r="I574" s="268">
        <v>100</v>
      </c>
      <c r="J574" s="265">
        <v>408</v>
      </c>
      <c r="K574" s="265"/>
      <c r="L574" s="266"/>
      <c r="M574" s="264">
        <f t="shared" si="58"/>
        <v>100</v>
      </c>
      <c r="N574" s="269">
        <f t="shared" si="58"/>
        <v>408</v>
      </c>
      <c r="O574" s="36"/>
      <c r="P574" s="51" t="s">
        <v>1474</v>
      </c>
      <c r="Q574" s="36"/>
      <c r="R574" s="36" t="str">
        <f t="shared" si="49"/>
        <v>M</v>
      </c>
      <c r="S574" s="15"/>
      <c r="T574" s="15"/>
      <c r="U574" s="473"/>
      <c r="V574" s="473"/>
      <c r="W574" s="15"/>
      <c r="X574" s="15"/>
      <c r="Y574" s="15"/>
      <c r="Z574" s="15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</row>
    <row r="575" spans="1:42" s="17" customFormat="1" ht="12.75" customHeight="1">
      <c r="A575" s="63" t="s">
        <v>2493</v>
      </c>
      <c r="B575" s="72"/>
      <c r="C575" s="144" t="s">
        <v>2494</v>
      </c>
      <c r="D575" s="46"/>
      <c r="E575" s="264">
        <v>1</v>
      </c>
      <c r="F575" s="265">
        <v>8</v>
      </c>
      <c r="G575" s="266">
        <v>40</v>
      </c>
      <c r="H575" s="267">
        <v>1</v>
      </c>
      <c r="I575" s="268">
        <v>8</v>
      </c>
      <c r="J575" s="265">
        <v>40</v>
      </c>
      <c r="K575" s="265"/>
      <c r="L575" s="266"/>
      <c r="M575" s="264">
        <f t="shared" si="58"/>
        <v>8</v>
      </c>
      <c r="N575" s="269">
        <f t="shared" si="58"/>
        <v>40</v>
      </c>
      <c r="O575" s="36"/>
      <c r="P575" s="51" t="s">
        <v>1474</v>
      </c>
      <c r="Q575" s="36"/>
      <c r="R575" s="36" t="str">
        <f t="shared" si="49"/>
        <v>M</v>
      </c>
      <c r="S575" s="15"/>
      <c r="T575" s="15"/>
      <c r="U575" s="473"/>
      <c r="V575" s="473"/>
      <c r="W575" s="15"/>
      <c r="X575" s="15"/>
      <c r="Y575" s="15"/>
      <c r="Z575" s="15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</row>
    <row r="576" spans="1:42" s="17" customFormat="1" ht="12.75" customHeight="1">
      <c r="A576" s="63" t="s">
        <v>2495</v>
      </c>
      <c r="B576" s="72"/>
      <c r="C576" s="144" t="s">
        <v>1843</v>
      </c>
      <c r="D576" s="46"/>
      <c r="E576" s="264">
        <v>11</v>
      </c>
      <c r="F576" s="265">
        <v>612</v>
      </c>
      <c r="G576" s="266">
        <v>3212</v>
      </c>
      <c r="H576" s="267">
        <v>23</v>
      </c>
      <c r="I576" s="268">
        <v>612</v>
      </c>
      <c r="J576" s="265">
        <v>3212</v>
      </c>
      <c r="K576" s="265"/>
      <c r="L576" s="266"/>
      <c r="M576" s="264">
        <f t="shared" si="58"/>
        <v>612</v>
      </c>
      <c r="N576" s="269">
        <f t="shared" si="58"/>
        <v>3212</v>
      </c>
      <c r="O576" s="36"/>
      <c r="P576" s="51" t="s">
        <v>1474</v>
      </c>
      <c r="Q576" s="36"/>
      <c r="R576" s="36" t="str">
        <f t="shared" si="49"/>
        <v>M</v>
      </c>
      <c r="S576" s="15"/>
      <c r="T576" s="15"/>
      <c r="U576" s="473"/>
      <c r="V576" s="473"/>
      <c r="W576" s="15"/>
      <c r="X576" s="15"/>
      <c r="Y576" s="15"/>
      <c r="Z576" s="15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</row>
    <row r="577" spans="1:42" s="17" customFormat="1" ht="12.75" customHeight="1">
      <c r="A577" s="63" t="s">
        <v>2496</v>
      </c>
      <c r="B577" s="72"/>
      <c r="C577" s="144" t="s">
        <v>2497</v>
      </c>
      <c r="D577" s="46"/>
      <c r="E577" s="264">
        <v>1</v>
      </c>
      <c r="F577" s="265">
        <v>12</v>
      </c>
      <c r="G577" s="266">
        <v>60</v>
      </c>
      <c r="H577" s="267">
        <v>1</v>
      </c>
      <c r="I577" s="268">
        <v>12</v>
      </c>
      <c r="J577" s="265">
        <v>60</v>
      </c>
      <c r="K577" s="265"/>
      <c r="L577" s="266"/>
      <c r="M577" s="264">
        <f t="shared" si="58"/>
        <v>12</v>
      </c>
      <c r="N577" s="269">
        <f t="shared" si="58"/>
        <v>60</v>
      </c>
      <c r="O577" s="36"/>
      <c r="P577" s="51" t="s">
        <v>1474</v>
      </c>
      <c r="Q577" s="36"/>
      <c r="R577" s="36" t="str">
        <f t="shared" si="49"/>
        <v>M</v>
      </c>
      <c r="S577" s="15"/>
      <c r="T577" s="15"/>
      <c r="U577" s="473"/>
      <c r="V577" s="473"/>
      <c r="W577" s="15"/>
      <c r="X577" s="15"/>
      <c r="Y577" s="15"/>
      <c r="Z577" s="15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</row>
    <row r="578" spans="1:42" s="17" customFormat="1" ht="12.75" customHeight="1">
      <c r="A578" s="63" t="s">
        <v>2498</v>
      </c>
      <c r="B578" s="72"/>
      <c r="C578" s="144" t="s">
        <v>2499</v>
      </c>
      <c r="D578" s="46"/>
      <c r="E578" s="264">
        <v>4</v>
      </c>
      <c r="F578" s="265">
        <v>153</v>
      </c>
      <c r="G578" s="266">
        <v>760</v>
      </c>
      <c r="H578" s="267">
        <v>6</v>
      </c>
      <c r="I578" s="268">
        <v>153</v>
      </c>
      <c r="J578" s="265">
        <v>760</v>
      </c>
      <c r="K578" s="265"/>
      <c r="L578" s="266"/>
      <c r="M578" s="264">
        <f t="shared" si="58"/>
        <v>153</v>
      </c>
      <c r="N578" s="269">
        <f t="shared" si="58"/>
        <v>760</v>
      </c>
      <c r="O578" s="36"/>
      <c r="P578" s="51" t="s">
        <v>1474</v>
      </c>
      <c r="Q578" s="36"/>
      <c r="R578" s="36" t="str">
        <f t="shared" si="49"/>
        <v>M</v>
      </c>
      <c r="S578" s="15"/>
      <c r="T578" s="15"/>
      <c r="U578" s="473"/>
      <c r="V578" s="473"/>
      <c r="W578" s="15"/>
      <c r="X578" s="15"/>
      <c r="Y578" s="15"/>
      <c r="Z578" s="15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</row>
    <row r="579" spans="1:42" s="17" customFormat="1" ht="12.75" customHeight="1" thickBot="1">
      <c r="A579" s="63" t="s">
        <v>2500</v>
      </c>
      <c r="B579" s="74"/>
      <c r="C579" s="167" t="s">
        <v>2134</v>
      </c>
      <c r="D579" s="46"/>
      <c r="E579" s="315">
        <v>4</v>
      </c>
      <c r="F579" s="348">
        <v>81</v>
      </c>
      <c r="G579" s="349">
        <v>405</v>
      </c>
      <c r="H579" s="350">
        <v>8</v>
      </c>
      <c r="I579" s="384">
        <v>81</v>
      </c>
      <c r="J579" s="348">
        <v>405</v>
      </c>
      <c r="K579" s="348"/>
      <c r="L579" s="349"/>
      <c r="M579" s="264">
        <f t="shared" si="58"/>
        <v>81</v>
      </c>
      <c r="N579" s="269">
        <f t="shared" si="58"/>
        <v>405</v>
      </c>
      <c r="O579" s="36"/>
      <c r="P579" s="51" t="s">
        <v>1474</v>
      </c>
      <c r="Q579" s="36"/>
      <c r="R579" s="36" t="str">
        <f t="shared" si="49"/>
        <v>M</v>
      </c>
      <c r="S579" s="15"/>
      <c r="T579" s="15"/>
      <c r="U579" s="473"/>
      <c r="V579" s="473"/>
      <c r="W579" s="15"/>
      <c r="X579" s="15"/>
      <c r="Y579" s="15"/>
      <c r="Z579" s="15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</row>
    <row r="580" spans="1:42" s="18" customFormat="1" ht="15.75" hidden="1" customHeight="1">
      <c r="A580" s="63" t="s">
        <v>2501</v>
      </c>
      <c r="B580" s="885" t="s">
        <v>2502</v>
      </c>
      <c r="C580" s="886"/>
      <c r="D580" s="25"/>
      <c r="E580" s="325">
        <f t="shared" ref="E580:N580" si="59">SUM(E581:E604)</f>
        <v>0</v>
      </c>
      <c r="F580" s="326">
        <f t="shared" si="59"/>
        <v>0</v>
      </c>
      <c r="G580" s="327">
        <f t="shared" si="59"/>
        <v>0</v>
      </c>
      <c r="H580" s="328">
        <f t="shared" si="59"/>
        <v>0</v>
      </c>
      <c r="I580" s="330">
        <f t="shared" si="59"/>
        <v>0</v>
      </c>
      <c r="J580" s="326">
        <f t="shared" si="59"/>
        <v>0</v>
      </c>
      <c r="K580" s="326">
        <f t="shared" si="59"/>
        <v>0</v>
      </c>
      <c r="L580" s="327">
        <f t="shared" si="59"/>
        <v>0</v>
      </c>
      <c r="M580" s="325">
        <f t="shared" si="59"/>
        <v>0</v>
      </c>
      <c r="N580" s="329">
        <f t="shared" si="59"/>
        <v>0</v>
      </c>
      <c r="O580" s="36"/>
      <c r="P580" s="51" t="s">
        <v>1500</v>
      </c>
      <c r="Q580" s="36"/>
      <c r="R580" s="36" t="str">
        <f t="shared" si="49"/>
        <v/>
      </c>
      <c r="S580" s="15"/>
      <c r="T580" s="15"/>
      <c r="U580" s="473"/>
      <c r="V580" s="473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</row>
    <row r="581" spans="1:42" s="17" customFormat="1" ht="12.75" hidden="1" customHeight="1">
      <c r="A581" s="63" t="s">
        <v>2505</v>
      </c>
      <c r="B581" s="72"/>
      <c r="C581" s="144" t="s">
        <v>2506</v>
      </c>
      <c r="D581" s="46"/>
      <c r="E581" s="264"/>
      <c r="F581" s="265"/>
      <c r="G581" s="266"/>
      <c r="H581" s="267"/>
      <c r="I581" s="268"/>
      <c r="J581" s="265"/>
      <c r="K581" s="265"/>
      <c r="L581" s="266"/>
      <c r="M581" s="264">
        <f t="shared" ref="M581:N604" si="60">I581+K581</f>
        <v>0</v>
      </c>
      <c r="N581" s="269">
        <f t="shared" si="60"/>
        <v>0</v>
      </c>
      <c r="O581" s="36"/>
      <c r="P581" s="51" t="s">
        <v>1474</v>
      </c>
      <c r="Q581" s="36"/>
      <c r="R581" s="36" t="str">
        <f t="shared" si="49"/>
        <v/>
      </c>
      <c r="S581" s="15"/>
      <c r="T581" s="15"/>
      <c r="U581" s="473"/>
      <c r="V581" s="473"/>
      <c r="W581" s="15"/>
      <c r="X581" s="15"/>
      <c r="Y581" s="15"/>
      <c r="Z581" s="15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</row>
    <row r="582" spans="1:42" s="17" customFormat="1" ht="12.75" hidden="1" customHeight="1">
      <c r="A582" s="63" t="s">
        <v>2507</v>
      </c>
      <c r="B582" s="72"/>
      <c r="C582" s="144" t="s">
        <v>2508</v>
      </c>
      <c r="D582" s="46"/>
      <c r="E582" s="264"/>
      <c r="F582" s="265"/>
      <c r="G582" s="266"/>
      <c r="H582" s="267"/>
      <c r="I582" s="268"/>
      <c r="J582" s="265"/>
      <c r="K582" s="265"/>
      <c r="L582" s="266"/>
      <c r="M582" s="264">
        <f t="shared" si="60"/>
        <v>0</v>
      </c>
      <c r="N582" s="269">
        <f t="shared" si="60"/>
        <v>0</v>
      </c>
      <c r="O582" s="36"/>
      <c r="P582" s="51" t="s">
        <v>1474</v>
      </c>
      <c r="Q582" s="36"/>
      <c r="R582" s="36" t="str">
        <f t="shared" si="49"/>
        <v/>
      </c>
      <c r="S582" s="15"/>
      <c r="T582" s="15"/>
      <c r="U582" s="473"/>
      <c r="V582" s="473"/>
      <c r="W582" s="15"/>
      <c r="X582" s="15"/>
      <c r="Y582" s="15"/>
      <c r="Z582" s="15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</row>
    <row r="583" spans="1:42" s="17" customFormat="1" ht="12.75" hidden="1" customHeight="1">
      <c r="A583" s="63" t="s">
        <v>2509</v>
      </c>
      <c r="B583" s="72"/>
      <c r="C583" s="144" t="s">
        <v>2510</v>
      </c>
      <c r="D583" s="46"/>
      <c r="E583" s="264"/>
      <c r="F583" s="265"/>
      <c r="G583" s="266"/>
      <c r="H583" s="267"/>
      <c r="I583" s="268"/>
      <c r="J583" s="265"/>
      <c r="K583" s="265"/>
      <c r="L583" s="266"/>
      <c r="M583" s="264">
        <f t="shared" si="60"/>
        <v>0</v>
      </c>
      <c r="N583" s="269">
        <f t="shared" si="60"/>
        <v>0</v>
      </c>
      <c r="O583" s="36"/>
      <c r="P583" s="51" t="s">
        <v>1474</v>
      </c>
      <c r="Q583" s="36"/>
      <c r="R583" s="36" t="str">
        <f t="shared" si="49"/>
        <v/>
      </c>
      <c r="S583" s="15"/>
      <c r="T583" s="15"/>
      <c r="U583" s="473"/>
      <c r="V583" s="473"/>
      <c r="W583" s="15"/>
      <c r="X583" s="15"/>
      <c r="Y583" s="15"/>
      <c r="Z583" s="15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</row>
    <row r="584" spans="1:42" s="17" customFormat="1" ht="12.75" hidden="1" customHeight="1">
      <c r="A584" s="63" t="s">
        <v>2511</v>
      </c>
      <c r="B584" s="72"/>
      <c r="C584" s="144" t="s">
        <v>2512</v>
      </c>
      <c r="D584" s="46"/>
      <c r="E584" s="264"/>
      <c r="F584" s="265"/>
      <c r="G584" s="266"/>
      <c r="H584" s="267"/>
      <c r="I584" s="268"/>
      <c r="J584" s="265"/>
      <c r="K584" s="265"/>
      <c r="L584" s="266"/>
      <c r="M584" s="264">
        <f t="shared" si="60"/>
        <v>0</v>
      </c>
      <c r="N584" s="269">
        <f t="shared" si="60"/>
        <v>0</v>
      </c>
      <c r="O584" s="36"/>
      <c r="P584" s="51" t="s">
        <v>1474</v>
      </c>
      <c r="Q584" s="36"/>
      <c r="R584" s="36" t="str">
        <f t="shared" si="49"/>
        <v/>
      </c>
      <c r="S584" s="15"/>
      <c r="T584" s="15"/>
      <c r="U584" s="473"/>
      <c r="V584" s="473"/>
      <c r="W584" s="15"/>
      <c r="X584" s="15"/>
      <c r="Y584" s="15"/>
      <c r="Z584" s="15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</row>
    <row r="585" spans="1:42" s="17" customFormat="1" ht="12.75" hidden="1" customHeight="1">
      <c r="A585" s="63" t="s">
        <v>2513</v>
      </c>
      <c r="B585" s="72"/>
      <c r="C585" s="144" t="s">
        <v>2514</v>
      </c>
      <c r="D585" s="46"/>
      <c r="E585" s="264"/>
      <c r="F585" s="265"/>
      <c r="G585" s="266"/>
      <c r="H585" s="267"/>
      <c r="I585" s="268"/>
      <c r="J585" s="265"/>
      <c r="K585" s="265"/>
      <c r="L585" s="266"/>
      <c r="M585" s="264">
        <f t="shared" si="60"/>
        <v>0</v>
      </c>
      <c r="N585" s="269">
        <f t="shared" si="60"/>
        <v>0</v>
      </c>
      <c r="O585" s="36"/>
      <c r="P585" s="51" t="s">
        <v>1474</v>
      </c>
      <c r="Q585" s="36"/>
      <c r="R585" s="36" t="str">
        <f t="shared" si="49"/>
        <v/>
      </c>
      <c r="S585" s="15"/>
      <c r="T585" s="15"/>
      <c r="U585" s="473"/>
      <c r="V585" s="473"/>
      <c r="W585" s="15"/>
      <c r="X585" s="15"/>
      <c r="Y585" s="15"/>
      <c r="Z585" s="15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</row>
    <row r="586" spans="1:42" s="17" customFormat="1" ht="12.75" hidden="1" customHeight="1">
      <c r="A586" s="63" t="s">
        <v>2515</v>
      </c>
      <c r="B586" s="72"/>
      <c r="C586" s="144" t="s">
        <v>2516</v>
      </c>
      <c r="D586" s="46"/>
      <c r="E586" s="264"/>
      <c r="F586" s="265"/>
      <c r="G586" s="266"/>
      <c r="H586" s="267"/>
      <c r="I586" s="268"/>
      <c r="J586" s="265"/>
      <c r="K586" s="265"/>
      <c r="L586" s="266"/>
      <c r="M586" s="264">
        <f t="shared" si="60"/>
        <v>0</v>
      </c>
      <c r="N586" s="269">
        <f t="shared" si="60"/>
        <v>0</v>
      </c>
      <c r="O586" s="36"/>
      <c r="P586" s="51" t="s">
        <v>1474</v>
      </c>
      <c r="Q586" s="36"/>
      <c r="R586" s="36" t="str">
        <f t="shared" si="49"/>
        <v/>
      </c>
      <c r="S586" s="15"/>
      <c r="T586" s="15"/>
      <c r="U586" s="473"/>
      <c r="V586" s="473"/>
      <c r="W586" s="15"/>
      <c r="X586" s="15"/>
      <c r="Y586" s="15"/>
      <c r="Z586" s="15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</row>
    <row r="587" spans="1:42" s="17" customFormat="1" ht="12.75" hidden="1" customHeight="1">
      <c r="A587" s="63" t="s">
        <v>2517</v>
      </c>
      <c r="B587" s="72"/>
      <c r="C587" s="144" t="s">
        <v>2518</v>
      </c>
      <c r="D587" s="46"/>
      <c r="E587" s="264"/>
      <c r="F587" s="265"/>
      <c r="G587" s="266"/>
      <c r="H587" s="267"/>
      <c r="I587" s="268"/>
      <c r="J587" s="265"/>
      <c r="K587" s="265"/>
      <c r="L587" s="266"/>
      <c r="M587" s="264">
        <f t="shared" si="60"/>
        <v>0</v>
      </c>
      <c r="N587" s="269">
        <f t="shared" si="60"/>
        <v>0</v>
      </c>
      <c r="O587" s="36"/>
      <c r="P587" s="51" t="s">
        <v>1474</v>
      </c>
      <c r="Q587" s="36"/>
      <c r="R587" s="36" t="str">
        <f t="shared" ref="R587:R650" si="61">IF(SUM(E587:N587)=0,"",P587)</f>
        <v/>
      </c>
      <c r="S587" s="15"/>
      <c r="T587" s="15"/>
      <c r="U587" s="473"/>
      <c r="V587" s="473"/>
      <c r="W587" s="15"/>
      <c r="X587" s="15"/>
      <c r="Y587" s="15"/>
      <c r="Z587" s="15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</row>
    <row r="588" spans="1:42" s="17" customFormat="1" ht="12.75" hidden="1" customHeight="1">
      <c r="A588" s="63" t="s">
        <v>2519</v>
      </c>
      <c r="B588" s="72"/>
      <c r="C588" s="144" t="s">
        <v>2520</v>
      </c>
      <c r="D588" s="46"/>
      <c r="E588" s="264"/>
      <c r="F588" s="265"/>
      <c r="G588" s="266"/>
      <c r="H588" s="267"/>
      <c r="I588" s="268"/>
      <c r="J588" s="265"/>
      <c r="K588" s="265"/>
      <c r="L588" s="266"/>
      <c r="M588" s="264">
        <f t="shared" si="60"/>
        <v>0</v>
      </c>
      <c r="N588" s="269">
        <f t="shared" si="60"/>
        <v>0</v>
      </c>
      <c r="O588" s="36"/>
      <c r="P588" s="51" t="s">
        <v>1474</v>
      </c>
      <c r="Q588" s="36"/>
      <c r="R588" s="36" t="str">
        <f t="shared" si="61"/>
        <v/>
      </c>
      <c r="S588" s="15"/>
      <c r="T588" s="15"/>
      <c r="U588" s="473"/>
      <c r="V588" s="473"/>
      <c r="W588" s="15"/>
      <c r="X588" s="15"/>
      <c r="Y588" s="15"/>
      <c r="Z588" s="15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</row>
    <row r="589" spans="1:42" s="17" customFormat="1" ht="12.75" hidden="1" customHeight="1">
      <c r="A589" s="63" t="s">
        <v>2521</v>
      </c>
      <c r="B589" s="72"/>
      <c r="C589" s="144" t="s">
        <v>2522</v>
      </c>
      <c r="D589" s="46"/>
      <c r="E589" s="264"/>
      <c r="F589" s="265"/>
      <c r="G589" s="266"/>
      <c r="H589" s="267"/>
      <c r="I589" s="268"/>
      <c r="J589" s="265"/>
      <c r="K589" s="265"/>
      <c r="L589" s="266"/>
      <c r="M589" s="264">
        <f t="shared" si="60"/>
        <v>0</v>
      </c>
      <c r="N589" s="269">
        <f t="shared" si="60"/>
        <v>0</v>
      </c>
      <c r="O589" s="36"/>
      <c r="P589" s="51" t="s">
        <v>1474</v>
      </c>
      <c r="Q589" s="36"/>
      <c r="R589" s="36" t="str">
        <f t="shared" si="61"/>
        <v/>
      </c>
      <c r="S589" s="15"/>
      <c r="T589" s="15"/>
      <c r="U589" s="473"/>
      <c r="V589" s="473"/>
      <c r="W589" s="15"/>
      <c r="X589" s="15"/>
      <c r="Y589" s="15"/>
      <c r="Z589" s="15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</row>
    <row r="590" spans="1:42" s="17" customFormat="1" ht="12.75" hidden="1" customHeight="1">
      <c r="A590" s="63" t="s">
        <v>2523</v>
      </c>
      <c r="B590" s="72"/>
      <c r="C590" s="144" t="s">
        <v>2524</v>
      </c>
      <c r="D590" s="46"/>
      <c r="E590" s="264"/>
      <c r="F590" s="265"/>
      <c r="G590" s="266"/>
      <c r="H590" s="267"/>
      <c r="I590" s="268"/>
      <c r="J590" s="265"/>
      <c r="K590" s="265"/>
      <c r="L590" s="266"/>
      <c r="M590" s="264">
        <f t="shared" si="60"/>
        <v>0</v>
      </c>
      <c r="N590" s="269">
        <f t="shared" si="60"/>
        <v>0</v>
      </c>
      <c r="O590" s="36"/>
      <c r="P590" s="51" t="s">
        <v>1474</v>
      </c>
      <c r="Q590" s="36"/>
      <c r="R590" s="36" t="str">
        <f t="shared" si="61"/>
        <v/>
      </c>
      <c r="S590" s="15"/>
      <c r="T590" s="15"/>
      <c r="U590" s="473"/>
      <c r="V590" s="473"/>
      <c r="W590" s="15"/>
      <c r="X590" s="15"/>
      <c r="Y590" s="15"/>
      <c r="Z590" s="15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</row>
    <row r="591" spans="1:42" s="17" customFormat="1" ht="12.75" hidden="1" customHeight="1">
      <c r="A591" s="63" t="s">
        <v>2525</v>
      </c>
      <c r="B591" s="72"/>
      <c r="C591" s="144" t="s">
        <v>2526</v>
      </c>
      <c r="D591" s="46"/>
      <c r="E591" s="264"/>
      <c r="F591" s="265"/>
      <c r="G591" s="266"/>
      <c r="H591" s="267"/>
      <c r="I591" s="268"/>
      <c r="J591" s="265"/>
      <c r="K591" s="265"/>
      <c r="L591" s="266"/>
      <c r="M591" s="264">
        <f t="shared" si="60"/>
        <v>0</v>
      </c>
      <c r="N591" s="269">
        <f t="shared" si="60"/>
        <v>0</v>
      </c>
      <c r="O591" s="36"/>
      <c r="P591" s="51" t="s">
        <v>1474</v>
      </c>
      <c r="Q591" s="36"/>
      <c r="R591" s="36" t="str">
        <f t="shared" si="61"/>
        <v/>
      </c>
      <c r="S591" s="15"/>
      <c r="T591" s="15"/>
      <c r="U591" s="473"/>
      <c r="V591" s="473"/>
      <c r="W591" s="15"/>
      <c r="X591" s="15"/>
      <c r="Y591" s="15"/>
      <c r="Z591" s="15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</row>
    <row r="592" spans="1:42" s="17" customFormat="1" ht="12.75" hidden="1" customHeight="1">
      <c r="A592" s="63" t="s">
        <v>2527</v>
      </c>
      <c r="B592" s="72"/>
      <c r="C592" s="144" t="s">
        <v>2528</v>
      </c>
      <c r="D592" s="46"/>
      <c r="E592" s="264"/>
      <c r="F592" s="265"/>
      <c r="G592" s="266"/>
      <c r="H592" s="267"/>
      <c r="I592" s="268"/>
      <c r="J592" s="265"/>
      <c r="K592" s="265"/>
      <c r="L592" s="266"/>
      <c r="M592" s="264">
        <f t="shared" si="60"/>
        <v>0</v>
      </c>
      <c r="N592" s="269">
        <f t="shared" si="60"/>
        <v>0</v>
      </c>
      <c r="O592" s="36"/>
      <c r="P592" s="51" t="s">
        <v>1474</v>
      </c>
      <c r="Q592" s="36"/>
      <c r="R592" s="36" t="str">
        <f t="shared" si="61"/>
        <v/>
      </c>
      <c r="S592" s="15"/>
      <c r="T592" s="15"/>
      <c r="U592" s="473"/>
      <c r="V592" s="473"/>
      <c r="W592" s="15"/>
      <c r="X592" s="15"/>
      <c r="Y592" s="15"/>
      <c r="Z592" s="15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</row>
    <row r="593" spans="1:42" s="17" customFormat="1" ht="12.75" hidden="1" customHeight="1">
      <c r="A593" s="63" t="s">
        <v>2529</v>
      </c>
      <c r="B593" s="72"/>
      <c r="C593" s="144" t="s">
        <v>2530</v>
      </c>
      <c r="D593" s="46"/>
      <c r="E593" s="264"/>
      <c r="F593" s="265"/>
      <c r="G593" s="266"/>
      <c r="H593" s="267"/>
      <c r="I593" s="268"/>
      <c r="J593" s="265"/>
      <c r="K593" s="265"/>
      <c r="L593" s="266"/>
      <c r="M593" s="264">
        <f t="shared" si="60"/>
        <v>0</v>
      </c>
      <c r="N593" s="269">
        <f t="shared" si="60"/>
        <v>0</v>
      </c>
      <c r="O593" s="36"/>
      <c r="P593" s="51" t="s">
        <v>1474</v>
      </c>
      <c r="Q593" s="36"/>
      <c r="R593" s="36" t="str">
        <f t="shared" si="61"/>
        <v/>
      </c>
      <c r="S593" s="15"/>
      <c r="T593" s="15"/>
      <c r="U593" s="473"/>
      <c r="V593" s="473"/>
      <c r="W593" s="15"/>
      <c r="X593" s="15"/>
      <c r="Y593" s="15"/>
      <c r="Z593" s="15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</row>
    <row r="594" spans="1:42" s="17" customFormat="1" ht="12.75" hidden="1" customHeight="1">
      <c r="A594" s="63" t="s">
        <v>2531</v>
      </c>
      <c r="B594" s="72"/>
      <c r="C594" s="144" t="s">
        <v>2295</v>
      </c>
      <c r="D594" s="46"/>
      <c r="E594" s="264"/>
      <c r="F594" s="265"/>
      <c r="G594" s="266"/>
      <c r="H594" s="267"/>
      <c r="I594" s="268"/>
      <c r="J594" s="265"/>
      <c r="K594" s="265"/>
      <c r="L594" s="266"/>
      <c r="M594" s="264">
        <f t="shared" si="60"/>
        <v>0</v>
      </c>
      <c r="N594" s="269">
        <f t="shared" si="60"/>
        <v>0</v>
      </c>
      <c r="O594" s="36"/>
      <c r="P594" s="51" t="s">
        <v>1474</v>
      </c>
      <c r="Q594" s="36"/>
      <c r="R594" s="36" t="str">
        <f t="shared" si="61"/>
        <v/>
      </c>
      <c r="S594" s="15"/>
      <c r="T594" s="15"/>
      <c r="U594" s="473"/>
      <c r="V594" s="473"/>
      <c r="W594" s="15"/>
      <c r="X594" s="15"/>
      <c r="Y594" s="15"/>
      <c r="Z594" s="15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</row>
    <row r="595" spans="1:42" s="17" customFormat="1" ht="12.75" hidden="1" customHeight="1">
      <c r="A595" s="63" t="s">
        <v>2532</v>
      </c>
      <c r="B595" s="72"/>
      <c r="C595" s="144" t="s">
        <v>2533</v>
      </c>
      <c r="D595" s="46"/>
      <c r="E595" s="264"/>
      <c r="F595" s="265"/>
      <c r="G595" s="266"/>
      <c r="H595" s="267"/>
      <c r="I595" s="268"/>
      <c r="J595" s="265"/>
      <c r="K595" s="265"/>
      <c r="L595" s="266"/>
      <c r="M595" s="264">
        <f t="shared" si="60"/>
        <v>0</v>
      </c>
      <c r="N595" s="269">
        <f t="shared" si="60"/>
        <v>0</v>
      </c>
      <c r="O595" s="36"/>
      <c r="P595" s="51" t="s">
        <v>1474</v>
      </c>
      <c r="Q595" s="36"/>
      <c r="R595" s="36" t="str">
        <f t="shared" si="61"/>
        <v/>
      </c>
      <c r="S595" s="15"/>
      <c r="T595" s="15"/>
      <c r="U595" s="473"/>
      <c r="V595" s="473"/>
      <c r="W595" s="15"/>
      <c r="X595" s="15"/>
      <c r="Y595" s="15"/>
      <c r="Z595" s="15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</row>
    <row r="596" spans="1:42" s="17" customFormat="1" ht="12.75" hidden="1" customHeight="1">
      <c r="A596" s="63" t="s">
        <v>2534</v>
      </c>
      <c r="B596" s="72"/>
      <c r="C596" s="144" t="s">
        <v>2461</v>
      </c>
      <c r="D596" s="46"/>
      <c r="E596" s="264"/>
      <c r="F596" s="265"/>
      <c r="G596" s="266"/>
      <c r="H596" s="267"/>
      <c r="I596" s="268"/>
      <c r="J596" s="265"/>
      <c r="K596" s="265"/>
      <c r="L596" s="266"/>
      <c r="M596" s="264">
        <f t="shared" si="60"/>
        <v>0</v>
      </c>
      <c r="N596" s="269">
        <f t="shared" si="60"/>
        <v>0</v>
      </c>
      <c r="O596" s="36"/>
      <c r="P596" s="51" t="s">
        <v>1474</v>
      </c>
      <c r="Q596" s="36"/>
      <c r="R596" s="36" t="str">
        <f t="shared" si="61"/>
        <v/>
      </c>
      <c r="S596" s="15"/>
      <c r="T596" s="15"/>
      <c r="U596" s="473"/>
      <c r="V596" s="473"/>
      <c r="W596" s="15"/>
      <c r="X596" s="15"/>
      <c r="Y596" s="15"/>
      <c r="Z596" s="15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</row>
    <row r="597" spans="1:42" s="17" customFormat="1" ht="12.75" hidden="1" customHeight="1">
      <c r="A597" s="63" t="s">
        <v>2535</v>
      </c>
      <c r="B597" s="72"/>
      <c r="C597" s="144" t="s">
        <v>2536</v>
      </c>
      <c r="D597" s="46"/>
      <c r="E597" s="264"/>
      <c r="F597" s="265"/>
      <c r="G597" s="266"/>
      <c r="H597" s="267"/>
      <c r="I597" s="268"/>
      <c r="J597" s="265"/>
      <c r="K597" s="265"/>
      <c r="L597" s="266"/>
      <c r="M597" s="264">
        <f t="shared" si="60"/>
        <v>0</v>
      </c>
      <c r="N597" s="269">
        <f t="shared" si="60"/>
        <v>0</v>
      </c>
      <c r="O597" s="36"/>
      <c r="P597" s="51" t="s">
        <v>1474</v>
      </c>
      <c r="Q597" s="36"/>
      <c r="R597" s="36" t="str">
        <f t="shared" si="61"/>
        <v/>
      </c>
      <c r="S597" s="15"/>
      <c r="T597" s="15"/>
      <c r="U597" s="473"/>
      <c r="V597" s="473"/>
      <c r="W597" s="15"/>
      <c r="X597" s="15"/>
      <c r="Y597" s="15"/>
      <c r="Z597" s="15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</row>
    <row r="598" spans="1:42" s="129" customFormat="1" ht="12.75" hidden="1" customHeight="1">
      <c r="A598" s="126" t="s">
        <v>2503</v>
      </c>
      <c r="B598" s="131"/>
      <c r="C598" s="144" t="s">
        <v>2504</v>
      </c>
      <c r="D598" s="132"/>
      <c r="E598" s="264"/>
      <c r="F598" s="265"/>
      <c r="G598" s="266"/>
      <c r="H598" s="267"/>
      <c r="I598" s="268"/>
      <c r="J598" s="265"/>
      <c r="K598" s="265"/>
      <c r="L598" s="266"/>
      <c r="M598" s="264">
        <f t="shared" si="60"/>
        <v>0</v>
      </c>
      <c r="N598" s="269">
        <f t="shared" si="60"/>
        <v>0</v>
      </c>
      <c r="O598" s="150"/>
      <c r="P598" s="151" t="s">
        <v>1473</v>
      </c>
      <c r="Q598" s="150"/>
      <c r="R598" s="150" t="str">
        <f t="shared" si="61"/>
        <v/>
      </c>
      <c r="S598" s="5"/>
      <c r="T598" s="5"/>
      <c r="U598" s="475"/>
      <c r="V598" s="475"/>
      <c r="W598" s="5"/>
      <c r="X598" s="5"/>
      <c r="Y598" s="5"/>
      <c r="Z598" s="5"/>
      <c r="AA598" s="128"/>
      <c r="AB598" s="128"/>
      <c r="AC598" s="128"/>
      <c r="AD598" s="128"/>
      <c r="AE598" s="128"/>
      <c r="AF598" s="128"/>
      <c r="AG598" s="128"/>
      <c r="AH598" s="128"/>
      <c r="AI598" s="128"/>
      <c r="AJ598" s="128"/>
      <c r="AK598" s="128"/>
      <c r="AL598" s="128"/>
      <c r="AM598" s="128"/>
      <c r="AN598" s="128"/>
      <c r="AO598" s="128"/>
      <c r="AP598" s="128"/>
    </row>
    <row r="599" spans="1:42" s="17" customFormat="1" ht="12.75" hidden="1" customHeight="1">
      <c r="A599" s="63" t="s">
        <v>2537</v>
      </c>
      <c r="B599" s="72"/>
      <c r="C599" s="144" t="s">
        <v>1835</v>
      </c>
      <c r="D599" s="46"/>
      <c r="E599" s="264"/>
      <c r="F599" s="265"/>
      <c r="G599" s="266"/>
      <c r="H599" s="267"/>
      <c r="I599" s="268"/>
      <c r="J599" s="265"/>
      <c r="K599" s="265"/>
      <c r="L599" s="266"/>
      <c r="M599" s="264">
        <f t="shared" si="60"/>
        <v>0</v>
      </c>
      <c r="N599" s="269">
        <f t="shared" si="60"/>
        <v>0</v>
      </c>
      <c r="O599" s="36"/>
      <c r="P599" s="51" t="s">
        <v>1474</v>
      </c>
      <c r="Q599" s="36"/>
      <c r="R599" s="36" t="str">
        <f t="shared" si="61"/>
        <v/>
      </c>
      <c r="S599" s="15"/>
      <c r="T599" s="15"/>
      <c r="U599" s="473"/>
      <c r="V599" s="473"/>
      <c r="W599" s="15"/>
      <c r="X599" s="15"/>
      <c r="Y599" s="15"/>
      <c r="Z599" s="15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</row>
    <row r="600" spans="1:42" s="17" customFormat="1" ht="12.75" hidden="1" customHeight="1">
      <c r="A600" s="63" t="s">
        <v>2538</v>
      </c>
      <c r="B600" s="72"/>
      <c r="C600" s="144" t="s">
        <v>2539</v>
      </c>
      <c r="D600" s="46"/>
      <c r="E600" s="264"/>
      <c r="F600" s="265"/>
      <c r="G600" s="266"/>
      <c r="H600" s="267"/>
      <c r="I600" s="268"/>
      <c r="J600" s="265"/>
      <c r="K600" s="265"/>
      <c r="L600" s="266"/>
      <c r="M600" s="264">
        <f t="shared" si="60"/>
        <v>0</v>
      </c>
      <c r="N600" s="269">
        <f t="shared" si="60"/>
        <v>0</v>
      </c>
      <c r="O600" s="36"/>
      <c r="P600" s="51" t="s">
        <v>1474</v>
      </c>
      <c r="Q600" s="36"/>
      <c r="R600" s="36" t="str">
        <f t="shared" si="61"/>
        <v/>
      </c>
      <c r="S600" s="15"/>
      <c r="T600" s="15"/>
      <c r="U600" s="473"/>
      <c r="V600" s="473"/>
      <c r="W600" s="15"/>
      <c r="X600" s="15"/>
      <c r="Y600" s="15"/>
      <c r="Z600" s="15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</row>
    <row r="601" spans="1:42" s="17" customFormat="1" ht="12.75" hidden="1" customHeight="1">
      <c r="A601" s="63" t="s">
        <v>2540</v>
      </c>
      <c r="B601" s="72"/>
      <c r="C601" s="144" t="s">
        <v>1843</v>
      </c>
      <c r="D601" s="46"/>
      <c r="E601" s="264"/>
      <c r="F601" s="265"/>
      <c r="G601" s="266"/>
      <c r="H601" s="267"/>
      <c r="I601" s="268"/>
      <c r="J601" s="265"/>
      <c r="K601" s="265"/>
      <c r="L601" s="266"/>
      <c r="M601" s="264">
        <f t="shared" si="60"/>
        <v>0</v>
      </c>
      <c r="N601" s="269">
        <f t="shared" si="60"/>
        <v>0</v>
      </c>
      <c r="O601" s="36"/>
      <c r="P601" s="51" t="s">
        <v>1474</v>
      </c>
      <c r="Q601" s="36"/>
      <c r="R601" s="36" t="str">
        <f t="shared" si="61"/>
        <v/>
      </c>
      <c r="S601" s="15"/>
      <c r="T601" s="15"/>
      <c r="U601" s="473"/>
      <c r="V601" s="473"/>
      <c r="W601" s="15"/>
      <c r="X601" s="15"/>
      <c r="Y601" s="15"/>
      <c r="Z601" s="15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</row>
    <row r="602" spans="1:42" s="17" customFormat="1" ht="12.75" hidden="1" customHeight="1">
      <c r="A602" s="63" t="s">
        <v>2541</v>
      </c>
      <c r="B602" s="72"/>
      <c r="C602" s="144" t="s">
        <v>1520</v>
      </c>
      <c r="D602" s="46"/>
      <c r="E602" s="264"/>
      <c r="F602" s="265"/>
      <c r="G602" s="266"/>
      <c r="H602" s="267"/>
      <c r="I602" s="268"/>
      <c r="J602" s="265"/>
      <c r="K602" s="265"/>
      <c r="L602" s="266"/>
      <c r="M602" s="264">
        <f t="shared" si="60"/>
        <v>0</v>
      </c>
      <c r="N602" s="269">
        <f t="shared" si="60"/>
        <v>0</v>
      </c>
      <c r="O602" s="36"/>
      <c r="P602" s="51" t="s">
        <v>1474</v>
      </c>
      <c r="Q602" s="36"/>
      <c r="R602" s="36" t="str">
        <f t="shared" si="61"/>
        <v/>
      </c>
      <c r="S602" s="15"/>
      <c r="T602" s="15"/>
      <c r="U602" s="473"/>
      <c r="V602" s="473"/>
      <c r="W602" s="15"/>
      <c r="X602" s="15"/>
      <c r="Y602" s="15"/>
      <c r="Z602" s="15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</row>
    <row r="603" spans="1:42" s="17" customFormat="1" ht="12.75" hidden="1" customHeight="1">
      <c r="A603" s="63" t="s">
        <v>2542</v>
      </c>
      <c r="B603" s="72"/>
      <c r="C603" s="144" t="s">
        <v>2543</v>
      </c>
      <c r="D603" s="46"/>
      <c r="E603" s="264"/>
      <c r="F603" s="265"/>
      <c r="G603" s="266"/>
      <c r="H603" s="267"/>
      <c r="I603" s="268"/>
      <c r="J603" s="265"/>
      <c r="K603" s="265"/>
      <c r="L603" s="266"/>
      <c r="M603" s="264">
        <f t="shared" si="60"/>
        <v>0</v>
      </c>
      <c r="N603" s="269">
        <f t="shared" si="60"/>
        <v>0</v>
      </c>
      <c r="O603" s="36"/>
      <c r="P603" s="51" t="s">
        <v>1474</v>
      </c>
      <c r="Q603" s="36"/>
      <c r="R603" s="36" t="str">
        <f t="shared" si="61"/>
        <v/>
      </c>
      <c r="S603" s="15"/>
      <c r="T603" s="15"/>
      <c r="U603" s="473"/>
      <c r="V603" s="473"/>
      <c r="W603" s="15"/>
      <c r="X603" s="15"/>
      <c r="Y603" s="15"/>
      <c r="Z603" s="15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</row>
    <row r="604" spans="1:42" s="17" customFormat="1" ht="12.75" hidden="1" customHeight="1" thickBot="1">
      <c r="A604" s="63" t="s">
        <v>2544</v>
      </c>
      <c r="B604" s="74"/>
      <c r="C604" s="167" t="s">
        <v>2434</v>
      </c>
      <c r="D604" s="46"/>
      <c r="E604" s="264"/>
      <c r="F604" s="265"/>
      <c r="G604" s="266"/>
      <c r="H604" s="267"/>
      <c r="I604" s="268"/>
      <c r="J604" s="265"/>
      <c r="K604" s="265"/>
      <c r="L604" s="266"/>
      <c r="M604" s="264">
        <f t="shared" si="60"/>
        <v>0</v>
      </c>
      <c r="N604" s="269">
        <f t="shared" si="60"/>
        <v>0</v>
      </c>
      <c r="O604" s="36"/>
      <c r="P604" s="51" t="s">
        <v>1474</v>
      </c>
      <c r="Q604" s="36"/>
      <c r="R604" s="36" t="str">
        <f t="shared" si="61"/>
        <v/>
      </c>
      <c r="S604" s="15"/>
      <c r="T604" s="15"/>
      <c r="U604" s="473"/>
      <c r="V604" s="473"/>
      <c r="W604" s="15"/>
      <c r="X604" s="15"/>
      <c r="Y604" s="15"/>
      <c r="Z604" s="15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</row>
    <row r="605" spans="1:42" s="18" customFormat="1" ht="15.75" customHeight="1">
      <c r="A605" s="63" t="s">
        <v>2545</v>
      </c>
      <c r="B605" s="885" t="s">
        <v>2546</v>
      </c>
      <c r="C605" s="886"/>
      <c r="D605" s="25"/>
      <c r="E605" s="525">
        <f t="shared" ref="E605:N605" si="62">SUM(E606:E622)</f>
        <v>72</v>
      </c>
      <c r="F605" s="526">
        <f t="shared" si="62"/>
        <v>3044</v>
      </c>
      <c r="G605" s="527">
        <f t="shared" si="62"/>
        <v>12277</v>
      </c>
      <c r="H605" s="528">
        <f t="shared" si="62"/>
        <v>100</v>
      </c>
      <c r="I605" s="529">
        <f t="shared" si="62"/>
        <v>3044</v>
      </c>
      <c r="J605" s="526">
        <f t="shared" si="62"/>
        <v>12277</v>
      </c>
      <c r="K605" s="526">
        <f t="shared" si="62"/>
        <v>0</v>
      </c>
      <c r="L605" s="527">
        <f t="shared" si="62"/>
        <v>0</v>
      </c>
      <c r="M605" s="525">
        <f t="shared" si="62"/>
        <v>3044</v>
      </c>
      <c r="N605" s="530">
        <f t="shared" si="62"/>
        <v>12277</v>
      </c>
      <c r="O605" s="36"/>
      <c r="P605" s="51" t="s">
        <v>1500</v>
      </c>
      <c r="Q605" s="36"/>
      <c r="R605" s="36" t="str">
        <f t="shared" si="61"/>
        <v>P</v>
      </c>
      <c r="S605" s="15"/>
      <c r="T605" s="15"/>
      <c r="U605" s="473"/>
      <c r="V605" s="473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</row>
    <row r="606" spans="1:42" s="17" customFormat="1" ht="12.75" hidden="1" customHeight="1">
      <c r="A606" s="63" t="s">
        <v>2547</v>
      </c>
      <c r="B606" s="72"/>
      <c r="C606" s="144" t="s">
        <v>2548</v>
      </c>
      <c r="D606" s="46"/>
      <c r="E606" s="264"/>
      <c r="F606" s="265"/>
      <c r="G606" s="266"/>
      <c r="H606" s="267"/>
      <c r="I606" s="268"/>
      <c r="J606" s="265"/>
      <c r="K606" s="265"/>
      <c r="L606" s="266"/>
      <c r="M606" s="264">
        <f t="shared" ref="M606:N621" si="63">I606+K606</f>
        <v>0</v>
      </c>
      <c r="N606" s="269">
        <f t="shared" si="63"/>
        <v>0</v>
      </c>
      <c r="O606" s="36"/>
      <c r="P606" s="51" t="s">
        <v>1474</v>
      </c>
      <c r="Q606" s="36"/>
      <c r="R606" s="36" t="str">
        <f t="shared" si="61"/>
        <v/>
      </c>
      <c r="S606" s="15"/>
      <c r="T606" s="15"/>
      <c r="U606" s="473"/>
      <c r="V606" s="473"/>
      <c r="W606" s="15"/>
      <c r="X606" s="15"/>
      <c r="Y606" s="15"/>
      <c r="Z606" s="15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</row>
    <row r="607" spans="1:42" s="17" customFormat="1" ht="12.75" hidden="1" customHeight="1">
      <c r="A607" s="63" t="s">
        <v>2549</v>
      </c>
      <c r="B607" s="72"/>
      <c r="C607" s="144" t="s">
        <v>2550</v>
      </c>
      <c r="D607" s="46"/>
      <c r="E607" s="264"/>
      <c r="F607" s="265"/>
      <c r="G607" s="266"/>
      <c r="H607" s="267"/>
      <c r="I607" s="268"/>
      <c r="J607" s="265"/>
      <c r="K607" s="265"/>
      <c r="L607" s="266"/>
      <c r="M607" s="264">
        <f t="shared" si="63"/>
        <v>0</v>
      </c>
      <c r="N607" s="269">
        <f t="shared" si="63"/>
        <v>0</v>
      </c>
      <c r="O607" s="36"/>
      <c r="P607" s="51" t="s">
        <v>1474</v>
      </c>
      <c r="Q607" s="36"/>
      <c r="R607" s="36" t="str">
        <f t="shared" si="61"/>
        <v/>
      </c>
      <c r="S607" s="15"/>
      <c r="T607" s="15"/>
      <c r="U607" s="473"/>
      <c r="V607" s="473"/>
      <c r="W607" s="15"/>
      <c r="X607" s="15"/>
      <c r="Y607" s="15"/>
      <c r="Z607" s="15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</row>
    <row r="608" spans="1:42" s="17" customFormat="1" ht="12.75" customHeight="1">
      <c r="A608" s="63" t="s">
        <v>2551</v>
      </c>
      <c r="B608" s="72"/>
      <c r="C608" s="144" t="s">
        <v>2552</v>
      </c>
      <c r="D608" s="46"/>
      <c r="E608" s="264">
        <v>5</v>
      </c>
      <c r="F608" s="265">
        <v>1370</v>
      </c>
      <c r="G608" s="266">
        <v>5802</v>
      </c>
      <c r="H608" s="267">
        <v>14</v>
      </c>
      <c r="I608" s="268">
        <v>1370</v>
      </c>
      <c r="J608" s="265">
        <v>5802</v>
      </c>
      <c r="K608" s="265"/>
      <c r="L608" s="266"/>
      <c r="M608" s="264">
        <f t="shared" si="63"/>
        <v>1370</v>
      </c>
      <c r="N608" s="269">
        <f t="shared" si="63"/>
        <v>5802</v>
      </c>
      <c r="O608" s="36"/>
      <c r="P608" s="51" t="s">
        <v>1474</v>
      </c>
      <c r="Q608" s="36"/>
      <c r="R608" s="36" t="str">
        <f t="shared" si="61"/>
        <v>M</v>
      </c>
      <c r="S608" s="15"/>
      <c r="T608" s="15"/>
      <c r="U608" s="473"/>
      <c r="V608" s="473"/>
      <c r="W608" s="15"/>
      <c r="X608" s="15"/>
      <c r="Y608" s="15"/>
      <c r="Z608" s="15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</row>
    <row r="609" spans="1:42" s="17" customFormat="1" ht="12.75" customHeight="1">
      <c r="A609" s="63" t="s">
        <v>2553</v>
      </c>
      <c r="B609" s="72"/>
      <c r="C609" s="144" t="s">
        <v>2554</v>
      </c>
      <c r="D609" s="46"/>
      <c r="E609" s="264">
        <v>7</v>
      </c>
      <c r="F609" s="265">
        <v>344</v>
      </c>
      <c r="G609" s="266">
        <v>958</v>
      </c>
      <c r="H609" s="267">
        <v>7</v>
      </c>
      <c r="I609" s="268">
        <v>344</v>
      </c>
      <c r="J609" s="265">
        <v>958</v>
      </c>
      <c r="K609" s="265"/>
      <c r="L609" s="266"/>
      <c r="M609" s="264">
        <f t="shared" si="63"/>
        <v>344</v>
      </c>
      <c r="N609" s="269">
        <f t="shared" si="63"/>
        <v>958</v>
      </c>
      <c r="O609" s="36"/>
      <c r="P609" s="51" t="s">
        <v>1474</v>
      </c>
      <c r="Q609" s="36"/>
      <c r="R609" s="36" t="str">
        <f t="shared" si="61"/>
        <v>M</v>
      </c>
      <c r="S609" s="15"/>
      <c r="T609" s="15"/>
      <c r="U609" s="473"/>
      <c r="V609" s="473"/>
      <c r="W609" s="15"/>
      <c r="X609" s="15"/>
      <c r="Y609" s="15"/>
      <c r="Z609" s="15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</row>
    <row r="610" spans="1:42" s="17" customFormat="1" ht="12.75" customHeight="1">
      <c r="A610" s="63" t="s">
        <v>2555</v>
      </c>
      <c r="B610" s="72"/>
      <c r="C610" s="144" t="s">
        <v>2112</v>
      </c>
      <c r="D610" s="46"/>
      <c r="E610" s="264">
        <v>1</v>
      </c>
      <c r="F610" s="265">
        <v>1</v>
      </c>
      <c r="G610" s="266">
        <v>2</v>
      </c>
      <c r="H610" s="267">
        <v>1</v>
      </c>
      <c r="I610" s="268">
        <v>1</v>
      </c>
      <c r="J610" s="265">
        <v>2</v>
      </c>
      <c r="K610" s="265"/>
      <c r="L610" s="266"/>
      <c r="M610" s="264">
        <f t="shared" si="63"/>
        <v>1</v>
      </c>
      <c r="N610" s="269">
        <f t="shared" si="63"/>
        <v>2</v>
      </c>
      <c r="O610" s="36"/>
      <c r="P610" s="51" t="s">
        <v>1474</v>
      </c>
      <c r="Q610" s="36"/>
      <c r="R610" s="36" t="str">
        <f t="shared" si="61"/>
        <v>M</v>
      </c>
      <c r="S610" s="15"/>
      <c r="T610" s="15"/>
      <c r="U610" s="473"/>
      <c r="V610" s="473"/>
      <c r="W610" s="15"/>
      <c r="X610" s="15"/>
      <c r="Y610" s="15"/>
      <c r="Z610" s="15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</row>
    <row r="611" spans="1:42" s="17" customFormat="1" ht="12.75" hidden="1" customHeight="1">
      <c r="A611" s="63" t="s">
        <v>2556</v>
      </c>
      <c r="B611" s="72"/>
      <c r="C611" s="144" t="s">
        <v>2557</v>
      </c>
      <c r="D611" s="46"/>
      <c r="E611" s="264"/>
      <c r="F611" s="265"/>
      <c r="G611" s="266"/>
      <c r="H611" s="267"/>
      <c r="I611" s="268"/>
      <c r="J611" s="265"/>
      <c r="K611" s="265"/>
      <c r="L611" s="266"/>
      <c r="M611" s="264">
        <f t="shared" si="63"/>
        <v>0</v>
      </c>
      <c r="N611" s="269">
        <f t="shared" si="63"/>
        <v>0</v>
      </c>
      <c r="O611" s="36"/>
      <c r="P611" s="51" t="s">
        <v>1474</v>
      </c>
      <c r="Q611" s="36"/>
      <c r="R611" s="36" t="str">
        <f t="shared" si="61"/>
        <v/>
      </c>
      <c r="S611" s="15"/>
      <c r="T611" s="15"/>
      <c r="U611" s="473"/>
      <c r="V611" s="473"/>
      <c r="W611" s="15"/>
      <c r="X611" s="15"/>
      <c r="Y611" s="15"/>
      <c r="Z611" s="15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</row>
    <row r="612" spans="1:42" s="17" customFormat="1" ht="12.75" customHeight="1">
      <c r="A612" s="63" t="s">
        <v>2569</v>
      </c>
      <c r="B612" s="72"/>
      <c r="C612" s="144" t="s">
        <v>2570</v>
      </c>
      <c r="D612" s="46"/>
      <c r="E612" s="264">
        <v>7</v>
      </c>
      <c r="F612" s="265">
        <v>224</v>
      </c>
      <c r="G612" s="266">
        <v>925</v>
      </c>
      <c r="H612" s="267">
        <v>6</v>
      </c>
      <c r="I612" s="268">
        <v>224</v>
      </c>
      <c r="J612" s="265">
        <v>925</v>
      </c>
      <c r="K612" s="265"/>
      <c r="L612" s="266"/>
      <c r="M612" s="264">
        <f t="shared" si="63"/>
        <v>224</v>
      </c>
      <c r="N612" s="269">
        <f t="shared" si="63"/>
        <v>925</v>
      </c>
      <c r="O612" s="36"/>
      <c r="P612" s="51" t="s">
        <v>1474</v>
      </c>
      <c r="Q612" s="36"/>
      <c r="R612" s="36" t="str">
        <f t="shared" si="61"/>
        <v>M</v>
      </c>
      <c r="S612" s="15"/>
      <c r="T612" s="15"/>
      <c r="U612" s="473"/>
      <c r="V612" s="473"/>
      <c r="W612" s="15"/>
      <c r="X612" s="15"/>
      <c r="Y612" s="15"/>
      <c r="Z612" s="15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</row>
    <row r="613" spans="1:42" s="17" customFormat="1" ht="12.75" customHeight="1">
      <c r="A613" s="63" t="s">
        <v>2558</v>
      </c>
      <c r="B613" s="72"/>
      <c r="C613" s="144" t="s">
        <v>2457</v>
      </c>
      <c r="D613" s="46"/>
      <c r="E613" s="264">
        <v>7</v>
      </c>
      <c r="F613" s="265">
        <v>111</v>
      </c>
      <c r="G613" s="266">
        <v>370</v>
      </c>
      <c r="H613" s="267">
        <v>7</v>
      </c>
      <c r="I613" s="268">
        <v>111</v>
      </c>
      <c r="J613" s="265">
        <v>370</v>
      </c>
      <c r="K613" s="265"/>
      <c r="L613" s="266"/>
      <c r="M613" s="264">
        <f t="shared" si="63"/>
        <v>111</v>
      </c>
      <c r="N613" s="269">
        <f t="shared" si="63"/>
        <v>370</v>
      </c>
      <c r="O613" s="36"/>
      <c r="P613" s="51" t="s">
        <v>1474</v>
      </c>
      <c r="Q613" s="36"/>
      <c r="R613" s="36" t="str">
        <f t="shared" si="61"/>
        <v>M</v>
      </c>
      <c r="S613" s="15"/>
      <c r="T613" s="15"/>
      <c r="U613" s="473"/>
      <c r="V613" s="473"/>
      <c r="W613" s="15"/>
      <c r="X613" s="15"/>
      <c r="Y613" s="15"/>
      <c r="Z613" s="15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</row>
    <row r="614" spans="1:42" s="17" customFormat="1" ht="12.75" hidden="1" customHeight="1">
      <c r="A614" s="63" t="s">
        <v>2559</v>
      </c>
      <c r="B614" s="72"/>
      <c r="C614" s="144" t="s">
        <v>2560</v>
      </c>
      <c r="D614" s="46"/>
      <c r="E614" s="264"/>
      <c r="F614" s="265"/>
      <c r="G614" s="266"/>
      <c r="H614" s="267"/>
      <c r="I614" s="268"/>
      <c r="J614" s="265"/>
      <c r="K614" s="265"/>
      <c r="L614" s="266"/>
      <c r="M614" s="264">
        <f t="shared" si="63"/>
        <v>0</v>
      </c>
      <c r="N614" s="269">
        <f t="shared" si="63"/>
        <v>0</v>
      </c>
      <c r="O614" s="36"/>
      <c r="P614" s="51" t="s">
        <v>1474</v>
      </c>
      <c r="Q614" s="36"/>
      <c r="R614" s="36" t="str">
        <f t="shared" si="61"/>
        <v/>
      </c>
      <c r="S614" s="15"/>
      <c r="T614" s="15"/>
      <c r="U614" s="473"/>
      <c r="V614" s="473"/>
      <c r="W614" s="15"/>
      <c r="X614" s="15"/>
      <c r="Y614" s="15"/>
      <c r="Z614" s="15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</row>
    <row r="615" spans="1:42" s="17" customFormat="1" ht="12.75" customHeight="1">
      <c r="A615" s="63" t="s">
        <v>2561</v>
      </c>
      <c r="B615" s="72"/>
      <c r="C615" s="144" t="s">
        <v>2562</v>
      </c>
      <c r="D615" s="46"/>
      <c r="E615" s="264">
        <v>5</v>
      </c>
      <c r="F615" s="265">
        <v>93</v>
      </c>
      <c r="G615" s="266">
        <v>432</v>
      </c>
      <c r="H615" s="267">
        <v>4</v>
      </c>
      <c r="I615" s="268">
        <v>93</v>
      </c>
      <c r="J615" s="265">
        <v>432</v>
      </c>
      <c r="K615" s="265"/>
      <c r="L615" s="266"/>
      <c r="M615" s="264">
        <f t="shared" si="63"/>
        <v>93</v>
      </c>
      <c r="N615" s="269">
        <f t="shared" si="63"/>
        <v>432</v>
      </c>
      <c r="O615" s="36"/>
      <c r="P615" s="51" t="s">
        <v>1474</v>
      </c>
      <c r="Q615" s="36"/>
      <c r="R615" s="36" t="str">
        <f t="shared" si="61"/>
        <v>M</v>
      </c>
      <c r="S615" s="15"/>
      <c r="T615" s="15"/>
      <c r="U615" s="473"/>
      <c r="V615" s="473"/>
      <c r="W615" s="15"/>
      <c r="X615" s="15"/>
      <c r="Y615" s="15"/>
      <c r="Z615" s="15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</row>
    <row r="616" spans="1:42" s="129" customFormat="1" ht="12.75" customHeight="1">
      <c r="A616" s="126" t="s">
        <v>2563</v>
      </c>
      <c r="B616" s="131"/>
      <c r="C616" s="144" t="s">
        <v>2546</v>
      </c>
      <c r="D616" s="132"/>
      <c r="E616" s="264">
        <v>9</v>
      </c>
      <c r="F616" s="265">
        <v>222</v>
      </c>
      <c r="G616" s="266">
        <v>950</v>
      </c>
      <c r="H616" s="267">
        <v>16</v>
      </c>
      <c r="I616" s="268">
        <v>222</v>
      </c>
      <c r="J616" s="265">
        <v>950</v>
      </c>
      <c r="K616" s="265"/>
      <c r="L616" s="266"/>
      <c r="M616" s="264">
        <f t="shared" si="63"/>
        <v>222</v>
      </c>
      <c r="N616" s="269">
        <f t="shared" si="63"/>
        <v>950</v>
      </c>
      <c r="O616" s="150"/>
      <c r="P616" s="151" t="s">
        <v>1474</v>
      </c>
      <c r="Q616" s="150"/>
      <c r="R616" s="150" t="str">
        <f t="shared" si="61"/>
        <v>M</v>
      </c>
      <c r="S616" s="5"/>
      <c r="T616" s="5"/>
      <c r="U616" s="475"/>
      <c r="V616" s="475"/>
      <c r="W616" s="5"/>
      <c r="X616" s="5"/>
      <c r="Y616" s="5"/>
      <c r="Z616" s="5"/>
      <c r="AA616" s="128"/>
      <c r="AB616" s="128"/>
      <c r="AC616" s="128"/>
      <c r="AD616" s="128"/>
      <c r="AE616" s="128"/>
      <c r="AF616" s="128"/>
      <c r="AG616" s="128"/>
      <c r="AH616" s="128"/>
      <c r="AI616" s="128"/>
      <c r="AJ616" s="128"/>
      <c r="AK616" s="128"/>
      <c r="AL616" s="128"/>
      <c r="AM616" s="128"/>
      <c r="AN616" s="128"/>
      <c r="AO616" s="128"/>
      <c r="AP616" s="128"/>
    </row>
    <row r="617" spans="1:42" s="17" customFormat="1" ht="12.75" customHeight="1">
      <c r="A617" s="63" t="s">
        <v>2564</v>
      </c>
      <c r="B617" s="72"/>
      <c r="C617" s="144" t="s">
        <v>1845</v>
      </c>
      <c r="D617" s="46"/>
      <c r="E617" s="264">
        <v>7</v>
      </c>
      <c r="F617" s="265">
        <v>123</v>
      </c>
      <c r="G617" s="266">
        <v>494</v>
      </c>
      <c r="H617" s="267">
        <v>12</v>
      </c>
      <c r="I617" s="268">
        <v>123</v>
      </c>
      <c r="J617" s="265">
        <v>494</v>
      </c>
      <c r="K617" s="265"/>
      <c r="L617" s="266"/>
      <c r="M617" s="264">
        <f t="shared" si="63"/>
        <v>123</v>
      </c>
      <c r="N617" s="269">
        <f t="shared" si="63"/>
        <v>494</v>
      </c>
      <c r="O617" s="36"/>
      <c r="P617" s="51" t="s">
        <v>1474</v>
      </c>
      <c r="Q617" s="36"/>
      <c r="R617" s="36" t="str">
        <f t="shared" si="61"/>
        <v>M</v>
      </c>
      <c r="S617" s="15"/>
      <c r="T617" s="15"/>
      <c r="U617" s="473"/>
      <c r="V617" s="473"/>
      <c r="W617" s="15"/>
      <c r="X617" s="15"/>
      <c r="Y617" s="15"/>
      <c r="Z617" s="15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</row>
    <row r="618" spans="1:42" s="143" customFormat="1" ht="12.75" customHeight="1">
      <c r="A618" s="137" t="s">
        <v>2565</v>
      </c>
      <c r="B618" s="468"/>
      <c r="C618" s="462" t="s">
        <v>2397</v>
      </c>
      <c r="D618" s="469"/>
      <c r="E618" s="463">
        <v>9</v>
      </c>
      <c r="F618" s="464">
        <v>282</v>
      </c>
      <c r="G618" s="465">
        <v>896</v>
      </c>
      <c r="H618" s="470">
        <v>14</v>
      </c>
      <c r="I618" s="471">
        <v>282</v>
      </c>
      <c r="J618" s="464">
        <v>896</v>
      </c>
      <c r="K618" s="464"/>
      <c r="L618" s="465"/>
      <c r="M618" s="463">
        <f t="shared" si="63"/>
        <v>282</v>
      </c>
      <c r="N618" s="472">
        <f t="shared" si="63"/>
        <v>896</v>
      </c>
      <c r="O618" s="138"/>
      <c r="P618" s="139" t="s">
        <v>1474</v>
      </c>
      <c r="Q618" s="138"/>
      <c r="R618" s="138" t="str">
        <f t="shared" si="61"/>
        <v>M</v>
      </c>
      <c r="S618" s="140"/>
      <c r="T618" s="140"/>
      <c r="U618" s="474"/>
      <c r="V618" s="474"/>
      <c r="W618" s="140"/>
      <c r="X618" s="140"/>
      <c r="Y618" s="140"/>
      <c r="Z618" s="140"/>
      <c r="AA618" s="142"/>
      <c r="AB618" s="142"/>
      <c r="AC618" s="142"/>
      <c r="AD618" s="142"/>
      <c r="AE618" s="142"/>
      <c r="AF618" s="142"/>
      <c r="AG618" s="142"/>
      <c r="AH618" s="142"/>
      <c r="AI618" s="142"/>
      <c r="AJ618" s="142"/>
      <c r="AK618" s="142"/>
      <c r="AL618" s="142"/>
      <c r="AM618" s="142"/>
      <c r="AN618" s="142"/>
      <c r="AO618" s="142"/>
      <c r="AP618" s="142"/>
    </row>
    <row r="619" spans="1:42" s="17" customFormat="1" ht="12.75" customHeight="1">
      <c r="A619" s="63" t="s">
        <v>2566</v>
      </c>
      <c r="B619" s="72"/>
      <c r="C619" s="144" t="s">
        <v>1588</v>
      </c>
      <c r="D619" s="46"/>
      <c r="E619" s="264">
        <v>5</v>
      </c>
      <c r="F619" s="265">
        <v>143</v>
      </c>
      <c r="G619" s="266">
        <v>900</v>
      </c>
      <c r="H619" s="267">
        <v>6</v>
      </c>
      <c r="I619" s="268">
        <v>143</v>
      </c>
      <c r="J619" s="265">
        <v>900</v>
      </c>
      <c r="K619" s="265"/>
      <c r="L619" s="266"/>
      <c r="M619" s="264">
        <f t="shared" si="63"/>
        <v>143</v>
      </c>
      <c r="N619" s="269">
        <f t="shared" si="63"/>
        <v>900</v>
      </c>
      <c r="O619" s="36"/>
      <c r="P619" s="51" t="s">
        <v>1474</v>
      </c>
      <c r="Q619" s="36"/>
      <c r="R619" s="36" t="str">
        <f t="shared" si="61"/>
        <v>M</v>
      </c>
      <c r="S619" s="15"/>
      <c r="T619" s="15"/>
      <c r="U619" s="473"/>
      <c r="V619" s="473"/>
      <c r="W619" s="15"/>
      <c r="X619" s="15"/>
      <c r="Y619" s="15"/>
      <c r="Z619" s="15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</row>
    <row r="620" spans="1:42" s="17" customFormat="1" ht="12.75" hidden="1" customHeight="1">
      <c r="A620" s="63" t="s">
        <v>2567</v>
      </c>
      <c r="B620" s="72"/>
      <c r="C620" s="144" t="s">
        <v>2004</v>
      </c>
      <c r="D620" s="46"/>
      <c r="E620" s="264"/>
      <c r="F620" s="265"/>
      <c r="G620" s="266"/>
      <c r="H620" s="267"/>
      <c r="I620" s="268"/>
      <c r="J620" s="265"/>
      <c r="K620" s="265"/>
      <c r="L620" s="266"/>
      <c r="M620" s="264">
        <f t="shared" si="63"/>
        <v>0</v>
      </c>
      <c r="N620" s="269">
        <f t="shared" si="63"/>
        <v>0</v>
      </c>
      <c r="O620" s="36"/>
      <c r="P620" s="51" t="s">
        <v>1474</v>
      </c>
      <c r="Q620" s="36"/>
      <c r="R620" s="36" t="str">
        <f t="shared" si="61"/>
        <v/>
      </c>
      <c r="S620" s="15"/>
      <c r="T620" s="15"/>
      <c r="U620" s="473"/>
      <c r="V620" s="473"/>
      <c r="W620" s="15"/>
      <c r="X620" s="15"/>
      <c r="Y620" s="15"/>
      <c r="Z620" s="15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</row>
    <row r="621" spans="1:42" s="17" customFormat="1" ht="12.75" customHeight="1">
      <c r="A621" s="63" t="s">
        <v>2568</v>
      </c>
      <c r="B621" s="72"/>
      <c r="C621" s="144" t="s">
        <v>1888</v>
      </c>
      <c r="D621" s="46"/>
      <c r="E621" s="264">
        <v>5</v>
      </c>
      <c r="F621" s="265">
        <v>59</v>
      </c>
      <c r="G621" s="266">
        <v>251</v>
      </c>
      <c r="H621" s="267">
        <v>5</v>
      </c>
      <c r="I621" s="268">
        <v>59</v>
      </c>
      <c r="J621" s="265">
        <v>251</v>
      </c>
      <c r="K621" s="265"/>
      <c r="L621" s="266"/>
      <c r="M621" s="264">
        <f t="shared" si="63"/>
        <v>59</v>
      </c>
      <c r="N621" s="269">
        <f t="shared" si="63"/>
        <v>251</v>
      </c>
      <c r="O621" s="36"/>
      <c r="P621" s="51" t="s">
        <v>1474</v>
      </c>
      <c r="Q621" s="36"/>
      <c r="R621" s="36" t="str">
        <f t="shared" si="61"/>
        <v>M</v>
      </c>
      <c r="S621" s="15"/>
      <c r="T621" s="15"/>
      <c r="U621" s="473"/>
      <c r="V621" s="473"/>
      <c r="W621" s="15"/>
      <c r="X621" s="15"/>
      <c r="Y621" s="15"/>
      <c r="Z621" s="15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</row>
    <row r="622" spans="1:42" s="17" customFormat="1" ht="12.75" customHeight="1" thickBot="1">
      <c r="A622" s="63" t="s">
        <v>2571</v>
      </c>
      <c r="B622" s="74"/>
      <c r="C622" s="167" t="s">
        <v>2572</v>
      </c>
      <c r="D622" s="46"/>
      <c r="E622" s="270">
        <v>5</v>
      </c>
      <c r="F622" s="271">
        <v>72</v>
      </c>
      <c r="G622" s="272">
        <v>297</v>
      </c>
      <c r="H622" s="273">
        <v>8</v>
      </c>
      <c r="I622" s="274">
        <v>72</v>
      </c>
      <c r="J622" s="271">
        <v>297</v>
      </c>
      <c r="K622" s="271"/>
      <c r="L622" s="272"/>
      <c r="M622" s="270">
        <f>I622+K622</f>
        <v>72</v>
      </c>
      <c r="N622" s="275">
        <f>J622+L622</f>
        <v>297</v>
      </c>
      <c r="O622" s="36"/>
      <c r="P622" s="51" t="s">
        <v>1474</v>
      </c>
      <c r="Q622" s="36"/>
      <c r="R622" s="36" t="str">
        <f t="shared" si="61"/>
        <v>M</v>
      </c>
      <c r="S622" s="15"/>
      <c r="T622" s="15"/>
      <c r="U622" s="473"/>
      <c r="V622" s="473"/>
      <c r="W622" s="15"/>
      <c r="X622" s="15"/>
      <c r="Y622" s="15"/>
      <c r="Z622" s="15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</row>
    <row r="623" spans="1:42" s="18" customFormat="1" ht="33" customHeight="1" thickBot="1">
      <c r="A623" s="63" t="s">
        <v>2573</v>
      </c>
      <c r="B623" s="852" t="s">
        <v>2165</v>
      </c>
      <c r="C623" s="853"/>
      <c r="D623" s="47"/>
      <c r="E623" s="531">
        <f>SUM(E624,E643,E656,E694,E706,E728)</f>
        <v>295</v>
      </c>
      <c r="F623" s="532">
        <f>SUM(F624,F643,F656,F694,F706,F728)</f>
        <v>42807</v>
      </c>
      <c r="G623" s="533">
        <f>SUM(G624,G643,G656,G694,G706,G728)</f>
        <v>206626</v>
      </c>
      <c r="H623" s="534">
        <f t="shared" ref="H623:N623" si="64">SUM(H624,H643,H656,H694,H706,H728)</f>
        <v>319</v>
      </c>
      <c r="I623" s="535">
        <f t="shared" si="64"/>
        <v>31435</v>
      </c>
      <c r="J623" s="532">
        <f t="shared" si="64"/>
        <v>153016</v>
      </c>
      <c r="K623" s="532">
        <f>SUM(K624,K643,K656,K694,K706,K728)</f>
        <v>13340</v>
      </c>
      <c r="L623" s="533">
        <f t="shared" si="64"/>
        <v>64785</v>
      </c>
      <c r="M623" s="545">
        <f t="shared" si="64"/>
        <v>44775</v>
      </c>
      <c r="N623" s="538">
        <f t="shared" si="64"/>
        <v>217801</v>
      </c>
      <c r="O623" s="36"/>
      <c r="P623" s="51" t="s">
        <v>1499</v>
      </c>
      <c r="Q623" s="36"/>
      <c r="R623" s="36" t="str">
        <f t="shared" si="61"/>
        <v>R</v>
      </c>
      <c r="S623" s="15"/>
      <c r="T623" s="15"/>
      <c r="U623" s="473"/>
      <c r="V623" s="476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</row>
    <row r="624" spans="1:42" s="18" customFormat="1" ht="15.75" customHeight="1" thickBot="1">
      <c r="A624" s="63" t="s">
        <v>2574</v>
      </c>
      <c r="B624" s="879" t="s">
        <v>2575</v>
      </c>
      <c r="C624" s="880"/>
      <c r="D624" s="183"/>
      <c r="E624" s="546">
        <f t="shared" ref="E624:N624" si="65">SUM(E625:E642)</f>
        <v>101</v>
      </c>
      <c r="F624" s="546">
        <f t="shared" si="65"/>
        <v>15143</v>
      </c>
      <c r="G624" s="190">
        <f t="shared" si="65"/>
        <v>71583</v>
      </c>
      <c r="H624" s="547">
        <f t="shared" si="65"/>
        <v>92</v>
      </c>
      <c r="I624" s="548">
        <f t="shared" si="65"/>
        <v>13730</v>
      </c>
      <c r="J624" s="549">
        <f t="shared" si="65"/>
        <v>65899</v>
      </c>
      <c r="K624" s="546">
        <f t="shared" si="65"/>
        <v>387</v>
      </c>
      <c r="L624" s="190">
        <f t="shared" si="65"/>
        <v>1485</v>
      </c>
      <c r="M624" s="550">
        <f t="shared" si="65"/>
        <v>14117</v>
      </c>
      <c r="N624" s="551">
        <f t="shared" si="65"/>
        <v>67384</v>
      </c>
      <c r="O624" s="36"/>
      <c r="P624" s="51" t="s">
        <v>1500</v>
      </c>
      <c r="Q624" s="36"/>
      <c r="R624" s="36" t="str">
        <f t="shared" si="61"/>
        <v>P</v>
      </c>
      <c r="S624" s="15"/>
      <c r="T624" s="15"/>
      <c r="U624" s="473">
        <f>SUM(M625:M642)</f>
        <v>14117</v>
      </c>
      <c r="V624" s="473">
        <f>SUM(N625:N642)</f>
        <v>67384</v>
      </c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</row>
    <row r="625" spans="1:42" s="143" customFormat="1" ht="12.75" customHeight="1">
      <c r="A625" s="137" t="s">
        <v>2579</v>
      </c>
      <c r="B625" s="487"/>
      <c r="C625" s="488" t="s">
        <v>2580</v>
      </c>
      <c r="D625" s="469"/>
      <c r="E625" s="480">
        <v>9</v>
      </c>
      <c r="F625" s="489">
        <v>586</v>
      </c>
      <c r="G625" s="490">
        <v>2397</v>
      </c>
      <c r="H625" s="491">
        <v>8</v>
      </c>
      <c r="I625" s="492">
        <v>584</v>
      </c>
      <c r="J625" s="489">
        <v>2397</v>
      </c>
      <c r="K625" s="489"/>
      <c r="L625" s="490"/>
      <c r="M625" s="463">
        <f t="shared" ref="M625:N642" si="66">I625+K625</f>
        <v>584</v>
      </c>
      <c r="N625" s="472">
        <f t="shared" si="66"/>
        <v>2397</v>
      </c>
      <c r="O625" s="138"/>
      <c r="P625" s="139" t="s">
        <v>1474</v>
      </c>
      <c r="Q625" s="138"/>
      <c r="R625" s="138" t="str">
        <f t="shared" si="61"/>
        <v>M</v>
      </c>
      <c r="S625" s="140"/>
      <c r="T625" s="140"/>
      <c r="U625" s="474"/>
      <c r="V625" s="474"/>
      <c r="W625" s="140"/>
      <c r="X625" s="140"/>
      <c r="Y625" s="140"/>
      <c r="Z625" s="140"/>
      <c r="AA625" s="142"/>
      <c r="AB625" s="142"/>
      <c r="AC625" s="142"/>
      <c r="AD625" s="142"/>
      <c r="AE625" s="142"/>
      <c r="AF625" s="142"/>
      <c r="AG625" s="142"/>
      <c r="AH625" s="142"/>
      <c r="AI625" s="142"/>
      <c r="AJ625" s="142"/>
      <c r="AK625" s="142"/>
      <c r="AL625" s="142"/>
      <c r="AM625" s="142"/>
      <c r="AN625" s="142"/>
      <c r="AO625" s="142"/>
      <c r="AP625" s="142"/>
    </row>
    <row r="626" spans="1:42" s="129" customFormat="1" ht="12.75" hidden="1" customHeight="1">
      <c r="A626" s="126" t="s">
        <v>2581</v>
      </c>
      <c r="B626" s="131"/>
      <c r="C626" s="144" t="s">
        <v>2582</v>
      </c>
      <c r="D626" s="132"/>
      <c r="E626" s="264"/>
      <c r="F626" s="265"/>
      <c r="G626" s="266"/>
      <c r="H626" s="267"/>
      <c r="I626" s="268"/>
      <c r="J626" s="265"/>
      <c r="K626" s="265"/>
      <c r="L626" s="266"/>
      <c r="M626" s="264">
        <f t="shared" si="66"/>
        <v>0</v>
      </c>
      <c r="N626" s="269">
        <f t="shared" si="66"/>
        <v>0</v>
      </c>
      <c r="O626" s="150"/>
      <c r="P626" s="151" t="s">
        <v>1474</v>
      </c>
      <c r="Q626" s="150"/>
      <c r="R626" s="150" t="str">
        <f t="shared" si="61"/>
        <v/>
      </c>
      <c r="S626" s="5"/>
      <c r="T626" s="5"/>
      <c r="U626" s="475"/>
      <c r="V626" s="475"/>
      <c r="W626" s="5"/>
      <c r="X626" s="5"/>
      <c r="Y626" s="5"/>
      <c r="Z626" s="5"/>
      <c r="AA626" s="128"/>
      <c r="AB626" s="128"/>
      <c r="AC626" s="128"/>
      <c r="AD626" s="128"/>
      <c r="AE626" s="128"/>
      <c r="AF626" s="128"/>
      <c r="AG626" s="128"/>
      <c r="AH626" s="128"/>
      <c r="AI626" s="128"/>
      <c r="AJ626" s="128"/>
      <c r="AK626" s="128"/>
      <c r="AL626" s="128"/>
      <c r="AM626" s="128"/>
      <c r="AN626" s="128"/>
      <c r="AO626" s="128"/>
      <c r="AP626" s="128"/>
    </row>
    <row r="627" spans="1:42" s="129" customFormat="1" ht="12.75" customHeight="1">
      <c r="A627" s="126" t="s">
        <v>2583</v>
      </c>
      <c r="B627" s="131"/>
      <c r="C627" s="144" t="s">
        <v>1149</v>
      </c>
      <c r="D627" s="132"/>
      <c r="E627" s="264">
        <v>19</v>
      </c>
      <c r="F627" s="265">
        <v>2269</v>
      </c>
      <c r="G627" s="266">
        <v>9811</v>
      </c>
      <c r="H627" s="267">
        <v>19</v>
      </c>
      <c r="I627" s="265">
        <v>2269</v>
      </c>
      <c r="J627" s="266">
        <v>9811</v>
      </c>
      <c r="K627" s="265"/>
      <c r="L627" s="266"/>
      <c r="M627" s="264">
        <f t="shared" si="66"/>
        <v>2269</v>
      </c>
      <c r="N627" s="269">
        <f t="shared" si="66"/>
        <v>9811</v>
      </c>
      <c r="O627" s="150"/>
      <c r="P627" s="151" t="s">
        <v>1474</v>
      </c>
      <c r="Q627" s="150"/>
      <c r="R627" s="150" t="str">
        <f t="shared" si="61"/>
        <v>M</v>
      </c>
      <c r="S627" s="5"/>
      <c r="T627" s="5"/>
      <c r="U627" s="475"/>
      <c r="V627" s="475"/>
      <c r="W627" s="5"/>
      <c r="X627" s="5"/>
      <c r="Y627" s="5"/>
      <c r="Z627" s="5"/>
      <c r="AA627" s="128"/>
      <c r="AB627" s="128"/>
      <c r="AC627" s="128"/>
      <c r="AD627" s="128"/>
      <c r="AE627" s="128"/>
      <c r="AF627" s="128"/>
      <c r="AG627" s="128"/>
      <c r="AH627" s="128"/>
      <c r="AI627" s="128"/>
      <c r="AJ627" s="128"/>
      <c r="AK627" s="128"/>
      <c r="AL627" s="128"/>
      <c r="AM627" s="128"/>
      <c r="AN627" s="128"/>
      <c r="AO627" s="128"/>
      <c r="AP627" s="128"/>
    </row>
    <row r="628" spans="1:42" s="129" customFormat="1" ht="12.75" customHeight="1">
      <c r="A628" s="126" t="s">
        <v>2584</v>
      </c>
      <c r="B628" s="131"/>
      <c r="C628" s="144" t="s">
        <v>2585</v>
      </c>
      <c r="D628" s="132"/>
      <c r="E628" s="264">
        <v>2</v>
      </c>
      <c r="F628" s="265">
        <v>425</v>
      </c>
      <c r="G628" s="266">
        <v>2125</v>
      </c>
      <c r="H628" s="267">
        <v>3</v>
      </c>
      <c r="I628" s="268">
        <v>425</v>
      </c>
      <c r="J628" s="265">
        <v>2125</v>
      </c>
      <c r="K628" s="265"/>
      <c r="L628" s="266"/>
      <c r="M628" s="264">
        <f t="shared" si="66"/>
        <v>425</v>
      </c>
      <c r="N628" s="269">
        <f t="shared" si="66"/>
        <v>2125</v>
      </c>
      <c r="O628" s="150"/>
      <c r="P628" s="151" t="s">
        <v>1474</v>
      </c>
      <c r="Q628" s="150"/>
      <c r="R628" s="150" t="str">
        <f t="shared" si="61"/>
        <v>M</v>
      </c>
      <c r="S628" s="5"/>
      <c r="T628" s="5"/>
      <c r="U628" s="475"/>
      <c r="V628" s="475"/>
      <c r="W628" s="5"/>
      <c r="X628" s="5"/>
      <c r="Y628" s="5"/>
      <c r="Z628" s="5"/>
      <c r="AA628" s="128"/>
      <c r="AB628" s="128"/>
      <c r="AC628" s="128"/>
      <c r="AD628" s="128"/>
      <c r="AE628" s="128"/>
      <c r="AF628" s="128"/>
      <c r="AG628" s="128"/>
      <c r="AH628" s="128"/>
      <c r="AI628" s="128"/>
      <c r="AJ628" s="128"/>
      <c r="AK628" s="128"/>
      <c r="AL628" s="128"/>
      <c r="AM628" s="128"/>
      <c r="AN628" s="128"/>
      <c r="AO628" s="128"/>
      <c r="AP628" s="128"/>
    </row>
    <row r="629" spans="1:42" s="129" customFormat="1" ht="12.75" hidden="1" customHeight="1">
      <c r="A629" s="126" t="s">
        <v>2586</v>
      </c>
      <c r="B629" s="131"/>
      <c r="C629" s="144" t="s">
        <v>2587</v>
      </c>
      <c r="D629" s="132"/>
      <c r="E629" s="264"/>
      <c r="F629" s="265"/>
      <c r="G629" s="266"/>
      <c r="H629" s="267"/>
      <c r="I629" s="268"/>
      <c r="J629" s="265"/>
      <c r="K629" s="265"/>
      <c r="L629" s="266"/>
      <c r="M629" s="264">
        <f t="shared" si="66"/>
        <v>0</v>
      </c>
      <c r="N629" s="269">
        <f t="shared" si="66"/>
        <v>0</v>
      </c>
      <c r="O629" s="150"/>
      <c r="P629" s="151" t="s">
        <v>1474</v>
      </c>
      <c r="Q629" s="150"/>
      <c r="R629" s="150" t="str">
        <f t="shared" si="61"/>
        <v/>
      </c>
      <c r="S629" s="5"/>
      <c r="T629" s="5"/>
      <c r="U629" s="475"/>
      <c r="V629" s="475"/>
      <c r="W629" s="5"/>
      <c r="X629" s="5"/>
      <c r="Y629" s="5"/>
      <c r="Z629" s="5"/>
      <c r="AA629" s="128"/>
      <c r="AB629" s="128"/>
      <c r="AC629" s="128"/>
      <c r="AD629" s="128"/>
      <c r="AE629" s="128"/>
      <c r="AF629" s="128"/>
      <c r="AG629" s="128"/>
      <c r="AH629" s="128"/>
      <c r="AI629" s="128"/>
      <c r="AJ629" s="128"/>
      <c r="AK629" s="128"/>
      <c r="AL629" s="128"/>
      <c r="AM629" s="128"/>
      <c r="AN629" s="128"/>
      <c r="AO629" s="128"/>
      <c r="AP629" s="128"/>
    </row>
    <row r="630" spans="1:42" s="143" customFormat="1" ht="12.75" customHeight="1">
      <c r="A630" s="137" t="s">
        <v>2576</v>
      </c>
      <c r="B630" s="468"/>
      <c r="C630" s="462" t="s">
        <v>2376</v>
      </c>
      <c r="D630" s="469"/>
      <c r="E630" s="463">
        <v>23</v>
      </c>
      <c r="F630" s="464">
        <v>5784</v>
      </c>
      <c r="G630" s="465">
        <v>31080</v>
      </c>
      <c r="H630" s="470">
        <v>24</v>
      </c>
      <c r="I630" s="464">
        <v>5784</v>
      </c>
      <c r="J630" s="465">
        <v>31080</v>
      </c>
      <c r="K630" s="464"/>
      <c r="L630" s="465"/>
      <c r="M630" s="463">
        <f t="shared" si="66"/>
        <v>5784</v>
      </c>
      <c r="N630" s="472">
        <f t="shared" si="66"/>
        <v>31080</v>
      </c>
      <c r="O630" s="138"/>
      <c r="P630" s="139" t="s">
        <v>1473</v>
      </c>
      <c r="Q630" s="138"/>
      <c r="R630" s="138" t="str">
        <f t="shared" si="61"/>
        <v>C</v>
      </c>
      <c r="S630" s="140"/>
      <c r="T630" s="140"/>
      <c r="U630" s="474"/>
      <c r="V630" s="474"/>
      <c r="W630" s="140"/>
      <c r="X630" s="140"/>
      <c r="Y630" s="140"/>
      <c r="Z630" s="140"/>
      <c r="AA630" s="142"/>
      <c r="AB630" s="142"/>
      <c r="AC630" s="142"/>
      <c r="AD630" s="142"/>
      <c r="AE630" s="142"/>
      <c r="AF630" s="142"/>
      <c r="AG630" s="142"/>
      <c r="AH630" s="142"/>
      <c r="AI630" s="142"/>
      <c r="AJ630" s="142"/>
      <c r="AK630" s="142"/>
      <c r="AL630" s="142"/>
      <c r="AM630" s="142"/>
      <c r="AN630" s="142"/>
      <c r="AO630" s="142"/>
      <c r="AP630" s="142"/>
    </row>
    <row r="631" spans="1:42" s="129" customFormat="1" ht="12.75" hidden="1" customHeight="1">
      <c r="A631" s="126" t="s">
        <v>2588</v>
      </c>
      <c r="B631" s="131"/>
      <c r="C631" s="144" t="s">
        <v>2589</v>
      </c>
      <c r="D631" s="132"/>
      <c r="E631" s="264"/>
      <c r="F631" s="265"/>
      <c r="G631" s="266"/>
      <c r="H631" s="267"/>
      <c r="I631" s="265"/>
      <c r="J631" s="266"/>
      <c r="K631" s="265"/>
      <c r="L631" s="266"/>
      <c r="M631" s="264">
        <f t="shared" si="66"/>
        <v>0</v>
      </c>
      <c r="N631" s="269">
        <f t="shared" si="66"/>
        <v>0</v>
      </c>
      <c r="O631" s="150"/>
      <c r="P631" s="151" t="s">
        <v>1474</v>
      </c>
      <c r="Q631" s="150"/>
      <c r="R631" s="150" t="str">
        <f t="shared" si="61"/>
        <v/>
      </c>
      <c r="S631" s="5"/>
      <c r="T631" s="5"/>
      <c r="U631" s="475"/>
      <c r="V631" s="475"/>
      <c r="W631" s="5"/>
      <c r="X631" s="5"/>
      <c r="Y631" s="5"/>
      <c r="Z631" s="5"/>
      <c r="AA631" s="128"/>
      <c r="AB631" s="128"/>
      <c r="AC631" s="128"/>
      <c r="AD631" s="128"/>
      <c r="AE631" s="128"/>
      <c r="AF631" s="128"/>
      <c r="AG631" s="128"/>
      <c r="AH631" s="128"/>
      <c r="AI631" s="128"/>
      <c r="AJ631" s="128"/>
      <c r="AK631" s="128"/>
      <c r="AL631" s="128"/>
      <c r="AM631" s="128"/>
      <c r="AN631" s="128"/>
      <c r="AO631" s="128"/>
      <c r="AP631" s="128"/>
    </row>
    <row r="632" spans="1:42" s="129" customFormat="1" ht="12.75" customHeight="1">
      <c r="A632" s="126" t="s">
        <v>2577</v>
      </c>
      <c r="B632" s="131"/>
      <c r="C632" s="144" t="s">
        <v>2377</v>
      </c>
      <c r="D632" s="132"/>
      <c r="E632" s="264">
        <v>13</v>
      </c>
      <c r="F632" s="265">
        <v>1024</v>
      </c>
      <c r="G632" s="266">
        <v>4199</v>
      </c>
      <c r="H632" s="267"/>
      <c r="I632" s="268"/>
      <c r="J632" s="265"/>
      <c r="K632" s="265"/>
      <c r="L632" s="266"/>
      <c r="M632" s="264">
        <f t="shared" si="66"/>
        <v>0</v>
      </c>
      <c r="N632" s="269">
        <f t="shared" si="66"/>
        <v>0</v>
      </c>
      <c r="O632" s="150"/>
      <c r="P632" s="151" t="s">
        <v>1473</v>
      </c>
      <c r="Q632" s="150"/>
      <c r="R632" s="150" t="str">
        <f t="shared" si="61"/>
        <v>C</v>
      </c>
      <c r="S632" s="5"/>
      <c r="T632" s="5"/>
      <c r="U632" s="475"/>
      <c r="V632" s="475"/>
      <c r="W632" s="5"/>
      <c r="X632" s="5"/>
      <c r="Y632" s="5"/>
      <c r="Z632" s="5"/>
      <c r="AA632" s="128"/>
      <c r="AB632" s="128"/>
      <c r="AC632" s="128"/>
      <c r="AD632" s="128"/>
      <c r="AE632" s="128"/>
      <c r="AF632" s="128"/>
      <c r="AG632" s="128"/>
      <c r="AH632" s="128"/>
      <c r="AI632" s="128"/>
      <c r="AJ632" s="128"/>
      <c r="AK632" s="128"/>
      <c r="AL632" s="128"/>
      <c r="AM632" s="128"/>
      <c r="AN632" s="128"/>
      <c r="AO632" s="128"/>
      <c r="AP632" s="128"/>
    </row>
    <row r="633" spans="1:42" s="143" customFormat="1" ht="12.75" customHeight="1">
      <c r="A633" s="137" t="s">
        <v>2590</v>
      </c>
      <c r="B633" s="468"/>
      <c r="C633" s="462" t="s">
        <v>2591</v>
      </c>
      <c r="D633" s="469"/>
      <c r="E633" s="463">
        <v>14</v>
      </c>
      <c r="F633" s="464">
        <v>2552</v>
      </c>
      <c r="G633" s="465">
        <v>10717</v>
      </c>
      <c r="H633" s="470">
        <v>10</v>
      </c>
      <c r="I633" s="464">
        <v>2552</v>
      </c>
      <c r="J633" s="465">
        <v>10717</v>
      </c>
      <c r="K633" s="464"/>
      <c r="L633" s="465"/>
      <c r="M633" s="463">
        <f t="shared" si="66"/>
        <v>2552</v>
      </c>
      <c r="N633" s="472">
        <f t="shared" si="66"/>
        <v>10717</v>
      </c>
      <c r="O633" s="138"/>
      <c r="P633" s="139" t="s">
        <v>1474</v>
      </c>
      <c r="Q633" s="138"/>
      <c r="R633" s="138" t="str">
        <f t="shared" si="61"/>
        <v>M</v>
      </c>
      <c r="S633" s="140"/>
      <c r="T633" s="140"/>
      <c r="U633" s="474"/>
      <c r="V633" s="474"/>
      <c r="W633" s="140"/>
      <c r="X633" s="140"/>
      <c r="Y633" s="140"/>
      <c r="Z633" s="140"/>
      <c r="AA633" s="142"/>
      <c r="AB633" s="142"/>
      <c r="AC633" s="142"/>
      <c r="AD633" s="142"/>
      <c r="AE633" s="142"/>
      <c r="AF633" s="142"/>
      <c r="AG633" s="142"/>
      <c r="AH633" s="142"/>
      <c r="AI633" s="142"/>
      <c r="AJ633" s="142"/>
      <c r="AK633" s="142"/>
      <c r="AL633" s="142"/>
      <c r="AM633" s="142"/>
      <c r="AN633" s="142"/>
      <c r="AO633" s="142"/>
      <c r="AP633" s="142"/>
    </row>
    <row r="634" spans="1:42" s="129" customFormat="1" ht="12.75" customHeight="1">
      <c r="A634" s="126" t="s">
        <v>2592</v>
      </c>
      <c r="B634" s="131"/>
      <c r="C634" s="144" t="s">
        <v>2593</v>
      </c>
      <c r="D634" s="132"/>
      <c r="E634" s="264">
        <v>4</v>
      </c>
      <c r="F634" s="265">
        <v>484</v>
      </c>
      <c r="G634" s="266">
        <v>1982</v>
      </c>
      <c r="H634" s="267">
        <v>8</v>
      </c>
      <c r="I634" s="265">
        <v>97</v>
      </c>
      <c r="J634" s="266">
        <v>497</v>
      </c>
      <c r="K634" s="265">
        <v>387</v>
      </c>
      <c r="L634" s="266">
        <v>1485</v>
      </c>
      <c r="M634" s="264">
        <f t="shared" si="66"/>
        <v>484</v>
      </c>
      <c r="N634" s="269">
        <f t="shared" si="66"/>
        <v>1982</v>
      </c>
      <c r="O634" s="150"/>
      <c r="P634" s="151" t="s">
        <v>1474</v>
      </c>
      <c r="Q634" s="150"/>
      <c r="R634" s="150" t="str">
        <f t="shared" si="61"/>
        <v>M</v>
      </c>
      <c r="S634" s="5"/>
      <c r="T634" s="5"/>
      <c r="U634" s="475"/>
      <c r="V634" s="475"/>
      <c r="W634" s="5"/>
      <c r="X634" s="5"/>
      <c r="Y634" s="5"/>
      <c r="Z634" s="5"/>
      <c r="AA634" s="128"/>
      <c r="AB634" s="128"/>
      <c r="AC634" s="128"/>
      <c r="AD634" s="128"/>
      <c r="AE634" s="128"/>
      <c r="AF634" s="128"/>
      <c r="AG634" s="128"/>
      <c r="AH634" s="128"/>
      <c r="AI634" s="128"/>
      <c r="AJ634" s="128"/>
      <c r="AK634" s="128"/>
      <c r="AL634" s="128"/>
      <c r="AM634" s="128"/>
      <c r="AN634" s="128"/>
      <c r="AO634" s="128"/>
      <c r="AP634" s="128"/>
    </row>
    <row r="635" spans="1:42" s="129" customFormat="1" ht="12.75" hidden="1" customHeight="1">
      <c r="A635" s="126" t="s">
        <v>2594</v>
      </c>
      <c r="B635" s="131"/>
      <c r="C635" s="144" t="s">
        <v>2595</v>
      </c>
      <c r="D635" s="132"/>
      <c r="E635" s="264"/>
      <c r="F635" s="265"/>
      <c r="G635" s="266"/>
      <c r="H635" s="267"/>
      <c r="I635" s="268"/>
      <c r="J635" s="265"/>
      <c r="K635" s="265"/>
      <c r="L635" s="266"/>
      <c r="M635" s="264">
        <f t="shared" si="66"/>
        <v>0</v>
      </c>
      <c r="N635" s="269">
        <f t="shared" si="66"/>
        <v>0</v>
      </c>
      <c r="O635" s="150"/>
      <c r="P635" s="151" t="s">
        <v>1474</v>
      </c>
      <c r="Q635" s="150"/>
      <c r="R635" s="150" t="str">
        <f t="shared" si="61"/>
        <v/>
      </c>
      <c r="S635" s="5"/>
      <c r="T635" s="5"/>
      <c r="U635" s="475"/>
      <c r="V635" s="475"/>
      <c r="W635" s="5"/>
      <c r="X635" s="5"/>
      <c r="Y635" s="5"/>
      <c r="Z635" s="5"/>
      <c r="AA635" s="128"/>
      <c r="AB635" s="128"/>
      <c r="AC635" s="128"/>
      <c r="AD635" s="128"/>
      <c r="AE635" s="128"/>
      <c r="AF635" s="128"/>
      <c r="AG635" s="128"/>
      <c r="AH635" s="128"/>
      <c r="AI635" s="128"/>
      <c r="AJ635" s="128"/>
      <c r="AK635" s="128"/>
      <c r="AL635" s="128"/>
      <c r="AM635" s="128"/>
      <c r="AN635" s="128"/>
      <c r="AO635" s="128"/>
      <c r="AP635" s="128"/>
    </row>
    <row r="636" spans="1:42" s="129" customFormat="1" ht="12.75" hidden="1" customHeight="1">
      <c r="A636" s="126" t="s">
        <v>2596</v>
      </c>
      <c r="B636" s="131"/>
      <c r="C636" s="144" t="s">
        <v>2597</v>
      </c>
      <c r="D636" s="132"/>
      <c r="E636" s="264"/>
      <c r="F636" s="265"/>
      <c r="G636" s="266"/>
      <c r="H636" s="267"/>
      <c r="I636" s="265"/>
      <c r="J636" s="266"/>
      <c r="K636" s="265"/>
      <c r="L636" s="266"/>
      <c r="M636" s="264">
        <f t="shared" si="66"/>
        <v>0</v>
      </c>
      <c r="N636" s="269">
        <f t="shared" si="66"/>
        <v>0</v>
      </c>
      <c r="O636" s="150"/>
      <c r="P636" s="151" t="s">
        <v>1474</v>
      </c>
      <c r="Q636" s="150"/>
      <c r="R636" s="150" t="str">
        <f t="shared" si="61"/>
        <v/>
      </c>
      <c r="S636" s="5"/>
      <c r="T636" s="5"/>
      <c r="U636" s="475"/>
      <c r="V636" s="475"/>
      <c r="W636" s="5"/>
      <c r="X636" s="5"/>
      <c r="Y636" s="5"/>
      <c r="Z636" s="5"/>
      <c r="AA636" s="128"/>
      <c r="AB636" s="128"/>
      <c r="AC636" s="128"/>
      <c r="AD636" s="128"/>
      <c r="AE636" s="128"/>
      <c r="AF636" s="128"/>
      <c r="AG636" s="128"/>
      <c r="AH636" s="128"/>
      <c r="AI636" s="128"/>
      <c r="AJ636" s="128"/>
      <c r="AK636" s="128"/>
      <c r="AL636" s="128"/>
      <c r="AM636" s="128"/>
      <c r="AN636" s="128"/>
      <c r="AO636" s="128"/>
      <c r="AP636" s="128"/>
    </row>
    <row r="637" spans="1:42" s="129" customFormat="1" ht="12.75" hidden="1" customHeight="1">
      <c r="A637" s="126" t="s">
        <v>2598</v>
      </c>
      <c r="B637" s="131"/>
      <c r="C637" s="144" t="s">
        <v>2599</v>
      </c>
      <c r="D637" s="132"/>
      <c r="E637" s="264"/>
      <c r="F637" s="265"/>
      <c r="G637" s="266"/>
      <c r="H637" s="267"/>
      <c r="I637" s="265"/>
      <c r="J637" s="266"/>
      <c r="K637" s="265"/>
      <c r="L637" s="266"/>
      <c r="M637" s="264">
        <f t="shared" si="66"/>
        <v>0</v>
      </c>
      <c r="N637" s="269">
        <f t="shared" si="66"/>
        <v>0</v>
      </c>
      <c r="O637" s="150"/>
      <c r="P637" s="151" t="s">
        <v>1474</v>
      </c>
      <c r="Q637" s="150"/>
      <c r="R637" s="150" t="str">
        <f t="shared" si="61"/>
        <v/>
      </c>
      <c r="S637" s="5"/>
      <c r="T637" s="5"/>
      <c r="U637" s="475"/>
      <c r="V637" s="475"/>
      <c r="W637" s="5"/>
      <c r="X637" s="5"/>
      <c r="Y637" s="5"/>
      <c r="Z637" s="5"/>
      <c r="AA637" s="128"/>
      <c r="AB637" s="128"/>
      <c r="AC637" s="128"/>
      <c r="AD637" s="128"/>
      <c r="AE637" s="128"/>
      <c r="AF637" s="128"/>
      <c r="AG637" s="128"/>
      <c r="AH637" s="128"/>
      <c r="AI637" s="128"/>
      <c r="AJ637" s="128"/>
      <c r="AK637" s="128"/>
      <c r="AL637" s="128"/>
      <c r="AM637" s="128"/>
      <c r="AN637" s="128"/>
      <c r="AO637" s="128"/>
      <c r="AP637" s="128"/>
    </row>
    <row r="638" spans="1:42" s="129" customFormat="1" ht="12.75" hidden="1" customHeight="1">
      <c r="A638" s="126" t="s">
        <v>2600</v>
      </c>
      <c r="B638" s="131"/>
      <c r="C638" s="144" t="s">
        <v>2601</v>
      </c>
      <c r="D638" s="132"/>
      <c r="E638" s="264"/>
      <c r="F638" s="265"/>
      <c r="G638" s="266"/>
      <c r="H638" s="267"/>
      <c r="I638" s="265"/>
      <c r="J638" s="266"/>
      <c r="K638" s="265"/>
      <c r="L638" s="266"/>
      <c r="M638" s="264">
        <f t="shared" si="66"/>
        <v>0</v>
      </c>
      <c r="N638" s="269">
        <f t="shared" si="66"/>
        <v>0</v>
      </c>
      <c r="O638" s="150"/>
      <c r="P638" s="151" t="s">
        <v>1474</v>
      </c>
      <c r="Q638" s="150"/>
      <c r="R638" s="150" t="str">
        <f t="shared" si="61"/>
        <v/>
      </c>
      <c r="S638" s="5"/>
      <c r="T638" s="5"/>
      <c r="U638" s="475"/>
      <c r="V638" s="475"/>
      <c r="W638" s="5"/>
      <c r="X638" s="5"/>
      <c r="Y638" s="5"/>
      <c r="Z638" s="5"/>
      <c r="AA638" s="128"/>
      <c r="AB638" s="128"/>
      <c r="AC638" s="128"/>
      <c r="AD638" s="128"/>
      <c r="AE638" s="128"/>
      <c r="AF638" s="128"/>
      <c r="AG638" s="128"/>
      <c r="AH638" s="128"/>
      <c r="AI638" s="128"/>
      <c r="AJ638" s="128"/>
      <c r="AK638" s="128"/>
      <c r="AL638" s="128"/>
      <c r="AM638" s="128"/>
      <c r="AN638" s="128"/>
      <c r="AO638" s="128"/>
      <c r="AP638" s="128"/>
    </row>
    <row r="639" spans="1:42" s="129" customFormat="1" ht="12.75" hidden="1" customHeight="1">
      <c r="A639" s="126" t="s">
        <v>2602</v>
      </c>
      <c r="B639" s="131"/>
      <c r="C639" s="144" t="s">
        <v>2603</v>
      </c>
      <c r="D639" s="132"/>
      <c r="E639" s="264"/>
      <c r="F639" s="265"/>
      <c r="G639" s="266"/>
      <c r="H639" s="267"/>
      <c r="I639" s="265"/>
      <c r="J639" s="266"/>
      <c r="K639" s="265"/>
      <c r="L639" s="266"/>
      <c r="M639" s="264">
        <f t="shared" si="66"/>
        <v>0</v>
      </c>
      <c r="N639" s="269">
        <f t="shared" si="66"/>
        <v>0</v>
      </c>
      <c r="O639" s="150"/>
      <c r="P639" s="151" t="s">
        <v>1474</v>
      </c>
      <c r="Q639" s="150"/>
      <c r="R639" s="150" t="str">
        <f t="shared" si="61"/>
        <v/>
      </c>
      <c r="S639" s="5"/>
      <c r="T639" s="5"/>
      <c r="U639" s="475"/>
      <c r="V639" s="475"/>
      <c r="W639" s="5"/>
      <c r="X639" s="5"/>
      <c r="Y639" s="5"/>
      <c r="Z639" s="5"/>
      <c r="AA639" s="128"/>
      <c r="AB639" s="128"/>
      <c r="AC639" s="128"/>
      <c r="AD639" s="128"/>
      <c r="AE639" s="128"/>
      <c r="AF639" s="128"/>
      <c r="AG639" s="128"/>
      <c r="AH639" s="128"/>
      <c r="AI639" s="128"/>
      <c r="AJ639" s="128"/>
      <c r="AK639" s="128"/>
      <c r="AL639" s="128"/>
      <c r="AM639" s="128"/>
      <c r="AN639" s="128"/>
      <c r="AO639" s="128"/>
      <c r="AP639" s="128"/>
    </row>
    <row r="640" spans="1:42" s="143" customFormat="1" ht="12.75" customHeight="1">
      <c r="A640" s="137" t="s">
        <v>2604</v>
      </c>
      <c r="B640" s="468"/>
      <c r="C640" s="462" t="s">
        <v>2605</v>
      </c>
      <c r="D640" s="469"/>
      <c r="E640" s="463">
        <v>17</v>
      </c>
      <c r="F640" s="464">
        <v>2019</v>
      </c>
      <c r="G640" s="465">
        <v>9272</v>
      </c>
      <c r="H640" s="470">
        <v>20</v>
      </c>
      <c r="I640" s="471">
        <v>2019</v>
      </c>
      <c r="J640" s="464">
        <v>9272</v>
      </c>
      <c r="K640" s="464"/>
      <c r="L640" s="465"/>
      <c r="M640" s="463">
        <f t="shared" si="66"/>
        <v>2019</v>
      </c>
      <c r="N640" s="472">
        <f t="shared" si="66"/>
        <v>9272</v>
      </c>
      <c r="O640" s="138"/>
      <c r="P640" s="139" t="s">
        <v>1474</v>
      </c>
      <c r="Q640" s="138"/>
      <c r="R640" s="138" t="str">
        <f t="shared" si="61"/>
        <v>M</v>
      </c>
      <c r="S640" s="140"/>
      <c r="T640" s="140"/>
      <c r="U640" s="474"/>
      <c r="V640" s="474"/>
      <c r="W640" s="140"/>
      <c r="X640" s="140"/>
      <c r="Y640" s="140"/>
      <c r="Z640" s="140"/>
      <c r="AA640" s="142"/>
      <c r="AB640" s="142"/>
      <c r="AC640" s="142"/>
      <c r="AD640" s="142"/>
      <c r="AE640" s="142"/>
      <c r="AF640" s="142"/>
      <c r="AG640" s="142"/>
      <c r="AH640" s="142"/>
      <c r="AI640" s="142"/>
      <c r="AJ640" s="142"/>
      <c r="AK640" s="142"/>
      <c r="AL640" s="142"/>
      <c r="AM640" s="142"/>
      <c r="AN640" s="142"/>
      <c r="AO640" s="142"/>
      <c r="AP640" s="142"/>
    </row>
    <row r="641" spans="1:42" s="129" customFormat="1" ht="12.75" hidden="1" customHeight="1">
      <c r="A641" s="126" t="s">
        <v>2578</v>
      </c>
      <c r="B641" s="131"/>
      <c r="C641" s="144" t="s">
        <v>2378</v>
      </c>
      <c r="D641" s="132"/>
      <c r="E641" s="264"/>
      <c r="F641" s="265"/>
      <c r="G641" s="266"/>
      <c r="H641" s="267"/>
      <c r="I641" s="265"/>
      <c r="J641" s="266"/>
      <c r="K641" s="265"/>
      <c r="L641" s="266"/>
      <c r="M641" s="264">
        <f t="shared" si="66"/>
        <v>0</v>
      </c>
      <c r="N641" s="269">
        <f t="shared" si="66"/>
        <v>0</v>
      </c>
      <c r="O641" s="150"/>
      <c r="P641" s="151" t="s">
        <v>1473</v>
      </c>
      <c r="Q641" s="150"/>
      <c r="R641" s="150" t="str">
        <f t="shared" si="61"/>
        <v/>
      </c>
      <c r="S641" s="5"/>
      <c r="T641" s="5"/>
      <c r="U641" s="475"/>
      <c r="V641" s="475"/>
      <c r="W641" s="5"/>
      <c r="X641" s="5"/>
      <c r="Y641" s="5"/>
      <c r="Z641" s="5"/>
      <c r="AA641" s="128"/>
      <c r="AB641" s="128"/>
      <c r="AC641" s="128"/>
      <c r="AD641" s="128"/>
      <c r="AE641" s="128"/>
      <c r="AF641" s="128"/>
      <c r="AG641" s="128"/>
      <c r="AH641" s="128"/>
      <c r="AI641" s="128"/>
      <c r="AJ641" s="128"/>
      <c r="AK641" s="128"/>
      <c r="AL641" s="128"/>
      <c r="AM641" s="128"/>
      <c r="AN641" s="128"/>
      <c r="AO641" s="128"/>
      <c r="AP641" s="128"/>
    </row>
    <row r="642" spans="1:42" s="129" customFormat="1" ht="12.75" hidden="1" customHeight="1" thickBot="1">
      <c r="A642" s="126" t="s">
        <v>2606</v>
      </c>
      <c r="B642" s="135"/>
      <c r="C642" s="167" t="s">
        <v>2607</v>
      </c>
      <c r="D642" s="175"/>
      <c r="E642" s="315"/>
      <c r="F642" s="348"/>
      <c r="G642" s="349"/>
      <c r="H642" s="350"/>
      <c r="I642" s="384"/>
      <c r="J642" s="348"/>
      <c r="K642" s="348"/>
      <c r="L642" s="349"/>
      <c r="M642" s="315">
        <f t="shared" si="66"/>
        <v>0</v>
      </c>
      <c r="N642" s="316">
        <f t="shared" si="66"/>
        <v>0</v>
      </c>
      <c r="O642" s="150"/>
      <c r="P642" s="151" t="s">
        <v>1474</v>
      </c>
      <c r="Q642" s="150"/>
      <c r="R642" s="150" t="str">
        <f t="shared" si="61"/>
        <v/>
      </c>
      <c r="S642" s="5"/>
      <c r="T642" s="5"/>
      <c r="U642" s="475"/>
      <c r="V642" s="475"/>
      <c r="W642" s="5"/>
      <c r="X642" s="5"/>
      <c r="Y642" s="5"/>
      <c r="Z642" s="5"/>
      <c r="AA642" s="128"/>
      <c r="AB642" s="128"/>
      <c r="AC642" s="128"/>
      <c r="AD642" s="128"/>
      <c r="AE642" s="128"/>
      <c r="AF642" s="128"/>
      <c r="AG642" s="128"/>
      <c r="AH642" s="128"/>
      <c r="AI642" s="128"/>
      <c r="AJ642" s="128"/>
      <c r="AK642" s="128"/>
      <c r="AL642" s="128"/>
      <c r="AM642" s="128"/>
      <c r="AN642" s="128"/>
      <c r="AO642" s="128"/>
      <c r="AP642" s="128"/>
    </row>
    <row r="643" spans="1:42" s="18" customFormat="1" ht="15.75" customHeight="1" thickBot="1">
      <c r="A643" s="63" t="s">
        <v>2608</v>
      </c>
      <c r="B643" s="893" t="s">
        <v>2609</v>
      </c>
      <c r="C643" s="894"/>
      <c r="D643" s="108"/>
      <c r="E643" s="552">
        <f t="shared" ref="E643:N643" si="67">SUM(E644:E655)</f>
        <v>20</v>
      </c>
      <c r="F643" s="553">
        <f t="shared" si="67"/>
        <v>402</v>
      </c>
      <c r="G643" s="554">
        <f t="shared" si="67"/>
        <v>1945</v>
      </c>
      <c r="H643" s="555">
        <f t="shared" si="67"/>
        <v>27</v>
      </c>
      <c r="I643" s="556">
        <f t="shared" si="67"/>
        <v>402</v>
      </c>
      <c r="J643" s="553">
        <f t="shared" si="67"/>
        <v>1945</v>
      </c>
      <c r="K643" s="553">
        <f t="shared" si="67"/>
        <v>0</v>
      </c>
      <c r="L643" s="554">
        <f t="shared" si="67"/>
        <v>0</v>
      </c>
      <c r="M643" s="552">
        <f t="shared" si="67"/>
        <v>402</v>
      </c>
      <c r="N643" s="557">
        <f t="shared" si="67"/>
        <v>1945</v>
      </c>
      <c r="O643" s="36"/>
      <c r="P643" s="51" t="s">
        <v>1500</v>
      </c>
      <c r="Q643" s="36"/>
      <c r="R643" s="36" t="str">
        <f t="shared" si="61"/>
        <v>P</v>
      </c>
      <c r="S643" s="15"/>
      <c r="T643" s="15"/>
      <c r="U643" s="473">
        <f>SUM(M644:M655)</f>
        <v>402</v>
      </c>
      <c r="V643" s="473">
        <f>SUM(N644:N655)</f>
        <v>1945</v>
      </c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</row>
    <row r="644" spans="1:42" s="129" customFormat="1" ht="12.75" hidden="1" customHeight="1" thickTop="1">
      <c r="A644" s="126" t="s">
        <v>2610</v>
      </c>
      <c r="B644" s="133"/>
      <c r="C644" s="152" t="s">
        <v>2611</v>
      </c>
      <c r="D644" s="132"/>
      <c r="E644" s="258"/>
      <c r="F644" s="259"/>
      <c r="G644" s="260"/>
      <c r="H644" s="261"/>
      <c r="I644" s="262"/>
      <c r="J644" s="259"/>
      <c r="K644" s="259"/>
      <c r="L644" s="260"/>
      <c r="M644" s="258">
        <f t="shared" ref="M644:N655" si="68">I644+K644</f>
        <v>0</v>
      </c>
      <c r="N644" s="263">
        <f t="shared" si="68"/>
        <v>0</v>
      </c>
      <c r="O644" s="36"/>
      <c r="P644" s="51" t="s">
        <v>1474</v>
      </c>
      <c r="Q644" s="36"/>
      <c r="R644" s="36" t="str">
        <f t="shared" si="61"/>
        <v/>
      </c>
      <c r="S644" s="5"/>
      <c r="T644" s="5"/>
      <c r="U644" s="475"/>
      <c r="V644" s="475"/>
      <c r="W644" s="5"/>
      <c r="X644" s="5"/>
      <c r="Y644" s="5"/>
      <c r="Z644" s="5"/>
      <c r="AA644" s="128"/>
      <c r="AB644" s="128"/>
      <c r="AC644" s="128"/>
      <c r="AD644" s="128"/>
      <c r="AE644" s="128"/>
      <c r="AF644" s="128"/>
      <c r="AG644" s="128"/>
      <c r="AH644" s="128"/>
      <c r="AI644" s="128"/>
      <c r="AJ644" s="128"/>
      <c r="AK644" s="128"/>
      <c r="AL644" s="128"/>
      <c r="AM644" s="128"/>
      <c r="AN644" s="128"/>
      <c r="AO644" s="128"/>
      <c r="AP644" s="128"/>
    </row>
    <row r="645" spans="1:42" s="129" customFormat="1" ht="12.75" customHeight="1" thickTop="1">
      <c r="A645" s="126" t="s">
        <v>2612</v>
      </c>
      <c r="B645" s="131"/>
      <c r="C645" s="144" t="s">
        <v>2613</v>
      </c>
      <c r="D645" s="132"/>
      <c r="E645" s="264">
        <v>1</v>
      </c>
      <c r="F645" s="265">
        <v>4</v>
      </c>
      <c r="G645" s="266">
        <v>16</v>
      </c>
      <c r="H645" s="267">
        <v>1</v>
      </c>
      <c r="I645" s="268">
        <v>4</v>
      </c>
      <c r="J645" s="265">
        <v>16</v>
      </c>
      <c r="K645" s="265"/>
      <c r="L645" s="266"/>
      <c r="M645" s="264">
        <f t="shared" si="68"/>
        <v>4</v>
      </c>
      <c r="N645" s="269">
        <f t="shared" si="68"/>
        <v>16</v>
      </c>
      <c r="O645" s="36"/>
      <c r="P645" s="51" t="s">
        <v>1474</v>
      </c>
      <c r="Q645" s="36"/>
      <c r="R645" s="36" t="str">
        <f t="shared" si="61"/>
        <v>M</v>
      </c>
      <c r="S645" s="5"/>
      <c r="T645" s="5"/>
      <c r="U645" s="475"/>
      <c r="V645" s="475"/>
      <c r="W645" s="5"/>
      <c r="X645" s="5"/>
      <c r="Y645" s="5"/>
      <c r="Z645" s="5"/>
      <c r="AA645" s="128"/>
      <c r="AB645" s="128"/>
      <c r="AC645" s="128"/>
      <c r="AD645" s="128"/>
      <c r="AE645" s="128"/>
      <c r="AF645" s="128"/>
      <c r="AG645" s="128"/>
      <c r="AH645" s="128"/>
      <c r="AI645" s="128"/>
      <c r="AJ645" s="128"/>
      <c r="AK645" s="128"/>
      <c r="AL645" s="128"/>
      <c r="AM645" s="128"/>
      <c r="AN645" s="128"/>
      <c r="AO645" s="128"/>
      <c r="AP645" s="128"/>
    </row>
    <row r="646" spans="1:42" s="129" customFormat="1" ht="12.75" customHeight="1">
      <c r="A646" s="126" t="s">
        <v>2614</v>
      </c>
      <c r="B646" s="131"/>
      <c r="C646" s="144" t="s">
        <v>2615</v>
      </c>
      <c r="D646" s="132"/>
      <c r="E646" s="264">
        <v>1</v>
      </c>
      <c r="F646" s="265">
        <v>16</v>
      </c>
      <c r="G646" s="266">
        <v>80</v>
      </c>
      <c r="H646" s="267">
        <v>1</v>
      </c>
      <c r="I646" s="268">
        <v>16</v>
      </c>
      <c r="J646" s="265">
        <v>80</v>
      </c>
      <c r="K646" s="265"/>
      <c r="L646" s="266"/>
      <c r="M646" s="264">
        <f t="shared" si="68"/>
        <v>16</v>
      </c>
      <c r="N646" s="269">
        <f t="shared" si="68"/>
        <v>80</v>
      </c>
      <c r="O646" s="36"/>
      <c r="P646" s="51" t="s">
        <v>1474</v>
      </c>
      <c r="Q646" s="36"/>
      <c r="R646" s="36" t="str">
        <f t="shared" si="61"/>
        <v>M</v>
      </c>
      <c r="S646" s="5"/>
      <c r="T646" s="5"/>
      <c r="U646" s="475"/>
      <c r="V646" s="475"/>
      <c r="W646" s="5"/>
      <c r="X646" s="5"/>
      <c r="Y646" s="5"/>
      <c r="Z646" s="5"/>
      <c r="AA646" s="128"/>
      <c r="AB646" s="128"/>
      <c r="AC646" s="128"/>
      <c r="AD646" s="128"/>
      <c r="AE646" s="128"/>
      <c r="AF646" s="128"/>
      <c r="AG646" s="128"/>
      <c r="AH646" s="128"/>
      <c r="AI646" s="128"/>
      <c r="AJ646" s="128"/>
      <c r="AK646" s="128"/>
      <c r="AL646" s="128"/>
      <c r="AM646" s="128"/>
      <c r="AN646" s="128"/>
      <c r="AO646" s="128"/>
      <c r="AP646" s="128"/>
    </row>
    <row r="647" spans="1:42" s="143" customFormat="1" ht="12.75" customHeight="1">
      <c r="A647" s="137" t="s">
        <v>2617</v>
      </c>
      <c r="B647" s="468"/>
      <c r="C647" s="462" t="s">
        <v>2618</v>
      </c>
      <c r="D647" s="469"/>
      <c r="E647" s="463">
        <v>13</v>
      </c>
      <c r="F647" s="464">
        <v>364</v>
      </c>
      <c r="G647" s="465">
        <v>1782</v>
      </c>
      <c r="H647" s="470">
        <v>20</v>
      </c>
      <c r="I647" s="471">
        <v>364</v>
      </c>
      <c r="J647" s="464">
        <v>1782</v>
      </c>
      <c r="K647" s="464"/>
      <c r="L647" s="465"/>
      <c r="M647" s="463">
        <f t="shared" si="68"/>
        <v>364</v>
      </c>
      <c r="N647" s="472">
        <f t="shared" si="68"/>
        <v>1782</v>
      </c>
      <c r="O647" s="138"/>
      <c r="P647" s="139" t="s">
        <v>1474</v>
      </c>
      <c r="Q647" s="138"/>
      <c r="R647" s="138" t="str">
        <f t="shared" si="61"/>
        <v>M</v>
      </c>
      <c r="S647" s="140"/>
      <c r="T647" s="140"/>
      <c r="U647" s="474"/>
      <c r="V647" s="474"/>
      <c r="W647" s="140"/>
      <c r="X647" s="140"/>
      <c r="Y647" s="140"/>
      <c r="Z647" s="140"/>
      <c r="AA647" s="142"/>
      <c r="AB647" s="142"/>
      <c r="AC647" s="142"/>
      <c r="AD647" s="142"/>
      <c r="AE647" s="142"/>
      <c r="AF647" s="142"/>
      <c r="AG647" s="142"/>
      <c r="AH647" s="142"/>
      <c r="AI647" s="142"/>
      <c r="AJ647" s="142"/>
      <c r="AK647" s="142"/>
      <c r="AL647" s="142"/>
      <c r="AM647" s="142"/>
      <c r="AN647" s="142"/>
      <c r="AO647" s="142"/>
      <c r="AP647" s="142"/>
    </row>
    <row r="648" spans="1:42" s="129" customFormat="1" ht="12.75" hidden="1" customHeight="1">
      <c r="A648" s="126" t="s">
        <v>2619</v>
      </c>
      <c r="B648" s="131"/>
      <c r="C648" s="144" t="s">
        <v>2620</v>
      </c>
      <c r="D648" s="132"/>
      <c r="E648" s="264"/>
      <c r="F648" s="265"/>
      <c r="G648" s="266"/>
      <c r="H648" s="267"/>
      <c r="I648" s="268"/>
      <c r="J648" s="265"/>
      <c r="K648" s="265"/>
      <c r="L648" s="266"/>
      <c r="M648" s="264">
        <f t="shared" si="68"/>
        <v>0</v>
      </c>
      <c r="N648" s="269">
        <f t="shared" si="68"/>
        <v>0</v>
      </c>
      <c r="O648" s="36"/>
      <c r="P648" s="51" t="s">
        <v>1474</v>
      </c>
      <c r="Q648" s="36"/>
      <c r="R648" s="36" t="str">
        <f t="shared" si="61"/>
        <v/>
      </c>
      <c r="S648" s="5"/>
      <c r="T648" s="5"/>
      <c r="U648" s="475"/>
      <c r="V648" s="475"/>
      <c r="W648" s="5"/>
      <c r="X648" s="5"/>
      <c r="Y648" s="5"/>
      <c r="Z648" s="5"/>
      <c r="AA648" s="128"/>
      <c r="AB648" s="128"/>
      <c r="AC648" s="128"/>
      <c r="AD648" s="128"/>
      <c r="AE648" s="128"/>
      <c r="AF648" s="128"/>
      <c r="AG648" s="128"/>
      <c r="AH648" s="128"/>
      <c r="AI648" s="128"/>
      <c r="AJ648" s="128"/>
      <c r="AK648" s="128"/>
      <c r="AL648" s="128"/>
      <c r="AM648" s="128"/>
      <c r="AN648" s="128"/>
      <c r="AO648" s="128"/>
      <c r="AP648" s="128"/>
    </row>
    <row r="649" spans="1:42" s="129" customFormat="1" ht="12.75" hidden="1" customHeight="1">
      <c r="A649" s="126" t="s">
        <v>2621</v>
      </c>
      <c r="B649" s="131"/>
      <c r="C649" s="144" t="s">
        <v>2622</v>
      </c>
      <c r="D649" s="132"/>
      <c r="E649" s="264"/>
      <c r="F649" s="265"/>
      <c r="G649" s="266"/>
      <c r="H649" s="267"/>
      <c r="I649" s="268"/>
      <c r="J649" s="265"/>
      <c r="K649" s="265"/>
      <c r="L649" s="266"/>
      <c r="M649" s="264">
        <f t="shared" si="68"/>
        <v>0</v>
      </c>
      <c r="N649" s="269">
        <f t="shared" si="68"/>
        <v>0</v>
      </c>
      <c r="O649" s="36"/>
      <c r="P649" s="51" t="s">
        <v>1474</v>
      </c>
      <c r="Q649" s="36"/>
      <c r="R649" s="36" t="str">
        <f t="shared" si="61"/>
        <v/>
      </c>
      <c r="S649" s="5"/>
      <c r="T649" s="5"/>
      <c r="U649" s="475"/>
      <c r="V649" s="475"/>
      <c r="W649" s="5"/>
      <c r="X649" s="5"/>
      <c r="Y649" s="5"/>
      <c r="Z649" s="5"/>
      <c r="AA649" s="128"/>
      <c r="AB649" s="128"/>
      <c r="AC649" s="128"/>
      <c r="AD649" s="128"/>
      <c r="AE649" s="128"/>
      <c r="AF649" s="128"/>
      <c r="AG649" s="128"/>
      <c r="AH649" s="128"/>
      <c r="AI649" s="128"/>
      <c r="AJ649" s="128"/>
      <c r="AK649" s="128"/>
      <c r="AL649" s="128"/>
      <c r="AM649" s="128"/>
      <c r="AN649" s="128"/>
      <c r="AO649" s="128"/>
      <c r="AP649" s="128"/>
    </row>
    <row r="650" spans="1:42" s="129" customFormat="1" ht="12.75" hidden="1" customHeight="1">
      <c r="A650" s="126" t="s">
        <v>2623</v>
      </c>
      <c r="B650" s="131"/>
      <c r="C650" s="144" t="s">
        <v>2624</v>
      </c>
      <c r="D650" s="132"/>
      <c r="E650" s="264"/>
      <c r="F650" s="265"/>
      <c r="G650" s="266"/>
      <c r="H650" s="267"/>
      <c r="I650" s="268"/>
      <c r="J650" s="265"/>
      <c r="K650" s="265"/>
      <c r="L650" s="266"/>
      <c r="M650" s="264">
        <f t="shared" si="68"/>
        <v>0</v>
      </c>
      <c r="N650" s="269">
        <f t="shared" si="68"/>
        <v>0</v>
      </c>
      <c r="O650" s="36"/>
      <c r="P650" s="51" t="s">
        <v>1474</v>
      </c>
      <c r="Q650" s="36"/>
      <c r="R650" s="36" t="str">
        <f t="shared" si="61"/>
        <v/>
      </c>
      <c r="S650" s="5"/>
      <c r="T650" s="5"/>
      <c r="U650" s="475"/>
      <c r="V650" s="475"/>
      <c r="W650" s="5"/>
      <c r="X650" s="5"/>
      <c r="Y650" s="5"/>
      <c r="Z650" s="5"/>
      <c r="AA650" s="128"/>
      <c r="AB650" s="128"/>
      <c r="AC650" s="128"/>
      <c r="AD650" s="128"/>
      <c r="AE650" s="128"/>
      <c r="AF650" s="128"/>
      <c r="AG650" s="128"/>
      <c r="AH650" s="128"/>
      <c r="AI650" s="128"/>
      <c r="AJ650" s="128"/>
      <c r="AK650" s="128"/>
      <c r="AL650" s="128"/>
      <c r="AM650" s="128"/>
      <c r="AN650" s="128"/>
      <c r="AO650" s="128"/>
      <c r="AP650" s="128"/>
    </row>
    <row r="651" spans="1:42" s="129" customFormat="1" ht="12.75" hidden="1" customHeight="1">
      <c r="A651" s="126" t="s">
        <v>2616</v>
      </c>
      <c r="B651" s="131"/>
      <c r="C651" s="144" t="s">
        <v>1150</v>
      </c>
      <c r="D651" s="132"/>
      <c r="E651" s="264"/>
      <c r="F651" s="265"/>
      <c r="G651" s="266"/>
      <c r="H651" s="267"/>
      <c r="I651" s="268"/>
      <c r="J651" s="265"/>
      <c r="K651" s="265"/>
      <c r="L651" s="266"/>
      <c r="M651" s="264">
        <f t="shared" si="68"/>
        <v>0</v>
      </c>
      <c r="N651" s="269">
        <f t="shared" si="68"/>
        <v>0</v>
      </c>
      <c r="O651" s="36"/>
      <c r="P651" s="51" t="s">
        <v>1474</v>
      </c>
      <c r="Q651" s="36"/>
      <c r="R651" s="36" t="str">
        <f t="shared" ref="R651:R714" si="69">IF(SUM(E651:N651)=0,"",P651)</f>
        <v/>
      </c>
      <c r="S651" s="5"/>
      <c r="T651" s="5"/>
      <c r="U651" s="475"/>
      <c r="V651" s="475"/>
      <c r="W651" s="5"/>
      <c r="X651" s="5"/>
      <c r="Y651" s="5"/>
      <c r="Z651" s="5"/>
      <c r="AA651" s="128"/>
      <c r="AB651" s="128"/>
      <c r="AC651" s="128"/>
      <c r="AD651" s="128"/>
      <c r="AE651" s="128"/>
      <c r="AF651" s="128"/>
      <c r="AG651" s="128"/>
      <c r="AH651" s="128"/>
      <c r="AI651" s="128"/>
      <c r="AJ651" s="128"/>
      <c r="AK651" s="128"/>
      <c r="AL651" s="128"/>
      <c r="AM651" s="128"/>
      <c r="AN651" s="128"/>
      <c r="AO651" s="128"/>
      <c r="AP651" s="128"/>
    </row>
    <row r="652" spans="1:42" s="129" customFormat="1" ht="12.75" customHeight="1">
      <c r="A652" s="126" t="s">
        <v>2625</v>
      </c>
      <c r="B652" s="131"/>
      <c r="C652" s="144" t="s">
        <v>1520</v>
      </c>
      <c r="D652" s="134"/>
      <c r="E652" s="264">
        <v>5</v>
      </c>
      <c r="F652" s="265">
        <v>18</v>
      </c>
      <c r="G652" s="266">
        <v>67</v>
      </c>
      <c r="H652" s="267">
        <v>5</v>
      </c>
      <c r="I652" s="268">
        <v>18</v>
      </c>
      <c r="J652" s="265">
        <v>67</v>
      </c>
      <c r="K652" s="265"/>
      <c r="L652" s="266"/>
      <c r="M652" s="264">
        <f t="shared" si="68"/>
        <v>18</v>
      </c>
      <c r="N652" s="269">
        <f t="shared" si="68"/>
        <v>67</v>
      </c>
      <c r="O652" s="36"/>
      <c r="P652" s="51" t="s">
        <v>1474</v>
      </c>
      <c r="Q652" s="36"/>
      <c r="R652" s="36" t="str">
        <f t="shared" si="69"/>
        <v>M</v>
      </c>
      <c r="S652" s="5"/>
      <c r="T652" s="5"/>
      <c r="U652" s="475"/>
      <c r="V652" s="475"/>
      <c r="W652" s="5"/>
      <c r="X652" s="5"/>
      <c r="Y652" s="5"/>
      <c r="Z652" s="5"/>
      <c r="AA652" s="128"/>
      <c r="AB652" s="128"/>
      <c r="AC652" s="128"/>
      <c r="AD652" s="128"/>
      <c r="AE652" s="128"/>
      <c r="AF652" s="128"/>
      <c r="AG652" s="128"/>
      <c r="AH652" s="128"/>
      <c r="AI652" s="128"/>
      <c r="AJ652" s="128"/>
      <c r="AK652" s="128"/>
      <c r="AL652" s="128"/>
      <c r="AM652" s="128"/>
      <c r="AN652" s="128"/>
      <c r="AO652" s="128"/>
      <c r="AP652" s="128"/>
    </row>
    <row r="653" spans="1:42" s="129" customFormat="1" ht="12.75" hidden="1" customHeight="1">
      <c r="A653" s="126" t="s">
        <v>2626</v>
      </c>
      <c r="B653" s="133"/>
      <c r="C653" s="152" t="s">
        <v>2627</v>
      </c>
      <c r="D653" s="132"/>
      <c r="E653" s="258"/>
      <c r="F653" s="259"/>
      <c r="G653" s="260"/>
      <c r="H653" s="261"/>
      <c r="I653" s="262"/>
      <c r="J653" s="259"/>
      <c r="K653" s="259"/>
      <c r="L653" s="260"/>
      <c r="M653" s="258">
        <f t="shared" si="68"/>
        <v>0</v>
      </c>
      <c r="N653" s="263">
        <f t="shared" si="68"/>
        <v>0</v>
      </c>
      <c r="O653" s="36"/>
      <c r="P653" s="51" t="s">
        <v>1474</v>
      </c>
      <c r="Q653" s="36"/>
      <c r="R653" s="36" t="str">
        <f t="shared" si="69"/>
        <v/>
      </c>
      <c r="S653" s="5"/>
      <c r="T653" s="5"/>
      <c r="U653" s="475"/>
      <c r="V653" s="475"/>
      <c r="W653" s="5"/>
      <c r="X653" s="5"/>
      <c r="Y653" s="5"/>
      <c r="Z653" s="5"/>
      <c r="AA653" s="128"/>
      <c r="AB653" s="128"/>
      <c r="AC653" s="128"/>
      <c r="AD653" s="128"/>
      <c r="AE653" s="128"/>
      <c r="AF653" s="128"/>
      <c r="AG653" s="128"/>
      <c r="AH653" s="128"/>
      <c r="AI653" s="128"/>
      <c r="AJ653" s="128"/>
      <c r="AK653" s="128"/>
      <c r="AL653" s="128"/>
      <c r="AM653" s="128"/>
      <c r="AN653" s="128"/>
      <c r="AO653" s="128"/>
      <c r="AP653" s="128"/>
    </row>
    <row r="654" spans="1:42" s="129" customFormat="1" ht="12.75" hidden="1" customHeight="1">
      <c r="A654" s="126" t="s">
        <v>2628</v>
      </c>
      <c r="B654" s="131"/>
      <c r="C654" s="144" t="s">
        <v>2220</v>
      </c>
      <c r="D654" s="132"/>
      <c r="E654" s="264"/>
      <c r="F654" s="265"/>
      <c r="G654" s="266"/>
      <c r="H654" s="267"/>
      <c r="I654" s="268"/>
      <c r="J654" s="265"/>
      <c r="K654" s="265"/>
      <c r="L654" s="266"/>
      <c r="M654" s="264">
        <f t="shared" si="68"/>
        <v>0</v>
      </c>
      <c r="N654" s="269">
        <f t="shared" si="68"/>
        <v>0</v>
      </c>
      <c r="O654" s="36"/>
      <c r="P654" s="51" t="s">
        <v>1474</v>
      </c>
      <c r="Q654" s="36"/>
      <c r="R654" s="36" t="str">
        <f t="shared" si="69"/>
        <v/>
      </c>
      <c r="S654" s="5"/>
      <c r="T654" s="5"/>
      <c r="U654" s="475"/>
      <c r="V654" s="475"/>
      <c r="W654" s="5"/>
      <c r="X654" s="5"/>
      <c r="Y654" s="5"/>
      <c r="Z654" s="5"/>
      <c r="AA654" s="128"/>
      <c r="AB654" s="128"/>
      <c r="AC654" s="128"/>
      <c r="AD654" s="128"/>
      <c r="AE654" s="128"/>
      <c r="AF654" s="128"/>
      <c r="AG654" s="128"/>
      <c r="AH654" s="128"/>
      <c r="AI654" s="128"/>
      <c r="AJ654" s="128"/>
      <c r="AK654" s="128"/>
      <c r="AL654" s="128"/>
      <c r="AM654" s="128"/>
      <c r="AN654" s="128"/>
      <c r="AO654" s="128"/>
      <c r="AP654" s="128"/>
    </row>
    <row r="655" spans="1:42" s="129" customFormat="1" ht="12.75" hidden="1" customHeight="1" thickBot="1">
      <c r="A655" s="126" t="s">
        <v>2629</v>
      </c>
      <c r="B655" s="127"/>
      <c r="C655" s="159" t="s">
        <v>2630</v>
      </c>
      <c r="D655" s="130"/>
      <c r="E655" s="310"/>
      <c r="F655" s="311"/>
      <c r="G655" s="312"/>
      <c r="H655" s="313"/>
      <c r="I655" s="314"/>
      <c r="J655" s="311"/>
      <c r="K655" s="311"/>
      <c r="L655" s="312"/>
      <c r="M655" s="310">
        <f t="shared" si="68"/>
        <v>0</v>
      </c>
      <c r="N655" s="324">
        <f t="shared" si="68"/>
        <v>0</v>
      </c>
      <c r="O655" s="36"/>
      <c r="P655" s="51" t="s">
        <v>1474</v>
      </c>
      <c r="Q655" s="36"/>
      <c r="R655" s="36" t="str">
        <f t="shared" si="69"/>
        <v/>
      </c>
      <c r="S655" s="5"/>
      <c r="T655" s="5"/>
      <c r="U655" s="475"/>
      <c r="V655" s="475"/>
      <c r="W655" s="5"/>
      <c r="X655" s="5"/>
      <c r="Y655" s="5"/>
      <c r="Z655" s="5"/>
      <c r="AA655" s="128"/>
      <c r="AB655" s="128"/>
      <c r="AC655" s="128"/>
      <c r="AD655" s="128"/>
      <c r="AE655" s="128"/>
      <c r="AF655" s="128"/>
      <c r="AG655" s="128"/>
      <c r="AH655" s="128"/>
      <c r="AI655" s="128"/>
      <c r="AJ655" s="128"/>
      <c r="AK655" s="128"/>
      <c r="AL655" s="128"/>
      <c r="AM655" s="128"/>
      <c r="AN655" s="128"/>
      <c r="AO655" s="128"/>
      <c r="AP655" s="128"/>
    </row>
    <row r="656" spans="1:42" s="18" customFormat="1" ht="15.75" customHeight="1" thickBot="1">
      <c r="A656" s="63" t="s">
        <v>2631</v>
      </c>
      <c r="B656" s="893" t="s">
        <v>2632</v>
      </c>
      <c r="C656" s="894"/>
      <c r="D656" s="108"/>
      <c r="E656" s="552">
        <f t="shared" ref="E656:L656" si="70">SUM(E657:E693)</f>
        <v>126</v>
      </c>
      <c r="F656" s="553">
        <f>SUM(F657:F693)</f>
        <v>17232</v>
      </c>
      <c r="G656" s="553">
        <f>SUM(G657:G693)</f>
        <v>83725</v>
      </c>
      <c r="H656" s="555">
        <f t="shared" si="70"/>
        <v>147</v>
      </c>
      <c r="I656" s="556">
        <f t="shared" si="70"/>
        <v>4277</v>
      </c>
      <c r="J656" s="553">
        <f t="shared" si="70"/>
        <v>20283</v>
      </c>
      <c r="K656" s="553">
        <f t="shared" si="70"/>
        <v>12953</v>
      </c>
      <c r="L656" s="554">
        <f t="shared" si="70"/>
        <v>63300</v>
      </c>
      <c r="M656" s="552">
        <f>SUM(M657:M693)</f>
        <v>17230</v>
      </c>
      <c r="N656" s="557">
        <f>SUM(N657:N693)</f>
        <v>83583</v>
      </c>
      <c r="O656" s="36"/>
      <c r="P656" s="51" t="s">
        <v>1500</v>
      </c>
      <c r="Q656" s="36"/>
      <c r="R656" s="36" t="str">
        <f t="shared" si="69"/>
        <v>P</v>
      </c>
      <c r="S656" s="15"/>
      <c r="T656" s="15"/>
      <c r="U656" s="473">
        <f>SUM(M657:M693)</f>
        <v>17230</v>
      </c>
      <c r="V656" s="473">
        <f>SUM(N657:N693)</f>
        <v>83583</v>
      </c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</row>
    <row r="657" spans="1:42" s="129" customFormat="1" ht="12.75" hidden="1" customHeight="1" thickTop="1">
      <c r="A657" s="126" t="s">
        <v>2637</v>
      </c>
      <c r="B657" s="133"/>
      <c r="C657" s="152" t="s">
        <v>2638</v>
      </c>
      <c r="D657" s="132"/>
      <c r="E657" s="258"/>
      <c r="F657" s="259"/>
      <c r="G657" s="260"/>
      <c r="H657" s="261"/>
      <c r="I657" s="259"/>
      <c r="J657" s="260"/>
      <c r="K657" s="259"/>
      <c r="L657" s="260"/>
      <c r="M657" s="258">
        <f t="shared" ref="M657:N672" si="71">I657+K657</f>
        <v>0</v>
      </c>
      <c r="N657" s="263">
        <f t="shared" si="71"/>
        <v>0</v>
      </c>
      <c r="O657" s="150"/>
      <c r="P657" s="151" t="s">
        <v>1474</v>
      </c>
      <c r="Q657" s="150"/>
      <c r="R657" s="150" t="str">
        <f t="shared" si="69"/>
        <v/>
      </c>
      <c r="S657" s="5"/>
      <c r="T657" s="5"/>
      <c r="U657" s="475"/>
      <c r="V657" s="475"/>
      <c r="W657" s="5"/>
      <c r="X657" s="5"/>
      <c r="Y657" s="5"/>
      <c r="Z657" s="5"/>
      <c r="AA657" s="128"/>
      <c r="AB657" s="128"/>
      <c r="AC657" s="128"/>
      <c r="AD657" s="128"/>
      <c r="AE657" s="128"/>
      <c r="AF657" s="128"/>
      <c r="AG657" s="128"/>
      <c r="AH657" s="128"/>
      <c r="AI657" s="128"/>
      <c r="AJ657" s="128"/>
      <c r="AK657" s="128"/>
      <c r="AL657" s="128"/>
      <c r="AM657" s="128"/>
      <c r="AN657" s="128"/>
      <c r="AO657" s="128"/>
      <c r="AP657" s="128"/>
    </row>
    <row r="658" spans="1:42" s="143" customFormat="1" ht="12.75" customHeight="1" thickTop="1">
      <c r="A658" s="137" t="s">
        <v>2639</v>
      </c>
      <c r="B658" s="468"/>
      <c r="C658" s="462" t="s">
        <v>2640</v>
      </c>
      <c r="D658" s="469"/>
      <c r="E658" s="463">
        <v>2</v>
      </c>
      <c r="F658" s="464">
        <v>63</v>
      </c>
      <c r="G658" s="465">
        <v>315</v>
      </c>
      <c r="H658" s="470">
        <v>3</v>
      </c>
      <c r="I658" s="464">
        <v>63</v>
      </c>
      <c r="J658" s="465">
        <v>315</v>
      </c>
      <c r="K658" s="464"/>
      <c r="L658" s="465"/>
      <c r="M658" s="463">
        <f t="shared" si="71"/>
        <v>63</v>
      </c>
      <c r="N658" s="472">
        <f t="shared" si="71"/>
        <v>315</v>
      </c>
      <c r="O658" s="138"/>
      <c r="P658" s="139" t="s">
        <v>1474</v>
      </c>
      <c r="Q658" s="138"/>
      <c r="R658" s="138" t="str">
        <f t="shared" si="69"/>
        <v>M</v>
      </c>
      <c r="S658" s="140"/>
      <c r="T658" s="140"/>
      <c r="U658" s="474"/>
      <c r="V658" s="474"/>
      <c r="W658" s="140"/>
      <c r="X658" s="140"/>
      <c r="Y658" s="140"/>
      <c r="Z658" s="140"/>
      <c r="AA658" s="142"/>
      <c r="AB658" s="142"/>
      <c r="AC658" s="142"/>
      <c r="AD658" s="142"/>
      <c r="AE658" s="142"/>
      <c r="AF658" s="142"/>
      <c r="AG658" s="142"/>
      <c r="AH658" s="142"/>
      <c r="AI658" s="142"/>
      <c r="AJ658" s="142"/>
      <c r="AK658" s="142"/>
      <c r="AL658" s="142"/>
      <c r="AM658" s="142"/>
      <c r="AN658" s="142"/>
      <c r="AO658" s="142"/>
      <c r="AP658" s="142"/>
    </row>
    <row r="659" spans="1:42" s="143" customFormat="1" ht="12.75" customHeight="1">
      <c r="A659" s="137" t="s">
        <v>2641</v>
      </c>
      <c r="B659" s="468"/>
      <c r="C659" s="462" t="s">
        <v>2642</v>
      </c>
      <c r="D659" s="469"/>
      <c r="E659" s="463">
        <v>4</v>
      </c>
      <c r="F659" s="464">
        <v>616</v>
      </c>
      <c r="G659" s="465">
        <v>3090</v>
      </c>
      <c r="H659" s="470">
        <v>4</v>
      </c>
      <c r="I659" s="464">
        <v>72</v>
      </c>
      <c r="J659" s="465">
        <v>359</v>
      </c>
      <c r="K659" s="464">
        <v>544</v>
      </c>
      <c r="L659" s="465">
        <v>2731</v>
      </c>
      <c r="M659" s="463">
        <f t="shared" si="71"/>
        <v>616</v>
      </c>
      <c r="N659" s="472">
        <f t="shared" si="71"/>
        <v>3090</v>
      </c>
      <c r="O659" s="138"/>
      <c r="P659" s="139" t="s">
        <v>1474</v>
      </c>
      <c r="Q659" s="138"/>
      <c r="R659" s="138" t="str">
        <f t="shared" si="69"/>
        <v>M</v>
      </c>
      <c r="S659" s="140"/>
      <c r="T659" s="140"/>
      <c r="U659" s="474"/>
      <c r="V659" s="474"/>
      <c r="W659" s="140"/>
      <c r="X659" s="140"/>
      <c r="Y659" s="140"/>
      <c r="Z659" s="140"/>
      <c r="AA659" s="142"/>
      <c r="AB659" s="142"/>
      <c r="AC659" s="142"/>
      <c r="AD659" s="142"/>
      <c r="AE659" s="142"/>
      <c r="AF659" s="142"/>
      <c r="AG659" s="142"/>
      <c r="AH659" s="142"/>
      <c r="AI659" s="142"/>
      <c r="AJ659" s="142"/>
      <c r="AK659" s="142"/>
      <c r="AL659" s="142"/>
      <c r="AM659" s="142"/>
      <c r="AN659" s="142"/>
      <c r="AO659" s="142"/>
      <c r="AP659" s="142"/>
    </row>
    <row r="660" spans="1:42" s="129" customFormat="1" ht="12.75" hidden="1" customHeight="1">
      <c r="A660" s="126" t="s">
        <v>2643</v>
      </c>
      <c r="B660" s="131"/>
      <c r="C660" s="144" t="s">
        <v>2644</v>
      </c>
      <c r="D660" s="132"/>
      <c r="E660" s="264"/>
      <c r="F660" s="265"/>
      <c r="G660" s="266"/>
      <c r="H660" s="267"/>
      <c r="I660" s="265"/>
      <c r="J660" s="266"/>
      <c r="K660" s="265"/>
      <c r="L660" s="266"/>
      <c r="M660" s="264">
        <f t="shared" si="71"/>
        <v>0</v>
      </c>
      <c r="N660" s="269">
        <f t="shared" si="71"/>
        <v>0</v>
      </c>
      <c r="O660" s="150"/>
      <c r="P660" s="151" t="s">
        <v>1474</v>
      </c>
      <c r="Q660" s="150"/>
      <c r="R660" s="150" t="str">
        <f t="shared" si="69"/>
        <v/>
      </c>
      <c r="S660" s="5"/>
      <c r="T660" s="5"/>
      <c r="U660" s="475"/>
      <c r="V660" s="475"/>
      <c r="W660" s="5"/>
      <c r="X660" s="5"/>
      <c r="Y660" s="5"/>
      <c r="Z660" s="5"/>
      <c r="AA660" s="128"/>
      <c r="AB660" s="128"/>
      <c r="AC660" s="128"/>
      <c r="AD660" s="128"/>
      <c r="AE660" s="128"/>
      <c r="AF660" s="128"/>
      <c r="AG660" s="128"/>
      <c r="AH660" s="128"/>
      <c r="AI660" s="128"/>
      <c r="AJ660" s="128"/>
      <c r="AK660" s="128"/>
      <c r="AL660" s="128"/>
      <c r="AM660" s="128"/>
      <c r="AN660" s="128"/>
      <c r="AO660" s="128"/>
      <c r="AP660" s="128"/>
    </row>
    <row r="661" spans="1:42" s="143" customFormat="1" ht="12.75" customHeight="1">
      <c r="A661" s="137" t="s">
        <v>2645</v>
      </c>
      <c r="B661" s="468"/>
      <c r="C661" s="462" t="s">
        <v>2646</v>
      </c>
      <c r="D661" s="469"/>
      <c r="E661" s="463">
        <v>6</v>
      </c>
      <c r="F661" s="464">
        <v>73</v>
      </c>
      <c r="G661" s="465">
        <v>345</v>
      </c>
      <c r="H661" s="470">
        <v>2</v>
      </c>
      <c r="I661" s="464">
        <v>19</v>
      </c>
      <c r="J661" s="465">
        <v>102</v>
      </c>
      <c r="K661" s="464">
        <v>54</v>
      </c>
      <c r="L661" s="465">
        <v>243</v>
      </c>
      <c r="M661" s="463">
        <f t="shared" si="71"/>
        <v>73</v>
      </c>
      <c r="N661" s="472">
        <f t="shared" si="71"/>
        <v>345</v>
      </c>
      <c r="O661" s="138"/>
      <c r="P661" s="139" t="s">
        <v>1474</v>
      </c>
      <c r="Q661" s="138"/>
      <c r="R661" s="138" t="str">
        <f t="shared" si="69"/>
        <v>M</v>
      </c>
      <c r="S661" s="140"/>
      <c r="T661" s="140"/>
      <c r="U661" s="474"/>
      <c r="V661" s="474"/>
      <c r="W661" s="140"/>
      <c r="X661" s="140"/>
      <c r="Y661" s="140"/>
      <c r="Z661" s="140"/>
      <c r="AA661" s="142"/>
      <c r="AB661" s="142"/>
      <c r="AC661" s="142"/>
      <c r="AD661" s="142"/>
      <c r="AE661" s="142"/>
      <c r="AF661" s="142"/>
      <c r="AG661" s="142"/>
      <c r="AH661" s="142"/>
      <c r="AI661" s="142"/>
      <c r="AJ661" s="142"/>
      <c r="AK661" s="142"/>
      <c r="AL661" s="142"/>
      <c r="AM661" s="142"/>
      <c r="AN661" s="142"/>
      <c r="AO661" s="142"/>
      <c r="AP661" s="142"/>
    </row>
    <row r="662" spans="1:42" s="143" customFormat="1" ht="12.75" customHeight="1">
      <c r="A662" s="137" t="s">
        <v>2647</v>
      </c>
      <c r="B662" s="468"/>
      <c r="C662" s="462" t="s">
        <v>2648</v>
      </c>
      <c r="D662" s="469"/>
      <c r="E662" s="463">
        <v>4</v>
      </c>
      <c r="F662" s="464">
        <v>279</v>
      </c>
      <c r="G662" s="465">
        <v>1322</v>
      </c>
      <c r="H662" s="470">
        <v>3</v>
      </c>
      <c r="I662" s="464">
        <v>78</v>
      </c>
      <c r="J662" s="465">
        <v>368</v>
      </c>
      <c r="K662" s="464">
        <v>201</v>
      </c>
      <c r="L662" s="465">
        <v>944</v>
      </c>
      <c r="M662" s="463">
        <f t="shared" si="71"/>
        <v>279</v>
      </c>
      <c r="N662" s="472">
        <f t="shared" si="71"/>
        <v>1312</v>
      </c>
      <c r="O662" s="138"/>
      <c r="P662" s="139" t="s">
        <v>1474</v>
      </c>
      <c r="Q662" s="138"/>
      <c r="R662" s="138" t="str">
        <f t="shared" si="69"/>
        <v>M</v>
      </c>
      <c r="S662" s="140"/>
      <c r="T662" s="140"/>
      <c r="U662" s="474"/>
      <c r="V662" s="474"/>
      <c r="W662" s="140"/>
      <c r="X662" s="140"/>
      <c r="Y662" s="140"/>
      <c r="Z662" s="140"/>
      <c r="AA662" s="142"/>
      <c r="AB662" s="142"/>
      <c r="AC662" s="142"/>
      <c r="AD662" s="142"/>
      <c r="AE662" s="142"/>
      <c r="AF662" s="142"/>
      <c r="AG662" s="142"/>
      <c r="AH662" s="142"/>
      <c r="AI662" s="142"/>
      <c r="AJ662" s="142"/>
      <c r="AK662" s="142"/>
      <c r="AL662" s="142"/>
      <c r="AM662" s="142"/>
      <c r="AN662" s="142"/>
      <c r="AO662" s="142"/>
      <c r="AP662" s="142"/>
    </row>
    <row r="663" spans="1:42" s="143" customFormat="1" ht="12.75" customHeight="1">
      <c r="A663" s="126" t="s">
        <v>2649</v>
      </c>
      <c r="B663" s="72"/>
      <c r="C663" s="144" t="s">
        <v>2650</v>
      </c>
      <c r="D663" s="132"/>
      <c r="E663" s="463">
        <v>5</v>
      </c>
      <c r="F663" s="464">
        <v>316</v>
      </c>
      <c r="G663" s="465">
        <v>1582</v>
      </c>
      <c r="H663" s="470">
        <v>8</v>
      </c>
      <c r="I663" s="464">
        <v>211</v>
      </c>
      <c r="J663" s="465">
        <v>759</v>
      </c>
      <c r="K663" s="464">
        <v>105</v>
      </c>
      <c r="L663" s="465">
        <v>823</v>
      </c>
      <c r="M663" s="463">
        <f t="shared" si="71"/>
        <v>316</v>
      </c>
      <c r="N663" s="472">
        <f t="shared" si="71"/>
        <v>1582</v>
      </c>
      <c r="O663" s="138"/>
      <c r="P663" s="151" t="s">
        <v>1474</v>
      </c>
      <c r="Q663" s="150"/>
      <c r="R663" s="150" t="str">
        <f t="shared" si="69"/>
        <v>M</v>
      </c>
      <c r="S663" s="140"/>
      <c r="T663" s="140"/>
      <c r="U663" s="474"/>
      <c r="V663" s="474"/>
      <c r="W663" s="140"/>
      <c r="X663" s="140"/>
      <c r="Y663" s="140"/>
      <c r="Z663" s="140"/>
      <c r="AA663" s="142"/>
      <c r="AB663" s="142"/>
      <c r="AC663" s="142"/>
      <c r="AD663" s="142"/>
      <c r="AE663" s="142"/>
      <c r="AF663" s="142"/>
      <c r="AG663" s="142"/>
      <c r="AH663" s="142"/>
      <c r="AI663" s="142"/>
      <c r="AJ663" s="142"/>
      <c r="AK663" s="142"/>
      <c r="AL663" s="142"/>
      <c r="AM663" s="142"/>
      <c r="AN663" s="142"/>
      <c r="AO663" s="142"/>
      <c r="AP663" s="142"/>
    </row>
    <row r="664" spans="1:42" s="143" customFormat="1" ht="12.75" customHeight="1">
      <c r="A664" s="137" t="s">
        <v>2651</v>
      </c>
      <c r="B664" s="468"/>
      <c r="C664" s="462" t="s">
        <v>2652</v>
      </c>
      <c r="D664" s="469"/>
      <c r="E664" s="463">
        <v>15</v>
      </c>
      <c r="F664" s="464">
        <v>2516</v>
      </c>
      <c r="G664" s="465">
        <v>12176</v>
      </c>
      <c r="H664" s="470">
        <v>17</v>
      </c>
      <c r="I664" s="464">
        <v>672</v>
      </c>
      <c r="J664" s="465">
        <v>3165</v>
      </c>
      <c r="K664" s="464">
        <v>1844</v>
      </c>
      <c r="L664" s="465">
        <v>8884</v>
      </c>
      <c r="M664" s="463">
        <f t="shared" si="71"/>
        <v>2516</v>
      </c>
      <c r="N664" s="472">
        <f t="shared" si="71"/>
        <v>12049</v>
      </c>
      <c r="O664" s="138"/>
      <c r="P664" s="139" t="s">
        <v>1474</v>
      </c>
      <c r="Q664" s="138"/>
      <c r="R664" s="138" t="str">
        <f t="shared" si="69"/>
        <v>M</v>
      </c>
      <c r="S664" s="140"/>
      <c r="T664" s="140"/>
      <c r="U664" s="474"/>
      <c r="V664" s="474"/>
      <c r="W664" s="140"/>
      <c r="X664" s="140"/>
      <c r="Y664" s="140"/>
      <c r="Z664" s="140"/>
      <c r="AA664" s="142"/>
      <c r="AB664" s="142"/>
      <c r="AC664" s="142"/>
      <c r="AD664" s="142"/>
      <c r="AE664" s="142"/>
      <c r="AF664" s="142"/>
      <c r="AG664" s="142"/>
      <c r="AH664" s="142"/>
      <c r="AI664" s="142"/>
      <c r="AJ664" s="142"/>
      <c r="AK664" s="142"/>
      <c r="AL664" s="142"/>
      <c r="AM664" s="142"/>
      <c r="AN664" s="142"/>
      <c r="AO664" s="142"/>
      <c r="AP664" s="142"/>
    </row>
    <row r="665" spans="1:42" s="143" customFormat="1" ht="12.75" customHeight="1">
      <c r="A665" s="137" t="s">
        <v>2653</v>
      </c>
      <c r="B665" s="468"/>
      <c r="C665" s="462" t="s">
        <v>2654</v>
      </c>
      <c r="D665" s="469"/>
      <c r="E665" s="463">
        <v>6</v>
      </c>
      <c r="F665" s="464">
        <v>552</v>
      </c>
      <c r="G665" s="465">
        <v>2760</v>
      </c>
      <c r="H665" s="470">
        <v>6</v>
      </c>
      <c r="I665" s="464">
        <v>34</v>
      </c>
      <c r="J665" s="465">
        <v>156</v>
      </c>
      <c r="K665" s="464">
        <v>518</v>
      </c>
      <c r="L665" s="465">
        <v>2604</v>
      </c>
      <c r="M665" s="463">
        <f t="shared" si="71"/>
        <v>552</v>
      </c>
      <c r="N665" s="472">
        <f t="shared" si="71"/>
        <v>2760</v>
      </c>
      <c r="O665" s="138"/>
      <c r="P665" s="139" t="s">
        <v>1474</v>
      </c>
      <c r="Q665" s="138"/>
      <c r="R665" s="138" t="str">
        <f t="shared" si="69"/>
        <v>M</v>
      </c>
      <c r="S665" s="140"/>
      <c r="T665" s="140"/>
      <c r="U665" s="474"/>
      <c r="V665" s="474"/>
      <c r="W665" s="140"/>
      <c r="X665" s="140"/>
      <c r="Y665" s="140"/>
      <c r="Z665" s="140"/>
      <c r="AA665" s="142"/>
      <c r="AB665" s="142"/>
      <c r="AC665" s="142"/>
      <c r="AD665" s="142"/>
      <c r="AE665" s="142"/>
      <c r="AF665" s="142"/>
      <c r="AG665" s="142"/>
      <c r="AH665" s="142"/>
      <c r="AI665" s="142"/>
      <c r="AJ665" s="142"/>
      <c r="AK665" s="142"/>
      <c r="AL665" s="142"/>
      <c r="AM665" s="142"/>
      <c r="AN665" s="142"/>
      <c r="AO665" s="142"/>
      <c r="AP665" s="142"/>
    </row>
    <row r="666" spans="1:42" s="143" customFormat="1" ht="12.75" customHeight="1">
      <c r="A666" s="137" t="s">
        <v>2655</v>
      </c>
      <c r="B666" s="468"/>
      <c r="C666" s="462" t="s">
        <v>2656</v>
      </c>
      <c r="D666" s="469"/>
      <c r="E666" s="463">
        <v>6</v>
      </c>
      <c r="F666" s="464">
        <v>490</v>
      </c>
      <c r="G666" s="465">
        <v>2359</v>
      </c>
      <c r="H666" s="470">
        <v>8</v>
      </c>
      <c r="I666" s="464">
        <v>54</v>
      </c>
      <c r="J666" s="465">
        <v>251</v>
      </c>
      <c r="K666" s="464">
        <v>436</v>
      </c>
      <c r="L666" s="465">
        <v>2108</v>
      </c>
      <c r="M666" s="463">
        <f t="shared" si="71"/>
        <v>490</v>
      </c>
      <c r="N666" s="472">
        <f t="shared" si="71"/>
        <v>2359</v>
      </c>
      <c r="O666" s="138"/>
      <c r="P666" s="139" t="s">
        <v>1474</v>
      </c>
      <c r="Q666" s="138"/>
      <c r="R666" s="138" t="str">
        <f t="shared" si="69"/>
        <v>M</v>
      </c>
      <c r="S666" s="140"/>
      <c r="T666" s="140"/>
      <c r="U666" s="474"/>
      <c r="V666" s="474"/>
      <c r="W666" s="140"/>
      <c r="X666" s="140"/>
      <c r="Y666" s="140"/>
      <c r="Z666" s="140"/>
      <c r="AA666" s="142"/>
      <c r="AB666" s="142"/>
      <c r="AC666" s="142"/>
      <c r="AD666" s="142"/>
      <c r="AE666" s="142"/>
      <c r="AF666" s="142"/>
      <c r="AG666" s="142"/>
      <c r="AH666" s="142"/>
      <c r="AI666" s="142"/>
      <c r="AJ666" s="142"/>
      <c r="AK666" s="142"/>
      <c r="AL666" s="142"/>
      <c r="AM666" s="142"/>
      <c r="AN666" s="142"/>
      <c r="AO666" s="142"/>
      <c r="AP666" s="142"/>
    </row>
    <row r="667" spans="1:42" s="143" customFormat="1" ht="12.75" customHeight="1">
      <c r="A667" s="137" t="s">
        <v>2657</v>
      </c>
      <c r="B667" s="468"/>
      <c r="C667" s="462" t="s">
        <v>2658</v>
      </c>
      <c r="D667" s="469"/>
      <c r="E667" s="463">
        <v>2</v>
      </c>
      <c r="F667" s="464">
        <v>200</v>
      </c>
      <c r="G667" s="465">
        <v>830</v>
      </c>
      <c r="H667" s="470">
        <v>1</v>
      </c>
      <c r="I667" s="464">
        <v>7</v>
      </c>
      <c r="J667" s="465">
        <v>26</v>
      </c>
      <c r="K667" s="464">
        <v>193</v>
      </c>
      <c r="L667" s="465">
        <v>804</v>
      </c>
      <c r="M667" s="463">
        <f t="shared" si="71"/>
        <v>200</v>
      </c>
      <c r="N667" s="472">
        <f t="shared" si="71"/>
        <v>830</v>
      </c>
      <c r="O667" s="138"/>
      <c r="P667" s="139" t="s">
        <v>1474</v>
      </c>
      <c r="Q667" s="138"/>
      <c r="R667" s="138" t="str">
        <f t="shared" si="69"/>
        <v>M</v>
      </c>
      <c r="S667" s="140"/>
      <c r="T667" s="140"/>
      <c r="U667" s="474"/>
      <c r="V667" s="474"/>
      <c r="W667" s="140"/>
      <c r="X667" s="140"/>
      <c r="Y667" s="140"/>
      <c r="Z667" s="140"/>
      <c r="AA667" s="142"/>
      <c r="AB667" s="142"/>
      <c r="AC667" s="142"/>
      <c r="AD667" s="142"/>
      <c r="AE667" s="142"/>
      <c r="AF667" s="142"/>
      <c r="AG667" s="142"/>
      <c r="AH667" s="142"/>
      <c r="AI667" s="142"/>
      <c r="AJ667" s="142"/>
      <c r="AK667" s="142"/>
      <c r="AL667" s="142"/>
      <c r="AM667" s="142"/>
      <c r="AN667" s="142"/>
      <c r="AO667" s="142"/>
      <c r="AP667" s="142"/>
    </row>
    <row r="668" spans="1:42" s="143" customFormat="1" ht="12.75" customHeight="1">
      <c r="A668" s="137" t="s">
        <v>2659</v>
      </c>
      <c r="B668" s="468"/>
      <c r="C668" s="462" t="s">
        <v>2660</v>
      </c>
      <c r="D668" s="469"/>
      <c r="E668" s="463">
        <v>5</v>
      </c>
      <c r="F668" s="464">
        <v>610</v>
      </c>
      <c r="G668" s="465">
        <v>3193</v>
      </c>
      <c r="H668" s="470">
        <v>3</v>
      </c>
      <c r="I668" s="464">
        <v>147</v>
      </c>
      <c r="J668" s="465">
        <v>809</v>
      </c>
      <c r="K668" s="464">
        <v>463</v>
      </c>
      <c r="L668" s="465">
        <v>2384</v>
      </c>
      <c r="M668" s="463">
        <f t="shared" si="71"/>
        <v>610</v>
      </c>
      <c r="N668" s="472">
        <f t="shared" si="71"/>
        <v>3193</v>
      </c>
      <c r="O668" s="138"/>
      <c r="P668" s="139" t="s">
        <v>1474</v>
      </c>
      <c r="Q668" s="138"/>
      <c r="R668" s="138" t="str">
        <f t="shared" si="69"/>
        <v>M</v>
      </c>
      <c r="S668" s="140"/>
      <c r="T668" s="140"/>
      <c r="U668" s="474"/>
      <c r="V668" s="474"/>
      <c r="W668" s="140"/>
      <c r="X668" s="140"/>
      <c r="Y668" s="140"/>
      <c r="Z668" s="140"/>
      <c r="AA668" s="142"/>
      <c r="AB668" s="142"/>
      <c r="AC668" s="142"/>
      <c r="AD668" s="142"/>
      <c r="AE668" s="142"/>
      <c r="AF668" s="142"/>
      <c r="AG668" s="142"/>
      <c r="AH668" s="142"/>
      <c r="AI668" s="142"/>
      <c r="AJ668" s="142"/>
      <c r="AK668" s="142"/>
      <c r="AL668" s="142"/>
      <c r="AM668" s="142"/>
      <c r="AN668" s="142"/>
      <c r="AO668" s="142"/>
      <c r="AP668" s="142"/>
    </row>
    <row r="669" spans="1:42" s="129" customFormat="1" ht="12.75" hidden="1" customHeight="1">
      <c r="A669" s="126" t="s">
        <v>2661</v>
      </c>
      <c r="B669" s="131"/>
      <c r="C669" s="144" t="s">
        <v>2662</v>
      </c>
      <c r="D669" s="132"/>
      <c r="E669" s="264"/>
      <c r="F669" s="265"/>
      <c r="G669" s="266"/>
      <c r="H669" s="267"/>
      <c r="I669" s="265"/>
      <c r="J669" s="266"/>
      <c r="K669" s="265"/>
      <c r="L669" s="266"/>
      <c r="M669" s="264">
        <f t="shared" si="71"/>
        <v>0</v>
      </c>
      <c r="N669" s="269">
        <f t="shared" si="71"/>
        <v>0</v>
      </c>
      <c r="O669" s="150"/>
      <c r="P669" s="151" t="s">
        <v>1474</v>
      </c>
      <c r="Q669" s="150"/>
      <c r="R669" s="150" t="str">
        <f t="shared" si="69"/>
        <v/>
      </c>
      <c r="S669" s="5"/>
      <c r="T669" s="5"/>
      <c r="U669" s="475"/>
      <c r="V669" s="475"/>
      <c r="W669" s="5"/>
      <c r="X669" s="5"/>
      <c r="Y669" s="5"/>
      <c r="Z669" s="5"/>
      <c r="AA669" s="128"/>
      <c r="AB669" s="128"/>
      <c r="AC669" s="128"/>
      <c r="AD669" s="128"/>
      <c r="AE669" s="128"/>
      <c r="AF669" s="128"/>
      <c r="AG669" s="128"/>
      <c r="AH669" s="128"/>
      <c r="AI669" s="128"/>
      <c r="AJ669" s="128"/>
      <c r="AK669" s="128"/>
      <c r="AL669" s="128"/>
      <c r="AM669" s="128"/>
      <c r="AN669" s="128"/>
      <c r="AO669" s="128"/>
      <c r="AP669" s="128"/>
    </row>
    <row r="670" spans="1:42" s="129" customFormat="1" ht="12.75" hidden="1" customHeight="1">
      <c r="A670" s="126" t="s">
        <v>2663</v>
      </c>
      <c r="B670" s="131"/>
      <c r="C670" s="144" t="s">
        <v>2664</v>
      </c>
      <c r="D670" s="132"/>
      <c r="E670" s="264"/>
      <c r="F670" s="265"/>
      <c r="G670" s="266"/>
      <c r="H670" s="267"/>
      <c r="I670" s="265"/>
      <c r="J670" s="266"/>
      <c r="K670" s="265"/>
      <c r="L670" s="266"/>
      <c r="M670" s="264">
        <f t="shared" si="71"/>
        <v>0</v>
      </c>
      <c r="N670" s="269">
        <f t="shared" si="71"/>
        <v>0</v>
      </c>
      <c r="O670" s="150"/>
      <c r="P670" s="151" t="s">
        <v>1474</v>
      </c>
      <c r="Q670" s="150"/>
      <c r="R670" s="150" t="str">
        <f t="shared" si="69"/>
        <v/>
      </c>
      <c r="S670" s="5"/>
      <c r="T670" s="5"/>
      <c r="U670" s="475"/>
      <c r="V670" s="475"/>
      <c r="W670" s="5"/>
      <c r="X670" s="5"/>
      <c r="Y670" s="5"/>
      <c r="Z670" s="5"/>
      <c r="AA670" s="128"/>
      <c r="AB670" s="128"/>
      <c r="AC670" s="128"/>
      <c r="AD670" s="128"/>
      <c r="AE670" s="128"/>
      <c r="AF670" s="128"/>
      <c r="AG670" s="128"/>
      <c r="AH670" s="128"/>
      <c r="AI670" s="128"/>
      <c r="AJ670" s="128"/>
      <c r="AK670" s="128"/>
      <c r="AL670" s="128"/>
      <c r="AM670" s="128"/>
      <c r="AN670" s="128"/>
      <c r="AO670" s="128"/>
      <c r="AP670" s="128"/>
    </row>
    <row r="671" spans="1:42" s="143" customFormat="1" ht="12.75" customHeight="1">
      <c r="A671" s="137" t="s">
        <v>2665</v>
      </c>
      <c r="B671" s="468"/>
      <c r="C671" s="462" t="s">
        <v>2666</v>
      </c>
      <c r="D671" s="469"/>
      <c r="E671" s="463">
        <v>1</v>
      </c>
      <c r="F671" s="464">
        <v>150</v>
      </c>
      <c r="G671" s="465">
        <v>767</v>
      </c>
      <c r="H671" s="470">
        <v>1</v>
      </c>
      <c r="I671" s="464">
        <v>18</v>
      </c>
      <c r="J671" s="465">
        <v>98</v>
      </c>
      <c r="K671" s="464">
        <v>132</v>
      </c>
      <c r="L671" s="465">
        <v>669</v>
      </c>
      <c r="M671" s="463">
        <f t="shared" si="71"/>
        <v>150</v>
      </c>
      <c r="N671" s="472">
        <f t="shared" si="71"/>
        <v>767</v>
      </c>
      <c r="O671" s="138"/>
      <c r="P671" s="139" t="s">
        <v>1474</v>
      </c>
      <c r="Q671" s="138"/>
      <c r="R671" s="138" t="str">
        <f t="shared" si="69"/>
        <v>M</v>
      </c>
      <c r="S671" s="140"/>
      <c r="T671" s="140"/>
      <c r="U671" s="474"/>
      <c r="V671" s="474"/>
      <c r="W671" s="140"/>
      <c r="X671" s="140"/>
      <c r="Y671" s="140"/>
      <c r="Z671" s="140"/>
      <c r="AA671" s="142"/>
      <c r="AB671" s="142"/>
      <c r="AC671" s="142"/>
      <c r="AD671" s="142"/>
      <c r="AE671" s="142"/>
      <c r="AF671" s="142"/>
      <c r="AG671" s="142"/>
      <c r="AH671" s="142"/>
      <c r="AI671" s="142"/>
      <c r="AJ671" s="142"/>
      <c r="AK671" s="142"/>
      <c r="AL671" s="142"/>
      <c r="AM671" s="142"/>
      <c r="AN671" s="142"/>
      <c r="AO671" s="142"/>
      <c r="AP671" s="142"/>
    </row>
    <row r="672" spans="1:42" s="129" customFormat="1" ht="12.75" hidden="1" customHeight="1">
      <c r="A672" s="126" t="s">
        <v>2633</v>
      </c>
      <c r="B672" s="131"/>
      <c r="C672" s="144" t="s">
        <v>2634</v>
      </c>
      <c r="D672" s="132"/>
      <c r="E672" s="264"/>
      <c r="F672" s="265"/>
      <c r="G672" s="266"/>
      <c r="H672" s="267"/>
      <c r="I672" s="264"/>
      <c r="J672" s="265"/>
      <c r="K672" s="268"/>
      <c r="L672" s="266"/>
      <c r="M672" s="264">
        <f t="shared" si="71"/>
        <v>0</v>
      </c>
      <c r="N672" s="269">
        <f t="shared" si="71"/>
        <v>0</v>
      </c>
      <c r="O672" s="150"/>
      <c r="P672" s="151" t="s">
        <v>1473</v>
      </c>
      <c r="Q672" s="150"/>
      <c r="R672" s="150" t="str">
        <f t="shared" si="69"/>
        <v/>
      </c>
      <c r="S672" s="5"/>
      <c r="T672" s="5"/>
      <c r="U672" s="475"/>
      <c r="V672" s="475"/>
      <c r="W672" s="5"/>
      <c r="X672" s="5"/>
      <c r="Y672" s="5"/>
      <c r="Z672" s="5"/>
      <c r="AA672" s="128"/>
      <c r="AB672" s="128"/>
      <c r="AC672" s="128"/>
      <c r="AD672" s="128"/>
      <c r="AE672" s="128"/>
      <c r="AF672" s="128"/>
      <c r="AG672" s="128"/>
      <c r="AH672" s="128"/>
      <c r="AI672" s="128"/>
      <c r="AJ672" s="128"/>
      <c r="AK672" s="128"/>
      <c r="AL672" s="128"/>
      <c r="AM672" s="128"/>
      <c r="AN672" s="128"/>
      <c r="AO672" s="128"/>
      <c r="AP672" s="128"/>
    </row>
    <row r="673" spans="1:42" s="143" customFormat="1" ht="12.75" customHeight="1">
      <c r="A673" s="137" t="s">
        <v>2667</v>
      </c>
      <c r="B673" s="468"/>
      <c r="C673" s="462" t="s">
        <v>2668</v>
      </c>
      <c r="D673" s="469"/>
      <c r="E673" s="463">
        <v>4</v>
      </c>
      <c r="F673" s="464">
        <v>244</v>
      </c>
      <c r="G673" s="465">
        <v>1005</v>
      </c>
      <c r="H673" s="470">
        <v>4</v>
      </c>
      <c r="I673" s="464">
        <v>26</v>
      </c>
      <c r="J673" s="465">
        <v>139</v>
      </c>
      <c r="K673" s="464">
        <v>218</v>
      </c>
      <c r="L673" s="465">
        <v>866</v>
      </c>
      <c r="M673" s="463">
        <f t="shared" ref="M673:N693" si="72">I673+K673</f>
        <v>244</v>
      </c>
      <c r="N673" s="472">
        <f t="shared" si="72"/>
        <v>1005</v>
      </c>
      <c r="O673" s="138"/>
      <c r="P673" s="139" t="s">
        <v>1474</v>
      </c>
      <c r="Q673" s="138"/>
      <c r="R673" s="138" t="str">
        <f t="shared" si="69"/>
        <v>M</v>
      </c>
      <c r="S673" s="140"/>
      <c r="T673" s="140"/>
      <c r="U673" s="474"/>
      <c r="V673" s="474"/>
      <c r="W673" s="140"/>
      <c r="X673" s="140"/>
      <c r="Y673" s="140"/>
      <c r="Z673" s="140"/>
      <c r="AA673" s="142"/>
      <c r="AB673" s="142"/>
      <c r="AC673" s="142"/>
      <c r="AD673" s="142"/>
      <c r="AE673" s="142"/>
      <c r="AF673" s="142"/>
      <c r="AG673" s="142"/>
      <c r="AH673" s="142"/>
      <c r="AI673" s="142"/>
      <c r="AJ673" s="142"/>
      <c r="AK673" s="142"/>
      <c r="AL673" s="142"/>
      <c r="AM673" s="142"/>
      <c r="AN673" s="142"/>
      <c r="AO673" s="142"/>
      <c r="AP673" s="142"/>
    </row>
    <row r="674" spans="1:42" s="143" customFormat="1" ht="12.75" customHeight="1">
      <c r="A674" s="137" t="s">
        <v>2669</v>
      </c>
      <c r="B674" s="468"/>
      <c r="C674" s="462" t="s">
        <v>2670</v>
      </c>
      <c r="D674" s="469"/>
      <c r="E674" s="463">
        <v>6</v>
      </c>
      <c r="F674" s="464">
        <v>1040</v>
      </c>
      <c r="G674" s="465">
        <v>4634</v>
      </c>
      <c r="H674" s="470">
        <v>11</v>
      </c>
      <c r="I674" s="464">
        <v>70</v>
      </c>
      <c r="J674" s="465">
        <v>350</v>
      </c>
      <c r="K674" s="464">
        <v>970</v>
      </c>
      <c r="L674" s="465">
        <v>4284</v>
      </c>
      <c r="M674" s="463">
        <f t="shared" si="72"/>
        <v>1040</v>
      </c>
      <c r="N674" s="472">
        <f t="shared" si="72"/>
        <v>4634</v>
      </c>
      <c r="O674" s="138"/>
      <c r="P674" s="139" t="s">
        <v>1474</v>
      </c>
      <c r="Q674" s="138"/>
      <c r="R674" s="138" t="str">
        <f t="shared" si="69"/>
        <v>M</v>
      </c>
      <c r="S674" s="140"/>
      <c r="T674" s="140"/>
      <c r="U674" s="474"/>
      <c r="V674" s="474"/>
      <c r="W674" s="140"/>
      <c r="X674" s="140"/>
      <c r="Y674" s="140"/>
      <c r="Z674" s="140"/>
      <c r="AA674" s="142"/>
      <c r="AB674" s="142"/>
      <c r="AC674" s="142"/>
      <c r="AD674" s="142"/>
      <c r="AE674" s="142"/>
      <c r="AF674" s="142"/>
      <c r="AG674" s="142"/>
      <c r="AH674" s="142"/>
      <c r="AI674" s="142"/>
      <c r="AJ674" s="142"/>
      <c r="AK674" s="142"/>
      <c r="AL674" s="142"/>
      <c r="AM674" s="142"/>
      <c r="AN674" s="142"/>
      <c r="AO674" s="142"/>
      <c r="AP674" s="142"/>
    </row>
    <row r="675" spans="1:42" s="129" customFormat="1" ht="12.75" hidden="1" customHeight="1">
      <c r="A675" s="126" t="s">
        <v>2671</v>
      </c>
      <c r="B675" s="131"/>
      <c r="C675" s="144" t="s">
        <v>2672</v>
      </c>
      <c r="D675" s="132"/>
      <c r="E675" s="264"/>
      <c r="F675" s="265"/>
      <c r="G675" s="266"/>
      <c r="H675" s="267"/>
      <c r="I675" s="265"/>
      <c r="J675" s="266"/>
      <c r="K675" s="265"/>
      <c r="L675" s="266"/>
      <c r="M675" s="264">
        <f t="shared" si="72"/>
        <v>0</v>
      </c>
      <c r="N675" s="269">
        <f t="shared" si="72"/>
        <v>0</v>
      </c>
      <c r="O675" s="150"/>
      <c r="P675" s="151" t="s">
        <v>1474</v>
      </c>
      <c r="Q675" s="150"/>
      <c r="R675" s="150" t="str">
        <f t="shared" si="69"/>
        <v/>
      </c>
      <c r="S675" s="5"/>
      <c r="T675" s="5"/>
      <c r="U675" s="475"/>
      <c r="V675" s="475"/>
      <c r="W675" s="5"/>
      <c r="X675" s="5"/>
      <c r="Y675" s="5"/>
      <c r="Z675" s="5"/>
      <c r="AA675" s="128"/>
      <c r="AB675" s="128"/>
      <c r="AC675" s="128"/>
      <c r="AD675" s="128"/>
      <c r="AE675" s="128"/>
      <c r="AF675" s="128"/>
      <c r="AG675" s="128"/>
      <c r="AH675" s="128"/>
      <c r="AI675" s="128"/>
      <c r="AJ675" s="128"/>
      <c r="AK675" s="128"/>
      <c r="AL675" s="128"/>
      <c r="AM675" s="128"/>
      <c r="AN675" s="128"/>
      <c r="AO675" s="128"/>
      <c r="AP675" s="128"/>
    </row>
    <row r="676" spans="1:42" s="129" customFormat="1" ht="12.75" hidden="1" customHeight="1">
      <c r="A676" s="126" t="s">
        <v>2673</v>
      </c>
      <c r="B676" s="131"/>
      <c r="C676" s="144" t="s">
        <v>2674</v>
      </c>
      <c r="D676" s="132"/>
      <c r="E676" s="264"/>
      <c r="F676" s="265"/>
      <c r="G676" s="266"/>
      <c r="H676" s="267"/>
      <c r="I676" s="265"/>
      <c r="J676" s="266"/>
      <c r="K676" s="265"/>
      <c r="L676" s="266"/>
      <c r="M676" s="264">
        <f t="shared" si="72"/>
        <v>0</v>
      </c>
      <c r="N676" s="269">
        <f t="shared" si="72"/>
        <v>0</v>
      </c>
      <c r="O676" s="150"/>
      <c r="P676" s="151" t="s">
        <v>1474</v>
      </c>
      <c r="Q676" s="150"/>
      <c r="R676" s="150" t="str">
        <f t="shared" si="69"/>
        <v/>
      </c>
      <c r="S676" s="5"/>
      <c r="T676" s="5"/>
      <c r="U676" s="475"/>
      <c r="V676" s="475"/>
      <c r="W676" s="5"/>
      <c r="X676" s="5"/>
      <c r="Y676" s="5"/>
      <c r="Z676" s="5"/>
      <c r="AA676" s="128"/>
      <c r="AB676" s="128"/>
      <c r="AC676" s="128"/>
      <c r="AD676" s="128"/>
      <c r="AE676" s="128"/>
      <c r="AF676" s="128"/>
      <c r="AG676" s="128"/>
      <c r="AH676" s="128"/>
      <c r="AI676" s="128"/>
      <c r="AJ676" s="128"/>
      <c r="AK676" s="128"/>
      <c r="AL676" s="128"/>
      <c r="AM676" s="128"/>
      <c r="AN676" s="128"/>
      <c r="AO676" s="128"/>
      <c r="AP676" s="128"/>
    </row>
    <row r="677" spans="1:42" s="143" customFormat="1" ht="12.75" customHeight="1">
      <c r="A677" s="137" t="s">
        <v>2675</v>
      </c>
      <c r="B677" s="468"/>
      <c r="C677" s="462" t="s">
        <v>2676</v>
      </c>
      <c r="D677" s="469"/>
      <c r="E677" s="463">
        <v>3</v>
      </c>
      <c r="F677" s="464">
        <v>395</v>
      </c>
      <c r="G677" s="465">
        <v>1925</v>
      </c>
      <c r="H677" s="470">
        <v>3</v>
      </c>
      <c r="I677" s="464">
        <v>9</v>
      </c>
      <c r="J677" s="465">
        <v>36</v>
      </c>
      <c r="K677" s="464">
        <v>386</v>
      </c>
      <c r="L677" s="465">
        <v>1889</v>
      </c>
      <c r="M677" s="463">
        <f t="shared" si="72"/>
        <v>395</v>
      </c>
      <c r="N677" s="472">
        <f t="shared" si="72"/>
        <v>1925</v>
      </c>
      <c r="O677" s="138"/>
      <c r="P677" s="139" t="s">
        <v>1474</v>
      </c>
      <c r="Q677" s="138"/>
      <c r="R677" s="138" t="str">
        <f t="shared" si="69"/>
        <v>M</v>
      </c>
      <c r="S677" s="140"/>
      <c r="T677" s="140"/>
      <c r="U677" s="474"/>
      <c r="V677" s="474"/>
      <c r="W677" s="140"/>
      <c r="X677" s="140"/>
      <c r="Y677" s="140"/>
      <c r="Z677" s="140"/>
      <c r="AA677" s="142"/>
      <c r="AB677" s="142"/>
      <c r="AC677" s="142"/>
      <c r="AD677" s="142"/>
      <c r="AE677" s="142"/>
      <c r="AF677" s="142"/>
      <c r="AG677" s="142"/>
      <c r="AH677" s="142"/>
      <c r="AI677" s="142"/>
      <c r="AJ677" s="142"/>
      <c r="AK677" s="142"/>
      <c r="AL677" s="142"/>
      <c r="AM677" s="142"/>
      <c r="AN677" s="142"/>
      <c r="AO677" s="142"/>
      <c r="AP677" s="142"/>
    </row>
    <row r="678" spans="1:42" s="143" customFormat="1" ht="12.75" customHeight="1">
      <c r="A678" s="137" t="s">
        <v>2677</v>
      </c>
      <c r="B678" s="468"/>
      <c r="C678" s="462" t="s">
        <v>2678</v>
      </c>
      <c r="D678" s="469"/>
      <c r="E678" s="463">
        <v>1</v>
      </c>
      <c r="F678" s="464">
        <v>170</v>
      </c>
      <c r="G678" s="465">
        <v>680</v>
      </c>
      <c r="H678" s="470">
        <v>1</v>
      </c>
      <c r="I678" s="464">
        <v>12</v>
      </c>
      <c r="J678" s="465">
        <v>53</v>
      </c>
      <c r="K678" s="464">
        <v>158</v>
      </c>
      <c r="L678" s="465">
        <v>627</v>
      </c>
      <c r="M678" s="463">
        <f t="shared" si="72"/>
        <v>170</v>
      </c>
      <c r="N678" s="472">
        <f t="shared" si="72"/>
        <v>680</v>
      </c>
      <c r="O678" s="138"/>
      <c r="P678" s="139" t="s">
        <v>1474</v>
      </c>
      <c r="Q678" s="138"/>
      <c r="R678" s="138" t="str">
        <f t="shared" si="69"/>
        <v>M</v>
      </c>
      <c r="S678" s="140"/>
      <c r="T678" s="140"/>
      <c r="U678" s="474"/>
      <c r="V678" s="474"/>
      <c r="W678" s="140"/>
      <c r="X678" s="140"/>
      <c r="Y678" s="140"/>
      <c r="Z678" s="140"/>
      <c r="AA678" s="142"/>
      <c r="AB678" s="142"/>
      <c r="AC678" s="142"/>
      <c r="AD678" s="142"/>
      <c r="AE678" s="142"/>
      <c r="AF678" s="142"/>
      <c r="AG678" s="142"/>
      <c r="AH678" s="142"/>
      <c r="AI678" s="142"/>
      <c r="AJ678" s="142"/>
      <c r="AK678" s="142"/>
      <c r="AL678" s="142"/>
      <c r="AM678" s="142"/>
      <c r="AN678" s="142"/>
      <c r="AO678" s="142"/>
      <c r="AP678" s="142"/>
    </row>
    <row r="679" spans="1:42" s="143" customFormat="1" ht="12.75" customHeight="1">
      <c r="A679" s="137" t="s">
        <v>2679</v>
      </c>
      <c r="B679" s="468"/>
      <c r="C679" s="462" t="s">
        <v>2680</v>
      </c>
      <c r="D679" s="469"/>
      <c r="E679" s="463">
        <v>3</v>
      </c>
      <c r="F679" s="464">
        <v>88</v>
      </c>
      <c r="G679" s="465">
        <v>449</v>
      </c>
      <c r="H679" s="470">
        <v>2</v>
      </c>
      <c r="I679" s="464">
        <v>7</v>
      </c>
      <c r="J679" s="465">
        <v>31</v>
      </c>
      <c r="K679" s="464">
        <v>81</v>
      </c>
      <c r="L679" s="465">
        <v>418</v>
      </c>
      <c r="M679" s="463">
        <f t="shared" si="72"/>
        <v>88</v>
      </c>
      <c r="N679" s="472">
        <f t="shared" si="72"/>
        <v>449</v>
      </c>
      <c r="O679" s="138"/>
      <c r="P679" s="139" t="s">
        <v>1474</v>
      </c>
      <c r="Q679" s="138"/>
      <c r="R679" s="138" t="str">
        <f t="shared" si="69"/>
        <v>M</v>
      </c>
      <c r="S679" s="140"/>
      <c r="T679" s="140"/>
      <c r="U679" s="474"/>
      <c r="V679" s="474"/>
      <c r="W679" s="140"/>
      <c r="X679" s="140"/>
      <c r="Y679" s="140"/>
      <c r="Z679" s="140"/>
      <c r="AA679" s="142"/>
      <c r="AB679" s="142"/>
      <c r="AC679" s="142"/>
      <c r="AD679" s="142"/>
      <c r="AE679" s="142"/>
      <c r="AF679" s="142"/>
      <c r="AG679" s="142"/>
      <c r="AH679" s="142"/>
      <c r="AI679" s="142"/>
      <c r="AJ679" s="142"/>
      <c r="AK679" s="142"/>
      <c r="AL679" s="142"/>
      <c r="AM679" s="142"/>
      <c r="AN679" s="142"/>
      <c r="AO679" s="142"/>
      <c r="AP679" s="142"/>
    </row>
    <row r="680" spans="1:42" s="129" customFormat="1" ht="12.75" hidden="1" customHeight="1">
      <c r="A680" s="126" t="s">
        <v>2635</v>
      </c>
      <c r="B680" s="131"/>
      <c r="C680" s="144" t="s">
        <v>2636</v>
      </c>
      <c r="D680" s="132"/>
      <c r="E680" s="264"/>
      <c r="F680" s="265"/>
      <c r="G680" s="266"/>
      <c r="H680" s="267"/>
      <c r="I680" s="265"/>
      <c r="J680" s="266"/>
      <c r="K680" s="265"/>
      <c r="L680" s="266"/>
      <c r="M680" s="264">
        <f t="shared" si="72"/>
        <v>0</v>
      </c>
      <c r="N680" s="269">
        <f t="shared" si="72"/>
        <v>0</v>
      </c>
      <c r="O680" s="150"/>
      <c r="P680" s="151" t="s">
        <v>1473</v>
      </c>
      <c r="Q680" s="150"/>
      <c r="R680" s="150" t="str">
        <f t="shared" si="69"/>
        <v/>
      </c>
      <c r="S680" s="5"/>
      <c r="T680" s="5"/>
      <c r="U680" s="475"/>
      <c r="V680" s="475"/>
      <c r="W680" s="5"/>
      <c r="X680" s="5"/>
      <c r="Y680" s="5"/>
      <c r="Z680" s="5"/>
      <c r="AA680" s="128"/>
      <c r="AB680" s="128"/>
      <c r="AC680" s="128"/>
      <c r="AD680" s="128"/>
      <c r="AE680" s="128"/>
      <c r="AF680" s="128"/>
      <c r="AG680" s="128"/>
      <c r="AH680" s="128"/>
      <c r="AI680" s="128"/>
      <c r="AJ680" s="128"/>
      <c r="AK680" s="128"/>
      <c r="AL680" s="128"/>
      <c r="AM680" s="128"/>
      <c r="AN680" s="128"/>
      <c r="AO680" s="128"/>
      <c r="AP680" s="128"/>
    </row>
    <row r="681" spans="1:42" s="143" customFormat="1" ht="12.75" customHeight="1">
      <c r="A681" s="137" t="s">
        <v>2681</v>
      </c>
      <c r="B681" s="468"/>
      <c r="C681" s="462" t="s">
        <v>2682</v>
      </c>
      <c r="D681" s="469"/>
      <c r="E681" s="463">
        <v>12</v>
      </c>
      <c r="F681" s="464">
        <v>1949</v>
      </c>
      <c r="G681" s="465">
        <v>9218</v>
      </c>
      <c r="H681" s="470">
        <v>22</v>
      </c>
      <c r="I681" s="464">
        <v>550</v>
      </c>
      <c r="J681" s="465">
        <v>2340</v>
      </c>
      <c r="K681" s="464">
        <v>1399</v>
      </c>
      <c r="L681" s="465">
        <v>6878</v>
      </c>
      <c r="M681" s="463">
        <f t="shared" si="72"/>
        <v>1949</v>
      </c>
      <c r="N681" s="472">
        <f t="shared" si="72"/>
        <v>9218</v>
      </c>
      <c r="O681" s="138"/>
      <c r="P681" s="139" t="s">
        <v>1474</v>
      </c>
      <c r="Q681" s="138"/>
      <c r="R681" s="138" t="str">
        <f t="shared" si="69"/>
        <v>M</v>
      </c>
      <c r="S681" s="140"/>
      <c r="T681" s="140"/>
      <c r="U681" s="474"/>
      <c r="V681" s="474"/>
      <c r="W681" s="140"/>
      <c r="X681" s="140"/>
      <c r="Y681" s="140"/>
      <c r="Z681" s="140"/>
      <c r="AA681" s="142"/>
      <c r="AB681" s="142"/>
      <c r="AC681" s="142"/>
      <c r="AD681" s="142"/>
      <c r="AE681" s="142"/>
      <c r="AF681" s="142"/>
      <c r="AG681" s="142"/>
      <c r="AH681" s="142"/>
      <c r="AI681" s="142"/>
      <c r="AJ681" s="142"/>
      <c r="AK681" s="142"/>
      <c r="AL681" s="142"/>
      <c r="AM681" s="142"/>
      <c r="AN681" s="142"/>
      <c r="AO681" s="142"/>
      <c r="AP681" s="142"/>
    </row>
    <row r="682" spans="1:42" s="143" customFormat="1" ht="12.75" hidden="1" customHeight="1">
      <c r="A682" s="137" t="s">
        <v>2683</v>
      </c>
      <c r="B682" s="468"/>
      <c r="C682" s="462" t="s">
        <v>1771</v>
      </c>
      <c r="D682" s="469"/>
      <c r="E682" s="463"/>
      <c r="F682" s="464"/>
      <c r="G682" s="465"/>
      <c r="H682" s="470"/>
      <c r="I682" s="464"/>
      <c r="J682" s="465"/>
      <c r="K682" s="464"/>
      <c r="L682" s="465"/>
      <c r="M682" s="463">
        <f t="shared" si="72"/>
        <v>0</v>
      </c>
      <c r="N682" s="472">
        <f t="shared" si="72"/>
        <v>0</v>
      </c>
      <c r="O682" s="138"/>
      <c r="P682" s="139" t="s">
        <v>1474</v>
      </c>
      <c r="Q682" s="138"/>
      <c r="R682" s="138" t="str">
        <f t="shared" si="69"/>
        <v/>
      </c>
      <c r="S682" s="140"/>
      <c r="T682" s="140"/>
      <c r="U682" s="474"/>
      <c r="V682" s="474"/>
      <c r="W682" s="140"/>
      <c r="X682" s="140"/>
      <c r="Y682" s="140"/>
      <c r="Z682" s="140"/>
      <c r="AA682" s="142"/>
      <c r="AB682" s="142"/>
      <c r="AC682" s="142"/>
      <c r="AD682" s="142"/>
      <c r="AE682" s="142"/>
      <c r="AF682" s="142"/>
      <c r="AG682" s="142"/>
      <c r="AH682" s="142"/>
      <c r="AI682" s="142"/>
      <c r="AJ682" s="142"/>
      <c r="AK682" s="142"/>
      <c r="AL682" s="142"/>
      <c r="AM682" s="142"/>
      <c r="AN682" s="142"/>
      <c r="AO682" s="142"/>
      <c r="AP682" s="142"/>
    </row>
    <row r="683" spans="1:42" s="143" customFormat="1" ht="12.75" customHeight="1">
      <c r="A683" s="137" t="s">
        <v>2684</v>
      </c>
      <c r="B683" s="468"/>
      <c r="C683" s="462" t="s">
        <v>2685</v>
      </c>
      <c r="D683" s="469"/>
      <c r="E683" s="463">
        <v>7</v>
      </c>
      <c r="F683" s="464">
        <v>2820</v>
      </c>
      <c r="G683" s="465">
        <v>14471</v>
      </c>
      <c r="H683" s="470">
        <v>9</v>
      </c>
      <c r="I683" s="464">
        <v>1045</v>
      </c>
      <c r="J683" s="465">
        <v>5453</v>
      </c>
      <c r="K683" s="464">
        <v>1775</v>
      </c>
      <c r="L683" s="465">
        <v>9018</v>
      </c>
      <c r="M683" s="463">
        <f t="shared" si="72"/>
        <v>2820</v>
      </c>
      <c r="N683" s="472">
        <f t="shared" si="72"/>
        <v>14471</v>
      </c>
      <c r="O683" s="138"/>
      <c r="P683" s="139" t="s">
        <v>1474</v>
      </c>
      <c r="Q683" s="138"/>
      <c r="R683" s="138" t="str">
        <f t="shared" si="69"/>
        <v>M</v>
      </c>
      <c r="S683" s="140"/>
      <c r="T683" s="140"/>
      <c r="U683" s="474"/>
      <c r="V683" s="474"/>
      <c r="W683" s="140"/>
      <c r="X683" s="140"/>
      <c r="Y683" s="140"/>
      <c r="Z683" s="140"/>
      <c r="AA683" s="142"/>
      <c r="AB683" s="142"/>
      <c r="AC683" s="142"/>
      <c r="AD683" s="142"/>
      <c r="AE683" s="142"/>
      <c r="AF683" s="142"/>
      <c r="AG683" s="142"/>
      <c r="AH683" s="142"/>
      <c r="AI683" s="142"/>
      <c r="AJ683" s="142"/>
      <c r="AK683" s="142"/>
      <c r="AL683" s="142"/>
      <c r="AM683" s="142"/>
      <c r="AN683" s="142"/>
      <c r="AO683" s="142"/>
      <c r="AP683" s="142"/>
    </row>
    <row r="684" spans="1:42" s="143" customFormat="1" ht="12.75" customHeight="1">
      <c r="A684" s="137" t="s">
        <v>2686</v>
      </c>
      <c r="B684" s="468"/>
      <c r="C684" s="462" t="s">
        <v>2687</v>
      </c>
      <c r="D684" s="469"/>
      <c r="E684" s="463">
        <v>3</v>
      </c>
      <c r="F684" s="464">
        <v>455</v>
      </c>
      <c r="G684" s="465">
        <v>2342</v>
      </c>
      <c r="H684" s="470">
        <v>3</v>
      </c>
      <c r="I684" s="464">
        <v>100</v>
      </c>
      <c r="J684" s="465">
        <v>569</v>
      </c>
      <c r="K684" s="464">
        <v>355</v>
      </c>
      <c r="L684" s="465">
        <v>1773</v>
      </c>
      <c r="M684" s="463">
        <f t="shared" si="72"/>
        <v>455</v>
      </c>
      <c r="N684" s="472">
        <f t="shared" si="72"/>
        <v>2342</v>
      </c>
      <c r="O684" s="138"/>
      <c r="P684" s="139" t="s">
        <v>1474</v>
      </c>
      <c r="Q684" s="138"/>
      <c r="R684" s="138" t="str">
        <f t="shared" si="69"/>
        <v>M</v>
      </c>
      <c r="S684" s="140"/>
      <c r="T684" s="140"/>
      <c r="U684" s="474"/>
      <c r="V684" s="474"/>
      <c r="W684" s="140"/>
      <c r="X684" s="140"/>
      <c r="Y684" s="140"/>
      <c r="Z684" s="140"/>
      <c r="AA684" s="142"/>
      <c r="AB684" s="142"/>
      <c r="AC684" s="142"/>
      <c r="AD684" s="142"/>
      <c r="AE684" s="142"/>
      <c r="AF684" s="142"/>
      <c r="AG684" s="142"/>
      <c r="AH684" s="142"/>
      <c r="AI684" s="142"/>
      <c r="AJ684" s="142"/>
      <c r="AK684" s="142"/>
      <c r="AL684" s="142"/>
      <c r="AM684" s="142"/>
      <c r="AN684" s="142"/>
      <c r="AO684" s="142"/>
      <c r="AP684" s="142"/>
    </row>
    <row r="685" spans="1:42" s="129" customFormat="1" ht="12.75" hidden="1" customHeight="1">
      <c r="A685" s="126" t="s">
        <v>2688</v>
      </c>
      <c r="B685" s="131"/>
      <c r="C685" s="144" t="s">
        <v>2689</v>
      </c>
      <c r="D685" s="132"/>
      <c r="E685" s="264"/>
      <c r="F685" s="265"/>
      <c r="G685" s="266"/>
      <c r="H685" s="267"/>
      <c r="I685" s="265"/>
      <c r="J685" s="266"/>
      <c r="K685" s="265"/>
      <c r="L685" s="266"/>
      <c r="M685" s="264">
        <f t="shared" si="72"/>
        <v>0</v>
      </c>
      <c r="N685" s="269">
        <f t="shared" si="72"/>
        <v>0</v>
      </c>
      <c r="O685" s="150"/>
      <c r="P685" s="151" t="s">
        <v>1474</v>
      </c>
      <c r="Q685" s="150"/>
      <c r="R685" s="150" t="str">
        <f t="shared" si="69"/>
        <v/>
      </c>
      <c r="S685" s="5"/>
      <c r="T685" s="5"/>
      <c r="U685" s="475"/>
      <c r="V685" s="475"/>
      <c r="W685" s="5"/>
      <c r="X685" s="5"/>
      <c r="Y685" s="5"/>
      <c r="Z685" s="5"/>
      <c r="AA685" s="128"/>
      <c r="AB685" s="128"/>
      <c r="AC685" s="128"/>
      <c r="AD685" s="128"/>
      <c r="AE685" s="128"/>
      <c r="AF685" s="128"/>
      <c r="AG685" s="128"/>
      <c r="AH685" s="128"/>
      <c r="AI685" s="128"/>
      <c r="AJ685" s="128"/>
      <c r="AK685" s="128"/>
      <c r="AL685" s="128"/>
      <c r="AM685" s="128"/>
      <c r="AN685" s="128"/>
      <c r="AO685" s="128"/>
      <c r="AP685" s="128"/>
    </row>
    <row r="686" spans="1:42" s="143" customFormat="1" ht="12.75" customHeight="1">
      <c r="A686" s="137" t="s">
        <v>2690</v>
      </c>
      <c r="B686" s="468"/>
      <c r="C686" s="462" t="s">
        <v>2691</v>
      </c>
      <c r="D686" s="469"/>
      <c r="E686" s="463">
        <v>5</v>
      </c>
      <c r="F686" s="464">
        <v>46</v>
      </c>
      <c r="G686" s="465">
        <v>225</v>
      </c>
      <c r="H686" s="470">
        <v>7</v>
      </c>
      <c r="I686" s="464">
        <v>44</v>
      </c>
      <c r="J686" s="465">
        <v>215</v>
      </c>
      <c r="K686" s="464">
        <v>2</v>
      </c>
      <c r="L686" s="465">
        <v>5</v>
      </c>
      <c r="M686" s="463">
        <f t="shared" si="72"/>
        <v>46</v>
      </c>
      <c r="N686" s="472">
        <f t="shared" si="72"/>
        <v>220</v>
      </c>
      <c r="O686" s="138"/>
      <c r="P686" s="139" t="s">
        <v>1474</v>
      </c>
      <c r="Q686" s="138"/>
      <c r="R686" s="138" t="str">
        <f t="shared" si="69"/>
        <v>M</v>
      </c>
      <c r="S686" s="140"/>
      <c r="T686" s="140"/>
      <c r="U686" s="474"/>
      <c r="V686" s="474"/>
      <c r="W686" s="140"/>
      <c r="X686" s="140"/>
      <c r="Y686" s="140"/>
      <c r="Z686" s="140"/>
      <c r="AA686" s="142"/>
      <c r="AB686" s="142"/>
      <c r="AC686" s="142"/>
      <c r="AD686" s="142"/>
      <c r="AE686" s="142"/>
      <c r="AF686" s="142"/>
      <c r="AG686" s="142"/>
      <c r="AH686" s="142"/>
      <c r="AI686" s="142"/>
      <c r="AJ686" s="142"/>
      <c r="AK686" s="142"/>
      <c r="AL686" s="142"/>
      <c r="AM686" s="142"/>
      <c r="AN686" s="142"/>
      <c r="AO686" s="142"/>
      <c r="AP686" s="142"/>
    </row>
    <row r="687" spans="1:42" s="143" customFormat="1" ht="12.75" customHeight="1">
      <c r="A687" s="137" t="s">
        <v>2692</v>
      </c>
      <c r="B687" s="468"/>
      <c r="C687" s="462" t="s">
        <v>2693</v>
      </c>
      <c r="D687" s="469"/>
      <c r="E687" s="463">
        <v>2</v>
      </c>
      <c r="F687" s="464">
        <v>864</v>
      </c>
      <c r="G687" s="465">
        <v>3624</v>
      </c>
      <c r="H687" s="470">
        <v>2</v>
      </c>
      <c r="I687" s="464">
        <v>431</v>
      </c>
      <c r="J687" s="465">
        <v>1155</v>
      </c>
      <c r="K687" s="464">
        <v>433</v>
      </c>
      <c r="L687" s="465">
        <v>2469</v>
      </c>
      <c r="M687" s="463">
        <f t="shared" si="72"/>
        <v>864</v>
      </c>
      <c r="N687" s="472">
        <f t="shared" si="72"/>
        <v>3624</v>
      </c>
      <c r="O687" s="138"/>
      <c r="P687" s="139" t="s">
        <v>1474</v>
      </c>
      <c r="Q687" s="138"/>
      <c r="R687" s="138" t="str">
        <f t="shared" si="69"/>
        <v>M</v>
      </c>
      <c r="S687" s="140"/>
      <c r="T687" s="140"/>
      <c r="U687" s="474"/>
      <c r="V687" s="474"/>
      <c r="W687" s="140"/>
      <c r="X687" s="140"/>
      <c r="Y687" s="140"/>
      <c r="Z687" s="140"/>
      <c r="AA687" s="142"/>
      <c r="AB687" s="142"/>
      <c r="AC687" s="142"/>
      <c r="AD687" s="142"/>
      <c r="AE687" s="142"/>
      <c r="AF687" s="142"/>
      <c r="AG687" s="142"/>
      <c r="AH687" s="142"/>
      <c r="AI687" s="142"/>
      <c r="AJ687" s="142"/>
      <c r="AK687" s="142"/>
      <c r="AL687" s="142"/>
      <c r="AM687" s="142"/>
      <c r="AN687" s="142"/>
      <c r="AO687" s="142"/>
      <c r="AP687" s="142"/>
    </row>
    <row r="688" spans="1:42" s="143" customFormat="1" ht="12.75" customHeight="1">
      <c r="A688" s="137" t="s">
        <v>2694</v>
      </c>
      <c r="B688" s="468"/>
      <c r="C688" s="462" t="s">
        <v>1588</v>
      </c>
      <c r="D688" s="469"/>
      <c r="E688" s="463">
        <v>8</v>
      </c>
      <c r="F688" s="464">
        <v>434</v>
      </c>
      <c r="G688" s="465">
        <v>2077</v>
      </c>
      <c r="H688" s="470">
        <v>8</v>
      </c>
      <c r="I688" s="464">
        <v>26</v>
      </c>
      <c r="J688" s="465">
        <v>128</v>
      </c>
      <c r="K688" s="464">
        <v>408</v>
      </c>
      <c r="L688" s="465">
        <v>1949</v>
      </c>
      <c r="M688" s="463">
        <f t="shared" si="72"/>
        <v>434</v>
      </c>
      <c r="N688" s="472">
        <f t="shared" si="72"/>
        <v>2077</v>
      </c>
      <c r="O688" s="138"/>
      <c r="P688" s="139" t="s">
        <v>1474</v>
      </c>
      <c r="Q688" s="138"/>
      <c r="R688" s="138" t="str">
        <f t="shared" si="69"/>
        <v>M</v>
      </c>
      <c r="S688" s="140"/>
      <c r="T688" s="140"/>
      <c r="U688" s="474"/>
      <c r="V688" s="474"/>
      <c r="W688" s="140"/>
      <c r="X688" s="140"/>
      <c r="Y688" s="140"/>
      <c r="Z688" s="140"/>
      <c r="AA688" s="142"/>
      <c r="AB688" s="142"/>
      <c r="AC688" s="142"/>
      <c r="AD688" s="142"/>
      <c r="AE688" s="142"/>
      <c r="AF688" s="142"/>
      <c r="AG688" s="142"/>
      <c r="AH688" s="142"/>
      <c r="AI688" s="142"/>
      <c r="AJ688" s="142"/>
      <c r="AK688" s="142"/>
      <c r="AL688" s="142"/>
      <c r="AM688" s="142"/>
      <c r="AN688" s="142"/>
      <c r="AO688" s="142"/>
      <c r="AP688" s="142"/>
    </row>
    <row r="689" spans="1:42" s="129" customFormat="1" ht="12.75" hidden="1" customHeight="1">
      <c r="A689" s="126" t="s">
        <v>2695</v>
      </c>
      <c r="B689" s="131"/>
      <c r="C689" s="144" t="s">
        <v>2004</v>
      </c>
      <c r="D689" s="132"/>
      <c r="E689" s="264"/>
      <c r="F689" s="265"/>
      <c r="G689" s="266"/>
      <c r="H689" s="267"/>
      <c r="I689" s="265"/>
      <c r="J689" s="266"/>
      <c r="K689" s="265"/>
      <c r="L689" s="266"/>
      <c r="M689" s="264">
        <f t="shared" si="72"/>
        <v>0</v>
      </c>
      <c r="N689" s="269">
        <f t="shared" si="72"/>
        <v>0</v>
      </c>
      <c r="O689" s="150"/>
      <c r="P689" s="151" t="s">
        <v>1474</v>
      </c>
      <c r="Q689" s="150"/>
      <c r="R689" s="150" t="str">
        <f t="shared" si="69"/>
        <v/>
      </c>
      <c r="S689" s="5"/>
      <c r="T689" s="5"/>
      <c r="U689" s="475"/>
      <c r="V689" s="475"/>
      <c r="W689" s="5"/>
      <c r="X689" s="5"/>
      <c r="Y689" s="5"/>
      <c r="Z689" s="5"/>
      <c r="AA689" s="128"/>
      <c r="AB689" s="128"/>
      <c r="AC689" s="128"/>
      <c r="AD689" s="128"/>
      <c r="AE689" s="128"/>
      <c r="AF689" s="128"/>
      <c r="AG689" s="128"/>
      <c r="AH689" s="128"/>
      <c r="AI689" s="128"/>
      <c r="AJ689" s="128"/>
      <c r="AK689" s="128"/>
      <c r="AL689" s="128"/>
      <c r="AM689" s="128"/>
      <c r="AN689" s="128"/>
      <c r="AO689" s="128"/>
      <c r="AP689" s="128"/>
    </row>
    <row r="690" spans="1:42" s="129" customFormat="1" ht="12.75" hidden="1" customHeight="1">
      <c r="A690" s="126" t="s">
        <v>2696</v>
      </c>
      <c r="B690" s="131"/>
      <c r="C690" s="144" t="s">
        <v>2697</v>
      </c>
      <c r="D690" s="132"/>
      <c r="E690" s="264"/>
      <c r="F690" s="265"/>
      <c r="G690" s="266"/>
      <c r="H690" s="267"/>
      <c r="I690" s="265"/>
      <c r="J690" s="266"/>
      <c r="K690" s="265"/>
      <c r="L690" s="266"/>
      <c r="M690" s="264">
        <f t="shared" si="72"/>
        <v>0</v>
      </c>
      <c r="N690" s="269">
        <f t="shared" si="72"/>
        <v>0</v>
      </c>
      <c r="O690" s="150"/>
      <c r="P690" s="151" t="s">
        <v>1474</v>
      </c>
      <c r="Q690" s="150"/>
      <c r="R690" s="150" t="str">
        <f t="shared" si="69"/>
        <v/>
      </c>
      <c r="S690" s="5"/>
      <c r="T690" s="5"/>
      <c r="U690" s="475"/>
      <c r="V690" s="475"/>
      <c r="W690" s="5"/>
      <c r="X690" s="5"/>
      <c r="Y690" s="5"/>
      <c r="Z690" s="5"/>
      <c r="AA690" s="128"/>
      <c r="AB690" s="128"/>
      <c r="AC690" s="128"/>
      <c r="AD690" s="128"/>
      <c r="AE690" s="128"/>
      <c r="AF690" s="128"/>
      <c r="AG690" s="128"/>
      <c r="AH690" s="128"/>
      <c r="AI690" s="128"/>
      <c r="AJ690" s="128"/>
      <c r="AK690" s="128"/>
      <c r="AL690" s="128"/>
      <c r="AM690" s="128"/>
      <c r="AN690" s="128"/>
      <c r="AO690" s="128"/>
      <c r="AP690" s="128"/>
    </row>
    <row r="691" spans="1:42" s="143" customFormat="1" ht="12.75" customHeight="1">
      <c r="A691" s="137" t="s">
        <v>2698</v>
      </c>
      <c r="B691" s="468"/>
      <c r="C691" s="462" t="s">
        <v>2699</v>
      </c>
      <c r="D691" s="469"/>
      <c r="E691" s="463">
        <v>2</v>
      </c>
      <c r="F691" s="464">
        <v>21</v>
      </c>
      <c r="G691" s="465">
        <v>99</v>
      </c>
      <c r="H691" s="470">
        <v>1</v>
      </c>
      <c r="I691" s="464">
        <v>2</v>
      </c>
      <c r="J691" s="465">
        <v>13</v>
      </c>
      <c r="K691" s="464">
        <v>17</v>
      </c>
      <c r="L691" s="465">
        <v>86</v>
      </c>
      <c r="M691" s="463">
        <f t="shared" si="72"/>
        <v>19</v>
      </c>
      <c r="N691" s="472">
        <f t="shared" si="72"/>
        <v>99</v>
      </c>
      <c r="O691" s="138"/>
      <c r="P691" s="139" t="s">
        <v>1474</v>
      </c>
      <c r="Q691" s="138"/>
      <c r="R691" s="138" t="str">
        <f t="shared" si="69"/>
        <v>M</v>
      </c>
      <c r="S691" s="140"/>
      <c r="T691" s="140"/>
      <c r="U691" s="474"/>
      <c r="V691" s="474"/>
      <c r="W691" s="140"/>
      <c r="X691" s="140"/>
      <c r="Y691" s="140"/>
      <c r="Z691" s="140"/>
      <c r="AA691" s="142"/>
      <c r="AB691" s="142"/>
      <c r="AC691" s="142"/>
      <c r="AD691" s="142"/>
      <c r="AE691" s="142"/>
      <c r="AF691" s="142"/>
      <c r="AG691" s="142"/>
      <c r="AH691" s="142"/>
      <c r="AI691" s="142"/>
      <c r="AJ691" s="142"/>
      <c r="AK691" s="142"/>
      <c r="AL691" s="142"/>
      <c r="AM691" s="142"/>
      <c r="AN691" s="142"/>
      <c r="AO691" s="142"/>
      <c r="AP691" s="142"/>
    </row>
    <row r="692" spans="1:42" s="143" customFormat="1" ht="12" customHeight="1">
      <c r="A692" s="137" t="s">
        <v>2700</v>
      </c>
      <c r="B692" s="468"/>
      <c r="C692" s="462" t="s">
        <v>2701</v>
      </c>
      <c r="D692" s="469"/>
      <c r="E692" s="463">
        <v>1</v>
      </c>
      <c r="F692" s="464">
        <v>91</v>
      </c>
      <c r="G692" s="465">
        <v>363</v>
      </c>
      <c r="H692" s="470">
        <v>2</v>
      </c>
      <c r="I692" s="464">
        <v>6</v>
      </c>
      <c r="J692" s="465">
        <v>29</v>
      </c>
      <c r="K692" s="464">
        <v>85</v>
      </c>
      <c r="L692" s="465">
        <v>334</v>
      </c>
      <c r="M692" s="463">
        <f t="shared" si="72"/>
        <v>91</v>
      </c>
      <c r="N692" s="472">
        <f t="shared" si="72"/>
        <v>363</v>
      </c>
      <c r="O692" s="138"/>
      <c r="P692" s="139" t="s">
        <v>1474</v>
      </c>
      <c r="Q692" s="138"/>
      <c r="R692" s="138" t="str">
        <f t="shared" si="69"/>
        <v>M</v>
      </c>
      <c r="S692" s="140"/>
      <c r="T692" s="140"/>
      <c r="U692" s="474"/>
      <c r="V692" s="474"/>
      <c r="W692" s="140"/>
      <c r="X692" s="140"/>
      <c r="Y692" s="140"/>
      <c r="Z692" s="140"/>
      <c r="AA692" s="142"/>
      <c r="AB692" s="142"/>
      <c r="AC692" s="142"/>
      <c r="AD692" s="142"/>
      <c r="AE692" s="142"/>
      <c r="AF692" s="142"/>
      <c r="AG692" s="142"/>
      <c r="AH692" s="142"/>
      <c r="AI692" s="142"/>
      <c r="AJ692" s="142"/>
      <c r="AK692" s="142"/>
      <c r="AL692" s="142"/>
      <c r="AM692" s="142"/>
      <c r="AN692" s="142"/>
      <c r="AO692" s="142"/>
      <c r="AP692" s="142"/>
    </row>
    <row r="693" spans="1:42" s="129" customFormat="1" ht="12.75" customHeight="1" thickBot="1">
      <c r="A693" s="126" t="s">
        <v>2702</v>
      </c>
      <c r="B693" s="127"/>
      <c r="C693" s="159" t="s">
        <v>2703</v>
      </c>
      <c r="D693" s="130"/>
      <c r="E693" s="485">
        <v>13</v>
      </c>
      <c r="F693" s="484">
        <v>2750</v>
      </c>
      <c r="G693" s="125">
        <v>13874</v>
      </c>
      <c r="H693" s="482">
        <v>16</v>
      </c>
      <c r="I693" s="484">
        <v>574</v>
      </c>
      <c r="J693" s="125">
        <v>3364</v>
      </c>
      <c r="K693" s="484">
        <v>2176</v>
      </c>
      <c r="L693" s="125">
        <v>10510</v>
      </c>
      <c r="M693" s="485">
        <f t="shared" si="72"/>
        <v>2750</v>
      </c>
      <c r="N693" s="486">
        <f t="shared" si="72"/>
        <v>13874</v>
      </c>
      <c r="O693" s="150"/>
      <c r="P693" s="151" t="s">
        <v>1474</v>
      </c>
      <c r="Q693" s="150"/>
      <c r="R693" s="150" t="str">
        <f t="shared" si="69"/>
        <v>M</v>
      </c>
      <c r="S693" s="5"/>
      <c r="T693" s="5"/>
      <c r="U693" s="475"/>
      <c r="V693" s="475"/>
      <c r="W693" s="5"/>
      <c r="X693" s="5"/>
      <c r="Y693" s="5"/>
      <c r="Z693" s="5"/>
      <c r="AA693" s="128"/>
      <c r="AB693" s="128"/>
      <c r="AC693" s="128"/>
      <c r="AD693" s="128"/>
      <c r="AE693" s="128"/>
      <c r="AF693" s="128"/>
      <c r="AG693" s="128"/>
      <c r="AH693" s="128"/>
      <c r="AI693" s="128"/>
      <c r="AJ693" s="128"/>
      <c r="AK693" s="128"/>
      <c r="AL693" s="128"/>
      <c r="AM693" s="128"/>
      <c r="AN693" s="128"/>
      <c r="AO693" s="128"/>
      <c r="AP693" s="128"/>
    </row>
    <row r="694" spans="1:42" s="18" customFormat="1" ht="15.75" customHeight="1" thickTop="1" thickBot="1">
      <c r="A694" s="63" t="s">
        <v>2704</v>
      </c>
      <c r="B694" s="891" t="s">
        <v>2705</v>
      </c>
      <c r="C694" s="892"/>
      <c r="D694" s="109"/>
      <c r="E694" s="372">
        <f t="shared" ref="E694:L694" si="73">SUM(E698:E705)</f>
        <v>1</v>
      </c>
      <c r="F694" s="373">
        <f t="shared" si="73"/>
        <v>312</v>
      </c>
      <c r="G694" s="374">
        <f t="shared" si="73"/>
        <v>662</v>
      </c>
      <c r="H694" s="381">
        <f t="shared" si="73"/>
        <v>1</v>
      </c>
      <c r="I694" s="376">
        <f t="shared" si="73"/>
        <v>312</v>
      </c>
      <c r="J694" s="373">
        <f t="shared" si="73"/>
        <v>662</v>
      </c>
      <c r="K694" s="373">
        <f t="shared" si="73"/>
        <v>0</v>
      </c>
      <c r="L694" s="374">
        <f t="shared" si="73"/>
        <v>0</v>
      </c>
      <c r="M694" s="372">
        <f>SUM(M695:M705)</f>
        <v>312</v>
      </c>
      <c r="N694" s="377">
        <f>SUM(N695:N705)</f>
        <v>662</v>
      </c>
      <c r="O694" s="36"/>
      <c r="P694" s="51" t="s">
        <v>1500</v>
      </c>
      <c r="Q694" s="36"/>
      <c r="R694" s="36" t="str">
        <f t="shared" si="69"/>
        <v>P</v>
      </c>
      <c r="S694" s="15"/>
      <c r="T694" s="15"/>
      <c r="U694" s="29">
        <f>SUM(M695:M700)</f>
        <v>312</v>
      </c>
      <c r="V694" s="29">
        <f>SUM(N695:N700)</f>
        <v>662</v>
      </c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</row>
    <row r="695" spans="1:42" s="17" customFormat="1" ht="15.75" hidden="1" customHeight="1" thickTop="1">
      <c r="A695" s="63" t="s">
        <v>2706</v>
      </c>
      <c r="B695" s="95"/>
      <c r="C695" s="152" t="s">
        <v>2707</v>
      </c>
      <c r="D695" s="46"/>
      <c r="E695" s="258"/>
      <c r="F695" s="259"/>
      <c r="G695" s="260"/>
      <c r="H695" s="261"/>
      <c r="I695" s="262"/>
      <c r="J695" s="259"/>
      <c r="K695" s="259"/>
      <c r="L695" s="260"/>
      <c r="M695" s="258">
        <f t="shared" ref="M695:N705" si="74">I695+K695</f>
        <v>0</v>
      </c>
      <c r="N695" s="263">
        <f t="shared" si="74"/>
        <v>0</v>
      </c>
      <c r="O695" s="36"/>
      <c r="P695" s="51" t="s">
        <v>1474</v>
      </c>
      <c r="Q695" s="36"/>
      <c r="R695" s="36" t="str">
        <f t="shared" si="69"/>
        <v/>
      </c>
      <c r="S695" s="15"/>
      <c r="T695" s="15"/>
      <c r="U695" s="473"/>
      <c r="V695" s="473"/>
      <c r="W695" s="15"/>
      <c r="X695" s="15"/>
      <c r="Y695" s="15"/>
      <c r="Z695" s="15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</row>
    <row r="696" spans="1:42" s="143" customFormat="1" ht="12.75" hidden="1" customHeight="1">
      <c r="A696" s="137" t="s">
        <v>2708</v>
      </c>
      <c r="B696" s="72"/>
      <c r="C696" s="144" t="s">
        <v>2416</v>
      </c>
      <c r="D696" s="132"/>
      <c r="E696" s="264"/>
      <c r="F696" s="265"/>
      <c r="G696" s="266"/>
      <c r="H696" s="291"/>
      <c r="I696" s="292"/>
      <c r="J696" s="289"/>
      <c r="K696" s="289"/>
      <c r="L696" s="290"/>
      <c r="M696" s="288">
        <f t="shared" si="74"/>
        <v>0</v>
      </c>
      <c r="N696" s="293">
        <f t="shared" si="74"/>
        <v>0</v>
      </c>
      <c r="O696" s="138"/>
      <c r="P696" s="139" t="s">
        <v>1474</v>
      </c>
      <c r="Q696" s="138"/>
      <c r="R696" s="138" t="str">
        <f t="shared" si="69"/>
        <v/>
      </c>
      <c r="S696" s="140"/>
      <c r="T696" s="140"/>
      <c r="U696" s="474"/>
      <c r="V696" s="474"/>
      <c r="W696" s="140"/>
      <c r="X696" s="140"/>
      <c r="Y696" s="140"/>
      <c r="Z696" s="140"/>
      <c r="AA696" s="142"/>
      <c r="AB696" s="142"/>
      <c r="AC696" s="142"/>
      <c r="AD696" s="142"/>
      <c r="AE696" s="142"/>
      <c r="AF696" s="142"/>
      <c r="AG696" s="142"/>
      <c r="AH696" s="142"/>
      <c r="AI696" s="142"/>
      <c r="AJ696" s="142"/>
      <c r="AK696" s="142"/>
      <c r="AL696" s="142"/>
      <c r="AM696" s="142"/>
      <c r="AN696" s="142"/>
      <c r="AO696" s="142"/>
      <c r="AP696" s="142"/>
    </row>
    <row r="697" spans="1:42" s="17" customFormat="1" ht="12.75" hidden="1" customHeight="1">
      <c r="A697" s="63" t="s">
        <v>2709</v>
      </c>
      <c r="B697" s="72"/>
      <c r="C697" s="144" t="s">
        <v>2642</v>
      </c>
      <c r="D697" s="132"/>
      <c r="E697" s="264"/>
      <c r="F697" s="265"/>
      <c r="G697" s="266"/>
      <c r="H697" s="267"/>
      <c r="I697" s="268"/>
      <c r="J697" s="265"/>
      <c r="K697" s="265"/>
      <c r="L697" s="266"/>
      <c r="M697" s="264">
        <f t="shared" si="74"/>
        <v>0</v>
      </c>
      <c r="N697" s="269">
        <f t="shared" si="74"/>
        <v>0</v>
      </c>
      <c r="O697" s="36"/>
      <c r="P697" s="51" t="s">
        <v>1474</v>
      </c>
      <c r="Q697" s="36"/>
      <c r="R697" s="36" t="str">
        <f t="shared" si="69"/>
        <v/>
      </c>
      <c r="S697" s="15"/>
      <c r="T697" s="15"/>
      <c r="U697" s="473"/>
      <c r="V697" s="473"/>
      <c r="W697" s="15"/>
      <c r="X697" s="15"/>
      <c r="Y697" s="15"/>
      <c r="Z697" s="15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</row>
    <row r="698" spans="1:42" s="17" customFormat="1" ht="12.75" hidden="1" customHeight="1" thickTop="1">
      <c r="A698" s="63" t="s">
        <v>2710</v>
      </c>
      <c r="B698" s="72"/>
      <c r="C698" s="144" t="s">
        <v>2711</v>
      </c>
      <c r="D698" s="132"/>
      <c r="E698" s="264"/>
      <c r="F698" s="265"/>
      <c r="G698" s="266"/>
      <c r="H698" s="267"/>
      <c r="I698" s="268"/>
      <c r="J698" s="265"/>
      <c r="K698" s="265"/>
      <c r="L698" s="266"/>
      <c r="M698" s="264">
        <f t="shared" si="74"/>
        <v>0</v>
      </c>
      <c r="N698" s="269">
        <f t="shared" si="74"/>
        <v>0</v>
      </c>
      <c r="O698" s="36"/>
      <c r="P698" s="51" t="s">
        <v>1474</v>
      </c>
      <c r="Q698" s="36"/>
      <c r="R698" s="36" t="str">
        <f t="shared" si="69"/>
        <v/>
      </c>
      <c r="S698" s="15"/>
      <c r="T698" s="15"/>
      <c r="U698" s="473"/>
      <c r="V698" s="473"/>
      <c r="W698" s="15"/>
      <c r="X698" s="15"/>
      <c r="Y698" s="15"/>
      <c r="Z698" s="15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</row>
    <row r="699" spans="1:42" s="17" customFormat="1" ht="12.75" customHeight="1" thickTop="1" thickBot="1">
      <c r="A699" s="63" t="s">
        <v>2712</v>
      </c>
      <c r="B699" s="72"/>
      <c r="C699" s="144" t="s">
        <v>2713</v>
      </c>
      <c r="D699" s="132"/>
      <c r="E699" s="264">
        <v>1</v>
      </c>
      <c r="F699" s="265">
        <v>312</v>
      </c>
      <c r="G699" s="266">
        <v>662</v>
      </c>
      <c r="H699" s="267">
        <v>1</v>
      </c>
      <c r="I699" s="268">
        <v>312</v>
      </c>
      <c r="J699" s="265">
        <v>662</v>
      </c>
      <c r="K699" s="265"/>
      <c r="L699" s="266"/>
      <c r="M699" s="264">
        <f t="shared" si="74"/>
        <v>312</v>
      </c>
      <c r="N699" s="269">
        <f t="shared" si="74"/>
        <v>662</v>
      </c>
      <c r="O699" s="36"/>
      <c r="P699" s="51" t="s">
        <v>1474</v>
      </c>
      <c r="Q699" s="36"/>
      <c r="R699" s="36" t="str">
        <f t="shared" si="69"/>
        <v>M</v>
      </c>
      <c r="S699" s="15"/>
      <c r="T699" s="15"/>
      <c r="U699" s="473"/>
      <c r="V699" s="473"/>
      <c r="W699" s="15"/>
      <c r="X699" s="15"/>
      <c r="Y699" s="15"/>
      <c r="Z699" s="15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</row>
    <row r="700" spans="1:42" s="17" customFormat="1" ht="12.75" hidden="1" customHeight="1">
      <c r="A700" s="63" t="s">
        <v>2714</v>
      </c>
      <c r="B700" s="72"/>
      <c r="C700" s="144" t="s">
        <v>2715</v>
      </c>
      <c r="D700" s="132"/>
      <c r="E700" s="264"/>
      <c r="F700" s="265"/>
      <c r="G700" s="266"/>
      <c r="H700" s="267"/>
      <c r="I700" s="268"/>
      <c r="J700" s="265"/>
      <c r="K700" s="265"/>
      <c r="L700" s="266"/>
      <c r="M700" s="264">
        <f t="shared" si="74"/>
        <v>0</v>
      </c>
      <c r="N700" s="269">
        <f t="shared" si="74"/>
        <v>0</v>
      </c>
      <c r="O700" s="36"/>
      <c r="P700" s="51" t="s">
        <v>1474</v>
      </c>
      <c r="Q700" s="36"/>
      <c r="R700" s="36" t="str">
        <f t="shared" si="69"/>
        <v/>
      </c>
      <c r="S700" s="15"/>
      <c r="T700" s="15"/>
      <c r="U700" s="473"/>
      <c r="V700" s="473"/>
      <c r="W700" s="15"/>
      <c r="X700" s="15"/>
      <c r="Y700" s="15"/>
      <c r="Z700" s="15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</row>
    <row r="701" spans="1:42" s="17" customFormat="1" ht="12.75" hidden="1" customHeight="1">
      <c r="A701" s="63" t="s">
        <v>2716</v>
      </c>
      <c r="B701" s="72"/>
      <c r="C701" s="144" t="s">
        <v>2717</v>
      </c>
      <c r="D701" s="132"/>
      <c r="E701" s="264"/>
      <c r="F701" s="265"/>
      <c r="G701" s="266"/>
      <c r="H701" s="267"/>
      <c r="I701" s="268"/>
      <c r="J701" s="265"/>
      <c r="K701" s="265"/>
      <c r="L701" s="266"/>
      <c r="M701" s="264">
        <f t="shared" si="74"/>
        <v>0</v>
      </c>
      <c r="N701" s="269">
        <f t="shared" si="74"/>
        <v>0</v>
      </c>
      <c r="O701" s="36"/>
      <c r="P701" s="51" t="s">
        <v>1474</v>
      </c>
      <c r="Q701" s="36"/>
      <c r="R701" s="36" t="str">
        <f t="shared" si="69"/>
        <v/>
      </c>
      <c r="S701" s="15"/>
      <c r="T701" s="15"/>
      <c r="U701" s="473"/>
      <c r="V701" s="473"/>
      <c r="W701" s="15"/>
      <c r="X701" s="15"/>
      <c r="Y701" s="15"/>
      <c r="Z701" s="15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</row>
    <row r="702" spans="1:42" s="17" customFormat="1" ht="12.75" hidden="1" customHeight="1">
      <c r="A702" s="63" t="s">
        <v>2718</v>
      </c>
      <c r="B702" s="72"/>
      <c r="C702" s="144" t="s">
        <v>2719</v>
      </c>
      <c r="D702" s="132"/>
      <c r="E702" s="264"/>
      <c r="F702" s="265"/>
      <c r="G702" s="266"/>
      <c r="H702" s="267"/>
      <c r="I702" s="268"/>
      <c r="J702" s="265"/>
      <c r="K702" s="265"/>
      <c r="L702" s="266"/>
      <c r="M702" s="264">
        <f t="shared" si="74"/>
        <v>0</v>
      </c>
      <c r="N702" s="269">
        <f t="shared" si="74"/>
        <v>0</v>
      </c>
      <c r="O702" s="36"/>
      <c r="P702" s="51" t="s">
        <v>1474</v>
      </c>
      <c r="Q702" s="36"/>
      <c r="R702" s="36" t="str">
        <f t="shared" si="69"/>
        <v/>
      </c>
      <c r="S702" s="15"/>
      <c r="T702" s="15"/>
      <c r="U702" s="473"/>
      <c r="V702" s="473"/>
      <c r="W702" s="15"/>
      <c r="X702" s="15"/>
      <c r="Y702" s="15"/>
      <c r="Z702" s="15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</row>
    <row r="703" spans="1:42" s="17" customFormat="1" ht="12.75" hidden="1" customHeight="1">
      <c r="A703" s="63" t="s">
        <v>2720</v>
      </c>
      <c r="B703" s="72"/>
      <c r="C703" s="144" t="s">
        <v>1987</v>
      </c>
      <c r="D703" s="132"/>
      <c r="E703" s="264"/>
      <c r="F703" s="265"/>
      <c r="G703" s="266"/>
      <c r="H703" s="267"/>
      <c r="I703" s="268"/>
      <c r="J703" s="265"/>
      <c r="K703" s="265"/>
      <c r="L703" s="266"/>
      <c r="M703" s="264">
        <f t="shared" si="74"/>
        <v>0</v>
      </c>
      <c r="N703" s="269">
        <f t="shared" si="74"/>
        <v>0</v>
      </c>
      <c r="O703" s="36"/>
      <c r="P703" s="51" t="s">
        <v>1474</v>
      </c>
      <c r="Q703" s="36"/>
      <c r="R703" s="36" t="str">
        <f t="shared" si="69"/>
        <v/>
      </c>
      <c r="S703" s="15"/>
      <c r="T703" s="15"/>
      <c r="U703" s="473"/>
      <c r="V703" s="473"/>
      <c r="W703" s="15"/>
      <c r="X703" s="15"/>
      <c r="Y703" s="15"/>
      <c r="Z703" s="15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</row>
    <row r="704" spans="1:42" s="143" customFormat="1" ht="12.75" hidden="1" customHeight="1">
      <c r="A704" s="137" t="s">
        <v>2721</v>
      </c>
      <c r="B704" s="72"/>
      <c r="C704" s="144" t="s">
        <v>2722</v>
      </c>
      <c r="D704" s="132"/>
      <c r="E704" s="264"/>
      <c r="F704" s="265"/>
      <c r="G704" s="266"/>
      <c r="H704" s="291"/>
      <c r="I704" s="292"/>
      <c r="J704" s="289"/>
      <c r="K704" s="289"/>
      <c r="L704" s="290"/>
      <c r="M704" s="288">
        <f t="shared" si="74"/>
        <v>0</v>
      </c>
      <c r="N704" s="293">
        <f t="shared" si="74"/>
        <v>0</v>
      </c>
      <c r="O704" s="138"/>
      <c r="P704" s="139" t="s">
        <v>1474</v>
      </c>
      <c r="Q704" s="138"/>
      <c r="R704" s="138" t="str">
        <f t="shared" si="69"/>
        <v/>
      </c>
      <c r="S704" s="140"/>
      <c r="T704" s="140"/>
      <c r="U704" s="474"/>
      <c r="V704" s="474"/>
      <c r="W704" s="140"/>
      <c r="X704" s="140"/>
      <c r="Y704" s="140"/>
      <c r="Z704" s="140"/>
      <c r="AA704" s="142"/>
      <c r="AB704" s="142"/>
      <c r="AC704" s="142"/>
      <c r="AD704" s="142"/>
      <c r="AE704" s="142"/>
      <c r="AF704" s="142"/>
      <c r="AG704" s="142"/>
      <c r="AH704" s="142"/>
      <c r="AI704" s="142"/>
      <c r="AJ704" s="142"/>
      <c r="AK704" s="142"/>
      <c r="AL704" s="142"/>
      <c r="AM704" s="142"/>
      <c r="AN704" s="142"/>
      <c r="AO704" s="142"/>
      <c r="AP704" s="142"/>
    </row>
    <row r="705" spans="1:42" s="17" customFormat="1" ht="12.75" hidden="1" customHeight="1" thickBot="1">
      <c r="A705" s="63" t="s">
        <v>2723</v>
      </c>
      <c r="B705" s="104"/>
      <c r="C705" s="159" t="s">
        <v>2375</v>
      </c>
      <c r="D705" s="130"/>
      <c r="E705" s="310"/>
      <c r="F705" s="311"/>
      <c r="G705" s="312"/>
      <c r="H705" s="313"/>
      <c r="I705" s="314"/>
      <c r="J705" s="311"/>
      <c r="K705" s="311"/>
      <c r="L705" s="324"/>
      <c r="M705" s="314">
        <f t="shared" si="74"/>
        <v>0</v>
      </c>
      <c r="N705" s="324">
        <f t="shared" si="74"/>
        <v>0</v>
      </c>
      <c r="O705" s="36"/>
      <c r="P705" s="51" t="s">
        <v>1474</v>
      </c>
      <c r="Q705" s="36"/>
      <c r="R705" s="36" t="str">
        <f t="shared" si="69"/>
        <v/>
      </c>
      <c r="S705" s="15"/>
      <c r="T705" s="15"/>
      <c r="U705" s="473"/>
      <c r="V705" s="473"/>
      <c r="W705" s="15"/>
      <c r="X705" s="15"/>
      <c r="Y705" s="15"/>
      <c r="Z705" s="15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</row>
    <row r="706" spans="1:42" s="18" customFormat="1" ht="15.75" customHeight="1" thickTop="1" thickBot="1">
      <c r="A706" s="63" t="s">
        <v>2724</v>
      </c>
      <c r="B706" s="891" t="s">
        <v>2725</v>
      </c>
      <c r="C706" s="892"/>
      <c r="D706" s="109"/>
      <c r="E706" s="577">
        <f t="shared" ref="E706:N706" si="75">SUM(E707:E727)</f>
        <v>21</v>
      </c>
      <c r="F706" s="578">
        <f t="shared" si="75"/>
        <v>969</v>
      </c>
      <c r="G706" s="579">
        <f>SUM(G707:G727)</f>
        <v>5052</v>
      </c>
      <c r="H706" s="580">
        <f t="shared" si="75"/>
        <v>24</v>
      </c>
      <c r="I706" s="581">
        <f t="shared" si="75"/>
        <v>969</v>
      </c>
      <c r="J706" s="578">
        <f t="shared" si="75"/>
        <v>5052</v>
      </c>
      <c r="K706" s="578">
        <f t="shared" si="75"/>
        <v>0</v>
      </c>
      <c r="L706" s="582">
        <f t="shared" si="75"/>
        <v>0</v>
      </c>
      <c r="M706" s="581">
        <f t="shared" si="75"/>
        <v>969</v>
      </c>
      <c r="N706" s="582">
        <f t="shared" si="75"/>
        <v>5052</v>
      </c>
      <c r="O706" s="36"/>
      <c r="P706" s="51" t="s">
        <v>1500</v>
      </c>
      <c r="Q706" s="36"/>
      <c r="R706" s="36" t="str">
        <f t="shared" si="69"/>
        <v>P</v>
      </c>
      <c r="S706" s="15"/>
      <c r="T706" s="15"/>
      <c r="U706" s="473">
        <f>SUM(M717)</f>
        <v>250</v>
      </c>
      <c r="V706" s="473">
        <f>SUM(N717)</f>
        <v>1159</v>
      </c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</row>
    <row r="707" spans="1:42" s="17" customFormat="1" ht="12.75" hidden="1" customHeight="1" thickTop="1">
      <c r="A707" s="63" t="s">
        <v>2728</v>
      </c>
      <c r="B707" s="95"/>
      <c r="C707" s="152" t="s">
        <v>2729</v>
      </c>
      <c r="D707" s="46"/>
      <c r="E707" s="258"/>
      <c r="F707" s="259"/>
      <c r="G707" s="260"/>
      <c r="H707" s="261"/>
      <c r="I707" s="262"/>
      <c r="J707" s="259"/>
      <c r="K707" s="259"/>
      <c r="L707" s="263"/>
      <c r="M707" s="262"/>
      <c r="N707" s="263"/>
      <c r="O707" s="36"/>
      <c r="P707" s="51" t="s">
        <v>1474</v>
      </c>
      <c r="Q707" s="36"/>
      <c r="R707" s="36" t="str">
        <f t="shared" si="69"/>
        <v/>
      </c>
      <c r="S707" s="15"/>
      <c r="T707" s="15"/>
      <c r="U707" s="473"/>
      <c r="V707" s="473"/>
      <c r="W707" s="15"/>
      <c r="X707" s="15"/>
      <c r="Y707" s="15"/>
      <c r="Z707" s="15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</row>
    <row r="708" spans="1:42" s="17" customFormat="1" ht="12.75" hidden="1" customHeight="1">
      <c r="A708" s="63" t="s">
        <v>2730</v>
      </c>
      <c r="B708" s="72"/>
      <c r="C708" s="144" t="s">
        <v>2731</v>
      </c>
      <c r="D708" s="46"/>
      <c r="E708" s="264"/>
      <c r="F708" s="265"/>
      <c r="G708" s="266"/>
      <c r="H708" s="267"/>
      <c r="I708" s="268"/>
      <c r="J708" s="265"/>
      <c r="K708" s="265"/>
      <c r="L708" s="269"/>
      <c r="M708" s="268"/>
      <c r="N708" s="269"/>
      <c r="O708" s="36"/>
      <c r="P708" s="51" t="s">
        <v>1474</v>
      </c>
      <c r="Q708" s="36"/>
      <c r="R708" s="36" t="str">
        <f t="shared" si="69"/>
        <v/>
      </c>
      <c r="S708" s="15"/>
      <c r="T708" s="15"/>
      <c r="U708" s="473"/>
      <c r="V708" s="473"/>
      <c r="W708" s="15"/>
      <c r="X708" s="15"/>
      <c r="Y708" s="15"/>
      <c r="Z708" s="15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</row>
    <row r="709" spans="1:42" s="17" customFormat="1" ht="12.75" hidden="1" customHeight="1">
      <c r="A709" s="63" t="s">
        <v>2732</v>
      </c>
      <c r="B709" s="72"/>
      <c r="C709" s="144" t="s">
        <v>2733</v>
      </c>
      <c r="D709" s="46"/>
      <c r="E709" s="264"/>
      <c r="F709" s="265"/>
      <c r="G709" s="266"/>
      <c r="H709" s="267"/>
      <c r="I709" s="268"/>
      <c r="J709" s="265"/>
      <c r="K709" s="265"/>
      <c r="L709" s="269"/>
      <c r="M709" s="268"/>
      <c r="N709" s="269"/>
      <c r="O709" s="36"/>
      <c r="P709" s="51" t="s">
        <v>1474</v>
      </c>
      <c r="Q709" s="36"/>
      <c r="R709" s="36" t="str">
        <f t="shared" si="69"/>
        <v/>
      </c>
      <c r="S709" s="15"/>
      <c r="T709" s="15"/>
      <c r="U709" s="473"/>
      <c r="V709" s="473"/>
      <c r="W709" s="15"/>
      <c r="X709" s="15"/>
      <c r="Y709" s="15"/>
      <c r="Z709" s="15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</row>
    <row r="710" spans="1:42" s="17" customFormat="1" ht="12.75" hidden="1" customHeight="1">
      <c r="A710" s="63" t="s">
        <v>2734</v>
      </c>
      <c r="B710" s="72"/>
      <c r="C710" s="144" t="s">
        <v>2735</v>
      </c>
      <c r="D710" s="46"/>
      <c r="E710" s="264"/>
      <c r="F710" s="265"/>
      <c r="G710" s="266"/>
      <c r="H710" s="267"/>
      <c r="I710" s="268"/>
      <c r="J710" s="265"/>
      <c r="K710" s="265"/>
      <c r="L710" s="269"/>
      <c r="M710" s="268"/>
      <c r="N710" s="269"/>
      <c r="O710" s="36"/>
      <c r="P710" s="51" t="s">
        <v>1474</v>
      </c>
      <c r="Q710" s="36"/>
      <c r="R710" s="36" t="str">
        <f t="shared" si="69"/>
        <v/>
      </c>
      <c r="S710" s="15"/>
      <c r="T710" s="15"/>
      <c r="U710" s="473"/>
      <c r="V710" s="473"/>
      <c r="W710" s="15"/>
      <c r="X710" s="15"/>
      <c r="Y710" s="15"/>
      <c r="Z710" s="15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</row>
    <row r="711" spans="1:42" s="143" customFormat="1" ht="12.75" customHeight="1" thickTop="1">
      <c r="A711" s="137" t="s">
        <v>2736</v>
      </c>
      <c r="B711" s="468"/>
      <c r="C711" s="462" t="s">
        <v>2737</v>
      </c>
      <c r="D711" s="469"/>
      <c r="E711" s="463">
        <v>1</v>
      </c>
      <c r="F711" s="464">
        <v>13</v>
      </c>
      <c r="G711" s="465">
        <v>44</v>
      </c>
      <c r="H711" s="470">
        <v>1</v>
      </c>
      <c r="I711" s="471">
        <v>13</v>
      </c>
      <c r="J711" s="464">
        <v>44</v>
      </c>
      <c r="K711" s="464"/>
      <c r="L711" s="472"/>
      <c r="M711" s="463">
        <f>I711+K711</f>
        <v>13</v>
      </c>
      <c r="N711" s="472">
        <f>J711+L711</f>
        <v>44</v>
      </c>
      <c r="O711" s="138"/>
      <c r="P711" s="139" t="s">
        <v>1474</v>
      </c>
      <c r="Q711" s="138"/>
      <c r="R711" s="138" t="str">
        <f t="shared" si="69"/>
        <v>M</v>
      </c>
      <c r="S711" s="140"/>
      <c r="T711" s="140"/>
      <c r="U711" s="474"/>
      <c r="V711" s="474"/>
      <c r="W711" s="140"/>
      <c r="X711" s="140"/>
      <c r="Y711" s="140"/>
      <c r="Z711" s="140"/>
      <c r="AA711" s="142"/>
      <c r="AB711" s="142"/>
      <c r="AC711" s="142"/>
      <c r="AD711" s="142"/>
      <c r="AE711" s="142"/>
      <c r="AF711" s="142"/>
      <c r="AG711" s="142"/>
      <c r="AH711" s="142"/>
      <c r="AI711" s="142"/>
      <c r="AJ711" s="142"/>
      <c r="AK711" s="142"/>
      <c r="AL711" s="142"/>
      <c r="AM711" s="142"/>
      <c r="AN711" s="142"/>
      <c r="AO711" s="142"/>
      <c r="AP711" s="142"/>
    </row>
    <row r="712" spans="1:42" s="17" customFormat="1" ht="12.75" customHeight="1">
      <c r="A712" s="63" t="s">
        <v>2738</v>
      </c>
      <c r="B712" s="72"/>
      <c r="C712" s="144" t="s">
        <v>2739</v>
      </c>
      <c r="D712" s="46"/>
      <c r="E712" s="463">
        <v>1</v>
      </c>
      <c r="F712" s="464">
        <v>84</v>
      </c>
      <c r="G712" s="465">
        <v>557</v>
      </c>
      <c r="H712" s="470">
        <v>1</v>
      </c>
      <c r="I712" s="471">
        <v>84</v>
      </c>
      <c r="J712" s="464">
        <v>557</v>
      </c>
      <c r="K712" s="464"/>
      <c r="L712" s="472"/>
      <c r="M712" s="463">
        <f t="shared" ref="M712:N721" si="76">I712+K712</f>
        <v>84</v>
      </c>
      <c r="N712" s="472">
        <f t="shared" si="76"/>
        <v>557</v>
      </c>
      <c r="O712" s="36"/>
      <c r="P712" s="51" t="s">
        <v>1474</v>
      </c>
      <c r="Q712" s="36"/>
      <c r="R712" s="36" t="str">
        <f t="shared" si="69"/>
        <v>M</v>
      </c>
      <c r="S712" s="15"/>
      <c r="T712" s="15"/>
      <c r="U712" s="473"/>
      <c r="V712" s="473"/>
      <c r="W712" s="15"/>
      <c r="X712" s="15"/>
      <c r="Y712" s="15"/>
      <c r="Z712" s="15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</row>
    <row r="713" spans="1:42" s="17" customFormat="1" ht="12.75" hidden="1" customHeight="1">
      <c r="A713" s="63" t="s">
        <v>2740</v>
      </c>
      <c r="B713" s="72"/>
      <c r="C713" s="144" t="s">
        <v>1757</v>
      </c>
      <c r="D713" s="46"/>
      <c r="E713" s="264"/>
      <c r="F713" s="265"/>
      <c r="G713" s="266"/>
      <c r="H713" s="267"/>
      <c r="I713" s="268"/>
      <c r="J713" s="265"/>
      <c r="K713" s="265"/>
      <c r="L713" s="269"/>
      <c r="M713" s="264">
        <f t="shared" si="76"/>
        <v>0</v>
      </c>
      <c r="N713" s="269">
        <f t="shared" si="76"/>
        <v>0</v>
      </c>
      <c r="O713" s="36"/>
      <c r="P713" s="51" t="s">
        <v>1474</v>
      </c>
      <c r="Q713" s="36"/>
      <c r="R713" s="36" t="str">
        <f t="shared" si="69"/>
        <v/>
      </c>
      <c r="S713" s="15"/>
      <c r="T713" s="15"/>
      <c r="U713" s="473"/>
      <c r="V713" s="473"/>
      <c r="W713" s="15"/>
      <c r="X713" s="15"/>
      <c r="Y713" s="15"/>
      <c r="Z713" s="15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</row>
    <row r="714" spans="1:42" s="143" customFormat="1" ht="12.75" customHeight="1">
      <c r="A714" s="137" t="s">
        <v>2741</v>
      </c>
      <c r="B714" s="468"/>
      <c r="C714" s="462" t="s">
        <v>2742</v>
      </c>
      <c r="D714" s="469"/>
      <c r="E714" s="463">
        <v>1</v>
      </c>
      <c r="F714" s="464">
        <v>97</v>
      </c>
      <c r="G714" s="465">
        <v>516</v>
      </c>
      <c r="H714" s="470">
        <v>4</v>
      </c>
      <c r="I714" s="471">
        <v>97</v>
      </c>
      <c r="J714" s="464">
        <v>516</v>
      </c>
      <c r="K714" s="464"/>
      <c r="L714" s="472"/>
      <c r="M714" s="463">
        <f t="shared" si="76"/>
        <v>97</v>
      </c>
      <c r="N714" s="472">
        <f t="shared" si="76"/>
        <v>516</v>
      </c>
      <c r="O714" s="138"/>
      <c r="P714" s="139" t="s">
        <v>1474</v>
      </c>
      <c r="Q714" s="138"/>
      <c r="R714" s="138" t="str">
        <f t="shared" si="69"/>
        <v>M</v>
      </c>
      <c r="S714" s="140"/>
      <c r="T714" s="140"/>
      <c r="U714" s="474"/>
      <c r="V714" s="474"/>
      <c r="W714" s="140"/>
      <c r="X714" s="140"/>
      <c r="Y714" s="140"/>
      <c r="Z714" s="140"/>
      <c r="AA714" s="142"/>
      <c r="AB714" s="142"/>
      <c r="AC714" s="142"/>
      <c r="AD714" s="142"/>
      <c r="AE714" s="142"/>
      <c r="AF714" s="142"/>
      <c r="AG714" s="142"/>
      <c r="AH714" s="142"/>
      <c r="AI714" s="142"/>
      <c r="AJ714" s="142"/>
      <c r="AK714" s="142"/>
      <c r="AL714" s="142"/>
      <c r="AM714" s="142"/>
      <c r="AN714" s="142"/>
      <c r="AO714" s="142"/>
      <c r="AP714" s="142"/>
    </row>
    <row r="715" spans="1:42" s="17" customFormat="1" ht="12.75" hidden="1" customHeight="1">
      <c r="A715" s="63" t="s">
        <v>2743</v>
      </c>
      <c r="B715" s="72"/>
      <c r="C715" s="144" t="s">
        <v>2744</v>
      </c>
      <c r="D715" s="46"/>
      <c r="E715" s="264"/>
      <c r="F715" s="265"/>
      <c r="G715" s="266"/>
      <c r="H715" s="267"/>
      <c r="I715" s="268"/>
      <c r="J715" s="265"/>
      <c r="K715" s="265"/>
      <c r="L715" s="269"/>
      <c r="M715" s="264">
        <f t="shared" si="76"/>
        <v>0</v>
      </c>
      <c r="N715" s="269">
        <f t="shared" si="76"/>
        <v>0</v>
      </c>
      <c r="O715" s="36"/>
      <c r="P715" s="51" t="s">
        <v>1474</v>
      </c>
      <c r="Q715" s="36"/>
      <c r="R715" s="36" t="str">
        <f t="shared" ref="R715:R778" si="77">IF(SUM(E715:N715)=0,"",P715)</f>
        <v/>
      </c>
      <c r="S715" s="15"/>
      <c r="T715" s="15"/>
      <c r="U715" s="473"/>
      <c r="V715" s="473"/>
      <c r="W715" s="15"/>
      <c r="X715" s="15"/>
      <c r="Y715" s="15"/>
      <c r="Z715" s="15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</row>
    <row r="716" spans="1:42" s="17" customFormat="1" ht="12.75" hidden="1" customHeight="1">
      <c r="A716" s="63" t="s">
        <v>2745</v>
      </c>
      <c r="B716" s="72"/>
      <c r="C716" s="144" t="s">
        <v>2746</v>
      </c>
      <c r="D716" s="46"/>
      <c r="E716" s="264"/>
      <c r="F716" s="265"/>
      <c r="G716" s="266"/>
      <c r="H716" s="267"/>
      <c r="I716" s="268"/>
      <c r="J716" s="265"/>
      <c r="K716" s="265"/>
      <c r="L716" s="269"/>
      <c r="M716" s="264">
        <f t="shared" si="76"/>
        <v>0</v>
      </c>
      <c r="N716" s="269">
        <f t="shared" si="76"/>
        <v>0</v>
      </c>
      <c r="O716" s="36"/>
      <c r="P716" s="51" t="s">
        <v>1474</v>
      </c>
      <c r="Q716" s="36"/>
      <c r="R716" s="36" t="str">
        <f t="shared" si="77"/>
        <v/>
      </c>
      <c r="S716" s="15"/>
      <c r="T716" s="15"/>
      <c r="U716" s="473"/>
      <c r="V716" s="473"/>
      <c r="W716" s="15"/>
      <c r="X716" s="15"/>
      <c r="Y716" s="15"/>
      <c r="Z716" s="15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</row>
    <row r="717" spans="1:42" s="129" customFormat="1" ht="12.75" customHeight="1">
      <c r="A717" s="126" t="s">
        <v>2726</v>
      </c>
      <c r="B717" s="131"/>
      <c r="C717" s="144" t="s">
        <v>2727</v>
      </c>
      <c r="D717" s="132"/>
      <c r="E717" s="463">
        <v>3</v>
      </c>
      <c r="F717" s="464">
        <v>250</v>
      </c>
      <c r="G717" s="465">
        <v>1159</v>
      </c>
      <c r="H717" s="470">
        <v>3</v>
      </c>
      <c r="I717" s="471">
        <v>250</v>
      </c>
      <c r="J717" s="464">
        <v>1159</v>
      </c>
      <c r="K717" s="464"/>
      <c r="L717" s="472"/>
      <c r="M717" s="463">
        <f t="shared" si="76"/>
        <v>250</v>
      </c>
      <c r="N717" s="472">
        <f t="shared" si="76"/>
        <v>1159</v>
      </c>
      <c r="O717" s="150"/>
      <c r="P717" s="151" t="s">
        <v>1473</v>
      </c>
      <c r="Q717" s="150"/>
      <c r="R717" s="150" t="str">
        <f t="shared" si="77"/>
        <v>C</v>
      </c>
      <c r="S717" s="5"/>
      <c r="T717" s="5"/>
      <c r="U717" s="475"/>
      <c r="V717" s="475"/>
      <c r="W717" s="5"/>
      <c r="X717" s="5"/>
      <c r="Y717" s="5"/>
      <c r="Z717" s="5"/>
      <c r="AA717" s="128"/>
      <c r="AB717" s="128"/>
      <c r="AC717" s="128"/>
      <c r="AD717" s="128"/>
      <c r="AE717" s="128"/>
      <c r="AF717" s="128"/>
      <c r="AG717" s="128"/>
      <c r="AH717" s="128"/>
      <c r="AI717" s="128"/>
      <c r="AJ717" s="128"/>
      <c r="AK717" s="128"/>
      <c r="AL717" s="128"/>
      <c r="AM717" s="128"/>
      <c r="AN717" s="128"/>
      <c r="AO717" s="128"/>
      <c r="AP717" s="128"/>
    </row>
    <row r="718" spans="1:42" s="17" customFormat="1" ht="12.75" hidden="1" customHeight="1">
      <c r="A718" s="63" t="s">
        <v>2747</v>
      </c>
      <c r="B718" s="72"/>
      <c r="C718" s="144" t="s">
        <v>2748</v>
      </c>
      <c r="D718" s="46"/>
      <c r="E718" s="264"/>
      <c r="F718" s="265"/>
      <c r="G718" s="266"/>
      <c r="H718" s="267"/>
      <c r="I718" s="268"/>
      <c r="J718" s="265"/>
      <c r="K718" s="265"/>
      <c r="L718" s="269"/>
      <c r="M718" s="264">
        <f t="shared" si="76"/>
        <v>0</v>
      </c>
      <c r="N718" s="269">
        <f t="shared" si="76"/>
        <v>0</v>
      </c>
      <c r="O718" s="36"/>
      <c r="P718" s="51" t="s">
        <v>1474</v>
      </c>
      <c r="Q718" s="36"/>
      <c r="R718" s="36" t="str">
        <f t="shared" si="77"/>
        <v/>
      </c>
      <c r="S718" s="15"/>
      <c r="T718" s="15"/>
      <c r="U718" s="473"/>
      <c r="V718" s="473"/>
      <c r="W718" s="15"/>
      <c r="X718" s="15"/>
      <c r="Y718" s="15"/>
      <c r="Z718" s="15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</row>
    <row r="719" spans="1:42" s="143" customFormat="1" ht="12.75" customHeight="1">
      <c r="A719" s="137" t="s">
        <v>2749</v>
      </c>
      <c r="B719" s="468"/>
      <c r="C719" s="462" t="s">
        <v>2750</v>
      </c>
      <c r="D719" s="469"/>
      <c r="E719" s="463">
        <v>1</v>
      </c>
      <c r="F719" s="464">
        <v>75</v>
      </c>
      <c r="G719" s="465">
        <v>500</v>
      </c>
      <c r="H719" s="470">
        <v>1</v>
      </c>
      <c r="I719" s="471">
        <v>75</v>
      </c>
      <c r="J719" s="464">
        <v>500</v>
      </c>
      <c r="K719" s="464"/>
      <c r="L719" s="472"/>
      <c r="M719" s="463">
        <f t="shared" si="76"/>
        <v>75</v>
      </c>
      <c r="N719" s="472">
        <f t="shared" si="76"/>
        <v>500</v>
      </c>
      <c r="O719" s="138"/>
      <c r="P719" s="139" t="s">
        <v>1474</v>
      </c>
      <c r="Q719" s="138"/>
      <c r="R719" s="138" t="str">
        <f t="shared" si="77"/>
        <v>M</v>
      </c>
      <c r="S719" s="140"/>
      <c r="T719" s="140"/>
      <c r="U719" s="474"/>
      <c r="V719" s="474"/>
      <c r="W719" s="140"/>
      <c r="X719" s="140"/>
      <c r="Y719" s="140"/>
      <c r="Z719" s="140"/>
      <c r="AA719" s="142"/>
      <c r="AB719" s="142"/>
      <c r="AC719" s="142"/>
      <c r="AD719" s="142"/>
      <c r="AE719" s="142"/>
      <c r="AF719" s="142"/>
      <c r="AG719" s="142"/>
      <c r="AH719" s="142"/>
      <c r="AI719" s="142"/>
      <c r="AJ719" s="142"/>
      <c r="AK719" s="142"/>
      <c r="AL719" s="142"/>
      <c r="AM719" s="142"/>
      <c r="AN719" s="142"/>
      <c r="AO719" s="142"/>
      <c r="AP719" s="142"/>
    </row>
    <row r="720" spans="1:42" s="143" customFormat="1" ht="12.75" customHeight="1">
      <c r="A720" s="137" t="s">
        <v>2751</v>
      </c>
      <c r="B720" s="468"/>
      <c r="C720" s="462" t="s">
        <v>2752</v>
      </c>
      <c r="D720" s="469"/>
      <c r="E720" s="463">
        <v>1</v>
      </c>
      <c r="F720" s="464">
        <v>86</v>
      </c>
      <c r="G720" s="465">
        <v>415</v>
      </c>
      <c r="H720" s="470">
        <v>1</v>
      </c>
      <c r="I720" s="471">
        <v>86</v>
      </c>
      <c r="J720" s="464">
        <v>415</v>
      </c>
      <c r="K720" s="464"/>
      <c r="L720" s="472"/>
      <c r="M720" s="463">
        <f t="shared" si="76"/>
        <v>86</v>
      </c>
      <c r="N720" s="472">
        <f t="shared" si="76"/>
        <v>415</v>
      </c>
      <c r="O720" s="138"/>
      <c r="P720" s="139" t="s">
        <v>1474</v>
      </c>
      <c r="Q720" s="138"/>
      <c r="R720" s="138" t="str">
        <f t="shared" si="77"/>
        <v>M</v>
      </c>
      <c r="S720" s="140"/>
      <c r="T720" s="140"/>
      <c r="U720" s="474"/>
      <c r="V720" s="474"/>
      <c r="W720" s="140"/>
      <c r="X720" s="140"/>
      <c r="Y720" s="140"/>
      <c r="Z720" s="140"/>
      <c r="AA720" s="142"/>
      <c r="AB720" s="142"/>
      <c r="AC720" s="142"/>
      <c r="AD720" s="142"/>
      <c r="AE720" s="142"/>
      <c r="AF720" s="142"/>
      <c r="AG720" s="142"/>
      <c r="AH720" s="142"/>
      <c r="AI720" s="142"/>
      <c r="AJ720" s="142"/>
      <c r="AK720" s="142"/>
      <c r="AL720" s="142"/>
      <c r="AM720" s="142"/>
      <c r="AN720" s="142"/>
      <c r="AO720" s="142"/>
      <c r="AP720" s="142"/>
    </row>
    <row r="721" spans="1:42" s="17" customFormat="1" ht="12.75" customHeight="1">
      <c r="A721" s="63" t="s">
        <v>2753</v>
      </c>
      <c r="B721" s="72"/>
      <c r="C721" s="144" t="s">
        <v>2754</v>
      </c>
      <c r="D721" s="46"/>
      <c r="E721" s="264">
        <v>7</v>
      </c>
      <c r="F721" s="265">
        <v>154</v>
      </c>
      <c r="G721" s="266">
        <v>744</v>
      </c>
      <c r="H721" s="470">
        <v>4</v>
      </c>
      <c r="I721" s="268">
        <v>154</v>
      </c>
      <c r="J721" s="265">
        <v>744</v>
      </c>
      <c r="K721" s="265"/>
      <c r="L721" s="269"/>
      <c r="M721" s="264">
        <f t="shared" si="76"/>
        <v>154</v>
      </c>
      <c r="N721" s="269">
        <f t="shared" si="76"/>
        <v>744</v>
      </c>
      <c r="O721" s="36"/>
      <c r="P721" s="51" t="s">
        <v>1474</v>
      </c>
      <c r="Q721" s="36"/>
      <c r="R721" s="36" t="str">
        <f t="shared" si="77"/>
        <v>M</v>
      </c>
      <c r="S721" s="15"/>
      <c r="T721" s="15"/>
      <c r="U721" s="473"/>
      <c r="V721" s="473"/>
      <c r="W721" s="15"/>
      <c r="X721" s="15"/>
      <c r="Y721" s="15"/>
      <c r="Z721" s="15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</row>
    <row r="722" spans="1:42" s="17" customFormat="1" ht="12.75" hidden="1" customHeight="1">
      <c r="A722" s="63" t="s">
        <v>2755</v>
      </c>
      <c r="B722" s="72"/>
      <c r="C722" s="144" t="s">
        <v>2756</v>
      </c>
      <c r="D722" s="46"/>
      <c r="E722" s="264"/>
      <c r="F722" s="265"/>
      <c r="G722" s="266"/>
      <c r="H722" s="267"/>
      <c r="I722" s="268"/>
      <c r="J722" s="265"/>
      <c r="K722" s="265"/>
      <c r="L722" s="269"/>
      <c r="M722" s="268"/>
      <c r="N722" s="269"/>
      <c r="O722" s="36"/>
      <c r="P722" s="51" t="s">
        <v>1474</v>
      </c>
      <c r="Q722" s="36"/>
      <c r="R722" s="36" t="str">
        <f t="shared" si="77"/>
        <v/>
      </c>
      <c r="S722" s="15"/>
      <c r="T722" s="15"/>
      <c r="U722" s="473"/>
      <c r="V722" s="473"/>
      <c r="W722" s="15"/>
      <c r="X722" s="15"/>
      <c r="Y722" s="15"/>
      <c r="Z722" s="15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</row>
    <row r="723" spans="1:42" s="17" customFormat="1" ht="12.75" hidden="1" customHeight="1">
      <c r="A723" s="63" t="s">
        <v>2757</v>
      </c>
      <c r="B723" s="72"/>
      <c r="C723" s="144" t="s">
        <v>2758</v>
      </c>
      <c r="D723" s="46"/>
      <c r="E723" s="264"/>
      <c r="F723" s="265"/>
      <c r="G723" s="266"/>
      <c r="H723" s="267"/>
      <c r="I723" s="268"/>
      <c r="J723" s="265"/>
      <c r="K723" s="265"/>
      <c r="L723" s="269"/>
      <c r="M723" s="268"/>
      <c r="N723" s="269"/>
      <c r="O723" s="36"/>
      <c r="P723" s="51" t="s">
        <v>1474</v>
      </c>
      <c r="Q723" s="36"/>
      <c r="R723" s="36" t="str">
        <f t="shared" si="77"/>
        <v/>
      </c>
      <c r="S723" s="15"/>
      <c r="T723" s="15"/>
      <c r="U723" s="473"/>
      <c r="V723" s="473"/>
      <c r="W723" s="15"/>
      <c r="X723" s="15"/>
      <c r="Y723" s="15"/>
      <c r="Z723" s="15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</row>
    <row r="724" spans="1:42" s="143" customFormat="1" ht="12.75" customHeight="1" thickBot="1">
      <c r="A724" s="137" t="s">
        <v>2759</v>
      </c>
      <c r="B724" s="468"/>
      <c r="C724" s="462" t="s">
        <v>1588</v>
      </c>
      <c r="D724" s="469"/>
      <c r="E724" s="463">
        <v>6</v>
      </c>
      <c r="F724" s="464">
        <v>210</v>
      </c>
      <c r="G724" s="465">
        <v>1117</v>
      </c>
      <c r="H724" s="470">
        <v>9</v>
      </c>
      <c r="I724" s="471">
        <v>210</v>
      </c>
      <c r="J724" s="464">
        <v>1117</v>
      </c>
      <c r="K724" s="464"/>
      <c r="L724" s="472"/>
      <c r="M724" s="463">
        <f>I724+K724</f>
        <v>210</v>
      </c>
      <c r="N724" s="472">
        <f>J724+L724</f>
        <v>1117</v>
      </c>
      <c r="O724" s="138"/>
      <c r="P724" s="139" t="s">
        <v>1474</v>
      </c>
      <c r="Q724" s="138"/>
      <c r="R724" s="138" t="str">
        <f t="shared" si="77"/>
        <v>M</v>
      </c>
      <c r="S724" s="140"/>
      <c r="T724" s="140"/>
      <c r="U724" s="474"/>
      <c r="V724" s="474"/>
      <c r="W724" s="140"/>
      <c r="X724" s="140"/>
      <c r="Y724" s="140"/>
      <c r="Z724" s="140"/>
      <c r="AA724" s="142"/>
      <c r="AB724" s="142"/>
      <c r="AC724" s="142"/>
      <c r="AD724" s="142"/>
      <c r="AE724" s="142"/>
      <c r="AF724" s="142"/>
      <c r="AG724" s="142"/>
      <c r="AH724" s="142"/>
      <c r="AI724" s="142"/>
      <c r="AJ724" s="142"/>
      <c r="AK724" s="142"/>
      <c r="AL724" s="142"/>
      <c r="AM724" s="142"/>
      <c r="AN724" s="142"/>
      <c r="AO724" s="142"/>
      <c r="AP724" s="142"/>
    </row>
    <row r="725" spans="1:42" s="17" customFormat="1" ht="12.75" hidden="1" customHeight="1">
      <c r="A725" s="63" t="s">
        <v>2760</v>
      </c>
      <c r="B725" s="72"/>
      <c r="C725" s="144" t="s">
        <v>1694</v>
      </c>
      <c r="D725" s="46"/>
      <c r="E725" s="264"/>
      <c r="F725" s="265"/>
      <c r="G725" s="266"/>
      <c r="H725" s="267"/>
      <c r="I725" s="268"/>
      <c r="J725" s="265"/>
      <c r="K725" s="265"/>
      <c r="L725" s="269"/>
      <c r="M725" s="268"/>
      <c r="N725" s="269"/>
      <c r="O725" s="36"/>
      <c r="P725" s="51" t="s">
        <v>1474</v>
      </c>
      <c r="Q725" s="36"/>
      <c r="R725" s="36" t="str">
        <f t="shared" si="77"/>
        <v/>
      </c>
      <c r="S725" s="15"/>
      <c r="T725" s="15"/>
      <c r="U725" s="473"/>
      <c r="V725" s="473"/>
      <c r="W725" s="15"/>
      <c r="X725" s="15"/>
      <c r="Y725" s="15"/>
      <c r="Z725" s="15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</row>
    <row r="726" spans="1:42" s="17" customFormat="1" ht="12.75" hidden="1" customHeight="1">
      <c r="A726" s="63" t="s">
        <v>2761</v>
      </c>
      <c r="B726" s="72"/>
      <c r="C726" s="144" t="s">
        <v>2214</v>
      </c>
      <c r="D726" s="46"/>
      <c r="E726" s="264"/>
      <c r="F726" s="265"/>
      <c r="G726" s="266"/>
      <c r="H726" s="267"/>
      <c r="I726" s="268"/>
      <c r="J726" s="265"/>
      <c r="K726" s="265"/>
      <c r="L726" s="269"/>
      <c r="M726" s="268"/>
      <c r="N726" s="269"/>
      <c r="O726" s="36"/>
      <c r="P726" s="51" t="s">
        <v>1474</v>
      </c>
      <c r="Q726" s="36"/>
      <c r="R726" s="36" t="str">
        <f t="shared" si="77"/>
        <v/>
      </c>
      <c r="S726" s="15"/>
      <c r="T726" s="15"/>
      <c r="U726" s="473"/>
      <c r="V726" s="473"/>
      <c r="W726" s="15"/>
      <c r="X726" s="15"/>
      <c r="Y726" s="15"/>
      <c r="Z726" s="15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</row>
    <row r="727" spans="1:42" s="17" customFormat="1" ht="12.75" hidden="1" customHeight="1" thickBot="1">
      <c r="A727" s="63" t="s">
        <v>2762</v>
      </c>
      <c r="B727" s="182"/>
      <c r="C727" s="211" t="s">
        <v>2763</v>
      </c>
      <c r="D727" s="191"/>
      <c r="E727" s="270"/>
      <c r="F727" s="271"/>
      <c r="G727" s="272"/>
      <c r="H727" s="273"/>
      <c r="I727" s="274"/>
      <c r="J727" s="271"/>
      <c r="K727" s="271"/>
      <c r="L727" s="275"/>
      <c r="M727" s="274"/>
      <c r="N727" s="275"/>
      <c r="O727" s="36"/>
      <c r="P727" s="51" t="s">
        <v>1474</v>
      </c>
      <c r="Q727" s="36"/>
      <c r="R727" s="36" t="str">
        <f t="shared" si="77"/>
        <v/>
      </c>
      <c r="S727" s="15"/>
      <c r="T727" s="15"/>
      <c r="U727" s="473"/>
      <c r="V727" s="473"/>
      <c r="W727" s="15"/>
      <c r="X727" s="15"/>
      <c r="Y727" s="15"/>
      <c r="Z727" s="15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</row>
    <row r="728" spans="1:42" s="18" customFormat="1" ht="15.75" customHeight="1" thickBot="1">
      <c r="A728" s="63" t="s">
        <v>2764</v>
      </c>
      <c r="B728" s="879" t="s">
        <v>2765</v>
      </c>
      <c r="C728" s="880"/>
      <c r="D728" s="183"/>
      <c r="E728" s="550">
        <f t="shared" ref="E728:L728" si="78">SUM(E729:E743)</f>
        <v>26</v>
      </c>
      <c r="F728" s="337">
        <f t="shared" si="78"/>
        <v>8749</v>
      </c>
      <c r="G728" s="338">
        <f>SUM(G729:G743)</f>
        <v>43659</v>
      </c>
      <c r="H728" s="339">
        <f t="shared" si="78"/>
        <v>28</v>
      </c>
      <c r="I728" s="549">
        <f t="shared" si="78"/>
        <v>11745</v>
      </c>
      <c r="J728" s="546">
        <f t="shared" si="78"/>
        <v>59175</v>
      </c>
      <c r="K728" s="546">
        <f t="shared" si="78"/>
        <v>0</v>
      </c>
      <c r="L728" s="551">
        <f t="shared" si="78"/>
        <v>0</v>
      </c>
      <c r="M728" s="549">
        <f>SUM(M729:M743)</f>
        <v>11745</v>
      </c>
      <c r="N728" s="551">
        <f>SUM(N729:N743)</f>
        <v>59175</v>
      </c>
      <c r="O728" s="36"/>
      <c r="P728" s="51" t="s">
        <v>1500</v>
      </c>
      <c r="Q728" s="36"/>
      <c r="R728" s="36" t="str">
        <f t="shared" si="77"/>
        <v>P</v>
      </c>
      <c r="S728" s="15"/>
      <c r="T728" s="15"/>
      <c r="U728" s="473">
        <f>SUM(M730:M743)</f>
        <v>11745</v>
      </c>
      <c r="V728" s="473">
        <f>SUM(N730:N743)</f>
        <v>59175</v>
      </c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</row>
    <row r="729" spans="1:42" s="17" customFormat="1" ht="12.75" hidden="1" customHeight="1">
      <c r="A729" s="63" t="s">
        <v>2767</v>
      </c>
      <c r="B729" s="95"/>
      <c r="C729" s="152" t="s">
        <v>2768</v>
      </c>
      <c r="D729" s="46"/>
      <c r="E729" s="258"/>
      <c r="F729" s="259"/>
      <c r="G729" s="260"/>
      <c r="H729" s="261"/>
      <c r="I729" s="262"/>
      <c r="J729" s="259"/>
      <c r="K729" s="259"/>
      <c r="L729" s="263"/>
      <c r="M729" s="262"/>
      <c r="N729" s="263"/>
      <c r="O729" s="36"/>
      <c r="P729" s="51" t="s">
        <v>1474</v>
      </c>
      <c r="Q729" s="36"/>
      <c r="R729" s="36" t="str">
        <f t="shared" si="77"/>
        <v/>
      </c>
      <c r="S729" s="15"/>
      <c r="T729" s="15"/>
      <c r="U729" s="473"/>
      <c r="V729" s="473"/>
      <c r="W729" s="15"/>
      <c r="X729" s="15"/>
      <c r="Y729" s="15"/>
      <c r="Z729" s="15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</row>
    <row r="730" spans="1:42" s="129" customFormat="1" ht="12.75" hidden="1" customHeight="1">
      <c r="A730" s="126" t="s">
        <v>2769</v>
      </c>
      <c r="B730" s="131"/>
      <c r="C730" s="144" t="s">
        <v>2770</v>
      </c>
      <c r="D730" s="132"/>
      <c r="E730" s="264"/>
      <c r="F730" s="265"/>
      <c r="G730" s="266"/>
      <c r="H730" s="267"/>
      <c r="I730" s="268"/>
      <c r="J730" s="265"/>
      <c r="K730" s="289">
        <v>0</v>
      </c>
      <c r="L730" s="293">
        <v>0</v>
      </c>
      <c r="M730" s="319">
        <f t="shared" ref="M730:N743" si="79">I730+K730</f>
        <v>0</v>
      </c>
      <c r="N730" s="363">
        <f t="shared" si="79"/>
        <v>0</v>
      </c>
      <c r="O730" s="150"/>
      <c r="P730" s="151" t="s">
        <v>1474</v>
      </c>
      <c r="Q730" s="150"/>
      <c r="R730" s="150" t="str">
        <f t="shared" si="77"/>
        <v/>
      </c>
      <c r="S730" s="5"/>
      <c r="T730" s="5"/>
      <c r="U730" s="475"/>
      <c r="V730" s="475"/>
      <c r="W730" s="5"/>
      <c r="X730" s="5"/>
      <c r="Y730" s="5"/>
      <c r="Z730" s="5"/>
      <c r="AA730" s="128"/>
      <c r="AB730" s="128"/>
      <c r="AC730" s="128"/>
      <c r="AD730" s="128"/>
      <c r="AE730" s="128"/>
      <c r="AF730" s="128"/>
      <c r="AG730" s="128"/>
      <c r="AH730" s="128"/>
      <c r="AI730" s="128"/>
      <c r="AJ730" s="128"/>
      <c r="AK730" s="128"/>
      <c r="AL730" s="128"/>
      <c r="AM730" s="128"/>
      <c r="AN730" s="128"/>
      <c r="AO730" s="128"/>
      <c r="AP730" s="128"/>
    </row>
    <row r="731" spans="1:42" s="129" customFormat="1" ht="12.75" hidden="1" customHeight="1">
      <c r="A731" s="126" t="s">
        <v>2771</v>
      </c>
      <c r="B731" s="131"/>
      <c r="C731" s="144" t="s">
        <v>2773</v>
      </c>
      <c r="D731" s="132"/>
      <c r="E731" s="264"/>
      <c r="F731" s="265"/>
      <c r="G731" s="266"/>
      <c r="H731" s="267"/>
      <c r="I731" s="268"/>
      <c r="J731" s="265"/>
      <c r="K731" s="265"/>
      <c r="L731" s="269"/>
      <c r="M731" s="258">
        <f t="shared" si="79"/>
        <v>0</v>
      </c>
      <c r="N731" s="263">
        <f t="shared" si="79"/>
        <v>0</v>
      </c>
      <c r="O731" s="150"/>
      <c r="P731" s="151" t="s">
        <v>1474</v>
      </c>
      <c r="Q731" s="150"/>
      <c r="R731" s="150" t="str">
        <f t="shared" si="77"/>
        <v/>
      </c>
      <c r="S731" s="5"/>
      <c r="T731" s="5"/>
      <c r="U731" s="475"/>
      <c r="V731" s="475"/>
      <c r="W731" s="5"/>
      <c r="X731" s="5"/>
      <c r="Y731" s="5"/>
      <c r="Z731" s="5"/>
      <c r="AA731" s="128"/>
      <c r="AB731" s="128"/>
      <c r="AC731" s="128"/>
      <c r="AD731" s="128"/>
      <c r="AE731" s="128"/>
      <c r="AF731" s="128"/>
      <c r="AG731" s="128"/>
      <c r="AH731" s="128"/>
      <c r="AI731" s="128"/>
      <c r="AJ731" s="128"/>
      <c r="AK731" s="128"/>
      <c r="AL731" s="128"/>
      <c r="AM731" s="128"/>
      <c r="AN731" s="128"/>
      <c r="AO731" s="128"/>
      <c r="AP731" s="128"/>
    </row>
    <row r="732" spans="1:42" s="129" customFormat="1" ht="12.75" hidden="1" customHeight="1">
      <c r="A732" s="126" t="s">
        <v>2774</v>
      </c>
      <c r="B732" s="131"/>
      <c r="C732" s="144" t="s">
        <v>1910</v>
      </c>
      <c r="D732" s="132"/>
      <c r="E732" s="264"/>
      <c r="F732" s="265"/>
      <c r="G732" s="266"/>
      <c r="H732" s="267"/>
      <c r="I732" s="268"/>
      <c r="J732" s="265"/>
      <c r="K732" s="265"/>
      <c r="L732" s="269"/>
      <c r="M732" s="258">
        <f t="shared" si="79"/>
        <v>0</v>
      </c>
      <c r="N732" s="263">
        <f t="shared" si="79"/>
        <v>0</v>
      </c>
      <c r="O732" s="150"/>
      <c r="P732" s="151" t="s">
        <v>1474</v>
      </c>
      <c r="Q732" s="150"/>
      <c r="R732" s="150" t="str">
        <f t="shared" si="77"/>
        <v/>
      </c>
      <c r="S732" s="5"/>
      <c r="T732" s="5"/>
      <c r="U732" s="475"/>
      <c r="V732" s="475"/>
      <c r="W732" s="5"/>
      <c r="X732" s="5"/>
      <c r="Y732" s="5"/>
      <c r="Z732" s="5"/>
      <c r="AA732" s="128"/>
      <c r="AB732" s="128"/>
      <c r="AC732" s="128"/>
      <c r="AD732" s="128"/>
      <c r="AE732" s="128"/>
      <c r="AF732" s="128"/>
      <c r="AG732" s="128"/>
      <c r="AH732" s="128"/>
      <c r="AI732" s="128"/>
      <c r="AJ732" s="128"/>
      <c r="AK732" s="128"/>
      <c r="AL732" s="128"/>
      <c r="AM732" s="128"/>
      <c r="AN732" s="128"/>
      <c r="AO732" s="128"/>
      <c r="AP732" s="128"/>
    </row>
    <row r="733" spans="1:42" s="129" customFormat="1" ht="12.75" hidden="1" customHeight="1">
      <c r="A733" s="126" t="s">
        <v>2775</v>
      </c>
      <c r="B733" s="131"/>
      <c r="C733" s="144" t="s">
        <v>2776</v>
      </c>
      <c r="D733" s="134"/>
      <c r="E733" s="264"/>
      <c r="F733" s="265"/>
      <c r="G733" s="266"/>
      <c r="H733" s="267"/>
      <c r="I733" s="268"/>
      <c r="J733" s="265"/>
      <c r="K733" s="265"/>
      <c r="L733" s="269"/>
      <c r="M733" s="264">
        <f t="shared" si="79"/>
        <v>0</v>
      </c>
      <c r="N733" s="269">
        <f t="shared" si="79"/>
        <v>0</v>
      </c>
      <c r="O733" s="150"/>
      <c r="P733" s="151" t="s">
        <v>1474</v>
      </c>
      <c r="Q733" s="150"/>
      <c r="R733" s="150" t="str">
        <f t="shared" si="77"/>
        <v/>
      </c>
      <c r="S733" s="5"/>
      <c r="T733" s="5"/>
      <c r="U733" s="475"/>
      <c r="V733" s="475"/>
      <c r="W733" s="5"/>
      <c r="X733" s="5"/>
      <c r="Y733" s="5"/>
      <c r="Z733" s="5"/>
      <c r="AA733" s="128"/>
      <c r="AB733" s="128"/>
      <c r="AC733" s="128"/>
      <c r="AD733" s="128"/>
      <c r="AE733" s="128"/>
      <c r="AF733" s="128"/>
      <c r="AG733" s="128"/>
      <c r="AH733" s="128"/>
      <c r="AI733" s="128"/>
      <c r="AJ733" s="128"/>
      <c r="AK733" s="128"/>
      <c r="AL733" s="128"/>
      <c r="AM733" s="128"/>
      <c r="AN733" s="128"/>
      <c r="AO733" s="128"/>
      <c r="AP733" s="128"/>
    </row>
    <row r="734" spans="1:42" s="129" customFormat="1" ht="12.75" hidden="1" customHeight="1">
      <c r="A734" s="126" t="s">
        <v>2777</v>
      </c>
      <c r="B734" s="133"/>
      <c r="C734" s="152" t="s">
        <v>2778</v>
      </c>
      <c r="D734" s="132"/>
      <c r="E734" s="258"/>
      <c r="F734" s="259"/>
      <c r="G734" s="260"/>
      <c r="H734" s="261"/>
      <c r="I734" s="262"/>
      <c r="J734" s="259"/>
      <c r="K734" s="259"/>
      <c r="L734" s="263"/>
      <c r="M734" s="258">
        <f t="shared" si="79"/>
        <v>0</v>
      </c>
      <c r="N734" s="263">
        <f t="shared" si="79"/>
        <v>0</v>
      </c>
      <c r="O734" s="150"/>
      <c r="P734" s="151" t="s">
        <v>1474</v>
      </c>
      <c r="Q734" s="150"/>
      <c r="R734" s="150" t="str">
        <f t="shared" si="77"/>
        <v/>
      </c>
      <c r="S734" s="5"/>
      <c r="T734" s="5"/>
      <c r="U734" s="475"/>
      <c r="V734" s="475"/>
      <c r="W734" s="5"/>
      <c r="X734" s="5"/>
      <c r="Y734" s="5"/>
      <c r="Z734" s="5"/>
      <c r="AA734" s="128"/>
      <c r="AB734" s="128"/>
      <c r="AC734" s="128"/>
      <c r="AD734" s="128"/>
      <c r="AE734" s="128"/>
      <c r="AF734" s="128"/>
      <c r="AG734" s="128"/>
      <c r="AH734" s="128"/>
      <c r="AI734" s="128"/>
      <c r="AJ734" s="128"/>
      <c r="AK734" s="128"/>
      <c r="AL734" s="128"/>
      <c r="AM734" s="128"/>
      <c r="AN734" s="128"/>
      <c r="AO734" s="128"/>
      <c r="AP734" s="128"/>
    </row>
    <row r="735" spans="1:42" s="129" customFormat="1" ht="12.75" hidden="1" customHeight="1">
      <c r="A735" s="126" t="s">
        <v>2779</v>
      </c>
      <c r="B735" s="131"/>
      <c r="C735" s="144" t="s">
        <v>2780</v>
      </c>
      <c r="D735" s="132"/>
      <c r="E735" s="264"/>
      <c r="F735" s="265"/>
      <c r="G735" s="266"/>
      <c r="H735" s="267"/>
      <c r="I735" s="268"/>
      <c r="J735" s="265"/>
      <c r="K735" s="265"/>
      <c r="L735" s="269"/>
      <c r="M735" s="258">
        <f t="shared" si="79"/>
        <v>0</v>
      </c>
      <c r="N735" s="263">
        <f t="shared" si="79"/>
        <v>0</v>
      </c>
      <c r="O735" s="150"/>
      <c r="P735" s="151" t="s">
        <v>1474</v>
      </c>
      <c r="Q735" s="150"/>
      <c r="R735" s="150" t="str">
        <f t="shared" si="77"/>
        <v/>
      </c>
      <c r="S735" s="5"/>
      <c r="T735" s="5"/>
      <c r="U735" s="475"/>
      <c r="V735" s="475"/>
      <c r="W735" s="5"/>
      <c r="X735" s="5"/>
      <c r="Y735" s="5"/>
      <c r="Z735" s="5"/>
      <c r="AA735" s="128"/>
      <c r="AB735" s="128"/>
      <c r="AC735" s="128"/>
      <c r="AD735" s="128"/>
      <c r="AE735" s="128"/>
      <c r="AF735" s="128"/>
      <c r="AG735" s="128"/>
      <c r="AH735" s="128"/>
      <c r="AI735" s="128"/>
      <c r="AJ735" s="128"/>
      <c r="AK735" s="128"/>
      <c r="AL735" s="128"/>
      <c r="AM735" s="128"/>
      <c r="AN735" s="128"/>
      <c r="AO735" s="128"/>
      <c r="AP735" s="128"/>
    </row>
    <row r="736" spans="1:42" s="129" customFormat="1" ht="12.75" hidden="1" customHeight="1">
      <c r="A736" s="126" t="s">
        <v>2781</v>
      </c>
      <c r="B736" s="131"/>
      <c r="C736" s="144" t="s">
        <v>2782</v>
      </c>
      <c r="D736" s="132"/>
      <c r="E736" s="264"/>
      <c r="F736" s="265"/>
      <c r="G736" s="266"/>
      <c r="H736" s="267"/>
      <c r="I736" s="268"/>
      <c r="J736" s="265"/>
      <c r="K736" s="265"/>
      <c r="L736" s="269"/>
      <c r="M736" s="258">
        <f t="shared" si="79"/>
        <v>0</v>
      </c>
      <c r="N736" s="263">
        <f t="shared" si="79"/>
        <v>0</v>
      </c>
      <c r="O736" s="150"/>
      <c r="P736" s="151" t="s">
        <v>1474</v>
      </c>
      <c r="Q736" s="150"/>
      <c r="R736" s="150" t="str">
        <f t="shared" si="77"/>
        <v/>
      </c>
      <c r="S736" s="5"/>
      <c r="T736" s="5"/>
      <c r="U736" s="475"/>
      <c r="V736" s="475"/>
      <c r="W736" s="5"/>
      <c r="X736" s="5"/>
      <c r="Y736" s="5"/>
      <c r="Z736" s="5"/>
      <c r="AA736" s="128"/>
      <c r="AB736" s="128"/>
      <c r="AC736" s="128"/>
      <c r="AD736" s="128"/>
      <c r="AE736" s="128"/>
      <c r="AF736" s="128"/>
      <c r="AG736" s="128"/>
      <c r="AH736" s="128"/>
      <c r="AI736" s="128"/>
      <c r="AJ736" s="128"/>
      <c r="AK736" s="128"/>
      <c r="AL736" s="128"/>
      <c r="AM736" s="128"/>
      <c r="AN736" s="128"/>
      <c r="AO736" s="128"/>
      <c r="AP736" s="128"/>
    </row>
    <row r="737" spans="1:42" s="129" customFormat="1" ht="12.75" hidden="1" customHeight="1">
      <c r="A737" s="126" t="s">
        <v>2783</v>
      </c>
      <c r="B737" s="131"/>
      <c r="C737" s="144" t="s">
        <v>2784</v>
      </c>
      <c r="D737" s="132"/>
      <c r="E737" s="264"/>
      <c r="F737" s="265"/>
      <c r="G737" s="266"/>
      <c r="H737" s="267"/>
      <c r="I737" s="268"/>
      <c r="J737" s="265"/>
      <c r="K737" s="265"/>
      <c r="L737" s="269"/>
      <c r="M737" s="258">
        <f t="shared" si="79"/>
        <v>0</v>
      </c>
      <c r="N737" s="263">
        <f t="shared" si="79"/>
        <v>0</v>
      </c>
      <c r="O737" s="150"/>
      <c r="P737" s="151" t="s">
        <v>1474</v>
      </c>
      <c r="Q737" s="150"/>
      <c r="R737" s="150" t="str">
        <f t="shared" si="77"/>
        <v/>
      </c>
      <c r="S737" s="5"/>
      <c r="T737" s="5"/>
      <c r="U737" s="475"/>
      <c r="V737" s="475"/>
      <c r="W737" s="5"/>
      <c r="X737" s="5"/>
      <c r="Y737" s="5"/>
      <c r="Z737" s="5"/>
      <c r="AA737" s="128"/>
      <c r="AB737" s="128"/>
      <c r="AC737" s="128"/>
      <c r="AD737" s="128"/>
      <c r="AE737" s="128"/>
      <c r="AF737" s="128"/>
      <c r="AG737" s="128"/>
      <c r="AH737" s="128"/>
      <c r="AI737" s="128"/>
      <c r="AJ737" s="128"/>
      <c r="AK737" s="128"/>
      <c r="AL737" s="128"/>
      <c r="AM737" s="128"/>
      <c r="AN737" s="128"/>
      <c r="AO737" s="128"/>
      <c r="AP737" s="128"/>
    </row>
    <row r="738" spans="1:42" s="129" customFormat="1" ht="12.75" hidden="1" customHeight="1">
      <c r="A738" s="126" t="s">
        <v>2785</v>
      </c>
      <c r="B738" s="131"/>
      <c r="C738" s="144" t="s">
        <v>2258</v>
      </c>
      <c r="D738" s="132"/>
      <c r="E738" s="264"/>
      <c r="F738" s="265"/>
      <c r="G738" s="266"/>
      <c r="H738" s="267"/>
      <c r="I738" s="268"/>
      <c r="J738" s="265"/>
      <c r="K738" s="265"/>
      <c r="L738" s="269"/>
      <c r="M738" s="258">
        <f t="shared" si="79"/>
        <v>0</v>
      </c>
      <c r="N738" s="263">
        <f t="shared" si="79"/>
        <v>0</v>
      </c>
      <c r="O738" s="150"/>
      <c r="P738" s="151" t="s">
        <v>1474</v>
      </c>
      <c r="Q738" s="150"/>
      <c r="R738" s="150" t="str">
        <f t="shared" si="77"/>
        <v/>
      </c>
      <c r="S738" s="5"/>
      <c r="T738" s="5"/>
      <c r="U738" s="475"/>
      <c r="V738" s="475"/>
      <c r="W738" s="5"/>
      <c r="X738" s="5"/>
      <c r="Y738" s="5"/>
      <c r="Z738" s="5"/>
      <c r="AA738" s="128"/>
      <c r="AB738" s="128"/>
      <c r="AC738" s="128"/>
      <c r="AD738" s="128"/>
      <c r="AE738" s="128"/>
      <c r="AF738" s="128"/>
      <c r="AG738" s="128"/>
      <c r="AH738" s="128"/>
      <c r="AI738" s="128"/>
      <c r="AJ738" s="128"/>
      <c r="AK738" s="128"/>
      <c r="AL738" s="128"/>
      <c r="AM738" s="128"/>
      <c r="AN738" s="128"/>
      <c r="AO738" s="128"/>
      <c r="AP738" s="128"/>
    </row>
    <row r="739" spans="1:42" s="129" customFormat="1" ht="12.75" customHeight="1">
      <c r="A739" s="126" t="s">
        <v>2786</v>
      </c>
      <c r="B739" s="131"/>
      <c r="C739" s="144" t="s">
        <v>2787</v>
      </c>
      <c r="D739" s="132"/>
      <c r="E739" s="264">
        <v>2</v>
      </c>
      <c r="F739" s="265">
        <v>95</v>
      </c>
      <c r="G739" s="266">
        <v>389</v>
      </c>
      <c r="H739" s="267">
        <v>2</v>
      </c>
      <c r="I739" s="471">
        <v>3002</v>
      </c>
      <c r="J739" s="464">
        <v>15545</v>
      </c>
      <c r="K739" s="464"/>
      <c r="L739" s="472"/>
      <c r="M739" s="463">
        <f t="shared" si="79"/>
        <v>3002</v>
      </c>
      <c r="N739" s="472">
        <f t="shared" si="79"/>
        <v>15545</v>
      </c>
      <c r="O739" s="150"/>
      <c r="P739" s="151" t="s">
        <v>1474</v>
      </c>
      <c r="Q739" s="150"/>
      <c r="R739" s="150" t="str">
        <f t="shared" si="77"/>
        <v>M</v>
      </c>
      <c r="S739" s="5"/>
      <c r="T739" s="5"/>
      <c r="U739" s="475"/>
      <c r="V739" s="475"/>
      <c r="W739" s="5"/>
      <c r="X739" s="5"/>
      <c r="Y739" s="5"/>
      <c r="Z739" s="5"/>
      <c r="AA739" s="128"/>
      <c r="AB739" s="128"/>
      <c r="AC739" s="128"/>
      <c r="AD739" s="128"/>
      <c r="AE739" s="128"/>
      <c r="AF739" s="128"/>
      <c r="AG739" s="128"/>
      <c r="AH739" s="128"/>
      <c r="AI739" s="128"/>
      <c r="AJ739" s="128"/>
      <c r="AK739" s="128"/>
      <c r="AL739" s="128"/>
      <c r="AM739" s="128"/>
      <c r="AN739" s="128"/>
      <c r="AO739" s="128"/>
      <c r="AP739" s="128"/>
    </row>
    <row r="740" spans="1:42" s="143" customFormat="1" ht="12.75" hidden="1" customHeight="1">
      <c r="A740" s="137" t="s">
        <v>2788</v>
      </c>
      <c r="B740" s="72"/>
      <c r="C740" s="144" t="s">
        <v>1946</v>
      </c>
      <c r="D740" s="132"/>
      <c r="E740" s="264"/>
      <c r="F740" s="265"/>
      <c r="G740" s="266"/>
      <c r="H740" s="267"/>
      <c r="I740" s="268"/>
      <c r="J740" s="265"/>
      <c r="K740" s="265"/>
      <c r="L740" s="269"/>
      <c r="M740" s="264">
        <f t="shared" si="79"/>
        <v>0</v>
      </c>
      <c r="N740" s="269">
        <f t="shared" si="79"/>
        <v>0</v>
      </c>
      <c r="O740" s="138"/>
      <c r="P740" s="139" t="s">
        <v>1474</v>
      </c>
      <c r="Q740" s="138"/>
      <c r="R740" s="138" t="str">
        <f t="shared" si="77"/>
        <v/>
      </c>
      <c r="S740" s="140"/>
      <c r="T740" s="140"/>
      <c r="U740" s="474"/>
      <c r="V740" s="474"/>
      <c r="W740" s="140"/>
      <c r="X740" s="140"/>
      <c r="Y740" s="140"/>
      <c r="Z740" s="140"/>
      <c r="AA740" s="142"/>
      <c r="AB740" s="142"/>
      <c r="AC740" s="142"/>
      <c r="AD740" s="142"/>
      <c r="AE740" s="142"/>
      <c r="AF740" s="142"/>
      <c r="AG740" s="142"/>
      <c r="AH740" s="142"/>
      <c r="AI740" s="142"/>
      <c r="AJ740" s="142"/>
      <c r="AK740" s="142"/>
      <c r="AL740" s="142"/>
      <c r="AM740" s="142"/>
      <c r="AN740" s="142"/>
      <c r="AO740" s="142"/>
      <c r="AP740" s="142"/>
    </row>
    <row r="741" spans="1:42" s="129" customFormat="1" ht="12.75" hidden="1" customHeight="1">
      <c r="A741" s="126" t="s">
        <v>2789</v>
      </c>
      <c r="B741" s="131"/>
      <c r="C741" s="144" t="s">
        <v>2790</v>
      </c>
      <c r="D741" s="132"/>
      <c r="E741" s="264"/>
      <c r="F741" s="265"/>
      <c r="G741" s="266"/>
      <c r="H741" s="267"/>
      <c r="I741" s="268"/>
      <c r="J741" s="265"/>
      <c r="K741" s="265"/>
      <c r="L741" s="269"/>
      <c r="M741" s="264">
        <f t="shared" si="79"/>
        <v>0</v>
      </c>
      <c r="N741" s="269">
        <f t="shared" si="79"/>
        <v>0</v>
      </c>
      <c r="O741" s="150"/>
      <c r="P741" s="151" t="s">
        <v>1474</v>
      </c>
      <c r="Q741" s="150"/>
      <c r="R741" s="150" t="str">
        <f t="shared" si="77"/>
        <v/>
      </c>
      <c r="S741" s="5"/>
      <c r="T741" s="5"/>
      <c r="U741" s="475"/>
      <c r="V741" s="475"/>
      <c r="W741" s="5"/>
      <c r="X741" s="5"/>
      <c r="Y741" s="5"/>
      <c r="Z741" s="5"/>
      <c r="AA741" s="128"/>
      <c r="AB741" s="128"/>
      <c r="AC741" s="128"/>
      <c r="AD741" s="128"/>
      <c r="AE741" s="128"/>
      <c r="AF741" s="128"/>
      <c r="AG741" s="128"/>
      <c r="AH741" s="128"/>
      <c r="AI741" s="128"/>
      <c r="AJ741" s="128"/>
      <c r="AK741" s="128"/>
      <c r="AL741" s="128"/>
      <c r="AM741" s="128"/>
      <c r="AN741" s="128"/>
      <c r="AO741" s="128"/>
      <c r="AP741" s="128"/>
    </row>
    <row r="742" spans="1:42" s="129" customFormat="1" ht="12.75" hidden="1" customHeight="1">
      <c r="A742" s="126" t="s">
        <v>2791</v>
      </c>
      <c r="B742" s="131"/>
      <c r="C742" s="144" t="s">
        <v>2792</v>
      </c>
      <c r="D742" s="132"/>
      <c r="E742" s="264"/>
      <c r="F742" s="265"/>
      <c r="G742" s="266"/>
      <c r="H742" s="267"/>
      <c r="I742" s="268"/>
      <c r="J742" s="265"/>
      <c r="K742" s="265"/>
      <c r="L742" s="269"/>
      <c r="M742" s="264">
        <f t="shared" si="79"/>
        <v>0</v>
      </c>
      <c r="N742" s="269">
        <f t="shared" si="79"/>
        <v>0</v>
      </c>
      <c r="O742" s="150"/>
      <c r="P742" s="151" t="s">
        <v>1474</v>
      </c>
      <c r="Q742" s="150"/>
      <c r="R742" s="150" t="str">
        <f t="shared" si="77"/>
        <v/>
      </c>
      <c r="S742" s="5"/>
      <c r="T742" s="5"/>
      <c r="U742" s="475"/>
      <c r="V742" s="475"/>
      <c r="W742" s="5"/>
      <c r="X742" s="5"/>
      <c r="Y742" s="5"/>
      <c r="Z742" s="5"/>
      <c r="AA742" s="128"/>
      <c r="AB742" s="128"/>
      <c r="AC742" s="128"/>
      <c r="AD742" s="128"/>
      <c r="AE742" s="128"/>
      <c r="AF742" s="128"/>
      <c r="AG742" s="128"/>
      <c r="AH742" s="128"/>
      <c r="AI742" s="128"/>
      <c r="AJ742" s="128"/>
      <c r="AK742" s="128"/>
      <c r="AL742" s="128"/>
      <c r="AM742" s="128"/>
      <c r="AN742" s="128"/>
      <c r="AO742" s="128"/>
      <c r="AP742" s="128"/>
    </row>
    <row r="743" spans="1:42" s="129" customFormat="1" ht="12.75" customHeight="1" thickBot="1">
      <c r="A743" s="126" t="s">
        <v>2766</v>
      </c>
      <c r="B743" s="135"/>
      <c r="C743" s="167" t="s">
        <v>2765</v>
      </c>
      <c r="D743" s="175"/>
      <c r="E743" s="558">
        <v>24</v>
      </c>
      <c r="F743" s="348">
        <v>8654</v>
      </c>
      <c r="G743" s="349">
        <v>43270</v>
      </c>
      <c r="H743" s="350">
        <v>26</v>
      </c>
      <c r="I743" s="559">
        <v>8743</v>
      </c>
      <c r="J743" s="560">
        <v>43630</v>
      </c>
      <c r="K743" s="560"/>
      <c r="L743" s="561"/>
      <c r="M743" s="463">
        <f t="shared" si="79"/>
        <v>8743</v>
      </c>
      <c r="N743" s="472">
        <f t="shared" si="79"/>
        <v>43630</v>
      </c>
      <c r="O743" s="150"/>
      <c r="P743" s="151" t="s">
        <v>1473</v>
      </c>
      <c r="Q743" s="150"/>
      <c r="R743" s="150" t="str">
        <f t="shared" si="77"/>
        <v>C</v>
      </c>
      <c r="S743" s="5"/>
      <c r="T743" s="5"/>
      <c r="U743" s="475"/>
      <c r="V743" s="475"/>
      <c r="W743" s="5"/>
      <c r="X743" s="5"/>
      <c r="Y743" s="5"/>
      <c r="Z743" s="5"/>
      <c r="AA743" s="128"/>
      <c r="AB743" s="128"/>
      <c r="AC743" s="128"/>
      <c r="AD743" s="128"/>
      <c r="AE743" s="128"/>
      <c r="AF743" s="128"/>
      <c r="AG743" s="128"/>
      <c r="AH743" s="128"/>
      <c r="AI743" s="128"/>
      <c r="AJ743" s="128"/>
      <c r="AK743" s="128"/>
      <c r="AL743" s="128"/>
      <c r="AM743" s="128"/>
      <c r="AN743" s="128"/>
      <c r="AO743" s="128"/>
      <c r="AP743" s="128"/>
    </row>
    <row r="744" spans="1:42" s="18" customFormat="1" ht="21.75" customHeight="1" thickBot="1">
      <c r="A744" s="63" t="s">
        <v>2793</v>
      </c>
      <c r="B744" s="887" t="s">
        <v>623</v>
      </c>
      <c r="C744" s="888"/>
      <c r="D744" s="47"/>
      <c r="E744" s="276">
        <f t="shared" ref="E744:N744" si="80">SUM(E745,E763,E782,E800,E806,E851)</f>
        <v>613</v>
      </c>
      <c r="F744" s="277">
        <f t="shared" si="80"/>
        <v>55677</v>
      </c>
      <c r="G744" s="278">
        <f t="shared" si="80"/>
        <v>270844</v>
      </c>
      <c r="H744" s="279">
        <f t="shared" si="80"/>
        <v>213</v>
      </c>
      <c r="I744" s="280">
        <f t="shared" si="80"/>
        <v>15032</v>
      </c>
      <c r="J744" s="277">
        <f t="shared" si="80"/>
        <v>72075</v>
      </c>
      <c r="K744" s="277">
        <f t="shared" si="80"/>
        <v>1094</v>
      </c>
      <c r="L744" s="281">
        <f t="shared" si="80"/>
        <v>5454</v>
      </c>
      <c r="M744" s="387">
        <f t="shared" si="80"/>
        <v>16126</v>
      </c>
      <c r="N744" s="388">
        <f t="shared" si="80"/>
        <v>77529</v>
      </c>
      <c r="O744" s="36"/>
      <c r="P744" s="51" t="s">
        <v>1499</v>
      </c>
      <c r="Q744" s="36"/>
      <c r="R744" s="36" t="str">
        <f t="shared" si="77"/>
        <v>R</v>
      </c>
      <c r="S744" s="15"/>
      <c r="T744" s="15"/>
      <c r="U744" s="473"/>
      <c r="V744" s="476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</row>
    <row r="745" spans="1:42" s="18" customFormat="1" ht="15.75" customHeight="1">
      <c r="A745" s="63" t="s">
        <v>2794</v>
      </c>
      <c r="B745" s="885" t="s">
        <v>2795</v>
      </c>
      <c r="C745" s="886"/>
      <c r="D745" s="25"/>
      <c r="E745" s="325">
        <f t="shared" ref="E745:N745" si="81">SUM(E746:E762)</f>
        <v>89</v>
      </c>
      <c r="F745" s="326">
        <f t="shared" si="81"/>
        <v>5572</v>
      </c>
      <c r="G745" s="327">
        <f t="shared" si="81"/>
        <v>27267</v>
      </c>
      <c r="H745" s="328">
        <f t="shared" si="81"/>
        <v>12</v>
      </c>
      <c r="I745" s="330">
        <f t="shared" si="81"/>
        <v>655</v>
      </c>
      <c r="J745" s="326">
        <f t="shared" si="81"/>
        <v>3366</v>
      </c>
      <c r="K745" s="326">
        <f t="shared" si="81"/>
        <v>22</v>
      </c>
      <c r="L745" s="329">
        <f t="shared" si="81"/>
        <v>94</v>
      </c>
      <c r="M745" s="330">
        <f t="shared" si="81"/>
        <v>677</v>
      </c>
      <c r="N745" s="329">
        <f t="shared" si="81"/>
        <v>3460</v>
      </c>
      <c r="O745" s="36"/>
      <c r="P745" s="51" t="s">
        <v>1500</v>
      </c>
      <c r="Q745" s="36"/>
      <c r="R745" s="36" t="str">
        <f t="shared" si="77"/>
        <v>P</v>
      </c>
      <c r="S745" s="15"/>
      <c r="T745" s="15"/>
      <c r="U745" s="473"/>
      <c r="V745" s="473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</row>
    <row r="746" spans="1:42" s="17" customFormat="1" ht="12.75" customHeight="1">
      <c r="A746" s="63" t="s">
        <v>2796</v>
      </c>
      <c r="B746" s="72"/>
      <c r="C746" s="144" t="s">
        <v>2797</v>
      </c>
      <c r="D746" s="46"/>
      <c r="E746" s="264">
        <v>10</v>
      </c>
      <c r="F746" s="265">
        <v>417</v>
      </c>
      <c r="G746" s="266">
        <v>1894</v>
      </c>
      <c r="H746" s="267"/>
      <c r="I746" s="268"/>
      <c r="J746" s="265"/>
      <c r="K746" s="265"/>
      <c r="L746" s="269"/>
      <c r="M746" s="264">
        <f t="shared" ref="M746:N761" si="82">I746+K746</f>
        <v>0</v>
      </c>
      <c r="N746" s="269">
        <f t="shared" si="82"/>
        <v>0</v>
      </c>
      <c r="O746" s="36"/>
      <c r="P746" s="51" t="s">
        <v>1474</v>
      </c>
      <c r="Q746" s="36"/>
      <c r="R746" s="36" t="str">
        <f t="shared" si="77"/>
        <v>M</v>
      </c>
      <c r="S746" s="15"/>
      <c r="T746" s="15"/>
      <c r="U746" s="473"/>
      <c r="V746" s="473"/>
      <c r="W746" s="15"/>
      <c r="X746" s="15"/>
      <c r="Y746" s="15"/>
      <c r="Z746" s="15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</row>
    <row r="747" spans="1:42" s="17" customFormat="1" ht="12.75" customHeight="1">
      <c r="A747" s="63" t="s">
        <v>2798</v>
      </c>
      <c r="B747" s="72"/>
      <c r="C747" s="144" t="s">
        <v>2180</v>
      </c>
      <c r="D747" s="46"/>
      <c r="E747" s="264">
        <v>5</v>
      </c>
      <c r="F747" s="265">
        <v>79</v>
      </c>
      <c r="G747" s="266">
        <v>354</v>
      </c>
      <c r="H747" s="267"/>
      <c r="I747" s="268"/>
      <c r="J747" s="265"/>
      <c r="K747" s="265"/>
      <c r="L747" s="269"/>
      <c r="M747" s="264">
        <f t="shared" si="82"/>
        <v>0</v>
      </c>
      <c r="N747" s="269">
        <f t="shared" si="82"/>
        <v>0</v>
      </c>
      <c r="O747" s="36"/>
      <c r="P747" s="51" t="s">
        <v>1474</v>
      </c>
      <c r="Q747" s="36"/>
      <c r="R747" s="36" t="str">
        <f t="shared" si="77"/>
        <v>M</v>
      </c>
      <c r="S747" s="15"/>
      <c r="T747" s="15"/>
      <c r="U747" s="473"/>
      <c r="V747" s="473"/>
      <c r="W747" s="15"/>
      <c r="X747" s="15"/>
      <c r="Y747" s="15"/>
      <c r="Z747" s="15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</row>
    <row r="748" spans="1:42" s="17" customFormat="1" ht="12.75" hidden="1" customHeight="1">
      <c r="A748" s="63" t="s">
        <v>2799</v>
      </c>
      <c r="B748" s="72"/>
      <c r="C748" s="144" t="s">
        <v>2800</v>
      </c>
      <c r="D748" s="46"/>
      <c r="E748" s="264"/>
      <c r="F748" s="265"/>
      <c r="G748" s="266"/>
      <c r="H748" s="267"/>
      <c r="I748" s="268"/>
      <c r="J748" s="265"/>
      <c r="K748" s="265"/>
      <c r="L748" s="269"/>
      <c r="M748" s="264">
        <f t="shared" si="82"/>
        <v>0</v>
      </c>
      <c r="N748" s="269">
        <f t="shared" si="82"/>
        <v>0</v>
      </c>
      <c r="O748" s="36"/>
      <c r="P748" s="51" t="s">
        <v>1474</v>
      </c>
      <c r="Q748" s="36"/>
      <c r="R748" s="36" t="str">
        <f t="shared" si="77"/>
        <v/>
      </c>
      <c r="S748" s="15"/>
      <c r="T748" s="15"/>
      <c r="U748" s="473"/>
      <c r="V748" s="473"/>
      <c r="W748" s="15"/>
      <c r="X748" s="15"/>
      <c r="Y748" s="15"/>
      <c r="Z748" s="15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</row>
    <row r="749" spans="1:42" s="17" customFormat="1" ht="12.75" hidden="1" customHeight="1">
      <c r="A749" s="63" t="s">
        <v>2801</v>
      </c>
      <c r="B749" s="72"/>
      <c r="C749" s="144" t="s">
        <v>2802</v>
      </c>
      <c r="D749" s="46"/>
      <c r="E749" s="264"/>
      <c r="F749" s="265"/>
      <c r="G749" s="266"/>
      <c r="H749" s="267"/>
      <c r="I749" s="268"/>
      <c r="J749" s="265"/>
      <c r="K749" s="265"/>
      <c r="L749" s="269"/>
      <c r="M749" s="264">
        <f t="shared" si="82"/>
        <v>0</v>
      </c>
      <c r="N749" s="269">
        <f t="shared" si="82"/>
        <v>0</v>
      </c>
      <c r="O749" s="36"/>
      <c r="P749" s="51" t="s">
        <v>1474</v>
      </c>
      <c r="Q749" s="36"/>
      <c r="R749" s="36" t="str">
        <f t="shared" si="77"/>
        <v/>
      </c>
      <c r="S749" s="15"/>
      <c r="T749" s="15"/>
      <c r="U749" s="473"/>
      <c r="V749" s="473"/>
      <c r="W749" s="15"/>
      <c r="X749" s="15"/>
      <c r="Y749" s="15"/>
      <c r="Z749" s="15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</row>
    <row r="750" spans="1:42" s="17" customFormat="1" ht="12.75" hidden="1" customHeight="1">
      <c r="A750" s="63" t="s">
        <v>2803</v>
      </c>
      <c r="B750" s="72"/>
      <c r="C750" s="144" t="s">
        <v>2804</v>
      </c>
      <c r="D750" s="46"/>
      <c r="E750" s="264"/>
      <c r="F750" s="265"/>
      <c r="G750" s="266"/>
      <c r="H750" s="267"/>
      <c r="I750" s="268"/>
      <c r="J750" s="265"/>
      <c r="K750" s="265"/>
      <c r="L750" s="269"/>
      <c r="M750" s="264">
        <f t="shared" si="82"/>
        <v>0</v>
      </c>
      <c r="N750" s="269">
        <f t="shared" si="82"/>
        <v>0</v>
      </c>
      <c r="O750" s="36"/>
      <c r="P750" s="51" t="s">
        <v>1474</v>
      </c>
      <c r="Q750" s="36"/>
      <c r="R750" s="36" t="str">
        <f t="shared" si="77"/>
        <v/>
      </c>
      <c r="S750" s="15"/>
      <c r="T750" s="15"/>
      <c r="U750" s="473"/>
      <c r="V750" s="473"/>
      <c r="W750" s="15"/>
      <c r="X750" s="15"/>
      <c r="Y750" s="15"/>
      <c r="Z750" s="15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</row>
    <row r="751" spans="1:42" s="17" customFormat="1" ht="12.75" customHeight="1">
      <c r="A751" s="63" t="s">
        <v>2805</v>
      </c>
      <c r="B751" s="72"/>
      <c r="C751" s="144" t="s">
        <v>2806</v>
      </c>
      <c r="D751" s="46"/>
      <c r="E751" s="264">
        <v>9</v>
      </c>
      <c r="F751" s="265">
        <v>251</v>
      </c>
      <c r="G751" s="266">
        <v>1220</v>
      </c>
      <c r="H751" s="267">
        <v>1</v>
      </c>
      <c r="I751" s="268">
        <v>62</v>
      </c>
      <c r="J751" s="265">
        <v>185</v>
      </c>
      <c r="K751" s="265">
        <v>22</v>
      </c>
      <c r="L751" s="269">
        <v>94</v>
      </c>
      <c r="M751" s="264">
        <f t="shared" si="82"/>
        <v>84</v>
      </c>
      <c r="N751" s="269">
        <f t="shared" si="82"/>
        <v>279</v>
      </c>
      <c r="O751" s="36"/>
      <c r="P751" s="51" t="s">
        <v>1474</v>
      </c>
      <c r="Q751" s="36"/>
      <c r="R751" s="36" t="str">
        <f t="shared" si="77"/>
        <v>M</v>
      </c>
      <c r="S751" s="15"/>
      <c r="T751" s="15"/>
      <c r="U751" s="473"/>
      <c r="V751" s="473"/>
      <c r="W751" s="15"/>
      <c r="X751" s="15"/>
      <c r="Y751" s="15"/>
      <c r="Z751" s="15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</row>
    <row r="752" spans="1:42" s="129" customFormat="1" ht="12.75" customHeight="1">
      <c r="A752" s="126" t="s">
        <v>2807</v>
      </c>
      <c r="B752" s="131"/>
      <c r="C752" s="144" t="s">
        <v>2808</v>
      </c>
      <c r="D752" s="132"/>
      <c r="E752" s="264">
        <v>16</v>
      </c>
      <c r="F752" s="265">
        <v>643</v>
      </c>
      <c r="G752" s="266">
        <v>3370</v>
      </c>
      <c r="H752" s="267">
        <v>11</v>
      </c>
      <c r="I752" s="268">
        <v>593</v>
      </c>
      <c r="J752" s="265">
        <v>3181</v>
      </c>
      <c r="K752" s="265"/>
      <c r="L752" s="269"/>
      <c r="M752" s="264">
        <f t="shared" si="82"/>
        <v>593</v>
      </c>
      <c r="N752" s="269">
        <f t="shared" si="82"/>
        <v>3181</v>
      </c>
      <c r="O752" s="150"/>
      <c r="P752" s="51" t="s">
        <v>1474</v>
      </c>
      <c r="Q752" s="150"/>
      <c r="R752" s="150" t="str">
        <f t="shared" si="77"/>
        <v>M</v>
      </c>
      <c r="S752" s="5"/>
      <c r="T752" s="5"/>
      <c r="U752" s="475"/>
      <c r="V752" s="475"/>
      <c r="W752" s="5"/>
      <c r="X752" s="5"/>
      <c r="Y752" s="5"/>
      <c r="Z752" s="5"/>
      <c r="AA752" s="128"/>
      <c r="AB752" s="128"/>
      <c r="AC752" s="128"/>
      <c r="AD752" s="128"/>
      <c r="AE752" s="128"/>
      <c r="AF752" s="128"/>
      <c r="AG752" s="128"/>
      <c r="AH752" s="128"/>
      <c r="AI752" s="128"/>
      <c r="AJ752" s="128"/>
      <c r="AK752" s="128"/>
      <c r="AL752" s="128"/>
      <c r="AM752" s="128"/>
      <c r="AN752" s="128"/>
      <c r="AO752" s="128"/>
      <c r="AP752" s="128"/>
    </row>
    <row r="753" spans="1:42" s="17" customFormat="1" ht="12.75" hidden="1" customHeight="1">
      <c r="A753" s="63" t="s">
        <v>2809</v>
      </c>
      <c r="B753" s="72"/>
      <c r="C753" s="144" t="s">
        <v>2810</v>
      </c>
      <c r="D753" s="46"/>
      <c r="E753" s="264"/>
      <c r="F753" s="265"/>
      <c r="G753" s="266"/>
      <c r="H753" s="267"/>
      <c r="I753" s="268"/>
      <c r="J753" s="265"/>
      <c r="K753" s="265"/>
      <c r="L753" s="269"/>
      <c r="M753" s="264">
        <f t="shared" si="82"/>
        <v>0</v>
      </c>
      <c r="N753" s="269">
        <f t="shared" si="82"/>
        <v>0</v>
      </c>
      <c r="O753" s="36"/>
      <c r="P753" s="51" t="s">
        <v>1474</v>
      </c>
      <c r="Q753" s="36"/>
      <c r="R753" s="36" t="str">
        <f t="shared" si="77"/>
        <v/>
      </c>
      <c r="S753" s="15"/>
      <c r="T753" s="15"/>
      <c r="U753" s="473"/>
      <c r="V753" s="473"/>
      <c r="W753" s="15"/>
      <c r="X753" s="15"/>
      <c r="Y753" s="15"/>
      <c r="Z753" s="15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</row>
    <row r="754" spans="1:42" s="17" customFormat="1" ht="12.75" hidden="1" customHeight="1">
      <c r="A754" s="63" t="s">
        <v>2811</v>
      </c>
      <c r="B754" s="72"/>
      <c r="C754" s="144" t="s">
        <v>2812</v>
      </c>
      <c r="D754" s="46"/>
      <c r="E754" s="264"/>
      <c r="F754" s="265"/>
      <c r="G754" s="266"/>
      <c r="H754" s="267"/>
      <c r="I754" s="268"/>
      <c r="J754" s="265"/>
      <c r="K754" s="265"/>
      <c r="L754" s="269"/>
      <c r="M754" s="264">
        <f t="shared" si="82"/>
        <v>0</v>
      </c>
      <c r="N754" s="269">
        <f t="shared" si="82"/>
        <v>0</v>
      </c>
      <c r="O754" s="36"/>
      <c r="P754" s="51" t="s">
        <v>1474</v>
      </c>
      <c r="Q754" s="36"/>
      <c r="R754" s="36" t="str">
        <f t="shared" si="77"/>
        <v/>
      </c>
      <c r="S754" s="15"/>
      <c r="T754" s="15"/>
      <c r="U754" s="473"/>
      <c r="V754" s="473"/>
      <c r="W754" s="15"/>
      <c r="X754" s="15"/>
      <c r="Y754" s="15"/>
      <c r="Z754" s="15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</row>
    <row r="755" spans="1:42" s="17" customFormat="1" ht="12.75" customHeight="1">
      <c r="A755" s="63" t="s">
        <v>2813</v>
      </c>
      <c r="B755" s="72"/>
      <c r="C755" s="144" t="s">
        <v>2814</v>
      </c>
      <c r="D755" s="46"/>
      <c r="E755" s="264">
        <v>25</v>
      </c>
      <c r="F755" s="265">
        <v>3395</v>
      </c>
      <c r="G755" s="266">
        <v>16975</v>
      </c>
      <c r="H755" s="267"/>
      <c r="I755" s="268"/>
      <c r="J755" s="265"/>
      <c r="K755" s="265"/>
      <c r="L755" s="269"/>
      <c r="M755" s="264">
        <f t="shared" si="82"/>
        <v>0</v>
      </c>
      <c r="N755" s="269">
        <f t="shared" si="82"/>
        <v>0</v>
      </c>
      <c r="O755" s="36"/>
      <c r="P755" s="51" t="s">
        <v>1474</v>
      </c>
      <c r="Q755" s="36"/>
      <c r="R755" s="36" t="str">
        <f t="shared" si="77"/>
        <v>M</v>
      </c>
      <c r="S755" s="15"/>
      <c r="T755" s="15"/>
      <c r="U755" s="473"/>
      <c r="V755" s="473"/>
      <c r="W755" s="15"/>
      <c r="X755" s="15"/>
      <c r="Y755" s="15"/>
      <c r="Z755" s="15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</row>
    <row r="756" spans="1:42" s="17" customFormat="1" ht="12.75" hidden="1" customHeight="1">
      <c r="A756" s="63" t="s">
        <v>2815</v>
      </c>
      <c r="B756" s="72"/>
      <c r="C756" s="144" t="s">
        <v>2816</v>
      </c>
      <c r="D756" s="46"/>
      <c r="E756" s="264"/>
      <c r="F756" s="265"/>
      <c r="G756" s="266"/>
      <c r="H756" s="267"/>
      <c r="I756" s="268"/>
      <c r="J756" s="265"/>
      <c r="K756" s="265"/>
      <c r="L756" s="269"/>
      <c r="M756" s="264">
        <f t="shared" si="82"/>
        <v>0</v>
      </c>
      <c r="N756" s="269">
        <f t="shared" si="82"/>
        <v>0</v>
      </c>
      <c r="O756" s="36"/>
      <c r="P756" s="51" t="s">
        <v>1474</v>
      </c>
      <c r="Q756" s="36"/>
      <c r="R756" s="36" t="str">
        <f t="shared" si="77"/>
        <v/>
      </c>
      <c r="S756" s="15"/>
      <c r="T756" s="15"/>
      <c r="U756" s="473"/>
      <c r="V756" s="473"/>
      <c r="W756" s="15"/>
      <c r="X756" s="15"/>
      <c r="Y756" s="15"/>
      <c r="Z756" s="15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</row>
    <row r="757" spans="1:42" s="17" customFormat="1" ht="12.75" customHeight="1">
      <c r="A757" s="63" t="s">
        <v>2817</v>
      </c>
      <c r="B757" s="72"/>
      <c r="C757" s="144" t="s">
        <v>2818</v>
      </c>
      <c r="D757" s="46"/>
      <c r="E757" s="264">
        <v>6</v>
      </c>
      <c r="F757" s="265">
        <v>759</v>
      </c>
      <c r="G757" s="266">
        <v>3312</v>
      </c>
      <c r="H757" s="267"/>
      <c r="I757" s="268"/>
      <c r="J757" s="265"/>
      <c r="K757" s="265"/>
      <c r="L757" s="269"/>
      <c r="M757" s="264">
        <f t="shared" si="82"/>
        <v>0</v>
      </c>
      <c r="N757" s="269">
        <f t="shared" si="82"/>
        <v>0</v>
      </c>
      <c r="O757" s="36"/>
      <c r="P757" s="51" t="s">
        <v>1474</v>
      </c>
      <c r="Q757" s="36"/>
      <c r="R757" s="36" t="str">
        <f t="shared" si="77"/>
        <v>M</v>
      </c>
      <c r="S757" s="15"/>
      <c r="T757" s="15"/>
      <c r="U757" s="473"/>
      <c r="V757" s="473"/>
      <c r="W757" s="15"/>
      <c r="X757" s="15"/>
      <c r="Y757" s="15"/>
      <c r="Z757" s="15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</row>
    <row r="758" spans="1:42" s="17" customFormat="1" ht="12.75" customHeight="1">
      <c r="A758" s="63" t="s">
        <v>2819</v>
      </c>
      <c r="B758" s="72"/>
      <c r="C758" s="144" t="s">
        <v>2593</v>
      </c>
      <c r="D758" s="46"/>
      <c r="E758" s="264">
        <v>1</v>
      </c>
      <c r="F758" s="265">
        <v>7</v>
      </c>
      <c r="G758" s="266">
        <v>37</v>
      </c>
      <c r="H758" s="267"/>
      <c r="I758" s="268"/>
      <c r="J758" s="265"/>
      <c r="K758" s="265"/>
      <c r="L758" s="269"/>
      <c r="M758" s="264">
        <f t="shared" si="82"/>
        <v>0</v>
      </c>
      <c r="N758" s="269">
        <f t="shared" si="82"/>
        <v>0</v>
      </c>
      <c r="O758" s="36"/>
      <c r="P758" s="51" t="s">
        <v>1474</v>
      </c>
      <c r="Q758" s="36"/>
      <c r="R758" s="36" t="str">
        <f t="shared" si="77"/>
        <v>M</v>
      </c>
      <c r="S758" s="15"/>
      <c r="T758" s="15"/>
      <c r="U758" s="473"/>
      <c r="V758" s="473"/>
      <c r="W758" s="15"/>
      <c r="X758" s="15"/>
      <c r="Y758" s="15"/>
      <c r="Z758" s="15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</row>
    <row r="759" spans="1:42" s="17" customFormat="1" ht="12.75" hidden="1" customHeight="1">
      <c r="A759" s="63" t="s">
        <v>2820</v>
      </c>
      <c r="B759" s="72"/>
      <c r="C759" s="144" t="s">
        <v>2821</v>
      </c>
      <c r="D759" s="46"/>
      <c r="E759" s="264"/>
      <c r="F759" s="265"/>
      <c r="G759" s="266"/>
      <c r="H759" s="267"/>
      <c r="I759" s="268"/>
      <c r="J759" s="265"/>
      <c r="K759" s="265"/>
      <c r="L759" s="269"/>
      <c r="M759" s="264">
        <f t="shared" si="82"/>
        <v>0</v>
      </c>
      <c r="N759" s="269">
        <f t="shared" si="82"/>
        <v>0</v>
      </c>
      <c r="O759" s="36"/>
      <c r="P759" s="51" t="s">
        <v>1474</v>
      </c>
      <c r="Q759" s="36"/>
      <c r="R759" s="36" t="str">
        <f t="shared" si="77"/>
        <v/>
      </c>
      <c r="S759" s="15"/>
      <c r="T759" s="15"/>
      <c r="U759" s="473"/>
      <c r="V759" s="473"/>
      <c r="W759" s="15"/>
      <c r="X759" s="15"/>
      <c r="Y759" s="15"/>
      <c r="Z759" s="15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</row>
    <row r="760" spans="1:42" s="17" customFormat="1" ht="12.75" hidden="1" customHeight="1">
      <c r="A760" s="63" t="s">
        <v>2822</v>
      </c>
      <c r="B760" s="72"/>
      <c r="C760" s="144" t="s">
        <v>2823</v>
      </c>
      <c r="D760" s="46"/>
      <c r="E760" s="264"/>
      <c r="F760" s="265"/>
      <c r="G760" s="266"/>
      <c r="H760" s="267"/>
      <c r="I760" s="268"/>
      <c r="J760" s="265"/>
      <c r="K760" s="265"/>
      <c r="L760" s="269"/>
      <c r="M760" s="264">
        <f t="shared" si="82"/>
        <v>0</v>
      </c>
      <c r="N760" s="269">
        <f t="shared" si="82"/>
        <v>0</v>
      </c>
      <c r="O760" s="36"/>
      <c r="P760" s="51" t="s">
        <v>1474</v>
      </c>
      <c r="Q760" s="36"/>
      <c r="R760" s="36" t="str">
        <f t="shared" si="77"/>
        <v/>
      </c>
      <c r="S760" s="15"/>
      <c r="T760" s="15"/>
      <c r="U760" s="473"/>
      <c r="V760" s="473"/>
      <c r="W760" s="15"/>
      <c r="X760" s="15"/>
      <c r="Y760" s="15"/>
      <c r="Z760" s="15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</row>
    <row r="761" spans="1:42" s="17" customFormat="1" ht="12.75" customHeight="1" thickBot="1">
      <c r="A761" s="63" t="s">
        <v>2824</v>
      </c>
      <c r="B761" s="72"/>
      <c r="C761" s="144" t="s">
        <v>2825</v>
      </c>
      <c r="D761" s="46"/>
      <c r="E761" s="264">
        <v>17</v>
      </c>
      <c r="F761" s="265">
        <v>21</v>
      </c>
      <c r="G761" s="266">
        <v>105</v>
      </c>
      <c r="H761" s="267"/>
      <c r="I761" s="268"/>
      <c r="J761" s="265"/>
      <c r="K761" s="265"/>
      <c r="L761" s="269"/>
      <c r="M761" s="264">
        <f t="shared" si="82"/>
        <v>0</v>
      </c>
      <c r="N761" s="269">
        <f t="shared" si="82"/>
        <v>0</v>
      </c>
      <c r="O761" s="36"/>
      <c r="P761" s="51" t="s">
        <v>1474</v>
      </c>
      <c r="Q761" s="36"/>
      <c r="R761" s="36" t="str">
        <f t="shared" si="77"/>
        <v>M</v>
      </c>
      <c r="S761" s="15"/>
      <c r="T761" s="15"/>
      <c r="U761" s="473"/>
      <c r="V761" s="473"/>
      <c r="W761" s="15"/>
      <c r="X761" s="15"/>
      <c r="Y761" s="15"/>
      <c r="Z761" s="15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</row>
    <row r="762" spans="1:42" s="17" customFormat="1" ht="12.75" hidden="1" customHeight="1" thickBot="1">
      <c r="A762" s="63" t="s">
        <v>2826</v>
      </c>
      <c r="B762" s="74"/>
      <c r="C762" s="167" t="s">
        <v>2827</v>
      </c>
      <c r="D762" s="46"/>
      <c r="E762" s="264"/>
      <c r="F762" s="265"/>
      <c r="G762" s="266"/>
      <c r="H762" s="267"/>
      <c r="I762" s="268"/>
      <c r="J762" s="265"/>
      <c r="K762" s="265"/>
      <c r="L762" s="269"/>
      <c r="M762" s="264">
        <f>I762+K762</f>
        <v>0</v>
      </c>
      <c r="N762" s="269">
        <f>J762+L762</f>
        <v>0</v>
      </c>
      <c r="O762" s="36"/>
      <c r="P762" s="51" t="s">
        <v>1474</v>
      </c>
      <c r="Q762" s="36"/>
      <c r="R762" s="36" t="str">
        <f t="shared" si="77"/>
        <v/>
      </c>
      <c r="S762" s="15"/>
      <c r="T762" s="15"/>
      <c r="U762" s="473"/>
      <c r="V762" s="473"/>
      <c r="W762" s="15"/>
      <c r="X762" s="15"/>
      <c r="Y762" s="15"/>
      <c r="Z762" s="15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</row>
    <row r="763" spans="1:42" s="18" customFormat="1" ht="15.75" customHeight="1">
      <c r="A763" s="63" t="s">
        <v>2828</v>
      </c>
      <c r="B763" s="885" t="s">
        <v>2829</v>
      </c>
      <c r="C763" s="886"/>
      <c r="D763" s="25"/>
      <c r="E763" s="331">
        <f t="shared" ref="E763:N763" si="83">SUM(E764:E781)</f>
        <v>65</v>
      </c>
      <c r="F763" s="332">
        <f t="shared" si="83"/>
        <v>2791</v>
      </c>
      <c r="G763" s="333">
        <f t="shared" si="83"/>
        <v>12742</v>
      </c>
      <c r="H763" s="334">
        <f t="shared" si="83"/>
        <v>60</v>
      </c>
      <c r="I763" s="364">
        <f t="shared" si="83"/>
        <v>2038</v>
      </c>
      <c r="J763" s="332">
        <f t="shared" si="83"/>
        <v>10041</v>
      </c>
      <c r="K763" s="332">
        <f t="shared" si="83"/>
        <v>0</v>
      </c>
      <c r="L763" s="335">
        <f t="shared" si="83"/>
        <v>0</v>
      </c>
      <c r="M763" s="364">
        <f t="shared" si="83"/>
        <v>2038</v>
      </c>
      <c r="N763" s="335">
        <f t="shared" si="83"/>
        <v>10041</v>
      </c>
      <c r="O763" s="36"/>
      <c r="P763" s="51" t="s">
        <v>1500</v>
      </c>
      <c r="Q763" s="36"/>
      <c r="R763" s="36" t="str">
        <f t="shared" si="77"/>
        <v>P</v>
      </c>
      <c r="S763" s="15"/>
      <c r="T763" s="15"/>
      <c r="U763" s="473"/>
      <c r="V763" s="473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</row>
    <row r="764" spans="1:42" s="17" customFormat="1" ht="12.75" customHeight="1">
      <c r="A764" s="63" t="s">
        <v>2830</v>
      </c>
      <c r="B764" s="72"/>
      <c r="C764" s="144" t="s">
        <v>2831</v>
      </c>
      <c r="D764" s="46"/>
      <c r="E764" s="264">
        <v>3</v>
      </c>
      <c r="F764" s="265">
        <v>97</v>
      </c>
      <c r="G764" s="266">
        <v>611</v>
      </c>
      <c r="H764" s="267">
        <v>3</v>
      </c>
      <c r="I764" s="268">
        <v>97</v>
      </c>
      <c r="J764" s="265">
        <v>611</v>
      </c>
      <c r="K764" s="265"/>
      <c r="L764" s="269"/>
      <c r="M764" s="264">
        <f t="shared" ref="M764:N779" si="84">I764+K764</f>
        <v>97</v>
      </c>
      <c r="N764" s="269">
        <f t="shared" si="84"/>
        <v>611</v>
      </c>
      <c r="O764" s="36"/>
      <c r="P764" s="51" t="s">
        <v>1474</v>
      </c>
      <c r="Q764" s="36"/>
      <c r="R764" s="36" t="str">
        <f t="shared" si="77"/>
        <v>M</v>
      </c>
      <c r="S764" s="15"/>
      <c r="T764" s="15"/>
      <c r="U764" s="473"/>
      <c r="V764" s="473"/>
      <c r="W764" s="15"/>
      <c r="X764" s="15"/>
      <c r="Y764" s="15"/>
      <c r="Z764" s="15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</row>
    <row r="765" spans="1:42" s="17" customFormat="1" ht="12.75" hidden="1" customHeight="1">
      <c r="A765" s="63" t="s">
        <v>2832</v>
      </c>
      <c r="B765" s="72"/>
      <c r="C765" s="144" t="s">
        <v>2833</v>
      </c>
      <c r="D765" s="46"/>
      <c r="E765" s="264"/>
      <c r="F765" s="265"/>
      <c r="G765" s="266"/>
      <c r="H765" s="267"/>
      <c r="I765" s="268"/>
      <c r="J765" s="265"/>
      <c r="K765" s="265"/>
      <c r="L765" s="269"/>
      <c r="M765" s="264">
        <f t="shared" si="84"/>
        <v>0</v>
      </c>
      <c r="N765" s="269">
        <f t="shared" si="84"/>
        <v>0</v>
      </c>
      <c r="O765" s="36"/>
      <c r="P765" s="51" t="s">
        <v>1474</v>
      </c>
      <c r="Q765" s="36"/>
      <c r="R765" s="36" t="str">
        <f t="shared" si="77"/>
        <v/>
      </c>
      <c r="S765" s="15"/>
      <c r="T765" s="15"/>
      <c r="U765" s="473"/>
      <c r="V765" s="473"/>
      <c r="W765" s="15"/>
      <c r="X765" s="15"/>
      <c r="Y765" s="15"/>
      <c r="Z765" s="15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</row>
    <row r="766" spans="1:42" s="17" customFormat="1" ht="12.75" customHeight="1">
      <c r="A766" s="63" t="s">
        <v>2834</v>
      </c>
      <c r="B766" s="72"/>
      <c r="C766" s="144" t="s">
        <v>2835</v>
      </c>
      <c r="D766" s="46"/>
      <c r="E766" s="264">
        <v>1</v>
      </c>
      <c r="F766" s="265">
        <v>48</v>
      </c>
      <c r="G766" s="266">
        <v>288</v>
      </c>
      <c r="H766" s="267">
        <v>5</v>
      </c>
      <c r="I766" s="268">
        <v>23</v>
      </c>
      <c r="J766" s="265">
        <v>79</v>
      </c>
      <c r="K766" s="265"/>
      <c r="L766" s="269"/>
      <c r="M766" s="264">
        <f t="shared" si="84"/>
        <v>23</v>
      </c>
      <c r="N766" s="269">
        <f t="shared" si="84"/>
        <v>79</v>
      </c>
      <c r="O766" s="36"/>
      <c r="P766" s="51" t="s">
        <v>1474</v>
      </c>
      <c r="Q766" s="36"/>
      <c r="R766" s="36" t="str">
        <f t="shared" si="77"/>
        <v>M</v>
      </c>
      <c r="S766" s="15"/>
      <c r="T766" s="15"/>
      <c r="U766" s="473"/>
      <c r="V766" s="473"/>
      <c r="W766" s="15"/>
      <c r="X766" s="15"/>
      <c r="Y766" s="15"/>
      <c r="Z766" s="15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</row>
    <row r="767" spans="1:42" s="17" customFormat="1" ht="12.75" customHeight="1">
      <c r="A767" s="63" t="s">
        <v>2836</v>
      </c>
      <c r="B767" s="72"/>
      <c r="C767" s="144" t="s">
        <v>2837</v>
      </c>
      <c r="D767" s="46"/>
      <c r="E767" s="264">
        <v>8</v>
      </c>
      <c r="F767" s="265">
        <v>261</v>
      </c>
      <c r="G767" s="266">
        <v>1150</v>
      </c>
      <c r="H767" s="267">
        <v>4</v>
      </c>
      <c r="I767" s="268">
        <v>257</v>
      </c>
      <c r="J767" s="265">
        <v>1150</v>
      </c>
      <c r="K767" s="265"/>
      <c r="L767" s="269"/>
      <c r="M767" s="264">
        <f t="shared" si="84"/>
        <v>257</v>
      </c>
      <c r="N767" s="269">
        <f t="shared" si="84"/>
        <v>1150</v>
      </c>
      <c r="O767" s="36"/>
      <c r="P767" s="51" t="s">
        <v>1474</v>
      </c>
      <c r="Q767" s="36"/>
      <c r="R767" s="36" t="str">
        <f t="shared" si="77"/>
        <v>M</v>
      </c>
      <c r="S767" s="15"/>
      <c r="T767" s="15"/>
      <c r="U767" s="473"/>
      <c r="V767" s="473"/>
      <c r="W767" s="15"/>
      <c r="X767" s="15"/>
      <c r="Y767" s="15"/>
      <c r="Z767" s="15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</row>
    <row r="768" spans="1:42" s="17" customFormat="1" ht="12.75" customHeight="1">
      <c r="A768" s="63" t="s">
        <v>2838</v>
      </c>
      <c r="B768" s="72"/>
      <c r="C768" s="144" t="s">
        <v>2839</v>
      </c>
      <c r="D768" s="46"/>
      <c r="E768" s="264">
        <v>2</v>
      </c>
      <c r="F768" s="265">
        <v>332</v>
      </c>
      <c r="G768" s="266">
        <v>1986</v>
      </c>
      <c r="H768" s="267">
        <v>8</v>
      </c>
      <c r="I768" s="268">
        <v>332</v>
      </c>
      <c r="J768" s="265">
        <v>1976</v>
      </c>
      <c r="K768" s="265"/>
      <c r="L768" s="269"/>
      <c r="M768" s="264">
        <f t="shared" si="84"/>
        <v>332</v>
      </c>
      <c r="N768" s="269">
        <f t="shared" si="84"/>
        <v>1976</v>
      </c>
      <c r="O768" s="36"/>
      <c r="P768" s="51" t="s">
        <v>1474</v>
      </c>
      <c r="Q768" s="36"/>
      <c r="R768" s="36" t="str">
        <f t="shared" si="77"/>
        <v>M</v>
      </c>
      <c r="S768" s="15"/>
      <c r="T768" s="15"/>
      <c r="U768" s="473"/>
      <c r="V768" s="473"/>
      <c r="W768" s="15"/>
      <c r="X768" s="15"/>
      <c r="Y768" s="15"/>
      <c r="Z768" s="15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</row>
    <row r="769" spans="1:42" s="17" customFormat="1" ht="12.75" customHeight="1">
      <c r="A769" s="63" t="s">
        <v>2840</v>
      </c>
      <c r="B769" s="72"/>
      <c r="C769" s="144" t="s">
        <v>2841</v>
      </c>
      <c r="D769" s="46"/>
      <c r="E769" s="264">
        <v>1</v>
      </c>
      <c r="F769" s="265">
        <v>7</v>
      </c>
      <c r="G769" s="266">
        <v>35</v>
      </c>
      <c r="H769" s="267">
        <v>1</v>
      </c>
      <c r="I769" s="268">
        <v>7</v>
      </c>
      <c r="J769" s="265">
        <v>35</v>
      </c>
      <c r="K769" s="265"/>
      <c r="L769" s="269"/>
      <c r="M769" s="264">
        <f t="shared" si="84"/>
        <v>7</v>
      </c>
      <c r="N769" s="269">
        <f t="shared" si="84"/>
        <v>35</v>
      </c>
      <c r="O769" s="36"/>
      <c r="P769" s="51" t="s">
        <v>1474</v>
      </c>
      <c r="Q769" s="36"/>
      <c r="R769" s="36" t="str">
        <f t="shared" si="77"/>
        <v>M</v>
      </c>
      <c r="S769" s="15"/>
      <c r="T769" s="15"/>
      <c r="U769" s="473"/>
      <c r="V769" s="473"/>
      <c r="W769" s="15"/>
      <c r="X769" s="15"/>
      <c r="Y769" s="15"/>
      <c r="Z769" s="15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</row>
    <row r="770" spans="1:42" s="17" customFormat="1" ht="12.75" customHeight="1">
      <c r="A770" s="63" t="s">
        <v>2842</v>
      </c>
      <c r="B770" s="72"/>
      <c r="C770" s="144" t="s">
        <v>2843</v>
      </c>
      <c r="D770" s="46"/>
      <c r="E770" s="264">
        <v>2</v>
      </c>
      <c r="F770" s="265">
        <v>14</v>
      </c>
      <c r="G770" s="266">
        <v>84</v>
      </c>
      <c r="H770" s="267">
        <v>2</v>
      </c>
      <c r="I770" s="268">
        <v>14</v>
      </c>
      <c r="J770" s="265">
        <v>70</v>
      </c>
      <c r="K770" s="265"/>
      <c r="L770" s="269"/>
      <c r="M770" s="264">
        <f t="shared" si="84"/>
        <v>14</v>
      </c>
      <c r="N770" s="269">
        <f t="shared" si="84"/>
        <v>70</v>
      </c>
      <c r="O770" s="36"/>
      <c r="P770" s="51" t="s">
        <v>1474</v>
      </c>
      <c r="Q770" s="36"/>
      <c r="R770" s="36" t="str">
        <f t="shared" si="77"/>
        <v>M</v>
      </c>
      <c r="S770" s="15"/>
      <c r="T770" s="15"/>
      <c r="U770" s="473"/>
      <c r="V770" s="473"/>
      <c r="W770" s="15"/>
      <c r="X770" s="15"/>
      <c r="Y770" s="15"/>
      <c r="Z770" s="15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</row>
    <row r="771" spans="1:42" s="17" customFormat="1" ht="12.75" customHeight="1">
      <c r="A771" s="63" t="s">
        <v>2844</v>
      </c>
      <c r="B771" s="72"/>
      <c r="C771" s="144" t="s">
        <v>2845</v>
      </c>
      <c r="D771" s="46"/>
      <c r="E771" s="264">
        <v>14</v>
      </c>
      <c r="F771" s="265">
        <v>416</v>
      </c>
      <c r="G771" s="266">
        <v>1739</v>
      </c>
      <c r="H771" s="267">
        <v>4</v>
      </c>
      <c r="I771" s="268">
        <v>85</v>
      </c>
      <c r="J771" s="265">
        <v>376</v>
      </c>
      <c r="K771" s="265"/>
      <c r="L771" s="269"/>
      <c r="M771" s="264">
        <f t="shared" si="84"/>
        <v>85</v>
      </c>
      <c r="N771" s="269">
        <f t="shared" si="84"/>
        <v>376</v>
      </c>
      <c r="O771" s="36"/>
      <c r="P771" s="51" t="s">
        <v>1474</v>
      </c>
      <c r="Q771" s="36"/>
      <c r="R771" s="36" t="str">
        <f t="shared" si="77"/>
        <v>M</v>
      </c>
      <c r="S771" s="15"/>
      <c r="T771" s="15"/>
      <c r="U771" s="473"/>
      <c r="V771" s="473"/>
      <c r="W771" s="15"/>
      <c r="X771" s="15"/>
      <c r="Y771" s="15"/>
      <c r="Z771" s="15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</row>
    <row r="772" spans="1:42" s="17" customFormat="1" ht="12.75" hidden="1" customHeight="1">
      <c r="A772" s="63" t="s">
        <v>2846</v>
      </c>
      <c r="B772" s="72"/>
      <c r="C772" s="144" t="s">
        <v>2847</v>
      </c>
      <c r="D772" s="46"/>
      <c r="E772" s="264"/>
      <c r="F772" s="265"/>
      <c r="G772" s="266"/>
      <c r="H772" s="267"/>
      <c r="I772" s="268"/>
      <c r="J772" s="265"/>
      <c r="K772" s="265"/>
      <c r="L772" s="269"/>
      <c r="M772" s="264">
        <f t="shared" si="84"/>
        <v>0</v>
      </c>
      <c r="N772" s="269">
        <f t="shared" si="84"/>
        <v>0</v>
      </c>
      <c r="O772" s="36"/>
      <c r="P772" s="51" t="s">
        <v>1474</v>
      </c>
      <c r="Q772" s="36"/>
      <c r="R772" s="36" t="str">
        <f t="shared" si="77"/>
        <v/>
      </c>
      <c r="S772" s="15"/>
      <c r="T772" s="15"/>
      <c r="U772" s="473"/>
      <c r="V772" s="473"/>
      <c r="W772" s="15"/>
      <c r="X772" s="15"/>
      <c r="Y772" s="15"/>
      <c r="Z772" s="15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</row>
    <row r="773" spans="1:42" s="17" customFormat="1" ht="12.75" customHeight="1">
      <c r="A773" s="63" t="s">
        <v>2848</v>
      </c>
      <c r="B773" s="72"/>
      <c r="C773" s="144" t="s">
        <v>2715</v>
      </c>
      <c r="D773" s="46"/>
      <c r="E773" s="264">
        <v>4</v>
      </c>
      <c r="F773" s="265">
        <v>92</v>
      </c>
      <c r="G773" s="266">
        <v>373</v>
      </c>
      <c r="H773" s="267">
        <v>4</v>
      </c>
      <c r="I773" s="268">
        <v>92</v>
      </c>
      <c r="J773" s="265">
        <v>373</v>
      </c>
      <c r="K773" s="265"/>
      <c r="L773" s="269"/>
      <c r="M773" s="264">
        <f t="shared" si="84"/>
        <v>92</v>
      </c>
      <c r="N773" s="269">
        <f t="shared" si="84"/>
        <v>373</v>
      </c>
      <c r="O773" s="36"/>
      <c r="P773" s="51" t="s">
        <v>1474</v>
      </c>
      <c r="Q773" s="36"/>
      <c r="R773" s="36" t="str">
        <f t="shared" si="77"/>
        <v>M</v>
      </c>
      <c r="S773" s="15"/>
      <c r="T773" s="15"/>
      <c r="U773" s="473"/>
      <c r="V773" s="473"/>
      <c r="W773" s="15"/>
      <c r="X773" s="15"/>
      <c r="Y773" s="15"/>
      <c r="Z773" s="15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</row>
    <row r="774" spans="1:42" s="17" customFormat="1" ht="12.75" customHeight="1">
      <c r="A774" s="63" t="s">
        <v>2849</v>
      </c>
      <c r="B774" s="72"/>
      <c r="C774" s="144" t="s">
        <v>2850</v>
      </c>
      <c r="D774" s="46"/>
      <c r="E774" s="264">
        <v>2</v>
      </c>
      <c r="F774" s="265">
        <v>35</v>
      </c>
      <c r="G774" s="266">
        <v>175</v>
      </c>
      <c r="H774" s="267">
        <v>2</v>
      </c>
      <c r="I774" s="268">
        <v>34</v>
      </c>
      <c r="J774" s="265">
        <v>170</v>
      </c>
      <c r="K774" s="265"/>
      <c r="L774" s="269"/>
      <c r="M774" s="264">
        <f t="shared" si="84"/>
        <v>34</v>
      </c>
      <c r="N774" s="269">
        <f t="shared" si="84"/>
        <v>170</v>
      </c>
      <c r="O774" s="36"/>
      <c r="P774" s="51" t="s">
        <v>1474</v>
      </c>
      <c r="Q774" s="36"/>
      <c r="R774" s="36" t="str">
        <f t="shared" si="77"/>
        <v>M</v>
      </c>
      <c r="S774" s="15"/>
      <c r="T774" s="15"/>
      <c r="U774" s="473"/>
      <c r="V774" s="473"/>
      <c r="W774" s="15"/>
      <c r="X774" s="15"/>
      <c r="Y774" s="15"/>
      <c r="Z774" s="15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</row>
    <row r="775" spans="1:42" s="129" customFormat="1" ht="12.75" customHeight="1">
      <c r="A775" s="126" t="s">
        <v>2851</v>
      </c>
      <c r="B775" s="131"/>
      <c r="C775" s="144" t="s">
        <v>2004</v>
      </c>
      <c r="D775" s="132"/>
      <c r="E775" s="264">
        <v>9</v>
      </c>
      <c r="F775" s="265">
        <v>639</v>
      </c>
      <c r="G775" s="266">
        <v>3180</v>
      </c>
      <c r="H775" s="267">
        <v>9</v>
      </c>
      <c r="I775" s="268">
        <v>639</v>
      </c>
      <c r="J775" s="265">
        <v>3180</v>
      </c>
      <c r="K775" s="265"/>
      <c r="L775" s="269"/>
      <c r="M775" s="264">
        <f t="shared" si="84"/>
        <v>639</v>
      </c>
      <c r="N775" s="269">
        <f t="shared" si="84"/>
        <v>3180</v>
      </c>
      <c r="O775" s="150"/>
      <c r="P775" s="151" t="s">
        <v>1474</v>
      </c>
      <c r="Q775" s="150"/>
      <c r="R775" s="150" t="str">
        <f t="shared" si="77"/>
        <v>M</v>
      </c>
      <c r="S775" s="5"/>
      <c r="T775" s="5"/>
      <c r="U775" s="475"/>
      <c r="V775" s="475"/>
      <c r="W775" s="5"/>
      <c r="X775" s="5"/>
      <c r="Y775" s="5"/>
      <c r="Z775" s="5"/>
      <c r="AA775" s="128"/>
      <c r="AB775" s="128"/>
      <c r="AC775" s="128"/>
      <c r="AD775" s="128"/>
      <c r="AE775" s="128"/>
      <c r="AF775" s="128"/>
      <c r="AG775" s="128"/>
      <c r="AH775" s="128"/>
      <c r="AI775" s="128"/>
      <c r="AJ775" s="128"/>
      <c r="AK775" s="128"/>
      <c r="AL775" s="128"/>
      <c r="AM775" s="128"/>
      <c r="AN775" s="128"/>
      <c r="AO775" s="128"/>
      <c r="AP775" s="128"/>
    </row>
    <row r="776" spans="1:42" s="17" customFormat="1" ht="12.75" customHeight="1">
      <c r="A776" s="63" t="s">
        <v>2852</v>
      </c>
      <c r="B776" s="72"/>
      <c r="C776" s="144" t="s">
        <v>2853</v>
      </c>
      <c r="D776" s="46"/>
      <c r="E776" s="264">
        <v>1</v>
      </c>
      <c r="F776" s="265">
        <v>18</v>
      </c>
      <c r="G776" s="266">
        <v>90</v>
      </c>
      <c r="H776" s="267">
        <v>1</v>
      </c>
      <c r="I776" s="268">
        <v>18</v>
      </c>
      <c r="J776" s="265">
        <v>90</v>
      </c>
      <c r="K776" s="265"/>
      <c r="L776" s="269"/>
      <c r="M776" s="264">
        <f t="shared" si="84"/>
        <v>18</v>
      </c>
      <c r="N776" s="269">
        <f t="shared" si="84"/>
        <v>90</v>
      </c>
      <c r="O776" s="36"/>
      <c r="P776" s="51" t="s">
        <v>1474</v>
      </c>
      <c r="Q776" s="36"/>
      <c r="R776" s="36" t="str">
        <f t="shared" si="77"/>
        <v>M</v>
      </c>
      <c r="S776" s="15"/>
      <c r="T776" s="15"/>
      <c r="U776" s="473"/>
      <c r="V776" s="473"/>
      <c r="W776" s="15"/>
      <c r="X776" s="15"/>
      <c r="Y776" s="15"/>
      <c r="Z776" s="15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</row>
    <row r="777" spans="1:42" s="17" customFormat="1" ht="12.75" customHeight="1">
      <c r="A777" s="63" t="s">
        <v>0</v>
      </c>
      <c r="B777" s="72"/>
      <c r="C777" s="144" t="s">
        <v>1</v>
      </c>
      <c r="D777" s="46"/>
      <c r="E777" s="264">
        <v>7</v>
      </c>
      <c r="F777" s="265">
        <v>108</v>
      </c>
      <c r="G777" s="266">
        <v>648</v>
      </c>
      <c r="H777" s="267">
        <v>7</v>
      </c>
      <c r="I777" s="268">
        <v>108</v>
      </c>
      <c r="J777" s="265">
        <v>648</v>
      </c>
      <c r="K777" s="265"/>
      <c r="L777" s="269"/>
      <c r="M777" s="264">
        <f t="shared" si="84"/>
        <v>108</v>
      </c>
      <c r="N777" s="269">
        <f t="shared" si="84"/>
        <v>648</v>
      </c>
      <c r="O777" s="36"/>
      <c r="P777" s="51" t="s">
        <v>1474</v>
      </c>
      <c r="Q777" s="36"/>
      <c r="R777" s="36" t="str">
        <f t="shared" si="77"/>
        <v>M</v>
      </c>
      <c r="S777" s="15"/>
      <c r="T777" s="15"/>
      <c r="U777" s="473"/>
      <c r="V777" s="473"/>
      <c r="W777" s="15"/>
      <c r="X777" s="15"/>
      <c r="Y777" s="15"/>
      <c r="Z777" s="15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</row>
    <row r="778" spans="1:42" s="17" customFormat="1" ht="12.75" customHeight="1">
      <c r="A778" s="63" t="s">
        <v>2</v>
      </c>
      <c r="B778" s="72"/>
      <c r="C778" s="144" t="s">
        <v>3</v>
      </c>
      <c r="D778" s="46"/>
      <c r="E778" s="264">
        <v>4</v>
      </c>
      <c r="F778" s="265">
        <v>62</v>
      </c>
      <c r="G778" s="266">
        <v>342</v>
      </c>
      <c r="H778" s="267">
        <v>4</v>
      </c>
      <c r="I778" s="268">
        <v>62</v>
      </c>
      <c r="J778" s="265">
        <v>310</v>
      </c>
      <c r="K778" s="265"/>
      <c r="L778" s="269"/>
      <c r="M778" s="264">
        <f t="shared" si="84"/>
        <v>62</v>
      </c>
      <c r="N778" s="269">
        <f t="shared" si="84"/>
        <v>310</v>
      </c>
      <c r="O778" s="36"/>
      <c r="P778" s="51" t="s">
        <v>1474</v>
      </c>
      <c r="Q778" s="36"/>
      <c r="R778" s="36" t="str">
        <f t="shared" si="77"/>
        <v>M</v>
      </c>
      <c r="S778" s="15"/>
      <c r="T778" s="15"/>
      <c r="U778" s="473"/>
      <c r="V778" s="473"/>
      <c r="W778" s="15"/>
      <c r="X778" s="15"/>
      <c r="Y778" s="15"/>
      <c r="Z778" s="15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</row>
    <row r="779" spans="1:42" s="17" customFormat="1" ht="12.75" customHeight="1">
      <c r="A779" s="63" t="s">
        <v>4</v>
      </c>
      <c r="B779" s="72"/>
      <c r="C779" s="144" t="s">
        <v>5</v>
      </c>
      <c r="D779" s="46"/>
      <c r="E779" s="264">
        <v>1</v>
      </c>
      <c r="F779" s="265">
        <v>358</v>
      </c>
      <c r="G779" s="266">
        <v>968</v>
      </c>
      <c r="H779" s="267"/>
      <c r="I779" s="268"/>
      <c r="J779" s="265"/>
      <c r="K779" s="265"/>
      <c r="L779" s="269"/>
      <c r="M779" s="264">
        <f t="shared" si="84"/>
        <v>0</v>
      </c>
      <c r="N779" s="269">
        <f t="shared" si="84"/>
        <v>0</v>
      </c>
      <c r="O779" s="36"/>
      <c r="P779" s="51" t="s">
        <v>1474</v>
      </c>
      <c r="Q779" s="36"/>
      <c r="R779" s="36" t="str">
        <f t="shared" ref="R779:R842" si="85">IF(SUM(E779:N779)=0,"",P779)</f>
        <v>M</v>
      </c>
      <c r="S779" s="15"/>
      <c r="T779" s="15"/>
      <c r="U779" s="473"/>
      <c r="V779" s="473"/>
      <c r="W779" s="15"/>
      <c r="X779" s="15"/>
      <c r="Y779" s="15"/>
      <c r="Z779" s="15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</row>
    <row r="780" spans="1:42" s="17" customFormat="1" ht="12.75" customHeight="1" thickBot="1">
      <c r="A780" s="63" t="s">
        <v>6</v>
      </c>
      <c r="B780" s="72"/>
      <c r="C780" s="144" t="s">
        <v>7</v>
      </c>
      <c r="D780" s="46"/>
      <c r="E780" s="315">
        <v>6</v>
      </c>
      <c r="F780" s="348">
        <v>304</v>
      </c>
      <c r="G780" s="349">
        <v>1073</v>
      </c>
      <c r="H780" s="350">
        <v>6</v>
      </c>
      <c r="I780" s="384">
        <v>270</v>
      </c>
      <c r="J780" s="348">
        <v>973</v>
      </c>
      <c r="K780" s="348"/>
      <c r="L780" s="316"/>
      <c r="M780" s="264">
        <f>I780+K780</f>
        <v>270</v>
      </c>
      <c r="N780" s="269">
        <f>J780+L780</f>
        <v>973</v>
      </c>
      <c r="O780" s="36"/>
      <c r="P780" s="51" t="s">
        <v>1474</v>
      </c>
      <c r="Q780" s="36"/>
      <c r="R780" s="36" t="str">
        <f t="shared" si="85"/>
        <v>M</v>
      </c>
      <c r="S780" s="15"/>
      <c r="T780" s="15"/>
      <c r="U780" s="473"/>
      <c r="V780" s="473"/>
      <c r="W780" s="15"/>
      <c r="X780" s="15"/>
      <c r="Y780" s="15"/>
      <c r="Z780" s="15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</row>
    <row r="781" spans="1:42" s="17" customFormat="1" ht="12.75" hidden="1" customHeight="1" thickBot="1">
      <c r="A781" s="63" t="s">
        <v>8</v>
      </c>
      <c r="B781" s="74"/>
      <c r="C781" s="167" t="s">
        <v>9</v>
      </c>
      <c r="D781" s="46"/>
      <c r="E781" s="258"/>
      <c r="F781" s="259"/>
      <c r="G781" s="260"/>
      <c r="H781" s="261"/>
      <c r="I781" s="262"/>
      <c r="J781" s="259"/>
      <c r="K781" s="259"/>
      <c r="L781" s="263"/>
      <c r="M781" s="258">
        <f>I781+K781</f>
        <v>0</v>
      </c>
      <c r="N781" s="263">
        <f>J781+L781</f>
        <v>0</v>
      </c>
      <c r="O781" s="36"/>
      <c r="P781" s="51" t="s">
        <v>1474</v>
      </c>
      <c r="Q781" s="36"/>
      <c r="R781" s="36" t="str">
        <f t="shared" si="85"/>
        <v/>
      </c>
      <c r="S781" s="15"/>
      <c r="T781" s="15"/>
      <c r="U781" s="473"/>
      <c r="V781" s="473"/>
      <c r="W781" s="15"/>
      <c r="X781" s="15"/>
      <c r="Y781" s="15"/>
      <c r="Z781" s="15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</row>
    <row r="782" spans="1:42" s="18" customFormat="1" ht="15.75" customHeight="1">
      <c r="A782" s="63" t="s">
        <v>10</v>
      </c>
      <c r="B782" s="885" t="s">
        <v>11</v>
      </c>
      <c r="C782" s="886"/>
      <c r="D782" s="25"/>
      <c r="E782" s="331">
        <f t="shared" ref="E782:N782" si="86">SUM(E783:E799)</f>
        <v>17</v>
      </c>
      <c r="F782" s="332">
        <f t="shared" si="86"/>
        <v>2337</v>
      </c>
      <c r="G782" s="333">
        <f t="shared" si="86"/>
        <v>11060</v>
      </c>
      <c r="H782" s="334">
        <f t="shared" si="86"/>
        <v>7</v>
      </c>
      <c r="I782" s="364">
        <f t="shared" si="86"/>
        <v>155</v>
      </c>
      <c r="J782" s="332">
        <f t="shared" si="86"/>
        <v>580</v>
      </c>
      <c r="K782" s="332">
        <f t="shared" si="86"/>
        <v>0</v>
      </c>
      <c r="L782" s="335">
        <f t="shared" si="86"/>
        <v>0</v>
      </c>
      <c r="M782" s="364">
        <f t="shared" si="86"/>
        <v>155</v>
      </c>
      <c r="N782" s="335">
        <f t="shared" si="86"/>
        <v>580</v>
      </c>
      <c r="O782" s="36"/>
      <c r="P782" s="51" t="s">
        <v>1500</v>
      </c>
      <c r="Q782" s="36"/>
      <c r="R782" s="36" t="str">
        <f t="shared" si="85"/>
        <v>P</v>
      </c>
      <c r="S782" s="15"/>
      <c r="T782" s="15"/>
      <c r="U782" s="473"/>
      <c r="V782" s="473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</row>
    <row r="783" spans="1:42" s="17" customFormat="1" ht="12.75" customHeight="1">
      <c r="A783" s="63" t="s">
        <v>12</v>
      </c>
      <c r="B783" s="72"/>
      <c r="C783" s="144" t="s">
        <v>13</v>
      </c>
      <c r="D783" s="46"/>
      <c r="E783" s="264">
        <v>1</v>
      </c>
      <c r="F783" s="265">
        <v>39</v>
      </c>
      <c r="G783" s="266">
        <v>123</v>
      </c>
      <c r="H783" s="267"/>
      <c r="I783" s="268"/>
      <c r="J783" s="265"/>
      <c r="K783" s="265"/>
      <c r="L783" s="269"/>
      <c r="M783" s="264">
        <f t="shared" ref="M783:N798" si="87">I783+K783</f>
        <v>0</v>
      </c>
      <c r="N783" s="269">
        <f t="shared" si="87"/>
        <v>0</v>
      </c>
      <c r="O783" s="36"/>
      <c r="P783" s="51" t="s">
        <v>1474</v>
      </c>
      <c r="Q783" s="36"/>
      <c r="R783" s="36" t="str">
        <f t="shared" si="85"/>
        <v>M</v>
      </c>
      <c r="S783" s="15"/>
      <c r="T783" s="15"/>
      <c r="U783" s="473"/>
      <c r="V783" s="473"/>
      <c r="W783" s="15"/>
      <c r="X783" s="15"/>
      <c r="Y783" s="15"/>
      <c r="Z783" s="15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</row>
    <row r="784" spans="1:42" s="17" customFormat="1" ht="12.75" customHeight="1">
      <c r="A784" s="63" t="s">
        <v>14</v>
      </c>
      <c r="B784" s="72"/>
      <c r="C784" s="144" t="s">
        <v>15</v>
      </c>
      <c r="D784" s="46"/>
      <c r="E784" s="264">
        <v>1</v>
      </c>
      <c r="F784" s="265">
        <v>22</v>
      </c>
      <c r="G784" s="266">
        <v>85</v>
      </c>
      <c r="H784" s="267"/>
      <c r="I784" s="268"/>
      <c r="J784" s="265"/>
      <c r="K784" s="265"/>
      <c r="L784" s="269"/>
      <c r="M784" s="264">
        <f t="shared" si="87"/>
        <v>0</v>
      </c>
      <c r="N784" s="269">
        <f t="shared" si="87"/>
        <v>0</v>
      </c>
      <c r="O784" s="36"/>
      <c r="P784" s="51" t="s">
        <v>1474</v>
      </c>
      <c r="Q784" s="36"/>
      <c r="R784" s="36" t="str">
        <f t="shared" si="85"/>
        <v>M</v>
      </c>
      <c r="S784" s="15"/>
      <c r="T784" s="15"/>
      <c r="U784" s="473"/>
      <c r="V784" s="473"/>
      <c r="W784" s="15"/>
      <c r="X784" s="15"/>
      <c r="Y784" s="15"/>
      <c r="Z784" s="15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</row>
    <row r="785" spans="1:42" s="17" customFormat="1" ht="12.75" hidden="1" customHeight="1">
      <c r="A785" s="63" t="s">
        <v>16</v>
      </c>
      <c r="B785" s="72"/>
      <c r="C785" s="144" t="s">
        <v>17</v>
      </c>
      <c r="D785" s="46"/>
      <c r="E785" s="264"/>
      <c r="F785" s="265"/>
      <c r="G785" s="266"/>
      <c r="H785" s="267"/>
      <c r="I785" s="268"/>
      <c r="J785" s="265"/>
      <c r="K785" s="265"/>
      <c r="L785" s="269"/>
      <c r="M785" s="264">
        <f t="shared" si="87"/>
        <v>0</v>
      </c>
      <c r="N785" s="269">
        <f t="shared" si="87"/>
        <v>0</v>
      </c>
      <c r="O785" s="36"/>
      <c r="P785" s="51" t="s">
        <v>1474</v>
      </c>
      <c r="Q785" s="36"/>
      <c r="R785" s="36" t="str">
        <f t="shared" si="85"/>
        <v/>
      </c>
      <c r="S785" s="15"/>
      <c r="T785" s="15"/>
      <c r="U785" s="473"/>
      <c r="V785" s="473"/>
      <c r="W785" s="15"/>
      <c r="X785" s="15"/>
      <c r="Y785" s="15"/>
      <c r="Z785" s="15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</row>
    <row r="786" spans="1:42" s="17" customFormat="1" ht="12.75" hidden="1" customHeight="1">
      <c r="A786" s="63" t="s">
        <v>18</v>
      </c>
      <c r="B786" s="72"/>
      <c r="C786" s="144" t="s">
        <v>19</v>
      </c>
      <c r="D786" s="46"/>
      <c r="E786" s="264"/>
      <c r="F786" s="265"/>
      <c r="G786" s="266"/>
      <c r="H786" s="267"/>
      <c r="I786" s="268"/>
      <c r="J786" s="265"/>
      <c r="K786" s="265"/>
      <c r="L786" s="269"/>
      <c r="M786" s="264">
        <f t="shared" si="87"/>
        <v>0</v>
      </c>
      <c r="N786" s="269">
        <f t="shared" si="87"/>
        <v>0</v>
      </c>
      <c r="O786" s="36"/>
      <c r="P786" s="51" t="s">
        <v>1474</v>
      </c>
      <c r="Q786" s="36"/>
      <c r="R786" s="36" t="str">
        <f t="shared" si="85"/>
        <v/>
      </c>
      <c r="S786" s="15"/>
      <c r="T786" s="15"/>
      <c r="U786" s="473"/>
      <c r="V786" s="473"/>
      <c r="W786" s="15"/>
      <c r="X786" s="15"/>
      <c r="Y786" s="15"/>
      <c r="Z786" s="15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</row>
    <row r="787" spans="1:42" s="17" customFormat="1" ht="12.75" customHeight="1">
      <c r="A787" s="63" t="s">
        <v>20</v>
      </c>
      <c r="B787" s="72"/>
      <c r="C787" s="144" t="s">
        <v>21</v>
      </c>
      <c r="D787" s="46"/>
      <c r="E787" s="264">
        <v>1</v>
      </c>
      <c r="F787" s="265">
        <v>118</v>
      </c>
      <c r="G787" s="266">
        <v>590</v>
      </c>
      <c r="H787" s="267"/>
      <c r="I787" s="268"/>
      <c r="J787" s="265"/>
      <c r="K787" s="265"/>
      <c r="L787" s="269"/>
      <c r="M787" s="264">
        <f t="shared" si="87"/>
        <v>0</v>
      </c>
      <c r="N787" s="269">
        <f t="shared" si="87"/>
        <v>0</v>
      </c>
      <c r="O787" s="36"/>
      <c r="P787" s="51" t="s">
        <v>1474</v>
      </c>
      <c r="Q787" s="36"/>
      <c r="R787" s="36" t="str">
        <f t="shared" si="85"/>
        <v>M</v>
      </c>
      <c r="S787" s="15"/>
      <c r="T787" s="15"/>
      <c r="U787" s="473"/>
      <c r="V787" s="473"/>
      <c r="W787" s="15"/>
      <c r="X787" s="15"/>
      <c r="Y787" s="15"/>
      <c r="Z787" s="15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</row>
    <row r="788" spans="1:42" s="17" customFormat="1" ht="12.75" hidden="1" customHeight="1">
      <c r="A788" s="63" t="s">
        <v>22</v>
      </c>
      <c r="B788" s="72"/>
      <c r="C788" s="144" t="s">
        <v>23</v>
      </c>
      <c r="D788" s="46"/>
      <c r="E788" s="264"/>
      <c r="F788" s="265"/>
      <c r="G788" s="266"/>
      <c r="H788" s="267"/>
      <c r="I788" s="268"/>
      <c r="J788" s="265"/>
      <c r="K788" s="265"/>
      <c r="L788" s="269"/>
      <c r="M788" s="264">
        <f t="shared" si="87"/>
        <v>0</v>
      </c>
      <c r="N788" s="269">
        <f t="shared" si="87"/>
        <v>0</v>
      </c>
      <c r="O788" s="36"/>
      <c r="P788" s="51" t="s">
        <v>1474</v>
      </c>
      <c r="Q788" s="36"/>
      <c r="R788" s="36" t="str">
        <f t="shared" si="85"/>
        <v/>
      </c>
      <c r="S788" s="15"/>
      <c r="T788" s="15"/>
      <c r="U788" s="473"/>
      <c r="V788" s="473"/>
      <c r="W788" s="15"/>
      <c r="X788" s="15"/>
      <c r="Y788" s="15"/>
      <c r="Z788" s="15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</row>
    <row r="789" spans="1:42" s="17" customFormat="1" ht="12.75" hidden="1" customHeight="1">
      <c r="A789" s="63" t="s">
        <v>24</v>
      </c>
      <c r="B789" s="72"/>
      <c r="C789" s="144" t="s">
        <v>25</v>
      </c>
      <c r="D789" s="46"/>
      <c r="E789" s="264"/>
      <c r="F789" s="265"/>
      <c r="G789" s="266"/>
      <c r="H789" s="267"/>
      <c r="I789" s="268"/>
      <c r="J789" s="265"/>
      <c r="K789" s="265"/>
      <c r="L789" s="269"/>
      <c r="M789" s="264">
        <f t="shared" si="87"/>
        <v>0</v>
      </c>
      <c r="N789" s="269">
        <f t="shared" si="87"/>
        <v>0</v>
      </c>
      <c r="O789" s="36"/>
      <c r="P789" s="51" t="s">
        <v>1474</v>
      </c>
      <c r="Q789" s="36"/>
      <c r="R789" s="36" t="str">
        <f t="shared" si="85"/>
        <v/>
      </c>
      <c r="S789" s="15"/>
      <c r="T789" s="15"/>
      <c r="U789" s="473"/>
      <c r="V789" s="473"/>
      <c r="W789" s="15"/>
      <c r="X789" s="15"/>
      <c r="Y789" s="15"/>
      <c r="Z789" s="15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</row>
    <row r="790" spans="1:42" s="17" customFormat="1" ht="12.75" customHeight="1">
      <c r="A790" s="63" t="s">
        <v>26</v>
      </c>
      <c r="B790" s="72"/>
      <c r="C790" s="144" t="s">
        <v>27</v>
      </c>
      <c r="D790" s="46"/>
      <c r="E790" s="264">
        <v>1</v>
      </c>
      <c r="F790" s="265">
        <v>25</v>
      </c>
      <c r="G790" s="266">
        <v>92</v>
      </c>
      <c r="H790" s="267"/>
      <c r="I790" s="268"/>
      <c r="J790" s="265"/>
      <c r="K790" s="265"/>
      <c r="L790" s="269"/>
      <c r="M790" s="264">
        <f t="shared" si="87"/>
        <v>0</v>
      </c>
      <c r="N790" s="269">
        <f t="shared" si="87"/>
        <v>0</v>
      </c>
      <c r="O790" s="36"/>
      <c r="P790" s="51" t="s">
        <v>1474</v>
      </c>
      <c r="Q790" s="36"/>
      <c r="R790" s="36" t="str">
        <f t="shared" si="85"/>
        <v>M</v>
      </c>
      <c r="S790" s="15"/>
      <c r="T790" s="15"/>
      <c r="U790" s="473"/>
      <c r="V790" s="473"/>
      <c r="W790" s="15"/>
      <c r="X790" s="15"/>
      <c r="Y790" s="15"/>
      <c r="Z790" s="15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</row>
    <row r="791" spans="1:42" s="17" customFormat="1" ht="12.75" customHeight="1">
      <c r="A791" s="63" t="s">
        <v>28</v>
      </c>
      <c r="B791" s="72"/>
      <c r="C791" s="144" t="s">
        <v>29</v>
      </c>
      <c r="D791" s="46"/>
      <c r="E791" s="264">
        <v>4</v>
      </c>
      <c r="F791" s="265">
        <v>117</v>
      </c>
      <c r="G791" s="266">
        <v>424</v>
      </c>
      <c r="H791" s="267">
        <v>3</v>
      </c>
      <c r="I791" s="268">
        <v>117</v>
      </c>
      <c r="J791" s="265">
        <v>424</v>
      </c>
      <c r="K791" s="265"/>
      <c r="L791" s="269"/>
      <c r="M791" s="264">
        <f t="shared" si="87"/>
        <v>117</v>
      </c>
      <c r="N791" s="269">
        <f t="shared" si="87"/>
        <v>424</v>
      </c>
      <c r="O791" s="36"/>
      <c r="P791" s="51" t="s">
        <v>1474</v>
      </c>
      <c r="Q791" s="36"/>
      <c r="R791" s="36" t="str">
        <f t="shared" si="85"/>
        <v>M</v>
      </c>
      <c r="S791" s="15"/>
      <c r="T791" s="15"/>
      <c r="U791" s="473"/>
      <c r="V791" s="473"/>
      <c r="W791" s="15"/>
      <c r="X791" s="15"/>
      <c r="Y791" s="15"/>
      <c r="Z791" s="15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</row>
    <row r="792" spans="1:42" s="17" customFormat="1" ht="12.75" hidden="1" customHeight="1">
      <c r="A792" s="63" t="s">
        <v>30</v>
      </c>
      <c r="B792" s="72"/>
      <c r="C792" s="144" t="s">
        <v>31</v>
      </c>
      <c r="D792" s="46"/>
      <c r="E792" s="264"/>
      <c r="F792" s="265"/>
      <c r="G792" s="266"/>
      <c r="H792" s="267"/>
      <c r="I792" s="268"/>
      <c r="J792" s="265"/>
      <c r="K792" s="265"/>
      <c r="L792" s="269"/>
      <c r="M792" s="264">
        <f t="shared" si="87"/>
        <v>0</v>
      </c>
      <c r="N792" s="269">
        <f t="shared" si="87"/>
        <v>0</v>
      </c>
      <c r="O792" s="36"/>
      <c r="P792" s="51" t="s">
        <v>1474</v>
      </c>
      <c r="Q792" s="36"/>
      <c r="R792" s="36" t="str">
        <f t="shared" si="85"/>
        <v/>
      </c>
      <c r="S792" s="15"/>
      <c r="T792" s="15"/>
      <c r="U792" s="473"/>
      <c r="V792" s="473"/>
      <c r="W792" s="15"/>
      <c r="X792" s="15"/>
      <c r="Y792" s="15"/>
      <c r="Z792" s="15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</row>
    <row r="793" spans="1:42" s="17" customFormat="1" ht="12.75" customHeight="1">
      <c r="A793" s="63" t="s">
        <v>32</v>
      </c>
      <c r="B793" s="72"/>
      <c r="C793" s="144" t="s">
        <v>1946</v>
      </c>
      <c r="D793" s="46"/>
      <c r="E793" s="264">
        <v>4</v>
      </c>
      <c r="F793" s="265">
        <v>548</v>
      </c>
      <c r="G793" s="266">
        <v>2740</v>
      </c>
      <c r="H793" s="267">
        <v>4</v>
      </c>
      <c r="I793" s="268">
        <v>38</v>
      </c>
      <c r="J793" s="265">
        <v>156</v>
      </c>
      <c r="K793" s="265"/>
      <c r="L793" s="269"/>
      <c r="M793" s="264">
        <f t="shared" si="87"/>
        <v>38</v>
      </c>
      <c r="N793" s="269">
        <f t="shared" si="87"/>
        <v>156</v>
      </c>
      <c r="O793" s="36"/>
      <c r="P793" s="51" t="s">
        <v>1474</v>
      </c>
      <c r="Q793" s="36"/>
      <c r="R793" s="36" t="str">
        <f t="shared" si="85"/>
        <v>M</v>
      </c>
      <c r="S793" s="15"/>
      <c r="T793" s="15"/>
      <c r="U793" s="473"/>
      <c r="V793" s="473"/>
      <c r="W793" s="15"/>
      <c r="X793" s="15"/>
      <c r="Y793" s="15"/>
      <c r="Z793" s="15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</row>
    <row r="794" spans="1:42" s="17" customFormat="1" ht="12.75" customHeight="1">
      <c r="A794" s="63" t="s">
        <v>33</v>
      </c>
      <c r="B794" s="72"/>
      <c r="C794" s="144" t="s">
        <v>34</v>
      </c>
      <c r="D794" s="46"/>
      <c r="E794" s="264">
        <v>1</v>
      </c>
      <c r="F794" s="265">
        <v>204</v>
      </c>
      <c r="G794" s="266">
        <v>1020</v>
      </c>
      <c r="H794" s="267"/>
      <c r="I794" s="268"/>
      <c r="J794" s="265"/>
      <c r="K794" s="265"/>
      <c r="L794" s="269"/>
      <c r="M794" s="264">
        <f t="shared" si="87"/>
        <v>0</v>
      </c>
      <c r="N794" s="269">
        <f t="shared" si="87"/>
        <v>0</v>
      </c>
      <c r="O794" s="36"/>
      <c r="P794" s="51" t="s">
        <v>1474</v>
      </c>
      <c r="Q794" s="36"/>
      <c r="R794" s="36" t="str">
        <f t="shared" si="85"/>
        <v>M</v>
      </c>
      <c r="S794" s="15"/>
      <c r="T794" s="15"/>
      <c r="U794" s="473"/>
      <c r="V794" s="473"/>
      <c r="W794" s="15"/>
      <c r="X794" s="15"/>
      <c r="Y794" s="15"/>
      <c r="Z794" s="15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</row>
    <row r="795" spans="1:42" s="17" customFormat="1" ht="12.75" customHeight="1">
      <c r="A795" s="63" t="s">
        <v>35</v>
      </c>
      <c r="B795" s="72"/>
      <c r="C795" s="144" t="s">
        <v>36</v>
      </c>
      <c r="D795" s="46"/>
      <c r="E795" s="264">
        <v>1</v>
      </c>
      <c r="F795" s="265">
        <v>134</v>
      </c>
      <c r="G795" s="266">
        <v>508</v>
      </c>
      <c r="H795" s="267"/>
      <c r="I795" s="268"/>
      <c r="J795" s="265"/>
      <c r="K795" s="265"/>
      <c r="L795" s="269"/>
      <c r="M795" s="264">
        <f t="shared" si="87"/>
        <v>0</v>
      </c>
      <c r="N795" s="269">
        <f t="shared" si="87"/>
        <v>0</v>
      </c>
      <c r="O795" s="36"/>
      <c r="P795" s="51" t="s">
        <v>1474</v>
      </c>
      <c r="Q795" s="36"/>
      <c r="R795" s="36" t="str">
        <f t="shared" si="85"/>
        <v>M</v>
      </c>
      <c r="S795" s="15"/>
      <c r="T795" s="15"/>
      <c r="U795" s="473"/>
      <c r="V795" s="473"/>
      <c r="W795" s="15"/>
      <c r="X795" s="15"/>
      <c r="Y795" s="15"/>
      <c r="Z795" s="15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</row>
    <row r="796" spans="1:42" s="129" customFormat="1" ht="12.75" customHeight="1">
      <c r="A796" s="126" t="s">
        <v>37</v>
      </c>
      <c r="B796" s="131"/>
      <c r="C796" s="144" t="s">
        <v>38</v>
      </c>
      <c r="D796" s="132"/>
      <c r="E796" s="264">
        <v>1</v>
      </c>
      <c r="F796" s="265">
        <v>1050</v>
      </c>
      <c r="G796" s="266">
        <v>5106</v>
      </c>
      <c r="H796" s="267"/>
      <c r="I796" s="268"/>
      <c r="J796" s="265"/>
      <c r="K796" s="265"/>
      <c r="L796" s="269"/>
      <c r="M796" s="264">
        <f t="shared" si="87"/>
        <v>0</v>
      </c>
      <c r="N796" s="269">
        <f t="shared" si="87"/>
        <v>0</v>
      </c>
      <c r="O796" s="150"/>
      <c r="P796" s="151" t="s">
        <v>1473</v>
      </c>
      <c r="Q796" s="150"/>
      <c r="R796" s="150" t="str">
        <f t="shared" si="85"/>
        <v>C</v>
      </c>
      <c r="S796" s="5"/>
      <c r="T796" s="5"/>
      <c r="U796" s="475"/>
      <c r="V796" s="475"/>
      <c r="W796" s="5"/>
      <c r="X796" s="5"/>
      <c r="Y796" s="5"/>
      <c r="Z796" s="5"/>
      <c r="AA796" s="128"/>
      <c r="AB796" s="128"/>
      <c r="AC796" s="128"/>
      <c r="AD796" s="128"/>
      <c r="AE796" s="128"/>
      <c r="AF796" s="128"/>
      <c r="AG796" s="128"/>
      <c r="AH796" s="128"/>
      <c r="AI796" s="128"/>
      <c r="AJ796" s="128"/>
      <c r="AK796" s="128"/>
      <c r="AL796" s="128"/>
      <c r="AM796" s="128"/>
      <c r="AN796" s="128"/>
      <c r="AO796" s="128"/>
      <c r="AP796" s="128"/>
    </row>
    <row r="797" spans="1:42" s="17" customFormat="1" ht="12.75" customHeight="1">
      <c r="A797" s="63" t="s">
        <v>39</v>
      </c>
      <c r="B797" s="72"/>
      <c r="C797" s="144" t="s">
        <v>40</v>
      </c>
      <c r="D797" s="46"/>
      <c r="E797" s="264">
        <v>1</v>
      </c>
      <c r="F797" s="265">
        <v>10</v>
      </c>
      <c r="G797" s="266">
        <v>22</v>
      </c>
      <c r="H797" s="267"/>
      <c r="I797" s="268"/>
      <c r="J797" s="265"/>
      <c r="K797" s="265"/>
      <c r="L797" s="269"/>
      <c r="M797" s="264">
        <f t="shared" si="87"/>
        <v>0</v>
      </c>
      <c r="N797" s="269">
        <f t="shared" si="87"/>
        <v>0</v>
      </c>
      <c r="O797" s="36"/>
      <c r="P797" s="51" t="s">
        <v>1474</v>
      </c>
      <c r="Q797" s="36"/>
      <c r="R797" s="36" t="str">
        <f t="shared" si="85"/>
        <v>M</v>
      </c>
      <c r="S797" s="15"/>
      <c r="T797" s="15"/>
      <c r="U797" s="473"/>
      <c r="V797" s="473"/>
      <c r="W797" s="15"/>
      <c r="X797" s="15"/>
      <c r="Y797" s="15"/>
      <c r="Z797" s="15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</row>
    <row r="798" spans="1:42" s="17" customFormat="1" ht="12.75" customHeight="1" thickBot="1">
      <c r="A798" s="63" t="s">
        <v>41</v>
      </c>
      <c r="B798" s="72"/>
      <c r="C798" s="144" t="s">
        <v>42</v>
      </c>
      <c r="D798" s="46"/>
      <c r="E798" s="315">
        <v>1</v>
      </c>
      <c r="F798" s="348">
        <v>70</v>
      </c>
      <c r="G798" s="349">
        <v>350</v>
      </c>
      <c r="H798" s="350"/>
      <c r="I798" s="384"/>
      <c r="J798" s="348"/>
      <c r="K798" s="348"/>
      <c r="L798" s="316"/>
      <c r="M798" s="264">
        <f t="shared" si="87"/>
        <v>0</v>
      </c>
      <c r="N798" s="269">
        <f t="shared" si="87"/>
        <v>0</v>
      </c>
      <c r="O798" s="36"/>
      <c r="P798" s="51" t="s">
        <v>1474</v>
      </c>
      <c r="Q798" s="36"/>
      <c r="R798" s="36" t="str">
        <f t="shared" si="85"/>
        <v>M</v>
      </c>
      <c r="S798" s="15"/>
      <c r="T798" s="15"/>
      <c r="U798" s="473"/>
      <c r="V798" s="473"/>
      <c r="W798" s="15"/>
      <c r="X798" s="15"/>
      <c r="Y798" s="15"/>
      <c r="Z798" s="15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</row>
    <row r="799" spans="1:42" s="17" customFormat="1" ht="12.75" hidden="1" customHeight="1" thickBot="1">
      <c r="A799" s="63" t="s">
        <v>43</v>
      </c>
      <c r="B799" s="74"/>
      <c r="C799" s="167" t="s">
        <v>44</v>
      </c>
      <c r="D799" s="46"/>
      <c r="E799" s="258"/>
      <c r="F799" s="259"/>
      <c r="G799" s="260"/>
      <c r="H799" s="261"/>
      <c r="I799" s="262"/>
      <c r="J799" s="259"/>
      <c r="K799" s="259"/>
      <c r="L799" s="263"/>
      <c r="M799" s="258">
        <f>I799+K799</f>
        <v>0</v>
      </c>
      <c r="N799" s="263">
        <f>J799+L799</f>
        <v>0</v>
      </c>
      <c r="O799" s="36"/>
      <c r="P799" s="51" t="s">
        <v>1474</v>
      </c>
      <c r="Q799" s="36"/>
      <c r="R799" s="36" t="str">
        <f t="shared" si="85"/>
        <v/>
      </c>
      <c r="S799" s="15"/>
      <c r="T799" s="15"/>
      <c r="U799" s="473"/>
      <c r="V799" s="473"/>
      <c r="W799" s="15"/>
      <c r="X799" s="15"/>
      <c r="Y799" s="15"/>
      <c r="Z799" s="15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</row>
    <row r="800" spans="1:42" s="18" customFormat="1" ht="15.75" customHeight="1">
      <c r="A800" s="63" t="s">
        <v>45</v>
      </c>
      <c r="B800" s="885" t="s">
        <v>46</v>
      </c>
      <c r="C800" s="886"/>
      <c r="D800" s="25"/>
      <c r="E800" s="331">
        <f t="shared" ref="E800:N800" si="88">SUM(E801:E805)</f>
        <v>7</v>
      </c>
      <c r="F800" s="332">
        <f t="shared" si="88"/>
        <v>136</v>
      </c>
      <c r="G800" s="333">
        <f t="shared" si="88"/>
        <v>630</v>
      </c>
      <c r="H800" s="334">
        <f t="shared" si="88"/>
        <v>3</v>
      </c>
      <c r="I800" s="364">
        <f t="shared" si="88"/>
        <v>136</v>
      </c>
      <c r="J800" s="332">
        <f t="shared" si="88"/>
        <v>630</v>
      </c>
      <c r="K800" s="332">
        <f t="shared" si="88"/>
        <v>0</v>
      </c>
      <c r="L800" s="335">
        <f t="shared" si="88"/>
        <v>0</v>
      </c>
      <c r="M800" s="364">
        <f t="shared" si="88"/>
        <v>136</v>
      </c>
      <c r="N800" s="335">
        <f t="shared" si="88"/>
        <v>630</v>
      </c>
      <c r="O800" s="36"/>
      <c r="P800" s="51" t="s">
        <v>1500</v>
      </c>
      <c r="Q800" s="36"/>
      <c r="R800" s="36" t="str">
        <f t="shared" si="85"/>
        <v>P</v>
      </c>
      <c r="S800" s="15"/>
      <c r="T800" s="15"/>
      <c r="U800" s="473"/>
      <c r="V800" s="473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</row>
    <row r="801" spans="1:42" s="17" customFormat="1" ht="12.75" customHeight="1">
      <c r="A801" s="63" t="s">
        <v>47</v>
      </c>
      <c r="B801" s="72"/>
      <c r="C801" s="144" t="s">
        <v>2340</v>
      </c>
      <c r="D801" s="46"/>
      <c r="E801" s="264">
        <v>5</v>
      </c>
      <c r="F801" s="265">
        <v>110</v>
      </c>
      <c r="G801" s="266">
        <v>549</v>
      </c>
      <c r="H801" s="267">
        <v>2</v>
      </c>
      <c r="I801" s="268">
        <v>110</v>
      </c>
      <c r="J801" s="265">
        <v>549</v>
      </c>
      <c r="K801" s="265"/>
      <c r="L801" s="269"/>
      <c r="M801" s="264">
        <f t="shared" ref="M801:N805" si="89">I801+K801</f>
        <v>110</v>
      </c>
      <c r="N801" s="269">
        <f t="shared" si="89"/>
        <v>549</v>
      </c>
      <c r="O801" s="36"/>
      <c r="P801" s="51" t="s">
        <v>1474</v>
      </c>
      <c r="Q801" s="36"/>
      <c r="R801" s="36" t="str">
        <f t="shared" si="85"/>
        <v>M</v>
      </c>
      <c r="S801" s="15"/>
      <c r="T801" s="15"/>
      <c r="U801" s="473"/>
      <c r="V801" s="473"/>
      <c r="W801" s="15"/>
      <c r="X801" s="15"/>
      <c r="Y801" s="15"/>
      <c r="Z801" s="15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</row>
    <row r="802" spans="1:42" s="129" customFormat="1" ht="12.75" hidden="1" customHeight="1">
      <c r="A802" s="126" t="s">
        <v>48</v>
      </c>
      <c r="B802" s="131"/>
      <c r="C802" s="144" t="s">
        <v>49</v>
      </c>
      <c r="D802" s="132"/>
      <c r="E802" s="264"/>
      <c r="F802" s="265"/>
      <c r="G802" s="266"/>
      <c r="H802" s="267"/>
      <c r="I802" s="268"/>
      <c r="J802" s="265"/>
      <c r="K802" s="265"/>
      <c r="L802" s="269"/>
      <c r="M802" s="264">
        <f t="shared" si="89"/>
        <v>0</v>
      </c>
      <c r="N802" s="269">
        <f t="shared" si="89"/>
        <v>0</v>
      </c>
      <c r="O802" s="150"/>
      <c r="P802" s="151" t="s">
        <v>1474</v>
      </c>
      <c r="Q802" s="150"/>
      <c r="R802" s="150" t="str">
        <f t="shared" si="85"/>
        <v/>
      </c>
      <c r="S802" s="5"/>
      <c r="T802" s="5"/>
      <c r="U802" s="475"/>
      <c r="V802" s="475"/>
      <c r="W802" s="5"/>
      <c r="X802" s="5"/>
      <c r="Y802" s="5"/>
      <c r="Z802" s="5"/>
      <c r="AA802" s="128"/>
      <c r="AB802" s="128"/>
      <c r="AC802" s="128"/>
      <c r="AD802" s="128"/>
      <c r="AE802" s="128"/>
      <c r="AF802" s="128"/>
      <c r="AG802" s="128"/>
      <c r="AH802" s="128"/>
      <c r="AI802" s="128"/>
      <c r="AJ802" s="128"/>
      <c r="AK802" s="128"/>
      <c r="AL802" s="128"/>
      <c r="AM802" s="128"/>
      <c r="AN802" s="128"/>
      <c r="AO802" s="128"/>
      <c r="AP802" s="128"/>
    </row>
    <row r="803" spans="1:42" s="17" customFormat="1" ht="12.75" customHeight="1" thickBot="1">
      <c r="A803" s="63" t="s">
        <v>50</v>
      </c>
      <c r="B803" s="72"/>
      <c r="C803" s="144" t="s">
        <v>51</v>
      </c>
      <c r="D803" s="46"/>
      <c r="E803" s="315">
        <v>2</v>
      </c>
      <c r="F803" s="348">
        <v>26</v>
      </c>
      <c r="G803" s="349">
        <v>81</v>
      </c>
      <c r="H803" s="350">
        <v>1</v>
      </c>
      <c r="I803" s="384">
        <v>26</v>
      </c>
      <c r="J803" s="348">
        <v>81</v>
      </c>
      <c r="K803" s="348"/>
      <c r="L803" s="316"/>
      <c r="M803" s="264">
        <f t="shared" si="89"/>
        <v>26</v>
      </c>
      <c r="N803" s="269">
        <f t="shared" si="89"/>
        <v>81</v>
      </c>
      <c r="O803" s="36"/>
      <c r="P803" s="51" t="s">
        <v>1474</v>
      </c>
      <c r="Q803" s="36"/>
      <c r="R803" s="36" t="str">
        <f t="shared" si="85"/>
        <v>M</v>
      </c>
      <c r="S803" s="15"/>
      <c r="T803" s="15"/>
      <c r="U803" s="473"/>
      <c r="V803" s="473"/>
      <c r="W803" s="15"/>
      <c r="X803" s="15"/>
      <c r="Y803" s="15"/>
      <c r="Z803" s="15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</row>
    <row r="804" spans="1:42" s="17" customFormat="1" ht="12.75" hidden="1" customHeight="1">
      <c r="A804" s="63" t="s">
        <v>52</v>
      </c>
      <c r="B804" s="72"/>
      <c r="C804" s="144" t="s">
        <v>53</v>
      </c>
      <c r="D804" s="46"/>
      <c r="E804" s="258"/>
      <c r="F804" s="259"/>
      <c r="G804" s="260"/>
      <c r="H804" s="261"/>
      <c r="I804" s="262"/>
      <c r="J804" s="259"/>
      <c r="K804" s="259"/>
      <c r="L804" s="263"/>
      <c r="M804" s="258">
        <f t="shared" si="89"/>
        <v>0</v>
      </c>
      <c r="N804" s="263">
        <f t="shared" si="89"/>
        <v>0</v>
      </c>
      <c r="O804" s="36"/>
      <c r="P804" s="51" t="s">
        <v>1474</v>
      </c>
      <c r="Q804" s="36"/>
      <c r="R804" s="36" t="str">
        <f t="shared" si="85"/>
        <v/>
      </c>
      <c r="S804" s="15"/>
      <c r="T804" s="15"/>
      <c r="U804" s="473"/>
      <c r="V804" s="473"/>
      <c r="W804" s="15"/>
      <c r="X804" s="15"/>
      <c r="Y804" s="15"/>
      <c r="Z804" s="15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</row>
    <row r="805" spans="1:42" s="17" customFormat="1" ht="12.75" hidden="1" customHeight="1" thickBot="1">
      <c r="A805" s="63" t="s">
        <v>54</v>
      </c>
      <c r="B805" s="74"/>
      <c r="C805" s="167" t="s">
        <v>55</v>
      </c>
      <c r="D805" s="46"/>
      <c r="E805" s="264"/>
      <c r="F805" s="265"/>
      <c r="G805" s="266"/>
      <c r="H805" s="267"/>
      <c r="I805" s="268"/>
      <c r="J805" s="265"/>
      <c r="K805" s="265"/>
      <c r="L805" s="269"/>
      <c r="M805" s="264">
        <f t="shared" si="89"/>
        <v>0</v>
      </c>
      <c r="N805" s="269">
        <f t="shared" si="89"/>
        <v>0</v>
      </c>
      <c r="O805" s="36"/>
      <c r="P805" s="51" t="s">
        <v>1474</v>
      </c>
      <c r="Q805" s="36"/>
      <c r="R805" s="36" t="str">
        <f t="shared" si="85"/>
        <v/>
      </c>
      <c r="S805" s="15"/>
      <c r="T805" s="15"/>
      <c r="U805" s="473"/>
      <c r="V805" s="473"/>
      <c r="W805" s="15"/>
      <c r="X805" s="15"/>
      <c r="Y805" s="15"/>
      <c r="Z805" s="15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</row>
    <row r="806" spans="1:42" s="18" customFormat="1" ht="15.75" customHeight="1">
      <c r="A806" s="63" t="s">
        <v>56</v>
      </c>
      <c r="B806" s="885" t="s">
        <v>57</v>
      </c>
      <c r="C806" s="886"/>
      <c r="D806" s="25"/>
      <c r="E806" s="331">
        <f t="shared" ref="E806:N806" si="90">SUM(E807:E850)</f>
        <v>315</v>
      </c>
      <c r="F806" s="332">
        <f t="shared" si="90"/>
        <v>30550</v>
      </c>
      <c r="G806" s="333">
        <f t="shared" si="90"/>
        <v>150322</v>
      </c>
      <c r="H806" s="334">
        <f t="shared" si="90"/>
        <v>70</v>
      </c>
      <c r="I806" s="364">
        <f t="shared" si="90"/>
        <v>3420</v>
      </c>
      <c r="J806" s="332">
        <f t="shared" si="90"/>
        <v>14801</v>
      </c>
      <c r="K806" s="332">
        <f t="shared" si="90"/>
        <v>1072</v>
      </c>
      <c r="L806" s="335">
        <f t="shared" si="90"/>
        <v>5360</v>
      </c>
      <c r="M806" s="364">
        <f t="shared" si="90"/>
        <v>4492</v>
      </c>
      <c r="N806" s="335">
        <f t="shared" si="90"/>
        <v>20161</v>
      </c>
      <c r="O806" s="36"/>
      <c r="P806" s="51" t="s">
        <v>1500</v>
      </c>
      <c r="Q806" s="36"/>
      <c r="R806" s="36" t="str">
        <f t="shared" si="85"/>
        <v>P</v>
      </c>
      <c r="S806" s="15"/>
      <c r="T806" s="15"/>
      <c r="U806" s="473"/>
      <c r="V806" s="473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</row>
    <row r="807" spans="1:42" s="17" customFormat="1" ht="12.75" customHeight="1">
      <c r="A807" s="63" t="s">
        <v>62</v>
      </c>
      <c r="B807" s="72"/>
      <c r="C807" s="144" t="s">
        <v>63</v>
      </c>
      <c r="D807" s="46"/>
      <c r="E807" s="264">
        <v>15</v>
      </c>
      <c r="F807" s="265">
        <v>410</v>
      </c>
      <c r="G807" s="266">
        <v>2050</v>
      </c>
      <c r="H807" s="267"/>
      <c r="I807" s="268"/>
      <c r="J807" s="265"/>
      <c r="K807" s="265"/>
      <c r="L807" s="269"/>
      <c r="M807" s="264">
        <f t="shared" ref="M807:N838" si="91">I807+K807</f>
        <v>0</v>
      </c>
      <c r="N807" s="269">
        <f t="shared" si="91"/>
        <v>0</v>
      </c>
      <c r="O807" s="36"/>
      <c r="P807" s="51" t="s">
        <v>1474</v>
      </c>
      <c r="Q807" s="36"/>
      <c r="R807" s="36" t="str">
        <f t="shared" si="85"/>
        <v>M</v>
      </c>
      <c r="S807" s="15"/>
      <c r="T807" s="15"/>
      <c r="U807" s="473"/>
      <c r="V807" s="473"/>
      <c r="W807" s="15"/>
      <c r="X807" s="15"/>
      <c r="Y807" s="15"/>
      <c r="Z807" s="15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</row>
    <row r="808" spans="1:42" s="17" customFormat="1" ht="12.75" customHeight="1">
      <c r="A808" s="63" t="s">
        <v>64</v>
      </c>
      <c r="B808" s="72"/>
      <c r="C808" s="144" t="s">
        <v>65</v>
      </c>
      <c r="D808" s="46"/>
      <c r="E808" s="264">
        <v>17</v>
      </c>
      <c r="F808" s="265">
        <v>309</v>
      </c>
      <c r="G808" s="266">
        <v>2300</v>
      </c>
      <c r="H808" s="267"/>
      <c r="I808" s="268"/>
      <c r="J808" s="265"/>
      <c r="K808" s="265"/>
      <c r="L808" s="269"/>
      <c r="M808" s="264">
        <f t="shared" si="91"/>
        <v>0</v>
      </c>
      <c r="N808" s="269">
        <f t="shared" si="91"/>
        <v>0</v>
      </c>
      <c r="O808" s="36"/>
      <c r="P808" s="51" t="s">
        <v>1474</v>
      </c>
      <c r="Q808" s="36"/>
      <c r="R808" s="36" t="str">
        <f t="shared" si="85"/>
        <v>M</v>
      </c>
      <c r="S808" s="15"/>
      <c r="T808" s="15"/>
      <c r="U808" s="473"/>
      <c r="V808" s="473"/>
      <c r="W808" s="15"/>
      <c r="X808" s="15"/>
      <c r="Y808" s="15"/>
      <c r="Z808" s="15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</row>
    <row r="809" spans="1:42" s="17" customFormat="1" ht="12.75" customHeight="1">
      <c r="A809" s="63" t="s">
        <v>66</v>
      </c>
      <c r="B809" s="72"/>
      <c r="C809" s="144" t="s">
        <v>67</v>
      </c>
      <c r="D809" s="46"/>
      <c r="E809" s="264">
        <v>3</v>
      </c>
      <c r="F809" s="265">
        <v>13</v>
      </c>
      <c r="G809" s="266">
        <v>62</v>
      </c>
      <c r="H809" s="267"/>
      <c r="I809" s="268"/>
      <c r="J809" s="265"/>
      <c r="K809" s="265"/>
      <c r="L809" s="269"/>
      <c r="M809" s="264">
        <f t="shared" si="91"/>
        <v>0</v>
      </c>
      <c r="N809" s="269">
        <f t="shared" si="91"/>
        <v>0</v>
      </c>
      <c r="O809" s="36"/>
      <c r="P809" s="51" t="s">
        <v>1474</v>
      </c>
      <c r="Q809" s="36"/>
      <c r="R809" s="36" t="str">
        <f t="shared" si="85"/>
        <v>M</v>
      </c>
      <c r="S809" s="15"/>
      <c r="T809" s="15"/>
      <c r="U809" s="473"/>
      <c r="V809" s="473"/>
      <c r="W809" s="15"/>
      <c r="X809" s="15"/>
      <c r="Y809" s="15"/>
      <c r="Z809" s="15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  <c r="AP809" s="16"/>
    </row>
    <row r="810" spans="1:42" s="17" customFormat="1" ht="12.75" hidden="1" customHeight="1">
      <c r="A810" s="63" t="s">
        <v>68</v>
      </c>
      <c r="B810" s="72"/>
      <c r="C810" s="144" t="s">
        <v>69</v>
      </c>
      <c r="D810" s="46"/>
      <c r="E810" s="264"/>
      <c r="F810" s="265"/>
      <c r="G810" s="266"/>
      <c r="H810" s="267"/>
      <c r="I810" s="268"/>
      <c r="J810" s="265"/>
      <c r="K810" s="265"/>
      <c r="L810" s="269"/>
      <c r="M810" s="264">
        <f t="shared" si="91"/>
        <v>0</v>
      </c>
      <c r="N810" s="269">
        <f t="shared" si="91"/>
        <v>0</v>
      </c>
      <c r="O810" s="36"/>
      <c r="P810" s="51" t="s">
        <v>1474</v>
      </c>
      <c r="Q810" s="36"/>
      <c r="R810" s="36" t="str">
        <f t="shared" si="85"/>
        <v/>
      </c>
      <c r="S810" s="15"/>
      <c r="T810" s="15"/>
      <c r="U810" s="473"/>
      <c r="V810" s="473"/>
      <c r="W810" s="15"/>
      <c r="X810" s="15"/>
      <c r="Y810" s="15"/>
      <c r="Z810" s="15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  <c r="AO810" s="16"/>
      <c r="AP810" s="16"/>
    </row>
    <row r="811" spans="1:42" s="17" customFormat="1" ht="12.75" hidden="1" customHeight="1">
      <c r="A811" s="63" t="s">
        <v>70</v>
      </c>
      <c r="B811" s="72"/>
      <c r="C811" s="144" t="s">
        <v>71</v>
      </c>
      <c r="D811" s="46"/>
      <c r="E811" s="264"/>
      <c r="F811" s="265"/>
      <c r="G811" s="266"/>
      <c r="H811" s="267"/>
      <c r="I811" s="268"/>
      <c r="J811" s="265"/>
      <c r="K811" s="265"/>
      <c r="L811" s="269"/>
      <c r="M811" s="264">
        <f t="shared" si="91"/>
        <v>0</v>
      </c>
      <c r="N811" s="269">
        <f t="shared" si="91"/>
        <v>0</v>
      </c>
      <c r="O811" s="36"/>
      <c r="P811" s="51" t="s">
        <v>1474</v>
      </c>
      <c r="Q811" s="36"/>
      <c r="R811" s="36" t="str">
        <f t="shared" si="85"/>
        <v/>
      </c>
      <c r="S811" s="15"/>
      <c r="T811" s="15"/>
      <c r="U811" s="473"/>
      <c r="V811" s="473"/>
      <c r="W811" s="15"/>
      <c r="X811" s="15"/>
      <c r="Y811" s="15"/>
      <c r="Z811" s="15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</row>
    <row r="812" spans="1:42" s="17" customFormat="1" ht="12.75" hidden="1" customHeight="1">
      <c r="A812" s="63" t="s">
        <v>72</v>
      </c>
      <c r="B812" s="72"/>
      <c r="C812" s="144" t="s">
        <v>73</v>
      </c>
      <c r="D812" s="46"/>
      <c r="E812" s="264"/>
      <c r="F812" s="265"/>
      <c r="G812" s="266"/>
      <c r="H812" s="267"/>
      <c r="I812" s="268"/>
      <c r="J812" s="265"/>
      <c r="K812" s="265"/>
      <c r="L812" s="269"/>
      <c r="M812" s="264">
        <f t="shared" si="91"/>
        <v>0</v>
      </c>
      <c r="N812" s="269">
        <f t="shared" si="91"/>
        <v>0</v>
      </c>
      <c r="O812" s="36"/>
      <c r="P812" s="51" t="s">
        <v>1474</v>
      </c>
      <c r="Q812" s="36"/>
      <c r="R812" s="36" t="str">
        <f t="shared" si="85"/>
        <v/>
      </c>
      <c r="S812" s="15"/>
      <c r="T812" s="15"/>
      <c r="U812" s="473"/>
      <c r="V812" s="473"/>
      <c r="W812" s="15"/>
      <c r="X812" s="15"/>
      <c r="Y812" s="15"/>
      <c r="Z812" s="15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  <c r="AO812" s="16"/>
      <c r="AP812" s="16"/>
    </row>
    <row r="813" spans="1:42" s="17" customFormat="1" ht="12.75" customHeight="1">
      <c r="A813" s="63" t="s">
        <v>74</v>
      </c>
      <c r="B813" s="72"/>
      <c r="C813" s="144" t="s">
        <v>75</v>
      </c>
      <c r="D813" s="46"/>
      <c r="E813" s="264">
        <v>29</v>
      </c>
      <c r="F813" s="265">
        <v>19833</v>
      </c>
      <c r="G813" s="266">
        <v>99165</v>
      </c>
      <c r="H813" s="267"/>
      <c r="I813" s="268"/>
      <c r="J813" s="265"/>
      <c r="K813" s="265"/>
      <c r="L813" s="269"/>
      <c r="M813" s="264">
        <f t="shared" si="91"/>
        <v>0</v>
      </c>
      <c r="N813" s="269">
        <f t="shared" si="91"/>
        <v>0</v>
      </c>
      <c r="O813" s="36"/>
      <c r="P813" s="51" t="s">
        <v>1474</v>
      </c>
      <c r="Q813" s="36"/>
      <c r="R813" s="36" t="str">
        <f t="shared" si="85"/>
        <v>M</v>
      </c>
      <c r="S813" s="15"/>
      <c r="T813" s="15"/>
      <c r="U813" s="473"/>
      <c r="V813" s="473"/>
      <c r="W813" s="15"/>
      <c r="X813" s="15"/>
      <c r="Y813" s="15"/>
      <c r="Z813" s="15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</row>
    <row r="814" spans="1:42" s="17" customFormat="1" ht="12.75" hidden="1" customHeight="1">
      <c r="A814" s="63" t="s">
        <v>76</v>
      </c>
      <c r="B814" s="72"/>
      <c r="C814" s="144" t="s">
        <v>77</v>
      </c>
      <c r="D814" s="46"/>
      <c r="E814" s="264"/>
      <c r="F814" s="265"/>
      <c r="G814" s="266"/>
      <c r="H814" s="267"/>
      <c r="I814" s="268"/>
      <c r="J814" s="265"/>
      <c r="K814" s="265"/>
      <c r="L814" s="269"/>
      <c r="M814" s="264">
        <f t="shared" si="91"/>
        <v>0</v>
      </c>
      <c r="N814" s="269">
        <f t="shared" si="91"/>
        <v>0</v>
      </c>
      <c r="O814" s="36"/>
      <c r="P814" s="51" t="s">
        <v>1474</v>
      </c>
      <c r="Q814" s="36"/>
      <c r="R814" s="36" t="str">
        <f t="shared" si="85"/>
        <v/>
      </c>
      <c r="S814" s="15"/>
      <c r="T814" s="15"/>
      <c r="U814" s="473"/>
      <c r="V814" s="473"/>
      <c r="W814" s="15"/>
      <c r="X814" s="15"/>
      <c r="Y814" s="15"/>
      <c r="Z814" s="15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  <c r="AO814" s="16"/>
      <c r="AP814" s="16"/>
    </row>
    <row r="815" spans="1:42" s="17" customFormat="1" ht="12.75" hidden="1" customHeight="1">
      <c r="A815" s="63" t="s">
        <v>78</v>
      </c>
      <c r="B815" s="72"/>
      <c r="C815" s="144" t="s">
        <v>79</v>
      </c>
      <c r="D815" s="46"/>
      <c r="E815" s="264"/>
      <c r="F815" s="265"/>
      <c r="G815" s="266"/>
      <c r="H815" s="267"/>
      <c r="I815" s="268"/>
      <c r="J815" s="265"/>
      <c r="K815" s="265"/>
      <c r="L815" s="269"/>
      <c r="M815" s="264">
        <f t="shared" si="91"/>
        <v>0</v>
      </c>
      <c r="N815" s="269">
        <f t="shared" si="91"/>
        <v>0</v>
      </c>
      <c r="O815" s="36"/>
      <c r="P815" s="51" t="s">
        <v>1474</v>
      </c>
      <c r="Q815" s="36"/>
      <c r="R815" s="36" t="str">
        <f t="shared" si="85"/>
        <v/>
      </c>
      <c r="S815" s="15"/>
      <c r="T815" s="15"/>
      <c r="U815" s="473"/>
      <c r="V815" s="473"/>
      <c r="W815" s="15"/>
      <c r="X815" s="15"/>
      <c r="Y815" s="15"/>
      <c r="Z815" s="15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</row>
    <row r="816" spans="1:42" s="17" customFormat="1" ht="12.75" hidden="1" customHeight="1">
      <c r="A816" s="63" t="s">
        <v>80</v>
      </c>
      <c r="B816" s="72"/>
      <c r="C816" s="144" t="s">
        <v>81</v>
      </c>
      <c r="D816" s="46"/>
      <c r="E816" s="264"/>
      <c r="F816" s="265"/>
      <c r="G816" s="266"/>
      <c r="H816" s="267"/>
      <c r="I816" s="268"/>
      <c r="J816" s="265"/>
      <c r="K816" s="265"/>
      <c r="L816" s="269"/>
      <c r="M816" s="264">
        <f t="shared" si="91"/>
        <v>0</v>
      </c>
      <c r="N816" s="269">
        <f t="shared" si="91"/>
        <v>0</v>
      </c>
      <c r="O816" s="36"/>
      <c r="P816" s="51" t="s">
        <v>1474</v>
      </c>
      <c r="Q816" s="36"/>
      <c r="R816" s="36" t="str">
        <f t="shared" si="85"/>
        <v/>
      </c>
      <c r="S816" s="15"/>
      <c r="T816" s="15"/>
      <c r="U816" s="473"/>
      <c r="V816" s="473"/>
      <c r="W816" s="15"/>
      <c r="X816" s="15"/>
      <c r="Y816" s="15"/>
      <c r="Z816" s="15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</row>
    <row r="817" spans="1:42" s="17" customFormat="1" ht="12.75" customHeight="1">
      <c r="A817" s="63" t="s">
        <v>82</v>
      </c>
      <c r="B817" s="72"/>
      <c r="C817" s="144" t="s">
        <v>1809</v>
      </c>
      <c r="D817" s="46"/>
      <c r="E817" s="264">
        <v>9</v>
      </c>
      <c r="F817" s="265">
        <v>124</v>
      </c>
      <c r="G817" s="266">
        <v>162</v>
      </c>
      <c r="H817" s="267"/>
      <c r="I817" s="268"/>
      <c r="J817" s="265"/>
      <c r="K817" s="265"/>
      <c r="L817" s="269"/>
      <c r="M817" s="264">
        <f t="shared" si="91"/>
        <v>0</v>
      </c>
      <c r="N817" s="269">
        <f t="shared" si="91"/>
        <v>0</v>
      </c>
      <c r="O817" s="36"/>
      <c r="P817" s="51" t="s">
        <v>1474</v>
      </c>
      <c r="Q817" s="36"/>
      <c r="R817" s="36" t="str">
        <f t="shared" si="85"/>
        <v>M</v>
      </c>
      <c r="S817" s="15"/>
      <c r="T817" s="15"/>
      <c r="U817" s="473"/>
      <c r="V817" s="473"/>
      <c r="W817" s="15"/>
      <c r="X817" s="15"/>
      <c r="Y817" s="15"/>
      <c r="Z817" s="15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</row>
    <row r="818" spans="1:42" s="17" customFormat="1" ht="12.75" customHeight="1">
      <c r="A818" s="63" t="s">
        <v>83</v>
      </c>
      <c r="B818" s="72"/>
      <c r="C818" s="144" t="s">
        <v>84</v>
      </c>
      <c r="D818" s="46"/>
      <c r="E818" s="264">
        <v>7</v>
      </c>
      <c r="F818" s="265">
        <v>123</v>
      </c>
      <c r="G818" s="266">
        <v>578</v>
      </c>
      <c r="H818" s="267"/>
      <c r="I818" s="268"/>
      <c r="J818" s="265"/>
      <c r="K818" s="265"/>
      <c r="L818" s="269"/>
      <c r="M818" s="264">
        <f t="shared" si="91"/>
        <v>0</v>
      </c>
      <c r="N818" s="269">
        <f t="shared" si="91"/>
        <v>0</v>
      </c>
      <c r="O818" s="36"/>
      <c r="P818" s="51" t="s">
        <v>1474</v>
      </c>
      <c r="Q818" s="36"/>
      <c r="R818" s="36" t="str">
        <f t="shared" si="85"/>
        <v>M</v>
      </c>
      <c r="S818" s="15"/>
      <c r="T818" s="15"/>
      <c r="U818" s="473"/>
      <c r="V818" s="473"/>
      <c r="W818" s="15"/>
      <c r="X818" s="15"/>
      <c r="Y818" s="15"/>
      <c r="Z818" s="15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</row>
    <row r="819" spans="1:42" s="17" customFormat="1" ht="12.75" customHeight="1">
      <c r="A819" s="63" t="s">
        <v>85</v>
      </c>
      <c r="B819" s="72"/>
      <c r="C819" s="144" t="s">
        <v>86</v>
      </c>
      <c r="D819" s="46"/>
      <c r="E819" s="264">
        <v>14</v>
      </c>
      <c r="F819" s="265">
        <v>1200</v>
      </c>
      <c r="G819" s="266">
        <v>6000</v>
      </c>
      <c r="H819" s="267"/>
      <c r="I819" s="268"/>
      <c r="J819" s="265"/>
      <c r="K819" s="265">
        <v>800</v>
      </c>
      <c r="L819" s="269">
        <v>4000</v>
      </c>
      <c r="M819" s="264">
        <f t="shared" si="91"/>
        <v>800</v>
      </c>
      <c r="N819" s="269">
        <f t="shared" si="91"/>
        <v>4000</v>
      </c>
      <c r="O819" s="36"/>
      <c r="P819" s="51" t="s">
        <v>1474</v>
      </c>
      <c r="Q819" s="36"/>
      <c r="R819" s="36" t="str">
        <f t="shared" si="85"/>
        <v>M</v>
      </c>
      <c r="S819" s="15"/>
      <c r="T819" s="15"/>
      <c r="U819" s="473"/>
      <c r="V819" s="473"/>
      <c r="W819" s="15"/>
      <c r="X819" s="15"/>
      <c r="Y819" s="15"/>
      <c r="Z819" s="15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</row>
    <row r="820" spans="1:42" s="17" customFormat="1" ht="12.75" customHeight="1">
      <c r="A820" s="63" t="s">
        <v>87</v>
      </c>
      <c r="B820" s="72"/>
      <c r="C820" s="144" t="s">
        <v>2112</v>
      </c>
      <c r="D820" s="46"/>
      <c r="E820" s="264">
        <v>8</v>
      </c>
      <c r="F820" s="265">
        <v>272</v>
      </c>
      <c r="G820" s="266">
        <v>1360</v>
      </c>
      <c r="H820" s="267"/>
      <c r="I820" s="268"/>
      <c r="J820" s="265"/>
      <c r="K820" s="265">
        <v>272</v>
      </c>
      <c r="L820" s="269">
        <v>1360</v>
      </c>
      <c r="M820" s="264">
        <f t="shared" si="91"/>
        <v>272</v>
      </c>
      <c r="N820" s="269">
        <f t="shared" si="91"/>
        <v>1360</v>
      </c>
      <c r="O820" s="36"/>
      <c r="P820" s="51" t="s">
        <v>1474</v>
      </c>
      <c r="Q820" s="36"/>
      <c r="R820" s="36" t="str">
        <f t="shared" si="85"/>
        <v>M</v>
      </c>
      <c r="S820" s="15"/>
      <c r="T820" s="15"/>
      <c r="U820" s="473"/>
      <c r="V820" s="473"/>
      <c r="W820" s="15"/>
      <c r="X820" s="15"/>
      <c r="Y820" s="15"/>
      <c r="Z820" s="15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</row>
    <row r="821" spans="1:42" s="17" customFormat="1" ht="12.75" hidden="1" customHeight="1">
      <c r="A821" s="63" t="s">
        <v>88</v>
      </c>
      <c r="B821" s="72"/>
      <c r="C821" s="144" t="s">
        <v>89</v>
      </c>
      <c r="D821" s="46"/>
      <c r="E821" s="264"/>
      <c r="F821" s="265"/>
      <c r="G821" s="266"/>
      <c r="H821" s="267"/>
      <c r="I821" s="268"/>
      <c r="J821" s="265"/>
      <c r="K821" s="265"/>
      <c r="L821" s="269"/>
      <c r="M821" s="264">
        <f t="shared" si="91"/>
        <v>0</v>
      </c>
      <c r="N821" s="269">
        <f t="shared" si="91"/>
        <v>0</v>
      </c>
      <c r="O821" s="36"/>
      <c r="P821" s="51" t="s">
        <v>1474</v>
      </c>
      <c r="Q821" s="36"/>
      <c r="R821" s="36" t="str">
        <f t="shared" si="85"/>
        <v/>
      </c>
      <c r="S821" s="15"/>
      <c r="T821" s="15"/>
      <c r="U821" s="473"/>
      <c r="V821" s="473"/>
      <c r="W821" s="15"/>
      <c r="X821" s="15"/>
      <c r="Y821" s="15"/>
      <c r="Z821" s="15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</row>
    <row r="822" spans="1:42" s="17" customFormat="1" ht="12.75" customHeight="1">
      <c r="A822" s="63" t="s">
        <v>90</v>
      </c>
      <c r="B822" s="72"/>
      <c r="C822" s="144" t="s">
        <v>91</v>
      </c>
      <c r="D822" s="46"/>
      <c r="E822" s="264">
        <v>7</v>
      </c>
      <c r="F822" s="265">
        <v>143</v>
      </c>
      <c r="G822" s="266">
        <v>715</v>
      </c>
      <c r="H822" s="267">
        <v>2</v>
      </c>
      <c r="I822" s="268">
        <v>12</v>
      </c>
      <c r="J822" s="265">
        <v>60</v>
      </c>
      <c r="K822" s="265"/>
      <c r="L822" s="269"/>
      <c r="M822" s="264">
        <f t="shared" si="91"/>
        <v>12</v>
      </c>
      <c r="N822" s="269">
        <f t="shared" si="91"/>
        <v>60</v>
      </c>
      <c r="O822" s="36"/>
      <c r="P822" s="51" t="s">
        <v>1474</v>
      </c>
      <c r="Q822" s="36"/>
      <c r="R822" s="36" t="str">
        <f t="shared" si="85"/>
        <v>M</v>
      </c>
      <c r="S822" s="15"/>
      <c r="T822" s="15"/>
      <c r="U822" s="473"/>
      <c r="V822" s="473"/>
      <c r="W822" s="15"/>
      <c r="X822" s="15"/>
      <c r="Y822" s="15"/>
      <c r="Z822" s="15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</row>
    <row r="823" spans="1:42" s="17" customFormat="1" ht="12.75" customHeight="1">
      <c r="A823" s="63" t="s">
        <v>92</v>
      </c>
      <c r="B823" s="72"/>
      <c r="C823" s="144" t="s">
        <v>93</v>
      </c>
      <c r="D823" s="46"/>
      <c r="E823" s="264">
        <v>29</v>
      </c>
      <c r="F823" s="265">
        <v>1499</v>
      </c>
      <c r="G823" s="266">
        <v>5967</v>
      </c>
      <c r="H823" s="267">
        <v>26</v>
      </c>
      <c r="I823" s="268">
        <v>1550</v>
      </c>
      <c r="J823" s="265">
        <v>5428</v>
      </c>
      <c r="K823" s="265"/>
      <c r="L823" s="269"/>
      <c r="M823" s="264">
        <f t="shared" si="91"/>
        <v>1550</v>
      </c>
      <c r="N823" s="269">
        <f t="shared" si="91"/>
        <v>5428</v>
      </c>
      <c r="O823" s="36"/>
      <c r="P823" s="51" t="s">
        <v>1474</v>
      </c>
      <c r="Q823" s="36"/>
      <c r="R823" s="36" t="str">
        <f t="shared" si="85"/>
        <v>M</v>
      </c>
      <c r="S823" s="15"/>
      <c r="T823" s="15"/>
      <c r="U823" s="473"/>
      <c r="V823" s="473"/>
      <c r="W823" s="15"/>
      <c r="X823" s="15"/>
      <c r="Y823" s="15"/>
      <c r="Z823" s="15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</row>
    <row r="824" spans="1:42" s="17" customFormat="1" ht="12.75" hidden="1" customHeight="1">
      <c r="A824" s="63" t="s">
        <v>94</v>
      </c>
      <c r="B824" s="72"/>
      <c r="C824" s="144" t="s">
        <v>95</v>
      </c>
      <c r="D824" s="46"/>
      <c r="E824" s="264"/>
      <c r="F824" s="265"/>
      <c r="G824" s="266"/>
      <c r="H824" s="267"/>
      <c r="I824" s="268"/>
      <c r="J824" s="265"/>
      <c r="K824" s="265"/>
      <c r="L824" s="269"/>
      <c r="M824" s="264">
        <f t="shared" si="91"/>
        <v>0</v>
      </c>
      <c r="N824" s="269">
        <f t="shared" si="91"/>
        <v>0</v>
      </c>
      <c r="O824" s="36"/>
      <c r="P824" s="51" t="s">
        <v>1474</v>
      </c>
      <c r="Q824" s="36"/>
      <c r="R824" s="36" t="str">
        <f t="shared" si="85"/>
        <v/>
      </c>
      <c r="S824" s="15"/>
      <c r="T824" s="15"/>
      <c r="U824" s="473"/>
      <c r="V824" s="473"/>
      <c r="W824" s="15"/>
      <c r="X824" s="15"/>
      <c r="Y824" s="15"/>
      <c r="Z824" s="15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  <c r="AO824" s="16"/>
      <c r="AP824" s="16"/>
    </row>
    <row r="825" spans="1:42" s="17" customFormat="1" ht="12.75" customHeight="1">
      <c r="A825" s="63" t="s">
        <v>96</v>
      </c>
      <c r="B825" s="72"/>
      <c r="C825" s="144" t="s">
        <v>97</v>
      </c>
      <c r="D825" s="46"/>
      <c r="E825" s="264">
        <v>13</v>
      </c>
      <c r="F825" s="265">
        <v>337</v>
      </c>
      <c r="G825" s="266">
        <v>1352</v>
      </c>
      <c r="H825" s="267"/>
      <c r="I825" s="268"/>
      <c r="J825" s="265"/>
      <c r="K825" s="265"/>
      <c r="L825" s="269"/>
      <c r="M825" s="264">
        <f t="shared" si="91"/>
        <v>0</v>
      </c>
      <c r="N825" s="269">
        <f t="shared" si="91"/>
        <v>0</v>
      </c>
      <c r="O825" s="36"/>
      <c r="P825" s="51" t="s">
        <v>1474</v>
      </c>
      <c r="Q825" s="36"/>
      <c r="R825" s="36" t="str">
        <f t="shared" si="85"/>
        <v>M</v>
      </c>
      <c r="S825" s="15"/>
      <c r="T825" s="15"/>
      <c r="U825" s="473"/>
      <c r="V825" s="473"/>
      <c r="W825" s="15"/>
      <c r="X825" s="15"/>
      <c r="Y825" s="15"/>
      <c r="Z825" s="15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</row>
    <row r="826" spans="1:42" s="17" customFormat="1" ht="12.75" hidden="1" customHeight="1">
      <c r="A826" s="63" t="s">
        <v>98</v>
      </c>
      <c r="B826" s="72"/>
      <c r="C826" s="144" t="s">
        <v>99</v>
      </c>
      <c r="D826" s="46"/>
      <c r="E826" s="264"/>
      <c r="F826" s="265"/>
      <c r="G826" s="266"/>
      <c r="H826" s="267"/>
      <c r="I826" s="268"/>
      <c r="J826" s="265"/>
      <c r="K826" s="265"/>
      <c r="L826" s="269"/>
      <c r="M826" s="264">
        <f t="shared" si="91"/>
        <v>0</v>
      </c>
      <c r="N826" s="269">
        <f t="shared" si="91"/>
        <v>0</v>
      </c>
      <c r="O826" s="36"/>
      <c r="P826" s="51" t="s">
        <v>1474</v>
      </c>
      <c r="Q826" s="36"/>
      <c r="R826" s="36" t="str">
        <f t="shared" si="85"/>
        <v/>
      </c>
      <c r="S826" s="15"/>
      <c r="T826" s="15"/>
      <c r="U826" s="473"/>
      <c r="V826" s="473"/>
      <c r="W826" s="15"/>
      <c r="X826" s="15"/>
      <c r="Y826" s="15"/>
      <c r="Z826" s="15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</row>
    <row r="827" spans="1:42" s="129" customFormat="1" ht="12.75" customHeight="1">
      <c r="A827" s="126" t="s">
        <v>58</v>
      </c>
      <c r="B827" s="131"/>
      <c r="C827" s="144" t="s">
        <v>59</v>
      </c>
      <c r="D827" s="132"/>
      <c r="E827" s="264">
        <v>21</v>
      </c>
      <c r="F827" s="265">
        <v>855</v>
      </c>
      <c r="G827" s="266">
        <v>4275</v>
      </c>
      <c r="H827" s="267">
        <v>8</v>
      </c>
      <c r="I827" s="268">
        <v>76</v>
      </c>
      <c r="J827" s="265">
        <v>380</v>
      </c>
      <c r="K827" s="265"/>
      <c r="L827" s="269"/>
      <c r="M827" s="264">
        <f t="shared" si="91"/>
        <v>76</v>
      </c>
      <c r="N827" s="269">
        <f t="shared" si="91"/>
        <v>380</v>
      </c>
      <c r="O827" s="150"/>
      <c r="P827" s="151" t="s">
        <v>1473</v>
      </c>
      <c r="Q827" s="150"/>
      <c r="R827" s="150" t="str">
        <f t="shared" si="85"/>
        <v>C</v>
      </c>
      <c r="S827" s="5"/>
      <c r="T827" s="5"/>
      <c r="U827" s="475"/>
      <c r="V827" s="475"/>
      <c r="W827" s="5"/>
      <c r="X827" s="5"/>
      <c r="Y827" s="5"/>
      <c r="Z827" s="5"/>
      <c r="AA827" s="128"/>
      <c r="AB827" s="128"/>
      <c r="AC827" s="128"/>
      <c r="AD827" s="128"/>
      <c r="AE827" s="128"/>
      <c r="AF827" s="128"/>
      <c r="AG827" s="128"/>
      <c r="AH827" s="128"/>
      <c r="AI827" s="128"/>
      <c r="AJ827" s="128"/>
      <c r="AK827" s="128"/>
      <c r="AL827" s="128"/>
      <c r="AM827" s="128"/>
      <c r="AN827" s="128"/>
      <c r="AO827" s="128"/>
      <c r="AP827" s="128"/>
    </row>
    <row r="828" spans="1:42" s="17" customFormat="1" ht="12.75" customHeight="1">
      <c r="A828" s="63" t="s">
        <v>100</v>
      </c>
      <c r="B828" s="72"/>
      <c r="C828" s="144" t="s">
        <v>101</v>
      </c>
      <c r="D828" s="46"/>
      <c r="E828" s="264">
        <v>29</v>
      </c>
      <c r="F828" s="265">
        <v>901</v>
      </c>
      <c r="G828" s="266">
        <v>4856</v>
      </c>
      <c r="H828" s="267"/>
      <c r="I828" s="268"/>
      <c r="J828" s="265"/>
      <c r="K828" s="265"/>
      <c r="L828" s="269"/>
      <c r="M828" s="264">
        <f t="shared" si="91"/>
        <v>0</v>
      </c>
      <c r="N828" s="269">
        <f t="shared" si="91"/>
        <v>0</v>
      </c>
      <c r="O828" s="36"/>
      <c r="P828" s="51" t="s">
        <v>1474</v>
      </c>
      <c r="Q828" s="36"/>
      <c r="R828" s="36" t="str">
        <f t="shared" si="85"/>
        <v>M</v>
      </c>
      <c r="S828" s="15"/>
      <c r="T828" s="15"/>
      <c r="U828" s="473"/>
      <c r="V828" s="473"/>
      <c r="W828" s="15"/>
      <c r="X828" s="15"/>
      <c r="Y828" s="15"/>
      <c r="Z828" s="15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</row>
    <row r="829" spans="1:42" s="17" customFormat="1" ht="12.75" hidden="1" customHeight="1">
      <c r="A829" s="63" t="s">
        <v>102</v>
      </c>
      <c r="B829" s="72"/>
      <c r="C829" s="144" t="s">
        <v>103</v>
      </c>
      <c r="D829" s="46"/>
      <c r="E829" s="264"/>
      <c r="F829" s="265"/>
      <c r="G829" s="266"/>
      <c r="H829" s="267"/>
      <c r="I829" s="268"/>
      <c r="J829" s="265"/>
      <c r="K829" s="265"/>
      <c r="L829" s="269"/>
      <c r="M829" s="264">
        <f t="shared" si="91"/>
        <v>0</v>
      </c>
      <c r="N829" s="269">
        <f t="shared" si="91"/>
        <v>0</v>
      </c>
      <c r="O829" s="36"/>
      <c r="P829" s="51" t="s">
        <v>1474</v>
      </c>
      <c r="Q829" s="36"/>
      <c r="R829" s="36" t="str">
        <f t="shared" si="85"/>
        <v/>
      </c>
      <c r="S829" s="15"/>
      <c r="T829" s="15"/>
      <c r="U829" s="473"/>
      <c r="V829" s="473"/>
      <c r="W829" s="15"/>
      <c r="X829" s="15"/>
      <c r="Y829" s="15"/>
      <c r="Z829" s="15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  <c r="AO829" s="16"/>
      <c r="AP829" s="16"/>
    </row>
    <row r="830" spans="1:42" s="17" customFormat="1" ht="12.75" customHeight="1">
      <c r="A830" s="63" t="s">
        <v>104</v>
      </c>
      <c r="B830" s="72"/>
      <c r="C830" s="144" t="s">
        <v>105</v>
      </c>
      <c r="D830" s="46"/>
      <c r="E830" s="264">
        <v>1</v>
      </c>
      <c r="F830" s="265">
        <v>305</v>
      </c>
      <c r="G830" s="266">
        <v>1525</v>
      </c>
      <c r="H830" s="267"/>
      <c r="I830" s="268"/>
      <c r="J830" s="265"/>
      <c r="K830" s="265"/>
      <c r="L830" s="269"/>
      <c r="M830" s="264">
        <f t="shared" si="91"/>
        <v>0</v>
      </c>
      <c r="N830" s="269">
        <f t="shared" si="91"/>
        <v>0</v>
      </c>
      <c r="O830" s="36"/>
      <c r="P830" s="51" t="s">
        <v>1474</v>
      </c>
      <c r="Q830" s="36"/>
      <c r="R830" s="36" t="str">
        <f t="shared" si="85"/>
        <v>M</v>
      </c>
      <c r="S830" s="15"/>
      <c r="T830" s="15"/>
      <c r="U830" s="473"/>
      <c r="V830" s="473"/>
      <c r="W830" s="15"/>
      <c r="X830" s="15"/>
      <c r="Y830" s="15"/>
      <c r="Z830" s="15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</row>
    <row r="831" spans="1:42" s="17" customFormat="1" ht="12.75" hidden="1" customHeight="1">
      <c r="A831" s="63" t="s">
        <v>106</v>
      </c>
      <c r="B831" s="72"/>
      <c r="C831" s="144" t="s">
        <v>2194</v>
      </c>
      <c r="D831" s="46"/>
      <c r="E831" s="264"/>
      <c r="F831" s="265"/>
      <c r="G831" s="266"/>
      <c r="H831" s="267"/>
      <c r="I831" s="268"/>
      <c r="J831" s="265"/>
      <c r="K831" s="265"/>
      <c r="L831" s="269"/>
      <c r="M831" s="264">
        <f t="shared" si="91"/>
        <v>0</v>
      </c>
      <c r="N831" s="269">
        <f t="shared" si="91"/>
        <v>0</v>
      </c>
      <c r="O831" s="36"/>
      <c r="P831" s="51" t="s">
        <v>1474</v>
      </c>
      <c r="Q831" s="36"/>
      <c r="R831" s="36" t="str">
        <f t="shared" si="85"/>
        <v/>
      </c>
      <c r="S831" s="15"/>
      <c r="T831" s="15"/>
      <c r="U831" s="473"/>
      <c r="V831" s="473"/>
      <c r="W831" s="15"/>
      <c r="X831" s="15"/>
      <c r="Y831" s="15"/>
      <c r="Z831" s="15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</row>
    <row r="832" spans="1:42" s="17" customFormat="1" ht="12.75" hidden="1" customHeight="1">
      <c r="A832" s="63" t="s">
        <v>107</v>
      </c>
      <c r="B832" s="72"/>
      <c r="C832" s="144" t="s">
        <v>108</v>
      </c>
      <c r="D832" s="46"/>
      <c r="E832" s="264"/>
      <c r="F832" s="265"/>
      <c r="G832" s="266"/>
      <c r="H832" s="267"/>
      <c r="I832" s="268"/>
      <c r="J832" s="265"/>
      <c r="K832" s="265"/>
      <c r="L832" s="269"/>
      <c r="M832" s="264">
        <f t="shared" si="91"/>
        <v>0</v>
      </c>
      <c r="N832" s="269">
        <f t="shared" si="91"/>
        <v>0</v>
      </c>
      <c r="O832" s="36"/>
      <c r="P832" s="51" t="s">
        <v>1474</v>
      </c>
      <c r="Q832" s="36"/>
      <c r="R832" s="36" t="str">
        <f t="shared" si="85"/>
        <v/>
      </c>
      <c r="S832" s="15"/>
      <c r="T832" s="15"/>
      <c r="U832" s="473"/>
      <c r="V832" s="473"/>
      <c r="W832" s="15"/>
      <c r="X832" s="15"/>
      <c r="Y832" s="15"/>
      <c r="Z832" s="15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  <c r="AP832" s="16"/>
    </row>
    <row r="833" spans="1:42" s="17" customFormat="1" ht="12.75" hidden="1" customHeight="1">
      <c r="A833" s="63" t="s">
        <v>109</v>
      </c>
      <c r="B833" s="72"/>
      <c r="C833" s="144" t="s">
        <v>110</v>
      </c>
      <c r="D833" s="46"/>
      <c r="E833" s="264"/>
      <c r="F833" s="265"/>
      <c r="G833" s="266"/>
      <c r="H833" s="267"/>
      <c r="I833" s="268"/>
      <c r="J833" s="265"/>
      <c r="K833" s="265"/>
      <c r="L833" s="269"/>
      <c r="M833" s="264">
        <f t="shared" si="91"/>
        <v>0</v>
      </c>
      <c r="N833" s="269">
        <f t="shared" si="91"/>
        <v>0</v>
      </c>
      <c r="O833" s="36"/>
      <c r="P833" s="51" t="s">
        <v>1474</v>
      </c>
      <c r="Q833" s="36"/>
      <c r="R833" s="36" t="str">
        <f t="shared" si="85"/>
        <v/>
      </c>
      <c r="S833" s="15"/>
      <c r="T833" s="15"/>
      <c r="U833" s="473"/>
      <c r="V833" s="473"/>
      <c r="W833" s="15"/>
      <c r="X833" s="15"/>
      <c r="Y833" s="15"/>
      <c r="Z833" s="15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  <c r="AO833" s="16"/>
      <c r="AP833" s="16"/>
    </row>
    <row r="834" spans="1:42" s="17" customFormat="1" ht="12.75" customHeight="1">
      <c r="A834" s="63" t="s">
        <v>111</v>
      </c>
      <c r="B834" s="72"/>
      <c r="C834" s="144" t="s">
        <v>112</v>
      </c>
      <c r="D834" s="46"/>
      <c r="E834" s="264">
        <v>20</v>
      </c>
      <c r="F834" s="265">
        <v>963</v>
      </c>
      <c r="G834" s="266">
        <v>4806</v>
      </c>
      <c r="H834" s="267">
        <v>18</v>
      </c>
      <c r="I834" s="268">
        <v>918</v>
      </c>
      <c r="J834" s="265">
        <v>4613</v>
      </c>
      <c r="K834" s="265"/>
      <c r="L834" s="269"/>
      <c r="M834" s="264">
        <f t="shared" si="91"/>
        <v>918</v>
      </c>
      <c r="N834" s="269">
        <f t="shared" si="91"/>
        <v>4613</v>
      </c>
      <c r="O834" s="36"/>
      <c r="P834" s="51" t="s">
        <v>1474</v>
      </c>
      <c r="Q834" s="36"/>
      <c r="R834" s="36" t="str">
        <f t="shared" si="85"/>
        <v>M</v>
      </c>
      <c r="S834" s="15"/>
      <c r="T834" s="15"/>
      <c r="U834" s="473"/>
      <c r="V834" s="473"/>
      <c r="W834" s="15"/>
      <c r="X834" s="15"/>
      <c r="Y834" s="15"/>
      <c r="Z834" s="15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</row>
    <row r="835" spans="1:42" s="17" customFormat="1" ht="12.75" hidden="1" customHeight="1">
      <c r="A835" s="63" t="s">
        <v>113</v>
      </c>
      <c r="B835" s="72"/>
      <c r="C835" s="144" t="s">
        <v>114</v>
      </c>
      <c r="D835" s="46"/>
      <c r="E835" s="264"/>
      <c r="F835" s="265"/>
      <c r="G835" s="266"/>
      <c r="H835" s="267"/>
      <c r="I835" s="268"/>
      <c r="J835" s="265"/>
      <c r="K835" s="265"/>
      <c r="L835" s="269"/>
      <c r="M835" s="264">
        <f t="shared" si="91"/>
        <v>0</v>
      </c>
      <c r="N835" s="269">
        <f t="shared" si="91"/>
        <v>0</v>
      </c>
      <c r="O835" s="36"/>
      <c r="P835" s="51" t="s">
        <v>1474</v>
      </c>
      <c r="Q835" s="36"/>
      <c r="R835" s="36" t="str">
        <f t="shared" si="85"/>
        <v/>
      </c>
      <c r="S835" s="15"/>
      <c r="T835" s="15"/>
      <c r="U835" s="473"/>
      <c r="V835" s="473"/>
      <c r="W835" s="15"/>
      <c r="X835" s="15"/>
      <c r="Y835" s="15"/>
      <c r="Z835" s="15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  <c r="AO835" s="16"/>
      <c r="AP835" s="16"/>
    </row>
    <row r="836" spans="1:42" s="17" customFormat="1" ht="12.75" hidden="1" customHeight="1">
      <c r="A836" s="63" t="s">
        <v>115</v>
      </c>
      <c r="B836" s="72"/>
      <c r="C836" s="144" t="s">
        <v>116</v>
      </c>
      <c r="D836" s="46"/>
      <c r="E836" s="264"/>
      <c r="F836" s="265"/>
      <c r="G836" s="266"/>
      <c r="H836" s="267"/>
      <c r="I836" s="268"/>
      <c r="J836" s="265"/>
      <c r="K836" s="265"/>
      <c r="L836" s="269"/>
      <c r="M836" s="264">
        <f t="shared" si="91"/>
        <v>0</v>
      </c>
      <c r="N836" s="269">
        <f t="shared" si="91"/>
        <v>0</v>
      </c>
      <c r="O836" s="36"/>
      <c r="P836" s="51" t="s">
        <v>1474</v>
      </c>
      <c r="Q836" s="36"/>
      <c r="R836" s="36" t="str">
        <f t="shared" si="85"/>
        <v/>
      </c>
      <c r="S836" s="15"/>
      <c r="T836" s="15"/>
      <c r="U836" s="473"/>
      <c r="V836" s="473"/>
      <c r="W836" s="15"/>
      <c r="X836" s="15"/>
      <c r="Y836" s="15"/>
      <c r="Z836" s="15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  <c r="AO836" s="16"/>
      <c r="AP836" s="16"/>
    </row>
    <row r="837" spans="1:42" s="17" customFormat="1" ht="12.75" customHeight="1">
      <c r="A837" s="63" t="s">
        <v>117</v>
      </c>
      <c r="B837" s="72"/>
      <c r="C837" s="144" t="s">
        <v>118</v>
      </c>
      <c r="D837" s="46"/>
      <c r="E837" s="264">
        <v>23</v>
      </c>
      <c r="F837" s="265">
        <v>942</v>
      </c>
      <c r="G837" s="266">
        <v>3654</v>
      </c>
      <c r="H837" s="267"/>
      <c r="I837" s="268"/>
      <c r="J837" s="265"/>
      <c r="K837" s="265"/>
      <c r="L837" s="269"/>
      <c r="M837" s="264">
        <f t="shared" si="91"/>
        <v>0</v>
      </c>
      <c r="N837" s="269">
        <f t="shared" si="91"/>
        <v>0</v>
      </c>
      <c r="O837" s="36"/>
      <c r="P837" s="51" t="s">
        <v>1474</v>
      </c>
      <c r="Q837" s="36"/>
      <c r="R837" s="36" t="str">
        <f t="shared" si="85"/>
        <v>M</v>
      </c>
      <c r="S837" s="15"/>
      <c r="T837" s="15"/>
      <c r="U837" s="473"/>
      <c r="V837" s="473"/>
      <c r="W837" s="15"/>
      <c r="X837" s="15"/>
      <c r="Y837" s="15"/>
      <c r="Z837" s="15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</row>
    <row r="838" spans="1:42" s="17" customFormat="1" ht="12.75" customHeight="1">
      <c r="A838" s="63" t="s">
        <v>60</v>
      </c>
      <c r="B838" s="72"/>
      <c r="C838" s="144" t="s">
        <v>61</v>
      </c>
      <c r="D838" s="46"/>
      <c r="E838" s="264">
        <v>13</v>
      </c>
      <c r="F838" s="265">
        <v>647</v>
      </c>
      <c r="G838" s="266">
        <v>3235</v>
      </c>
      <c r="H838" s="267"/>
      <c r="I838" s="268"/>
      <c r="J838" s="265"/>
      <c r="K838" s="265"/>
      <c r="L838" s="269"/>
      <c r="M838" s="264">
        <f t="shared" si="91"/>
        <v>0</v>
      </c>
      <c r="N838" s="269">
        <f t="shared" si="91"/>
        <v>0</v>
      </c>
      <c r="O838" s="36"/>
      <c r="P838" s="51" t="s">
        <v>1473</v>
      </c>
      <c r="Q838" s="36"/>
      <c r="R838" s="36" t="str">
        <f t="shared" si="85"/>
        <v>C</v>
      </c>
      <c r="S838" s="15"/>
      <c r="T838" s="15"/>
      <c r="U838" s="473"/>
      <c r="V838" s="473"/>
      <c r="W838" s="15"/>
      <c r="X838" s="15"/>
      <c r="Y838" s="15"/>
      <c r="Z838" s="15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</row>
    <row r="839" spans="1:42" s="17" customFormat="1" ht="12.75" customHeight="1">
      <c r="A839" s="63" t="s">
        <v>119</v>
      </c>
      <c r="B839" s="72"/>
      <c r="C839" s="144" t="s">
        <v>120</v>
      </c>
      <c r="D839" s="46"/>
      <c r="E839" s="264">
        <v>21</v>
      </c>
      <c r="F839" s="265">
        <v>841</v>
      </c>
      <c r="G839" s="266">
        <v>4205</v>
      </c>
      <c r="H839" s="267">
        <v>16</v>
      </c>
      <c r="I839" s="268">
        <v>864</v>
      </c>
      <c r="J839" s="265">
        <v>4320</v>
      </c>
      <c r="K839" s="265"/>
      <c r="L839" s="269"/>
      <c r="M839" s="264">
        <f t="shared" ref="M839:N850" si="92">I839+K839</f>
        <v>864</v>
      </c>
      <c r="N839" s="269">
        <f t="shared" si="92"/>
        <v>4320</v>
      </c>
      <c r="O839" s="36"/>
      <c r="P839" s="51" t="s">
        <v>1474</v>
      </c>
      <c r="Q839" s="36"/>
      <c r="R839" s="36" t="str">
        <f t="shared" si="85"/>
        <v>M</v>
      </c>
      <c r="S839" s="15"/>
      <c r="T839" s="15"/>
      <c r="U839" s="473"/>
      <c r="V839" s="473"/>
      <c r="W839" s="15"/>
      <c r="X839" s="15"/>
      <c r="Y839" s="15"/>
      <c r="Z839" s="15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</row>
    <row r="840" spans="1:42" s="17" customFormat="1" ht="12.75" hidden="1" customHeight="1">
      <c r="A840" s="63" t="s">
        <v>121</v>
      </c>
      <c r="B840" s="72"/>
      <c r="C840" s="144" t="s">
        <v>122</v>
      </c>
      <c r="D840" s="46"/>
      <c r="E840" s="264"/>
      <c r="F840" s="265"/>
      <c r="G840" s="266"/>
      <c r="H840" s="267"/>
      <c r="I840" s="268"/>
      <c r="J840" s="265"/>
      <c r="K840" s="265"/>
      <c r="L840" s="269"/>
      <c r="M840" s="264">
        <f t="shared" si="92"/>
        <v>0</v>
      </c>
      <c r="N840" s="269">
        <f t="shared" si="92"/>
        <v>0</v>
      </c>
      <c r="O840" s="36"/>
      <c r="P840" s="51" t="s">
        <v>1474</v>
      </c>
      <c r="Q840" s="36"/>
      <c r="R840" s="36" t="str">
        <f t="shared" si="85"/>
        <v/>
      </c>
      <c r="S840" s="15"/>
      <c r="T840" s="15"/>
      <c r="U840" s="473"/>
      <c r="V840" s="473"/>
      <c r="W840" s="15"/>
      <c r="X840" s="15"/>
      <c r="Y840" s="15"/>
      <c r="Z840" s="15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  <c r="AP840" s="16"/>
    </row>
    <row r="841" spans="1:42" s="17" customFormat="1" ht="12.75" hidden="1" customHeight="1">
      <c r="A841" s="63" t="s">
        <v>123</v>
      </c>
      <c r="B841" s="72"/>
      <c r="C841" s="144" t="s">
        <v>124</v>
      </c>
      <c r="D841" s="46"/>
      <c r="E841" s="264"/>
      <c r="F841" s="265"/>
      <c r="G841" s="266"/>
      <c r="H841" s="267"/>
      <c r="I841" s="268"/>
      <c r="J841" s="265"/>
      <c r="K841" s="265"/>
      <c r="L841" s="269"/>
      <c r="M841" s="264">
        <f t="shared" si="92"/>
        <v>0</v>
      </c>
      <c r="N841" s="269">
        <f t="shared" si="92"/>
        <v>0</v>
      </c>
      <c r="O841" s="36"/>
      <c r="P841" s="51" t="s">
        <v>1474</v>
      </c>
      <c r="Q841" s="36"/>
      <c r="R841" s="36" t="str">
        <f t="shared" si="85"/>
        <v/>
      </c>
      <c r="S841" s="15"/>
      <c r="T841" s="15"/>
      <c r="U841" s="473"/>
      <c r="V841" s="473"/>
      <c r="W841" s="15"/>
      <c r="X841" s="15"/>
      <c r="Y841" s="15"/>
      <c r="Z841" s="15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  <c r="AO841" s="16"/>
      <c r="AP841" s="16"/>
    </row>
    <row r="842" spans="1:42" s="17" customFormat="1" ht="12.75" hidden="1" customHeight="1">
      <c r="A842" s="63" t="s">
        <v>125</v>
      </c>
      <c r="B842" s="72"/>
      <c r="C842" s="144" t="s">
        <v>126</v>
      </c>
      <c r="D842" s="46"/>
      <c r="E842" s="264"/>
      <c r="F842" s="265"/>
      <c r="G842" s="266"/>
      <c r="H842" s="267"/>
      <c r="I842" s="268"/>
      <c r="J842" s="265"/>
      <c r="K842" s="265"/>
      <c r="L842" s="269"/>
      <c r="M842" s="264">
        <f t="shared" si="92"/>
        <v>0</v>
      </c>
      <c r="N842" s="269">
        <f t="shared" si="92"/>
        <v>0</v>
      </c>
      <c r="O842" s="36"/>
      <c r="P842" s="51" t="s">
        <v>1474</v>
      </c>
      <c r="Q842" s="36"/>
      <c r="R842" s="36" t="str">
        <f t="shared" si="85"/>
        <v/>
      </c>
      <c r="S842" s="15"/>
      <c r="T842" s="15"/>
      <c r="U842" s="473"/>
      <c r="V842" s="473"/>
      <c r="W842" s="15"/>
      <c r="X842" s="15"/>
      <c r="Y842" s="15"/>
      <c r="Z842" s="15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16"/>
    </row>
    <row r="843" spans="1:42" s="17" customFormat="1" ht="12.75" customHeight="1">
      <c r="A843" s="63" t="s">
        <v>127</v>
      </c>
      <c r="B843" s="72"/>
      <c r="C843" s="144" t="s">
        <v>128</v>
      </c>
      <c r="D843" s="46"/>
      <c r="E843" s="264">
        <v>18</v>
      </c>
      <c r="F843" s="265">
        <v>398</v>
      </c>
      <c r="G843" s="266">
        <v>1990</v>
      </c>
      <c r="H843" s="267"/>
      <c r="I843" s="268"/>
      <c r="J843" s="265"/>
      <c r="K843" s="265"/>
      <c r="L843" s="269"/>
      <c r="M843" s="264">
        <f t="shared" si="92"/>
        <v>0</v>
      </c>
      <c r="N843" s="269">
        <f t="shared" si="92"/>
        <v>0</v>
      </c>
      <c r="O843" s="36"/>
      <c r="P843" s="51" t="s">
        <v>1474</v>
      </c>
      <c r="Q843" s="36"/>
      <c r="R843" s="36" t="str">
        <f t="shared" ref="R843:R906" si="93">IF(SUM(E843:N843)=0,"",P843)</f>
        <v>M</v>
      </c>
      <c r="S843" s="15"/>
      <c r="T843" s="15"/>
      <c r="U843" s="473"/>
      <c r="V843" s="473"/>
      <c r="W843" s="15"/>
      <c r="X843" s="15"/>
      <c r="Y843" s="15"/>
      <c r="Z843" s="15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</row>
    <row r="844" spans="1:42" s="17" customFormat="1" ht="12.75" hidden="1" customHeight="1">
      <c r="A844" s="63" t="s">
        <v>129</v>
      </c>
      <c r="B844" s="72"/>
      <c r="C844" s="144" t="s">
        <v>1987</v>
      </c>
      <c r="D844" s="46"/>
      <c r="E844" s="264"/>
      <c r="F844" s="265"/>
      <c r="G844" s="266"/>
      <c r="H844" s="267"/>
      <c r="I844" s="268"/>
      <c r="J844" s="265"/>
      <c r="K844" s="265"/>
      <c r="L844" s="269"/>
      <c r="M844" s="264">
        <f t="shared" si="92"/>
        <v>0</v>
      </c>
      <c r="N844" s="269">
        <f t="shared" si="92"/>
        <v>0</v>
      </c>
      <c r="O844" s="36"/>
      <c r="P844" s="51" t="s">
        <v>1474</v>
      </c>
      <c r="Q844" s="36"/>
      <c r="R844" s="36" t="str">
        <f t="shared" si="93"/>
        <v/>
      </c>
      <c r="S844" s="15"/>
      <c r="T844" s="15"/>
      <c r="U844" s="473"/>
      <c r="V844" s="473"/>
      <c r="W844" s="15"/>
      <c r="X844" s="15"/>
      <c r="Y844" s="15"/>
      <c r="Z844" s="15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</row>
    <row r="845" spans="1:42" s="17" customFormat="1" ht="12.75" hidden="1" customHeight="1">
      <c r="A845" s="63" t="s">
        <v>130</v>
      </c>
      <c r="B845" s="72"/>
      <c r="C845" s="144" t="s">
        <v>1989</v>
      </c>
      <c r="D845" s="46"/>
      <c r="E845" s="264"/>
      <c r="F845" s="265"/>
      <c r="G845" s="266"/>
      <c r="H845" s="267"/>
      <c r="I845" s="268"/>
      <c r="J845" s="265"/>
      <c r="K845" s="265"/>
      <c r="L845" s="269"/>
      <c r="M845" s="264">
        <f t="shared" si="92"/>
        <v>0</v>
      </c>
      <c r="N845" s="269">
        <f t="shared" si="92"/>
        <v>0</v>
      </c>
      <c r="O845" s="36"/>
      <c r="P845" s="51" t="s">
        <v>1474</v>
      </c>
      <c r="Q845" s="36"/>
      <c r="R845" s="36" t="str">
        <f t="shared" si="93"/>
        <v/>
      </c>
      <c r="S845" s="15"/>
      <c r="T845" s="15"/>
      <c r="U845" s="473"/>
      <c r="V845" s="473"/>
      <c r="W845" s="15"/>
      <c r="X845" s="15"/>
      <c r="Y845" s="15"/>
      <c r="Z845" s="15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  <c r="AO845" s="16"/>
      <c r="AP845" s="16"/>
    </row>
    <row r="846" spans="1:42" s="17" customFormat="1" ht="12.75" customHeight="1">
      <c r="A846" s="63" t="s">
        <v>131</v>
      </c>
      <c r="B846" s="72"/>
      <c r="C846" s="144" t="s">
        <v>1701</v>
      </c>
      <c r="D846" s="46"/>
      <c r="E846" s="264">
        <v>1</v>
      </c>
      <c r="F846" s="265">
        <v>40</v>
      </c>
      <c r="G846" s="266">
        <v>200</v>
      </c>
      <c r="H846" s="267"/>
      <c r="I846" s="268"/>
      <c r="J846" s="265"/>
      <c r="K846" s="265"/>
      <c r="L846" s="269"/>
      <c r="M846" s="264">
        <f t="shared" si="92"/>
        <v>0</v>
      </c>
      <c r="N846" s="269">
        <f t="shared" si="92"/>
        <v>0</v>
      </c>
      <c r="O846" s="36"/>
      <c r="P846" s="51" t="s">
        <v>1474</v>
      </c>
      <c r="Q846" s="36"/>
      <c r="R846" s="36" t="str">
        <f t="shared" si="93"/>
        <v>M</v>
      </c>
      <c r="S846" s="15"/>
      <c r="T846" s="15"/>
      <c r="U846" s="473"/>
      <c r="V846" s="473"/>
      <c r="W846" s="15"/>
      <c r="X846" s="15"/>
      <c r="Y846" s="15"/>
      <c r="Z846" s="15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</row>
    <row r="847" spans="1:42" s="17" customFormat="1" ht="12.75" hidden="1" customHeight="1">
      <c r="A847" s="63" t="s">
        <v>132</v>
      </c>
      <c r="B847" s="72"/>
      <c r="C847" s="144" t="s">
        <v>133</v>
      </c>
      <c r="D847" s="46"/>
      <c r="E847" s="264"/>
      <c r="F847" s="265"/>
      <c r="G847" s="266"/>
      <c r="H847" s="267"/>
      <c r="I847" s="268"/>
      <c r="J847" s="265"/>
      <c r="K847" s="265"/>
      <c r="L847" s="269"/>
      <c r="M847" s="264">
        <f t="shared" si="92"/>
        <v>0</v>
      </c>
      <c r="N847" s="269">
        <f t="shared" si="92"/>
        <v>0</v>
      </c>
      <c r="O847" s="36"/>
      <c r="P847" s="51" t="s">
        <v>1474</v>
      </c>
      <c r="Q847" s="36"/>
      <c r="R847" s="36" t="str">
        <f t="shared" si="93"/>
        <v/>
      </c>
      <c r="S847" s="15"/>
      <c r="T847" s="15"/>
      <c r="U847" s="473"/>
      <c r="V847" s="473"/>
      <c r="W847" s="15"/>
      <c r="X847" s="15"/>
      <c r="Y847" s="15"/>
      <c r="Z847" s="15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</row>
    <row r="848" spans="1:42" s="17" customFormat="1" ht="12.75" customHeight="1">
      <c r="A848" s="63" t="s">
        <v>134</v>
      </c>
      <c r="B848" s="72"/>
      <c r="C848" s="144" t="s">
        <v>135</v>
      </c>
      <c r="D848" s="46"/>
      <c r="E848" s="264">
        <v>9</v>
      </c>
      <c r="F848" s="265">
        <v>237</v>
      </c>
      <c r="G848" s="266">
        <v>1185</v>
      </c>
      <c r="H848" s="267"/>
      <c r="I848" s="268"/>
      <c r="J848" s="265"/>
      <c r="K848" s="265"/>
      <c r="L848" s="269"/>
      <c r="M848" s="264">
        <f t="shared" si="92"/>
        <v>0</v>
      </c>
      <c r="N848" s="269">
        <f t="shared" si="92"/>
        <v>0</v>
      </c>
      <c r="O848" s="36"/>
      <c r="P848" s="51" t="s">
        <v>1474</v>
      </c>
      <c r="Q848" s="36"/>
      <c r="R848" s="36" t="str">
        <f t="shared" si="93"/>
        <v>M</v>
      </c>
      <c r="S848" s="15"/>
      <c r="T848" s="15"/>
      <c r="U848" s="473"/>
      <c r="V848" s="473"/>
      <c r="W848" s="15"/>
      <c r="X848" s="15"/>
      <c r="Y848" s="15"/>
      <c r="Z848" s="15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</row>
    <row r="849" spans="1:42" s="17" customFormat="1" ht="12.75" hidden="1" customHeight="1">
      <c r="A849" s="63" t="s">
        <v>136</v>
      </c>
      <c r="B849" s="72"/>
      <c r="C849" s="144" t="s">
        <v>143</v>
      </c>
      <c r="D849" s="46"/>
      <c r="E849" s="264"/>
      <c r="F849" s="265"/>
      <c r="G849" s="266"/>
      <c r="H849" s="267"/>
      <c r="I849" s="268"/>
      <c r="J849" s="265"/>
      <c r="K849" s="265"/>
      <c r="L849" s="269"/>
      <c r="M849" s="264">
        <f t="shared" si="92"/>
        <v>0</v>
      </c>
      <c r="N849" s="269">
        <f t="shared" si="92"/>
        <v>0</v>
      </c>
      <c r="O849" s="36"/>
      <c r="P849" s="51" t="s">
        <v>1474</v>
      </c>
      <c r="Q849" s="36"/>
      <c r="R849" s="36" t="str">
        <f t="shared" si="93"/>
        <v/>
      </c>
      <c r="S849" s="15"/>
      <c r="T849" s="15"/>
      <c r="U849" s="473"/>
      <c r="V849" s="473"/>
      <c r="W849" s="15"/>
      <c r="X849" s="15"/>
      <c r="Y849" s="15"/>
      <c r="Z849" s="15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  <c r="AO849" s="16"/>
      <c r="AP849" s="16"/>
    </row>
    <row r="850" spans="1:42" s="17" customFormat="1" ht="12.75" customHeight="1" thickBot="1">
      <c r="A850" s="63" t="s">
        <v>144</v>
      </c>
      <c r="B850" s="74"/>
      <c r="C850" s="167" t="s">
        <v>145</v>
      </c>
      <c r="D850" s="46"/>
      <c r="E850" s="264">
        <v>8</v>
      </c>
      <c r="F850" s="265">
        <v>158</v>
      </c>
      <c r="G850" s="266">
        <v>680</v>
      </c>
      <c r="H850" s="267"/>
      <c r="I850" s="268"/>
      <c r="J850" s="265"/>
      <c r="K850" s="265"/>
      <c r="L850" s="269"/>
      <c r="M850" s="264">
        <f t="shared" si="92"/>
        <v>0</v>
      </c>
      <c r="N850" s="269">
        <f t="shared" si="92"/>
        <v>0</v>
      </c>
      <c r="O850" s="36"/>
      <c r="P850" s="51" t="s">
        <v>1474</v>
      </c>
      <c r="Q850" s="36"/>
      <c r="R850" s="36" t="str">
        <f t="shared" si="93"/>
        <v>M</v>
      </c>
      <c r="S850" s="15"/>
      <c r="T850" s="15"/>
      <c r="U850" s="473"/>
      <c r="V850" s="473"/>
      <c r="W850" s="15"/>
      <c r="X850" s="15"/>
      <c r="Y850" s="15"/>
      <c r="Z850" s="15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</row>
    <row r="851" spans="1:42" s="18" customFormat="1" ht="15.75" customHeight="1">
      <c r="A851" s="63" t="s">
        <v>146</v>
      </c>
      <c r="B851" s="885" t="s">
        <v>147</v>
      </c>
      <c r="C851" s="886"/>
      <c r="D851" s="25"/>
      <c r="E851" s="331">
        <f t="shared" ref="E851:N851" si="94">SUM(E852:E883)</f>
        <v>120</v>
      </c>
      <c r="F851" s="332">
        <f t="shared" si="94"/>
        <v>14291</v>
      </c>
      <c r="G851" s="333">
        <f t="shared" si="94"/>
        <v>68823</v>
      </c>
      <c r="H851" s="334">
        <f t="shared" si="94"/>
        <v>61</v>
      </c>
      <c r="I851" s="364">
        <f t="shared" si="94"/>
        <v>8628</v>
      </c>
      <c r="J851" s="332">
        <f t="shared" si="94"/>
        <v>42657</v>
      </c>
      <c r="K851" s="332">
        <f t="shared" si="94"/>
        <v>0</v>
      </c>
      <c r="L851" s="335">
        <f t="shared" si="94"/>
        <v>0</v>
      </c>
      <c r="M851" s="364">
        <f t="shared" si="94"/>
        <v>8628</v>
      </c>
      <c r="N851" s="335">
        <f t="shared" si="94"/>
        <v>42657</v>
      </c>
      <c r="O851" s="36"/>
      <c r="P851" s="51" t="s">
        <v>1500</v>
      </c>
      <c r="Q851" s="36"/>
      <c r="R851" s="36" t="str">
        <f t="shared" si="93"/>
        <v>P</v>
      </c>
      <c r="S851" s="15"/>
      <c r="T851" s="15"/>
      <c r="U851" s="29">
        <f>SUM(M852:M857)</f>
        <v>1074</v>
      </c>
      <c r="V851" s="29">
        <f>SUM(N852:N857)</f>
        <v>5370</v>
      </c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</row>
    <row r="852" spans="1:42" s="129" customFormat="1" ht="12.75" hidden="1" customHeight="1">
      <c r="A852" s="126" t="s">
        <v>148</v>
      </c>
      <c r="B852" s="131"/>
      <c r="C852" s="144" t="s">
        <v>149</v>
      </c>
      <c r="D852" s="132"/>
      <c r="E852" s="264"/>
      <c r="F852" s="265"/>
      <c r="G852" s="266"/>
      <c r="H852" s="267"/>
      <c r="I852" s="268"/>
      <c r="J852" s="265"/>
      <c r="K852" s="265"/>
      <c r="L852" s="269"/>
      <c r="M852" s="268"/>
      <c r="N852" s="269"/>
      <c r="O852" s="150"/>
      <c r="P852" s="151" t="s">
        <v>1473</v>
      </c>
      <c r="Q852" s="150"/>
      <c r="R852" s="150" t="str">
        <f t="shared" si="93"/>
        <v/>
      </c>
      <c r="S852" s="5"/>
      <c r="T852" s="5"/>
      <c r="U852" s="475"/>
      <c r="V852" s="475"/>
      <c r="W852" s="5"/>
      <c r="X852" s="5"/>
      <c r="Y852" s="5"/>
      <c r="Z852" s="5"/>
      <c r="AA852" s="128"/>
      <c r="AB852" s="128"/>
      <c r="AC852" s="128"/>
      <c r="AD852" s="128"/>
      <c r="AE852" s="128"/>
      <c r="AF852" s="128"/>
      <c r="AG852" s="128"/>
      <c r="AH852" s="128"/>
      <c r="AI852" s="128"/>
      <c r="AJ852" s="128"/>
      <c r="AK852" s="128"/>
      <c r="AL852" s="128"/>
      <c r="AM852" s="128"/>
      <c r="AN852" s="128"/>
      <c r="AO852" s="128"/>
      <c r="AP852" s="128"/>
    </row>
    <row r="853" spans="1:42" s="17" customFormat="1" ht="12.75" customHeight="1">
      <c r="A853" s="63" t="s">
        <v>150</v>
      </c>
      <c r="B853" s="72"/>
      <c r="C853" s="144" t="s">
        <v>151</v>
      </c>
      <c r="D853" s="46"/>
      <c r="E853" s="264">
        <v>2</v>
      </c>
      <c r="F853" s="265">
        <v>509</v>
      </c>
      <c r="G853" s="266">
        <v>2545</v>
      </c>
      <c r="H853" s="267">
        <v>4</v>
      </c>
      <c r="I853" s="268">
        <v>509</v>
      </c>
      <c r="J853" s="265">
        <v>2545</v>
      </c>
      <c r="K853" s="265"/>
      <c r="L853" s="269"/>
      <c r="M853" s="264">
        <f t="shared" ref="M853:N883" si="95">I853+K853</f>
        <v>509</v>
      </c>
      <c r="N853" s="269">
        <f t="shared" si="95"/>
        <v>2545</v>
      </c>
      <c r="O853" s="36"/>
      <c r="P853" s="51" t="s">
        <v>1473</v>
      </c>
      <c r="Q853" s="36"/>
      <c r="R853" s="36" t="str">
        <f t="shared" si="93"/>
        <v>C</v>
      </c>
      <c r="S853" s="15"/>
      <c r="T853" s="15"/>
      <c r="U853" s="473"/>
      <c r="V853" s="473"/>
      <c r="W853" s="15"/>
      <c r="X853" s="15"/>
      <c r="Y853" s="15"/>
      <c r="Z853" s="15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  <c r="AO853" s="16"/>
      <c r="AP853" s="16"/>
    </row>
    <row r="854" spans="1:42" s="17" customFormat="1" ht="12.75" hidden="1" customHeight="1">
      <c r="A854" s="63" t="s">
        <v>173</v>
      </c>
      <c r="B854" s="72"/>
      <c r="C854" s="144" t="s">
        <v>174</v>
      </c>
      <c r="D854" s="46"/>
      <c r="E854" s="264"/>
      <c r="F854" s="265"/>
      <c r="G854" s="266"/>
      <c r="H854" s="267"/>
      <c r="I854" s="268"/>
      <c r="J854" s="265"/>
      <c r="K854" s="265"/>
      <c r="L854" s="269"/>
      <c r="M854" s="264">
        <f t="shared" si="95"/>
        <v>0</v>
      </c>
      <c r="N854" s="269">
        <f t="shared" si="95"/>
        <v>0</v>
      </c>
      <c r="O854" s="36"/>
      <c r="P854" s="51" t="s">
        <v>1474</v>
      </c>
      <c r="Q854" s="36"/>
      <c r="R854" s="36" t="str">
        <f t="shared" si="93"/>
        <v/>
      </c>
      <c r="S854" s="15"/>
      <c r="T854" s="15"/>
      <c r="U854" s="473"/>
      <c r="V854" s="473"/>
      <c r="W854" s="15"/>
      <c r="X854" s="15"/>
      <c r="Y854" s="15"/>
      <c r="Z854" s="15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  <c r="AO854" s="16"/>
      <c r="AP854" s="16"/>
    </row>
    <row r="855" spans="1:42" s="17" customFormat="1" ht="12.75" customHeight="1">
      <c r="A855" s="63" t="s">
        <v>152</v>
      </c>
      <c r="B855" s="72"/>
      <c r="C855" s="144" t="s">
        <v>153</v>
      </c>
      <c r="D855" s="46"/>
      <c r="E855" s="264">
        <v>12</v>
      </c>
      <c r="F855" s="265">
        <v>565</v>
      </c>
      <c r="G855" s="266">
        <v>2825</v>
      </c>
      <c r="H855" s="267">
        <v>12</v>
      </c>
      <c r="I855" s="268">
        <v>565</v>
      </c>
      <c r="J855" s="265">
        <v>2825</v>
      </c>
      <c r="K855" s="265"/>
      <c r="L855" s="269"/>
      <c r="M855" s="264">
        <f t="shared" si="95"/>
        <v>565</v>
      </c>
      <c r="N855" s="269">
        <f t="shared" si="95"/>
        <v>2825</v>
      </c>
      <c r="O855" s="36"/>
      <c r="P855" s="51" t="s">
        <v>1473</v>
      </c>
      <c r="Q855" s="36"/>
      <c r="R855" s="36" t="str">
        <f t="shared" si="93"/>
        <v>C</v>
      </c>
      <c r="S855" s="15"/>
      <c r="T855" s="15"/>
      <c r="U855" s="473"/>
      <c r="V855" s="473"/>
      <c r="W855" s="15"/>
      <c r="X855" s="15"/>
      <c r="Y855" s="15"/>
      <c r="Z855" s="15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  <c r="AP855" s="16"/>
    </row>
    <row r="856" spans="1:42" s="17" customFormat="1" ht="12.75" customHeight="1">
      <c r="A856" s="63" t="s">
        <v>175</v>
      </c>
      <c r="B856" s="72"/>
      <c r="C856" s="144" t="s">
        <v>2554</v>
      </c>
      <c r="D856" s="46"/>
      <c r="E856" s="264">
        <v>5</v>
      </c>
      <c r="F856" s="265">
        <v>386</v>
      </c>
      <c r="G856" s="266">
        <v>1930</v>
      </c>
      <c r="H856" s="267"/>
      <c r="I856" s="268"/>
      <c r="J856" s="265"/>
      <c r="K856" s="265"/>
      <c r="L856" s="269"/>
      <c r="M856" s="264">
        <f t="shared" si="95"/>
        <v>0</v>
      </c>
      <c r="N856" s="269">
        <f t="shared" si="95"/>
        <v>0</v>
      </c>
      <c r="O856" s="36"/>
      <c r="P856" s="51" t="s">
        <v>1474</v>
      </c>
      <c r="Q856" s="36"/>
      <c r="R856" s="36" t="str">
        <f t="shared" si="93"/>
        <v>M</v>
      </c>
      <c r="S856" s="15"/>
      <c r="T856" s="15"/>
      <c r="U856" s="473"/>
      <c r="V856" s="473"/>
      <c r="W856" s="15"/>
      <c r="X856" s="15"/>
      <c r="Y856" s="15"/>
      <c r="Z856" s="15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</row>
    <row r="857" spans="1:42" s="17" customFormat="1" ht="12.75" hidden="1" customHeight="1">
      <c r="A857" s="63" t="s">
        <v>176</v>
      </c>
      <c r="B857" s="72"/>
      <c r="C857" s="144" t="s">
        <v>177</v>
      </c>
      <c r="D857" s="46"/>
      <c r="E857" s="264"/>
      <c r="F857" s="265"/>
      <c r="G857" s="266"/>
      <c r="H857" s="267"/>
      <c r="I857" s="268"/>
      <c r="J857" s="265"/>
      <c r="K857" s="265"/>
      <c r="L857" s="269"/>
      <c r="M857" s="264">
        <f t="shared" si="95"/>
        <v>0</v>
      </c>
      <c r="N857" s="269">
        <f t="shared" si="95"/>
        <v>0</v>
      </c>
      <c r="O857" s="36"/>
      <c r="P857" s="51" t="s">
        <v>1474</v>
      </c>
      <c r="Q857" s="36"/>
      <c r="R857" s="36" t="str">
        <f t="shared" si="93"/>
        <v/>
      </c>
      <c r="S857" s="15"/>
      <c r="T857" s="15"/>
      <c r="U857" s="473"/>
      <c r="V857" s="473"/>
      <c r="W857" s="15"/>
      <c r="X857" s="15"/>
      <c r="Y857" s="15"/>
      <c r="Z857" s="15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</row>
    <row r="858" spans="1:42" s="17" customFormat="1" ht="12.75" customHeight="1">
      <c r="A858" s="63" t="s">
        <v>178</v>
      </c>
      <c r="B858" s="72"/>
      <c r="C858" s="144" t="s">
        <v>1795</v>
      </c>
      <c r="D858" s="46"/>
      <c r="E858" s="264">
        <v>1</v>
      </c>
      <c r="F858" s="265">
        <v>381</v>
      </c>
      <c r="G858" s="266">
        <v>2286</v>
      </c>
      <c r="H858" s="267"/>
      <c r="I858" s="268"/>
      <c r="J858" s="265"/>
      <c r="K858" s="265"/>
      <c r="L858" s="269"/>
      <c r="M858" s="264">
        <f t="shared" si="95"/>
        <v>0</v>
      </c>
      <c r="N858" s="269">
        <f t="shared" si="95"/>
        <v>0</v>
      </c>
      <c r="O858" s="36"/>
      <c r="P858" s="51" t="s">
        <v>1474</v>
      </c>
      <c r="Q858" s="36"/>
      <c r="R858" s="36" t="str">
        <f t="shared" si="93"/>
        <v>M</v>
      </c>
      <c r="S858" s="15"/>
      <c r="T858" s="15"/>
      <c r="U858" s="473"/>
      <c r="V858" s="473"/>
      <c r="W858" s="15"/>
      <c r="X858" s="15"/>
      <c r="Y858" s="15"/>
      <c r="Z858" s="15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</row>
    <row r="859" spans="1:42" s="17" customFormat="1" ht="12.75" customHeight="1">
      <c r="A859" s="63" t="s">
        <v>179</v>
      </c>
      <c r="B859" s="72"/>
      <c r="C859" s="435" t="s">
        <v>180</v>
      </c>
      <c r="D859" s="46"/>
      <c r="E859" s="264">
        <v>11</v>
      </c>
      <c r="F859" s="265">
        <v>124</v>
      </c>
      <c r="G859" s="266">
        <v>568</v>
      </c>
      <c r="H859" s="267">
        <v>3</v>
      </c>
      <c r="I859" s="268">
        <v>118</v>
      </c>
      <c r="J859" s="265">
        <v>414</v>
      </c>
      <c r="K859" s="265"/>
      <c r="L859" s="269"/>
      <c r="M859" s="264">
        <f t="shared" si="95"/>
        <v>118</v>
      </c>
      <c r="N859" s="269">
        <f t="shared" si="95"/>
        <v>414</v>
      </c>
      <c r="O859" s="36"/>
      <c r="P859" s="51" t="s">
        <v>1474</v>
      </c>
      <c r="Q859" s="36"/>
      <c r="R859" s="36" t="str">
        <f t="shared" si="93"/>
        <v>M</v>
      </c>
      <c r="S859" s="15"/>
      <c r="T859" s="15"/>
      <c r="U859" s="473"/>
      <c r="V859" s="473"/>
      <c r="W859" s="15"/>
      <c r="X859" s="15"/>
      <c r="Y859" s="15"/>
      <c r="Z859" s="15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  <c r="AP859" s="16"/>
    </row>
    <row r="860" spans="1:42" s="17" customFormat="1" ht="12.75" customHeight="1">
      <c r="A860" s="63" t="s">
        <v>154</v>
      </c>
      <c r="B860" s="72"/>
      <c r="C860" s="144" t="s">
        <v>155</v>
      </c>
      <c r="D860" s="46"/>
      <c r="E860" s="264">
        <v>6</v>
      </c>
      <c r="F860" s="265">
        <v>254</v>
      </c>
      <c r="G860" s="266">
        <v>1001</v>
      </c>
      <c r="H860" s="267">
        <v>6</v>
      </c>
      <c r="I860" s="268">
        <v>254</v>
      </c>
      <c r="J860" s="265">
        <v>1001</v>
      </c>
      <c r="K860" s="265"/>
      <c r="L860" s="269"/>
      <c r="M860" s="264">
        <f t="shared" si="95"/>
        <v>254</v>
      </c>
      <c r="N860" s="269">
        <f t="shared" si="95"/>
        <v>1001</v>
      </c>
      <c r="O860" s="36"/>
      <c r="P860" s="51" t="s">
        <v>1473</v>
      </c>
      <c r="Q860" s="36"/>
      <c r="R860" s="36" t="str">
        <f t="shared" si="93"/>
        <v>C</v>
      </c>
      <c r="S860" s="15"/>
      <c r="T860" s="15"/>
      <c r="U860" s="473"/>
      <c r="V860" s="473"/>
      <c r="W860" s="15"/>
      <c r="X860" s="15"/>
      <c r="Y860" s="15"/>
      <c r="Z860" s="15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  <c r="AO860" s="16"/>
      <c r="AP860" s="16"/>
    </row>
    <row r="861" spans="1:42" s="17" customFormat="1" ht="12.75" customHeight="1">
      <c r="A861" s="63" t="s">
        <v>156</v>
      </c>
      <c r="B861" s="72"/>
      <c r="C861" s="144" t="s">
        <v>157</v>
      </c>
      <c r="D861" s="46"/>
      <c r="E861" s="264">
        <v>5</v>
      </c>
      <c r="F861" s="265">
        <v>355</v>
      </c>
      <c r="G861" s="266">
        <v>1775</v>
      </c>
      <c r="H861" s="267"/>
      <c r="I861" s="268"/>
      <c r="J861" s="265"/>
      <c r="K861" s="265"/>
      <c r="L861" s="269"/>
      <c r="M861" s="264">
        <f t="shared" si="95"/>
        <v>0</v>
      </c>
      <c r="N861" s="269">
        <f t="shared" si="95"/>
        <v>0</v>
      </c>
      <c r="O861" s="36"/>
      <c r="P861" s="51" t="s">
        <v>1473</v>
      </c>
      <c r="Q861" s="36"/>
      <c r="R861" s="36" t="str">
        <f t="shared" si="93"/>
        <v>C</v>
      </c>
      <c r="S861" s="15"/>
      <c r="T861" s="15"/>
      <c r="U861" s="473"/>
      <c r="V861" s="473"/>
      <c r="W861" s="15"/>
      <c r="X861" s="15"/>
      <c r="Y861" s="15"/>
      <c r="Z861" s="15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  <c r="AO861" s="16"/>
      <c r="AP861" s="16"/>
    </row>
    <row r="862" spans="1:42" s="17" customFormat="1" ht="12.75" hidden="1" customHeight="1">
      <c r="A862" s="63" t="s">
        <v>181</v>
      </c>
      <c r="B862" s="72"/>
      <c r="C862" s="144" t="s">
        <v>182</v>
      </c>
      <c r="D862" s="46"/>
      <c r="E862" s="264"/>
      <c r="F862" s="265"/>
      <c r="G862" s="266"/>
      <c r="H862" s="267"/>
      <c r="I862" s="268"/>
      <c r="J862" s="265"/>
      <c r="K862" s="265"/>
      <c r="L862" s="269"/>
      <c r="M862" s="264">
        <f t="shared" si="95"/>
        <v>0</v>
      </c>
      <c r="N862" s="269">
        <f t="shared" si="95"/>
        <v>0</v>
      </c>
      <c r="O862" s="36"/>
      <c r="P862" s="51" t="s">
        <v>1474</v>
      </c>
      <c r="Q862" s="36"/>
      <c r="R862" s="36" t="str">
        <f t="shared" si="93"/>
        <v/>
      </c>
      <c r="S862" s="15"/>
      <c r="T862" s="15"/>
      <c r="U862" s="473"/>
      <c r="V862" s="473"/>
      <c r="W862" s="15"/>
      <c r="X862" s="15"/>
      <c r="Y862" s="15"/>
      <c r="Z862" s="15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  <c r="AO862" s="16"/>
      <c r="AP862" s="16"/>
    </row>
    <row r="863" spans="1:42" s="17" customFormat="1" ht="12.75" customHeight="1">
      <c r="A863" s="63" t="s">
        <v>183</v>
      </c>
      <c r="B863" s="72"/>
      <c r="C863" s="144" t="s">
        <v>184</v>
      </c>
      <c r="D863" s="46"/>
      <c r="E863" s="264">
        <v>1</v>
      </c>
      <c r="F863" s="265">
        <v>11</v>
      </c>
      <c r="G863" s="266">
        <v>55</v>
      </c>
      <c r="H863" s="267">
        <v>1</v>
      </c>
      <c r="I863" s="268">
        <v>11</v>
      </c>
      <c r="J863" s="265">
        <v>55</v>
      </c>
      <c r="K863" s="265"/>
      <c r="L863" s="269"/>
      <c r="M863" s="264">
        <f t="shared" si="95"/>
        <v>11</v>
      </c>
      <c r="N863" s="269">
        <f t="shared" si="95"/>
        <v>55</v>
      </c>
      <c r="O863" s="36"/>
      <c r="P863" s="51" t="s">
        <v>1474</v>
      </c>
      <c r="Q863" s="36"/>
      <c r="R863" s="36" t="str">
        <f t="shared" si="93"/>
        <v>M</v>
      </c>
      <c r="S863" s="15"/>
      <c r="T863" s="15"/>
      <c r="U863" s="473"/>
      <c r="V863" s="473"/>
      <c r="W863" s="15"/>
      <c r="X863" s="15"/>
      <c r="Y863" s="15"/>
      <c r="Z863" s="15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</row>
    <row r="864" spans="1:42" s="17" customFormat="1" ht="12.75" customHeight="1">
      <c r="A864" s="63" t="s">
        <v>185</v>
      </c>
      <c r="B864" s="72"/>
      <c r="C864" s="144" t="s">
        <v>186</v>
      </c>
      <c r="D864" s="46"/>
      <c r="E864" s="264">
        <v>4</v>
      </c>
      <c r="F864" s="265">
        <v>121</v>
      </c>
      <c r="G864" s="266">
        <v>805</v>
      </c>
      <c r="H864" s="267">
        <v>1</v>
      </c>
      <c r="I864" s="268">
        <v>121</v>
      </c>
      <c r="J864" s="265">
        <v>805</v>
      </c>
      <c r="K864" s="265"/>
      <c r="L864" s="269"/>
      <c r="M864" s="264">
        <f t="shared" si="95"/>
        <v>121</v>
      </c>
      <c r="N864" s="269">
        <f t="shared" si="95"/>
        <v>805</v>
      </c>
      <c r="O864" s="36"/>
      <c r="P864" s="51" t="s">
        <v>1474</v>
      </c>
      <c r="Q864" s="36"/>
      <c r="R864" s="36" t="str">
        <f t="shared" si="93"/>
        <v>M</v>
      </c>
      <c r="S864" s="15"/>
      <c r="T864" s="15"/>
      <c r="U864" s="473"/>
      <c r="V864" s="473"/>
      <c r="W864" s="15"/>
      <c r="X864" s="15"/>
      <c r="Y864" s="15"/>
      <c r="Z864" s="15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</row>
    <row r="865" spans="1:42" s="17" customFormat="1" ht="12.75" customHeight="1">
      <c r="A865" s="63" t="s">
        <v>187</v>
      </c>
      <c r="B865" s="72"/>
      <c r="C865" s="144" t="s">
        <v>1792</v>
      </c>
      <c r="D865" s="46"/>
      <c r="E865" s="264">
        <v>1</v>
      </c>
      <c r="F865" s="265">
        <v>285</v>
      </c>
      <c r="G865" s="266">
        <v>1368</v>
      </c>
      <c r="H865" s="267">
        <v>1</v>
      </c>
      <c r="I865" s="268">
        <v>285</v>
      </c>
      <c r="J865" s="265">
        <v>1368</v>
      </c>
      <c r="K865" s="265"/>
      <c r="L865" s="269"/>
      <c r="M865" s="264">
        <f t="shared" si="95"/>
        <v>285</v>
      </c>
      <c r="N865" s="269">
        <f t="shared" si="95"/>
        <v>1368</v>
      </c>
      <c r="O865" s="36"/>
      <c r="P865" s="51" t="s">
        <v>1474</v>
      </c>
      <c r="Q865" s="36"/>
      <c r="R865" s="36" t="str">
        <f t="shared" si="93"/>
        <v>M</v>
      </c>
      <c r="S865" s="15"/>
      <c r="T865" s="15"/>
      <c r="U865" s="473"/>
      <c r="V865" s="473"/>
      <c r="W865" s="15"/>
      <c r="X865" s="15"/>
      <c r="Y865" s="15"/>
      <c r="Z865" s="15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  <c r="AP865" s="16"/>
    </row>
    <row r="866" spans="1:42" s="17" customFormat="1" ht="12.75" customHeight="1">
      <c r="A866" s="63" t="s">
        <v>158</v>
      </c>
      <c r="B866" s="72"/>
      <c r="C866" s="144" t="s">
        <v>159</v>
      </c>
      <c r="D866" s="46"/>
      <c r="E866" s="264">
        <v>13</v>
      </c>
      <c r="F866" s="265">
        <v>689</v>
      </c>
      <c r="G866" s="266">
        <v>3445</v>
      </c>
      <c r="H866" s="267"/>
      <c r="I866" s="268"/>
      <c r="J866" s="265"/>
      <c r="K866" s="265"/>
      <c r="L866" s="269"/>
      <c r="M866" s="264">
        <f t="shared" si="95"/>
        <v>0</v>
      </c>
      <c r="N866" s="269">
        <f t="shared" si="95"/>
        <v>0</v>
      </c>
      <c r="O866" s="36"/>
      <c r="P866" s="51" t="s">
        <v>1473</v>
      </c>
      <c r="Q866" s="36"/>
      <c r="R866" s="36" t="str">
        <f t="shared" si="93"/>
        <v>C</v>
      </c>
      <c r="S866" s="15"/>
      <c r="T866" s="15"/>
      <c r="U866" s="473"/>
      <c r="V866" s="473"/>
      <c r="W866" s="15"/>
      <c r="X866" s="15"/>
      <c r="Y866" s="15"/>
      <c r="Z866" s="15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</row>
    <row r="867" spans="1:42" s="17" customFormat="1" ht="12.75" customHeight="1">
      <c r="A867" s="63" t="s">
        <v>160</v>
      </c>
      <c r="B867" s="72"/>
      <c r="C867" s="144" t="s">
        <v>161</v>
      </c>
      <c r="D867" s="46"/>
      <c r="E867" s="264">
        <v>1</v>
      </c>
      <c r="F867" s="265">
        <v>31</v>
      </c>
      <c r="G867" s="266">
        <v>184</v>
      </c>
      <c r="H867" s="267"/>
      <c r="I867" s="268"/>
      <c r="J867" s="265"/>
      <c r="K867" s="265"/>
      <c r="L867" s="269"/>
      <c r="M867" s="264">
        <f t="shared" si="95"/>
        <v>0</v>
      </c>
      <c r="N867" s="269">
        <f t="shared" si="95"/>
        <v>0</v>
      </c>
      <c r="O867" s="36"/>
      <c r="P867" s="51" t="s">
        <v>1473</v>
      </c>
      <c r="Q867" s="36"/>
      <c r="R867" s="36" t="str">
        <f t="shared" si="93"/>
        <v>C</v>
      </c>
      <c r="S867" s="15"/>
      <c r="T867" s="15"/>
      <c r="U867" s="473"/>
      <c r="V867" s="473"/>
      <c r="W867" s="15"/>
      <c r="X867" s="15"/>
      <c r="Y867" s="15"/>
      <c r="Z867" s="15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</row>
    <row r="868" spans="1:42" s="17" customFormat="1" ht="12.75" customHeight="1">
      <c r="A868" s="63" t="s">
        <v>188</v>
      </c>
      <c r="B868" s="72"/>
      <c r="C868" s="144" t="s">
        <v>189</v>
      </c>
      <c r="D868" s="46"/>
      <c r="E868" s="264">
        <v>1</v>
      </c>
      <c r="F868" s="265">
        <v>26</v>
      </c>
      <c r="G868" s="266">
        <v>130</v>
      </c>
      <c r="H868" s="267"/>
      <c r="I868" s="268"/>
      <c r="J868" s="265"/>
      <c r="K868" s="265"/>
      <c r="L868" s="269"/>
      <c r="M868" s="264">
        <f t="shared" si="95"/>
        <v>0</v>
      </c>
      <c r="N868" s="269">
        <f t="shared" si="95"/>
        <v>0</v>
      </c>
      <c r="O868" s="36"/>
      <c r="P868" s="51" t="s">
        <v>1474</v>
      </c>
      <c r="Q868" s="36"/>
      <c r="R868" s="36" t="str">
        <f t="shared" si="93"/>
        <v>M</v>
      </c>
      <c r="S868" s="15"/>
      <c r="T868" s="15"/>
      <c r="U868" s="473"/>
      <c r="V868" s="473"/>
      <c r="W868" s="15"/>
      <c r="X868" s="15"/>
      <c r="Y868" s="15"/>
      <c r="Z868" s="15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16"/>
    </row>
    <row r="869" spans="1:42" s="17" customFormat="1" ht="12.75" hidden="1" customHeight="1">
      <c r="A869" s="63" t="s">
        <v>190</v>
      </c>
      <c r="B869" s="72"/>
      <c r="C869" s="144" t="s">
        <v>191</v>
      </c>
      <c r="D869" s="46"/>
      <c r="E869" s="264"/>
      <c r="F869" s="265"/>
      <c r="G869" s="266"/>
      <c r="H869" s="267"/>
      <c r="I869" s="268"/>
      <c r="J869" s="265"/>
      <c r="K869" s="265"/>
      <c r="L869" s="269"/>
      <c r="M869" s="264">
        <f t="shared" si="95"/>
        <v>0</v>
      </c>
      <c r="N869" s="269">
        <f t="shared" si="95"/>
        <v>0</v>
      </c>
      <c r="O869" s="36"/>
      <c r="P869" s="51" t="s">
        <v>1474</v>
      </c>
      <c r="Q869" s="36"/>
      <c r="R869" s="36" t="str">
        <f t="shared" si="93"/>
        <v/>
      </c>
      <c r="S869" s="15"/>
      <c r="T869" s="15"/>
      <c r="U869" s="473"/>
      <c r="V869" s="473"/>
      <c r="W869" s="15"/>
      <c r="X869" s="15"/>
      <c r="Y869" s="15"/>
      <c r="Z869" s="15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  <c r="AO869" s="16"/>
      <c r="AP869" s="16"/>
    </row>
    <row r="870" spans="1:42" s="17" customFormat="1" ht="12.75" customHeight="1">
      <c r="A870" s="63" t="s">
        <v>192</v>
      </c>
      <c r="B870" s="72"/>
      <c r="C870" s="144" t="s">
        <v>193</v>
      </c>
      <c r="D870" s="46"/>
      <c r="E870" s="264">
        <v>1</v>
      </c>
      <c r="F870" s="265">
        <v>11</v>
      </c>
      <c r="G870" s="266">
        <v>55</v>
      </c>
      <c r="H870" s="267">
        <v>1</v>
      </c>
      <c r="I870" s="268">
        <v>11</v>
      </c>
      <c r="J870" s="265">
        <v>55</v>
      </c>
      <c r="K870" s="265"/>
      <c r="L870" s="269"/>
      <c r="M870" s="264">
        <f t="shared" si="95"/>
        <v>11</v>
      </c>
      <c r="N870" s="269">
        <f t="shared" si="95"/>
        <v>55</v>
      </c>
      <c r="O870" s="36"/>
      <c r="P870" s="51" t="s">
        <v>1474</v>
      </c>
      <c r="Q870" s="36"/>
      <c r="R870" s="36" t="str">
        <f t="shared" si="93"/>
        <v>M</v>
      </c>
      <c r="S870" s="15"/>
      <c r="T870" s="15"/>
      <c r="U870" s="473"/>
      <c r="V870" s="473"/>
      <c r="W870" s="15"/>
      <c r="X870" s="15"/>
      <c r="Y870" s="15"/>
      <c r="Z870" s="15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  <c r="AP870" s="16"/>
    </row>
    <row r="871" spans="1:42" s="17" customFormat="1" ht="12.75" hidden="1" customHeight="1">
      <c r="A871" s="63" t="s">
        <v>194</v>
      </c>
      <c r="B871" s="72"/>
      <c r="C871" s="144" t="s">
        <v>195</v>
      </c>
      <c r="D871" s="46"/>
      <c r="E871" s="264"/>
      <c r="F871" s="265"/>
      <c r="G871" s="266"/>
      <c r="H871" s="267"/>
      <c r="I871" s="268"/>
      <c r="J871" s="265"/>
      <c r="K871" s="265"/>
      <c r="L871" s="269"/>
      <c r="M871" s="264">
        <f t="shared" si="95"/>
        <v>0</v>
      </c>
      <c r="N871" s="269">
        <f t="shared" si="95"/>
        <v>0</v>
      </c>
      <c r="O871" s="36"/>
      <c r="P871" s="51" t="s">
        <v>1474</v>
      </c>
      <c r="Q871" s="36"/>
      <c r="R871" s="36" t="str">
        <f t="shared" si="93"/>
        <v/>
      </c>
      <c r="S871" s="15"/>
      <c r="T871" s="15"/>
      <c r="U871" s="473"/>
      <c r="V871" s="473"/>
      <c r="W871" s="15"/>
      <c r="X871" s="15"/>
      <c r="Y871" s="15"/>
      <c r="Z871" s="15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  <c r="AO871" s="16"/>
      <c r="AP871" s="16"/>
    </row>
    <row r="872" spans="1:42" s="17" customFormat="1" ht="12.75" customHeight="1">
      <c r="A872" s="63" t="s">
        <v>196</v>
      </c>
      <c r="B872" s="72"/>
      <c r="C872" s="144" t="s">
        <v>34</v>
      </c>
      <c r="D872" s="46"/>
      <c r="E872" s="264">
        <v>5</v>
      </c>
      <c r="F872" s="265">
        <v>82</v>
      </c>
      <c r="G872" s="266">
        <v>402</v>
      </c>
      <c r="H872" s="267">
        <v>3</v>
      </c>
      <c r="I872" s="268">
        <v>82</v>
      </c>
      <c r="J872" s="265">
        <v>402</v>
      </c>
      <c r="K872" s="265"/>
      <c r="L872" s="269"/>
      <c r="M872" s="264">
        <f t="shared" si="95"/>
        <v>82</v>
      </c>
      <c r="N872" s="269">
        <f t="shared" si="95"/>
        <v>402</v>
      </c>
      <c r="O872" s="36"/>
      <c r="P872" s="51" t="s">
        <v>1474</v>
      </c>
      <c r="Q872" s="36"/>
      <c r="R872" s="36" t="str">
        <f t="shared" si="93"/>
        <v>M</v>
      </c>
      <c r="S872" s="15"/>
      <c r="T872" s="15"/>
      <c r="U872" s="473"/>
      <c r="V872" s="473"/>
      <c r="W872" s="15"/>
      <c r="X872" s="15"/>
      <c r="Y872" s="15"/>
      <c r="Z872" s="15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</row>
    <row r="873" spans="1:42" s="17" customFormat="1" ht="12.75" customHeight="1">
      <c r="A873" s="63" t="s">
        <v>197</v>
      </c>
      <c r="B873" s="72"/>
      <c r="C873" s="144" t="s">
        <v>198</v>
      </c>
      <c r="D873" s="46"/>
      <c r="E873" s="264">
        <v>1</v>
      </c>
      <c r="F873" s="265">
        <v>14</v>
      </c>
      <c r="G873" s="266">
        <v>70</v>
      </c>
      <c r="H873" s="267">
        <v>1</v>
      </c>
      <c r="I873" s="268">
        <v>14</v>
      </c>
      <c r="J873" s="265">
        <v>70</v>
      </c>
      <c r="K873" s="265"/>
      <c r="L873" s="269"/>
      <c r="M873" s="264">
        <f t="shared" si="95"/>
        <v>14</v>
      </c>
      <c r="N873" s="269">
        <f t="shared" si="95"/>
        <v>70</v>
      </c>
      <c r="O873" s="36"/>
      <c r="P873" s="51" t="s">
        <v>1474</v>
      </c>
      <c r="Q873" s="36"/>
      <c r="R873" s="36" t="str">
        <f t="shared" si="93"/>
        <v>M</v>
      </c>
      <c r="S873" s="15"/>
      <c r="T873" s="15"/>
      <c r="U873" s="473"/>
      <c r="V873" s="473"/>
      <c r="W873" s="15"/>
      <c r="X873" s="15"/>
      <c r="Y873" s="15"/>
      <c r="Z873" s="15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  <c r="AP873" s="16"/>
    </row>
    <row r="874" spans="1:42" s="17" customFormat="1" ht="12.75" customHeight="1">
      <c r="A874" s="63" t="s">
        <v>162</v>
      </c>
      <c r="B874" s="72"/>
      <c r="C874" s="144" t="s">
        <v>163</v>
      </c>
      <c r="D874" s="46"/>
      <c r="E874" s="264">
        <v>4</v>
      </c>
      <c r="F874" s="265">
        <v>330</v>
      </c>
      <c r="G874" s="266">
        <v>1650</v>
      </c>
      <c r="H874" s="267">
        <v>3</v>
      </c>
      <c r="I874" s="268">
        <v>330</v>
      </c>
      <c r="J874" s="265">
        <v>1650</v>
      </c>
      <c r="K874" s="265"/>
      <c r="L874" s="269"/>
      <c r="M874" s="264">
        <f t="shared" si="95"/>
        <v>330</v>
      </c>
      <c r="N874" s="269">
        <f t="shared" si="95"/>
        <v>1650</v>
      </c>
      <c r="O874" s="36"/>
      <c r="P874" s="51" t="s">
        <v>1473</v>
      </c>
      <c r="Q874" s="36"/>
      <c r="R874" s="36" t="str">
        <f t="shared" si="93"/>
        <v>C</v>
      </c>
      <c r="S874" s="15"/>
      <c r="T874" s="15"/>
      <c r="U874" s="473"/>
      <c r="V874" s="473"/>
      <c r="W874" s="15"/>
      <c r="X874" s="15"/>
      <c r="Y874" s="15"/>
      <c r="Z874" s="15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</row>
    <row r="875" spans="1:42" s="17" customFormat="1" ht="12.75" hidden="1" customHeight="1">
      <c r="A875" s="63" t="s">
        <v>204</v>
      </c>
      <c r="B875" s="72"/>
      <c r="C875" s="144" t="s">
        <v>205</v>
      </c>
      <c r="D875" s="46"/>
      <c r="E875" s="264"/>
      <c r="F875" s="265"/>
      <c r="G875" s="266"/>
      <c r="H875" s="267"/>
      <c r="I875" s="268"/>
      <c r="J875" s="265"/>
      <c r="K875" s="265"/>
      <c r="L875" s="269"/>
      <c r="M875" s="264">
        <f t="shared" si="95"/>
        <v>0</v>
      </c>
      <c r="N875" s="269">
        <f t="shared" si="95"/>
        <v>0</v>
      </c>
      <c r="O875" s="36"/>
      <c r="P875" s="51" t="s">
        <v>1474</v>
      </c>
      <c r="Q875" s="36"/>
      <c r="R875" s="36" t="str">
        <f t="shared" si="93"/>
        <v/>
      </c>
      <c r="S875" s="15"/>
      <c r="T875" s="15"/>
      <c r="U875" s="473"/>
      <c r="V875" s="473"/>
      <c r="W875" s="15"/>
      <c r="X875" s="15"/>
      <c r="Y875" s="15"/>
      <c r="Z875" s="15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  <c r="AO875" s="16"/>
      <c r="AP875" s="16"/>
    </row>
    <row r="876" spans="1:42" s="17" customFormat="1" ht="12.75" customHeight="1">
      <c r="A876" s="63" t="s">
        <v>164</v>
      </c>
      <c r="B876" s="72"/>
      <c r="C876" s="144" t="s">
        <v>165</v>
      </c>
      <c r="D876" s="46"/>
      <c r="E876" s="264">
        <v>17</v>
      </c>
      <c r="F876" s="265">
        <v>2834</v>
      </c>
      <c r="G876" s="266">
        <v>11503</v>
      </c>
      <c r="H876" s="267"/>
      <c r="I876" s="268"/>
      <c r="J876" s="265"/>
      <c r="K876" s="265"/>
      <c r="L876" s="269"/>
      <c r="M876" s="264">
        <f t="shared" si="95"/>
        <v>0</v>
      </c>
      <c r="N876" s="269">
        <f t="shared" si="95"/>
        <v>0</v>
      </c>
      <c r="O876" s="36"/>
      <c r="P876" s="51" t="s">
        <v>1473</v>
      </c>
      <c r="Q876" s="36"/>
      <c r="R876" s="36" t="str">
        <f t="shared" si="93"/>
        <v>C</v>
      </c>
      <c r="S876" s="15"/>
      <c r="T876" s="15"/>
      <c r="U876" s="473"/>
      <c r="V876" s="473"/>
      <c r="W876" s="15"/>
      <c r="X876" s="15"/>
      <c r="Y876" s="15"/>
      <c r="Z876" s="15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</row>
    <row r="877" spans="1:42" s="17" customFormat="1" ht="12.75" hidden="1" customHeight="1">
      <c r="A877" s="63" t="s">
        <v>199</v>
      </c>
      <c r="B877" s="72"/>
      <c r="C877" s="144" t="s">
        <v>126</v>
      </c>
      <c r="D877" s="46"/>
      <c r="E877" s="264"/>
      <c r="F877" s="265"/>
      <c r="G877" s="266"/>
      <c r="H877" s="267"/>
      <c r="I877" s="268"/>
      <c r="J877" s="265"/>
      <c r="K877" s="265"/>
      <c r="L877" s="269"/>
      <c r="M877" s="264">
        <f t="shared" si="95"/>
        <v>0</v>
      </c>
      <c r="N877" s="269">
        <f t="shared" si="95"/>
        <v>0</v>
      </c>
      <c r="O877" s="36"/>
      <c r="P877" s="51" t="s">
        <v>1474</v>
      </c>
      <c r="Q877" s="36"/>
      <c r="R877" s="36" t="str">
        <f t="shared" si="93"/>
        <v/>
      </c>
      <c r="S877" s="15"/>
      <c r="T877" s="15"/>
      <c r="U877" s="473"/>
      <c r="V877" s="473"/>
      <c r="W877" s="15"/>
      <c r="X877" s="15"/>
      <c r="Y877" s="15"/>
      <c r="Z877" s="15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</row>
    <row r="878" spans="1:42" s="17" customFormat="1" ht="12.75" customHeight="1">
      <c r="A878" s="63" t="s">
        <v>166</v>
      </c>
      <c r="B878" s="72"/>
      <c r="C878" s="144" t="s">
        <v>167</v>
      </c>
      <c r="D878" s="46"/>
      <c r="E878" s="264">
        <v>9</v>
      </c>
      <c r="F878" s="265">
        <v>211</v>
      </c>
      <c r="G878" s="266">
        <v>882</v>
      </c>
      <c r="H878" s="267">
        <v>9</v>
      </c>
      <c r="I878" s="268">
        <v>211</v>
      </c>
      <c r="J878" s="265">
        <v>882</v>
      </c>
      <c r="K878" s="265"/>
      <c r="L878" s="269"/>
      <c r="M878" s="264">
        <f t="shared" si="95"/>
        <v>211</v>
      </c>
      <c r="N878" s="269">
        <f t="shared" si="95"/>
        <v>882</v>
      </c>
      <c r="O878" s="36"/>
      <c r="P878" s="51" t="s">
        <v>1473</v>
      </c>
      <c r="Q878" s="36"/>
      <c r="R878" s="36" t="str">
        <f t="shared" si="93"/>
        <v>C</v>
      </c>
      <c r="S878" s="15"/>
      <c r="T878" s="15"/>
      <c r="U878" s="473"/>
      <c r="V878" s="473"/>
      <c r="W878" s="15"/>
      <c r="X878" s="15"/>
      <c r="Y878" s="15"/>
      <c r="Z878" s="15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</row>
    <row r="879" spans="1:42" s="17" customFormat="1" ht="12.75" customHeight="1">
      <c r="A879" s="63" t="s">
        <v>168</v>
      </c>
      <c r="B879" s="72"/>
      <c r="C879" s="144" t="s">
        <v>169</v>
      </c>
      <c r="D879" s="46"/>
      <c r="E879" s="264">
        <v>7</v>
      </c>
      <c r="F879" s="265">
        <v>155</v>
      </c>
      <c r="G879" s="266">
        <v>759</v>
      </c>
      <c r="H879" s="267"/>
      <c r="I879" s="268"/>
      <c r="J879" s="265"/>
      <c r="K879" s="265"/>
      <c r="L879" s="269"/>
      <c r="M879" s="264">
        <f t="shared" si="95"/>
        <v>0</v>
      </c>
      <c r="N879" s="269">
        <f t="shared" si="95"/>
        <v>0</v>
      </c>
      <c r="O879" s="36"/>
      <c r="P879" s="51" t="s">
        <v>1473</v>
      </c>
      <c r="Q879" s="36"/>
      <c r="R879" s="36" t="str">
        <f t="shared" si="93"/>
        <v>C</v>
      </c>
      <c r="S879" s="15"/>
      <c r="T879" s="15"/>
      <c r="U879" s="473"/>
      <c r="V879" s="473"/>
      <c r="W879" s="15"/>
      <c r="X879" s="15"/>
      <c r="Y879" s="15"/>
      <c r="Z879" s="15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</row>
    <row r="880" spans="1:42" s="17" customFormat="1" ht="12.75" hidden="1" customHeight="1">
      <c r="A880" s="63" t="s">
        <v>170</v>
      </c>
      <c r="B880" s="72"/>
      <c r="C880" s="144" t="s">
        <v>2220</v>
      </c>
      <c r="D880" s="46"/>
      <c r="E880" s="264"/>
      <c r="F880" s="265"/>
      <c r="G880" s="266"/>
      <c r="H880" s="267"/>
      <c r="I880" s="268"/>
      <c r="J880" s="265"/>
      <c r="K880" s="265"/>
      <c r="L880" s="269"/>
      <c r="M880" s="264">
        <f t="shared" si="95"/>
        <v>0</v>
      </c>
      <c r="N880" s="269">
        <f t="shared" si="95"/>
        <v>0</v>
      </c>
      <c r="O880" s="36"/>
      <c r="P880" s="51" t="s">
        <v>1473</v>
      </c>
      <c r="Q880" s="36"/>
      <c r="R880" s="36" t="str">
        <f t="shared" si="93"/>
        <v/>
      </c>
      <c r="S880" s="15"/>
      <c r="T880" s="15"/>
      <c r="U880" s="473"/>
      <c r="V880" s="473"/>
      <c r="W880" s="15"/>
      <c r="X880" s="15"/>
      <c r="Y880" s="15"/>
      <c r="Z880" s="15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</row>
    <row r="881" spans="1:42" s="17" customFormat="1" ht="12.75" hidden="1" customHeight="1">
      <c r="A881" s="63" t="s">
        <v>200</v>
      </c>
      <c r="B881" s="72"/>
      <c r="C881" s="144" t="s">
        <v>201</v>
      </c>
      <c r="D881" s="46"/>
      <c r="E881" s="264"/>
      <c r="F881" s="265"/>
      <c r="G881" s="266"/>
      <c r="H881" s="267"/>
      <c r="I881" s="268"/>
      <c r="J881" s="265"/>
      <c r="K881" s="265"/>
      <c r="L881" s="269"/>
      <c r="M881" s="264">
        <f t="shared" si="95"/>
        <v>0</v>
      </c>
      <c r="N881" s="269">
        <f t="shared" si="95"/>
        <v>0</v>
      </c>
      <c r="O881" s="36"/>
      <c r="P881" s="51" t="s">
        <v>1474</v>
      </c>
      <c r="Q881" s="36"/>
      <c r="R881" s="36" t="str">
        <f t="shared" si="93"/>
        <v/>
      </c>
      <c r="S881" s="15"/>
      <c r="T881" s="15"/>
      <c r="U881" s="473"/>
      <c r="V881" s="473"/>
      <c r="W881" s="15"/>
      <c r="X881" s="15"/>
      <c r="Y881" s="15"/>
      <c r="Z881" s="15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</row>
    <row r="882" spans="1:42" s="17" customFormat="1" ht="12.75" hidden="1" customHeight="1">
      <c r="A882" s="63" t="s">
        <v>202</v>
      </c>
      <c r="B882" s="72"/>
      <c r="C882" s="144" t="s">
        <v>203</v>
      </c>
      <c r="D882" s="46"/>
      <c r="E882" s="264"/>
      <c r="F882" s="265"/>
      <c r="G882" s="266"/>
      <c r="H882" s="267"/>
      <c r="I882" s="268"/>
      <c r="J882" s="265"/>
      <c r="K882" s="265"/>
      <c r="L882" s="269"/>
      <c r="M882" s="264">
        <f t="shared" si="95"/>
        <v>0</v>
      </c>
      <c r="N882" s="269">
        <f t="shared" si="95"/>
        <v>0</v>
      </c>
      <c r="O882" s="36"/>
      <c r="P882" s="51" t="s">
        <v>1474</v>
      </c>
      <c r="Q882" s="36"/>
      <c r="R882" s="36" t="str">
        <f t="shared" si="93"/>
        <v/>
      </c>
      <c r="S882" s="15"/>
      <c r="T882" s="15"/>
      <c r="U882" s="473"/>
      <c r="V882" s="473"/>
      <c r="W882" s="15"/>
      <c r="X882" s="15"/>
      <c r="Y882" s="15"/>
      <c r="Z882" s="15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</row>
    <row r="883" spans="1:42" s="17" customFormat="1" ht="12.75" customHeight="1" thickBot="1">
      <c r="A883" s="63" t="s">
        <v>171</v>
      </c>
      <c r="B883" s="74"/>
      <c r="C883" s="167" t="s">
        <v>172</v>
      </c>
      <c r="D883" s="46"/>
      <c r="E883" s="270">
        <v>13</v>
      </c>
      <c r="F883" s="271">
        <v>6917</v>
      </c>
      <c r="G883" s="272">
        <v>34585</v>
      </c>
      <c r="H883" s="273">
        <v>16</v>
      </c>
      <c r="I883" s="274">
        <v>6117</v>
      </c>
      <c r="J883" s="271">
        <v>30585</v>
      </c>
      <c r="K883" s="271"/>
      <c r="L883" s="275"/>
      <c r="M883" s="264">
        <f t="shared" si="95"/>
        <v>6117</v>
      </c>
      <c r="N883" s="269">
        <f t="shared" si="95"/>
        <v>30585</v>
      </c>
      <c r="O883" s="36"/>
      <c r="P883" s="51" t="s">
        <v>1473</v>
      </c>
      <c r="Q883" s="36"/>
      <c r="R883" s="36" t="str">
        <f t="shared" si="93"/>
        <v>C</v>
      </c>
      <c r="S883" s="15"/>
      <c r="T883" s="15"/>
      <c r="U883" s="473"/>
      <c r="V883" s="473"/>
      <c r="W883" s="15"/>
      <c r="X883" s="15"/>
      <c r="Y883" s="15"/>
      <c r="Z883" s="15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</row>
    <row r="884" spans="1:42" s="18" customFormat="1" ht="31.5" customHeight="1" thickBot="1">
      <c r="A884" s="63" t="s">
        <v>206</v>
      </c>
      <c r="B884" s="895" t="s">
        <v>622</v>
      </c>
      <c r="C884" s="896"/>
      <c r="D884" s="47"/>
      <c r="E884" s="276">
        <f t="shared" ref="E884:N884" si="96">SUM(E885,E935,E990,E1016)</f>
        <v>280</v>
      </c>
      <c r="F884" s="532">
        <f t="shared" si="96"/>
        <v>846115</v>
      </c>
      <c r="G884" s="278">
        <f t="shared" si="96"/>
        <v>3805142</v>
      </c>
      <c r="H884" s="279">
        <f t="shared" si="96"/>
        <v>381</v>
      </c>
      <c r="I884" s="280">
        <f t="shared" si="96"/>
        <v>19401</v>
      </c>
      <c r="J884" s="277">
        <f t="shared" si="96"/>
        <v>90599</v>
      </c>
      <c r="K884" s="277">
        <f t="shared" si="96"/>
        <v>759</v>
      </c>
      <c r="L884" s="281">
        <f t="shared" si="96"/>
        <v>3735</v>
      </c>
      <c r="M884" s="256">
        <f t="shared" si="96"/>
        <v>20160</v>
      </c>
      <c r="N884" s="257">
        <f t="shared" si="96"/>
        <v>94334</v>
      </c>
      <c r="O884" s="36"/>
      <c r="P884" s="51" t="s">
        <v>1499</v>
      </c>
      <c r="Q884" s="36"/>
      <c r="R884" s="36" t="str">
        <f t="shared" si="93"/>
        <v>R</v>
      </c>
      <c r="S884" s="15"/>
      <c r="T884" s="15"/>
      <c r="U884" s="473"/>
      <c r="V884" s="476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</row>
    <row r="885" spans="1:42" s="18" customFormat="1" ht="15.75" customHeight="1">
      <c r="A885" s="63" t="s">
        <v>207</v>
      </c>
      <c r="B885" s="885" t="s">
        <v>208</v>
      </c>
      <c r="C885" s="886"/>
      <c r="D885" s="25"/>
      <c r="E885" s="325">
        <f t="shared" ref="E885:N885" si="97">SUM(E886:E934)</f>
        <v>133</v>
      </c>
      <c r="F885" s="540">
        <f t="shared" si="97"/>
        <v>128264</v>
      </c>
      <c r="G885" s="327">
        <f t="shared" si="97"/>
        <v>615645</v>
      </c>
      <c r="H885" s="328">
        <f t="shared" si="97"/>
        <v>177</v>
      </c>
      <c r="I885" s="330">
        <f t="shared" si="97"/>
        <v>6393</v>
      </c>
      <c r="J885" s="326">
        <f t="shared" si="97"/>
        <v>30160</v>
      </c>
      <c r="K885" s="326">
        <f t="shared" si="97"/>
        <v>759</v>
      </c>
      <c r="L885" s="329">
        <f t="shared" si="97"/>
        <v>3735</v>
      </c>
      <c r="M885" s="330">
        <f t="shared" si="97"/>
        <v>7152</v>
      </c>
      <c r="N885" s="329">
        <f t="shared" si="97"/>
        <v>33895</v>
      </c>
      <c r="O885" s="36"/>
      <c r="P885" s="51" t="s">
        <v>1500</v>
      </c>
      <c r="Q885" s="36"/>
      <c r="R885" s="36" t="str">
        <f t="shared" si="93"/>
        <v>P</v>
      </c>
      <c r="S885" s="15"/>
      <c r="T885" s="15"/>
      <c r="U885" s="473"/>
      <c r="V885" s="473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</row>
    <row r="886" spans="1:42" s="17" customFormat="1" ht="12.75" hidden="1" customHeight="1">
      <c r="A886" s="63" t="s">
        <v>211</v>
      </c>
      <c r="B886" s="72"/>
      <c r="C886" s="144" t="s">
        <v>212</v>
      </c>
      <c r="D886" s="46"/>
      <c r="E886" s="264"/>
      <c r="F886" s="265"/>
      <c r="G886" s="266"/>
      <c r="H886" s="267"/>
      <c r="I886" s="268"/>
      <c r="J886" s="265"/>
      <c r="K886" s="265"/>
      <c r="L886" s="269"/>
      <c r="M886" s="264">
        <f t="shared" ref="M886:N934" si="98">I886+K886</f>
        <v>0</v>
      </c>
      <c r="N886" s="269">
        <f t="shared" si="98"/>
        <v>0</v>
      </c>
      <c r="O886" s="36"/>
      <c r="P886" s="51" t="s">
        <v>1474</v>
      </c>
      <c r="Q886" s="36"/>
      <c r="R886" s="36" t="str">
        <f t="shared" si="93"/>
        <v/>
      </c>
      <c r="S886" s="15"/>
      <c r="T886" s="15"/>
      <c r="U886" s="473"/>
      <c r="V886" s="473"/>
      <c r="W886" s="15"/>
      <c r="X886" s="15"/>
      <c r="Y886" s="15"/>
      <c r="Z886" s="15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</row>
    <row r="887" spans="1:42" s="17" customFormat="1" ht="12.75" customHeight="1">
      <c r="A887" s="63" t="s">
        <v>213</v>
      </c>
      <c r="B887" s="72"/>
      <c r="C887" s="144" t="s">
        <v>1798</v>
      </c>
      <c r="D887" s="46"/>
      <c r="E887" s="264">
        <v>8</v>
      </c>
      <c r="F887" s="265">
        <v>4643</v>
      </c>
      <c r="G887" s="266">
        <v>22285</v>
      </c>
      <c r="H887" s="267">
        <v>7</v>
      </c>
      <c r="I887" s="268">
        <v>570</v>
      </c>
      <c r="J887" s="265">
        <v>2735</v>
      </c>
      <c r="K887" s="265"/>
      <c r="L887" s="269"/>
      <c r="M887" s="264">
        <f t="shared" si="98"/>
        <v>570</v>
      </c>
      <c r="N887" s="269">
        <f t="shared" si="98"/>
        <v>2735</v>
      </c>
      <c r="O887" s="36"/>
      <c r="P887" s="51" t="s">
        <v>1474</v>
      </c>
      <c r="Q887" s="36"/>
      <c r="R887" s="36" t="str">
        <f t="shared" si="93"/>
        <v>M</v>
      </c>
      <c r="S887" s="15"/>
      <c r="T887" s="15"/>
      <c r="U887" s="473"/>
      <c r="V887" s="473"/>
      <c r="W887" s="15"/>
      <c r="X887" s="15"/>
      <c r="Y887" s="15"/>
      <c r="Z887" s="15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</row>
    <row r="888" spans="1:42" s="17" customFormat="1" ht="12.75" customHeight="1">
      <c r="A888" s="63" t="s">
        <v>214</v>
      </c>
      <c r="B888" s="72"/>
      <c r="C888" s="144" t="s">
        <v>1642</v>
      </c>
      <c r="D888" s="46"/>
      <c r="E888" s="264">
        <v>5</v>
      </c>
      <c r="F888" s="464">
        <v>3523</v>
      </c>
      <c r="G888" s="266">
        <v>16909</v>
      </c>
      <c r="H888" s="267">
        <v>5</v>
      </c>
      <c r="I888" s="268">
        <v>128</v>
      </c>
      <c r="J888" s="265">
        <v>614</v>
      </c>
      <c r="K888" s="265"/>
      <c r="L888" s="269"/>
      <c r="M888" s="264">
        <f t="shared" si="98"/>
        <v>128</v>
      </c>
      <c r="N888" s="269">
        <f t="shared" si="98"/>
        <v>614</v>
      </c>
      <c r="O888" s="36"/>
      <c r="P888" s="51" t="s">
        <v>1474</v>
      </c>
      <c r="Q888" s="36"/>
      <c r="R888" s="36" t="str">
        <f t="shared" si="93"/>
        <v>M</v>
      </c>
      <c r="S888" s="15"/>
      <c r="T888" s="15"/>
      <c r="U888" s="473"/>
      <c r="V888" s="473"/>
      <c r="W888" s="15"/>
      <c r="X888" s="15"/>
      <c r="Y888" s="15"/>
      <c r="Z888" s="15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</row>
    <row r="889" spans="1:42" s="17" customFormat="1" ht="12.75" customHeight="1">
      <c r="A889" s="63" t="s">
        <v>215</v>
      </c>
      <c r="B889" s="72"/>
      <c r="C889" s="144" t="s">
        <v>216</v>
      </c>
      <c r="D889" s="46"/>
      <c r="E889" s="264">
        <v>1</v>
      </c>
      <c r="F889" s="265">
        <v>3017</v>
      </c>
      <c r="G889" s="266">
        <v>14481</v>
      </c>
      <c r="H889" s="267">
        <v>1</v>
      </c>
      <c r="I889" s="268">
        <v>23</v>
      </c>
      <c r="J889" s="265">
        <v>100</v>
      </c>
      <c r="K889" s="265"/>
      <c r="L889" s="269"/>
      <c r="M889" s="264">
        <f t="shared" si="98"/>
        <v>23</v>
      </c>
      <c r="N889" s="269">
        <f t="shared" si="98"/>
        <v>100</v>
      </c>
      <c r="O889" s="36"/>
      <c r="P889" s="51" t="s">
        <v>1474</v>
      </c>
      <c r="Q889" s="36"/>
      <c r="R889" s="36" t="str">
        <f t="shared" si="93"/>
        <v>M</v>
      </c>
      <c r="S889" s="15"/>
      <c r="T889" s="15"/>
      <c r="U889" s="473"/>
      <c r="V889" s="473"/>
      <c r="W889" s="15"/>
      <c r="X889" s="15"/>
      <c r="Y889" s="15"/>
      <c r="Z889" s="15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</row>
    <row r="890" spans="1:42" s="17" customFormat="1" ht="12.75" hidden="1" customHeight="1">
      <c r="A890" s="63" t="s">
        <v>217</v>
      </c>
      <c r="B890" s="72"/>
      <c r="C890" s="144" t="s">
        <v>218</v>
      </c>
      <c r="D890" s="46"/>
      <c r="E890" s="264"/>
      <c r="F890" s="265"/>
      <c r="G890" s="266"/>
      <c r="H890" s="267"/>
      <c r="I890" s="268"/>
      <c r="J890" s="265"/>
      <c r="K890" s="265"/>
      <c r="L890" s="269"/>
      <c r="M890" s="264">
        <f t="shared" si="98"/>
        <v>0</v>
      </c>
      <c r="N890" s="269">
        <f t="shared" si="98"/>
        <v>0</v>
      </c>
      <c r="O890" s="36"/>
      <c r="P890" s="51" t="s">
        <v>1474</v>
      </c>
      <c r="Q890" s="36"/>
      <c r="R890" s="36" t="str">
        <f t="shared" si="93"/>
        <v/>
      </c>
      <c r="S890" s="15"/>
      <c r="T890" s="15"/>
      <c r="U890" s="473"/>
      <c r="V890" s="473"/>
      <c r="W890" s="15"/>
      <c r="X890" s="15"/>
      <c r="Y890" s="15"/>
      <c r="Z890" s="15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</row>
    <row r="891" spans="1:42" s="17" customFormat="1" ht="12.75" hidden="1" customHeight="1">
      <c r="A891" s="63" t="s">
        <v>219</v>
      </c>
      <c r="B891" s="72"/>
      <c r="C891" s="144" t="s">
        <v>220</v>
      </c>
      <c r="D891" s="46"/>
      <c r="E891" s="264"/>
      <c r="F891" s="265"/>
      <c r="G891" s="266"/>
      <c r="H891" s="267"/>
      <c r="I891" s="268"/>
      <c r="J891" s="265"/>
      <c r="K891" s="265"/>
      <c r="L891" s="269"/>
      <c r="M891" s="264">
        <f t="shared" si="98"/>
        <v>0</v>
      </c>
      <c r="N891" s="269">
        <f t="shared" si="98"/>
        <v>0</v>
      </c>
      <c r="O891" s="36"/>
      <c r="P891" s="51" t="s">
        <v>1474</v>
      </c>
      <c r="Q891" s="36"/>
      <c r="R891" s="36" t="str">
        <f t="shared" si="93"/>
        <v/>
      </c>
      <c r="S891" s="15"/>
      <c r="T891" s="15"/>
      <c r="U891" s="473"/>
      <c r="V891" s="473"/>
      <c r="W891" s="15"/>
      <c r="X891" s="15"/>
      <c r="Y891" s="15"/>
      <c r="Z891" s="15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</row>
    <row r="892" spans="1:42" s="17" customFormat="1" ht="12.75" hidden="1" customHeight="1">
      <c r="A892" s="63" t="s">
        <v>221</v>
      </c>
      <c r="B892" s="72"/>
      <c r="C892" s="144" t="s">
        <v>2735</v>
      </c>
      <c r="D892" s="46"/>
      <c r="E892" s="264"/>
      <c r="F892" s="265"/>
      <c r="G892" s="266"/>
      <c r="H892" s="267"/>
      <c r="I892" s="268"/>
      <c r="J892" s="265"/>
      <c r="K892" s="265"/>
      <c r="L892" s="269"/>
      <c r="M892" s="264">
        <f t="shared" si="98"/>
        <v>0</v>
      </c>
      <c r="N892" s="269">
        <f t="shared" si="98"/>
        <v>0</v>
      </c>
      <c r="O892" s="36"/>
      <c r="P892" s="51" t="s">
        <v>1474</v>
      </c>
      <c r="Q892" s="36"/>
      <c r="R892" s="36" t="str">
        <f t="shared" si="93"/>
        <v/>
      </c>
      <c r="S892" s="15"/>
      <c r="T892" s="15"/>
      <c r="U892" s="473"/>
      <c r="V892" s="473"/>
      <c r="W892" s="15"/>
      <c r="X892" s="15"/>
      <c r="Y892" s="15"/>
      <c r="Z892" s="15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</row>
    <row r="893" spans="1:42" s="17" customFormat="1" ht="12.75" hidden="1" customHeight="1">
      <c r="A893" s="63" t="s">
        <v>222</v>
      </c>
      <c r="B893" s="72"/>
      <c r="C893" s="144" t="s">
        <v>223</v>
      </c>
      <c r="D893" s="46"/>
      <c r="E893" s="264"/>
      <c r="F893" s="265"/>
      <c r="G893" s="266"/>
      <c r="H893" s="267"/>
      <c r="I893" s="268"/>
      <c r="J893" s="265"/>
      <c r="K893" s="265"/>
      <c r="L893" s="269"/>
      <c r="M893" s="264">
        <f t="shared" si="98"/>
        <v>0</v>
      </c>
      <c r="N893" s="269">
        <f t="shared" si="98"/>
        <v>0</v>
      </c>
      <c r="O893" s="36"/>
      <c r="P893" s="51" t="s">
        <v>1474</v>
      </c>
      <c r="Q893" s="36"/>
      <c r="R893" s="36" t="str">
        <f t="shared" si="93"/>
        <v/>
      </c>
      <c r="S893" s="15"/>
      <c r="T893" s="15"/>
      <c r="U893" s="473"/>
      <c r="V893" s="473"/>
      <c r="W893" s="15"/>
      <c r="X893" s="15"/>
      <c r="Y893" s="15"/>
      <c r="Z893" s="15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</row>
    <row r="894" spans="1:42" s="17" customFormat="1" ht="12.75" customHeight="1">
      <c r="A894" s="63" t="s">
        <v>224</v>
      </c>
      <c r="B894" s="72"/>
      <c r="C894" s="144" t="s">
        <v>225</v>
      </c>
      <c r="D894" s="46"/>
      <c r="E894" s="264">
        <v>8</v>
      </c>
      <c r="F894" s="265">
        <v>3562</v>
      </c>
      <c r="G894" s="266">
        <v>17098</v>
      </c>
      <c r="H894" s="267">
        <v>13</v>
      </c>
      <c r="I894" s="268">
        <v>153</v>
      </c>
      <c r="J894" s="265">
        <v>646</v>
      </c>
      <c r="K894" s="265">
        <v>139</v>
      </c>
      <c r="L894" s="269">
        <v>760</v>
      </c>
      <c r="M894" s="264">
        <f t="shared" si="98"/>
        <v>292</v>
      </c>
      <c r="N894" s="269">
        <f t="shared" si="98"/>
        <v>1406</v>
      </c>
      <c r="O894" s="36"/>
      <c r="P894" s="51" t="s">
        <v>1474</v>
      </c>
      <c r="Q894" s="36"/>
      <c r="R894" s="36" t="str">
        <f t="shared" si="93"/>
        <v>M</v>
      </c>
      <c r="S894" s="15"/>
      <c r="T894" s="15"/>
      <c r="U894" s="473"/>
      <c r="V894" s="473"/>
      <c r="W894" s="15"/>
      <c r="X894" s="15"/>
      <c r="Y894" s="15"/>
      <c r="Z894" s="15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</row>
    <row r="895" spans="1:42" s="17" customFormat="1" ht="12.75" customHeight="1">
      <c r="A895" s="63" t="s">
        <v>226</v>
      </c>
      <c r="B895" s="72"/>
      <c r="C895" s="144" t="s">
        <v>2340</v>
      </c>
      <c r="D895" s="46"/>
      <c r="E895" s="264">
        <v>2</v>
      </c>
      <c r="F895" s="265">
        <v>5631</v>
      </c>
      <c r="G895" s="266">
        <v>27031</v>
      </c>
      <c r="H895" s="267">
        <v>8</v>
      </c>
      <c r="I895" s="268">
        <v>240</v>
      </c>
      <c r="J895" s="265">
        <v>1214</v>
      </c>
      <c r="K895" s="265"/>
      <c r="L895" s="269"/>
      <c r="M895" s="264">
        <f t="shared" si="98"/>
        <v>240</v>
      </c>
      <c r="N895" s="269">
        <f t="shared" si="98"/>
        <v>1214</v>
      </c>
      <c r="O895" s="36"/>
      <c r="P895" s="51" t="s">
        <v>1474</v>
      </c>
      <c r="Q895" s="36"/>
      <c r="R895" s="36" t="str">
        <f t="shared" si="93"/>
        <v>M</v>
      </c>
      <c r="S895" s="15"/>
      <c r="T895" s="15"/>
      <c r="U895" s="473"/>
      <c r="V895" s="473"/>
      <c r="W895" s="15"/>
      <c r="X895" s="15"/>
      <c r="Y895" s="15"/>
      <c r="Z895" s="15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</row>
    <row r="896" spans="1:42" s="17" customFormat="1" ht="12.75" customHeight="1">
      <c r="A896" s="63" t="s">
        <v>227</v>
      </c>
      <c r="B896" s="72"/>
      <c r="C896" s="144" t="s">
        <v>228</v>
      </c>
      <c r="D896" s="46"/>
      <c r="E896" s="264">
        <v>7</v>
      </c>
      <c r="F896" s="265">
        <v>6280</v>
      </c>
      <c r="G896" s="266">
        <v>30146</v>
      </c>
      <c r="H896" s="267">
        <v>9</v>
      </c>
      <c r="I896" s="268">
        <v>592</v>
      </c>
      <c r="J896" s="265">
        <v>2842</v>
      </c>
      <c r="K896" s="265"/>
      <c r="L896" s="269"/>
      <c r="M896" s="264">
        <f t="shared" si="98"/>
        <v>592</v>
      </c>
      <c r="N896" s="269">
        <f t="shared" si="98"/>
        <v>2842</v>
      </c>
      <c r="O896" s="36"/>
      <c r="P896" s="51" t="s">
        <v>1474</v>
      </c>
      <c r="Q896" s="36"/>
      <c r="R896" s="36" t="str">
        <f t="shared" si="93"/>
        <v>M</v>
      </c>
      <c r="S896" s="15"/>
      <c r="T896" s="15"/>
      <c r="U896" s="473"/>
      <c r="V896" s="473"/>
      <c r="W896" s="15"/>
      <c r="X896" s="15"/>
      <c r="Y896" s="15"/>
      <c r="Z896" s="15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</row>
    <row r="897" spans="1:42" s="17" customFormat="1" ht="12.75" customHeight="1">
      <c r="A897" s="63" t="s">
        <v>229</v>
      </c>
      <c r="B897" s="72"/>
      <c r="C897" s="144" t="s">
        <v>230</v>
      </c>
      <c r="D897" s="46"/>
      <c r="E897" s="264">
        <v>10</v>
      </c>
      <c r="F897" s="265">
        <v>6051</v>
      </c>
      <c r="G897" s="266">
        <v>29043</v>
      </c>
      <c r="H897" s="267">
        <v>8</v>
      </c>
      <c r="I897" s="268">
        <v>155</v>
      </c>
      <c r="J897" s="265">
        <v>730</v>
      </c>
      <c r="K897" s="265">
        <v>195</v>
      </c>
      <c r="L897" s="269">
        <v>934</v>
      </c>
      <c r="M897" s="264">
        <f t="shared" si="98"/>
        <v>350</v>
      </c>
      <c r="N897" s="269">
        <f t="shared" si="98"/>
        <v>1664</v>
      </c>
      <c r="O897" s="36"/>
      <c r="P897" s="51" t="s">
        <v>1474</v>
      </c>
      <c r="Q897" s="36"/>
      <c r="R897" s="36" t="str">
        <f t="shared" si="93"/>
        <v>M</v>
      </c>
      <c r="S897" s="15"/>
      <c r="T897" s="15"/>
      <c r="U897" s="473"/>
      <c r="V897" s="473"/>
      <c r="W897" s="15"/>
      <c r="X897" s="15"/>
      <c r="Y897" s="15"/>
      <c r="Z897" s="15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  <c r="AP897" s="16"/>
    </row>
    <row r="898" spans="1:42" s="17" customFormat="1" ht="12.75" hidden="1" customHeight="1">
      <c r="A898" s="63" t="s">
        <v>231</v>
      </c>
      <c r="B898" s="72"/>
      <c r="C898" s="144" t="s">
        <v>232</v>
      </c>
      <c r="D898" s="46"/>
      <c r="E898" s="264"/>
      <c r="F898" s="265"/>
      <c r="G898" s="266"/>
      <c r="H898" s="267"/>
      <c r="I898" s="268"/>
      <c r="J898" s="265"/>
      <c r="K898" s="265"/>
      <c r="L898" s="269"/>
      <c r="M898" s="264">
        <f t="shared" si="98"/>
        <v>0</v>
      </c>
      <c r="N898" s="269">
        <f t="shared" si="98"/>
        <v>0</v>
      </c>
      <c r="O898" s="36"/>
      <c r="P898" s="51" t="s">
        <v>1474</v>
      </c>
      <c r="Q898" s="36"/>
      <c r="R898" s="36" t="str">
        <f t="shared" si="93"/>
        <v/>
      </c>
      <c r="S898" s="15"/>
      <c r="T898" s="15"/>
      <c r="U898" s="473"/>
      <c r="V898" s="473"/>
      <c r="W898" s="15"/>
      <c r="X898" s="15"/>
      <c r="Y898" s="15"/>
      <c r="Z898" s="15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</row>
    <row r="899" spans="1:42" s="17" customFormat="1" ht="12.75" customHeight="1">
      <c r="A899" s="63" t="s">
        <v>233</v>
      </c>
      <c r="B899" s="72"/>
      <c r="C899" s="144" t="s">
        <v>234</v>
      </c>
      <c r="D899" s="46"/>
      <c r="E899" s="264">
        <v>5</v>
      </c>
      <c r="F899" s="265">
        <v>4726</v>
      </c>
      <c r="G899" s="266">
        <v>22686</v>
      </c>
      <c r="H899" s="267">
        <v>8</v>
      </c>
      <c r="I899" s="268">
        <v>349</v>
      </c>
      <c r="J899" s="265">
        <v>1674</v>
      </c>
      <c r="K899" s="265"/>
      <c r="L899" s="269"/>
      <c r="M899" s="264">
        <f t="shared" si="98"/>
        <v>349</v>
      </c>
      <c r="N899" s="269">
        <f t="shared" si="98"/>
        <v>1674</v>
      </c>
      <c r="O899" s="36"/>
      <c r="P899" s="51" t="s">
        <v>1474</v>
      </c>
      <c r="Q899" s="36"/>
      <c r="R899" s="36" t="str">
        <f t="shared" si="93"/>
        <v>M</v>
      </c>
      <c r="S899" s="15"/>
      <c r="T899" s="15"/>
      <c r="U899" s="473"/>
      <c r="V899" s="473"/>
      <c r="W899" s="15"/>
      <c r="X899" s="15"/>
      <c r="Y899" s="15"/>
      <c r="Z899" s="15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</row>
    <row r="900" spans="1:42" s="17" customFormat="1" ht="12.75" customHeight="1">
      <c r="A900" s="63" t="s">
        <v>235</v>
      </c>
      <c r="B900" s="72"/>
      <c r="C900" s="144" t="s">
        <v>236</v>
      </c>
      <c r="D900" s="46"/>
      <c r="E900" s="264">
        <v>1</v>
      </c>
      <c r="F900" s="265">
        <v>4228</v>
      </c>
      <c r="G900" s="266">
        <v>20296</v>
      </c>
      <c r="H900" s="267">
        <v>1</v>
      </c>
      <c r="I900" s="268">
        <v>58</v>
      </c>
      <c r="J900" s="265">
        <v>278</v>
      </c>
      <c r="K900" s="265">
        <v>103</v>
      </c>
      <c r="L900" s="269">
        <v>494</v>
      </c>
      <c r="M900" s="264">
        <f t="shared" si="98"/>
        <v>161</v>
      </c>
      <c r="N900" s="269">
        <f t="shared" si="98"/>
        <v>772</v>
      </c>
      <c r="O900" s="36"/>
      <c r="P900" s="51" t="s">
        <v>1474</v>
      </c>
      <c r="Q900" s="36"/>
      <c r="R900" s="36" t="str">
        <f t="shared" si="93"/>
        <v>M</v>
      </c>
      <c r="S900" s="15"/>
      <c r="T900" s="15"/>
      <c r="U900" s="473"/>
      <c r="V900" s="473"/>
      <c r="W900" s="15"/>
      <c r="X900" s="15"/>
      <c r="Y900" s="15"/>
      <c r="Z900" s="15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</row>
    <row r="901" spans="1:42" s="17" customFormat="1" ht="12.75" hidden="1" customHeight="1">
      <c r="A901" s="63" t="s">
        <v>237</v>
      </c>
      <c r="B901" s="72"/>
      <c r="C901" s="144" t="s">
        <v>238</v>
      </c>
      <c r="D901" s="46"/>
      <c r="E901" s="264"/>
      <c r="F901" s="265"/>
      <c r="G901" s="266"/>
      <c r="H901" s="267"/>
      <c r="I901" s="268"/>
      <c r="J901" s="265"/>
      <c r="K901" s="265"/>
      <c r="L901" s="269"/>
      <c r="M901" s="264">
        <f t="shared" si="98"/>
        <v>0</v>
      </c>
      <c r="N901" s="269">
        <f t="shared" si="98"/>
        <v>0</v>
      </c>
      <c r="O901" s="36"/>
      <c r="P901" s="51" t="s">
        <v>1474</v>
      </c>
      <c r="Q901" s="36"/>
      <c r="R901" s="36" t="str">
        <f t="shared" si="93"/>
        <v/>
      </c>
      <c r="S901" s="15"/>
      <c r="T901" s="15"/>
      <c r="U901" s="473"/>
      <c r="V901" s="473"/>
      <c r="W901" s="15"/>
      <c r="X901" s="15"/>
      <c r="Y901" s="15"/>
      <c r="Z901" s="15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</row>
    <row r="902" spans="1:42" s="17" customFormat="1" ht="12.75" hidden="1" customHeight="1">
      <c r="A902" s="63" t="s">
        <v>239</v>
      </c>
      <c r="B902" s="72"/>
      <c r="C902" s="144" t="s">
        <v>240</v>
      </c>
      <c r="D902" s="46"/>
      <c r="E902" s="264"/>
      <c r="F902" s="265"/>
      <c r="G902" s="266"/>
      <c r="H902" s="267"/>
      <c r="I902" s="268"/>
      <c r="J902" s="265"/>
      <c r="K902" s="265"/>
      <c r="L902" s="269"/>
      <c r="M902" s="264">
        <f t="shared" si="98"/>
        <v>0</v>
      </c>
      <c r="N902" s="269">
        <f t="shared" si="98"/>
        <v>0</v>
      </c>
      <c r="O902" s="36"/>
      <c r="P902" s="51" t="s">
        <v>1474</v>
      </c>
      <c r="Q902" s="36"/>
      <c r="R902" s="36" t="str">
        <f t="shared" si="93"/>
        <v/>
      </c>
      <c r="S902" s="15"/>
      <c r="T902" s="15"/>
      <c r="U902" s="473"/>
      <c r="V902" s="473"/>
      <c r="W902" s="15"/>
      <c r="X902" s="15"/>
      <c r="Y902" s="15"/>
      <c r="Z902" s="15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</row>
    <row r="903" spans="1:42" s="17" customFormat="1" ht="12.75" hidden="1" customHeight="1">
      <c r="A903" s="63" t="s">
        <v>241</v>
      </c>
      <c r="B903" s="72"/>
      <c r="C903" s="144" t="s">
        <v>242</v>
      </c>
      <c r="D903" s="46"/>
      <c r="E903" s="264"/>
      <c r="F903" s="265"/>
      <c r="G903" s="266"/>
      <c r="H903" s="267"/>
      <c r="I903" s="268"/>
      <c r="J903" s="265"/>
      <c r="K903" s="265"/>
      <c r="L903" s="269"/>
      <c r="M903" s="264">
        <f t="shared" si="98"/>
        <v>0</v>
      </c>
      <c r="N903" s="269">
        <f t="shared" si="98"/>
        <v>0</v>
      </c>
      <c r="O903" s="36"/>
      <c r="P903" s="51" t="s">
        <v>1474</v>
      </c>
      <c r="Q903" s="36"/>
      <c r="R903" s="36" t="str">
        <f t="shared" si="93"/>
        <v/>
      </c>
      <c r="S903" s="15"/>
      <c r="T903" s="15"/>
      <c r="U903" s="473"/>
      <c r="V903" s="473"/>
      <c r="W903" s="15"/>
      <c r="X903" s="15"/>
      <c r="Y903" s="15"/>
      <c r="Z903" s="15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</row>
    <row r="904" spans="1:42" s="17" customFormat="1" ht="12.75" hidden="1" customHeight="1">
      <c r="A904" s="63" t="s">
        <v>243</v>
      </c>
      <c r="B904" s="72"/>
      <c r="C904" s="144" t="s">
        <v>244</v>
      </c>
      <c r="D904" s="46"/>
      <c r="E904" s="264"/>
      <c r="F904" s="265"/>
      <c r="G904" s="266"/>
      <c r="H904" s="267"/>
      <c r="I904" s="268"/>
      <c r="J904" s="265"/>
      <c r="K904" s="265"/>
      <c r="L904" s="269"/>
      <c r="M904" s="264">
        <f t="shared" si="98"/>
        <v>0</v>
      </c>
      <c r="N904" s="269">
        <f t="shared" si="98"/>
        <v>0</v>
      </c>
      <c r="O904" s="36"/>
      <c r="P904" s="51" t="s">
        <v>1474</v>
      </c>
      <c r="Q904" s="36"/>
      <c r="R904" s="36" t="str">
        <f t="shared" si="93"/>
        <v/>
      </c>
      <c r="S904" s="15"/>
      <c r="T904" s="15"/>
      <c r="U904" s="473"/>
      <c r="V904" s="473"/>
      <c r="W904" s="15"/>
      <c r="X904" s="15"/>
      <c r="Y904" s="15"/>
      <c r="Z904" s="15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</row>
    <row r="905" spans="1:42" s="17" customFormat="1" ht="12.75" hidden="1" customHeight="1">
      <c r="A905" s="63" t="s">
        <v>245</v>
      </c>
      <c r="B905" s="72"/>
      <c r="C905" s="144" t="s">
        <v>246</v>
      </c>
      <c r="D905" s="46"/>
      <c r="E905" s="264"/>
      <c r="F905" s="265"/>
      <c r="G905" s="266"/>
      <c r="H905" s="267"/>
      <c r="I905" s="268"/>
      <c r="J905" s="265"/>
      <c r="K905" s="265"/>
      <c r="L905" s="269"/>
      <c r="M905" s="264">
        <f t="shared" si="98"/>
        <v>0</v>
      </c>
      <c r="N905" s="269">
        <f t="shared" si="98"/>
        <v>0</v>
      </c>
      <c r="O905" s="36"/>
      <c r="P905" s="51" t="s">
        <v>1474</v>
      </c>
      <c r="Q905" s="36"/>
      <c r="R905" s="36" t="str">
        <f t="shared" si="93"/>
        <v/>
      </c>
      <c r="S905" s="15"/>
      <c r="T905" s="15"/>
      <c r="U905" s="473"/>
      <c r="V905" s="473"/>
      <c r="W905" s="15"/>
      <c r="X905" s="15"/>
      <c r="Y905" s="15"/>
      <c r="Z905" s="15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</row>
    <row r="906" spans="1:42" s="17" customFormat="1" ht="12.75" hidden="1" customHeight="1">
      <c r="A906" s="63" t="s">
        <v>247</v>
      </c>
      <c r="B906" s="72"/>
      <c r="C906" s="144" t="s">
        <v>248</v>
      </c>
      <c r="D906" s="46"/>
      <c r="E906" s="264"/>
      <c r="F906" s="265"/>
      <c r="G906" s="266"/>
      <c r="H906" s="267"/>
      <c r="I906" s="268"/>
      <c r="J906" s="265"/>
      <c r="K906" s="265"/>
      <c r="L906" s="269"/>
      <c r="M906" s="264">
        <f t="shared" si="98"/>
        <v>0</v>
      </c>
      <c r="N906" s="269">
        <f t="shared" si="98"/>
        <v>0</v>
      </c>
      <c r="O906" s="36"/>
      <c r="P906" s="51" t="s">
        <v>1474</v>
      </c>
      <c r="Q906" s="36"/>
      <c r="R906" s="36" t="str">
        <f t="shared" si="93"/>
        <v/>
      </c>
      <c r="S906" s="15"/>
      <c r="T906" s="15"/>
      <c r="U906" s="473"/>
      <c r="V906" s="473"/>
      <c r="W906" s="15"/>
      <c r="X906" s="15"/>
      <c r="Y906" s="15"/>
      <c r="Z906" s="15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</row>
    <row r="907" spans="1:42" s="17" customFormat="1" ht="12.75" hidden="1" customHeight="1">
      <c r="A907" s="63" t="s">
        <v>249</v>
      </c>
      <c r="B907" s="72"/>
      <c r="C907" s="144" t="s">
        <v>250</v>
      </c>
      <c r="D907" s="46"/>
      <c r="E907" s="264"/>
      <c r="F907" s="265"/>
      <c r="G907" s="266"/>
      <c r="H907" s="267"/>
      <c r="I907" s="268"/>
      <c r="J907" s="265"/>
      <c r="K907" s="265"/>
      <c r="L907" s="269"/>
      <c r="M907" s="264">
        <f t="shared" si="98"/>
        <v>0</v>
      </c>
      <c r="N907" s="269">
        <f t="shared" si="98"/>
        <v>0</v>
      </c>
      <c r="O907" s="36"/>
      <c r="P907" s="51" t="s">
        <v>1474</v>
      </c>
      <c r="Q907" s="36"/>
      <c r="R907" s="36" t="str">
        <f t="shared" ref="R907:R972" si="99">IF(SUM(E907:N907)=0,"",P907)</f>
        <v/>
      </c>
      <c r="S907" s="15"/>
      <c r="T907" s="15"/>
      <c r="U907" s="473"/>
      <c r="V907" s="473"/>
      <c r="W907" s="15"/>
      <c r="X907" s="15"/>
      <c r="Y907" s="15"/>
      <c r="Z907" s="15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</row>
    <row r="908" spans="1:42" s="17" customFormat="1" ht="12.75" hidden="1" customHeight="1">
      <c r="A908" s="63" t="s">
        <v>251</v>
      </c>
      <c r="B908" s="72"/>
      <c r="C908" s="144" t="s">
        <v>252</v>
      </c>
      <c r="D908" s="46"/>
      <c r="E908" s="264"/>
      <c r="F908" s="265"/>
      <c r="G908" s="266"/>
      <c r="H908" s="267"/>
      <c r="I908" s="268"/>
      <c r="J908" s="265"/>
      <c r="K908" s="265"/>
      <c r="L908" s="269"/>
      <c r="M908" s="264">
        <f t="shared" si="98"/>
        <v>0</v>
      </c>
      <c r="N908" s="269">
        <f t="shared" si="98"/>
        <v>0</v>
      </c>
      <c r="O908" s="36"/>
      <c r="P908" s="51" t="s">
        <v>1474</v>
      </c>
      <c r="Q908" s="36"/>
      <c r="R908" s="36" t="str">
        <f t="shared" si="99"/>
        <v/>
      </c>
      <c r="S908" s="15"/>
      <c r="T908" s="15"/>
      <c r="U908" s="473"/>
      <c r="V908" s="473"/>
      <c r="W908" s="15"/>
      <c r="X908" s="15"/>
      <c r="Y908" s="15"/>
      <c r="Z908" s="15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</row>
    <row r="909" spans="1:42" s="17" customFormat="1" ht="12.75" customHeight="1">
      <c r="A909" s="63"/>
      <c r="B909" s="72"/>
      <c r="C909" s="144" t="s">
        <v>397</v>
      </c>
      <c r="D909" s="46"/>
      <c r="E909" s="264">
        <v>1</v>
      </c>
      <c r="F909" s="265">
        <v>74</v>
      </c>
      <c r="G909" s="266">
        <v>340</v>
      </c>
      <c r="H909" s="267">
        <v>3</v>
      </c>
      <c r="I909" s="268">
        <v>74</v>
      </c>
      <c r="J909" s="265">
        <v>340</v>
      </c>
      <c r="K909" s="265"/>
      <c r="L909" s="269"/>
      <c r="M909" s="264">
        <f t="shared" si="98"/>
        <v>74</v>
      </c>
      <c r="N909" s="269">
        <f t="shared" si="98"/>
        <v>340</v>
      </c>
      <c r="O909" s="36"/>
      <c r="P909" s="151" t="s">
        <v>1474</v>
      </c>
      <c r="Q909" s="36"/>
      <c r="R909" s="150" t="s">
        <v>1474</v>
      </c>
      <c r="S909" s="15"/>
      <c r="T909" s="15"/>
      <c r="U909" s="473"/>
      <c r="V909" s="473"/>
      <c r="W909" s="15"/>
      <c r="X909" s="15"/>
      <c r="Y909" s="15"/>
      <c r="Z909" s="15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</row>
    <row r="910" spans="1:42" s="17" customFormat="1" ht="12.75" hidden="1" customHeight="1">
      <c r="A910" s="63" t="s">
        <v>253</v>
      </c>
      <c r="B910" s="72"/>
      <c r="C910" s="144" t="s">
        <v>254</v>
      </c>
      <c r="D910" s="46"/>
      <c r="E910" s="264"/>
      <c r="F910" s="265"/>
      <c r="G910" s="266"/>
      <c r="H910" s="267"/>
      <c r="I910" s="268"/>
      <c r="J910" s="265"/>
      <c r="K910" s="265"/>
      <c r="L910" s="269"/>
      <c r="M910" s="264">
        <f t="shared" si="98"/>
        <v>0</v>
      </c>
      <c r="N910" s="269">
        <f t="shared" si="98"/>
        <v>0</v>
      </c>
      <c r="O910" s="36"/>
      <c r="P910" s="51" t="s">
        <v>1474</v>
      </c>
      <c r="Q910" s="36"/>
      <c r="R910" s="36" t="str">
        <f t="shared" si="99"/>
        <v/>
      </c>
      <c r="S910" s="15"/>
      <c r="T910" s="15"/>
      <c r="U910" s="473"/>
      <c r="V910" s="473"/>
      <c r="W910" s="15"/>
      <c r="X910" s="15"/>
      <c r="Y910" s="15"/>
      <c r="Z910" s="15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</row>
    <row r="911" spans="1:42" s="17" customFormat="1" ht="12.75" hidden="1" customHeight="1">
      <c r="A911" s="63" t="s">
        <v>255</v>
      </c>
      <c r="B911" s="72"/>
      <c r="C911" s="144" t="s">
        <v>256</v>
      </c>
      <c r="D911" s="46"/>
      <c r="E911" s="264"/>
      <c r="F911" s="265"/>
      <c r="G911" s="266"/>
      <c r="H911" s="267"/>
      <c r="I911" s="268"/>
      <c r="J911" s="265"/>
      <c r="K911" s="265"/>
      <c r="L911" s="269"/>
      <c r="M911" s="264">
        <f t="shared" si="98"/>
        <v>0</v>
      </c>
      <c r="N911" s="269">
        <f t="shared" si="98"/>
        <v>0</v>
      </c>
      <c r="O911" s="36"/>
      <c r="P911" s="51" t="s">
        <v>1474</v>
      </c>
      <c r="Q911" s="36"/>
      <c r="R911" s="36" t="str">
        <f t="shared" si="99"/>
        <v/>
      </c>
      <c r="S911" s="15"/>
      <c r="T911" s="15"/>
      <c r="U911" s="473"/>
      <c r="V911" s="473"/>
      <c r="W911" s="15"/>
      <c r="X911" s="15"/>
      <c r="Y911" s="15"/>
      <c r="Z911" s="15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</row>
    <row r="912" spans="1:42" s="17" customFormat="1" ht="12.75" customHeight="1">
      <c r="A912" s="63" t="s">
        <v>257</v>
      </c>
      <c r="B912" s="72"/>
      <c r="C912" s="144" t="s">
        <v>258</v>
      </c>
      <c r="D912" s="46"/>
      <c r="E912" s="264">
        <v>1</v>
      </c>
      <c r="F912" s="265">
        <v>356</v>
      </c>
      <c r="G912" s="266">
        <v>1709</v>
      </c>
      <c r="H912" s="267">
        <v>8</v>
      </c>
      <c r="I912" s="268">
        <v>356</v>
      </c>
      <c r="J912" s="265">
        <v>1709</v>
      </c>
      <c r="K912" s="265"/>
      <c r="L912" s="269"/>
      <c r="M912" s="264">
        <f t="shared" si="98"/>
        <v>356</v>
      </c>
      <c r="N912" s="269">
        <f t="shared" si="98"/>
        <v>1709</v>
      </c>
      <c r="O912" s="36"/>
      <c r="P912" s="51" t="s">
        <v>1474</v>
      </c>
      <c r="Q912" s="36"/>
      <c r="R912" s="36" t="str">
        <f t="shared" si="99"/>
        <v>M</v>
      </c>
      <c r="S912" s="15"/>
      <c r="T912" s="15"/>
      <c r="U912" s="473"/>
      <c r="V912" s="473"/>
      <c r="W912" s="15"/>
      <c r="X912" s="15"/>
      <c r="Y912" s="15"/>
      <c r="Z912" s="15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</row>
    <row r="913" spans="1:42" s="17" customFormat="1" ht="12.75" hidden="1" customHeight="1">
      <c r="A913" s="63" t="s">
        <v>259</v>
      </c>
      <c r="B913" s="72"/>
      <c r="C913" s="144" t="s">
        <v>260</v>
      </c>
      <c r="D913" s="46"/>
      <c r="E913" s="264"/>
      <c r="F913" s="265"/>
      <c r="G913" s="266"/>
      <c r="H913" s="267"/>
      <c r="I913" s="268"/>
      <c r="J913" s="265"/>
      <c r="K913" s="265"/>
      <c r="L913" s="269"/>
      <c r="M913" s="264">
        <f t="shared" si="98"/>
        <v>0</v>
      </c>
      <c r="N913" s="269">
        <f t="shared" si="98"/>
        <v>0</v>
      </c>
      <c r="O913" s="36"/>
      <c r="P913" s="51" t="s">
        <v>1474</v>
      </c>
      <c r="Q913" s="36"/>
      <c r="R913" s="36" t="str">
        <f t="shared" si="99"/>
        <v/>
      </c>
      <c r="S913" s="15"/>
      <c r="T913" s="15"/>
      <c r="U913" s="473"/>
      <c r="V913" s="473"/>
      <c r="W913" s="15"/>
      <c r="X913" s="15"/>
      <c r="Y913" s="15"/>
      <c r="Z913" s="15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</row>
    <row r="914" spans="1:42" s="17" customFormat="1" ht="12.75" customHeight="1">
      <c r="A914" s="63" t="s">
        <v>261</v>
      </c>
      <c r="B914" s="72"/>
      <c r="C914" s="144" t="s">
        <v>262</v>
      </c>
      <c r="D914" s="46"/>
      <c r="E914" s="264">
        <v>1</v>
      </c>
      <c r="F914" s="265">
        <v>43</v>
      </c>
      <c r="G914" s="266">
        <v>206</v>
      </c>
      <c r="H914" s="267"/>
      <c r="I914" s="268"/>
      <c r="J914" s="265"/>
      <c r="K914" s="265"/>
      <c r="L914" s="269"/>
      <c r="M914" s="264">
        <f t="shared" si="98"/>
        <v>0</v>
      </c>
      <c r="N914" s="269">
        <f t="shared" si="98"/>
        <v>0</v>
      </c>
      <c r="O914" s="36"/>
      <c r="P914" s="51" t="s">
        <v>1474</v>
      </c>
      <c r="Q914" s="36"/>
      <c r="R914" s="36" t="str">
        <f t="shared" si="99"/>
        <v>M</v>
      </c>
      <c r="S914" s="15"/>
      <c r="T914" s="15"/>
      <c r="U914" s="473"/>
      <c r="V914" s="473"/>
      <c r="W914" s="15"/>
      <c r="X914" s="15"/>
      <c r="Y914" s="15"/>
      <c r="Z914" s="15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</row>
    <row r="915" spans="1:42" s="17" customFormat="1" ht="12.75" customHeight="1">
      <c r="A915" s="63" t="s">
        <v>263</v>
      </c>
      <c r="B915" s="72"/>
      <c r="C915" s="144" t="s">
        <v>264</v>
      </c>
      <c r="D915" s="46"/>
      <c r="E915" s="264">
        <v>23</v>
      </c>
      <c r="F915" s="265">
        <v>3388</v>
      </c>
      <c r="G915" s="266">
        <v>16261</v>
      </c>
      <c r="H915" s="267">
        <v>28</v>
      </c>
      <c r="I915" s="268">
        <v>710</v>
      </c>
      <c r="J915" s="265">
        <v>3408</v>
      </c>
      <c r="K915" s="265"/>
      <c r="L915" s="269"/>
      <c r="M915" s="264">
        <f t="shared" si="98"/>
        <v>710</v>
      </c>
      <c r="N915" s="269">
        <f t="shared" si="98"/>
        <v>3408</v>
      </c>
      <c r="O915" s="36"/>
      <c r="P915" s="51" t="s">
        <v>1474</v>
      </c>
      <c r="Q915" s="36"/>
      <c r="R915" s="36" t="str">
        <f t="shared" si="99"/>
        <v>M</v>
      </c>
      <c r="S915" s="15"/>
      <c r="T915" s="15"/>
      <c r="U915" s="473"/>
      <c r="V915" s="473"/>
      <c r="W915" s="15"/>
      <c r="X915" s="15"/>
      <c r="Y915" s="15"/>
      <c r="Z915" s="15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</row>
    <row r="916" spans="1:42" s="17" customFormat="1" ht="12.75" customHeight="1">
      <c r="A916" s="63" t="s">
        <v>265</v>
      </c>
      <c r="B916" s="72"/>
      <c r="C916" s="144" t="s">
        <v>266</v>
      </c>
      <c r="D916" s="46"/>
      <c r="E916" s="264">
        <v>1</v>
      </c>
      <c r="F916" s="265">
        <v>11</v>
      </c>
      <c r="G916" s="266">
        <v>53</v>
      </c>
      <c r="H916" s="267"/>
      <c r="I916" s="268"/>
      <c r="J916" s="265"/>
      <c r="K916" s="265"/>
      <c r="L916" s="269"/>
      <c r="M916" s="264">
        <f t="shared" si="98"/>
        <v>0</v>
      </c>
      <c r="N916" s="269">
        <f t="shared" si="98"/>
        <v>0</v>
      </c>
      <c r="O916" s="36"/>
      <c r="P916" s="51" t="s">
        <v>1474</v>
      </c>
      <c r="Q916" s="36"/>
      <c r="R916" s="36" t="str">
        <f t="shared" si="99"/>
        <v>M</v>
      </c>
      <c r="S916" s="15"/>
      <c r="T916" s="15"/>
      <c r="U916" s="473"/>
      <c r="V916" s="473"/>
      <c r="W916" s="15"/>
      <c r="X916" s="15"/>
      <c r="Y916" s="15"/>
      <c r="Z916" s="15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</row>
    <row r="917" spans="1:42" s="17" customFormat="1" ht="12.75" customHeight="1">
      <c r="A917" s="63" t="s">
        <v>267</v>
      </c>
      <c r="B917" s="72"/>
      <c r="C917" s="144" t="s">
        <v>268</v>
      </c>
      <c r="D917" s="46"/>
      <c r="E917" s="264">
        <v>2</v>
      </c>
      <c r="F917" s="265">
        <v>8917</v>
      </c>
      <c r="G917" s="266">
        <v>42800</v>
      </c>
      <c r="H917" s="267">
        <v>2</v>
      </c>
      <c r="I917" s="268">
        <v>123</v>
      </c>
      <c r="J917" s="265">
        <v>528</v>
      </c>
      <c r="K917" s="265"/>
      <c r="L917" s="269"/>
      <c r="M917" s="264">
        <f t="shared" si="98"/>
        <v>123</v>
      </c>
      <c r="N917" s="269">
        <f t="shared" si="98"/>
        <v>528</v>
      </c>
      <c r="O917" s="36"/>
      <c r="P917" s="51" t="s">
        <v>1474</v>
      </c>
      <c r="Q917" s="36"/>
      <c r="R917" s="36" t="str">
        <f t="shared" si="99"/>
        <v>M</v>
      </c>
      <c r="S917" s="15"/>
      <c r="T917" s="15"/>
      <c r="U917" s="473"/>
      <c r="V917" s="473"/>
      <c r="W917" s="15"/>
      <c r="X917" s="15"/>
      <c r="Y917" s="15"/>
      <c r="Z917" s="15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</row>
    <row r="918" spans="1:42" s="17" customFormat="1" ht="12.75" hidden="1" customHeight="1">
      <c r="A918" s="63" t="s">
        <v>269</v>
      </c>
      <c r="B918" s="72"/>
      <c r="C918" s="144" t="s">
        <v>1674</v>
      </c>
      <c r="D918" s="46"/>
      <c r="E918" s="264"/>
      <c r="F918" s="265"/>
      <c r="G918" s="266"/>
      <c r="H918" s="267"/>
      <c r="I918" s="268"/>
      <c r="J918" s="265"/>
      <c r="K918" s="265"/>
      <c r="L918" s="269"/>
      <c r="M918" s="264">
        <f t="shared" si="98"/>
        <v>0</v>
      </c>
      <c r="N918" s="269">
        <f t="shared" si="98"/>
        <v>0</v>
      </c>
      <c r="O918" s="36"/>
      <c r="P918" s="51" t="s">
        <v>1474</v>
      </c>
      <c r="Q918" s="36"/>
      <c r="R918" s="36" t="str">
        <f t="shared" si="99"/>
        <v/>
      </c>
      <c r="S918" s="15"/>
      <c r="T918" s="15"/>
      <c r="U918" s="473"/>
      <c r="V918" s="473"/>
      <c r="W918" s="15"/>
      <c r="X918" s="15"/>
      <c r="Y918" s="15"/>
      <c r="Z918" s="15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</row>
    <row r="919" spans="1:42" s="17" customFormat="1" ht="12.75" customHeight="1">
      <c r="A919" s="63" t="s">
        <v>270</v>
      </c>
      <c r="B919" s="72"/>
      <c r="C919" s="144" t="s">
        <v>271</v>
      </c>
      <c r="D919" s="46"/>
      <c r="E919" s="264">
        <v>1</v>
      </c>
      <c r="F919" s="265">
        <v>4269</v>
      </c>
      <c r="G919" s="266">
        <v>20491</v>
      </c>
      <c r="H919" s="267">
        <v>1</v>
      </c>
      <c r="I919" s="268">
        <v>83</v>
      </c>
      <c r="J919" s="265">
        <v>260</v>
      </c>
      <c r="K919" s="265"/>
      <c r="L919" s="269"/>
      <c r="M919" s="264">
        <f t="shared" si="98"/>
        <v>83</v>
      </c>
      <c r="N919" s="269">
        <f t="shared" si="98"/>
        <v>260</v>
      </c>
      <c r="O919" s="36"/>
      <c r="P919" s="51" t="s">
        <v>1474</v>
      </c>
      <c r="Q919" s="36"/>
      <c r="R919" s="36" t="str">
        <f t="shared" si="99"/>
        <v>M</v>
      </c>
      <c r="S919" s="15"/>
      <c r="T919" s="15"/>
      <c r="U919" s="473"/>
      <c r="V919" s="473"/>
      <c r="W919" s="15"/>
      <c r="X919" s="15"/>
      <c r="Y919" s="15"/>
      <c r="Z919" s="15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</row>
    <row r="920" spans="1:42" s="17" customFormat="1" ht="12.75" hidden="1" customHeight="1">
      <c r="A920" s="63" t="s">
        <v>272</v>
      </c>
      <c r="B920" s="72"/>
      <c r="C920" s="144" t="s">
        <v>273</v>
      </c>
      <c r="D920" s="46"/>
      <c r="E920" s="264"/>
      <c r="F920" s="265"/>
      <c r="G920" s="266"/>
      <c r="H920" s="267"/>
      <c r="I920" s="268"/>
      <c r="J920" s="265"/>
      <c r="K920" s="265"/>
      <c r="L920" s="269"/>
      <c r="M920" s="264">
        <f t="shared" si="98"/>
        <v>0</v>
      </c>
      <c r="N920" s="269">
        <f t="shared" si="98"/>
        <v>0</v>
      </c>
      <c r="O920" s="36"/>
      <c r="P920" s="51" t="s">
        <v>1474</v>
      </c>
      <c r="Q920" s="36"/>
      <c r="R920" s="36" t="str">
        <f t="shared" si="99"/>
        <v/>
      </c>
      <c r="S920" s="15"/>
      <c r="T920" s="15"/>
      <c r="U920" s="473"/>
      <c r="V920" s="473"/>
      <c r="W920" s="15"/>
      <c r="X920" s="15"/>
      <c r="Y920" s="15"/>
      <c r="Z920" s="15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</row>
    <row r="921" spans="1:42" s="17" customFormat="1" ht="12.75" hidden="1" customHeight="1">
      <c r="A921" s="63" t="s">
        <v>274</v>
      </c>
      <c r="B921" s="72"/>
      <c r="C921" s="144" t="s">
        <v>1946</v>
      </c>
      <c r="D921" s="46"/>
      <c r="E921" s="264"/>
      <c r="F921" s="265"/>
      <c r="G921" s="266"/>
      <c r="H921" s="267"/>
      <c r="I921" s="268"/>
      <c r="J921" s="265"/>
      <c r="K921" s="265"/>
      <c r="L921" s="269"/>
      <c r="M921" s="264">
        <f t="shared" si="98"/>
        <v>0</v>
      </c>
      <c r="N921" s="269">
        <f t="shared" si="98"/>
        <v>0</v>
      </c>
      <c r="O921" s="36"/>
      <c r="P921" s="51" t="s">
        <v>1474</v>
      </c>
      <c r="Q921" s="36"/>
      <c r="R921" s="36" t="str">
        <f t="shared" si="99"/>
        <v/>
      </c>
      <c r="S921" s="15"/>
      <c r="T921" s="15"/>
      <c r="U921" s="473"/>
      <c r="V921" s="473"/>
      <c r="W921" s="15"/>
      <c r="X921" s="15"/>
      <c r="Y921" s="15"/>
      <c r="Z921" s="15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</row>
    <row r="922" spans="1:42" s="17" customFormat="1" ht="12.75" hidden="1" customHeight="1">
      <c r="A922" s="63" t="s">
        <v>275</v>
      </c>
      <c r="B922" s="72"/>
      <c r="C922" s="435" t="s">
        <v>276</v>
      </c>
      <c r="D922" s="46"/>
      <c r="E922" s="264"/>
      <c r="F922" s="265"/>
      <c r="G922" s="266"/>
      <c r="H922" s="267"/>
      <c r="I922" s="268"/>
      <c r="J922" s="265"/>
      <c r="K922" s="265"/>
      <c r="L922" s="269"/>
      <c r="M922" s="264">
        <f t="shared" si="98"/>
        <v>0</v>
      </c>
      <c r="N922" s="269">
        <f t="shared" si="98"/>
        <v>0</v>
      </c>
      <c r="O922" s="36"/>
      <c r="P922" s="51" t="s">
        <v>1474</v>
      </c>
      <c r="Q922" s="36"/>
      <c r="R922" s="36" t="str">
        <f t="shared" si="99"/>
        <v/>
      </c>
      <c r="S922" s="15"/>
      <c r="T922" s="15"/>
      <c r="U922" s="473"/>
      <c r="V922" s="473"/>
      <c r="W922" s="15"/>
      <c r="X922" s="15"/>
      <c r="Y922" s="15"/>
      <c r="Z922" s="15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</row>
    <row r="923" spans="1:42" s="17" customFormat="1" ht="12.75" customHeight="1">
      <c r="A923" s="63" t="s">
        <v>277</v>
      </c>
      <c r="B923" s="72"/>
      <c r="C923" s="144" t="s">
        <v>278</v>
      </c>
      <c r="D923" s="46"/>
      <c r="E923" s="264">
        <v>1</v>
      </c>
      <c r="F923" s="265">
        <v>4186</v>
      </c>
      <c r="G923" s="266">
        <v>20091</v>
      </c>
      <c r="H923" s="267">
        <v>1</v>
      </c>
      <c r="I923" s="268">
        <v>45</v>
      </c>
      <c r="J923" s="265">
        <v>190</v>
      </c>
      <c r="K923" s="265"/>
      <c r="L923" s="269"/>
      <c r="M923" s="264">
        <f t="shared" si="98"/>
        <v>45</v>
      </c>
      <c r="N923" s="269">
        <f t="shared" si="98"/>
        <v>190</v>
      </c>
      <c r="O923" s="36"/>
      <c r="P923" s="51" t="s">
        <v>1474</v>
      </c>
      <c r="Q923" s="36"/>
      <c r="R923" s="36" t="str">
        <f t="shared" si="99"/>
        <v>M</v>
      </c>
      <c r="S923" s="15"/>
      <c r="T923" s="15"/>
      <c r="U923" s="473"/>
      <c r="V923" s="473"/>
      <c r="W923" s="15"/>
      <c r="X923" s="15"/>
      <c r="Y923" s="15"/>
      <c r="Z923" s="15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</row>
    <row r="924" spans="1:42" s="17" customFormat="1" ht="12.75" customHeight="1">
      <c r="A924" s="63" t="s">
        <v>279</v>
      </c>
      <c r="B924" s="72"/>
      <c r="C924" s="144" t="s">
        <v>1850</v>
      </c>
      <c r="D924" s="46"/>
      <c r="E924" s="264">
        <v>1</v>
      </c>
      <c r="F924" s="265">
        <v>1901</v>
      </c>
      <c r="G924" s="266">
        <v>9125</v>
      </c>
      <c r="H924" s="267">
        <v>1</v>
      </c>
      <c r="I924" s="268">
        <v>94</v>
      </c>
      <c r="J924" s="265">
        <v>325</v>
      </c>
      <c r="K924" s="265"/>
      <c r="L924" s="269"/>
      <c r="M924" s="264">
        <f t="shared" si="98"/>
        <v>94</v>
      </c>
      <c r="N924" s="269">
        <f t="shared" si="98"/>
        <v>325</v>
      </c>
      <c r="O924" s="36"/>
      <c r="P924" s="51" t="s">
        <v>1474</v>
      </c>
      <c r="Q924" s="36"/>
      <c r="R924" s="36" t="str">
        <f t="shared" si="99"/>
        <v>M</v>
      </c>
      <c r="S924" s="15"/>
      <c r="T924" s="15"/>
      <c r="U924" s="473"/>
      <c r="V924" s="473"/>
      <c r="W924" s="15"/>
      <c r="X924" s="15"/>
      <c r="Y924" s="15"/>
      <c r="Z924" s="15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</row>
    <row r="925" spans="1:42" s="17" customFormat="1" ht="12.75" customHeight="1">
      <c r="A925" s="63" t="s">
        <v>280</v>
      </c>
      <c r="B925" s="72"/>
      <c r="C925" s="144" t="s">
        <v>1987</v>
      </c>
      <c r="D925" s="46"/>
      <c r="E925" s="264">
        <v>7</v>
      </c>
      <c r="F925" s="265">
        <v>4911</v>
      </c>
      <c r="G925" s="266">
        <v>23574</v>
      </c>
      <c r="H925" s="267">
        <v>7</v>
      </c>
      <c r="I925" s="268">
        <v>150</v>
      </c>
      <c r="J925" s="265">
        <v>720</v>
      </c>
      <c r="K925" s="265"/>
      <c r="L925" s="269"/>
      <c r="M925" s="264">
        <f t="shared" si="98"/>
        <v>150</v>
      </c>
      <c r="N925" s="269">
        <f t="shared" si="98"/>
        <v>720</v>
      </c>
      <c r="O925" s="36"/>
      <c r="P925" s="51" t="s">
        <v>1474</v>
      </c>
      <c r="Q925" s="36"/>
      <c r="R925" s="36" t="str">
        <f t="shared" si="99"/>
        <v>M</v>
      </c>
      <c r="S925" s="15"/>
      <c r="T925" s="15"/>
      <c r="U925" s="473"/>
      <c r="V925" s="473"/>
      <c r="W925" s="15"/>
      <c r="X925" s="15"/>
      <c r="Y925" s="15"/>
      <c r="Z925" s="15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</row>
    <row r="926" spans="1:42" s="17" customFormat="1" ht="12.75" customHeight="1">
      <c r="A926" s="63" t="s">
        <v>281</v>
      </c>
      <c r="B926" s="72"/>
      <c r="C926" s="144" t="s">
        <v>282</v>
      </c>
      <c r="D926" s="46"/>
      <c r="E926" s="264">
        <v>5</v>
      </c>
      <c r="F926" s="265">
        <v>2176</v>
      </c>
      <c r="G926" s="266">
        <v>10443</v>
      </c>
      <c r="H926" s="267">
        <v>5</v>
      </c>
      <c r="I926" s="268">
        <v>81</v>
      </c>
      <c r="J926" s="265">
        <v>418</v>
      </c>
      <c r="K926" s="265">
        <v>9</v>
      </c>
      <c r="L926" s="269">
        <v>44</v>
      </c>
      <c r="M926" s="264">
        <f t="shared" si="98"/>
        <v>90</v>
      </c>
      <c r="N926" s="269">
        <f t="shared" si="98"/>
        <v>462</v>
      </c>
      <c r="O926" s="36"/>
      <c r="P926" s="51" t="s">
        <v>1474</v>
      </c>
      <c r="Q926" s="36"/>
      <c r="R926" s="36" t="str">
        <f t="shared" si="99"/>
        <v>M</v>
      </c>
      <c r="S926" s="15"/>
      <c r="T926" s="15"/>
      <c r="U926" s="473"/>
      <c r="V926" s="473"/>
      <c r="W926" s="15"/>
      <c r="X926" s="15"/>
      <c r="Y926" s="15"/>
      <c r="Z926" s="15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</row>
    <row r="927" spans="1:42" s="17" customFormat="1" ht="12.75" hidden="1" customHeight="1">
      <c r="A927" s="63" t="s">
        <v>283</v>
      </c>
      <c r="B927" s="72"/>
      <c r="C927" s="144" t="s">
        <v>284</v>
      </c>
      <c r="D927" s="46"/>
      <c r="E927" s="264"/>
      <c r="F927" s="265"/>
      <c r="G927" s="266"/>
      <c r="H927" s="267"/>
      <c r="I927" s="268"/>
      <c r="J927" s="265"/>
      <c r="K927" s="265"/>
      <c r="L927" s="269"/>
      <c r="M927" s="264">
        <f t="shared" si="98"/>
        <v>0</v>
      </c>
      <c r="N927" s="269">
        <f t="shared" si="98"/>
        <v>0</v>
      </c>
      <c r="O927" s="36"/>
      <c r="P927" s="51" t="s">
        <v>1474</v>
      </c>
      <c r="Q927" s="36"/>
      <c r="R927" s="36" t="str">
        <f t="shared" si="99"/>
        <v/>
      </c>
      <c r="S927" s="15"/>
      <c r="T927" s="15"/>
      <c r="U927" s="473"/>
      <c r="V927" s="473"/>
      <c r="W927" s="15"/>
      <c r="X927" s="15"/>
      <c r="Y927" s="15"/>
      <c r="Z927" s="15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  <c r="AP927" s="16"/>
    </row>
    <row r="928" spans="1:42" s="17" customFormat="1" ht="12.75" hidden="1" customHeight="1">
      <c r="A928" s="63" t="s">
        <v>285</v>
      </c>
      <c r="B928" s="72"/>
      <c r="C928" s="144" t="s">
        <v>666</v>
      </c>
      <c r="D928" s="46"/>
      <c r="E928" s="264"/>
      <c r="F928" s="265"/>
      <c r="G928" s="266"/>
      <c r="H928" s="267"/>
      <c r="I928" s="268"/>
      <c r="J928" s="265"/>
      <c r="K928" s="265"/>
      <c r="L928" s="269"/>
      <c r="M928" s="264">
        <f t="shared" si="98"/>
        <v>0</v>
      </c>
      <c r="N928" s="269">
        <f t="shared" si="98"/>
        <v>0</v>
      </c>
      <c r="O928" s="36"/>
      <c r="P928" s="51" t="s">
        <v>1474</v>
      </c>
      <c r="Q928" s="36"/>
      <c r="R928" s="36" t="str">
        <f t="shared" si="99"/>
        <v/>
      </c>
      <c r="S928" s="15"/>
      <c r="T928" s="15"/>
      <c r="U928" s="473"/>
      <c r="V928" s="473"/>
      <c r="W928" s="15"/>
      <c r="X928" s="15"/>
      <c r="Y928" s="15"/>
      <c r="Z928" s="15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</row>
    <row r="929" spans="1:42" s="17" customFormat="1" ht="12.75" customHeight="1">
      <c r="A929" s="63" t="s">
        <v>209</v>
      </c>
      <c r="B929" s="72"/>
      <c r="C929" s="73" t="s">
        <v>210</v>
      </c>
      <c r="D929" s="46"/>
      <c r="E929" s="264">
        <v>3</v>
      </c>
      <c r="F929" s="265">
        <v>20165</v>
      </c>
      <c r="G929" s="266">
        <v>96792</v>
      </c>
      <c r="H929" s="267">
        <v>3</v>
      </c>
      <c r="I929" s="268">
        <v>68</v>
      </c>
      <c r="J929" s="265">
        <v>304</v>
      </c>
      <c r="K929" s="265"/>
      <c r="L929" s="269"/>
      <c r="M929" s="264">
        <f t="shared" si="98"/>
        <v>68</v>
      </c>
      <c r="N929" s="269">
        <f t="shared" si="98"/>
        <v>304</v>
      </c>
      <c r="O929" s="36"/>
      <c r="P929" s="51" t="s">
        <v>1473</v>
      </c>
      <c r="Q929" s="36"/>
      <c r="R929" s="36" t="str">
        <f t="shared" si="99"/>
        <v>C</v>
      </c>
      <c r="S929" s="15"/>
      <c r="T929" s="15"/>
      <c r="U929" s="473"/>
      <c r="V929" s="473"/>
      <c r="W929" s="15"/>
      <c r="X929" s="15"/>
      <c r="Y929" s="15"/>
      <c r="Z929" s="15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  <c r="AO929" s="16"/>
      <c r="AP929" s="16"/>
    </row>
    <row r="930" spans="1:42" s="17" customFormat="1" ht="12.75" hidden="1" customHeight="1">
      <c r="A930" s="63" t="s">
        <v>667</v>
      </c>
      <c r="B930" s="72"/>
      <c r="C930" s="144" t="s">
        <v>668</v>
      </c>
      <c r="D930" s="46"/>
      <c r="E930" s="264"/>
      <c r="F930" s="265"/>
      <c r="G930" s="266"/>
      <c r="H930" s="267"/>
      <c r="I930" s="268"/>
      <c r="J930" s="265"/>
      <c r="K930" s="265"/>
      <c r="L930" s="269"/>
      <c r="M930" s="264">
        <f t="shared" si="98"/>
        <v>0</v>
      </c>
      <c r="N930" s="269">
        <f t="shared" si="98"/>
        <v>0</v>
      </c>
      <c r="O930" s="36"/>
      <c r="P930" s="51" t="s">
        <v>1474</v>
      </c>
      <c r="Q930" s="36"/>
      <c r="R930" s="36" t="str">
        <f t="shared" si="99"/>
        <v/>
      </c>
      <c r="S930" s="15"/>
      <c r="T930" s="15"/>
      <c r="U930" s="473"/>
      <c r="V930" s="473"/>
      <c r="W930" s="15"/>
      <c r="X930" s="15"/>
      <c r="Y930" s="15"/>
      <c r="Z930" s="15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</row>
    <row r="931" spans="1:42" s="17" customFormat="1" ht="12.75" customHeight="1">
      <c r="A931" s="63" t="s">
        <v>669</v>
      </c>
      <c r="B931" s="72"/>
      <c r="C931" s="144" t="s">
        <v>670</v>
      </c>
      <c r="D931" s="46"/>
      <c r="E931" s="264">
        <v>16</v>
      </c>
      <c r="F931" s="265">
        <v>6006</v>
      </c>
      <c r="G931" s="266">
        <v>28828</v>
      </c>
      <c r="H931" s="267">
        <v>17</v>
      </c>
      <c r="I931" s="268">
        <v>709</v>
      </c>
      <c r="J931" s="265">
        <v>3352</v>
      </c>
      <c r="K931" s="265"/>
      <c r="L931" s="269"/>
      <c r="M931" s="264">
        <f t="shared" si="98"/>
        <v>709</v>
      </c>
      <c r="N931" s="269">
        <f t="shared" si="98"/>
        <v>3352</v>
      </c>
      <c r="O931" s="36"/>
      <c r="P931" s="51" t="s">
        <v>1474</v>
      </c>
      <c r="Q931" s="36"/>
      <c r="R931" s="36" t="str">
        <f t="shared" si="99"/>
        <v>M</v>
      </c>
      <c r="S931" s="15"/>
      <c r="T931" s="15"/>
      <c r="U931" s="473"/>
      <c r="V931" s="473"/>
      <c r="W931" s="15"/>
      <c r="X931" s="15"/>
      <c r="Y931" s="15"/>
      <c r="Z931" s="15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</row>
    <row r="932" spans="1:42" s="17" customFormat="1" ht="12.75" customHeight="1">
      <c r="A932" s="63" t="s">
        <v>671</v>
      </c>
      <c r="B932" s="72"/>
      <c r="C932" s="144" t="s">
        <v>672</v>
      </c>
      <c r="D932" s="46"/>
      <c r="E932" s="264">
        <v>12</v>
      </c>
      <c r="F932" s="265">
        <v>9355</v>
      </c>
      <c r="G932" s="266">
        <v>44902</v>
      </c>
      <c r="H932" s="267">
        <v>31</v>
      </c>
      <c r="I932" s="268">
        <v>944</v>
      </c>
      <c r="J932" s="265">
        <v>4538</v>
      </c>
      <c r="K932" s="265">
        <v>313</v>
      </c>
      <c r="L932" s="269">
        <v>1503</v>
      </c>
      <c r="M932" s="264">
        <f t="shared" si="98"/>
        <v>1257</v>
      </c>
      <c r="N932" s="269">
        <f t="shared" si="98"/>
        <v>6041</v>
      </c>
      <c r="O932" s="36"/>
      <c r="P932" s="51" t="s">
        <v>1474</v>
      </c>
      <c r="Q932" s="36"/>
      <c r="R932" s="36" t="str">
        <f t="shared" si="99"/>
        <v>M</v>
      </c>
      <c r="S932" s="15"/>
      <c r="T932" s="15"/>
      <c r="U932" s="473"/>
      <c r="V932" s="473"/>
      <c r="W932" s="15"/>
      <c r="X932" s="15"/>
      <c r="Y932" s="15"/>
      <c r="Z932" s="15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</row>
    <row r="933" spans="1:42" s="17" customFormat="1" ht="12.75" customHeight="1">
      <c r="A933" s="63" t="s">
        <v>673</v>
      </c>
      <c r="B933" s="72"/>
      <c r="C933" s="144" t="s">
        <v>674</v>
      </c>
      <c r="D933" s="46"/>
      <c r="E933" s="264">
        <v>4</v>
      </c>
      <c r="F933" s="265">
        <v>14287</v>
      </c>
      <c r="G933" s="266">
        <v>68578</v>
      </c>
      <c r="H933" s="267">
        <v>3</v>
      </c>
      <c r="I933" s="268">
        <v>473</v>
      </c>
      <c r="J933" s="265">
        <v>2270</v>
      </c>
      <c r="K933" s="265"/>
      <c r="L933" s="269"/>
      <c r="M933" s="264">
        <f t="shared" si="98"/>
        <v>473</v>
      </c>
      <c r="N933" s="269">
        <f t="shared" si="98"/>
        <v>2270</v>
      </c>
      <c r="O933" s="36"/>
      <c r="P933" s="51" t="s">
        <v>1474</v>
      </c>
      <c r="Q933" s="36"/>
      <c r="R933" s="36" t="str">
        <f t="shared" si="99"/>
        <v>M</v>
      </c>
      <c r="S933" s="15"/>
      <c r="T933" s="15"/>
      <c r="U933" s="473"/>
      <c r="V933" s="473"/>
      <c r="W933" s="15"/>
      <c r="X933" s="15"/>
      <c r="Y933" s="15"/>
      <c r="Z933" s="15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</row>
    <row r="934" spans="1:42" s="17" customFormat="1" ht="12.75" customHeight="1" thickBot="1">
      <c r="A934" s="63" t="s">
        <v>675</v>
      </c>
      <c r="B934" s="74"/>
      <c r="C934" s="167" t="s">
        <v>676</v>
      </c>
      <c r="D934" s="46"/>
      <c r="E934" s="264">
        <v>7</v>
      </c>
      <c r="F934" s="265">
        <v>6558</v>
      </c>
      <c r="G934" s="266">
        <v>31477</v>
      </c>
      <c r="H934" s="267">
        <v>7</v>
      </c>
      <c r="I934" s="268">
        <v>215</v>
      </c>
      <c r="J934" s="265">
        <v>965</v>
      </c>
      <c r="K934" s="265"/>
      <c r="L934" s="269"/>
      <c r="M934" s="264">
        <f t="shared" si="98"/>
        <v>215</v>
      </c>
      <c r="N934" s="269">
        <f t="shared" si="98"/>
        <v>965</v>
      </c>
      <c r="O934" s="36"/>
      <c r="P934" s="51" t="s">
        <v>1474</v>
      </c>
      <c r="Q934" s="36"/>
      <c r="R934" s="36" t="str">
        <f t="shared" si="99"/>
        <v>M</v>
      </c>
      <c r="S934" s="15"/>
      <c r="T934" s="15"/>
      <c r="U934" s="473"/>
      <c r="V934" s="473"/>
      <c r="W934" s="15"/>
      <c r="X934" s="15"/>
      <c r="Y934" s="15"/>
      <c r="Z934" s="15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  <c r="AO934" s="16"/>
      <c r="AP934" s="16"/>
    </row>
    <row r="935" spans="1:42" s="18" customFormat="1" ht="15.75" customHeight="1">
      <c r="A935" s="63" t="s">
        <v>677</v>
      </c>
      <c r="B935" s="885" t="s">
        <v>678</v>
      </c>
      <c r="C935" s="886"/>
      <c r="D935" s="25"/>
      <c r="E935" s="331">
        <f t="shared" ref="E935:N935" si="100">SUM(E936:E989)</f>
        <v>82</v>
      </c>
      <c r="F935" s="332">
        <f t="shared" si="100"/>
        <v>565706</v>
      </c>
      <c r="G935" s="333">
        <f t="shared" si="100"/>
        <v>2504844</v>
      </c>
      <c r="H935" s="334">
        <f t="shared" si="100"/>
        <v>121</v>
      </c>
      <c r="I935" s="364">
        <f t="shared" si="100"/>
        <v>9629</v>
      </c>
      <c r="J935" s="332">
        <f t="shared" si="100"/>
        <v>44991</v>
      </c>
      <c r="K935" s="332">
        <f t="shared" si="100"/>
        <v>0</v>
      </c>
      <c r="L935" s="335">
        <f t="shared" si="100"/>
        <v>0</v>
      </c>
      <c r="M935" s="364">
        <f t="shared" si="100"/>
        <v>9629</v>
      </c>
      <c r="N935" s="335">
        <f t="shared" si="100"/>
        <v>44991</v>
      </c>
      <c r="O935" s="36"/>
      <c r="P935" s="51" t="s">
        <v>1500</v>
      </c>
      <c r="Q935" s="36"/>
      <c r="R935" s="36" t="str">
        <f t="shared" si="99"/>
        <v>P</v>
      </c>
      <c r="S935" s="15"/>
      <c r="T935" s="15"/>
      <c r="U935" s="473"/>
      <c r="V935" s="473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</row>
    <row r="936" spans="1:42" s="17" customFormat="1" ht="12.75" hidden="1" customHeight="1">
      <c r="A936" s="63" t="s">
        <v>689</v>
      </c>
      <c r="B936" s="72"/>
      <c r="C936" s="144" t="s">
        <v>2548</v>
      </c>
      <c r="D936" s="46"/>
      <c r="E936" s="264"/>
      <c r="F936" s="265"/>
      <c r="G936" s="266"/>
      <c r="H936" s="267"/>
      <c r="I936" s="268"/>
      <c r="J936" s="265"/>
      <c r="K936" s="265"/>
      <c r="L936" s="269"/>
      <c r="M936" s="264">
        <f t="shared" ref="M936:N989" si="101">I936+K936</f>
        <v>0</v>
      </c>
      <c r="N936" s="269">
        <f t="shared" si="101"/>
        <v>0</v>
      </c>
      <c r="O936" s="36"/>
      <c r="P936" s="51" t="s">
        <v>1474</v>
      </c>
      <c r="Q936" s="36"/>
      <c r="R936" s="36" t="str">
        <f t="shared" si="99"/>
        <v/>
      </c>
      <c r="S936" s="15"/>
      <c r="T936" s="15"/>
      <c r="U936" s="473"/>
      <c r="V936" s="473"/>
      <c r="W936" s="15"/>
      <c r="X936" s="15"/>
      <c r="Y936" s="15"/>
      <c r="Z936" s="15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</row>
    <row r="937" spans="1:42" s="17" customFormat="1" ht="12.75" hidden="1" customHeight="1">
      <c r="A937" s="63" t="s">
        <v>690</v>
      </c>
      <c r="B937" s="72"/>
      <c r="C937" s="144" t="s">
        <v>691</v>
      </c>
      <c r="D937" s="46"/>
      <c r="E937" s="264"/>
      <c r="F937" s="265"/>
      <c r="G937" s="266"/>
      <c r="H937" s="267"/>
      <c r="I937" s="268"/>
      <c r="J937" s="265"/>
      <c r="K937" s="265"/>
      <c r="L937" s="269"/>
      <c r="M937" s="264">
        <f t="shared" si="101"/>
        <v>0</v>
      </c>
      <c r="N937" s="269">
        <f t="shared" si="101"/>
        <v>0</v>
      </c>
      <c r="O937" s="36"/>
      <c r="P937" s="51" t="s">
        <v>1474</v>
      </c>
      <c r="Q937" s="36"/>
      <c r="R937" s="36" t="str">
        <f t="shared" si="99"/>
        <v/>
      </c>
      <c r="S937" s="15"/>
      <c r="T937" s="15"/>
      <c r="U937" s="473"/>
      <c r="V937" s="473"/>
      <c r="W937" s="15"/>
      <c r="X937" s="15"/>
      <c r="Y937" s="15"/>
      <c r="Z937" s="15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  <c r="AP937" s="16"/>
    </row>
    <row r="938" spans="1:42" s="17" customFormat="1" ht="12.75" hidden="1" customHeight="1">
      <c r="A938" s="63" t="s">
        <v>692</v>
      </c>
      <c r="B938" s="72"/>
      <c r="C938" s="144" t="s">
        <v>693</v>
      </c>
      <c r="D938" s="46"/>
      <c r="E938" s="264"/>
      <c r="F938" s="265"/>
      <c r="G938" s="266"/>
      <c r="H938" s="267"/>
      <c r="I938" s="268"/>
      <c r="J938" s="265"/>
      <c r="K938" s="265"/>
      <c r="L938" s="269"/>
      <c r="M938" s="264">
        <f t="shared" si="101"/>
        <v>0</v>
      </c>
      <c r="N938" s="269">
        <f t="shared" si="101"/>
        <v>0</v>
      </c>
      <c r="O938" s="36"/>
      <c r="P938" s="51" t="s">
        <v>1474</v>
      </c>
      <c r="Q938" s="36"/>
      <c r="R938" s="36" t="str">
        <f t="shared" si="99"/>
        <v/>
      </c>
      <c r="S938" s="15"/>
      <c r="T938" s="15"/>
      <c r="U938" s="473"/>
      <c r="V938" s="473"/>
      <c r="W938" s="15"/>
      <c r="X938" s="15"/>
      <c r="Y938" s="15"/>
      <c r="Z938" s="15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</row>
    <row r="939" spans="1:42" s="17" customFormat="1" ht="12.75" hidden="1" customHeight="1">
      <c r="A939" s="63" t="s">
        <v>694</v>
      </c>
      <c r="B939" s="72"/>
      <c r="C939" s="144" t="s">
        <v>695</v>
      </c>
      <c r="D939" s="46"/>
      <c r="E939" s="264"/>
      <c r="F939" s="265"/>
      <c r="G939" s="266"/>
      <c r="H939" s="267"/>
      <c r="I939" s="268"/>
      <c r="J939" s="265"/>
      <c r="K939" s="265"/>
      <c r="L939" s="269"/>
      <c r="M939" s="264">
        <f t="shared" si="101"/>
        <v>0</v>
      </c>
      <c r="N939" s="269">
        <f t="shared" si="101"/>
        <v>0</v>
      </c>
      <c r="O939" s="36"/>
      <c r="P939" s="51" t="s">
        <v>1474</v>
      </c>
      <c r="Q939" s="36"/>
      <c r="R939" s="36" t="str">
        <f t="shared" si="99"/>
        <v/>
      </c>
      <c r="S939" s="15"/>
      <c r="T939" s="15"/>
      <c r="U939" s="473"/>
      <c r="V939" s="473"/>
      <c r="W939" s="15"/>
      <c r="X939" s="15"/>
      <c r="Y939" s="15"/>
      <c r="Z939" s="15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  <c r="AO939" s="16"/>
      <c r="AP939" s="16"/>
    </row>
    <row r="940" spans="1:42" s="17" customFormat="1" ht="12.75" hidden="1" customHeight="1">
      <c r="A940" s="63" t="s">
        <v>696</v>
      </c>
      <c r="B940" s="72"/>
      <c r="C940" s="144" t="s">
        <v>697</v>
      </c>
      <c r="D940" s="46"/>
      <c r="E940" s="264"/>
      <c r="F940" s="265"/>
      <c r="G940" s="266"/>
      <c r="H940" s="267"/>
      <c r="I940" s="268"/>
      <c r="J940" s="265"/>
      <c r="K940" s="265"/>
      <c r="L940" s="269"/>
      <c r="M940" s="264">
        <f t="shared" si="101"/>
        <v>0</v>
      </c>
      <c r="N940" s="269">
        <f t="shared" si="101"/>
        <v>0</v>
      </c>
      <c r="O940" s="36"/>
      <c r="P940" s="51" t="s">
        <v>1474</v>
      </c>
      <c r="Q940" s="36"/>
      <c r="R940" s="36" t="str">
        <f t="shared" si="99"/>
        <v/>
      </c>
      <c r="S940" s="15"/>
      <c r="T940" s="15"/>
      <c r="U940" s="473"/>
      <c r="V940" s="473"/>
      <c r="W940" s="15"/>
      <c r="X940" s="15"/>
      <c r="Y940" s="15"/>
      <c r="Z940" s="15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</row>
    <row r="941" spans="1:42" s="17" customFormat="1" ht="12.75" hidden="1" customHeight="1">
      <c r="A941" s="63" t="s">
        <v>698</v>
      </c>
      <c r="B941" s="72"/>
      <c r="C941" s="144" t="s">
        <v>699</v>
      </c>
      <c r="D941" s="46"/>
      <c r="E941" s="264"/>
      <c r="F941" s="265"/>
      <c r="G941" s="266"/>
      <c r="H941" s="267"/>
      <c r="I941" s="268"/>
      <c r="J941" s="265"/>
      <c r="K941" s="265"/>
      <c r="L941" s="269"/>
      <c r="M941" s="264">
        <f t="shared" si="101"/>
        <v>0</v>
      </c>
      <c r="N941" s="269">
        <f t="shared" si="101"/>
        <v>0</v>
      </c>
      <c r="O941" s="36"/>
      <c r="P941" s="51" t="s">
        <v>1474</v>
      </c>
      <c r="Q941" s="36"/>
      <c r="R941" s="36" t="str">
        <f t="shared" si="99"/>
        <v/>
      </c>
      <c r="S941" s="15"/>
      <c r="T941" s="15"/>
      <c r="U941" s="473"/>
      <c r="V941" s="473"/>
      <c r="W941" s="15"/>
      <c r="X941" s="15"/>
      <c r="Y941" s="15"/>
      <c r="Z941" s="15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  <c r="AP941" s="16"/>
    </row>
    <row r="942" spans="1:42" s="17" customFormat="1" ht="12.75" hidden="1" customHeight="1">
      <c r="A942" s="63" t="s">
        <v>700</v>
      </c>
      <c r="B942" s="72"/>
      <c r="C942" s="144" t="s">
        <v>701</v>
      </c>
      <c r="D942" s="46"/>
      <c r="E942" s="264"/>
      <c r="F942" s="265"/>
      <c r="G942" s="266"/>
      <c r="H942" s="267"/>
      <c r="I942" s="268"/>
      <c r="J942" s="265"/>
      <c r="K942" s="265"/>
      <c r="L942" s="269"/>
      <c r="M942" s="264">
        <f t="shared" si="101"/>
        <v>0</v>
      </c>
      <c r="N942" s="269">
        <f t="shared" si="101"/>
        <v>0</v>
      </c>
      <c r="O942" s="36"/>
      <c r="P942" s="51" t="s">
        <v>1474</v>
      </c>
      <c r="Q942" s="36"/>
      <c r="R942" s="36" t="str">
        <f t="shared" si="99"/>
        <v/>
      </c>
      <c r="S942" s="15"/>
      <c r="T942" s="15"/>
      <c r="U942" s="473"/>
      <c r="V942" s="473"/>
      <c r="W942" s="15"/>
      <c r="X942" s="15"/>
      <c r="Y942" s="15"/>
      <c r="Z942" s="15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  <c r="AP942" s="16"/>
    </row>
    <row r="943" spans="1:42" s="17" customFormat="1" ht="12.75" customHeight="1">
      <c r="A943" s="63" t="s">
        <v>702</v>
      </c>
      <c r="B943" s="72"/>
      <c r="C943" s="144" t="s">
        <v>703</v>
      </c>
      <c r="D943" s="46"/>
      <c r="E943" s="264">
        <v>8</v>
      </c>
      <c r="F943" s="265">
        <v>15486</v>
      </c>
      <c r="G943" s="266">
        <v>71237</v>
      </c>
      <c r="H943" s="267">
        <v>12</v>
      </c>
      <c r="I943" s="268">
        <v>769</v>
      </c>
      <c r="J943" s="265">
        <v>3426</v>
      </c>
      <c r="K943" s="265"/>
      <c r="L943" s="269"/>
      <c r="M943" s="264">
        <f t="shared" si="101"/>
        <v>769</v>
      </c>
      <c r="N943" s="269">
        <f t="shared" si="101"/>
        <v>3426</v>
      </c>
      <c r="O943" s="36"/>
      <c r="P943" s="51" t="s">
        <v>1474</v>
      </c>
      <c r="Q943" s="36"/>
      <c r="R943" s="36" t="str">
        <f t="shared" si="99"/>
        <v>M</v>
      </c>
      <c r="S943" s="15"/>
      <c r="T943" s="15"/>
      <c r="U943" s="473"/>
      <c r="V943" s="473"/>
      <c r="W943" s="15"/>
      <c r="X943" s="15"/>
      <c r="Y943" s="15"/>
      <c r="Z943" s="15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  <c r="AO943" s="16"/>
      <c r="AP943" s="16"/>
    </row>
    <row r="944" spans="1:42" s="17" customFormat="1" ht="12.75" hidden="1" customHeight="1">
      <c r="A944" s="63" t="s">
        <v>704</v>
      </c>
      <c r="B944" s="72"/>
      <c r="C944" s="144" t="s">
        <v>705</v>
      </c>
      <c r="D944" s="46"/>
      <c r="E944" s="264"/>
      <c r="F944" s="265"/>
      <c r="G944" s="266"/>
      <c r="H944" s="267"/>
      <c r="I944" s="268"/>
      <c r="J944" s="265"/>
      <c r="K944" s="265"/>
      <c r="L944" s="269"/>
      <c r="M944" s="264">
        <f t="shared" si="101"/>
        <v>0</v>
      </c>
      <c r="N944" s="269">
        <f t="shared" si="101"/>
        <v>0</v>
      </c>
      <c r="O944" s="36"/>
      <c r="P944" s="51" t="s">
        <v>1474</v>
      </c>
      <c r="Q944" s="36"/>
      <c r="R944" s="36" t="str">
        <f t="shared" si="99"/>
        <v/>
      </c>
      <c r="S944" s="15"/>
      <c r="T944" s="15"/>
      <c r="U944" s="473"/>
      <c r="V944" s="473"/>
      <c r="W944" s="15"/>
      <c r="X944" s="15"/>
      <c r="Y944" s="15"/>
      <c r="Z944" s="15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  <c r="AP944" s="16"/>
    </row>
    <row r="945" spans="1:42" s="17" customFormat="1" ht="12.75" hidden="1" customHeight="1">
      <c r="A945" s="63" t="s">
        <v>706</v>
      </c>
      <c r="B945" s="72"/>
      <c r="C945" s="144" t="s">
        <v>707</v>
      </c>
      <c r="D945" s="46"/>
      <c r="E945" s="264"/>
      <c r="F945" s="265"/>
      <c r="G945" s="266"/>
      <c r="H945" s="267"/>
      <c r="I945" s="268"/>
      <c r="J945" s="265"/>
      <c r="K945" s="265"/>
      <c r="L945" s="269"/>
      <c r="M945" s="264">
        <f t="shared" si="101"/>
        <v>0</v>
      </c>
      <c r="N945" s="269">
        <f t="shared" si="101"/>
        <v>0</v>
      </c>
      <c r="O945" s="36"/>
      <c r="P945" s="51" t="s">
        <v>1474</v>
      </c>
      <c r="Q945" s="36"/>
      <c r="R945" s="36" t="str">
        <f t="shared" si="99"/>
        <v/>
      </c>
      <c r="S945" s="15"/>
      <c r="T945" s="15"/>
      <c r="U945" s="473"/>
      <c r="V945" s="473"/>
      <c r="W945" s="15"/>
      <c r="X945" s="15"/>
      <c r="Y945" s="15"/>
      <c r="Z945" s="15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  <c r="AO945" s="16"/>
      <c r="AP945" s="16"/>
    </row>
    <row r="946" spans="1:42" s="17" customFormat="1" ht="12.75" customHeight="1">
      <c r="A946" s="63" t="s">
        <v>708</v>
      </c>
      <c r="B946" s="72"/>
      <c r="C946" s="144" t="s">
        <v>709</v>
      </c>
      <c r="D946" s="46"/>
      <c r="E946" s="264">
        <v>1</v>
      </c>
      <c r="F946" s="265">
        <v>15198</v>
      </c>
      <c r="G946" s="266">
        <v>69911</v>
      </c>
      <c r="H946" s="267">
        <v>1</v>
      </c>
      <c r="I946" s="268">
        <v>616</v>
      </c>
      <c r="J946" s="265">
        <v>3080</v>
      </c>
      <c r="K946" s="265"/>
      <c r="L946" s="269"/>
      <c r="M946" s="264">
        <f t="shared" si="101"/>
        <v>616</v>
      </c>
      <c r="N946" s="269">
        <f t="shared" si="101"/>
        <v>3080</v>
      </c>
      <c r="O946" s="36"/>
      <c r="P946" s="51" t="s">
        <v>1474</v>
      </c>
      <c r="Q946" s="36"/>
      <c r="R946" s="36" t="str">
        <f t="shared" si="99"/>
        <v>M</v>
      </c>
      <c r="S946" s="15"/>
      <c r="T946" s="15"/>
      <c r="U946" s="473"/>
      <c r="V946" s="473"/>
      <c r="W946" s="15"/>
      <c r="X946" s="15"/>
      <c r="Y946" s="15"/>
      <c r="Z946" s="15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  <c r="AP946" s="16"/>
    </row>
    <row r="947" spans="1:42" s="17" customFormat="1" ht="12.75" hidden="1" customHeight="1">
      <c r="A947" s="63" t="s">
        <v>710</v>
      </c>
      <c r="B947" s="72"/>
      <c r="C947" s="144" t="s">
        <v>711</v>
      </c>
      <c r="D947" s="46"/>
      <c r="E947" s="264"/>
      <c r="F947" s="265"/>
      <c r="G947" s="266"/>
      <c r="H947" s="267"/>
      <c r="I947" s="268"/>
      <c r="J947" s="265"/>
      <c r="K947" s="265"/>
      <c r="L947" s="269"/>
      <c r="M947" s="264">
        <f t="shared" si="101"/>
        <v>0</v>
      </c>
      <c r="N947" s="269">
        <f t="shared" si="101"/>
        <v>0</v>
      </c>
      <c r="O947" s="36"/>
      <c r="P947" s="51" t="s">
        <v>1474</v>
      </c>
      <c r="Q947" s="36"/>
      <c r="R947" s="36" t="str">
        <f t="shared" si="99"/>
        <v/>
      </c>
      <c r="S947" s="15"/>
      <c r="T947" s="15"/>
      <c r="U947" s="473"/>
      <c r="V947" s="473"/>
      <c r="W947" s="15"/>
      <c r="X947" s="15"/>
      <c r="Y947" s="15"/>
      <c r="Z947" s="15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</row>
    <row r="948" spans="1:42" s="17" customFormat="1" ht="12.75" hidden="1" customHeight="1">
      <c r="A948" s="63" t="s">
        <v>712</v>
      </c>
      <c r="B948" s="72"/>
      <c r="C948" s="144" t="s">
        <v>713</v>
      </c>
      <c r="D948" s="46"/>
      <c r="E948" s="264"/>
      <c r="F948" s="265"/>
      <c r="G948" s="266"/>
      <c r="H948" s="267"/>
      <c r="I948" s="268"/>
      <c r="J948" s="265"/>
      <c r="K948" s="265"/>
      <c r="L948" s="269"/>
      <c r="M948" s="264">
        <f t="shared" si="101"/>
        <v>0</v>
      </c>
      <c r="N948" s="269">
        <f t="shared" si="101"/>
        <v>0</v>
      </c>
      <c r="O948" s="36"/>
      <c r="P948" s="51" t="s">
        <v>1474</v>
      </c>
      <c r="Q948" s="36"/>
      <c r="R948" s="36" t="str">
        <f t="shared" si="99"/>
        <v/>
      </c>
      <c r="S948" s="15"/>
      <c r="T948" s="15"/>
      <c r="U948" s="473"/>
      <c r="V948" s="473"/>
      <c r="W948" s="15"/>
      <c r="X948" s="15"/>
      <c r="Y948" s="15"/>
      <c r="Z948" s="15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</row>
    <row r="949" spans="1:42" s="17" customFormat="1" ht="12.75" hidden="1" customHeight="1">
      <c r="A949" s="63" t="s">
        <v>714</v>
      </c>
      <c r="B949" s="72"/>
      <c r="C949" s="144" t="s">
        <v>715</v>
      </c>
      <c r="D949" s="46"/>
      <c r="E949" s="264"/>
      <c r="F949" s="265"/>
      <c r="G949" s="266"/>
      <c r="H949" s="267"/>
      <c r="I949" s="268"/>
      <c r="J949" s="265"/>
      <c r="K949" s="265"/>
      <c r="L949" s="269"/>
      <c r="M949" s="264">
        <f t="shared" si="101"/>
        <v>0</v>
      </c>
      <c r="N949" s="269">
        <f t="shared" si="101"/>
        <v>0</v>
      </c>
      <c r="O949" s="36"/>
      <c r="P949" s="51" t="s">
        <v>1474</v>
      </c>
      <c r="Q949" s="36"/>
      <c r="R949" s="36" t="str">
        <f t="shared" si="99"/>
        <v/>
      </c>
      <c r="S949" s="15"/>
      <c r="T949" s="15"/>
      <c r="U949" s="473"/>
      <c r="V949" s="473"/>
      <c r="W949" s="15"/>
      <c r="X949" s="15"/>
      <c r="Y949" s="15"/>
      <c r="Z949" s="15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</row>
    <row r="950" spans="1:42" s="17" customFormat="1" ht="12.75" customHeight="1">
      <c r="A950" s="63" t="s">
        <v>716</v>
      </c>
      <c r="B950" s="72"/>
      <c r="C950" s="144" t="s">
        <v>232</v>
      </c>
      <c r="D950" s="46"/>
      <c r="E950" s="264">
        <v>5</v>
      </c>
      <c r="F950" s="265">
        <v>9706</v>
      </c>
      <c r="G950" s="266">
        <v>44648</v>
      </c>
      <c r="H950" s="267">
        <v>13</v>
      </c>
      <c r="I950" s="268">
        <v>283</v>
      </c>
      <c r="J950" s="265">
        <v>1302</v>
      </c>
      <c r="K950" s="265"/>
      <c r="L950" s="269"/>
      <c r="M950" s="264">
        <f t="shared" si="101"/>
        <v>283</v>
      </c>
      <c r="N950" s="269">
        <f t="shared" si="101"/>
        <v>1302</v>
      </c>
      <c r="O950" s="36"/>
      <c r="P950" s="51" t="s">
        <v>1474</v>
      </c>
      <c r="Q950" s="36"/>
      <c r="R950" s="36" t="str">
        <f t="shared" si="99"/>
        <v>M</v>
      </c>
      <c r="S950" s="15"/>
      <c r="T950" s="15"/>
      <c r="U950" s="473"/>
      <c r="V950" s="473"/>
      <c r="W950" s="15"/>
      <c r="X950" s="15"/>
      <c r="Y950" s="15"/>
      <c r="Z950" s="15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</row>
    <row r="951" spans="1:42" s="17" customFormat="1" ht="12.75" hidden="1" customHeight="1">
      <c r="A951" s="63" t="s">
        <v>717</v>
      </c>
      <c r="B951" s="72"/>
      <c r="C951" s="144" t="s">
        <v>718</v>
      </c>
      <c r="D951" s="46"/>
      <c r="E951" s="264"/>
      <c r="F951" s="265"/>
      <c r="G951" s="266"/>
      <c r="H951" s="267"/>
      <c r="I951" s="268"/>
      <c r="J951" s="265"/>
      <c r="K951" s="265"/>
      <c r="L951" s="269"/>
      <c r="M951" s="264">
        <f t="shared" si="101"/>
        <v>0</v>
      </c>
      <c r="N951" s="269">
        <f t="shared" si="101"/>
        <v>0</v>
      </c>
      <c r="O951" s="36"/>
      <c r="P951" s="51" t="s">
        <v>1474</v>
      </c>
      <c r="Q951" s="36"/>
      <c r="R951" s="36" t="str">
        <f t="shared" si="99"/>
        <v/>
      </c>
      <c r="S951" s="15"/>
      <c r="T951" s="15"/>
      <c r="U951" s="473"/>
      <c r="V951" s="473"/>
      <c r="W951" s="15"/>
      <c r="X951" s="15"/>
      <c r="Y951" s="15"/>
      <c r="Z951" s="15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</row>
    <row r="952" spans="1:42" s="17" customFormat="1" ht="12.75" customHeight="1">
      <c r="A952" s="63" t="s">
        <v>679</v>
      </c>
      <c r="B952" s="72"/>
      <c r="C952" s="73" t="s">
        <v>680</v>
      </c>
      <c r="D952" s="46"/>
      <c r="E952" s="264">
        <v>11</v>
      </c>
      <c r="F952" s="265">
        <v>196857</v>
      </c>
      <c r="G952" s="266">
        <v>866171</v>
      </c>
      <c r="H952" s="267">
        <v>11</v>
      </c>
      <c r="I952" s="268">
        <v>2070</v>
      </c>
      <c r="J952" s="265">
        <v>10325</v>
      </c>
      <c r="K952" s="265"/>
      <c r="L952" s="269"/>
      <c r="M952" s="264">
        <f t="shared" si="101"/>
        <v>2070</v>
      </c>
      <c r="N952" s="269">
        <f t="shared" si="101"/>
        <v>10325</v>
      </c>
      <c r="O952" s="36"/>
      <c r="P952" s="51" t="s">
        <v>1473</v>
      </c>
      <c r="Q952" s="36"/>
      <c r="R952" s="36" t="str">
        <f t="shared" si="99"/>
        <v>C</v>
      </c>
      <c r="S952" s="15"/>
      <c r="T952" s="15"/>
      <c r="U952" s="473"/>
      <c r="V952" s="473"/>
      <c r="W952" s="15"/>
      <c r="X952" s="15"/>
      <c r="Y952" s="15"/>
      <c r="Z952" s="15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</row>
    <row r="953" spans="1:42" s="17" customFormat="1" ht="12.75" customHeight="1">
      <c r="A953" s="63" t="s">
        <v>722</v>
      </c>
      <c r="B953" s="72"/>
      <c r="C953" s="144" t="s">
        <v>723</v>
      </c>
      <c r="D953" s="46"/>
      <c r="E953" s="264">
        <v>1</v>
      </c>
      <c r="F953" s="265">
        <v>9676</v>
      </c>
      <c r="G953" s="266">
        <v>42574</v>
      </c>
      <c r="H953" s="267"/>
      <c r="I953" s="268"/>
      <c r="J953" s="265"/>
      <c r="K953" s="265"/>
      <c r="L953" s="269"/>
      <c r="M953" s="264">
        <f t="shared" si="101"/>
        <v>0</v>
      </c>
      <c r="N953" s="269">
        <f t="shared" si="101"/>
        <v>0</v>
      </c>
      <c r="O953" s="36"/>
      <c r="P953" s="51" t="s">
        <v>1474</v>
      </c>
      <c r="Q953" s="36"/>
      <c r="R953" s="36" t="str">
        <f t="shared" si="99"/>
        <v>M</v>
      </c>
      <c r="S953" s="15"/>
      <c r="T953" s="15"/>
      <c r="U953" s="473"/>
      <c r="V953" s="473"/>
      <c r="W953" s="15"/>
      <c r="X953" s="15"/>
      <c r="Y953" s="15"/>
      <c r="Z953" s="15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</row>
    <row r="954" spans="1:42" s="17" customFormat="1" ht="12.75" customHeight="1">
      <c r="A954" s="63" t="s">
        <v>724</v>
      </c>
      <c r="B954" s="72"/>
      <c r="C954" s="144" t="s">
        <v>725</v>
      </c>
      <c r="D954" s="46"/>
      <c r="E954" s="264">
        <v>1</v>
      </c>
      <c r="F954" s="265">
        <v>23185</v>
      </c>
      <c r="G954" s="266">
        <v>106649</v>
      </c>
      <c r="H954" s="267">
        <v>1</v>
      </c>
      <c r="I954" s="268">
        <v>179</v>
      </c>
      <c r="J954" s="265">
        <v>823</v>
      </c>
      <c r="K954" s="265"/>
      <c r="L954" s="269"/>
      <c r="M954" s="264">
        <f t="shared" si="101"/>
        <v>179</v>
      </c>
      <c r="N954" s="269">
        <f t="shared" si="101"/>
        <v>823</v>
      </c>
      <c r="O954" s="36"/>
      <c r="P954" s="51" t="s">
        <v>1474</v>
      </c>
      <c r="Q954" s="36"/>
      <c r="R954" s="36" t="str">
        <f t="shared" si="99"/>
        <v>M</v>
      </c>
      <c r="S954" s="15"/>
      <c r="T954" s="15"/>
      <c r="U954" s="473"/>
      <c r="V954" s="473"/>
      <c r="W954" s="15"/>
      <c r="X954" s="15"/>
      <c r="Y954" s="15"/>
      <c r="Z954" s="15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</row>
    <row r="955" spans="1:42" s="17" customFormat="1" ht="12.75" hidden="1" customHeight="1">
      <c r="A955" s="63" t="s">
        <v>726</v>
      </c>
      <c r="B955" s="72"/>
      <c r="C955" s="144" t="s">
        <v>727</v>
      </c>
      <c r="D955" s="46"/>
      <c r="E955" s="264"/>
      <c r="F955" s="265"/>
      <c r="G955" s="266"/>
      <c r="H955" s="267"/>
      <c r="I955" s="268"/>
      <c r="J955" s="265"/>
      <c r="K955" s="265"/>
      <c r="L955" s="269"/>
      <c r="M955" s="264">
        <f t="shared" si="101"/>
        <v>0</v>
      </c>
      <c r="N955" s="269">
        <f t="shared" si="101"/>
        <v>0</v>
      </c>
      <c r="O955" s="36"/>
      <c r="P955" s="51" t="s">
        <v>1474</v>
      </c>
      <c r="Q955" s="36"/>
      <c r="R955" s="36" t="str">
        <f t="shared" si="99"/>
        <v/>
      </c>
      <c r="S955" s="15"/>
      <c r="T955" s="15"/>
      <c r="U955" s="473"/>
      <c r="V955" s="473"/>
      <c r="W955" s="15"/>
      <c r="X955" s="15"/>
      <c r="Y955" s="15"/>
      <c r="Z955" s="15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</row>
    <row r="956" spans="1:42" s="17" customFormat="1" ht="12.75" hidden="1" customHeight="1">
      <c r="A956" s="63" t="s">
        <v>728</v>
      </c>
      <c r="B956" s="72"/>
      <c r="C956" s="144" t="s">
        <v>729</v>
      </c>
      <c r="D956" s="46"/>
      <c r="E956" s="264"/>
      <c r="F956" s="265"/>
      <c r="G956" s="266"/>
      <c r="H956" s="267"/>
      <c r="I956" s="268"/>
      <c r="J956" s="265"/>
      <c r="K956" s="265"/>
      <c r="L956" s="269"/>
      <c r="M956" s="264">
        <f t="shared" si="101"/>
        <v>0</v>
      </c>
      <c r="N956" s="269">
        <f t="shared" si="101"/>
        <v>0</v>
      </c>
      <c r="O956" s="36"/>
      <c r="P956" s="51" t="s">
        <v>1474</v>
      </c>
      <c r="Q956" s="36"/>
      <c r="R956" s="36" t="str">
        <f t="shared" si="99"/>
        <v/>
      </c>
      <c r="S956" s="15"/>
      <c r="T956" s="15"/>
      <c r="U956" s="473"/>
      <c r="V956" s="473"/>
      <c r="W956" s="15"/>
      <c r="X956" s="15"/>
      <c r="Y956" s="15"/>
      <c r="Z956" s="15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</row>
    <row r="957" spans="1:42" s="17" customFormat="1" ht="12.75" hidden="1" customHeight="1">
      <c r="A957" s="63" t="s">
        <v>730</v>
      </c>
      <c r="B957" s="72"/>
      <c r="C957" s="144" t="s">
        <v>731</v>
      </c>
      <c r="D957" s="46"/>
      <c r="E957" s="264"/>
      <c r="F957" s="265"/>
      <c r="G957" s="266"/>
      <c r="H957" s="267"/>
      <c r="I957" s="268"/>
      <c r="J957" s="265"/>
      <c r="K957" s="265"/>
      <c r="L957" s="269"/>
      <c r="M957" s="264">
        <f t="shared" si="101"/>
        <v>0</v>
      </c>
      <c r="N957" s="269">
        <f t="shared" si="101"/>
        <v>0</v>
      </c>
      <c r="O957" s="36"/>
      <c r="P957" s="51" t="s">
        <v>1474</v>
      </c>
      <c r="Q957" s="36"/>
      <c r="R957" s="36" t="str">
        <f t="shared" si="99"/>
        <v/>
      </c>
      <c r="S957" s="15"/>
      <c r="T957" s="15"/>
      <c r="U957" s="473"/>
      <c r="V957" s="473"/>
      <c r="W957" s="15"/>
      <c r="X957" s="15"/>
      <c r="Y957" s="15"/>
      <c r="Z957" s="15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  <c r="AO957" s="16"/>
      <c r="AP957" s="16"/>
    </row>
    <row r="958" spans="1:42" s="17" customFormat="1" ht="12.75" hidden="1" customHeight="1">
      <c r="A958" s="63" t="s">
        <v>681</v>
      </c>
      <c r="B958" s="72"/>
      <c r="C958" s="144" t="s">
        <v>244</v>
      </c>
      <c r="D958" s="46"/>
      <c r="E958" s="264"/>
      <c r="F958" s="265"/>
      <c r="G958" s="266"/>
      <c r="H958" s="267"/>
      <c r="I958" s="268"/>
      <c r="J958" s="265"/>
      <c r="K958" s="265"/>
      <c r="L958" s="269"/>
      <c r="M958" s="264">
        <f t="shared" si="101"/>
        <v>0</v>
      </c>
      <c r="N958" s="269">
        <f t="shared" si="101"/>
        <v>0</v>
      </c>
      <c r="O958" s="36"/>
      <c r="P958" s="51" t="s">
        <v>1473</v>
      </c>
      <c r="Q958" s="36"/>
      <c r="R958" s="36" t="str">
        <f t="shared" si="99"/>
        <v/>
      </c>
      <c r="S958" s="15"/>
      <c r="T958" s="15"/>
      <c r="U958" s="473"/>
      <c r="V958" s="473"/>
      <c r="W958" s="15"/>
      <c r="X958" s="15"/>
      <c r="Y958" s="15"/>
      <c r="Z958" s="15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  <c r="AP958" s="16"/>
    </row>
    <row r="959" spans="1:42" s="17" customFormat="1" ht="12.75" hidden="1" customHeight="1">
      <c r="A959" s="63" t="s">
        <v>732</v>
      </c>
      <c r="B959" s="72"/>
      <c r="C959" s="144" t="s">
        <v>733</v>
      </c>
      <c r="D959" s="46"/>
      <c r="E959" s="264"/>
      <c r="F959" s="265"/>
      <c r="G959" s="266"/>
      <c r="H959" s="267"/>
      <c r="I959" s="268"/>
      <c r="J959" s="265"/>
      <c r="K959" s="265"/>
      <c r="L959" s="269"/>
      <c r="M959" s="264">
        <f t="shared" si="101"/>
        <v>0</v>
      </c>
      <c r="N959" s="269">
        <f t="shared" si="101"/>
        <v>0</v>
      </c>
      <c r="O959" s="36"/>
      <c r="P959" s="51" t="s">
        <v>1474</v>
      </c>
      <c r="Q959" s="36"/>
      <c r="R959" s="36" t="str">
        <f t="shared" si="99"/>
        <v/>
      </c>
      <c r="S959" s="15"/>
      <c r="T959" s="15"/>
      <c r="U959" s="473"/>
      <c r="V959" s="473"/>
      <c r="W959" s="15"/>
      <c r="X959" s="15"/>
      <c r="Y959" s="15"/>
      <c r="Z959" s="15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</row>
    <row r="960" spans="1:42" s="17" customFormat="1" ht="12.75" customHeight="1">
      <c r="A960" s="63" t="s">
        <v>734</v>
      </c>
      <c r="B960" s="72"/>
      <c r="C960" s="144" t="s">
        <v>735</v>
      </c>
      <c r="D960" s="46"/>
      <c r="E960" s="264">
        <v>1</v>
      </c>
      <c r="F960" s="265">
        <v>3332</v>
      </c>
      <c r="G960" s="266">
        <v>15327</v>
      </c>
      <c r="H960" s="267">
        <v>1</v>
      </c>
      <c r="I960" s="268">
        <v>18</v>
      </c>
      <c r="J960" s="265">
        <v>83</v>
      </c>
      <c r="K960" s="265"/>
      <c r="L960" s="269"/>
      <c r="M960" s="264">
        <f t="shared" si="101"/>
        <v>18</v>
      </c>
      <c r="N960" s="269">
        <f t="shared" si="101"/>
        <v>83</v>
      </c>
      <c r="O960" s="36"/>
      <c r="P960" s="51" t="s">
        <v>1474</v>
      </c>
      <c r="Q960" s="36"/>
      <c r="R960" s="36" t="str">
        <f t="shared" si="99"/>
        <v>M</v>
      </c>
      <c r="S960" s="15"/>
      <c r="T960" s="15"/>
      <c r="U960" s="473"/>
      <c r="V960" s="473"/>
      <c r="W960" s="15"/>
      <c r="X960" s="15"/>
      <c r="Y960" s="15"/>
      <c r="Z960" s="15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</row>
    <row r="961" spans="1:42" s="17" customFormat="1" ht="12.75" customHeight="1">
      <c r="A961" s="63" t="s">
        <v>682</v>
      </c>
      <c r="B961" s="72"/>
      <c r="C961" s="144" t="s">
        <v>683</v>
      </c>
      <c r="D961" s="46"/>
      <c r="E961" s="264">
        <v>11</v>
      </c>
      <c r="F961" s="265">
        <v>81504</v>
      </c>
      <c r="G961" s="266">
        <v>350467</v>
      </c>
      <c r="H961" s="267">
        <v>12</v>
      </c>
      <c r="I961" s="268">
        <v>2346</v>
      </c>
      <c r="J961" s="265">
        <v>10734</v>
      </c>
      <c r="K961" s="265"/>
      <c r="L961" s="269"/>
      <c r="M961" s="264">
        <f t="shared" si="101"/>
        <v>2346</v>
      </c>
      <c r="N961" s="269">
        <f t="shared" si="101"/>
        <v>10734</v>
      </c>
      <c r="O961" s="36"/>
      <c r="P961" s="51" t="s">
        <v>1473</v>
      </c>
      <c r="Q961" s="36"/>
      <c r="R961" s="36" t="str">
        <f t="shared" si="99"/>
        <v>C</v>
      </c>
      <c r="S961" s="15"/>
      <c r="T961" s="15"/>
      <c r="U961" s="473"/>
      <c r="V961" s="473"/>
      <c r="W961" s="15"/>
      <c r="X961" s="15"/>
      <c r="Y961" s="15"/>
      <c r="Z961" s="15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  <c r="AO961" s="16"/>
      <c r="AP961" s="16"/>
    </row>
    <row r="962" spans="1:42" s="17" customFormat="1" ht="12.75" hidden="1" customHeight="1">
      <c r="A962" s="63" t="s">
        <v>736</v>
      </c>
      <c r="B962" s="72"/>
      <c r="C962" s="144" t="s">
        <v>737</v>
      </c>
      <c r="D962" s="46"/>
      <c r="E962" s="264"/>
      <c r="F962" s="265"/>
      <c r="G962" s="266"/>
      <c r="H962" s="267"/>
      <c r="I962" s="268"/>
      <c r="J962" s="265"/>
      <c r="K962" s="265"/>
      <c r="L962" s="269"/>
      <c r="M962" s="264">
        <f t="shared" si="101"/>
        <v>0</v>
      </c>
      <c r="N962" s="269">
        <f t="shared" si="101"/>
        <v>0</v>
      </c>
      <c r="O962" s="36"/>
      <c r="P962" s="51" t="s">
        <v>1474</v>
      </c>
      <c r="Q962" s="36"/>
      <c r="R962" s="36" t="str">
        <f t="shared" si="99"/>
        <v/>
      </c>
      <c r="S962" s="15"/>
      <c r="T962" s="15"/>
      <c r="U962" s="473"/>
      <c r="V962" s="473"/>
      <c r="W962" s="15"/>
      <c r="X962" s="15"/>
      <c r="Y962" s="15"/>
      <c r="Z962" s="15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</row>
    <row r="963" spans="1:42" s="17" customFormat="1" ht="12.75" hidden="1" customHeight="1">
      <c r="A963" s="63" t="s">
        <v>738</v>
      </c>
      <c r="B963" s="72"/>
      <c r="C963" s="144" t="s">
        <v>739</v>
      </c>
      <c r="D963" s="46"/>
      <c r="E963" s="264"/>
      <c r="F963" s="265"/>
      <c r="G963" s="266"/>
      <c r="H963" s="267"/>
      <c r="I963" s="268"/>
      <c r="J963" s="265"/>
      <c r="K963" s="265"/>
      <c r="L963" s="269"/>
      <c r="M963" s="264">
        <f t="shared" si="101"/>
        <v>0</v>
      </c>
      <c r="N963" s="269">
        <f t="shared" si="101"/>
        <v>0</v>
      </c>
      <c r="O963" s="36"/>
      <c r="P963" s="51" t="s">
        <v>1474</v>
      </c>
      <c r="Q963" s="36"/>
      <c r="R963" s="36" t="str">
        <f t="shared" si="99"/>
        <v/>
      </c>
      <c r="S963" s="15"/>
      <c r="T963" s="15"/>
      <c r="U963" s="473"/>
      <c r="V963" s="473"/>
      <c r="W963" s="15"/>
      <c r="X963" s="15"/>
      <c r="Y963" s="15"/>
      <c r="Z963" s="15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  <c r="AP963" s="16"/>
    </row>
    <row r="964" spans="1:42" s="17" customFormat="1" ht="12.75" hidden="1" customHeight="1">
      <c r="A964" s="63" t="s">
        <v>740</v>
      </c>
      <c r="B964" s="72"/>
      <c r="C964" s="144" t="s">
        <v>741</v>
      </c>
      <c r="D964" s="46"/>
      <c r="E964" s="264"/>
      <c r="F964" s="265"/>
      <c r="G964" s="266"/>
      <c r="H964" s="267"/>
      <c r="I964" s="268"/>
      <c r="J964" s="265"/>
      <c r="K964" s="265"/>
      <c r="L964" s="269"/>
      <c r="M964" s="264">
        <f t="shared" si="101"/>
        <v>0</v>
      </c>
      <c r="N964" s="269">
        <f t="shared" si="101"/>
        <v>0</v>
      </c>
      <c r="O964" s="36"/>
      <c r="P964" s="51" t="s">
        <v>1474</v>
      </c>
      <c r="Q964" s="36"/>
      <c r="R964" s="36" t="str">
        <f t="shared" si="99"/>
        <v/>
      </c>
      <c r="S964" s="15"/>
      <c r="T964" s="15"/>
      <c r="U964" s="473"/>
      <c r="V964" s="473"/>
      <c r="W964" s="15"/>
      <c r="X964" s="15"/>
      <c r="Y964" s="15"/>
      <c r="Z964" s="15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</row>
    <row r="965" spans="1:42" s="17" customFormat="1" ht="12.75" customHeight="1">
      <c r="A965" s="63"/>
      <c r="B965" s="72"/>
      <c r="C965" s="144" t="s">
        <v>1101</v>
      </c>
      <c r="D965" s="46"/>
      <c r="E965" s="264">
        <v>1</v>
      </c>
      <c r="F965" s="265">
        <v>278</v>
      </c>
      <c r="G965" s="266">
        <v>1189</v>
      </c>
      <c r="H965" s="267">
        <v>22</v>
      </c>
      <c r="I965" s="268">
        <v>278</v>
      </c>
      <c r="J965" s="265">
        <v>1189</v>
      </c>
      <c r="K965" s="265"/>
      <c r="L965" s="269"/>
      <c r="M965" s="264">
        <f t="shared" si="101"/>
        <v>278</v>
      </c>
      <c r="N965" s="269">
        <f t="shared" si="101"/>
        <v>1189</v>
      </c>
      <c r="O965" s="36"/>
      <c r="P965" s="151" t="s">
        <v>1474</v>
      </c>
      <c r="Q965" s="36"/>
      <c r="R965" s="150" t="s">
        <v>1474</v>
      </c>
      <c r="S965" s="15"/>
      <c r="T965" s="15"/>
      <c r="U965" s="473"/>
      <c r="V965" s="473"/>
      <c r="W965" s="15"/>
      <c r="X965" s="15"/>
      <c r="Y965" s="15"/>
      <c r="Z965" s="15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  <c r="AO965" s="16"/>
      <c r="AP965" s="16"/>
    </row>
    <row r="966" spans="1:42" s="17" customFormat="1" ht="12.75" customHeight="1">
      <c r="A966" s="63" t="s">
        <v>684</v>
      </c>
      <c r="B966" s="72"/>
      <c r="C966" s="144" t="s">
        <v>685</v>
      </c>
      <c r="D966" s="46"/>
      <c r="E966" s="264">
        <v>22</v>
      </c>
      <c r="F966" s="265">
        <v>78886</v>
      </c>
      <c r="G966" s="266">
        <v>331320</v>
      </c>
      <c r="H966" s="267">
        <v>23</v>
      </c>
      <c r="I966" s="268">
        <v>1653</v>
      </c>
      <c r="J966" s="265">
        <v>7309</v>
      </c>
      <c r="K966" s="265"/>
      <c r="L966" s="269"/>
      <c r="M966" s="264">
        <f t="shared" si="101"/>
        <v>1653</v>
      </c>
      <c r="N966" s="269">
        <f t="shared" si="101"/>
        <v>7309</v>
      </c>
      <c r="O966" s="36"/>
      <c r="P966" s="51" t="s">
        <v>1473</v>
      </c>
      <c r="Q966" s="36"/>
      <c r="R966" s="36" t="str">
        <f t="shared" si="99"/>
        <v>C</v>
      </c>
      <c r="S966" s="15"/>
      <c r="T966" s="15"/>
      <c r="U966" s="473"/>
      <c r="V966" s="473"/>
      <c r="W966" s="15"/>
      <c r="X966" s="15"/>
      <c r="Y966" s="15"/>
      <c r="Z966" s="15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  <c r="AP966" s="16"/>
    </row>
    <row r="967" spans="1:42" s="17" customFormat="1" ht="12.75" hidden="1" customHeight="1">
      <c r="A967" s="63" t="s">
        <v>742</v>
      </c>
      <c r="B967" s="72"/>
      <c r="C967" s="144" t="s">
        <v>743</v>
      </c>
      <c r="D967" s="46"/>
      <c r="E967" s="264"/>
      <c r="F967" s="265"/>
      <c r="G967" s="266"/>
      <c r="H967" s="267"/>
      <c r="I967" s="268"/>
      <c r="J967" s="265"/>
      <c r="K967" s="265"/>
      <c r="L967" s="269"/>
      <c r="M967" s="264">
        <f t="shared" si="101"/>
        <v>0</v>
      </c>
      <c r="N967" s="269">
        <f t="shared" si="101"/>
        <v>0</v>
      </c>
      <c r="O967" s="36"/>
      <c r="P967" s="51" t="s">
        <v>1474</v>
      </c>
      <c r="Q967" s="36"/>
      <c r="R967" s="36" t="str">
        <f t="shared" si="99"/>
        <v/>
      </c>
      <c r="S967" s="15"/>
      <c r="T967" s="15"/>
      <c r="U967" s="473"/>
      <c r="V967" s="473"/>
      <c r="W967" s="15"/>
      <c r="X967" s="15"/>
      <c r="Y967" s="15"/>
      <c r="Z967" s="15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</row>
    <row r="968" spans="1:42" s="17" customFormat="1" ht="12.75" hidden="1" customHeight="1">
      <c r="A968" s="63" t="s">
        <v>744</v>
      </c>
      <c r="B968" s="72"/>
      <c r="C968" s="144" t="s">
        <v>745</v>
      </c>
      <c r="D968" s="46"/>
      <c r="E968" s="264"/>
      <c r="F968" s="265"/>
      <c r="G968" s="266"/>
      <c r="H968" s="267"/>
      <c r="I968" s="268"/>
      <c r="J968" s="265"/>
      <c r="K968" s="265"/>
      <c r="L968" s="269"/>
      <c r="M968" s="264">
        <f t="shared" si="101"/>
        <v>0</v>
      </c>
      <c r="N968" s="269">
        <f t="shared" si="101"/>
        <v>0</v>
      </c>
      <c r="O968" s="36"/>
      <c r="P968" s="51" t="s">
        <v>1474</v>
      </c>
      <c r="Q968" s="36"/>
      <c r="R968" s="36" t="str">
        <f t="shared" si="99"/>
        <v/>
      </c>
      <c r="S968" s="15"/>
      <c r="T968" s="15"/>
      <c r="U968" s="473"/>
      <c r="V968" s="473"/>
      <c r="W968" s="15"/>
      <c r="X968" s="15"/>
      <c r="Y968" s="15"/>
      <c r="Z968" s="15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  <c r="AO968" s="16"/>
      <c r="AP968" s="16"/>
    </row>
    <row r="969" spans="1:42" s="17" customFormat="1" ht="12.75" hidden="1" customHeight="1">
      <c r="A969" s="63" t="s">
        <v>746</v>
      </c>
      <c r="B969" s="72"/>
      <c r="C969" s="144" t="s">
        <v>747</v>
      </c>
      <c r="D969" s="46"/>
      <c r="E969" s="264"/>
      <c r="F969" s="265"/>
      <c r="G969" s="266"/>
      <c r="H969" s="267"/>
      <c r="I969" s="268"/>
      <c r="J969" s="265"/>
      <c r="K969" s="265"/>
      <c r="L969" s="269"/>
      <c r="M969" s="264">
        <f t="shared" si="101"/>
        <v>0</v>
      </c>
      <c r="N969" s="269">
        <f t="shared" si="101"/>
        <v>0</v>
      </c>
      <c r="O969" s="36"/>
      <c r="P969" s="51" t="s">
        <v>1474</v>
      </c>
      <c r="Q969" s="36"/>
      <c r="R969" s="36" t="str">
        <f t="shared" si="99"/>
        <v/>
      </c>
      <c r="S969" s="15"/>
      <c r="T969" s="15"/>
      <c r="U969" s="473"/>
      <c r="V969" s="473"/>
      <c r="W969" s="15"/>
      <c r="X969" s="15"/>
      <c r="Y969" s="15"/>
      <c r="Z969" s="15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  <c r="AO969" s="16"/>
      <c r="AP969" s="16"/>
    </row>
    <row r="970" spans="1:42" s="17" customFormat="1" ht="12.75" customHeight="1">
      <c r="A970" s="63" t="s">
        <v>748</v>
      </c>
      <c r="B970" s="72"/>
      <c r="C970" s="144" t="s">
        <v>749</v>
      </c>
      <c r="D970" s="46"/>
      <c r="E970" s="264">
        <v>3</v>
      </c>
      <c r="F970" s="265">
        <v>22081</v>
      </c>
      <c r="G970" s="266">
        <v>101571</v>
      </c>
      <c r="H970" s="267">
        <v>6</v>
      </c>
      <c r="I970" s="268">
        <v>246</v>
      </c>
      <c r="J970" s="265">
        <v>1142</v>
      </c>
      <c r="K970" s="265"/>
      <c r="L970" s="269"/>
      <c r="M970" s="264">
        <f t="shared" si="101"/>
        <v>246</v>
      </c>
      <c r="N970" s="269">
        <f t="shared" si="101"/>
        <v>1142</v>
      </c>
      <c r="O970" s="36"/>
      <c r="P970" s="51" t="s">
        <v>1474</v>
      </c>
      <c r="Q970" s="36"/>
      <c r="R970" s="36" t="str">
        <f t="shared" si="99"/>
        <v>M</v>
      </c>
      <c r="S970" s="15"/>
      <c r="T970" s="15"/>
      <c r="U970" s="473"/>
      <c r="V970" s="473"/>
      <c r="W970" s="15"/>
      <c r="X970" s="15"/>
      <c r="Y970" s="15"/>
      <c r="Z970" s="15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  <c r="AP970" s="16"/>
    </row>
    <row r="971" spans="1:42" s="17" customFormat="1" ht="12.75" hidden="1" customHeight="1">
      <c r="A971" s="63" t="s">
        <v>750</v>
      </c>
      <c r="B971" s="72"/>
      <c r="C971" s="144" t="s">
        <v>751</v>
      </c>
      <c r="D971" s="46"/>
      <c r="E971" s="264"/>
      <c r="F971" s="265"/>
      <c r="G971" s="266"/>
      <c r="H971" s="267"/>
      <c r="I971" s="268"/>
      <c r="J971" s="265"/>
      <c r="K971" s="265"/>
      <c r="L971" s="269"/>
      <c r="M971" s="264">
        <f t="shared" si="101"/>
        <v>0</v>
      </c>
      <c r="N971" s="269">
        <f t="shared" si="101"/>
        <v>0</v>
      </c>
      <c r="O971" s="36"/>
      <c r="P971" s="51" t="s">
        <v>1474</v>
      </c>
      <c r="Q971" s="36"/>
      <c r="R971" s="36" t="str">
        <f t="shared" si="99"/>
        <v/>
      </c>
      <c r="S971" s="15"/>
      <c r="T971" s="15"/>
      <c r="U971" s="473"/>
      <c r="V971" s="473"/>
      <c r="W971" s="15"/>
      <c r="X971" s="15"/>
      <c r="Y971" s="15"/>
      <c r="Z971" s="15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  <c r="AO971" s="16"/>
      <c r="AP971" s="16"/>
    </row>
    <row r="972" spans="1:42" s="17" customFormat="1" ht="12.75" hidden="1" customHeight="1">
      <c r="A972" s="63" t="s">
        <v>752</v>
      </c>
      <c r="B972" s="72"/>
      <c r="C972" s="144" t="s">
        <v>1946</v>
      </c>
      <c r="D972" s="46"/>
      <c r="E972" s="264"/>
      <c r="F972" s="265"/>
      <c r="G972" s="266"/>
      <c r="H972" s="267"/>
      <c r="I972" s="268"/>
      <c r="J972" s="265"/>
      <c r="K972" s="265"/>
      <c r="L972" s="269"/>
      <c r="M972" s="264">
        <f t="shared" si="101"/>
        <v>0</v>
      </c>
      <c r="N972" s="269">
        <f t="shared" si="101"/>
        <v>0</v>
      </c>
      <c r="O972" s="36"/>
      <c r="P972" s="51" t="s">
        <v>1474</v>
      </c>
      <c r="Q972" s="36"/>
      <c r="R972" s="36" t="str">
        <f t="shared" si="99"/>
        <v/>
      </c>
      <c r="S972" s="15"/>
      <c r="T972" s="15"/>
      <c r="U972" s="473"/>
      <c r="V972" s="473"/>
      <c r="W972" s="15"/>
      <c r="X972" s="15"/>
      <c r="Y972" s="15"/>
      <c r="Z972" s="15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  <c r="AO972" s="16"/>
      <c r="AP972" s="16"/>
    </row>
    <row r="973" spans="1:42" s="17" customFormat="1" ht="12.75" hidden="1" customHeight="1">
      <c r="A973" s="63" t="s">
        <v>753</v>
      </c>
      <c r="B973" s="72"/>
      <c r="C973" s="144" t="s">
        <v>754</v>
      </c>
      <c r="D973" s="46"/>
      <c r="E973" s="264"/>
      <c r="F973" s="265"/>
      <c r="G973" s="266"/>
      <c r="H973" s="267"/>
      <c r="I973" s="268"/>
      <c r="J973" s="265"/>
      <c r="K973" s="265"/>
      <c r="L973" s="269"/>
      <c r="M973" s="264">
        <f t="shared" si="101"/>
        <v>0</v>
      </c>
      <c r="N973" s="269">
        <f t="shared" si="101"/>
        <v>0</v>
      </c>
      <c r="O973" s="36"/>
      <c r="P973" s="51" t="s">
        <v>1474</v>
      </c>
      <c r="Q973" s="36"/>
      <c r="R973" s="36" t="str">
        <f t="shared" ref="R973:R1036" si="102">IF(SUM(E973:N973)=0,"",P973)</f>
        <v/>
      </c>
      <c r="S973" s="15"/>
      <c r="T973" s="15"/>
      <c r="U973" s="473"/>
      <c r="V973" s="473"/>
      <c r="W973" s="15"/>
      <c r="X973" s="15"/>
      <c r="Y973" s="15"/>
      <c r="Z973" s="15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  <c r="AO973" s="16"/>
      <c r="AP973" s="16"/>
    </row>
    <row r="974" spans="1:42" s="17" customFormat="1" ht="12.75" hidden="1" customHeight="1">
      <c r="A974" s="63" t="s">
        <v>755</v>
      </c>
      <c r="B974" s="72"/>
      <c r="C974" s="144" t="s">
        <v>756</v>
      </c>
      <c r="D974" s="46"/>
      <c r="E974" s="264"/>
      <c r="F974" s="265"/>
      <c r="G974" s="266"/>
      <c r="H974" s="267"/>
      <c r="I974" s="268"/>
      <c r="J974" s="265"/>
      <c r="K974" s="265"/>
      <c r="L974" s="269"/>
      <c r="M974" s="264">
        <f t="shared" si="101"/>
        <v>0</v>
      </c>
      <c r="N974" s="269">
        <f t="shared" si="101"/>
        <v>0</v>
      </c>
      <c r="O974" s="36"/>
      <c r="P974" s="51" t="s">
        <v>1474</v>
      </c>
      <c r="Q974" s="36"/>
      <c r="R974" s="36" t="str">
        <f t="shared" si="102"/>
        <v/>
      </c>
      <c r="S974" s="15"/>
      <c r="T974" s="15"/>
      <c r="U974" s="473"/>
      <c r="V974" s="473"/>
      <c r="W974" s="15"/>
      <c r="X974" s="15"/>
      <c r="Y974" s="15"/>
      <c r="Z974" s="15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  <c r="AO974" s="16"/>
      <c r="AP974" s="16"/>
    </row>
    <row r="975" spans="1:42" s="17" customFormat="1" ht="12.75" hidden="1" customHeight="1">
      <c r="A975" s="63" t="s">
        <v>757</v>
      </c>
      <c r="B975" s="72"/>
      <c r="C975" s="144" t="s">
        <v>758</v>
      </c>
      <c r="D975" s="46"/>
      <c r="E975" s="264"/>
      <c r="F975" s="265"/>
      <c r="G975" s="266"/>
      <c r="H975" s="267"/>
      <c r="I975" s="268"/>
      <c r="J975" s="265"/>
      <c r="K975" s="265"/>
      <c r="L975" s="269"/>
      <c r="M975" s="264">
        <f t="shared" si="101"/>
        <v>0</v>
      </c>
      <c r="N975" s="269">
        <f t="shared" si="101"/>
        <v>0</v>
      </c>
      <c r="O975" s="36"/>
      <c r="P975" s="51" t="s">
        <v>1474</v>
      </c>
      <c r="Q975" s="36"/>
      <c r="R975" s="36" t="str">
        <f t="shared" si="102"/>
        <v/>
      </c>
      <c r="S975" s="15"/>
      <c r="T975" s="15"/>
      <c r="U975" s="473"/>
      <c r="V975" s="473"/>
      <c r="W975" s="15"/>
      <c r="X975" s="15"/>
      <c r="Y975" s="15"/>
      <c r="Z975" s="15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  <c r="AO975" s="16"/>
      <c r="AP975" s="16"/>
    </row>
    <row r="976" spans="1:42" s="17" customFormat="1" ht="12.75" hidden="1" customHeight="1">
      <c r="A976" s="63" t="s">
        <v>759</v>
      </c>
      <c r="B976" s="72"/>
      <c r="C976" s="144" t="s">
        <v>760</v>
      </c>
      <c r="D976" s="46"/>
      <c r="E976" s="264"/>
      <c r="F976" s="265"/>
      <c r="G976" s="266"/>
      <c r="H976" s="267"/>
      <c r="I976" s="268"/>
      <c r="J976" s="265"/>
      <c r="K976" s="265"/>
      <c r="L976" s="269"/>
      <c r="M976" s="264">
        <f t="shared" si="101"/>
        <v>0</v>
      </c>
      <c r="N976" s="269">
        <f t="shared" si="101"/>
        <v>0</v>
      </c>
      <c r="O976" s="36"/>
      <c r="P976" s="51" t="s">
        <v>1474</v>
      </c>
      <c r="Q976" s="36"/>
      <c r="R976" s="36" t="str">
        <f t="shared" si="102"/>
        <v/>
      </c>
      <c r="S976" s="15"/>
      <c r="T976" s="15"/>
      <c r="U976" s="473"/>
      <c r="V976" s="473"/>
      <c r="W976" s="15"/>
      <c r="X976" s="15"/>
      <c r="Y976" s="15"/>
      <c r="Z976" s="15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  <c r="AO976" s="16"/>
      <c r="AP976" s="16"/>
    </row>
    <row r="977" spans="1:42" s="17" customFormat="1" ht="12.75" hidden="1" customHeight="1">
      <c r="A977" s="63" t="s">
        <v>761</v>
      </c>
      <c r="B977" s="72"/>
      <c r="C977" s="144" t="s">
        <v>1588</v>
      </c>
      <c r="D977" s="46"/>
      <c r="E977" s="264"/>
      <c r="F977" s="265"/>
      <c r="G977" s="266"/>
      <c r="H977" s="267"/>
      <c r="I977" s="268"/>
      <c r="J977" s="265"/>
      <c r="K977" s="265"/>
      <c r="L977" s="269"/>
      <c r="M977" s="264">
        <f t="shared" si="101"/>
        <v>0</v>
      </c>
      <c r="N977" s="269">
        <f t="shared" si="101"/>
        <v>0</v>
      </c>
      <c r="O977" s="36"/>
      <c r="P977" s="51" t="s">
        <v>1474</v>
      </c>
      <c r="Q977" s="36"/>
      <c r="R977" s="36" t="str">
        <f t="shared" si="102"/>
        <v/>
      </c>
      <c r="S977" s="15"/>
      <c r="T977" s="15"/>
      <c r="U977" s="473"/>
      <c r="V977" s="473"/>
      <c r="W977" s="15"/>
      <c r="X977" s="15"/>
      <c r="Y977" s="15"/>
      <c r="Z977" s="15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  <c r="AO977" s="16"/>
      <c r="AP977" s="16"/>
    </row>
    <row r="978" spans="1:42" s="17" customFormat="1" ht="12.75" hidden="1" customHeight="1">
      <c r="A978" s="63" t="s">
        <v>762</v>
      </c>
      <c r="B978" s="72"/>
      <c r="C978" s="144" t="s">
        <v>763</v>
      </c>
      <c r="D978" s="46"/>
      <c r="E978" s="264"/>
      <c r="F978" s="265"/>
      <c r="G978" s="266"/>
      <c r="H978" s="267"/>
      <c r="I978" s="268"/>
      <c r="J978" s="265"/>
      <c r="K978" s="265"/>
      <c r="L978" s="269"/>
      <c r="M978" s="264">
        <f t="shared" si="101"/>
        <v>0</v>
      </c>
      <c r="N978" s="269">
        <f t="shared" si="101"/>
        <v>0</v>
      </c>
      <c r="O978" s="36"/>
      <c r="P978" s="51" t="s">
        <v>1474</v>
      </c>
      <c r="Q978" s="36"/>
      <c r="R978" s="36" t="str">
        <f t="shared" si="102"/>
        <v/>
      </c>
      <c r="S978" s="15"/>
      <c r="T978" s="15"/>
      <c r="U978" s="473"/>
      <c r="V978" s="473"/>
      <c r="W978" s="15"/>
      <c r="X978" s="15"/>
      <c r="Y978" s="15"/>
      <c r="Z978" s="15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  <c r="AP978" s="16"/>
    </row>
    <row r="979" spans="1:42" s="17" customFormat="1" ht="12.75" hidden="1" customHeight="1">
      <c r="A979" s="63" t="s">
        <v>764</v>
      </c>
      <c r="B979" s="72"/>
      <c r="C979" s="144" t="s">
        <v>2853</v>
      </c>
      <c r="D979" s="46"/>
      <c r="E979" s="264"/>
      <c r="F979" s="265"/>
      <c r="G979" s="266"/>
      <c r="H979" s="267"/>
      <c r="I979" s="268"/>
      <c r="J979" s="265"/>
      <c r="K979" s="265"/>
      <c r="L979" s="269"/>
      <c r="M979" s="264">
        <f t="shared" si="101"/>
        <v>0</v>
      </c>
      <c r="N979" s="269">
        <f t="shared" si="101"/>
        <v>0</v>
      </c>
      <c r="O979" s="36"/>
      <c r="P979" s="51" t="s">
        <v>1474</v>
      </c>
      <c r="Q979" s="36"/>
      <c r="R979" s="36" t="str">
        <f t="shared" si="102"/>
        <v/>
      </c>
      <c r="S979" s="15"/>
      <c r="T979" s="15"/>
      <c r="U979" s="473"/>
      <c r="V979" s="473"/>
      <c r="W979" s="15"/>
      <c r="X979" s="15"/>
      <c r="Y979" s="15"/>
      <c r="Z979" s="15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  <c r="AO979" s="16"/>
      <c r="AP979" s="16"/>
    </row>
    <row r="980" spans="1:42" s="17" customFormat="1" ht="12.75" customHeight="1">
      <c r="A980" s="63" t="s">
        <v>765</v>
      </c>
      <c r="B980" s="72"/>
      <c r="C980" s="144" t="s">
        <v>1888</v>
      </c>
      <c r="D980" s="46"/>
      <c r="E980" s="264">
        <v>2</v>
      </c>
      <c r="F980" s="265">
        <v>5928</v>
      </c>
      <c r="G980" s="266">
        <v>27270</v>
      </c>
      <c r="H980" s="267">
        <v>2</v>
      </c>
      <c r="I980" s="268">
        <v>200</v>
      </c>
      <c r="J980" s="265">
        <v>1000</v>
      </c>
      <c r="K980" s="265"/>
      <c r="L980" s="269"/>
      <c r="M980" s="264">
        <f t="shared" si="101"/>
        <v>200</v>
      </c>
      <c r="N980" s="269">
        <f t="shared" si="101"/>
        <v>1000</v>
      </c>
      <c r="O980" s="36"/>
      <c r="P980" s="51" t="s">
        <v>1474</v>
      </c>
      <c r="Q980" s="36"/>
      <c r="R980" s="36" t="str">
        <f t="shared" si="102"/>
        <v>M</v>
      </c>
      <c r="S980" s="15"/>
      <c r="T980" s="15"/>
      <c r="U980" s="473"/>
      <c r="V980" s="473"/>
      <c r="W980" s="15"/>
      <c r="X980" s="15"/>
      <c r="Y980" s="15"/>
      <c r="Z980" s="15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  <c r="AO980" s="16"/>
      <c r="AP980" s="16"/>
    </row>
    <row r="981" spans="1:42" s="17" customFormat="1" ht="12.75" customHeight="1">
      <c r="A981" s="63" t="s">
        <v>766</v>
      </c>
      <c r="B981" s="72"/>
      <c r="C981" s="144" t="s">
        <v>767</v>
      </c>
      <c r="D981" s="46"/>
      <c r="E981" s="264">
        <v>3</v>
      </c>
      <c r="F981" s="265">
        <v>3501</v>
      </c>
      <c r="G981" s="266">
        <v>16105</v>
      </c>
      <c r="H981" s="267">
        <v>3</v>
      </c>
      <c r="I981" s="268">
        <v>37</v>
      </c>
      <c r="J981" s="265">
        <v>174</v>
      </c>
      <c r="K981" s="265"/>
      <c r="L981" s="269"/>
      <c r="M981" s="264">
        <f t="shared" si="101"/>
        <v>37</v>
      </c>
      <c r="N981" s="269">
        <f t="shared" si="101"/>
        <v>174</v>
      </c>
      <c r="O981" s="36"/>
      <c r="P981" s="51" t="s">
        <v>1474</v>
      </c>
      <c r="Q981" s="36"/>
      <c r="R981" s="36" t="str">
        <f t="shared" si="102"/>
        <v>M</v>
      </c>
      <c r="S981" s="15"/>
      <c r="T981" s="15"/>
      <c r="U981" s="473"/>
      <c r="V981" s="473"/>
      <c r="W981" s="15"/>
      <c r="X981" s="15"/>
      <c r="Y981" s="15"/>
      <c r="Z981" s="15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  <c r="AO981" s="16"/>
      <c r="AP981" s="16"/>
    </row>
    <row r="982" spans="1:42" s="17" customFormat="1" ht="12.75" customHeight="1">
      <c r="A982" s="63" t="s">
        <v>768</v>
      </c>
      <c r="B982" s="72"/>
      <c r="C982" s="144" t="s">
        <v>769</v>
      </c>
      <c r="D982" s="46"/>
      <c r="E982" s="264">
        <v>1</v>
      </c>
      <c r="F982" s="265">
        <v>9487</v>
      </c>
      <c r="G982" s="266">
        <v>43641</v>
      </c>
      <c r="H982" s="267">
        <v>1</v>
      </c>
      <c r="I982" s="268">
        <v>342</v>
      </c>
      <c r="J982" s="265">
        <v>1710</v>
      </c>
      <c r="K982" s="265"/>
      <c r="L982" s="269"/>
      <c r="M982" s="264">
        <f t="shared" si="101"/>
        <v>342</v>
      </c>
      <c r="N982" s="269">
        <f t="shared" si="101"/>
        <v>1710</v>
      </c>
      <c r="O982" s="36"/>
      <c r="P982" s="51" t="s">
        <v>1474</v>
      </c>
      <c r="Q982" s="36"/>
      <c r="R982" s="36" t="str">
        <f t="shared" si="102"/>
        <v>M</v>
      </c>
      <c r="S982" s="15"/>
      <c r="T982" s="15"/>
      <c r="U982" s="473"/>
      <c r="V982" s="473"/>
      <c r="W982" s="15"/>
      <c r="X982" s="15"/>
      <c r="Y982" s="15"/>
      <c r="Z982" s="15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  <c r="AO982" s="16"/>
      <c r="AP982" s="16"/>
    </row>
    <row r="983" spans="1:42" s="17" customFormat="1" ht="12.75" hidden="1" customHeight="1">
      <c r="A983" s="63" t="s">
        <v>770</v>
      </c>
      <c r="B983" s="72"/>
      <c r="C983" s="144" t="s">
        <v>771</v>
      </c>
      <c r="D983" s="46"/>
      <c r="E983" s="264"/>
      <c r="F983" s="265"/>
      <c r="G983" s="266"/>
      <c r="H983" s="267"/>
      <c r="I983" s="268"/>
      <c r="J983" s="265"/>
      <c r="K983" s="265"/>
      <c r="L983" s="269"/>
      <c r="M983" s="264">
        <f t="shared" si="101"/>
        <v>0</v>
      </c>
      <c r="N983" s="269">
        <f t="shared" si="101"/>
        <v>0</v>
      </c>
      <c r="O983" s="36"/>
      <c r="P983" s="51" t="s">
        <v>1474</v>
      </c>
      <c r="Q983" s="36"/>
      <c r="R983" s="36" t="str">
        <f t="shared" si="102"/>
        <v/>
      </c>
      <c r="S983" s="15"/>
      <c r="T983" s="15"/>
      <c r="U983" s="473"/>
      <c r="V983" s="473"/>
      <c r="W983" s="15"/>
      <c r="X983" s="15"/>
      <c r="Y983" s="15"/>
      <c r="Z983" s="15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  <c r="AO983" s="16"/>
      <c r="AP983" s="16"/>
    </row>
    <row r="984" spans="1:42" s="17" customFormat="1" ht="12.75" hidden="1" customHeight="1">
      <c r="A984" s="63" t="s">
        <v>772</v>
      </c>
      <c r="B984" s="72"/>
      <c r="C984" s="144" t="s">
        <v>773</v>
      </c>
      <c r="D984" s="46"/>
      <c r="E984" s="264"/>
      <c r="F984" s="265"/>
      <c r="G984" s="266"/>
      <c r="H984" s="267"/>
      <c r="I984" s="268"/>
      <c r="J984" s="265"/>
      <c r="K984" s="265"/>
      <c r="L984" s="269"/>
      <c r="M984" s="264">
        <f t="shared" si="101"/>
        <v>0</v>
      </c>
      <c r="N984" s="269">
        <f t="shared" si="101"/>
        <v>0</v>
      </c>
      <c r="O984" s="36"/>
      <c r="P984" s="51" t="s">
        <v>1474</v>
      </c>
      <c r="Q984" s="36"/>
      <c r="R984" s="36" t="str">
        <f t="shared" si="102"/>
        <v/>
      </c>
      <c r="S984" s="15"/>
      <c r="T984" s="15"/>
      <c r="U984" s="473"/>
      <c r="V984" s="473"/>
      <c r="W984" s="15"/>
      <c r="X984" s="15"/>
      <c r="Y984" s="15"/>
      <c r="Z984" s="15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  <c r="AO984" s="16"/>
      <c r="AP984" s="16"/>
    </row>
    <row r="985" spans="1:42" s="17" customFormat="1" ht="12.75" hidden="1" customHeight="1">
      <c r="A985" s="63" t="s">
        <v>774</v>
      </c>
      <c r="B985" s="72"/>
      <c r="C985" s="144" t="s">
        <v>775</v>
      </c>
      <c r="D985" s="46"/>
      <c r="E985" s="264"/>
      <c r="F985" s="265"/>
      <c r="G985" s="266"/>
      <c r="H985" s="267"/>
      <c r="I985" s="268"/>
      <c r="J985" s="265"/>
      <c r="K985" s="265"/>
      <c r="L985" s="269"/>
      <c r="M985" s="264">
        <f t="shared" si="101"/>
        <v>0</v>
      </c>
      <c r="N985" s="269">
        <f t="shared" si="101"/>
        <v>0</v>
      </c>
      <c r="O985" s="36"/>
      <c r="P985" s="51" t="s">
        <v>1474</v>
      </c>
      <c r="Q985" s="36"/>
      <c r="R985" s="36" t="str">
        <f t="shared" si="102"/>
        <v/>
      </c>
      <c r="S985" s="15"/>
      <c r="T985" s="15"/>
      <c r="U985" s="473"/>
      <c r="V985" s="473"/>
      <c r="W985" s="15"/>
      <c r="X985" s="15"/>
      <c r="Y985" s="15"/>
      <c r="Z985" s="15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  <c r="AO985" s="16"/>
      <c r="AP985" s="16"/>
    </row>
    <row r="986" spans="1:42" s="17" customFormat="1" ht="12.75" customHeight="1">
      <c r="A986" s="63" t="s">
        <v>686</v>
      </c>
      <c r="B986" s="72"/>
      <c r="C986" s="144" t="s">
        <v>2220</v>
      </c>
      <c r="D986" s="46"/>
      <c r="E986" s="264">
        <v>7</v>
      </c>
      <c r="F986" s="265">
        <v>43645</v>
      </c>
      <c r="G986" s="266">
        <v>200772</v>
      </c>
      <c r="H986" s="267">
        <v>7</v>
      </c>
      <c r="I986" s="268">
        <v>195</v>
      </c>
      <c r="J986" s="265">
        <v>784</v>
      </c>
      <c r="K986" s="265"/>
      <c r="L986" s="269"/>
      <c r="M986" s="264">
        <f t="shared" si="101"/>
        <v>195</v>
      </c>
      <c r="N986" s="269">
        <f t="shared" si="101"/>
        <v>784</v>
      </c>
      <c r="O986" s="36"/>
      <c r="P986" s="51" t="s">
        <v>1473</v>
      </c>
      <c r="Q986" s="36"/>
      <c r="R986" s="36" t="str">
        <f t="shared" si="102"/>
        <v>C</v>
      </c>
      <c r="S986" s="15"/>
      <c r="T986" s="15"/>
      <c r="U986" s="473"/>
      <c r="V986" s="473"/>
      <c r="W986" s="15"/>
      <c r="X986" s="15"/>
      <c r="Y986" s="15"/>
      <c r="Z986" s="15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  <c r="AO986" s="16"/>
      <c r="AP986" s="16"/>
    </row>
    <row r="987" spans="1:42" s="17" customFormat="1" ht="12.75" customHeight="1">
      <c r="A987" s="63" t="s">
        <v>687</v>
      </c>
      <c r="B987" s="72"/>
      <c r="C987" s="144" t="s">
        <v>688</v>
      </c>
      <c r="D987" s="46"/>
      <c r="E987" s="264">
        <v>1</v>
      </c>
      <c r="F987" s="265">
        <v>34149</v>
      </c>
      <c r="G987" s="266">
        <v>157078</v>
      </c>
      <c r="H987" s="267">
        <v>1</v>
      </c>
      <c r="I987" s="268">
        <v>187</v>
      </c>
      <c r="J987" s="265">
        <v>860</v>
      </c>
      <c r="K987" s="265"/>
      <c r="L987" s="269"/>
      <c r="M987" s="264">
        <f t="shared" si="101"/>
        <v>187</v>
      </c>
      <c r="N987" s="269">
        <f t="shared" si="101"/>
        <v>860</v>
      </c>
      <c r="O987" s="36"/>
      <c r="P987" s="51" t="s">
        <v>1473</v>
      </c>
      <c r="Q987" s="36"/>
      <c r="R987" s="36" t="str">
        <f t="shared" si="102"/>
        <v>C</v>
      </c>
      <c r="S987" s="15"/>
      <c r="T987" s="15"/>
      <c r="U987" s="473"/>
      <c r="V987" s="473"/>
      <c r="W987" s="15"/>
      <c r="X987" s="15"/>
      <c r="Y987" s="15"/>
      <c r="Z987" s="15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  <c r="AO987" s="16"/>
      <c r="AP987" s="16"/>
    </row>
    <row r="988" spans="1:42" s="17" customFormat="1" ht="12.75" customHeight="1" thickBot="1">
      <c r="A988" s="63" t="s">
        <v>776</v>
      </c>
      <c r="B988" s="72"/>
      <c r="C988" s="144" t="s">
        <v>777</v>
      </c>
      <c r="D988" s="46"/>
      <c r="E988" s="264">
        <v>3</v>
      </c>
      <c r="F988" s="265">
        <v>12807</v>
      </c>
      <c r="G988" s="266">
        <v>58914</v>
      </c>
      <c r="H988" s="267">
        <v>5</v>
      </c>
      <c r="I988" s="268">
        <v>210</v>
      </c>
      <c r="J988" s="265">
        <v>1050</v>
      </c>
      <c r="K988" s="265"/>
      <c r="L988" s="269"/>
      <c r="M988" s="264">
        <f t="shared" si="101"/>
        <v>210</v>
      </c>
      <c r="N988" s="269">
        <f t="shared" si="101"/>
        <v>1050</v>
      </c>
      <c r="O988" s="36"/>
      <c r="P988" s="51" t="s">
        <v>1474</v>
      </c>
      <c r="Q988" s="36"/>
      <c r="R988" s="36" t="str">
        <f t="shared" si="102"/>
        <v>M</v>
      </c>
      <c r="S988" s="15"/>
      <c r="T988" s="15"/>
      <c r="U988" s="473"/>
      <c r="V988" s="473"/>
      <c r="W988" s="15"/>
      <c r="X988" s="15"/>
      <c r="Y988" s="15"/>
      <c r="Z988" s="15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  <c r="AO988" s="16"/>
      <c r="AP988" s="16"/>
    </row>
    <row r="989" spans="1:42" s="17" customFormat="1" ht="12.75" hidden="1" customHeight="1" thickBot="1">
      <c r="A989" s="63" t="s">
        <v>778</v>
      </c>
      <c r="B989" s="74"/>
      <c r="C989" s="167" t="s">
        <v>779</v>
      </c>
      <c r="D989" s="46"/>
      <c r="E989" s="264"/>
      <c r="F989" s="265"/>
      <c r="G989" s="266"/>
      <c r="H989" s="267"/>
      <c r="I989" s="268"/>
      <c r="J989" s="265"/>
      <c r="K989" s="265"/>
      <c r="L989" s="269"/>
      <c r="M989" s="264">
        <f t="shared" si="101"/>
        <v>0</v>
      </c>
      <c r="N989" s="269">
        <f t="shared" si="101"/>
        <v>0</v>
      </c>
      <c r="O989" s="36"/>
      <c r="P989" s="51" t="s">
        <v>1474</v>
      </c>
      <c r="Q989" s="36"/>
      <c r="R989" s="36" t="str">
        <f t="shared" si="102"/>
        <v/>
      </c>
      <c r="S989" s="15"/>
      <c r="T989" s="15"/>
      <c r="U989" s="473"/>
      <c r="V989" s="473"/>
      <c r="W989" s="15"/>
      <c r="X989" s="15"/>
      <c r="Y989" s="15"/>
      <c r="Z989" s="15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</row>
    <row r="990" spans="1:42" s="18" customFormat="1" ht="15.75" customHeight="1">
      <c r="A990" s="63" t="s">
        <v>780</v>
      </c>
      <c r="B990" s="885" t="s">
        <v>781</v>
      </c>
      <c r="C990" s="886"/>
      <c r="D990" s="25"/>
      <c r="E990" s="331">
        <f t="shared" ref="E990:N990" si="103">SUM(E991:E1015)</f>
        <v>65</v>
      </c>
      <c r="F990" s="332">
        <f t="shared" si="103"/>
        <v>152145</v>
      </c>
      <c r="G990" s="333">
        <f t="shared" si="103"/>
        <v>684653</v>
      </c>
      <c r="H990" s="334">
        <f t="shared" si="103"/>
        <v>83</v>
      </c>
      <c r="I990" s="364">
        <f t="shared" si="103"/>
        <v>3379</v>
      </c>
      <c r="J990" s="332">
        <f t="shared" si="103"/>
        <v>15448</v>
      </c>
      <c r="K990" s="332">
        <f t="shared" si="103"/>
        <v>0</v>
      </c>
      <c r="L990" s="335">
        <f t="shared" si="103"/>
        <v>0</v>
      </c>
      <c r="M990" s="364">
        <f t="shared" si="103"/>
        <v>3379</v>
      </c>
      <c r="N990" s="335">
        <f t="shared" si="103"/>
        <v>15448</v>
      </c>
      <c r="O990" s="36"/>
      <c r="P990" s="51" t="s">
        <v>1500</v>
      </c>
      <c r="Q990" s="36"/>
      <c r="R990" s="36" t="str">
        <f t="shared" si="102"/>
        <v>P</v>
      </c>
      <c r="S990" s="15"/>
      <c r="T990" s="15"/>
      <c r="U990" s="473"/>
      <c r="V990" s="473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</row>
    <row r="991" spans="1:42" s="17" customFormat="1" ht="12.75" customHeight="1">
      <c r="A991" s="63" t="s">
        <v>792</v>
      </c>
      <c r="B991" s="72"/>
      <c r="C991" s="144" t="s">
        <v>793</v>
      </c>
      <c r="D991" s="46"/>
      <c r="E991" s="264">
        <v>7</v>
      </c>
      <c r="F991" s="265">
        <v>4935</v>
      </c>
      <c r="G991" s="266">
        <v>22206</v>
      </c>
      <c r="H991" s="267">
        <v>7</v>
      </c>
      <c r="I991" s="268">
        <v>319</v>
      </c>
      <c r="J991" s="265">
        <v>1438</v>
      </c>
      <c r="K991" s="265"/>
      <c r="L991" s="269"/>
      <c r="M991" s="264">
        <f t="shared" ref="M991:N1015" si="104">I991+K991</f>
        <v>319</v>
      </c>
      <c r="N991" s="269">
        <f t="shared" si="104"/>
        <v>1438</v>
      </c>
      <c r="O991" s="36"/>
      <c r="P991" s="51" t="s">
        <v>1474</v>
      </c>
      <c r="Q991" s="36"/>
      <c r="R991" s="36" t="str">
        <f t="shared" si="102"/>
        <v>M</v>
      </c>
      <c r="S991" s="15"/>
      <c r="T991" s="15"/>
      <c r="U991" s="473"/>
      <c r="V991" s="473"/>
      <c r="W991" s="15"/>
      <c r="X991" s="15"/>
      <c r="Y991" s="15"/>
      <c r="Z991" s="15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</row>
    <row r="992" spans="1:42" s="17" customFormat="1" ht="12.75" hidden="1" customHeight="1">
      <c r="A992" s="63" t="s">
        <v>794</v>
      </c>
      <c r="B992" s="72"/>
      <c r="C992" s="144" t="s">
        <v>795</v>
      </c>
      <c r="D992" s="46"/>
      <c r="E992" s="264"/>
      <c r="F992" s="265"/>
      <c r="G992" s="266"/>
      <c r="H992" s="267"/>
      <c r="I992" s="268"/>
      <c r="J992" s="265"/>
      <c r="K992" s="265"/>
      <c r="L992" s="269"/>
      <c r="M992" s="264">
        <f t="shared" si="104"/>
        <v>0</v>
      </c>
      <c r="N992" s="269">
        <f t="shared" si="104"/>
        <v>0</v>
      </c>
      <c r="O992" s="36"/>
      <c r="P992" s="51" t="s">
        <v>1474</v>
      </c>
      <c r="Q992" s="36"/>
      <c r="R992" s="36" t="str">
        <f t="shared" si="102"/>
        <v/>
      </c>
      <c r="S992" s="15"/>
      <c r="T992" s="15"/>
      <c r="U992" s="473"/>
      <c r="V992" s="473"/>
      <c r="W992" s="15"/>
      <c r="X992" s="15"/>
      <c r="Y992" s="15"/>
      <c r="Z992" s="15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</row>
    <row r="993" spans="1:42" s="17" customFormat="1" ht="12.75" hidden="1" customHeight="1">
      <c r="A993" s="63" t="s">
        <v>796</v>
      </c>
      <c r="B993" s="72"/>
      <c r="C993" s="144" t="s">
        <v>797</v>
      </c>
      <c r="D993" s="46"/>
      <c r="E993" s="264"/>
      <c r="F993" s="265"/>
      <c r="G993" s="266"/>
      <c r="H993" s="267"/>
      <c r="I993" s="268"/>
      <c r="J993" s="265"/>
      <c r="K993" s="265"/>
      <c r="L993" s="269"/>
      <c r="M993" s="264">
        <f t="shared" si="104"/>
        <v>0</v>
      </c>
      <c r="N993" s="269">
        <f t="shared" si="104"/>
        <v>0</v>
      </c>
      <c r="O993" s="36"/>
      <c r="P993" s="51" t="s">
        <v>1474</v>
      </c>
      <c r="Q993" s="36"/>
      <c r="R993" s="36" t="str">
        <f t="shared" si="102"/>
        <v/>
      </c>
      <c r="S993" s="15"/>
      <c r="T993" s="15"/>
      <c r="U993" s="473"/>
      <c r="V993" s="473"/>
      <c r="W993" s="15"/>
      <c r="X993" s="15"/>
      <c r="Y993" s="15"/>
      <c r="Z993" s="15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</row>
    <row r="994" spans="1:42" s="17" customFormat="1" ht="12.75" customHeight="1">
      <c r="A994" s="63" t="s">
        <v>782</v>
      </c>
      <c r="B994" s="72"/>
      <c r="C994" s="144" t="s">
        <v>783</v>
      </c>
      <c r="D994" s="46"/>
      <c r="E994" s="264">
        <v>8</v>
      </c>
      <c r="F994" s="265">
        <v>5536</v>
      </c>
      <c r="G994" s="266">
        <v>24913</v>
      </c>
      <c r="H994" s="267">
        <v>8</v>
      </c>
      <c r="I994" s="268">
        <v>507</v>
      </c>
      <c r="J994" s="265">
        <v>2564</v>
      </c>
      <c r="K994" s="265"/>
      <c r="L994" s="269"/>
      <c r="M994" s="264">
        <f t="shared" si="104"/>
        <v>507</v>
      </c>
      <c r="N994" s="269">
        <f t="shared" si="104"/>
        <v>2564</v>
      </c>
      <c r="O994" s="36"/>
      <c r="P994" s="51" t="s">
        <v>1473</v>
      </c>
      <c r="Q994" s="36"/>
      <c r="R994" s="36" t="str">
        <f t="shared" si="102"/>
        <v>C</v>
      </c>
      <c r="S994" s="15"/>
      <c r="T994" s="15"/>
      <c r="U994" s="473"/>
      <c r="V994" s="473"/>
      <c r="W994" s="15"/>
      <c r="X994" s="15"/>
      <c r="Y994" s="15"/>
      <c r="Z994" s="15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</row>
    <row r="995" spans="1:42" s="17" customFormat="1" ht="12.75" hidden="1" customHeight="1">
      <c r="A995" s="63" t="s">
        <v>798</v>
      </c>
      <c r="B995" s="72"/>
      <c r="C995" s="144" t="s">
        <v>799</v>
      </c>
      <c r="D995" s="46"/>
      <c r="E995" s="264"/>
      <c r="F995" s="265"/>
      <c r="G995" s="266"/>
      <c r="H995" s="267"/>
      <c r="I995" s="268"/>
      <c r="J995" s="265"/>
      <c r="K995" s="265"/>
      <c r="L995" s="269"/>
      <c r="M995" s="264">
        <f t="shared" si="104"/>
        <v>0</v>
      </c>
      <c r="N995" s="269">
        <f t="shared" si="104"/>
        <v>0</v>
      </c>
      <c r="O995" s="36"/>
      <c r="P995" s="51" t="s">
        <v>1474</v>
      </c>
      <c r="Q995" s="36"/>
      <c r="R995" s="36" t="str">
        <f t="shared" si="102"/>
        <v/>
      </c>
      <c r="S995" s="15"/>
      <c r="T995" s="15"/>
      <c r="U995" s="473"/>
      <c r="V995" s="473"/>
      <c r="W995" s="15"/>
      <c r="X995" s="15"/>
      <c r="Y995" s="15"/>
      <c r="Z995" s="15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  <c r="AO995" s="16"/>
      <c r="AP995" s="16"/>
    </row>
    <row r="996" spans="1:42" s="17" customFormat="1" ht="12.75" customHeight="1">
      <c r="A996" s="63" t="s">
        <v>784</v>
      </c>
      <c r="B996" s="72"/>
      <c r="C996" s="144" t="s">
        <v>785</v>
      </c>
      <c r="D996" s="46"/>
      <c r="E996" s="264">
        <v>7</v>
      </c>
      <c r="F996" s="265">
        <v>25350</v>
      </c>
      <c r="G996" s="266">
        <v>114074</v>
      </c>
      <c r="H996" s="267">
        <v>14</v>
      </c>
      <c r="I996" s="268">
        <v>529</v>
      </c>
      <c r="J996" s="265">
        <v>2542</v>
      </c>
      <c r="K996" s="265"/>
      <c r="L996" s="269"/>
      <c r="M996" s="264">
        <f t="shared" si="104"/>
        <v>529</v>
      </c>
      <c r="N996" s="269">
        <f t="shared" si="104"/>
        <v>2542</v>
      </c>
      <c r="O996" s="36"/>
      <c r="P996" s="51" t="s">
        <v>1473</v>
      </c>
      <c r="Q996" s="36"/>
      <c r="R996" s="36" t="str">
        <f t="shared" si="102"/>
        <v>C</v>
      </c>
      <c r="S996" s="15"/>
      <c r="T996" s="15"/>
      <c r="U996" s="473"/>
      <c r="V996" s="473"/>
      <c r="W996" s="15"/>
      <c r="X996" s="15"/>
      <c r="Y996" s="15"/>
      <c r="Z996" s="15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  <c r="AO996" s="16"/>
      <c r="AP996" s="16"/>
    </row>
    <row r="997" spans="1:42" s="17" customFormat="1" ht="12.75" hidden="1" customHeight="1">
      <c r="A997" s="63" t="s">
        <v>800</v>
      </c>
      <c r="B997" s="72"/>
      <c r="C997" s="144" t="s">
        <v>801</v>
      </c>
      <c r="D997" s="46"/>
      <c r="E997" s="264"/>
      <c r="F997" s="265"/>
      <c r="G997" s="266"/>
      <c r="H997" s="267"/>
      <c r="I997" s="268"/>
      <c r="J997" s="265"/>
      <c r="K997" s="265"/>
      <c r="L997" s="269"/>
      <c r="M997" s="264">
        <f t="shared" si="104"/>
        <v>0</v>
      </c>
      <c r="N997" s="269">
        <f t="shared" si="104"/>
        <v>0</v>
      </c>
      <c r="O997" s="36"/>
      <c r="P997" s="51" t="s">
        <v>1474</v>
      </c>
      <c r="Q997" s="36"/>
      <c r="R997" s="36" t="str">
        <f t="shared" si="102"/>
        <v/>
      </c>
      <c r="S997" s="15"/>
      <c r="T997" s="15"/>
      <c r="U997" s="473"/>
      <c r="V997" s="473"/>
      <c r="W997" s="15"/>
      <c r="X997" s="15"/>
      <c r="Y997" s="15"/>
      <c r="Z997" s="15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  <c r="AO997" s="16"/>
      <c r="AP997" s="16"/>
    </row>
    <row r="998" spans="1:42" s="17" customFormat="1" ht="12.75" hidden="1" customHeight="1">
      <c r="A998" s="63" t="s">
        <v>786</v>
      </c>
      <c r="B998" s="72"/>
      <c r="C998" s="144" t="s">
        <v>787</v>
      </c>
      <c r="D998" s="46"/>
      <c r="E998" s="264"/>
      <c r="F998" s="265"/>
      <c r="G998" s="266"/>
      <c r="H998" s="267"/>
      <c r="I998" s="268"/>
      <c r="J998" s="265"/>
      <c r="K998" s="265"/>
      <c r="L998" s="269"/>
      <c r="M998" s="264">
        <f t="shared" si="104"/>
        <v>0</v>
      </c>
      <c r="N998" s="269">
        <f t="shared" si="104"/>
        <v>0</v>
      </c>
      <c r="O998" s="36"/>
      <c r="P998" s="51" t="s">
        <v>1473</v>
      </c>
      <c r="Q998" s="36"/>
      <c r="R998" s="36" t="str">
        <f t="shared" si="102"/>
        <v/>
      </c>
      <c r="S998" s="15"/>
      <c r="T998" s="15"/>
      <c r="U998" s="473"/>
      <c r="V998" s="473"/>
      <c r="W998" s="15"/>
      <c r="X998" s="15"/>
      <c r="Y998" s="15"/>
      <c r="Z998" s="15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  <c r="AO998" s="16"/>
      <c r="AP998" s="16"/>
    </row>
    <row r="999" spans="1:42" s="17" customFormat="1" ht="12.75" hidden="1" customHeight="1">
      <c r="A999" s="63" t="s">
        <v>802</v>
      </c>
      <c r="B999" s="72"/>
      <c r="C999" s="144" t="s">
        <v>803</v>
      </c>
      <c r="D999" s="46"/>
      <c r="E999" s="264"/>
      <c r="F999" s="265"/>
      <c r="G999" s="266"/>
      <c r="H999" s="267"/>
      <c r="I999" s="268"/>
      <c r="J999" s="265"/>
      <c r="K999" s="265"/>
      <c r="L999" s="269"/>
      <c r="M999" s="264">
        <f t="shared" si="104"/>
        <v>0</v>
      </c>
      <c r="N999" s="269">
        <f t="shared" si="104"/>
        <v>0</v>
      </c>
      <c r="O999" s="36"/>
      <c r="P999" s="51" t="s">
        <v>1474</v>
      </c>
      <c r="Q999" s="36"/>
      <c r="R999" s="36" t="str">
        <f t="shared" si="102"/>
        <v/>
      </c>
      <c r="S999" s="15"/>
      <c r="T999" s="15"/>
      <c r="U999" s="473"/>
      <c r="V999" s="473"/>
      <c r="W999" s="15"/>
      <c r="X999" s="15"/>
      <c r="Y999" s="15"/>
      <c r="Z999" s="15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  <c r="AO999" s="16"/>
      <c r="AP999" s="16"/>
    </row>
    <row r="1000" spans="1:42" s="17" customFormat="1" ht="12.75" hidden="1" customHeight="1">
      <c r="A1000" s="63" t="s">
        <v>788</v>
      </c>
      <c r="B1000" s="72"/>
      <c r="C1000" s="73" t="s">
        <v>789</v>
      </c>
      <c r="D1000" s="46"/>
      <c r="E1000" s="264"/>
      <c r="F1000" s="265"/>
      <c r="G1000" s="266"/>
      <c r="H1000" s="267"/>
      <c r="I1000" s="268"/>
      <c r="J1000" s="265"/>
      <c r="K1000" s="265"/>
      <c r="L1000" s="269"/>
      <c r="M1000" s="264">
        <f t="shared" si="104"/>
        <v>0</v>
      </c>
      <c r="N1000" s="269">
        <f t="shared" si="104"/>
        <v>0</v>
      </c>
      <c r="O1000" s="36"/>
      <c r="P1000" s="51" t="s">
        <v>1473</v>
      </c>
      <c r="Q1000" s="36"/>
      <c r="R1000" s="36" t="str">
        <f t="shared" si="102"/>
        <v/>
      </c>
      <c r="S1000" s="15"/>
      <c r="T1000" s="15"/>
      <c r="U1000" s="473"/>
      <c r="V1000" s="473"/>
      <c r="W1000" s="15"/>
      <c r="X1000" s="15"/>
      <c r="Y1000" s="15"/>
      <c r="Z1000" s="15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</row>
    <row r="1001" spans="1:42" s="17" customFormat="1">
      <c r="A1001" s="63" t="s">
        <v>804</v>
      </c>
      <c r="B1001" s="72"/>
      <c r="C1001" s="144" t="s">
        <v>805</v>
      </c>
      <c r="D1001" s="46"/>
      <c r="E1001" s="264">
        <v>3</v>
      </c>
      <c r="F1001" s="265">
        <v>20817</v>
      </c>
      <c r="G1001" s="266">
        <v>93675</v>
      </c>
      <c r="H1001" s="267">
        <v>3</v>
      </c>
      <c r="I1001" s="268">
        <v>387</v>
      </c>
      <c r="J1001" s="265">
        <v>1741</v>
      </c>
      <c r="K1001" s="265"/>
      <c r="L1001" s="269"/>
      <c r="M1001" s="264">
        <f t="shared" si="104"/>
        <v>387</v>
      </c>
      <c r="N1001" s="269">
        <f t="shared" si="104"/>
        <v>1741</v>
      </c>
      <c r="O1001" s="36"/>
      <c r="P1001" s="51" t="s">
        <v>1474</v>
      </c>
      <c r="Q1001" s="36"/>
      <c r="R1001" s="36" t="str">
        <f t="shared" si="102"/>
        <v>M</v>
      </c>
      <c r="S1001" s="15"/>
      <c r="T1001" s="15"/>
      <c r="U1001" s="473"/>
      <c r="V1001" s="473"/>
      <c r="W1001" s="15"/>
      <c r="X1001" s="15"/>
      <c r="Y1001" s="15"/>
      <c r="Z1001" s="15"/>
      <c r="AA1001" s="16"/>
      <c r="AB1001" s="16"/>
      <c r="AC1001" s="16"/>
      <c r="AD1001" s="16"/>
      <c r="AE1001" s="16"/>
      <c r="AF1001" s="16"/>
      <c r="AG1001" s="16"/>
      <c r="AH1001" s="16"/>
      <c r="AI1001" s="16"/>
      <c r="AJ1001" s="16"/>
      <c r="AK1001" s="16"/>
      <c r="AL1001" s="16"/>
      <c r="AM1001" s="16"/>
      <c r="AN1001" s="16"/>
      <c r="AO1001" s="16"/>
      <c r="AP1001" s="16"/>
    </row>
    <row r="1002" spans="1:42" s="17" customFormat="1" ht="12.75" customHeight="1">
      <c r="A1002" s="63" t="s">
        <v>806</v>
      </c>
      <c r="B1002" s="72"/>
      <c r="C1002" s="144" t="s">
        <v>807</v>
      </c>
      <c r="D1002" s="46"/>
      <c r="E1002" s="264">
        <v>6</v>
      </c>
      <c r="F1002" s="265">
        <v>6454</v>
      </c>
      <c r="G1002" s="266">
        <v>29044</v>
      </c>
      <c r="H1002" s="267">
        <v>9</v>
      </c>
      <c r="I1002" s="268">
        <v>337</v>
      </c>
      <c r="J1002" s="265">
        <v>1514</v>
      </c>
      <c r="K1002" s="265"/>
      <c r="L1002" s="269"/>
      <c r="M1002" s="264">
        <f t="shared" si="104"/>
        <v>337</v>
      </c>
      <c r="N1002" s="269">
        <f t="shared" si="104"/>
        <v>1514</v>
      </c>
      <c r="O1002" s="36"/>
      <c r="P1002" s="51" t="s">
        <v>1474</v>
      </c>
      <c r="Q1002" s="36"/>
      <c r="R1002" s="36" t="str">
        <f t="shared" si="102"/>
        <v>M</v>
      </c>
      <c r="S1002" s="15"/>
      <c r="T1002" s="15"/>
      <c r="U1002" s="473"/>
      <c r="V1002" s="473"/>
      <c r="W1002" s="15"/>
      <c r="X1002" s="15"/>
      <c r="Y1002" s="15"/>
      <c r="Z1002" s="15"/>
      <c r="AA1002" s="16"/>
      <c r="AB1002" s="16"/>
      <c r="AC1002" s="16"/>
      <c r="AD1002" s="16"/>
      <c r="AE1002" s="16"/>
      <c r="AF1002" s="16"/>
      <c r="AG1002" s="16"/>
      <c r="AH1002" s="16"/>
      <c r="AI1002" s="16"/>
      <c r="AJ1002" s="16"/>
      <c r="AK1002" s="16"/>
      <c r="AL1002" s="16"/>
      <c r="AM1002" s="16"/>
      <c r="AN1002" s="16"/>
      <c r="AO1002" s="16"/>
      <c r="AP1002" s="16"/>
    </row>
    <row r="1003" spans="1:42" s="17" customFormat="1" ht="12.75" customHeight="1">
      <c r="A1003" s="63" t="s">
        <v>808</v>
      </c>
      <c r="B1003" s="72"/>
      <c r="C1003" s="144" t="s">
        <v>809</v>
      </c>
      <c r="D1003" s="46"/>
      <c r="E1003" s="264">
        <v>3</v>
      </c>
      <c r="F1003" s="265">
        <v>8645</v>
      </c>
      <c r="G1003" s="266">
        <v>38904</v>
      </c>
      <c r="H1003" s="267">
        <v>5</v>
      </c>
      <c r="I1003" s="268">
        <v>161</v>
      </c>
      <c r="J1003" s="265">
        <v>728</v>
      </c>
      <c r="K1003" s="265"/>
      <c r="L1003" s="269"/>
      <c r="M1003" s="264">
        <f t="shared" si="104"/>
        <v>161</v>
      </c>
      <c r="N1003" s="269">
        <f t="shared" si="104"/>
        <v>728</v>
      </c>
      <c r="O1003" s="36"/>
      <c r="P1003" s="51" t="s">
        <v>1474</v>
      </c>
      <c r="Q1003" s="36"/>
      <c r="R1003" s="36" t="str">
        <f t="shared" si="102"/>
        <v>M</v>
      </c>
      <c r="S1003" s="15"/>
      <c r="T1003" s="15"/>
      <c r="U1003" s="473"/>
      <c r="V1003" s="473"/>
      <c r="W1003" s="15"/>
      <c r="X1003" s="15"/>
      <c r="Y1003" s="15"/>
      <c r="Z1003" s="15"/>
      <c r="AA1003" s="16"/>
      <c r="AB1003" s="16"/>
      <c r="AC1003" s="16"/>
      <c r="AD1003" s="16"/>
      <c r="AE1003" s="16"/>
      <c r="AF1003" s="16"/>
      <c r="AG1003" s="16"/>
      <c r="AH1003" s="16"/>
      <c r="AI1003" s="16"/>
      <c r="AJ1003" s="16"/>
      <c r="AK1003" s="16"/>
      <c r="AL1003" s="16"/>
      <c r="AM1003" s="16"/>
      <c r="AN1003" s="16"/>
      <c r="AO1003" s="16"/>
      <c r="AP1003" s="16"/>
    </row>
    <row r="1004" spans="1:42" s="17" customFormat="1" ht="12.75" customHeight="1">
      <c r="A1004" s="63" t="s">
        <v>810</v>
      </c>
      <c r="B1004" s="72"/>
      <c r="C1004" s="144" t="s">
        <v>811</v>
      </c>
      <c r="D1004" s="46"/>
      <c r="E1004" s="264">
        <v>5</v>
      </c>
      <c r="F1004" s="265">
        <v>16486</v>
      </c>
      <c r="G1004" s="266">
        <v>74187</v>
      </c>
      <c r="H1004" s="267">
        <v>6</v>
      </c>
      <c r="I1004" s="268">
        <v>67</v>
      </c>
      <c r="J1004" s="265">
        <v>401</v>
      </c>
      <c r="K1004" s="265"/>
      <c r="L1004" s="269"/>
      <c r="M1004" s="264">
        <f t="shared" si="104"/>
        <v>67</v>
      </c>
      <c r="N1004" s="269">
        <f t="shared" si="104"/>
        <v>401</v>
      </c>
      <c r="O1004" s="36"/>
      <c r="P1004" s="51" t="s">
        <v>1474</v>
      </c>
      <c r="Q1004" s="36"/>
      <c r="R1004" s="36" t="str">
        <f t="shared" si="102"/>
        <v>M</v>
      </c>
      <c r="S1004" s="15"/>
      <c r="T1004" s="15"/>
      <c r="U1004" s="473"/>
      <c r="V1004" s="473"/>
      <c r="W1004" s="15"/>
      <c r="X1004" s="15"/>
      <c r="Y1004" s="15"/>
      <c r="Z1004" s="15"/>
      <c r="AA1004" s="16"/>
      <c r="AB1004" s="16"/>
      <c r="AC1004" s="16"/>
      <c r="AD1004" s="16"/>
      <c r="AE1004" s="16"/>
      <c r="AF1004" s="16"/>
      <c r="AG1004" s="16"/>
      <c r="AH1004" s="16"/>
      <c r="AI1004" s="16"/>
      <c r="AJ1004" s="16"/>
      <c r="AK1004" s="16"/>
      <c r="AL1004" s="16"/>
      <c r="AM1004" s="16"/>
      <c r="AN1004" s="16"/>
      <c r="AO1004" s="16"/>
      <c r="AP1004" s="16"/>
    </row>
    <row r="1005" spans="1:42" s="17" customFormat="1" ht="12.75" hidden="1" customHeight="1">
      <c r="A1005" s="63" t="s">
        <v>813</v>
      </c>
      <c r="B1005" s="72"/>
      <c r="C1005" s="144" t="s">
        <v>814</v>
      </c>
      <c r="D1005" s="46"/>
      <c r="E1005" s="264"/>
      <c r="F1005" s="265"/>
      <c r="G1005" s="266"/>
      <c r="H1005" s="267"/>
      <c r="I1005" s="268"/>
      <c r="J1005" s="265"/>
      <c r="K1005" s="265"/>
      <c r="L1005" s="269"/>
      <c r="M1005" s="264">
        <f t="shared" si="104"/>
        <v>0</v>
      </c>
      <c r="N1005" s="269">
        <f t="shared" si="104"/>
        <v>0</v>
      </c>
      <c r="O1005" s="36"/>
      <c r="P1005" s="51" t="s">
        <v>1474</v>
      </c>
      <c r="Q1005" s="36"/>
      <c r="R1005" s="36" t="str">
        <f t="shared" si="102"/>
        <v/>
      </c>
      <c r="S1005" s="15"/>
      <c r="T1005" s="15"/>
      <c r="U1005" s="473"/>
      <c r="V1005" s="473"/>
      <c r="W1005" s="15"/>
      <c r="X1005" s="15"/>
      <c r="Y1005" s="15"/>
      <c r="Z1005" s="15"/>
      <c r="AA1005" s="16"/>
      <c r="AB1005" s="16"/>
      <c r="AC1005" s="16"/>
      <c r="AD1005" s="16"/>
      <c r="AE1005" s="16"/>
      <c r="AF1005" s="16"/>
      <c r="AG1005" s="16"/>
      <c r="AH1005" s="16"/>
      <c r="AI1005" s="16"/>
      <c r="AJ1005" s="16"/>
      <c r="AK1005" s="16"/>
      <c r="AL1005" s="16"/>
      <c r="AM1005" s="16"/>
      <c r="AN1005" s="16"/>
      <c r="AO1005" s="16"/>
      <c r="AP1005" s="16"/>
    </row>
    <row r="1006" spans="1:42" s="17" customFormat="1" ht="12.75" customHeight="1">
      <c r="A1006" s="63" t="s">
        <v>815</v>
      </c>
      <c r="B1006" s="72"/>
      <c r="C1006" s="144" t="s">
        <v>1771</v>
      </c>
      <c r="D1006" s="46"/>
      <c r="E1006" s="264">
        <v>5</v>
      </c>
      <c r="F1006" s="265">
        <v>7757</v>
      </c>
      <c r="G1006" s="266">
        <v>34906</v>
      </c>
      <c r="H1006" s="267">
        <v>5</v>
      </c>
      <c r="I1006" s="268">
        <v>150</v>
      </c>
      <c r="J1006" s="265">
        <v>675</v>
      </c>
      <c r="K1006" s="265"/>
      <c r="L1006" s="269"/>
      <c r="M1006" s="264">
        <f t="shared" si="104"/>
        <v>150</v>
      </c>
      <c r="N1006" s="269">
        <f t="shared" si="104"/>
        <v>675</v>
      </c>
      <c r="O1006" s="36"/>
      <c r="P1006" s="51" t="s">
        <v>1474</v>
      </c>
      <c r="Q1006" s="36"/>
      <c r="R1006" s="36" t="str">
        <f t="shared" si="102"/>
        <v>M</v>
      </c>
      <c r="S1006" s="15"/>
      <c r="T1006" s="15"/>
      <c r="U1006" s="473"/>
      <c r="V1006" s="473"/>
      <c r="W1006" s="15"/>
      <c r="X1006" s="15"/>
      <c r="Y1006" s="15"/>
      <c r="Z1006" s="15"/>
      <c r="AA1006" s="16"/>
      <c r="AB1006" s="16"/>
      <c r="AC1006" s="16"/>
      <c r="AD1006" s="16"/>
      <c r="AE1006" s="16"/>
      <c r="AF1006" s="16"/>
      <c r="AG1006" s="16"/>
      <c r="AH1006" s="16"/>
      <c r="AI1006" s="16"/>
      <c r="AJ1006" s="16"/>
      <c r="AK1006" s="16"/>
      <c r="AL1006" s="16"/>
      <c r="AM1006" s="16"/>
      <c r="AN1006" s="16"/>
      <c r="AO1006" s="16"/>
      <c r="AP1006" s="16"/>
    </row>
    <row r="1007" spans="1:42" s="17" customFormat="1" ht="12.75" customHeight="1">
      <c r="A1007" s="63" t="s">
        <v>816</v>
      </c>
      <c r="B1007" s="72"/>
      <c r="C1007" s="144" t="s">
        <v>2004</v>
      </c>
      <c r="D1007" s="46"/>
      <c r="E1007" s="264">
        <v>2</v>
      </c>
      <c r="F1007" s="265">
        <v>4243</v>
      </c>
      <c r="G1007" s="266">
        <v>19098</v>
      </c>
      <c r="H1007" s="267">
        <v>2</v>
      </c>
      <c r="I1007" s="268">
        <v>250</v>
      </c>
      <c r="J1007" s="265">
        <v>750</v>
      </c>
      <c r="K1007" s="265"/>
      <c r="L1007" s="269"/>
      <c r="M1007" s="264">
        <f t="shared" si="104"/>
        <v>250</v>
      </c>
      <c r="N1007" s="269">
        <f t="shared" si="104"/>
        <v>750</v>
      </c>
      <c r="O1007" s="36"/>
      <c r="P1007" s="51" t="s">
        <v>1474</v>
      </c>
      <c r="Q1007" s="36"/>
      <c r="R1007" s="36" t="str">
        <f t="shared" si="102"/>
        <v>M</v>
      </c>
      <c r="S1007" s="15"/>
      <c r="T1007" s="15"/>
      <c r="U1007" s="473"/>
      <c r="V1007" s="473"/>
      <c r="W1007" s="15"/>
      <c r="X1007" s="15"/>
      <c r="Y1007" s="15"/>
      <c r="Z1007" s="15"/>
      <c r="AA1007" s="16"/>
      <c r="AB1007" s="16"/>
      <c r="AC1007" s="16"/>
      <c r="AD1007" s="16"/>
      <c r="AE1007" s="16"/>
      <c r="AF1007" s="16"/>
      <c r="AG1007" s="16"/>
      <c r="AH1007" s="16"/>
      <c r="AI1007" s="16"/>
      <c r="AJ1007" s="16"/>
      <c r="AK1007" s="16"/>
      <c r="AL1007" s="16"/>
      <c r="AM1007" s="16"/>
      <c r="AN1007" s="16"/>
      <c r="AO1007" s="16"/>
      <c r="AP1007" s="16"/>
    </row>
    <row r="1008" spans="1:42" s="17" customFormat="1" ht="12.75" hidden="1" customHeight="1">
      <c r="A1008" s="63" t="s">
        <v>817</v>
      </c>
      <c r="B1008" s="72"/>
      <c r="C1008" s="144" t="s">
        <v>1534</v>
      </c>
      <c r="D1008" s="46"/>
      <c r="E1008" s="264"/>
      <c r="F1008" s="265"/>
      <c r="G1008" s="266"/>
      <c r="H1008" s="267"/>
      <c r="I1008" s="268"/>
      <c r="J1008" s="265"/>
      <c r="K1008" s="265"/>
      <c r="L1008" s="269"/>
      <c r="M1008" s="264">
        <f t="shared" si="104"/>
        <v>0</v>
      </c>
      <c r="N1008" s="269">
        <f t="shared" si="104"/>
        <v>0</v>
      </c>
      <c r="O1008" s="36"/>
      <c r="P1008" s="51" t="s">
        <v>1474</v>
      </c>
      <c r="Q1008" s="36"/>
      <c r="R1008" s="36" t="str">
        <f t="shared" si="102"/>
        <v/>
      </c>
      <c r="S1008" s="15"/>
      <c r="T1008" s="15"/>
      <c r="U1008" s="473"/>
      <c r="V1008" s="473"/>
      <c r="W1008" s="15"/>
      <c r="X1008" s="15"/>
      <c r="Y1008" s="15"/>
      <c r="Z1008" s="15"/>
      <c r="AA1008" s="16"/>
      <c r="AB1008" s="16"/>
      <c r="AC1008" s="16"/>
      <c r="AD1008" s="16"/>
      <c r="AE1008" s="16"/>
      <c r="AF1008" s="16"/>
      <c r="AG1008" s="16"/>
      <c r="AH1008" s="16"/>
      <c r="AI1008" s="16"/>
      <c r="AJ1008" s="16"/>
      <c r="AK1008" s="16"/>
      <c r="AL1008" s="16"/>
      <c r="AM1008" s="16"/>
      <c r="AN1008" s="16"/>
      <c r="AO1008" s="16"/>
      <c r="AP1008" s="16"/>
    </row>
    <row r="1009" spans="1:42" s="17" customFormat="1" ht="12.75" hidden="1" customHeight="1">
      <c r="A1009" s="63" t="s">
        <v>818</v>
      </c>
      <c r="B1009" s="72"/>
      <c r="C1009" s="144" t="s">
        <v>819</v>
      </c>
      <c r="D1009" s="46"/>
      <c r="E1009" s="264"/>
      <c r="F1009" s="265"/>
      <c r="G1009" s="266"/>
      <c r="H1009" s="267"/>
      <c r="I1009" s="268"/>
      <c r="J1009" s="265"/>
      <c r="K1009" s="265"/>
      <c r="L1009" s="269"/>
      <c r="M1009" s="264">
        <f t="shared" si="104"/>
        <v>0</v>
      </c>
      <c r="N1009" s="269">
        <f t="shared" si="104"/>
        <v>0</v>
      </c>
      <c r="O1009" s="36"/>
      <c r="P1009" s="51" t="s">
        <v>1474</v>
      </c>
      <c r="Q1009" s="36"/>
      <c r="R1009" s="36" t="str">
        <f t="shared" si="102"/>
        <v/>
      </c>
      <c r="S1009" s="15"/>
      <c r="T1009" s="15"/>
      <c r="U1009" s="473"/>
      <c r="V1009" s="473"/>
      <c r="W1009" s="15"/>
      <c r="X1009" s="15"/>
      <c r="Y1009" s="15"/>
      <c r="Z1009" s="15"/>
      <c r="AA1009" s="16"/>
      <c r="AB1009" s="16"/>
      <c r="AC1009" s="16"/>
      <c r="AD1009" s="16"/>
      <c r="AE1009" s="16"/>
      <c r="AF1009" s="16"/>
      <c r="AG1009" s="16"/>
      <c r="AH1009" s="16"/>
      <c r="AI1009" s="16"/>
      <c r="AJ1009" s="16"/>
      <c r="AK1009" s="16"/>
      <c r="AL1009" s="16"/>
      <c r="AM1009" s="16"/>
      <c r="AN1009" s="16"/>
      <c r="AO1009" s="16"/>
      <c r="AP1009" s="16"/>
    </row>
    <row r="1010" spans="1:42" s="17" customFormat="1" ht="12.75" customHeight="1">
      <c r="A1010" s="63" t="s">
        <v>820</v>
      </c>
      <c r="B1010" s="72"/>
      <c r="C1010" s="144" t="s">
        <v>821</v>
      </c>
      <c r="D1010" s="46"/>
      <c r="E1010" s="264">
        <v>4</v>
      </c>
      <c r="F1010" s="265">
        <v>11449</v>
      </c>
      <c r="G1010" s="266">
        <v>51519</v>
      </c>
      <c r="H1010" s="267">
        <v>5</v>
      </c>
      <c r="I1010" s="268">
        <v>103</v>
      </c>
      <c r="J1010" s="265">
        <v>394</v>
      </c>
      <c r="K1010" s="265"/>
      <c r="L1010" s="269"/>
      <c r="M1010" s="264">
        <f t="shared" si="104"/>
        <v>103</v>
      </c>
      <c r="N1010" s="269">
        <f t="shared" si="104"/>
        <v>394</v>
      </c>
      <c r="O1010" s="36"/>
      <c r="P1010" s="51" t="s">
        <v>1474</v>
      </c>
      <c r="Q1010" s="36"/>
      <c r="R1010" s="36" t="str">
        <f t="shared" si="102"/>
        <v>M</v>
      </c>
      <c r="S1010" s="15"/>
      <c r="T1010" s="15"/>
      <c r="U1010" s="473"/>
      <c r="V1010" s="473"/>
      <c r="W1010" s="15"/>
      <c r="X1010" s="15"/>
      <c r="Y1010" s="15"/>
      <c r="Z1010" s="15"/>
      <c r="AA1010" s="16"/>
      <c r="AB1010" s="16"/>
      <c r="AC1010" s="16"/>
      <c r="AD1010" s="16"/>
      <c r="AE1010" s="16"/>
      <c r="AF1010" s="16"/>
      <c r="AG1010" s="16"/>
      <c r="AH1010" s="16"/>
      <c r="AI1010" s="16"/>
      <c r="AJ1010" s="16"/>
      <c r="AK1010" s="16"/>
      <c r="AL1010" s="16"/>
      <c r="AM1010" s="16"/>
      <c r="AN1010" s="16"/>
      <c r="AO1010" s="16"/>
      <c r="AP1010" s="16"/>
    </row>
    <row r="1011" spans="1:42" s="17" customFormat="1" ht="12.75" customHeight="1">
      <c r="A1011" s="63" t="s">
        <v>790</v>
      </c>
      <c r="B1011" s="72"/>
      <c r="C1011" s="144" t="s">
        <v>791</v>
      </c>
      <c r="D1011" s="46"/>
      <c r="E1011" s="264">
        <v>3</v>
      </c>
      <c r="F1011" s="265">
        <v>17577</v>
      </c>
      <c r="G1011" s="266">
        <v>79098</v>
      </c>
      <c r="H1011" s="267">
        <v>3</v>
      </c>
      <c r="I1011" s="268">
        <v>157</v>
      </c>
      <c r="J1011" s="265">
        <v>785</v>
      </c>
      <c r="K1011" s="265"/>
      <c r="L1011" s="269"/>
      <c r="M1011" s="264">
        <f t="shared" si="104"/>
        <v>157</v>
      </c>
      <c r="N1011" s="269">
        <f t="shared" si="104"/>
        <v>785</v>
      </c>
      <c r="O1011" s="36"/>
      <c r="P1011" s="51" t="s">
        <v>1473</v>
      </c>
      <c r="Q1011" s="36"/>
      <c r="R1011" s="36" t="str">
        <f t="shared" si="102"/>
        <v>C</v>
      </c>
      <c r="S1011" s="15"/>
      <c r="T1011" s="15"/>
      <c r="U1011" s="473"/>
      <c r="V1011" s="473"/>
      <c r="W1011" s="15"/>
      <c r="X1011" s="15"/>
      <c r="Y1011" s="15"/>
      <c r="Z1011" s="15"/>
      <c r="AA1011" s="16"/>
      <c r="AB1011" s="16"/>
      <c r="AC1011" s="16"/>
      <c r="AD1011" s="16"/>
      <c r="AE1011" s="16"/>
      <c r="AF1011" s="16"/>
      <c r="AG1011" s="16"/>
      <c r="AH1011" s="16"/>
      <c r="AI1011" s="16"/>
      <c r="AJ1011" s="16"/>
      <c r="AK1011" s="16"/>
      <c r="AL1011" s="16"/>
      <c r="AM1011" s="16"/>
      <c r="AN1011" s="16"/>
      <c r="AO1011" s="16"/>
      <c r="AP1011" s="16"/>
    </row>
    <row r="1012" spans="1:42" s="17" customFormat="1" ht="12.75" customHeight="1">
      <c r="A1012" s="63" t="s">
        <v>822</v>
      </c>
      <c r="B1012" s="72"/>
      <c r="C1012" s="144" t="s">
        <v>823</v>
      </c>
      <c r="D1012" s="46"/>
      <c r="E1012" s="264">
        <v>3</v>
      </c>
      <c r="F1012" s="265">
        <v>7691</v>
      </c>
      <c r="G1012" s="266">
        <v>34609</v>
      </c>
      <c r="H1012" s="267">
        <v>4</v>
      </c>
      <c r="I1012" s="268">
        <v>66</v>
      </c>
      <c r="J1012" s="265">
        <v>297</v>
      </c>
      <c r="K1012" s="265"/>
      <c r="L1012" s="269"/>
      <c r="M1012" s="264">
        <f t="shared" si="104"/>
        <v>66</v>
      </c>
      <c r="N1012" s="269">
        <f t="shared" si="104"/>
        <v>297</v>
      </c>
      <c r="O1012" s="36"/>
      <c r="P1012" s="51" t="s">
        <v>1474</v>
      </c>
      <c r="Q1012" s="36"/>
      <c r="R1012" s="36" t="str">
        <f t="shared" si="102"/>
        <v>M</v>
      </c>
      <c r="S1012" s="15"/>
      <c r="T1012" s="15"/>
      <c r="U1012" s="473"/>
      <c r="V1012" s="473"/>
      <c r="W1012" s="15"/>
      <c r="X1012" s="15"/>
      <c r="Y1012" s="15"/>
      <c r="Z1012" s="15"/>
      <c r="AA1012" s="16"/>
      <c r="AB1012" s="16"/>
      <c r="AC1012" s="16"/>
      <c r="AD1012" s="16"/>
      <c r="AE1012" s="16"/>
      <c r="AF1012" s="16"/>
      <c r="AG1012" s="16"/>
      <c r="AH1012" s="16"/>
      <c r="AI1012" s="16"/>
      <c r="AJ1012" s="16"/>
      <c r="AK1012" s="16"/>
      <c r="AL1012" s="16"/>
      <c r="AM1012" s="16"/>
      <c r="AN1012" s="16"/>
      <c r="AO1012" s="16"/>
      <c r="AP1012" s="16"/>
    </row>
    <row r="1013" spans="1:42" s="17" customFormat="1" ht="12.75" customHeight="1">
      <c r="A1013" s="63" t="s">
        <v>824</v>
      </c>
      <c r="B1013" s="72"/>
      <c r="C1013" s="144" t="s">
        <v>825</v>
      </c>
      <c r="D1013" s="46"/>
      <c r="E1013" s="264">
        <v>7</v>
      </c>
      <c r="F1013" s="265">
        <v>6995</v>
      </c>
      <c r="G1013" s="266">
        <v>31477</v>
      </c>
      <c r="H1013" s="267">
        <v>7</v>
      </c>
      <c r="I1013" s="268">
        <v>215</v>
      </c>
      <c r="J1013" s="265">
        <v>1030</v>
      </c>
      <c r="K1013" s="265"/>
      <c r="L1013" s="269"/>
      <c r="M1013" s="264">
        <f t="shared" si="104"/>
        <v>215</v>
      </c>
      <c r="N1013" s="269">
        <f t="shared" si="104"/>
        <v>1030</v>
      </c>
      <c r="O1013" s="36"/>
      <c r="P1013" s="51" t="s">
        <v>1474</v>
      </c>
      <c r="Q1013" s="36"/>
      <c r="R1013" s="36" t="str">
        <f t="shared" si="102"/>
        <v>M</v>
      </c>
      <c r="S1013" s="15"/>
      <c r="T1013" s="15"/>
      <c r="U1013" s="473"/>
      <c r="V1013" s="473"/>
      <c r="W1013" s="15"/>
      <c r="X1013" s="15"/>
      <c r="Y1013" s="15"/>
      <c r="Z1013" s="15"/>
      <c r="AA1013" s="16"/>
      <c r="AB1013" s="16"/>
      <c r="AC1013" s="16"/>
      <c r="AD1013" s="16"/>
      <c r="AE1013" s="16"/>
      <c r="AF1013" s="16"/>
      <c r="AG1013" s="16"/>
      <c r="AH1013" s="16"/>
      <c r="AI1013" s="16"/>
      <c r="AJ1013" s="16"/>
      <c r="AK1013" s="16"/>
      <c r="AL1013" s="16"/>
      <c r="AM1013" s="16"/>
      <c r="AN1013" s="16"/>
      <c r="AO1013" s="16"/>
      <c r="AP1013" s="16"/>
    </row>
    <row r="1014" spans="1:42" s="17" customFormat="1" ht="12.75" customHeight="1" thickBot="1">
      <c r="A1014" s="63" t="s">
        <v>826</v>
      </c>
      <c r="B1014" s="72"/>
      <c r="C1014" s="144" t="s">
        <v>827</v>
      </c>
      <c r="D1014" s="46"/>
      <c r="E1014" s="264">
        <v>2</v>
      </c>
      <c r="F1014" s="265">
        <v>8210</v>
      </c>
      <c r="G1014" s="266">
        <v>36943</v>
      </c>
      <c r="H1014" s="267">
        <v>5</v>
      </c>
      <c r="I1014" s="268">
        <v>131</v>
      </c>
      <c r="J1014" s="265">
        <v>589</v>
      </c>
      <c r="K1014" s="265"/>
      <c r="L1014" s="269"/>
      <c r="M1014" s="264">
        <f t="shared" si="104"/>
        <v>131</v>
      </c>
      <c r="N1014" s="269">
        <f t="shared" si="104"/>
        <v>589</v>
      </c>
      <c r="O1014" s="36"/>
      <c r="P1014" s="51" t="s">
        <v>1474</v>
      </c>
      <c r="Q1014" s="36"/>
      <c r="R1014" s="36" t="str">
        <f t="shared" si="102"/>
        <v>M</v>
      </c>
      <c r="S1014" s="15"/>
      <c r="T1014" s="15"/>
      <c r="U1014" s="473"/>
      <c r="V1014" s="473"/>
      <c r="W1014" s="15"/>
      <c r="X1014" s="15"/>
      <c r="Y1014" s="15"/>
      <c r="Z1014" s="15"/>
      <c r="AA1014" s="16"/>
      <c r="AB1014" s="16"/>
      <c r="AC1014" s="16"/>
      <c r="AD1014" s="16"/>
      <c r="AE1014" s="16"/>
      <c r="AF1014" s="16"/>
      <c r="AG1014" s="16"/>
      <c r="AH1014" s="16"/>
      <c r="AI1014" s="16"/>
      <c r="AJ1014" s="16"/>
      <c r="AK1014" s="16"/>
      <c r="AL1014" s="16"/>
      <c r="AM1014" s="16"/>
      <c r="AN1014" s="16"/>
      <c r="AO1014" s="16"/>
      <c r="AP1014" s="16"/>
    </row>
    <row r="1015" spans="1:42" s="17" customFormat="1" ht="12.75" hidden="1" customHeight="1" thickBot="1">
      <c r="A1015" s="63" t="s">
        <v>828</v>
      </c>
      <c r="B1015" s="74"/>
      <c r="C1015" s="167" t="s">
        <v>829</v>
      </c>
      <c r="D1015" s="46"/>
      <c r="E1015" s="264"/>
      <c r="F1015" s="265"/>
      <c r="G1015" s="266"/>
      <c r="H1015" s="267"/>
      <c r="I1015" s="268"/>
      <c r="J1015" s="265"/>
      <c r="K1015" s="265"/>
      <c r="L1015" s="269"/>
      <c r="M1015" s="264">
        <f t="shared" si="104"/>
        <v>0</v>
      </c>
      <c r="N1015" s="269">
        <f t="shared" si="104"/>
        <v>0</v>
      </c>
      <c r="O1015" s="36"/>
      <c r="P1015" s="51" t="s">
        <v>1474</v>
      </c>
      <c r="Q1015" s="36"/>
      <c r="R1015" s="36" t="str">
        <f t="shared" si="102"/>
        <v/>
      </c>
      <c r="S1015" s="15"/>
      <c r="T1015" s="15"/>
      <c r="U1015" s="473"/>
      <c r="V1015" s="473"/>
      <c r="W1015" s="15"/>
      <c r="X1015" s="15"/>
      <c r="Y1015" s="15"/>
      <c r="Z1015" s="15"/>
      <c r="AA1015" s="16"/>
      <c r="AB1015" s="16"/>
      <c r="AC1015" s="16"/>
      <c r="AD1015" s="16"/>
      <c r="AE1015" s="16"/>
      <c r="AF1015" s="16"/>
      <c r="AG1015" s="16"/>
      <c r="AH1015" s="16"/>
      <c r="AI1015" s="16"/>
      <c r="AJ1015" s="16"/>
      <c r="AK1015" s="16"/>
      <c r="AL1015" s="16"/>
      <c r="AM1015" s="16"/>
      <c r="AN1015" s="16"/>
      <c r="AO1015" s="16"/>
      <c r="AP1015" s="16"/>
    </row>
    <row r="1016" spans="1:42" s="18" customFormat="1" ht="15.75" hidden="1" customHeight="1">
      <c r="A1016" s="63" t="s">
        <v>830</v>
      </c>
      <c r="B1016" s="885" t="s">
        <v>831</v>
      </c>
      <c r="C1016" s="886"/>
      <c r="D1016" s="25"/>
      <c r="E1016" s="331">
        <f t="shared" ref="E1016:N1016" si="105">SUM(E1017:E1022)</f>
        <v>0</v>
      </c>
      <c r="F1016" s="332">
        <f t="shared" si="105"/>
        <v>0</v>
      </c>
      <c r="G1016" s="333">
        <f t="shared" si="105"/>
        <v>0</v>
      </c>
      <c r="H1016" s="334">
        <f t="shared" si="105"/>
        <v>0</v>
      </c>
      <c r="I1016" s="364">
        <f t="shared" si="105"/>
        <v>0</v>
      </c>
      <c r="J1016" s="332">
        <f t="shared" si="105"/>
        <v>0</v>
      </c>
      <c r="K1016" s="332">
        <f t="shared" si="105"/>
        <v>0</v>
      </c>
      <c r="L1016" s="335">
        <f t="shared" si="105"/>
        <v>0</v>
      </c>
      <c r="M1016" s="364">
        <f t="shared" si="105"/>
        <v>0</v>
      </c>
      <c r="N1016" s="335">
        <f t="shared" si="105"/>
        <v>0</v>
      </c>
      <c r="O1016" s="36"/>
      <c r="P1016" s="51" t="s">
        <v>1500</v>
      </c>
      <c r="Q1016" s="36"/>
      <c r="R1016" s="36" t="str">
        <f t="shared" si="102"/>
        <v/>
      </c>
      <c r="S1016" s="15"/>
      <c r="T1016" s="15"/>
      <c r="U1016" s="473"/>
      <c r="V1016" s="473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</row>
    <row r="1017" spans="1:42" s="17" customFormat="1" ht="12.75" hidden="1" customHeight="1">
      <c r="A1017" s="63" t="s">
        <v>832</v>
      </c>
      <c r="B1017" s="72"/>
      <c r="C1017" s="144" t="s">
        <v>833</v>
      </c>
      <c r="D1017" s="46"/>
      <c r="E1017" s="264"/>
      <c r="F1017" s="265"/>
      <c r="G1017" s="266"/>
      <c r="H1017" s="267"/>
      <c r="I1017" s="268"/>
      <c r="J1017" s="265"/>
      <c r="K1017" s="265"/>
      <c r="L1017" s="269"/>
      <c r="M1017" s="268"/>
      <c r="N1017" s="269"/>
      <c r="O1017" s="36"/>
      <c r="P1017" s="51" t="s">
        <v>1474</v>
      </c>
      <c r="Q1017" s="36"/>
      <c r="R1017" s="36" t="str">
        <f t="shared" si="102"/>
        <v/>
      </c>
      <c r="S1017" s="15"/>
      <c r="T1017" s="15"/>
      <c r="U1017" s="473"/>
      <c r="V1017" s="473"/>
      <c r="W1017" s="15"/>
      <c r="X1017" s="15"/>
      <c r="Y1017" s="15"/>
      <c r="Z1017" s="15"/>
      <c r="AA1017" s="16"/>
      <c r="AB1017" s="16"/>
      <c r="AC1017" s="16"/>
      <c r="AD1017" s="16"/>
      <c r="AE1017" s="16"/>
      <c r="AF1017" s="16"/>
      <c r="AG1017" s="16"/>
      <c r="AH1017" s="16"/>
      <c r="AI1017" s="16"/>
      <c r="AJ1017" s="16"/>
      <c r="AK1017" s="16"/>
      <c r="AL1017" s="16"/>
      <c r="AM1017" s="16"/>
      <c r="AN1017" s="16"/>
      <c r="AO1017" s="16"/>
      <c r="AP1017" s="16"/>
    </row>
    <row r="1018" spans="1:42" s="17" customFormat="1" ht="12.75" hidden="1" customHeight="1">
      <c r="A1018" s="63" t="s">
        <v>834</v>
      </c>
      <c r="B1018" s="72"/>
      <c r="C1018" s="144" t="s">
        <v>835</v>
      </c>
      <c r="D1018" s="46"/>
      <c r="E1018" s="264"/>
      <c r="F1018" s="265"/>
      <c r="G1018" s="266"/>
      <c r="H1018" s="267"/>
      <c r="I1018" s="268"/>
      <c r="J1018" s="265"/>
      <c r="K1018" s="265"/>
      <c r="L1018" s="269"/>
      <c r="M1018" s="268"/>
      <c r="N1018" s="269"/>
      <c r="O1018" s="36"/>
      <c r="P1018" s="51" t="s">
        <v>1474</v>
      </c>
      <c r="Q1018" s="36"/>
      <c r="R1018" s="36" t="str">
        <f t="shared" si="102"/>
        <v/>
      </c>
      <c r="S1018" s="15"/>
      <c r="T1018" s="15"/>
      <c r="U1018" s="473"/>
      <c r="V1018" s="473"/>
      <c r="W1018" s="15"/>
      <c r="X1018" s="15"/>
      <c r="Y1018" s="15"/>
      <c r="Z1018" s="15"/>
      <c r="AA1018" s="16"/>
      <c r="AB1018" s="16"/>
      <c r="AC1018" s="16"/>
      <c r="AD1018" s="16"/>
      <c r="AE1018" s="16"/>
      <c r="AF1018" s="16"/>
      <c r="AG1018" s="16"/>
      <c r="AH1018" s="16"/>
      <c r="AI1018" s="16"/>
      <c r="AJ1018" s="16"/>
      <c r="AK1018" s="16"/>
      <c r="AL1018" s="16"/>
      <c r="AM1018" s="16"/>
      <c r="AN1018" s="16"/>
      <c r="AO1018" s="16"/>
      <c r="AP1018" s="16"/>
    </row>
    <row r="1019" spans="1:42" s="17" customFormat="1" ht="12.75" hidden="1" customHeight="1">
      <c r="A1019" s="63" t="s">
        <v>836</v>
      </c>
      <c r="B1019" s="72"/>
      <c r="C1019" s="144" t="s">
        <v>837</v>
      </c>
      <c r="D1019" s="46"/>
      <c r="E1019" s="264"/>
      <c r="F1019" s="265"/>
      <c r="G1019" s="266"/>
      <c r="H1019" s="267"/>
      <c r="I1019" s="268"/>
      <c r="J1019" s="265"/>
      <c r="K1019" s="265"/>
      <c r="L1019" s="269"/>
      <c r="M1019" s="268"/>
      <c r="N1019" s="269"/>
      <c r="O1019" s="36"/>
      <c r="P1019" s="51" t="s">
        <v>1474</v>
      </c>
      <c r="Q1019" s="36"/>
      <c r="R1019" s="36" t="str">
        <f t="shared" si="102"/>
        <v/>
      </c>
      <c r="S1019" s="15"/>
      <c r="T1019" s="15"/>
      <c r="U1019" s="473"/>
      <c r="V1019" s="473"/>
      <c r="W1019" s="15"/>
      <c r="X1019" s="15"/>
      <c r="Y1019" s="15"/>
      <c r="Z1019" s="15"/>
      <c r="AA1019" s="16"/>
      <c r="AB1019" s="16"/>
      <c r="AC1019" s="16"/>
      <c r="AD1019" s="16"/>
      <c r="AE1019" s="16"/>
      <c r="AF1019" s="16"/>
      <c r="AG1019" s="16"/>
      <c r="AH1019" s="16"/>
      <c r="AI1019" s="16"/>
      <c r="AJ1019" s="16"/>
      <c r="AK1019" s="16"/>
      <c r="AL1019" s="16"/>
      <c r="AM1019" s="16"/>
      <c r="AN1019" s="16"/>
      <c r="AO1019" s="16"/>
      <c r="AP1019" s="16"/>
    </row>
    <row r="1020" spans="1:42" s="17" customFormat="1" ht="12.75" hidden="1" customHeight="1">
      <c r="A1020" s="63" t="s">
        <v>838</v>
      </c>
      <c r="B1020" s="72"/>
      <c r="C1020" s="144" t="s">
        <v>839</v>
      </c>
      <c r="D1020" s="46"/>
      <c r="E1020" s="264"/>
      <c r="F1020" s="265"/>
      <c r="G1020" s="266"/>
      <c r="H1020" s="267"/>
      <c r="I1020" s="268"/>
      <c r="J1020" s="265"/>
      <c r="K1020" s="265"/>
      <c r="L1020" s="269"/>
      <c r="M1020" s="268"/>
      <c r="N1020" s="269"/>
      <c r="O1020" s="36"/>
      <c r="P1020" s="51" t="s">
        <v>1474</v>
      </c>
      <c r="Q1020" s="36"/>
      <c r="R1020" s="36" t="str">
        <f t="shared" si="102"/>
        <v/>
      </c>
      <c r="S1020" s="15"/>
      <c r="T1020" s="15"/>
      <c r="U1020" s="473"/>
      <c r="V1020" s="473"/>
      <c r="W1020" s="15"/>
      <c r="X1020" s="15"/>
      <c r="Y1020" s="15"/>
      <c r="Z1020" s="15"/>
      <c r="AA1020" s="16"/>
      <c r="AB1020" s="16"/>
      <c r="AC1020" s="16"/>
      <c r="AD1020" s="16"/>
      <c r="AE1020" s="16"/>
      <c r="AF1020" s="16"/>
      <c r="AG1020" s="16"/>
      <c r="AH1020" s="16"/>
      <c r="AI1020" s="16"/>
      <c r="AJ1020" s="16"/>
      <c r="AK1020" s="16"/>
      <c r="AL1020" s="16"/>
      <c r="AM1020" s="16"/>
      <c r="AN1020" s="16"/>
      <c r="AO1020" s="16"/>
      <c r="AP1020" s="16"/>
    </row>
    <row r="1021" spans="1:42" s="17" customFormat="1" ht="12.75" hidden="1" customHeight="1">
      <c r="A1021" s="63" t="s">
        <v>840</v>
      </c>
      <c r="B1021" s="72"/>
      <c r="C1021" s="144" t="s">
        <v>1472</v>
      </c>
      <c r="D1021" s="46"/>
      <c r="E1021" s="264"/>
      <c r="F1021" s="265"/>
      <c r="G1021" s="266"/>
      <c r="H1021" s="267"/>
      <c r="I1021" s="268"/>
      <c r="J1021" s="265"/>
      <c r="K1021" s="265"/>
      <c r="L1021" s="269"/>
      <c r="M1021" s="268"/>
      <c r="N1021" s="269"/>
      <c r="O1021" s="36"/>
      <c r="P1021" s="51" t="s">
        <v>1474</v>
      </c>
      <c r="Q1021" s="36"/>
      <c r="R1021" s="36" t="str">
        <f t="shared" si="102"/>
        <v/>
      </c>
      <c r="S1021" s="15"/>
      <c r="T1021" s="15"/>
      <c r="U1021" s="473"/>
      <c r="V1021" s="473"/>
      <c r="W1021" s="15"/>
      <c r="X1021" s="15"/>
      <c r="Y1021" s="15"/>
      <c r="Z1021" s="15"/>
      <c r="AA1021" s="16"/>
      <c r="AB1021" s="16"/>
      <c r="AC1021" s="16"/>
      <c r="AD1021" s="16"/>
      <c r="AE1021" s="16"/>
      <c r="AF1021" s="16"/>
      <c r="AG1021" s="16"/>
      <c r="AH1021" s="16"/>
      <c r="AI1021" s="16"/>
      <c r="AJ1021" s="16"/>
      <c r="AK1021" s="16"/>
      <c r="AL1021" s="16"/>
      <c r="AM1021" s="16"/>
      <c r="AN1021" s="16"/>
      <c r="AO1021" s="16"/>
      <c r="AP1021" s="16"/>
    </row>
    <row r="1022" spans="1:42" s="17" customFormat="1" ht="12.75" hidden="1" customHeight="1" thickBot="1">
      <c r="A1022" s="63" t="s">
        <v>841</v>
      </c>
      <c r="B1022" s="74"/>
      <c r="C1022" s="75" t="s">
        <v>831</v>
      </c>
      <c r="D1022" s="46"/>
      <c r="E1022" s="270"/>
      <c r="F1022" s="271"/>
      <c r="G1022" s="272"/>
      <c r="H1022" s="273"/>
      <c r="I1022" s="274"/>
      <c r="J1022" s="271"/>
      <c r="K1022" s="271"/>
      <c r="L1022" s="275"/>
      <c r="M1022" s="274"/>
      <c r="N1022" s="275"/>
      <c r="O1022" s="36"/>
      <c r="P1022" s="51" t="s">
        <v>1474</v>
      </c>
      <c r="Q1022" s="36"/>
      <c r="R1022" s="36" t="str">
        <f t="shared" si="102"/>
        <v/>
      </c>
      <c r="S1022" s="15"/>
      <c r="T1022" s="15"/>
      <c r="U1022" s="473"/>
      <c r="V1022" s="473"/>
      <c r="W1022" s="15"/>
      <c r="X1022" s="15"/>
      <c r="Y1022" s="15"/>
      <c r="Z1022" s="15"/>
      <c r="AA1022" s="16"/>
      <c r="AB1022" s="16"/>
      <c r="AC1022" s="16"/>
      <c r="AD1022" s="16"/>
      <c r="AE1022" s="16"/>
      <c r="AF1022" s="16"/>
      <c r="AG1022" s="16"/>
      <c r="AH1022" s="16"/>
      <c r="AI1022" s="16"/>
      <c r="AJ1022" s="16"/>
      <c r="AK1022" s="16"/>
      <c r="AL1022" s="16"/>
      <c r="AM1022" s="16"/>
      <c r="AN1022" s="16"/>
      <c r="AO1022" s="16"/>
      <c r="AP1022" s="16"/>
    </row>
    <row r="1023" spans="1:42" s="18" customFormat="1" ht="33.75" customHeight="1" thickBot="1">
      <c r="A1023" s="63" t="s">
        <v>842</v>
      </c>
      <c r="B1023" s="903" t="s">
        <v>621</v>
      </c>
      <c r="C1023" s="904"/>
      <c r="D1023" s="47"/>
      <c r="E1023" s="531">
        <f t="shared" ref="E1023:L1023" si="106">SUM(E1024,E1033,E1057,E1102,E1127,E1154)</f>
        <v>26</v>
      </c>
      <c r="F1023" s="532">
        <f t="shared" si="106"/>
        <v>10635</v>
      </c>
      <c r="G1023" s="533">
        <f t="shared" si="106"/>
        <v>58607</v>
      </c>
      <c r="H1023" s="279">
        <f t="shared" si="106"/>
        <v>72</v>
      </c>
      <c r="I1023" s="280">
        <f t="shared" si="106"/>
        <v>5543</v>
      </c>
      <c r="J1023" s="277">
        <f t="shared" si="106"/>
        <v>26273</v>
      </c>
      <c r="K1023" s="277">
        <f t="shared" si="106"/>
        <v>0</v>
      </c>
      <c r="L1023" s="281">
        <f t="shared" si="106"/>
        <v>0</v>
      </c>
      <c r="M1023" s="256">
        <f>SUM(M1024,M1033,M1057,M1102,M1127,M1154)</f>
        <v>5543</v>
      </c>
      <c r="N1023" s="257">
        <f>SUM(N1024,N1033,N1057,N1102,N1127,N1154)</f>
        <v>26273</v>
      </c>
      <c r="O1023" s="36"/>
      <c r="P1023" s="51" t="s">
        <v>1499</v>
      </c>
      <c r="Q1023" s="36"/>
      <c r="R1023" s="36" t="str">
        <f t="shared" si="102"/>
        <v>R</v>
      </c>
      <c r="S1023" s="15"/>
      <c r="T1023" s="15"/>
      <c r="U1023" s="473"/>
      <c r="V1023" s="476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</row>
    <row r="1024" spans="1:42" s="18" customFormat="1" ht="15.75" hidden="1" customHeight="1">
      <c r="A1024" s="63" t="s">
        <v>843</v>
      </c>
      <c r="B1024" s="436" t="s">
        <v>844</v>
      </c>
      <c r="C1024" s="437"/>
      <c r="D1024" s="25"/>
      <c r="E1024" s="325">
        <f t="shared" ref="E1024:N1024" si="107">SUM(E1025:E1032)</f>
        <v>0</v>
      </c>
      <c r="F1024" s="326">
        <f t="shared" si="107"/>
        <v>0</v>
      </c>
      <c r="G1024" s="327">
        <f t="shared" si="107"/>
        <v>0</v>
      </c>
      <c r="H1024" s="328">
        <f t="shared" si="107"/>
        <v>0</v>
      </c>
      <c r="I1024" s="330">
        <f t="shared" si="107"/>
        <v>0</v>
      </c>
      <c r="J1024" s="326">
        <f t="shared" si="107"/>
        <v>0</v>
      </c>
      <c r="K1024" s="326">
        <f t="shared" si="107"/>
        <v>0</v>
      </c>
      <c r="L1024" s="329">
        <f t="shared" si="107"/>
        <v>0</v>
      </c>
      <c r="M1024" s="330">
        <f t="shared" si="107"/>
        <v>0</v>
      </c>
      <c r="N1024" s="329">
        <f t="shared" si="107"/>
        <v>0</v>
      </c>
      <c r="O1024" s="36"/>
      <c r="P1024" s="51" t="s">
        <v>1500</v>
      </c>
      <c r="Q1024" s="36"/>
      <c r="R1024" s="36" t="str">
        <f t="shared" si="102"/>
        <v/>
      </c>
      <c r="S1024" s="15"/>
      <c r="T1024" s="15"/>
      <c r="U1024" s="473"/>
      <c r="V1024" s="473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</row>
    <row r="1025" spans="1:42" s="17" customFormat="1" ht="12.75" hidden="1" customHeight="1">
      <c r="A1025" s="63" t="s">
        <v>845</v>
      </c>
      <c r="B1025" s="72"/>
      <c r="C1025" s="144" t="s">
        <v>846</v>
      </c>
      <c r="D1025" s="46"/>
      <c r="E1025" s="264"/>
      <c r="F1025" s="265"/>
      <c r="G1025" s="266"/>
      <c r="H1025" s="267"/>
      <c r="I1025" s="268"/>
      <c r="J1025" s="265"/>
      <c r="K1025" s="265"/>
      <c r="L1025" s="269"/>
      <c r="M1025" s="268"/>
      <c r="N1025" s="269"/>
      <c r="O1025" s="36"/>
      <c r="P1025" s="51" t="s">
        <v>1474</v>
      </c>
      <c r="Q1025" s="36"/>
      <c r="R1025" s="36" t="str">
        <f t="shared" si="102"/>
        <v/>
      </c>
      <c r="S1025" s="15"/>
      <c r="T1025" s="15"/>
      <c r="U1025" s="473"/>
      <c r="V1025" s="473"/>
      <c r="W1025" s="15"/>
      <c r="X1025" s="15"/>
      <c r="Y1025" s="15"/>
      <c r="Z1025" s="15"/>
      <c r="AA1025" s="16"/>
      <c r="AB1025" s="16"/>
      <c r="AC1025" s="16"/>
      <c r="AD1025" s="16"/>
      <c r="AE1025" s="16"/>
      <c r="AF1025" s="16"/>
      <c r="AG1025" s="16"/>
      <c r="AH1025" s="16"/>
      <c r="AI1025" s="16"/>
      <c r="AJ1025" s="16"/>
      <c r="AK1025" s="16"/>
      <c r="AL1025" s="16"/>
      <c r="AM1025" s="16"/>
      <c r="AN1025" s="16"/>
      <c r="AO1025" s="16"/>
      <c r="AP1025" s="16"/>
    </row>
    <row r="1026" spans="1:42" s="17" customFormat="1" ht="12.75" hidden="1" customHeight="1">
      <c r="A1026" s="63" t="s">
        <v>847</v>
      </c>
      <c r="B1026" s="72"/>
      <c r="C1026" s="144" t="s">
        <v>844</v>
      </c>
      <c r="D1026" s="46"/>
      <c r="E1026" s="264"/>
      <c r="F1026" s="265"/>
      <c r="G1026" s="266"/>
      <c r="H1026" s="267"/>
      <c r="I1026" s="268"/>
      <c r="J1026" s="265"/>
      <c r="K1026" s="265"/>
      <c r="L1026" s="269"/>
      <c r="M1026" s="268"/>
      <c r="N1026" s="269"/>
      <c r="O1026" s="36"/>
      <c r="P1026" s="51" t="s">
        <v>1474</v>
      </c>
      <c r="Q1026" s="36"/>
      <c r="R1026" s="36" t="str">
        <f t="shared" si="102"/>
        <v/>
      </c>
      <c r="S1026" s="15"/>
      <c r="T1026" s="15"/>
      <c r="U1026" s="473"/>
      <c r="V1026" s="473"/>
      <c r="W1026" s="15"/>
      <c r="X1026" s="15"/>
      <c r="Y1026" s="15"/>
      <c r="Z1026" s="15"/>
      <c r="AA1026" s="16"/>
      <c r="AB1026" s="16"/>
      <c r="AC1026" s="16"/>
      <c r="AD1026" s="16"/>
      <c r="AE1026" s="16"/>
      <c r="AF1026" s="16"/>
      <c r="AG1026" s="16"/>
      <c r="AH1026" s="16"/>
      <c r="AI1026" s="16"/>
      <c r="AJ1026" s="16"/>
      <c r="AK1026" s="16"/>
      <c r="AL1026" s="16"/>
      <c r="AM1026" s="16"/>
      <c r="AN1026" s="16"/>
      <c r="AO1026" s="16"/>
      <c r="AP1026" s="16"/>
    </row>
    <row r="1027" spans="1:42" s="17" customFormat="1" ht="12.75" hidden="1" customHeight="1">
      <c r="A1027" s="63" t="s">
        <v>848</v>
      </c>
      <c r="B1027" s="72"/>
      <c r="C1027" s="144" t="s">
        <v>849</v>
      </c>
      <c r="D1027" s="46"/>
      <c r="E1027" s="264"/>
      <c r="F1027" s="265"/>
      <c r="G1027" s="266"/>
      <c r="H1027" s="267"/>
      <c r="I1027" s="268"/>
      <c r="J1027" s="265"/>
      <c r="K1027" s="265"/>
      <c r="L1027" s="269"/>
      <c r="M1027" s="268"/>
      <c r="N1027" s="269"/>
      <c r="O1027" s="36"/>
      <c r="P1027" s="51" t="s">
        <v>1474</v>
      </c>
      <c r="Q1027" s="36"/>
      <c r="R1027" s="36" t="str">
        <f t="shared" si="102"/>
        <v/>
      </c>
      <c r="S1027" s="15"/>
      <c r="T1027" s="15"/>
      <c r="U1027" s="473"/>
      <c r="V1027" s="473"/>
      <c r="W1027" s="15"/>
      <c r="X1027" s="15"/>
      <c r="Y1027" s="15"/>
      <c r="Z1027" s="15"/>
      <c r="AA1027" s="16"/>
      <c r="AB1027" s="16"/>
      <c r="AC1027" s="16"/>
      <c r="AD1027" s="16"/>
      <c r="AE1027" s="16"/>
      <c r="AF1027" s="16"/>
      <c r="AG1027" s="16"/>
      <c r="AH1027" s="16"/>
      <c r="AI1027" s="16"/>
      <c r="AJ1027" s="16"/>
      <c r="AK1027" s="16"/>
      <c r="AL1027" s="16"/>
      <c r="AM1027" s="16"/>
      <c r="AN1027" s="16"/>
      <c r="AO1027" s="16"/>
      <c r="AP1027" s="16"/>
    </row>
    <row r="1028" spans="1:42" s="17" customFormat="1" ht="12.75" hidden="1" customHeight="1">
      <c r="A1028" s="63" t="s">
        <v>850</v>
      </c>
      <c r="B1028" s="72"/>
      <c r="C1028" s="144" t="s">
        <v>851</v>
      </c>
      <c r="D1028" s="46"/>
      <c r="E1028" s="264"/>
      <c r="F1028" s="265"/>
      <c r="G1028" s="266"/>
      <c r="H1028" s="267"/>
      <c r="I1028" s="268"/>
      <c r="J1028" s="265"/>
      <c r="K1028" s="265"/>
      <c r="L1028" s="269"/>
      <c r="M1028" s="268"/>
      <c r="N1028" s="269"/>
      <c r="O1028" s="36"/>
      <c r="P1028" s="51" t="s">
        <v>1474</v>
      </c>
      <c r="Q1028" s="36"/>
      <c r="R1028" s="36" t="str">
        <f t="shared" si="102"/>
        <v/>
      </c>
      <c r="S1028" s="15"/>
      <c r="T1028" s="15"/>
      <c r="U1028" s="473"/>
      <c r="V1028" s="473"/>
      <c r="W1028" s="15"/>
      <c r="X1028" s="15"/>
      <c r="Y1028" s="15"/>
      <c r="Z1028" s="15"/>
      <c r="AA1028" s="16"/>
      <c r="AB1028" s="16"/>
      <c r="AC1028" s="16"/>
      <c r="AD1028" s="16"/>
      <c r="AE1028" s="16"/>
      <c r="AF1028" s="16"/>
      <c r="AG1028" s="16"/>
      <c r="AH1028" s="16"/>
      <c r="AI1028" s="16"/>
      <c r="AJ1028" s="16"/>
      <c r="AK1028" s="16"/>
      <c r="AL1028" s="16"/>
      <c r="AM1028" s="16"/>
      <c r="AN1028" s="16"/>
      <c r="AO1028" s="16"/>
      <c r="AP1028" s="16"/>
    </row>
    <row r="1029" spans="1:42" s="17" customFormat="1" ht="12.75" hidden="1" customHeight="1">
      <c r="A1029" s="63" t="s">
        <v>852</v>
      </c>
      <c r="B1029" s="72"/>
      <c r="C1029" s="144" t="s">
        <v>853</v>
      </c>
      <c r="D1029" s="46"/>
      <c r="E1029" s="264"/>
      <c r="F1029" s="265"/>
      <c r="G1029" s="266"/>
      <c r="H1029" s="267"/>
      <c r="I1029" s="268"/>
      <c r="J1029" s="265"/>
      <c r="K1029" s="265"/>
      <c r="L1029" s="269"/>
      <c r="M1029" s="268"/>
      <c r="N1029" s="269"/>
      <c r="O1029" s="36"/>
      <c r="P1029" s="51" t="s">
        <v>1474</v>
      </c>
      <c r="Q1029" s="36"/>
      <c r="R1029" s="36" t="str">
        <f t="shared" si="102"/>
        <v/>
      </c>
      <c r="S1029" s="15"/>
      <c r="T1029" s="15"/>
      <c r="U1029" s="473"/>
      <c r="V1029" s="473"/>
      <c r="W1029" s="15"/>
      <c r="X1029" s="15"/>
      <c r="Y1029" s="15"/>
      <c r="Z1029" s="15"/>
      <c r="AA1029" s="16"/>
      <c r="AB1029" s="16"/>
      <c r="AC1029" s="16"/>
      <c r="AD1029" s="16"/>
      <c r="AE1029" s="16"/>
      <c r="AF1029" s="16"/>
      <c r="AG1029" s="16"/>
      <c r="AH1029" s="16"/>
      <c r="AI1029" s="16"/>
      <c r="AJ1029" s="16"/>
      <c r="AK1029" s="16"/>
      <c r="AL1029" s="16"/>
      <c r="AM1029" s="16"/>
      <c r="AN1029" s="16"/>
      <c r="AO1029" s="16"/>
      <c r="AP1029" s="16"/>
    </row>
    <row r="1030" spans="1:42" s="17" customFormat="1" ht="12.75" hidden="1" customHeight="1">
      <c r="A1030" s="63" t="s">
        <v>854</v>
      </c>
      <c r="B1030" s="72"/>
      <c r="C1030" s="144" t="s">
        <v>855</v>
      </c>
      <c r="D1030" s="46"/>
      <c r="E1030" s="264"/>
      <c r="F1030" s="265"/>
      <c r="G1030" s="266"/>
      <c r="H1030" s="267"/>
      <c r="I1030" s="268"/>
      <c r="J1030" s="265"/>
      <c r="K1030" s="265"/>
      <c r="L1030" s="269"/>
      <c r="M1030" s="268"/>
      <c r="N1030" s="269"/>
      <c r="O1030" s="36"/>
      <c r="P1030" s="51" t="s">
        <v>1474</v>
      </c>
      <c r="Q1030" s="36"/>
      <c r="R1030" s="36" t="str">
        <f t="shared" si="102"/>
        <v/>
      </c>
      <c r="S1030" s="15"/>
      <c r="T1030" s="15"/>
      <c r="U1030" s="473"/>
      <c r="V1030" s="473"/>
      <c r="W1030" s="15"/>
      <c r="X1030" s="15"/>
      <c r="Y1030" s="15"/>
      <c r="Z1030" s="15"/>
      <c r="AA1030" s="16"/>
      <c r="AB1030" s="16"/>
      <c r="AC1030" s="16"/>
      <c r="AD1030" s="16"/>
      <c r="AE1030" s="16"/>
      <c r="AF1030" s="16"/>
      <c r="AG1030" s="16"/>
      <c r="AH1030" s="16"/>
      <c r="AI1030" s="16"/>
      <c r="AJ1030" s="16"/>
      <c r="AK1030" s="16"/>
      <c r="AL1030" s="16"/>
      <c r="AM1030" s="16"/>
      <c r="AN1030" s="16"/>
      <c r="AO1030" s="16"/>
      <c r="AP1030" s="16"/>
    </row>
    <row r="1031" spans="1:42" s="17" customFormat="1" ht="12.75" hidden="1" customHeight="1">
      <c r="A1031" s="63" t="s">
        <v>856</v>
      </c>
      <c r="B1031" s="72"/>
      <c r="C1031" s="144" t="s">
        <v>857</v>
      </c>
      <c r="D1031" s="46"/>
      <c r="E1031" s="264"/>
      <c r="F1031" s="265"/>
      <c r="G1031" s="266"/>
      <c r="H1031" s="267"/>
      <c r="I1031" s="268"/>
      <c r="J1031" s="265"/>
      <c r="K1031" s="265"/>
      <c r="L1031" s="269"/>
      <c r="M1031" s="268"/>
      <c r="N1031" s="269"/>
      <c r="O1031" s="36"/>
      <c r="P1031" s="51" t="s">
        <v>1474</v>
      </c>
      <c r="Q1031" s="36"/>
      <c r="R1031" s="36" t="str">
        <f t="shared" si="102"/>
        <v/>
      </c>
      <c r="S1031" s="15"/>
      <c r="T1031" s="15"/>
      <c r="U1031" s="473"/>
      <c r="V1031" s="473"/>
      <c r="W1031" s="15"/>
      <c r="X1031" s="15"/>
      <c r="Y1031" s="15"/>
      <c r="Z1031" s="15"/>
      <c r="AA1031" s="16"/>
      <c r="AB1031" s="16"/>
      <c r="AC1031" s="16"/>
      <c r="AD1031" s="16"/>
      <c r="AE1031" s="16"/>
      <c r="AF1031" s="16"/>
      <c r="AG1031" s="16"/>
      <c r="AH1031" s="16"/>
      <c r="AI1031" s="16"/>
      <c r="AJ1031" s="16"/>
      <c r="AK1031" s="16"/>
      <c r="AL1031" s="16"/>
      <c r="AM1031" s="16"/>
      <c r="AN1031" s="16"/>
      <c r="AO1031" s="16"/>
      <c r="AP1031" s="16"/>
    </row>
    <row r="1032" spans="1:42" s="17" customFormat="1" ht="12.75" hidden="1" customHeight="1" thickBot="1">
      <c r="A1032" s="63" t="s">
        <v>858</v>
      </c>
      <c r="B1032" s="74"/>
      <c r="C1032" s="75" t="s">
        <v>859</v>
      </c>
      <c r="D1032" s="46"/>
      <c r="E1032" s="264"/>
      <c r="F1032" s="265"/>
      <c r="G1032" s="266"/>
      <c r="H1032" s="267"/>
      <c r="I1032" s="268"/>
      <c r="J1032" s="265"/>
      <c r="K1032" s="265"/>
      <c r="L1032" s="269"/>
      <c r="M1032" s="268"/>
      <c r="N1032" s="269"/>
      <c r="O1032" s="36"/>
      <c r="P1032" s="51" t="s">
        <v>1474</v>
      </c>
      <c r="Q1032" s="36"/>
      <c r="R1032" s="36" t="str">
        <f t="shared" si="102"/>
        <v/>
      </c>
      <c r="S1032" s="15"/>
      <c r="T1032" s="15"/>
      <c r="U1032" s="473"/>
      <c r="V1032" s="473"/>
      <c r="W1032" s="15"/>
      <c r="X1032" s="15"/>
      <c r="Y1032" s="15"/>
      <c r="Z1032" s="15"/>
      <c r="AA1032" s="16"/>
      <c r="AB1032" s="16"/>
      <c r="AC1032" s="16"/>
      <c r="AD1032" s="16"/>
      <c r="AE1032" s="16"/>
      <c r="AF1032" s="16"/>
      <c r="AG1032" s="16"/>
      <c r="AH1032" s="16"/>
      <c r="AI1032" s="16"/>
      <c r="AJ1032" s="16"/>
      <c r="AK1032" s="16"/>
      <c r="AL1032" s="16"/>
      <c r="AM1032" s="16"/>
      <c r="AN1032" s="16"/>
      <c r="AO1032" s="16"/>
      <c r="AP1032" s="16"/>
    </row>
    <row r="1033" spans="1:42" s="18" customFormat="1" ht="15.75" hidden="1" customHeight="1">
      <c r="A1033" s="63" t="s">
        <v>860</v>
      </c>
      <c r="B1033" s="436" t="s">
        <v>861</v>
      </c>
      <c r="C1033" s="437"/>
      <c r="D1033" s="25"/>
      <c r="E1033" s="331">
        <f t="shared" ref="E1033:N1033" si="108">SUM(E1034:E1056)</f>
        <v>0</v>
      </c>
      <c r="F1033" s="332">
        <f t="shared" si="108"/>
        <v>0</v>
      </c>
      <c r="G1033" s="333">
        <f t="shared" si="108"/>
        <v>0</v>
      </c>
      <c r="H1033" s="334">
        <f t="shared" si="108"/>
        <v>0</v>
      </c>
      <c r="I1033" s="364">
        <f t="shared" si="108"/>
        <v>0</v>
      </c>
      <c r="J1033" s="332">
        <f t="shared" si="108"/>
        <v>0</v>
      </c>
      <c r="K1033" s="332">
        <f t="shared" si="108"/>
        <v>0</v>
      </c>
      <c r="L1033" s="335">
        <f t="shared" si="108"/>
        <v>0</v>
      </c>
      <c r="M1033" s="364">
        <f t="shared" si="108"/>
        <v>0</v>
      </c>
      <c r="N1033" s="335">
        <f t="shared" si="108"/>
        <v>0</v>
      </c>
      <c r="O1033" s="36"/>
      <c r="P1033" s="51" t="s">
        <v>1500</v>
      </c>
      <c r="Q1033" s="36"/>
      <c r="R1033" s="36" t="str">
        <f t="shared" si="102"/>
        <v/>
      </c>
      <c r="S1033" s="15"/>
      <c r="T1033" s="15"/>
      <c r="U1033" s="473"/>
      <c r="V1033" s="473"/>
      <c r="W1033" s="15"/>
      <c r="X1033" s="15"/>
      <c r="Y1033" s="15"/>
      <c r="Z1033" s="15"/>
      <c r="AA1033" s="15"/>
      <c r="AB1033" s="15"/>
      <c r="AC1033" s="15"/>
      <c r="AD1033" s="15"/>
      <c r="AE1033" s="15"/>
      <c r="AF1033" s="15"/>
      <c r="AG1033" s="15"/>
      <c r="AH1033" s="15"/>
      <c r="AI1033" s="15"/>
      <c r="AJ1033" s="15"/>
      <c r="AK1033" s="15"/>
      <c r="AL1033" s="15"/>
      <c r="AM1033" s="15"/>
      <c r="AN1033" s="15"/>
      <c r="AO1033" s="15"/>
      <c r="AP1033" s="15"/>
    </row>
    <row r="1034" spans="1:42" s="17" customFormat="1" ht="12.75" hidden="1" customHeight="1">
      <c r="A1034" s="63" t="s">
        <v>862</v>
      </c>
      <c r="B1034" s="72"/>
      <c r="C1034" s="144" t="s">
        <v>863</v>
      </c>
      <c r="D1034" s="46"/>
      <c r="E1034" s="264"/>
      <c r="F1034" s="265"/>
      <c r="G1034" s="266"/>
      <c r="H1034" s="267"/>
      <c r="I1034" s="268"/>
      <c r="J1034" s="265"/>
      <c r="K1034" s="265"/>
      <c r="L1034" s="269"/>
      <c r="M1034" s="268"/>
      <c r="N1034" s="269"/>
      <c r="O1034" s="36"/>
      <c r="P1034" s="51" t="s">
        <v>1474</v>
      </c>
      <c r="Q1034" s="36"/>
      <c r="R1034" s="36" t="str">
        <f t="shared" si="102"/>
        <v/>
      </c>
      <c r="S1034" s="15"/>
      <c r="T1034" s="15"/>
      <c r="U1034" s="473"/>
      <c r="V1034" s="473"/>
      <c r="W1034" s="15"/>
      <c r="X1034" s="15"/>
      <c r="Y1034" s="15"/>
      <c r="Z1034" s="15"/>
      <c r="AA1034" s="16"/>
      <c r="AB1034" s="16"/>
      <c r="AC1034" s="16"/>
      <c r="AD1034" s="16"/>
      <c r="AE1034" s="16"/>
      <c r="AF1034" s="16"/>
      <c r="AG1034" s="16"/>
      <c r="AH1034" s="16"/>
      <c r="AI1034" s="16"/>
      <c r="AJ1034" s="16"/>
      <c r="AK1034" s="16"/>
      <c r="AL1034" s="16"/>
      <c r="AM1034" s="16"/>
      <c r="AN1034" s="16"/>
      <c r="AO1034" s="16"/>
      <c r="AP1034" s="16"/>
    </row>
    <row r="1035" spans="1:42" s="17" customFormat="1" ht="12.75" hidden="1" customHeight="1">
      <c r="A1035" s="63" t="s">
        <v>864</v>
      </c>
      <c r="B1035" s="72"/>
      <c r="C1035" s="144" t="s">
        <v>865</v>
      </c>
      <c r="D1035" s="46"/>
      <c r="E1035" s="264"/>
      <c r="F1035" s="265"/>
      <c r="G1035" s="266"/>
      <c r="H1035" s="267"/>
      <c r="I1035" s="268"/>
      <c r="J1035" s="265"/>
      <c r="K1035" s="265"/>
      <c r="L1035" s="269"/>
      <c r="M1035" s="268"/>
      <c r="N1035" s="269"/>
      <c r="O1035" s="36"/>
      <c r="P1035" s="51" t="s">
        <v>1474</v>
      </c>
      <c r="Q1035" s="36"/>
      <c r="R1035" s="36" t="str">
        <f t="shared" si="102"/>
        <v/>
      </c>
      <c r="S1035" s="15"/>
      <c r="T1035" s="15"/>
      <c r="U1035" s="473"/>
      <c r="V1035" s="473"/>
      <c r="W1035" s="15"/>
      <c r="X1035" s="15"/>
      <c r="Y1035" s="15"/>
      <c r="Z1035" s="15"/>
      <c r="AA1035" s="16"/>
      <c r="AB1035" s="16"/>
      <c r="AC1035" s="16"/>
      <c r="AD1035" s="16"/>
      <c r="AE1035" s="16"/>
      <c r="AF1035" s="16"/>
      <c r="AG1035" s="16"/>
      <c r="AH1035" s="16"/>
      <c r="AI1035" s="16"/>
      <c r="AJ1035" s="16"/>
      <c r="AK1035" s="16"/>
      <c r="AL1035" s="16"/>
      <c r="AM1035" s="16"/>
      <c r="AN1035" s="16"/>
      <c r="AO1035" s="16"/>
      <c r="AP1035" s="16"/>
    </row>
    <row r="1036" spans="1:42" s="17" customFormat="1" ht="12.75" hidden="1" customHeight="1">
      <c r="A1036" s="63" t="s">
        <v>866</v>
      </c>
      <c r="B1036" s="72"/>
      <c r="C1036" s="144" t="s">
        <v>867</v>
      </c>
      <c r="D1036" s="46"/>
      <c r="E1036" s="264"/>
      <c r="F1036" s="265"/>
      <c r="G1036" s="266"/>
      <c r="H1036" s="267"/>
      <c r="I1036" s="268"/>
      <c r="J1036" s="265"/>
      <c r="K1036" s="265"/>
      <c r="L1036" s="269"/>
      <c r="M1036" s="268"/>
      <c r="N1036" s="269"/>
      <c r="O1036" s="36"/>
      <c r="P1036" s="51" t="s">
        <v>1474</v>
      </c>
      <c r="Q1036" s="36"/>
      <c r="R1036" s="36" t="str">
        <f t="shared" si="102"/>
        <v/>
      </c>
      <c r="S1036" s="15"/>
      <c r="T1036" s="15"/>
      <c r="U1036" s="473"/>
      <c r="V1036" s="473"/>
      <c r="W1036" s="15"/>
      <c r="X1036" s="15"/>
      <c r="Y1036" s="15"/>
      <c r="Z1036" s="15"/>
      <c r="AA1036" s="16"/>
      <c r="AB1036" s="16"/>
      <c r="AC1036" s="16"/>
      <c r="AD1036" s="16"/>
      <c r="AE1036" s="16"/>
      <c r="AF1036" s="16"/>
      <c r="AG1036" s="16"/>
      <c r="AH1036" s="16"/>
      <c r="AI1036" s="16"/>
      <c r="AJ1036" s="16"/>
      <c r="AK1036" s="16"/>
      <c r="AL1036" s="16"/>
      <c r="AM1036" s="16"/>
      <c r="AN1036" s="16"/>
      <c r="AO1036" s="16"/>
      <c r="AP1036" s="16"/>
    </row>
    <row r="1037" spans="1:42" s="17" customFormat="1" ht="12.75" hidden="1" customHeight="1">
      <c r="A1037" s="63" t="s">
        <v>868</v>
      </c>
      <c r="B1037" s="72"/>
      <c r="C1037" s="73" t="s">
        <v>869</v>
      </c>
      <c r="D1037" s="46"/>
      <c r="E1037" s="264"/>
      <c r="F1037" s="265"/>
      <c r="G1037" s="266"/>
      <c r="H1037" s="267"/>
      <c r="I1037" s="268"/>
      <c r="J1037" s="265"/>
      <c r="K1037" s="265"/>
      <c r="L1037" s="269"/>
      <c r="M1037" s="268"/>
      <c r="N1037" s="269"/>
      <c r="O1037" s="36"/>
      <c r="P1037" s="51" t="s">
        <v>1474</v>
      </c>
      <c r="Q1037" s="36"/>
      <c r="R1037" s="36" t="str">
        <f t="shared" ref="R1037:R1101" si="109">IF(SUM(E1037:N1037)=0,"",P1037)</f>
        <v/>
      </c>
      <c r="S1037" s="15"/>
      <c r="T1037" s="15"/>
      <c r="U1037" s="473"/>
      <c r="V1037" s="473"/>
      <c r="W1037" s="15"/>
      <c r="X1037" s="15"/>
      <c r="Y1037" s="15"/>
      <c r="Z1037" s="15"/>
      <c r="AA1037" s="16"/>
      <c r="AB1037" s="16"/>
      <c r="AC1037" s="16"/>
      <c r="AD1037" s="16"/>
      <c r="AE1037" s="16"/>
      <c r="AF1037" s="16"/>
      <c r="AG1037" s="16"/>
      <c r="AH1037" s="16"/>
      <c r="AI1037" s="16"/>
      <c r="AJ1037" s="16"/>
      <c r="AK1037" s="16"/>
      <c r="AL1037" s="16"/>
      <c r="AM1037" s="16"/>
      <c r="AN1037" s="16"/>
      <c r="AO1037" s="16"/>
      <c r="AP1037" s="16"/>
    </row>
    <row r="1038" spans="1:42" s="17" customFormat="1" ht="12.75" hidden="1" customHeight="1">
      <c r="A1038" s="63" t="s">
        <v>870</v>
      </c>
      <c r="B1038" s="72"/>
      <c r="C1038" s="144" t="s">
        <v>871</v>
      </c>
      <c r="D1038" s="46"/>
      <c r="E1038" s="264"/>
      <c r="F1038" s="265"/>
      <c r="G1038" s="266"/>
      <c r="H1038" s="267"/>
      <c r="I1038" s="268"/>
      <c r="J1038" s="265"/>
      <c r="K1038" s="265"/>
      <c r="L1038" s="269"/>
      <c r="M1038" s="268"/>
      <c r="N1038" s="269"/>
      <c r="O1038" s="36"/>
      <c r="P1038" s="51" t="s">
        <v>1474</v>
      </c>
      <c r="Q1038" s="36"/>
      <c r="R1038" s="36" t="str">
        <f t="shared" si="109"/>
        <v/>
      </c>
      <c r="S1038" s="15"/>
      <c r="T1038" s="15"/>
      <c r="U1038" s="473"/>
      <c r="V1038" s="473"/>
      <c r="W1038" s="15"/>
      <c r="X1038" s="15"/>
      <c r="Y1038" s="15"/>
      <c r="Z1038" s="15"/>
      <c r="AA1038" s="16"/>
      <c r="AB1038" s="16"/>
      <c r="AC1038" s="16"/>
      <c r="AD1038" s="16"/>
      <c r="AE1038" s="16"/>
      <c r="AF1038" s="16"/>
      <c r="AG1038" s="16"/>
      <c r="AH1038" s="16"/>
      <c r="AI1038" s="16"/>
      <c r="AJ1038" s="16"/>
      <c r="AK1038" s="16"/>
      <c r="AL1038" s="16"/>
      <c r="AM1038" s="16"/>
      <c r="AN1038" s="16"/>
      <c r="AO1038" s="16"/>
      <c r="AP1038" s="16"/>
    </row>
    <row r="1039" spans="1:42" s="17" customFormat="1" ht="12.75" hidden="1" customHeight="1">
      <c r="A1039" s="63" t="s">
        <v>872</v>
      </c>
      <c r="B1039" s="72"/>
      <c r="C1039" s="144" t="s">
        <v>2349</v>
      </c>
      <c r="D1039" s="46"/>
      <c r="E1039" s="264"/>
      <c r="F1039" s="265"/>
      <c r="G1039" s="266"/>
      <c r="H1039" s="267"/>
      <c r="I1039" s="268"/>
      <c r="J1039" s="265"/>
      <c r="K1039" s="265"/>
      <c r="L1039" s="269"/>
      <c r="M1039" s="268"/>
      <c r="N1039" s="269"/>
      <c r="O1039" s="36"/>
      <c r="P1039" s="51" t="s">
        <v>1474</v>
      </c>
      <c r="Q1039" s="36"/>
      <c r="R1039" s="36" t="str">
        <f t="shared" si="109"/>
        <v/>
      </c>
      <c r="S1039" s="15"/>
      <c r="T1039" s="15"/>
      <c r="U1039" s="473"/>
      <c r="V1039" s="473"/>
      <c r="W1039" s="15"/>
      <c r="X1039" s="15"/>
      <c r="Y1039" s="15"/>
      <c r="Z1039" s="15"/>
      <c r="AA1039" s="16"/>
      <c r="AB1039" s="16"/>
      <c r="AC1039" s="16"/>
      <c r="AD1039" s="16"/>
      <c r="AE1039" s="16"/>
      <c r="AF1039" s="16"/>
      <c r="AG1039" s="16"/>
      <c r="AH1039" s="16"/>
      <c r="AI1039" s="16"/>
      <c r="AJ1039" s="16"/>
      <c r="AK1039" s="16"/>
      <c r="AL1039" s="16"/>
      <c r="AM1039" s="16"/>
      <c r="AN1039" s="16"/>
      <c r="AO1039" s="16"/>
      <c r="AP1039" s="16"/>
    </row>
    <row r="1040" spans="1:42" s="17" customFormat="1" ht="12.75" hidden="1" customHeight="1">
      <c r="A1040" s="63" t="s">
        <v>873</v>
      </c>
      <c r="B1040" s="72"/>
      <c r="C1040" s="144" t="s">
        <v>874</v>
      </c>
      <c r="D1040" s="46"/>
      <c r="E1040" s="264"/>
      <c r="F1040" s="265"/>
      <c r="G1040" s="266"/>
      <c r="H1040" s="267"/>
      <c r="I1040" s="268"/>
      <c r="J1040" s="265"/>
      <c r="K1040" s="265"/>
      <c r="L1040" s="269"/>
      <c r="M1040" s="268"/>
      <c r="N1040" s="269"/>
      <c r="O1040" s="36"/>
      <c r="P1040" s="51" t="s">
        <v>1474</v>
      </c>
      <c r="Q1040" s="36"/>
      <c r="R1040" s="36" t="str">
        <f t="shared" si="109"/>
        <v/>
      </c>
      <c r="S1040" s="15"/>
      <c r="T1040" s="15"/>
      <c r="U1040" s="473"/>
      <c r="V1040" s="473"/>
      <c r="W1040" s="15"/>
      <c r="X1040" s="15"/>
      <c r="Y1040" s="15"/>
      <c r="Z1040" s="15"/>
      <c r="AA1040" s="16"/>
      <c r="AB1040" s="16"/>
      <c r="AC1040" s="16"/>
      <c r="AD1040" s="16"/>
      <c r="AE1040" s="16"/>
      <c r="AF1040" s="16"/>
      <c r="AG1040" s="16"/>
      <c r="AH1040" s="16"/>
      <c r="AI1040" s="16"/>
      <c r="AJ1040" s="16"/>
      <c r="AK1040" s="16"/>
      <c r="AL1040" s="16"/>
      <c r="AM1040" s="16"/>
      <c r="AN1040" s="16"/>
      <c r="AO1040" s="16"/>
      <c r="AP1040" s="16"/>
    </row>
    <row r="1041" spans="1:42" s="17" customFormat="1" ht="12.75" hidden="1" customHeight="1">
      <c r="A1041" s="63" t="s">
        <v>875</v>
      </c>
      <c r="B1041" s="72"/>
      <c r="C1041" s="144" t="s">
        <v>876</v>
      </c>
      <c r="D1041" s="46"/>
      <c r="E1041" s="264"/>
      <c r="F1041" s="265"/>
      <c r="G1041" s="266"/>
      <c r="H1041" s="267"/>
      <c r="I1041" s="268"/>
      <c r="J1041" s="265"/>
      <c r="K1041" s="265"/>
      <c r="L1041" s="269"/>
      <c r="M1041" s="268"/>
      <c r="N1041" s="269"/>
      <c r="O1041" s="36"/>
      <c r="P1041" s="51" t="s">
        <v>1474</v>
      </c>
      <c r="Q1041" s="36"/>
      <c r="R1041" s="36" t="str">
        <f t="shared" si="109"/>
        <v/>
      </c>
      <c r="S1041" s="15"/>
      <c r="T1041" s="15"/>
      <c r="U1041" s="473"/>
      <c r="V1041" s="473"/>
      <c r="W1041" s="15"/>
      <c r="X1041" s="15"/>
      <c r="Y1041" s="15"/>
      <c r="Z1041" s="15"/>
      <c r="AA1041" s="16"/>
      <c r="AB1041" s="16"/>
      <c r="AC1041" s="16"/>
      <c r="AD1041" s="16"/>
      <c r="AE1041" s="16"/>
      <c r="AF1041" s="16"/>
      <c r="AG1041" s="16"/>
      <c r="AH1041" s="16"/>
      <c r="AI1041" s="16"/>
      <c r="AJ1041" s="16"/>
      <c r="AK1041" s="16"/>
      <c r="AL1041" s="16"/>
      <c r="AM1041" s="16"/>
      <c r="AN1041" s="16"/>
      <c r="AO1041" s="16"/>
      <c r="AP1041" s="16"/>
    </row>
    <row r="1042" spans="1:42" s="17" customFormat="1" ht="12.75" hidden="1" customHeight="1">
      <c r="A1042" s="63" t="s">
        <v>877</v>
      </c>
      <c r="B1042" s="72"/>
      <c r="C1042" s="144" t="s">
        <v>878</v>
      </c>
      <c r="D1042" s="46"/>
      <c r="E1042" s="264"/>
      <c r="F1042" s="265"/>
      <c r="G1042" s="266"/>
      <c r="H1042" s="267"/>
      <c r="I1042" s="268"/>
      <c r="J1042" s="265"/>
      <c r="K1042" s="265"/>
      <c r="L1042" s="269"/>
      <c r="M1042" s="268"/>
      <c r="N1042" s="269"/>
      <c r="O1042" s="36"/>
      <c r="P1042" s="51" t="s">
        <v>1474</v>
      </c>
      <c r="Q1042" s="36"/>
      <c r="R1042" s="36" t="str">
        <f t="shared" si="109"/>
        <v/>
      </c>
      <c r="S1042" s="15"/>
      <c r="T1042" s="15"/>
      <c r="U1042" s="473"/>
      <c r="V1042" s="473"/>
      <c r="W1042" s="15"/>
      <c r="X1042" s="15"/>
      <c r="Y1042" s="15"/>
      <c r="Z1042" s="15"/>
      <c r="AA1042" s="16"/>
      <c r="AB1042" s="16"/>
      <c r="AC1042" s="16"/>
      <c r="AD1042" s="16"/>
      <c r="AE1042" s="16"/>
      <c r="AF1042" s="16"/>
      <c r="AG1042" s="16"/>
      <c r="AH1042" s="16"/>
      <c r="AI1042" s="16"/>
      <c r="AJ1042" s="16"/>
      <c r="AK1042" s="16"/>
      <c r="AL1042" s="16"/>
      <c r="AM1042" s="16"/>
      <c r="AN1042" s="16"/>
      <c r="AO1042" s="16"/>
      <c r="AP1042" s="16"/>
    </row>
    <row r="1043" spans="1:42" s="17" customFormat="1" ht="12.75" hidden="1" customHeight="1">
      <c r="A1043" s="63" t="s">
        <v>879</v>
      </c>
      <c r="B1043" s="72"/>
      <c r="C1043" s="144" t="s">
        <v>880</v>
      </c>
      <c r="D1043" s="46"/>
      <c r="E1043" s="264"/>
      <c r="F1043" s="265"/>
      <c r="G1043" s="266"/>
      <c r="H1043" s="267"/>
      <c r="I1043" s="268"/>
      <c r="J1043" s="265"/>
      <c r="K1043" s="265"/>
      <c r="L1043" s="269"/>
      <c r="M1043" s="268"/>
      <c r="N1043" s="269"/>
      <c r="O1043" s="36"/>
      <c r="P1043" s="51" t="s">
        <v>1474</v>
      </c>
      <c r="Q1043" s="36"/>
      <c r="R1043" s="36" t="str">
        <f t="shared" si="109"/>
        <v/>
      </c>
      <c r="S1043" s="15"/>
      <c r="T1043" s="15"/>
      <c r="U1043" s="473"/>
      <c r="V1043" s="473"/>
      <c r="W1043" s="15"/>
      <c r="X1043" s="15"/>
      <c r="Y1043" s="15"/>
      <c r="Z1043" s="15"/>
      <c r="AA1043" s="16"/>
      <c r="AB1043" s="16"/>
      <c r="AC1043" s="16"/>
      <c r="AD1043" s="16"/>
      <c r="AE1043" s="16"/>
      <c r="AF1043" s="16"/>
      <c r="AG1043" s="16"/>
      <c r="AH1043" s="16"/>
      <c r="AI1043" s="16"/>
      <c r="AJ1043" s="16"/>
      <c r="AK1043" s="16"/>
      <c r="AL1043" s="16"/>
      <c r="AM1043" s="16"/>
      <c r="AN1043" s="16"/>
      <c r="AO1043" s="16"/>
      <c r="AP1043" s="16"/>
    </row>
    <row r="1044" spans="1:42" s="17" customFormat="1" ht="12.75" hidden="1" customHeight="1">
      <c r="A1044" s="63" t="s">
        <v>881</v>
      </c>
      <c r="B1044" s="72"/>
      <c r="C1044" s="144" t="s">
        <v>882</v>
      </c>
      <c r="D1044" s="46"/>
      <c r="E1044" s="264"/>
      <c r="F1044" s="265"/>
      <c r="G1044" s="266"/>
      <c r="H1044" s="267"/>
      <c r="I1044" s="268"/>
      <c r="J1044" s="265"/>
      <c r="K1044" s="265"/>
      <c r="L1044" s="269"/>
      <c r="M1044" s="268"/>
      <c r="N1044" s="269"/>
      <c r="O1044" s="36"/>
      <c r="P1044" s="51" t="s">
        <v>1474</v>
      </c>
      <c r="Q1044" s="36"/>
      <c r="R1044" s="36" t="str">
        <f t="shared" si="109"/>
        <v/>
      </c>
      <c r="S1044" s="15"/>
      <c r="T1044" s="15"/>
      <c r="U1044" s="473"/>
      <c r="V1044" s="473"/>
      <c r="W1044" s="15"/>
      <c r="X1044" s="15"/>
      <c r="Y1044" s="15"/>
      <c r="Z1044" s="15"/>
      <c r="AA1044" s="16"/>
      <c r="AB1044" s="16"/>
      <c r="AC1044" s="16"/>
      <c r="AD1044" s="16"/>
      <c r="AE1044" s="16"/>
      <c r="AF1044" s="16"/>
      <c r="AG1044" s="16"/>
      <c r="AH1044" s="16"/>
      <c r="AI1044" s="16"/>
      <c r="AJ1044" s="16"/>
      <c r="AK1044" s="16"/>
      <c r="AL1044" s="16"/>
      <c r="AM1044" s="16"/>
      <c r="AN1044" s="16"/>
      <c r="AO1044" s="16"/>
      <c r="AP1044" s="16"/>
    </row>
    <row r="1045" spans="1:42" s="17" customFormat="1" ht="12.75" hidden="1" customHeight="1">
      <c r="A1045" s="63" t="s">
        <v>883</v>
      </c>
      <c r="B1045" s="72"/>
      <c r="C1045" s="144" t="s">
        <v>884</v>
      </c>
      <c r="D1045" s="46"/>
      <c r="E1045" s="264"/>
      <c r="F1045" s="265"/>
      <c r="G1045" s="266"/>
      <c r="H1045" s="267"/>
      <c r="I1045" s="268"/>
      <c r="J1045" s="265"/>
      <c r="K1045" s="265"/>
      <c r="L1045" s="269"/>
      <c r="M1045" s="268"/>
      <c r="N1045" s="269"/>
      <c r="O1045" s="36"/>
      <c r="P1045" s="51" t="s">
        <v>1474</v>
      </c>
      <c r="Q1045" s="36"/>
      <c r="R1045" s="36" t="str">
        <f t="shared" si="109"/>
        <v/>
      </c>
      <c r="S1045" s="15"/>
      <c r="T1045" s="15"/>
      <c r="U1045" s="473"/>
      <c r="V1045" s="473"/>
      <c r="W1045" s="15"/>
      <c r="X1045" s="15"/>
      <c r="Y1045" s="15"/>
      <c r="Z1045" s="15"/>
      <c r="AA1045" s="16"/>
      <c r="AB1045" s="16"/>
      <c r="AC1045" s="16"/>
      <c r="AD1045" s="16"/>
      <c r="AE1045" s="16"/>
      <c r="AF1045" s="16"/>
      <c r="AG1045" s="16"/>
      <c r="AH1045" s="16"/>
      <c r="AI1045" s="16"/>
      <c r="AJ1045" s="16"/>
      <c r="AK1045" s="16"/>
      <c r="AL1045" s="16"/>
      <c r="AM1045" s="16"/>
      <c r="AN1045" s="16"/>
      <c r="AO1045" s="16"/>
      <c r="AP1045" s="16"/>
    </row>
    <row r="1046" spans="1:42" s="17" customFormat="1" ht="12.75" hidden="1" customHeight="1">
      <c r="A1046" s="63" t="s">
        <v>885</v>
      </c>
      <c r="B1046" s="72"/>
      <c r="C1046" s="144" t="s">
        <v>886</v>
      </c>
      <c r="D1046" s="46"/>
      <c r="E1046" s="264"/>
      <c r="F1046" s="265"/>
      <c r="G1046" s="266"/>
      <c r="H1046" s="267"/>
      <c r="I1046" s="268"/>
      <c r="J1046" s="265"/>
      <c r="K1046" s="265"/>
      <c r="L1046" s="269"/>
      <c r="M1046" s="268"/>
      <c r="N1046" s="269"/>
      <c r="O1046" s="36"/>
      <c r="P1046" s="51" t="s">
        <v>1474</v>
      </c>
      <c r="Q1046" s="36"/>
      <c r="R1046" s="36" t="str">
        <f t="shared" si="109"/>
        <v/>
      </c>
      <c r="S1046" s="15"/>
      <c r="T1046" s="15"/>
      <c r="U1046" s="473"/>
      <c r="V1046" s="473"/>
      <c r="W1046" s="15"/>
      <c r="X1046" s="15"/>
      <c r="Y1046" s="15"/>
      <c r="Z1046" s="15"/>
      <c r="AA1046" s="16"/>
      <c r="AB1046" s="16"/>
      <c r="AC1046" s="16"/>
      <c r="AD1046" s="16"/>
      <c r="AE1046" s="16"/>
      <c r="AF1046" s="16"/>
      <c r="AG1046" s="16"/>
      <c r="AH1046" s="16"/>
      <c r="AI1046" s="16"/>
      <c r="AJ1046" s="16"/>
      <c r="AK1046" s="16"/>
      <c r="AL1046" s="16"/>
      <c r="AM1046" s="16"/>
      <c r="AN1046" s="16"/>
      <c r="AO1046" s="16"/>
      <c r="AP1046" s="16"/>
    </row>
    <row r="1047" spans="1:42" s="17" customFormat="1" ht="12.75" hidden="1" customHeight="1">
      <c r="A1047" s="63" t="s">
        <v>887</v>
      </c>
      <c r="B1047" s="72"/>
      <c r="C1047" s="144" t="s">
        <v>888</v>
      </c>
      <c r="D1047" s="46"/>
      <c r="E1047" s="264"/>
      <c r="F1047" s="265"/>
      <c r="G1047" s="266"/>
      <c r="H1047" s="267"/>
      <c r="I1047" s="268"/>
      <c r="J1047" s="265"/>
      <c r="K1047" s="265"/>
      <c r="L1047" s="269"/>
      <c r="M1047" s="268"/>
      <c r="N1047" s="269"/>
      <c r="O1047" s="36"/>
      <c r="P1047" s="51" t="s">
        <v>1474</v>
      </c>
      <c r="Q1047" s="36"/>
      <c r="R1047" s="36" t="str">
        <f t="shared" si="109"/>
        <v/>
      </c>
      <c r="S1047" s="15"/>
      <c r="T1047" s="15"/>
      <c r="U1047" s="473"/>
      <c r="V1047" s="473"/>
      <c r="W1047" s="15"/>
      <c r="X1047" s="15"/>
      <c r="Y1047" s="15"/>
      <c r="Z1047" s="15"/>
      <c r="AA1047" s="16"/>
      <c r="AB1047" s="16"/>
      <c r="AC1047" s="16"/>
      <c r="AD1047" s="16"/>
      <c r="AE1047" s="16"/>
      <c r="AF1047" s="16"/>
      <c r="AG1047" s="16"/>
      <c r="AH1047" s="16"/>
      <c r="AI1047" s="16"/>
      <c r="AJ1047" s="16"/>
      <c r="AK1047" s="16"/>
      <c r="AL1047" s="16"/>
      <c r="AM1047" s="16"/>
      <c r="AN1047" s="16"/>
      <c r="AO1047" s="16"/>
      <c r="AP1047" s="16"/>
    </row>
    <row r="1048" spans="1:42" s="17" customFormat="1" ht="12.75" hidden="1" customHeight="1">
      <c r="A1048" s="63" t="s">
        <v>889</v>
      </c>
      <c r="B1048" s="72"/>
      <c r="C1048" s="144" t="s">
        <v>890</v>
      </c>
      <c r="D1048" s="46"/>
      <c r="E1048" s="264"/>
      <c r="F1048" s="265"/>
      <c r="G1048" s="266"/>
      <c r="H1048" s="267"/>
      <c r="I1048" s="268"/>
      <c r="J1048" s="265"/>
      <c r="K1048" s="265"/>
      <c r="L1048" s="269"/>
      <c r="M1048" s="268"/>
      <c r="N1048" s="269"/>
      <c r="O1048" s="36"/>
      <c r="P1048" s="51" t="s">
        <v>1474</v>
      </c>
      <c r="Q1048" s="36"/>
      <c r="R1048" s="36" t="str">
        <f t="shared" si="109"/>
        <v/>
      </c>
      <c r="S1048" s="15"/>
      <c r="T1048" s="15"/>
      <c r="U1048" s="473"/>
      <c r="V1048" s="473"/>
      <c r="W1048" s="15"/>
      <c r="X1048" s="15"/>
      <c r="Y1048" s="15"/>
      <c r="Z1048" s="15"/>
      <c r="AA1048" s="16"/>
      <c r="AB1048" s="16"/>
      <c r="AC1048" s="16"/>
      <c r="AD1048" s="16"/>
      <c r="AE1048" s="16"/>
      <c r="AF1048" s="16"/>
      <c r="AG1048" s="16"/>
      <c r="AH1048" s="16"/>
      <c r="AI1048" s="16"/>
      <c r="AJ1048" s="16"/>
      <c r="AK1048" s="16"/>
      <c r="AL1048" s="16"/>
      <c r="AM1048" s="16"/>
      <c r="AN1048" s="16"/>
      <c r="AO1048" s="16"/>
      <c r="AP1048" s="16"/>
    </row>
    <row r="1049" spans="1:42" s="17" customFormat="1" ht="12.75" hidden="1" customHeight="1">
      <c r="A1049" s="63" t="s">
        <v>891</v>
      </c>
      <c r="B1049" s="72"/>
      <c r="C1049" s="144" t="s">
        <v>2622</v>
      </c>
      <c r="D1049" s="46"/>
      <c r="E1049" s="264"/>
      <c r="F1049" s="265"/>
      <c r="G1049" s="266"/>
      <c r="H1049" s="267"/>
      <c r="I1049" s="268"/>
      <c r="J1049" s="265"/>
      <c r="K1049" s="265"/>
      <c r="L1049" s="269"/>
      <c r="M1049" s="268"/>
      <c r="N1049" s="269"/>
      <c r="O1049" s="36"/>
      <c r="P1049" s="51" t="s">
        <v>1474</v>
      </c>
      <c r="Q1049" s="36"/>
      <c r="R1049" s="36" t="str">
        <f t="shared" si="109"/>
        <v/>
      </c>
      <c r="S1049" s="15"/>
      <c r="T1049" s="15"/>
      <c r="U1049" s="473"/>
      <c r="V1049" s="473"/>
      <c r="W1049" s="15"/>
      <c r="X1049" s="15"/>
      <c r="Y1049" s="15"/>
      <c r="Z1049" s="15"/>
      <c r="AA1049" s="16"/>
      <c r="AB1049" s="16"/>
      <c r="AC1049" s="16"/>
      <c r="AD1049" s="16"/>
      <c r="AE1049" s="16"/>
      <c r="AF1049" s="16"/>
      <c r="AG1049" s="16"/>
      <c r="AH1049" s="16"/>
      <c r="AI1049" s="16"/>
      <c r="AJ1049" s="16"/>
      <c r="AK1049" s="16"/>
      <c r="AL1049" s="16"/>
      <c r="AM1049" s="16"/>
      <c r="AN1049" s="16"/>
      <c r="AO1049" s="16"/>
      <c r="AP1049" s="16"/>
    </row>
    <row r="1050" spans="1:42" s="17" customFormat="1" ht="12.75" hidden="1" customHeight="1">
      <c r="A1050" s="63" t="s">
        <v>892</v>
      </c>
      <c r="B1050" s="72"/>
      <c r="C1050" s="144" t="s">
        <v>893</v>
      </c>
      <c r="D1050" s="46"/>
      <c r="E1050" s="264"/>
      <c r="F1050" s="265"/>
      <c r="G1050" s="266"/>
      <c r="H1050" s="267"/>
      <c r="I1050" s="268"/>
      <c r="J1050" s="265"/>
      <c r="K1050" s="265"/>
      <c r="L1050" s="269"/>
      <c r="M1050" s="268"/>
      <c r="N1050" s="269"/>
      <c r="O1050" s="36"/>
      <c r="P1050" s="51" t="s">
        <v>1474</v>
      </c>
      <c r="Q1050" s="36"/>
      <c r="R1050" s="36" t="str">
        <f t="shared" si="109"/>
        <v/>
      </c>
      <c r="S1050" s="15"/>
      <c r="T1050" s="15"/>
      <c r="U1050" s="473"/>
      <c r="V1050" s="473"/>
      <c r="W1050" s="15"/>
      <c r="X1050" s="15"/>
      <c r="Y1050" s="15"/>
      <c r="Z1050" s="15"/>
      <c r="AA1050" s="16"/>
      <c r="AB1050" s="16"/>
      <c r="AC1050" s="16"/>
      <c r="AD1050" s="16"/>
      <c r="AE1050" s="16"/>
      <c r="AF1050" s="16"/>
      <c r="AG1050" s="16"/>
      <c r="AH1050" s="16"/>
      <c r="AI1050" s="16"/>
      <c r="AJ1050" s="16"/>
      <c r="AK1050" s="16"/>
      <c r="AL1050" s="16"/>
      <c r="AM1050" s="16"/>
      <c r="AN1050" s="16"/>
      <c r="AO1050" s="16"/>
      <c r="AP1050" s="16"/>
    </row>
    <row r="1051" spans="1:42" s="17" customFormat="1" ht="12.75" hidden="1" customHeight="1">
      <c r="A1051" s="63" t="s">
        <v>894</v>
      </c>
      <c r="B1051" s="72"/>
      <c r="C1051" s="144" t="s">
        <v>895</v>
      </c>
      <c r="D1051" s="46"/>
      <c r="E1051" s="264"/>
      <c r="F1051" s="265"/>
      <c r="G1051" s="266"/>
      <c r="H1051" s="267"/>
      <c r="I1051" s="268"/>
      <c r="J1051" s="265"/>
      <c r="K1051" s="265"/>
      <c r="L1051" s="269"/>
      <c r="M1051" s="268"/>
      <c r="N1051" s="269"/>
      <c r="O1051" s="36"/>
      <c r="P1051" s="51" t="s">
        <v>1474</v>
      </c>
      <c r="Q1051" s="36"/>
      <c r="R1051" s="36" t="str">
        <f t="shared" si="109"/>
        <v/>
      </c>
      <c r="S1051" s="15"/>
      <c r="T1051" s="15"/>
      <c r="U1051" s="473"/>
      <c r="V1051" s="473"/>
      <c r="W1051" s="15"/>
      <c r="X1051" s="15"/>
      <c r="Y1051" s="15"/>
      <c r="Z1051" s="15"/>
      <c r="AA1051" s="16"/>
      <c r="AB1051" s="16"/>
      <c r="AC1051" s="16"/>
      <c r="AD1051" s="16"/>
      <c r="AE1051" s="16"/>
      <c r="AF1051" s="16"/>
      <c r="AG1051" s="16"/>
      <c r="AH1051" s="16"/>
      <c r="AI1051" s="16"/>
      <c r="AJ1051" s="16"/>
      <c r="AK1051" s="16"/>
      <c r="AL1051" s="16"/>
      <c r="AM1051" s="16"/>
      <c r="AN1051" s="16"/>
      <c r="AO1051" s="16"/>
      <c r="AP1051" s="16"/>
    </row>
    <row r="1052" spans="1:42" s="17" customFormat="1" ht="12.75" hidden="1" customHeight="1">
      <c r="A1052" s="63" t="s">
        <v>896</v>
      </c>
      <c r="B1052" s="72"/>
      <c r="C1052" s="144" t="s">
        <v>897</v>
      </c>
      <c r="D1052" s="46"/>
      <c r="E1052" s="264"/>
      <c r="F1052" s="265"/>
      <c r="G1052" s="266"/>
      <c r="H1052" s="267"/>
      <c r="I1052" s="268"/>
      <c r="J1052" s="265"/>
      <c r="K1052" s="265"/>
      <c r="L1052" s="269"/>
      <c r="M1052" s="268"/>
      <c r="N1052" s="269"/>
      <c r="O1052" s="36"/>
      <c r="P1052" s="51" t="s">
        <v>1474</v>
      </c>
      <c r="Q1052" s="36"/>
      <c r="R1052" s="36" t="str">
        <f t="shared" si="109"/>
        <v/>
      </c>
      <c r="S1052" s="15"/>
      <c r="T1052" s="15"/>
      <c r="U1052" s="473"/>
      <c r="V1052" s="473"/>
      <c r="W1052" s="15"/>
      <c r="X1052" s="15"/>
      <c r="Y1052" s="15"/>
      <c r="Z1052" s="15"/>
      <c r="AA1052" s="16"/>
      <c r="AB1052" s="16"/>
      <c r="AC1052" s="16"/>
      <c r="AD1052" s="16"/>
      <c r="AE1052" s="16"/>
      <c r="AF1052" s="16"/>
      <c r="AG1052" s="16"/>
      <c r="AH1052" s="16"/>
      <c r="AI1052" s="16"/>
      <c r="AJ1052" s="16"/>
      <c r="AK1052" s="16"/>
      <c r="AL1052" s="16"/>
      <c r="AM1052" s="16"/>
      <c r="AN1052" s="16"/>
      <c r="AO1052" s="16"/>
      <c r="AP1052" s="16"/>
    </row>
    <row r="1053" spans="1:42" s="17" customFormat="1" ht="12.75" hidden="1" customHeight="1">
      <c r="A1053" s="63" t="s">
        <v>898</v>
      </c>
      <c r="B1053" s="72"/>
      <c r="C1053" s="144" t="s">
        <v>899</v>
      </c>
      <c r="D1053" s="46"/>
      <c r="E1053" s="264"/>
      <c r="F1053" s="265"/>
      <c r="G1053" s="266"/>
      <c r="H1053" s="267"/>
      <c r="I1053" s="268"/>
      <c r="J1053" s="265"/>
      <c r="K1053" s="265"/>
      <c r="L1053" s="269"/>
      <c r="M1053" s="268"/>
      <c r="N1053" s="269"/>
      <c r="O1053" s="36"/>
      <c r="P1053" s="51" t="s">
        <v>1474</v>
      </c>
      <c r="Q1053" s="36"/>
      <c r="R1053" s="36" t="str">
        <f t="shared" si="109"/>
        <v/>
      </c>
      <c r="S1053" s="15"/>
      <c r="T1053" s="15"/>
      <c r="U1053" s="473"/>
      <c r="V1053" s="473"/>
      <c r="W1053" s="15"/>
      <c r="X1053" s="15"/>
      <c r="Y1053" s="15"/>
      <c r="Z1053" s="15"/>
      <c r="AA1053" s="16"/>
      <c r="AB1053" s="16"/>
      <c r="AC1053" s="16"/>
      <c r="AD1053" s="16"/>
      <c r="AE1053" s="16"/>
      <c r="AF1053" s="16"/>
      <c r="AG1053" s="16"/>
      <c r="AH1053" s="16"/>
      <c r="AI1053" s="16"/>
      <c r="AJ1053" s="16"/>
      <c r="AK1053" s="16"/>
      <c r="AL1053" s="16"/>
      <c r="AM1053" s="16"/>
      <c r="AN1053" s="16"/>
      <c r="AO1053" s="16"/>
      <c r="AP1053" s="16"/>
    </row>
    <row r="1054" spans="1:42" s="17" customFormat="1" ht="12.75" hidden="1" customHeight="1">
      <c r="A1054" s="63" t="s">
        <v>900</v>
      </c>
      <c r="B1054" s="72"/>
      <c r="C1054" s="144" t="s">
        <v>901</v>
      </c>
      <c r="D1054" s="46"/>
      <c r="E1054" s="264"/>
      <c r="F1054" s="265"/>
      <c r="G1054" s="266"/>
      <c r="H1054" s="267"/>
      <c r="I1054" s="268"/>
      <c r="J1054" s="265"/>
      <c r="K1054" s="265"/>
      <c r="L1054" s="269"/>
      <c r="M1054" s="268"/>
      <c r="N1054" s="269"/>
      <c r="O1054" s="36"/>
      <c r="P1054" s="51" t="s">
        <v>1474</v>
      </c>
      <c r="Q1054" s="36"/>
      <c r="R1054" s="36" t="str">
        <f t="shared" si="109"/>
        <v/>
      </c>
      <c r="S1054" s="15"/>
      <c r="T1054" s="15"/>
      <c r="U1054" s="473"/>
      <c r="V1054" s="473"/>
      <c r="W1054" s="15"/>
      <c r="X1054" s="15"/>
      <c r="Y1054" s="15"/>
      <c r="Z1054" s="15"/>
      <c r="AA1054" s="16"/>
      <c r="AB1054" s="16"/>
      <c r="AC1054" s="16"/>
      <c r="AD1054" s="16"/>
      <c r="AE1054" s="16"/>
      <c r="AF1054" s="16"/>
      <c r="AG1054" s="16"/>
      <c r="AH1054" s="16"/>
      <c r="AI1054" s="16"/>
      <c r="AJ1054" s="16"/>
      <c r="AK1054" s="16"/>
      <c r="AL1054" s="16"/>
      <c r="AM1054" s="16"/>
      <c r="AN1054" s="16"/>
      <c r="AO1054" s="16"/>
      <c r="AP1054" s="16"/>
    </row>
    <row r="1055" spans="1:42" s="17" customFormat="1" ht="12.75" hidden="1" customHeight="1">
      <c r="A1055" s="63" t="s">
        <v>902</v>
      </c>
      <c r="B1055" s="72"/>
      <c r="C1055" s="144" t="s">
        <v>903</v>
      </c>
      <c r="D1055" s="46"/>
      <c r="E1055" s="264"/>
      <c r="F1055" s="265"/>
      <c r="G1055" s="266"/>
      <c r="H1055" s="267"/>
      <c r="I1055" s="268"/>
      <c r="J1055" s="265"/>
      <c r="K1055" s="265"/>
      <c r="L1055" s="269"/>
      <c r="M1055" s="268"/>
      <c r="N1055" s="269"/>
      <c r="O1055" s="36"/>
      <c r="P1055" s="51" t="s">
        <v>1474</v>
      </c>
      <c r="Q1055" s="36"/>
      <c r="R1055" s="36" t="str">
        <f t="shared" si="109"/>
        <v/>
      </c>
      <c r="S1055" s="15"/>
      <c r="T1055" s="15"/>
      <c r="U1055" s="473"/>
      <c r="V1055" s="473"/>
      <c r="W1055" s="15"/>
      <c r="X1055" s="15"/>
      <c r="Y1055" s="15"/>
      <c r="Z1055" s="15"/>
      <c r="AA1055" s="16"/>
      <c r="AB1055" s="16"/>
      <c r="AC1055" s="16"/>
      <c r="AD1055" s="16"/>
      <c r="AE1055" s="16"/>
      <c r="AF1055" s="16"/>
      <c r="AG1055" s="16"/>
      <c r="AH1055" s="16"/>
      <c r="AI1055" s="16"/>
      <c r="AJ1055" s="16"/>
      <c r="AK1055" s="16"/>
      <c r="AL1055" s="16"/>
      <c r="AM1055" s="16"/>
      <c r="AN1055" s="16"/>
      <c r="AO1055" s="16"/>
      <c r="AP1055" s="16"/>
    </row>
    <row r="1056" spans="1:42" s="17" customFormat="1" ht="12.75" hidden="1" customHeight="1" thickBot="1">
      <c r="A1056" s="63" t="s">
        <v>904</v>
      </c>
      <c r="B1056" s="74"/>
      <c r="C1056" s="167" t="s">
        <v>905</v>
      </c>
      <c r="D1056" s="46"/>
      <c r="E1056" s="264"/>
      <c r="F1056" s="265"/>
      <c r="G1056" s="266"/>
      <c r="H1056" s="267"/>
      <c r="I1056" s="268"/>
      <c r="J1056" s="265"/>
      <c r="K1056" s="265"/>
      <c r="L1056" s="269"/>
      <c r="M1056" s="268"/>
      <c r="N1056" s="269"/>
      <c r="O1056" s="36"/>
      <c r="P1056" s="51" t="s">
        <v>1474</v>
      </c>
      <c r="Q1056" s="36"/>
      <c r="R1056" s="36" t="str">
        <f t="shared" si="109"/>
        <v/>
      </c>
      <c r="S1056" s="15"/>
      <c r="T1056" s="15"/>
      <c r="U1056" s="473"/>
      <c r="V1056" s="473"/>
      <c r="W1056" s="15"/>
      <c r="X1056" s="15"/>
      <c r="Y1056" s="15"/>
      <c r="Z1056" s="15"/>
      <c r="AA1056" s="16"/>
      <c r="AB1056" s="16"/>
      <c r="AC1056" s="16"/>
      <c r="AD1056" s="16"/>
      <c r="AE1056" s="16"/>
      <c r="AF1056" s="16"/>
      <c r="AG1056" s="16"/>
      <c r="AH1056" s="16"/>
      <c r="AI1056" s="16"/>
      <c r="AJ1056" s="16"/>
      <c r="AK1056" s="16"/>
      <c r="AL1056" s="16"/>
      <c r="AM1056" s="16"/>
      <c r="AN1056" s="16"/>
      <c r="AO1056" s="16"/>
      <c r="AP1056" s="16"/>
    </row>
    <row r="1057" spans="1:42" s="455" customFormat="1" ht="15.75" customHeight="1">
      <c r="A1057" s="446" t="s">
        <v>906</v>
      </c>
      <c r="B1057" s="447" t="s">
        <v>907</v>
      </c>
      <c r="C1057" s="448"/>
      <c r="D1057" s="449"/>
      <c r="E1057" s="525">
        <f t="shared" ref="E1057:L1057" si="110">SUM(E1058:E1101)</f>
        <v>2</v>
      </c>
      <c r="F1057" s="526">
        <f t="shared" si="110"/>
        <v>420</v>
      </c>
      <c r="G1057" s="527">
        <f t="shared" si="110"/>
        <v>1306</v>
      </c>
      <c r="H1057" s="450">
        <f t="shared" si="110"/>
        <v>1</v>
      </c>
      <c r="I1057" s="364">
        <f t="shared" si="110"/>
        <v>76</v>
      </c>
      <c r="J1057" s="332">
        <f t="shared" si="110"/>
        <v>382</v>
      </c>
      <c r="K1057" s="332">
        <f t="shared" si="110"/>
        <v>0</v>
      </c>
      <c r="L1057" s="335">
        <f t="shared" si="110"/>
        <v>0</v>
      </c>
      <c r="M1057" s="364">
        <f>SUM(M1058:M1101)</f>
        <v>76</v>
      </c>
      <c r="N1057" s="335">
        <f>SUM(N1058:N1101)</f>
        <v>382</v>
      </c>
      <c r="O1057" s="451"/>
      <c r="P1057" s="452" t="s">
        <v>1500</v>
      </c>
      <c r="Q1057" s="451"/>
      <c r="R1057" s="451" t="str">
        <f t="shared" si="109"/>
        <v>P</v>
      </c>
      <c r="S1057" s="453"/>
      <c r="T1057" s="453"/>
      <c r="U1057" s="477"/>
      <c r="V1057" s="477"/>
      <c r="W1057" s="453"/>
      <c r="X1057" s="453"/>
      <c r="Y1057" s="453"/>
      <c r="Z1057" s="453"/>
      <c r="AA1057" s="453"/>
      <c r="AB1057" s="453"/>
      <c r="AC1057" s="453"/>
      <c r="AD1057" s="453"/>
      <c r="AE1057" s="453"/>
      <c r="AF1057" s="453"/>
      <c r="AG1057" s="453"/>
      <c r="AH1057" s="453"/>
      <c r="AI1057" s="453"/>
      <c r="AJ1057" s="453"/>
      <c r="AK1057" s="453"/>
      <c r="AL1057" s="453"/>
      <c r="AM1057" s="453"/>
      <c r="AN1057" s="453"/>
      <c r="AO1057" s="453"/>
      <c r="AP1057" s="453"/>
    </row>
    <row r="1058" spans="1:42" s="460" customFormat="1" ht="12.75" hidden="1" customHeight="1">
      <c r="A1058" s="446" t="s">
        <v>912</v>
      </c>
      <c r="B1058" s="456"/>
      <c r="C1058" s="144" t="s">
        <v>913</v>
      </c>
      <c r="D1058" s="457"/>
      <c r="E1058" s="264"/>
      <c r="F1058" s="265"/>
      <c r="G1058" s="266"/>
      <c r="H1058" s="458"/>
      <c r="I1058" s="268"/>
      <c r="J1058" s="265"/>
      <c r="K1058" s="265"/>
      <c r="L1058" s="269"/>
      <c r="M1058" s="268"/>
      <c r="N1058" s="269"/>
      <c r="O1058" s="451"/>
      <c r="P1058" s="452" t="s">
        <v>1474</v>
      </c>
      <c r="Q1058" s="451"/>
      <c r="R1058" s="451" t="str">
        <f t="shared" si="109"/>
        <v/>
      </c>
      <c r="S1058" s="453"/>
      <c r="T1058" s="453"/>
      <c r="U1058" s="477"/>
      <c r="V1058" s="477"/>
      <c r="W1058" s="453"/>
      <c r="X1058" s="453"/>
      <c r="Y1058" s="453"/>
      <c r="Z1058" s="453"/>
      <c r="AA1058" s="459"/>
      <c r="AB1058" s="459"/>
      <c r="AC1058" s="459"/>
      <c r="AD1058" s="459"/>
      <c r="AE1058" s="459"/>
      <c r="AF1058" s="459"/>
      <c r="AG1058" s="459"/>
      <c r="AH1058" s="459"/>
      <c r="AI1058" s="459"/>
      <c r="AJ1058" s="459"/>
      <c r="AK1058" s="459"/>
      <c r="AL1058" s="459"/>
      <c r="AM1058" s="459"/>
      <c r="AN1058" s="459"/>
      <c r="AO1058" s="459"/>
      <c r="AP1058" s="459"/>
    </row>
    <row r="1059" spans="1:42" s="460" customFormat="1" ht="12.75" hidden="1" customHeight="1">
      <c r="A1059" s="446" t="s">
        <v>914</v>
      </c>
      <c r="B1059" s="456"/>
      <c r="C1059" s="144" t="s">
        <v>915</v>
      </c>
      <c r="D1059" s="457"/>
      <c r="E1059" s="264"/>
      <c r="F1059" s="265"/>
      <c r="G1059" s="266"/>
      <c r="H1059" s="458"/>
      <c r="I1059" s="268"/>
      <c r="J1059" s="265"/>
      <c r="K1059" s="265"/>
      <c r="L1059" s="269"/>
      <c r="M1059" s="268"/>
      <c r="N1059" s="269"/>
      <c r="O1059" s="451"/>
      <c r="P1059" s="452" t="s">
        <v>1474</v>
      </c>
      <c r="Q1059" s="451"/>
      <c r="R1059" s="451" t="str">
        <f t="shared" si="109"/>
        <v/>
      </c>
      <c r="S1059" s="453"/>
      <c r="T1059" s="453"/>
      <c r="U1059" s="477"/>
      <c r="V1059" s="477"/>
      <c r="W1059" s="453"/>
      <c r="X1059" s="453"/>
      <c r="Y1059" s="453"/>
      <c r="Z1059" s="453"/>
      <c r="AA1059" s="459"/>
      <c r="AB1059" s="459"/>
      <c r="AC1059" s="459"/>
      <c r="AD1059" s="459"/>
      <c r="AE1059" s="459"/>
      <c r="AF1059" s="459"/>
      <c r="AG1059" s="459"/>
      <c r="AH1059" s="459"/>
      <c r="AI1059" s="459"/>
      <c r="AJ1059" s="459"/>
      <c r="AK1059" s="459"/>
      <c r="AL1059" s="459"/>
      <c r="AM1059" s="459"/>
      <c r="AN1059" s="459"/>
      <c r="AO1059" s="459"/>
      <c r="AP1059" s="459"/>
    </row>
    <row r="1060" spans="1:42" s="460" customFormat="1" ht="12.75" hidden="1" customHeight="1">
      <c r="A1060" s="446" t="s">
        <v>916</v>
      </c>
      <c r="B1060" s="456"/>
      <c r="C1060" s="144" t="s">
        <v>917</v>
      </c>
      <c r="D1060" s="457"/>
      <c r="E1060" s="264"/>
      <c r="F1060" s="265"/>
      <c r="G1060" s="266"/>
      <c r="H1060" s="458"/>
      <c r="I1060" s="268"/>
      <c r="J1060" s="265"/>
      <c r="K1060" s="265"/>
      <c r="L1060" s="269"/>
      <c r="M1060" s="268"/>
      <c r="N1060" s="269"/>
      <c r="O1060" s="451"/>
      <c r="P1060" s="452" t="s">
        <v>1474</v>
      </c>
      <c r="Q1060" s="451"/>
      <c r="R1060" s="451" t="str">
        <f t="shared" si="109"/>
        <v/>
      </c>
      <c r="S1060" s="453"/>
      <c r="T1060" s="453"/>
      <c r="U1060" s="477"/>
      <c r="V1060" s="477"/>
      <c r="W1060" s="453"/>
      <c r="X1060" s="453"/>
      <c r="Y1060" s="453"/>
      <c r="Z1060" s="453"/>
      <c r="AA1060" s="459"/>
      <c r="AB1060" s="459"/>
      <c r="AC1060" s="459"/>
      <c r="AD1060" s="459"/>
      <c r="AE1060" s="459"/>
      <c r="AF1060" s="459"/>
      <c r="AG1060" s="459"/>
      <c r="AH1060" s="459"/>
      <c r="AI1060" s="459"/>
      <c r="AJ1060" s="459"/>
      <c r="AK1060" s="459"/>
      <c r="AL1060" s="459"/>
      <c r="AM1060" s="459"/>
      <c r="AN1060" s="459"/>
      <c r="AO1060" s="459"/>
      <c r="AP1060" s="459"/>
    </row>
    <row r="1061" spans="1:42" s="460" customFormat="1" ht="12.75" hidden="1" customHeight="1">
      <c r="A1061" s="446" t="s">
        <v>918</v>
      </c>
      <c r="B1061" s="456"/>
      <c r="C1061" s="144" t="s">
        <v>919</v>
      </c>
      <c r="D1061" s="457"/>
      <c r="E1061" s="264"/>
      <c r="F1061" s="265"/>
      <c r="G1061" s="266"/>
      <c r="H1061" s="458"/>
      <c r="I1061" s="268"/>
      <c r="J1061" s="265"/>
      <c r="K1061" s="265"/>
      <c r="L1061" s="269"/>
      <c r="M1061" s="268"/>
      <c r="N1061" s="269"/>
      <c r="O1061" s="451"/>
      <c r="P1061" s="452" t="s">
        <v>1474</v>
      </c>
      <c r="Q1061" s="451"/>
      <c r="R1061" s="451" t="str">
        <f t="shared" si="109"/>
        <v/>
      </c>
      <c r="S1061" s="453"/>
      <c r="T1061" s="453"/>
      <c r="U1061" s="477"/>
      <c r="V1061" s="477"/>
      <c r="W1061" s="453"/>
      <c r="X1061" s="453"/>
      <c r="Y1061" s="453"/>
      <c r="Z1061" s="453"/>
      <c r="AA1061" s="459"/>
      <c r="AB1061" s="459"/>
      <c r="AC1061" s="459"/>
      <c r="AD1061" s="459"/>
      <c r="AE1061" s="459"/>
      <c r="AF1061" s="459"/>
      <c r="AG1061" s="459"/>
      <c r="AH1061" s="459"/>
      <c r="AI1061" s="459"/>
      <c r="AJ1061" s="459"/>
      <c r="AK1061" s="459"/>
      <c r="AL1061" s="459"/>
      <c r="AM1061" s="459"/>
      <c r="AN1061" s="459"/>
      <c r="AO1061" s="459"/>
      <c r="AP1061" s="459"/>
    </row>
    <row r="1062" spans="1:42" s="460" customFormat="1" ht="12.75" hidden="1" customHeight="1">
      <c r="A1062" s="446" t="s">
        <v>920</v>
      </c>
      <c r="B1062" s="456"/>
      <c r="C1062" s="144" t="s">
        <v>921</v>
      </c>
      <c r="D1062" s="457"/>
      <c r="E1062" s="264"/>
      <c r="F1062" s="265"/>
      <c r="G1062" s="266"/>
      <c r="H1062" s="458"/>
      <c r="I1062" s="268"/>
      <c r="J1062" s="265"/>
      <c r="K1062" s="265"/>
      <c r="L1062" s="269"/>
      <c r="M1062" s="268"/>
      <c r="N1062" s="269"/>
      <c r="O1062" s="451"/>
      <c r="P1062" s="452" t="s">
        <v>1474</v>
      </c>
      <c r="Q1062" s="451"/>
      <c r="R1062" s="451" t="str">
        <f t="shared" si="109"/>
        <v/>
      </c>
      <c r="S1062" s="453"/>
      <c r="T1062" s="453"/>
      <c r="U1062" s="477"/>
      <c r="V1062" s="477"/>
      <c r="W1062" s="453"/>
      <c r="X1062" s="453"/>
      <c r="Y1062" s="453"/>
      <c r="Z1062" s="453"/>
      <c r="AA1062" s="459"/>
      <c r="AB1062" s="459"/>
      <c r="AC1062" s="459"/>
      <c r="AD1062" s="459"/>
      <c r="AE1062" s="459"/>
      <c r="AF1062" s="459"/>
      <c r="AG1062" s="459"/>
      <c r="AH1062" s="459"/>
      <c r="AI1062" s="459"/>
      <c r="AJ1062" s="459"/>
      <c r="AK1062" s="459"/>
      <c r="AL1062" s="459"/>
      <c r="AM1062" s="459"/>
      <c r="AN1062" s="459"/>
      <c r="AO1062" s="459"/>
      <c r="AP1062" s="459"/>
    </row>
    <row r="1063" spans="1:42" s="460" customFormat="1" ht="12.75" hidden="1" customHeight="1">
      <c r="A1063" s="446" t="s">
        <v>922</v>
      </c>
      <c r="B1063" s="456"/>
      <c r="C1063" s="144" t="s">
        <v>2642</v>
      </c>
      <c r="D1063" s="457"/>
      <c r="E1063" s="264"/>
      <c r="F1063" s="265"/>
      <c r="G1063" s="266"/>
      <c r="H1063" s="458"/>
      <c r="I1063" s="268"/>
      <c r="J1063" s="265"/>
      <c r="K1063" s="265"/>
      <c r="L1063" s="269"/>
      <c r="M1063" s="268"/>
      <c r="N1063" s="269"/>
      <c r="O1063" s="451"/>
      <c r="P1063" s="452" t="s">
        <v>1474</v>
      </c>
      <c r="Q1063" s="451"/>
      <c r="R1063" s="451" t="str">
        <f t="shared" si="109"/>
        <v/>
      </c>
      <c r="S1063" s="453"/>
      <c r="T1063" s="453"/>
      <c r="U1063" s="477"/>
      <c r="V1063" s="477"/>
      <c r="W1063" s="453"/>
      <c r="X1063" s="453"/>
      <c r="Y1063" s="453"/>
      <c r="Z1063" s="453"/>
      <c r="AA1063" s="459"/>
      <c r="AB1063" s="459"/>
      <c r="AC1063" s="459"/>
      <c r="AD1063" s="459"/>
      <c r="AE1063" s="459"/>
      <c r="AF1063" s="459"/>
      <c r="AG1063" s="459"/>
      <c r="AH1063" s="459"/>
      <c r="AI1063" s="459"/>
      <c r="AJ1063" s="459"/>
      <c r="AK1063" s="459"/>
      <c r="AL1063" s="459"/>
      <c r="AM1063" s="459"/>
      <c r="AN1063" s="459"/>
      <c r="AO1063" s="459"/>
      <c r="AP1063" s="459"/>
    </row>
    <row r="1064" spans="1:42" s="460" customFormat="1" ht="12.75" hidden="1" customHeight="1">
      <c r="A1064" s="446" t="s">
        <v>923</v>
      </c>
      <c r="B1064" s="456"/>
      <c r="C1064" s="144" t="s">
        <v>924</v>
      </c>
      <c r="D1064" s="457"/>
      <c r="E1064" s="264"/>
      <c r="F1064" s="265"/>
      <c r="G1064" s="266"/>
      <c r="H1064" s="458"/>
      <c r="I1064" s="268"/>
      <c r="J1064" s="265"/>
      <c r="K1064" s="265"/>
      <c r="L1064" s="269"/>
      <c r="M1064" s="268"/>
      <c r="N1064" s="269"/>
      <c r="O1064" s="451"/>
      <c r="P1064" s="452" t="s">
        <v>1474</v>
      </c>
      <c r="Q1064" s="451"/>
      <c r="R1064" s="451" t="str">
        <f t="shared" si="109"/>
        <v/>
      </c>
      <c r="S1064" s="453"/>
      <c r="T1064" s="453"/>
      <c r="U1064" s="477"/>
      <c r="V1064" s="477"/>
      <c r="W1064" s="453"/>
      <c r="X1064" s="453"/>
      <c r="Y1064" s="453"/>
      <c r="Z1064" s="453"/>
      <c r="AA1064" s="459"/>
      <c r="AB1064" s="459"/>
      <c r="AC1064" s="459"/>
      <c r="AD1064" s="459"/>
      <c r="AE1064" s="459"/>
      <c r="AF1064" s="459"/>
      <c r="AG1064" s="459"/>
      <c r="AH1064" s="459"/>
      <c r="AI1064" s="459"/>
      <c r="AJ1064" s="459"/>
      <c r="AK1064" s="459"/>
      <c r="AL1064" s="459"/>
      <c r="AM1064" s="459"/>
      <c r="AN1064" s="459"/>
      <c r="AO1064" s="459"/>
      <c r="AP1064" s="459"/>
    </row>
    <row r="1065" spans="1:42" s="460" customFormat="1" ht="12.75" hidden="1" customHeight="1">
      <c r="A1065" s="446" t="s">
        <v>925</v>
      </c>
      <c r="B1065" s="456"/>
      <c r="C1065" s="144" t="s">
        <v>926</v>
      </c>
      <c r="D1065" s="457"/>
      <c r="E1065" s="264"/>
      <c r="F1065" s="265"/>
      <c r="G1065" s="266"/>
      <c r="H1065" s="458"/>
      <c r="I1065" s="268"/>
      <c r="J1065" s="265"/>
      <c r="K1065" s="265"/>
      <c r="L1065" s="269"/>
      <c r="M1065" s="268"/>
      <c r="N1065" s="269"/>
      <c r="O1065" s="451"/>
      <c r="P1065" s="452" t="s">
        <v>1474</v>
      </c>
      <c r="Q1065" s="451"/>
      <c r="R1065" s="451" t="str">
        <f t="shared" si="109"/>
        <v/>
      </c>
      <c r="S1065" s="453"/>
      <c r="T1065" s="453"/>
      <c r="U1065" s="477"/>
      <c r="V1065" s="477"/>
      <c r="W1065" s="453"/>
      <c r="X1065" s="453"/>
      <c r="Y1065" s="453"/>
      <c r="Z1065" s="453"/>
      <c r="AA1065" s="459"/>
      <c r="AB1065" s="459"/>
      <c r="AC1065" s="459"/>
      <c r="AD1065" s="459"/>
      <c r="AE1065" s="459"/>
      <c r="AF1065" s="459"/>
      <c r="AG1065" s="459"/>
      <c r="AH1065" s="459"/>
      <c r="AI1065" s="459"/>
      <c r="AJ1065" s="459"/>
      <c r="AK1065" s="459"/>
      <c r="AL1065" s="459"/>
      <c r="AM1065" s="459"/>
      <c r="AN1065" s="459"/>
      <c r="AO1065" s="459"/>
      <c r="AP1065" s="459"/>
    </row>
    <row r="1066" spans="1:42" s="460" customFormat="1" ht="12.75" hidden="1" customHeight="1">
      <c r="A1066" s="446" t="s">
        <v>927</v>
      </c>
      <c r="B1066" s="456"/>
      <c r="C1066" s="144" t="s">
        <v>928</v>
      </c>
      <c r="D1066" s="457"/>
      <c r="E1066" s="264"/>
      <c r="F1066" s="265"/>
      <c r="G1066" s="266"/>
      <c r="H1066" s="458"/>
      <c r="I1066" s="268"/>
      <c r="J1066" s="265"/>
      <c r="K1066" s="265"/>
      <c r="L1066" s="269"/>
      <c r="M1066" s="268"/>
      <c r="N1066" s="269"/>
      <c r="O1066" s="451"/>
      <c r="P1066" s="452" t="s">
        <v>1474</v>
      </c>
      <c r="Q1066" s="451"/>
      <c r="R1066" s="451" t="str">
        <f t="shared" si="109"/>
        <v/>
      </c>
      <c r="S1066" s="453"/>
      <c r="T1066" s="453"/>
      <c r="U1066" s="477"/>
      <c r="V1066" s="477"/>
      <c r="W1066" s="453"/>
      <c r="X1066" s="453"/>
      <c r="Y1066" s="453"/>
      <c r="Z1066" s="453"/>
      <c r="AA1066" s="459"/>
      <c r="AB1066" s="459"/>
      <c r="AC1066" s="459"/>
      <c r="AD1066" s="459"/>
      <c r="AE1066" s="459"/>
      <c r="AF1066" s="459"/>
      <c r="AG1066" s="459"/>
      <c r="AH1066" s="459"/>
      <c r="AI1066" s="459"/>
      <c r="AJ1066" s="459"/>
      <c r="AK1066" s="459"/>
      <c r="AL1066" s="459"/>
      <c r="AM1066" s="459"/>
      <c r="AN1066" s="459"/>
      <c r="AO1066" s="459"/>
      <c r="AP1066" s="459"/>
    </row>
    <row r="1067" spans="1:42" s="460" customFormat="1" ht="12.75" hidden="1" customHeight="1">
      <c r="A1067" s="446" t="s">
        <v>929</v>
      </c>
      <c r="B1067" s="456"/>
      <c r="C1067" s="144" t="s">
        <v>930</v>
      </c>
      <c r="D1067" s="457"/>
      <c r="E1067" s="264"/>
      <c r="F1067" s="265"/>
      <c r="G1067" s="266"/>
      <c r="H1067" s="458"/>
      <c r="I1067" s="268"/>
      <c r="J1067" s="265"/>
      <c r="K1067" s="265"/>
      <c r="L1067" s="269"/>
      <c r="M1067" s="268"/>
      <c r="N1067" s="269"/>
      <c r="O1067" s="451"/>
      <c r="P1067" s="452" t="s">
        <v>1474</v>
      </c>
      <c r="Q1067" s="451"/>
      <c r="R1067" s="451" t="str">
        <f t="shared" si="109"/>
        <v/>
      </c>
      <c r="S1067" s="453"/>
      <c r="T1067" s="453"/>
      <c r="U1067" s="477"/>
      <c r="V1067" s="477"/>
      <c r="W1067" s="453"/>
      <c r="X1067" s="453"/>
      <c r="Y1067" s="453"/>
      <c r="Z1067" s="453"/>
      <c r="AA1067" s="459"/>
      <c r="AB1067" s="459"/>
      <c r="AC1067" s="459"/>
      <c r="AD1067" s="459"/>
      <c r="AE1067" s="459"/>
      <c r="AF1067" s="459"/>
      <c r="AG1067" s="459"/>
      <c r="AH1067" s="459"/>
      <c r="AI1067" s="459"/>
      <c r="AJ1067" s="459"/>
      <c r="AK1067" s="459"/>
      <c r="AL1067" s="459"/>
      <c r="AM1067" s="459"/>
      <c r="AN1067" s="459"/>
      <c r="AO1067" s="459"/>
      <c r="AP1067" s="459"/>
    </row>
    <row r="1068" spans="1:42" s="460" customFormat="1" ht="12.75" hidden="1" customHeight="1">
      <c r="A1068" s="446" t="s">
        <v>931</v>
      </c>
      <c r="B1068" s="456"/>
      <c r="C1068" s="144" t="s">
        <v>932</v>
      </c>
      <c r="D1068" s="457"/>
      <c r="E1068" s="264"/>
      <c r="F1068" s="265"/>
      <c r="G1068" s="266"/>
      <c r="H1068" s="458"/>
      <c r="I1068" s="268"/>
      <c r="J1068" s="265"/>
      <c r="K1068" s="265"/>
      <c r="L1068" s="269"/>
      <c r="M1068" s="268"/>
      <c r="N1068" s="269"/>
      <c r="O1068" s="451"/>
      <c r="P1068" s="452" t="s">
        <v>1474</v>
      </c>
      <c r="Q1068" s="451"/>
      <c r="R1068" s="451" t="str">
        <f t="shared" si="109"/>
        <v/>
      </c>
      <c r="S1068" s="453"/>
      <c r="T1068" s="453"/>
      <c r="U1068" s="477"/>
      <c r="V1068" s="477"/>
      <c r="W1068" s="453"/>
      <c r="X1068" s="453"/>
      <c r="Y1068" s="453"/>
      <c r="Z1068" s="453"/>
      <c r="AA1068" s="459"/>
      <c r="AB1068" s="459"/>
      <c r="AC1068" s="459"/>
      <c r="AD1068" s="459"/>
      <c r="AE1068" s="459"/>
      <c r="AF1068" s="459"/>
      <c r="AG1068" s="459"/>
      <c r="AH1068" s="459"/>
      <c r="AI1068" s="459"/>
      <c r="AJ1068" s="459"/>
      <c r="AK1068" s="459"/>
      <c r="AL1068" s="459"/>
      <c r="AM1068" s="459"/>
      <c r="AN1068" s="459"/>
      <c r="AO1068" s="459"/>
      <c r="AP1068" s="459"/>
    </row>
    <row r="1069" spans="1:42" s="460" customFormat="1" ht="12.75" hidden="1" customHeight="1">
      <c r="A1069" s="446" t="s">
        <v>933</v>
      </c>
      <c r="B1069" s="456"/>
      <c r="C1069" s="144" t="s">
        <v>934</v>
      </c>
      <c r="D1069" s="457"/>
      <c r="E1069" s="264"/>
      <c r="F1069" s="265"/>
      <c r="G1069" s="266"/>
      <c r="H1069" s="458"/>
      <c r="I1069" s="268"/>
      <c r="J1069" s="265"/>
      <c r="K1069" s="265"/>
      <c r="L1069" s="269"/>
      <c r="M1069" s="268"/>
      <c r="N1069" s="269"/>
      <c r="O1069" s="451"/>
      <c r="P1069" s="452" t="s">
        <v>1474</v>
      </c>
      <c r="Q1069" s="451"/>
      <c r="R1069" s="451" t="str">
        <f t="shared" si="109"/>
        <v/>
      </c>
      <c r="S1069" s="453"/>
      <c r="T1069" s="453"/>
      <c r="U1069" s="477"/>
      <c r="V1069" s="477"/>
      <c r="W1069" s="453"/>
      <c r="X1069" s="453"/>
      <c r="Y1069" s="453"/>
      <c r="Z1069" s="453"/>
      <c r="AA1069" s="459"/>
      <c r="AB1069" s="459"/>
      <c r="AC1069" s="459"/>
      <c r="AD1069" s="459"/>
      <c r="AE1069" s="459"/>
      <c r="AF1069" s="459"/>
      <c r="AG1069" s="459"/>
      <c r="AH1069" s="459"/>
      <c r="AI1069" s="459"/>
      <c r="AJ1069" s="459"/>
      <c r="AK1069" s="459"/>
      <c r="AL1069" s="459"/>
      <c r="AM1069" s="459"/>
      <c r="AN1069" s="459"/>
      <c r="AO1069" s="459"/>
      <c r="AP1069" s="459"/>
    </row>
    <row r="1070" spans="1:42" s="460" customFormat="1" ht="12.75" hidden="1" customHeight="1">
      <c r="A1070" s="446" t="s">
        <v>935</v>
      </c>
      <c r="B1070" s="456"/>
      <c r="C1070" s="144" t="s">
        <v>936</v>
      </c>
      <c r="D1070" s="457"/>
      <c r="E1070" s="264"/>
      <c r="F1070" s="265"/>
      <c r="G1070" s="266"/>
      <c r="H1070" s="458"/>
      <c r="I1070" s="268"/>
      <c r="J1070" s="265"/>
      <c r="K1070" s="265"/>
      <c r="L1070" s="269"/>
      <c r="M1070" s="268"/>
      <c r="N1070" s="269"/>
      <c r="O1070" s="451"/>
      <c r="P1070" s="452" t="s">
        <v>1474</v>
      </c>
      <c r="Q1070" s="451"/>
      <c r="R1070" s="451" t="str">
        <f t="shared" si="109"/>
        <v/>
      </c>
      <c r="S1070" s="453"/>
      <c r="T1070" s="453"/>
      <c r="U1070" s="477"/>
      <c r="V1070" s="477"/>
      <c r="W1070" s="453"/>
      <c r="X1070" s="453"/>
      <c r="Y1070" s="453"/>
      <c r="Z1070" s="453"/>
      <c r="AA1070" s="459"/>
      <c r="AB1070" s="459"/>
      <c r="AC1070" s="459"/>
      <c r="AD1070" s="459"/>
      <c r="AE1070" s="459"/>
      <c r="AF1070" s="459"/>
      <c r="AG1070" s="459"/>
      <c r="AH1070" s="459"/>
      <c r="AI1070" s="459"/>
      <c r="AJ1070" s="459"/>
      <c r="AK1070" s="459"/>
      <c r="AL1070" s="459"/>
      <c r="AM1070" s="459"/>
      <c r="AN1070" s="459"/>
      <c r="AO1070" s="459"/>
      <c r="AP1070" s="459"/>
    </row>
    <row r="1071" spans="1:42" s="460" customFormat="1" ht="12.75" hidden="1" customHeight="1">
      <c r="A1071" s="446" t="s">
        <v>937</v>
      </c>
      <c r="B1071" s="456"/>
      <c r="C1071" s="144" t="s">
        <v>938</v>
      </c>
      <c r="D1071" s="457"/>
      <c r="E1071" s="264"/>
      <c r="F1071" s="265"/>
      <c r="G1071" s="266"/>
      <c r="H1071" s="458"/>
      <c r="I1071" s="268"/>
      <c r="J1071" s="265"/>
      <c r="K1071" s="265"/>
      <c r="L1071" s="269"/>
      <c r="M1071" s="268"/>
      <c r="N1071" s="269"/>
      <c r="O1071" s="451"/>
      <c r="P1071" s="452" t="s">
        <v>1474</v>
      </c>
      <c r="Q1071" s="451"/>
      <c r="R1071" s="451" t="str">
        <f t="shared" si="109"/>
        <v/>
      </c>
      <c r="S1071" s="453"/>
      <c r="T1071" s="453"/>
      <c r="U1071" s="477"/>
      <c r="V1071" s="477"/>
      <c r="W1071" s="453"/>
      <c r="X1071" s="453"/>
      <c r="Y1071" s="453"/>
      <c r="Z1071" s="453"/>
      <c r="AA1071" s="459"/>
      <c r="AB1071" s="459"/>
      <c r="AC1071" s="459"/>
      <c r="AD1071" s="459"/>
      <c r="AE1071" s="459"/>
      <c r="AF1071" s="459"/>
      <c r="AG1071" s="459"/>
      <c r="AH1071" s="459"/>
      <c r="AI1071" s="459"/>
      <c r="AJ1071" s="459"/>
      <c r="AK1071" s="459"/>
      <c r="AL1071" s="459"/>
      <c r="AM1071" s="459"/>
      <c r="AN1071" s="459"/>
      <c r="AO1071" s="459"/>
      <c r="AP1071" s="459"/>
    </row>
    <row r="1072" spans="1:42" s="460" customFormat="1" ht="12.75" hidden="1" customHeight="1">
      <c r="A1072" s="446" t="s">
        <v>939</v>
      </c>
      <c r="B1072" s="456"/>
      <c r="C1072" s="144" t="s">
        <v>940</v>
      </c>
      <c r="D1072" s="457"/>
      <c r="E1072" s="264"/>
      <c r="F1072" s="265"/>
      <c r="G1072" s="266"/>
      <c r="H1072" s="458"/>
      <c r="I1072" s="268"/>
      <c r="J1072" s="265"/>
      <c r="K1072" s="265"/>
      <c r="L1072" s="269"/>
      <c r="M1072" s="268"/>
      <c r="N1072" s="269"/>
      <c r="O1072" s="451"/>
      <c r="P1072" s="452" t="s">
        <v>1474</v>
      </c>
      <c r="Q1072" s="451"/>
      <c r="R1072" s="451" t="str">
        <f t="shared" si="109"/>
        <v/>
      </c>
      <c r="S1072" s="453"/>
      <c r="T1072" s="453"/>
      <c r="U1072" s="477"/>
      <c r="V1072" s="477"/>
      <c r="W1072" s="453"/>
      <c r="X1072" s="453"/>
      <c r="Y1072" s="453"/>
      <c r="Z1072" s="453"/>
      <c r="AA1072" s="459"/>
      <c r="AB1072" s="459"/>
      <c r="AC1072" s="459"/>
      <c r="AD1072" s="459"/>
      <c r="AE1072" s="459"/>
      <c r="AF1072" s="459"/>
      <c r="AG1072" s="459"/>
      <c r="AH1072" s="459"/>
      <c r="AI1072" s="459"/>
      <c r="AJ1072" s="459"/>
      <c r="AK1072" s="459"/>
      <c r="AL1072" s="459"/>
      <c r="AM1072" s="459"/>
      <c r="AN1072" s="459"/>
      <c r="AO1072" s="459"/>
      <c r="AP1072" s="459"/>
    </row>
    <row r="1073" spans="1:42" s="460" customFormat="1" ht="12.75" hidden="1" customHeight="1">
      <c r="A1073" s="446" t="s">
        <v>941</v>
      </c>
      <c r="B1073" s="456"/>
      <c r="C1073" s="144" t="s">
        <v>942</v>
      </c>
      <c r="D1073" s="457"/>
      <c r="E1073" s="264"/>
      <c r="F1073" s="265"/>
      <c r="G1073" s="266"/>
      <c r="H1073" s="458"/>
      <c r="I1073" s="268"/>
      <c r="J1073" s="265"/>
      <c r="K1073" s="265"/>
      <c r="L1073" s="269"/>
      <c r="M1073" s="268"/>
      <c r="N1073" s="269"/>
      <c r="O1073" s="451"/>
      <c r="P1073" s="452" t="s">
        <v>1474</v>
      </c>
      <c r="Q1073" s="451"/>
      <c r="R1073" s="451" t="str">
        <f t="shared" si="109"/>
        <v/>
      </c>
      <c r="S1073" s="453"/>
      <c r="T1073" s="453"/>
      <c r="U1073" s="477"/>
      <c r="V1073" s="477"/>
      <c r="W1073" s="453"/>
      <c r="X1073" s="453"/>
      <c r="Y1073" s="453"/>
      <c r="Z1073" s="453"/>
      <c r="AA1073" s="459"/>
      <c r="AB1073" s="459"/>
      <c r="AC1073" s="459"/>
      <c r="AD1073" s="459"/>
      <c r="AE1073" s="459"/>
      <c r="AF1073" s="459"/>
      <c r="AG1073" s="459"/>
      <c r="AH1073" s="459"/>
      <c r="AI1073" s="459"/>
      <c r="AJ1073" s="459"/>
      <c r="AK1073" s="459"/>
      <c r="AL1073" s="459"/>
      <c r="AM1073" s="459"/>
      <c r="AN1073" s="459"/>
      <c r="AO1073" s="459"/>
      <c r="AP1073" s="459"/>
    </row>
    <row r="1074" spans="1:42" s="460" customFormat="1" ht="12.75" hidden="1" customHeight="1">
      <c r="A1074" s="446" t="s">
        <v>943</v>
      </c>
      <c r="B1074" s="456"/>
      <c r="C1074" s="144" t="s">
        <v>944</v>
      </c>
      <c r="D1074" s="457"/>
      <c r="E1074" s="264"/>
      <c r="F1074" s="265"/>
      <c r="G1074" s="266"/>
      <c r="H1074" s="458"/>
      <c r="I1074" s="268"/>
      <c r="J1074" s="265"/>
      <c r="K1074" s="265"/>
      <c r="L1074" s="269"/>
      <c r="M1074" s="268"/>
      <c r="N1074" s="269"/>
      <c r="O1074" s="451"/>
      <c r="P1074" s="452" t="s">
        <v>1474</v>
      </c>
      <c r="Q1074" s="451"/>
      <c r="R1074" s="451" t="str">
        <f t="shared" si="109"/>
        <v/>
      </c>
      <c r="S1074" s="453"/>
      <c r="T1074" s="453"/>
      <c r="U1074" s="477"/>
      <c r="V1074" s="477"/>
      <c r="W1074" s="453"/>
      <c r="X1074" s="453"/>
      <c r="Y1074" s="453"/>
      <c r="Z1074" s="453"/>
      <c r="AA1074" s="459"/>
      <c r="AB1074" s="459"/>
      <c r="AC1074" s="459"/>
      <c r="AD1074" s="459"/>
      <c r="AE1074" s="459"/>
      <c r="AF1074" s="459"/>
      <c r="AG1074" s="459"/>
      <c r="AH1074" s="459"/>
      <c r="AI1074" s="459"/>
      <c r="AJ1074" s="459"/>
      <c r="AK1074" s="459"/>
      <c r="AL1074" s="459"/>
      <c r="AM1074" s="459"/>
      <c r="AN1074" s="459"/>
      <c r="AO1074" s="459"/>
      <c r="AP1074" s="459"/>
    </row>
    <row r="1075" spans="1:42" s="460" customFormat="1" ht="12.75" hidden="1" customHeight="1">
      <c r="A1075" s="446" t="s">
        <v>945</v>
      </c>
      <c r="B1075" s="456"/>
      <c r="C1075" s="144" t="s">
        <v>946</v>
      </c>
      <c r="D1075" s="457"/>
      <c r="E1075" s="264"/>
      <c r="F1075" s="265"/>
      <c r="G1075" s="266"/>
      <c r="H1075" s="458"/>
      <c r="I1075" s="268"/>
      <c r="J1075" s="265"/>
      <c r="K1075" s="265"/>
      <c r="L1075" s="269"/>
      <c r="M1075" s="268"/>
      <c r="N1075" s="269"/>
      <c r="O1075" s="451"/>
      <c r="P1075" s="452" t="s">
        <v>1474</v>
      </c>
      <c r="Q1075" s="451"/>
      <c r="R1075" s="451" t="str">
        <f t="shared" si="109"/>
        <v/>
      </c>
      <c r="S1075" s="453"/>
      <c r="T1075" s="453"/>
      <c r="U1075" s="477"/>
      <c r="V1075" s="477"/>
      <c r="W1075" s="453"/>
      <c r="X1075" s="453"/>
      <c r="Y1075" s="453"/>
      <c r="Z1075" s="453"/>
      <c r="AA1075" s="459"/>
      <c r="AB1075" s="459"/>
      <c r="AC1075" s="459"/>
      <c r="AD1075" s="459"/>
      <c r="AE1075" s="459"/>
      <c r="AF1075" s="459"/>
      <c r="AG1075" s="459"/>
      <c r="AH1075" s="459"/>
      <c r="AI1075" s="459"/>
      <c r="AJ1075" s="459"/>
      <c r="AK1075" s="459"/>
      <c r="AL1075" s="459"/>
      <c r="AM1075" s="459"/>
      <c r="AN1075" s="459"/>
      <c r="AO1075" s="459"/>
      <c r="AP1075" s="459"/>
    </row>
    <row r="1076" spans="1:42" s="460" customFormat="1" ht="12.75" hidden="1" customHeight="1">
      <c r="A1076" s="446" t="s">
        <v>947</v>
      </c>
      <c r="B1076" s="456"/>
      <c r="C1076" s="144" t="s">
        <v>948</v>
      </c>
      <c r="D1076" s="457"/>
      <c r="E1076" s="264"/>
      <c r="F1076" s="265"/>
      <c r="G1076" s="266"/>
      <c r="H1076" s="458"/>
      <c r="I1076" s="268"/>
      <c r="J1076" s="265"/>
      <c r="K1076" s="265"/>
      <c r="L1076" s="269"/>
      <c r="M1076" s="268"/>
      <c r="N1076" s="269"/>
      <c r="O1076" s="451"/>
      <c r="P1076" s="452" t="s">
        <v>1474</v>
      </c>
      <c r="Q1076" s="451"/>
      <c r="R1076" s="451" t="str">
        <f t="shared" si="109"/>
        <v/>
      </c>
      <c r="S1076" s="453"/>
      <c r="T1076" s="453"/>
      <c r="U1076" s="477"/>
      <c r="V1076" s="477"/>
      <c r="W1076" s="453"/>
      <c r="X1076" s="453"/>
      <c r="Y1076" s="453"/>
      <c r="Z1076" s="453"/>
      <c r="AA1076" s="459"/>
      <c r="AB1076" s="459"/>
      <c r="AC1076" s="459"/>
      <c r="AD1076" s="459"/>
      <c r="AE1076" s="459"/>
      <c r="AF1076" s="459"/>
      <c r="AG1076" s="459"/>
      <c r="AH1076" s="459"/>
      <c r="AI1076" s="459"/>
      <c r="AJ1076" s="459"/>
      <c r="AK1076" s="459"/>
      <c r="AL1076" s="459"/>
      <c r="AM1076" s="459"/>
      <c r="AN1076" s="459"/>
      <c r="AO1076" s="459"/>
      <c r="AP1076" s="459"/>
    </row>
    <row r="1077" spans="1:42" s="460" customFormat="1" ht="12.75" hidden="1" customHeight="1">
      <c r="A1077" s="446" t="s">
        <v>949</v>
      </c>
      <c r="B1077" s="456"/>
      <c r="C1077" s="144" t="s">
        <v>950</v>
      </c>
      <c r="D1077" s="457"/>
      <c r="E1077" s="264"/>
      <c r="F1077" s="265"/>
      <c r="G1077" s="266"/>
      <c r="H1077" s="458"/>
      <c r="I1077" s="268"/>
      <c r="J1077" s="265"/>
      <c r="K1077" s="265"/>
      <c r="L1077" s="269"/>
      <c r="M1077" s="268"/>
      <c r="N1077" s="269"/>
      <c r="O1077" s="451"/>
      <c r="P1077" s="452" t="s">
        <v>1474</v>
      </c>
      <c r="Q1077" s="451"/>
      <c r="R1077" s="451" t="str">
        <f t="shared" si="109"/>
        <v/>
      </c>
      <c r="S1077" s="453"/>
      <c r="T1077" s="453"/>
      <c r="U1077" s="477"/>
      <c r="V1077" s="477"/>
      <c r="W1077" s="453"/>
      <c r="X1077" s="453"/>
      <c r="Y1077" s="453"/>
      <c r="Z1077" s="453"/>
      <c r="AA1077" s="459"/>
      <c r="AB1077" s="459"/>
      <c r="AC1077" s="459"/>
      <c r="AD1077" s="459"/>
      <c r="AE1077" s="459"/>
      <c r="AF1077" s="459"/>
      <c r="AG1077" s="459"/>
      <c r="AH1077" s="459"/>
      <c r="AI1077" s="459"/>
      <c r="AJ1077" s="459"/>
      <c r="AK1077" s="459"/>
      <c r="AL1077" s="459"/>
      <c r="AM1077" s="459"/>
      <c r="AN1077" s="459"/>
      <c r="AO1077" s="459"/>
      <c r="AP1077" s="459"/>
    </row>
    <row r="1078" spans="1:42" s="460" customFormat="1" ht="12.75" hidden="1" customHeight="1">
      <c r="A1078" s="446" t="s">
        <v>951</v>
      </c>
      <c r="B1078" s="456"/>
      <c r="C1078" s="144" t="s">
        <v>952</v>
      </c>
      <c r="D1078" s="457"/>
      <c r="E1078" s="264"/>
      <c r="F1078" s="265"/>
      <c r="G1078" s="266"/>
      <c r="H1078" s="458"/>
      <c r="I1078" s="268"/>
      <c r="J1078" s="265"/>
      <c r="K1078" s="265"/>
      <c r="L1078" s="269"/>
      <c r="M1078" s="268"/>
      <c r="N1078" s="269"/>
      <c r="O1078" s="451"/>
      <c r="P1078" s="452" t="s">
        <v>1474</v>
      </c>
      <c r="Q1078" s="451"/>
      <c r="R1078" s="451" t="str">
        <f t="shared" si="109"/>
        <v/>
      </c>
      <c r="S1078" s="453"/>
      <c r="T1078" s="453"/>
      <c r="U1078" s="477"/>
      <c r="V1078" s="477"/>
      <c r="W1078" s="453"/>
      <c r="X1078" s="453"/>
      <c r="Y1078" s="453"/>
      <c r="Z1078" s="453"/>
      <c r="AA1078" s="459"/>
      <c r="AB1078" s="459"/>
      <c r="AC1078" s="459"/>
      <c r="AD1078" s="459"/>
      <c r="AE1078" s="459"/>
      <c r="AF1078" s="459"/>
      <c r="AG1078" s="459"/>
      <c r="AH1078" s="459"/>
      <c r="AI1078" s="459"/>
      <c r="AJ1078" s="459"/>
      <c r="AK1078" s="459"/>
      <c r="AL1078" s="459"/>
      <c r="AM1078" s="459"/>
      <c r="AN1078" s="459"/>
      <c r="AO1078" s="459"/>
      <c r="AP1078" s="459"/>
    </row>
    <row r="1079" spans="1:42" s="460" customFormat="1" ht="12.75" hidden="1" customHeight="1">
      <c r="A1079" s="446" t="s">
        <v>953</v>
      </c>
      <c r="B1079" s="456"/>
      <c r="C1079" s="144" t="s">
        <v>2116</v>
      </c>
      <c r="D1079" s="457"/>
      <c r="E1079" s="264"/>
      <c r="F1079" s="265"/>
      <c r="G1079" s="266"/>
      <c r="H1079" s="458"/>
      <c r="I1079" s="268"/>
      <c r="J1079" s="265"/>
      <c r="K1079" s="265"/>
      <c r="L1079" s="269"/>
      <c r="M1079" s="268"/>
      <c r="N1079" s="269"/>
      <c r="O1079" s="451"/>
      <c r="P1079" s="452" t="s">
        <v>1474</v>
      </c>
      <c r="Q1079" s="451"/>
      <c r="R1079" s="451" t="str">
        <f t="shared" si="109"/>
        <v/>
      </c>
      <c r="S1079" s="453"/>
      <c r="T1079" s="453"/>
      <c r="U1079" s="477"/>
      <c r="V1079" s="477"/>
      <c r="W1079" s="453"/>
      <c r="X1079" s="453"/>
      <c r="Y1079" s="453"/>
      <c r="Z1079" s="453"/>
      <c r="AA1079" s="459"/>
      <c r="AB1079" s="459"/>
      <c r="AC1079" s="459"/>
      <c r="AD1079" s="459"/>
      <c r="AE1079" s="459"/>
      <c r="AF1079" s="459"/>
      <c r="AG1079" s="459"/>
      <c r="AH1079" s="459"/>
      <c r="AI1079" s="459"/>
      <c r="AJ1079" s="459"/>
      <c r="AK1079" s="459"/>
      <c r="AL1079" s="459"/>
      <c r="AM1079" s="459"/>
      <c r="AN1079" s="459"/>
      <c r="AO1079" s="459"/>
      <c r="AP1079" s="459"/>
    </row>
    <row r="1080" spans="1:42" s="460" customFormat="1" ht="12.75" hidden="1" customHeight="1">
      <c r="A1080" s="446" t="s">
        <v>954</v>
      </c>
      <c r="B1080" s="456"/>
      <c r="C1080" s="144" t="s">
        <v>907</v>
      </c>
      <c r="D1080" s="457"/>
      <c r="E1080" s="264"/>
      <c r="F1080" s="265"/>
      <c r="G1080" s="266"/>
      <c r="H1080" s="458"/>
      <c r="I1080" s="268"/>
      <c r="J1080" s="265"/>
      <c r="K1080" s="265"/>
      <c r="L1080" s="269"/>
      <c r="M1080" s="268"/>
      <c r="N1080" s="269"/>
      <c r="O1080" s="451"/>
      <c r="P1080" s="452" t="s">
        <v>1474</v>
      </c>
      <c r="Q1080" s="451"/>
      <c r="R1080" s="451" t="str">
        <f t="shared" si="109"/>
        <v/>
      </c>
      <c r="S1080" s="453"/>
      <c r="T1080" s="453"/>
      <c r="U1080" s="477"/>
      <c r="V1080" s="477"/>
      <c r="W1080" s="453"/>
      <c r="X1080" s="453"/>
      <c r="Y1080" s="453"/>
      <c r="Z1080" s="453"/>
      <c r="AA1080" s="459"/>
      <c r="AB1080" s="459"/>
      <c r="AC1080" s="459"/>
      <c r="AD1080" s="459"/>
      <c r="AE1080" s="459"/>
      <c r="AF1080" s="459"/>
      <c r="AG1080" s="459"/>
      <c r="AH1080" s="459"/>
      <c r="AI1080" s="459"/>
      <c r="AJ1080" s="459"/>
      <c r="AK1080" s="459"/>
      <c r="AL1080" s="459"/>
      <c r="AM1080" s="459"/>
      <c r="AN1080" s="459"/>
      <c r="AO1080" s="459"/>
      <c r="AP1080" s="459"/>
    </row>
    <row r="1081" spans="1:42" s="460" customFormat="1" ht="12.75" hidden="1" customHeight="1">
      <c r="A1081" s="446" t="s">
        <v>955</v>
      </c>
      <c r="B1081" s="456"/>
      <c r="C1081" s="144" t="s">
        <v>956</v>
      </c>
      <c r="D1081" s="457"/>
      <c r="E1081" s="264"/>
      <c r="F1081" s="265"/>
      <c r="G1081" s="266"/>
      <c r="H1081" s="458"/>
      <c r="I1081" s="268"/>
      <c r="J1081" s="265"/>
      <c r="K1081" s="265"/>
      <c r="L1081" s="269"/>
      <c r="M1081" s="268"/>
      <c r="N1081" s="269"/>
      <c r="O1081" s="451"/>
      <c r="P1081" s="452" t="s">
        <v>1474</v>
      </c>
      <c r="Q1081" s="451"/>
      <c r="R1081" s="451" t="str">
        <f t="shared" si="109"/>
        <v/>
      </c>
      <c r="S1081" s="453"/>
      <c r="T1081" s="453"/>
      <c r="U1081" s="477"/>
      <c r="V1081" s="477"/>
      <c r="W1081" s="453"/>
      <c r="X1081" s="453"/>
      <c r="Y1081" s="453"/>
      <c r="Z1081" s="453"/>
      <c r="AA1081" s="459"/>
      <c r="AB1081" s="459"/>
      <c r="AC1081" s="459"/>
      <c r="AD1081" s="459"/>
      <c r="AE1081" s="459"/>
      <c r="AF1081" s="459"/>
      <c r="AG1081" s="459"/>
      <c r="AH1081" s="459"/>
      <c r="AI1081" s="459"/>
      <c r="AJ1081" s="459"/>
      <c r="AK1081" s="459"/>
      <c r="AL1081" s="459"/>
      <c r="AM1081" s="459"/>
      <c r="AN1081" s="459"/>
      <c r="AO1081" s="459"/>
      <c r="AP1081" s="459"/>
    </row>
    <row r="1082" spans="1:42" s="460" customFormat="1" ht="12.75" hidden="1" customHeight="1">
      <c r="A1082" s="446" t="s">
        <v>957</v>
      </c>
      <c r="B1082" s="456"/>
      <c r="C1082" s="144" t="s">
        <v>958</v>
      </c>
      <c r="D1082" s="457"/>
      <c r="E1082" s="264"/>
      <c r="F1082" s="265"/>
      <c r="G1082" s="266"/>
      <c r="H1082" s="458"/>
      <c r="I1082" s="268"/>
      <c r="J1082" s="265"/>
      <c r="K1082" s="265"/>
      <c r="L1082" s="269"/>
      <c r="M1082" s="268"/>
      <c r="N1082" s="269"/>
      <c r="O1082" s="451"/>
      <c r="P1082" s="452" t="s">
        <v>1474</v>
      </c>
      <c r="Q1082" s="451"/>
      <c r="R1082" s="451" t="str">
        <f t="shared" si="109"/>
        <v/>
      </c>
      <c r="S1082" s="453"/>
      <c r="T1082" s="453"/>
      <c r="U1082" s="477"/>
      <c r="V1082" s="477"/>
      <c r="W1082" s="453"/>
      <c r="X1082" s="453"/>
      <c r="Y1082" s="453"/>
      <c r="Z1082" s="453"/>
      <c r="AA1082" s="459"/>
      <c r="AB1082" s="459"/>
      <c r="AC1082" s="459"/>
      <c r="AD1082" s="459"/>
      <c r="AE1082" s="459"/>
      <c r="AF1082" s="459"/>
      <c r="AG1082" s="459"/>
      <c r="AH1082" s="459"/>
      <c r="AI1082" s="459"/>
      <c r="AJ1082" s="459"/>
      <c r="AK1082" s="459"/>
      <c r="AL1082" s="459"/>
      <c r="AM1082" s="459"/>
      <c r="AN1082" s="459"/>
      <c r="AO1082" s="459"/>
      <c r="AP1082" s="459"/>
    </row>
    <row r="1083" spans="1:42" s="460" customFormat="1" ht="12.75" hidden="1" customHeight="1">
      <c r="A1083" s="446" t="s">
        <v>959</v>
      </c>
      <c r="B1083" s="456"/>
      <c r="C1083" s="144" t="s">
        <v>960</v>
      </c>
      <c r="D1083" s="457"/>
      <c r="E1083" s="264"/>
      <c r="F1083" s="265"/>
      <c r="G1083" s="266"/>
      <c r="H1083" s="458"/>
      <c r="I1083" s="268"/>
      <c r="J1083" s="265"/>
      <c r="K1083" s="265"/>
      <c r="L1083" s="269"/>
      <c r="M1083" s="268"/>
      <c r="N1083" s="269"/>
      <c r="O1083" s="451"/>
      <c r="P1083" s="452" t="s">
        <v>1474</v>
      </c>
      <c r="Q1083" s="451"/>
      <c r="R1083" s="451" t="str">
        <f t="shared" si="109"/>
        <v/>
      </c>
      <c r="S1083" s="453"/>
      <c r="T1083" s="453"/>
      <c r="U1083" s="477"/>
      <c r="V1083" s="477"/>
      <c r="W1083" s="453"/>
      <c r="X1083" s="453"/>
      <c r="Y1083" s="453"/>
      <c r="Z1083" s="453"/>
      <c r="AA1083" s="459"/>
      <c r="AB1083" s="459"/>
      <c r="AC1083" s="459"/>
      <c r="AD1083" s="459"/>
      <c r="AE1083" s="459"/>
      <c r="AF1083" s="459"/>
      <c r="AG1083" s="459"/>
      <c r="AH1083" s="459"/>
      <c r="AI1083" s="459"/>
      <c r="AJ1083" s="459"/>
      <c r="AK1083" s="459"/>
      <c r="AL1083" s="459"/>
      <c r="AM1083" s="459"/>
      <c r="AN1083" s="459"/>
      <c r="AO1083" s="459"/>
      <c r="AP1083" s="459"/>
    </row>
    <row r="1084" spans="1:42" s="460" customFormat="1" ht="12.75" hidden="1" customHeight="1">
      <c r="A1084" s="446" t="s">
        <v>961</v>
      </c>
      <c r="B1084" s="456"/>
      <c r="C1084" s="144" t="s">
        <v>962</v>
      </c>
      <c r="D1084" s="457"/>
      <c r="E1084" s="264"/>
      <c r="F1084" s="265"/>
      <c r="G1084" s="266"/>
      <c r="H1084" s="458"/>
      <c r="I1084" s="268"/>
      <c r="J1084" s="265"/>
      <c r="K1084" s="265"/>
      <c r="L1084" s="269"/>
      <c r="M1084" s="268"/>
      <c r="N1084" s="269"/>
      <c r="O1084" s="451"/>
      <c r="P1084" s="452" t="s">
        <v>1474</v>
      </c>
      <c r="Q1084" s="451"/>
      <c r="R1084" s="451" t="str">
        <f t="shared" si="109"/>
        <v/>
      </c>
      <c r="S1084" s="453"/>
      <c r="T1084" s="453"/>
      <c r="U1084" s="477"/>
      <c r="V1084" s="477"/>
      <c r="W1084" s="453"/>
      <c r="X1084" s="453"/>
      <c r="Y1084" s="453"/>
      <c r="Z1084" s="453"/>
      <c r="AA1084" s="459"/>
      <c r="AB1084" s="459"/>
      <c r="AC1084" s="459"/>
      <c r="AD1084" s="459"/>
      <c r="AE1084" s="459"/>
      <c r="AF1084" s="459"/>
      <c r="AG1084" s="459"/>
      <c r="AH1084" s="459"/>
      <c r="AI1084" s="459"/>
      <c r="AJ1084" s="459"/>
      <c r="AK1084" s="459"/>
      <c r="AL1084" s="459"/>
      <c r="AM1084" s="459"/>
      <c r="AN1084" s="459"/>
      <c r="AO1084" s="459"/>
      <c r="AP1084" s="459"/>
    </row>
    <row r="1085" spans="1:42" s="460" customFormat="1" ht="12.75" hidden="1" customHeight="1">
      <c r="A1085" s="446" t="s">
        <v>963</v>
      </c>
      <c r="B1085" s="456"/>
      <c r="C1085" s="144" t="s">
        <v>964</v>
      </c>
      <c r="D1085" s="457"/>
      <c r="E1085" s="264"/>
      <c r="F1085" s="265"/>
      <c r="G1085" s="266"/>
      <c r="H1085" s="458"/>
      <c r="I1085" s="268"/>
      <c r="J1085" s="265"/>
      <c r="K1085" s="265"/>
      <c r="L1085" s="269"/>
      <c r="M1085" s="268"/>
      <c r="N1085" s="269"/>
      <c r="O1085" s="451"/>
      <c r="P1085" s="452" t="s">
        <v>1474</v>
      </c>
      <c r="Q1085" s="451"/>
      <c r="R1085" s="451" t="str">
        <f t="shared" si="109"/>
        <v/>
      </c>
      <c r="S1085" s="453"/>
      <c r="T1085" s="453"/>
      <c r="U1085" s="477"/>
      <c r="V1085" s="477"/>
      <c r="W1085" s="453"/>
      <c r="X1085" s="453"/>
      <c r="Y1085" s="453"/>
      <c r="Z1085" s="453"/>
      <c r="AA1085" s="459"/>
      <c r="AB1085" s="459"/>
      <c r="AC1085" s="459"/>
      <c r="AD1085" s="459"/>
      <c r="AE1085" s="459"/>
      <c r="AF1085" s="459"/>
      <c r="AG1085" s="459"/>
      <c r="AH1085" s="459"/>
      <c r="AI1085" s="459"/>
      <c r="AJ1085" s="459"/>
      <c r="AK1085" s="459"/>
      <c r="AL1085" s="459"/>
      <c r="AM1085" s="459"/>
      <c r="AN1085" s="459"/>
      <c r="AO1085" s="459"/>
      <c r="AP1085" s="459"/>
    </row>
    <row r="1086" spans="1:42" s="460" customFormat="1" ht="12.75" hidden="1" customHeight="1">
      <c r="A1086" s="446" t="s">
        <v>965</v>
      </c>
      <c r="B1086" s="456"/>
      <c r="C1086" s="144" t="s">
        <v>966</v>
      </c>
      <c r="D1086" s="457"/>
      <c r="E1086" s="264"/>
      <c r="F1086" s="265"/>
      <c r="G1086" s="266"/>
      <c r="H1086" s="458"/>
      <c r="I1086" s="268"/>
      <c r="J1086" s="265"/>
      <c r="K1086" s="265"/>
      <c r="L1086" s="269"/>
      <c r="M1086" s="268"/>
      <c r="N1086" s="269"/>
      <c r="O1086" s="451"/>
      <c r="P1086" s="452" t="s">
        <v>1474</v>
      </c>
      <c r="Q1086" s="451"/>
      <c r="R1086" s="451" t="str">
        <f t="shared" si="109"/>
        <v/>
      </c>
      <c r="S1086" s="453"/>
      <c r="T1086" s="453"/>
      <c r="U1086" s="477"/>
      <c r="V1086" s="477"/>
      <c r="W1086" s="453"/>
      <c r="X1086" s="453"/>
      <c r="Y1086" s="453"/>
      <c r="Z1086" s="453"/>
      <c r="AA1086" s="459"/>
      <c r="AB1086" s="459"/>
      <c r="AC1086" s="459"/>
      <c r="AD1086" s="459"/>
      <c r="AE1086" s="459"/>
      <c r="AF1086" s="459"/>
      <c r="AG1086" s="459"/>
      <c r="AH1086" s="459"/>
      <c r="AI1086" s="459"/>
      <c r="AJ1086" s="459"/>
      <c r="AK1086" s="459"/>
      <c r="AL1086" s="459"/>
      <c r="AM1086" s="459"/>
      <c r="AN1086" s="459"/>
      <c r="AO1086" s="459"/>
      <c r="AP1086" s="459"/>
    </row>
    <row r="1087" spans="1:42" s="524" customFormat="1" ht="12.75" customHeight="1">
      <c r="A1087" s="516" t="s">
        <v>908</v>
      </c>
      <c r="B1087" s="517"/>
      <c r="C1087" s="462" t="s">
        <v>909</v>
      </c>
      <c r="D1087" s="461"/>
      <c r="E1087" s="463">
        <v>1</v>
      </c>
      <c r="F1087" s="464">
        <v>344</v>
      </c>
      <c r="G1087" s="465">
        <v>924</v>
      </c>
      <c r="H1087" s="518"/>
      <c r="I1087" s="471"/>
      <c r="J1087" s="464"/>
      <c r="K1087" s="464"/>
      <c r="L1087" s="472"/>
      <c r="M1087" s="471"/>
      <c r="N1087" s="472"/>
      <c r="O1087" s="519"/>
      <c r="P1087" s="520" t="s">
        <v>1473</v>
      </c>
      <c r="Q1087" s="519"/>
      <c r="R1087" s="519" t="str">
        <f t="shared" si="109"/>
        <v>C</v>
      </c>
      <c r="S1087" s="521"/>
      <c r="T1087" s="521"/>
      <c r="U1087" s="522"/>
      <c r="V1087" s="522"/>
      <c r="W1087" s="521"/>
      <c r="X1087" s="521"/>
      <c r="Y1087" s="521"/>
      <c r="Z1087" s="521"/>
      <c r="AA1087" s="523"/>
      <c r="AB1087" s="523"/>
      <c r="AC1087" s="523"/>
      <c r="AD1087" s="523"/>
      <c r="AE1087" s="523"/>
      <c r="AF1087" s="523"/>
      <c r="AG1087" s="523"/>
      <c r="AH1087" s="523"/>
      <c r="AI1087" s="523"/>
      <c r="AJ1087" s="523"/>
      <c r="AK1087" s="523"/>
      <c r="AL1087" s="523"/>
      <c r="AM1087" s="523"/>
      <c r="AN1087" s="523"/>
      <c r="AO1087" s="523"/>
      <c r="AP1087" s="523"/>
    </row>
    <row r="1088" spans="1:42" s="460" customFormat="1" ht="12.75" hidden="1" customHeight="1">
      <c r="A1088" s="446" t="s">
        <v>967</v>
      </c>
      <c r="B1088" s="456"/>
      <c r="C1088" s="144" t="s">
        <v>968</v>
      </c>
      <c r="D1088" s="457"/>
      <c r="E1088" s="264"/>
      <c r="F1088" s="265"/>
      <c r="G1088" s="266"/>
      <c r="H1088" s="458"/>
      <c r="I1088" s="268"/>
      <c r="J1088" s="265"/>
      <c r="K1088" s="265"/>
      <c r="L1088" s="269"/>
      <c r="M1088" s="268"/>
      <c r="N1088" s="269"/>
      <c r="O1088" s="451"/>
      <c r="P1088" s="452" t="s">
        <v>1474</v>
      </c>
      <c r="Q1088" s="451"/>
      <c r="R1088" s="451" t="str">
        <f t="shared" si="109"/>
        <v/>
      </c>
      <c r="S1088" s="453"/>
      <c r="T1088" s="453"/>
      <c r="U1088" s="477"/>
      <c r="V1088" s="477"/>
      <c r="W1088" s="453"/>
      <c r="X1088" s="453"/>
      <c r="Y1088" s="453"/>
      <c r="Z1088" s="453"/>
      <c r="AA1088" s="459"/>
      <c r="AB1088" s="459"/>
      <c r="AC1088" s="459"/>
      <c r="AD1088" s="459"/>
      <c r="AE1088" s="459"/>
      <c r="AF1088" s="459"/>
      <c r="AG1088" s="459"/>
      <c r="AH1088" s="459"/>
      <c r="AI1088" s="459"/>
      <c r="AJ1088" s="459"/>
      <c r="AK1088" s="459"/>
      <c r="AL1088" s="459"/>
      <c r="AM1088" s="459"/>
      <c r="AN1088" s="459"/>
      <c r="AO1088" s="459"/>
      <c r="AP1088" s="459"/>
    </row>
    <row r="1089" spans="1:42" s="460" customFormat="1" ht="12.75" hidden="1" customHeight="1">
      <c r="A1089" s="446" t="s">
        <v>969</v>
      </c>
      <c r="B1089" s="456"/>
      <c r="C1089" s="144" t="s">
        <v>970</v>
      </c>
      <c r="D1089" s="457"/>
      <c r="E1089" s="264"/>
      <c r="F1089" s="265"/>
      <c r="G1089" s="266"/>
      <c r="H1089" s="458"/>
      <c r="I1089" s="268"/>
      <c r="J1089" s="265"/>
      <c r="K1089" s="265"/>
      <c r="L1089" s="269"/>
      <c r="M1089" s="268"/>
      <c r="N1089" s="269"/>
      <c r="O1089" s="451"/>
      <c r="P1089" s="452" t="s">
        <v>1474</v>
      </c>
      <c r="Q1089" s="451"/>
      <c r="R1089" s="451" t="str">
        <f t="shared" si="109"/>
        <v/>
      </c>
      <c r="S1089" s="453"/>
      <c r="T1089" s="453"/>
      <c r="U1089" s="477"/>
      <c r="V1089" s="477"/>
      <c r="W1089" s="453"/>
      <c r="X1089" s="453"/>
      <c r="Y1089" s="453"/>
      <c r="Z1089" s="453"/>
      <c r="AA1089" s="459"/>
      <c r="AB1089" s="459"/>
      <c r="AC1089" s="459"/>
      <c r="AD1089" s="459"/>
      <c r="AE1089" s="459"/>
      <c r="AF1089" s="459"/>
      <c r="AG1089" s="459"/>
      <c r="AH1089" s="459"/>
      <c r="AI1089" s="459"/>
      <c r="AJ1089" s="459"/>
      <c r="AK1089" s="459"/>
      <c r="AL1089" s="459"/>
      <c r="AM1089" s="459"/>
      <c r="AN1089" s="459"/>
      <c r="AO1089" s="459"/>
      <c r="AP1089" s="459"/>
    </row>
    <row r="1090" spans="1:42" s="460" customFormat="1" ht="12.75" hidden="1" customHeight="1">
      <c r="A1090" s="446" t="s">
        <v>971</v>
      </c>
      <c r="B1090" s="456"/>
      <c r="C1090" s="144" t="s">
        <v>972</v>
      </c>
      <c r="D1090" s="457"/>
      <c r="E1090" s="264"/>
      <c r="F1090" s="265"/>
      <c r="G1090" s="266"/>
      <c r="H1090" s="458"/>
      <c r="I1090" s="268"/>
      <c r="J1090" s="265"/>
      <c r="K1090" s="265"/>
      <c r="L1090" s="269"/>
      <c r="M1090" s="268"/>
      <c r="N1090" s="269"/>
      <c r="O1090" s="451"/>
      <c r="P1090" s="452" t="s">
        <v>1474</v>
      </c>
      <c r="Q1090" s="451"/>
      <c r="R1090" s="451" t="str">
        <f t="shared" si="109"/>
        <v/>
      </c>
      <c r="S1090" s="453"/>
      <c r="T1090" s="453"/>
      <c r="U1090" s="477"/>
      <c r="V1090" s="477"/>
      <c r="W1090" s="453"/>
      <c r="X1090" s="453"/>
      <c r="Y1090" s="453"/>
      <c r="Z1090" s="453"/>
      <c r="AA1090" s="459"/>
      <c r="AB1090" s="459"/>
      <c r="AC1090" s="459"/>
      <c r="AD1090" s="459"/>
      <c r="AE1090" s="459"/>
      <c r="AF1090" s="459"/>
      <c r="AG1090" s="459"/>
      <c r="AH1090" s="459"/>
      <c r="AI1090" s="459"/>
      <c r="AJ1090" s="459"/>
      <c r="AK1090" s="459"/>
      <c r="AL1090" s="459"/>
      <c r="AM1090" s="459"/>
      <c r="AN1090" s="459"/>
      <c r="AO1090" s="459"/>
      <c r="AP1090" s="459"/>
    </row>
    <row r="1091" spans="1:42" s="460" customFormat="1" ht="12.75" hidden="1" customHeight="1">
      <c r="A1091" s="446" t="s">
        <v>973</v>
      </c>
      <c r="B1091" s="456"/>
      <c r="C1091" s="144" t="s">
        <v>1850</v>
      </c>
      <c r="D1091" s="457"/>
      <c r="E1091" s="264"/>
      <c r="F1091" s="265"/>
      <c r="G1091" s="266"/>
      <c r="H1091" s="458"/>
      <c r="I1091" s="268"/>
      <c r="J1091" s="265"/>
      <c r="K1091" s="265"/>
      <c r="L1091" s="269"/>
      <c r="M1091" s="268"/>
      <c r="N1091" s="269"/>
      <c r="O1091" s="451"/>
      <c r="P1091" s="452" t="s">
        <v>1474</v>
      </c>
      <c r="Q1091" s="451"/>
      <c r="R1091" s="451" t="str">
        <f t="shared" si="109"/>
        <v/>
      </c>
      <c r="S1091" s="453"/>
      <c r="T1091" s="453"/>
      <c r="U1091" s="477"/>
      <c r="V1091" s="477"/>
      <c r="W1091" s="453"/>
      <c r="X1091" s="453"/>
      <c r="Y1091" s="453"/>
      <c r="Z1091" s="453"/>
      <c r="AA1091" s="459"/>
      <c r="AB1091" s="459"/>
      <c r="AC1091" s="459"/>
      <c r="AD1091" s="459"/>
      <c r="AE1091" s="459"/>
      <c r="AF1091" s="459"/>
      <c r="AG1091" s="459"/>
      <c r="AH1091" s="459"/>
      <c r="AI1091" s="459"/>
      <c r="AJ1091" s="459"/>
      <c r="AK1091" s="459"/>
      <c r="AL1091" s="459"/>
      <c r="AM1091" s="459"/>
      <c r="AN1091" s="459"/>
      <c r="AO1091" s="459"/>
      <c r="AP1091" s="459"/>
    </row>
    <row r="1092" spans="1:42" s="460" customFormat="1" ht="12.75" hidden="1" customHeight="1">
      <c r="A1092" s="446" t="s">
        <v>974</v>
      </c>
      <c r="B1092" s="456"/>
      <c r="C1092" s="144" t="s">
        <v>1987</v>
      </c>
      <c r="D1092" s="457"/>
      <c r="E1092" s="264"/>
      <c r="F1092" s="265"/>
      <c r="G1092" s="266"/>
      <c r="H1092" s="458"/>
      <c r="I1092" s="268"/>
      <c r="J1092" s="265"/>
      <c r="K1092" s="265"/>
      <c r="L1092" s="269"/>
      <c r="M1092" s="268"/>
      <c r="N1092" s="269"/>
      <c r="O1092" s="451"/>
      <c r="P1092" s="452" t="s">
        <v>1474</v>
      </c>
      <c r="Q1092" s="451"/>
      <c r="R1092" s="451" t="str">
        <f t="shared" si="109"/>
        <v/>
      </c>
      <c r="S1092" s="453"/>
      <c r="T1092" s="453"/>
      <c r="U1092" s="477"/>
      <c r="V1092" s="477"/>
      <c r="W1092" s="453"/>
      <c r="X1092" s="453"/>
      <c r="Y1092" s="453"/>
      <c r="Z1092" s="453"/>
      <c r="AA1092" s="459"/>
      <c r="AB1092" s="459"/>
      <c r="AC1092" s="459"/>
      <c r="AD1092" s="459"/>
      <c r="AE1092" s="459"/>
      <c r="AF1092" s="459"/>
      <c r="AG1092" s="459"/>
      <c r="AH1092" s="459"/>
      <c r="AI1092" s="459"/>
      <c r="AJ1092" s="459"/>
      <c r="AK1092" s="459"/>
      <c r="AL1092" s="459"/>
      <c r="AM1092" s="459"/>
      <c r="AN1092" s="459"/>
      <c r="AO1092" s="459"/>
      <c r="AP1092" s="459"/>
    </row>
    <row r="1093" spans="1:42" s="460" customFormat="1" ht="12.75" hidden="1" customHeight="1">
      <c r="A1093" s="446" t="s">
        <v>975</v>
      </c>
      <c r="B1093" s="456"/>
      <c r="C1093" s="144" t="s">
        <v>1888</v>
      </c>
      <c r="D1093" s="457"/>
      <c r="E1093" s="264"/>
      <c r="F1093" s="265"/>
      <c r="G1093" s="266"/>
      <c r="H1093" s="458"/>
      <c r="I1093" s="268"/>
      <c r="J1093" s="265"/>
      <c r="K1093" s="265"/>
      <c r="L1093" s="269"/>
      <c r="M1093" s="268"/>
      <c r="N1093" s="269"/>
      <c r="O1093" s="451"/>
      <c r="P1093" s="452" t="s">
        <v>1474</v>
      </c>
      <c r="Q1093" s="451"/>
      <c r="R1093" s="451" t="str">
        <f t="shared" si="109"/>
        <v/>
      </c>
      <c r="S1093" s="453"/>
      <c r="T1093" s="453"/>
      <c r="U1093" s="477"/>
      <c r="V1093" s="477"/>
      <c r="W1093" s="453"/>
      <c r="X1093" s="453"/>
      <c r="Y1093" s="453"/>
      <c r="Z1093" s="453"/>
      <c r="AA1093" s="459"/>
      <c r="AB1093" s="459"/>
      <c r="AC1093" s="459"/>
      <c r="AD1093" s="459"/>
      <c r="AE1093" s="459"/>
      <c r="AF1093" s="459"/>
      <c r="AG1093" s="459"/>
      <c r="AH1093" s="459"/>
      <c r="AI1093" s="459"/>
      <c r="AJ1093" s="459"/>
      <c r="AK1093" s="459"/>
      <c r="AL1093" s="459"/>
      <c r="AM1093" s="459"/>
      <c r="AN1093" s="459"/>
      <c r="AO1093" s="459"/>
      <c r="AP1093" s="459"/>
    </row>
    <row r="1094" spans="1:42" s="460" customFormat="1" ht="12.75" hidden="1" customHeight="1">
      <c r="A1094" s="446" t="s">
        <v>976</v>
      </c>
      <c r="B1094" s="456"/>
      <c r="C1094" s="144" t="s">
        <v>977</v>
      </c>
      <c r="D1094" s="457"/>
      <c r="E1094" s="264"/>
      <c r="F1094" s="265"/>
      <c r="G1094" s="266"/>
      <c r="H1094" s="458"/>
      <c r="I1094" s="268"/>
      <c r="J1094" s="265"/>
      <c r="K1094" s="265"/>
      <c r="L1094" s="269"/>
      <c r="M1094" s="268"/>
      <c r="N1094" s="269"/>
      <c r="O1094" s="451"/>
      <c r="P1094" s="452" t="s">
        <v>1474</v>
      </c>
      <c r="Q1094" s="451"/>
      <c r="R1094" s="451" t="str">
        <f t="shared" si="109"/>
        <v/>
      </c>
      <c r="S1094" s="453"/>
      <c r="T1094" s="453"/>
      <c r="U1094" s="477"/>
      <c r="V1094" s="477"/>
      <c r="W1094" s="453"/>
      <c r="X1094" s="453"/>
      <c r="Y1094" s="453"/>
      <c r="Z1094" s="453"/>
      <c r="AA1094" s="459"/>
      <c r="AB1094" s="459"/>
      <c r="AC1094" s="459"/>
      <c r="AD1094" s="459"/>
      <c r="AE1094" s="459"/>
      <c r="AF1094" s="459"/>
      <c r="AG1094" s="459"/>
      <c r="AH1094" s="459"/>
      <c r="AI1094" s="459"/>
      <c r="AJ1094" s="459"/>
      <c r="AK1094" s="459"/>
      <c r="AL1094" s="459"/>
      <c r="AM1094" s="459"/>
      <c r="AN1094" s="459"/>
      <c r="AO1094" s="459"/>
      <c r="AP1094" s="459"/>
    </row>
    <row r="1095" spans="1:42" s="460" customFormat="1" ht="12.75" hidden="1" customHeight="1">
      <c r="A1095" s="446" t="s">
        <v>978</v>
      </c>
      <c r="B1095" s="456"/>
      <c r="C1095" s="144" t="s">
        <v>979</v>
      </c>
      <c r="D1095" s="457"/>
      <c r="E1095" s="264"/>
      <c r="F1095" s="265"/>
      <c r="G1095" s="266"/>
      <c r="H1095" s="458"/>
      <c r="I1095" s="268"/>
      <c r="J1095" s="265"/>
      <c r="K1095" s="265"/>
      <c r="L1095" s="269"/>
      <c r="M1095" s="268"/>
      <c r="N1095" s="269"/>
      <c r="O1095" s="451"/>
      <c r="P1095" s="452" t="s">
        <v>1474</v>
      </c>
      <c r="Q1095" s="451"/>
      <c r="R1095" s="451" t="str">
        <f t="shared" si="109"/>
        <v/>
      </c>
      <c r="S1095" s="453"/>
      <c r="T1095" s="453"/>
      <c r="U1095" s="477"/>
      <c r="V1095" s="477"/>
      <c r="W1095" s="453"/>
      <c r="X1095" s="453"/>
      <c r="Y1095" s="453"/>
      <c r="Z1095" s="453"/>
      <c r="AA1095" s="459"/>
      <c r="AB1095" s="459"/>
      <c r="AC1095" s="459"/>
      <c r="AD1095" s="459"/>
      <c r="AE1095" s="459"/>
      <c r="AF1095" s="459"/>
      <c r="AG1095" s="459"/>
      <c r="AH1095" s="459"/>
      <c r="AI1095" s="459"/>
      <c r="AJ1095" s="459"/>
      <c r="AK1095" s="459"/>
      <c r="AL1095" s="459"/>
      <c r="AM1095" s="459"/>
      <c r="AN1095" s="459"/>
      <c r="AO1095" s="459"/>
      <c r="AP1095" s="459"/>
    </row>
    <row r="1096" spans="1:42" s="515" customFormat="1" ht="12.75" hidden="1" customHeight="1">
      <c r="A1096" s="506"/>
      <c r="B1096" s="510"/>
      <c r="C1096" s="144" t="s">
        <v>2859</v>
      </c>
      <c r="D1096" s="511"/>
      <c r="E1096" s="145"/>
      <c r="F1096" s="146"/>
      <c r="G1096" s="147"/>
      <c r="H1096" s="507"/>
      <c r="I1096" s="158"/>
      <c r="J1096" s="146"/>
      <c r="K1096" s="146"/>
      <c r="L1096" s="149"/>
      <c r="M1096" s="158"/>
      <c r="N1096" s="149"/>
      <c r="O1096" s="508"/>
      <c r="P1096" s="509"/>
      <c r="Q1096" s="508"/>
      <c r="R1096" s="508"/>
      <c r="S1096" s="512"/>
      <c r="T1096" s="512"/>
      <c r="U1096" s="513"/>
      <c r="V1096" s="513"/>
      <c r="W1096" s="512"/>
      <c r="X1096" s="512"/>
      <c r="Y1096" s="512"/>
      <c r="Z1096" s="512"/>
      <c r="AA1096" s="514"/>
      <c r="AB1096" s="514"/>
      <c r="AC1096" s="514"/>
      <c r="AD1096" s="514"/>
      <c r="AE1096" s="514"/>
      <c r="AF1096" s="514"/>
      <c r="AG1096" s="514"/>
      <c r="AH1096" s="514"/>
      <c r="AI1096" s="514"/>
      <c r="AJ1096" s="514"/>
      <c r="AK1096" s="514"/>
      <c r="AL1096" s="514"/>
      <c r="AM1096" s="514"/>
      <c r="AN1096" s="514"/>
      <c r="AO1096" s="514"/>
      <c r="AP1096" s="514"/>
    </row>
    <row r="1097" spans="1:42" s="460" customFormat="1" ht="12.75" customHeight="1" thickBot="1">
      <c r="A1097" s="446" t="s">
        <v>910</v>
      </c>
      <c r="B1097" s="456"/>
      <c r="C1097" s="73" t="s">
        <v>911</v>
      </c>
      <c r="D1097" s="457"/>
      <c r="E1097" s="264">
        <v>1</v>
      </c>
      <c r="F1097" s="265">
        <v>76</v>
      </c>
      <c r="G1097" s="266">
        <v>382</v>
      </c>
      <c r="H1097" s="458">
        <v>1</v>
      </c>
      <c r="I1097" s="268">
        <v>76</v>
      </c>
      <c r="J1097" s="265">
        <v>382</v>
      </c>
      <c r="K1097" s="265"/>
      <c r="L1097" s="269"/>
      <c r="M1097" s="264">
        <f>I1097+K1097</f>
        <v>76</v>
      </c>
      <c r="N1097" s="269">
        <f>J1097+L1097</f>
        <v>382</v>
      </c>
      <c r="O1097" s="451"/>
      <c r="P1097" s="452" t="s">
        <v>1473</v>
      </c>
      <c r="Q1097" s="451"/>
      <c r="R1097" s="451" t="str">
        <f t="shared" si="109"/>
        <v>C</v>
      </c>
      <c r="S1097" s="453"/>
      <c r="T1097" s="453"/>
      <c r="U1097" s="477"/>
      <c r="V1097" s="477"/>
      <c r="W1097" s="453"/>
      <c r="X1097" s="453"/>
      <c r="Y1097" s="453"/>
      <c r="Z1097" s="453"/>
      <c r="AA1097" s="459"/>
      <c r="AB1097" s="459"/>
      <c r="AC1097" s="459"/>
      <c r="AD1097" s="459"/>
      <c r="AE1097" s="459"/>
      <c r="AF1097" s="459"/>
      <c r="AG1097" s="459"/>
      <c r="AH1097" s="459"/>
      <c r="AI1097" s="459"/>
      <c r="AJ1097" s="459"/>
      <c r="AK1097" s="459"/>
      <c r="AL1097" s="459"/>
      <c r="AM1097" s="459"/>
      <c r="AN1097" s="459"/>
      <c r="AO1097" s="459"/>
      <c r="AP1097" s="459"/>
    </row>
    <row r="1098" spans="1:42" s="17" customFormat="1" ht="12.75" hidden="1" customHeight="1">
      <c r="A1098" s="63" t="s">
        <v>980</v>
      </c>
      <c r="B1098" s="72"/>
      <c r="C1098" s="144" t="s">
        <v>2172</v>
      </c>
      <c r="D1098" s="46"/>
      <c r="E1098" s="264"/>
      <c r="F1098" s="265"/>
      <c r="G1098" s="266"/>
      <c r="H1098" s="267"/>
      <c r="I1098" s="268"/>
      <c r="J1098" s="265"/>
      <c r="K1098" s="265"/>
      <c r="L1098" s="269"/>
      <c r="M1098" s="268"/>
      <c r="N1098" s="269"/>
      <c r="O1098" s="36"/>
      <c r="P1098" s="51" t="s">
        <v>1474</v>
      </c>
      <c r="Q1098" s="36"/>
      <c r="R1098" s="36" t="str">
        <f t="shared" si="109"/>
        <v/>
      </c>
      <c r="S1098" s="15"/>
      <c r="T1098" s="15"/>
      <c r="U1098" s="473"/>
      <c r="V1098" s="473"/>
      <c r="W1098" s="15"/>
      <c r="X1098" s="15"/>
      <c r="Y1098" s="15"/>
      <c r="Z1098" s="15"/>
      <c r="AA1098" s="16"/>
      <c r="AB1098" s="16"/>
      <c r="AC1098" s="16"/>
      <c r="AD1098" s="16"/>
      <c r="AE1098" s="16"/>
      <c r="AF1098" s="16"/>
      <c r="AG1098" s="16"/>
      <c r="AH1098" s="16"/>
      <c r="AI1098" s="16"/>
      <c r="AJ1098" s="16"/>
      <c r="AK1098" s="16"/>
      <c r="AL1098" s="16"/>
      <c r="AM1098" s="16"/>
      <c r="AN1098" s="16"/>
      <c r="AO1098" s="16"/>
      <c r="AP1098" s="16"/>
    </row>
    <row r="1099" spans="1:42" s="17" customFormat="1" ht="12.75" hidden="1" customHeight="1">
      <c r="A1099" s="63" t="s">
        <v>981</v>
      </c>
      <c r="B1099" s="72"/>
      <c r="C1099" s="144" t="s">
        <v>982</v>
      </c>
      <c r="D1099" s="46"/>
      <c r="E1099" s="264"/>
      <c r="F1099" s="265"/>
      <c r="G1099" s="266"/>
      <c r="H1099" s="267"/>
      <c r="I1099" s="268"/>
      <c r="J1099" s="265"/>
      <c r="K1099" s="265"/>
      <c r="L1099" s="269"/>
      <c r="M1099" s="268"/>
      <c r="N1099" s="269"/>
      <c r="O1099" s="36"/>
      <c r="P1099" s="51" t="s">
        <v>1474</v>
      </c>
      <c r="Q1099" s="36"/>
      <c r="R1099" s="36" t="str">
        <f t="shared" si="109"/>
        <v/>
      </c>
      <c r="S1099" s="15"/>
      <c r="T1099" s="15"/>
      <c r="U1099" s="473"/>
      <c r="V1099" s="473"/>
      <c r="W1099" s="15"/>
      <c r="X1099" s="15"/>
      <c r="Y1099" s="15"/>
      <c r="Z1099" s="15"/>
      <c r="AA1099" s="16"/>
      <c r="AB1099" s="16"/>
      <c r="AC1099" s="16"/>
      <c r="AD1099" s="16"/>
      <c r="AE1099" s="16"/>
      <c r="AF1099" s="16"/>
      <c r="AG1099" s="16"/>
      <c r="AH1099" s="16"/>
      <c r="AI1099" s="16"/>
      <c r="AJ1099" s="16"/>
      <c r="AK1099" s="16"/>
      <c r="AL1099" s="16"/>
      <c r="AM1099" s="16"/>
      <c r="AN1099" s="16"/>
      <c r="AO1099" s="16"/>
      <c r="AP1099" s="16"/>
    </row>
    <row r="1100" spans="1:42" s="17" customFormat="1" ht="12.75" hidden="1" customHeight="1">
      <c r="A1100" s="63" t="s">
        <v>983</v>
      </c>
      <c r="B1100" s="72"/>
      <c r="C1100" s="144" t="s">
        <v>984</v>
      </c>
      <c r="D1100" s="46"/>
      <c r="E1100" s="264"/>
      <c r="F1100" s="265"/>
      <c r="G1100" s="266"/>
      <c r="H1100" s="267"/>
      <c r="I1100" s="268"/>
      <c r="J1100" s="265"/>
      <c r="K1100" s="265"/>
      <c r="L1100" s="269"/>
      <c r="M1100" s="268"/>
      <c r="N1100" s="269"/>
      <c r="O1100" s="36"/>
      <c r="P1100" s="51" t="s">
        <v>1474</v>
      </c>
      <c r="Q1100" s="36"/>
      <c r="R1100" s="36" t="str">
        <f t="shared" si="109"/>
        <v/>
      </c>
      <c r="S1100" s="15"/>
      <c r="T1100" s="15"/>
      <c r="U1100" s="473"/>
      <c r="V1100" s="473"/>
      <c r="W1100" s="15"/>
      <c r="X1100" s="15"/>
      <c r="Y1100" s="15"/>
      <c r="Z1100" s="15"/>
      <c r="AA1100" s="16"/>
      <c r="AB1100" s="16"/>
      <c r="AC1100" s="16"/>
      <c r="AD1100" s="16"/>
      <c r="AE1100" s="16"/>
      <c r="AF1100" s="16"/>
      <c r="AG1100" s="16"/>
      <c r="AH1100" s="16"/>
      <c r="AI1100" s="16"/>
      <c r="AJ1100" s="16"/>
      <c r="AK1100" s="16"/>
      <c r="AL1100" s="16"/>
      <c r="AM1100" s="16"/>
      <c r="AN1100" s="16"/>
      <c r="AO1100" s="16"/>
      <c r="AP1100" s="16"/>
    </row>
    <row r="1101" spans="1:42" s="17" customFormat="1" ht="12.75" hidden="1" customHeight="1" thickBot="1">
      <c r="A1101" s="63" t="s">
        <v>985</v>
      </c>
      <c r="B1101" s="74"/>
      <c r="C1101" s="167" t="s">
        <v>986</v>
      </c>
      <c r="D1101" s="46"/>
      <c r="E1101" s="264"/>
      <c r="F1101" s="265"/>
      <c r="G1101" s="266"/>
      <c r="H1101" s="267"/>
      <c r="I1101" s="268"/>
      <c r="J1101" s="265"/>
      <c r="K1101" s="265"/>
      <c r="L1101" s="269"/>
      <c r="M1101" s="268"/>
      <c r="N1101" s="269"/>
      <c r="O1101" s="36"/>
      <c r="P1101" s="51" t="s">
        <v>1474</v>
      </c>
      <c r="Q1101" s="36"/>
      <c r="R1101" s="36" t="str">
        <f t="shared" si="109"/>
        <v/>
      </c>
      <c r="S1101" s="15"/>
      <c r="T1101" s="15"/>
      <c r="U1101" s="473"/>
      <c r="V1101" s="473"/>
      <c r="W1101" s="15"/>
      <c r="X1101" s="15"/>
      <c r="Y1101" s="15"/>
      <c r="Z1101" s="15"/>
      <c r="AA1101" s="16"/>
      <c r="AB1101" s="16"/>
      <c r="AC1101" s="16"/>
      <c r="AD1101" s="16"/>
      <c r="AE1101" s="16"/>
      <c r="AF1101" s="16"/>
      <c r="AG1101" s="16"/>
      <c r="AH1101" s="16"/>
      <c r="AI1101" s="16"/>
      <c r="AJ1101" s="16"/>
      <c r="AK1101" s="16"/>
      <c r="AL1101" s="16"/>
      <c r="AM1101" s="16"/>
      <c r="AN1101" s="16"/>
      <c r="AO1101" s="16"/>
      <c r="AP1101" s="16"/>
    </row>
    <row r="1102" spans="1:42" s="18" customFormat="1" ht="15.75" customHeight="1">
      <c r="A1102" s="63" t="s">
        <v>987</v>
      </c>
      <c r="B1102" s="436" t="s">
        <v>988</v>
      </c>
      <c r="C1102" s="437"/>
      <c r="D1102" s="25"/>
      <c r="E1102" s="331">
        <f t="shared" ref="E1102:N1102" si="111">SUM(E1103:E1126)</f>
        <v>10</v>
      </c>
      <c r="F1102" s="332">
        <f t="shared" si="111"/>
        <v>3799</v>
      </c>
      <c r="G1102" s="333">
        <f t="shared" si="111"/>
        <v>27224</v>
      </c>
      <c r="H1102" s="334">
        <f t="shared" si="111"/>
        <v>0</v>
      </c>
      <c r="I1102" s="364">
        <f t="shared" si="111"/>
        <v>0</v>
      </c>
      <c r="J1102" s="332">
        <f t="shared" si="111"/>
        <v>0</v>
      </c>
      <c r="K1102" s="332">
        <f t="shared" si="111"/>
        <v>0</v>
      </c>
      <c r="L1102" s="335">
        <f t="shared" si="111"/>
        <v>0</v>
      </c>
      <c r="M1102" s="364">
        <f t="shared" si="111"/>
        <v>0</v>
      </c>
      <c r="N1102" s="335">
        <f t="shared" si="111"/>
        <v>0</v>
      </c>
      <c r="O1102" s="36"/>
      <c r="P1102" s="51" t="s">
        <v>1500</v>
      </c>
      <c r="Q1102" s="36"/>
      <c r="R1102" s="36" t="str">
        <f t="shared" ref="R1102:R1165" si="112">IF(SUM(E1102:N1102)=0,"",P1102)</f>
        <v>P</v>
      </c>
      <c r="S1102" s="15"/>
      <c r="T1102" s="15"/>
      <c r="U1102" s="473"/>
      <c r="V1102" s="473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5"/>
      <c r="AG1102" s="15"/>
      <c r="AH1102" s="15"/>
      <c r="AI1102" s="15"/>
      <c r="AJ1102" s="15"/>
      <c r="AK1102" s="15"/>
      <c r="AL1102" s="15"/>
      <c r="AM1102" s="15"/>
      <c r="AN1102" s="15"/>
      <c r="AO1102" s="15"/>
      <c r="AP1102" s="15"/>
    </row>
    <row r="1103" spans="1:42" s="17" customFormat="1" ht="12.75" customHeight="1">
      <c r="A1103" s="63" t="s">
        <v>989</v>
      </c>
      <c r="B1103" s="72"/>
      <c r="C1103" s="144" t="s">
        <v>990</v>
      </c>
      <c r="D1103" s="46"/>
      <c r="E1103" s="264">
        <v>1</v>
      </c>
      <c r="F1103" s="265">
        <v>658</v>
      </c>
      <c r="G1103" s="266">
        <v>3948</v>
      </c>
      <c r="H1103" s="267"/>
      <c r="I1103" s="268"/>
      <c r="J1103" s="265"/>
      <c r="K1103" s="265"/>
      <c r="L1103" s="269"/>
      <c r="M1103" s="264">
        <f t="shared" ref="M1103:N1118" si="113">I1103+K1103</f>
        <v>0</v>
      </c>
      <c r="N1103" s="269">
        <f t="shared" si="113"/>
        <v>0</v>
      </c>
      <c r="O1103" s="36"/>
      <c r="P1103" s="51" t="s">
        <v>1474</v>
      </c>
      <c r="Q1103" s="36"/>
      <c r="R1103" s="36" t="str">
        <f t="shared" si="112"/>
        <v>M</v>
      </c>
      <c r="S1103" s="15"/>
      <c r="T1103" s="15"/>
      <c r="U1103" s="473"/>
      <c r="V1103" s="473"/>
      <c r="W1103" s="15"/>
      <c r="X1103" s="15"/>
      <c r="Y1103" s="15"/>
      <c r="Z1103" s="15"/>
      <c r="AA1103" s="16"/>
      <c r="AB1103" s="16"/>
      <c r="AC1103" s="16"/>
      <c r="AD1103" s="16"/>
      <c r="AE1103" s="16"/>
      <c r="AF1103" s="16"/>
      <c r="AG1103" s="16"/>
      <c r="AH1103" s="16"/>
      <c r="AI1103" s="16"/>
      <c r="AJ1103" s="16"/>
      <c r="AK1103" s="16"/>
      <c r="AL1103" s="16"/>
      <c r="AM1103" s="16"/>
      <c r="AN1103" s="16"/>
      <c r="AO1103" s="16"/>
      <c r="AP1103" s="16"/>
    </row>
    <row r="1104" spans="1:42" s="17" customFormat="1" ht="12.75" customHeight="1">
      <c r="A1104" s="63" t="s">
        <v>991</v>
      </c>
      <c r="B1104" s="72"/>
      <c r="C1104" s="144" t="s">
        <v>992</v>
      </c>
      <c r="D1104" s="46"/>
      <c r="E1104" s="264">
        <v>1</v>
      </c>
      <c r="F1104" s="265">
        <v>452</v>
      </c>
      <c r="G1104" s="266">
        <v>1807</v>
      </c>
      <c r="H1104" s="267"/>
      <c r="I1104" s="268"/>
      <c r="J1104" s="265"/>
      <c r="K1104" s="265"/>
      <c r="L1104" s="269"/>
      <c r="M1104" s="264">
        <f t="shared" si="113"/>
        <v>0</v>
      </c>
      <c r="N1104" s="269">
        <f t="shared" si="113"/>
        <v>0</v>
      </c>
      <c r="O1104" s="36"/>
      <c r="P1104" s="51" t="s">
        <v>1474</v>
      </c>
      <c r="Q1104" s="36"/>
      <c r="R1104" s="36" t="str">
        <f t="shared" si="112"/>
        <v>M</v>
      </c>
      <c r="S1104" s="15"/>
      <c r="T1104" s="15"/>
      <c r="U1104" s="473"/>
      <c r="V1104" s="473"/>
      <c r="W1104" s="15"/>
      <c r="X1104" s="15"/>
      <c r="Y1104" s="15"/>
      <c r="Z1104" s="15"/>
      <c r="AA1104" s="16"/>
      <c r="AB1104" s="16"/>
      <c r="AC1104" s="16"/>
      <c r="AD1104" s="16"/>
      <c r="AE1104" s="16"/>
      <c r="AF1104" s="16"/>
      <c r="AG1104" s="16"/>
      <c r="AH1104" s="16"/>
      <c r="AI1104" s="16"/>
      <c r="AJ1104" s="16"/>
      <c r="AK1104" s="16"/>
      <c r="AL1104" s="16"/>
      <c r="AM1104" s="16"/>
      <c r="AN1104" s="16"/>
      <c r="AO1104" s="16"/>
      <c r="AP1104" s="16"/>
    </row>
    <row r="1105" spans="1:42" s="17" customFormat="1" ht="12.75" customHeight="1">
      <c r="A1105" s="63" t="s">
        <v>993</v>
      </c>
      <c r="B1105" s="72"/>
      <c r="C1105" s="144" t="s">
        <v>994</v>
      </c>
      <c r="D1105" s="46"/>
      <c r="E1105" s="264">
        <v>1</v>
      </c>
      <c r="F1105" s="265">
        <v>254</v>
      </c>
      <c r="G1105" s="266">
        <v>1224</v>
      </c>
      <c r="H1105" s="267"/>
      <c r="I1105" s="268"/>
      <c r="J1105" s="265"/>
      <c r="K1105" s="265"/>
      <c r="L1105" s="269"/>
      <c r="M1105" s="264">
        <f t="shared" si="113"/>
        <v>0</v>
      </c>
      <c r="N1105" s="269">
        <f t="shared" si="113"/>
        <v>0</v>
      </c>
      <c r="O1105" s="36"/>
      <c r="P1105" s="51" t="s">
        <v>1474</v>
      </c>
      <c r="Q1105" s="36"/>
      <c r="R1105" s="36" t="str">
        <f t="shared" si="112"/>
        <v>M</v>
      </c>
      <c r="S1105" s="15"/>
      <c r="T1105" s="15"/>
      <c r="U1105" s="473"/>
      <c r="V1105" s="473"/>
      <c r="W1105" s="15"/>
      <c r="X1105" s="15"/>
      <c r="Y1105" s="15"/>
      <c r="Z1105" s="15"/>
      <c r="AA1105" s="16"/>
      <c r="AB1105" s="16"/>
      <c r="AC1105" s="16"/>
      <c r="AD1105" s="16"/>
      <c r="AE1105" s="16"/>
      <c r="AF1105" s="16"/>
      <c r="AG1105" s="16"/>
      <c r="AH1105" s="16"/>
      <c r="AI1105" s="16"/>
      <c r="AJ1105" s="16"/>
      <c r="AK1105" s="16"/>
      <c r="AL1105" s="16"/>
      <c r="AM1105" s="16"/>
      <c r="AN1105" s="16"/>
      <c r="AO1105" s="16"/>
      <c r="AP1105" s="16"/>
    </row>
    <row r="1106" spans="1:42" s="17" customFormat="1" ht="12.75" hidden="1" customHeight="1">
      <c r="A1106" s="63" t="s">
        <v>995</v>
      </c>
      <c r="B1106" s="72"/>
      <c r="C1106" s="144" t="s">
        <v>996</v>
      </c>
      <c r="D1106" s="46"/>
      <c r="E1106" s="264"/>
      <c r="F1106" s="265"/>
      <c r="G1106" s="266"/>
      <c r="H1106" s="267"/>
      <c r="I1106" s="268"/>
      <c r="J1106" s="265"/>
      <c r="K1106" s="265"/>
      <c r="L1106" s="269"/>
      <c r="M1106" s="264">
        <f t="shared" si="113"/>
        <v>0</v>
      </c>
      <c r="N1106" s="269">
        <f t="shared" si="113"/>
        <v>0</v>
      </c>
      <c r="O1106" s="36"/>
      <c r="P1106" s="51" t="s">
        <v>1474</v>
      </c>
      <c r="Q1106" s="36"/>
      <c r="R1106" s="36" t="str">
        <f t="shared" si="112"/>
        <v/>
      </c>
      <c r="S1106" s="15"/>
      <c r="T1106" s="15"/>
      <c r="U1106" s="473"/>
      <c r="V1106" s="473"/>
      <c r="W1106" s="15"/>
      <c r="X1106" s="15"/>
      <c r="Y1106" s="15"/>
      <c r="Z1106" s="15"/>
      <c r="AA1106" s="16"/>
      <c r="AB1106" s="16"/>
      <c r="AC1106" s="16"/>
      <c r="AD1106" s="16"/>
      <c r="AE1106" s="16"/>
      <c r="AF1106" s="16"/>
      <c r="AG1106" s="16"/>
      <c r="AH1106" s="16"/>
      <c r="AI1106" s="16"/>
      <c r="AJ1106" s="16"/>
      <c r="AK1106" s="16"/>
      <c r="AL1106" s="16"/>
      <c r="AM1106" s="16"/>
      <c r="AN1106" s="16"/>
      <c r="AO1106" s="16"/>
      <c r="AP1106" s="16"/>
    </row>
    <row r="1107" spans="1:42" s="17" customFormat="1" ht="12.75" customHeight="1">
      <c r="A1107" s="63" t="s">
        <v>997</v>
      </c>
      <c r="B1107" s="72"/>
      <c r="C1107" s="73" t="s">
        <v>998</v>
      </c>
      <c r="D1107" s="46"/>
      <c r="E1107" s="264">
        <v>1</v>
      </c>
      <c r="F1107" s="265">
        <v>1363</v>
      </c>
      <c r="G1107" s="266">
        <v>13850</v>
      </c>
      <c r="H1107" s="267"/>
      <c r="I1107" s="268"/>
      <c r="J1107" s="265"/>
      <c r="K1107" s="265"/>
      <c r="L1107" s="269"/>
      <c r="M1107" s="264">
        <f t="shared" si="113"/>
        <v>0</v>
      </c>
      <c r="N1107" s="269">
        <f t="shared" si="113"/>
        <v>0</v>
      </c>
      <c r="O1107" s="36"/>
      <c r="P1107" s="51" t="s">
        <v>1474</v>
      </c>
      <c r="Q1107" s="36"/>
      <c r="R1107" s="36" t="str">
        <f t="shared" si="112"/>
        <v>M</v>
      </c>
      <c r="S1107" s="15"/>
      <c r="T1107" s="15"/>
      <c r="U1107" s="473"/>
      <c r="V1107" s="473"/>
      <c r="W1107" s="15"/>
      <c r="X1107" s="15"/>
      <c r="Y1107" s="15"/>
      <c r="Z1107" s="15"/>
      <c r="AA1107" s="16"/>
      <c r="AB1107" s="16"/>
      <c r="AC1107" s="16"/>
      <c r="AD1107" s="16"/>
      <c r="AE1107" s="16"/>
      <c r="AF1107" s="16"/>
      <c r="AG1107" s="16"/>
      <c r="AH1107" s="16"/>
      <c r="AI1107" s="16"/>
      <c r="AJ1107" s="16"/>
      <c r="AK1107" s="16"/>
      <c r="AL1107" s="16"/>
      <c r="AM1107" s="16"/>
      <c r="AN1107" s="16"/>
      <c r="AO1107" s="16"/>
      <c r="AP1107" s="16"/>
    </row>
    <row r="1108" spans="1:42" s="17" customFormat="1" ht="12.75" hidden="1" customHeight="1">
      <c r="A1108" s="63" t="s">
        <v>999</v>
      </c>
      <c r="B1108" s="72"/>
      <c r="C1108" s="144" t="s">
        <v>1000</v>
      </c>
      <c r="D1108" s="46"/>
      <c r="E1108" s="264"/>
      <c r="F1108" s="265"/>
      <c r="G1108" s="266"/>
      <c r="H1108" s="267"/>
      <c r="I1108" s="268"/>
      <c r="J1108" s="265"/>
      <c r="K1108" s="265"/>
      <c r="L1108" s="269"/>
      <c r="M1108" s="264">
        <f t="shared" si="113"/>
        <v>0</v>
      </c>
      <c r="N1108" s="269">
        <f t="shared" si="113"/>
        <v>0</v>
      </c>
      <c r="O1108" s="36"/>
      <c r="P1108" s="51" t="s">
        <v>1474</v>
      </c>
      <c r="Q1108" s="36"/>
      <c r="R1108" s="36" t="str">
        <f t="shared" si="112"/>
        <v/>
      </c>
      <c r="S1108" s="15"/>
      <c r="T1108" s="15"/>
      <c r="U1108" s="473"/>
      <c r="V1108" s="473"/>
      <c r="W1108" s="15"/>
      <c r="X1108" s="15"/>
      <c r="Y1108" s="15"/>
      <c r="Z1108" s="15"/>
      <c r="AA1108" s="16"/>
      <c r="AB1108" s="16"/>
      <c r="AC1108" s="16"/>
      <c r="AD1108" s="16"/>
      <c r="AE1108" s="16"/>
      <c r="AF1108" s="16"/>
      <c r="AG1108" s="16"/>
      <c r="AH1108" s="16"/>
      <c r="AI1108" s="16"/>
      <c r="AJ1108" s="16"/>
      <c r="AK1108" s="16"/>
      <c r="AL1108" s="16"/>
      <c r="AM1108" s="16"/>
      <c r="AN1108" s="16"/>
      <c r="AO1108" s="16"/>
      <c r="AP1108" s="16"/>
    </row>
    <row r="1109" spans="1:42" s="17" customFormat="1" ht="12.75" hidden="1" customHeight="1">
      <c r="A1109" s="63" t="s">
        <v>1001</v>
      </c>
      <c r="B1109" s="72"/>
      <c r="C1109" s="144" t="s">
        <v>1002</v>
      </c>
      <c r="D1109" s="46"/>
      <c r="E1109" s="264"/>
      <c r="F1109" s="265"/>
      <c r="G1109" s="266"/>
      <c r="H1109" s="267"/>
      <c r="I1109" s="268"/>
      <c r="J1109" s="265"/>
      <c r="K1109" s="265"/>
      <c r="L1109" s="269"/>
      <c r="M1109" s="264">
        <f t="shared" si="113"/>
        <v>0</v>
      </c>
      <c r="N1109" s="269">
        <f t="shared" si="113"/>
        <v>0</v>
      </c>
      <c r="O1109" s="36"/>
      <c r="P1109" s="51" t="s">
        <v>1474</v>
      </c>
      <c r="Q1109" s="36"/>
      <c r="R1109" s="36" t="str">
        <f t="shared" si="112"/>
        <v/>
      </c>
      <c r="S1109" s="15"/>
      <c r="T1109" s="15"/>
      <c r="U1109" s="473"/>
      <c r="V1109" s="473"/>
      <c r="W1109" s="15"/>
      <c r="X1109" s="15"/>
      <c r="Y1109" s="15"/>
      <c r="Z1109" s="15"/>
      <c r="AA1109" s="16"/>
      <c r="AB1109" s="16"/>
      <c r="AC1109" s="16"/>
      <c r="AD1109" s="16"/>
      <c r="AE1109" s="16"/>
      <c r="AF1109" s="16"/>
      <c r="AG1109" s="16"/>
      <c r="AH1109" s="16"/>
      <c r="AI1109" s="16"/>
      <c r="AJ1109" s="16"/>
      <c r="AK1109" s="16"/>
      <c r="AL1109" s="16"/>
      <c r="AM1109" s="16"/>
      <c r="AN1109" s="16"/>
      <c r="AO1109" s="16"/>
      <c r="AP1109" s="16"/>
    </row>
    <row r="1110" spans="1:42" s="17" customFormat="1" ht="12.75" hidden="1" customHeight="1">
      <c r="A1110" s="63" t="s">
        <v>1003</v>
      </c>
      <c r="B1110" s="72"/>
      <c r="C1110" s="144" t="s">
        <v>1004</v>
      </c>
      <c r="D1110" s="46"/>
      <c r="E1110" s="264"/>
      <c r="F1110" s="265"/>
      <c r="G1110" s="266"/>
      <c r="H1110" s="267"/>
      <c r="I1110" s="268"/>
      <c r="J1110" s="265"/>
      <c r="K1110" s="265"/>
      <c r="L1110" s="269"/>
      <c r="M1110" s="264">
        <f t="shared" si="113"/>
        <v>0</v>
      </c>
      <c r="N1110" s="269">
        <f t="shared" si="113"/>
        <v>0</v>
      </c>
      <c r="O1110" s="36"/>
      <c r="P1110" s="51" t="s">
        <v>1474</v>
      </c>
      <c r="Q1110" s="36"/>
      <c r="R1110" s="36" t="str">
        <f t="shared" si="112"/>
        <v/>
      </c>
      <c r="S1110" s="15"/>
      <c r="T1110" s="15"/>
      <c r="U1110" s="473"/>
      <c r="V1110" s="473"/>
      <c r="W1110" s="15"/>
      <c r="X1110" s="15"/>
      <c r="Y1110" s="15"/>
      <c r="Z1110" s="15"/>
      <c r="AA1110" s="16"/>
      <c r="AB1110" s="16"/>
      <c r="AC1110" s="16"/>
      <c r="AD1110" s="16"/>
      <c r="AE1110" s="16"/>
      <c r="AF1110" s="16"/>
      <c r="AG1110" s="16"/>
      <c r="AH1110" s="16"/>
      <c r="AI1110" s="16"/>
      <c r="AJ1110" s="16"/>
      <c r="AK1110" s="16"/>
      <c r="AL1110" s="16"/>
      <c r="AM1110" s="16"/>
      <c r="AN1110" s="16"/>
      <c r="AO1110" s="16"/>
      <c r="AP1110" s="16"/>
    </row>
    <row r="1111" spans="1:42" s="17" customFormat="1" ht="12.75" customHeight="1">
      <c r="A1111" s="63" t="s">
        <v>1005</v>
      </c>
      <c r="B1111" s="72"/>
      <c r="C1111" s="144" t="s">
        <v>1006</v>
      </c>
      <c r="D1111" s="46"/>
      <c r="E1111" s="264">
        <v>1</v>
      </c>
      <c r="F1111" s="265">
        <v>16</v>
      </c>
      <c r="G1111" s="266">
        <v>90</v>
      </c>
      <c r="H1111" s="267"/>
      <c r="I1111" s="268"/>
      <c r="J1111" s="265"/>
      <c r="K1111" s="265"/>
      <c r="L1111" s="269"/>
      <c r="M1111" s="264">
        <f t="shared" si="113"/>
        <v>0</v>
      </c>
      <c r="N1111" s="269">
        <f t="shared" si="113"/>
        <v>0</v>
      </c>
      <c r="O1111" s="36"/>
      <c r="P1111" s="51" t="s">
        <v>1474</v>
      </c>
      <c r="Q1111" s="36"/>
      <c r="R1111" s="36" t="str">
        <f t="shared" si="112"/>
        <v>M</v>
      </c>
      <c r="S1111" s="15"/>
      <c r="T1111" s="15"/>
      <c r="U1111" s="473"/>
      <c r="V1111" s="473"/>
      <c r="W1111" s="15"/>
      <c r="X1111" s="15"/>
      <c r="Y1111" s="15"/>
      <c r="Z1111" s="15"/>
      <c r="AA1111" s="16"/>
      <c r="AB1111" s="16"/>
      <c r="AC1111" s="16"/>
      <c r="AD1111" s="16"/>
      <c r="AE1111" s="16"/>
      <c r="AF1111" s="16"/>
      <c r="AG1111" s="16"/>
      <c r="AH1111" s="16"/>
      <c r="AI1111" s="16"/>
      <c r="AJ1111" s="16"/>
      <c r="AK1111" s="16"/>
      <c r="AL1111" s="16"/>
      <c r="AM1111" s="16"/>
      <c r="AN1111" s="16"/>
      <c r="AO1111" s="16"/>
      <c r="AP1111" s="16"/>
    </row>
    <row r="1112" spans="1:42" s="17" customFormat="1" ht="12.75" hidden="1" customHeight="1">
      <c r="A1112" s="63" t="s">
        <v>1007</v>
      </c>
      <c r="B1112" s="72"/>
      <c r="C1112" s="144" t="s">
        <v>1008</v>
      </c>
      <c r="D1112" s="46"/>
      <c r="E1112" s="264"/>
      <c r="F1112" s="265"/>
      <c r="G1112" s="266"/>
      <c r="H1112" s="267"/>
      <c r="I1112" s="268"/>
      <c r="J1112" s="265"/>
      <c r="K1112" s="265"/>
      <c r="L1112" s="269"/>
      <c r="M1112" s="264">
        <f t="shared" si="113"/>
        <v>0</v>
      </c>
      <c r="N1112" s="269">
        <f t="shared" si="113"/>
        <v>0</v>
      </c>
      <c r="O1112" s="36"/>
      <c r="P1112" s="51" t="s">
        <v>1474</v>
      </c>
      <c r="Q1112" s="36"/>
      <c r="R1112" s="36" t="str">
        <f t="shared" si="112"/>
        <v/>
      </c>
      <c r="S1112" s="15"/>
      <c r="T1112" s="15"/>
      <c r="U1112" s="473"/>
      <c r="V1112" s="473"/>
      <c r="W1112" s="15"/>
      <c r="X1112" s="15"/>
      <c r="Y1112" s="15"/>
      <c r="Z1112" s="15"/>
      <c r="AA1112" s="16"/>
      <c r="AB1112" s="16"/>
      <c r="AC1112" s="16"/>
      <c r="AD1112" s="16"/>
      <c r="AE1112" s="16"/>
      <c r="AF1112" s="16"/>
      <c r="AG1112" s="16"/>
      <c r="AH1112" s="16"/>
      <c r="AI1112" s="16"/>
      <c r="AJ1112" s="16"/>
      <c r="AK1112" s="16"/>
      <c r="AL1112" s="16"/>
      <c r="AM1112" s="16"/>
      <c r="AN1112" s="16"/>
      <c r="AO1112" s="16"/>
      <c r="AP1112" s="16"/>
    </row>
    <row r="1113" spans="1:42" s="17" customFormat="1" ht="12.75" customHeight="1">
      <c r="A1113" s="63" t="s">
        <v>1009</v>
      </c>
      <c r="B1113" s="72"/>
      <c r="C1113" s="144" t="s">
        <v>1010</v>
      </c>
      <c r="D1113" s="46"/>
      <c r="E1113" s="264">
        <v>1</v>
      </c>
      <c r="F1113" s="265">
        <v>198</v>
      </c>
      <c r="G1113" s="266">
        <v>1188</v>
      </c>
      <c r="H1113" s="267"/>
      <c r="I1113" s="268"/>
      <c r="J1113" s="265"/>
      <c r="K1113" s="265"/>
      <c r="L1113" s="269"/>
      <c r="M1113" s="264">
        <f t="shared" si="113"/>
        <v>0</v>
      </c>
      <c r="N1113" s="269">
        <f t="shared" si="113"/>
        <v>0</v>
      </c>
      <c r="O1113" s="36"/>
      <c r="P1113" s="51" t="s">
        <v>1474</v>
      </c>
      <c r="Q1113" s="36"/>
      <c r="R1113" s="36" t="str">
        <f t="shared" si="112"/>
        <v>M</v>
      </c>
      <c r="S1113" s="15"/>
      <c r="T1113" s="15"/>
      <c r="U1113" s="473"/>
      <c r="V1113" s="473"/>
      <c r="W1113" s="15"/>
      <c r="X1113" s="15"/>
      <c r="Y1113" s="15"/>
      <c r="Z1113" s="15"/>
      <c r="AA1113" s="16"/>
      <c r="AB1113" s="16"/>
      <c r="AC1113" s="16"/>
      <c r="AD1113" s="16"/>
      <c r="AE1113" s="16"/>
      <c r="AF1113" s="16"/>
      <c r="AG1113" s="16"/>
      <c r="AH1113" s="16"/>
      <c r="AI1113" s="16"/>
      <c r="AJ1113" s="16"/>
      <c r="AK1113" s="16"/>
      <c r="AL1113" s="16"/>
      <c r="AM1113" s="16"/>
      <c r="AN1113" s="16"/>
      <c r="AO1113" s="16"/>
      <c r="AP1113" s="16"/>
    </row>
    <row r="1114" spans="1:42" s="17" customFormat="1" ht="12.75" hidden="1" customHeight="1">
      <c r="A1114" s="63" t="s">
        <v>1029</v>
      </c>
      <c r="B1114" s="72"/>
      <c r="C1114" s="144" t="s">
        <v>1030</v>
      </c>
      <c r="D1114" s="46"/>
      <c r="E1114" s="264"/>
      <c r="F1114" s="265"/>
      <c r="G1114" s="266"/>
      <c r="H1114" s="267"/>
      <c r="I1114" s="268"/>
      <c r="J1114" s="265"/>
      <c r="K1114" s="265"/>
      <c r="L1114" s="269"/>
      <c r="M1114" s="264">
        <f t="shared" si="113"/>
        <v>0</v>
      </c>
      <c r="N1114" s="269">
        <f t="shared" si="113"/>
        <v>0</v>
      </c>
      <c r="O1114" s="36"/>
      <c r="P1114" s="51" t="s">
        <v>1474</v>
      </c>
      <c r="Q1114" s="36"/>
      <c r="R1114" s="36" t="str">
        <f t="shared" si="112"/>
        <v/>
      </c>
      <c r="S1114" s="15"/>
      <c r="T1114" s="15"/>
      <c r="U1114" s="473"/>
      <c r="V1114" s="473"/>
      <c r="W1114" s="15"/>
      <c r="X1114" s="15"/>
      <c r="Y1114" s="15"/>
      <c r="Z1114" s="15"/>
      <c r="AA1114" s="16"/>
      <c r="AB1114" s="16"/>
      <c r="AC1114" s="16"/>
      <c r="AD1114" s="16"/>
      <c r="AE1114" s="16"/>
      <c r="AF1114" s="16"/>
      <c r="AG1114" s="16"/>
      <c r="AH1114" s="16"/>
      <c r="AI1114" s="16"/>
      <c r="AJ1114" s="16"/>
      <c r="AK1114" s="16"/>
      <c r="AL1114" s="16"/>
      <c r="AM1114" s="16"/>
      <c r="AN1114" s="16"/>
      <c r="AO1114" s="16"/>
      <c r="AP1114" s="16"/>
    </row>
    <row r="1115" spans="1:42" s="17" customFormat="1" ht="12.75" hidden="1" customHeight="1">
      <c r="A1115" s="63" t="s">
        <v>1011</v>
      </c>
      <c r="B1115" s="72"/>
      <c r="C1115" s="144" t="s">
        <v>1012</v>
      </c>
      <c r="D1115" s="46"/>
      <c r="E1115" s="264"/>
      <c r="F1115" s="265"/>
      <c r="G1115" s="266"/>
      <c r="H1115" s="267"/>
      <c r="I1115" s="268"/>
      <c r="J1115" s="265"/>
      <c r="K1115" s="265"/>
      <c r="L1115" s="269"/>
      <c r="M1115" s="264">
        <f t="shared" si="113"/>
        <v>0</v>
      </c>
      <c r="N1115" s="269">
        <f t="shared" si="113"/>
        <v>0</v>
      </c>
      <c r="O1115" s="36"/>
      <c r="P1115" s="51" t="s">
        <v>1474</v>
      </c>
      <c r="Q1115" s="36"/>
      <c r="R1115" s="36" t="str">
        <f t="shared" si="112"/>
        <v/>
      </c>
      <c r="S1115" s="15"/>
      <c r="T1115" s="15"/>
      <c r="U1115" s="473"/>
      <c r="V1115" s="473"/>
      <c r="W1115" s="15"/>
      <c r="X1115" s="15"/>
      <c r="Y1115" s="15"/>
      <c r="Z1115" s="15"/>
      <c r="AA1115" s="16"/>
      <c r="AB1115" s="16"/>
      <c r="AC1115" s="16"/>
      <c r="AD1115" s="16"/>
      <c r="AE1115" s="16"/>
      <c r="AF1115" s="16"/>
      <c r="AG1115" s="16"/>
      <c r="AH1115" s="16"/>
      <c r="AI1115" s="16"/>
      <c r="AJ1115" s="16"/>
      <c r="AK1115" s="16"/>
      <c r="AL1115" s="16"/>
      <c r="AM1115" s="16"/>
      <c r="AN1115" s="16"/>
      <c r="AO1115" s="16"/>
      <c r="AP1115" s="16"/>
    </row>
    <row r="1116" spans="1:42" s="17" customFormat="1" ht="12.75" customHeight="1">
      <c r="A1116" s="63" t="s">
        <v>1013</v>
      </c>
      <c r="B1116" s="72"/>
      <c r="C1116" s="144" t="s">
        <v>1014</v>
      </c>
      <c r="D1116" s="46"/>
      <c r="E1116" s="264">
        <v>1</v>
      </c>
      <c r="F1116" s="265">
        <v>59</v>
      </c>
      <c r="G1116" s="266">
        <v>295</v>
      </c>
      <c r="H1116" s="267"/>
      <c r="I1116" s="268"/>
      <c r="J1116" s="265"/>
      <c r="K1116" s="265"/>
      <c r="L1116" s="269"/>
      <c r="M1116" s="264">
        <f t="shared" si="113"/>
        <v>0</v>
      </c>
      <c r="N1116" s="269">
        <f t="shared" si="113"/>
        <v>0</v>
      </c>
      <c r="O1116" s="36"/>
      <c r="P1116" s="51" t="s">
        <v>1474</v>
      </c>
      <c r="Q1116" s="36"/>
      <c r="R1116" s="36" t="str">
        <f t="shared" si="112"/>
        <v>M</v>
      </c>
      <c r="S1116" s="15"/>
      <c r="T1116" s="15"/>
      <c r="U1116" s="473"/>
      <c r="V1116" s="473"/>
      <c r="W1116" s="15"/>
      <c r="X1116" s="15"/>
      <c r="Y1116" s="15"/>
      <c r="Z1116" s="15"/>
      <c r="AA1116" s="16"/>
      <c r="AB1116" s="16"/>
      <c r="AC1116" s="16"/>
      <c r="AD1116" s="16"/>
      <c r="AE1116" s="16"/>
      <c r="AF1116" s="16"/>
      <c r="AG1116" s="16"/>
      <c r="AH1116" s="16"/>
      <c r="AI1116" s="16"/>
      <c r="AJ1116" s="16"/>
      <c r="AK1116" s="16"/>
      <c r="AL1116" s="16"/>
      <c r="AM1116" s="16"/>
      <c r="AN1116" s="16"/>
      <c r="AO1116" s="16"/>
      <c r="AP1116" s="16"/>
    </row>
    <row r="1117" spans="1:42" s="17" customFormat="1" ht="12.75" hidden="1" customHeight="1">
      <c r="A1117" s="63" t="s">
        <v>1015</v>
      </c>
      <c r="B1117" s="72"/>
      <c r="C1117" s="144" t="s">
        <v>1016</v>
      </c>
      <c r="D1117" s="46"/>
      <c r="E1117" s="264"/>
      <c r="F1117" s="265"/>
      <c r="G1117" s="266"/>
      <c r="H1117" s="267"/>
      <c r="I1117" s="268"/>
      <c r="J1117" s="265"/>
      <c r="K1117" s="265"/>
      <c r="L1117" s="269"/>
      <c r="M1117" s="264">
        <f t="shared" si="113"/>
        <v>0</v>
      </c>
      <c r="N1117" s="269">
        <f t="shared" si="113"/>
        <v>0</v>
      </c>
      <c r="O1117" s="36"/>
      <c r="P1117" s="51" t="s">
        <v>1474</v>
      </c>
      <c r="Q1117" s="36"/>
      <c r="R1117" s="36" t="str">
        <f t="shared" si="112"/>
        <v/>
      </c>
      <c r="S1117" s="15"/>
      <c r="T1117" s="15"/>
      <c r="U1117" s="473"/>
      <c r="V1117" s="473"/>
      <c r="W1117" s="15"/>
      <c r="X1117" s="15"/>
      <c r="Y1117" s="15"/>
      <c r="Z1117" s="15"/>
      <c r="AA1117" s="16"/>
      <c r="AB1117" s="16"/>
      <c r="AC1117" s="16"/>
      <c r="AD1117" s="16"/>
      <c r="AE1117" s="16"/>
      <c r="AF1117" s="16"/>
      <c r="AG1117" s="16"/>
      <c r="AH1117" s="16"/>
      <c r="AI1117" s="16"/>
      <c r="AJ1117" s="16"/>
      <c r="AK1117" s="16"/>
      <c r="AL1117" s="16"/>
      <c r="AM1117" s="16"/>
      <c r="AN1117" s="16"/>
      <c r="AO1117" s="16"/>
      <c r="AP1117" s="16"/>
    </row>
    <row r="1118" spans="1:42" s="17" customFormat="1" ht="12.75" hidden="1" customHeight="1">
      <c r="A1118" s="63" t="s">
        <v>1017</v>
      </c>
      <c r="B1118" s="72"/>
      <c r="C1118" s="144" t="s">
        <v>1018</v>
      </c>
      <c r="D1118" s="46"/>
      <c r="E1118" s="264"/>
      <c r="F1118" s="265"/>
      <c r="G1118" s="266"/>
      <c r="H1118" s="267"/>
      <c r="I1118" s="268"/>
      <c r="J1118" s="265"/>
      <c r="K1118" s="265"/>
      <c r="L1118" s="269"/>
      <c r="M1118" s="264">
        <f t="shared" si="113"/>
        <v>0</v>
      </c>
      <c r="N1118" s="269">
        <f t="shared" si="113"/>
        <v>0</v>
      </c>
      <c r="O1118" s="36"/>
      <c r="P1118" s="51" t="s">
        <v>1474</v>
      </c>
      <c r="Q1118" s="36"/>
      <c r="R1118" s="36" t="str">
        <f t="shared" si="112"/>
        <v/>
      </c>
      <c r="S1118" s="15"/>
      <c r="T1118" s="15"/>
      <c r="U1118" s="473"/>
      <c r="V1118" s="473"/>
      <c r="W1118" s="15"/>
      <c r="X1118" s="15"/>
      <c r="Y1118" s="15"/>
      <c r="Z1118" s="15"/>
      <c r="AA1118" s="16"/>
      <c r="AB1118" s="16"/>
      <c r="AC1118" s="16"/>
      <c r="AD1118" s="16"/>
      <c r="AE1118" s="16"/>
      <c r="AF1118" s="16"/>
      <c r="AG1118" s="16"/>
      <c r="AH1118" s="16"/>
      <c r="AI1118" s="16"/>
      <c r="AJ1118" s="16"/>
      <c r="AK1118" s="16"/>
      <c r="AL1118" s="16"/>
      <c r="AM1118" s="16"/>
      <c r="AN1118" s="16"/>
      <c r="AO1118" s="16"/>
      <c r="AP1118" s="16"/>
    </row>
    <row r="1119" spans="1:42" s="17" customFormat="1" ht="12.75" hidden="1" customHeight="1">
      <c r="A1119" s="63" t="s">
        <v>1019</v>
      </c>
      <c r="B1119" s="72"/>
      <c r="C1119" s="144" t="s">
        <v>1613</v>
      </c>
      <c r="D1119" s="46"/>
      <c r="E1119" s="264"/>
      <c r="F1119" s="265"/>
      <c r="G1119" s="266"/>
      <c r="H1119" s="267"/>
      <c r="I1119" s="268"/>
      <c r="J1119" s="265"/>
      <c r="K1119" s="265"/>
      <c r="L1119" s="269"/>
      <c r="M1119" s="264">
        <f t="shared" ref="M1119:N1126" si="114">I1119+K1119</f>
        <v>0</v>
      </c>
      <c r="N1119" s="269">
        <f t="shared" si="114"/>
        <v>0</v>
      </c>
      <c r="O1119" s="36"/>
      <c r="P1119" s="51" t="s">
        <v>1474</v>
      </c>
      <c r="Q1119" s="36"/>
      <c r="R1119" s="36" t="str">
        <f t="shared" si="112"/>
        <v/>
      </c>
      <c r="S1119" s="15"/>
      <c r="T1119" s="15"/>
      <c r="U1119" s="473"/>
      <c r="V1119" s="473"/>
      <c r="W1119" s="15"/>
      <c r="X1119" s="15"/>
      <c r="Y1119" s="15"/>
      <c r="Z1119" s="15"/>
      <c r="AA1119" s="16"/>
      <c r="AB1119" s="16"/>
      <c r="AC1119" s="16"/>
      <c r="AD1119" s="16"/>
      <c r="AE1119" s="16"/>
      <c r="AF1119" s="16"/>
      <c r="AG1119" s="16"/>
      <c r="AH1119" s="16"/>
      <c r="AI1119" s="16"/>
      <c r="AJ1119" s="16"/>
      <c r="AK1119" s="16"/>
      <c r="AL1119" s="16"/>
      <c r="AM1119" s="16"/>
      <c r="AN1119" s="16"/>
      <c r="AO1119" s="16"/>
      <c r="AP1119" s="16"/>
    </row>
    <row r="1120" spans="1:42" s="17" customFormat="1" ht="12.75" customHeight="1">
      <c r="A1120" s="63" t="s">
        <v>1020</v>
      </c>
      <c r="B1120" s="72"/>
      <c r="C1120" s="144" t="s">
        <v>2044</v>
      </c>
      <c r="D1120" s="46"/>
      <c r="E1120" s="264">
        <v>1</v>
      </c>
      <c r="F1120" s="265">
        <v>692</v>
      </c>
      <c r="G1120" s="266">
        <v>4152</v>
      </c>
      <c r="H1120" s="267"/>
      <c r="I1120" s="268"/>
      <c r="J1120" s="265"/>
      <c r="K1120" s="265"/>
      <c r="L1120" s="269"/>
      <c r="M1120" s="264">
        <f t="shared" si="114"/>
        <v>0</v>
      </c>
      <c r="N1120" s="269">
        <f t="shared" si="114"/>
        <v>0</v>
      </c>
      <c r="O1120" s="36"/>
      <c r="P1120" s="51" t="s">
        <v>1474</v>
      </c>
      <c r="Q1120" s="36"/>
      <c r="R1120" s="36" t="str">
        <f t="shared" si="112"/>
        <v>M</v>
      </c>
      <c r="S1120" s="15"/>
      <c r="T1120" s="15"/>
      <c r="U1120" s="473"/>
      <c r="V1120" s="473"/>
      <c r="W1120" s="15"/>
      <c r="X1120" s="15"/>
      <c r="Y1120" s="15"/>
      <c r="Z1120" s="15"/>
      <c r="AA1120" s="16"/>
      <c r="AB1120" s="16"/>
      <c r="AC1120" s="16"/>
      <c r="AD1120" s="16"/>
      <c r="AE1120" s="16"/>
      <c r="AF1120" s="16"/>
      <c r="AG1120" s="16"/>
      <c r="AH1120" s="16"/>
      <c r="AI1120" s="16"/>
      <c r="AJ1120" s="16"/>
      <c r="AK1120" s="16"/>
      <c r="AL1120" s="16"/>
      <c r="AM1120" s="16"/>
      <c r="AN1120" s="16"/>
      <c r="AO1120" s="16"/>
      <c r="AP1120" s="16"/>
    </row>
    <row r="1121" spans="1:42" s="17" customFormat="1" ht="12.75" customHeight="1">
      <c r="A1121" s="63" t="s">
        <v>1021</v>
      </c>
      <c r="B1121" s="72"/>
      <c r="C1121" s="144" t="s">
        <v>1850</v>
      </c>
      <c r="D1121" s="46"/>
      <c r="E1121" s="264">
        <v>1</v>
      </c>
      <c r="F1121" s="265">
        <v>52</v>
      </c>
      <c r="G1121" s="266">
        <v>370</v>
      </c>
      <c r="H1121" s="267"/>
      <c r="I1121" s="268"/>
      <c r="J1121" s="265"/>
      <c r="K1121" s="265"/>
      <c r="L1121" s="269"/>
      <c r="M1121" s="264">
        <f t="shared" si="114"/>
        <v>0</v>
      </c>
      <c r="N1121" s="269">
        <f t="shared" si="114"/>
        <v>0</v>
      </c>
      <c r="O1121" s="36"/>
      <c r="P1121" s="51" t="s">
        <v>1474</v>
      </c>
      <c r="Q1121" s="36"/>
      <c r="R1121" s="36" t="str">
        <f t="shared" si="112"/>
        <v>M</v>
      </c>
      <c r="S1121" s="15"/>
      <c r="T1121" s="15"/>
      <c r="U1121" s="473"/>
      <c r="V1121" s="473"/>
      <c r="W1121" s="15"/>
      <c r="X1121" s="15"/>
      <c r="Y1121" s="15"/>
      <c r="Z1121" s="15"/>
      <c r="AA1121" s="16"/>
      <c r="AB1121" s="16"/>
      <c r="AC1121" s="16"/>
      <c r="AD1121" s="16"/>
      <c r="AE1121" s="16"/>
      <c r="AF1121" s="16"/>
      <c r="AG1121" s="16"/>
      <c r="AH1121" s="16"/>
      <c r="AI1121" s="16"/>
      <c r="AJ1121" s="16"/>
      <c r="AK1121" s="16"/>
      <c r="AL1121" s="16"/>
      <c r="AM1121" s="16"/>
      <c r="AN1121" s="16"/>
      <c r="AO1121" s="16"/>
      <c r="AP1121" s="16"/>
    </row>
    <row r="1122" spans="1:42" s="17" customFormat="1" ht="12.75" hidden="1" customHeight="1">
      <c r="A1122" s="63" t="s">
        <v>1022</v>
      </c>
      <c r="B1122" s="72"/>
      <c r="C1122" s="144" t="s">
        <v>2004</v>
      </c>
      <c r="D1122" s="46"/>
      <c r="E1122" s="264"/>
      <c r="F1122" s="265"/>
      <c r="G1122" s="266"/>
      <c r="H1122" s="267"/>
      <c r="I1122" s="268"/>
      <c r="J1122" s="265"/>
      <c r="K1122" s="265"/>
      <c r="L1122" s="269"/>
      <c r="M1122" s="264">
        <f t="shared" si="114"/>
        <v>0</v>
      </c>
      <c r="N1122" s="269">
        <f t="shared" si="114"/>
        <v>0</v>
      </c>
      <c r="O1122" s="36"/>
      <c r="P1122" s="51" t="s">
        <v>1474</v>
      </c>
      <c r="Q1122" s="36"/>
      <c r="R1122" s="36" t="str">
        <f t="shared" si="112"/>
        <v/>
      </c>
      <c r="S1122" s="15"/>
      <c r="T1122" s="15"/>
      <c r="U1122" s="473"/>
      <c r="V1122" s="473"/>
      <c r="W1122" s="15"/>
      <c r="X1122" s="15"/>
      <c r="Y1122" s="15"/>
      <c r="Z1122" s="15"/>
      <c r="AA1122" s="16"/>
      <c r="AB1122" s="16"/>
      <c r="AC1122" s="16"/>
      <c r="AD1122" s="16"/>
      <c r="AE1122" s="16"/>
      <c r="AF1122" s="16"/>
      <c r="AG1122" s="16"/>
      <c r="AH1122" s="16"/>
      <c r="AI1122" s="16"/>
      <c r="AJ1122" s="16"/>
      <c r="AK1122" s="16"/>
      <c r="AL1122" s="16"/>
      <c r="AM1122" s="16"/>
      <c r="AN1122" s="16"/>
      <c r="AO1122" s="16"/>
      <c r="AP1122" s="16"/>
    </row>
    <row r="1123" spans="1:42" s="17" customFormat="1" ht="12.75" customHeight="1" thickBot="1">
      <c r="A1123" s="63" t="s">
        <v>1023</v>
      </c>
      <c r="B1123" s="72"/>
      <c r="C1123" s="144" t="s">
        <v>1024</v>
      </c>
      <c r="D1123" s="46"/>
      <c r="E1123" s="264">
        <v>1</v>
      </c>
      <c r="F1123" s="265">
        <v>55</v>
      </c>
      <c r="G1123" s="266">
        <v>300</v>
      </c>
      <c r="H1123" s="267"/>
      <c r="I1123" s="268"/>
      <c r="J1123" s="265"/>
      <c r="K1123" s="265"/>
      <c r="L1123" s="269"/>
      <c r="M1123" s="264">
        <f t="shared" si="114"/>
        <v>0</v>
      </c>
      <c r="N1123" s="269">
        <f t="shared" si="114"/>
        <v>0</v>
      </c>
      <c r="O1123" s="36"/>
      <c r="P1123" s="51" t="s">
        <v>1474</v>
      </c>
      <c r="Q1123" s="36"/>
      <c r="R1123" s="36" t="str">
        <f t="shared" si="112"/>
        <v>M</v>
      </c>
      <c r="S1123" s="15"/>
      <c r="T1123" s="15"/>
      <c r="U1123" s="473"/>
      <c r="V1123" s="473"/>
      <c r="W1123" s="15"/>
      <c r="X1123" s="15"/>
      <c r="Y1123" s="15"/>
      <c r="Z1123" s="15"/>
      <c r="AA1123" s="16"/>
      <c r="AB1123" s="16"/>
      <c r="AC1123" s="16"/>
      <c r="AD1123" s="16"/>
      <c r="AE1123" s="16"/>
      <c r="AF1123" s="16"/>
      <c r="AG1123" s="16"/>
      <c r="AH1123" s="16"/>
      <c r="AI1123" s="16"/>
      <c r="AJ1123" s="16"/>
      <c r="AK1123" s="16"/>
      <c r="AL1123" s="16"/>
      <c r="AM1123" s="16"/>
      <c r="AN1123" s="16"/>
      <c r="AO1123" s="16"/>
      <c r="AP1123" s="16"/>
    </row>
    <row r="1124" spans="1:42" s="17" customFormat="1" ht="12.75" hidden="1" customHeight="1">
      <c r="A1124" s="63" t="s">
        <v>1025</v>
      </c>
      <c r="B1124" s="72"/>
      <c r="C1124" s="144" t="s">
        <v>1520</v>
      </c>
      <c r="D1124" s="46"/>
      <c r="E1124" s="264"/>
      <c r="F1124" s="265"/>
      <c r="G1124" s="266"/>
      <c r="H1124" s="267"/>
      <c r="I1124" s="268"/>
      <c r="J1124" s="265"/>
      <c r="K1124" s="265"/>
      <c r="L1124" s="269"/>
      <c r="M1124" s="264">
        <f t="shared" si="114"/>
        <v>0</v>
      </c>
      <c r="N1124" s="269">
        <f t="shared" si="114"/>
        <v>0</v>
      </c>
      <c r="O1124" s="36"/>
      <c r="P1124" s="51" t="s">
        <v>1474</v>
      </c>
      <c r="Q1124" s="36"/>
      <c r="R1124" s="36" t="str">
        <f t="shared" si="112"/>
        <v/>
      </c>
      <c r="S1124" s="15"/>
      <c r="T1124" s="15"/>
      <c r="U1124" s="473"/>
      <c r="V1124" s="473"/>
      <c r="W1124" s="15"/>
      <c r="X1124" s="15"/>
      <c r="Y1124" s="15"/>
      <c r="Z1124" s="15"/>
      <c r="AA1124" s="16"/>
      <c r="AB1124" s="16"/>
      <c r="AC1124" s="16"/>
      <c r="AD1124" s="16"/>
      <c r="AE1124" s="16"/>
      <c r="AF1124" s="16"/>
      <c r="AG1124" s="16"/>
      <c r="AH1124" s="16"/>
      <c r="AI1124" s="16"/>
      <c r="AJ1124" s="16"/>
      <c r="AK1124" s="16"/>
      <c r="AL1124" s="16"/>
      <c r="AM1124" s="16"/>
      <c r="AN1124" s="16"/>
      <c r="AO1124" s="16"/>
      <c r="AP1124" s="16"/>
    </row>
    <row r="1125" spans="1:42" s="17" customFormat="1" ht="12.75" hidden="1" customHeight="1">
      <c r="A1125" s="63" t="s">
        <v>1026</v>
      </c>
      <c r="B1125" s="72"/>
      <c r="C1125" s="144" t="s">
        <v>1027</v>
      </c>
      <c r="D1125" s="46"/>
      <c r="E1125" s="264"/>
      <c r="F1125" s="265"/>
      <c r="G1125" s="266"/>
      <c r="H1125" s="267"/>
      <c r="I1125" s="268"/>
      <c r="J1125" s="265"/>
      <c r="K1125" s="265"/>
      <c r="L1125" s="269"/>
      <c r="M1125" s="264">
        <f t="shared" si="114"/>
        <v>0</v>
      </c>
      <c r="N1125" s="269">
        <f t="shared" si="114"/>
        <v>0</v>
      </c>
      <c r="O1125" s="36"/>
      <c r="P1125" s="51" t="s">
        <v>1474</v>
      </c>
      <c r="Q1125" s="36"/>
      <c r="R1125" s="36" t="str">
        <f t="shared" si="112"/>
        <v/>
      </c>
      <c r="S1125" s="15"/>
      <c r="T1125" s="15"/>
      <c r="U1125" s="473"/>
      <c r="V1125" s="473"/>
      <c r="W1125" s="15"/>
      <c r="X1125" s="15"/>
      <c r="Y1125" s="15"/>
      <c r="Z1125" s="15"/>
      <c r="AA1125" s="16"/>
      <c r="AB1125" s="16"/>
      <c r="AC1125" s="16"/>
      <c r="AD1125" s="16"/>
      <c r="AE1125" s="16"/>
      <c r="AF1125" s="16"/>
      <c r="AG1125" s="16"/>
      <c r="AH1125" s="16"/>
      <c r="AI1125" s="16"/>
      <c r="AJ1125" s="16"/>
      <c r="AK1125" s="16"/>
      <c r="AL1125" s="16"/>
      <c r="AM1125" s="16"/>
      <c r="AN1125" s="16"/>
      <c r="AO1125" s="16"/>
      <c r="AP1125" s="16"/>
    </row>
    <row r="1126" spans="1:42" s="17" customFormat="1" ht="12.75" hidden="1" customHeight="1" thickBot="1">
      <c r="A1126" s="63" t="s">
        <v>1028</v>
      </c>
      <c r="B1126" s="74"/>
      <c r="C1126" s="167" t="s">
        <v>2134</v>
      </c>
      <c r="D1126" s="46"/>
      <c r="E1126" s="264"/>
      <c r="F1126" s="265"/>
      <c r="G1126" s="266"/>
      <c r="H1126" s="267"/>
      <c r="I1126" s="268"/>
      <c r="J1126" s="265"/>
      <c r="K1126" s="265"/>
      <c r="L1126" s="269"/>
      <c r="M1126" s="264">
        <f t="shared" si="114"/>
        <v>0</v>
      </c>
      <c r="N1126" s="269">
        <f t="shared" si="114"/>
        <v>0</v>
      </c>
      <c r="O1126" s="36"/>
      <c r="P1126" s="51" t="s">
        <v>1474</v>
      </c>
      <c r="Q1126" s="36"/>
      <c r="R1126" s="36" t="str">
        <f t="shared" si="112"/>
        <v/>
      </c>
      <c r="S1126" s="15"/>
      <c r="T1126" s="15"/>
      <c r="U1126" s="473"/>
      <c r="V1126" s="473"/>
      <c r="W1126" s="15"/>
      <c r="X1126" s="15"/>
      <c r="Y1126" s="15"/>
      <c r="Z1126" s="15"/>
      <c r="AA1126" s="16"/>
      <c r="AB1126" s="16"/>
      <c r="AC1126" s="16"/>
      <c r="AD1126" s="16"/>
      <c r="AE1126" s="16"/>
      <c r="AF1126" s="16"/>
      <c r="AG1126" s="16"/>
      <c r="AH1126" s="16"/>
      <c r="AI1126" s="16"/>
      <c r="AJ1126" s="16"/>
      <c r="AK1126" s="16"/>
      <c r="AL1126" s="16"/>
      <c r="AM1126" s="16"/>
      <c r="AN1126" s="16"/>
      <c r="AO1126" s="16"/>
      <c r="AP1126" s="16"/>
    </row>
    <row r="1127" spans="1:42" s="18" customFormat="1" ht="15.75" customHeight="1">
      <c r="A1127" s="63" t="s">
        <v>1031</v>
      </c>
      <c r="B1127" s="436" t="s">
        <v>1032</v>
      </c>
      <c r="C1127" s="437"/>
      <c r="D1127" s="25"/>
      <c r="E1127" s="331">
        <f t="shared" ref="E1127:L1127" si="115">SUM(E1128:E1153)</f>
        <v>3</v>
      </c>
      <c r="F1127" s="332">
        <f t="shared" si="115"/>
        <v>2243</v>
      </c>
      <c r="G1127" s="333">
        <f t="shared" si="115"/>
        <v>11219</v>
      </c>
      <c r="H1127" s="334">
        <f t="shared" si="115"/>
        <v>10</v>
      </c>
      <c r="I1127" s="364">
        <f t="shared" si="115"/>
        <v>2243</v>
      </c>
      <c r="J1127" s="332">
        <f t="shared" si="115"/>
        <v>11219</v>
      </c>
      <c r="K1127" s="332">
        <f t="shared" si="115"/>
        <v>0</v>
      </c>
      <c r="L1127" s="335">
        <f t="shared" si="115"/>
        <v>0</v>
      </c>
      <c r="M1127" s="364">
        <f>SUM(M1128:M1153)</f>
        <v>2243</v>
      </c>
      <c r="N1127" s="335">
        <f>SUM(N1128:N1153)</f>
        <v>11219</v>
      </c>
      <c r="O1127" s="36"/>
      <c r="P1127" s="51" t="s">
        <v>1474</v>
      </c>
      <c r="Q1127" s="36"/>
      <c r="R1127" s="36" t="str">
        <f t="shared" si="112"/>
        <v>M</v>
      </c>
      <c r="S1127" s="15"/>
      <c r="T1127" s="15"/>
      <c r="U1127" s="473"/>
      <c r="V1127" s="473"/>
      <c r="W1127" s="15"/>
      <c r="X1127" s="15"/>
      <c r="Y1127" s="15"/>
      <c r="Z1127" s="15"/>
      <c r="AA1127" s="15"/>
      <c r="AB1127" s="15"/>
      <c r="AC1127" s="15"/>
      <c r="AD1127" s="15"/>
      <c r="AE1127" s="15"/>
      <c r="AF1127" s="15"/>
      <c r="AG1127" s="15"/>
      <c r="AH1127" s="15"/>
      <c r="AI1127" s="15"/>
      <c r="AJ1127" s="15"/>
      <c r="AK1127" s="15"/>
      <c r="AL1127" s="15"/>
      <c r="AM1127" s="15"/>
      <c r="AN1127" s="15"/>
      <c r="AO1127" s="15"/>
      <c r="AP1127" s="15"/>
    </row>
    <row r="1128" spans="1:42" s="17" customFormat="1" ht="12.75" hidden="1" customHeight="1">
      <c r="A1128" s="63" t="s">
        <v>1035</v>
      </c>
      <c r="B1128" s="72"/>
      <c r="C1128" s="144" t="s">
        <v>1036</v>
      </c>
      <c r="D1128" s="46"/>
      <c r="E1128" s="264"/>
      <c r="F1128" s="265"/>
      <c r="G1128" s="266"/>
      <c r="H1128" s="267"/>
      <c r="I1128" s="268"/>
      <c r="J1128" s="265"/>
      <c r="K1128" s="265"/>
      <c r="L1128" s="269"/>
      <c r="M1128" s="264">
        <f t="shared" ref="M1128:N1153" si="116">I1128+K1128</f>
        <v>0</v>
      </c>
      <c r="N1128" s="269">
        <f t="shared" si="116"/>
        <v>0</v>
      </c>
      <c r="O1128" s="36"/>
      <c r="P1128" s="51" t="s">
        <v>1474</v>
      </c>
      <c r="Q1128" s="36"/>
      <c r="R1128" s="36" t="str">
        <f t="shared" si="112"/>
        <v/>
      </c>
      <c r="S1128" s="15"/>
      <c r="T1128" s="15"/>
      <c r="U1128" s="473"/>
      <c r="V1128" s="473"/>
      <c r="W1128" s="15"/>
      <c r="X1128" s="15"/>
      <c r="Y1128" s="15"/>
      <c r="Z1128" s="15"/>
      <c r="AA1128" s="16"/>
      <c r="AB1128" s="16"/>
      <c r="AC1128" s="16"/>
      <c r="AD1128" s="16"/>
      <c r="AE1128" s="16"/>
      <c r="AF1128" s="16"/>
      <c r="AG1128" s="16"/>
      <c r="AH1128" s="16"/>
      <c r="AI1128" s="16"/>
      <c r="AJ1128" s="16"/>
      <c r="AK1128" s="16"/>
      <c r="AL1128" s="16"/>
      <c r="AM1128" s="16"/>
      <c r="AN1128" s="16"/>
      <c r="AO1128" s="16"/>
      <c r="AP1128" s="16"/>
    </row>
    <row r="1129" spans="1:42" s="17" customFormat="1" ht="12.75" hidden="1" customHeight="1">
      <c r="A1129" s="63" t="s">
        <v>1037</v>
      </c>
      <c r="B1129" s="72"/>
      <c r="C1129" s="144" t="s">
        <v>1038</v>
      </c>
      <c r="D1129" s="46"/>
      <c r="E1129" s="264"/>
      <c r="F1129" s="265"/>
      <c r="G1129" s="266"/>
      <c r="H1129" s="267"/>
      <c r="I1129" s="268"/>
      <c r="J1129" s="265"/>
      <c r="K1129" s="265"/>
      <c r="L1129" s="269"/>
      <c r="M1129" s="264">
        <f t="shared" si="116"/>
        <v>0</v>
      </c>
      <c r="N1129" s="269">
        <f t="shared" si="116"/>
        <v>0</v>
      </c>
      <c r="O1129" s="36"/>
      <c r="P1129" s="51" t="s">
        <v>1474</v>
      </c>
      <c r="Q1129" s="36"/>
      <c r="R1129" s="36" t="str">
        <f t="shared" si="112"/>
        <v/>
      </c>
      <c r="S1129" s="15"/>
      <c r="T1129" s="15"/>
      <c r="U1129" s="473"/>
      <c r="V1129" s="473"/>
      <c r="W1129" s="15"/>
      <c r="X1129" s="15"/>
      <c r="Y1129" s="15"/>
      <c r="Z1129" s="15"/>
      <c r="AA1129" s="16"/>
      <c r="AB1129" s="16"/>
      <c r="AC1129" s="16"/>
      <c r="AD1129" s="16"/>
      <c r="AE1129" s="16"/>
      <c r="AF1129" s="16"/>
      <c r="AG1129" s="16"/>
      <c r="AH1129" s="16"/>
      <c r="AI1129" s="16"/>
      <c r="AJ1129" s="16"/>
      <c r="AK1129" s="16"/>
      <c r="AL1129" s="16"/>
      <c r="AM1129" s="16"/>
      <c r="AN1129" s="16"/>
      <c r="AO1129" s="16"/>
      <c r="AP1129" s="16"/>
    </row>
    <row r="1130" spans="1:42" s="17" customFormat="1" ht="12.75" customHeight="1">
      <c r="A1130" s="63" t="s">
        <v>1033</v>
      </c>
      <c r="B1130" s="72"/>
      <c r="C1130" s="144" t="s">
        <v>1034</v>
      </c>
      <c r="D1130" s="46"/>
      <c r="E1130" s="264">
        <v>1</v>
      </c>
      <c r="F1130" s="265">
        <v>510</v>
      </c>
      <c r="G1130" s="266">
        <v>2550</v>
      </c>
      <c r="H1130" s="267">
        <v>1</v>
      </c>
      <c r="I1130" s="268">
        <v>510</v>
      </c>
      <c r="J1130" s="265">
        <v>2550</v>
      </c>
      <c r="K1130" s="265"/>
      <c r="L1130" s="269"/>
      <c r="M1130" s="264">
        <f t="shared" si="116"/>
        <v>510</v>
      </c>
      <c r="N1130" s="269">
        <f t="shared" si="116"/>
        <v>2550</v>
      </c>
      <c r="O1130" s="36"/>
      <c r="P1130" s="51" t="s">
        <v>1473</v>
      </c>
      <c r="Q1130" s="36"/>
      <c r="R1130" s="36" t="str">
        <f t="shared" si="112"/>
        <v>C</v>
      </c>
      <c r="S1130" s="15"/>
      <c r="T1130" s="15"/>
      <c r="U1130" s="473"/>
      <c r="V1130" s="473"/>
      <c r="W1130" s="15"/>
      <c r="X1130" s="15"/>
      <c r="Y1130" s="15"/>
      <c r="Z1130" s="15"/>
      <c r="AA1130" s="16"/>
      <c r="AB1130" s="16"/>
      <c r="AC1130" s="16"/>
      <c r="AD1130" s="16"/>
      <c r="AE1130" s="16"/>
      <c r="AF1130" s="16"/>
      <c r="AG1130" s="16"/>
      <c r="AH1130" s="16"/>
      <c r="AI1130" s="16"/>
      <c r="AJ1130" s="16"/>
      <c r="AK1130" s="16"/>
      <c r="AL1130" s="16"/>
      <c r="AM1130" s="16"/>
      <c r="AN1130" s="16"/>
      <c r="AO1130" s="16"/>
      <c r="AP1130" s="16"/>
    </row>
    <row r="1131" spans="1:42" s="17" customFormat="1" ht="12.75" hidden="1" customHeight="1">
      <c r="A1131" s="63" t="s">
        <v>1039</v>
      </c>
      <c r="B1131" s="72"/>
      <c r="C1131" s="144" t="s">
        <v>1040</v>
      </c>
      <c r="D1131" s="46"/>
      <c r="E1131" s="264"/>
      <c r="F1131" s="265"/>
      <c r="G1131" s="266"/>
      <c r="H1131" s="267"/>
      <c r="I1131" s="268"/>
      <c r="J1131" s="265"/>
      <c r="K1131" s="265"/>
      <c r="L1131" s="269"/>
      <c r="M1131" s="264">
        <f t="shared" si="116"/>
        <v>0</v>
      </c>
      <c r="N1131" s="269">
        <f t="shared" si="116"/>
        <v>0</v>
      </c>
      <c r="O1131" s="36"/>
      <c r="P1131" s="51" t="s">
        <v>1474</v>
      </c>
      <c r="Q1131" s="36"/>
      <c r="R1131" s="36" t="str">
        <f t="shared" si="112"/>
        <v/>
      </c>
      <c r="S1131" s="15"/>
      <c r="T1131" s="15"/>
      <c r="U1131" s="473"/>
      <c r="V1131" s="473"/>
      <c r="W1131" s="15"/>
      <c r="X1131" s="15"/>
      <c r="Y1131" s="15"/>
      <c r="Z1131" s="15"/>
      <c r="AA1131" s="16"/>
      <c r="AB1131" s="16"/>
      <c r="AC1131" s="16"/>
      <c r="AD1131" s="16"/>
      <c r="AE1131" s="16"/>
      <c r="AF1131" s="16"/>
      <c r="AG1131" s="16"/>
      <c r="AH1131" s="16"/>
      <c r="AI1131" s="16"/>
      <c r="AJ1131" s="16"/>
      <c r="AK1131" s="16"/>
      <c r="AL1131" s="16"/>
      <c r="AM1131" s="16"/>
      <c r="AN1131" s="16"/>
      <c r="AO1131" s="16"/>
      <c r="AP1131" s="16"/>
    </row>
    <row r="1132" spans="1:42" s="17" customFormat="1" ht="12.75" hidden="1" customHeight="1">
      <c r="A1132" s="63" t="s">
        <v>1041</v>
      </c>
      <c r="B1132" s="72"/>
      <c r="C1132" s="73" t="s">
        <v>1042</v>
      </c>
      <c r="D1132" s="46"/>
      <c r="E1132" s="264"/>
      <c r="F1132" s="265"/>
      <c r="G1132" s="266"/>
      <c r="H1132" s="267"/>
      <c r="I1132" s="268"/>
      <c r="J1132" s="265"/>
      <c r="K1132" s="265"/>
      <c r="L1132" s="269"/>
      <c r="M1132" s="264">
        <f t="shared" si="116"/>
        <v>0</v>
      </c>
      <c r="N1132" s="269">
        <f t="shared" si="116"/>
        <v>0</v>
      </c>
      <c r="O1132" s="36"/>
      <c r="P1132" s="51" t="s">
        <v>1474</v>
      </c>
      <c r="Q1132" s="36"/>
      <c r="R1132" s="36" t="str">
        <f t="shared" si="112"/>
        <v/>
      </c>
      <c r="S1132" s="15"/>
      <c r="T1132" s="15"/>
      <c r="U1132" s="473"/>
      <c r="V1132" s="473"/>
      <c r="W1132" s="15"/>
      <c r="X1132" s="15"/>
      <c r="Y1132" s="15"/>
      <c r="Z1132" s="15"/>
      <c r="AA1132" s="16"/>
      <c r="AB1132" s="16"/>
      <c r="AC1132" s="16"/>
      <c r="AD1132" s="16"/>
      <c r="AE1132" s="16"/>
      <c r="AF1132" s="16"/>
      <c r="AG1132" s="16"/>
      <c r="AH1132" s="16"/>
      <c r="AI1132" s="16"/>
      <c r="AJ1132" s="16"/>
      <c r="AK1132" s="16"/>
      <c r="AL1132" s="16"/>
      <c r="AM1132" s="16"/>
      <c r="AN1132" s="16"/>
      <c r="AO1132" s="16"/>
      <c r="AP1132" s="16"/>
    </row>
    <row r="1133" spans="1:42" s="17" customFormat="1" ht="12.75" hidden="1" customHeight="1">
      <c r="A1133" s="63" t="s">
        <v>1043</v>
      </c>
      <c r="B1133" s="72"/>
      <c r="C1133" s="144" t="s">
        <v>1044</v>
      </c>
      <c r="D1133" s="46"/>
      <c r="E1133" s="264"/>
      <c r="F1133" s="265"/>
      <c r="G1133" s="266"/>
      <c r="H1133" s="267"/>
      <c r="I1133" s="268"/>
      <c r="J1133" s="265"/>
      <c r="K1133" s="265"/>
      <c r="L1133" s="269"/>
      <c r="M1133" s="264">
        <f t="shared" si="116"/>
        <v>0</v>
      </c>
      <c r="N1133" s="269">
        <f t="shared" si="116"/>
        <v>0</v>
      </c>
      <c r="O1133" s="36"/>
      <c r="P1133" s="51" t="s">
        <v>1474</v>
      </c>
      <c r="Q1133" s="36"/>
      <c r="R1133" s="36" t="str">
        <f t="shared" si="112"/>
        <v/>
      </c>
      <c r="S1133" s="15"/>
      <c r="T1133" s="15"/>
      <c r="U1133" s="473"/>
      <c r="V1133" s="473"/>
      <c r="W1133" s="15"/>
      <c r="X1133" s="15"/>
      <c r="Y1133" s="15"/>
      <c r="Z1133" s="15"/>
      <c r="AA1133" s="16"/>
      <c r="AB1133" s="16"/>
      <c r="AC1133" s="16"/>
      <c r="AD1133" s="16"/>
      <c r="AE1133" s="16"/>
      <c r="AF1133" s="16"/>
      <c r="AG1133" s="16"/>
      <c r="AH1133" s="16"/>
      <c r="AI1133" s="16"/>
      <c r="AJ1133" s="16"/>
      <c r="AK1133" s="16"/>
      <c r="AL1133" s="16"/>
      <c r="AM1133" s="16"/>
      <c r="AN1133" s="16"/>
      <c r="AO1133" s="16"/>
      <c r="AP1133" s="16"/>
    </row>
    <row r="1134" spans="1:42" s="17" customFormat="1" ht="12.75" hidden="1" customHeight="1">
      <c r="A1134" s="63" t="s">
        <v>1045</v>
      </c>
      <c r="B1134" s="72"/>
      <c r="C1134" s="144" t="s">
        <v>1046</v>
      </c>
      <c r="D1134" s="46"/>
      <c r="E1134" s="264"/>
      <c r="F1134" s="265"/>
      <c r="G1134" s="266"/>
      <c r="H1134" s="267"/>
      <c r="I1134" s="268"/>
      <c r="J1134" s="265"/>
      <c r="K1134" s="265"/>
      <c r="L1134" s="269"/>
      <c r="M1134" s="264">
        <f t="shared" si="116"/>
        <v>0</v>
      </c>
      <c r="N1134" s="269">
        <f t="shared" si="116"/>
        <v>0</v>
      </c>
      <c r="O1134" s="36"/>
      <c r="P1134" s="51" t="s">
        <v>1474</v>
      </c>
      <c r="Q1134" s="36"/>
      <c r="R1134" s="36" t="str">
        <f t="shared" si="112"/>
        <v/>
      </c>
      <c r="S1134" s="15"/>
      <c r="T1134" s="15"/>
      <c r="U1134" s="473"/>
      <c r="V1134" s="473"/>
      <c r="W1134" s="15"/>
      <c r="X1134" s="15"/>
      <c r="Y1134" s="15"/>
      <c r="Z1134" s="15"/>
      <c r="AA1134" s="16"/>
      <c r="AB1134" s="16"/>
      <c r="AC1134" s="16"/>
      <c r="AD1134" s="16"/>
      <c r="AE1134" s="16"/>
      <c r="AF1134" s="16"/>
      <c r="AG1134" s="16"/>
      <c r="AH1134" s="16"/>
      <c r="AI1134" s="16"/>
      <c r="AJ1134" s="16"/>
      <c r="AK1134" s="16"/>
      <c r="AL1134" s="16"/>
      <c r="AM1134" s="16"/>
      <c r="AN1134" s="16"/>
      <c r="AO1134" s="16"/>
      <c r="AP1134" s="16"/>
    </row>
    <row r="1135" spans="1:42" s="17" customFormat="1" ht="12.75" hidden="1" customHeight="1">
      <c r="A1135" s="63" t="s">
        <v>1047</v>
      </c>
      <c r="B1135" s="72"/>
      <c r="C1135" s="144" t="s">
        <v>1048</v>
      </c>
      <c r="D1135" s="46"/>
      <c r="E1135" s="264"/>
      <c r="F1135" s="265"/>
      <c r="G1135" s="266"/>
      <c r="H1135" s="267"/>
      <c r="I1135" s="268"/>
      <c r="J1135" s="265"/>
      <c r="K1135" s="265"/>
      <c r="L1135" s="269"/>
      <c r="M1135" s="264">
        <f t="shared" si="116"/>
        <v>0</v>
      </c>
      <c r="N1135" s="269">
        <f t="shared" si="116"/>
        <v>0</v>
      </c>
      <c r="O1135" s="36"/>
      <c r="P1135" s="51" t="s">
        <v>1474</v>
      </c>
      <c r="Q1135" s="36"/>
      <c r="R1135" s="36" t="str">
        <f t="shared" si="112"/>
        <v/>
      </c>
      <c r="S1135" s="15"/>
      <c r="T1135" s="15"/>
      <c r="U1135" s="473"/>
      <c r="V1135" s="473"/>
      <c r="W1135" s="15"/>
      <c r="X1135" s="15"/>
      <c r="Y1135" s="15"/>
      <c r="Z1135" s="15"/>
      <c r="AA1135" s="16"/>
      <c r="AB1135" s="16"/>
      <c r="AC1135" s="16"/>
      <c r="AD1135" s="16"/>
      <c r="AE1135" s="16"/>
      <c r="AF1135" s="16"/>
      <c r="AG1135" s="16"/>
      <c r="AH1135" s="16"/>
      <c r="AI1135" s="16"/>
      <c r="AJ1135" s="16"/>
      <c r="AK1135" s="16"/>
      <c r="AL1135" s="16"/>
      <c r="AM1135" s="16"/>
      <c r="AN1135" s="16"/>
      <c r="AO1135" s="16"/>
      <c r="AP1135" s="16"/>
    </row>
    <row r="1136" spans="1:42" s="17" customFormat="1" ht="12.75" customHeight="1">
      <c r="A1136" s="63" t="s">
        <v>1049</v>
      </c>
      <c r="B1136" s="72"/>
      <c r="C1136" s="144" t="s">
        <v>1050</v>
      </c>
      <c r="D1136" s="46"/>
      <c r="E1136" s="264">
        <v>1</v>
      </c>
      <c r="F1136" s="265">
        <v>1617</v>
      </c>
      <c r="G1136" s="266">
        <v>8089</v>
      </c>
      <c r="H1136" s="267">
        <v>6</v>
      </c>
      <c r="I1136" s="268">
        <v>1617</v>
      </c>
      <c r="J1136" s="265">
        <v>8089</v>
      </c>
      <c r="K1136" s="265"/>
      <c r="L1136" s="269"/>
      <c r="M1136" s="264">
        <f t="shared" si="116"/>
        <v>1617</v>
      </c>
      <c r="N1136" s="269">
        <f t="shared" si="116"/>
        <v>8089</v>
      </c>
      <c r="O1136" s="36"/>
      <c r="P1136" s="51" t="s">
        <v>1474</v>
      </c>
      <c r="Q1136" s="36"/>
      <c r="R1136" s="36" t="str">
        <f t="shared" si="112"/>
        <v>M</v>
      </c>
      <c r="S1136" s="15"/>
      <c r="T1136" s="15"/>
      <c r="U1136" s="473"/>
      <c r="V1136" s="473"/>
      <c r="W1136" s="15"/>
      <c r="X1136" s="15"/>
      <c r="Y1136" s="15"/>
      <c r="Z1136" s="15"/>
      <c r="AA1136" s="16"/>
      <c r="AB1136" s="16"/>
      <c r="AC1136" s="16"/>
      <c r="AD1136" s="16"/>
      <c r="AE1136" s="16"/>
      <c r="AF1136" s="16"/>
      <c r="AG1136" s="16"/>
      <c r="AH1136" s="16"/>
      <c r="AI1136" s="16"/>
      <c r="AJ1136" s="16"/>
      <c r="AK1136" s="16"/>
      <c r="AL1136" s="16"/>
      <c r="AM1136" s="16"/>
      <c r="AN1136" s="16"/>
      <c r="AO1136" s="16"/>
      <c r="AP1136" s="16"/>
    </row>
    <row r="1137" spans="1:42" s="17" customFormat="1" ht="12.75" hidden="1" customHeight="1">
      <c r="A1137" s="63" t="s">
        <v>1051</v>
      </c>
      <c r="B1137" s="72"/>
      <c r="C1137" s="144" t="s">
        <v>1052</v>
      </c>
      <c r="D1137" s="46"/>
      <c r="E1137" s="264"/>
      <c r="F1137" s="265"/>
      <c r="G1137" s="266"/>
      <c r="H1137" s="267"/>
      <c r="I1137" s="268"/>
      <c r="J1137" s="265"/>
      <c r="K1137" s="265"/>
      <c r="L1137" s="269"/>
      <c r="M1137" s="264">
        <f t="shared" si="116"/>
        <v>0</v>
      </c>
      <c r="N1137" s="269">
        <f t="shared" si="116"/>
        <v>0</v>
      </c>
      <c r="O1137" s="36"/>
      <c r="P1137" s="51" t="s">
        <v>1474</v>
      </c>
      <c r="Q1137" s="36"/>
      <c r="R1137" s="36" t="str">
        <f t="shared" si="112"/>
        <v/>
      </c>
      <c r="S1137" s="15"/>
      <c r="T1137" s="15"/>
      <c r="U1137" s="473"/>
      <c r="V1137" s="473"/>
      <c r="W1137" s="15"/>
      <c r="X1137" s="15"/>
      <c r="Y1137" s="15"/>
      <c r="Z1137" s="15"/>
      <c r="AA1137" s="16"/>
      <c r="AB1137" s="16"/>
      <c r="AC1137" s="16"/>
      <c r="AD1137" s="16"/>
      <c r="AE1137" s="16"/>
      <c r="AF1137" s="16"/>
      <c r="AG1137" s="16"/>
      <c r="AH1137" s="16"/>
      <c r="AI1137" s="16"/>
      <c r="AJ1137" s="16"/>
      <c r="AK1137" s="16"/>
      <c r="AL1137" s="16"/>
      <c r="AM1137" s="16"/>
      <c r="AN1137" s="16"/>
      <c r="AO1137" s="16"/>
      <c r="AP1137" s="16"/>
    </row>
    <row r="1138" spans="1:42" s="17" customFormat="1" ht="12.75" hidden="1" customHeight="1">
      <c r="A1138" s="63" t="s">
        <v>1053</v>
      </c>
      <c r="B1138" s="72"/>
      <c r="C1138" s="144" t="s">
        <v>1054</v>
      </c>
      <c r="D1138" s="46"/>
      <c r="E1138" s="264"/>
      <c r="F1138" s="265"/>
      <c r="G1138" s="266"/>
      <c r="H1138" s="267"/>
      <c r="I1138" s="268"/>
      <c r="J1138" s="265"/>
      <c r="K1138" s="265"/>
      <c r="L1138" s="269"/>
      <c r="M1138" s="264">
        <f t="shared" si="116"/>
        <v>0</v>
      </c>
      <c r="N1138" s="269">
        <f t="shared" si="116"/>
        <v>0</v>
      </c>
      <c r="O1138" s="36"/>
      <c r="P1138" s="51" t="s">
        <v>1474</v>
      </c>
      <c r="Q1138" s="36"/>
      <c r="R1138" s="36" t="str">
        <f t="shared" si="112"/>
        <v/>
      </c>
      <c r="S1138" s="15"/>
      <c r="T1138" s="15"/>
      <c r="U1138" s="473"/>
      <c r="V1138" s="473"/>
      <c r="W1138" s="15"/>
      <c r="X1138" s="15"/>
      <c r="Y1138" s="15"/>
      <c r="Z1138" s="15"/>
      <c r="AA1138" s="16"/>
      <c r="AB1138" s="16"/>
      <c r="AC1138" s="16"/>
      <c r="AD1138" s="16"/>
      <c r="AE1138" s="16"/>
      <c r="AF1138" s="16"/>
      <c r="AG1138" s="16"/>
      <c r="AH1138" s="16"/>
      <c r="AI1138" s="16"/>
      <c r="AJ1138" s="16"/>
      <c r="AK1138" s="16"/>
      <c r="AL1138" s="16"/>
      <c r="AM1138" s="16"/>
      <c r="AN1138" s="16"/>
      <c r="AO1138" s="16"/>
      <c r="AP1138" s="16"/>
    </row>
    <row r="1139" spans="1:42" s="17" customFormat="1" ht="12.75" hidden="1" customHeight="1">
      <c r="A1139" s="63" t="s">
        <v>1055</v>
      </c>
      <c r="B1139" s="72"/>
      <c r="C1139" s="144" t="s">
        <v>1056</v>
      </c>
      <c r="D1139" s="46"/>
      <c r="E1139" s="264"/>
      <c r="F1139" s="265"/>
      <c r="G1139" s="266"/>
      <c r="H1139" s="267"/>
      <c r="I1139" s="268"/>
      <c r="J1139" s="265"/>
      <c r="K1139" s="265"/>
      <c r="L1139" s="269"/>
      <c r="M1139" s="264">
        <f t="shared" si="116"/>
        <v>0</v>
      </c>
      <c r="N1139" s="269">
        <f t="shared" si="116"/>
        <v>0</v>
      </c>
      <c r="O1139" s="36"/>
      <c r="P1139" s="51" t="s">
        <v>1474</v>
      </c>
      <c r="Q1139" s="36"/>
      <c r="R1139" s="36" t="str">
        <f t="shared" si="112"/>
        <v/>
      </c>
      <c r="S1139" s="15"/>
      <c r="T1139" s="15"/>
      <c r="U1139" s="473"/>
      <c r="V1139" s="473"/>
      <c r="W1139" s="15"/>
      <c r="X1139" s="15"/>
      <c r="Y1139" s="15"/>
      <c r="Z1139" s="15"/>
      <c r="AA1139" s="16"/>
      <c r="AB1139" s="16"/>
      <c r="AC1139" s="16"/>
      <c r="AD1139" s="16"/>
      <c r="AE1139" s="16"/>
      <c r="AF1139" s="16"/>
      <c r="AG1139" s="16"/>
      <c r="AH1139" s="16"/>
      <c r="AI1139" s="16"/>
      <c r="AJ1139" s="16"/>
      <c r="AK1139" s="16"/>
      <c r="AL1139" s="16"/>
      <c r="AM1139" s="16"/>
      <c r="AN1139" s="16"/>
      <c r="AO1139" s="16"/>
      <c r="AP1139" s="16"/>
    </row>
    <row r="1140" spans="1:42" s="17" customFormat="1" ht="12.75" hidden="1" customHeight="1">
      <c r="A1140" s="63" t="s">
        <v>1082</v>
      </c>
      <c r="B1140" s="72"/>
      <c r="C1140" s="144" t="s">
        <v>1083</v>
      </c>
      <c r="D1140" s="46"/>
      <c r="E1140" s="264"/>
      <c r="F1140" s="265"/>
      <c r="G1140" s="266"/>
      <c r="H1140" s="267"/>
      <c r="I1140" s="268"/>
      <c r="J1140" s="265"/>
      <c r="K1140" s="265"/>
      <c r="L1140" s="269"/>
      <c r="M1140" s="264">
        <f t="shared" si="116"/>
        <v>0</v>
      </c>
      <c r="N1140" s="269">
        <f t="shared" si="116"/>
        <v>0</v>
      </c>
      <c r="O1140" s="36"/>
      <c r="P1140" s="51" t="s">
        <v>1474</v>
      </c>
      <c r="Q1140" s="36"/>
      <c r="R1140" s="36" t="str">
        <f t="shared" si="112"/>
        <v/>
      </c>
      <c r="S1140" s="15"/>
      <c r="T1140" s="15"/>
      <c r="U1140" s="473"/>
      <c r="V1140" s="473"/>
      <c r="W1140" s="15"/>
      <c r="X1140" s="15"/>
      <c r="Y1140" s="15"/>
      <c r="Z1140" s="15"/>
      <c r="AA1140" s="16"/>
      <c r="AB1140" s="16"/>
      <c r="AC1140" s="16"/>
      <c r="AD1140" s="16"/>
      <c r="AE1140" s="16"/>
      <c r="AF1140" s="16"/>
      <c r="AG1140" s="16"/>
      <c r="AH1140" s="16"/>
      <c r="AI1140" s="16"/>
      <c r="AJ1140" s="16"/>
      <c r="AK1140" s="16"/>
      <c r="AL1140" s="16"/>
      <c r="AM1140" s="16"/>
      <c r="AN1140" s="16"/>
      <c r="AO1140" s="16"/>
      <c r="AP1140" s="16"/>
    </row>
    <row r="1141" spans="1:42" s="17" customFormat="1" ht="12.75" hidden="1" customHeight="1">
      <c r="A1141" s="63" t="s">
        <v>1074</v>
      </c>
      <c r="B1141" s="72"/>
      <c r="C1141" s="144" t="s">
        <v>1075</v>
      </c>
      <c r="D1141" s="46"/>
      <c r="E1141" s="264"/>
      <c r="F1141" s="265"/>
      <c r="G1141" s="266"/>
      <c r="H1141" s="267"/>
      <c r="I1141" s="268"/>
      <c r="J1141" s="265"/>
      <c r="K1141" s="265"/>
      <c r="L1141" s="269"/>
      <c r="M1141" s="264">
        <f t="shared" si="116"/>
        <v>0</v>
      </c>
      <c r="N1141" s="269">
        <f t="shared" si="116"/>
        <v>0</v>
      </c>
      <c r="O1141" s="36"/>
      <c r="P1141" s="51" t="s">
        <v>1474</v>
      </c>
      <c r="Q1141" s="36"/>
      <c r="R1141" s="36" t="str">
        <f t="shared" si="112"/>
        <v/>
      </c>
      <c r="S1141" s="15"/>
      <c r="T1141" s="15"/>
      <c r="U1141" s="473"/>
      <c r="V1141" s="473"/>
      <c r="W1141" s="15"/>
      <c r="X1141" s="15"/>
      <c r="Y1141" s="15"/>
      <c r="Z1141" s="15"/>
      <c r="AA1141" s="16"/>
      <c r="AB1141" s="16"/>
      <c r="AC1141" s="16"/>
      <c r="AD1141" s="16"/>
      <c r="AE1141" s="16"/>
      <c r="AF1141" s="16"/>
      <c r="AG1141" s="16"/>
      <c r="AH1141" s="16"/>
      <c r="AI1141" s="16"/>
      <c r="AJ1141" s="16"/>
      <c r="AK1141" s="16"/>
      <c r="AL1141" s="16"/>
      <c r="AM1141" s="16"/>
      <c r="AN1141" s="16"/>
      <c r="AO1141" s="16"/>
      <c r="AP1141" s="16"/>
    </row>
    <row r="1142" spans="1:42" s="17" customFormat="1" ht="12.75" hidden="1" customHeight="1">
      <c r="A1142" s="63" t="s">
        <v>1057</v>
      </c>
      <c r="B1142" s="72"/>
      <c r="C1142" s="144" t="s">
        <v>1058</v>
      </c>
      <c r="D1142" s="46"/>
      <c r="E1142" s="264"/>
      <c r="F1142" s="265"/>
      <c r="G1142" s="266"/>
      <c r="H1142" s="267"/>
      <c r="I1142" s="268"/>
      <c r="J1142" s="265"/>
      <c r="K1142" s="265"/>
      <c r="L1142" s="269"/>
      <c r="M1142" s="264">
        <f t="shared" si="116"/>
        <v>0</v>
      </c>
      <c r="N1142" s="269">
        <f t="shared" si="116"/>
        <v>0</v>
      </c>
      <c r="O1142" s="36"/>
      <c r="P1142" s="51" t="s">
        <v>1474</v>
      </c>
      <c r="Q1142" s="36"/>
      <c r="R1142" s="36" t="str">
        <f t="shared" si="112"/>
        <v/>
      </c>
      <c r="S1142" s="15"/>
      <c r="T1142" s="15"/>
      <c r="U1142" s="473"/>
      <c r="V1142" s="473"/>
      <c r="W1142" s="15"/>
      <c r="X1142" s="15"/>
      <c r="Y1142" s="15"/>
      <c r="Z1142" s="15"/>
      <c r="AA1142" s="16"/>
      <c r="AB1142" s="16"/>
      <c r="AC1142" s="16"/>
      <c r="AD1142" s="16"/>
      <c r="AE1142" s="16"/>
      <c r="AF1142" s="16"/>
      <c r="AG1142" s="16"/>
      <c r="AH1142" s="16"/>
      <c r="AI1142" s="16"/>
      <c r="AJ1142" s="16"/>
      <c r="AK1142" s="16"/>
      <c r="AL1142" s="16"/>
      <c r="AM1142" s="16"/>
      <c r="AN1142" s="16"/>
      <c r="AO1142" s="16"/>
      <c r="AP1142" s="16"/>
    </row>
    <row r="1143" spans="1:42" s="17" customFormat="1" ht="12.75" hidden="1" customHeight="1">
      <c r="A1143" s="63" t="s">
        <v>1080</v>
      </c>
      <c r="B1143" s="72"/>
      <c r="C1143" s="144" t="s">
        <v>1081</v>
      </c>
      <c r="D1143" s="46"/>
      <c r="E1143" s="264"/>
      <c r="F1143" s="265"/>
      <c r="G1143" s="266"/>
      <c r="H1143" s="267"/>
      <c r="I1143" s="268"/>
      <c r="J1143" s="265"/>
      <c r="K1143" s="265"/>
      <c r="L1143" s="269"/>
      <c r="M1143" s="264">
        <f t="shared" si="116"/>
        <v>0</v>
      </c>
      <c r="N1143" s="269">
        <f t="shared" si="116"/>
        <v>0</v>
      </c>
      <c r="O1143" s="36"/>
      <c r="P1143" s="51" t="s">
        <v>1474</v>
      </c>
      <c r="Q1143" s="36"/>
      <c r="R1143" s="36" t="str">
        <f t="shared" si="112"/>
        <v/>
      </c>
      <c r="S1143" s="15"/>
      <c r="T1143" s="15"/>
      <c r="U1143" s="473"/>
      <c r="V1143" s="473"/>
      <c r="W1143" s="15"/>
      <c r="X1143" s="15"/>
      <c r="Y1143" s="15"/>
      <c r="Z1143" s="15"/>
      <c r="AA1143" s="16"/>
      <c r="AB1143" s="16"/>
      <c r="AC1143" s="16"/>
      <c r="AD1143" s="16"/>
      <c r="AE1143" s="16"/>
      <c r="AF1143" s="16"/>
      <c r="AG1143" s="16"/>
      <c r="AH1143" s="16"/>
      <c r="AI1143" s="16"/>
      <c r="AJ1143" s="16"/>
      <c r="AK1143" s="16"/>
      <c r="AL1143" s="16"/>
      <c r="AM1143" s="16"/>
      <c r="AN1143" s="16"/>
      <c r="AO1143" s="16"/>
      <c r="AP1143" s="16"/>
    </row>
    <row r="1144" spans="1:42" s="17" customFormat="1" ht="12.75" hidden="1" customHeight="1">
      <c r="A1144" s="63" t="s">
        <v>1059</v>
      </c>
      <c r="B1144" s="72"/>
      <c r="C1144" s="144" t="s">
        <v>1060</v>
      </c>
      <c r="D1144" s="46"/>
      <c r="E1144" s="264"/>
      <c r="F1144" s="265"/>
      <c r="G1144" s="266"/>
      <c r="H1144" s="267"/>
      <c r="I1144" s="268"/>
      <c r="J1144" s="265"/>
      <c r="K1144" s="265"/>
      <c r="L1144" s="269"/>
      <c r="M1144" s="264">
        <f t="shared" si="116"/>
        <v>0</v>
      </c>
      <c r="N1144" s="269">
        <f t="shared" si="116"/>
        <v>0</v>
      </c>
      <c r="O1144" s="36"/>
      <c r="P1144" s="51" t="s">
        <v>1474</v>
      </c>
      <c r="Q1144" s="36"/>
      <c r="R1144" s="36" t="str">
        <f t="shared" si="112"/>
        <v/>
      </c>
      <c r="S1144" s="15"/>
      <c r="T1144" s="15"/>
      <c r="U1144" s="473"/>
      <c r="V1144" s="473"/>
      <c r="W1144" s="15"/>
      <c r="X1144" s="15"/>
      <c r="Y1144" s="15"/>
      <c r="Z1144" s="15"/>
      <c r="AA1144" s="16"/>
      <c r="AB1144" s="16"/>
      <c r="AC1144" s="16"/>
      <c r="AD1144" s="16"/>
      <c r="AE1144" s="16"/>
      <c r="AF1144" s="16"/>
      <c r="AG1144" s="16"/>
      <c r="AH1144" s="16"/>
      <c r="AI1144" s="16"/>
      <c r="AJ1144" s="16"/>
      <c r="AK1144" s="16"/>
      <c r="AL1144" s="16"/>
      <c r="AM1144" s="16"/>
      <c r="AN1144" s="16"/>
      <c r="AO1144" s="16"/>
      <c r="AP1144" s="16"/>
    </row>
    <row r="1145" spans="1:42" s="17" customFormat="1" ht="12.75" hidden="1" customHeight="1">
      <c r="A1145" s="63" t="s">
        <v>1061</v>
      </c>
      <c r="B1145" s="72"/>
      <c r="C1145" s="144" t="s">
        <v>1062</v>
      </c>
      <c r="D1145" s="46"/>
      <c r="E1145" s="264"/>
      <c r="F1145" s="265"/>
      <c r="G1145" s="266"/>
      <c r="H1145" s="267"/>
      <c r="I1145" s="268"/>
      <c r="J1145" s="265"/>
      <c r="K1145" s="265"/>
      <c r="L1145" s="269"/>
      <c r="M1145" s="264">
        <f t="shared" si="116"/>
        <v>0</v>
      </c>
      <c r="N1145" s="269">
        <f t="shared" si="116"/>
        <v>0</v>
      </c>
      <c r="O1145" s="36"/>
      <c r="P1145" s="51" t="s">
        <v>1474</v>
      </c>
      <c r="Q1145" s="36"/>
      <c r="R1145" s="36" t="str">
        <f t="shared" si="112"/>
        <v/>
      </c>
      <c r="S1145" s="15"/>
      <c r="T1145" s="15"/>
      <c r="U1145" s="473"/>
      <c r="V1145" s="473"/>
      <c r="W1145" s="15"/>
      <c r="X1145" s="15"/>
      <c r="Y1145" s="15"/>
      <c r="Z1145" s="15"/>
      <c r="AA1145" s="16"/>
      <c r="AB1145" s="16"/>
      <c r="AC1145" s="16"/>
      <c r="AD1145" s="16"/>
      <c r="AE1145" s="16"/>
      <c r="AF1145" s="16"/>
      <c r="AG1145" s="16"/>
      <c r="AH1145" s="16"/>
      <c r="AI1145" s="16"/>
      <c r="AJ1145" s="16"/>
      <c r="AK1145" s="16"/>
      <c r="AL1145" s="16"/>
      <c r="AM1145" s="16"/>
      <c r="AN1145" s="16"/>
      <c r="AO1145" s="16"/>
      <c r="AP1145" s="16"/>
    </row>
    <row r="1146" spans="1:42" s="17" customFormat="1" ht="12.75" hidden="1" customHeight="1">
      <c r="A1146" s="63" t="s">
        <v>1063</v>
      </c>
      <c r="B1146" s="72"/>
      <c r="C1146" s="144" t="s">
        <v>1064</v>
      </c>
      <c r="D1146" s="46"/>
      <c r="E1146" s="264"/>
      <c r="F1146" s="265"/>
      <c r="G1146" s="266"/>
      <c r="H1146" s="267"/>
      <c r="I1146" s="268"/>
      <c r="J1146" s="265"/>
      <c r="K1146" s="265"/>
      <c r="L1146" s="269"/>
      <c r="M1146" s="264">
        <f t="shared" si="116"/>
        <v>0</v>
      </c>
      <c r="N1146" s="269">
        <f t="shared" si="116"/>
        <v>0</v>
      </c>
      <c r="O1146" s="36"/>
      <c r="P1146" s="51" t="s">
        <v>1474</v>
      </c>
      <c r="Q1146" s="36"/>
      <c r="R1146" s="36" t="str">
        <f t="shared" si="112"/>
        <v/>
      </c>
      <c r="S1146" s="15"/>
      <c r="T1146" s="15"/>
      <c r="U1146" s="473"/>
      <c r="V1146" s="473"/>
      <c r="W1146" s="15"/>
      <c r="X1146" s="15"/>
      <c r="Y1146" s="15"/>
      <c r="Z1146" s="15"/>
      <c r="AA1146" s="16"/>
      <c r="AB1146" s="16"/>
      <c r="AC1146" s="16"/>
      <c r="AD1146" s="16"/>
      <c r="AE1146" s="16"/>
      <c r="AF1146" s="16"/>
      <c r="AG1146" s="16"/>
      <c r="AH1146" s="16"/>
      <c r="AI1146" s="16"/>
      <c r="AJ1146" s="16"/>
      <c r="AK1146" s="16"/>
      <c r="AL1146" s="16"/>
      <c r="AM1146" s="16"/>
      <c r="AN1146" s="16"/>
      <c r="AO1146" s="16"/>
      <c r="AP1146" s="16"/>
    </row>
    <row r="1147" spans="1:42" s="17" customFormat="1" ht="12.75" customHeight="1" thickBot="1">
      <c r="A1147" s="63" t="s">
        <v>1065</v>
      </c>
      <c r="B1147" s="72"/>
      <c r="C1147" s="144" t="s">
        <v>2096</v>
      </c>
      <c r="D1147" s="46"/>
      <c r="E1147" s="264">
        <v>1</v>
      </c>
      <c r="F1147" s="265">
        <v>116</v>
      </c>
      <c r="G1147" s="266">
        <v>580</v>
      </c>
      <c r="H1147" s="267">
        <v>3</v>
      </c>
      <c r="I1147" s="268">
        <v>116</v>
      </c>
      <c r="J1147" s="265">
        <v>580</v>
      </c>
      <c r="K1147" s="265"/>
      <c r="L1147" s="269"/>
      <c r="M1147" s="264">
        <f t="shared" si="116"/>
        <v>116</v>
      </c>
      <c r="N1147" s="269">
        <f t="shared" si="116"/>
        <v>580</v>
      </c>
      <c r="O1147" s="36"/>
      <c r="P1147" s="51" t="s">
        <v>1474</v>
      </c>
      <c r="Q1147" s="36"/>
      <c r="R1147" s="36" t="str">
        <f t="shared" si="112"/>
        <v>M</v>
      </c>
      <c r="S1147" s="15"/>
      <c r="T1147" s="15"/>
      <c r="U1147" s="473"/>
      <c r="V1147" s="473"/>
      <c r="W1147" s="15"/>
      <c r="X1147" s="15"/>
      <c r="Y1147" s="15"/>
      <c r="Z1147" s="15"/>
      <c r="AA1147" s="16"/>
      <c r="AB1147" s="16"/>
      <c r="AC1147" s="16"/>
      <c r="AD1147" s="16"/>
      <c r="AE1147" s="16"/>
      <c r="AF1147" s="16"/>
      <c r="AG1147" s="16"/>
      <c r="AH1147" s="16"/>
      <c r="AI1147" s="16"/>
      <c r="AJ1147" s="16"/>
      <c r="AK1147" s="16"/>
      <c r="AL1147" s="16"/>
      <c r="AM1147" s="16"/>
      <c r="AN1147" s="16"/>
      <c r="AO1147" s="16"/>
      <c r="AP1147" s="16"/>
    </row>
    <row r="1148" spans="1:42" s="17" customFormat="1" ht="12.75" hidden="1" customHeight="1">
      <c r="A1148" s="63" t="s">
        <v>1066</v>
      </c>
      <c r="B1148" s="72"/>
      <c r="C1148" s="144" t="s">
        <v>1067</v>
      </c>
      <c r="D1148" s="46"/>
      <c r="E1148" s="264"/>
      <c r="F1148" s="265"/>
      <c r="G1148" s="266"/>
      <c r="H1148" s="267"/>
      <c r="I1148" s="268"/>
      <c r="J1148" s="265"/>
      <c r="K1148" s="265"/>
      <c r="L1148" s="269"/>
      <c r="M1148" s="264">
        <f t="shared" si="116"/>
        <v>0</v>
      </c>
      <c r="N1148" s="269">
        <f t="shared" si="116"/>
        <v>0</v>
      </c>
      <c r="O1148" s="36"/>
      <c r="P1148" s="51" t="s">
        <v>1474</v>
      </c>
      <c r="Q1148" s="36"/>
      <c r="R1148" s="36" t="str">
        <f t="shared" si="112"/>
        <v/>
      </c>
      <c r="S1148" s="15"/>
      <c r="T1148" s="15"/>
      <c r="U1148" s="473"/>
      <c r="V1148" s="473"/>
      <c r="W1148" s="15"/>
      <c r="X1148" s="15"/>
      <c r="Y1148" s="15"/>
      <c r="Z1148" s="15"/>
      <c r="AA1148" s="16"/>
      <c r="AB1148" s="16"/>
      <c r="AC1148" s="16"/>
      <c r="AD1148" s="16"/>
      <c r="AE1148" s="16"/>
      <c r="AF1148" s="16"/>
      <c r="AG1148" s="16"/>
      <c r="AH1148" s="16"/>
      <c r="AI1148" s="16"/>
      <c r="AJ1148" s="16"/>
      <c r="AK1148" s="16"/>
      <c r="AL1148" s="16"/>
      <c r="AM1148" s="16"/>
      <c r="AN1148" s="16"/>
      <c r="AO1148" s="16"/>
      <c r="AP1148" s="16"/>
    </row>
    <row r="1149" spans="1:42" s="17" customFormat="1" ht="12.75" hidden="1" customHeight="1">
      <c r="A1149" s="63" t="s">
        <v>1078</v>
      </c>
      <c r="B1149" s="72"/>
      <c r="C1149" s="144" t="s">
        <v>1079</v>
      </c>
      <c r="D1149" s="46"/>
      <c r="E1149" s="264"/>
      <c r="F1149" s="265"/>
      <c r="G1149" s="266"/>
      <c r="H1149" s="267"/>
      <c r="I1149" s="268"/>
      <c r="J1149" s="265"/>
      <c r="K1149" s="265"/>
      <c r="L1149" s="269"/>
      <c r="M1149" s="264">
        <f t="shared" si="116"/>
        <v>0</v>
      </c>
      <c r="N1149" s="269">
        <f t="shared" si="116"/>
        <v>0</v>
      </c>
      <c r="O1149" s="36"/>
      <c r="P1149" s="51" t="s">
        <v>1474</v>
      </c>
      <c r="Q1149" s="36"/>
      <c r="R1149" s="36" t="str">
        <f t="shared" si="112"/>
        <v/>
      </c>
      <c r="S1149" s="15"/>
      <c r="T1149" s="15"/>
      <c r="U1149" s="473"/>
      <c r="V1149" s="473"/>
      <c r="W1149" s="15"/>
      <c r="X1149" s="15"/>
      <c r="Y1149" s="15"/>
      <c r="Z1149" s="15"/>
      <c r="AA1149" s="16"/>
      <c r="AB1149" s="16"/>
      <c r="AC1149" s="16"/>
      <c r="AD1149" s="16"/>
      <c r="AE1149" s="16"/>
      <c r="AF1149" s="16"/>
      <c r="AG1149" s="16"/>
      <c r="AH1149" s="16"/>
      <c r="AI1149" s="16"/>
      <c r="AJ1149" s="16"/>
      <c r="AK1149" s="16"/>
      <c r="AL1149" s="16"/>
      <c r="AM1149" s="16"/>
      <c r="AN1149" s="16"/>
      <c r="AO1149" s="16"/>
      <c r="AP1149" s="16"/>
    </row>
    <row r="1150" spans="1:42" s="17" customFormat="1" ht="12.75" hidden="1" customHeight="1">
      <c r="A1150" s="63" t="s">
        <v>1068</v>
      </c>
      <c r="B1150" s="72"/>
      <c r="C1150" s="144" t="s">
        <v>1069</v>
      </c>
      <c r="D1150" s="46"/>
      <c r="E1150" s="264"/>
      <c r="F1150" s="265"/>
      <c r="G1150" s="266"/>
      <c r="H1150" s="267"/>
      <c r="I1150" s="268"/>
      <c r="J1150" s="265"/>
      <c r="K1150" s="265"/>
      <c r="L1150" s="269"/>
      <c r="M1150" s="264">
        <f t="shared" si="116"/>
        <v>0</v>
      </c>
      <c r="N1150" s="269">
        <f t="shared" si="116"/>
        <v>0</v>
      </c>
      <c r="O1150" s="36"/>
      <c r="P1150" s="51" t="s">
        <v>1474</v>
      </c>
      <c r="Q1150" s="36"/>
      <c r="R1150" s="36" t="str">
        <f t="shared" si="112"/>
        <v/>
      </c>
      <c r="S1150" s="15"/>
      <c r="T1150" s="15"/>
      <c r="U1150" s="473"/>
      <c r="V1150" s="473"/>
      <c r="W1150" s="15"/>
      <c r="X1150" s="15"/>
      <c r="Y1150" s="15"/>
      <c r="Z1150" s="15"/>
      <c r="AA1150" s="16"/>
      <c r="AB1150" s="16"/>
      <c r="AC1150" s="16"/>
      <c r="AD1150" s="16"/>
      <c r="AE1150" s="16"/>
      <c r="AF1150" s="16"/>
      <c r="AG1150" s="16"/>
      <c r="AH1150" s="16"/>
      <c r="AI1150" s="16"/>
      <c r="AJ1150" s="16"/>
      <c r="AK1150" s="16"/>
      <c r="AL1150" s="16"/>
      <c r="AM1150" s="16"/>
      <c r="AN1150" s="16"/>
      <c r="AO1150" s="16"/>
      <c r="AP1150" s="16"/>
    </row>
    <row r="1151" spans="1:42" s="17" customFormat="1" ht="12.75" hidden="1" customHeight="1">
      <c r="A1151" s="63" t="s">
        <v>1070</v>
      </c>
      <c r="B1151" s="72"/>
      <c r="C1151" s="144" t="s">
        <v>1071</v>
      </c>
      <c r="D1151" s="46"/>
      <c r="E1151" s="264"/>
      <c r="F1151" s="265"/>
      <c r="G1151" s="266"/>
      <c r="H1151" s="267"/>
      <c r="I1151" s="268"/>
      <c r="J1151" s="265"/>
      <c r="K1151" s="265"/>
      <c r="L1151" s="269"/>
      <c r="M1151" s="264">
        <f t="shared" si="116"/>
        <v>0</v>
      </c>
      <c r="N1151" s="269">
        <f t="shared" si="116"/>
        <v>0</v>
      </c>
      <c r="O1151" s="36"/>
      <c r="P1151" s="51" t="s">
        <v>1474</v>
      </c>
      <c r="Q1151" s="36"/>
      <c r="R1151" s="36" t="str">
        <f t="shared" si="112"/>
        <v/>
      </c>
      <c r="S1151" s="15"/>
      <c r="T1151" s="15"/>
      <c r="U1151" s="473"/>
      <c r="V1151" s="473"/>
      <c r="W1151" s="15"/>
      <c r="X1151" s="15"/>
      <c r="Y1151" s="15"/>
      <c r="Z1151" s="15"/>
      <c r="AA1151" s="16"/>
      <c r="AB1151" s="16"/>
      <c r="AC1151" s="16"/>
      <c r="AD1151" s="16"/>
      <c r="AE1151" s="16"/>
      <c r="AF1151" s="16"/>
      <c r="AG1151" s="16"/>
      <c r="AH1151" s="16"/>
      <c r="AI1151" s="16"/>
      <c r="AJ1151" s="16"/>
      <c r="AK1151" s="16"/>
      <c r="AL1151" s="16"/>
      <c r="AM1151" s="16"/>
      <c r="AN1151" s="16"/>
      <c r="AO1151" s="16"/>
      <c r="AP1151" s="16"/>
    </row>
    <row r="1152" spans="1:42" s="17" customFormat="1" ht="12.75" hidden="1" customHeight="1">
      <c r="A1152" s="63" t="s">
        <v>1072</v>
      </c>
      <c r="B1152" s="72"/>
      <c r="C1152" s="144" t="s">
        <v>1073</v>
      </c>
      <c r="D1152" s="46"/>
      <c r="E1152" s="264"/>
      <c r="F1152" s="265"/>
      <c r="G1152" s="266"/>
      <c r="H1152" s="267"/>
      <c r="I1152" s="268"/>
      <c r="J1152" s="265"/>
      <c r="K1152" s="265"/>
      <c r="L1152" s="269"/>
      <c r="M1152" s="264">
        <f t="shared" si="116"/>
        <v>0</v>
      </c>
      <c r="N1152" s="269">
        <f t="shared" si="116"/>
        <v>0</v>
      </c>
      <c r="O1152" s="36"/>
      <c r="P1152" s="51" t="s">
        <v>1474</v>
      </c>
      <c r="Q1152" s="36"/>
      <c r="R1152" s="36" t="str">
        <f t="shared" si="112"/>
        <v/>
      </c>
      <c r="S1152" s="15"/>
      <c r="T1152" s="15"/>
      <c r="U1152" s="473"/>
      <c r="V1152" s="473"/>
      <c r="W1152" s="15"/>
      <c r="X1152" s="15"/>
      <c r="Y1152" s="15"/>
      <c r="Z1152" s="15"/>
      <c r="AA1152" s="16"/>
      <c r="AB1152" s="16"/>
      <c r="AC1152" s="16"/>
      <c r="AD1152" s="16"/>
      <c r="AE1152" s="16"/>
      <c r="AF1152" s="16"/>
      <c r="AG1152" s="16"/>
      <c r="AH1152" s="16"/>
      <c r="AI1152" s="16"/>
      <c r="AJ1152" s="16"/>
      <c r="AK1152" s="16"/>
      <c r="AL1152" s="16"/>
      <c r="AM1152" s="16"/>
      <c r="AN1152" s="16"/>
      <c r="AO1152" s="16"/>
      <c r="AP1152" s="16"/>
    </row>
    <row r="1153" spans="1:42" s="17" customFormat="1" ht="12.75" hidden="1" customHeight="1" thickBot="1">
      <c r="A1153" s="63" t="s">
        <v>1076</v>
      </c>
      <c r="B1153" s="74"/>
      <c r="C1153" s="167" t="s">
        <v>1077</v>
      </c>
      <c r="D1153" s="46"/>
      <c r="E1153" s="264"/>
      <c r="F1153" s="265"/>
      <c r="G1153" s="266"/>
      <c r="H1153" s="267"/>
      <c r="I1153" s="268"/>
      <c r="J1153" s="265"/>
      <c r="K1153" s="265"/>
      <c r="L1153" s="269"/>
      <c r="M1153" s="264">
        <f t="shared" si="116"/>
        <v>0</v>
      </c>
      <c r="N1153" s="269">
        <f t="shared" si="116"/>
        <v>0</v>
      </c>
      <c r="O1153" s="36"/>
      <c r="P1153" s="51" t="s">
        <v>1474</v>
      </c>
      <c r="Q1153" s="36"/>
      <c r="R1153" s="36" t="str">
        <f t="shared" si="112"/>
        <v/>
      </c>
      <c r="S1153" s="15"/>
      <c r="T1153" s="15"/>
      <c r="U1153" s="473"/>
      <c r="V1153" s="473"/>
      <c r="W1153" s="15"/>
      <c r="X1153" s="15"/>
      <c r="Y1153" s="15"/>
      <c r="Z1153" s="15"/>
      <c r="AA1153" s="16"/>
      <c r="AB1153" s="16"/>
      <c r="AC1153" s="16"/>
      <c r="AD1153" s="16"/>
      <c r="AE1153" s="16"/>
      <c r="AF1153" s="16"/>
      <c r="AG1153" s="16"/>
      <c r="AH1153" s="16"/>
      <c r="AI1153" s="16"/>
      <c r="AJ1153" s="16"/>
      <c r="AK1153" s="16"/>
      <c r="AL1153" s="16"/>
      <c r="AM1153" s="16"/>
      <c r="AN1153" s="16"/>
      <c r="AO1153" s="16"/>
      <c r="AP1153" s="16"/>
    </row>
    <row r="1154" spans="1:42" s="18" customFormat="1" ht="15.75" customHeight="1">
      <c r="A1154" s="63" t="s">
        <v>1084</v>
      </c>
      <c r="B1154" s="436" t="s">
        <v>1085</v>
      </c>
      <c r="C1154" s="437"/>
      <c r="D1154" s="25"/>
      <c r="E1154" s="331">
        <f t="shared" ref="E1154:N1154" si="117">SUM(E1155:E1173)</f>
        <v>11</v>
      </c>
      <c r="F1154" s="332">
        <f t="shared" si="117"/>
        <v>4173</v>
      </c>
      <c r="G1154" s="333">
        <f t="shared" si="117"/>
        <v>18858</v>
      </c>
      <c r="H1154" s="334">
        <f t="shared" si="117"/>
        <v>61</v>
      </c>
      <c r="I1154" s="364">
        <f t="shared" si="117"/>
        <v>3224</v>
      </c>
      <c r="J1154" s="332">
        <f t="shared" si="117"/>
        <v>14672</v>
      </c>
      <c r="K1154" s="332">
        <f t="shared" si="117"/>
        <v>0</v>
      </c>
      <c r="L1154" s="335">
        <f t="shared" si="117"/>
        <v>0</v>
      </c>
      <c r="M1154" s="364">
        <f t="shared" si="117"/>
        <v>3224</v>
      </c>
      <c r="N1154" s="335">
        <f t="shared" si="117"/>
        <v>14672</v>
      </c>
      <c r="O1154" s="36"/>
      <c r="P1154" s="51" t="s">
        <v>1500</v>
      </c>
      <c r="Q1154" s="36"/>
      <c r="R1154" s="36" t="str">
        <f t="shared" si="112"/>
        <v>P</v>
      </c>
      <c r="S1154" s="15"/>
      <c r="T1154" s="15"/>
      <c r="U1154" s="473"/>
      <c r="V1154" s="473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5"/>
      <c r="AG1154" s="15"/>
      <c r="AH1154" s="15"/>
      <c r="AI1154" s="15"/>
      <c r="AJ1154" s="15"/>
      <c r="AK1154" s="15"/>
      <c r="AL1154" s="15"/>
      <c r="AM1154" s="15"/>
      <c r="AN1154" s="15"/>
      <c r="AO1154" s="15"/>
      <c r="AP1154" s="15"/>
    </row>
    <row r="1155" spans="1:42" s="17" customFormat="1" ht="12.75" hidden="1" customHeight="1">
      <c r="A1155" s="63" t="s">
        <v>1087</v>
      </c>
      <c r="B1155" s="72"/>
      <c r="C1155" s="144" t="s">
        <v>1088</v>
      </c>
      <c r="D1155" s="46"/>
      <c r="E1155" s="264"/>
      <c r="F1155" s="265"/>
      <c r="G1155" s="266"/>
      <c r="H1155" s="267"/>
      <c r="I1155" s="268"/>
      <c r="J1155" s="265"/>
      <c r="K1155" s="265"/>
      <c r="L1155" s="269"/>
      <c r="M1155" s="268"/>
      <c r="N1155" s="269"/>
      <c r="O1155" s="36"/>
      <c r="P1155" s="51" t="s">
        <v>1474</v>
      </c>
      <c r="Q1155" s="36"/>
      <c r="R1155" s="36" t="str">
        <f t="shared" si="112"/>
        <v/>
      </c>
      <c r="S1155" s="15"/>
      <c r="T1155" s="15"/>
      <c r="U1155" s="473"/>
      <c r="V1155" s="473"/>
      <c r="W1155" s="15"/>
      <c r="X1155" s="15"/>
      <c r="Y1155" s="15"/>
      <c r="Z1155" s="15"/>
      <c r="AA1155" s="16"/>
      <c r="AB1155" s="16"/>
      <c r="AC1155" s="16"/>
      <c r="AD1155" s="16"/>
      <c r="AE1155" s="16"/>
      <c r="AF1155" s="16"/>
      <c r="AG1155" s="16"/>
      <c r="AH1155" s="16"/>
      <c r="AI1155" s="16"/>
      <c r="AJ1155" s="16"/>
      <c r="AK1155" s="16"/>
      <c r="AL1155" s="16"/>
      <c r="AM1155" s="16"/>
      <c r="AN1155" s="16"/>
      <c r="AO1155" s="16"/>
      <c r="AP1155" s="16"/>
    </row>
    <row r="1156" spans="1:42" s="17" customFormat="1" ht="12.75" customHeight="1">
      <c r="A1156" s="63" t="s">
        <v>1089</v>
      </c>
      <c r="B1156" s="72"/>
      <c r="C1156" s="144" t="s">
        <v>1090</v>
      </c>
      <c r="D1156" s="46"/>
      <c r="E1156" s="264">
        <v>1</v>
      </c>
      <c r="F1156" s="265">
        <v>781</v>
      </c>
      <c r="G1156" s="266">
        <v>3905</v>
      </c>
      <c r="H1156" s="267">
        <v>3</v>
      </c>
      <c r="I1156" s="268">
        <v>781</v>
      </c>
      <c r="J1156" s="265">
        <v>3905</v>
      </c>
      <c r="K1156" s="265"/>
      <c r="L1156" s="269"/>
      <c r="M1156" s="268">
        <f t="shared" ref="M1156:N1171" si="118">I1156+K1156</f>
        <v>781</v>
      </c>
      <c r="N1156" s="269">
        <f t="shared" si="118"/>
        <v>3905</v>
      </c>
      <c r="O1156" s="36"/>
      <c r="P1156" s="51" t="s">
        <v>1474</v>
      </c>
      <c r="Q1156" s="36"/>
      <c r="R1156" s="36" t="str">
        <f t="shared" si="112"/>
        <v>M</v>
      </c>
      <c r="S1156" s="15"/>
      <c r="T1156" s="15"/>
      <c r="U1156" s="473"/>
      <c r="V1156" s="473"/>
      <c r="W1156" s="15"/>
      <c r="X1156" s="15"/>
      <c r="Y1156" s="15"/>
      <c r="Z1156" s="15"/>
      <c r="AA1156" s="16"/>
      <c r="AB1156" s="16"/>
      <c r="AC1156" s="16"/>
      <c r="AD1156" s="16"/>
      <c r="AE1156" s="16"/>
      <c r="AF1156" s="16"/>
      <c r="AG1156" s="16"/>
      <c r="AH1156" s="16"/>
      <c r="AI1156" s="16"/>
      <c r="AJ1156" s="16"/>
      <c r="AK1156" s="16"/>
      <c r="AL1156" s="16"/>
      <c r="AM1156" s="16"/>
      <c r="AN1156" s="16"/>
      <c r="AO1156" s="16"/>
      <c r="AP1156" s="16"/>
    </row>
    <row r="1157" spans="1:42" s="17" customFormat="1" ht="12.75" hidden="1" customHeight="1">
      <c r="A1157" s="63" t="s">
        <v>1091</v>
      </c>
      <c r="B1157" s="72"/>
      <c r="C1157" s="144" t="s">
        <v>1092</v>
      </c>
      <c r="D1157" s="46"/>
      <c r="E1157" s="264"/>
      <c r="F1157" s="265"/>
      <c r="G1157" s="266"/>
      <c r="H1157" s="267"/>
      <c r="I1157" s="268"/>
      <c r="J1157" s="265"/>
      <c r="K1157" s="265"/>
      <c r="L1157" s="269"/>
      <c r="M1157" s="268">
        <f t="shared" si="118"/>
        <v>0</v>
      </c>
      <c r="N1157" s="269">
        <f t="shared" si="118"/>
        <v>0</v>
      </c>
      <c r="O1157" s="36"/>
      <c r="P1157" s="51" t="s">
        <v>1474</v>
      </c>
      <c r="Q1157" s="36"/>
      <c r="R1157" s="36" t="str">
        <f t="shared" si="112"/>
        <v/>
      </c>
      <c r="S1157" s="15"/>
      <c r="T1157" s="15"/>
      <c r="U1157" s="473"/>
      <c r="V1157" s="473"/>
      <c r="W1157" s="15"/>
      <c r="X1157" s="15"/>
      <c r="Y1157" s="15"/>
      <c r="Z1157" s="15"/>
      <c r="AA1157" s="16"/>
      <c r="AB1157" s="16"/>
      <c r="AC1157" s="16"/>
      <c r="AD1157" s="16"/>
      <c r="AE1157" s="16"/>
      <c r="AF1157" s="16"/>
      <c r="AG1157" s="16"/>
      <c r="AH1157" s="16"/>
      <c r="AI1157" s="16"/>
      <c r="AJ1157" s="16"/>
      <c r="AK1157" s="16"/>
      <c r="AL1157" s="16"/>
      <c r="AM1157" s="16"/>
      <c r="AN1157" s="16"/>
      <c r="AO1157" s="16"/>
      <c r="AP1157" s="16"/>
    </row>
    <row r="1158" spans="1:42" s="17" customFormat="1" ht="12.75" customHeight="1">
      <c r="A1158" s="63" t="s">
        <v>1093</v>
      </c>
      <c r="B1158" s="72"/>
      <c r="C1158" s="144" t="s">
        <v>1094</v>
      </c>
      <c r="D1158" s="46"/>
      <c r="E1158" s="264">
        <v>1</v>
      </c>
      <c r="F1158" s="265">
        <v>134</v>
      </c>
      <c r="G1158" s="266">
        <v>673</v>
      </c>
      <c r="H1158" s="267">
        <v>1</v>
      </c>
      <c r="I1158" s="268">
        <v>134</v>
      </c>
      <c r="J1158" s="265">
        <v>673</v>
      </c>
      <c r="K1158" s="265"/>
      <c r="L1158" s="269"/>
      <c r="M1158" s="268">
        <f t="shared" si="118"/>
        <v>134</v>
      </c>
      <c r="N1158" s="269">
        <f t="shared" si="118"/>
        <v>673</v>
      </c>
      <c r="O1158" s="36"/>
      <c r="P1158" s="51" t="s">
        <v>1474</v>
      </c>
      <c r="Q1158" s="36"/>
      <c r="R1158" s="36" t="str">
        <f t="shared" si="112"/>
        <v>M</v>
      </c>
      <c r="S1158" s="15"/>
      <c r="T1158" s="15"/>
      <c r="U1158" s="473"/>
      <c r="V1158" s="473"/>
      <c r="W1158" s="15"/>
      <c r="X1158" s="15"/>
      <c r="Y1158" s="15"/>
      <c r="Z1158" s="15"/>
      <c r="AA1158" s="16"/>
      <c r="AB1158" s="16"/>
      <c r="AC1158" s="16"/>
      <c r="AD1158" s="16"/>
      <c r="AE1158" s="16"/>
      <c r="AF1158" s="16"/>
      <c r="AG1158" s="16"/>
      <c r="AH1158" s="16"/>
      <c r="AI1158" s="16"/>
      <c r="AJ1158" s="16"/>
      <c r="AK1158" s="16"/>
      <c r="AL1158" s="16"/>
      <c r="AM1158" s="16"/>
      <c r="AN1158" s="16"/>
      <c r="AO1158" s="16"/>
      <c r="AP1158" s="16"/>
    </row>
    <row r="1159" spans="1:42" s="17" customFormat="1" ht="12.75" hidden="1" customHeight="1">
      <c r="A1159" s="63" t="s">
        <v>1095</v>
      </c>
      <c r="B1159" s="72"/>
      <c r="C1159" s="144" t="s">
        <v>1096</v>
      </c>
      <c r="D1159" s="46"/>
      <c r="E1159" s="264"/>
      <c r="F1159" s="265"/>
      <c r="G1159" s="266"/>
      <c r="H1159" s="267"/>
      <c r="I1159" s="268"/>
      <c r="J1159" s="265"/>
      <c r="K1159" s="265"/>
      <c r="L1159" s="269"/>
      <c r="M1159" s="268">
        <f t="shared" si="118"/>
        <v>0</v>
      </c>
      <c r="N1159" s="269">
        <f t="shared" si="118"/>
        <v>0</v>
      </c>
      <c r="O1159" s="36"/>
      <c r="P1159" s="51" t="s">
        <v>1474</v>
      </c>
      <c r="Q1159" s="36"/>
      <c r="R1159" s="36" t="str">
        <f t="shared" si="112"/>
        <v/>
      </c>
      <c r="S1159" s="15"/>
      <c r="T1159" s="15"/>
      <c r="U1159" s="473"/>
      <c r="V1159" s="473"/>
      <c r="W1159" s="15"/>
      <c r="X1159" s="15"/>
      <c r="Y1159" s="15"/>
      <c r="Z1159" s="15"/>
      <c r="AA1159" s="16"/>
      <c r="AB1159" s="16"/>
      <c r="AC1159" s="16"/>
      <c r="AD1159" s="16"/>
      <c r="AE1159" s="16"/>
      <c r="AF1159" s="16"/>
      <c r="AG1159" s="16"/>
      <c r="AH1159" s="16"/>
      <c r="AI1159" s="16"/>
      <c r="AJ1159" s="16"/>
      <c r="AK1159" s="16"/>
      <c r="AL1159" s="16"/>
      <c r="AM1159" s="16"/>
      <c r="AN1159" s="16"/>
      <c r="AO1159" s="16"/>
      <c r="AP1159" s="16"/>
    </row>
    <row r="1160" spans="1:42" s="17" customFormat="1" ht="12.75" hidden="1" customHeight="1">
      <c r="A1160" s="63" t="s">
        <v>1097</v>
      </c>
      <c r="B1160" s="72"/>
      <c r="C1160" s="144" t="s">
        <v>737</v>
      </c>
      <c r="D1160" s="46"/>
      <c r="E1160" s="264"/>
      <c r="F1160" s="265"/>
      <c r="G1160" s="266"/>
      <c r="H1160" s="267"/>
      <c r="I1160" s="268"/>
      <c r="J1160" s="265"/>
      <c r="K1160" s="265"/>
      <c r="L1160" s="269"/>
      <c r="M1160" s="268">
        <f t="shared" si="118"/>
        <v>0</v>
      </c>
      <c r="N1160" s="269">
        <f t="shared" si="118"/>
        <v>0</v>
      </c>
      <c r="O1160" s="36"/>
      <c r="P1160" s="51" t="s">
        <v>1474</v>
      </c>
      <c r="Q1160" s="36"/>
      <c r="R1160" s="36" t="str">
        <f t="shared" si="112"/>
        <v/>
      </c>
      <c r="S1160" s="15"/>
      <c r="T1160" s="15"/>
      <c r="U1160" s="473"/>
      <c r="V1160" s="473"/>
      <c r="W1160" s="15"/>
      <c r="X1160" s="15"/>
      <c r="Y1160" s="15"/>
      <c r="Z1160" s="15"/>
      <c r="AA1160" s="16"/>
      <c r="AB1160" s="16"/>
      <c r="AC1160" s="16"/>
      <c r="AD1160" s="16"/>
      <c r="AE1160" s="16"/>
      <c r="AF1160" s="16"/>
      <c r="AG1160" s="16"/>
      <c r="AH1160" s="16"/>
      <c r="AI1160" s="16"/>
      <c r="AJ1160" s="16"/>
      <c r="AK1160" s="16"/>
      <c r="AL1160" s="16"/>
      <c r="AM1160" s="16"/>
      <c r="AN1160" s="16"/>
      <c r="AO1160" s="16"/>
      <c r="AP1160" s="16"/>
    </row>
    <row r="1161" spans="1:42" s="17" customFormat="1" ht="12.75" hidden="1" customHeight="1">
      <c r="A1161" s="63" t="s">
        <v>1117</v>
      </c>
      <c r="B1161" s="72"/>
      <c r="C1161" s="144" t="s">
        <v>1118</v>
      </c>
      <c r="D1161" s="46"/>
      <c r="E1161" s="264"/>
      <c r="F1161" s="265"/>
      <c r="G1161" s="266"/>
      <c r="H1161" s="267"/>
      <c r="I1161" s="268"/>
      <c r="J1161" s="265"/>
      <c r="K1161" s="265"/>
      <c r="L1161" s="269"/>
      <c r="M1161" s="268">
        <f t="shared" si="118"/>
        <v>0</v>
      </c>
      <c r="N1161" s="269">
        <f t="shared" si="118"/>
        <v>0</v>
      </c>
      <c r="O1161" s="36"/>
      <c r="P1161" s="51" t="s">
        <v>1474</v>
      </c>
      <c r="Q1161" s="36"/>
      <c r="R1161" s="36" t="str">
        <f t="shared" si="112"/>
        <v/>
      </c>
      <c r="S1161" s="15"/>
      <c r="T1161" s="15"/>
      <c r="U1161" s="473"/>
      <c r="V1161" s="473"/>
      <c r="W1161" s="15"/>
      <c r="X1161" s="15"/>
      <c r="Y1161" s="15"/>
      <c r="Z1161" s="15"/>
      <c r="AA1161" s="16"/>
      <c r="AB1161" s="16"/>
      <c r="AC1161" s="16"/>
      <c r="AD1161" s="16"/>
      <c r="AE1161" s="16"/>
      <c r="AF1161" s="16"/>
      <c r="AG1161" s="16"/>
      <c r="AH1161" s="16"/>
      <c r="AI1161" s="16"/>
      <c r="AJ1161" s="16"/>
      <c r="AK1161" s="16"/>
      <c r="AL1161" s="16"/>
      <c r="AM1161" s="16"/>
      <c r="AN1161" s="16"/>
      <c r="AO1161" s="16"/>
      <c r="AP1161" s="16"/>
    </row>
    <row r="1162" spans="1:42" s="17" customFormat="1" ht="12.75" hidden="1" customHeight="1">
      <c r="A1162" s="63" t="s">
        <v>1086</v>
      </c>
      <c r="B1162" s="72"/>
      <c r="C1162" s="73" t="s">
        <v>110</v>
      </c>
      <c r="D1162" s="46"/>
      <c r="E1162" s="264"/>
      <c r="F1162" s="265"/>
      <c r="G1162" s="266"/>
      <c r="H1162" s="267"/>
      <c r="I1162" s="268"/>
      <c r="J1162" s="265"/>
      <c r="K1162" s="265"/>
      <c r="L1162" s="269"/>
      <c r="M1162" s="268">
        <f t="shared" si="118"/>
        <v>0</v>
      </c>
      <c r="N1162" s="269">
        <f t="shared" si="118"/>
        <v>0</v>
      </c>
      <c r="O1162" s="36"/>
      <c r="P1162" s="51" t="s">
        <v>1473</v>
      </c>
      <c r="Q1162" s="36"/>
      <c r="R1162" s="36" t="str">
        <f t="shared" si="112"/>
        <v/>
      </c>
      <c r="S1162" s="15"/>
      <c r="T1162" s="15"/>
      <c r="U1162" s="473"/>
      <c r="V1162" s="473"/>
      <c r="W1162" s="15"/>
      <c r="X1162" s="15"/>
      <c r="Y1162" s="15"/>
      <c r="Z1162" s="15"/>
      <c r="AA1162" s="16"/>
      <c r="AB1162" s="16"/>
      <c r="AC1162" s="16"/>
      <c r="AD1162" s="16"/>
      <c r="AE1162" s="16"/>
      <c r="AF1162" s="16"/>
      <c r="AG1162" s="16"/>
      <c r="AH1162" s="16"/>
      <c r="AI1162" s="16"/>
      <c r="AJ1162" s="16"/>
      <c r="AK1162" s="16"/>
      <c r="AL1162" s="16"/>
      <c r="AM1162" s="16"/>
      <c r="AN1162" s="16"/>
      <c r="AO1162" s="16"/>
      <c r="AP1162" s="16"/>
    </row>
    <row r="1163" spans="1:42" s="17" customFormat="1" ht="12.75" customHeight="1">
      <c r="A1163" s="63" t="s">
        <v>1098</v>
      </c>
      <c r="B1163" s="72"/>
      <c r="C1163" s="144" t="s">
        <v>1099</v>
      </c>
      <c r="D1163" s="46"/>
      <c r="E1163" s="264">
        <v>1</v>
      </c>
      <c r="F1163" s="265">
        <v>529</v>
      </c>
      <c r="G1163" s="266">
        <v>2645</v>
      </c>
      <c r="H1163" s="267">
        <v>1</v>
      </c>
      <c r="I1163" s="268">
        <v>529</v>
      </c>
      <c r="J1163" s="265">
        <v>2645</v>
      </c>
      <c r="K1163" s="265"/>
      <c r="L1163" s="269"/>
      <c r="M1163" s="268">
        <f t="shared" si="118"/>
        <v>529</v>
      </c>
      <c r="N1163" s="269">
        <f t="shared" si="118"/>
        <v>2645</v>
      </c>
      <c r="O1163" s="36"/>
      <c r="P1163" s="51" t="s">
        <v>1474</v>
      </c>
      <c r="Q1163" s="36"/>
      <c r="R1163" s="36" t="str">
        <f t="shared" si="112"/>
        <v>M</v>
      </c>
      <c r="S1163" s="15"/>
      <c r="T1163" s="15"/>
      <c r="U1163" s="473"/>
      <c r="V1163" s="473"/>
      <c r="W1163" s="15"/>
      <c r="X1163" s="15"/>
      <c r="Y1163" s="15"/>
      <c r="Z1163" s="15"/>
      <c r="AA1163" s="16"/>
      <c r="AB1163" s="16"/>
      <c r="AC1163" s="16"/>
      <c r="AD1163" s="16"/>
      <c r="AE1163" s="16"/>
      <c r="AF1163" s="16"/>
      <c r="AG1163" s="16"/>
      <c r="AH1163" s="16"/>
      <c r="AI1163" s="16"/>
      <c r="AJ1163" s="16"/>
      <c r="AK1163" s="16"/>
      <c r="AL1163" s="16"/>
      <c r="AM1163" s="16"/>
      <c r="AN1163" s="16"/>
      <c r="AO1163" s="16"/>
      <c r="AP1163" s="16"/>
    </row>
    <row r="1164" spans="1:42" s="17" customFormat="1" ht="12.75" customHeight="1">
      <c r="A1164" s="63" t="s">
        <v>1100</v>
      </c>
      <c r="B1164" s="72"/>
      <c r="C1164" s="144" t="s">
        <v>1101</v>
      </c>
      <c r="D1164" s="46"/>
      <c r="E1164" s="264">
        <v>1</v>
      </c>
      <c r="F1164" s="265">
        <v>278</v>
      </c>
      <c r="G1164" s="266">
        <v>1189</v>
      </c>
      <c r="H1164" s="267">
        <v>22</v>
      </c>
      <c r="I1164" s="268">
        <v>278</v>
      </c>
      <c r="J1164" s="265">
        <v>1189</v>
      </c>
      <c r="K1164" s="265"/>
      <c r="L1164" s="269"/>
      <c r="M1164" s="268">
        <f t="shared" si="118"/>
        <v>278</v>
      </c>
      <c r="N1164" s="269">
        <f t="shared" si="118"/>
        <v>1189</v>
      </c>
      <c r="O1164" s="36"/>
      <c r="P1164" s="51" t="s">
        <v>1474</v>
      </c>
      <c r="Q1164" s="36"/>
      <c r="R1164" s="36" t="str">
        <f t="shared" si="112"/>
        <v>M</v>
      </c>
      <c r="S1164" s="15"/>
      <c r="T1164" s="15"/>
      <c r="U1164" s="473"/>
      <c r="V1164" s="473"/>
      <c r="W1164" s="15"/>
      <c r="X1164" s="15"/>
      <c r="Y1164" s="15"/>
      <c r="Z1164" s="15"/>
      <c r="AA1164" s="16"/>
      <c r="AB1164" s="16"/>
      <c r="AC1164" s="16"/>
      <c r="AD1164" s="16"/>
      <c r="AE1164" s="16"/>
      <c r="AF1164" s="16"/>
      <c r="AG1164" s="16"/>
      <c r="AH1164" s="16"/>
      <c r="AI1164" s="16"/>
      <c r="AJ1164" s="16"/>
      <c r="AK1164" s="16"/>
      <c r="AL1164" s="16"/>
      <c r="AM1164" s="16"/>
      <c r="AN1164" s="16"/>
      <c r="AO1164" s="16"/>
      <c r="AP1164" s="16"/>
    </row>
    <row r="1165" spans="1:42" s="17" customFormat="1" ht="12.75" hidden="1" customHeight="1">
      <c r="A1165" s="63" t="s">
        <v>1102</v>
      </c>
      <c r="B1165" s="72"/>
      <c r="C1165" s="144" t="s">
        <v>2372</v>
      </c>
      <c r="D1165" s="46"/>
      <c r="E1165" s="264"/>
      <c r="F1165" s="265"/>
      <c r="G1165" s="266"/>
      <c r="H1165" s="267"/>
      <c r="I1165" s="268"/>
      <c r="J1165" s="265"/>
      <c r="K1165" s="265"/>
      <c r="L1165" s="269"/>
      <c r="M1165" s="268">
        <f t="shared" si="118"/>
        <v>0</v>
      </c>
      <c r="N1165" s="269">
        <f t="shared" si="118"/>
        <v>0</v>
      </c>
      <c r="O1165" s="36"/>
      <c r="P1165" s="51" t="s">
        <v>1474</v>
      </c>
      <c r="Q1165" s="36"/>
      <c r="R1165" s="36" t="str">
        <f t="shared" si="112"/>
        <v/>
      </c>
      <c r="S1165" s="15"/>
      <c r="T1165" s="15"/>
      <c r="U1165" s="473"/>
      <c r="V1165" s="473"/>
      <c r="W1165" s="15"/>
      <c r="X1165" s="15"/>
      <c r="Y1165" s="15"/>
      <c r="Z1165" s="15"/>
      <c r="AA1165" s="16"/>
      <c r="AB1165" s="16"/>
      <c r="AC1165" s="16"/>
      <c r="AD1165" s="16"/>
      <c r="AE1165" s="16"/>
      <c r="AF1165" s="16"/>
      <c r="AG1165" s="16"/>
      <c r="AH1165" s="16"/>
      <c r="AI1165" s="16"/>
      <c r="AJ1165" s="16"/>
      <c r="AK1165" s="16"/>
      <c r="AL1165" s="16"/>
      <c r="AM1165" s="16"/>
      <c r="AN1165" s="16"/>
      <c r="AO1165" s="16"/>
      <c r="AP1165" s="16"/>
    </row>
    <row r="1166" spans="1:42" s="17" customFormat="1" ht="12.75" customHeight="1">
      <c r="A1166" s="63" t="s">
        <v>1103</v>
      </c>
      <c r="B1166" s="72"/>
      <c r="C1166" s="144" t="s">
        <v>1104</v>
      </c>
      <c r="D1166" s="46"/>
      <c r="E1166" s="264">
        <v>1</v>
      </c>
      <c r="F1166" s="265">
        <v>295</v>
      </c>
      <c r="G1166" s="266">
        <v>869</v>
      </c>
      <c r="H1166" s="267">
        <v>1</v>
      </c>
      <c r="I1166" s="268">
        <v>295</v>
      </c>
      <c r="J1166" s="265">
        <v>869</v>
      </c>
      <c r="K1166" s="265"/>
      <c r="L1166" s="269"/>
      <c r="M1166" s="268">
        <f t="shared" si="118"/>
        <v>295</v>
      </c>
      <c r="N1166" s="269">
        <f t="shared" si="118"/>
        <v>869</v>
      </c>
      <c r="O1166" s="36"/>
      <c r="P1166" s="51" t="s">
        <v>1474</v>
      </c>
      <c r="Q1166" s="36"/>
      <c r="R1166" s="36" t="str">
        <f t="shared" ref="R1166:R1229" si="119">IF(SUM(E1166:N1166)=0,"",P1166)</f>
        <v>M</v>
      </c>
      <c r="S1166" s="15"/>
      <c r="T1166" s="15"/>
      <c r="U1166" s="473"/>
      <c r="V1166" s="473"/>
      <c r="W1166" s="15"/>
      <c r="X1166" s="15"/>
      <c r="Y1166" s="15"/>
      <c r="Z1166" s="15"/>
      <c r="AA1166" s="16"/>
      <c r="AB1166" s="16"/>
      <c r="AC1166" s="16"/>
      <c r="AD1166" s="16"/>
      <c r="AE1166" s="16"/>
      <c r="AF1166" s="16"/>
      <c r="AG1166" s="16"/>
      <c r="AH1166" s="16"/>
      <c r="AI1166" s="16"/>
      <c r="AJ1166" s="16"/>
      <c r="AK1166" s="16"/>
      <c r="AL1166" s="16"/>
      <c r="AM1166" s="16"/>
      <c r="AN1166" s="16"/>
      <c r="AO1166" s="16"/>
      <c r="AP1166" s="16"/>
    </row>
    <row r="1167" spans="1:42" s="17" customFormat="1" ht="12.75" hidden="1" customHeight="1">
      <c r="A1167" s="63" t="s">
        <v>1105</v>
      </c>
      <c r="B1167" s="72"/>
      <c r="C1167" s="144" t="s">
        <v>1106</v>
      </c>
      <c r="D1167" s="46"/>
      <c r="E1167" s="264"/>
      <c r="F1167" s="265"/>
      <c r="G1167" s="266"/>
      <c r="H1167" s="267"/>
      <c r="I1167" s="268"/>
      <c r="J1167" s="265"/>
      <c r="K1167" s="265"/>
      <c r="L1167" s="269"/>
      <c r="M1167" s="268">
        <f t="shared" si="118"/>
        <v>0</v>
      </c>
      <c r="N1167" s="269">
        <f t="shared" si="118"/>
        <v>0</v>
      </c>
      <c r="O1167" s="36"/>
      <c r="P1167" s="51" t="s">
        <v>1474</v>
      </c>
      <c r="Q1167" s="36"/>
      <c r="R1167" s="36" t="str">
        <f t="shared" si="119"/>
        <v/>
      </c>
      <c r="S1167" s="15"/>
      <c r="T1167" s="15"/>
      <c r="U1167" s="473"/>
      <c r="V1167" s="473"/>
      <c r="W1167" s="15"/>
      <c r="X1167" s="15"/>
      <c r="Y1167" s="15"/>
      <c r="Z1167" s="15"/>
      <c r="AA1167" s="16"/>
      <c r="AB1167" s="16"/>
      <c r="AC1167" s="16"/>
      <c r="AD1167" s="16"/>
      <c r="AE1167" s="16"/>
      <c r="AF1167" s="16"/>
      <c r="AG1167" s="16"/>
      <c r="AH1167" s="16"/>
      <c r="AI1167" s="16"/>
      <c r="AJ1167" s="16"/>
      <c r="AK1167" s="16"/>
      <c r="AL1167" s="16"/>
      <c r="AM1167" s="16"/>
      <c r="AN1167" s="16"/>
      <c r="AO1167" s="16"/>
      <c r="AP1167" s="16"/>
    </row>
    <row r="1168" spans="1:42" s="17" customFormat="1" ht="12.75" customHeight="1">
      <c r="A1168" s="63" t="s">
        <v>1107</v>
      </c>
      <c r="B1168" s="72"/>
      <c r="C1168" s="144" t="s">
        <v>763</v>
      </c>
      <c r="D1168" s="46"/>
      <c r="E1168" s="264">
        <v>1</v>
      </c>
      <c r="F1168" s="265">
        <v>76</v>
      </c>
      <c r="G1168" s="266">
        <v>380</v>
      </c>
      <c r="H1168" s="267"/>
      <c r="I1168" s="268"/>
      <c r="J1168" s="265"/>
      <c r="K1168" s="265"/>
      <c r="L1168" s="269"/>
      <c r="M1168" s="268">
        <f t="shared" si="118"/>
        <v>0</v>
      </c>
      <c r="N1168" s="269">
        <f t="shared" si="118"/>
        <v>0</v>
      </c>
      <c r="O1168" s="36"/>
      <c r="P1168" s="51" t="s">
        <v>1474</v>
      </c>
      <c r="Q1168" s="36"/>
      <c r="R1168" s="36" t="str">
        <f t="shared" si="119"/>
        <v>M</v>
      </c>
      <c r="S1168" s="15"/>
      <c r="T1168" s="15"/>
      <c r="U1168" s="473"/>
      <c r="V1168" s="473"/>
      <c r="W1168" s="15"/>
      <c r="X1168" s="15"/>
      <c r="Y1168" s="15"/>
      <c r="Z1168" s="15"/>
      <c r="AA1168" s="16"/>
      <c r="AB1168" s="16"/>
      <c r="AC1168" s="16"/>
      <c r="AD1168" s="16"/>
      <c r="AE1168" s="16"/>
      <c r="AF1168" s="16"/>
      <c r="AG1168" s="16"/>
      <c r="AH1168" s="16"/>
      <c r="AI1168" s="16"/>
      <c r="AJ1168" s="16"/>
      <c r="AK1168" s="16"/>
      <c r="AL1168" s="16"/>
      <c r="AM1168" s="16"/>
      <c r="AN1168" s="16"/>
      <c r="AO1168" s="16"/>
      <c r="AP1168" s="16"/>
    </row>
    <row r="1169" spans="1:42" s="17" customFormat="1" ht="12.75" customHeight="1">
      <c r="A1169" s="63" t="s">
        <v>1108</v>
      </c>
      <c r="B1169" s="72"/>
      <c r="C1169" s="144" t="s">
        <v>1109</v>
      </c>
      <c r="D1169" s="46"/>
      <c r="E1169" s="264">
        <v>1</v>
      </c>
      <c r="F1169" s="265">
        <v>270</v>
      </c>
      <c r="G1169" s="266">
        <v>1145</v>
      </c>
      <c r="H1169" s="267">
        <v>12</v>
      </c>
      <c r="I1169" s="268">
        <v>270</v>
      </c>
      <c r="J1169" s="265">
        <v>1145</v>
      </c>
      <c r="K1169" s="265"/>
      <c r="L1169" s="269"/>
      <c r="M1169" s="268">
        <f t="shared" si="118"/>
        <v>270</v>
      </c>
      <c r="N1169" s="269">
        <f t="shared" si="118"/>
        <v>1145</v>
      </c>
      <c r="O1169" s="36"/>
      <c r="P1169" s="51" t="s">
        <v>1474</v>
      </c>
      <c r="Q1169" s="36"/>
      <c r="R1169" s="36" t="str">
        <f t="shared" si="119"/>
        <v>M</v>
      </c>
      <c r="S1169" s="15"/>
      <c r="T1169" s="15"/>
      <c r="U1169" s="473"/>
      <c r="V1169" s="473"/>
      <c r="W1169" s="15"/>
      <c r="X1169" s="15"/>
      <c r="Y1169" s="15"/>
      <c r="Z1169" s="15"/>
      <c r="AA1169" s="16"/>
      <c r="AB1169" s="16"/>
      <c r="AC1169" s="16"/>
      <c r="AD1169" s="16"/>
      <c r="AE1169" s="16"/>
      <c r="AF1169" s="16"/>
      <c r="AG1169" s="16"/>
      <c r="AH1169" s="16"/>
      <c r="AI1169" s="16"/>
      <c r="AJ1169" s="16"/>
      <c r="AK1169" s="16"/>
      <c r="AL1169" s="16"/>
      <c r="AM1169" s="16"/>
      <c r="AN1169" s="16"/>
      <c r="AO1169" s="16"/>
      <c r="AP1169" s="16"/>
    </row>
    <row r="1170" spans="1:42" s="17" customFormat="1" ht="12.75" customHeight="1">
      <c r="A1170" s="63" t="s">
        <v>1110</v>
      </c>
      <c r="B1170" s="72"/>
      <c r="C1170" s="144" t="s">
        <v>1111</v>
      </c>
      <c r="D1170" s="46"/>
      <c r="E1170" s="264">
        <v>1</v>
      </c>
      <c r="F1170" s="265">
        <v>96</v>
      </c>
      <c r="G1170" s="266">
        <v>480</v>
      </c>
      <c r="H1170" s="267">
        <v>1</v>
      </c>
      <c r="I1170" s="268">
        <v>96</v>
      </c>
      <c r="J1170" s="265">
        <v>480</v>
      </c>
      <c r="K1170" s="265"/>
      <c r="L1170" s="269"/>
      <c r="M1170" s="268">
        <f t="shared" si="118"/>
        <v>96</v>
      </c>
      <c r="N1170" s="269">
        <f t="shared" si="118"/>
        <v>480</v>
      </c>
      <c r="O1170" s="36"/>
      <c r="P1170" s="51" t="s">
        <v>1474</v>
      </c>
      <c r="Q1170" s="36"/>
      <c r="R1170" s="36" t="str">
        <f t="shared" si="119"/>
        <v>M</v>
      </c>
      <c r="S1170" s="15"/>
      <c r="T1170" s="15"/>
      <c r="U1170" s="473"/>
      <c r="V1170" s="473"/>
      <c r="W1170" s="15"/>
      <c r="X1170" s="15"/>
      <c r="Y1170" s="15"/>
      <c r="Z1170" s="15"/>
      <c r="AA1170" s="16"/>
      <c r="AB1170" s="16"/>
      <c r="AC1170" s="16"/>
      <c r="AD1170" s="16"/>
      <c r="AE1170" s="16"/>
      <c r="AF1170" s="16"/>
      <c r="AG1170" s="16"/>
      <c r="AH1170" s="16"/>
      <c r="AI1170" s="16"/>
      <c r="AJ1170" s="16"/>
      <c r="AK1170" s="16"/>
      <c r="AL1170" s="16"/>
      <c r="AM1170" s="16"/>
      <c r="AN1170" s="16"/>
      <c r="AO1170" s="16"/>
      <c r="AP1170" s="16"/>
    </row>
    <row r="1171" spans="1:42" s="17" customFormat="1" ht="12.75" customHeight="1">
      <c r="A1171" s="63" t="s">
        <v>1112</v>
      </c>
      <c r="B1171" s="72"/>
      <c r="C1171" s="144" t="s">
        <v>1113</v>
      </c>
      <c r="D1171" s="46"/>
      <c r="E1171" s="264">
        <v>1</v>
      </c>
      <c r="F1171" s="265">
        <v>455</v>
      </c>
      <c r="G1171" s="266">
        <v>1716</v>
      </c>
      <c r="H1171" s="267"/>
      <c r="I1171" s="268"/>
      <c r="J1171" s="265"/>
      <c r="K1171" s="265"/>
      <c r="L1171" s="269"/>
      <c r="M1171" s="268">
        <f t="shared" si="118"/>
        <v>0</v>
      </c>
      <c r="N1171" s="269">
        <f t="shared" si="118"/>
        <v>0</v>
      </c>
      <c r="O1171" s="36"/>
      <c r="P1171" s="51" t="s">
        <v>1474</v>
      </c>
      <c r="Q1171" s="36"/>
      <c r="R1171" s="36" t="str">
        <f t="shared" si="119"/>
        <v>M</v>
      </c>
      <c r="S1171" s="15"/>
      <c r="T1171" s="15"/>
      <c r="U1171" s="473"/>
      <c r="V1171" s="473"/>
      <c r="W1171" s="15"/>
      <c r="X1171" s="15"/>
      <c r="Y1171" s="15"/>
      <c r="Z1171" s="15"/>
      <c r="AA1171" s="16"/>
      <c r="AB1171" s="16"/>
      <c r="AC1171" s="16"/>
      <c r="AD1171" s="16"/>
      <c r="AE1171" s="16"/>
      <c r="AF1171" s="16"/>
      <c r="AG1171" s="16"/>
      <c r="AH1171" s="16"/>
      <c r="AI1171" s="16"/>
      <c r="AJ1171" s="16"/>
      <c r="AK1171" s="16"/>
      <c r="AL1171" s="16"/>
      <c r="AM1171" s="16"/>
      <c r="AN1171" s="16"/>
      <c r="AO1171" s="16"/>
      <c r="AP1171" s="16"/>
    </row>
    <row r="1172" spans="1:42" s="17" customFormat="1" ht="12.75" customHeight="1">
      <c r="A1172" s="63" t="s">
        <v>1114</v>
      </c>
      <c r="B1172" s="72"/>
      <c r="C1172" s="144" t="s">
        <v>771</v>
      </c>
      <c r="D1172" s="46"/>
      <c r="E1172" s="463">
        <v>1</v>
      </c>
      <c r="F1172" s="265">
        <v>841</v>
      </c>
      <c r="G1172" s="266">
        <v>3766</v>
      </c>
      <c r="H1172" s="267">
        <v>20</v>
      </c>
      <c r="I1172" s="268">
        <v>841</v>
      </c>
      <c r="J1172" s="265">
        <v>3766</v>
      </c>
      <c r="K1172" s="265"/>
      <c r="L1172" s="269"/>
      <c r="M1172" s="268">
        <f>I1172+K1172</f>
        <v>841</v>
      </c>
      <c r="N1172" s="269">
        <f>J1172+L1172</f>
        <v>3766</v>
      </c>
      <c r="O1172" s="36"/>
      <c r="P1172" s="51" t="s">
        <v>1474</v>
      </c>
      <c r="Q1172" s="36"/>
      <c r="R1172" s="36" t="str">
        <f t="shared" si="119"/>
        <v>M</v>
      </c>
      <c r="S1172" s="15"/>
      <c r="T1172" s="15"/>
      <c r="U1172" s="473"/>
      <c r="V1172" s="473"/>
      <c r="W1172" s="15"/>
      <c r="X1172" s="15"/>
      <c r="Y1172" s="15"/>
      <c r="Z1172" s="15"/>
      <c r="AA1172" s="16"/>
      <c r="AB1172" s="16"/>
      <c r="AC1172" s="16"/>
      <c r="AD1172" s="16"/>
      <c r="AE1172" s="16"/>
      <c r="AF1172" s="16"/>
      <c r="AG1172" s="16"/>
      <c r="AH1172" s="16"/>
      <c r="AI1172" s="16"/>
      <c r="AJ1172" s="16"/>
      <c r="AK1172" s="16"/>
      <c r="AL1172" s="16"/>
      <c r="AM1172" s="16"/>
      <c r="AN1172" s="16"/>
      <c r="AO1172" s="16"/>
      <c r="AP1172" s="16"/>
    </row>
    <row r="1173" spans="1:42" s="17" customFormat="1" ht="12.75" customHeight="1" thickBot="1">
      <c r="A1173" s="63" t="s">
        <v>1115</v>
      </c>
      <c r="B1173" s="74"/>
      <c r="C1173" s="167" t="s">
        <v>1116</v>
      </c>
      <c r="D1173" s="46"/>
      <c r="E1173" s="270">
        <v>1</v>
      </c>
      <c r="F1173" s="271">
        <v>418</v>
      </c>
      <c r="G1173" s="272">
        <v>2090</v>
      </c>
      <c r="H1173" s="273"/>
      <c r="I1173" s="274"/>
      <c r="J1173" s="271"/>
      <c r="K1173" s="271"/>
      <c r="L1173" s="275"/>
      <c r="M1173" s="268">
        <f>I1173+K1173</f>
        <v>0</v>
      </c>
      <c r="N1173" s="269">
        <f>J1173+L1173</f>
        <v>0</v>
      </c>
      <c r="O1173" s="36"/>
      <c r="P1173" s="51" t="s">
        <v>1474</v>
      </c>
      <c r="Q1173" s="36"/>
      <c r="R1173" s="36" t="str">
        <f t="shared" si="119"/>
        <v>M</v>
      </c>
      <c r="S1173" s="15"/>
      <c r="T1173" s="15"/>
      <c r="U1173" s="473"/>
      <c r="V1173" s="473"/>
      <c r="W1173" s="15"/>
      <c r="X1173" s="15"/>
      <c r="Y1173" s="15"/>
      <c r="Z1173" s="15"/>
      <c r="AA1173" s="16"/>
      <c r="AB1173" s="16"/>
      <c r="AC1173" s="16"/>
      <c r="AD1173" s="16"/>
      <c r="AE1173" s="16"/>
      <c r="AF1173" s="16"/>
      <c r="AG1173" s="16"/>
      <c r="AH1173" s="16"/>
      <c r="AI1173" s="16"/>
      <c r="AJ1173" s="16"/>
      <c r="AK1173" s="16"/>
      <c r="AL1173" s="16"/>
      <c r="AM1173" s="16"/>
      <c r="AN1173" s="16"/>
      <c r="AO1173" s="16"/>
      <c r="AP1173" s="16"/>
    </row>
    <row r="1174" spans="1:42" s="18" customFormat="1" ht="34.5" hidden="1" customHeight="1" thickBot="1">
      <c r="A1174" s="63" t="s">
        <v>1119</v>
      </c>
      <c r="B1174" s="905" t="s">
        <v>620</v>
      </c>
      <c r="C1174" s="906"/>
      <c r="D1174" s="47"/>
      <c r="E1174" s="276">
        <f t="shared" ref="E1174:N1174" si="120">SUM(E1175,E1176,E1204,E1233)</f>
        <v>0</v>
      </c>
      <c r="F1174" s="277">
        <f t="shared" si="120"/>
        <v>0</v>
      </c>
      <c r="G1174" s="278">
        <f t="shared" si="120"/>
        <v>0</v>
      </c>
      <c r="H1174" s="279">
        <f t="shared" si="120"/>
        <v>0</v>
      </c>
      <c r="I1174" s="280">
        <f t="shared" si="120"/>
        <v>0</v>
      </c>
      <c r="J1174" s="277">
        <f t="shared" si="120"/>
        <v>0</v>
      </c>
      <c r="K1174" s="277">
        <f t="shared" si="120"/>
        <v>0</v>
      </c>
      <c r="L1174" s="281">
        <f t="shared" si="120"/>
        <v>0</v>
      </c>
      <c r="M1174" s="256">
        <f t="shared" si="120"/>
        <v>0</v>
      </c>
      <c r="N1174" s="257">
        <f t="shared" si="120"/>
        <v>0</v>
      </c>
      <c r="O1174" s="36"/>
      <c r="P1174" s="51" t="s">
        <v>1499</v>
      </c>
      <c r="Q1174" s="36"/>
      <c r="R1174" s="36" t="str">
        <f t="shared" si="119"/>
        <v/>
      </c>
      <c r="S1174" s="15"/>
      <c r="T1174" s="15"/>
      <c r="U1174" s="473"/>
      <c r="V1174" s="476"/>
      <c r="W1174" s="15"/>
      <c r="X1174" s="15"/>
      <c r="Y1174" s="15"/>
      <c r="Z1174" s="15"/>
      <c r="AA1174" s="15"/>
      <c r="AB1174" s="15"/>
      <c r="AC1174" s="15"/>
      <c r="AD1174" s="15"/>
      <c r="AE1174" s="15"/>
      <c r="AF1174" s="15"/>
      <c r="AG1174" s="15"/>
      <c r="AH1174" s="15"/>
      <c r="AI1174" s="15"/>
      <c r="AJ1174" s="15"/>
      <c r="AK1174" s="15"/>
      <c r="AL1174" s="15"/>
      <c r="AM1174" s="15"/>
      <c r="AN1174" s="15"/>
      <c r="AO1174" s="15"/>
      <c r="AP1174" s="15"/>
    </row>
    <row r="1175" spans="1:42" s="17" customFormat="1" ht="12.75" hidden="1" customHeight="1" thickBot="1">
      <c r="A1175" s="63" t="s">
        <v>1120</v>
      </c>
      <c r="B1175" s="76"/>
      <c r="C1175" s="218" t="s">
        <v>1121</v>
      </c>
      <c r="D1175" s="46"/>
      <c r="E1175" s="258"/>
      <c r="F1175" s="259"/>
      <c r="G1175" s="260"/>
      <c r="H1175" s="261"/>
      <c r="I1175" s="262"/>
      <c r="J1175" s="259"/>
      <c r="K1175" s="259"/>
      <c r="L1175" s="263"/>
      <c r="M1175" s="262"/>
      <c r="N1175" s="263"/>
      <c r="O1175" s="36"/>
      <c r="P1175" s="51" t="s">
        <v>1473</v>
      </c>
      <c r="Q1175" s="36"/>
      <c r="R1175" s="36" t="str">
        <f t="shared" si="119"/>
        <v/>
      </c>
      <c r="S1175" s="15"/>
      <c r="T1175" s="15"/>
      <c r="U1175" s="473"/>
      <c r="V1175" s="473"/>
      <c r="W1175" s="15"/>
      <c r="X1175" s="15"/>
      <c r="Y1175" s="15"/>
      <c r="Z1175" s="15"/>
      <c r="AA1175" s="16"/>
      <c r="AB1175" s="16"/>
      <c r="AC1175" s="16"/>
      <c r="AD1175" s="16"/>
      <c r="AE1175" s="16"/>
      <c r="AF1175" s="16"/>
      <c r="AG1175" s="16"/>
      <c r="AH1175" s="16"/>
      <c r="AI1175" s="16"/>
      <c r="AJ1175" s="16"/>
      <c r="AK1175" s="16"/>
      <c r="AL1175" s="16"/>
      <c r="AM1175" s="16"/>
      <c r="AN1175" s="16"/>
      <c r="AO1175" s="16"/>
      <c r="AP1175" s="16"/>
    </row>
    <row r="1176" spans="1:42" s="18" customFormat="1" ht="15.75" hidden="1" customHeight="1">
      <c r="A1176" s="63" t="s">
        <v>1122</v>
      </c>
      <c r="B1176" s="436" t="s">
        <v>1123</v>
      </c>
      <c r="C1176" s="437"/>
      <c r="D1176" s="25"/>
      <c r="E1176" s="331">
        <f t="shared" ref="E1176:N1176" si="121">SUM(E1177:E1203)</f>
        <v>0</v>
      </c>
      <c r="F1176" s="332">
        <f t="shared" si="121"/>
        <v>0</v>
      </c>
      <c r="G1176" s="333">
        <f t="shared" si="121"/>
        <v>0</v>
      </c>
      <c r="H1176" s="334">
        <f t="shared" si="121"/>
        <v>0</v>
      </c>
      <c r="I1176" s="364">
        <f t="shared" si="121"/>
        <v>0</v>
      </c>
      <c r="J1176" s="332">
        <f t="shared" si="121"/>
        <v>0</v>
      </c>
      <c r="K1176" s="332">
        <f t="shared" si="121"/>
        <v>0</v>
      </c>
      <c r="L1176" s="335">
        <f t="shared" si="121"/>
        <v>0</v>
      </c>
      <c r="M1176" s="364">
        <f t="shared" si="121"/>
        <v>0</v>
      </c>
      <c r="N1176" s="335">
        <f t="shared" si="121"/>
        <v>0</v>
      </c>
      <c r="O1176" s="36"/>
      <c r="P1176" s="51" t="s">
        <v>1500</v>
      </c>
      <c r="Q1176" s="36"/>
      <c r="R1176" s="36" t="str">
        <f t="shared" si="119"/>
        <v/>
      </c>
      <c r="S1176" s="15"/>
      <c r="T1176" s="15"/>
      <c r="U1176" s="473"/>
      <c r="V1176" s="473"/>
      <c r="W1176" s="15"/>
      <c r="X1176" s="15"/>
      <c r="Y1176" s="15"/>
      <c r="Z1176" s="15"/>
      <c r="AA1176" s="15"/>
      <c r="AB1176" s="15"/>
      <c r="AC1176" s="15"/>
      <c r="AD1176" s="15"/>
      <c r="AE1176" s="15"/>
      <c r="AF1176" s="15"/>
      <c r="AG1176" s="15"/>
      <c r="AH1176" s="15"/>
      <c r="AI1176" s="15"/>
      <c r="AJ1176" s="15"/>
      <c r="AK1176" s="15"/>
      <c r="AL1176" s="15"/>
      <c r="AM1176" s="15"/>
      <c r="AN1176" s="15"/>
      <c r="AO1176" s="15"/>
      <c r="AP1176" s="15"/>
    </row>
    <row r="1177" spans="1:42" s="17" customFormat="1" ht="12.75" hidden="1" customHeight="1">
      <c r="A1177" s="63" t="s">
        <v>1161</v>
      </c>
      <c r="B1177" s="72"/>
      <c r="C1177" s="144" t="s">
        <v>1162</v>
      </c>
      <c r="D1177" s="46"/>
      <c r="E1177" s="264"/>
      <c r="F1177" s="265"/>
      <c r="G1177" s="266"/>
      <c r="H1177" s="267"/>
      <c r="I1177" s="268"/>
      <c r="J1177" s="265"/>
      <c r="K1177" s="265"/>
      <c r="L1177" s="269"/>
      <c r="M1177" s="268"/>
      <c r="N1177" s="269"/>
      <c r="O1177" s="36"/>
      <c r="P1177" s="51" t="s">
        <v>1474</v>
      </c>
      <c r="Q1177" s="36"/>
      <c r="R1177" s="36" t="str">
        <f t="shared" si="119"/>
        <v/>
      </c>
      <c r="S1177" s="15"/>
      <c r="T1177" s="15"/>
      <c r="U1177" s="473"/>
      <c r="V1177" s="473"/>
      <c r="W1177" s="15"/>
      <c r="X1177" s="15"/>
      <c r="Y1177" s="15"/>
      <c r="Z1177" s="15"/>
      <c r="AA1177" s="16"/>
      <c r="AB1177" s="16"/>
      <c r="AC1177" s="16"/>
      <c r="AD1177" s="16"/>
      <c r="AE1177" s="16"/>
      <c r="AF1177" s="16"/>
      <c r="AG1177" s="16"/>
      <c r="AH1177" s="16"/>
      <c r="AI1177" s="16"/>
      <c r="AJ1177" s="16"/>
      <c r="AK1177" s="16"/>
      <c r="AL1177" s="16"/>
      <c r="AM1177" s="16"/>
      <c r="AN1177" s="16"/>
      <c r="AO1177" s="16"/>
      <c r="AP1177" s="16"/>
    </row>
    <row r="1178" spans="1:42" s="17" customFormat="1" ht="12.75" hidden="1" customHeight="1">
      <c r="A1178" s="63" t="s">
        <v>1157</v>
      </c>
      <c r="B1178" s="72"/>
      <c r="C1178" s="144" t="s">
        <v>1158</v>
      </c>
      <c r="D1178" s="46"/>
      <c r="E1178" s="264"/>
      <c r="F1178" s="265"/>
      <c r="G1178" s="266"/>
      <c r="H1178" s="267"/>
      <c r="I1178" s="268"/>
      <c r="J1178" s="265"/>
      <c r="K1178" s="265"/>
      <c r="L1178" s="269"/>
      <c r="M1178" s="268"/>
      <c r="N1178" s="269"/>
      <c r="O1178" s="36"/>
      <c r="P1178" s="51" t="s">
        <v>1474</v>
      </c>
      <c r="Q1178" s="36"/>
      <c r="R1178" s="36" t="str">
        <f t="shared" si="119"/>
        <v/>
      </c>
      <c r="S1178" s="15"/>
      <c r="T1178" s="15"/>
      <c r="U1178" s="473"/>
      <c r="V1178" s="473"/>
      <c r="W1178" s="15"/>
      <c r="X1178" s="15"/>
      <c r="Y1178" s="15"/>
      <c r="Z1178" s="15"/>
      <c r="AA1178" s="16"/>
      <c r="AB1178" s="16"/>
      <c r="AC1178" s="16"/>
      <c r="AD1178" s="16"/>
      <c r="AE1178" s="16"/>
      <c r="AF1178" s="16"/>
      <c r="AG1178" s="16"/>
      <c r="AH1178" s="16"/>
      <c r="AI1178" s="16"/>
      <c r="AJ1178" s="16"/>
      <c r="AK1178" s="16"/>
      <c r="AL1178" s="16"/>
      <c r="AM1178" s="16"/>
      <c r="AN1178" s="16"/>
      <c r="AO1178" s="16"/>
      <c r="AP1178" s="16"/>
    </row>
    <row r="1179" spans="1:42" s="17" customFormat="1" ht="12.75" hidden="1" customHeight="1">
      <c r="A1179" s="63" t="s">
        <v>1124</v>
      </c>
      <c r="B1179" s="72"/>
      <c r="C1179" s="144" t="s">
        <v>1125</v>
      </c>
      <c r="D1179" s="46"/>
      <c r="E1179" s="264"/>
      <c r="F1179" s="265"/>
      <c r="G1179" s="266"/>
      <c r="H1179" s="267"/>
      <c r="I1179" s="268"/>
      <c r="J1179" s="265"/>
      <c r="K1179" s="265"/>
      <c r="L1179" s="269"/>
      <c r="M1179" s="268"/>
      <c r="N1179" s="269"/>
      <c r="O1179" s="36"/>
      <c r="P1179" s="51" t="s">
        <v>1473</v>
      </c>
      <c r="Q1179" s="36"/>
      <c r="R1179" s="36" t="str">
        <f t="shared" si="119"/>
        <v/>
      </c>
      <c r="S1179" s="15"/>
      <c r="T1179" s="15"/>
      <c r="U1179" s="473"/>
      <c r="V1179" s="473"/>
      <c r="W1179" s="15"/>
      <c r="X1179" s="15"/>
      <c r="Y1179" s="15"/>
      <c r="Z1179" s="15"/>
      <c r="AA1179" s="16"/>
      <c r="AB1179" s="16"/>
      <c r="AC1179" s="16"/>
      <c r="AD1179" s="16"/>
      <c r="AE1179" s="16"/>
      <c r="AF1179" s="16"/>
      <c r="AG1179" s="16"/>
      <c r="AH1179" s="16"/>
      <c r="AI1179" s="16"/>
      <c r="AJ1179" s="16"/>
      <c r="AK1179" s="16"/>
      <c r="AL1179" s="16"/>
      <c r="AM1179" s="16"/>
      <c r="AN1179" s="16"/>
      <c r="AO1179" s="16"/>
      <c r="AP1179" s="16"/>
    </row>
    <row r="1180" spans="1:42" s="17" customFormat="1" ht="12.75" hidden="1" customHeight="1">
      <c r="A1180" s="63" t="s">
        <v>1145</v>
      </c>
      <c r="B1180" s="72"/>
      <c r="C1180" s="73" t="s">
        <v>1261</v>
      </c>
      <c r="D1180" s="46"/>
      <c r="E1180" s="264"/>
      <c r="F1180" s="265"/>
      <c r="G1180" s="266"/>
      <c r="H1180" s="267"/>
      <c r="I1180" s="268"/>
      <c r="J1180" s="265"/>
      <c r="K1180" s="265"/>
      <c r="L1180" s="269"/>
      <c r="M1180" s="268"/>
      <c r="N1180" s="269"/>
      <c r="O1180" s="36"/>
      <c r="P1180" s="51" t="s">
        <v>1473</v>
      </c>
      <c r="Q1180" s="36"/>
      <c r="R1180" s="36" t="str">
        <f t="shared" si="119"/>
        <v/>
      </c>
      <c r="S1180" s="15"/>
      <c r="T1180" s="15"/>
      <c r="U1180" s="473"/>
      <c r="V1180" s="473"/>
      <c r="W1180" s="15"/>
      <c r="X1180" s="15"/>
      <c r="Y1180" s="15"/>
      <c r="Z1180" s="15"/>
      <c r="AA1180" s="16"/>
      <c r="AB1180" s="16"/>
      <c r="AC1180" s="16"/>
      <c r="AD1180" s="16"/>
      <c r="AE1180" s="16"/>
      <c r="AF1180" s="16"/>
      <c r="AG1180" s="16"/>
      <c r="AH1180" s="16"/>
      <c r="AI1180" s="16"/>
      <c r="AJ1180" s="16"/>
      <c r="AK1180" s="16"/>
      <c r="AL1180" s="16"/>
      <c r="AM1180" s="16"/>
      <c r="AN1180" s="16"/>
      <c r="AO1180" s="16"/>
      <c r="AP1180" s="16"/>
    </row>
    <row r="1181" spans="1:42" s="17" customFormat="1" ht="12.75" hidden="1" customHeight="1">
      <c r="A1181" s="63" t="s">
        <v>1159</v>
      </c>
      <c r="B1181" s="72"/>
      <c r="C1181" s="144" t="s">
        <v>1160</v>
      </c>
      <c r="D1181" s="46"/>
      <c r="E1181" s="264"/>
      <c r="F1181" s="265"/>
      <c r="G1181" s="266"/>
      <c r="H1181" s="267"/>
      <c r="I1181" s="268"/>
      <c r="J1181" s="265"/>
      <c r="K1181" s="265"/>
      <c r="L1181" s="269"/>
      <c r="M1181" s="268"/>
      <c r="N1181" s="269"/>
      <c r="O1181" s="36"/>
      <c r="P1181" s="51" t="s">
        <v>1474</v>
      </c>
      <c r="Q1181" s="36"/>
      <c r="R1181" s="36" t="str">
        <f t="shared" si="119"/>
        <v/>
      </c>
      <c r="S1181" s="15"/>
      <c r="T1181" s="15"/>
      <c r="U1181" s="473"/>
      <c r="V1181" s="473"/>
      <c r="W1181" s="15"/>
      <c r="X1181" s="15"/>
      <c r="Y1181" s="15"/>
      <c r="Z1181" s="15"/>
      <c r="AA1181" s="16"/>
      <c r="AB1181" s="16"/>
      <c r="AC1181" s="16"/>
      <c r="AD1181" s="16"/>
      <c r="AE1181" s="16"/>
      <c r="AF1181" s="16"/>
      <c r="AG1181" s="16"/>
      <c r="AH1181" s="16"/>
      <c r="AI1181" s="16"/>
      <c r="AJ1181" s="16"/>
      <c r="AK1181" s="16"/>
      <c r="AL1181" s="16"/>
      <c r="AM1181" s="16"/>
      <c r="AN1181" s="16"/>
      <c r="AO1181" s="16"/>
      <c r="AP1181" s="16"/>
    </row>
    <row r="1182" spans="1:42" s="17" customFormat="1" ht="12.75" hidden="1" customHeight="1">
      <c r="A1182" s="63" t="s">
        <v>1155</v>
      </c>
      <c r="B1182" s="72"/>
      <c r="C1182" s="144" t="s">
        <v>1156</v>
      </c>
      <c r="D1182" s="46"/>
      <c r="E1182" s="264"/>
      <c r="F1182" s="265"/>
      <c r="G1182" s="266"/>
      <c r="H1182" s="267"/>
      <c r="I1182" s="268"/>
      <c r="J1182" s="265"/>
      <c r="K1182" s="265"/>
      <c r="L1182" s="269"/>
      <c r="M1182" s="268"/>
      <c r="N1182" s="269"/>
      <c r="O1182" s="36"/>
      <c r="P1182" s="51" t="s">
        <v>1474</v>
      </c>
      <c r="Q1182" s="36"/>
      <c r="R1182" s="36" t="str">
        <f t="shared" si="119"/>
        <v/>
      </c>
      <c r="S1182" s="15"/>
      <c r="T1182" s="15"/>
      <c r="U1182" s="473"/>
      <c r="V1182" s="473"/>
      <c r="W1182" s="15"/>
      <c r="X1182" s="15"/>
      <c r="Y1182" s="15"/>
      <c r="Z1182" s="15"/>
      <c r="AA1182" s="16"/>
      <c r="AB1182" s="16"/>
      <c r="AC1182" s="16"/>
      <c r="AD1182" s="16"/>
      <c r="AE1182" s="16"/>
      <c r="AF1182" s="16"/>
      <c r="AG1182" s="16"/>
      <c r="AH1182" s="16"/>
      <c r="AI1182" s="16"/>
      <c r="AJ1182" s="16"/>
      <c r="AK1182" s="16"/>
      <c r="AL1182" s="16"/>
      <c r="AM1182" s="16"/>
      <c r="AN1182" s="16"/>
      <c r="AO1182" s="16"/>
      <c r="AP1182" s="16"/>
    </row>
    <row r="1183" spans="1:42" s="17" customFormat="1" ht="12.75" hidden="1" customHeight="1">
      <c r="A1183" s="63" t="s">
        <v>1153</v>
      </c>
      <c r="B1183" s="72"/>
      <c r="C1183" s="144" t="s">
        <v>1154</v>
      </c>
      <c r="D1183" s="46"/>
      <c r="E1183" s="264"/>
      <c r="F1183" s="265"/>
      <c r="G1183" s="266"/>
      <c r="H1183" s="267"/>
      <c r="I1183" s="268"/>
      <c r="J1183" s="265"/>
      <c r="K1183" s="265"/>
      <c r="L1183" s="269"/>
      <c r="M1183" s="268"/>
      <c r="N1183" s="269"/>
      <c r="O1183" s="36"/>
      <c r="P1183" s="51" t="s">
        <v>1474</v>
      </c>
      <c r="Q1183" s="36"/>
      <c r="R1183" s="36" t="str">
        <f t="shared" si="119"/>
        <v/>
      </c>
      <c r="S1183" s="15"/>
      <c r="T1183" s="15"/>
      <c r="U1183" s="473"/>
      <c r="V1183" s="473"/>
      <c r="W1183" s="15"/>
      <c r="X1183" s="15"/>
      <c r="Y1183" s="15"/>
      <c r="Z1183" s="15"/>
      <c r="AA1183" s="16"/>
      <c r="AB1183" s="16"/>
      <c r="AC1183" s="16"/>
      <c r="AD1183" s="16"/>
      <c r="AE1183" s="16"/>
      <c r="AF1183" s="16"/>
      <c r="AG1183" s="16"/>
      <c r="AH1183" s="16"/>
      <c r="AI1183" s="16"/>
      <c r="AJ1183" s="16"/>
      <c r="AK1183" s="16"/>
      <c r="AL1183" s="16"/>
      <c r="AM1183" s="16"/>
      <c r="AN1183" s="16"/>
      <c r="AO1183" s="16"/>
      <c r="AP1183" s="16"/>
    </row>
    <row r="1184" spans="1:42" s="17" customFormat="1" ht="12.75" hidden="1" customHeight="1">
      <c r="A1184" s="63" t="s">
        <v>1163</v>
      </c>
      <c r="B1184" s="72"/>
      <c r="C1184" s="144" t="s">
        <v>1164</v>
      </c>
      <c r="D1184" s="46"/>
      <c r="E1184" s="264"/>
      <c r="F1184" s="265"/>
      <c r="G1184" s="266"/>
      <c r="H1184" s="267"/>
      <c r="I1184" s="268"/>
      <c r="J1184" s="265"/>
      <c r="K1184" s="265"/>
      <c r="L1184" s="269"/>
      <c r="M1184" s="268"/>
      <c r="N1184" s="269"/>
      <c r="O1184" s="36"/>
      <c r="P1184" s="51" t="s">
        <v>1474</v>
      </c>
      <c r="Q1184" s="36"/>
      <c r="R1184" s="36" t="str">
        <f t="shared" si="119"/>
        <v/>
      </c>
      <c r="S1184" s="15"/>
      <c r="T1184" s="15"/>
      <c r="U1184" s="473"/>
      <c r="V1184" s="473"/>
      <c r="W1184" s="15"/>
      <c r="X1184" s="15"/>
      <c r="Y1184" s="15"/>
      <c r="Z1184" s="15"/>
      <c r="AA1184" s="16"/>
      <c r="AB1184" s="16"/>
      <c r="AC1184" s="16"/>
      <c r="AD1184" s="16"/>
      <c r="AE1184" s="16"/>
      <c r="AF1184" s="16"/>
      <c r="AG1184" s="16"/>
      <c r="AH1184" s="16"/>
      <c r="AI1184" s="16"/>
      <c r="AJ1184" s="16"/>
      <c r="AK1184" s="16"/>
      <c r="AL1184" s="16"/>
      <c r="AM1184" s="16"/>
      <c r="AN1184" s="16"/>
      <c r="AO1184" s="16"/>
      <c r="AP1184" s="16"/>
    </row>
    <row r="1185" spans="1:42" s="17" customFormat="1" ht="12.75" hidden="1" customHeight="1">
      <c r="A1185" s="63" t="s">
        <v>1165</v>
      </c>
      <c r="B1185" s="72"/>
      <c r="C1185" s="144" t="s">
        <v>1166</v>
      </c>
      <c r="D1185" s="46"/>
      <c r="E1185" s="264"/>
      <c r="F1185" s="265"/>
      <c r="G1185" s="266"/>
      <c r="H1185" s="267"/>
      <c r="I1185" s="268"/>
      <c r="J1185" s="265"/>
      <c r="K1185" s="265"/>
      <c r="L1185" s="269"/>
      <c r="M1185" s="268"/>
      <c r="N1185" s="269"/>
      <c r="O1185" s="36"/>
      <c r="P1185" s="51" t="s">
        <v>1474</v>
      </c>
      <c r="Q1185" s="36"/>
      <c r="R1185" s="36" t="str">
        <f t="shared" si="119"/>
        <v/>
      </c>
      <c r="S1185" s="15"/>
      <c r="T1185" s="15"/>
      <c r="U1185" s="473"/>
      <c r="V1185" s="473"/>
      <c r="W1185" s="15"/>
      <c r="X1185" s="15"/>
      <c r="Y1185" s="15"/>
      <c r="Z1185" s="15"/>
      <c r="AA1185" s="16"/>
      <c r="AB1185" s="16"/>
      <c r="AC1185" s="16"/>
      <c r="AD1185" s="16"/>
      <c r="AE1185" s="16"/>
      <c r="AF1185" s="16"/>
      <c r="AG1185" s="16"/>
      <c r="AH1185" s="16"/>
      <c r="AI1185" s="16"/>
      <c r="AJ1185" s="16"/>
      <c r="AK1185" s="16"/>
      <c r="AL1185" s="16"/>
      <c r="AM1185" s="16"/>
      <c r="AN1185" s="16"/>
      <c r="AO1185" s="16"/>
      <c r="AP1185" s="16"/>
    </row>
    <row r="1186" spans="1:42" s="17" customFormat="1" ht="12.75" hidden="1" customHeight="1">
      <c r="A1186" s="63" t="s">
        <v>1167</v>
      </c>
      <c r="B1186" s="72"/>
      <c r="C1186" s="144" t="s">
        <v>809</v>
      </c>
      <c r="D1186" s="46"/>
      <c r="E1186" s="264"/>
      <c r="F1186" s="265"/>
      <c r="G1186" s="266"/>
      <c r="H1186" s="267"/>
      <c r="I1186" s="268"/>
      <c r="J1186" s="265"/>
      <c r="K1186" s="265"/>
      <c r="L1186" s="269"/>
      <c r="M1186" s="268"/>
      <c r="N1186" s="269"/>
      <c r="O1186" s="36"/>
      <c r="P1186" s="51" t="s">
        <v>1474</v>
      </c>
      <c r="Q1186" s="36"/>
      <c r="R1186" s="36" t="str">
        <f t="shared" si="119"/>
        <v/>
      </c>
      <c r="S1186" s="15"/>
      <c r="T1186" s="15"/>
      <c r="U1186" s="473"/>
      <c r="V1186" s="473"/>
      <c r="W1186" s="15"/>
      <c r="X1186" s="15"/>
      <c r="Y1186" s="15"/>
      <c r="Z1186" s="15"/>
      <c r="AA1186" s="16"/>
      <c r="AB1186" s="16"/>
      <c r="AC1186" s="16"/>
      <c r="AD1186" s="16"/>
      <c r="AE1186" s="16"/>
      <c r="AF1186" s="16"/>
      <c r="AG1186" s="16"/>
      <c r="AH1186" s="16"/>
      <c r="AI1186" s="16"/>
      <c r="AJ1186" s="16"/>
      <c r="AK1186" s="16"/>
      <c r="AL1186" s="16"/>
      <c r="AM1186" s="16"/>
      <c r="AN1186" s="16"/>
      <c r="AO1186" s="16"/>
      <c r="AP1186" s="16"/>
    </row>
    <row r="1187" spans="1:42" s="17" customFormat="1" ht="12.75" hidden="1" customHeight="1">
      <c r="A1187" s="63" t="s">
        <v>1168</v>
      </c>
      <c r="B1187" s="72"/>
      <c r="C1187" s="144" t="s">
        <v>1169</v>
      </c>
      <c r="D1187" s="46"/>
      <c r="E1187" s="264"/>
      <c r="F1187" s="265"/>
      <c r="G1187" s="266"/>
      <c r="H1187" s="267"/>
      <c r="I1187" s="268"/>
      <c r="J1187" s="265"/>
      <c r="K1187" s="265"/>
      <c r="L1187" s="269"/>
      <c r="M1187" s="268"/>
      <c r="N1187" s="269"/>
      <c r="O1187" s="36"/>
      <c r="P1187" s="51" t="s">
        <v>1474</v>
      </c>
      <c r="Q1187" s="36"/>
      <c r="R1187" s="36" t="str">
        <f t="shared" si="119"/>
        <v/>
      </c>
      <c r="S1187" s="15"/>
      <c r="T1187" s="15"/>
      <c r="U1187" s="473"/>
      <c r="V1187" s="473"/>
      <c r="W1187" s="15"/>
      <c r="X1187" s="15"/>
      <c r="Y1187" s="15"/>
      <c r="Z1187" s="15"/>
      <c r="AA1187" s="16"/>
      <c r="AB1187" s="16"/>
      <c r="AC1187" s="16"/>
      <c r="AD1187" s="16"/>
      <c r="AE1187" s="16"/>
      <c r="AF1187" s="16"/>
      <c r="AG1187" s="16"/>
      <c r="AH1187" s="16"/>
      <c r="AI1187" s="16"/>
      <c r="AJ1187" s="16"/>
      <c r="AK1187" s="16"/>
      <c r="AL1187" s="16"/>
      <c r="AM1187" s="16"/>
      <c r="AN1187" s="16"/>
      <c r="AO1187" s="16"/>
      <c r="AP1187" s="16"/>
    </row>
    <row r="1188" spans="1:42" s="17" customFormat="1" ht="12.75" hidden="1" customHeight="1">
      <c r="A1188" s="63" t="s">
        <v>1170</v>
      </c>
      <c r="B1188" s="72"/>
      <c r="C1188" s="144" t="s">
        <v>1171</v>
      </c>
      <c r="D1188" s="46"/>
      <c r="E1188" s="264"/>
      <c r="F1188" s="265"/>
      <c r="G1188" s="266"/>
      <c r="H1188" s="267"/>
      <c r="I1188" s="268"/>
      <c r="J1188" s="265"/>
      <c r="K1188" s="265"/>
      <c r="L1188" s="269"/>
      <c r="M1188" s="268"/>
      <c r="N1188" s="269"/>
      <c r="O1188" s="36"/>
      <c r="P1188" s="51" t="s">
        <v>1474</v>
      </c>
      <c r="Q1188" s="36"/>
      <c r="R1188" s="36" t="str">
        <f t="shared" si="119"/>
        <v/>
      </c>
      <c r="S1188" s="15"/>
      <c r="T1188" s="15"/>
      <c r="U1188" s="473"/>
      <c r="V1188" s="473"/>
      <c r="W1188" s="15"/>
      <c r="X1188" s="15"/>
      <c r="Y1188" s="15"/>
      <c r="Z1188" s="15"/>
      <c r="AA1188" s="16"/>
      <c r="AB1188" s="16"/>
      <c r="AC1188" s="16"/>
      <c r="AD1188" s="16"/>
      <c r="AE1188" s="16"/>
      <c r="AF1188" s="16"/>
      <c r="AG1188" s="16"/>
      <c r="AH1188" s="16"/>
      <c r="AI1188" s="16"/>
      <c r="AJ1188" s="16"/>
      <c r="AK1188" s="16"/>
      <c r="AL1188" s="16"/>
      <c r="AM1188" s="16"/>
      <c r="AN1188" s="16"/>
      <c r="AO1188" s="16"/>
      <c r="AP1188" s="16"/>
    </row>
    <row r="1189" spans="1:42" s="17" customFormat="1" ht="12.75" hidden="1" customHeight="1">
      <c r="A1189" s="63" t="s">
        <v>1172</v>
      </c>
      <c r="B1189" s="72"/>
      <c r="C1189" s="144" t="s">
        <v>1173</v>
      </c>
      <c r="D1189" s="46"/>
      <c r="E1189" s="264"/>
      <c r="F1189" s="265"/>
      <c r="G1189" s="266"/>
      <c r="H1189" s="267"/>
      <c r="I1189" s="268"/>
      <c r="J1189" s="265"/>
      <c r="K1189" s="265"/>
      <c r="L1189" s="269"/>
      <c r="M1189" s="268"/>
      <c r="N1189" s="269"/>
      <c r="O1189" s="36"/>
      <c r="P1189" s="51" t="s">
        <v>1474</v>
      </c>
      <c r="Q1189" s="36"/>
      <c r="R1189" s="36" t="str">
        <f t="shared" si="119"/>
        <v/>
      </c>
      <c r="S1189" s="15"/>
      <c r="T1189" s="15"/>
      <c r="U1189" s="473"/>
      <c r="V1189" s="473"/>
      <c r="W1189" s="15"/>
      <c r="X1189" s="15"/>
      <c r="Y1189" s="15"/>
      <c r="Z1189" s="15"/>
      <c r="AA1189" s="16"/>
      <c r="AB1189" s="16"/>
      <c r="AC1189" s="16"/>
      <c r="AD1189" s="16"/>
      <c r="AE1189" s="16"/>
      <c r="AF1189" s="16"/>
      <c r="AG1189" s="16"/>
      <c r="AH1189" s="16"/>
      <c r="AI1189" s="16"/>
      <c r="AJ1189" s="16"/>
      <c r="AK1189" s="16"/>
      <c r="AL1189" s="16"/>
      <c r="AM1189" s="16"/>
      <c r="AN1189" s="16"/>
      <c r="AO1189" s="16"/>
      <c r="AP1189" s="16"/>
    </row>
    <row r="1190" spans="1:42" s="17" customFormat="1" ht="12.75" hidden="1" customHeight="1">
      <c r="A1190" s="63" t="s">
        <v>1174</v>
      </c>
      <c r="B1190" s="72"/>
      <c r="C1190" s="144" t="s">
        <v>1175</v>
      </c>
      <c r="D1190" s="46"/>
      <c r="E1190" s="264"/>
      <c r="F1190" s="265"/>
      <c r="G1190" s="266"/>
      <c r="H1190" s="267"/>
      <c r="I1190" s="268"/>
      <c r="J1190" s="265"/>
      <c r="K1190" s="265"/>
      <c r="L1190" s="269"/>
      <c r="M1190" s="268"/>
      <c r="N1190" s="269"/>
      <c r="O1190" s="36"/>
      <c r="P1190" s="51" t="s">
        <v>1474</v>
      </c>
      <c r="Q1190" s="36"/>
      <c r="R1190" s="36" t="str">
        <f t="shared" si="119"/>
        <v/>
      </c>
      <c r="S1190" s="15"/>
      <c r="T1190" s="15"/>
      <c r="U1190" s="473"/>
      <c r="V1190" s="473"/>
      <c r="W1190" s="15"/>
      <c r="X1190" s="15"/>
      <c r="Y1190" s="15"/>
      <c r="Z1190" s="15"/>
      <c r="AA1190" s="16"/>
      <c r="AB1190" s="16"/>
      <c r="AC1190" s="16"/>
      <c r="AD1190" s="16"/>
      <c r="AE1190" s="16"/>
      <c r="AF1190" s="16"/>
      <c r="AG1190" s="16"/>
      <c r="AH1190" s="16"/>
      <c r="AI1190" s="16"/>
      <c r="AJ1190" s="16"/>
      <c r="AK1190" s="16"/>
      <c r="AL1190" s="16"/>
      <c r="AM1190" s="16"/>
      <c r="AN1190" s="16"/>
      <c r="AO1190" s="16"/>
      <c r="AP1190" s="16"/>
    </row>
    <row r="1191" spans="1:42" s="17" customFormat="1" ht="12.75" hidden="1" customHeight="1">
      <c r="A1191" s="63" t="s">
        <v>1176</v>
      </c>
      <c r="B1191" s="72"/>
      <c r="C1191" s="144" t="s">
        <v>1177</v>
      </c>
      <c r="D1191" s="46"/>
      <c r="E1191" s="264"/>
      <c r="F1191" s="265"/>
      <c r="G1191" s="266"/>
      <c r="H1191" s="267"/>
      <c r="I1191" s="268"/>
      <c r="J1191" s="265"/>
      <c r="K1191" s="265"/>
      <c r="L1191" s="269"/>
      <c r="M1191" s="268"/>
      <c r="N1191" s="269"/>
      <c r="O1191" s="36"/>
      <c r="P1191" s="51" t="s">
        <v>1474</v>
      </c>
      <c r="Q1191" s="36"/>
      <c r="R1191" s="36" t="str">
        <f t="shared" si="119"/>
        <v/>
      </c>
      <c r="S1191" s="15"/>
      <c r="T1191" s="15"/>
      <c r="U1191" s="473"/>
      <c r="V1191" s="473"/>
      <c r="W1191" s="15"/>
      <c r="X1191" s="15"/>
      <c r="Y1191" s="15"/>
      <c r="Z1191" s="15"/>
      <c r="AA1191" s="16"/>
      <c r="AB1191" s="16"/>
      <c r="AC1191" s="16"/>
      <c r="AD1191" s="16"/>
      <c r="AE1191" s="16"/>
      <c r="AF1191" s="16"/>
      <c r="AG1191" s="16"/>
      <c r="AH1191" s="16"/>
      <c r="AI1191" s="16"/>
      <c r="AJ1191" s="16"/>
      <c r="AK1191" s="16"/>
      <c r="AL1191" s="16"/>
      <c r="AM1191" s="16"/>
      <c r="AN1191" s="16"/>
      <c r="AO1191" s="16"/>
      <c r="AP1191" s="16"/>
    </row>
    <row r="1192" spans="1:42" s="17" customFormat="1" ht="12.75" hidden="1" customHeight="1">
      <c r="A1192" s="63" t="s">
        <v>1126</v>
      </c>
      <c r="B1192" s="72"/>
      <c r="C1192" s="144" t="s">
        <v>1127</v>
      </c>
      <c r="D1192" s="46"/>
      <c r="E1192" s="264"/>
      <c r="F1192" s="265"/>
      <c r="G1192" s="266"/>
      <c r="H1192" s="267"/>
      <c r="I1192" s="268"/>
      <c r="J1192" s="265"/>
      <c r="K1192" s="265"/>
      <c r="L1192" s="269"/>
      <c r="M1192" s="268"/>
      <c r="N1192" s="269"/>
      <c r="O1192" s="36"/>
      <c r="P1192" s="51" t="s">
        <v>1474</v>
      </c>
      <c r="Q1192" s="36"/>
      <c r="R1192" s="36" t="str">
        <f t="shared" si="119"/>
        <v/>
      </c>
      <c r="S1192" s="15"/>
      <c r="T1192" s="15"/>
      <c r="U1192" s="473"/>
      <c r="V1192" s="473"/>
      <c r="W1192" s="15"/>
      <c r="X1192" s="15"/>
      <c r="Y1192" s="15"/>
      <c r="Z1192" s="15"/>
      <c r="AA1192" s="16"/>
      <c r="AB1192" s="16"/>
      <c r="AC1192" s="16"/>
      <c r="AD1192" s="16"/>
      <c r="AE1192" s="16"/>
      <c r="AF1192" s="16"/>
      <c r="AG1192" s="16"/>
      <c r="AH1192" s="16"/>
      <c r="AI1192" s="16"/>
      <c r="AJ1192" s="16"/>
      <c r="AK1192" s="16"/>
      <c r="AL1192" s="16"/>
      <c r="AM1192" s="16"/>
      <c r="AN1192" s="16"/>
      <c r="AO1192" s="16"/>
      <c r="AP1192" s="16"/>
    </row>
    <row r="1193" spans="1:42" s="17" customFormat="1" ht="12.75" hidden="1" customHeight="1">
      <c r="A1193" s="63" t="s">
        <v>1128</v>
      </c>
      <c r="B1193" s="72"/>
      <c r="C1193" s="144" t="s">
        <v>1129</v>
      </c>
      <c r="D1193" s="46"/>
      <c r="E1193" s="264"/>
      <c r="F1193" s="265"/>
      <c r="G1193" s="266"/>
      <c r="H1193" s="267"/>
      <c r="I1193" s="268"/>
      <c r="J1193" s="265"/>
      <c r="K1193" s="265"/>
      <c r="L1193" s="269"/>
      <c r="M1193" s="268"/>
      <c r="N1193" s="269"/>
      <c r="O1193" s="36"/>
      <c r="P1193" s="51" t="s">
        <v>1474</v>
      </c>
      <c r="Q1193" s="36"/>
      <c r="R1193" s="36" t="str">
        <f t="shared" si="119"/>
        <v/>
      </c>
      <c r="S1193" s="15"/>
      <c r="T1193" s="15"/>
      <c r="U1193" s="473"/>
      <c r="V1193" s="473"/>
      <c r="W1193" s="15"/>
      <c r="X1193" s="15"/>
      <c r="Y1193" s="15"/>
      <c r="Z1193" s="15"/>
      <c r="AA1193" s="16"/>
      <c r="AB1193" s="16"/>
      <c r="AC1193" s="16"/>
      <c r="AD1193" s="16"/>
      <c r="AE1193" s="16"/>
      <c r="AF1193" s="16"/>
      <c r="AG1193" s="16"/>
      <c r="AH1193" s="16"/>
      <c r="AI1193" s="16"/>
      <c r="AJ1193" s="16"/>
      <c r="AK1193" s="16"/>
      <c r="AL1193" s="16"/>
      <c r="AM1193" s="16"/>
      <c r="AN1193" s="16"/>
      <c r="AO1193" s="16"/>
      <c r="AP1193" s="16"/>
    </row>
    <row r="1194" spans="1:42" s="17" customFormat="1" ht="12.75" hidden="1" customHeight="1">
      <c r="A1194" s="63" t="s">
        <v>1130</v>
      </c>
      <c r="B1194" s="72"/>
      <c r="C1194" s="144" t="s">
        <v>1777</v>
      </c>
      <c r="D1194" s="46"/>
      <c r="E1194" s="264"/>
      <c r="F1194" s="265"/>
      <c r="G1194" s="266"/>
      <c r="H1194" s="267"/>
      <c r="I1194" s="268"/>
      <c r="J1194" s="265"/>
      <c r="K1194" s="265"/>
      <c r="L1194" s="269"/>
      <c r="M1194" s="268"/>
      <c r="N1194" s="269"/>
      <c r="O1194" s="36"/>
      <c r="P1194" s="51" t="s">
        <v>1474</v>
      </c>
      <c r="Q1194" s="36"/>
      <c r="R1194" s="36" t="str">
        <f t="shared" si="119"/>
        <v/>
      </c>
      <c r="S1194" s="15"/>
      <c r="T1194" s="15"/>
      <c r="U1194" s="473"/>
      <c r="V1194" s="473"/>
      <c r="W1194" s="15"/>
      <c r="X1194" s="15"/>
      <c r="Y1194" s="15"/>
      <c r="Z1194" s="15"/>
      <c r="AA1194" s="16"/>
      <c r="AB1194" s="16"/>
      <c r="AC1194" s="16"/>
      <c r="AD1194" s="16"/>
      <c r="AE1194" s="16"/>
      <c r="AF1194" s="16"/>
      <c r="AG1194" s="16"/>
      <c r="AH1194" s="16"/>
      <c r="AI1194" s="16"/>
      <c r="AJ1194" s="16"/>
      <c r="AK1194" s="16"/>
      <c r="AL1194" s="16"/>
      <c r="AM1194" s="16"/>
      <c r="AN1194" s="16"/>
      <c r="AO1194" s="16"/>
      <c r="AP1194" s="16"/>
    </row>
    <row r="1195" spans="1:42" s="17" customFormat="1" ht="12.75" hidden="1" customHeight="1">
      <c r="A1195" s="63" t="s">
        <v>1131</v>
      </c>
      <c r="B1195" s="72"/>
      <c r="C1195" s="144" t="s">
        <v>1132</v>
      </c>
      <c r="D1195" s="46"/>
      <c r="E1195" s="264"/>
      <c r="F1195" s="265"/>
      <c r="G1195" s="266"/>
      <c r="H1195" s="267"/>
      <c r="I1195" s="268"/>
      <c r="J1195" s="265"/>
      <c r="K1195" s="265"/>
      <c r="L1195" s="269"/>
      <c r="M1195" s="268"/>
      <c r="N1195" s="269"/>
      <c r="O1195" s="36"/>
      <c r="P1195" s="51" t="s">
        <v>1474</v>
      </c>
      <c r="Q1195" s="36"/>
      <c r="R1195" s="36" t="str">
        <f t="shared" si="119"/>
        <v/>
      </c>
      <c r="S1195" s="15"/>
      <c r="T1195" s="15"/>
      <c r="U1195" s="473"/>
      <c r="V1195" s="473"/>
      <c r="W1195" s="15"/>
      <c r="X1195" s="15"/>
      <c r="Y1195" s="15"/>
      <c r="Z1195" s="15"/>
      <c r="AA1195" s="16"/>
      <c r="AB1195" s="16"/>
      <c r="AC1195" s="16"/>
      <c r="AD1195" s="16"/>
      <c r="AE1195" s="16"/>
      <c r="AF1195" s="16"/>
      <c r="AG1195" s="16"/>
      <c r="AH1195" s="16"/>
      <c r="AI1195" s="16"/>
      <c r="AJ1195" s="16"/>
      <c r="AK1195" s="16"/>
      <c r="AL1195" s="16"/>
      <c r="AM1195" s="16"/>
      <c r="AN1195" s="16"/>
      <c r="AO1195" s="16"/>
      <c r="AP1195" s="16"/>
    </row>
    <row r="1196" spans="1:42" s="17" customFormat="1" ht="12.75" hidden="1" customHeight="1">
      <c r="A1196" s="63" t="s">
        <v>1133</v>
      </c>
      <c r="B1196" s="72"/>
      <c r="C1196" s="144" t="s">
        <v>1134</v>
      </c>
      <c r="D1196" s="46"/>
      <c r="E1196" s="264"/>
      <c r="F1196" s="265"/>
      <c r="G1196" s="266"/>
      <c r="H1196" s="267"/>
      <c r="I1196" s="268"/>
      <c r="J1196" s="265"/>
      <c r="K1196" s="265"/>
      <c r="L1196" s="269"/>
      <c r="M1196" s="268"/>
      <c r="N1196" s="269"/>
      <c r="O1196" s="36"/>
      <c r="P1196" s="51" t="s">
        <v>1474</v>
      </c>
      <c r="Q1196" s="36"/>
      <c r="R1196" s="36" t="str">
        <f t="shared" si="119"/>
        <v/>
      </c>
      <c r="S1196" s="15"/>
      <c r="T1196" s="15"/>
      <c r="U1196" s="473"/>
      <c r="V1196" s="473"/>
      <c r="W1196" s="15"/>
      <c r="X1196" s="15"/>
      <c r="Y1196" s="15"/>
      <c r="Z1196" s="15"/>
      <c r="AA1196" s="16"/>
      <c r="AB1196" s="16"/>
      <c r="AC1196" s="16"/>
      <c r="AD1196" s="16"/>
      <c r="AE1196" s="16"/>
      <c r="AF1196" s="16"/>
      <c r="AG1196" s="16"/>
      <c r="AH1196" s="16"/>
      <c r="AI1196" s="16"/>
      <c r="AJ1196" s="16"/>
      <c r="AK1196" s="16"/>
      <c r="AL1196" s="16"/>
      <c r="AM1196" s="16"/>
      <c r="AN1196" s="16"/>
      <c r="AO1196" s="16"/>
      <c r="AP1196" s="16"/>
    </row>
    <row r="1197" spans="1:42" s="17" customFormat="1" ht="12.75" hidden="1" customHeight="1">
      <c r="A1197" s="63" t="s">
        <v>1135</v>
      </c>
      <c r="B1197" s="72"/>
      <c r="C1197" s="144" t="s">
        <v>1136</v>
      </c>
      <c r="D1197" s="46"/>
      <c r="E1197" s="264"/>
      <c r="F1197" s="265"/>
      <c r="G1197" s="266"/>
      <c r="H1197" s="267"/>
      <c r="I1197" s="268"/>
      <c r="J1197" s="265"/>
      <c r="K1197" s="265"/>
      <c r="L1197" s="269"/>
      <c r="M1197" s="268"/>
      <c r="N1197" s="269"/>
      <c r="O1197" s="36"/>
      <c r="P1197" s="51" t="s">
        <v>1474</v>
      </c>
      <c r="Q1197" s="36"/>
      <c r="R1197" s="36" t="str">
        <f t="shared" si="119"/>
        <v/>
      </c>
      <c r="S1197" s="15"/>
      <c r="T1197" s="15"/>
      <c r="U1197" s="473"/>
      <c r="V1197" s="473"/>
      <c r="W1197" s="15"/>
      <c r="X1197" s="15"/>
      <c r="Y1197" s="15"/>
      <c r="Z1197" s="15"/>
      <c r="AA1197" s="16"/>
      <c r="AB1197" s="16"/>
      <c r="AC1197" s="16"/>
      <c r="AD1197" s="16"/>
      <c r="AE1197" s="16"/>
      <c r="AF1197" s="16"/>
      <c r="AG1197" s="16"/>
      <c r="AH1197" s="16"/>
      <c r="AI1197" s="16"/>
      <c r="AJ1197" s="16"/>
      <c r="AK1197" s="16"/>
      <c r="AL1197" s="16"/>
      <c r="AM1197" s="16"/>
      <c r="AN1197" s="16"/>
      <c r="AO1197" s="16"/>
      <c r="AP1197" s="16"/>
    </row>
    <row r="1198" spans="1:42" s="17" customFormat="1" ht="12.75" hidden="1" customHeight="1">
      <c r="A1198" s="63" t="s">
        <v>1137</v>
      </c>
      <c r="B1198" s="72"/>
      <c r="C1198" s="144" t="s">
        <v>1138</v>
      </c>
      <c r="D1198" s="46"/>
      <c r="E1198" s="264"/>
      <c r="F1198" s="265"/>
      <c r="G1198" s="266"/>
      <c r="H1198" s="267"/>
      <c r="I1198" s="268"/>
      <c r="J1198" s="265"/>
      <c r="K1198" s="265"/>
      <c r="L1198" s="269"/>
      <c r="M1198" s="268"/>
      <c r="N1198" s="269"/>
      <c r="O1198" s="36"/>
      <c r="P1198" s="51" t="s">
        <v>1474</v>
      </c>
      <c r="Q1198" s="36"/>
      <c r="R1198" s="36" t="str">
        <f t="shared" si="119"/>
        <v/>
      </c>
      <c r="S1198" s="15"/>
      <c r="T1198" s="15"/>
      <c r="U1198" s="473"/>
      <c r="V1198" s="473"/>
      <c r="W1198" s="15"/>
      <c r="X1198" s="15"/>
      <c r="Y1198" s="15"/>
      <c r="Z1198" s="15"/>
      <c r="AA1198" s="16"/>
      <c r="AB1198" s="16"/>
      <c r="AC1198" s="16"/>
      <c r="AD1198" s="16"/>
      <c r="AE1198" s="16"/>
      <c r="AF1198" s="16"/>
      <c r="AG1198" s="16"/>
      <c r="AH1198" s="16"/>
      <c r="AI1198" s="16"/>
      <c r="AJ1198" s="16"/>
      <c r="AK1198" s="16"/>
      <c r="AL1198" s="16"/>
      <c r="AM1198" s="16"/>
      <c r="AN1198" s="16"/>
      <c r="AO1198" s="16"/>
      <c r="AP1198" s="16"/>
    </row>
    <row r="1199" spans="1:42" s="17" customFormat="1" ht="12.75" hidden="1" customHeight="1">
      <c r="A1199" s="63" t="s">
        <v>1139</v>
      </c>
      <c r="B1199" s="72"/>
      <c r="C1199" s="144" t="s">
        <v>1140</v>
      </c>
      <c r="D1199" s="46"/>
      <c r="E1199" s="264"/>
      <c r="F1199" s="265"/>
      <c r="G1199" s="266"/>
      <c r="H1199" s="267"/>
      <c r="I1199" s="268"/>
      <c r="J1199" s="265"/>
      <c r="K1199" s="265"/>
      <c r="L1199" s="269"/>
      <c r="M1199" s="268"/>
      <c r="N1199" s="269"/>
      <c r="O1199" s="36"/>
      <c r="P1199" s="51" t="s">
        <v>1474</v>
      </c>
      <c r="Q1199" s="36"/>
      <c r="R1199" s="36" t="str">
        <f t="shared" si="119"/>
        <v/>
      </c>
      <c r="S1199" s="15"/>
      <c r="T1199" s="15"/>
      <c r="U1199" s="473"/>
      <c r="V1199" s="473"/>
      <c r="W1199" s="15"/>
      <c r="X1199" s="15"/>
      <c r="Y1199" s="15"/>
      <c r="Z1199" s="15"/>
      <c r="AA1199" s="16"/>
      <c r="AB1199" s="16"/>
      <c r="AC1199" s="16"/>
      <c r="AD1199" s="16"/>
      <c r="AE1199" s="16"/>
      <c r="AF1199" s="16"/>
      <c r="AG1199" s="16"/>
      <c r="AH1199" s="16"/>
      <c r="AI1199" s="16"/>
      <c r="AJ1199" s="16"/>
      <c r="AK1199" s="16"/>
      <c r="AL1199" s="16"/>
      <c r="AM1199" s="16"/>
      <c r="AN1199" s="16"/>
      <c r="AO1199" s="16"/>
      <c r="AP1199" s="16"/>
    </row>
    <row r="1200" spans="1:42" s="17" customFormat="1" ht="12.75" hidden="1" customHeight="1">
      <c r="A1200" s="63" t="s">
        <v>1141</v>
      </c>
      <c r="B1200" s="72"/>
      <c r="C1200" s="144" t="s">
        <v>1142</v>
      </c>
      <c r="D1200" s="46"/>
      <c r="E1200" s="264"/>
      <c r="F1200" s="265"/>
      <c r="G1200" s="266"/>
      <c r="H1200" s="267"/>
      <c r="I1200" s="268"/>
      <c r="J1200" s="265"/>
      <c r="K1200" s="265"/>
      <c r="L1200" s="269"/>
      <c r="M1200" s="268"/>
      <c r="N1200" s="269"/>
      <c r="O1200" s="36"/>
      <c r="P1200" s="51" t="s">
        <v>1474</v>
      </c>
      <c r="Q1200" s="36"/>
      <c r="R1200" s="36" t="str">
        <f t="shared" si="119"/>
        <v/>
      </c>
      <c r="S1200" s="15"/>
      <c r="T1200" s="15"/>
      <c r="U1200" s="473"/>
      <c r="V1200" s="473"/>
      <c r="W1200" s="15"/>
      <c r="X1200" s="15"/>
      <c r="Y1200" s="15"/>
      <c r="Z1200" s="15"/>
      <c r="AA1200" s="16"/>
      <c r="AB1200" s="16"/>
      <c r="AC1200" s="16"/>
      <c r="AD1200" s="16"/>
      <c r="AE1200" s="16"/>
      <c r="AF1200" s="16"/>
      <c r="AG1200" s="16"/>
      <c r="AH1200" s="16"/>
      <c r="AI1200" s="16"/>
      <c r="AJ1200" s="16"/>
      <c r="AK1200" s="16"/>
      <c r="AL1200" s="16"/>
      <c r="AM1200" s="16"/>
      <c r="AN1200" s="16"/>
      <c r="AO1200" s="16"/>
      <c r="AP1200" s="16"/>
    </row>
    <row r="1201" spans="1:42" s="17" customFormat="1" ht="12.75" hidden="1" customHeight="1">
      <c r="A1201" s="63" t="s">
        <v>1143</v>
      </c>
      <c r="B1201" s="72"/>
      <c r="C1201" s="144" t="s">
        <v>1144</v>
      </c>
      <c r="D1201" s="46"/>
      <c r="E1201" s="264"/>
      <c r="F1201" s="265"/>
      <c r="G1201" s="266"/>
      <c r="H1201" s="267"/>
      <c r="I1201" s="268"/>
      <c r="J1201" s="265"/>
      <c r="K1201" s="265"/>
      <c r="L1201" s="269"/>
      <c r="M1201" s="268"/>
      <c r="N1201" s="269"/>
      <c r="O1201" s="36"/>
      <c r="P1201" s="51" t="s">
        <v>1474</v>
      </c>
      <c r="Q1201" s="36"/>
      <c r="R1201" s="36" t="str">
        <f t="shared" si="119"/>
        <v/>
      </c>
      <c r="S1201" s="15"/>
      <c r="T1201" s="15"/>
      <c r="U1201" s="473"/>
      <c r="V1201" s="473"/>
      <c r="W1201" s="15"/>
      <c r="X1201" s="15"/>
      <c r="Y1201" s="15"/>
      <c r="Z1201" s="15"/>
      <c r="AA1201" s="16"/>
      <c r="AB1201" s="16"/>
      <c r="AC1201" s="16"/>
      <c r="AD1201" s="16"/>
      <c r="AE1201" s="16"/>
      <c r="AF1201" s="16"/>
      <c r="AG1201" s="16"/>
      <c r="AH1201" s="16"/>
      <c r="AI1201" s="16"/>
      <c r="AJ1201" s="16"/>
      <c r="AK1201" s="16"/>
      <c r="AL1201" s="16"/>
      <c r="AM1201" s="16"/>
      <c r="AN1201" s="16"/>
      <c r="AO1201" s="16"/>
      <c r="AP1201" s="16"/>
    </row>
    <row r="1202" spans="1:42" s="17" customFormat="1" ht="12.75" hidden="1" customHeight="1">
      <c r="A1202" s="63" t="s">
        <v>1146</v>
      </c>
      <c r="B1202" s="72"/>
      <c r="C1202" s="144" t="s">
        <v>1147</v>
      </c>
      <c r="D1202" s="46"/>
      <c r="E1202" s="264"/>
      <c r="F1202" s="265"/>
      <c r="G1202" s="266"/>
      <c r="H1202" s="267"/>
      <c r="I1202" s="268"/>
      <c r="J1202" s="265"/>
      <c r="K1202" s="265"/>
      <c r="L1202" s="269"/>
      <c r="M1202" s="268"/>
      <c r="N1202" s="269"/>
      <c r="O1202" s="36"/>
      <c r="P1202" s="51" t="s">
        <v>1474</v>
      </c>
      <c r="Q1202" s="36"/>
      <c r="R1202" s="36" t="str">
        <f t="shared" si="119"/>
        <v/>
      </c>
      <c r="S1202" s="15"/>
      <c r="T1202" s="15"/>
      <c r="U1202" s="473"/>
      <c r="V1202" s="473"/>
      <c r="W1202" s="15"/>
      <c r="X1202" s="15"/>
      <c r="Y1202" s="15"/>
      <c r="Z1202" s="15"/>
      <c r="AA1202" s="16"/>
      <c r="AB1202" s="16"/>
      <c r="AC1202" s="16"/>
      <c r="AD1202" s="16"/>
      <c r="AE1202" s="16"/>
      <c r="AF1202" s="16"/>
      <c r="AG1202" s="16"/>
      <c r="AH1202" s="16"/>
      <c r="AI1202" s="16"/>
      <c r="AJ1202" s="16"/>
      <c r="AK1202" s="16"/>
      <c r="AL1202" s="16"/>
      <c r="AM1202" s="16"/>
      <c r="AN1202" s="16"/>
      <c r="AO1202" s="16"/>
      <c r="AP1202" s="16"/>
    </row>
    <row r="1203" spans="1:42" s="17" customFormat="1" ht="12.75" hidden="1" customHeight="1" thickBot="1">
      <c r="A1203" s="63" t="s">
        <v>1151</v>
      </c>
      <c r="B1203" s="74"/>
      <c r="C1203" s="167" t="s">
        <v>1152</v>
      </c>
      <c r="D1203" s="46"/>
      <c r="E1203" s="264"/>
      <c r="F1203" s="265"/>
      <c r="G1203" s="266"/>
      <c r="H1203" s="267"/>
      <c r="I1203" s="268"/>
      <c r="J1203" s="265"/>
      <c r="K1203" s="265"/>
      <c r="L1203" s="269"/>
      <c r="M1203" s="268"/>
      <c r="N1203" s="269"/>
      <c r="O1203" s="36"/>
      <c r="P1203" s="51" t="s">
        <v>1474</v>
      </c>
      <c r="Q1203" s="36"/>
      <c r="R1203" s="36" t="str">
        <f t="shared" si="119"/>
        <v/>
      </c>
      <c r="S1203" s="15"/>
      <c r="T1203" s="15"/>
      <c r="U1203" s="473"/>
      <c r="V1203" s="473"/>
      <c r="W1203" s="15"/>
      <c r="X1203" s="15"/>
      <c r="Y1203" s="15"/>
      <c r="Z1203" s="15"/>
      <c r="AA1203" s="16"/>
      <c r="AB1203" s="16"/>
      <c r="AC1203" s="16"/>
      <c r="AD1203" s="16"/>
      <c r="AE1203" s="16"/>
      <c r="AF1203" s="16"/>
      <c r="AG1203" s="16"/>
      <c r="AH1203" s="16"/>
      <c r="AI1203" s="16"/>
      <c r="AJ1203" s="16"/>
      <c r="AK1203" s="16"/>
      <c r="AL1203" s="16"/>
      <c r="AM1203" s="16"/>
      <c r="AN1203" s="16"/>
      <c r="AO1203" s="16"/>
      <c r="AP1203" s="16"/>
    </row>
    <row r="1204" spans="1:42" s="18" customFormat="1" ht="15.75" hidden="1" customHeight="1" thickBot="1">
      <c r="A1204" s="63" t="s">
        <v>1178</v>
      </c>
      <c r="B1204" s="440" t="s">
        <v>1179</v>
      </c>
      <c r="C1204" s="441"/>
      <c r="D1204" s="108"/>
      <c r="E1204" s="357">
        <f t="shared" ref="E1204:N1204" si="122">SUM(E1205:E1232)</f>
        <v>0</v>
      </c>
      <c r="F1204" s="358">
        <f t="shared" si="122"/>
        <v>0</v>
      </c>
      <c r="G1204" s="359">
        <f t="shared" si="122"/>
        <v>0</v>
      </c>
      <c r="H1204" s="360">
        <f t="shared" si="122"/>
        <v>0</v>
      </c>
      <c r="I1204" s="361">
        <f t="shared" si="122"/>
        <v>0</v>
      </c>
      <c r="J1204" s="358">
        <f t="shared" si="122"/>
        <v>0</v>
      </c>
      <c r="K1204" s="358">
        <f t="shared" si="122"/>
        <v>0</v>
      </c>
      <c r="L1204" s="362">
        <f t="shared" si="122"/>
        <v>0</v>
      </c>
      <c r="M1204" s="361">
        <f t="shared" si="122"/>
        <v>0</v>
      </c>
      <c r="N1204" s="362">
        <f t="shared" si="122"/>
        <v>0</v>
      </c>
      <c r="O1204" s="36"/>
      <c r="P1204" s="51" t="s">
        <v>1500</v>
      </c>
      <c r="Q1204" s="36"/>
      <c r="R1204" s="36" t="str">
        <f t="shared" si="119"/>
        <v/>
      </c>
      <c r="S1204" s="15"/>
      <c r="T1204" s="15"/>
      <c r="U1204" s="473"/>
      <c r="V1204" s="473"/>
      <c r="W1204" s="15"/>
      <c r="X1204" s="15"/>
      <c r="Y1204" s="15"/>
      <c r="Z1204" s="15"/>
      <c r="AA1204" s="15"/>
      <c r="AB1204" s="15"/>
      <c r="AC1204" s="15"/>
      <c r="AD1204" s="15"/>
      <c r="AE1204" s="15"/>
      <c r="AF1204" s="15"/>
      <c r="AG1204" s="15"/>
      <c r="AH1204" s="15"/>
      <c r="AI1204" s="15"/>
      <c r="AJ1204" s="15"/>
      <c r="AK1204" s="15"/>
      <c r="AL1204" s="15"/>
      <c r="AM1204" s="15"/>
      <c r="AN1204" s="15"/>
      <c r="AO1204" s="15"/>
      <c r="AP1204" s="15"/>
    </row>
    <row r="1205" spans="1:42" s="17" customFormat="1" ht="12.75" hidden="1" customHeight="1" thickTop="1">
      <c r="A1205" s="63" t="s">
        <v>1180</v>
      </c>
      <c r="B1205" s="95"/>
      <c r="C1205" s="152" t="s">
        <v>1802</v>
      </c>
      <c r="D1205" s="46"/>
      <c r="E1205" s="258"/>
      <c r="F1205" s="259"/>
      <c r="G1205" s="260"/>
      <c r="H1205" s="261"/>
      <c r="I1205" s="262"/>
      <c r="J1205" s="259"/>
      <c r="K1205" s="259"/>
      <c r="L1205" s="263"/>
      <c r="M1205" s="262"/>
      <c r="N1205" s="263"/>
      <c r="O1205" s="36"/>
      <c r="P1205" s="51" t="s">
        <v>1474</v>
      </c>
      <c r="Q1205" s="36"/>
      <c r="R1205" s="36" t="str">
        <f t="shared" si="119"/>
        <v/>
      </c>
      <c r="S1205" s="15"/>
      <c r="T1205" s="15"/>
      <c r="U1205" s="473"/>
      <c r="V1205" s="473"/>
      <c r="W1205" s="15"/>
      <c r="X1205" s="15"/>
      <c r="Y1205" s="15"/>
      <c r="Z1205" s="15"/>
      <c r="AA1205" s="16"/>
      <c r="AB1205" s="16"/>
      <c r="AC1205" s="16"/>
      <c r="AD1205" s="16"/>
      <c r="AE1205" s="16"/>
      <c r="AF1205" s="16"/>
      <c r="AG1205" s="16"/>
      <c r="AH1205" s="16"/>
      <c r="AI1205" s="16"/>
      <c r="AJ1205" s="16"/>
      <c r="AK1205" s="16"/>
      <c r="AL1205" s="16"/>
      <c r="AM1205" s="16"/>
      <c r="AN1205" s="16"/>
      <c r="AO1205" s="16"/>
      <c r="AP1205" s="16"/>
    </row>
    <row r="1206" spans="1:42" s="17" customFormat="1" ht="12.75" hidden="1" customHeight="1">
      <c r="A1206" s="63" t="s">
        <v>1198</v>
      </c>
      <c r="B1206" s="72"/>
      <c r="C1206" s="144" t="s">
        <v>1199</v>
      </c>
      <c r="D1206" s="46"/>
      <c r="E1206" s="264"/>
      <c r="F1206" s="265"/>
      <c r="G1206" s="266"/>
      <c r="H1206" s="267"/>
      <c r="I1206" s="268"/>
      <c r="J1206" s="265"/>
      <c r="K1206" s="265"/>
      <c r="L1206" s="269"/>
      <c r="M1206" s="268"/>
      <c r="N1206" s="269"/>
      <c r="O1206" s="36"/>
      <c r="P1206" s="51" t="s">
        <v>1474</v>
      </c>
      <c r="Q1206" s="36"/>
      <c r="R1206" s="36" t="str">
        <f t="shared" si="119"/>
        <v/>
      </c>
      <c r="S1206" s="15"/>
      <c r="T1206" s="15"/>
      <c r="U1206" s="473"/>
      <c r="V1206" s="473"/>
      <c r="W1206" s="15"/>
      <c r="X1206" s="15"/>
      <c r="Y1206" s="15"/>
      <c r="Z1206" s="15"/>
      <c r="AA1206" s="16"/>
      <c r="AB1206" s="16"/>
      <c r="AC1206" s="16"/>
      <c r="AD1206" s="16"/>
      <c r="AE1206" s="16"/>
      <c r="AF1206" s="16"/>
      <c r="AG1206" s="16"/>
      <c r="AH1206" s="16"/>
      <c r="AI1206" s="16"/>
      <c r="AJ1206" s="16"/>
      <c r="AK1206" s="16"/>
      <c r="AL1206" s="16"/>
      <c r="AM1206" s="16"/>
      <c r="AN1206" s="16"/>
      <c r="AO1206" s="16"/>
      <c r="AP1206" s="16"/>
    </row>
    <row r="1207" spans="1:42" s="17" customFormat="1" ht="12.75" hidden="1" customHeight="1">
      <c r="A1207" s="63" t="s">
        <v>1216</v>
      </c>
      <c r="B1207" s="72"/>
      <c r="C1207" s="144" t="s">
        <v>1217</v>
      </c>
      <c r="D1207" s="46"/>
      <c r="E1207" s="264"/>
      <c r="F1207" s="265"/>
      <c r="G1207" s="266"/>
      <c r="H1207" s="267"/>
      <c r="I1207" s="268"/>
      <c r="J1207" s="265"/>
      <c r="K1207" s="265"/>
      <c r="L1207" s="269"/>
      <c r="M1207" s="268"/>
      <c r="N1207" s="269"/>
      <c r="O1207" s="36"/>
      <c r="P1207" s="51" t="s">
        <v>1474</v>
      </c>
      <c r="Q1207" s="36"/>
      <c r="R1207" s="36" t="str">
        <f t="shared" si="119"/>
        <v/>
      </c>
      <c r="S1207" s="15"/>
      <c r="T1207" s="15"/>
      <c r="U1207" s="473"/>
      <c r="V1207" s="473"/>
      <c r="W1207" s="15"/>
      <c r="X1207" s="15"/>
      <c r="Y1207" s="15"/>
      <c r="Z1207" s="15"/>
      <c r="AA1207" s="16"/>
      <c r="AB1207" s="16"/>
      <c r="AC1207" s="16"/>
      <c r="AD1207" s="16"/>
      <c r="AE1207" s="16"/>
      <c r="AF1207" s="16"/>
      <c r="AG1207" s="16"/>
      <c r="AH1207" s="16"/>
      <c r="AI1207" s="16"/>
      <c r="AJ1207" s="16"/>
      <c r="AK1207" s="16"/>
      <c r="AL1207" s="16"/>
      <c r="AM1207" s="16"/>
      <c r="AN1207" s="16"/>
      <c r="AO1207" s="16"/>
      <c r="AP1207" s="16"/>
    </row>
    <row r="1208" spans="1:42" s="17" customFormat="1" ht="12.75" hidden="1" customHeight="1">
      <c r="A1208" s="63" t="s">
        <v>1218</v>
      </c>
      <c r="B1208" s="72"/>
      <c r="C1208" s="144" t="s">
        <v>1219</v>
      </c>
      <c r="D1208" s="46"/>
      <c r="E1208" s="264"/>
      <c r="F1208" s="265"/>
      <c r="G1208" s="266"/>
      <c r="H1208" s="267"/>
      <c r="I1208" s="268"/>
      <c r="J1208" s="265"/>
      <c r="K1208" s="265"/>
      <c r="L1208" s="269"/>
      <c r="M1208" s="268"/>
      <c r="N1208" s="269"/>
      <c r="O1208" s="36"/>
      <c r="P1208" s="51" t="s">
        <v>1474</v>
      </c>
      <c r="Q1208" s="36"/>
      <c r="R1208" s="36" t="str">
        <f t="shared" si="119"/>
        <v/>
      </c>
      <c r="S1208" s="15"/>
      <c r="T1208" s="15"/>
      <c r="U1208" s="473"/>
      <c r="V1208" s="473"/>
      <c r="W1208" s="15"/>
      <c r="X1208" s="15"/>
      <c r="Y1208" s="15"/>
      <c r="Z1208" s="15"/>
      <c r="AA1208" s="16"/>
      <c r="AB1208" s="16"/>
      <c r="AC1208" s="16"/>
      <c r="AD1208" s="16"/>
      <c r="AE1208" s="16"/>
      <c r="AF1208" s="16"/>
      <c r="AG1208" s="16"/>
      <c r="AH1208" s="16"/>
      <c r="AI1208" s="16"/>
      <c r="AJ1208" s="16"/>
      <c r="AK1208" s="16"/>
      <c r="AL1208" s="16"/>
      <c r="AM1208" s="16"/>
      <c r="AN1208" s="16"/>
      <c r="AO1208" s="16"/>
      <c r="AP1208" s="16"/>
    </row>
    <row r="1209" spans="1:42" s="17" customFormat="1" ht="12.75" hidden="1" customHeight="1">
      <c r="A1209" s="63" t="s">
        <v>1220</v>
      </c>
      <c r="B1209" s="72"/>
      <c r="C1209" s="144" t="s">
        <v>1221</v>
      </c>
      <c r="D1209" s="46"/>
      <c r="E1209" s="264"/>
      <c r="F1209" s="265"/>
      <c r="G1209" s="266"/>
      <c r="H1209" s="267"/>
      <c r="I1209" s="268"/>
      <c r="J1209" s="265"/>
      <c r="K1209" s="265"/>
      <c r="L1209" s="269"/>
      <c r="M1209" s="268"/>
      <c r="N1209" s="269"/>
      <c r="O1209" s="36"/>
      <c r="P1209" s="51" t="s">
        <v>1474</v>
      </c>
      <c r="Q1209" s="36"/>
      <c r="R1209" s="36" t="str">
        <f t="shared" si="119"/>
        <v/>
      </c>
      <c r="S1209" s="15"/>
      <c r="T1209" s="15"/>
      <c r="U1209" s="473"/>
      <c r="V1209" s="473"/>
      <c r="W1209" s="15"/>
      <c r="X1209" s="15"/>
      <c r="Y1209" s="15"/>
      <c r="Z1209" s="15"/>
      <c r="AA1209" s="16"/>
      <c r="AB1209" s="16"/>
      <c r="AC1209" s="16"/>
      <c r="AD1209" s="16"/>
      <c r="AE1209" s="16"/>
      <c r="AF1209" s="16"/>
      <c r="AG1209" s="16"/>
      <c r="AH1209" s="16"/>
      <c r="AI1209" s="16"/>
      <c r="AJ1209" s="16"/>
      <c r="AK1209" s="16"/>
      <c r="AL1209" s="16"/>
      <c r="AM1209" s="16"/>
      <c r="AN1209" s="16"/>
      <c r="AO1209" s="16"/>
      <c r="AP1209" s="16"/>
    </row>
    <row r="1210" spans="1:42" s="17" customFormat="1" ht="12.75" hidden="1" customHeight="1">
      <c r="A1210" s="63" t="s">
        <v>1222</v>
      </c>
      <c r="B1210" s="72"/>
      <c r="C1210" s="144" t="s">
        <v>1223</v>
      </c>
      <c r="D1210" s="46"/>
      <c r="E1210" s="264"/>
      <c r="F1210" s="265"/>
      <c r="G1210" s="266"/>
      <c r="H1210" s="267"/>
      <c r="I1210" s="268"/>
      <c r="J1210" s="265"/>
      <c r="K1210" s="265"/>
      <c r="L1210" s="269"/>
      <c r="M1210" s="268"/>
      <c r="N1210" s="269"/>
      <c r="O1210" s="36"/>
      <c r="P1210" s="51" t="s">
        <v>1474</v>
      </c>
      <c r="Q1210" s="36"/>
      <c r="R1210" s="36" t="str">
        <f t="shared" si="119"/>
        <v/>
      </c>
      <c r="S1210" s="15"/>
      <c r="T1210" s="15"/>
      <c r="U1210" s="473"/>
      <c r="V1210" s="473"/>
      <c r="W1210" s="15"/>
      <c r="X1210" s="15"/>
      <c r="Y1210" s="15"/>
      <c r="Z1210" s="15"/>
      <c r="AA1210" s="16"/>
      <c r="AB1210" s="16"/>
      <c r="AC1210" s="16"/>
      <c r="AD1210" s="16"/>
      <c r="AE1210" s="16"/>
      <c r="AF1210" s="16"/>
      <c r="AG1210" s="16"/>
      <c r="AH1210" s="16"/>
      <c r="AI1210" s="16"/>
      <c r="AJ1210" s="16"/>
      <c r="AK1210" s="16"/>
      <c r="AL1210" s="16"/>
      <c r="AM1210" s="16"/>
      <c r="AN1210" s="16"/>
      <c r="AO1210" s="16"/>
      <c r="AP1210" s="16"/>
    </row>
    <row r="1211" spans="1:42" s="17" customFormat="1" ht="12.75" hidden="1" customHeight="1">
      <c r="A1211" s="63" t="s">
        <v>1212</v>
      </c>
      <c r="B1211" s="72"/>
      <c r="C1211" s="144" t="s">
        <v>1213</v>
      </c>
      <c r="D1211" s="46"/>
      <c r="E1211" s="264"/>
      <c r="F1211" s="265"/>
      <c r="G1211" s="266"/>
      <c r="H1211" s="267"/>
      <c r="I1211" s="268"/>
      <c r="J1211" s="265"/>
      <c r="K1211" s="265"/>
      <c r="L1211" s="269"/>
      <c r="M1211" s="268"/>
      <c r="N1211" s="269"/>
      <c r="O1211" s="36"/>
      <c r="P1211" s="51" t="s">
        <v>1474</v>
      </c>
      <c r="Q1211" s="36"/>
      <c r="R1211" s="36" t="str">
        <f t="shared" si="119"/>
        <v/>
      </c>
      <c r="S1211" s="15"/>
      <c r="T1211" s="15"/>
      <c r="U1211" s="473"/>
      <c r="V1211" s="473"/>
      <c r="W1211" s="15"/>
      <c r="X1211" s="15"/>
      <c r="Y1211" s="15"/>
      <c r="Z1211" s="15"/>
      <c r="AA1211" s="16"/>
      <c r="AB1211" s="16"/>
      <c r="AC1211" s="16"/>
      <c r="AD1211" s="16"/>
      <c r="AE1211" s="16"/>
      <c r="AF1211" s="16"/>
      <c r="AG1211" s="16"/>
      <c r="AH1211" s="16"/>
      <c r="AI1211" s="16"/>
      <c r="AJ1211" s="16"/>
      <c r="AK1211" s="16"/>
      <c r="AL1211" s="16"/>
      <c r="AM1211" s="16"/>
      <c r="AN1211" s="16"/>
      <c r="AO1211" s="16"/>
      <c r="AP1211" s="16"/>
    </row>
    <row r="1212" spans="1:42" s="17" customFormat="1" ht="12.75" hidden="1" customHeight="1">
      <c r="A1212" s="63" t="s">
        <v>1206</v>
      </c>
      <c r="B1212" s="72"/>
      <c r="C1212" s="144" t="s">
        <v>1207</v>
      </c>
      <c r="D1212" s="46"/>
      <c r="E1212" s="264"/>
      <c r="F1212" s="265"/>
      <c r="G1212" s="266"/>
      <c r="H1212" s="267"/>
      <c r="I1212" s="268"/>
      <c r="J1212" s="265"/>
      <c r="K1212" s="265"/>
      <c r="L1212" s="269"/>
      <c r="M1212" s="268"/>
      <c r="N1212" s="269"/>
      <c r="O1212" s="36"/>
      <c r="P1212" s="51" t="s">
        <v>1474</v>
      </c>
      <c r="Q1212" s="36"/>
      <c r="R1212" s="36" t="str">
        <f t="shared" si="119"/>
        <v/>
      </c>
      <c r="S1212" s="15"/>
      <c r="T1212" s="15"/>
      <c r="U1212" s="473"/>
      <c r="V1212" s="473"/>
      <c r="W1212" s="15"/>
      <c r="X1212" s="15"/>
      <c r="Y1212" s="15"/>
      <c r="Z1212" s="15"/>
      <c r="AA1212" s="16"/>
      <c r="AB1212" s="16"/>
      <c r="AC1212" s="16"/>
      <c r="AD1212" s="16"/>
      <c r="AE1212" s="16"/>
      <c r="AF1212" s="16"/>
      <c r="AG1212" s="16"/>
      <c r="AH1212" s="16"/>
      <c r="AI1212" s="16"/>
      <c r="AJ1212" s="16"/>
      <c r="AK1212" s="16"/>
      <c r="AL1212" s="16"/>
      <c r="AM1212" s="16"/>
      <c r="AN1212" s="16"/>
      <c r="AO1212" s="16"/>
      <c r="AP1212" s="16"/>
    </row>
    <row r="1213" spans="1:42" s="17" customFormat="1" ht="12.75" hidden="1" customHeight="1">
      <c r="A1213" s="63" t="s">
        <v>1224</v>
      </c>
      <c r="B1213" s="72"/>
      <c r="C1213" s="144" t="s">
        <v>1225</v>
      </c>
      <c r="D1213" s="46"/>
      <c r="E1213" s="264"/>
      <c r="F1213" s="265"/>
      <c r="G1213" s="266"/>
      <c r="H1213" s="267"/>
      <c r="I1213" s="268"/>
      <c r="J1213" s="265"/>
      <c r="K1213" s="265"/>
      <c r="L1213" s="269"/>
      <c r="M1213" s="268"/>
      <c r="N1213" s="269"/>
      <c r="O1213" s="36"/>
      <c r="P1213" s="51" t="s">
        <v>1474</v>
      </c>
      <c r="Q1213" s="36"/>
      <c r="R1213" s="36" t="str">
        <f t="shared" si="119"/>
        <v/>
      </c>
      <c r="S1213" s="15"/>
      <c r="T1213" s="15"/>
      <c r="U1213" s="473"/>
      <c r="V1213" s="473"/>
      <c r="W1213" s="15"/>
      <c r="X1213" s="15"/>
      <c r="Y1213" s="15"/>
      <c r="Z1213" s="15"/>
      <c r="AA1213" s="16"/>
      <c r="AB1213" s="16"/>
      <c r="AC1213" s="16"/>
      <c r="AD1213" s="16"/>
      <c r="AE1213" s="16"/>
      <c r="AF1213" s="16"/>
      <c r="AG1213" s="16"/>
      <c r="AH1213" s="16"/>
      <c r="AI1213" s="16"/>
      <c r="AJ1213" s="16"/>
      <c r="AK1213" s="16"/>
      <c r="AL1213" s="16"/>
      <c r="AM1213" s="16"/>
      <c r="AN1213" s="16"/>
      <c r="AO1213" s="16"/>
      <c r="AP1213" s="16"/>
    </row>
    <row r="1214" spans="1:42" s="17" customFormat="1" ht="12.75" hidden="1" customHeight="1">
      <c r="A1214" s="63" t="s">
        <v>1226</v>
      </c>
      <c r="B1214" s="72"/>
      <c r="C1214" s="144" t="s">
        <v>1227</v>
      </c>
      <c r="D1214" s="46"/>
      <c r="E1214" s="264"/>
      <c r="F1214" s="265"/>
      <c r="G1214" s="266"/>
      <c r="H1214" s="267"/>
      <c r="I1214" s="268"/>
      <c r="J1214" s="265"/>
      <c r="K1214" s="265"/>
      <c r="L1214" s="269"/>
      <c r="M1214" s="268"/>
      <c r="N1214" s="269"/>
      <c r="O1214" s="36"/>
      <c r="P1214" s="51" t="s">
        <v>1474</v>
      </c>
      <c r="Q1214" s="36"/>
      <c r="R1214" s="36" t="str">
        <f t="shared" si="119"/>
        <v/>
      </c>
      <c r="S1214" s="15"/>
      <c r="T1214" s="15"/>
      <c r="U1214" s="473"/>
      <c r="V1214" s="473"/>
      <c r="W1214" s="15"/>
      <c r="X1214" s="15"/>
      <c r="Y1214" s="15"/>
      <c r="Z1214" s="15"/>
      <c r="AA1214" s="16"/>
      <c r="AB1214" s="16"/>
      <c r="AC1214" s="16"/>
      <c r="AD1214" s="16"/>
      <c r="AE1214" s="16"/>
      <c r="AF1214" s="16"/>
      <c r="AG1214" s="16"/>
      <c r="AH1214" s="16"/>
      <c r="AI1214" s="16"/>
      <c r="AJ1214" s="16"/>
      <c r="AK1214" s="16"/>
      <c r="AL1214" s="16"/>
      <c r="AM1214" s="16"/>
      <c r="AN1214" s="16"/>
      <c r="AO1214" s="16"/>
      <c r="AP1214" s="16"/>
    </row>
    <row r="1215" spans="1:42" s="17" customFormat="1" ht="12.75" hidden="1" customHeight="1">
      <c r="A1215" s="63" t="s">
        <v>1204</v>
      </c>
      <c r="B1215" s="72"/>
      <c r="C1215" s="144" t="s">
        <v>1205</v>
      </c>
      <c r="D1215" s="46"/>
      <c r="E1215" s="264"/>
      <c r="F1215" s="265"/>
      <c r="G1215" s="266"/>
      <c r="H1215" s="267"/>
      <c r="I1215" s="268"/>
      <c r="J1215" s="265"/>
      <c r="K1215" s="265"/>
      <c r="L1215" s="269"/>
      <c r="M1215" s="268"/>
      <c r="N1215" s="269"/>
      <c r="O1215" s="36"/>
      <c r="P1215" s="51" t="s">
        <v>1474</v>
      </c>
      <c r="Q1215" s="36"/>
      <c r="R1215" s="36" t="str">
        <f t="shared" si="119"/>
        <v/>
      </c>
      <c r="S1215" s="15"/>
      <c r="T1215" s="15"/>
      <c r="U1215" s="473"/>
      <c r="V1215" s="473"/>
      <c r="W1215" s="15"/>
      <c r="X1215" s="15"/>
      <c r="Y1215" s="15"/>
      <c r="Z1215" s="15"/>
      <c r="AA1215" s="16"/>
      <c r="AB1215" s="16"/>
      <c r="AC1215" s="16"/>
      <c r="AD1215" s="16"/>
      <c r="AE1215" s="16"/>
      <c r="AF1215" s="16"/>
      <c r="AG1215" s="16"/>
      <c r="AH1215" s="16"/>
      <c r="AI1215" s="16"/>
      <c r="AJ1215" s="16"/>
      <c r="AK1215" s="16"/>
      <c r="AL1215" s="16"/>
      <c r="AM1215" s="16"/>
      <c r="AN1215" s="16"/>
      <c r="AO1215" s="16"/>
      <c r="AP1215" s="16"/>
    </row>
    <row r="1216" spans="1:42" s="17" customFormat="1" ht="12.75" hidden="1" customHeight="1">
      <c r="A1216" s="63" t="s">
        <v>1228</v>
      </c>
      <c r="B1216" s="72"/>
      <c r="C1216" s="144" t="s">
        <v>1229</v>
      </c>
      <c r="D1216" s="46"/>
      <c r="E1216" s="264"/>
      <c r="F1216" s="265"/>
      <c r="G1216" s="266"/>
      <c r="H1216" s="267"/>
      <c r="I1216" s="268"/>
      <c r="J1216" s="265"/>
      <c r="K1216" s="265"/>
      <c r="L1216" s="269"/>
      <c r="M1216" s="268"/>
      <c r="N1216" s="269"/>
      <c r="O1216" s="36"/>
      <c r="P1216" s="51" t="s">
        <v>1474</v>
      </c>
      <c r="Q1216" s="36"/>
      <c r="R1216" s="36" t="str">
        <f t="shared" si="119"/>
        <v/>
      </c>
      <c r="S1216" s="15"/>
      <c r="T1216" s="15"/>
      <c r="U1216" s="473"/>
      <c r="V1216" s="473"/>
      <c r="W1216" s="15"/>
      <c r="X1216" s="15"/>
      <c r="Y1216" s="15"/>
      <c r="Z1216" s="15"/>
      <c r="AA1216" s="16"/>
      <c r="AB1216" s="16"/>
      <c r="AC1216" s="16"/>
      <c r="AD1216" s="16"/>
      <c r="AE1216" s="16"/>
      <c r="AF1216" s="16"/>
      <c r="AG1216" s="16"/>
      <c r="AH1216" s="16"/>
      <c r="AI1216" s="16"/>
      <c r="AJ1216" s="16"/>
      <c r="AK1216" s="16"/>
      <c r="AL1216" s="16"/>
      <c r="AM1216" s="16"/>
      <c r="AN1216" s="16"/>
      <c r="AO1216" s="16"/>
      <c r="AP1216" s="16"/>
    </row>
    <row r="1217" spans="1:42" s="17" customFormat="1" ht="12.75" hidden="1" customHeight="1">
      <c r="A1217" s="63" t="s">
        <v>1181</v>
      </c>
      <c r="B1217" s="72"/>
      <c r="C1217" s="144" t="s">
        <v>1182</v>
      </c>
      <c r="D1217" s="46"/>
      <c r="E1217" s="264"/>
      <c r="F1217" s="265"/>
      <c r="G1217" s="266"/>
      <c r="H1217" s="267"/>
      <c r="I1217" s="268"/>
      <c r="J1217" s="265"/>
      <c r="K1217" s="265"/>
      <c r="L1217" s="269"/>
      <c r="M1217" s="268"/>
      <c r="N1217" s="269"/>
      <c r="O1217" s="36"/>
      <c r="P1217" s="51" t="s">
        <v>1474</v>
      </c>
      <c r="Q1217" s="36"/>
      <c r="R1217" s="36" t="str">
        <f t="shared" si="119"/>
        <v/>
      </c>
      <c r="S1217" s="15"/>
      <c r="T1217" s="15"/>
      <c r="U1217" s="473"/>
      <c r="V1217" s="473"/>
      <c r="W1217" s="15"/>
      <c r="X1217" s="15"/>
      <c r="Y1217" s="15"/>
      <c r="Z1217" s="15"/>
      <c r="AA1217" s="16"/>
      <c r="AB1217" s="16"/>
      <c r="AC1217" s="16"/>
      <c r="AD1217" s="16"/>
      <c r="AE1217" s="16"/>
      <c r="AF1217" s="16"/>
      <c r="AG1217" s="16"/>
      <c r="AH1217" s="16"/>
      <c r="AI1217" s="16"/>
      <c r="AJ1217" s="16"/>
      <c r="AK1217" s="16"/>
      <c r="AL1217" s="16"/>
      <c r="AM1217" s="16"/>
      <c r="AN1217" s="16"/>
      <c r="AO1217" s="16"/>
      <c r="AP1217" s="16"/>
    </row>
    <row r="1218" spans="1:42" s="17" customFormat="1" ht="12.75" hidden="1" customHeight="1">
      <c r="A1218" s="63" t="s">
        <v>1183</v>
      </c>
      <c r="B1218" s="72"/>
      <c r="C1218" s="144" t="s">
        <v>1184</v>
      </c>
      <c r="D1218" s="46"/>
      <c r="E1218" s="264"/>
      <c r="F1218" s="265"/>
      <c r="G1218" s="266"/>
      <c r="H1218" s="267"/>
      <c r="I1218" s="268"/>
      <c r="J1218" s="265"/>
      <c r="K1218" s="265"/>
      <c r="L1218" s="269"/>
      <c r="M1218" s="268"/>
      <c r="N1218" s="269"/>
      <c r="O1218" s="36"/>
      <c r="P1218" s="51" t="s">
        <v>1474</v>
      </c>
      <c r="Q1218" s="36"/>
      <c r="R1218" s="36" t="str">
        <f t="shared" si="119"/>
        <v/>
      </c>
      <c r="S1218" s="15"/>
      <c r="T1218" s="15"/>
      <c r="U1218" s="473"/>
      <c r="V1218" s="473"/>
      <c r="W1218" s="15"/>
      <c r="X1218" s="15"/>
      <c r="Y1218" s="15"/>
      <c r="Z1218" s="15"/>
      <c r="AA1218" s="16"/>
      <c r="AB1218" s="16"/>
      <c r="AC1218" s="16"/>
      <c r="AD1218" s="16"/>
      <c r="AE1218" s="16"/>
      <c r="AF1218" s="16"/>
      <c r="AG1218" s="16"/>
      <c r="AH1218" s="16"/>
      <c r="AI1218" s="16"/>
      <c r="AJ1218" s="16"/>
      <c r="AK1218" s="16"/>
      <c r="AL1218" s="16"/>
      <c r="AM1218" s="16"/>
      <c r="AN1218" s="16"/>
      <c r="AO1218" s="16"/>
      <c r="AP1218" s="16"/>
    </row>
    <row r="1219" spans="1:42" s="17" customFormat="1" ht="12.75" hidden="1" customHeight="1">
      <c r="A1219" s="63" t="s">
        <v>1185</v>
      </c>
      <c r="B1219" s="72"/>
      <c r="C1219" s="144" t="s">
        <v>1186</v>
      </c>
      <c r="D1219" s="46"/>
      <c r="E1219" s="264"/>
      <c r="F1219" s="265"/>
      <c r="G1219" s="266"/>
      <c r="H1219" s="267"/>
      <c r="I1219" s="268"/>
      <c r="J1219" s="265"/>
      <c r="K1219" s="265"/>
      <c r="L1219" s="269"/>
      <c r="M1219" s="268"/>
      <c r="N1219" s="269"/>
      <c r="O1219" s="36"/>
      <c r="P1219" s="51" t="s">
        <v>1474</v>
      </c>
      <c r="Q1219" s="36"/>
      <c r="R1219" s="36" t="str">
        <f t="shared" si="119"/>
        <v/>
      </c>
      <c r="S1219" s="15"/>
      <c r="T1219" s="15"/>
      <c r="U1219" s="473"/>
      <c r="V1219" s="473"/>
      <c r="W1219" s="15"/>
      <c r="X1219" s="15"/>
      <c r="Y1219" s="15"/>
      <c r="Z1219" s="15"/>
      <c r="AA1219" s="16"/>
      <c r="AB1219" s="16"/>
      <c r="AC1219" s="16"/>
      <c r="AD1219" s="16"/>
      <c r="AE1219" s="16"/>
      <c r="AF1219" s="16"/>
      <c r="AG1219" s="16"/>
      <c r="AH1219" s="16"/>
      <c r="AI1219" s="16"/>
      <c r="AJ1219" s="16"/>
      <c r="AK1219" s="16"/>
      <c r="AL1219" s="16"/>
      <c r="AM1219" s="16"/>
      <c r="AN1219" s="16"/>
      <c r="AO1219" s="16"/>
      <c r="AP1219" s="16"/>
    </row>
    <row r="1220" spans="1:42" s="17" customFormat="1" ht="12.75" hidden="1" customHeight="1">
      <c r="A1220" s="63" t="s">
        <v>1187</v>
      </c>
      <c r="B1220" s="72"/>
      <c r="C1220" s="144" t="s">
        <v>1188</v>
      </c>
      <c r="D1220" s="46"/>
      <c r="E1220" s="264"/>
      <c r="F1220" s="265"/>
      <c r="G1220" s="266"/>
      <c r="H1220" s="267"/>
      <c r="I1220" s="268"/>
      <c r="J1220" s="265"/>
      <c r="K1220" s="265"/>
      <c r="L1220" s="269"/>
      <c r="M1220" s="268"/>
      <c r="N1220" s="269"/>
      <c r="O1220" s="36"/>
      <c r="P1220" s="51" t="s">
        <v>1474</v>
      </c>
      <c r="Q1220" s="36"/>
      <c r="R1220" s="36" t="str">
        <f t="shared" si="119"/>
        <v/>
      </c>
      <c r="S1220" s="15"/>
      <c r="T1220" s="15"/>
      <c r="U1220" s="473"/>
      <c r="V1220" s="473"/>
      <c r="W1220" s="15"/>
      <c r="X1220" s="15"/>
      <c r="Y1220" s="15"/>
      <c r="Z1220" s="15"/>
      <c r="AA1220" s="16"/>
      <c r="AB1220" s="16"/>
      <c r="AC1220" s="16"/>
      <c r="AD1220" s="16"/>
      <c r="AE1220" s="16"/>
      <c r="AF1220" s="16"/>
      <c r="AG1220" s="16"/>
      <c r="AH1220" s="16"/>
      <c r="AI1220" s="16"/>
      <c r="AJ1220" s="16"/>
      <c r="AK1220" s="16"/>
      <c r="AL1220" s="16"/>
      <c r="AM1220" s="16"/>
      <c r="AN1220" s="16"/>
      <c r="AO1220" s="16"/>
      <c r="AP1220" s="16"/>
    </row>
    <row r="1221" spans="1:42" s="17" customFormat="1" ht="12.75" hidden="1" customHeight="1">
      <c r="A1221" s="63" t="s">
        <v>1189</v>
      </c>
      <c r="B1221" s="72"/>
      <c r="C1221" s="73" t="s">
        <v>1262</v>
      </c>
      <c r="D1221" s="46"/>
      <c r="E1221" s="264"/>
      <c r="F1221" s="265"/>
      <c r="G1221" s="266"/>
      <c r="H1221" s="267"/>
      <c r="I1221" s="268"/>
      <c r="J1221" s="265"/>
      <c r="K1221" s="265"/>
      <c r="L1221" s="269"/>
      <c r="M1221" s="268"/>
      <c r="N1221" s="269"/>
      <c r="O1221" s="36"/>
      <c r="P1221" s="51" t="s">
        <v>1473</v>
      </c>
      <c r="Q1221" s="36"/>
      <c r="R1221" s="36" t="str">
        <f t="shared" si="119"/>
        <v/>
      </c>
      <c r="S1221" s="15"/>
      <c r="T1221" s="15"/>
      <c r="U1221" s="473"/>
      <c r="V1221" s="473"/>
      <c r="W1221" s="15"/>
      <c r="X1221" s="15"/>
      <c r="Y1221" s="15"/>
      <c r="Z1221" s="15"/>
      <c r="AA1221" s="16"/>
      <c r="AB1221" s="16"/>
      <c r="AC1221" s="16"/>
      <c r="AD1221" s="16"/>
      <c r="AE1221" s="16"/>
      <c r="AF1221" s="16"/>
      <c r="AG1221" s="16"/>
      <c r="AH1221" s="16"/>
      <c r="AI1221" s="16"/>
      <c r="AJ1221" s="16"/>
      <c r="AK1221" s="16"/>
      <c r="AL1221" s="16"/>
      <c r="AM1221" s="16"/>
      <c r="AN1221" s="16"/>
      <c r="AO1221" s="16"/>
      <c r="AP1221" s="16"/>
    </row>
    <row r="1222" spans="1:42" s="17" customFormat="1" ht="12.75" hidden="1" customHeight="1">
      <c r="A1222" s="63" t="s">
        <v>1208</v>
      </c>
      <c r="B1222" s="72"/>
      <c r="C1222" s="144" t="s">
        <v>2387</v>
      </c>
      <c r="D1222" s="46"/>
      <c r="E1222" s="264"/>
      <c r="F1222" s="265"/>
      <c r="G1222" s="266"/>
      <c r="H1222" s="267"/>
      <c r="I1222" s="268"/>
      <c r="J1222" s="265"/>
      <c r="K1222" s="265"/>
      <c r="L1222" s="269"/>
      <c r="M1222" s="268"/>
      <c r="N1222" s="269"/>
      <c r="O1222" s="36"/>
      <c r="P1222" s="51" t="s">
        <v>1474</v>
      </c>
      <c r="Q1222" s="36"/>
      <c r="R1222" s="36" t="str">
        <f t="shared" si="119"/>
        <v/>
      </c>
      <c r="S1222" s="15"/>
      <c r="T1222" s="15"/>
      <c r="U1222" s="473"/>
      <c r="V1222" s="473"/>
      <c r="W1222" s="15"/>
      <c r="X1222" s="15"/>
      <c r="Y1222" s="15"/>
      <c r="Z1222" s="15"/>
      <c r="AA1222" s="16"/>
      <c r="AB1222" s="16"/>
      <c r="AC1222" s="16"/>
      <c r="AD1222" s="16"/>
      <c r="AE1222" s="16"/>
      <c r="AF1222" s="16"/>
      <c r="AG1222" s="16"/>
      <c r="AH1222" s="16"/>
      <c r="AI1222" s="16"/>
      <c r="AJ1222" s="16"/>
      <c r="AK1222" s="16"/>
      <c r="AL1222" s="16"/>
      <c r="AM1222" s="16"/>
      <c r="AN1222" s="16"/>
      <c r="AO1222" s="16"/>
      <c r="AP1222" s="16"/>
    </row>
    <row r="1223" spans="1:42" s="17" customFormat="1" ht="12.75" hidden="1" customHeight="1">
      <c r="A1223" s="63" t="s">
        <v>1190</v>
      </c>
      <c r="B1223" s="72"/>
      <c r="C1223" s="144" t="s">
        <v>1191</v>
      </c>
      <c r="D1223" s="46"/>
      <c r="E1223" s="264"/>
      <c r="F1223" s="265"/>
      <c r="G1223" s="266"/>
      <c r="H1223" s="267"/>
      <c r="I1223" s="268"/>
      <c r="J1223" s="265"/>
      <c r="K1223" s="265"/>
      <c r="L1223" s="269"/>
      <c r="M1223" s="268"/>
      <c r="N1223" s="269"/>
      <c r="O1223" s="36"/>
      <c r="P1223" s="51" t="s">
        <v>1474</v>
      </c>
      <c r="Q1223" s="36"/>
      <c r="R1223" s="36" t="str">
        <f t="shared" si="119"/>
        <v/>
      </c>
      <c r="S1223" s="15"/>
      <c r="T1223" s="15"/>
      <c r="U1223" s="473"/>
      <c r="V1223" s="473"/>
      <c r="W1223" s="15"/>
      <c r="X1223" s="15"/>
      <c r="Y1223" s="15"/>
      <c r="Z1223" s="15"/>
      <c r="AA1223" s="16"/>
      <c r="AB1223" s="16"/>
      <c r="AC1223" s="16"/>
      <c r="AD1223" s="16"/>
      <c r="AE1223" s="16"/>
      <c r="AF1223" s="16"/>
      <c r="AG1223" s="16"/>
      <c r="AH1223" s="16"/>
      <c r="AI1223" s="16"/>
      <c r="AJ1223" s="16"/>
      <c r="AK1223" s="16"/>
      <c r="AL1223" s="16"/>
      <c r="AM1223" s="16"/>
      <c r="AN1223" s="16"/>
      <c r="AO1223" s="16"/>
      <c r="AP1223" s="16"/>
    </row>
    <row r="1224" spans="1:42" s="17" customFormat="1" ht="12.75" hidden="1" customHeight="1">
      <c r="A1224" s="63" t="s">
        <v>1192</v>
      </c>
      <c r="B1224" s="72"/>
      <c r="C1224" s="144" t="s">
        <v>1987</v>
      </c>
      <c r="D1224" s="46"/>
      <c r="E1224" s="264"/>
      <c r="F1224" s="265"/>
      <c r="G1224" s="266"/>
      <c r="H1224" s="267"/>
      <c r="I1224" s="268"/>
      <c r="J1224" s="265"/>
      <c r="K1224" s="265"/>
      <c r="L1224" s="269"/>
      <c r="M1224" s="268"/>
      <c r="N1224" s="269"/>
      <c r="O1224" s="36"/>
      <c r="P1224" s="51" t="s">
        <v>1474</v>
      </c>
      <c r="Q1224" s="36"/>
      <c r="R1224" s="36" t="str">
        <f t="shared" si="119"/>
        <v/>
      </c>
      <c r="S1224" s="15"/>
      <c r="T1224" s="15"/>
      <c r="U1224" s="473"/>
      <c r="V1224" s="473"/>
      <c r="W1224" s="15"/>
      <c r="X1224" s="15"/>
      <c r="Y1224" s="15"/>
      <c r="Z1224" s="15"/>
      <c r="AA1224" s="16"/>
      <c r="AB1224" s="16"/>
      <c r="AC1224" s="16"/>
      <c r="AD1224" s="16"/>
      <c r="AE1224" s="16"/>
      <c r="AF1224" s="16"/>
      <c r="AG1224" s="16"/>
      <c r="AH1224" s="16"/>
      <c r="AI1224" s="16"/>
      <c r="AJ1224" s="16"/>
      <c r="AK1224" s="16"/>
      <c r="AL1224" s="16"/>
      <c r="AM1224" s="16"/>
      <c r="AN1224" s="16"/>
      <c r="AO1224" s="16"/>
      <c r="AP1224" s="16"/>
    </row>
    <row r="1225" spans="1:42" s="17" customFormat="1" ht="12.75" hidden="1" customHeight="1">
      <c r="A1225" s="63" t="s">
        <v>1193</v>
      </c>
      <c r="B1225" s="72"/>
      <c r="C1225" s="144" t="s">
        <v>1857</v>
      </c>
      <c r="D1225" s="46"/>
      <c r="E1225" s="264"/>
      <c r="F1225" s="265"/>
      <c r="G1225" s="266"/>
      <c r="H1225" s="267"/>
      <c r="I1225" s="268"/>
      <c r="J1225" s="265"/>
      <c r="K1225" s="265"/>
      <c r="L1225" s="269"/>
      <c r="M1225" s="268"/>
      <c r="N1225" s="269"/>
      <c r="O1225" s="36"/>
      <c r="P1225" s="51" t="s">
        <v>1474</v>
      </c>
      <c r="Q1225" s="36"/>
      <c r="R1225" s="36" t="str">
        <f t="shared" si="119"/>
        <v/>
      </c>
      <c r="S1225" s="15"/>
      <c r="T1225" s="15"/>
      <c r="U1225" s="473"/>
      <c r="V1225" s="473"/>
      <c r="W1225" s="15"/>
      <c r="X1225" s="15"/>
      <c r="Y1225" s="15"/>
      <c r="Z1225" s="15"/>
      <c r="AA1225" s="16"/>
      <c r="AB1225" s="16"/>
      <c r="AC1225" s="16"/>
      <c r="AD1225" s="16"/>
      <c r="AE1225" s="16"/>
      <c r="AF1225" s="16"/>
      <c r="AG1225" s="16"/>
      <c r="AH1225" s="16"/>
      <c r="AI1225" s="16"/>
      <c r="AJ1225" s="16"/>
      <c r="AK1225" s="16"/>
      <c r="AL1225" s="16"/>
      <c r="AM1225" s="16"/>
      <c r="AN1225" s="16"/>
      <c r="AO1225" s="16"/>
      <c r="AP1225" s="16"/>
    </row>
    <row r="1226" spans="1:42" s="17" customFormat="1" ht="12.75" hidden="1" customHeight="1">
      <c r="A1226" s="63" t="s">
        <v>1209</v>
      </c>
      <c r="B1226" s="72"/>
      <c r="C1226" s="144" t="s">
        <v>1210</v>
      </c>
      <c r="D1226" s="46"/>
      <c r="E1226" s="264"/>
      <c r="F1226" s="265"/>
      <c r="G1226" s="266"/>
      <c r="H1226" s="267"/>
      <c r="I1226" s="268"/>
      <c r="J1226" s="265"/>
      <c r="K1226" s="265"/>
      <c r="L1226" s="269"/>
      <c r="M1226" s="268"/>
      <c r="N1226" s="269"/>
      <c r="O1226" s="36"/>
      <c r="P1226" s="51" t="s">
        <v>1474</v>
      </c>
      <c r="Q1226" s="36"/>
      <c r="R1226" s="36" t="str">
        <f t="shared" si="119"/>
        <v/>
      </c>
      <c r="S1226" s="15"/>
      <c r="T1226" s="15"/>
      <c r="U1226" s="473"/>
      <c r="V1226" s="473"/>
      <c r="W1226" s="15"/>
      <c r="X1226" s="15"/>
      <c r="Y1226" s="15"/>
      <c r="Z1226" s="15"/>
      <c r="AA1226" s="16"/>
      <c r="AB1226" s="16"/>
      <c r="AC1226" s="16"/>
      <c r="AD1226" s="16"/>
      <c r="AE1226" s="16"/>
      <c r="AF1226" s="16"/>
      <c r="AG1226" s="16"/>
      <c r="AH1226" s="16"/>
      <c r="AI1226" s="16"/>
      <c r="AJ1226" s="16"/>
      <c r="AK1226" s="16"/>
      <c r="AL1226" s="16"/>
      <c r="AM1226" s="16"/>
      <c r="AN1226" s="16"/>
      <c r="AO1226" s="16"/>
      <c r="AP1226" s="16"/>
    </row>
    <row r="1227" spans="1:42" s="17" customFormat="1" ht="12.75" hidden="1" customHeight="1">
      <c r="A1227" s="63" t="s">
        <v>1194</v>
      </c>
      <c r="B1227" s="72"/>
      <c r="C1227" s="144" t="s">
        <v>1195</v>
      </c>
      <c r="D1227" s="46"/>
      <c r="E1227" s="264"/>
      <c r="F1227" s="265"/>
      <c r="G1227" s="266"/>
      <c r="H1227" s="267"/>
      <c r="I1227" s="268"/>
      <c r="J1227" s="265"/>
      <c r="K1227" s="265"/>
      <c r="L1227" s="269"/>
      <c r="M1227" s="268"/>
      <c r="N1227" s="269"/>
      <c r="O1227" s="36"/>
      <c r="P1227" s="51" t="s">
        <v>1474</v>
      </c>
      <c r="Q1227" s="36"/>
      <c r="R1227" s="36" t="str">
        <f t="shared" si="119"/>
        <v/>
      </c>
      <c r="S1227" s="15"/>
      <c r="T1227" s="15"/>
      <c r="U1227" s="473"/>
      <c r="V1227" s="473"/>
      <c r="W1227" s="15"/>
      <c r="X1227" s="15"/>
      <c r="Y1227" s="15"/>
      <c r="Z1227" s="15"/>
      <c r="AA1227" s="16"/>
      <c r="AB1227" s="16"/>
      <c r="AC1227" s="16"/>
      <c r="AD1227" s="16"/>
      <c r="AE1227" s="16"/>
      <c r="AF1227" s="16"/>
      <c r="AG1227" s="16"/>
      <c r="AH1227" s="16"/>
      <c r="AI1227" s="16"/>
      <c r="AJ1227" s="16"/>
      <c r="AK1227" s="16"/>
      <c r="AL1227" s="16"/>
      <c r="AM1227" s="16"/>
      <c r="AN1227" s="16"/>
      <c r="AO1227" s="16"/>
      <c r="AP1227" s="16"/>
    </row>
    <row r="1228" spans="1:42" s="17" customFormat="1" ht="12.75" hidden="1" customHeight="1">
      <c r="A1228" s="63" t="s">
        <v>1196</v>
      </c>
      <c r="B1228" s="72"/>
      <c r="C1228" s="144" t="s">
        <v>1197</v>
      </c>
      <c r="D1228" s="46"/>
      <c r="E1228" s="264"/>
      <c r="F1228" s="265"/>
      <c r="G1228" s="266"/>
      <c r="H1228" s="267"/>
      <c r="I1228" s="268"/>
      <c r="J1228" s="265"/>
      <c r="K1228" s="265"/>
      <c r="L1228" s="269"/>
      <c r="M1228" s="268"/>
      <c r="N1228" s="269"/>
      <c r="O1228" s="36"/>
      <c r="P1228" s="51" t="s">
        <v>1474</v>
      </c>
      <c r="Q1228" s="36"/>
      <c r="R1228" s="36" t="str">
        <f t="shared" si="119"/>
        <v/>
      </c>
      <c r="S1228" s="15"/>
      <c r="T1228" s="15"/>
      <c r="U1228" s="473"/>
      <c r="V1228" s="473"/>
      <c r="W1228" s="15"/>
      <c r="X1228" s="15"/>
      <c r="Y1228" s="15"/>
      <c r="Z1228" s="15"/>
      <c r="AA1228" s="16"/>
      <c r="AB1228" s="16"/>
      <c r="AC1228" s="16"/>
      <c r="AD1228" s="16"/>
      <c r="AE1228" s="16"/>
      <c r="AF1228" s="16"/>
      <c r="AG1228" s="16"/>
      <c r="AH1228" s="16"/>
      <c r="AI1228" s="16"/>
      <c r="AJ1228" s="16"/>
      <c r="AK1228" s="16"/>
      <c r="AL1228" s="16"/>
      <c r="AM1228" s="16"/>
      <c r="AN1228" s="16"/>
      <c r="AO1228" s="16"/>
      <c r="AP1228" s="16"/>
    </row>
    <row r="1229" spans="1:42" s="17" customFormat="1" ht="12.75" hidden="1" customHeight="1">
      <c r="A1229" s="63" t="s">
        <v>1214</v>
      </c>
      <c r="B1229" s="72"/>
      <c r="C1229" s="144" t="s">
        <v>1215</v>
      </c>
      <c r="D1229" s="46"/>
      <c r="E1229" s="264"/>
      <c r="F1229" s="265"/>
      <c r="G1229" s="266"/>
      <c r="H1229" s="267"/>
      <c r="I1229" s="268"/>
      <c r="J1229" s="265"/>
      <c r="K1229" s="265"/>
      <c r="L1229" s="269"/>
      <c r="M1229" s="268"/>
      <c r="N1229" s="269"/>
      <c r="O1229" s="36"/>
      <c r="P1229" s="51" t="s">
        <v>1474</v>
      </c>
      <c r="Q1229" s="36"/>
      <c r="R1229" s="36" t="str">
        <f t="shared" si="119"/>
        <v/>
      </c>
      <c r="S1229" s="15"/>
      <c r="T1229" s="15"/>
      <c r="U1229" s="473"/>
      <c r="V1229" s="473"/>
      <c r="W1229" s="15"/>
      <c r="X1229" s="15"/>
      <c r="Y1229" s="15"/>
      <c r="Z1229" s="15"/>
      <c r="AA1229" s="16"/>
      <c r="AB1229" s="16"/>
      <c r="AC1229" s="16"/>
      <c r="AD1229" s="16"/>
      <c r="AE1229" s="16"/>
      <c r="AF1229" s="16"/>
      <c r="AG1229" s="16"/>
      <c r="AH1229" s="16"/>
      <c r="AI1229" s="16"/>
      <c r="AJ1229" s="16"/>
      <c r="AK1229" s="16"/>
      <c r="AL1229" s="16"/>
      <c r="AM1229" s="16"/>
      <c r="AN1229" s="16"/>
      <c r="AO1229" s="16"/>
      <c r="AP1229" s="16"/>
    </row>
    <row r="1230" spans="1:42" s="17" customFormat="1" ht="12.75" hidden="1" customHeight="1">
      <c r="A1230" s="63" t="s">
        <v>1200</v>
      </c>
      <c r="B1230" s="72"/>
      <c r="C1230" s="144" t="s">
        <v>1201</v>
      </c>
      <c r="D1230" s="46"/>
      <c r="E1230" s="264"/>
      <c r="F1230" s="265"/>
      <c r="G1230" s="266"/>
      <c r="H1230" s="267"/>
      <c r="I1230" s="268"/>
      <c r="J1230" s="265"/>
      <c r="K1230" s="265"/>
      <c r="L1230" s="269"/>
      <c r="M1230" s="268"/>
      <c r="N1230" s="269"/>
      <c r="O1230" s="36"/>
      <c r="P1230" s="51" t="s">
        <v>1474</v>
      </c>
      <c r="Q1230" s="36"/>
      <c r="R1230" s="36" t="str">
        <f t="shared" ref="R1230:R1293" si="123">IF(SUM(E1230:N1230)=0,"",P1230)</f>
        <v/>
      </c>
      <c r="S1230" s="15"/>
      <c r="T1230" s="15"/>
      <c r="U1230" s="473"/>
      <c r="V1230" s="473"/>
      <c r="W1230" s="15"/>
      <c r="X1230" s="15"/>
      <c r="Y1230" s="15"/>
      <c r="Z1230" s="15"/>
      <c r="AA1230" s="16"/>
      <c r="AB1230" s="16"/>
      <c r="AC1230" s="16"/>
      <c r="AD1230" s="16"/>
      <c r="AE1230" s="16"/>
      <c r="AF1230" s="16"/>
      <c r="AG1230" s="16"/>
      <c r="AH1230" s="16"/>
      <c r="AI1230" s="16"/>
      <c r="AJ1230" s="16"/>
      <c r="AK1230" s="16"/>
      <c r="AL1230" s="16"/>
      <c r="AM1230" s="16"/>
      <c r="AN1230" s="16"/>
      <c r="AO1230" s="16"/>
      <c r="AP1230" s="16"/>
    </row>
    <row r="1231" spans="1:42" s="17" customFormat="1" ht="12.75" hidden="1" customHeight="1">
      <c r="A1231" s="63" t="s">
        <v>1211</v>
      </c>
      <c r="B1231" s="72"/>
      <c r="C1231" s="144" t="s">
        <v>287</v>
      </c>
      <c r="D1231" s="46"/>
      <c r="E1231" s="264"/>
      <c r="F1231" s="265"/>
      <c r="G1231" s="266"/>
      <c r="H1231" s="267"/>
      <c r="I1231" s="268"/>
      <c r="J1231" s="265"/>
      <c r="K1231" s="265"/>
      <c r="L1231" s="269"/>
      <c r="M1231" s="268"/>
      <c r="N1231" s="269"/>
      <c r="O1231" s="36"/>
      <c r="P1231" s="51" t="s">
        <v>1474</v>
      </c>
      <c r="Q1231" s="36"/>
      <c r="R1231" s="36" t="str">
        <f t="shared" si="123"/>
        <v/>
      </c>
      <c r="S1231" s="15"/>
      <c r="T1231" s="15"/>
      <c r="U1231" s="473"/>
      <c r="V1231" s="473"/>
      <c r="W1231" s="15"/>
      <c r="X1231" s="15"/>
      <c r="Y1231" s="15"/>
      <c r="Z1231" s="15"/>
      <c r="AA1231" s="16"/>
      <c r="AB1231" s="16"/>
      <c r="AC1231" s="16"/>
      <c r="AD1231" s="16"/>
      <c r="AE1231" s="16"/>
      <c r="AF1231" s="16"/>
      <c r="AG1231" s="16"/>
      <c r="AH1231" s="16"/>
      <c r="AI1231" s="16"/>
      <c r="AJ1231" s="16"/>
      <c r="AK1231" s="16"/>
      <c r="AL1231" s="16"/>
      <c r="AM1231" s="16"/>
      <c r="AN1231" s="16"/>
      <c r="AO1231" s="16"/>
      <c r="AP1231" s="16"/>
    </row>
    <row r="1232" spans="1:42" s="17" customFormat="1" ht="12.75" hidden="1" customHeight="1" thickBot="1">
      <c r="A1232" s="63" t="s">
        <v>1202</v>
      </c>
      <c r="B1232" s="74"/>
      <c r="C1232" s="167" t="s">
        <v>1203</v>
      </c>
      <c r="D1232" s="46"/>
      <c r="E1232" s="264"/>
      <c r="F1232" s="265"/>
      <c r="G1232" s="266"/>
      <c r="H1232" s="267"/>
      <c r="I1232" s="268"/>
      <c r="J1232" s="265"/>
      <c r="K1232" s="265"/>
      <c r="L1232" s="269"/>
      <c r="M1232" s="268"/>
      <c r="N1232" s="269"/>
      <c r="O1232" s="36"/>
      <c r="P1232" s="51" t="s">
        <v>1474</v>
      </c>
      <c r="Q1232" s="36"/>
      <c r="R1232" s="36" t="str">
        <f t="shared" si="123"/>
        <v/>
      </c>
      <c r="S1232" s="15"/>
      <c r="T1232" s="15"/>
      <c r="U1232" s="473"/>
      <c r="V1232" s="473"/>
      <c r="W1232" s="15"/>
      <c r="X1232" s="15"/>
      <c r="Y1232" s="15"/>
      <c r="Z1232" s="15"/>
      <c r="AA1232" s="16"/>
      <c r="AB1232" s="16"/>
      <c r="AC1232" s="16"/>
      <c r="AD1232" s="16"/>
      <c r="AE1232" s="16"/>
      <c r="AF1232" s="16"/>
      <c r="AG1232" s="16"/>
      <c r="AH1232" s="16"/>
      <c r="AI1232" s="16"/>
      <c r="AJ1232" s="16"/>
      <c r="AK1232" s="16"/>
      <c r="AL1232" s="16"/>
      <c r="AM1232" s="16"/>
      <c r="AN1232" s="16"/>
      <c r="AO1232" s="16"/>
      <c r="AP1232" s="16"/>
    </row>
    <row r="1233" spans="1:42" s="18" customFormat="1" ht="15.75" hidden="1" customHeight="1">
      <c r="A1233" s="63" t="s">
        <v>1230</v>
      </c>
      <c r="B1233" s="436" t="s">
        <v>1231</v>
      </c>
      <c r="C1233" s="437"/>
      <c r="D1233" s="25"/>
      <c r="E1233" s="331">
        <f t="shared" ref="E1233:N1233" si="124">SUM(E1234:E1249)</f>
        <v>0</v>
      </c>
      <c r="F1233" s="332">
        <f t="shared" si="124"/>
        <v>0</v>
      </c>
      <c r="G1233" s="333">
        <f t="shared" si="124"/>
        <v>0</v>
      </c>
      <c r="H1233" s="334">
        <f t="shared" si="124"/>
        <v>0</v>
      </c>
      <c r="I1233" s="364">
        <f t="shared" si="124"/>
        <v>0</v>
      </c>
      <c r="J1233" s="332">
        <f t="shared" si="124"/>
        <v>0</v>
      </c>
      <c r="K1233" s="332">
        <f t="shared" si="124"/>
        <v>0</v>
      </c>
      <c r="L1233" s="335">
        <f t="shared" si="124"/>
        <v>0</v>
      </c>
      <c r="M1233" s="364">
        <f t="shared" si="124"/>
        <v>0</v>
      </c>
      <c r="N1233" s="335">
        <f t="shared" si="124"/>
        <v>0</v>
      </c>
      <c r="O1233" s="36"/>
      <c r="P1233" s="51" t="s">
        <v>1500</v>
      </c>
      <c r="Q1233" s="36"/>
      <c r="R1233" s="36" t="str">
        <f t="shared" si="123"/>
        <v/>
      </c>
      <c r="S1233" s="15"/>
      <c r="T1233" s="15"/>
      <c r="U1233" s="473"/>
      <c r="V1233" s="473"/>
      <c r="W1233" s="15"/>
      <c r="X1233" s="15"/>
      <c r="Y1233" s="15"/>
      <c r="Z1233" s="15"/>
      <c r="AA1233" s="15"/>
      <c r="AB1233" s="15"/>
      <c r="AC1233" s="15"/>
      <c r="AD1233" s="15"/>
      <c r="AE1233" s="15"/>
      <c r="AF1233" s="15"/>
      <c r="AG1233" s="15"/>
      <c r="AH1233" s="15"/>
      <c r="AI1233" s="15"/>
      <c r="AJ1233" s="15"/>
      <c r="AK1233" s="15"/>
      <c r="AL1233" s="15"/>
      <c r="AM1233" s="15"/>
      <c r="AN1233" s="15"/>
      <c r="AO1233" s="15"/>
      <c r="AP1233" s="15"/>
    </row>
    <row r="1234" spans="1:42" s="17" customFormat="1" ht="12.75" hidden="1" customHeight="1">
      <c r="A1234" s="63" t="s">
        <v>1232</v>
      </c>
      <c r="B1234" s="72"/>
      <c r="C1234" s="144" t="s">
        <v>1798</v>
      </c>
      <c r="D1234" s="46"/>
      <c r="E1234" s="264"/>
      <c r="F1234" s="265"/>
      <c r="G1234" s="266"/>
      <c r="H1234" s="267"/>
      <c r="I1234" s="268"/>
      <c r="J1234" s="265"/>
      <c r="K1234" s="265"/>
      <c r="L1234" s="269"/>
      <c r="M1234" s="268"/>
      <c r="N1234" s="269"/>
      <c r="O1234" s="36"/>
      <c r="P1234" s="51" t="s">
        <v>1474</v>
      </c>
      <c r="Q1234" s="36"/>
      <c r="R1234" s="36" t="str">
        <f t="shared" si="123"/>
        <v/>
      </c>
      <c r="S1234" s="15"/>
      <c r="T1234" s="15"/>
      <c r="U1234" s="473"/>
      <c r="V1234" s="473"/>
      <c r="W1234" s="15"/>
      <c r="X1234" s="15"/>
      <c r="Y1234" s="15"/>
      <c r="Z1234" s="15"/>
      <c r="AA1234" s="16"/>
      <c r="AB1234" s="16"/>
      <c r="AC1234" s="16"/>
      <c r="AD1234" s="16"/>
      <c r="AE1234" s="16"/>
      <c r="AF1234" s="16"/>
      <c r="AG1234" s="16"/>
      <c r="AH1234" s="16"/>
      <c r="AI1234" s="16"/>
      <c r="AJ1234" s="16"/>
      <c r="AK1234" s="16"/>
      <c r="AL1234" s="16"/>
      <c r="AM1234" s="16"/>
      <c r="AN1234" s="16"/>
      <c r="AO1234" s="16"/>
      <c r="AP1234" s="16"/>
    </row>
    <row r="1235" spans="1:42" s="17" customFormat="1" ht="12.75" hidden="1" customHeight="1">
      <c r="A1235" s="63" t="s">
        <v>1247</v>
      </c>
      <c r="B1235" s="72"/>
      <c r="C1235" s="144" t="s">
        <v>1248</v>
      </c>
      <c r="D1235" s="46"/>
      <c r="E1235" s="264"/>
      <c r="F1235" s="265"/>
      <c r="G1235" s="266"/>
      <c r="H1235" s="267"/>
      <c r="I1235" s="268"/>
      <c r="J1235" s="265"/>
      <c r="K1235" s="265"/>
      <c r="L1235" s="269"/>
      <c r="M1235" s="268"/>
      <c r="N1235" s="269"/>
      <c r="O1235" s="36"/>
      <c r="P1235" s="51" t="s">
        <v>1474</v>
      </c>
      <c r="Q1235" s="36"/>
      <c r="R1235" s="36" t="str">
        <f t="shared" si="123"/>
        <v/>
      </c>
      <c r="S1235" s="15"/>
      <c r="T1235" s="15"/>
      <c r="U1235" s="473"/>
      <c r="V1235" s="473"/>
      <c r="W1235" s="15"/>
      <c r="X1235" s="15"/>
      <c r="Y1235" s="15"/>
      <c r="Z1235" s="15"/>
      <c r="AA1235" s="16"/>
      <c r="AB1235" s="16"/>
      <c r="AC1235" s="16"/>
      <c r="AD1235" s="16"/>
      <c r="AE1235" s="16"/>
      <c r="AF1235" s="16"/>
      <c r="AG1235" s="16"/>
      <c r="AH1235" s="16"/>
      <c r="AI1235" s="16"/>
      <c r="AJ1235" s="16"/>
      <c r="AK1235" s="16"/>
      <c r="AL1235" s="16"/>
      <c r="AM1235" s="16"/>
      <c r="AN1235" s="16"/>
      <c r="AO1235" s="16"/>
      <c r="AP1235" s="16"/>
    </row>
    <row r="1236" spans="1:42" s="17" customFormat="1" ht="12.75" hidden="1" customHeight="1">
      <c r="A1236" s="63" t="s">
        <v>1249</v>
      </c>
      <c r="B1236" s="72"/>
      <c r="C1236" s="144" t="s">
        <v>1250</v>
      </c>
      <c r="D1236" s="46"/>
      <c r="E1236" s="264"/>
      <c r="F1236" s="265"/>
      <c r="G1236" s="266"/>
      <c r="H1236" s="267"/>
      <c r="I1236" s="268"/>
      <c r="J1236" s="265"/>
      <c r="K1236" s="265"/>
      <c r="L1236" s="269"/>
      <c r="M1236" s="268"/>
      <c r="N1236" s="269"/>
      <c r="O1236" s="36"/>
      <c r="P1236" s="51" t="s">
        <v>1474</v>
      </c>
      <c r="Q1236" s="36"/>
      <c r="R1236" s="36" t="str">
        <f t="shared" si="123"/>
        <v/>
      </c>
      <c r="S1236" s="15"/>
      <c r="T1236" s="15"/>
      <c r="U1236" s="473"/>
      <c r="V1236" s="473"/>
      <c r="W1236" s="15"/>
      <c r="X1236" s="15"/>
      <c r="Y1236" s="15"/>
      <c r="Z1236" s="15"/>
      <c r="AA1236" s="16"/>
      <c r="AB1236" s="16"/>
      <c r="AC1236" s="16"/>
      <c r="AD1236" s="16"/>
      <c r="AE1236" s="16"/>
      <c r="AF1236" s="16"/>
      <c r="AG1236" s="16"/>
      <c r="AH1236" s="16"/>
      <c r="AI1236" s="16"/>
      <c r="AJ1236" s="16"/>
      <c r="AK1236" s="16"/>
      <c r="AL1236" s="16"/>
      <c r="AM1236" s="16"/>
      <c r="AN1236" s="16"/>
      <c r="AO1236" s="16"/>
      <c r="AP1236" s="16"/>
    </row>
    <row r="1237" spans="1:42" s="17" customFormat="1" ht="12.75" hidden="1" customHeight="1">
      <c r="A1237" s="63" t="s">
        <v>1251</v>
      </c>
      <c r="B1237" s="72"/>
      <c r="C1237" s="144" t="s">
        <v>1252</v>
      </c>
      <c r="D1237" s="46"/>
      <c r="E1237" s="264"/>
      <c r="F1237" s="265"/>
      <c r="G1237" s="266"/>
      <c r="H1237" s="267"/>
      <c r="I1237" s="268"/>
      <c r="J1237" s="265"/>
      <c r="K1237" s="265"/>
      <c r="L1237" s="269"/>
      <c r="M1237" s="268"/>
      <c r="N1237" s="269"/>
      <c r="O1237" s="36"/>
      <c r="P1237" s="51" t="s">
        <v>1474</v>
      </c>
      <c r="Q1237" s="36"/>
      <c r="R1237" s="36" t="str">
        <f t="shared" si="123"/>
        <v/>
      </c>
      <c r="S1237" s="15"/>
      <c r="T1237" s="15"/>
      <c r="U1237" s="473"/>
      <c r="V1237" s="473"/>
      <c r="W1237" s="15"/>
      <c r="X1237" s="15"/>
      <c r="Y1237" s="15"/>
      <c r="Z1237" s="15"/>
      <c r="AA1237" s="16"/>
      <c r="AB1237" s="16"/>
      <c r="AC1237" s="16"/>
      <c r="AD1237" s="16"/>
      <c r="AE1237" s="16"/>
      <c r="AF1237" s="16"/>
      <c r="AG1237" s="16"/>
      <c r="AH1237" s="16"/>
      <c r="AI1237" s="16"/>
      <c r="AJ1237" s="16"/>
      <c r="AK1237" s="16"/>
      <c r="AL1237" s="16"/>
      <c r="AM1237" s="16"/>
      <c r="AN1237" s="16"/>
      <c r="AO1237" s="16"/>
      <c r="AP1237" s="16"/>
    </row>
    <row r="1238" spans="1:42" s="17" customFormat="1" ht="12.75" hidden="1" customHeight="1">
      <c r="A1238" s="63" t="s">
        <v>1253</v>
      </c>
      <c r="B1238" s="72"/>
      <c r="C1238" s="73" t="s">
        <v>1263</v>
      </c>
      <c r="D1238" s="46"/>
      <c r="E1238" s="264"/>
      <c r="F1238" s="265"/>
      <c r="G1238" s="266"/>
      <c r="H1238" s="267"/>
      <c r="I1238" s="268"/>
      <c r="J1238" s="265"/>
      <c r="K1238" s="265"/>
      <c r="L1238" s="269"/>
      <c r="M1238" s="268"/>
      <c r="N1238" s="269"/>
      <c r="O1238" s="36"/>
      <c r="P1238" s="51" t="s">
        <v>1474</v>
      </c>
      <c r="Q1238" s="36"/>
      <c r="R1238" s="36" t="str">
        <f t="shared" si="123"/>
        <v/>
      </c>
      <c r="S1238" s="15"/>
      <c r="T1238" s="15"/>
      <c r="U1238" s="473"/>
      <c r="V1238" s="473"/>
      <c r="W1238" s="15"/>
      <c r="X1238" s="15"/>
      <c r="Y1238" s="15"/>
      <c r="Z1238" s="15"/>
      <c r="AA1238" s="16"/>
      <c r="AB1238" s="16"/>
      <c r="AC1238" s="16"/>
      <c r="AD1238" s="16"/>
      <c r="AE1238" s="16"/>
      <c r="AF1238" s="16"/>
      <c r="AG1238" s="16"/>
      <c r="AH1238" s="16"/>
      <c r="AI1238" s="16"/>
      <c r="AJ1238" s="16"/>
      <c r="AK1238" s="16"/>
      <c r="AL1238" s="16"/>
      <c r="AM1238" s="16"/>
      <c r="AN1238" s="16"/>
      <c r="AO1238" s="16"/>
      <c r="AP1238" s="16"/>
    </row>
    <row r="1239" spans="1:42" s="17" customFormat="1" ht="12.75" hidden="1" customHeight="1">
      <c r="A1239" s="63" t="s">
        <v>1254</v>
      </c>
      <c r="B1239" s="72"/>
      <c r="C1239" s="144" t="s">
        <v>1255</v>
      </c>
      <c r="D1239" s="46"/>
      <c r="E1239" s="264"/>
      <c r="F1239" s="265"/>
      <c r="G1239" s="266"/>
      <c r="H1239" s="267"/>
      <c r="I1239" s="268"/>
      <c r="J1239" s="265"/>
      <c r="K1239" s="265"/>
      <c r="L1239" s="269"/>
      <c r="M1239" s="268"/>
      <c r="N1239" s="269"/>
      <c r="O1239" s="36"/>
      <c r="P1239" s="51" t="s">
        <v>1474</v>
      </c>
      <c r="Q1239" s="36"/>
      <c r="R1239" s="36" t="str">
        <f t="shared" si="123"/>
        <v/>
      </c>
      <c r="S1239" s="15"/>
      <c r="T1239" s="15"/>
      <c r="U1239" s="473"/>
      <c r="V1239" s="473"/>
      <c r="W1239" s="15"/>
      <c r="X1239" s="15"/>
      <c r="Y1239" s="15"/>
      <c r="Z1239" s="15"/>
      <c r="AA1239" s="16"/>
      <c r="AB1239" s="16"/>
      <c r="AC1239" s="16"/>
      <c r="AD1239" s="16"/>
      <c r="AE1239" s="16"/>
      <c r="AF1239" s="16"/>
      <c r="AG1239" s="16"/>
      <c r="AH1239" s="16"/>
      <c r="AI1239" s="16"/>
      <c r="AJ1239" s="16"/>
      <c r="AK1239" s="16"/>
      <c r="AL1239" s="16"/>
      <c r="AM1239" s="16"/>
      <c r="AN1239" s="16"/>
      <c r="AO1239" s="16"/>
      <c r="AP1239" s="16"/>
    </row>
    <row r="1240" spans="1:42" s="17" customFormat="1" ht="12.75" hidden="1" customHeight="1">
      <c r="A1240" s="63" t="s">
        <v>1256</v>
      </c>
      <c r="B1240" s="72"/>
      <c r="C1240" s="144" t="s">
        <v>1257</v>
      </c>
      <c r="D1240" s="46"/>
      <c r="E1240" s="264"/>
      <c r="F1240" s="265"/>
      <c r="G1240" s="266"/>
      <c r="H1240" s="267"/>
      <c r="I1240" s="268"/>
      <c r="J1240" s="265"/>
      <c r="K1240" s="265"/>
      <c r="L1240" s="269"/>
      <c r="M1240" s="268"/>
      <c r="N1240" s="269"/>
      <c r="O1240" s="36"/>
      <c r="P1240" s="51" t="s">
        <v>1474</v>
      </c>
      <c r="Q1240" s="36"/>
      <c r="R1240" s="36" t="str">
        <f t="shared" si="123"/>
        <v/>
      </c>
      <c r="S1240" s="15"/>
      <c r="T1240" s="15"/>
      <c r="U1240" s="473"/>
      <c r="V1240" s="473"/>
      <c r="W1240" s="15"/>
      <c r="X1240" s="15"/>
      <c r="Y1240" s="15"/>
      <c r="Z1240" s="15"/>
      <c r="AA1240" s="16"/>
      <c r="AB1240" s="16"/>
      <c r="AC1240" s="16"/>
      <c r="AD1240" s="16"/>
      <c r="AE1240" s="16"/>
      <c r="AF1240" s="16"/>
      <c r="AG1240" s="16"/>
      <c r="AH1240" s="16"/>
      <c r="AI1240" s="16"/>
      <c r="AJ1240" s="16"/>
      <c r="AK1240" s="16"/>
      <c r="AL1240" s="16"/>
      <c r="AM1240" s="16"/>
      <c r="AN1240" s="16"/>
      <c r="AO1240" s="16"/>
      <c r="AP1240" s="16"/>
    </row>
    <row r="1241" spans="1:42" s="17" customFormat="1" ht="12.75" hidden="1" customHeight="1">
      <c r="A1241" s="63" t="s">
        <v>1258</v>
      </c>
      <c r="B1241" s="72"/>
      <c r="C1241" s="144" t="s">
        <v>1259</v>
      </c>
      <c r="D1241" s="46"/>
      <c r="E1241" s="264"/>
      <c r="F1241" s="265"/>
      <c r="G1241" s="266"/>
      <c r="H1241" s="267"/>
      <c r="I1241" s="268"/>
      <c r="J1241" s="265"/>
      <c r="K1241" s="265"/>
      <c r="L1241" s="269"/>
      <c r="M1241" s="268"/>
      <c r="N1241" s="269"/>
      <c r="O1241" s="36"/>
      <c r="P1241" s="51" t="s">
        <v>1474</v>
      </c>
      <c r="Q1241" s="36"/>
      <c r="R1241" s="36" t="str">
        <f t="shared" si="123"/>
        <v/>
      </c>
      <c r="S1241" s="15"/>
      <c r="T1241" s="15"/>
      <c r="U1241" s="473"/>
      <c r="V1241" s="473"/>
      <c r="W1241" s="15"/>
      <c r="X1241" s="15"/>
      <c r="Y1241" s="15"/>
      <c r="Z1241" s="15"/>
      <c r="AA1241" s="16"/>
      <c r="AB1241" s="16"/>
      <c r="AC1241" s="16"/>
      <c r="AD1241" s="16"/>
      <c r="AE1241" s="16"/>
      <c r="AF1241" s="16"/>
      <c r="AG1241" s="16"/>
      <c r="AH1241" s="16"/>
      <c r="AI1241" s="16"/>
      <c r="AJ1241" s="16"/>
      <c r="AK1241" s="16"/>
      <c r="AL1241" s="16"/>
      <c r="AM1241" s="16"/>
      <c r="AN1241" s="16"/>
      <c r="AO1241" s="16"/>
      <c r="AP1241" s="16"/>
    </row>
    <row r="1242" spans="1:42" s="17" customFormat="1" ht="12.75" hidden="1" customHeight="1">
      <c r="A1242" s="63" t="s">
        <v>1260</v>
      </c>
      <c r="B1242" s="72"/>
      <c r="C1242" s="144" t="s">
        <v>749</v>
      </c>
      <c r="D1242" s="46"/>
      <c r="E1242" s="264"/>
      <c r="F1242" s="265"/>
      <c r="G1242" s="266"/>
      <c r="H1242" s="267"/>
      <c r="I1242" s="268"/>
      <c r="J1242" s="265"/>
      <c r="K1242" s="265"/>
      <c r="L1242" s="269"/>
      <c r="M1242" s="268"/>
      <c r="N1242" s="269"/>
      <c r="O1242" s="36"/>
      <c r="P1242" s="51" t="s">
        <v>1474</v>
      </c>
      <c r="Q1242" s="36"/>
      <c r="R1242" s="36" t="str">
        <f t="shared" si="123"/>
        <v/>
      </c>
      <c r="S1242" s="15"/>
      <c r="T1242" s="15"/>
      <c r="U1242" s="473"/>
      <c r="V1242" s="473"/>
      <c r="W1242" s="15"/>
      <c r="X1242" s="15"/>
      <c r="Y1242" s="15"/>
      <c r="Z1242" s="15"/>
      <c r="AA1242" s="16"/>
      <c r="AB1242" s="16"/>
      <c r="AC1242" s="16"/>
      <c r="AD1242" s="16"/>
      <c r="AE1242" s="16"/>
      <c r="AF1242" s="16"/>
      <c r="AG1242" s="16"/>
      <c r="AH1242" s="16"/>
      <c r="AI1242" s="16"/>
      <c r="AJ1242" s="16"/>
      <c r="AK1242" s="16"/>
      <c r="AL1242" s="16"/>
      <c r="AM1242" s="16"/>
      <c r="AN1242" s="16"/>
      <c r="AO1242" s="16"/>
      <c r="AP1242" s="16"/>
    </row>
    <row r="1243" spans="1:42" s="17" customFormat="1" ht="12.75" hidden="1" customHeight="1">
      <c r="A1243" s="63" t="s">
        <v>1233</v>
      </c>
      <c r="B1243" s="72"/>
      <c r="C1243" s="144" t="s">
        <v>1234</v>
      </c>
      <c r="D1243" s="46"/>
      <c r="E1243" s="264"/>
      <c r="F1243" s="265"/>
      <c r="G1243" s="266"/>
      <c r="H1243" s="267"/>
      <c r="I1243" s="268"/>
      <c r="J1243" s="265"/>
      <c r="K1243" s="265"/>
      <c r="L1243" s="269"/>
      <c r="M1243" s="268"/>
      <c r="N1243" s="269"/>
      <c r="O1243" s="36"/>
      <c r="P1243" s="51" t="s">
        <v>1474</v>
      </c>
      <c r="Q1243" s="36"/>
      <c r="R1243" s="36" t="str">
        <f t="shared" si="123"/>
        <v/>
      </c>
      <c r="S1243" s="15"/>
      <c r="T1243" s="15"/>
      <c r="U1243" s="473"/>
      <c r="V1243" s="473"/>
      <c r="W1243" s="15"/>
      <c r="X1243" s="15"/>
      <c r="Y1243" s="15"/>
      <c r="Z1243" s="15"/>
      <c r="AA1243" s="16"/>
      <c r="AB1243" s="16"/>
      <c r="AC1243" s="16"/>
      <c r="AD1243" s="16"/>
      <c r="AE1243" s="16"/>
      <c r="AF1243" s="16"/>
      <c r="AG1243" s="16"/>
      <c r="AH1243" s="16"/>
      <c r="AI1243" s="16"/>
      <c r="AJ1243" s="16"/>
      <c r="AK1243" s="16"/>
      <c r="AL1243" s="16"/>
      <c r="AM1243" s="16"/>
      <c r="AN1243" s="16"/>
      <c r="AO1243" s="16"/>
      <c r="AP1243" s="16"/>
    </row>
    <row r="1244" spans="1:42" s="17" customFormat="1" ht="12.75" hidden="1" customHeight="1">
      <c r="A1244" s="63" t="s">
        <v>1235</v>
      </c>
      <c r="B1244" s="72"/>
      <c r="C1244" s="144" t="s">
        <v>1236</v>
      </c>
      <c r="D1244" s="46"/>
      <c r="E1244" s="264"/>
      <c r="F1244" s="265"/>
      <c r="G1244" s="266"/>
      <c r="H1244" s="267"/>
      <c r="I1244" s="268"/>
      <c r="J1244" s="265"/>
      <c r="K1244" s="265"/>
      <c r="L1244" s="269"/>
      <c r="M1244" s="268"/>
      <c r="N1244" s="269"/>
      <c r="O1244" s="36"/>
      <c r="P1244" s="51" t="s">
        <v>1474</v>
      </c>
      <c r="Q1244" s="36"/>
      <c r="R1244" s="36" t="str">
        <f t="shared" si="123"/>
        <v/>
      </c>
      <c r="S1244" s="15"/>
      <c r="T1244" s="15"/>
      <c r="U1244" s="473"/>
      <c r="V1244" s="473"/>
      <c r="W1244" s="15"/>
      <c r="X1244" s="15"/>
      <c r="Y1244" s="15"/>
      <c r="Z1244" s="15"/>
      <c r="AA1244" s="16"/>
      <c r="AB1244" s="16"/>
      <c r="AC1244" s="16"/>
      <c r="AD1244" s="16"/>
      <c r="AE1244" s="16"/>
      <c r="AF1244" s="16"/>
      <c r="AG1244" s="16"/>
      <c r="AH1244" s="16"/>
      <c r="AI1244" s="16"/>
      <c r="AJ1244" s="16"/>
      <c r="AK1244" s="16"/>
      <c r="AL1244" s="16"/>
      <c r="AM1244" s="16"/>
      <c r="AN1244" s="16"/>
      <c r="AO1244" s="16"/>
      <c r="AP1244" s="16"/>
    </row>
    <row r="1245" spans="1:42" s="17" customFormat="1" ht="12.75" hidden="1" customHeight="1">
      <c r="A1245" s="63" t="s">
        <v>1237</v>
      </c>
      <c r="B1245" s="72"/>
      <c r="C1245" s="144" t="s">
        <v>1238</v>
      </c>
      <c r="D1245" s="46"/>
      <c r="E1245" s="264"/>
      <c r="F1245" s="265"/>
      <c r="G1245" s="266"/>
      <c r="H1245" s="267"/>
      <c r="I1245" s="268"/>
      <c r="J1245" s="265"/>
      <c r="K1245" s="265"/>
      <c r="L1245" s="269"/>
      <c r="M1245" s="268"/>
      <c r="N1245" s="269"/>
      <c r="O1245" s="36"/>
      <c r="P1245" s="51" t="s">
        <v>1474</v>
      </c>
      <c r="Q1245" s="36"/>
      <c r="R1245" s="36" t="str">
        <f t="shared" si="123"/>
        <v/>
      </c>
      <c r="S1245" s="15"/>
      <c r="T1245" s="15"/>
      <c r="U1245" s="473"/>
      <c r="V1245" s="473"/>
      <c r="W1245" s="15"/>
      <c r="X1245" s="15"/>
      <c r="Y1245" s="15"/>
      <c r="Z1245" s="15"/>
      <c r="AA1245" s="16"/>
      <c r="AB1245" s="16"/>
      <c r="AC1245" s="16"/>
      <c r="AD1245" s="16"/>
      <c r="AE1245" s="16"/>
      <c r="AF1245" s="16"/>
      <c r="AG1245" s="16"/>
      <c r="AH1245" s="16"/>
      <c r="AI1245" s="16"/>
      <c r="AJ1245" s="16"/>
      <c r="AK1245" s="16"/>
      <c r="AL1245" s="16"/>
      <c r="AM1245" s="16"/>
      <c r="AN1245" s="16"/>
      <c r="AO1245" s="16"/>
      <c r="AP1245" s="16"/>
    </row>
    <row r="1246" spans="1:42" s="17" customFormat="1" ht="12.75" hidden="1" customHeight="1">
      <c r="A1246" s="63" t="s">
        <v>1239</v>
      </c>
      <c r="B1246" s="72"/>
      <c r="C1246" s="144" t="s">
        <v>1240</v>
      </c>
      <c r="D1246" s="46"/>
      <c r="E1246" s="264"/>
      <c r="F1246" s="265"/>
      <c r="G1246" s="266"/>
      <c r="H1246" s="267"/>
      <c r="I1246" s="268"/>
      <c r="J1246" s="265"/>
      <c r="K1246" s="265"/>
      <c r="L1246" s="269"/>
      <c r="M1246" s="268"/>
      <c r="N1246" s="269"/>
      <c r="O1246" s="36"/>
      <c r="P1246" s="51" t="s">
        <v>1474</v>
      </c>
      <c r="Q1246" s="36"/>
      <c r="R1246" s="36" t="str">
        <f t="shared" si="123"/>
        <v/>
      </c>
      <c r="S1246" s="15"/>
      <c r="T1246" s="15"/>
      <c r="U1246" s="473"/>
      <c r="V1246" s="473"/>
      <c r="W1246" s="15"/>
      <c r="X1246" s="15"/>
      <c r="Y1246" s="15"/>
      <c r="Z1246" s="15"/>
      <c r="AA1246" s="16"/>
      <c r="AB1246" s="16"/>
      <c r="AC1246" s="16"/>
      <c r="AD1246" s="16"/>
      <c r="AE1246" s="16"/>
      <c r="AF1246" s="16"/>
      <c r="AG1246" s="16"/>
      <c r="AH1246" s="16"/>
      <c r="AI1246" s="16"/>
      <c r="AJ1246" s="16"/>
      <c r="AK1246" s="16"/>
      <c r="AL1246" s="16"/>
      <c r="AM1246" s="16"/>
      <c r="AN1246" s="16"/>
      <c r="AO1246" s="16"/>
      <c r="AP1246" s="16"/>
    </row>
    <row r="1247" spans="1:42" s="17" customFormat="1" ht="12.75" hidden="1" customHeight="1">
      <c r="A1247" s="63" t="s">
        <v>1241</v>
      </c>
      <c r="B1247" s="72"/>
      <c r="C1247" s="144" t="s">
        <v>1242</v>
      </c>
      <c r="D1247" s="46"/>
      <c r="E1247" s="264"/>
      <c r="F1247" s="265"/>
      <c r="G1247" s="266"/>
      <c r="H1247" s="267"/>
      <c r="I1247" s="268"/>
      <c r="J1247" s="265"/>
      <c r="K1247" s="265"/>
      <c r="L1247" s="269"/>
      <c r="M1247" s="268"/>
      <c r="N1247" s="269"/>
      <c r="O1247" s="36"/>
      <c r="P1247" s="51" t="s">
        <v>1474</v>
      </c>
      <c r="Q1247" s="36"/>
      <c r="R1247" s="36" t="str">
        <f t="shared" si="123"/>
        <v/>
      </c>
      <c r="S1247" s="15"/>
      <c r="T1247" s="15"/>
      <c r="U1247" s="473"/>
      <c r="V1247" s="473"/>
      <c r="W1247" s="15"/>
      <c r="X1247" s="15"/>
      <c r="Y1247" s="15"/>
      <c r="Z1247" s="15"/>
      <c r="AA1247" s="16"/>
      <c r="AB1247" s="16"/>
      <c r="AC1247" s="16"/>
      <c r="AD1247" s="16"/>
      <c r="AE1247" s="16"/>
      <c r="AF1247" s="16"/>
      <c r="AG1247" s="16"/>
      <c r="AH1247" s="16"/>
      <c r="AI1247" s="16"/>
      <c r="AJ1247" s="16"/>
      <c r="AK1247" s="16"/>
      <c r="AL1247" s="16"/>
      <c r="AM1247" s="16"/>
      <c r="AN1247" s="16"/>
      <c r="AO1247" s="16"/>
      <c r="AP1247" s="16"/>
    </row>
    <row r="1248" spans="1:42" s="17" customFormat="1" ht="12.75" hidden="1" customHeight="1">
      <c r="A1248" s="63" t="s">
        <v>1243</v>
      </c>
      <c r="B1248" s="72"/>
      <c r="C1248" s="144" t="s">
        <v>1244</v>
      </c>
      <c r="D1248" s="46"/>
      <c r="E1248" s="264"/>
      <c r="F1248" s="265"/>
      <c r="G1248" s="266"/>
      <c r="H1248" s="267"/>
      <c r="I1248" s="268"/>
      <c r="J1248" s="265"/>
      <c r="K1248" s="265"/>
      <c r="L1248" s="269"/>
      <c r="M1248" s="268"/>
      <c r="N1248" s="269"/>
      <c r="O1248" s="36"/>
      <c r="P1248" s="51" t="s">
        <v>1474</v>
      </c>
      <c r="Q1248" s="36"/>
      <c r="R1248" s="36" t="str">
        <f t="shared" si="123"/>
        <v/>
      </c>
      <c r="S1248" s="15"/>
      <c r="T1248" s="15"/>
      <c r="U1248" s="473"/>
      <c r="V1248" s="473"/>
      <c r="W1248" s="15"/>
      <c r="X1248" s="15"/>
      <c r="Y1248" s="15"/>
      <c r="Z1248" s="15"/>
      <c r="AA1248" s="16"/>
      <c r="AB1248" s="16"/>
      <c r="AC1248" s="16"/>
      <c r="AD1248" s="16"/>
      <c r="AE1248" s="16"/>
      <c r="AF1248" s="16"/>
      <c r="AG1248" s="16"/>
      <c r="AH1248" s="16"/>
      <c r="AI1248" s="16"/>
      <c r="AJ1248" s="16"/>
      <c r="AK1248" s="16"/>
      <c r="AL1248" s="16"/>
      <c r="AM1248" s="16"/>
      <c r="AN1248" s="16"/>
      <c r="AO1248" s="16"/>
      <c r="AP1248" s="16"/>
    </row>
    <row r="1249" spans="1:42" s="17" customFormat="1" ht="12.75" hidden="1" customHeight="1" thickBot="1">
      <c r="A1249" s="63" t="s">
        <v>1245</v>
      </c>
      <c r="B1249" s="74"/>
      <c r="C1249" s="167" t="s">
        <v>1246</v>
      </c>
      <c r="D1249" s="46"/>
      <c r="E1249" s="270"/>
      <c r="F1249" s="271"/>
      <c r="G1249" s="272"/>
      <c r="H1249" s="273"/>
      <c r="I1249" s="274"/>
      <c r="J1249" s="271"/>
      <c r="K1249" s="271"/>
      <c r="L1249" s="275"/>
      <c r="M1249" s="274"/>
      <c r="N1249" s="275"/>
      <c r="O1249" s="36"/>
      <c r="P1249" s="51" t="s">
        <v>1474</v>
      </c>
      <c r="Q1249" s="36"/>
      <c r="R1249" s="36" t="str">
        <f t="shared" si="123"/>
        <v/>
      </c>
      <c r="S1249" s="15"/>
      <c r="T1249" s="15"/>
      <c r="U1249" s="473"/>
      <c r="V1249" s="473"/>
      <c r="W1249" s="15"/>
      <c r="X1249" s="15"/>
      <c r="Y1249" s="15"/>
      <c r="Z1249" s="15"/>
      <c r="AA1249" s="16"/>
      <c r="AB1249" s="16"/>
      <c r="AC1249" s="16"/>
      <c r="AD1249" s="16"/>
      <c r="AE1249" s="16"/>
      <c r="AF1249" s="16"/>
      <c r="AG1249" s="16"/>
      <c r="AH1249" s="16"/>
      <c r="AI1249" s="16"/>
      <c r="AJ1249" s="16"/>
      <c r="AK1249" s="16"/>
      <c r="AL1249" s="16"/>
      <c r="AM1249" s="16"/>
      <c r="AN1249" s="16"/>
      <c r="AO1249" s="16"/>
      <c r="AP1249" s="16"/>
    </row>
    <row r="1250" spans="1:42" s="18" customFormat="1" ht="36" customHeight="1" thickBot="1">
      <c r="A1250" s="63" t="s">
        <v>1437</v>
      </c>
      <c r="B1250" s="905" t="s">
        <v>619</v>
      </c>
      <c r="C1250" s="906"/>
      <c r="D1250" s="47"/>
      <c r="E1250" s="531">
        <f t="shared" ref="E1250:N1250" si="125">SUM(E1251,E1274,E1280,E1304,E1322)</f>
        <v>16</v>
      </c>
      <c r="F1250" s="532">
        <f t="shared" si="125"/>
        <v>4253</v>
      </c>
      <c r="G1250" s="533">
        <f t="shared" si="125"/>
        <v>19592</v>
      </c>
      <c r="H1250" s="534">
        <f t="shared" si="125"/>
        <v>41</v>
      </c>
      <c r="I1250" s="535">
        <f t="shared" si="125"/>
        <v>4016</v>
      </c>
      <c r="J1250" s="532">
        <f t="shared" si="125"/>
        <v>18407</v>
      </c>
      <c r="K1250" s="532">
        <f t="shared" si="125"/>
        <v>37</v>
      </c>
      <c r="L1250" s="536">
        <f t="shared" si="125"/>
        <v>185</v>
      </c>
      <c r="M1250" s="537">
        <f t="shared" si="125"/>
        <v>4053</v>
      </c>
      <c r="N1250" s="538">
        <f t="shared" si="125"/>
        <v>18592</v>
      </c>
      <c r="O1250" s="36"/>
      <c r="P1250" s="51" t="s">
        <v>1499</v>
      </c>
      <c r="Q1250" s="36"/>
      <c r="R1250" s="36" t="str">
        <f t="shared" si="123"/>
        <v>R</v>
      </c>
      <c r="S1250" s="15"/>
      <c r="T1250" s="15"/>
      <c r="U1250" s="473"/>
      <c r="V1250" s="476"/>
      <c r="W1250" s="15"/>
      <c r="X1250" s="15"/>
      <c r="Y1250" s="15"/>
      <c r="Z1250" s="15"/>
      <c r="AA1250" s="15"/>
      <c r="AB1250" s="15"/>
      <c r="AC1250" s="15"/>
      <c r="AD1250" s="15"/>
      <c r="AE1250" s="15"/>
      <c r="AF1250" s="15"/>
      <c r="AG1250" s="15"/>
      <c r="AH1250" s="15"/>
      <c r="AI1250" s="15"/>
      <c r="AJ1250" s="15"/>
      <c r="AK1250" s="15"/>
      <c r="AL1250" s="15"/>
      <c r="AM1250" s="15"/>
      <c r="AN1250" s="15"/>
      <c r="AO1250" s="15"/>
      <c r="AP1250" s="15"/>
    </row>
    <row r="1251" spans="1:42" s="18" customFormat="1" ht="15.75" customHeight="1" thickBot="1">
      <c r="A1251" s="63" t="s">
        <v>1264</v>
      </c>
      <c r="B1251" s="440" t="s">
        <v>1265</v>
      </c>
      <c r="C1251" s="441"/>
      <c r="D1251" s="103"/>
      <c r="E1251" s="366">
        <f t="shared" ref="E1251:N1251" si="126">SUM(E1252:E1273)</f>
        <v>1</v>
      </c>
      <c r="F1251" s="367">
        <f t="shared" si="126"/>
        <v>40</v>
      </c>
      <c r="G1251" s="368">
        <f t="shared" si="126"/>
        <v>157</v>
      </c>
      <c r="H1251" s="369">
        <f t="shared" si="126"/>
        <v>2</v>
      </c>
      <c r="I1251" s="370">
        <f t="shared" si="126"/>
        <v>40</v>
      </c>
      <c r="J1251" s="367">
        <f t="shared" si="126"/>
        <v>157</v>
      </c>
      <c r="K1251" s="367">
        <f t="shared" si="126"/>
        <v>0</v>
      </c>
      <c r="L1251" s="371">
        <f t="shared" si="126"/>
        <v>0</v>
      </c>
      <c r="M1251" s="370">
        <f t="shared" si="126"/>
        <v>40</v>
      </c>
      <c r="N1251" s="371">
        <f t="shared" si="126"/>
        <v>157</v>
      </c>
      <c r="O1251" s="36"/>
      <c r="P1251" s="51" t="s">
        <v>1500</v>
      </c>
      <c r="Q1251" s="36"/>
      <c r="R1251" s="36" t="str">
        <f t="shared" si="123"/>
        <v>P</v>
      </c>
      <c r="S1251" s="15"/>
      <c r="T1251" s="15"/>
      <c r="U1251" s="473"/>
      <c r="V1251" s="473"/>
      <c r="W1251" s="15"/>
      <c r="X1251" s="15"/>
      <c r="Y1251" s="15"/>
      <c r="Z1251" s="15"/>
      <c r="AA1251" s="15"/>
      <c r="AB1251" s="15"/>
      <c r="AC1251" s="15"/>
      <c r="AD1251" s="15"/>
      <c r="AE1251" s="15"/>
      <c r="AF1251" s="15"/>
      <c r="AG1251" s="15"/>
      <c r="AH1251" s="15"/>
      <c r="AI1251" s="15"/>
      <c r="AJ1251" s="15"/>
      <c r="AK1251" s="15"/>
      <c r="AL1251" s="15"/>
      <c r="AM1251" s="15"/>
      <c r="AN1251" s="15"/>
      <c r="AO1251" s="15"/>
      <c r="AP1251" s="15"/>
    </row>
    <row r="1252" spans="1:42" s="17" customFormat="1" ht="12.75" hidden="1" customHeight="1" thickTop="1">
      <c r="A1252" s="63" t="s">
        <v>1266</v>
      </c>
      <c r="B1252" s="95"/>
      <c r="C1252" s="152" t="s">
        <v>1267</v>
      </c>
      <c r="D1252" s="46"/>
      <c r="E1252" s="258"/>
      <c r="F1252" s="259"/>
      <c r="G1252" s="260"/>
      <c r="H1252" s="261"/>
      <c r="I1252" s="262"/>
      <c r="J1252" s="259"/>
      <c r="K1252" s="259"/>
      <c r="L1252" s="263"/>
      <c r="M1252" s="264">
        <f t="shared" ref="M1252:N1273" si="127">I1252+K1252</f>
        <v>0</v>
      </c>
      <c r="N1252" s="269">
        <f t="shared" si="127"/>
        <v>0</v>
      </c>
      <c r="O1252" s="36"/>
      <c r="P1252" s="51" t="s">
        <v>1474</v>
      </c>
      <c r="Q1252" s="36"/>
      <c r="R1252" s="36" t="str">
        <f t="shared" si="123"/>
        <v/>
      </c>
      <c r="S1252" s="15"/>
      <c r="T1252" s="15"/>
      <c r="U1252" s="473"/>
      <c r="V1252" s="473"/>
      <c r="W1252" s="15"/>
      <c r="X1252" s="15"/>
      <c r="Y1252" s="15"/>
      <c r="Z1252" s="15"/>
      <c r="AA1252" s="16"/>
      <c r="AB1252" s="16"/>
      <c r="AC1252" s="16"/>
      <c r="AD1252" s="16"/>
      <c r="AE1252" s="16"/>
      <c r="AF1252" s="16"/>
      <c r="AG1252" s="16"/>
      <c r="AH1252" s="16"/>
      <c r="AI1252" s="16"/>
      <c r="AJ1252" s="16"/>
      <c r="AK1252" s="16"/>
      <c r="AL1252" s="16"/>
      <c r="AM1252" s="16"/>
      <c r="AN1252" s="16"/>
      <c r="AO1252" s="16"/>
      <c r="AP1252" s="16"/>
    </row>
    <row r="1253" spans="1:42" s="17" customFormat="1" ht="12.75" hidden="1" customHeight="1">
      <c r="A1253" s="63" t="s">
        <v>1289</v>
      </c>
      <c r="B1253" s="72"/>
      <c r="C1253" s="144" t="s">
        <v>1290</v>
      </c>
      <c r="D1253" s="46"/>
      <c r="E1253" s="264"/>
      <c r="F1253" s="265"/>
      <c r="G1253" s="266"/>
      <c r="H1253" s="267"/>
      <c r="I1253" s="268"/>
      <c r="J1253" s="265"/>
      <c r="K1253" s="265"/>
      <c r="L1253" s="269"/>
      <c r="M1253" s="264">
        <f t="shared" si="127"/>
        <v>0</v>
      </c>
      <c r="N1253" s="269">
        <f t="shared" si="127"/>
        <v>0</v>
      </c>
      <c r="O1253" s="36"/>
      <c r="P1253" s="51" t="s">
        <v>1474</v>
      </c>
      <c r="Q1253" s="36"/>
      <c r="R1253" s="36" t="str">
        <f t="shared" si="123"/>
        <v/>
      </c>
      <c r="S1253" s="15"/>
      <c r="T1253" s="15"/>
      <c r="U1253" s="473"/>
      <c r="V1253" s="473"/>
      <c r="W1253" s="15"/>
      <c r="X1253" s="15"/>
      <c r="Y1253" s="15"/>
      <c r="Z1253" s="15"/>
      <c r="AA1253" s="16"/>
      <c r="AB1253" s="16"/>
      <c r="AC1253" s="16"/>
      <c r="AD1253" s="16"/>
      <c r="AE1253" s="16"/>
      <c r="AF1253" s="16"/>
      <c r="AG1253" s="16"/>
      <c r="AH1253" s="16"/>
      <c r="AI1253" s="16"/>
      <c r="AJ1253" s="16"/>
      <c r="AK1253" s="16"/>
      <c r="AL1253" s="16"/>
      <c r="AM1253" s="16"/>
      <c r="AN1253" s="16"/>
      <c r="AO1253" s="16"/>
      <c r="AP1253" s="16"/>
    </row>
    <row r="1254" spans="1:42" s="17" customFormat="1" ht="12.75" hidden="1" customHeight="1">
      <c r="A1254" s="63" t="s">
        <v>1284</v>
      </c>
      <c r="B1254" s="72"/>
      <c r="C1254" s="144" t="s">
        <v>1285</v>
      </c>
      <c r="D1254" s="46"/>
      <c r="E1254" s="264"/>
      <c r="F1254" s="265"/>
      <c r="G1254" s="266"/>
      <c r="H1254" s="267"/>
      <c r="I1254" s="268"/>
      <c r="J1254" s="265"/>
      <c r="K1254" s="265"/>
      <c r="L1254" s="269"/>
      <c r="M1254" s="264">
        <f t="shared" si="127"/>
        <v>0</v>
      </c>
      <c r="N1254" s="269">
        <f t="shared" si="127"/>
        <v>0</v>
      </c>
      <c r="O1254" s="36"/>
      <c r="P1254" s="51" t="s">
        <v>1474</v>
      </c>
      <c r="Q1254" s="36"/>
      <c r="R1254" s="36" t="str">
        <f t="shared" si="123"/>
        <v/>
      </c>
      <c r="S1254" s="15"/>
      <c r="T1254" s="15"/>
      <c r="U1254" s="473"/>
      <c r="V1254" s="473"/>
      <c r="W1254" s="15"/>
      <c r="X1254" s="15"/>
      <c r="Y1254" s="15"/>
      <c r="Z1254" s="15"/>
      <c r="AA1254" s="16"/>
      <c r="AB1254" s="16"/>
      <c r="AC1254" s="16"/>
      <c r="AD1254" s="16"/>
      <c r="AE1254" s="16"/>
      <c r="AF1254" s="16"/>
      <c r="AG1254" s="16"/>
      <c r="AH1254" s="16"/>
      <c r="AI1254" s="16"/>
      <c r="AJ1254" s="16"/>
      <c r="AK1254" s="16"/>
      <c r="AL1254" s="16"/>
      <c r="AM1254" s="16"/>
      <c r="AN1254" s="16"/>
      <c r="AO1254" s="16"/>
      <c r="AP1254" s="16"/>
    </row>
    <row r="1255" spans="1:42" s="17" customFormat="1" ht="12.75" hidden="1" customHeight="1">
      <c r="A1255" s="63" t="s">
        <v>1291</v>
      </c>
      <c r="B1255" s="72"/>
      <c r="C1255" s="144" t="s">
        <v>1292</v>
      </c>
      <c r="D1255" s="46"/>
      <c r="E1255" s="264"/>
      <c r="F1255" s="265"/>
      <c r="G1255" s="266"/>
      <c r="H1255" s="267"/>
      <c r="I1255" s="268"/>
      <c r="J1255" s="265"/>
      <c r="K1255" s="265"/>
      <c r="L1255" s="269"/>
      <c r="M1255" s="264">
        <f t="shared" si="127"/>
        <v>0</v>
      </c>
      <c r="N1255" s="269">
        <f t="shared" si="127"/>
        <v>0</v>
      </c>
      <c r="O1255" s="36"/>
      <c r="P1255" s="51" t="s">
        <v>1474</v>
      </c>
      <c r="Q1255" s="36"/>
      <c r="R1255" s="36" t="str">
        <f t="shared" si="123"/>
        <v/>
      </c>
      <c r="S1255" s="15"/>
      <c r="T1255" s="15"/>
      <c r="U1255" s="473"/>
      <c r="V1255" s="473"/>
      <c r="W1255" s="15"/>
      <c r="X1255" s="15"/>
      <c r="Y1255" s="15"/>
      <c r="Z1255" s="15"/>
      <c r="AA1255" s="16"/>
      <c r="AB1255" s="16"/>
      <c r="AC1255" s="16"/>
      <c r="AD1255" s="16"/>
      <c r="AE1255" s="16"/>
      <c r="AF1255" s="16"/>
      <c r="AG1255" s="16"/>
      <c r="AH1255" s="16"/>
      <c r="AI1255" s="16"/>
      <c r="AJ1255" s="16"/>
      <c r="AK1255" s="16"/>
      <c r="AL1255" s="16"/>
      <c r="AM1255" s="16"/>
      <c r="AN1255" s="16"/>
      <c r="AO1255" s="16"/>
      <c r="AP1255" s="16"/>
    </row>
    <row r="1256" spans="1:42" s="17" customFormat="1" ht="12.75" hidden="1" customHeight="1">
      <c r="A1256" s="63" t="s">
        <v>1293</v>
      </c>
      <c r="B1256" s="72"/>
      <c r="C1256" s="144" t="s">
        <v>1294</v>
      </c>
      <c r="D1256" s="46"/>
      <c r="E1256" s="264"/>
      <c r="F1256" s="265"/>
      <c r="G1256" s="266"/>
      <c r="H1256" s="267"/>
      <c r="I1256" s="268"/>
      <c r="J1256" s="265"/>
      <c r="K1256" s="265"/>
      <c r="L1256" s="269"/>
      <c r="M1256" s="264">
        <f t="shared" si="127"/>
        <v>0</v>
      </c>
      <c r="N1256" s="269">
        <f t="shared" si="127"/>
        <v>0</v>
      </c>
      <c r="O1256" s="36"/>
      <c r="P1256" s="51" t="s">
        <v>1474</v>
      </c>
      <c r="Q1256" s="36"/>
      <c r="R1256" s="36" t="str">
        <f t="shared" si="123"/>
        <v/>
      </c>
      <c r="S1256" s="15"/>
      <c r="T1256" s="15"/>
      <c r="U1256" s="473"/>
      <c r="V1256" s="473"/>
      <c r="W1256" s="15"/>
      <c r="X1256" s="15"/>
      <c r="Y1256" s="15"/>
      <c r="Z1256" s="15"/>
      <c r="AA1256" s="16"/>
      <c r="AB1256" s="16"/>
      <c r="AC1256" s="16"/>
      <c r="AD1256" s="16"/>
      <c r="AE1256" s="16"/>
      <c r="AF1256" s="16"/>
      <c r="AG1256" s="16"/>
      <c r="AH1256" s="16"/>
      <c r="AI1256" s="16"/>
      <c r="AJ1256" s="16"/>
      <c r="AK1256" s="16"/>
      <c r="AL1256" s="16"/>
      <c r="AM1256" s="16"/>
      <c r="AN1256" s="16"/>
      <c r="AO1256" s="16"/>
      <c r="AP1256" s="16"/>
    </row>
    <row r="1257" spans="1:42" s="17" customFormat="1" ht="12.75" hidden="1" customHeight="1">
      <c r="A1257" s="63" t="s">
        <v>1295</v>
      </c>
      <c r="B1257" s="72"/>
      <c r="C1257" s="144" t="s">
        <v>1296</v>
      </c>
      <c r="D1257" s="46"/>
      <c r="E1257" s="264"/>
      <c r="F1257" s="265"/>
      <c r="G1257" s="266"/>
      <c r="H1257" s="267"/>
      <c r="I1257" s="268"/>
      <c r="J1257" s="265"/>
      <c r="K1257" s="265"/>
      <c r="L1257" s="269"/>
      <c r="M1257" s="264">
        <f t="shared" si="127"/>
        <v>0</v>
      </c>
      <c r="N1257" s="269">
        <f t="shared" si="127"/>
        <v>0</v>
      </c>
      <c r="O1257" s="36"/>
      <c r="P1257" s="51" t="s">
        <v>1474</v>
      </c>
      <c r="Q1257" s="36"/>
      <c r="R1257" s="36" t="str">
        <f t="shared" si="123"/>
        <v/>
      </c>
      <c r="S1257" s="15"/>
      <c r="T1257" s="15"/>
      <c r="U1257" s="473"/>
      <c r="V1257" s="473"/>
      <c r="W1257" s="15"/>
      <c r="X1257" s="15"/>
      <c r="Y1257" s="15"/>
      <c r="Z1257" s="15"/>
      <c r="AA1257" s="16"/>
      <c r="AB1257" s="16"/>
      <c r="AC1257" s="16"/>
      <c r="AD1257" s="16"/>
      <c r="AE1257" s="16"/>
      <c r="AF1257" s="16"/>
      <c r="AG1257" s="16"/>
      <c r="AH1257" s="16"/>
      <c r="AI1257" s="16"/>
      <c r="AJ1257" s="16"/>
      <c r="AK1257" s="16"/>
      <c r="AL1257" s="16"/>
      <c r="AM1257" s="16"/>
      <c r="AN1257" s="16"/>
      <c r="AO1257" s="16"/>
      <c r="AP1257" s="16"/>
    </row>
    <row r="1258" spans="1:42" s="17" customFormat="1" ht="12.75" hidden="1" customHeight="1">
      <c r="A1258" s="63" t="s">
        <v>1297</v>
      </c>
      <c r="B1258" s="72"/>
      <c r="C1258" s="144" t="s">
        <v>1298</v>
      </c>
      <c r="D1258" s="46"/>
      <c r="E1258" s="264"/>
      <c r="F1258" s="265"/>
      <c r="G1258" s="266"/>
      <c r="H1258" s="267"/>
      <c r="I1258" s="268"/>
      <c r="J1258" s="265"/>
      <c r="K1258" s="265"/>
      <c r="L1258" s="269"/>
      <c r="M1258" s="264">
        <f t="shared" si="127"/>
        <v>0</v>
      </c>
      <c r="N1258" s="269">
        <f t="shared" si="127"/>
        <v>0</v>
      </c>
      <c r="O1258" s="36"/>
      <c r="P1258" s="51" t="s">
        <v>1474</v>
      </c>
      <c r="Q1258" s="36"/>
      <c r="R1258" s="36" t="str">
        <f t="shared" si="123"/>
        <v/>
      </c>
      <c r="S1258" s="15"/>
      <c r="T1258" s="15"/>
      <c r="U1258" s="473"/>
      <c r="V1258" s="473"/>
      <c r="W1258" s="15"/>
      <c r="X1258" s="15"/>
      <c r="Y1258" s="15"/>
      <c r="Z1258" s="15"/>
      <c r="AA1258" s="16"/>
      <c r="AB1258" s="16"/>
      <c r="AC1258" s="16"/>
      <c r="AD1258" s="16"/>
      <c r="AE1258" s="16"/>
      <c r="AF1258" s="16"/>
      <c r="AG1258" s="16"/>
      <c r="AH1258" s="16"/>
      <c r="AI1258" s="16"/>
      <c r="AJ1258" s="16"/>
      <c r="AK1258" s="16"/>
      <c r="AL1258" s="16"/>
      <c r="AM1258" s="16"/>
      <c r="AN1258" s="16"/>
      <c r="AO1258" s="16"/>
      <c r="AP1258" s="16"/>
    </row>
    <row r="1259" spans="1:42" s="17" customFormat="1" ht="12.75" hidden="1" customHeight="1">
      <c r="A1259" s="63" t="s">
        <v>1299</v>
      </c>
      <c r="B1259" s="72"/>
      <c r="C1259" s="144" t="s">
        <v>1300</v>
      </c>
      <c r="D1259" s="46"/>
      <c r="E1259" s="264"/>
      <c r="F1259" s="265"/>
      <c r="G1259" s="266"/>
      <c r="H1259" s="267"/>
      <c r="I1259" s="268"/>
      <c r="J1259" s="265"/>
      <c r="K1259" s="265"/>
      <c r="L1259" s="269"/>
      <c r="M1259" s="264">
        <f t="shared" si="127"/>
        <v>0</v>
      </c>
      <c r="N1259" s="269">
        <f t="shared" si="127"/>
        <v>0</v>
      </c>
      <c r="O1259" s="36"/>
      <c r="P1259" s="51" t="s">
        <v>1474</v>
      </c>
      <c r="Q1259" s="36"/>
      <c r="R1259" s="36" t="str">
        <f t="shared" si="123"/>
        <v/>
      </c>
      <c r="S1259" s="15"/>
      <c r="T1259" s="15"/>
      <c r="U1259" s="473"/>
      <c r="V1259" s="473"/>
      <c r="W1259" s="15"/>
      <c r="X1259" s="15"/>
      <c r="Y1259" s="15"/>
      <c r="Z1259" s="15"/>
      <c r="AA1259" s="16"/>
      <c r="AB1259" s="16"/>
      <c r="AC1259" s="16"/>
      <c r="AD1259" s="16"/>
      <c r="AE1259" s="16"/>
      <c r="AF1259" s="16"/>
      <c r="AG1259" s="16"/>
      <c r="AH1259" s="16"/>
      <c r="AI1259" s="16"/>
      <c r="AJ1259" s="16"/>
      <c r="AK1259" s="16"/>
      <c r="AL1259" s="16"/>
      <c r="AM1259" s="16"/>
      <c r="AN1259" s="16"/>
      <c r="AO1259" s="16"/>
      <c r="AP1259" s="16"/>
    </row>
    <row r="1260" spans="1:42" s="17" customFormat="1" ht="12.75" hidden="1" customHeight="1">
      <c r="A1260" s="63" t="s">
        <v>1301</v>
      </c>
      <c r="B1260" s="72"/>
      <c r="C1260" s="144" t="s">
        <v>1302</v>
      </c>
      <c r="D1260" s="46"/>
      <c r="E1260" s="264"/>
      <c r="F1260" s="265"/>
      <c r="G1260" s="266"/>
      <c r="H1260" s="267"/>
      <c r="I1260" s="268"/>
      <c r="J1260" s="265"/>
      <c r="K1260" s="265"/>
      <c r="L1260" s="269"/>
      <c r="M1260" s="264">
        <f t="shared" si="127"/>
        <v>0</v>
      </c>
      <c r="N1260" s="269">
        <f t="shared" si="127"/>
        <v>0</v>
      </c>
      <c r="O1260" s="36"/>
      <c r="P1260" s="51" t="s">
        <v>1474</v>
      </c>
      <c r="Q1260" s="36"/>
      <c r="R1260" s="36" t="str">
        <f t="shared" si="123"/>
        <v/>
      </c>
      <c r="S1260" s="15"/>
      <c r="T1260" s="15"/>
      <c r="U1260" s="473"/>
      <c r="V1260" s="473"/>
      <c r="W1260" s="15"/>
      <c r="X1260" s="15"/>
      <c r="Y1260" s="15"/>
      <c r="Z1260" s="15"/>
      <c r="AA1260" s="16"/>
      <c r="AB1260" s="16"/>
      <c r="AC1260" s="16"/>
      <c r="AD1260" s="16"/>
      <c r="AE1260" s="16"/>
      <c r="AF1260" s="16"/>
      <c r="AG1260" s="16"/>
      <c r="AH1260" s="16"/>
      <c r="AI1260" s="16"/>
      <c r="AJ1260" s="16"/>
      <c r="AK1260" s="16"/>
      <c r="AL1260" s="16"/>
      <c r="AM1260" s="16"/>
      <c r="AN1260" s="16"/>
      <c r="AO1260" s="16"/>
      <c r="AP1260" s="16"/>
    </row>
    <row r="1261" spans="1:42" s="17" customFormat="1" ht="12.75" hidden="1" customHeight="1">
      <c r="A1261" s="63" t="s">
        <v>1303</v>
      </c>
      <c r="B1261" s="72"/>
      <c r="C1261" s="144" t="s">
        <v>1304</v>
      </c>
      <c r="D1261" s="46"/>
      <c r="E1261" s="264"/>
      <c r="F1261" s="265"/>
      <c r="G1261" s="266"/>
      <c r="H1261" s="267"/>
      <c r="I1261" s="268"/>
      <c r="J1261" s="265"/>
      <c r="K1261" s="265"/>
      <c r="L1261" s="269"/>
      <c r="M1261" s="264">
        <f t="shared" si="127"/>
        <v>0</v>
      </c>
      <c r="N1261" s="269">
        <f t="shared" si="127"/>
        <v>0</v>
      </c>
      <c r="O1261" s="36"/>
      <c r="P1261" s="51" t="s">
        <v>1474</v>
      </c>
      <c r="Q1261" s="36"/>
      <c r="R1261" s="36" t="str">
        <f t="shared" si="123"/>
        <v/>
      </c>
      <c r="S1261" s="15"/>
      <c r="T1261" s="15"/>
      <c r="U1261" s="473"/>
      <c r="V1261" s="473"/>
      <c r="W1261" s="15"/>
      <c r="X1261" s="15"/>
      <c r="Y1261" s="15"/>
      <c r="Z1261" s="15"/>
      <c r="AA1261" s="16"/>
      <c r="AB1261" s="16"/>
      <c r="AC1261" s="16"/>
      <c r="AD1261" s="16"/>
      <c r="AE1261" s="16"/>
      <c r="AF1261" s="16"/>
      <c r="AG1261" s="16"/>
      <c r="AH1261" s="16"/>
      <c r="AI1261" s="16"/>
      <c r="AJ1261" s="16"/>
      <c r="AK1261" s="16"/>
      <c r="AL1261" s="16"/>
      <c r="AM1261" s="16"/>
      <c r="AN1261" s="16"/>
      <c r="AO1261" s="16"/>
      <c r="AP1261" s="16"/>
    </row>
    <row r="1262" spans="1:42" s="17" customFormat="1" ht="12.75" hidden="1" customHeight="1">
      <c r="A1262" s="63" t="s">
        <v>1268</v>
      </c>
      <c r="B1262" s="72"/>
      <c r="C1262" s="144" t="s">
        <v>1269</v>
      </c>
      <c r="D1262" s="46"/>
      <c r="E1262" s="264"/>
      <c r="F1262" s="265"/>
      <c r="G1262" s="266"/>
      <c r="H1262" s="267"/>
      <c r="I1262" s="268"/>
      <c r="J1262" s="265"/>
      <c r="K1262" s="265"/>
      <c r="L1262" s="269"/>
      <c r="M1262" s="264">
        <f t="shared" si="127"/>
        <v>0</v>
      </c>
      <c r="N1262" s="269">
        <f t="shared" si="127"/>
        <v>0</v>
      </c>
      <c r="O1262" s="36"/>
      <c r="P1262" s="51" t="s">
        <v>1474</v>
      </c>
      <c r="Q1262" s="36"/>
      <c r="R1262" s="36" t="str">
        <f t="shared" si="123"/>
        <v/>
      </c>
      <c r="S1262" s="15"/>
      <c r="T1262" s="15"/>
      <c r="U1262" s="473"/>
      <c r="V1262" s="473"/>
      <c r="W1262" s="15"/>
      <c r="X1262" s="15"/>
      <c r="Y1262" s="15"/>
      <c r="Z1262" s="15"/>
      <c r="AA1262" s="16"/>
      <c r="AB1262" s="16"/>
      <c r="AC1262" s="16"/>
      <c r="AD1262" s="16"/>
      <c r="AE1262" s="16"/>
      <c r="AF1262" s="16"/>
      <c r="AG1262" s="16"/>
      <c r="AH1262" s="16"/>
      <c r="AI1262" s="16"/>
      <c r="AJ1262" s="16"/>
      <c r="AK1262" s="16"/>
      <c r="AL1262" s="16"/>
      <c r="AM1262" s="16"/>
      <c r="AN1262" s="16"/>
      <c r="AO1262" s="16"/>
      <c r="AP1262" s="16"/>
    </row>
    <row r="1263" spans="1:42" s="17" customFormat="1" ht="12.75" hidden="1" customHeight="1">
      <c r="A1263" s="63" t="s">
        <v>1270</v>
      </c>
      <c r="B1263" s="72"/>
      <c r="C1263" s="144" t="s">
        <v>1271</v>
      </c>
      <c r="D1263" s="46"/>
      <c r="E1263" s="264"/>
      <c r="F1263" s="265"/>
      <c r="G1263" s="266"/>
      <c r="H1263" s="267"/>
      <c r="I1263" s="268"/>
      <c r="J1263" s="265"/>
      <c r="K1263" s="265"/>
      <c r="L1263" s="269"/>
      <c r="M1263" s="264">
        <f t="shared" si="127"/>
        <v>0</v>
      </c>
      <c r="N1263" s="269">
        <f t="shared" si="127"/>
        <v>0</v>
      </c>
      <c r="O1263" s="36"/>
      <c r="P1263" s="51" t="s">
        <v>1474</v>
      </c>
      <c r="Q1263" s="36"/>
      <c r="R1263" s="36" t="str">
        <f t="shared" si="123"/>
        <v/>
      </c>
      <c r="S1263" s="15"/>
      <c r="T1263" s="15"/>
      <c r="U1263" s="473"/>
      <c r="V1263" s="473"/>
      <c r="W1263" s="15"/>
      <c r="X1263" s="15"/>
      <c r="Y1263" s="15"/>
      <c r="Z1263" s="15"/>
      <c r="AA1263" s="16"/>
      <c r="AB1263" s="16"/>
      <c r="AC1263" s="16"/>
      <c r="AD1263" s="16"/>
      <c r="AE1263" s="16"/>
      <c r="AF1263" s="16"/>
      <c r="AG1263" s="16"/>
      <c r="AH1263" s="16"/>
      <c r="AI1263" s="16"/>
      <c r="AJ1263" s="16"/>
      <c r="AK1263" s="16"/>
      <c r="AL1263" s="16"/>
      <c r="AM1263" s="16"/>
      <c r="AN1263" s="16"/>
      <c r="AO1263" s="16"/>
      <c r="AP1263" s="16"/>
    </row>
    <row r="1264" spans="1:42" s="17" customFormat="1" ht="12.75" hidden="1" customHeight="1">
      <c r="A1264" s="63" t="s">
        <v>1272</v>
      </c>
      <c r="B1264" s="72"/>
      <c r="C1264" s="73" t="s">
        <v>2374</v>
      </c>
      <c r="D1264" s="46"/>
      <c r="E1264" s="264"/>
      <c r="F1264" s="265"/>
      <c r="G1264" s="266"/>
      <c r="H1264" s="267"/>
      <c r="I1264" s="268"/>
      <c r="J1264" s="265"/>
      <c r="K1264" s="265"/>
      <c r="L1264" s="269"/>
      <c r="M1264" s="264">
        <f t="shared" si="127"/>
        <v>0</v>
      </c>
      <c r="N1264" s="269">
        <f t="shared" si="127"/>
        <v>0</v>
      </c>
      <c r="O1264" s="36"/>
      <c r="P1264" s="51" t="s">
        <v>1473</v>
      </c>
      <c r="Q1264" s="36"/>
      <c r="R1264" s="36" t="str">
        <f t="shared" si="123"/>
        <v/>
      </c>
      <c r="S1264" s="15"/>
      <c r="T1264" s="15"/>
      <c r="U1264" s="473"/>
      <c r="V1264" s="473"/>
      <c r="W1264" s="15"/>
      <c r="X1264" s="15"/>
      <c r="Y1264" s="15"/>
      <c r="Z1264" s="15"/>
      <c r="AA1264" s="16"/>
      <c r="AB1264" s="16"/>
      <c r="AC1264" s="16"/>
      <c r="AD1264" s="16"/>
      <c r="AE1264" s="16"/>
      <c r="AF1264" s="16"/>
      <c r="AG1264" s="16"/>
      <c r="AH1264" s="16"/>
      <c r="AI1264" s="16"/>
      <c r="AJ1264" s="16"/>
      <c r="AK1264" s="16"/>
      <c r="AL1264" s="16"/>
      <c r="AM1264" s="16"/>
      <c r="AN1264" s="16"/>
      <c r="AO1264" s="16"/>
      <c r="AP1264" s="16"/>
    </row>
    <row r="1265" spans="1:42" s="17" customFormat="1" ht="12.75" customHeight="1" thickTop="1" thickBot="1">
      <c r="A1265" s="63" t="s">
        <v>1273</v>
      </c>
      <c r="B1265" s="72"/>
      <c r="C1265" s="144" t="s">
        <v>1101</v>
      </c>
      <c r="D1265" s="46"/>
      <c r="E1265" s="264">
        <v>1</v>
      </c>
      <c r="F1265" s="265">
        <v>40</v>
      </c>
      <c r="G1265" s="266">
        <v>157</v>
      </c>
      <c r="H1265" s="267">
        <v>2</v>
      </c>
      <c r="I1265" s="268">
        <v>40</v>
      </c>
      <c r="J1265" s="265">
        <v>157</v>
      </c>
      <c r="K1265" s="265"/>
      <c r="L1265" s="269"/>
      <c r="M1265" s="264">
        <f t="shared" si="127"/>
        <v>40</v>
      </c>
      <c r="N1265" s="269">
        <f t="shared" si="127"/>
        <v>157</v>
      </c>
      <c r="O1265" s="36"/>
      <c r="P1265" s="51" t="s">
        <v>1474</v>
      </c>
      <c r="Q1265" s="36"/>
      <c r="R1265" s="36" t="str">
        <f t="shared" si="123"/>
        <v>M</v>
      </c>
      <c r="S1265" s="15"/>
      <c r="T1265" s="15"/>
      <c r="U1265" s="473"/>
      <c r="V1265" s="473"/>
      <c r="W1265" s="15"/>
      <c r="X1265" s="15"/>
      <c r="Y1265" s="15"/>
      <c r="Z1265" s="15"/>
      <c r="AA1265" s="16"/>
      <c r="AB1265" s="16"/>
      <c r="AC1265" s="16"/>
      <c r="AD1265" s="16"/>
      <c r="AE1265" s="16"/>
      <c r="AF1265" s="16"/>
      <c r="AG1265" s="16"/>
      <c r="AH1265" s="16"/>
      <c r="AI1265" s="16"/>
      <c r="AJ1265" s="16"/>
      <c r="AK1265" s="16"/>
      <c r="AL1265" s="16"/>
      <c r="AM1265" s="16"/>
      <c r="AN1265" s="16"/>
      <c r="AO1265" s="16"/>
      <c r="AP1265" s="16"/>
    </row>
    <row r="1266" spans="1:42" s="17" customFormat="1" ht="12.75" hidden="1" customHeight="1">
      <c r="A1266" s="63" t="s">
        <v>1274</v>
      </c>
      <c r="B1266" s="72"/>
      <c r="C1266" s="144" t="s">
        <v>1275</v>
      </c>
      <c r="D1266" s="46"/>
      <c r="E1266" s="264"/>
      <c r="F1266" s="265"/>
      <c r="G1266" s="266"/>
      <c r="H1266" s="267"/>
      <c r="I1266" s="268"/>
      <c r="J1266" s="265"/>
      <c r="K1266" s="265"/>
      <c r="L1266" s="269"/>
      <c r="M1266" s="264">
        <f t="shared" si="127"/>
        <v>0</v>
      </c>
      <c r="N1266" s="269">
        <f t="shared" si="127"/>
        <v>0</v>
      </c>
      <c r="O1266" s="36"/>
      <c r="P1266" s="51" t="s">
        <v>1474</v>
      </c>
      <c r="Q1266" s="36"/>
      <c r="R1266" s="36" t="str">
        <f t="shared" si="123"/>
        <v/>
      </c>
      <c r="S1266" s="15"/>
      <c r="T1266" s="15"/>
      <c r="U1266" s="473"/>
      <c r="V1266" s="473"/>
      <c r="W1266" s="15"/>
      <c r="X1266" s="15"/>
      <c r="Y1266" s="15"/>
      <c r="Z1266" s="15"/>
      <c r="AA1266" s="16"/>
      <c r="AB1266" s="16"/>
      <c r="AC1266" s="16"/>
      <c r="AD1266" s="16"/>
      <c r="AE1266" s="16"/>
      <c r="AF1266" s="16"/>
      <c r="AG1266" s="16"/>
      <c r="AH1266" s="16"/>
      <c r="AI1266" s="16"/>
      <c r="AJ1266" s="16"/>
      <c r="AK1266" s="16"/>
      <c r="AL1266" s="16"/>
      <c r="AM1266" s="16"/>
      <c r="AN1266" s="16"/>
      <c r="AO1266" s="16"/>
      <c r="AP1266" s="16"/>
    </row>
    <row r="1267" spans="1:42" s="17" customFormat="1" ht="12.75" hidden="1" customHeight="1">
      <c r="A1267" s="63" t="s">
        <v>1276</v>
      </c>
      <c r="B1267" s="72"/>
      <c r="C1267" s="144" t="s">
        <v>1277</v>
      </c>
      <c r="D1267" s="46"/>
      <c r="E1267" s="264"/>
      <c r="F1267" s="265"/>
      <c r="G1267" s="266"/>
      <c r="H1267" s="267"/>
      <c r="I1267" s="268"/>
      <c r="J1267" s="265"/>
      <c r="K1267" s="265"/>
      <c r="L1267" s="269"/>
      <c r="M1267" s="264">
        <f t="shared" si="127"/>
        <v>0</v>
      </c>
      <c r="N1267" s="269">
        <f t="shared" si="127"/>
        <v>0</v>
      </c>
      <c r="O1267" s="36"/>
      <c r="P1267" s="51" t="s">
        <v>1474</v>
      </c>
      <c r="Q1267" s="36"/>
      <c r="R1267" s="36" t="str">
        <f t="shared" si="123"/>
        <v/>
      </c>
      <c r="S1267" s="15"/>
      <c r="T1267" s="15"/>
      <c r="U1267" s="473"/>
      <c r="V1267" s="473"/>
      <c r="W1267" s="15"/>
      <c r="X1267" s="15"/>
      <c r="Y1267" s="15"/>
      <c r="Z1267" s="15"/>
      <c r="AA1267" s="16"/>
      <c r="AB1267" s="16"/>
      <c r="AC1267" s="16"/>
      <c r="AD1267" s="16"/>
      <c r="AE1267" s="16"/>
      <c r="AF1267" s="16"/>
      <c r="AG1267" s="16"/>
      <c r="AH1267" s="16"/>
      <c r="AI1267" s="16"/>
      <c r="AJ1267" s="16"/>
      <c r="AK1267" s="16"/>
      <c r="AL1267" s="16"/>
      <c r="AM1267" s="16"/>
      <c r="AN1267" s="16"/>
      <c r="AO1267" s="16"/>
      <c r="AP1267" s="16"/>
    </row>
    <row r="1268" spans="1:42" s="17" customFormat="1" ht="12.75" hidden="1" customHeight="1">
      <c r="A1268" s="63" t="s">
        <v>1278</v>
      </c>
      <c r="B1268" s="72"/>
      <c r="C1268" s="144" t="s">
        <v>1279</v>
      </c>
      <c r="D1268" s="46"/>
      <c r="E1268" s="264"/>
      <c r="F1268" s="265"/>
      <c r="G1268" s="266"/>
      <c r="H1268" s="267"/>
      <c r="I1268" s="268"/>
      <c r="J1268" s="265"/>
      <c r="K1268" s="265"/>
      <c r="L1268" s="269"/>
      <c r="M1268" s="264">
        <f t="shared" si="127"/>
        <v>0</v>
      </c>
      <c r="N1268" s="269">
        <f t="shared" si="127"/>
        <v>0</v>
      </c>
      <c r="O1268" s="36"/>
      <c r="P1268" s="51" t="s">
        <v>1474</v>
      </c>
      <c r="Q1268" s="36"/>
      <c r="R1268" s="36" t="str">
        <f t="shared" si="123"/>
        <v/>
      </c>
      <c r="S1268" s="15"/>
      <c r="T1268" s="15"/>
      <c r="U1268" s="473"/>
      <c r="V1268" s="473"/>
      <c r="W1268" s="15"/>
      <c r="X1268" s="15"/>
      <c r="Y1268" s="15"/>
      <c r="Z1268" s="15"/>
      <c r="AA1268" s="16"/>
      <c r="AB1268" s="16"/>
      <c r="AC1268" s="16"/>
      <c r="AD1268" s="16"/>
      <c r="AE1268" s="16"/>
      <c r="AF1268" s="16"/>
      <c r="AG1268" s="16"/>
      <c r="AH1268" s="16"/>
      <c r="AI1268" s="16"/>
      <c r="AJ1268" s="16"/>
      <c r="AK1268" s="16"/>
      <c r="AL1268" s="16"/>
      <c r="AM1268" s="16"/>
      <c r="AN1268" s="16"/>
      <c r="AO1268" s="16"/>
      <c r="AP1268" s="16"/>
    </row>
    <row r="1269" spans="1:42" s="17" customFormat="1" ht="12.75" hidden="1" customHeight="1">
      <c r="A1269" s="63" t="s">
        <v>1280</v>
      </c>
      <c r="B1269" s="72"/>
      <c r="C1269" s="144" t="s">
        <v>1835</v>
      </c>
      <c r="D1269" s="46"/>
      <c r="E1269" s="264"/>
      <c r="F1269" s="265"/>
      <c r="G1269" s="266"/>
      <c r="H1269" s="267"/>
      <c r="I1269" s="268"/>
      <c r="J1269" s="265"/>
      <c r="K1269" s="265"/>
      <c r="L1269" s="269"/>
      <c r="M1269" s="264">
        <f t="shared" si="127"/>
        <v>0</v>
      </c>
      <c r="N1269" s="269">
        <f t="shared" si="127"/>
        <v>0</v>
      </c>
      <c r="O1269" s="36"/>
      <c r="P1269" s="51" t="s">
        <v>1474</v>
      </c>
      <c r="Q1269" s="36"/>
      <c r="R1269" s="36" t="str">
        <f t="shared" si="123"/>
        <v/>
      </c>
      <c r="S1269" s="15"/>
      <c r="T1269" s="15"/>
      <c r="U1269" s="473"/>
      <c r="V1269" s="473"/>
      <c r="W1269" s="15"/>
      <c r="X1269" s="15"/>
      <c r="Y1269" s="15"/>
      <c r="Z1269" s="15"/>
      <c r="AA1269" s="16"/>
      <c r="AB1269" s="16"/>
      <c r="AC1269" s="16"/>
      <c r="AD1269" s="16"/>
      <c r="AE1269" s="16"/>
      <c r="AF1269" s="16"/>
      <c r="AG1269" s="16"/>
      <c r="AH1269" s="16"/>
      <c r="AI1269" s="16"/>
      <c r="AJ1269" s="16"/>
      <c r="AK1269" s="16"/>
      <c r="AL1269" s="16"/>
      <c r="AM1269" s="16"/>
      <c r="AN1269" s="16"/>
      <c r="AO1269" s="16"/>
      <c r="AP1269" s="16"/>
    </row>
    <row r="1270" spans="1:42" s="17" customFormat="1" ht="12.75" hidden="1" customHeight="1">
      <c r="A1270" s="63" t="s">
        <v>1281</v>
      </c>
      <c r="B1270" s="72"/>
      <c r="C1270" s="144" t="s">
        <v>1588</v>
      </c>
      <c r="D1270" s="46"/>
      <c r="E1270" s="264"/>
      <c r="F1270" s="265"/>
      <c r="G1270" s="266"/>
      <c r="H1270" s="267"/>
      <c r="I1270" s="268"/>
      <c r="J1270" s="265"/>
      <c r="K1270" s="265"/>
      <c r="L1270" s="269"/>
      <c r="M1270" s="264">
        <f t="shared" si="127"/>
        <v>0</v>
      </c>
      <c r="N1270" s="269">
        <f t="shared" si="127"/>
        <v>0</v>
      </c>
      <c r="O1270" s="36"/>
      <c r="P1270" s="51" t="s">
        <v>1474</v>
      </c>
      <c r="Q1270" s="36"/>
      <c r="R1270" s="36" t="str">
        <f t="shared" si="123"/>
        <v/>
      </c>
      <c r="S1270" s="15"/>
      <c r="T1270" s="15"/>
      <c r="U1270" s="473"/>
      <c r="V1270" s="473"/>
      <c r="W1270" s="15"/>
      <c r="X1270" s="15"/>
      <c r="Y1270" s="15"/>
      <c r="Z1270" s="15"/>
      <c r="AA1270" s="16"/>
      <c r="AB1270" s="16"/>
      <c r="AC1270" s="16"/>
      <c r="AD1270" s="16"/>
      <c r="AE1270" s="16"/>
      <c r="AF1270" s="16"/>
      <c r="AG1270" s="16"/>
      <c r="AH1270" s="16"/>
      <c r="AI1270" s="16"/>
      <c r="AJ1270" s="16"/>
      <c r="AK1270" s="16"/>
      <c r="AL1270" s="16"/>
      <c r="AM1270" s="16"/>
      <c r="AN1270" s="16"/>
      <c r="AO1270" s="16"/>
      <c r="AP1270" s="16"/>
    </row>
    <row r="1271" spans="1:42" s="17" customFormat="1" ht="12.75" hidden="1" customHeight="1">
      <c r="A1271" s="63" t="s">
        <v>1282</v>
      </c>
      <c r="B1271" s="72"/>
      <c r="C1271" s="144" t="s">
        <v>1283</v>
      </c>
      <c r="D1271" s="46"/>
      <c r="E1271" s="264"/>
      <c r="F1271" s="265"/>
      <c r="G1271" s="266"/>
      <c r="H1271" s="267"/>
      <c r="I1271" s="268"/>
      <c r="J1271" s="265"/>
      <c r="K1271" s="265"/>
      <c r="L1271" s="269"/>
      <c r="M1271" s="264">
        <f t="shared" si="127"/>
        <v>0</v>
      </c>
      <c r="N1271" s="269">
        <f t="shared" si="127"/>
        <v>0</v>
      </c>
      <c r="O1271" s="36"/>
      <c r="P1271" s="51" t="s">
        <v>1474</v>
      </c>
      <c r="Q1271" s="36"/>
      <c r="R1271" s="36" t="str">
        <f t="shared" si="123"/>
        <v/>
      </c>
      <c r="S1271" s="15"/>
      <c r="T1271" s="15"/>
      <c r="U1271" s="473"/>
      <c r="V1271" s="473"/>
      <c r="W1271" s="15"/>
      <c r="X1271" s="15"/>
      <c r="Y1271" s="15"/>
      <c r="Z1271" s="15"/>
      <c r="AA1271" s="16"/>
      <c r="AB1271" s="16"/>
      <c r="AC1271" s="16"/>
      <c r="AD1271" s="16"/>
      <c r="AE1271" s="16"/>
      <c r="AF1271" s="16"/>
      <c r="AG1271" s="16"/>
      <c r="AH1271" s="16"/>
      <c r="AI1271" s="16"/>
      <c r="AJ1271" s="16"/>
      <c r="AK1271" s="16"/>
      <c r="AL1271" s="16"/>
      <c r="AM1271" s="16"/>
      <c r="AN1271" s="16"/>
      <c r="AO1271" s="16"/>
      <c r="AP1271" s="16"/>
    </row>
    <row r="1272" spans="1:42" s="17" customFormat="1" ht="12.75" hidden="1" customHeight="1">
      <c r="A1272" s="63" t="s">
        <v>1286</v>
      </c>
      <c r="B1272" s="72"/>
      <c r="C1272" s="144" t="s">
        <v>1287</v>
      </c>
      <c r="D1272" s="46"/>
      <c r="E1272" s="264"/>
      <c r="F1272" s="265"/>
      <c r="G1272" s="266"/>
      <c r="H1272" s="267"/>
      <c r="I1272" s="268"/>
      <c r="J1272" s="265"/>
      <c r="K1272" s="265"/>
      <c r="L1272" s="269"/>
      <c r="M1272" s="264">
        <f t="shared" si="127"/>
        <v>0</v>
      </c>
      <c r="N1272" s="269">
        <f t="shared" si="127"/>
        <v>0</v>
      </c>
      <c r="O1272" s="36"/>
      <c r="P1272" s="51" t="s">
        <v>1474</v>
      </c>
      <c r="Q1272" s="36"/>
      <c r="R1272" s="36" t="str">
        <f t="shared" si="123"/>
        <v/>
      </c>
      <c r="S1272" s="15"/>
      <c r="T1272" s="15"/>
      <c r="U1272" s="473"/>
      <c r="V1272" s="473"/>
      <c r="W1272" s="15"/>
      <c r="X1272" s="15"/>
      <c r="Y1272" s="15"/>
      <c r="Z1272" s="15"/>
      <c r="AA1272" s="16"/>
      <c r="AB1272" s="16"/>
      <c r="AC1272" s="16"/>
      <c r="AD1272" s="16"/>
      <c r="AE1272" s="16"/>
      <c r="AF1272" s="16"/>
      <c r="AG1272" s="16"/>
      <c r="AH1272" s="16"/>
      <c r="AI1272" s="16"/>
      <c r="AJ1272" s="16"/>
      <c r="AK1272" s="16"/>
      <c r="AL1272" s="16"/>
      <c r="AM1272" s="16"/>
      <c r="AN1272" s="16"/>
      <c r="AO1272" s="16"/>
      <c r="AP1272" s="16"/>
    </row>
    <row r="1273" spans="1:42" s="17" customFormat="1" ht="12.75" hidden="1" customHeight="1" thickBot="1">
      <c r="A1273" s="63" t="s">
        <v>1288</v>
      </c>
      <c r="B1273" s="74"/>
      <c r="C1273" s="167" t="s">
        <v>676</v>
      </c>
      <c r="D1273" s="46"/>
      <c r="E1273" s="264"/>
      <c r="F1273" s="265"/>
      <c r="G1273" s="266"/>
      <c r="H1273" s="267"/>
      <c r="I1273" s="268"/>
      <c r="J1273" s="265"/>
      <c r="K1273" s="265"/>
      <c r="L1273" s="269"/>
      <c r="M1273" s="264">
        <f t="shared" si="127"/>
        <v>0</v>
      </c>
      <c r="N1273" s="269">
        <f t="shared" si="127"/>
        <v>0</v>
      </c>
      <c r="O1273" s="36"/>
      <c r="P1273" s="51" t="s">
        <v>1473</v>
      </c>
      <c r="Q1273" s="36"/>
      <c r="R1273" s="36" t="str">
        <f t="shared" si="123"/>
        <v/>
      </c>
      <c r="S1273" s="15"/>
      <c r="T1273" s="15"/>
      <c r="U1273" s="473"/>
      <c r="V1273" s="473"/>
      <c r="W1273" s="15"/>
      <c r="X1273" s="15"/>
      <c r="Y1273" s="15"/>
      <c r="Z1273" s="15"/>
      <c r="AA1273" s="16"/>
      <c r="AB1273" s="16"/>
      <c r="AC1273" s="16"/>
      <c r="AD1273" s="16"/>
      <c r="AE1273" s="16"/>
      <c r="AF1273" s="16"/>
      <c r="AG1273" s="16"/>
      <c r="AH1273" s="16"/>
      <c r="AI1273" s="16"/>
      <c r="AJ1273" s="16"/>
      <c r="AK1273" s="16"/>
      <c r="AL1273" s="16"/>
      <c r="AM1273" s="16"/>
      <c r="AN1273" s="16"/>
      <c r="AO1273" s="16"/>
      <c r="AP1273" s="16"/>
    </row>
    <row r="1274" spans="1:42" s="18" customFormat="1" ht="15.75" customHeight="1">
      <c r="A1274" s="63" t="s">
        <v>1305</v>
      </c>
      <c r="B1274" s="436" t="s">
        <v>1306</v>
      </c>
      <c r="C1274" s="437"/>
      <c r="D1274" s="25"/>
      <c r="E1274" s="525">
        <f t="shared" ref="E1274:N1274" si="128">SUM(E1275:E1279)</f>
        <v>6</v>
      </c>
      <c r="F1274" s="526">
        <f t="shared" si="128"/>
        <v>574</v>
      </c>
      <c r="G1274" s="527">
        <f t="shared" si="128"/>
        <v>2750</v>
      </c>
      <c r="H1274" s="528">
        <f t="shared" si="128"/>
        <v>5</v>
      </c>
      <c r="I1274" s="529">
        <f t="shared" si="128"/>
        <v>374</v>
      </c>
      <c r="J1274" s="526">
        <f t="shared" si="128"/>
        <v>1750</v>
      </c>
      <c r="K1274" s="526">
        <f t="shared" si="128"/>
        <v>0</v>
      </c>
      <c r="L1274" s="530">
        <f t="shared" si="128"/>
        <v>0</v>
      </c>
      <c r="M1274" s="529">
        <f t="shared" si="128"/>
        <v>374</v>
      </c>
      <c r="N1274" s="530">
        <f t="shared" si="128"/>
        <v>1750</v>
      </c>
      <c r="O1274" s="36"/>
      <c r="P1274" s="51" t="s">
        <v>1500</v>
      </c>
      <c r="Q1274" s="36"/>
      <c r="R1274" s="36" t="str">
        <f t="shared" si="123"/>
        <v>P</v>
      </c>
      <c r="S1274" s="15"/>
      <c r="T1274" s="15"/>
      <c r="U1274" s="473"/>
      <c r="V1274" s="473"/>
      <c r="W1274" s="15"/>
      <c r="X1274" s="15"/>
      <c r="Y1274" s="15"/>
      <c r="Z1274" s="15"/>
      <c r="AA1274" s="15"/>
      <c r="AB1274" s="15"/>
      <c r="AC1274" s="15"/>
      <c r="AD1274" s="15"/>
      <c r="AE1274" s="15"/>
      <c r="AF1274" s="15"/>
      <c r="AG1274" s="15"/>
      <c r="AH1274" s="15"/>
      <c r="AI1274" s="15"/>
      <c r="AJ1274" s="15"/>
      <c r="AK1274" s="15"/>
      <c r="AL1274" s="15"/>
      <c r="AM1274" s="15"/>
      <c r="AN1274" s="15"/>
      <c r="AO1274" s="15"/>
      <c r="AP1274" s="15"/>
    </row>
    <row r="1275" spans="1:42" s="17" customFormat="1" ht="12.75" customHeight="1">
      <c r="A1275" s="63" t="s">
        <v>1307</v>
      </c>
      <c r="B1275" s="72"/>
      <c r="C1275" s="144" t="s">
        <v>998</v>
      </c>
      <c r="D1275" s="46"/>
      <c r="E1275" s="264">
        <v>1</v>
      </c>
      <c r="F1275" s="464">
        <v>79</v>
      </c>
      <c r="G1275" s="465">
        <v>428</v>
      </c>
      <c r="H1275" s="267">
        <v>2</v>
      </c>
      <c r="I1275" s="471">
        <v>79</v>
      </c>
      <c r="J1275" s="464">
        <v>428</v>
      </c>
      <c r="K1275" s="464"/>
      <c r="L1275" s="472"/>
      <c r="M1275" s="463">
        <f t="shared" ref="M1275:N1279" si="129">I1275+K1275</f>
        <v>79</v>
      </c>
      <c r="N1275" s="472">
        <f t="shared" si="129"/>
        <v>428</v>
      </c>
      <c r="O1275" s="36"/>
      <c r="P1275" s="51" t="s">
        <v>1474</v>
      </c>
      <c r="Q1275" s="36"/>
      <c r="R1275" s="36" t="str">
        <f t="shared" si="123"/>
        <v>M</v>
      </c>
      <c r="S1275" s="15"/>
      <c r="T1275" s="15"/>
      <c r="U1275" s="473"/>
      <c r="V1275" s="473"/>
      <c r="W1275" s="15"/>
      <c r="X1275" s="15"/>
      <c r="Y1275" s="15"/>
      <c r="Z1275" s="15"/>
      <c r="AA1275" s="16"/>
      <c r="AB1275" s="16"/>
      <c r="AC1275" s="16"/>
      <c r="AD1275" s="16"/>
      <c r="AE1275" s="16"/>
      <c r="AF1275" s="16"/>
      <c r="AG1275" s="16"/>
      <c r="AH1275" s="16"/>
      <c r="AI1275" s="16"/>
      <c r="AJ1275" s="16"/>
      <c r="AK1275" s="16"/>
      <c r="AL1275" s="16"/>
      <c r="AM1275" s="16"/>
      <c r="AN1275" s="16"/>
      <c r="AO1275" s="16"/>
      <c r="AP1275" s="16"/>
    </row>
    <row r="1276" spans="1:42" s="143" customFormat="1" ht="12.75" customHeight="1">
      <c r="A1276" s="137" t="s">
        <v>1308</v>
      </c>
      <c r="B1276" s="468"/>
      <c r="C1276" s="462" t="s">
        <v>1309</v>
      </c>
      <c r="D1276" s="469"/>
      <c r="E1276" s="463">
        <v>1</v>
      </c>
      <c r="F1276" s="464">
        <v>40</v>
      </c>
      <c r="G1276" s="465">
        <v>162</v>
      </c>
      <c r="H1276" s="470">
        <v>1</v>
      </c>
      <c r="I1276" s="471">
        <v>40</v>
      </c>
      <c r="J1276" s="464">
        <v>162</v>
      </c>
      <c r="K1276" s="464"/>
      <c r="L1276" s="472"/>
      <c r="M1276" s="463">
        <f t="shared" si="129"/>
        <v>40</v>
      </c>
      <c r="N1276" s="472">
        <f t="shared" si="129"/>
        <v>162</v>
      </c>
      <c r="O1276" s="138"/>
      <c r="P1276" s="139" t="s">
        <v>1474</v>
      </c>
      <c r="Q1276" s="138"/>
      <c r="R1276" s="138" t="str">
        <f t="shared" si="123"/>
        <v>M</v>
      </c>
      <c r="S1276" s="140"/>
      <c r="T1276" s="140"/>
      <c r="U1276" s="474"/>
      <c r="V1276" s="474"/>
      <c r="W1276" s="140"/>
      <c r="X1276" s="140"/>
      <c r="Y1276" s="140"/>
      <c r="Z1276" s="140"/>
      <c r="AA1276" s="142"/>
      <c r="AB1276" s="142"/>
      <c r="AC1276" s="142"/>
      <c r="AD1276" s="142"/>
      <c r="AE1276" s="142"/>
      <c r="AF1276" s="142"/>
      <c r="AG1276" s="142"/>
      <c r="AH1276" s="142"/>
      <c r="AI1276" s="142"/>
      <c r="AJ1276" s="142"/>
      <c r="AK1276" s="142"/>
      <c r="AL1276" s="142"/>
      <c r="AM1276" s="142"/>
      <c r="AN1276" s="142"/>
      <c r="AO1276" s="142"/>
      <c r="AP1276" s="142"/>
    </row>
    <row r="1277" spans="1:42" s="143" customFormat="1" ht="12.75" customHeight="1">
      <c r="A1277" s="137" t="s">
        <v>1310</v>
      </c>
      <c r="B1277" s="468"/>
      <c r="C1277" s="462" t="s">
        <v>1311</v>
      </c>
      <c r="D1277" s="469"/>
      <c r="E1277" s="463">
        <v>1</v>
      </c>
      <c r="F1277" s="464">
        <v>150</v>
      </c>
      <c r="G1277" s="465">
        <v>557</v>
      </c>
      <c r="H1277" s="470">
        <v>1</v>
      </c>
      <c r="I1277" s="471">
        <v>150</v>
      </c>
      <c r="J1277" s="464">
        <v>557</v>
      </c>
      <c r="K1277" s="464"/>
      <c r="L1277" s="472"/>
      <c r="M1277" s="463">
        <f t="shared" si="129"/>
        <v>150</v>
      </c>
      <c r="N1277" s="472">
        <f t="shared" si="129"/>
        <v>557</v>
      </c>
      <c r="O1277" s="138"/>
      <c r="P1277" s="139" t="s">
        <v>1474</v>
      </c>
      <c r="Q1277" s="138"/>
      <c r="R1277" s="138" t="str">
        <f t="shared" si="123"/>
        <v>M</v>
      </c>
      <c r="S1277" s="140"/>
      <c r="T1277" s="140"/>
      <c r="U1277" s="474"/>
      <c r="V1277" s="474"/>
      <c r="W1277" s="140"/>
      <c r="X1277" s="140"/>
      <c r="Y1277" s="140"/>
      <c r="Z1277" s="140"/>
      <c r="AA1277" s="142"/>
      <c r="AB1277" s="142"/>
      <c r="AC1277" s="142"/>
      <c r="AD1277" s="142"/>
      <c r="AE1277" s="142"/>
      <c r="AF1277" s="142"/>
      <c r="AG1277" s="142"/>
      <c r="AH1277" s="142"/>
      <c r="AI1277" s="142"/>
      <c r="AJ1277" s="142"/>
      <c r="AK1277" s="142"/>
      <c r="AL1277" s="142"/>
      <c r="AM1277" s="142"/>
      <c r="AN1277" s="142"/>
      <c r="AO1277" s="142"/>
      <c r="AP1277" s="142"/>
    </row>
    <row r="1278" spans="1:42" s="143" customFormat="1" ht="12.75" customHeight="1">
      <c r="A1278" s="137" t="s">
        <v>1312</v>
      </c>
      <c r="B1278" s="468"/>
      <c r="C1278" s="462" t="s">
        <v>1438</v>
      </c>
      <c r="D1278" s="469"/>
      <c r="E1278" s="463">
        <v>2</v>
      </c>
      <c r="F1278" s="464">
        <v>105</v>
      </c>
      <c r="G1278" s="465">
        <v>603</v>
      </c>
      <c r="H1278" s="470">
        <v>1</v>
      </c>
      <c r="I1278" s="471">
        <v>105</v>
      </c>
      <c r="J1278" s="464">
        <v>603</v>
      </c>
      <c r="K1278" s="464"/>
      <c r="L1278" s="472"/>
      <c r="M1278" s="463">
        <f t="shared" si="129"/>
        <v>105</v>
      </c>
      <c r="N1278" s="472">
        <f t="shared" si="129"/>
        <v>603</v>
      </c>
      <c r="O1278" s="138"/>
      <c r="P1278" s="139" t="s">
        <v>1474</v>
      </c>
      <c r="Q1278" s="138"/>
      <c r="R1278" s="138" t="str">
        <f t="shared" si="123"/>
        <v>M</v>
      </c>
      <c r="S1278" s="140"/>
      <c r="T1278" s="140"/>
      <c r="U1278" s="474"/>
      <c r="V1278" s="474"/>
      <c r="W1278" s="140"/>
      <c r="X1278" s="140"/>
      <c r="Y1278" s="140"/>
      <c r="Z1278" s="140"/>
      <c r="AA1278" s="142"/>
      <c r="AB1278" s="142"/>
      <c r="AC1278" s="142"/>
      <c r="AD1278" s="142"/>
      <c r="AE1278" s="142"/>
      <c r="AF1278" s="142"/>
      <c r="AG1278" s="142"/>
      <c r="AH1278" s="142"/>
      <c r="AI1278" s="142"/>
      <c r="AJ1278" s="142"/>
      <c r="AK1278" s="142"/>
      <c r="AL1278" s="142"/>
      <c r="AM1278" s="142"/>
      <c r="AN1278" s="142"/>
      <c r="AO1278" s="142"/>
      <c r="AP1278" s="142"/>
    </row>
    <row r="1279" spans="1:42" s="17" customFormat="1" ht="12.75" customHeight="1" thickBot="1">
      <c r="A1279" s="63" t="s">
        <v>1313</v>
      </c>
      <c r="B1279" s="74"/>
      <c r="C1279" s="167" t="s">
        <v>163</v>
      </c>
      <c r="D1279" s="46"/>
      <c r="E1279" s="264">
        <v>1</v>
      </c>
      <c r="F1279" s="265">
        <v>200</v>
      </c>
      <c r="G1279" s="266">
        <v>1000</v>
      </c>
      <c r="H1279" s="267"/>
      <c r="I1279" s="268"/>
      <c r="J1279" s="265"/>
      <c r="K1279" s="265"/>
      <c r="L1279" s="269"/>
      <c r="M1279" s="264">
        <f t="shared" si="129"/>
        <v>0</v>
      </c>
      <c r="N1279" s="269">
        <f t="shared" si="129"/>
        <v>0</v>
      </c>
      <c r="O1279" s="36"/>
      <c r="P1279" s="51" t="s">
        <v>1474</v>
      </c>
      <c r="Q1279" s="36"/>
      <c r="R1279" s="36" t="str">
        <f t="shared" si="123"/>
        <v>M</v>
      </c>
      <c r="S1279" s="15"/>
      <c r="T1279" s="15"/>
      <c r="U1279" s="473"/>
      <c r="V1279" s="473"/>
      <c r="W1279" s="15"/>
      <c r="X1279" s="15"/>
      <c r="Y1279" s="15"/>
      <c r="Z1279" s="15"/>
      <c r="AA1279" s="16"/>
      <c r="AB1279" s="16"/>
      <c r="AC1279" s="16"/>
      <c r="AD1279" s="16"/>
      <c r="AE1279" s="16"/>
      <c r="AF1279" s="16"/>
      <c r="AG1279" s="16"/>
      <c r="AH1279" s="16"/>
      <c r="AI1279" s="16"/>
      <c r="AJ1279" s="16"/>
      <c r="AK1279" s="16"/>
      <c r="AL1279" s="16"/>
      <c r="AM1279" s="16"/>
      <c r="AN1279" s="16"/>
      <c r="AO1279" s="16"/>
      <c r="AP1279" s="16"/>
    </row>
    <row r="1280" spans="1:42" s="18" customFormat="1" ht="15.75" customHeight="1" thickBot="1">
      <c r="A1280" s="63" t="s">
        <v>1314</v>
      </c>
      <c r="B1280" s="440" t="s">
        <v>1315</v>
      </c>
      <c r="C1280" s="441"/>
      <c r="D1280" s="108"/>
      <c r="E1280" s="357">
        <f t="shared" ref="E1280:N1280" si="130">SUM(E1281:E1303)</f>
        <v>1</v>
      </c>
      <c r="F1280" s="358">
        <f t="shared" si="130"/>
        <v>426</v>
      </c>
      <c r="G1280" s="359">
        <f t="shared" si="130"/>
        <v>898</v>
      </c>
      <c r="H1280" s="360">
        <f t="shared" si="130"/>
        <v>1</v>
      </c>
      <c r="I1280" s="361">
        <f t="shared" si="130"/>
        <v>426</v>
      </c>
      <c r="J1280" s="358">
        <f t="shared" si="130"/>
        <v>898</v>
      </c>
      <c r="K1280" s="358">
        <f t="shared" si="130"/>
        <v>0</v>
      </c>
      <c r="L1280" s="362">
        <f t="shared" si="130"/>
        <v>0</v>
      </c>
      <c r="M1280" s="361">
        <f t="shared" si="130"/>
        <v>426</v>
      </c>
      <c r="N1280" s="362">
        <f t="shared" si="130"/>
        <v>898</v>
      </c>
      <c r="O1280" s="36"/>
      <c r="P1280" s="51" t="s">
        <v>1500</v>
      </c>
      <c r="Q1280" s="36"/>
      <c r="R1280" s="36" t="str">
        <f t="shared" si="123"/>
        <v>P</v>
      </c>
      <c r="S1280" s="15"/>
      <c r="T1280" s="15"/>
      <c r="U1280" s="473">
        <f>SUM(M1280)</f>
        <v>426</v>
      </c>
      <c r="V1280" s="473">
        <f>SUM(N1280)</f>
        <v>898</v>
      </c>
      <c r="W1280" s="15"/>
      <c r="X1280" s="15"/>
      <c r="Y1280" s="15"/>
      <c r="Z1280" s="15"/>
      <c r="AA1280" s="15"/>
      <c r="AB1280" s="15"/>
      <c r="AC1280" s="15"/>
      <c r="AD1280" s="15"/>
      <c r="AE1280" s="15"/>
      <c r="AF1280" s="15"/>
      <c r="AG1280" s="15"/>
      <c r="AH1280" s="15"/>
      <c r="AI1280" s="15"/>
      <c r="AJ1280" s="15"/>
      <c r="AK1280" s="15"/>
      <c r="AL1280" s="15"/>
      <c r="AM1280" s="15"/>
      <c r="AN1280" s="15"/>
      <c r="AO1280" s="15"/>
      <c r="AP1280" s="15"/>
    </row>
    <row r="1281" spans="1:42" s="17" customFormat="1" ht="12.75" hidden="1" customHeight="1" thickTop="1">
      <c r="A1281" s="63" t="s">
        <v>1316</v>
      </c>
      <c r="B1281" s="95"/>
      <c r="C1281" s="152" t="s">
        <v>149</v>
      </c>
      <c r="D1281" s="46"/>
      <c r="E1281" s="258"/>
      <c r="F1281" s="259"/>
      <c r="G1281" s="260"/>
      <c r="H1281" s="261"/>
      <c r="I1281" s="262"/>
      <c r="J1281" s="259"/>
      <c r="K1281" s="259"/>
      <c r="L1281" s="263"/>
      <c r="M1281" s="262"/>
      <c r="N1281" s="263"/>
      <c r="O1281" s="36"/>
      <c r="P1281" s="51" t="s">
        <v>1474</v>
      </c>
      <c r="Q1281" s="36"/>
      <c r="R1281" s="36" t="str">
        <f t="shared" si="123"/>
        <v/>
      </c>
      <c r="S1281" s="15"/>
      <c r="T1281" s="15"/>
      <c r="U1281" s="473"/>
      <c r="V1281" s="473"/>
      <c r="W1281" s="15"/>
      <c r="X1281" s="15"/>
      <c r="Y1281" s="15"/>
      <c r="Z1281" s="15"/>
      <c r="AA1281" s="16"/>
      <c r="AB1281" s="16"/>
      <c r="AC1281" s="16"/>
      <c r="AD1281" s="16"/>
      <c r="AE1281" s="16"/>
      <c r="AF1281" s="16"/>
      <c r="AG1281" s="16"/>
      <c r="AH1281" s="16"/>
      <c r="AI1281" s="16"/>
      <c r="AJ1281" s="16"/>
      <c r="AK1281" s="16"/>
      <c r="AL1281" s="16"/>
      <c r="AM1281" s="16"/>
      <c r="AN1281" s="16"/>
      <c r="AO1281" s="16"/>
      <c r="AP1281" s="16"/>
    </row>
    <row r="1282" spans="1:42" s="17" customFormat="1" ht="12.75" hidden="1" customHeight="1">
      <c r="A1282" s="63" t="s">
        <v>1336</v>
      </c>
      <c r="B1282" s="72"/>
      <c r="C1282" s="144" t="s">
        <v>1337</v>
      </c>
      <c r="D1282" s="46"/>
      <c r="E1282" s="264"/>
      <c r="F1282" s="265"/>
      <c r="G1282" s="266"/>
      <c r="H1282" s="267"/>
      <c r="I1282" s="268"/>
      <c r="J1282" s="265"/>
      <c r="K1282" s="265"/>
      <c r="L1282" s="269"/>
      <c r="M1282" s="268"/>
      <c r="N1282" s="269"/>
      <c r="O1282" s="36"/>
      <c r="P1282" s="51" t="s">
        <v>1474</v>
      </c>
      <c r="Q1282" s="36"/>
      <c r="R1282" s="36" t="str">
        <f t="shared" si="123"/>
        <v/>
      </c>
      <c r="S1282" s="15"/>
      <c r="T1282" s="15"/>
      <c r="U1282" s="473"/>
      <c r="V1282" s="473"/>
      <c r="W1282" s="15"/>
      <c r="X1282" s="15"/>
      <c r="Y1282" s="15"/>
      <c r="Z1282" s="15"/>
      <c r="AA1282" s="16"/>
      <c r="AB1282" s="16"/>
      <c r="AC1282" s="16"/>
      <c r="AD1282" s="16"/>
      <c r="AE1282" s="16"/>
      <c r="AF1282" s="16"/>
      <c r="AG1282" s="16"/>
      <c r="AH1282" s="16"/>
      <c r="AI1282" s="16"/>
      <c r="AJ1282" s="16"/>
      <c r="AK1282" s="16"/>
      <c r="AL1282" s="16"/>
      <c r="AM1282" s="16"/>
      <c r="AN1282" s="16"/>
      <c r="AO1282" s="16"/>
      <c r="AP1282" s="16"/>
    </row>
    <row r="1283" spans="1:42" s="17" customFormat="1" ht="12.75" hidden="1" customHeight="1">
      <c r="A1283" s="63" t="s">
        <v>1345</v>
      </c>
      <c r="B1283" s="72"/>
      <c r="C1283" s="144" t="s">
        <v>1346</v>
      </c>
      <c r="D1283" s="46"/>
      <c r="E1283" s="264"/>
      <c r="F1283" s="265"/>
      <c r="G1283" s="266"/>
      <c r="H1283" s="267"/>
      <c r="I1283" s="268"/>
      <c r="J1283" s="265"/>
      <c r="K1283" s="265"/>
      <c r="L1283" s="269"/>
      <c r="M1283" s="268"/>
      <c r="N1283" s="269"/>
      <c r="O1283" s="36"/>
      <c r="P1283" s="51" t="s">
        <v>1474</v>
      </c>
      <c r="Q1283" s="36"/>
      <c r="R1283" s="36" t="str">
        <f t="shared" si="123"/>
        <v/>
      </c>
      <c r="S1283" s="15"/>
      <c r="T1283" s="15"/>
      <c r="U1283" s="473"/>
      <c r="V1283" s="473"/>
      <c r="W1283" s="15"/>
      <c r="X1283" s="15"/>
      <c r="Y1283" s="15"/>
      <c r="Z1283" s="15"/>
      <c r="AA1283" s="16"/>
      <c r="AB1283" s="16"/>
      <c r="AC1283" s="16"/>
      <c r="AD1283" s="16"/>
      <c r="AE1283" s="16"/>
      <c r="AF1283" s="16"/>
      <c r="AG1283" s="16"/>
      <c r="AH1283" s="16"/>
      <c r="AI1283" s="16"/>
      <c r="AJ1283" s="16"/>
      <c r="AK1283" s="16"/>
      <c r="AL1283" s="16"/>
      <c r="AM1283" s="16"/>
      <c r="AN1283" s="16"/>
      <c r="AO1283" s="16"/>
      <c r="AP1283" s="16"/>
    </row>
    <row r="1284" spans="1:42" s="17" customFormat="1" ht="12.75" hidden="1" customHeight="1">
      <c r="A1284" s="63" t="s">
        <v>1347</v>
      </c>
      <c r="B1284" s="72"/>
      <c r="C1284" s="144" t="s">
        <v>1439</v>
      </c>
      <c r="D1284" s="46"/>
      <c r="E1284" s="264"/>
      <c r="F1284" s="265"/>
      <c r="G1284" s="266"/>
      <c r="H1284" s="267"/>
      <c r="I1284" s="268"/>
      <c r="J1284" s="265"/>
      <c r="K1284" s="265"/>
      <c r="L1284" s="269"/>
      <c r="M1284" s="268"/>
      <c r="N1284" s="269"/>
      <c r="O1284" s="36"/>
      <c r="P1284" s="51" t="s">
        <v>1473</v>
      </c>
      <c r="Q1284" s="36"/>
      <c r="R1284" s="36" t="str">
        <f t="shared" si="123"/>
        <v/>
      </c>
      <c r="S1284" s="15"/>
      <c r="T1284" s="15"/>
      <c r="U1284" s="473"/>
      <c r="V1284" s="473"/>
      <c r="W1284" s="15"/>
      <c r="X1284" s="15"/>
      <c r="Y1284" s="15"/>
      <c r="Z1284" s="15"/>
      <c r="AA1284" s="16"/>
      <c r="AB1284" s="16"/>
      <c r="AC1284" s="16"/>
      <c r="AD1284" s="16"/>
      <c r="AE1284" s="16"/>
      <c r="AF1284" s="16"/>
      <c r="AG1284" s="16"/>
      <c r="AH1284" s="16"/>
      <c r="AI1284" s="16"/>
      <c r="AJ1284" s="16"/>
      <c r="AK1284" s="16"/>
      <c r="AL1284" s="16"/>
      <c r="AM1284" s="16"/>
      <c r="AN1284" s="16"/>
      <c r="AO1284" s="16"/>
      <c r="AP1284" s="16"/>
    </row>
    <row r="1285" spans="1:42" s="129" customFormat="1" ht="12.75" hidden="1" customHeight="1" thickBot="1">
      <c r="A1285" s="126" t="s">
        <v>1348</v>
      </c>
      <c r="B1285" s="131"/>
      <c r="C1285" s="144" t="s">
        <v>1349</v>
      </c>
      <c r="D1285" s="132"/>
      <c r="E1285" s="264"/>
      <c r="F1285" s="265"/>
      <c r="G1285" s="266"/>
      <c r="H1285" s="267"/>
      <c r="I1285" s="268"/>
      <c r="J1285" s="265"/>
      <c r="K1285" s="265"/>
      <c r="L1285" s="269"/>
      <c r="M1285" s="315">
        <f>I1285+K1285</f>
        <v>0</v>
      </c>
      <c r="N1285" s="316">
        <f>J1285+L1285</f>
        <v>0</v>
      </c>
      <c r="O1285" s="150"/>
      <c r="P1285" s="151" t="s">
        <v>1474</v>
      </c>
      <c r="Q1285" s="150"/>
      <c r="R1285" s="150" t="str">
        <f t="shared" si="123"/>
        <v/>
      </c>
      <c r="S1285" s="5"/>
      <c r="T1285" s="5"/>
      <c r="U1285" s="475"/>
      <c r="V1285" s="475"/>
      <c r="W1285" s="5"/>
      <c r="X1285" s="5"/>
      <c r="Y1285" s="5"/>
      <c r="Z1285" s="5"/>
      <c r="AA1285" s="128"/>
      <c r="AB1285" s="128"/>
      <c r="AC1285" s="128"/>
      <c r="AD1285" s="128"/>
      <c r="AE1285" s="128"/>
      <c r="AF1285" s="128"/>
      <c r="AG1285" s="128"/>
      <c r="AH1285" s="128"/>
      <c r="AI1285" s="128"/>
      <c r="AJ1285" s="128"/>
      <c r="AK1285" s="128"/>
      <c r="AL1285" s="128"/>
      <c r="AM1285" s="128"/>
      <c r="AN1285" s="128"/>
      <c r="AO1285" s="128"/>
      <c r="AP1285" s="128"/>
    </row>
    <row r="1286" spans="1:42" s="17" customFormat="1" ht="12.75" customHeight="1" thickTop="1" thickBot="1">
      <c r="A1286" s="63" t="s">
        <v>1352</v>
      </c>
      <c r="B1286" s="72"/>
      <c r="C1286" s="144" t="s">
        <v>1353</v>
      </c>
      <c r="D1286" s="46"/>
      <c r="E1286" s="264">
        <v>1</v>
      </c>
      <c r="F1286" s="265">
        <v>426</v>
      </c>
      <c r="G1286" s="266">
        <v>898</v>
      </c>
      <c r="H1286" s="267">
        <v>1</v>
      </c>
      <c r="I1286" s="268">
        <v>426</v>
      </c>
      <c r="J1286" s="265">
        <v>898</v>
      </c>
      <c r="K1286" s="265"/>
      <c r="L1286" s="269"/>
      <c r="M1286" s="264">
        <f>I1286+K1286</f>
        <v>426</v>
      </c>
      <c r="N1286" s="269">
        <f>J1286+L1286</f>
        <v>898</v>
      </c>
      <c r="O1286" s="36"/>
      <c r="P1286" s="51" t="s">
        <v>1474</v>
      </c>
      <c r="Q1286" s="36"/>
      <c r="R1286" s="36" t="str">
        <f t="shared" si="123"/>
        <v>M</v>
      </c>
      <c r="S1286" s="15"/>
      <c r="T1286" s="15"/>
      <c r="U1286" s="473"/>
      <c r="V1286" s="473"/>
      <c r="W1286" s="15"/>
      <c r="X1286" s="15"/>
      <c r="Y1286" s="15"/>
      <c r="Z1286" s="15"/>
      <c r="AA1286" s="16"/>
      <c r="AB1286" s="16"/>
      <c r="AC1286" s="16"/>
      <c r="AD1286" s="16"/>
      <c r="AE1286" s="16"/>
      <c r="AF1286" s="16"/>
      <c r="AG1286" s="16"/>
      <c r="AH1286" s="16"/>
      <c r="AI1286" s="16"/>
      <c r="AJ1286" s="16"/>
      <c r="AK1286" s="16"/>
      <c r="AL1286" s="16"/>
      <c r="AM1286" s="16"/>
      <c r="AN1286" s="16"/>
      <c r="AO1286" s="16"/>
      <c r="AP1286" s="16"/>
    </row>
    <row r="1287" spans="1:42" s="17" customFormat="1" ht="12.75" hidden="1" customHeight="1">
      <c r="A1287" s="63" t="s">
        <v>1354</v>
      </c>
      <c r="B1287" s="72"/>
      <c r="C1287" s="144" t="s">
        <v>1355</v>
      </c>
      <c r="D1287" s="46"/>
      <c r="E1287" s="264"/>
      <c r="F1287" s="265"/>
      <c r="G1287" s="266"/>
      <c r="H1287" s="267"/>
      <c r="I1287" s="268"/>
      <c r="J1287" s="265"/>
      <c r="K1287" s="265"/>
      <c r="L1287" s="269"/>
      <c r="M1287" s="268"/>
      <c r="N1287" s="269"/>
      <c r="O1287" s="36"/>
      <c r="P1287" s="51" t="s">
        <v>1474</v>
      </c>
      <c r="Q1287" s="36"/>
      <c r="R1287" s="36" t="str">
        <f t="shared" si="123"/>
        <v/>
      </c>
      <c r="S1287" s="15"/>
      <c r="T1287" s="15"/>
      <c r="U1287" s="473"/>
      <c r="V1287" s="473"/>
      <c r="W1287" s="15"/>
      <c r="X1287" s="15"/>
      <c r="Y1287" s="15"/>
      <c r="Z1287" s="15"/>
      <c r="AA1287" s="16"/>
      <c r="AB1287" s="16"/>
      <c r="AC1287" s="16"/>
      <c r="AD1287" s="16"/>
      <c r="AE1287" s="16"/>
      <c r="AF1287" s="16"/>
      <c r="AG1287" s="16"/>
      <c r="AH1287" s="16"/>
      <c r="AI1287" s="16"/>
      <c r="AJ1287" s="16"/>
      <c r="AK1287" s="16"/>
      <c r="AL1287" s="16"/>
      <c r="AM1287" s="16"/>
      <c r="AN1287" s="16"/>
      <c r="AO1287" s="16"/>
      <c r="AP1287" s="16"/>
    </row>
    <row r="1288" spans="1:42" s="17" customFormat="1" ht="12.75" hidden="1" customHeight="1">
      <c r="A1288" s="63" t="s">
        <v>1356</v>
      </c>
      <c r="B1288" s="72"/>
      <c r="C1288" s="144" t="s">
        <v>1357</v>
      </c>
      <c r="D1288" s="46"/>
      <c r="E1288" s="264"/>
      <c r="F1288" s="265"/>
      <c r="G1288" s="266"/>
      <c r="H1288" s="267"/>
      <c r="I1288" s="268"/>
      <c r="J1288" s="265"/>
      <c r="K1288" s="265"/>
      <c r="L1288" s="269"/>
      <c r="M1288" s="268"/>
      <c r="N1288" s="269"/>
      <c r="O1288" s="36"/>
      <c r="P1288" s="51" t="s">
        <v>1474</v>
      </c>
      <c r="Q1288" s="36"/>
      <c r="R1288" s="36" t="str">
        <f t="shared" si="123"/>
        <v/>
      </c>
      <c r="S1288" s="15"/>
      <c r="T1288" s="15"/>
      <c r="U1288" s="473"/>
      <c r="V1288" s="473"/>
      <c r="W1288" s="15"/>
      <c r="X1288" s="15"/>
      <c r="Y1288" s="15"/>
      <c r="Z1288" s="15"/>
      <c r="AA1288" s="16"/>
      <c r="AB1288" s="16"/>
      <c r="AC1288" s="16"/>
      <c r="AD1288" s="16"/>
      <c r="AE1288" s="16"/>
      <c r="AF1288" s="16"/>
      <c r="AG1288" s="16"/>
      <c r="AH1288" s="16"/>
      <c r="AI1288" s="16"/>
      <c r="AJ1288" s="16"/>
      <c r="AK1288" s="16"/>
      <c r="AL1288" s="16"/>
      <c r="AM1288" s="16"/>
      <c r="AN1288" s="16"/>
      <c r="AO1288" s="16"/>
      <c r="AP1288" s="16"/>
    </row>
    <row r="1289" spans="1:42" s="17" customFormat="1" ht="12.75" hidden="1" customHeight="1">
      <c r="A1289" s="63" t="s">
        <v>1317</v>
      </c>
      <c r="B1289" s="72"/>
      <c r="C1289" s="144" t="s">
        <v>1318</v>
      </c>
      <c r="D1289" s="46"/>
      <c r="E1289" s="264"/>
      <c r="F1289" s="265"/>
      <c r="G1289" s="266"/>
      <c r="H1289" s="267"/>
      <c r="I1289" s="268"/>
      <c r="J1289" s="265"/>
      <c r="K1289" s="265"/>
      <c r="L1289" s="269"/>
      <c r="M1289" s="268"/>
      <c r="N1289" s="269"/>
      <c r="O1289" s="36"/>
      <c r="P1289" s="51" t="s">
        <v>1474</v>
      </c>
      <c r="Q1289" s="36"/>
      <c r="R1289" s="36" t="str">
        <f t="shared" si="123"/>
        <v/>
      </c>
      <c r="S1289" s="15"/>
      <c r="T1289" s="15"/>
      <c r="U1289" s="473"/>
      <c r="V1289" s="473"/>
      <c r="W1289" s="15"/>
      <c r="X1289" s="15"/>
      <c r="Y1289" s="15"/>
      <c r="Z1289" s="15"/>
      <c r="AA1289" s="16"/>
      <c r="AB1289" s="16"/>
      <c r="AC1289" s="16"/>
      <c r="AD1289" s="16"/>
      <c r="AE1289" s="16"/>
      <c r="AF1289" s="16"/>
      <c r="AG1289" s="16"/>
      <c r="AH1289" s="16"/>
      <c r="AI1289" s="16"/>
      <c r="AJ1289" s="16"/>
      <c r="AK1289" s="16"/>
      <c r="AL1289" s="16"/>
      <c r="AM1289" s="16"/>
      <c r="AN1289" s="16"/>
      <c r="AO1289" s="16"/>
      <c r="AP1289" s="16"/>
    </row>
    <row r="1290" spans="1:42" s="17" customFormat="1" ht="12.75" hidden="1" customHeight="1">
      <c r="A1290" s="63" t="s">
        <v>1319</v>
      </c>
      <c r="B1290" s="72"/>
      <c r="C1290" s="144" t="s">
        <v>2461</v>
      </c>
      <c r="D1290" s="46"/>
      <c r="E1290" s="264"/>
      <c r="F1290" s="265"/>
      <c r="G1290" s="266"/>
      <c r="H1290" s="267"/>
      <c r="I1290" s="268"/>
      <c r="J1290" s="265"/>
      <c r="K1290" s="265"/>
      <c r="L1290" s="269"/>
      <c r="M1290" s="268"/>
      <c r="N1290" s="269"/>
      <c r="O1290" s="36"/>
      <c r="P1290" s="51" t="s">
        <v>1474</v>
      </c>
      <c r="Q1290" s="36"/>
      <c r="R1290" s="36" t="str">
        <f t="shared" si="123"/>
        <v/>
      </c>
      <c r="S1290" s="15"/>
      <c r="T1290" s="15"/>
      <c r="U1290" s="473"/>
      <c r="V1290" s="473"/>
      <c r="W1290" s="15"/>
      <c r="X1290" s="15"/>
      <c r="Y1290" s="15"/>
      <c r="Z1290" s="15"/>
      <c r="AA1290" s="16"/>
      <c r="AB1290" s="16"/>
      <c r="AC1290" s="16"/>
      <c r="AD1290" s="16"/>
      <c r="AE1290" s="16"/>
      <c r="AF1290" s="16"/>
      <c r="AG1290" s="16"/>
      <c r="AH1290" s="16"/>
      <c r="AI1290" s="16"/>
      <c r="AJ1290" s="16"/>
      <c r="AK1290" s="16"/>
      <c r="AL1290" s="16"/>
      <c r="AM1290" s="16"/>
      <c r="AN1290" s="16"/>
      <c r="AO1290" s="16"/>
      <c r="AP1290" s="16"/>
    </row>
    <row r="1291" spans="1:42" s="17" customFormat="1" ht="12.75" hidden="1" customHeight="1">
      <c r="A1291" s="63" t="s">
        <v>1320</v>
      </c>
      <c r="B1291" s="72"/>
      <c r="C1291" s="144" t="s">
        <v>1321</v>
      </c>
      <c r="D1291" s="46"/>
      <c r="E1291" s="264"/>
      <c r="F1291" s="265"/>
      <c r="G1291" s="266"/>
      <c r="H1291" s="267"/>
      <c r="I1291" s="268"/>
      <c r="J1291" s="265"/>
      <c r="K1291" s="265"/>
      <c r="L1291" s="269"/>
      <c r="M1291" s="268"/>
      <c r="N1291" s="269"/>
      <c r="O1291" s="36"/>
      <c r="P1291" s="51" t="s">
        <v>1474</v>
      </c>
      <c r="Q1291" s="36"/>
      <c r="R1291" s="36" t="str">
        <f t="shared" si="123"/>
        <v/>
      </c>
      <c r="S1291" s="15"/>
      <c r="T1291" s="15"/>
      <c r="U1291" s="473"/>
      <c r="V1291" s="473"/>
      <c r="W1291" s="15"/>
      <c r="X1291" s="15"/>
      <c r="Y1291" s="15"/>
      <c r="Z1291" s="15"/>
      <c r="AA1291" s="16"/>
      <c r="AB1291" s="16"/>
      <c r="AC1291" s="16"/>
      <c r="AD1291" s="16"/>
      <c r="AE1291" s="16"/>
      <c r="AF1291" s="16"/>
      <c r="AG1291" s="16"/>
      <c r="AH1291" s="16"/>
      <c r="AI1291" s="16"/>
      <c r="AJ1291" s="16"/>
      <c r="AK1291" s="16"/>
      <c r="AL1291" s="16"/>
      <c r="AM1291" s="16"/>
      <c r="AN1291" s="16"/>
      <c r="AO1291" s="16"/>
      <c r="AP1291" s="16"/>
    </row>
    <row r="1292" spans="1:42" s="17" customFormat="1" ht="12.75" hidden="1" customHeight="1">
      <c r="A1292" s="63" t="s">
        <v>1322</v>
      </c>
      <c r="B1292" s="72"/>
      <c r="C1292" s="144" t="s">
        <v>1323</v>
      </c>
      <c r="D1292" s="46"/>
      <c r="E1292" s="264"/>
      <c r="F1292" s="265"/>
      <c r="G1292" s="266"/>
      <c r="H1292" s="267"/>
      <c r="I1292" s="268"/>
      <c r="J1292" s="265"/>
      <c r="K1292" s="265"/>
      <c r="L1292" s="269"/>
      <c r="M1292" s="268"/>
      <c r="N1292" s="269"/>
      <c r="O1292" s="36"/>
      <c r="P1292" s="51" t="s">
        <v>1474</v>
      </c>
      <c r="Q1292" s="36"/>
      <c r="R1292" s="36" t="str">
        <f t="shared" si="123"/>
        <v/>
      </c>
      <c r="S1292" s="15"/>
      <c r="T1292" s="15"/>
      <c r="U1292" s="473"/>
      <c r="V1292" s="473"/>
      <c r="W1292" s="15"/>
      <c r="X1292" s="15"/>
      <c r="Y1292" s="15"/>
      <c r="Z1292" s="15"/>
      <c r="AA1292" s="16"/>
      <c r="AB1292" s="16"/>
      <c r="AC1292" s="16"/>
      <c r="AD1292" s="16"/>
      <c r="AE1292" s="16"/>
      <c r="AF1292" s="16"/>
      <c r="AG1292" s="16"/>
      <c r="AH1292" s="16"/>
      <c r="AI1292" s="16"/>
      <c r="AJ1292" s="16"/>
      <c r="AK1292" s="16"/>
      <c r="AL1292" s="16"/>
      <c r="AM1292" s="16"/>
      <c r="AN1292" s="16"/>
      <c r="AO1292" s="16"/>
      <c r="AP1292" s="16"/>
    </row>
    <row r="1293" spans="1:42" s="17" customFormat="1" ht="12.75" hidden="1" customHeight="1">
      <c r="A1293" s="63" t="s">
        <v>1324</v>
      </c>
      <c r="B1293" s="72"/>
      <c r="C1293" s="144" t="s">
        <v>1325</v>
      </c>
      <c r="D1293" s="46"/>
      <c r="E1293" s="264"/>
      <c r="F1293" s="265"/>
      <c r="G1293" s="266"/>
      <c r="H1293" s="267"/>
      <c r="I1293" s="268"/>
      <c r="J1293" s="265"/>
      <c r="K1293" s="265"/>
      <c r="L1293" s="269"/>
      <c r="M1293" s="268"/>
      <c r="N1293" s="269"/>
      <c r="O1293" s="36"/>
      <c r="P1293" s="51" t="s">
        <v>1474</v>
      </c>
      <c r="Q1293" s="36"/>
      <c r="R1293" s="36" t="str">
        <f t="shared" si="123"/>
        <v/>
      </c>
      <c r="S1293" s="15"/>
      <c r="T1293" s="15"/>
      <c r="U1293" s="473"/>
      <c r="V1293" s="473"/>
      <c r="W1293" s="15"/>
      <c r="X1293" s="15"/>
      <c r="Y1293" s="15"/>
      <c r="Z1293" s="15"/>
      <c r="AA1293" s="16"/>
      <c r="AB1293" s="16"/>
      <c r="AC1293" s="16"/>
      <c r="AD1293" s="16"/>
      <c r="AE1293" s="16"/>
      <c r="AF1293" s="16"/>
      <c r="AG1293" s="16"/>
      <c r="AH1293" s="16"/>
      <c r="AI1293" s="16"/>
      <c r="AJ1293" s="16"/>
      <c r="AK1293" s="16"/>
      <c r="AL1293" s="16"/>
      <c r="AM1293" s="16"/>
      <c r="AN1293" s="16"/>
      <c r="AO1293" s="16"/>
      <c r="AP1293" s="16"/>
    </row>
    <row r="1294" spans="1:42" s="17" customFormat="1" ht="12.75" hidden="1" customHeight="1">
      <c r="A1294" s="63" t="s">
        <v>1326</v>
      </c>
      <c r="B1294" s="72"/>
      <c r="C1294" s="144" t="s">
        <v>1327</v>
      </c>
      <c r="D1294" s="46"/>
      <c r="E1294" s="264"/>
      <c r="F1294" s="265"/>
      <c r="G1294" s="266"/>
      <c r="H1294" s="267"/>
      <c r="I1294" s="268"/>
      <c r="J1294" s="265"/>
      <c r="K1294" s="265"/>
      <c r="L1294" s="269"/>
      <c r="M1294" s="268"/>
      <c r="N1294" s="269"/>
      <c r="O1294" s="36"/>
      <c r="P1294" s="51" t="s">
        <v>1474</v>
      </c>
      <c r="Q1294" s="36"/>
      <c r="R1294" s="36" t="str">
        <f t="shared" ref="R1294:R1357" si="131">IF(SUM(E1294:N1294)=0,"",P1294)</f>
        <v/>
      </c>
      <c r="S1294" s="15"/>
      <c r="T1294" s="15"/>
      <c r="U1294" s="473"/>
      <c r="V1294" s="473"/>
      <c r="W1294" s="15"/>
      <c r="X1294" s="15"/>
      <c r="Y1294" s="15"/>
      <c r="Z1294" s="15"/>
      <c r="AA1294" s="16"/>
      <c r="AB1294" s="16"/>
      <c r="AC1294" s="16"/>
      <c r="AD1294" s="16"/>
      <c r="AE1294" s="16"/>
      <c r="AF1294" s="16"/>
      <c r="AG1294" s="16"/>
      <c r="AH1294" s="16"/>
      <c r="AI1294" s="16"/>
      <c r="AJ1294" s="16"/>
      <c r="AK1294" s="16"/>
      <c r="AL1294" s="16"/>
      <c r="AM1294" s="16"/>
      <c r="AN1294" s="16"/>
      <c r="AO1294" s="16"/>
      <c r="AP1294" s="16"/>
    </row>
    <row r="1295" spans="1:42" s="17" customFormat="1" ht="12.75" hidden="1" customHeight="1">
      <c r="A1295" s="63" t="s">
        <v>1328</v>
      </c>
      <c r="B1295" s="72"/>
      <c r="C1295" s="144" t="s">
        <v>1329</v>
      </c>
      <c r="D1295" s="46"/>
      <c r="E1295" s="264"/>
      <c r="F1295" s="265"/>
      <c r="G1295" s="266"/>
      <c r="H1295" s="267"/>
      <c r="I1295" s="268"/>
      <c r="J1295" s="265"/>
      <c r="K1295" s="265"/>
      <c r="L1295" s="269"/>
      <c r="M1295" s="268"/>
      <c r="N1295" s="269"/>
      <c r="O1295" s="36"/>
      <c r="P1295" s="51" t="s">
        <v>1474</v>
      </c>
      <c r="Q1295" s="36"/>
      <c r="R1295" s="36" t="str">
        <f t="shared" si="131"/>
        <v/>
      </c>
      <c r="S1295" s="15"/>
      <c r="T1295" s="15"/>
      <c r="U1295" s="473"/>
      <c r="V1295" s="473"/>
      <c r="W1295" s="15"/>
      <c r="X1295" s="15"/>
      <c r="Y1295" s="15"/>
      <c r="Z1295" s="15"/>
      <c r="AA1295" s="16"/>
      <c r="AB1295" s="16"/>
      <c r="AC1295" s="16"/>
      <c r="AD1295" s="16"/>
      <c r="AE1295" s="16"/>
      <c r="AF1295" s="16"/>
      <c r="AG1295" s="16"/>
      <c r="AH1295" s="16"/>
      <c r="AI1295" s="16"/>
      <c r="AJ1295" s="16"/>
      <c r="AK1295" s="16"/>
      <c r="AL1295" s="16"/>
      <c r="AM1295" s="16"/>
      <c r="AN1295" s="16"/>
      <c r="AO1295" s="16"/>
      <c r="AP1295" s="16"/>
    </row>
    <row r="1296" spans="1:42" s="17" customFormat="1" ht="12.75" hidden="1" customHeight="1">
      <c r="A1296" s="63" t="s">
        <v>1343</v>
      </c>
      <c r="B1296" s="72"/>
      <c r="C1296" s="144" t="s">
        <v>1344</v>
      </c>
      <c r="D1296" s="46"/>
      <c r="E1296" s="264"/>
      <c r="F1296" s="265"/>
      <c r="G1296" s="266"/>
      <c r="H1296" s="267"/>
      <c r="I1296" s="268"/>
      <c r="J1296" s="265"/>
      <c r="K1296" s="265"/>
      <c r="L1296" s="269"/>
      <c r="M1296" s="268"/>
      <c r="N1296" s="269"/>
      <c r="O1296" s="36"/>
      <c r="P1296" s="51" t="s">
        <v>1474</v>
      </c>
      <c r="Q1296" s="36"/>
      <c r="R1296" s="36" t="str">
        <f t="shared" si="131"/>
        <v/>
      </c>
      <c r="S1296" s="15"/>
      <c r="T1296" s="15"/>
      <c r="U1296" s="473"/>
      <c r="V1296" s="473"/>
      <c r="W1296" s="15"/>
      <c r="X1296" s="15"/>
      <c r="Y1296" s="15"/>
      <c r="Z1296" s="15"/>
      <c r="AA1296" s="16"/>
      <c r="AB1296" s="16"/>
      <c r="AC1296" s="16"/>
      <c r="AD1296" s="16"/>
      <c r="AE1296" s="16"/>
      <c r="AF1296" s="16"/>
      <c r="AG1296" s="16"/>
      <c r="AH1296" s="16"/>
      <c r="AI1296" s="16"/>
      <c r="AJ1296" s="16"/>
      <c r="AK1296" s="16"/>
      <c r="AL1296" s="16"/>
      <c r="AM1296" s="16"/>
      <c r="AN1296" s="16"/>
      <c r="AO1296" s="16"/>
      <c r="AP1296" s="16"/>
    </row>
    <row r="1297" spans="1:42" s="17" customFormat="1" ht="12.75" hidden="1" customHeight="1">
      <c r="A1297" s="63" t="s">
        <v>1330</v>
      </c>
      <c r="B1297" s="72"/>
      <c r="C1297" s="144" t="s">
        <v>1331</v>
      </c>
      <c r="D1297" s="46"/>
      <c r="E1297" s="264"/>
      <c r="F1297" s="265"/>
      <c r="G1297" s="266"/>
      <c r="H1297" s="267"/>
      <c r="I1297" s="268"/>
      <c r="J1297" s="265"/>
      <c r="K1297" s="265"/>
      <c r="L1297" s="269"/>
      <c r="M1297" s="268"/>
      <c r="N1297" s="269"/>
      <c r="O1297" s="36"/>
      <c r="P1297" s="51" t="s">
        <v>1474</v>
      </c>
      <c r="Q1297" s="36"/>
      <c r="R1297" s="36" t="str">
        <f t="shared" si="131"/>
        <v/>
      </c>
      <c r="S1297" s="15"/>
      <c r="T1297" s="15"/>
      <c r="U1297" s="473"/>
      <c r="V1297" s="473"/>
      <c r="W1297" s="15"/>
      <c r="X1297" s="15"/>
      <c r="Y1297" s="15"/>
      <c r="Z1297" s="15"/>
      <c r="AA1297" s="16"/>
      <c r="AB1297" s="16"/>
      <c r="AC1297" s="16"/>
      <c r="AD1297" s="16"/>
      <c r="AE1297" s="16"/>
      <c r="AF1297" s="16"/>
      <c r="AG1297" s="16"/>
      <c r="AH1297" s="16"/>
      <c r="AI1297" s="16"/>
      <c r="AJ1297" s="16"/>
      <c r="AK1297" s="16"/>
      <c r="AL1297" s="16"/>
      <c r="AM1297" s="16"/>
      <c r="AN1297" s="16"/>
      <c r="AO1297" s="16"/>
      <c r="AP1297" s="16"/>
    </row>
    <row r="1298" spans="1:42" s="17" customFormat="1" ht="12.75" hidden="1" customHeight="1">
      <c r="A1298" s="63" t="s">
        <v>1332</v>
      </c>
      <c r="B1298" s="72"/>
      <c r="C1298" s="144" t="s">
        <v>1333</v>
      </c>
      <c r="D1298" s="46"/>
      <c r="E1298" s="264"/>
      <c r="F1298" s="265"/>
      <c r="G1298" s="266"/>
      <c r="H1298" s="267"/>
      <c r="I1298" s="268"/>
      <c r="J1298" s="265"/>
      <c r="K1298" s="265"/>
      <c r="L1298" s="269"/>
      <c r="M1298" s="268"/>
      <c r="N1298" s="269"/>
      <c r="O1298" s="36"/>
      <c r="P1298" s="51" t="s">
        <v>1474</v>
      </c>
      <c r="Q1298" s="36"/>
      <c r="R1298" s="36" t="str">
        <f t="shared" si="131"/>
        <v/>
      </c>
      <c r="S1298" s="15"/>
      <c r="T1298" s="15"/>
      <c r="U1298" s="473"/>
      <c r="V1298" s="473"/>
      <c r="W1298" s="15"/>
      <c r="X1298" s="15"/>
      <c r="Y1298" s="15"/>
      <c r="Z1298" s="15"/>
      <c r="AA1298" s="16"/>
      <c r="AB1298" s="16"/>
      <c r="AC1298" s="16"/>
      <c r="AD1298" s="16"/>
      <c r="AE1298" s="16"/>
      <c r="AF1298" s="16"/>
      <c r="AG1298" s="16"/>
      <c r="AH1298" s="16"/>
      <c r="AI1298" s="16"/>
      <c r="AJ1298" s="16"/>
      <c r="AK1298" s="16"/>
      <c r="AL1298" s="16"/>
      <c r="AM1298" s="16"/>
      <c r="AN1298" s="16"/>
      <c r="AO1298" s="16"/>
      <c r="AP1298" s="16"/>
    </row>
    <row r="1299" spans="1:42" s="17" customFormat="1" ht="12.75" hidden="1" customHeight="1">
      <c r="A1299" s="63" t="s">
        <v>1334</v>
      </c>
      <c r="B1299" s="72"/>
      <c r="C1299" s="144" t="s">
        <v>1335</v>
      </c>
      <c r="D1299" s="46"/>
      <c r="E1299" s="264"/>
      <c r="F1299" s="265"/>
      <c r="G1299" s="266"/>
      <c r="H1299" s="267"/>
      <c r="I1299" s="268"/>
      <c r="J1299" s="265"/>
      <c r="K1299" s="265"/>
      <c r="L1299" s="269"/>
      <c r="M1299" s="268"/>
      <c r="N1299" s="269"/>
      <c r="O1299" s="36"/>
      <c r="P1299" s="51" t="s">
        <v>1474</v>
      </c>
      <c r="Q1299" s="36"/>
      <c r="R1299" s="36" t="str">
        <f t="shared" si="131"/>
        <v/>
      </c>
      <c r="S1299" s="15"/>
      <c r="T1299" s="15"/>
      <c r="U1299" s="473"/>
      <c r="V1299" s="473"/>
      <c r="W1299" s="15"/>
      <c r="X1299" s="15"/>
      <c r="Y1299" s="15"/>
      <c r="Z1299" s="15"/>
      <c r="AA1299" s="16"/>
      <c r="AB1299" s="16"/>
      <c r="AC1299" s="16"/>
      <c r="AD1299" s="16"/>
      <c r="AE1299" s="16"/>
      <c r="AF1299" s="16"/>
      <c r="AG1299" s="16"/>
      <c r="AH1299" s="16"/>
      <c r="AI1299" s="16"/>
      <c r="AJ1299" s="16"/>
      <c r="AK1299" s="16"/>
      <c r="AL1299" s="16"/>
      <c r="AM1299" s="16"/>
      <c r="AN1299" s="16"/>
      <c r="AO1299" s="16"/>
      <c r="AP1299" s="16"/>
    </row>
    <row r="1300" spans="1:42" s="17" customFormat="1" ht="12.75" hidden="1" customHeight="1">
      <c r="A1300" s="63" t="s">
        <v>1350</v>
      </c>
      <c r="B1300" s="72"/>
      <c r="C1300" s="144" t="s">
        <v>1351</v>
      </c>
      <c r="D1300" s="46"/>
      <c r="E1300" s="264"/>
      <c r="F1300" s="265"/>
      <c r="G1300" s="266"/>
      <c r="H1300" s="267"/>
      <c r="I1300" s="268"/>
      <c r="J1300" s="265"/>
      <c r="K1300" s="265"/>
      <c r="L1300" s="269"/>
      <c r="M1300" s="268"/>
      <c r="N1300" s="269"/>
      <c r="O1300" s="36"/>
      <c r="P1300" s="51" t="s">
        <v>1474</v>
      </c>
      <c r="Q1300" s="36"/>
      <c r="R1300" s="36" t="str">
        <f t="shared" si="131"/>
        <v/>
      </c>
      <c r="S1300" s="15"/>
      <c r="T1300" s="15"/>
      <c r="U1300" s="473"/>
      <c r="V1300" s="473"/>
      <c r="W1300" s="15"/>
      <c r="X1300" s="15"/>
      <c r="Y1300" s="15"/>
      <c r="Z1300" s="15"/>
      <c r="AA1300" s="16"/>
      <c r="AB1300" s="16"/>
      <c r="AC1300" s="16"/>
      <c r="AD1300" s="16"/>
      <c r="AE1300" s="16"/>
      <c r="AF1300" s="16"/>
      <c r="AG1300" s="16"/>
      <c r="AH1300" s="16"/>
      <c r="AI1300" s="16"/>
      <c r="AJ1300" s="16"/>
      <c r="AK1300" s="16"/>
      <c r="AL1300" s="16"/>
      <c r="AM1300" s="16"/>
      <c r="AN1300" s="16"/>
      <c r="AO1300" s="16"/>
      <c r="AP1300" s="16"/>
    </row>
    <row r="1301" spans="1:42" s="17" customFormat="1" ht="12.75" hidden="1" customHeight="1">
      <c r="A1301" s="63" t="s">
        <v>1338</v>
      </c>
      <c r="B1301" s="72"/>
      <c r="C1301" s="144" t="s">
        <v>1339</v>
      </c>
      <c r="D1301" s="46"/>
      <c r="E1301" s="264"/>
      <c r="F1301" s="265"/>
      <c r="G1301" s="266"/>
      <c r="H1301" s="267"/>
      <c r="I1301" s="268"/>
      <c r="J1301" s="265"/>
      <c r="K1301" s="265"/>
      <c r="L1301" s="269"/>
      <c r="M1301" s="268"/>
      <c r="N1301" s="269"/>
      <c r="O1301" s="36"/>
      <c r="P1301" s="51" t="s">
        <v>1474</v>
      </c>
      <c r="Q1301" s="36"/>
      <c r="R1301" s="36" t="str">
        <f t="shared" si="131"/>
        <v/>
      </c>
      <c r="S1301" s="15"/>
      <c r="T1301" s="15"/>
      <c r="U1301" s="473"/>
      <c r="V1301" s="473"/>
      <c r="W1301" s="15"/>
      <c r="X1301" s="15"/>
      <c r="Y1301" s="15"/>
      <c r="Z1301" s="15"/>
      <c r="AA1301" s="16"/>
      <c r="AB1301" s="16"/>
      <c r="AC1301" s="16"/>
      <c r="AD1301" s="16"/>
      <c r="AE1301" s="16"/>
      <c r="AF1301" s="16"/>
      <c r="AG1301" s="16"/>
      <c r="AH1301" s="16"/>
      <c r="AI1301" s="16"/>
      <c r="AJ1301" s="16"/>
      <c r="AK1301" s="16"/>
      <c r="AL1301" s="16"/>
      <c r="AM1301" s="16"/>
      <c r="AN1301" s="16"/>
      <c r="AO1301" s="16"/>
      <c r="AP1301" s="16"/>
    </row>
    <row r="1302" spans="1:42" s="17" customFormat="1" ht="12.75" hidden="1" customHeight="1">
      <c r="A1302" s="63" t="s">
        <v>1340</v>
      </c>
      <c r="B1302" s="72"/>
      <c r="C1302" s="144" t="s">
        <v>1341</v>
      </c>
      <c r="D1302" s="46"/>
      <c r="E1302" s="264"/>
      <c r="F1302" s="265"/>
      <c r="G1302" s="266"/>
      <c r="H1302" s="267"/>
      <c r="I1302" s="268"/>
      <c r="J1302" s="265"/>
      <c r="K1302" s="265"/>
      <c r="L1302" s="269"/>
      <c r="M1302" s="268"/>
      <c r="N1302" s="269"/>
      <c r="O1302" s="36"/>
      <c r="P1302" s="51" t="s">
        <v>1474</v>
      </c>
      <c r="Q1302" s="36"/>
      <c r="R1302" s="36" t="str">
        <f t="shared" si="131"/>
        <v/>
      </c>
      <c r="S1302" s="15"/>
      <c r="T1302" s="15"/>
      <c r="U1302" s="473"/>
      <c r="V1302" s="473"/>
      <c r="W1302" s="15"/>
      <c r="X1302" s="15"/>
      <c r="Y1302" s="15"/>
      <c r="Z1302" s="15"/>
      <c r="AA1302" s="16"/>
      <c r="AB1302" s="16"/>
      <c r="AC1302" s="16"/>
      <c r="AD1302" s="16"/>
      <c r="AE1302" s="16"/>
      <c r="AF1302" s="16"/>
      <c r="AG1302" s="16"/>
      <c r="AH1302" s="16"/>
      <c r="AI1302" s="16"/>
      <c r="AJ1302" s="16"/>
      <c r="AK1302" s="16"/>
      <c r="AL1302" s="16"/>
      <c r="AM1302" s="16"/>
      <c r="AN1302" s="16"/>
      <c r="AO1302" s="16"/>
      <c r="AP1302" s="16"/>
    </row>
    <row r="1303" spans="1:42" s="17" customFormat="1" ht="12.75" hidden="1" customHeight="1" thickBot="1">
      <c r="A1303" s="63" t="s">
        <v>1342</v>
      </c>
      <c r="B1303" s="74"/>
      <c r="C1303" s="75" t="s">
        <v>1440</v>
      </c>
      <c r="D1303" s="46"/>
      <c r="E1303" s="264"/>
      <c r="F1303" s="265"/>
      <c r="G1303" s="266"/>
      <c r="H1303" s="267"/>
      <c r="I1303" s="268"/>
      <c r="J1303" s="265"/>
      <c r="K1303" s="265"/>
      <c r="L1303" s="269"/>
      <c r="M1303" s="268"/>
      <c r="N1303" s="269"/>
      <c r="O1303" s="36"/>
      <c r="P1303" s="51" t="s">
        <v>1474</v>
      </c>
      <c r="Q1303" s="36"/>
      <c r="R1303" s="36" t="str">
        <f t="shared" si="131"/>
        <v/>
      </c>
      <c r="S1303" s="15"/>
      <c r="T1303" s="15"/>
      <c r="U1303" s="473"/>
      <c r="V1303" s="473"/>
      <c r="W1303" s="15"/>
      <c r="X1303" s="15"/>
      <c r="Y1303" s="15"/>
      <c r="Z1303" s="15"/>
      <c r="AA1303" s="16"/>
      <c r="AB1303" s="16"/>
      <c r="AC1303" s="16"/>
      <c r="AD1303" s="16"/>
      <c r="AE1303" s="16"/>
      <c r="AF1303" s="16"/>
      <c r="AG1303" s="16"/>
      <c r="AH1303" s="16"/>
      <c r="AI1303" s="16"/>
      <c r="AJ1303" s="16"/>
      <c r="AK1303" s="16"/>
      <c r="AL1303" s="16"/>
      <c r="AM1303" s="16"/>
      <c r="AN1303" s="16"/>
      <c r="AO1303" s="16"/>
      <c r="AP1303" s="16"/>
    </row>
    <row r="1304" spans="1:42" s="18" customFormat="1" ht="15.75" hidden="1" customHeight="1">
      <c r="A1304" s="63" t="s">
        <v>1358</v>
      </c>
      <c r="B1304" s="436" t="s">
        <v>1359</v>
      </c>
      <c r="C1304" s="437"/>
      <c r="D1304" s="25"/>
      <c r="E1304" s="331">
        <f t="shared" ref="E1304:N1304" si="132">SUM(E1305:E1321)</f>
        <v>0</v>
      </c>
      <c r="F1304" s="332">
        <f t="shared" si="132"/>
        <v>0</v>
      </c>
      <c r="G1304" s="333">
        <f t="shared" si="132"/>
        <v>0</v>
      </c>
      <c r="H1304" s="334">
        <f t="shared" si="132"/>
        <v>0</v>
      </c>
      <c r="I1304" s="364">
        <f t="shared" si="132"/>
        <v>0</v>
      </c>
      <c r="J1304" s="332">
        <f t="shared" si="132"/>
        <v>0</v>
      </c>
      <c r="K1304" s="332">
        <f t="shared" si="132"/>
        <v>0</v>
      </c>
      <c r="L1304" s="335">
        <f t="shared" si="132"/>
        <v>0</v>
      </c>
      <c r="M1304" s="364">
        <f t="shared" si="132"/>
        <v>0</v>
      </c>
      <c r="N1304" s="335">
        <f t="shared" si="132"/>
        <v>0</v>
      </c>
      <c r="O1304" s="36"/>
      <c r="P1304" s="51" t="s">
        <v>1500</v>
      </c>
      <c r="Q1304" s="36"/>
      <c r="R1304" s="36" t="str">
        <f t="shared" si="131"/>
        <v/>
      </c>
      <c r="S1304" s="15"/>
      <c r="T1304" s="15"/>
      <c r="U1304" s="473"/>
      <c r="V1304" s="473"/>
      <c r="W1304" s="15"/>
      <c r="X1304" s="15"/>
      <c r="Y1304" s="15"/>
      <c r="Z1304" s="15"/>
      <c r="AA1304" s="15"/>
      <c r="AB1304" s="15"/>
      <c r="AC1304" s="15"/>
      <c r="AD1304" s="15"/>
      <c r="AE1304" s="15"/>
      <c r="AF1304" s="15"/>
      <c r="AG1304" s="15"/>
      <c r="AH1304" s="15"/>
      <c r="AI1304" s="15"/>
      <c r="AJ1304" s="15"/>
      <c r="AK1304" s="15"/>
      <c r="AL1304" s="15"/>
      <c r="AM1304" s="15"/>
      <c r="AN1304" s="15"/>
      <c r="AO1304" s="15"/>
      <c r="AP1304" s="15"/>
    </row>
    <row r="1305" spans="1:42" s="17" customFormat="1" ht="12.75" hidden="1" customHeight="1">
      <c r="A1305" s="63" t="s">
        <v>1360</v>
      </c>
      <c r="B1305" s="72"/>
      <c r="C1305" s="144" t="s">
        <v>1361</v>
      </c>
      <c r="D1305" s="46"/>
      <c r="E1305" s="264"/>
      <c r="F1305" s="265"/>
      <c r="G1305" s="266"/>
      <c r="H1305" s="267"/>
      <c r="I1305" s="268"/>
      <c r="J1305" s="265"/>
      <c r="K1305" s="265"/>
      <c r="L1305" s="269"/>
      <c r="M1305" s="264">
        <f t="shared" ref="M1305:N1321" si="133">I1305+K1305</f>
        <v>0</v>
      </c>
      <c r="N1305" s="269">
        <f t="shared" si="133"/>
        <v>0</v>
      </c>
      <c r="O1305" s="36"/>
      <c r="P1305" s="51" t="s">
        <v>1474</v>
      </c>
      <c r="Q1305" s="36"/>
      <c r="R1305" s="36" t="str">
        <f t="shared" si="131"/>
        <v/>
      </c>
      <c r="S1305" s="15"/>
      <c r="T1305" s="15"/>
      <c r="U1305" s="473"/>
      <c r="V1305" s="473"/>
      <c r="W1305" s="15"/>
      <c r="X1305" s="15"/>
      <c r="Y1305" s="15"/>
      <c r="Z1305" s="15"/>
      <c r="AA1305" s="16"/>
      <c r="AB1305" s="16"/>
      <c r="AC1305" s="16"/>
      <c r="AD1305" s="16"/>
      <c r="AE1305" s="16"/>
      <c r="AF1305" s="16"/>
      <c r="AG1305" s="16"/>
      <c r="AH1305" s="16"/>
      <c r="AI1305" s="16"/>
      <c r="AJ1305" s="16"/>
      <c r="AK1305" s="16"/>
      <c r="AL1305" s="16"/>
      <c r="AM1305" s="16"/>
      <c r="AN1305" s="16"/>
      <c r="AO1305" s="16"/>
      <c r="AP1305" s="16"/>
    </row>
    <row r="1306" spans="1:42" s="17" customFormat="1" ht="12.75" hidden="1" customHeight="1">
      <c r="A1306" s="63" t="s">
        <v>1375</v>
      </c>
      <c r="B1306" s="72"/>
      <c r="C1306" s="144" t="s">
        <v>1376</v>
      </c>
      <c r="D1306" s="46"/>
      <c r="E1306" s="264"/>
      <c r="F1306" s="265"/>
      <c r="G1306" s="266"/>
      <c r="H1306" s="267"/>
      <c r="I1306" s="268"/>
      <c r="J1306" s="265"/>
      <c r="K1306" s="265"/>
      <c r="L1306" s="269"/>
      <c r="M1306" s="264">
        <f t="shared" si="133"/>
        <v>0</v>
      </c>
      <c r="N1306" s="269">
        <f t="shared" si="133"/>
        <v>0</v>
      </c>
      <c r="O1306" s="36"/>
      <c r="P1306" s="51" t="s">
        <v>1474</v>
      </c>
      <c r="Q1306" s="36"/>
      <c r="R1306" s="36" t="str">
        <f t="shared" si="131"/>
        <v/>
      </c>
      <c r="S1306" s="15"/>
      <c r="T1306" s="15"/>
      <c r="U1306" s="473"/>
      <c r="V1306" s="473"/>
      <c r="W1306" s="15"/>
      <c r="X1306" s="15"/>
      <c r="Y1306" s="15"/>
      <c r="Z1306" s="15"/>
      <c r="AA1306" s="16"/>
      <c r="AB1306" s="16"/>
      <c r="AC1306" s="16"/>
      <c r="AD1306" s="16"/>
      <c r="AE1306" s="16"/>
      <c r="AF1306" s="16"/>
      <c r="AG1306" s="16"/>
      <c r="AH1306" s="16"/>
      <c r="AI1306" s="16"/>
      <c r="AJ1306" s="16"/>
      <c r="AK1306" s="16"/>
      <c r="AL1306" s="16"/>
      <c r="AM1306" s="16"/>
      <c r="AN1306" s="16"/>
      <c r="AO1306" s="16"/>
      <c r="AP1306" s="16"/>
    </row>
    <row r="1307" spans="1:42" s="17" customFormat="1" ht="12.75" hidden="1" customHeight="1">
      <c r="A1307" s="63" t="s">
        <v>1377</v>
      </c>
      <c r="B1307" s="72"/>
      <c r="C1307" s="144" t="s">
        <v>1378</v>
      </c>
      <c r="D1307" s="46"/>
      <c r="E1307" s="264"/>
      <c r="F1307" s="265"/>
      <c r="G1307" s="266"/>
      <c r="H1307" s="267"/>
      <c r="I1307" s="268"/>
      <c r="J1307" s="265"/>
      <c r="K1307" s="265"/>
      <c r="L1307" s="269"/>
      <c r="M1307" s="264">
        <f t="shared" si="133"/>
        <v>0</v>
      </c>
      <c r="N1307" s="269">
        <f t="shared" si="133"/>
        <v>0</v>
      </c>
      <c r="O1307" s="36"/>
      <c r="P1307" s="51" t="s">
        <v>1474</v>
      </c>
      <c r="Q1307" s="36"/>
      <c r="R1307" s="36" t="str">
        <f t="shared" si="131"/>
        <v/>
      </c>
      <c r="S1307" s="15"/>
      <c r="T1307" s="15"/>
      <c r="U1307" s="473"/>
      <c r="V1307" s="473"/>
      <c r="W1307" s="15"/>
      <c r="X1307" s="15"/>
      <c r="Y1307" s="15"/>
      <c r="Z1307" s="15"/>
      <c r="AA1307" s="16"/>
      <c r="AB1307" s="16"/>
      <c r="AC1307" s="16"/>
      <c r="AD1307" s="16"/>
      <c r="AE1307" s="16"/>
      <c r="AF1307" s="16"/>
      <c r="AG1307" s="16"/>
      <c r="AH1307" s="16"/>
      <c r="AI1307" s="16"/>
      <c r="AJ1307" s="16"/>
      <c r="AK1307" s="16"/>
      <c r="AL1307" s="16"/>
      <c r="AM1307" s="16"/>
      <c r="AN1307" s="16"/>
      <c r="AO1307" s="16"/>
      <c r="AP1307" s="16"/>
    </row>
    <row r="1308" spans="1:42" s="17" customFormat="1" ht="12.75" hidden="1" customHeight="1">
      <c r="A1308" s="63" t="s">
        <v>1379</v>
      </c>
      <c r="B1308" s="72"/>
      <c r="C1308" s="144" t="s">
        <v>2277</v>
      </c>
      <c r="D1308" s="46"/>
      <c r="E1308" s="264"/>
      <c r="F1308" s="265"/>
      <c r="G1308" s="266"/>
      <c r="H1308" s="267"/>
      <c r="I1308" s="268"/>
      <c r="J1308" s="265"/>
      <c r="K1308" s="265"/>
      <c r="L1308" s="269"/>
      <c r="M1308" s="264">
        <f t="shared" si="133"/>
        <v>0</v>
      </c>
      <c r="N1308" s="269">
        <f t="shared" si="133"/>
        <v>0</v>
      </c>
      <c r="O1308" s="36"/>
      <c r="P1308" s="51" t="s">
        <v>1474</v>
      </c>
      <c r="Q1308" s="36"/>
      <c r="R1308" s="36" t="str">
        <f t="shared" si="131"/>
        <v/>
      </c>
      <c r="S1308" s="15"/>
      <c r="T1308" s="15"/>
      <c r="U1308" s="473"/>
      <c r="V1308" s="473"/>
      <c r="W1308" s="15"/>
      <c r="X1308" s="15"/>
      <c r="Y1308" s="15"/>
      <c r="Z1308" s="15"/>
      <c r="AA1308" s="16"/>
      <c r="AB1308" s="16"/>
      <c r="AC1308" s="16"/>
      <c r="AD1308" s="16"/>
      <c r="AE1308" s="16"/>
      <c r="AF1308" s="16"/>
      <c r="AG1308" s="16"/>
      <c r="AH1308" s="16"/>
      <c r="AI1308" s="16"/>
      <c r="AJ1308" s="16"/>
      <c r="AK1308" s="16"/>
      <c r="AL1308" s="16"/>
      <c r="AM1308" s="16"/>
      <c r="AN1308" s="16"/>
      <c r="AO1308" s="16"/>
      <c r="AP1308" s="16"/>
    </row>
    <row r="1309" spans="1:42" s="17" customFormat="1" ht="12.75" hidden="1" customHeight="1">
      <c r="A1309" s="63" t="s">
        <v>1380</v>
      </c>
      <c r="B1309" s="72"/>
      <c r="C1309" s="144" t="s">
        <v>236</v>
      </c>
      <c r="D1309" s="46"/>
      <c r="E1309" s="264"/>
      <c r="F1309" s="265"/>
      <c r="G1309" s="266"/>
      <c r="H1309" s="267"/>
      <c r="I1309" s="268"/>
      <c r="J1309" s="265"/>
      <c r="K1309" s="265"/>
      <c r="L1309" s="269"/>
      <c r="M1309" s="264">
        <f t="shared" si="133"/>
        <v>0</v>
      </c>
      <c r="N1309" s="269">
        <f t="shared" si="133"/>
        <v>0</v>
      </c>
      <c r="O1309" s="36"/>
      <c r="P1309" s="51" t="s">
        <v>1474</v>
      </c>
      <c r="Q1309" s="36"/>
      <c r="R1309" s="36" t="str">
        <f t="shared" si="131"/>
        <v/>
      </c>
      <c r="S1309" s="15"/>
      <c r="T1309" s="15"/>
      <c r="U1309" s="473"/>
      <c r="V1309" s="473"/>
      <c r="W1309" s="15"/>
      <c r="X1309" s="15"/>
      <c r="Y1309" s="15"/>
      <c r="Z1309" s="15"/>
      <c r="AA1309" s="16"/>
      <c r="AB1309" s="16"/>
      <c r="AC1309" s="16"/>
      <c r="AD1309" s="16"/>
      <c r="AE1309" s="16"/>
      <c r="AF1309" s="16"/>
      <c r="AG1309" s="16"/>
      <c r="AH1309" s="16"/>
      <c r="AI1309" s="16"/>
      <c r="AJ1309" s="16"/>
      <c r="AK1309" s="16"/>
      <c r="AL1309" s="16"/>
      <c r="AM1309" s="16"/>
      <c r="AN1309" s="16"/>
      <c r="AO1309" s="16"/>
      <c r="AP1309" s="16"/>
    </row>
    <row r="1310" spans="1:42" s="17" customFormat="1" ht="12.75" hidden="1" customHeight="1">
      <c r="A1310" s="63" t="s">
        <v>1381</v>
      </c>
      <c r="B1310" s="72"/>
      <c r="C1310" s="144" t="s">
        <v>2112</v>
      </c>
      <c r="D1310" s="46"/>
      <c r="E1310" s="264"/>
      <c r="F1310" s="265"/>
      <c r="G1310" s="266"/>
      <c r="H1310" s="267"/>
      <c r="I1310" s="268"/>
      <c r="J1310" s="265"/>
      <c r="K1310" s="265"/>
      <c r="L1310" s="269"/>
      <c r="M1310" s="264">
        <f t="shared" si="133"/>
        <v>0</v>
      </c>
      <c r="N1310" s="269">
        <f t="shared" si="133"/>
        <v>0</v>
      </c>
      <c r="O1310" s="36"/>
      <c r="P1310" s="51" t="s">
        <v>1474</v>
      </c>
      <c r="Q1310" s="36"/>
      <c r="R1310" s="36" t="str">
        <f t="shared" si="131"/>
        <v/>
      </c>
      <c r="S1310" s="15"/>
      <c r="T1310" s="15"/>
      <c r="U1310" s="473"/>
      <c r="V1310" s="473"/>
      <c r="W1310" s="15"/>
      <c r="X1310" s="15"/>
      <c r="Y1310" s="15"/>
      <c r="Z1310" s="15"/>
      <c r="AA1310" s="16"/>
      <c r="AB1310" s="16"/>
      <c r="AC1310" s="16"/>
      <c r="AD1310" s="16"/>
      <c r="AE1310" s="16"/>
      <c r="AF1310" s="16"/>
      <c r="AG1310" s="16"/>
      <c r="AH1310" s="16"/>
      <c r="AI1310" s="16"/>
      <c r="AJ1310" s="16"/>
      <c r="AK1310" s="16"/>
      <c r="AL1310" s="16"/>
      <c r="AM1310" s="16"/>
      <c r="AN1310" s="16"/>
      <c r="AO1310" s="16"/>
      <c r="AP1310" s="16"/>
    </row>
    <row r="1311" spans="1:42" s="17" customFormat="1" ht="12.75" hidden="1" customHeight="1">
      <c r="A1311" s="63" t="s">
        <v>1373</v>
      </c>
      <c r="B1311" s="72"/>
      <c r="C1311" s="144" t="s">
        <v>1374</v>
      </c>
      <c r="D1311" s="46"/>
      <c r="E1311" s="264"/>
      <c r="F1311" s="265"/>
      <c r="G1311" s="266"/>
      <c r="H1311" s="267"/>
      <c r="I1311" s="268"/>
      <c r="J1311" s="265"/>
      <c r="K1311" s="265"/>
      <c r="L1311" s="269"/>
      <c r="M1311" s="264">
        <f t="shared" si="133"/>
        <v>0</v>
      </c>
      <c r="N1311" s="269">
        <f t="shared" si="133"/>
        <v>0</v>
      </c>
      <c r="O1311" s="36"/>
      <c r="P1311" s="51" t="s">
        <v>1474</v>
      </c>
      <c r="Q1311" s="36"/>
      <c r="R1311" s="36" t="str">
        <f t="shared" si="131"/>
        <v/>
      </c>
      <c r="S1311" s="15"/>
      <c r="T1311" s="15"/>
      <c r="U1311" s="473"/>
      <c r="V1311" s="473"/>
      <c r="W1311" s="15"/>
      <c r="X1311" s="15"/>
      <c r="Y1311" s="15"/>
      <c r="Z1311" s="15"/>
      <c r="AA1311" s="16"/>
      <c r="AB1311" s="16"/>
      <c r="AC1311" s="16"/>
      <c r="AD1311" s="16"/>
      <c r="AE1311" s="16"/>
      <c r="AF1311" s="16"/>
      <c r="AG1311" s="16"/>
      <c r="AH1311" s="16"/>
      <c r="AI1311" s="16"/>
      <c r="AJ1311" s="16"/>
      <c r="AK1311" s="16"/>
      <c r="AL1311" s="16"/>
      <c r="AM1311" s="16"/>
      <c r="AN1311" s="16"/>
      <c r="AO1311" s="16"/>
      <c r="AP1311" s="16"/>
    </row>
    <row r="1312" spans="1:42" s="17" customFormat="1" ht="12.75" hidden="1" customHeight="1">
      <c r="A1312" s="63" t="s">
        <v>1382</v>
      </c>
      <c r="B1312" s="72"/>
      <c r="C1312" s="144" t="s">
        <v>1383</v>
      </c>
      <c r="D1312" s="46"/>
      <c r="E1312" s="264"/>
      <c r="F1312" s="265"/>
      <c r="G1312" s="266"/>
      <c r="H1312" s="267"/>
      <c r="I1312" s="268"/>
      <c r="J1312" s="265"/>
      <c r="K1312" s="265"/>
      <c r="L1312" s="269"/>
      <c r="M1312" s="264">
        <f t="shared" si="133"/>
        <v>0</v>
      </c>
      <c r="N1312" s="269">
        <f t="shared" si="133"/>
        <v>0</v>
      </c>
      <c r="O1312" s="36"/>
      <c r="P1312" s="51" t="s">
        <v>1474</v>
      </c>
      <c r="Q1312" s="36"/>
      <c r="R1312" s="36" t="str">
        <f t="shared" si="131"/>
        <v/>
      </c>
      <c r="S1312" s="15"/>
      <c r="T1312" s="15"/>
      <c r="U1312" s="473"/>
      <c r="V1312" s="473"/>
      <c r="W1312" s="15"/>
      <c r="X1312" s="15"/>
      <c r="Y1312" s="15"/>
      <c r="Z1312" s="15"/>
      <c r="AA1312" s="16"/>
      <c r="AB1312" s="16"/>
      <c r="AC1312" s="16"/>
      <c r="AD1312" s="16"/>
      <c r="AE1312" s="16"/>
      <c r="AF1312" s="16"/>
      <c r="AG1312" s="16"/>
      <c r="AH1312" s="16"/>
      <c r="AI1312" s="16"/>
      <c r="AJ1312" s="16"/>
      <c r="AK1312" s="16"/>
      <c r="AL1312" s="16"/>
      <c r="AM1312" s="16"/>
      <c r="AN1312" s="16"/>
      <c r="AO1312" s="16"/>
      <c r="AP1312" s="16"/>
    </row>
    <row r="1313" spans="1:42" s="17" customFormat="1" ht="12.75" hidden="1" customHeight="1">
      <c r="A1313" s="63" t="s">
        <v>1384</v>
      </c>
      <c r="B1313" s="72"/>
      <c r="C1313" s="144" t="s">
        <v>1385</v>
      </c>
      <c r="D1313" s="46"/>
      <c r="E1313" s="264"/>
      <c r="F1313" s="265"/>
      <c r="G1313" s="266"/>
      <c r="H1313" s="267"/>
      <c r="I1313" s="268"/>
      <c r="J1313" s="265"/>
      <c r="K1313" s="265"/>
      <c r="L1313" s="269"/>
      <c r="M1313" s="264">
        <f t="shared" si="133"/>
        <v>0</v>
      </c>
      <c r="N1313" s="269">
        <f t="shared" si="133"/>
        <v>0</v>
      </c>
      <c r="O1313" s="36"/>
      <c r="P1313" s="51" t="s">
        <v>1474</v>
      </c>
      <c r="Q1313" s="36"/>
      <c r="R1313" s="36" t="str">
        <f t="shared" si="131"/>
        <v/>
      </c>
      <c r="S1313" s="15"/>
      <c r="T1313" s="15"/>
      <c r="U1313" s="473"/>
      <c r="V1313" s="473"/>
      <c r="W1313" s="15"/>
      <c r="X1313" s="15"/>
      <c r="Y1313" s="15"/>
      <c r="Z1313" s="15"/>
      <c r="AA1313" s="16"/>
      <c r="AB1313" s="16"/>
      <c r="AC1313" s="16"/>
      <c r="AD1313" s="16"/>
      <c r="AE1313" s="16"/>
      <c r="AF1313" s="16"/>
      <c r="AG1313" s="16"/>
      <c r="AH1313" s="16"/>
      <c r="AI1313" s="16"/>
      <c r="AJ1313" s="16"/>
      <c r="AK1313" s="16"/>
      <c r="AL1313" s="16"/>
      <c r="AM1313" s="16"/>
      <c r="AN1313" s="16"/>
      <c r="AO1313" s="16"/>
      <c r="AP1313" s="16"/>
    </row>
    <row r="1314" spans="1:42" s="17" customFormat="1" ht="12.75" hidden="1" customHeight="1">
      <c r="A1314" s="63" t="s">
        <v>1386</v>
      </c>
      <c r="B1314" s="72"/>
      <c r="C1314" s="73" t="s">
        <v>1442</v>
      </c>
      <c r="D1314" s="46"/>
      <c r="E1314" s="264"/>
      <c r="F1314" s="265"/>
      <c r="G1314" s="266"/>
      <c r="H1314" s="267"/>
      <c r="I1314" s="268"/>
      <c r="J1314" s="265"/>
      <c r="K1314" s="265"/>
      <c r="L1314" s="269"/>
      <c r="M1314" s="264">
        <f t="shared" si="133"/>
        <v>0</v>
      </c>
      <c r="N1314" s="269">
        <f t="shared" si="133"/>
        <v>0</v>
      </c>
      <c r="O1314" s="36"/>
      <c r="P1314" s="51" t="s">
        <v>1473</v>
      </c>
      <c r="Q1314" s="36"/>
      <c r="R1314" s="36" t="str">
        <f t="shared" si="131"/>
        <v/>
      </c>
      <c r="S1314" s="15"/>
      <c r="T1314" s="15"/>
      <c r="U1314" s="473"/>
      <c r="V1314" s="473"/>
      <c r="W1314" s="15"/>
      <c r="X1314" s="15"/>
      <c r="Y1314" s="15"/>
      <c r="Z1314" s="15"/>
      <c r="AA1314" s="16"/>
      <c r="AB1314" s="16"/>
      <c r="AC1314" s="16"/>
      <c r="AD1314" s="16"/>
      <c r="AE1314" s="16"/>
      <c r="AF1314" s="16"/>
      <c r="AG1314" s="16"/>
      <c r="AH1314" s="16"/>
      <c r="AI1314" s="16"/>
      <c r="AJ1314" s="16"/>
      <c r="AK1314" s="16"/>
      <c r="AL1314" s="16"/>
      <c r="AM1314" s="16"/>
      <c r="AN1314" s="16"/>
      <c r="AO1314" s="16"/>
      <c r="AP1314" s="16"/>
    </row>
    <row r="1315" spans="1:42" s="17" customFormat="1" ht="12.75" hidden="1" customHeight="1">
      <c r="A1315" s="63" t="s">
        <v>1362</v>
      </c>
      <c r="B1315" s="72"/>
      <c r="C1315" s="144" t="s">
        <v>1363</v>
      </c>
      <c r="D1315" s="46"/>
      <c r="E1315" s="264"/>
      <c r="F1315" s="265"/>
      <c r="G1315" s="266"/>
      <c r="H1315" s="267"/>
      <c r="I1315" s="268"/>
      <c r="J1315" s="265"/>
      <c r="K1315" s="265"/>
      <c r="L1315" s="269"/>
      <c r="M1315" s="264">
        <f t="shared" si="133"/>
        <v>0</v>
      </c>
      <c r="N1315" s="269">
        <f t="shared" si="133"/>
        <v>0</v>
      </c>
      <c r="O1315" s="36"/>
      <c r="P1315" s="51" t="s">
        <v>1473</v>
      </c>
      <c r="Q1315" s="36"/>
      <c r="R1315" s="36" t="str">
        <f t="shared" si="131"/>
        <v/>
      </c>
      <c r="S1315" s="15"/>
      <c r="T1315" s="15"/>
      <c r="U1315" s="473"/>
      <c r="V1315" s="473"/>
      <c r="W1315" s="15"/>
      <c r="X1315" s="15"/>
      <c r="Y1315" s="15"/>
      <c r="Z1315" s="15"/>
      <c r="AA1315" s="16"/>
      <c r="AB1315" s="16"/>
      <c r="AC1315" s="16"/>
      <c r="AD1315" s="16"/>
      <c r="AE1315" s="16"/>
      <c r="AF1315" s="16"/>
      <c r="AG1315" s="16"/>
      <c r="AH1315" s="16"/>
      <c r="AI1315" s="16"/>
      <c r="AJ1315" s="16"/>
      <c r="AK1315" s="16"/>
      <c r="AL1315" s="16"/>
      <c r="AM1315" s="16"/>
      <c r="AN1315" s="16"/>
      <c r="AO1315" s="16"/>
      <c r="AP1315" s="16"/>
    </row>
    <row r="1316" spans="1:42" s="17" customFormat="1" ht="12.75" hidden="1" customHeight="1">
      <c r="A1316" s="63" t="s">
        <v>1364</v>
      </c>
      <c r="B1316" s="72"/>
      <c r="C1316" s="144" t="s">
        <v>1365</v>
      </c>
      <c r="D1316" s="46"/>
      <c r="E1316" s="264"/>
      <c r="F1316" s="265"/>
      <c r="G1316" s="266"/>
      <c r="H1316" s="267"/>
      <c r="I1316" s="268"/>
      <c r="J1316" s="265"/>
      <c r="K1316" s="265"/>
      <c r="L1316" s="269"/>
      <c r="M1316" s="264">
        <f t="shared" si="133"/>
        <v>0</v>
      </c>
      <c r="N1316" s="269">
        <f t="shared" si="133"/>
        <v>0</v>
      </c>
      <c r="O1316" s="36"/>
      <c r="P1316" s="51" t="s">
        <v>1474</v>
      </c>
      <c r="Q1316" s="36"/>
      <c r="R1316" s="36" t="str">
        <f t="shared" si="131"/>
        <v/>
      </c>
      <c r="S1316" s="15"/>
      <c r="T1316" s="15"/>
      <c r="U1316" s="473"/>
      <c r="V1316" s="473"/>
      <c r="W1316" s="15"/>
      <c r="X1316" s="15"/>
      <c r="Y1316" s="15"/>
      <c r="Z1316" s="15"/>
      <c r="AA1316" s="16"/>
      <c r="AB1316" s="16"/>
      <c r="AC1316" s="16"/>
      <c r="AD1316" s="16"/>
      <c r="AE1316" s="16"/>
      <c r="AF1316" s="16"/>
      <c r="AG1316" s="16"/>
      <c r="AH1316" s="16"/>
      <c r="AI1316" s="16"/>
      <c r="AJ1316" s="16"/>
      <c r="AK1316" s="16"/>
      <c r="AL1316" s="16"/>
      <c r="AM1316" s="16"/>
      <c r="AN1316" s="16"/>
      <c r="AO1316" s="16"/>
      <c r="AP1316" s="16"/>
    </row>
    <row r="1317" spans="1:42" s="17" customFormat="1" ht="12.75" hidden="1" customHeight="1">
      <c r="A1317" s="63" t="s">
        <v>1366</v>
      </c>
      <c r="B1317" s="72"/>
      <c r="C1317" s="144" t="s">
        <v>1982</v>
      </c>
      <c r="D1317" s="46"/>
      <c r="E1317" s="264"/>
      <c r="F1317" s="265"/>
      <c r="G1317" s="266"/>
      <c r="H1317" s="267"/>
      <c r="I1317" s="268"/>
      <c r="J1317" s="265"/>
      <c r="K1317" s="265"/>
      <c r="L1317" s="269"/>
      <c r="M1317" s="264">
        <f t="shared" si="133"/>
        <v>0</v>
      </c>
      <c r="N1317" s="269">
        <f t="shared" si="133"/>
        <v>0</v>
      </c>
      <c r="O1317" s="36"/>
      <c r="P1317" s="51" t="s">
        <v>1474</v>
      </c>
      <c r="Q1317" s="36"/>
      <c r="R1317" s="36" t="str">
        <f t="shared" si="131"/>
        <v/>
      </c>
      <c r="S1317" s="15"/>
      <c r="T1317" s="15"/>
      <c r="U1317" s="473"/>
      <c r="V1317" s="473"/>
      <c r="W1317" s="15"/>
      <c r="X1317" s="15"/>
      <c r="Y1317" s="15"/>
      <c r="Z1317" s="15"/>
      <c r="AA1317" s="16"/>
      <c r="AB1317" s="16"/>
      <c r="AC1317" s="16"/>
      <c r="AD1317" s="16"/>
      <c r="AE1317" s="16"/>
      <c r="AF1317" s="16"/>
      <c r="AG1317" s="16"/>
      <c r="AH1317" s="16"/>
      <c r="AI1317" s="16"/>
      <c r="AJ1317" s="16"/>
      <c r="AK1317" s="16"/>
      <c r="AL1317" s="16"/>
      <c r="AM1317" s="16"/>
      <c r="AN1317" s="16"/>
      <c r="AO1317" s="16"/>
      <c r="AP1317" s="16"/>
    </row>
    <row r="1318" spans="1:42" s="17" customFormat="1" ht="12.75" hidden="1" customHeight="1">
      <c r="A1318" s="63" t="s">
        <v>1367</v>
      </c>
      <c r="B1318" s="72"/>
      <c r="C1318" s="144" t="s">
        <v>1368</v>
      </c>
      <c r="D1318" s="46"/>
      <c r="E1318" s="264"/>
      <c r="F1318" s="265"/>
      <c r="G1318" s="266"/>
      <c r="H1318" s="267"/>
      <c r="I1318" s="268"/>
      <c r="J1318" s="265"/>
      <c r="K1318" s="265"/>
      <c r="L1318" s="269"/>
      <c r="M1318" s="264">
        <f t="shared" si="133"/>
        <v>0</v>
      </c>
      <c r="N1318" s="269">
        <f t="shared" si="133"/>
        <v>0</v>
      </c>
      <c r="O1318" s="36"/>
      <c r="P1318" s="51" t="s">
        <v>1474</v>
      </c>
      <c r="Q1318" s="36"/>
      <c r="R1318" s="36" t="str">
        <f t="shared" si="131"/>
        <v/>
      </c>
      <c r="S1318" s="15"/>
      <c r="T1318" s="15"/>
      <c r="U1318" s="473"/>
      <c r="V1318" s="473"/>
      <c r="W1318" s="15"/>
      <c r="X1318" s="15"/>
      <c r="Y1318" s="15"/>
      <c r="Z1318" s="15"/>
      <c r="AA1318" s="16"/>
      <c r="AB1318" s="16"/>
      <c r="AC1318" s="16"/>
      <c r="AD1318" s="16"/>
      <c r="AE1318" s="16"/>
      <c r="AF1318" s="16"/>
      <c r="AG1318" s="16"/>
      <c r="AH1318" s="16"/>
      <c r="AI1318" s="16"/>
      <c r="AJ1318" s="16"/>
      <c r="AK1318" s="16"/>
      <c r="AL1318" s="16"/>
      <c r="AM1318" s="16"/>
      <c r="AN1318" s="16"/>
      <c r="AO1318" s="16"/>
      <c r="AP1318" s="16"/>
    </row>
    <row r="1319" spans="1:42" s="17" customFormat="1" ht="12.75" hidden="1" customHeight="1">
      <c r="A1319" s="63" t="s">
        <v>1369</v>
      </c>
      <c r="B1319" s="72"/>
      <c r="C1319" s="144" t="s">
        <v>1370</v>
      </c>
      <c r="D1319" s="46"/>
      <c r="E1319" s="264"/>
      <c r="F1319" s="265"/>
      <c r="G1319" s="266"/>
      <c r="H1319" s="267"/>
      <c r="I1319" s="268"/>
      <c r="J1319" s="265"/>
      <c r="K1319" s="265"/>
      <c r="L1319" s="269"/>
      <c r="M1319" s="264">
        <f t="shared" si="133"/>
        <v>0</v>
      </c>
      <c r="N1319" s="269">
        <f t="shared" si="133"/>
        <v>0</v>
      </c>
      <c r="O1319" s="36"/>
      <c r="P1319" s="51" t="s">
        <v>1474</v>
      </c>
      <c r="Q1319" s="36"/>
      <c r="R1319" s="36" t="str">
        <f t="shared" si="131"/>
        <v/>
      </c>
      <c r="S1319" s="15"/>
      <c r="T1319" s="15"/>
      <c r="U1319" s="473"/>
      <c r="V1319" s="473"/>
      <c r="W1319" s="15"/>
      <c r="X1319" s="15"/>
      <c r="Y1319" s="15"/>
      <c r="Z1319" s="15"/>
      <c r="AA1319" s="16"/>
      <c r="AB1319" s="16"/>
      <c r="AC1319" s="16"/>
      <c r="AD1319" s="16"/>
      <c r="AE1319" s="16"/>
      <c r="AF1319" s="16"/>
      <c r="AG1319" s="16"/>
      <c r="AH1319" s="16"/>
      <c r="AI1319" s="16"/>
      <c r="AJ1319" s="16"/>
      <c r="AK1319" s="16"/>
      <c r="AL1319" s="16"/>
      <c r="AM1319" s="16"/>
      <c r="AN1319" s="16"/>
      <c r="AO1319" s="16"/>
      <c r="AP1319" s="16"/>
    </row>
    <row r="1320" spans="1:42" s="17" customFormat="1" ht="12.75" hidden="1" customHeight="1">
      <c r="A1320" s="63" t="s">
        <v>1371</v>
      </c>
      <c r="B1320" s="72"/>
      <c r="C1320" s="144" t="s">
        <v>1441</v>
      </c>
      <c r="D1320" s="46"/>
      <c r="E1320" s="264"/>
      <c r="F1320" s="265"/>
      <c r="G1320" s="266"/>
      <c r="H1320" s="267"/>
      <c r="I1320" s="268"/>
      <c r="J1320" s="265"/>
      <c r="K1320" s="265"/>
      <c r="L1320" s="269"/>
      <c r="M1320" s="264">
        <f t="shared" si="133"/>
        <v>0</v>
      </c>
      <c r="N1320" s="269">
        <f t="shared" si="133"/>
        <v>0</v>
      </c>
      <c r="O1320" s="36"/>
      <c r="P1320" s="51" t="s">
        <v>1473</v>
      </c>
      <c r="Q1320" s="36"/>
      <c r="R1320" s="36" t="str">
        <f t="shared" si="131"/>
        <v/>
      </c>
      <c r="S1320" s="15"/>
      <c r="T1320" s="15"/>
      <c r="U1320" s="473"/>
      <c r="V1320" s="473"/>
      <c r="W1320" s="15"/>
      <c r="X1320" s="15"/>
      <c r="Y1320" s="15"/>
      <c r="Z1320" s="15"/>
      <c r="AA1320" s="16"/>
      <c r="AB1320" s="16"/>
      <c r="AC1320" s="16"/>
      <c r="AD1320" s="16"/>
      <c r="AE1320" s="16"/>
      <c r="AF1320" s="16"/>
      <c r="AG1320" s="16"/>
      <c r="AH1320" s="16"/>
      <c r="AI1320" s="16"/>
      <c r="AJ1320" s="16"/>
      <c r="AK1320" s="16"/>
      <c r="AL1320" s="16"/>
      <c r="AM1320" s="16"/>
      <c r="AN1320" s="16"/>
      <c r="AO1320" s="16"/>
      <c r="AP1320" s="16"/>
    </row>
    <row r="1321" spans="1:42" s="17" customFormat="1" ht="12.75" hidden="1" customHeight="1" thickBot="1">
      <c r="A1321" s="63" t="s">
        <v>1372</v>
      </c>
      <c r="B1321" s="74"/>
      <c r="C1321" s="167" t="s">
        <v>779</v>
      </c>
      <c r="D1321" s="46"/>
      <c r="E1321" s="264"/>
      <c r="F1321" s="265"/>
      <c r="G1321" s="266"/>
      <c r="H1321" s="267"/>
      <c r="I1321" s="268"/>
      <c r="J1321" s="265"/>
      <c r="K1321" s="265"/>
      <c r="L1321" s="269"/>
      <c r="M1321" s="264">
        <f t="shared" si="133"/>
        <v>0</v>
      </c>
      <c r="N1321" s="269">
        <f t="shared" si="133"/>
        <v>0</v>
      </c>
      <c r="O1321" s="36"/>
      <c r="P1321" s="51" t="s">
        <v>1474</v>
      </c>
      <c r="Q1321" s="36"/>
      <c r="R1321" s="36" t="str">
        <f t="shared" si="131"/>
        <v/>
      </c>
      <c r="S1321" s="15"/>
      <c r="T1321" s="15"/>
      <c r="U1321" s="473"/>
      <c r="V1321" s="473"/>
      <c r="W1321" s="15"/>
      <c r="X1321" s="15"/>
      <c r="Y1321" s="15"/>
      <c r="Z1321" s="15"/>
      <c r="AA1321" s="16"/>
      <c r="AB1321" s="16"/>
      <c r="AC1321" s="16"/>
      <c r="AD1321" s="16"/>
      <c r="AE1321" s="16"/>
      <c r="AF1321" s="16"/>
      <c r="AG1321" s="16"/>
      <c r="AH1321" s="16"/>
      <c r="AI1321" s="16"/>
      <c r="AJ1321" s="16"/>
      <c r="AK1321" s="16"/>
      <c r="AL1321" s="16"/>
      <c r="AM1321" s="16"/>
      <c r="AN1321" s="16"/>
      <c r="AO1321" s="16"/>
      <c r="AP1321" s="16"/>
    </row>
    <row r="1322" spans="1:42" s="18" customFormat="1" ht="15.75" customHeight="1">
      <c r="A1322" s="63" t="s">
        <v>1387</v>
      </c>
      <c r="B1322" s="436" t="s">
        <v>1388</v>
      </c>
      <c r="C1322" s="437"/>
      <c r="D1322" s="25"/>
      <c r="E1322" s="331">
        <f t="shared" ref="E1322:N1322" si="134">SUM(E1323:E1348)</f>
        <v>8</v>
      </c>
      <c r="F1322" s="332">
        <f t="shared" si="134"/>
        <v>3213</v>
      </c>
      <c r="G1322" s="333">
        <f t="shared" si="134"/>
        <v>15787</v>
      </c>
      <c r="H1322" s="334">
        <f t="shared" si="134"/>
        <v>33</v>
      </c>
      <c r="I1322" s="364">
        <f t="shared" si="134"/>
        <v>3176</v>
      </c>
      <c r="J1322" s="332">
        <f t="shared" si="134"/>
        <v>15602</v>
      </c>
      <c r="K1322" s="332">
        <f t="shared" si="134"/>
        <v>37</v>
      </c>
      <c r="L1322" s="335">
        <f t="shared" si="134"/>
        <v>185</v>
      </c>
      <c r="M1322" s="364">
        <f t="shared" si="134"/>
        <v>3213</v>
      </c>
      <c r="N1322" s="335">
        <f t="shared" si="134"/>
        <v>15787</v>
      </c>
      <c r="O1322" s="36"/>
      <c r="P1322" s="51" t="s">
        <v>1500</v>
      </c>
      <c r="Q1322" s="36"/>
      <c r="R1322" s="36" t="str">
        <f t="shared" si="131"/>
        <v>P</v>
      </c>
      <c r="S1322" s="15"/>
      <c r="T1322" s="15"/>
      <c r="U1322" s="473"/>
      <c r="V1322" s="473"/>
      <c r="W1322" s="15"/>
      <c r="X1322" s="15"/>
      <c r="Y1322" s="15"/>
      <c r="Z1322" s="15"/>
      <c r="AA1322" s="15"/>
      <c r="AB1322" s="15"/>
      <c r="AC1322" s="15"/>
      <c r="AD1322" s="15"/>
      <c r="AE1322" s="15"/>
      <c r="AF1322" s="15"/>
      <c r="AG1322" s="15"/>
      <c r="AH1322" s="15"/>
      <c r="AI1322" s="15"/>
      <c r="AJ1322" s="15"/>
      <c r="AK1322" s="15"/>
      <c r="AL1322" s="15"/>
      <c r="AM1322" s="15"/>
      <c r="AN1322" s="15"/>
      <c r="AO1322" s="15"/>
      <c r="AP1322" s="15"/>
    </row>
    <row r="1323" spans="1:42" s="17" customFormat="1" ht="12.75" hidden="1" customHeight="1">
      <c r="A1323" s="63" t="s">
        <v>1389</v>
      </c>
      <c r="B1323" s="72"/>
      <c r="C1323" s="144" t="s">
        <v>1390</v>
      </c>
      <c r="D1323" s="46"/>
      <c r="E1323" s="264"/>
      <c r="F1323" s="265"/>
      <c r="G1323" s="266"/>
      <c r="H1323" s="267"/>
      <c r="I1323" s="268"/>
      <c r="J1323" s="265"/>
      <c r="K1323" s="265"/>
      <c r="L1323" s="269"/>
      <c r="M1323" s="264">
        <f t="shared" ref="M1323:N1348" si="135">I1323+K1323</f>
        <v>0</v>
      </c>
      <c r="N1323" s="269">
        <f t="shared" si="135"/>
        <v>0</v>
      </c>
      <c r="O1323" s="36"/>
      <c r="P1323" s="51" t="s">
        <v>1474</v>
      </c>
      <c r="Q1323" s="36"/>
      <c r="R1323" s="36" t="str">
        <f t="shared" si="131"/>
        <v/>
      </c>
      <c r="S1323" s="15"/>
      <c r="T1323" s="15"/>
      <c r="U1323" s="473"/>
      <c r="V1323" s="473"/>
      <c r="W1323" s="15"/>
      <c r="X1323" s="15"/>
      <c r="Y1323" s="15"/>
      <c r="Z1323" s="15"/>
      <c r="AA1323" s="16"/>
      <c r="AB1323" s="16"/>
      <c r="AC1323" s="16"/>
      <c r="AD1323" s="16"/>
      <c r="AE1323" s="16"/>
      <c r="AF1323" s="16"/>
      <c r="AG1323" s="16"/>
      <c r="AH1323" s="16"/>
      <c r="AI1323" s="16"/>
      <c r="AJ1323" s="16"/>
      <c r="AK1323" s="16"/>
      <c r="AL1323" s="16"/>
      <c r="AM1323" s="16"/>
      <c r="AN1323" s="16"/>
      <c r="AO1323" s="16"/>
      <c r="AP1323" s="16"/>
    </row>
    <row r="1324" spans="1:42" s="17" customFormat="1" ht="12.75" hidden="1" customHeight="1">
      <c r="A1324" s="63" t="s">
        <v>1410</v>
      </c>
      <c r="B1324" s="72"/>
      <c r="C1324" s="144" t="s">
        <v>1411</v>
      </c>
      <c r="D1324" s="46"/>
      <c r="E1324" s="264"/>
      <c r="F1324" s="265"/>
      <c r="G1324" s="266"/>
      <c r="H1324" s="267"/>
      <c r="I1324" s="268"/>
      <c r="J1324" s="265"/>
      <c r="K1324" s="265"/>
      <c r="L1324" s="269"/>
      <c r="M1324" s="264">
        <f t="shared" si="135"/>
        <v>0</v>
      </c>
      <c r="N1324" s="269">
        <f t="shared" si="135"/>
        <v>0</v>
      </c>
      <c r="O1324" s="36"/>
      <c r="P1324" s="51" t="s">
        <v>1474</v>
      </c>
      <c r="Q1324" s="36"/>
      <c r="R1324" s="36" t="str">
        <f t="shared" si="131"/>
        <v/>
      </c>
      <c r="S1324" s="15"/>
      <c r="T1324" s="15"/>
      <c r="U1324" s="473"/>
      <c r="V1324" s="473"/>
      <c r="W1324" s="15"/>
      <c r="X1324" s="15"/>
      <c r="Y1324" s="15"/>
      <c r="Z1324" s="15"/>
      <c r="AA1324" s="16"/>
      <c r="AB1324" s="16"/>
      <c r="AC1324" s="16"/>
      <c r="AD1324" s="16"/>
      <c r="AE1324" s="16"/>
      <c r="AF1324" s="16"/>
      <c r="AG1324" s="16"/>
      <c r="AH1324" s="16"/>
      <c r="AI1324" s="16"/>
      <c r="AJ1324" s="16"/>
      <c r="AK1324" s="16"/>
      <c r="AL1324" s="16"/>
      <c r="AM1324" s="16"/>
      <c r="AN1324" s="16"/>
      <c r="AO1324" s="16"/>
      <c r="AP1324" s="16"/>
    </row>
    <row r="1325" spans="1:42" s="17" customFormat="1" ht="12.75" hidden="1" customHeight="1">
      <c r="A1325" s="63" t="s">
        <v>1425</v>
      </c>
      <c r="B1325" s="72"/>
      <c r="C1325" s="144" t="s">
        <v>1426</v>
      </c>
      <c r="D1325" s="46"/>
      <c r="E1325" s="264"/>
      <c r="F1325" s="265"/>
      <c r="G1325" s="266"/>
      <c r="H1325" s="267"/>
      <c r="I1325" s="268"/>
      <c r="J1325" s="265"/>
      <c r="K1325" s="265"/>
      <c r="L1325" s="269"/>
      <c r="M1325" s="264">
        <f t="shared" si="135"/>
        <v>0</v>
      </c>
      <c r="N1325" s="269">
        <f t="shared" si="135"/>
        <v>0</v>
      </c>
      <c r="O1325" s="36"/>
      <c r="P1325" s="51" t="s">
        <v>1474</v>
      </c>
      <c r="Q1325" s="36"/>
      <c r="R1325" s="36" t="str">
        <f t="shared" si="131"/>
        <v/>
      </c>
      <c r="S1325" s="15"/>
      <c r="T1325" s="15"/>
      <c r="U1325" s="473"/>
      <c r="V1325" s="473"/>
      <c r="W1325" s="15"/>
      <c r="X1325" s="15"/>
      <c r="Y1325" s="15"/>
      <c r="Z1325" s="15"/>
      <c r="AA1325" s="16"/>
      <c r="AB1325" s="16"/>
      <c r="AC1325" s="16"/>
      <c r="AD1325" s="16"/>
      <c r="AE1325" s="16"/>
      <c r="AF1325" s="16"/>
      <c r="AG1325" s="16"/>
      <c r="AH1325" s="16"/>
      <c r="AI1325" s="16"/>
      <c r="AJ1325" s="16"/>
      <c r="AK1325" s="16"/>
      <c r="AL1325" s="16"/>
      <c r="AM1325" s="16"/>
      <c r="AN1325" s="16"/>
      <c r="AO1325" s="16"/>
      <c r="AP1325" s="16"/>
    </row>
    <row r="1326" spans="1:42" s="17" customFormat="1" ht="12.75" hidden="1" customHeight="1">
      <c r="A1326" s="63" t="s">
        <v>1427</v>
      </c>
      <c r="B1326" s="72"/>
      <c r="C1326" s="144" t="s">
        <v>1428</v>
      </c>
      <c r="D1326" s="46"/>
      <c r="E1326" s="264"/>
      <c r="F1326" s="265"/>
      <c r="G1326" s="266"/>
      <c r="H1326" s="267"/>
      <c r="I1326" s="268"/>
      <c r="J1326" s="265"/>
      <c r="K1326" s="265"/>
      <c r="L1326" s="269"/>
      <c r="M1326" s="264">
        <f t="shared" si="135"/>
        <v>0</v>
      </c>
      <c r="N1326" s="269">
        <f t="shared" si="135"/>
        <v>0</v>
      </c>
      <c r="O1326" s="36"/>
      <c r="P1326" s="51" t="s">
        <v>1474</v>
      </c>
      <c r="Q1326" s="36"/>
      <c r="R1326" s="36" t="str">
        <f t="shared" si="131"/>
        <v/>
      </c>
      <c r="S1326" s="15"/>
      <c r="T1326" s="15"/>
      <c r="U1326" s="473"/>
      <c r="V1326" s="473"/>
      <c r="W1326" s="15"/>
      <c r="X1326" s="15"/>
      <c r="Y1326" s="15"/>
      <c r="Z1326" s="15"/>
      <c r="AA1326" s="16"/>
      <c r="AB1326" s="16"/>
      <c r="AC1326" s="16"/>
      <c r="AD1326" s="16"/>
      <c r="AE1326" s="16"/>
      <c r="AF1326" s="16"/>
      <c r="AG1326" s="16"/>
      <c r="AH1326" s="16"/>
      <c r="AI1326" s="16"/>
      <c r="AJ1326" s="16"/>
      <c r="AK1326" s="16"/>
      <c r="AL1326" s="16"/>
      <c r="AM1326" s="16"/>
      <c r="AN1326" s="16"/>
      <c r="AO1326" s="16"/>
      <c r="AP1326" s="16"/>
    </row>
    <row r="1327" spans="1:42" s="17" customFormat="1" ht="12.75" customHeight="1">
      <c r="A1327" s="63" t="s">
        <v>1429</v>
      </c>
      <c r="B1327" s="72"/>
      <c r="C1327" s="73" t="s">
        <v>1443</v>
      </c>
      <c r="D1327" s="46"/>
      <c r="E1327" s="264">
        <v>2</v>
      </c>
      <c r="F1327" s="265">
        <v>3000</v>
      </c>
      <c r="G1327" s="266">
        <v>15000</v>
      </c>
      <c r="H1327" s="267">
        <v>27</v>
      </c>
      <c r="I1327" s="268">
        <v>3000</v>
      </c>
      <c r="J1327" s="265">
        <v>15000</v>
      </c>
      <c r="K1327" s="265"/>
      <c r="L1327" s="269"/>
      <c r="M1327" s="264">
        <f t="shared" si="135"/>
        <v>3000</v>
      </c>
      <c r="N1327" s="269">
        <f t="shared" si="135"/>
        <v>15000</v>
      </c>
      <c r="O1327" s="36"/>
      <c r="P1327" s="51" t="s">
        <v>1473</v>
      </c>
      <c r="Q1327" s="36"/>
      <c r="R1327" s="36" t="str">
        <f t="shared" si="131"/>
        <v>C</v>
      </c>
      <c r="S1327" s="15"/>
      <c r="T1327" s="15"/>
      <c r="U1327" s="473"/>
      <c r="V1327" s="473"/>
      <c r="W1327" s="15"/>
      <c r="X1327" s="15"/>
      <c r="Y1327" s="15"/>
      <c r="Z1327" s="15"/>
      <c r="AA1327" s="16"/>
      <c r="AB1327" s="16"/>
      <c r="AC1327" s="16"/>
      <c r="AD1327" s="16"/>
      <c r="AE1327" s="16"/>
      <c r="AF1327" s="16"/>
      <c r="AG1327" s="16"/>
      <c r="AH1327" s="16"/>
      <c r="AI1327" s="16"/>
      <c r="AJ1327" s="16"/>
      <c r="AK1327" s="16"/>
      <c r="AL1327" s="16"/>
      <c r="AM1327" s="16"/>
      <c r="AN1327" s="16"/>
      <c r="AO1327" s="16"/>
      <c r="AP1327" s="16"/>
    </row>
    <row r="1328" spans="1:42" s="17" customFormat="1" ht="12.75" hidden="1" customHeight="1">
      <c r="A1328" s="63" t="s">
        <v>1430</v>
      </c>
      <c r="B1328" s="72"/>
      <c r="C1328" s="144" t="s">
        <v>1757</v>
      </c>
      <c r="D1328" s="46"/>
      <c r="E1328" s="264"/>
      <c r="F1328" s="265"/>
      <c r="G1328" s="266"/>
      <c r="H1328" s="267"/>
      <c r="I1328" s="268"/>
      <c r="J1328" s="265"/>
      <c r="K1328" s="265"/>
      <c r="L1328" s="269"/>
      <c r="M1328" s="264">
        <f t="shared" si="135"/>
        <v>0</v>
      </c>
      <c r="N1328" s="269">
        <f t="shared" si="135"/>
        <v>0</v>
      </c>
      <c r="O1328" s="36"/>
      <c r="P1328" s="51" t="s">
        <v>1474</v>
      </c>
      <c r="Q1328" s="36"/>
      <c r="R1328" s="36" t="str">
        <f t="shared" si="131"/>
        <v/>
      </c>
      <c r="S1328" s="15"/>
      <c r="T1328" s="15"/>
      <c r="U1328" s="473"/>
      <c r="V1328" s="473"/>
      <c r="W1328" s="15"/>
      <c r="X1328" s="15"/>
      <c r="Y1328" s="15"/>
      <c r="Z1328" s="15"/>
      <c r="AA1328" s="16"/>
      <c r="AB1328" s="16"/>
      <c r="AC1328" s="16"/>
      <c r="AD1328" s="16"/>
      <c r="AE1328" s="16"/>
      <c r="AF1328" s="16"/>
      <c r="AG1328" s="16"/>
      <c r="AH1328" s="16"/>
      <c r="AI1328" s="16"/>
      <c r="AJ1328" s="16"/>
      <c r="AK1328" s="16"/>
      <c r="AL1328" s="16"/>
      <c r="AM1328" s="16"/>
      <c r="AN1328" s="16"/>
      <c r="AO1328" s="16"/>
      <c r="AP1328" s="16"/>
    </row>
    <row r="1329" spans="1:42" s="17" customFormat="1" ht="12.75" customHeight="1">
      <c r="A1329" s="63" t="s">
        <v>1431</v>
      </c>
      <c r="B1329" s="72"/>
      <c r="C1329" s="144" t="s">
        <v>1432</v>
      </c>
      <c r="D1329" s="46"/>
      <c r="E1329" s="264">
        <v>4</v>
      </c>
      <c r="F1329" s="265">
        <v>138</v>
      </c>
      <c r="G1329" s="266">
        <v>400</v>
      </c>
      <c r="H1329" s="267">
        <v>4</v>
      </c>
      <c r="I1329" s="268">
        <v>138</v>
      </c>
      <c r="J1329" s="265">
        <v>400</v>
      </c>
      <c r="K1329" s="265"/>
      <c r="L1329" s="269"/>
      <c r="M1329" s="264">
        <f t="shared" si="135"/>
        <v>138</v>
      </c>
      <c r="N1329" s="269">
        <f t="shared" si="135"/>
        <v>400</v>
      </c>
      <c r="O1329" s="36"/>
      <c r="P1329" s="51" t="s">
        <v>1474</v>
      </c>
      <c r="Q1329" s="36"/>
      <c r="R1329" s="36" t="str">
        <f t="shared" si="131"/>
        <v>M</v>
      </c>
      <c r="S1329" s="15"/>
      <c r="T1329" s="15"/>
      <c r="U1329" s="473"/>
      <c r="V1329" s="473"/>
      <c r="W1329" s="15"/>
      <c r="X1329" s="15"/>
      <c r="Y1329" s="15"/>
      <c r="Z1329" s="15"/>
      <c r="AA1329" s="16"/>
      <c r="AB1329" s="16"/>
      <c r="AC1329" s="16"/>
      <c r="AD1329" s="16"/>
      <c r="AE1329" s="16"/>
      <c r="AF1329" s="16"/>
      <c r="AG1329" s="16"/>
      <c r="AH1329" s="16"/>
      <c r="AI1329" s="16"/>
      <c r="AJ1329" s="16"/>
      <c r="AK1329" s="16"/>
      <c r="AL1329" s="16"/>
      <c r="AM1329" s="16"/>
      <c r="AN1329" s="16"/>
      <c r="AO1329" s="16"/>
      <c r="AP1329" s="16"/>
    </row>
    <row r="1330" spans="1:42" s="17" customFormat="1" ht="12.75" customHeight="1" thickBot="1">
      <c r="A1330" s="63" t="s">
        <v>1433</v>
      </c>
      <c r="B1330" s="72"/>
      <c r="C1330" s="144" t="s">
        <v>1434</v>
      </c>
      <c r="D1330" s="46"/>
      <c r="E1330" s="264">
        <v>2</v>
      </c>
      <c r="F1330" s="265">
        <v>75</v>
      </c>
      <c r="G1330" s="266">
        <v>387</v>
      </c>
      <c r="H1330" s="267">
        <v>2</v>
      </c>
      <c r="I1330" s="268">
        <v>38</v>
      </c>
      <c r="J1330" s="265">
        <v>202</v>
      </c>
      <c r="K1330" s="265">
        <v>37</v>
      </c>
      <c r="L1330" s="269">
        <v>185</v>
      </c>
      <c r="M1330" s="264">
        <f t="shared" si="135"/>
        <v>75</v>
      </c>
      <c r="N1330" s="269">
        <f t="shared" si="135"/>
        <v>387</v>
      </c>
      <c r="O1330" s="36"/>
      <c r="P1330" s="51" t="s">
        <v>1473</v>
      </c>
      <c r="Q1330" s="36"/>
      <c r="R1330" s="36" t="str">
        <f t="shared" si="131"/>
        <v>C</v>
      </c>
      <c r="S1330" s="15"/>
      <c r="T1330" s="15"/>
      <c r="U1330" s="473"/>
      <c r="V1330" s="473"/>
      <c r="W1330" s="15"/>
      <c r="X1330" s="15"/>
      <c r="Y1330" s="15"/>
      <c r="Z1330" s="15"/>
      <c r="AA1330" s="16"/>
      <c r="AB1330" s="16"/>
      <c r="AC1330" s="16"/>
      <c r="AD1330" s="16"/>
      <c r="AE1330" s="16"/>
      <c r="AF1330" s="16"/>
      <c r="AG1330" s="16"/>
      <c r="AH1330" s="16"/>
      <c r="AI1330" s="16"/>
      <c r="AJ1330" s="16"/>
      <c r="AK1330" s="16"/>
      <c r="AL1330" s="16"/>
      <c r="AM1330" s="16"/>
      <c r="AN1330" s="16"/>
      <c r="AO1330" s="16"/>
      <c r="AP1330" s="16"/>
    </row>
    <row r="1331" spans="1:42" s="17" customFormat="1" ht="12.75" hidden="1" customHeight="1">
      <c r="A1331" s="63" t="s">
        <v>1435</v>
      </c>
      <c r="B1331" s="72"/>
      <c r="C1331" s="144" t="s">
        <v>1436</v>
      </c>
      <c r="D1331" s="46"/>
      <c r="E1331" s="264"/>
      <c r="F1331" s="265"/>
      <c r="G1331" s="266"/>
      <c r="H1331" s="267"/>
      <c r="I1331" s="268"/>
      <c r="J1331" s="265"/>
      <c r="K1331" s="265"/>
      <c r="L1331" s="269"/>
      <c r="M1331" s="264">
        <f t="shared" si="135"/>
        <v>0</v>
      </c>
      <c r="N1331" s="269">
        <f t="shared" si="135"/>
        <v>0</v>
      </c>
      <c r="O1331" s="36"/>
      <c r="P1331" s="51" t="s">
        <v>1474</v>
      </c>
      <c r="Q1331" s="36"/>
      <c r="R1331" s="36" t="str">
        <f t="shared" si="131"/>
        <v/>
      </c>
      <c r="S1331" s="15"/>
      <c r="T1331" s="15"/>
      <c r="U1331" s="473"/>
      <c r="V1331" s="473"/>
      <c r="W1331" s="15"/>
      <c r="X1331" s="15"/>
      <c r="Y1331" s="15"/>
      <c r="Z1331" s="15"/>
      <c r="AA1331" s="16"/>
      <c r="AB1331" s="16"/>
      <c r="AC1331" s="16"/>
      <c r="AD1331" s="16"/>
      <c r="AE1331" s="16"/>
      <c r="AF1331" s="16"/>
      <c r="AG1331" s="16"/>
      <c r="AH1331" s="16"/>
      <c r="AI1331" s="16"/>
      <c r="AJ1331" s="16"/>
      <c r="AK1331" s="16"/>
      <c r="AL1331" s="16"/>
      <c r="AM1331" s="16"/>
      <c r="AN1331" s="16"/>
      <c r="AO1331" s="16"/>
      <c r="AP1331" s="16"/>
    </row>
    <row r="1332" spans="1:42" s="17" customFormat="1" ht="12.75" hidden="1" customHeight="1">
      <c r="A1332" s="63" t="s">
        <v>1391</v>
      </c>
      <c r="B1332" s="72"/>
      <c r="C1332" s="144" t="s">
        <v>1392</v>
      </c>
      <c r="D1332" s="46"/>
      <c r="E1332" s="264"/>
      <c r="F1332" s="265"/>
      <c r="G1332" s="266"/>
      <c r="H1332" s="267"/>
      <c r="I1332" s="268"/>
      <c r="J1332" s="265"/>
      <c r="K1332" s="265"/>
      <c r="L1332" s="269"/>
      <c r="M1332" s="264">
        <f t="shared" si="135"/>
        <v>0</v>
      </c>
      <c r="N1332" s="269">
        <f t="shared" si="135"/>
        <v>0</v>
      </c>
      <c r="O1332" s="36"/>
      <c r="P1332" s="51" t="s">
        <v>1474</v>
      </c>
      <c r="Q1332" s="36"/>
      <c r="R1332" s="36" t="str">
        <f t="shared" si="131"/>
        <v/>
      </c>
      <c r="S1332" s="15"/>
      <c r="T1332" s="15"/>
      <c r="U1332" s="473"/>
      <c r="V1332" s="473"/>
      <c r="W1332" s="15"/>
      <c r="X1332" s="15"/>
      <c r="Y1332" s="15"/>
      <c r="Z1332" s="15"/>
      <c r="AA1332" s="16"/>
      <c r="AB1332" s="16"/>
      <c r="AC1332" s="16"/>
      <c r="AD1332" s="16"/>
      <c r="AE1332" s="16"/>
      <c r="AF1332" s="16"/>
      <c r="AG1332" s="16"/>
      <c r="AH1332" s="16"/>
      <c r="AI1332" s="16"/>
      <c r="AJ1332" s="16"/>
      <c r="AK1332" s="16"/>
      <c r="AL1332" s="16"/>
      <c r="AM1332" s="16"/>
      <c r="AN1332" s="16"/>
      <c r="AO1332" s="16"/>
      <c r="AP1332" s="16"/>
    </row>
    <row r="1333" spans="1:42" s="17" customFormat="1" ht="12.75" hidden="1" customHeight="1">
      <c r="A1333" s="63" t="s">
        <v>1393</v>
      </c>
      <c r="B1333" s="72"/>
      <c r="C1333" s="144" t="s">
        <v>1394</v>
      </c>
      <c r="D1333" s="46"/>
      <c r="E1333" s="264"/>
      <c r="F1333" s="265"/>
      <c r="G1333" s="266"/>
      <c r="H1333" s="267"/>
      <c r="I1333" s="268"/>
      <c r="J1333" s="265"/>
      <c r="K1333" s="265"/>
      <c r="L1333" s="269"/>
      <c r="M1333" s="264">
        <f t="shared" si="135"/>
        <v>0</v>
      </c>
      <c r="N1333" s="269">
        <f t="shared" si="135"/>
        <v>0</v>
      </c>
      <c r="O1333" s="36"/>
      <c r="P1333" s="51" t="s">
        <v>1474</v>
      </c>
      <c r="Q1333" s="36"/>
      <c r="R1333" s="36" t="str">
        <f t="shared" si="131"/>
        <v/>
      </c>
      <c r="S1333" s="15"/>
      <c r="T1333" s="15"/>
      <c r="U1333" s="473"/>
      <c r="V1333" s="473"/>
      <c r="W1333" s="15"/>
      <c r="X1333" s="15"/>
      <c r="Y1333" s="15"/>
      <c r="Z1333" s="15"/>
      <c r="AA1333" s="16"/>
      <c r="AB1333" s="16"/>
      <c r="AC1333" s="16"/>
      <c r="AD1333" s="16"/>
      <c r="AE1333" s="16"/>
      <c r="AF1333" s="16"/>
      <c r="AG1333" s="16"/>
      <c r="AH1333" s="16"/>
      <c r="AI1333" s="16"/>
      <c r="AJ1333" s="16"/>
      <c r="AK1333" s="16"/>
      <c r="AL1333" s="16"/>
      <c r="AM1333" s="16"/>
      <c r="AN1333" s="16"/>
      <c r="AO1333" s="16"/>
      <c r="AP1333" s="16"/>
    </row>
    <row r="1334" spans="1:42" s="17" customFormat="1" ht="12.75" hidden="1" customHeight="1">
      <c r="A1334" s="63" t="s">
        <v>1395</v>
      </c>
      <c r="B1334" s="72"/>
      <c r="C1334" s="144" t="s">
        <v>1396</v>
      </c>
      <c r="D1334" s="46"/>
      <c r="E1334" s="264"/>
      <c r="F1334" s="265"/>
      <c r="G1334" s="266"/>
      <c r="H1334" s="267"/>
      <c r="I1334" s="268"/>
      <c r="J1334" s="265"/>
      <c r="K1334" s="265"/>
      <c r="L1334" s="269"/>
      <c r="M1334" s="264">
        <f t="shared" si="135"/>
        <v>0</v>
      </c>
      <c r="N1334" s="269">
        <f t="shared" si="135"/>
        <v>0</v>
      </c>
      <c r="O1334" s="36"/>
      <c r="P1334" s="51" t="s">
        <v>1474</v>
      </c>
      <c r="Q1334" s="36"/>
      <c r="R1334" s="36" t="str">
        <f t="shared" si="131"/>
        <v/>
      </c>
      <c r="S1334" s="15"/>
      <c r="T1334" s="15"/>
      <c r="U1334" s="473"/>
      <c r="V1334" s="473"/>
      <c r="W1334" s="15"/>
      <c r="X1334" s="15"/>
      <c r="Y1334" s="15"/>
      <c r="Z1334" s="15"/>
      <c r="AA1334" s="16"/>
      <c r="AB1334" s="16"/>
      <c r="AC1334" s="16"/>
      <c r="AD1334" s="16"/>
      <c r="AE1334" s="16"/>
      <c r="AF1334" s="16"/>
      <c r="AG1334" s="16"/>
      <c r="AH1334" s="16"/>
      <c r="AI1334" s="16"/>
      <c r="AJ1334" s="16"/>
      <c r="AK1334" s="16"/>
      <c r="AL1334" s="16"/>
      <c r="AM1334" s="16"/>
      <c r="AN1334" s="16"/>
      <c r="AO1334" s="16"/>
      <c r="AP1334" s="16"/>
    </row>
    <row r="1335" spans="1:42" s="17" customFormat="1" ht="12.75" hidden="1" customHeight="1">
      <c r="A1335" s="63" t="s">
        <v>1397</v>
      </c>
      <c r="B1335" s="72"/>
      <c r="C1335" s="144" t="s">
        <v>1398</v>
      </c>
      <c r="D1335" s="46"/>
      <c r="E1335" s="264"/>
      <c r="F1335" s="265"/>
      <c r="G1335" s="266"/>
      <c r="H1335" s="267"/>
      <c r="I1335" s="268"/>
      <c r="J1335" s="265"/>
      <c r="K1335" s="265"/>
      <c r="L1335" s="269"/>
      <c r="M1335" s="264">
        <f t="shared" si="135"/>
        <v>0</v>
      </c>
      <c r="N1335" s="269">
        <f t="shared" si="135"/>
        <v>0</v>
      </c>
      <c r="O1335" s="36"/>
      <c r="P1335" s="51" t="s">
        <v>1474</v>
      </c>
      <c r="Q1335" s="36"/>
      <c r="R1335" s="36" t="str">
        <f t="shared" si="131"/>
        <v/>
      </c>
      <c r="S1335" s="15"/>
      <c r="T1335" s="15"/>
      <c r="U1335" s="473"/>
      <c r="V1335" s="473"/>
      <c r="W1335" s="15"/>
      <c r="X1335" s="15"/>
      <c r="Y1335" s="15"/>
      <c r="Z1335" s="15"/>
      <c r="AA1335" s="16"/>
      <c r="AB1335" s="16"/>
      <c r="AC1335" s="16"/>
      <c r="AD1335" s="16"/>
      <c r="AE1335" s="16"/>
      <c r="AF1335" s="16"/>
      <c r="AG1335" s="16"/>
      <c r="AH1335" s="16"/>
      <c r="AI1335" s="16"/>
      <c r="AJ1335" s="16"/>
      <c r="AK1335" s="16"/>
      <c r="AL1335" s="16"/>
      <c r="AM1335" s="16"/>
      <c r="AN1335" s="16"/>
      <c r="AO1335" s="16"/>
      <c r="AP1335" s="16"/>
    </row>
    <row r="1336" spans="1:42" s="17" customFormat="1" ht="12.75" hidden="1" customHeight="1">
      <c r="A1336" s="63" t="s">
        <v>1399</v>
      </c>
      <c r="B1336" s="72"/>
      <c r="C1336" s="144" t="s">
        <v>1400</v>
      </c>
      <c r="D1336" s="46"/>
      <c r="E1336" s="264"/>
      <c r="F1336" s="265"/>
      <c r="G1336" s="266"/>
      <c r="H1336" s="267"/>
      <c r="I1336" s="268"/>
      <c r="J1336" s="265"/>
      <c r="K1336" s="265"/>
      <c r="L1336" s="269"/>
      <c r="M1336" s="264">
        <f t="shared" si="135"/>
        <v>0</v>
      </c>
      <c r="N1336" s="269">
        <f t="shared" si="135"/>
        <v>0</v>
      </c>
      <c r="O1336" s="36"/>
      <c r="P1336" s="51" t="s">
        <v>1474</v>
      </c>
      <c r="Q1336" s="36"/>
      <c r="R1336" s="36" t="str">
        <f t="shared" si="131"/>
        <v/>
      </c>
      <c r="S1336" s="15"/>
      <c r="T1336" s="15"/>
      <c r="U1336" s="473"/>
      <c r="V1336" s="473"/>
      <c r="W1336" s="15"/>
      <c r="X1336" s="15"/>
      <c r="Y1336" s="15"/>
      <c r="Z1336" s="15"/>
      <c r="AA1336" s="16"/>
      <c r="AB1336" s="16"/>
      <c r="AC1336" s="16"/>
      <c r="AD1336" s="16"/>
      <c r="AE1336" s="16"/>
      <c r="AF1336" s="16"/>
      <c r="AG1336" s="16"/>
      <c r="AH1336" s="16"/>
      <c r="AI1336" s="16"/>
      <c r="AJ1336" s="16"/>
      <c r="AK1336" s="16"/>
      <c r="AL1336" s="16"/>
      <c r="AM1336" s="16"/>
      <c r="AN1336" s="16"/>
      <c r="AO1336" s="16"/>
      <c r="AP1336" s="16"/>
    </row>
    <row r="1337" spans="1:42" s="17" customFormat="1" ht="12.75" hidden="1" customHeight="1">
      <c r="A1337" s="63" t="s">
        <v>1401</v>
      </c>
      <c r="B1337" s="72"/>
      <c r="C1337" s="144" t="s">
        <v>2847</v>
      </c>
      <c r="D1337" s="46"/>
      <c r="E1337" s="264"/>
      <c r="F1337" s="265"/>
      <c r="G1337" s="266"/>
      <c r="H1337" s="267"/>
      <c r="I1337" s="268"/>
      <c r="J1337" s="265"/>
      <c r="K1337" s="265"/>
      <c r="L1337" s="269"/>
      <c r="M1337" s="264">
        <f t="shared" si="135"/>
        <v>0</v>
      </c>
      <c r="N1337" s="269">
        <f t="shared" si="135"/>
        <v>0</v>
      </c>
      <c r="O1337" s="36"/>
      <c r="P1337" s="51" t="s">
        <v>1474</v>
      </c>
      <c r="Q1337" s="36"/>
      <c r="R1337" s="36" t="str">
        <f t="shared" si="131"/>
        <v/>
      </c>
      <c r="S1337" s="15"/>
      <c r="T1337" s="15"/>
      <c r="U1337" s="473"/>
      <c r="V1337" s="473"/>
      <c r="W1337" s="15"/>
      <c r="X1337" s="15"/>
      <c r="Y1337" s="15"/>
      <c r="Z1337" s="15"/>
      <c r="AA1337" s="16"/>
      <c r="AB1337" s="16"/>
      <c r="AC1337" s="16"/>
      <c r="AD1337" s="16"/>
      <c r="AE1337" s="16"/>
      <c r="AF1337" s="16"/>
      <c r="AG1337" s="16"/>
      <c r="AH1337" s="16"/>
      <c r="AI1337" s="16"/>
      <c r="AJ1337" s="16"/>
      <c r="AK1337" s="16"/>
      <c r="AL1337" s="16"/>
      <c r="AM1337" s="16"/>
      <c r="AN1337" s="16"/>
      <c r="AO1337" s="16"/>
      <c r="AP1337" s="16"/>
    </row>
    <row r="1338" spans="1:42" s="17" customFormat="1" ht="12.75" hidden="1" customHeight="1">
      <c r="A1338" s="63" t="s">
        <v>1402</v>
      </c>
      <c r="B1338" s="72"/>
      <c r="C1338" s="144" t="s">
        <v>1403</v>
      </c>
      <c r="D1338" s="46"/>
      <c r="E1338" s="264"/>
      <c r="F1338" s="265"/>
      <c r="G1338" s="266"/>
      <c r="H1338" s="267"/>
      <c r="I1338" s="268"/>
      <c r="J1338" s="265"/>
      <c r="K1338" s="265"/>
      <c r="L1338" s="269"/>
      <c r="M1338" s="264">
        <f t="shared" si="135"/>
        <v>0</v>
      </c>
      <c r="N1338" s="269">
        <f t="shared" si="135"/>
        <v>0</v>
      </c>
      <c r="O1338" s="36"/>
      <c r="P1338" s="51" t="s">
        <v>1474</v>
      </c>
      <c r="Q1338" s="36"/>
      <c r="R1338" s="36" t="str">
        <f t="shared" si="131"/>
        <v/>
      </c>
      <c r="S1338" s="15"/>
      <c r="T1338" s="15"/>
      <c r="U1338" s="473"/>
      <c r="V1338" s="473"/>
      <c r="W1338" s="15"/>
      <c r="X1338" s="15"/>
      <c r="Y1338" s="15"/>
      <c r="Z1338" s="15"/>
      <c r="AA1338" s="16"/>
      <c r="AB1338" s="16"/>
      <c r="AC1338" s="16"/>
      <c r="AD1338" s="16"/>
      <c r="AE1338" s="16"/>
      <c r="AF1338" s="16"/>
      <c r="AG1338" s="16"/>
      <c r="AH1338" s="16"/>
      <c r="AI1338" s="16"/>
      <c r="AJ1338" s="16"/>
      <c r="AK1338" s="16"/>
      <c r="AL1338" s="16"/>
      <c r="AM1338" s="16"/>
      <c r="AN1338" s="16"/>
      <c r="AO1338" s="16"/>
      <c r="AP1338" s="16"/>
    </row>
    <row r="1339" spans="1:42" s="17" customFormat="1" ht="12.75" hidden="1" customHeight="1">
      <c r="A1339" s="63" t="s">
        <v>1404</v>
      </c>
      <c r="B1339" s="72"/>
      <c r="C1339" s="144" t="s">
        <v>1405</v>
      </c>
      <c r="D1339" s="46"/>
      <c r="E1339" s="264"/>
      <c r="F1339" s="265"/>
      <c r="G1339" s="266"/>
      <c r="H1339" s="267"/>
      <c r="I1339" s="268"/>
      <c r="J1339" s="265"/>
      <c r="K1339" s="265"/>
      <c r="L1339" s="269"/>
      <c r="M1339" s="264">
        <f t="shared" si="135"/>
        <v>0</v>
      </c>
      <c r="N1339" s="269">
        <f t="shared" si="135"/>
        <v>0</v>
      </c>
      <c r="O1339" s="36"/>
      <c r="P1339" s="51" t="s">
        <v>1474</v>
      </c>
      <c r="Q1339" s="36"/>
      <c r="R1339" s="36" t="str">
        <f t="shared" si="131"/>
        <v/>
      </c>
      <c r="S1339" s="15"/>
      <c r="T1339" s="15"/>
      <c r="U1339" s="473"/>
      <c r="V1339" s="473"/>
      <c r="W1339" s="15"/>
      <c r="X1339" s="15"/>
      <c r="Y1339" s="15"/>
      <c r="Z1339" s="15"/>
      <c r="AA1339" s="16"/>
      <c r="AB1339" s="16"/>
      <c r="AC1339" s="16"/>
      <c r="AD1339" s="16"/>
      <c r="AE1339" s="16"/>
      <c r="AF1339" s="16"/>
      <c r="AG1339" s="16"/>
      <c r="AH1339" s="16"/>
      <c r="AI1339" s="16"/>
      <c r="AJ1339" s="16"/>
      <c r="AK1339" s="16"/>
      <c r="AL1339" s="16"/>
      <c r="AM1339" s="16"/>
      <c r="AN1339" s="16"/>
      <c r="AO1339" s="16"/>
      <c r="AP1339" s="16"/>
    </row>
    <row r="1340" spans="1:42" s="17" customFormat="1" ht="12.75" hidden="1" customHeight="1">
      <c r="A1340" s="63" t="s">
        <v>1406</v>
      </c>
      <c r="B1340" s="72"/>
      <c r="C1340" s="144" t="s">
        <v>1407</v>
      </c>
      <c r="D1340" s="46"/>
      <c r="E1340" s="264"/>
      <c r="F1340" s="265"/>
      <c r="G1340" s="266"/>
      <c r="H1340" s="267"/>
      <c r="I1340" s="268"/>
      <c r="J1340" s="265"/>
      <c r="K1340" s="265"/>
      <c r="L1340" s="269"/>
      <c r="M1340" s="264">
        <f t="shared" si="135"/>
        <v>0</v>
      </c>
      <c r="N1340" s="269">
        <f t="shared" si="135"/>
        <v>0</v>
      </c>
      <c r="O1340" s="36"/>
      <c r="P1340" s="51" t="s">
        <v>1474</v>
      </c>
      <c r="Q1340" s="36"/>
      <c r="R1340" s="36" t="str">
        <f t="shared" si="131"/>
        <v/>
      </c>
      <c r="S1340" s="15"/>
      <c r="T1340" s="15"/>
      <c r="U1340" s="473"/>
      <c r="V1340" s="473"/>
      <c r="W1340" s="15"/>
      <c r="X1340" s="15"/>
      <c r="Y1340" s="15"/>
      <c r="Z1340" s="15"/>
      <c r="AA1340" s="16"/>
      <c r="AB1340" s="16"/>
      <c r="AC1340" s="16"/>
      <c r="AD1340" s="16"/>
      <c r="AE1340" s="16"/>
      <c r="AF1340" s="16"/>
      <c r="AG1340" s="16"/>
      <c r="AH1340" s="16"/>
      <c r="AI1340" s="16"/>
      <c r="AJ1340" s="16"/>
      <c r="AK1340" s="16"/>
      <c r="AL1340" s="16"/>
      <c r="AM1340" s="16"/>
      <c r="AN1340" s="16"/>
      <c r="AO1340" s="16"/>
      <c r="AP1340" s="16"/>
    </row>
    <row r="1341" spans="1:42" s="17" customFormat="1" ht="12.75" hidden="1" customHeight="1">
      <c r="A1341" s="63" t="s">
        <v>1408</v>
      </c>
      <c r="B1341" s="72"/>
      <c r="C1341" s="144" t="s">
        <v>1409</v>
      </c>
      <c r="D1341" s="46"/>
      <c r="E1341" s="264"/>
      <c r="F1341" s="265"/>
      <c r="G1341" s="266"/>
      <c r="H1341" s="267"/>
      <c r="I1341" s="268"/>
      <c r="J1341" s="265"/>
      <c r="K1341" s="265"/>
      <c r="L1341" s="269"/>
      <c r="M1341" s="264">
        <f t="shared" si="135"/>
        <v>0</v>
      </c>
      <c r="N1341" s="269">
        <f t="shared" si="135"/>
        <v>0</v>
      </c>
      <c r="O1341" s="36"/>
      <c r="P1341" s="51" t="s">
        <v>1474</v>
      </c>
      <c r="Q1341" s="36"/>
      <c r="R1341" s="36" t="str">
        <f t="shared" si="131"/>
        <v/>
      </c>
      <c r="S1341" s="15"/>
      <c r="T1341" s="15"/>
      <c r="U1341" s="473"/>
      <c r="V1341" s="473"/>
      <c r="W1341" s="15"/>
      <c r="X1341" s="15"/>
      <c r="Y1341" s="15"/>
      <c r="Z1341" s="15"/>
      <c r="AA1341" s="16"/>
      <c r="AB1341" s="16"/>
      <c r="AC1341" s="16"/>
      <c r="AD1341" s="16"/>
      <c r="AE1341" s="16"/>
      <c r="AF1341" s="16"/>
      <c r="AG1341" s="16"/>
      <c r="AH1341" s="16"/>
      <c r="AI1341" s="16"/>
      <c r="AJ1341" s="16"/>
      <c r="AK1341" s="16"/>
      <c r="AL1341" s="16"/>
      <c r="AM1341" s="16"/>
      <c r="AN1341" s="16"/>
      <c r="AO1341" s="16"/>
      <c r="AP1341" s="16"/>
    </row>
    <row r="1342" spans="1:42" s="17" customFormat="1" ht="12.75" hidden="1" customHeight="1">
      <c r="A1342" s="63" t="s">
        <v>1412</v>
      </c>
      <c r="B1342" s="72"/>
      <c r="C1342" s="144" t="s">
        <v>1413</v>
      </c>
      <c r="D1342" s="46"/>
      <c r="E1342" s="264"/>
      <c r="F1342" s="265"/>
      <c r="G1342" s="266"/>
      <c r="H1342" s="267"/>
      <c r="I1342" s="268"/>
      <c r="J1342" s="265"/>
      <c r="K1342" s="265"/>
      <c r="L1342" s="269"/>
      <c r="M1342" s="264">
        <f t="shared" si="135"/>
        <v>0</v>
      </c>
      <c r="N1342" s="269">
        <f t="shared" si="135"/>
        <v>0</v>
      </c>
      <c r="O1342" s="36"/>
      <c r="P1342" s="51" t="s">
        <v>1474</v>
      </c>
      <c r="Q1342" s="36"/>
      <c r="R1342" s="36" t="str">
        <f t="shared" si="131"/>
        <v/>
      </c>
      <c r="S1342" s="15"/>
      <c r="T1342" s="15"/>
      <c r="U1342" s="473"/>
      <c r="V1342" s="473"/>
      <c r="W1342" s="15"/>
      <c r="X1342" s="15"/>
      <c r="Y1342" s="15"/>
      <c r="Z1342" s="15"/>
      <c r="AA1342" s="16"/>
      <c r="AB1342" s="16"/>
      <c r="AC1342" s="16"/>
      <c r="AD1342" s="16"/>
      <c r="AE1342" s="16"/>
      <c r="AF1342" s="16"/>
      <c r="AG1342" s="16"/>
      <c r="AH1342" s="16"/>
      <c r="AI1342" s="16"/>
      <c r="AJ1342" s="16"/>
      <c r="AK1342" s="16"/>
      <c r="AL1342" s="16"/>
      <c r="AM1342" s="16"/>
      <c r="AN1342" s="16"/>
      <c r="AO1342" s="16"/>
      <c r="AP1342" s="16"/>
    </row>
    <row r="1343" spans="1:42" s="17" customFormat="1" ht="12.75" hidden="1" customHeight="1">
      <c r="A1343" s="63" t="s">
        <v>1414</v>
      </c>
      <c r="B1343" s="72"/>
      <c r="C1343" s="144" t="s">
        <v>1415</v>
      </c>
      <c r="D1343" s="46"/>
      <c r="E1343" s="264"/>
      <c r="F1343" s="265"/>
      <c r="G1343" s="266"/>
      <c r="H1343" s="267"/>
      <c r="I1343" s="268"/>
      <c r="J1343" s="265"/>
      <c r="K1343" s="265"/>
      <c r="L1343" s="269"/>
      <c r="M1343" s="264">
        <f t="shared" si="135"/>
        <v>0</v>
      </c>
      <c r="N1343" s="269">
        <f t="shared" si="135"/>
        <v>0</v>
      </c>
      <c r="O1343" s="36"/>
      <c r="P1343" s="51" t="s">
        <v>1474</v>
      </c>
      <c r="Q1343" s="36"/>
      <c r="R1343" s="36" t="str">
        <f t="shared" si="131"/>
        <v/>
      </c>
      <c r="S1343" s="15"/>
      <c r="T1343" s="15"/>
      <c r="U1343" s="473"/>
      <c r="V1343" s="473"/>
      <c r="W1343" s="15"/>
      <c r="X1343" s="15"/>
      <c r="Y1343" s="15"/>
      <c r="Z1343" s="15"/>
      <c r="AA1343" s="16"/>
      <c r="AB1343" s="16"/>
      <c r="AC1343" s="16"/>
      <c r="AD1343" s="16"/>
      <c r="AE1343" s="16"/>
      <c r="AF1343" s="16"/>
      <c r="AG1343" s="16"/>
      <c r="AH1343" s="16"/>
      <c r="AI1343" s="16"/>
      <c r="AJ1343" s="16"/>
      <c r="AK1343" s="16"/>
      <c r="AL1343" s="16"/>
      <c r="AM1343" s="16"/>
      <c r="AN1343" s="16"/>
      <c r="AO1343" s="16"/>
      <c r="AP1343" s="16"/>
    </row>
    <row r="1344" spans="1:42" s="17" customFormat="1" ht="12.75" hidden="1" customHeight="1">
      <c r="A1344" s="63" t="s">
        <v>1416</v>
      </c>
      <c r="B1344" s="72"/>
      <c r="C1344" s="144" t="s">
        <v>1417</v>
      </c>
      <c r="D1344" s="46"/>
      <c r="E1344" s="264"/>
      <c r="F1344" s="265"/>
      <c r="G1344" s="266"/>
      <c r="H1344" s="267"/>
      <c r="I1344" s="268"/>
      <c r="J1344" s="265"/>
      <c r="K1344" s="265"/>
      <c r="L1344" s="269"/>
      <c r="M1344" s="264">
        <f t="shared" si="135"/>
        <v>0</v>
      </c>
      <c r="N1344" s="269">
        <f t="shared" si="135"/>
        <v>0</v>
      </c>
      <c r="O1344" s="36"/>
      <c r="P1344" s="51" t="s">
        <v>1474</v>
      </c>
      <c r="Q1344" s="36"/>
      <c r="R1344" s="36" t="str">
        <f t="shared" si="131"/>
        <v/>
      </c>
      <c r="S1344" s="15"/>
      <c r="T1344" s="15"/>
      <c r="U1344" s="473"/>
      <c r="V1344" s="473"/>
      <c r="W1344" s="15"/>
      <c r="X1344" s="15"/>
      <c r="Y1344" s="15"/>
      <c r="Z1344" s="15"/>
      <c r="AA1344" s="16"/>
      <c r="AB1344" s="16"/>
      <c r="AC1344" s="16"/>
      <c r="AD1344" s="16"/>
      <c r="AE1344" s="16"/>
      <c r="AF1344" s="16"/>
      <c r="AG1344" s="16"/>
      <c r="AH1344" s="16"/>
      <c r="AI1344" s="16"/>
      <c r="AJ1344" s="16"/>
      <c r="AK1344" s="16"/>
      <c r="AL1344" s="16"/>
      <c r="AM1344" s="16"/>
      <c r="AN1344" s="16"/>
      <c r="AO1344" s="16"/>
      <c r="AP1344" s="16"/>
    </row>
    <row r="1345" spans="1:42" s="17" customFormat="1" ht="12.75" hidden="1" customHeight="1">
      <c r="A1345" s="63" t="s">
        <v>1418</v>
      </c>
      <c r="B1345" s="72"/>
      <c r="C1345" s="144" t="s">
        <v>1419</v>
      </c>
      <c r="D1345" s="46"/>
      <c r="E1345" s="264"/>
      <c r="F1345" s="265"/>
      <c r="G1345" s="266"/>
      <c r="H1345" s="267"/>
      <c r="I1345" s="268"/>
      <c r="J1345" s="265"/>
      <c r="K1345" s="265"/>
      <c r="L1345" s="269"/>
      <c r="M1345" s="264">
        <f t="shared" si="135"/>
        <v>0</v>
      </c>
      <c r="N1345" s="269">
        <f t="shared" si="135"/>
        <v>0</v>
      </c>
      <c r="O1345" s="36"/>
      <c r="P1345" s="51" t="s">
        <v>1474</v>
      </c>
      <c r="Q1345" s="36"/>
      <c r="R1345" s="36" t="str">
        <f t="shared" si="131"/>
        <v/>
      </c>
      <c r="S1345" s="15"/>
      <c r="T1345" s="15"/>
      <c r="U1345" s="473"/>
      <c r="V1345" s="473"/>
      <c r="W1345" s="15"/>
      <c r="X1345" s="15"/>
      <c r="Y1345" s="15"/>
      <c r="Z1345" s="15"/>
      <c r="AA1345" s="16"/>
      <c r="AB1345" s="16"/>
      <c r="AC1345" s="16"/>
      <c r="AD1345" s="16"/>
      <c r="AE1345" s="16"/>
      <c r="AF1345" s="16"/>
      <c r="AG1345" s="16"/>
      <c r="AH1345" s="16"/>
      <c r="AI1345" s="16"/>
      <c r="AJ1345" s="16"/>
      <c r="AK1345" s="16"/>
      <c r="AL1345" s="16"/>
      <c r="AM1345" s="16"/>
      <c r="AN1345" s="16"/>
      <c r="AO1345" s="16"/>
      <c r="AP1345" s="16"/>
    </row>
    <row r="1346" spans="1:42" s="17" customFormat="1" ht="12.75" hidden="1" customHeight="1">
      <c r="A1346" s="63" t="s">
        <v>1420</v>
      </c>
      <c r="B1346" s="72"/>
      <c r="C1346" s="144" t="s">
        <v>1339</v>
      </c>
      <c r="D1346" s="46"/>
      <c r="E1346" s="264"/>
      <c r="F1346" s="265"/>
      <c r="G1346" s="266"/>
      <c r="H1346" s="267"/>
      <c r="I1346" s="268"/>
      <c r="J1346" s="265"/>
      <c r="K1346" s="265"/>
      <c r="L1346" s="269"/>
      <c r="M1346" s="264">
        <f t="shared" si="135"/>
        <v>0</v>
      </c>
      <c r="N1346" s="269">
        <f t="shared" si="135"/>
        <v>0</v>
      </c>
      <c r="O1346" s="36"/>
      <c r="P1346" s="51" t="s">
        <v>1474</v>
      </c>
      <c r="Q1346" s="36"/>
      <c r="R1346" s="36" t="str">
        <f t="shared" si="131"/>
        <v/>
      </c>
      <c r="S1346" s="15"/>
      <c r="T1346" s="15"/>
      <c r="U1346" s="473"/>
      <c r="V1346" s="473"/>
      <c r="W1346" s="15"/>
      <c r="X1346" s="15"/>
      <c r="Y1346" s="15"/>
      <c r="Z1346" s="15"/>
      <c r="AA1346" s="16"/>
      <c r="AB1346" s="16"/>
      <c r="AC1346" s="16"/>
      <c r="AD1346" s="16"/>
      <c r="AE1346" s="16"/>
      <c r="AF1346" s="16"/>
      <c r="AG1346" s="16"/>
      <c r="AH1346" s="16"/>
      <c r="AI1346" s="16"/>
      <c r="AJ1346" s="16"/>
      <c r="AK1346" s="16"/>
      <c r="AL1346" s="16"/>
      <c r="AM1346" s="16"/>
      <c r="AN1346" s="16"/>
      <c r="AO1346" s="16"/>
      <c r="AP1346" s="16"/>
    </row>
    <row r="1347" spans="1:42" s="17" customFormat="1" ht="12.75" hidden="1" customHeight="1">
      <c r="A1347" s="63" t="s">
        <v>1421</v>
      </c>
      <c r="B1347" s="72"/>
      <c r="C1347" s="144" t="s">
        <v>1422</v>
      </c>
      <c r="D1347" s="46"/>
      <c r="E1347" s="264"/>
      <c r="F1347" s="265"/>
      <c r="G1347" s="266"/>
      <c r="H1347" s="267"/>
      <c r="I1347" s="268"/>
      <c r="J1347" s="265"/>
      <c r="K1347" s="265"/>
      <c r="L1347" s="269"/>
      <c r="M1347" s="264">
        <f t="shared" si="135"/>
        <v>0</v>
      </c>
      <c r="N1347" s="269">
        <f t="shared" si="135"/>
        <v>0</v>
      </c>
      <c r="O1347" s="36"/>
      <c r="P1347" s="51" t="s">
        <v>1474</v>
      </c>
      <c r="Q1347" s="36"/>
      <c r="R1347" s="36" t="str">
        <f t="shared" si="131"/>
        <v/>
      </c>
      <c r="S1347" s="15"/>
      <c r="T1347" s="15"/>
      <c r="U1347" s="473"/>
      <c r="V1347" s="473"/>
      <c r="W1347" s="15"/>
      <c r="X1347" s="15"/>
      <c r="Y1347" s="15"/>
      <c r="Z1347" s="15"/>
      <c r="AA1347" s="16"/>
      <c r="AB1347" s="16"/>
      <c r="AC1347" s="16"/>
      <c r="AD1347" s="16"/>
      <c r="AE1347" s="16"/>
      <c r="AF1347" s="16"/>
      <c r="AG1347" s="16"/>
      <c r="AH1347" s="16"/>
      <c r="AI1347" s="16"/>
      <c r="AJ1347" s="16"/>
      <c r="AK1347" s="16"/>
      <c r="AL1347" s="16"/>
      <c r="AM1347" s="16"/>
      <c r="AN1347" s="16"/>
      <c r="AO1347" s="16"/>
      <c r="AP1347" s="16"/>
    </row>
    <row r="1348" spans="1:42" s="17" customFormat="1" ht="12.75" hidden="1" customHeight="1" thickBot="1">
      <c r="A1348" s="63" t="s">
        <v>1423</v>
      </c>
      <c r="B1348" s="74"/>
      <c r="C1348" s="167" t="s">
        <v>1424</v>
      </c>
      <c r="D1348" s="46"/>
      <c r="E1348" s="270"/>
      <c r="F1348" s="271"/>
      <c r="G1348" s="272"/>
      <c r="H1348" s="273"/>
      <c r="I1348" s="274"/>
      <c r="J1348" s="271"/>
      <c r="K1348" s="271"/>
      <c r="L1348" s="275"/>
      <c r="M1348" s="264">
        <f t="shared" si="135"/>
        <v>0</v>
      </c>
      <c r="N1348" s="269">
        <f t="shared" si="135"/>
        <v>0</v>
      </c>
      <c r="O1348" s="36"/>
      <c r="P1348" s="51" t="s">
        <v>1474</v>
      </c>
      <c r="Q1348" s="36"/>
      <c r="R1348" s="36" t="str">
        <f t="shared" si="131"/>
        <v/>
      </c>
      <c r="S1348" s="15"/>
      <c r="T1348" s="15"/>
      <c r="U1348" s="473"/>
      <c r="V1348" s="473"/>
      <c r="W1348" s="15"/>
      <c r="X1348" s="15"/>
      <c r="Y1348" s="15"/>
      <c r="Z1348" s="15"/>
      <c r="AA1348" s="16"/>
      <c r="AB1348" s="16"/>
      <c r="AC1348" s="16"/>
      <c r="AD1348" s="16"/>
      <c r="AE1348" s="16"/>
      <c r="AF1348" s="16"/>
      <c r="AG1348" s="16"/>
      <c r="AH1348" s="16"/>
      <c r="AI1348" s="16"/>
      <c r="AJ1348" s="16"/>
      <c r="AK1348" s="16"/>
      <c r="AL1348" s="16"/>
      <c r="AM1348" s="16"/>
      <c r="AN1348" s="16"/>
      <c r="AO1348" s="16"/>
      <c r="AP1348" s="16"/>
    </row>
    <row r="1349" spans="1:42" s="18" customFormat="1" ht="32.25" customHeight="1" thickBot="1">
      <c r="A1349" s="63">
        <v>110000000</v>
      </c>
      <c r="B1349" s="905" t="s">
        <v>618</v>
      </c>
      <c r="C1349" s="906"/>
      <c r="D1349" s="47"/>
      <c r="E1349" s="531">
        <f t="shared" ref="E1349:N1349" si="136">SUM(E1350,E1362,E1374,E1391,)</f>
        <v>17</v>
      </c>
      <c r="F1349" s="532">
        <f t="shared" si="136"/>
        <v>860</v>
      </c>
      <c r="G1349" s="533">
        <f t="shared" si="136"/>
        <v>4300</v>
      </c>
      <c r="H1349" s="279">
        <f t="shared" si="136"/>
        <v>0</v>
      </c>
      <c r="I1349" s="280">
        <f t="shared" si="136"/>
        <v>0</v>
      </c>
      <c r="J1349" s="277">
        <f t="shared" si="136"/>
        <v>0</v>
      </c>
      <c r="K1349" s="277">
        <f t="shared" si="136"/>
        <v>8</v>
      </c>
      <c r="L1349" s="281">
        <f t="shared" si="136"/>
        <v>40</v>
      </c>
      <c r="M1349" s="256">
        <f t="shared" si="136"/>
        <v>8</v>
      </c>
      <c r="N1349" s="257">
        <f t="shared" si="136"/>
        <v>40</v>
      </c>
      <c r="O1349" s="36"/>
      <c r="P1349" s="51" t="s">
        <v>1499</v>
      </c>
      <c r="Q1349" s="36"/>
      <c r="R1349" s="36" t="str">
        <f t="shared" si="131"/>
        <v>R</v>
      </c>
      <c r="S1349" s="15"/>
      <c r="T1349" s="15"/>
      <c r="U1349" s="473"/>
      <c r="V1349" s="476"/>
      <c r="W1349" s="15"/>
      <c r="X1349" s="15"/>
      <c r="Y1349" s="15"/>
      <c r="Z1349" s="15"/>
      <c r="AA1349" s="15"/>
      <c r="AB1349" s="15"/>
      <c r="AC1349" s="15"/>
      <c r="AD1349" s="15"/>
      <c r="AE1349" s="15"/>
      <c r="AF1349" s="15"/>
      <c r="AG1349" s="15"/>
      <c r="AH1349" s="15"/>
      <c r="AI1349" s="15"/>
      <c r="AJ1349" s="15"/>
      <c r="AK1349" s="15"/>
      <c r="AL1349" s="15"/>
      <c r="AM1349" s="15"/>
      <c r="AN1349" s="15"/>
      <c r="AO1349" s="15"/>
      <c r="AP1349" s="15"/>
    </row>
    <row r="1350" spans="1:42" s="226" customFormat="1" ht="15.75" customHeight="1">
      <c r="A1350" s="137">
        <v>118200000</v>
      </c>
      <c r="B1350" s="542" t="s">
        <v>288</v>
      </c>
      <c r="C1350" s="543"/>
      <c r="D1350" s="544"/>
      <c r="E1350" s="539">
        <f t="shared" ref="E1350:N1350" si="137">SUM(E1351:E1361)</f>
        <v>7</v>
      </c>
      <c r="F1350" s="540">
        <f t="shared" si="137"/>
        <v>304</v>
      </c>
      <c r="G1350" s="541">
        <f t="shared" si="137"/>
        <v>1520</v>
      </c>
      <c r="H1350" s="562">
        <f t="shared" si="137"/>
        <v>0</v>
      </c>
      <c r="I1350" s="563">
        <f t="shared" si="137"/>
        <v>0</v>
      </c>
      <c r="J1350" s="540">
        <f t="shared" si="137"/>
        <v>0</v>
      </c>
      <c r="K1350" s="540">
        <f t="shared" si="137"/>
        <v>0</v>
      </c>
      <c r="L1350" s="564">
        <f t="shared" si="137"/>
        <v>0</v>
      </c>
      <c r="M1350" s="563">
        <f t="shared" si="137"/>
        <v>0</v>
      </c>
      <c r="N1350" s="564">
        <f t="shared" si="137"/>
        <v>0</v>
      </c>
      <c r="O1350" s="138"/>
      <c r="P1350" s="139" t="s">
        <v>1500</v>
      </c>
      <c r="Q1350" s="138"/>
      <c r="R1350" s="138" t="str">
        <f t="shared" si="131"/>
        <v>P</v>
      </c>
      <c r="S1350" s="140"/>
      <c r="T1350" s="140"/>
      <c r="U1350" s="474"/>
      <c r="V1350" s="474"/>
      <c r="W1350" s="140"/>
      <c r="X1350" s="140"/>
      <c r="Y1350" s="140"/>
      <c r="Z1350" s="140"/>
      <c r="AA1350" s="140"/>
      <c r="AB1350" s="140"/>
      <c r="AC1350" s="140"/>
      <c r="AD1350" s="140"/>
      <c r="AE1350" s="140"/>
      <c r="AF1350" s="140"/>
      <c r="AG1350" s="140"/>
      <c r="AH1350" s="140"/>
      <c r="AI1350" s="140"/>
      <c r="AJ1350" s="140"/>
      <c r="AK1350" s="140"/>
      <c r="AL1350" s="140"/>
      <c r="AM1350" s="140"/>
      <c r="AN1350" s="140"/>
      <c r="AO1350" s="140"/>
      <c r="AP1350" s="140"/>
    </row>
    <row r="1351" spans="1:42" s="143" customFormat="1" ht="12.75" hidden="1" customHeight="1">
      <c r="A1351" s="137">
        <v>118201000</v>
      </c>
      <c r="B1351" s="468"/>
      <c r="C1351" s="462" t="s">
        <v>723</v>
      </c>
      <c r="D1351" s="469"/>
      <c r="E1351" s="463"/>
      <c r="F1351" s="464"/>
      <c r="G1351" s="465"/>
      <c r="H1351" s="470"/>
      <c r="I1351" s="471"/>
      <c r="J1351" s="464"/>
      <c r="K1351" s="464"/>
      <c r="L1351" s="472"/>
      <c r="M1351" s="471"/>
      <c r="N1351" s="472"/>
      <c r="O1351" s="138"/>
      <c r="P1351" s="139" t="s">
        <v>1474</v>
      </c>
      <c r="Q1351" s="138"/>
      <c r="R1351" s="138" t="str">
        <f t="shared" si="131"/>
        <v/>
      </c>
      <c r="S1351" s="140"/>
      <c r="T1351" s="140"/>
      <c r="U1351" s="474"/>
      <c r="V1351" s="474"/>
      <c r="W1351" s="140"/>
      <c r="X1351" s="140"/>
      <c r="Y1351" s="140"/>
      <c r="Z1351" s="140"/>
      <c r="AA1351" s="142"/>
      <c r="AB1351" s="142"/>
      <c r="AC1351" s="142"/>
      <c r="AD1351" s="142"/>
      <c r="AE1351" s="142"/>
      <c r="AF1351" s="142"/>
      <c r="AG1351" s="142"/>
      <c r="AH1351" s="142"/>
      <c r="AI1351" s="142"/>
      <c r="AJ1351" s="142"/>
      <c r="AK1351" s="142"/>
      <c r="AL1351" s="142"/>
      <c r="AM1351" s="142"/>
      <c r="AN1351" s="142"/>
      <c r="AO1351" s="142"/>
      <c r="AP1351" s="142"/>
    </row>
    <row r="1352" spans="1:42" s="143" customFormat="1" ht="12.75" hidden="1" customHeight="1">
      <c r="A1352" s="137">
        <v>118202000</v>
      </c>
      <c r="B1352" s="468"/>
      <c r="C1352" s="462" t="s">
        <v>289</v>
      </c>
      <c r="D1352" s="469"/>
      <c r="E1352" s="463"/>
      <c r="F1352" s="464"/>
      <c r="G1352" s="465"/>
      <c r="H1352" s="470"/>
      <c r="I1352" s="471"/>
      <c r="J1352" s="464"/>
      <c r="K1352" s="464"/>
      <c r="L1352" s="472"/>
      <c r="M1352" s="471"/>
      <c r="N1352" s="472"/>
      <c r="O1352" s="138"/>
      <c r="P1352" s="139" t="s">
        <v>1474</v>
      </c>
      <c r="Q1352" s="138"/>
      <c r="R1352" s="138" t="str">
        <f t="shared" si="131"/>
        <v/>
      </c>
      <c r="S1352" s="140"/>
      <c r="T1352" s="140"/>
      <c r="U1352" s="474"/>
      <c r="V1352" s="474"/>
      <c r="W1352" s="140"/>
      <c r="X1352" s="140"/>
      <c r="Y1352" s="140"/>
      <c r="Z1352" s="140"/>
      <c r="AA1352" s="142"/>
      <c r="AB1352" s="142"/>
      <c r="AC1352" s="142"/>
      <c r="AD1352" s="142"/>
      <c r="AE1352" s="142"/>
      <c r="AF1352" s="142"/>
      <c r="AG1352" s="142"/>
      <c r="AH1352" s="142"/>
      <c r="AI1352" s="142"/>
      <c r="AJ1352" s="142"/>
      <c r="AK1352" s="142"/>
      <c r="AL1352" s="142"/>
      <c r="AM1352" s="142"/>
      <c r="AN1352" s="142"/>
      <c r="AO1352" s="142"/>
      <c r="AP1352" s="142"/>
    </row>
    <row r="1353" spans="1:42" s="143" customFormat="1" ht="12.75" hidden="1" customHeight="1">
      <c r="A1353" s="137">
        <v>118203000</v>
      </c>
      <c r="B1353" s="468"/>
      <c r="C1353" s="462" t="s">
        <v>290</v>
      </c>
      <c r="D1353" s="469"/>
      <c r="E1353" s="463"/>
      <c r="F1353" s="464"/>
      <c r="G1353" s="465"/>
      <c r="H1353" s="470"/>
      <c r="I1353" s="471"/>
      <c r="J1353" s="464"/>
      <c r="K1353" s="464"/>
      <c r="L1353" s="472"/>
      <c r="M1353" s="471"/>
      <c r="N1353" s="472"/>
      <c r="O1353" s="138"/>
      <c r="P1353" s="139" t="s">
        <v>1474</v>
      </c>
      <c r="Q1353" s="138"/>
      <c r="R1353" s="138" t="str">
        <f t="shared" si="131"/>
        <v/>
      </c>
      <c r="S1353" s="140"/>
      <c r="T1353" s="140"/>
      <c r="U1353" s="474"/>
      <c r="V1353" s="474"/>
      <c r="W1353" s="140"/>
      <c r="X1353" s="140"/>
      <c r="Y1353" s="140"/>
      <c r="Z1353" s="140"/>
      <c r="AA1353" s="142"/>
      <c r="AB1353" s="142"/>
      <c r="AC1353" s="142"/>
      <c r="AD1353" s="142"/>
      <c r="AE1353" s="142"/>
      <c r="AF1353" s="142"/>
      <c r="AG1353" s="142"/>
      <c r="AH1353" s="142"/>
      <c r="AI1353" s="142"/>
      <c r="AJ1353" s="142"/>
      <c r="AK1353" s="142"/>
      <c r="AL1353" s="142"/>
      <c r="AM1353" s="142"/>
      <c r="AN1353" s="142"/>
      <c r="AO1353" s="142"/>
      <c r="AP1353" s="142"/>
    </row>
    <row r="1354" spans="1:42" s="143" customFormat="1" ht="12.75" customHeight="1">
      <c r="A1354" s="137">
        <v>118204000</v>
      </c>
      <c r="B1354" s="468"/>
      <c r="C1354" s="462" t="s">
        <v>291</v>
      </c>
      <c r="D1354" s="469"/>
      <c r="E1354" s="463">
        <v>4</v>
      </c>
      <c r="F1354" s="464">
        <v>274</v>
      </c>
      <c r="G1354" s="465">
        <v>1370</v>
      </c>
      <c r="H1354" s="470"/>
      <c r="I1354" s="471"/>
      <c r="J1354" s="464"/>
      <c r="K1354" s="464"/>
      <c r="L1354" s="472"/>
      <c r="M1354" s="471"/>
      <c r="N1354" s="472"/>
      <c r="O1354" s="138"/>
      <c r="P1354" s="139" t="s">
        <v>1474</v>
      </c>
      <c r="Q1354" s="138"/>
      <c r="R1354" s="138" t="str">
        <f t="shared" si="131"/>
        <v>M</v>
      </c>
      <c r="S1354" s="140"/>
      <c r="T1354" s="140"/>
      <c r="U1354" s="474"/>
      <c r="V1354" s="474"/>
      <c r="W1354" s="140"/>
      <c r="X1354" s="140"/>
      <c r="Y1354" s="140"/>
      <c r="Z1354" s="140"/>
      <c r="AA1354" s="142"/>
      <c r="AB1354" s="142"/>
      <c r="AC1354" s="142"/>
      <c r="AD1354" s="142"/>
      <c r="AE1354" s="142"/>
      <c r="AF1354" s="142"/>
      <c r="AG1354" s="142"/>
      <c r="AH1354" s="142"/>
      <c r="AI1354" s="142"/>
      <c r="AJ1354" s="142"/>
      <c r="AK1354" s="142"/>
      <c r="AL1354" s="142"/>
      <c r="AM1354" s="142"/>
      <c r="AN1354" s="142"/>
      <c r="AO1354" s="142"/>
      <c r="AP1354" s="142"/>
    </row>
    <row r="1355" spans="1:42" s="143" customFormat="1" ht="12.75" hidden="1" customHeight="1">
      <c r="A1355" s="137">
        <v>118205000</v>
      </c>
      <c r="B1355" s="468"/>
      <c r="C1355" s="462" t="s">
        <v>292</v>
      </c>
      <c r="D1355" s="469"/>
      <c r="E1355" s="463"/>
      <c r="F1355" s="464"/>
      <c r="G1355" s="465"/>
      <c r="H1355" s="470"/>
      <c r="I1355" s="471"/>
      <c r="J1355" s="464"/>
      <c r="K1355" s="464"/>
      <c r="L1355" s="472"/>
      <c r="M1355" s="471"/>
      <c r="N1355" s="472"/>
      <c r="O1355" s="138"/>
      <c r="P1355" s="139" t="s">
        <v>1474</v>
      </c>
      <c r="Q1355" s="138"/>
      <c r="R1355" s="138" t="str">
        <f t="shared" si="131"/>
        <v/>
      </c>
      <c r="S1355" s="140"/>
      <c r="T1355" s="140"/>
      <c r="U1355" s="474"/>
      <c r="V1355" s="474"/>
      <c r="W1355" s="140"/>
      <c r="X1355" s="140"/>
      <c r="Y1355" s="140"/>
      <c r="Z1355" s="140"/>
      <c r="AA1355" s="142"/>
      <c r="AB1355" s="142"/>
      <c r="AC1355" s="142"/>
      <c r="AD1355" s="142"/>
      <c r="AE1355" s="142"/>
      <c r="AF1355" s="142"/>
      <c r="AG1355" s="142"/>
      <c r="AH1355" s="142"/>
      <c r="AI1355" s="142"/>
      <c r="AJ1355" s="142"/>
      <c r="AK1355" s="142"/>
      <c r="AL1355" s="142"/>
      <c r="AM1355" s="142"/>
      <c r="AN1355" s="142"/>
      <c r="AO1355" s="142"/>
      <c r="AP1355" s="142"/>
    </row>
    <row r="1356" spans="1:42" s="143" customFormat="1" ht="12.75" hidden="1" customHeight="1">
      <c r="A1356" s="137">
        <v>118206000</v>
      </c>
      <c r="B1356" s="468"/>
      <c r="C1356" s="462" t="s">
        <v>293</v>
      </c>
      <c r="D1356" s="469"/>
      <c r="E1356" s="463"/>
      <c r="F1356" s="464"/>
      <c r="G1356" s="465"/>
      <c r="H1356" s="470"/>
      <c r="I1356" s="471"/>
      <c r="J1356" s="464"/>
      <c r="K1356" s="464"/>
      <c r="L1356" s="472"/>
      <c r="M1356" s="471"/>
      <c r="N1356" s="472"/>
      <c r="O1356" s="138"/>
      <c r="P1356" s="139" t="s">
        <v>1474</v>
      </c>
      <c r="Q1356" s="138"/>
      <c r="R1356" s="138" t="str">
        <f t="shared" si="131"/>
        <v/>
      </c>
      <c r="S1356" s="140"/>
      <c r="T1356" s="140"/>
      <c r="U1356" s="474"/>
      <c r="V1356" s="474"/>
      <c r="W1356" s="140"/>
      <c r="X1356" s="140"/>
      <c r="Y1356" s="140"/>
      <c r="Z1356" s="140"/>
      <c r="AA1356" s="142"/>
      <c r="AB1356" s="142"/>
      <c r="AC1356" s="142"/>
      <c r="AD1356" s="142"/>
      <c r="AE1356" s="142"/>
      <c r="AF1356" s="142"/>
      <c r="AG1356" s="142"/>
      <c r="AH1356" s="142"/>
      <c r="AI1356" s="142"/>
      <c r="AJ1356" s="142"/>
      <c r="AK1356" s="142"/>
      <c r="AL1356" s="142"/>
      <c r="AM1356" s="142"/>
      <c r="AN1356" s="142"/>
      <c r="AO1356" s="142"/>
      <c r="AP1356" s="142"/>
    </row>
    <row r="1357" spans="1:42" s="143" customFormat="1" ht="12.75" customHeight="1">
      <c r="A1357" s="137">
        <v>118207000</v>
      </c>
      <c r="B1357" s="468"/>
      <c r="C1357" s="462" t="s">
        <v>294</v>
      </c>
      <c r="D1357" s="469"/>
      <c r="E1357" s="463">
        <v>1</v>
      </c>
      <c r="F1357" s="464">
        <v>8</v>
      </c>
      <c r="G1357" s="465">
        <v>40</v>
      </c>
      <c r="H1357" s="470"/>
      <c r="I1357" s="471"/>
      <c r="J1357" s="464"/>
      <c r="K1357" s="464"/>
      <c r="L1357" s="472"/>
      <c r="M1357" s="471"/>
      <c r="N1357" s="472"/>
      <c r="O1357" s="138"/>
      <c r="P1357" s="139" t="s">
        <v>1474</v>
      </c>
      <c r="Q1357" s="138"/>
      <c r="R1357" s="138" t="str">
        <f t="shared" si="131"/>
        <v>M</v>
      </c>
      <c r="S1357" s="140"/>
      <c r="T1357" s="140"/>
      <c r="U1357" s="474"/>
      <c r="V1357" s="474"/>
      <c r="W1357" s="140"/>
      <c r="X1357" s="140"/>
      <c r="Y1357" s="140"/>
      <c r="Z1357" s="140"/>
      <c r="AA1357" s="142"/>
      <c r="AB1357" s="142"/>
      <c r="AC1357" s="142"/>
      <c r="AD1357" s="142"/>
      <c r="AE1357" s="142"/>
      <c r="AF1357" s="142"/>
      <c r="AG1357" s="142"/>
      <c r="AH1357" s="142"/>
      <c r="AI1357" s="142"/>
      <c r="AJ1357" s="142"/>
      <c r="AK1357" s="142"/>
      <c r="AL1357" s="142"/>
      <c r="AM1357" s="142"/>
      <c r="AN1357" s="142"/>
      <c r="AO1357" s="142"/>
      <c r="AP1357" s="142"/>
    </row>
    <row r="1358" spans="1:42" s="143" customFormat="1" ht="12.75" hidden="1" customHeight="1">
      <c r="A1358" s="137">
        <v>118208000</v>
      </c>
      <c r="B1358" s="468"/>
      <c r="C1358" s="462" t="s">
        <v>295</v>
      </c>
      <c r="D1358" s="469"/>
      <c r="E1358" s="463"/>
      <c r="F1358" s="464"/>
      <c r="G1358" s="465"/>
      <c r="H1358" s="470"/>
      <c r="I1358" s="471"/>
      <c r="J1358" s="464"/>
      <c r="K1358" s="464"/>
      <c r="L1358" s="472"/>
      <c r="M1358" s="471"/>
      <c r="N1358" s="472"/>
      <c r="O1358" s="138"/>
      <c r="P1358" s="139" t="s">
        <v>1474</v>
      </c>
      <c r="Q1358" s="138"/>
      <c r="R1358" s="138" t="str">
        <f t="shared" ref="R1358:R1421" si="138">IF(SUM(E1358:N1358)=0,"",P1358)</f>
        <v/>
      </c>
      <c r="S1358" s="140"/>
      <c r="T1358" s="140"/>
      <c r="U1358" s="474"/>
      <c r="V1358" s="474"/>
      <c r="W1358" s="140"/>
      <c r="X1358" s="140"/>
      <c r="Y1358" s="140"/>
      <c r="Z1358" s="140"/>
      <c r="AA1358" s="142"/>
      <c r="AB1358" s="142"/>
      <c r="AC1358" s="142"/>
      <c r="AD1358" s="142"/>
      <c r="AE1358" s="142"/>
      <c r="AF1358" s="142"/>
      <c r="AG1358" s="142"/>
      <c r="AH1358" s="142"/>
      <c r="AI1358" s="142"/>
      <c r="AJ1358" s="142"/>
      <c r="AK1358" s="142"/>
      <c r="AL1358" s="142"/>
      <c r="AM1358" s="142"/>
      <c r="AN1358" s="142"/>
      <c r="AO1358" s="142"/>
      <c r="AP1358" s="142"/>
    </row>
    <row r="1359" spans="1:42" s="143" customFormat="1" ht="12.75" customHeight="1">
      <c r="A1359" s="137">
        <v>118209000</v>
      </c>
      <c r="B1359" s="468"/>
      <c r="C1359" s="462" t="s">
        <v>601</v>
      </c>
      <c r="D1359" s="469"/>
      <c r="E1359" s="463">
        <v>1</v>
      </c>
      <c r="F1359" s="464">
        <v>2</v>
      </c>
      <c r="G1359" s="465">
        <v>10</v>
      </c>
      <c r="H1359" s="470"/>
      <c r="I1359" s="471"/>
      <c r="J1359" s="464"/>
      <c r="K1359" s="464"/>
      <c r="L1359" s="472"/>
      <c r="M1359" s="471"/>
      <c r="N1359" s="472"/>
      <c r="O1359" s="138"/>
      <c r="P1359" s="139" t="s">
        <v>1474</v>
      </c>
      <c r="Q1359" s="138"/>
      <c r="R1359" s="138" t="str">
        <f t="shared" si="138"/>
        <v>M</v>
      </c>
      <c r="S1359" s="140"/>
      <c r="T1359" s="140"/>
      <c r="U1359" s="474"/>
      <c r="V1359" s="474"/>
      <c r="W1359" s="140"/>
      <c r="X1359" s="140"/>
      <c r="Y1359" s="140"/>
      <c r="Z1359" s="140"/>
      <c r="AA1359" s="142"/>
      <c r="AB1359" s="142"/>
      <c r="AC1359" s="142"/>
      <c r="AD1359" s="142"/>
      <c r="AE1359" s="142"/>
      <c r="AF1359" s="142"/>
      <c r="AG1359" s="142"/>
      <c r="AH1359" s="142"/>
      <c r="AI1359" s="142"/>
      <c r="AJ1359" s="142"/>
      <c r="AK1359" s="142"/>
      <c r="AL1359" s="142"/>
      <c r="AM1359" s="142"/>
      <c r="AN1359" s="142"/>
      <c r="AO1359" s="142"/>
      <c r="AP1359" s="142"/>
    </row>
    <row r="1360" spans="1:42" s="143" customFormat="1" ht="12.75" customHeight="1" thickBot="1">
      <c r="A1360" s="137">
        <v>118210000</v>
      </c>
      <c r="B1360" s="468"/>
      <c r="C1360" s="462" t="s">
        <v>296</v>
      </c>
      <c r="D1360" s="469"/>
      <c r="E1360" s="463">
        <v>1</v>
      </c>
      <c r="F1360" s="464">
        <v>20</v>
      </c>
      <c r="G1360" s="465">
        <v>100</v>
      </c>
      <c r="H1360" s="470"/>
      <c r="I1360" s="471"/>
      <c r="J1360" s="464"/>
      <c r="K1360" s="464"/>
      <c r="L1360" s="472"/>
      <c r="M1360" s="471"/>
      <c r="N1360" s="472"/>
      <c r="O1360" s="138"/>
      <c r="P1360" s="139" t="s">
        <v>1474</v>
      </c>
      <c r="Q1360" s="138"/>
      <c r="R1360" s="138" t="str">
        <f t="shared" si="138"/>
        <v>M</v>
      </c>
      <c r="S1360" s="140"/>
      <c r="T1360" s="140"/>
      <c r="U1360" s="474"/>
      <c r="V1360" s="474"/>
      <c r="W1360" s="140"/>
      <c r="X1360" s="140"/>
      <c r="Y1360" s="140"/>
      <c r="Z1360" s="140"/>
      <c r="AA1360" s="142"/>
      <c r="AB1360" s="142"/>
      <c r="AC1360" s="142"/>
      <c r="AD1360" s="142"/>
      <c r="AE1360" s="142"/>
      <c r="AF1360" s="142"/>
      <c r="AG1360" s="142"/>
      <c r="AH1360" s="142"/>
      <c r="AI1360" s="142"/>
      <c r="AJ1360" s="142"/>
      <c r="AK1360" s="142"/>
      <c r="AL1360" s="142"/>
      <c r="AM1360" s="142"/>
      <c r="AN1360" s="142"/>
      <c r="AO1360" s="142"/>
      <c r="AP1360" s="142"/>
    </row>
    <row r="1361" spans="1:42" s="17" customFormat="1" ht="12.75" hidden="1" customHeight="1" thickBot="1">
      <c r="A1361" s="63">
        <v>118211000</v>
      </c>
      <c r="B1361" s="74"/>
      <c r="C1361" s="167" t="s">
        <v>297</v>
      </c>
      <c r="D1361" s="46"/>
      <c r="E1361" s="264"/>
      <c r="F1361" s="265"/>
      <c r="G1361" s="266"/>
      <c r="H1361" s="267"/>
      <c r="I1361" s="268"/>
      <c r="J1361" s="265"/>
      <c r="K1361" s="265"/>
      <c r="L1361" s="269"/>
      <c r="M1361" s="268"/>
      <c r="N1361" s="269"/>
      <c r="O1361" s="36"/>
      <c r="P1361" s="51" t="s">
        <v>1474</v>
      </c>
      <c r="Q1361" s="36"/>
      <c r="R1361" s="36" t="str">
        <f t="shared" si="138"/>
        <v/>
      </c>
      <c r="S1361" s="15"/>
      <c r="T1361" s="15"/>
      <c r="U1361" s="473"/>
      <c r="V1361" s="473"/>
      <c r="W1361" s="15"/>
      <c r="X1361" s="15"/>
      <c r="Y1361" s="15"/>
      <c r="Z1361" s="15"/>
      <c r="AA1361" s="16"/>
      <c r="AB1361" s="16"/>
      <c r="AC1361" s="16"/>
      <c r="AD1361" s="16"/>
      <c r="AE1361" s="16"/>
      <c r="AF1361" s="16"/>
      <c r="AG1361" s="16"/>
      <c r="AH1361" s="16"/>
      <c r="AI1361" s="16"/>
      <c r="AJ1361" s="16"/>
      <c r="AK1361" s="16"/>
      <c r="AL1361" s="16"/>
      <c r="AM1361" s="16"/>
      <c r="AN1361" s="16"/>
      <c r="AO1361" s="16"/>
      <c r="AP1361" s="16"/>
    </row>
    <row r="1362" spans="1:42" s="18" customFormat="1" ht="15.75" hidden="1" customHeight="1" thickBot="1">
      <c r="A1362" s="63">
        <v>112300000</v>
      </c>
      <c r="B1362" s="440" t="s">
        <v>298</v>
      </c>
      <c r="C1362" s="441"/>
      <c r="D1362" s="108"/>
      <c r="E1362" s="357">
        <f t="shared" ref="E1362:N1362" si="139">SUM(E1363:E1373)</f>
        <v>0</v>
      </c>
      <c r="F1362" s="358">
        <f t="shared" si="139"/>
        <v>0</v>
      </c>
      <c r="G1362" s="359">
        <f t="shared" si="139"/>
        <v>0</v>
      </c>
      <c r="H1362" s="360">
        <f t="shared" si="139"/>
        <v>0</v>
      </c>
      <c r="I1362" s="361">
        <f t="shared" si="139"/>
        <v>0</v>
      </c>
      <c r="J1362" s="358">
        <f t="shared" si="139"/>
        <v>0</v>
      </c>
      <c r="K1362" s="358">
        <f t="shared" si="139"/>
        <v>0</v>
      </c>
      <c r="L1362" s="362">
        <f t="shared" si="139"/>
        <v>0</v>
      </c>
      <c r="M1362" s="361">
        <f t="shared" si="139"/>
        <v>0</v>
      </c>
      <c r="N1362" s="362">
        <f t="shared" si="139"/>
        <v>0</v>
      </c>
      <c r="O1362" s="36"/>
      <c r="P1362" s="51" t="s">
        <v>1500</v>
      </c>
      <c r="Q1362" s="36"/>
      <c r="R1362" s="36" t="str">
        <f t="shared" si="138"/>
        <v/>
      </c>
      <c r="S1362" s="15"/>
      <c r="T1362" s="15"/>
      <c r="U1362" s="473"/>
      <c r="V1362" s="473"/>
      <c r="W1362" s="15"/>
      <c r="X1362" s="15"/>
      <c r="Y1362" s="15"/>
      <c r="Z1362" s="15"/>
      <c r="AA1362" s="15"/>
      <c r="AB1362" s="15"/>
      <c r="AC1362" s="15"/>
      <c r="AD1362" s="15"/>
      <c r="AE1362" s="15"/>
      <c r="AF1362" s="15"/>
      <c r="AG1362" s="15"/>
      <c r="AH1362" s="15"/>
      <c r="AI1362" s="15"/>
      <c r="AJ1362" s="15"/>
      <c r="AK1362" s="15"/>
      <c r="AL1362" s="15"/>
      <c r="AM1362" s="15"/>
      <c r="AN1362" s="15"/>
      <c r="AO1362" s="15"/>
      <c r="AP1362" s="15"/>
    </row>
    <row r="1363" spans="1:42" s="17" customFormat="1" ht="12.75" hidden="1" customHeight="1" thickTop="1">
      <c r="A1363" s="63">
        <v>112301000</v>
      </c>
      <c r="B1363" s="95"/>
      <c r="C1363" s="152" t="s">
        <v>299</v>
      </c>
      <c r="D1363" s="46"/>
      <c r="E1363" s="258"/>
      <c r="F1363" s="259"/>
      <c r="G1363" s="260"/>
      <c r="H1363" s="261"/>
      <c r="I1363" s="262"/>
      <c r="J1363" s="259"/>
      <c r="K1363" s="259"/>
      <c r="L1363" s="263"/>
      <c r="M1363" s="262"/>
      <c r="N1363" s="263"/>
      <c r="O1363" s="36"/>
      <c r="P1363" s="51" t="s">
        <v>1474</v>
      </c>
      <c r="Q1363" s="36"/>
      <c r="R1363" s="36" t="str">
        <f t="shared" si="138"/>
        <v/>
      </c>
      <c r="S1363" s="15"/>
      <c r="T1363" s="15"/>
      <c r="U1363" s="473"/>
      <c r="V1363" s="473"/>
      <c r="W1363" s="15"/>
      <c r="X1363" s="15"/>
      <c r="Y1363" s="15"/>
      <c r="Z1363" s="15"/>
      <c r="AA1363" s="16"/>
      <c r="AB1363" s="16"/>
      <c r="AC1363" s="16"/>
      <c r="AD1363" s="16"/>
      <c r="AE1363" s="16"/>
      <c r="AF1363" s="16"/>
      <c r="AG1363" s="16"/>
      <c r="AH1363" s="16"/>
      <c r="AI1363" s="16"/>
      <c r="AJ1363" s="16"/>
      <c r="AK1363" s="16"/>
      <c r="AL1363" s="16"/>
      <c r="AM1363" s="16"/>
      <c r="AN1363" s="16"/>
      <c r="AO1363" s="16"/>
      <c r="AP1363" s="16"/>
    </row>
    <row r="1364" spans="1:42" s="17" customFormat="1" ht="12.75" hidden="1" customHeight="1">
      <c r="A1364" s="63">
        <v>112323000</v>
      </c>
      <c r="B1364" s="72"/>
      <c r="C1364" s="144" t="s">
        <v>304</v>
      </c>
      <c r="D1364" s="46"/>
      <c r="E1364" s="264"/>
      <c r="F1364" s="265"/>
      <c r="G1364" s="266"/>
      <c r="H1364" s="267"/>
      <c r="I1364" s="268"/>
      <c r="J1364" s="265"/>
      <c r="K1364" s="265"/>
      <c r="L1364" s="269"/>
      <c r="M1364" s="268"/>
      <c r="N1364" s="269"/>
      <c r="O1364" s="36"/>
      <c r="P1364" s="51" t="s">
        <v>1474</v>
      </c>
      <c r="Q1364" s="36"/>
      <c r="R1364" s="36" t="str">
        <f t="shared" si="138"/>
        <v/>
      </c>
      <c r="S1364" s="15"/>
      <c r="T1364" s="15"/>
      <c r="U1364" s="473"/>
      <c r="V1364" s="473"/>
      <c r="W1364" s="15"/>
      <c r="X1364" s="15"/>
      <c r="Y1364" s="15"/>
      <c r="Z1364" s="15"/>
      <c r="AA1364" s="16"/>
      <c r="AB1364" s="16"/>
      <c r="AC1364" s="16"/>
      <c r="AD1364" s="16"/>
      <c r="AE1364" s="16"/>
      <c r="AF1364" s="16"/>
      <c r="AG1364" s="16"/>
      <c r="AH1364" s="16"/>
      <c r="AI1364" s="16"/>
      <c r="AJ1364" s="16"/>
      <c r="AK1364" s="16"/>
      <c r="AL1364" s="16"/>
      <c r="AM1364" s="16"/>
      <c r="AN1364" s="16"/>
      <c r="AO1364" s="16"/>
      <c r="AP1364" s="16"/>
    </row>
    <row r="1365" spans="1:42" s="17" customFormat="1" ht="12.75" hidden="1" customHeight="1">
      <c r="A1365" s="63">
        <v>112303000</v>
      </c>
      <c r="B1365" s="72"/>
      <c r="C1365" s="144" t="s">
        <v>232</v>
      </c>
      <c r="D1365" s="46"/>
      <c r="E1365" s="264"/>
      <c r="F1365" s="265"/>
      <c r="G1365" s="266"/>
      <c r="H1365" s="267"/>
      <c r="I1365" s="268"/>
      <c r="J1365" s="265"/>
      <c r="K1365" s="265"/>
      <c r="L1365" s="269"/>
      <c r="M1365" s="268"/>
      <c r="N1365" s="269"/>
      <c r="O1365" s="36"/>
      <c r="P1365" s="51" t="s">
        <v>1474</v>
      </c>
      <c r="Q1365" s="36"/>
      <c r="R1365" s="36" t="str">
        <f t="shared" si="138"/>
        <v/>
      </c>
      <c r="S1365" s="15"/>
      <c r="T1365" s="15"/>
      <c r="U1365" s="473"/>
      <c r="V1365" s="473"/>
      <c r="W1365" s="15"/>
      <c r="X1365" s="15"/>
      <c r="Y1365" s="15"/>
      <c r="Z1365" s="15"/>
      <c r="AA1365" s="16"/>
      <c r="AB1365" s="16"/>
      <c r="AC1365" s="16"/>
      <c r="AD1365" s="16"/>
      <c r="AE1365" s="16"/>
      <c r="AF1365" s="16"/>
      <c r="AG1365" s="16"/>
      <c r="AH1365" s="16"/>
      <c r="AI1365" s="16"/>
      <c r="AJ1365" s="16"/>
      <c r="AK1365" s="16"/>
      <c r="AL1365" s="16"/>
      <c r="AM1365" s="16"/>
      <c r="AN1365" s="16"/>
      <c r="AO1365" s="16"/>
      <c r="AP1365" s="16"/>
    </row>
    <row r="1366" spans="1:42" s="17" customFormat="1" ht="12.75" hidden="1" customHeight="1">
      <c r="A1366" s="63">
        <v>112317000</v>
      </c>
      <c r="B1366" s="72"/>
      <c r="C1366" s="144" t="s">
        <v>302</v>
      </c>
      <c r="D1366" s="46"/>
      <c r="E1366" s="264"/>
      <c r="F1366" s="265"/>
      <c r="G1366" s="266"/>
      <c r="H1366" s="267"/>
      <c r="I1366" s="268"/>
      <c r="J1366" s="265"/>
      <c r="K1366" s="265"/>
      <c r="L1366" s="269"/>
      <c r="M1366" s="268"/>
      <c r="N1366" s="269"/>
      <c r="O1366" s="36"/>
      <c r="P1366" s="51" t="s">
        <v>1473</v>
      </c>
      <c r="Q1366" s="36"/>
      <c r="R1366" s="36" t="str">
        <f t="shared" si="138"/>
        <v/>
      </c>
      <c r="S1366" s="15"/>
      <c r="T1366" s="15"/>
      <c r="U1366" s="473"/>
      <c r="V1366" s="473"/>
      <c r="W1366" s="15"/>
      <c r="X1366" s="15"/>
      <c r="Y1366" s="15"/>
      <c r="Z1366" s="15"/>
      <c r="AA1366" s="16"/>
      <c r="AB1366" s="16"/>
      <c r="AC1366" s="16"/>
      <c r="AD1366" s="16"/>
      <c r="AE1366" s="16"/>
      <c r="AF1366" s="16"/>
      <c r="AG1366" s="16"/>
      <c r="AH1366" s="16"/>
      <c r="AI1366" s="16"/>
      <c r="AJ1366" s="16"/>
      <c r="AK1366" s="16"/>
      <c r="AL1366" s="16"/>
      <c r="AM1366" s="16"/>
      <c r="AN1366" s="16"/>
      <c r="AO1366" s="16"/>
      <c r="AP1366" s="16"/>
    </row>
    <row r="1367" spans="1:42" s="17" customFormat="1" ht="12.75" hidden="1" customHeight="1">
      <c r="A1367" s="63">
        <v>112305000</v>
      </c>
      <c r="B1367" s="72"/>
      <c r="C1367" s="144" t="s">
        <v>300</v>
      </c>
      <c r="D1367" s="46"/>
      <c r="E1367" s="264"/>
      <c r="F1367" s="265"/>
      <c r="G1367" s="266"/>
      <c r="H1367" s="267"/>
      <c r="I1367" s="268"/>
      <c r="J1367" s="265"/>
      <c r="K1367" s="265"/>
      <c r="L1367" s="269"/>
      <c r="M1367" s="268"/>
      <c r="N1367" s="269"/>
      <c r="O1367" s="36"/>
      <c r="P1367" s="51" t="s">
        <v>1474</v>
      </c>
      <c r="Q1367" s="36"/>
      <c r="R1367" s="36" t="str">
        <f t="shared" si="138"/>
        <v/>
      </c>
      <c r="S1367" s="15"/>
      <c r="T1367" s="15"/>
      <c r="U1367" s="473"/>
      <c r="V1367" s="473"/>
      <c r="W1367" s="15"/>
      <c r="X1367" s="15"/>
      <c r="Y1367" s="15"/>
      <c r="Z1367" s="15"/>
      <c r="AA1367" s="16"/>
      <c r="AB1367" s="16"/>
      <c r="AC1367" s="16"/>
      <c r="AD1367" s="16"/>
      <c r="AE1367" s="16"/>
      <c r="AF1367" s="16"/>
      <c r="AG1367" s="16"/>
      <c r="AH1367" s="16"/>
      <c r="AI1367" s="16"/>
      <c r="AJ1367" s="16"/>
      <c r="AK1367" s="16"/>
      <c r="AL1367" s="16"/>
      <c r="AM1367" s="16"/>
      <c r="AN1367" s="16"/>
      <c r="AO1367" s="16"/>
      <c r="AP1367" s="16"/>
    </row>
    <row r="1368" spans="1:42" s="17" customFormat="1" ht="12.75" hidden="1" customHeight="1">
      <c r="A1368" s="63">
        <v>112314000</v>
      </c>
      <c r="B1368" s="72"/>
      <c r="C1368" s="144" t="s">
        <v>301</v>
      </c>
      <c r="D1368" s="46"/>
      <c r="E1368" s="264"/>
      <c r="F1368" s="265"/>
      <c r="G1368" s="266"/>
      <c r="H1368" s="267"/>
      <c r="I1368" s="268"/>
      <c r="J1368" s="265"/>
      <c r="K1368" s="265"/>
      <c r="L1368" s="269"/>
      <c r="M1368" s="268"/>
      <c r="N1368" s="269"/>
      <c r="O1368" s="36"/>
      <c r="P1368" s="51" t="s">
        <v>1474</v>
      </c>
      <c r="Q1368" s="36"/>
      <c r="R1368" s="36" t="str">
        <f t="shared" si="138"/>
        <v/>
      </c>
      <c r="S1368" s="15"/>
      <c r="T1368" s="15"/>
      <c r="U1368" s="473"/>
      <c r="V1368" s="473"/>
      <c r="W1368" s="15"/>
      <c r="X1368" s="15"/>
      <c r="Y1368" s="15"/>
      <c r="Z1368" s="15"/>
      <c r="AA1368" s="16"/>
      <c r="AB1368" s="16"/>
      <c r="AC1368" s="16"/>
      <c r="AD1368" s="16"/>
      <c r="AE1368" s="16"/>
      <c r="AF1368" s="16"/>
      <c r="AG1368" s="16"/>
      <c r="AH1368" s="16"/>
      <c r="AI1368" s="16"/>
      <c r="AJ1368" s="16"/>
      <c r="AK1368" s="16"/>
      <c r="AL1368" s="16"/>
      <c r="AM1368" s="16"/>
      <c r="AN1368" s="16"/>
      <c r="AO1368" s="16"/>
      <c r="AP1368" s="16"/>
    </row>
    <row r="1369" spans="1:42" s="17" customFormat="1" ht="12.75" hidden="1" customHeight="1">
      <c r="A1369" s="63">
        <v>112315000</v>
      </c>
      <c r="B1369" s="72"/>
      <c r="C1369" s="144" t="s">
        <v>602</v>
      </c>
      <c r="D1369" s="46"/>
      <c r="E1369" s="264"/>
      <c r="F1369" s="265"/>
      <c r="G1369" s="266"/>
      <c r="H1369" s="267"/>
      <c r="I1369" s="268"/>
      <c r="J1369" s="265"/>
      <c r="K1369" s="265"/>
      <c r="L1369" s="269"/>
      <c r="M1369" s="268"/>
      <c r="N1369" s="269"/>
      <c r="O1369" s="36"/>
      <c r="P1369" s="51" t="s">
        <v>1473</v>
      </c>
      <c r="Q1369" s="36"/>
      <c r="R1369" s="36" t="str">
        <f t="shared" si="138"/>
        <v/>
      </c>
      <c r="S1369" s="15"/>
      <c r="T1369" s="15"/>
      <c r="U1369" s="473"/>
      <c r="V1369" s="473"/>
      <c r="W1369" s="15"/>
      <c r="X1369" s="15"/>
      <c r="Y1369" s="15"/>
      <c r="Z1369" s="15"/>
      <c r="AA1369" s="16"/>
      <c r="AB1369" s="16"/>
      <c r="AC1369" s="16"/>
      <c r="AD1369" s="16"/>
      <c r="AE1369" s="16"/>
      <c r="AF1369" s="16"/>
      <c r="AG1369" s="16"/>
      <c r="AH1369" s="16"/>
      <c r="AI1369" s="16"/>
      <c r="AJ1369" s="16"/>
      <c r="AK1369" s="16"/>
      <c r="AL1369" s="16"/>
      <c r="AM1369" s="16"/>
      <c r="AN1369" s="16"/>
      <c r="AO1369" s="16"/>
      <c r="AP1369" s="16"/>
    </row>
    <row r="1370" spans="1:42" s="17" customFormat="1" ht="12.75" hidden="1" customHeight="1">
      <c r="A1370" s="63">
        <v>112324000</v>
      </c>
      <c r="B1370" s="72"/>
      <c r="C1370" s="144" t="s">
        <v>1850</v>
      </c>
      <c r="D1370" s="46"/>
      <c r="E1370" s="264"/>
      <c r="F1370" s="265"/>
      <c r="G1370" s="266"/>
      <c r="H1370" s="267"/>
      <c r="I1370" s="268"/>
      <c r="J1370" s="265"/>
      <c r="K1370" s="265"/>
      <c r="L1370" s="269"/>
      <c r="M1370" s="268"/>
      <c r="N1370" s="269"/>
      <c r="O1370" s="36"/>
      <c r="P1370" s="51" t="s">
        <v>1474</v>
      </c>
      <c r="Q1370" s="36"/>
      <c r="R1370" s="36" t="str">
        <f t="shared" si="138"/>
        <v/>
      </c>
      <c r="S1370" s="15"/>
      <c r="T1370" s="15"/>
      <c r="U1370" s="473"/>
      <c r="V1370" s="473"/>
      <c r="W1370" s="15"/>
      <c r="X1370" s="15"/>
      <c r="Y1370" s="15"/>
      <c r="Z1370" s="15"/>
      <c r="AA1370" s="16"/>
      <c r="AB1370" s="16"/>
      <c r="AC1370" s="16"/>
      <c r="AD1370" s="16"/>
      <c r="AE1370" s="16"/>
      <c r="AF1370" s="16"/>
      <c r="AG1370" s="16"/>
      <c r="AH1370" s="16"/>
      <c r="AI1370" s="16"/>
      <c r="AJ1370" s="16"/>
      <c r="AK1370" s="16"/>
      <c r="AL1370" s="16"/>
      <c r="AM1370" s="16"/>
      <c r="AN1370" s="16"/>
      <c r="AO1370" s="16"/>
      <c r="AP1370" s="16"/>
    </row>
    <row r="1371" spans="1:42" s="17" customFormat="1" ht="12.75" hidden="1" customHeight="1">
      <c r="A1371" s="63">
        <v>112318000</v>
      </c>
      <c r="B1371" s="72"/>
      <c r="C1371" s="144" t="s">
        <v>1618</v>
      </c>
      <c r="D1371" s="46"/>
      <c r="E1371" s="264"/>
      <c r="F1371" s="265"/>
      <c r="G1371" s="266"/>
      <c r="H1371" s="267"/>
      <c r="I1371" s="268"/>
      <c r="J1371" s="265"/>
      <c r="K1371" s="265"/>
      <c r="L1371" s="269"/>
      <c r="M1371" s="268"/>
      <c r="N1371" s="269"/>
      <c r="O1371" s="36"/>
      <c r="P1371" s="51" t="s">
        <v>1474</v>
      </c>
      <c r="Q1371" s="36"/>
      <c r="R1371" s="36" t="str">
        <f t="shared" si="138"/>
        <v/>
      </c>
      <c r="S1371" s="15"/>
      <c r="T1371" s="15"/>
      <c r="U1371" s="473"/>
      <c r="V1371" s="473"/>
      <c r="W1371" s="15"/>
      <c r="X1371" s="15"/>
      <c r="Y1371" s="15"/>
      <c r="Z1371" s="15"/>
      <c r="AA1371" s="16"/>
      <c r="AB1371" s="16"/>
      <c r="AC1371" s="16"/>
      <c r="AD1371" s="16"/>
      <c r="AE1371" s="16"/>
      <c r="AF1371" s="16"/>
      <c r="AG1371" s="16"/>
      <c r="AH1371" s="16"/>
      <c r="AI1371" s="16"/>
      <c r="AJ1371" s="16"/>
      <c r="AK1371" s="16"/>
      <c r="AL1371" s="16"/>
      <c r="AM1371" s="16"/>
      <c r="AN1371" s="16"/>
      <c r="AO1371" s="16"/>
      <c r="AP1371" s="16"/>
    </row>
    <row r="1372" spans="1:42" s="17" customFormat="1" ht="12.75" hidden="1" customHeight="1">
      <c r="A1372" s="63">
        <v>112319000</v>
      </c>
      <c r="B1372" s="72"/>
      <c r="C1372" s="73" t="s">
        <v>603</v>
      </c>
      <c r="D1372" s="46"/>
      <c r="E1372" s="264"/>
      <c r="F1372" s="265"/>
      <c r="G1372" s="266"/>
      <c r="H1372" s="267"/>
      <c r="I1372" s="268"/>
      <c r="J1372" s="265"/>
      <c r="K1372" s="265"/>
      <c r="L1372" s="269"/>
      <c r="M1372" s="268"/>
      <c r="N1372" s="269"/>
      <c r="O1372" s="36"/>
      <c r="P1372" s="51" t="s">
        <v>1473</v>
      </c>
      <c r="Q1372" s="36"/>
      <c r="R1372" s="36" t="str">
        <f t="shared" si="138"/>
        <v/>
      </c>
      <c r="S1372" s="15"/>
      <c r="T1372" s="15"/>
      <c r="U1372" s="473"/>
      <c r="V1372" s="473"/>
      <c r="W1372" s="15"/>
      <c r="X1372" s="15"/>
      <c r="Y1372" s="15"/>
      <c r="Z1372" s="15"/>
      <c r="AA1372" s="16"/>
      <c r="AB1372" s="16"/>
      <c r="AC1372" s="16"/>
      <c r="AD1372" s="16"/>
      <c r="AE1372" s="16"/>
      <c r="AF1372" s="16"/>
      <c r="AG1372" s="16"/>
      <c r="AH1372" s="16"/>
      <c r="AI1372" s="16"/>
      <c r="AJ1372" s="16"/>
      <c r="AK1372" s="16"/>
      <c r="AL1372" s="16"/>
      <c r="AM1372" s="16"/>
      <c r="AN1372" s="16"/>
      <c r="AO1372" s="16"/>
      <c r="AP1372" s="16"/>
    </row>
    <row r="1373" spans="1:42" s="17" customFormat="1" ht="12.75" hidden="1" customHeight="1" thickBot="1">
      <c r="A1373" s="63">
        <v>112322000</v>
      </c>
      <c r="B1373" s="74"/>
      <c r="C1373" s="167" t="s">
        <v>303</v>
      </c>
      <c r="D1373" s="46"/>
      <c r="E1373" s="264"/>
      <c r="F1373" s="265"/>
      <c r="G1373" s="266"/>
      <c r="H1373" s="267"/>
      <c r="I1373" s="268"/>
      <c r="J1373" s="265"/>
      <c r="K1373" s="265"/>
      <c r="L1373" s="269"/>
      <c r="M1373" s="268"/>
      <c r="N1373" s="269"/>
      <c r="O1373" s="36"/>
      <c r="P1373" s="51" t="s">
        <v>1474</v>
      </c>
      <c r="Q1373" s="36"/>
      <c r="R1373" s="36" t="str">
        <f t="shared" si="138"/>
        <v/>
      </c>
      <c r="S1373" s="15"/>
      <c r="T1373" s="15"/>
      <c r="U1373" s="473"/>
      <c r="V1373" s="473"/>
      <c r="W1373" s="15"/>
      <c r="X1373" s="15"/>
      <c r="Y1373" s="15"/>
      <c r="Z1373" s="15"/>
      <c r="AA1373" s="16"/>
      <c r="AB1373" s="16"/>
      <c r="AC1373" s="16"/>
      <c r="AD1373" s="16"/>
      <c r="AE1373" s="16"/>
      <c r="AF1373" s="16"/>
      <c r="AG1373" s="16"/>
      <c r="AH1373" s="16"/>
      <c r="AI1373" s="16"/>
      <c r="AJ1373" s="16"/>
      <c r="AK1373" s="16"/>
      <c r="AL1373" s="16"/>
      <c r="AM1373" s="16"/>
      <c r="AN1373" s="16"/>
      <c r="AO1373" s="16"/>
      <c r="AP1373" s="16"/>
    </row>
    <row r="1374" spans="1:42" s="18" customFormat="1" ht="15.75" hidden="1" customHeight="1">
      <c r="A1374" s="63">
        <v>112401000</v>
      </c>
      <c r="B1374" s="436" t="s">
        <v>305</v>
      </c>
      <c r="C1374" s="437"/>
      <c r="D1374" s="25"/>
      <c r="E1374" s="331">
        <f t="shared" ref="E1374:N1374" si="140">SUM(E1375:E1390)</f>
        <v>0</v>
      </c>
      <c r="F1374" s="332">
        <f t="shared" si="140"/>
        <v>0</v>
      </c>
      <c r="G1374" s="333">
        <f t="shared" si="140"/>
        <v>0</v>
      </c>
      <c r="H1374" s="334">
        <f t="shared" si="140"/>
        <v>0</v>
      </c>
      <c r="I1374" s="364">
        <f t="shared" si="140"/>
        <v>0</v>
      </c>
      <c r="J1374" s="332">
        <f t="shared" si="140"/>
        <v>0</v>
      </c>
      <c r="K1374" s="332">
        <f t="shared" si="140"/>
        <v>0</v>
      </c>
      <c r="L1374" s="335">
        <f t="shared" si="140"/>
        <v>0</v>
      </c>
      <c r="M1374" s="364">
        <f t="shared" si="140"/>
        <v>0</v>
      </c>
      <c r="N1374" s="335">
        <f t="shared" si="140"/>
        <v>0</v>
      </c>
      <c r="O1374" s="36"/>
      <c r="P1374" s="51" t="s">
        <v>1500</v>
      </c>
      <c r="Q1374" s="36"/>
      <c r="R1374" s="36" t="str">
        <f t="shared" si="138"/>
        <v/>
      </c>
      <c r="S1374" s="15"/>
      <c r="T1374" s="15"/>
      <c r="U1374" s="473"/>
      <c r="V1374" s="473"/>
      <c r="W1374" s="15"/>
      <c r="X1374" s="15"/>
      <c r="Y1374" s="15"/>
      <c r="Z1374" s="15"/>
      <c r="AA1374" s="15"/>
      <c r="AB1374" s="15"/>
      <c r="AC1374" s="15"/>
      <c r="AD1374" s="15"/>
      <c r="AE1374" s="15"/>
      <c r="AF1374" s="15"/>
      <c r="AG1374" s="15"/>
      <c r="AH1374" s="15"/>
      <c r="AI1374" s="15"/>
      <c r="AJ1374" s="15"/>
      <c r="AK1374" s="15"/>
      <c r="AL1374" s="15"/>
      <c r="AM1374" s="15"/>
      <c r="AN1374" s="15"/>
      <c r="AO1374" s="15"/>
      <c r="AP1374" s="15"/>
    </row>
    <row r="1375" spans="1:42" s="17" customFormat="1" ht="12.75" hidden="1" customHeight="1">
      <c r="A1375" s="63">
        <v>112401000</v>
      </c>
      <c r="B1375" s="72"/>
      <c r="C1375" s="144" t="s">
        <v>306</v>
      </c>
      <c r="D1375" s="46"/>
      <c r="E1375" s="264"/>
      <c r="F1375" s="265"/>
      <c r="G1375" s="266"/>
      <c r="H1375" s="267"/>
      <c r="I1375" s="268"/>
      <c r="J1375" s="265"/>
      <c r="K1375" s="265"/>
      <c r="L1375" s="269"/>
      <c r="M1375" s="268"/>
      <c r="N1375" s="269"/>
      <c r="O1375" s="36"/>
      <c r="P1375" s="51" t="s">
        <v>1474</v>
      </c>
      <c r="Q1375" s="36"/>
      <c r="R1375" s="36" t="str">
        <f t="shared" si="138"/>
        <v/>
      </c>
      <c r="S1375" s="15"/>
      <c r="T1375" s="15"/>
      <c r="U1375" s="473"/>
      <c r="V1375" s="473"/>
      <c r="W1375" s="15"/>
      <c r="X1375" s="15"/>
      <c r="Y1375" s="15"/>
      <c r="Z1375" s="15"/>
      <c r="AA1375" s="16"/>
      <c r="AB1375" s="16"/>
      <c r="AC1375" s="16"/>
      <c r="AD1375" s="16"/>
      <c r="AE1375" s="16"/>
      <c r="AF1375" s="16"/>
      <c r="AG1375" s="16"/>
      <c r="AH1375" s="16"/>
      <c r="AI1375" s="16"/>
      <c r="AJ1375" s="16"/>
      <c r="AK1375" s="16"/>
      <c r="AL1375" s="16"/>
      <c r="AM1375" s="16"/>
      <c r="AN1375" s="16"/>
      <c r="AO1375" s="16"/>
      <c r="AP1375" s="16"/>
    </row>
    <row r="1376" spans="1:42" s="17" customFormat="1" ht="12.75" hidden="1" customHeight="1">
      <c r="A1376" s="63">
        <v>112402000</v>
      </c>
      <c r="B1376" s="72"/>
      <c r="C1376" s="144" t="s">
        <v>307</v>
      </c>
      <c r="D1376" s="46"/>
      <c r="E1376" s="264"/>
      <c r="F1376" s="265"/>
      <c r="G1376" s="266"/>
      <c r="H1376" s="267"/>
      <c r="I1376" s="268"/>
      <c r="J1376" s="265"/>
      <c r="K1376" s="265"/>
      <c r="L1376" s="269"/>
      <c r="M1376" s="268"/>
      <c r="N1376" s="269"/>
      <c r="O1376" s="36"/>
      <c r="P1376" s="51" t="s">
        <v>1473</v>
      </c>
      <c r="Q1376" s="36"/>
      <c r="R1376" s="36" t="str">
        <f t="shared" si="138"/>
        <v/>
      </c>
      <c r="S1376" s="15"/>
      <c r="T1376" s="15"/>
      <c r="U1376" s="473"/>
      <c r="V1376" s="473"/>
      <c r="W1376" s="15"/>
      <c r="X1376" s="15"/>
      <c r="Y1376" s="15"/>
      <c r="Z1376" s="15"/>
      <c r="AA1376" s="16"/>
      <c r="AB1376" s="16"/>
      <c r="AC1376" s="16"/>
      <c r="AD1376" s="16"/>
      <c r="AE1376" s="16"/>
      <c r="AF1376" s="16"/>
      <c r="AG1376" s="16"/>
      <c r="AH1376" s="16"/>
      <c r="AI1376" s="16"/>
      <c r="AJ1376" s="16"/>
      <c r="AK1376" s="16"/>
      <c r="AL1376" s="16"/>
      <c r="AM1376" s="16"/>
      <c r="AN1376" s="16"/>
      <c r="AO1376" s="16"/>
      <c r="AP1376" s="16"/>
    </row>
    <row r="1377" spans="1:42" s="17" customFormat="1" ht="12.75" hidden="1" customHeight="1">
      <c r="A1377" s="63">
        <v>112403000</v>
      </c>
      <c r="B1377" s="72"/>
      <c r="C1377" s="73" t="s">
        <v>604</v>
      </c>
      <c r="D1377" s="46"/>
      <c r="E1377" s="264"/>
      <c r="F1377" s="265"/>
      <c r="G1377" s="266"/>
      <c r="H1377" s="267"/>
      <c r="I1377" s="268"/>
      <c r="J1377" s="265"/>
      <c r="K1377" s="265"/>
      <c r="L1377" s="269"/>
      <c r="M1377" s="268"/>
      <c r="N1377" s="269"/>
      <c r="O1377" s="36"/>
      <c r="P1377" s="51" t="s">
        <v>1473</v>
      </c>
      <c r="Q1377" s="36"/>
      <c r="R1377" s="36" t="str">
        <f t="shared" si="138"/>
        <v/>
      </c>
      <c r="S1377" s="15"/>
      <c r="T1377" s="15"/>
      <c r="U1377" s="473"/>
      <c r="V1377" s="473"/>
      <c r="W1377" s="15"/>
      <c r="X1377" s="15"/>
      <c r="Y1377" s="15"/>
      <c r="Z1377" s="15"/>
      <c r="AA1377" s="16"/>
      <c r="AB1377" s="16"/>
      <c r="AC1377" s="16"/>
      <c r="AD1377" s="16"/>
      <c r="AE1377" s="16"/>
      <c r="AF1377" s="16"/>
      <c r="AG1377" s="16"/>
      <c r="AH1377" s="16"/>
      <c r="AI1377" s="16"/>
      <c r="AJ1377" s="16"/>
      <c r="AK1377" s="16"/>
      <c r="AL1377" s="16"/>
      <c r="AM1377" s="16"/>
      <c r="AN1377" s="16"/>
      <c r="AO1377" s="16"/>
      <c r="AP1377" s="16"/>
    </row>
    <row r="1378" spans="1:42" s="17" customFormat="1" ht="12.75" hidden="1" customHeight="1">
      <c r="A1378" s="63">
        <v>112416000</v>
      </c>
      <c r="B1378" s="72"/>
      <c r="C1378" s="144" t="s">
        <v>316</v>
      </c>
      <c r="D1378" s="46"/>
      <c r="E1378" s="264"/>
      <c r="F1378" s="265"/>
      <c r="G1378" s="266"/>
      <c r="H1378" s="267"/>
      <c r="I1378" s="268"/>
      <c r="J1378" s="265"/>
      <c r="K1378" s="265"/>
      <c r="L1378" s="269"/>
      <c r="M1378" s="268"/>
      <c r="N1378" s="269"/>
      <c r="O1378" s="36"/>
      <c r="P1378" s="51" t="s">
        <v>1474</v>
      </c>
      <c r="Q1378" s="36"/>
      <c r="R1378" s="36" t="str">
        <f t="shared" si="138"/>
        <v/>
      </c>
      <c r="S1378" s="15"/>
      <c r="T1378" s="15"/>
      <c r="U1378" s="473"/>
      <c r="V1378" s="473"/>
      <c r="W1378" s="15"/>
      <c r="X1378" s="15"/>
      <c r="Y1378" s="15"/>
      <c r="Z1378" s="15"/>
      <c r="AA1378" s="16"/>
      <c r="AB1378" s="16"/>
      <c r="AC1378" s="16"/>
      <c r="AD1378" s="16"/>
      <c r="AE1378" s="16"/>
      <c r="AF1378" s="16"/>
      <c r="AG1378" s="16"/>
      <c r="AH1378" s="16"/>
      <c r="AI1378" s="16"/>
      <c r="AJ1378" s="16"/>
      <c r="AK1378" s="16"/>
      <c r="AL1378" s="16"/>
      <c r="AM1378" s="16"/>
      <c r="AN1378" s="16"/>
      <c r="AO1378" s="16"/>
      <c r="AP1378" s="16"/>
    </row>
    <row r="1379" spans="1:42" s="17" customFormat="1" ht="12.75" hidden="1" customHeight="1">
      <c r="A1379" s="63">
        <v>112404000</v>
      </c>
      <c r="B1379" s="72"/>
      <c r="C1379" s="144" t="s">
        <v>1970</v>
      </c>
      <c r="D1379" s="46"/>
      <c r="E1379" s="264"/>
      <c r="F1379" s="265"/>
      <c r="G1379" s="266"/>
      <c r="H1379" s="267"/>
      <c r="I1379" s="268"/>
      <c r="J1379" s="265"/>
      <c r="K1379" s="265"/>
      <c r="L1379" s="269"/>
      <c r="M1379" s="268"/>
      <c r="N1379" s="269"/>
      <c r="O1379" s="36"/>
      <c r="P1379" s="51" t="s">
        <v>1474</v>
      </c>
      <c r="Q1379" s="36"/>
      <c r="R1379" s="36" t="str">
        <f t="shared" si="138"/>
        <v/>
      </c>
      <c r="S1379" s="15"/>
      <c r="T1379" s="15"/>
      <c r="U1379" s="473"/>
      <c r="V1379" s="473"/>
      <c r="W1379" s="15"/>
      <c r="X1379" s="15"/>
      <c r="Y1379" s="15"/>
      <c r="Z1379" s="15"/>
      <c r="AA1379" s="16"/>
      <c r="AB1379" s="16"/>
      <c r="AC1379" s="16"/>
      <c r="AD1379" s="16"/>
      <c r="AE1379" s="16"/>
      <c r="AF1379" s="16"/>
      <c r="AG1379" s="16"/>
      <c r="AH1379" s="16"/>
      <c r="AI1379" s="16"/>
      <c r="AJ1379" s="16"/>
      <c r="AK1379" s="16"/>
      <c r="AL1379" s="16"/>
      <c r="AM1379" s="16"/>
      <c r="AN1379" s="16"/>
      <c r="AO1379" s="16"/>
      <c r="AP1379" s="16"/>
    </row>
    <row r="1380" spans="1:42" s="17" customFormat="1" ht="12.75" hidden="1" customHeight="1">
      <c r="A1380" s="63">
        <v>112405000</v>
      </c>
      <c r="B1380" s="72"/>
      <c r="C1380" s="144" t="s">
        <v>308</v>
      </c>
      <c r="D1380" s="46"/>
      <c r="E1380" s="264"/>
      <c r="F1380" s="265"/>
      <c r="G1380" s="266"/>
      <c r="H1380" s="267"/>
      <c r="I1380" s="268"/>
      <c r="J1380" s="265"/>
      <c r="K1380" s="265"/>
      <c r="L1380" s="269"/>
      <c r="M1380" s="268"/>
      <c r="N1380" s="269"/>
      <c r="O1380" s="36"/>
      <c r="P1380" s="51" t="s">
        <v>1474</v>
      </c>
      <c r="Q1380" s="36"/>
      <c r="R1380" s="36" t="str">
        <f t="shared" si="138"/>
        <v/>
      </c>
      <c r="S1380" s="15"/>
      <c r="T1380" s="15"/>
      <c r="U1380" s="473"/>
      <c r="V1380" s="473"/>
      <c r="W1380" s="15"/>
      <c r="X1380" s="15"/>
      <c r="Y1380" s="15"/>
      <c r="Z1380" s="15"/>
      <c r="AA1380" s="16"/>
      <c r="AB1380" s="16"/>
      <c r="AC1380" s="16"/>
      <c r="AD1380" s="16"/>
      <c r="AE1380" s="16"/>
      <c r="AF1380" s="16"/>
      <c r="AG1380" s="16"/>
      <c r="AH1380" s="16"/>
      <c r="AI1380" s="16"/>
      <c r="AJ1380" s="16"/>
      <c r="AK1380" s="16"/>
      <c r="AL1380" s="16"/>
      <c r="AM1380" s="16"/>
      <c r="AN1380" s="16"/>
      <c r="AO1380" s="16"/>
      <c r="AP1380" s="16"/>
    </row>
    <row r="1381" spans="1:42" s="17" customFormat="1" ht="12.75" hidden="1" customHeight="1">
      <c r="A1381" s="63">
        <v>112406000</v>
      </c>
      <c r="B1381" s="72"/>
      <c r="C1381" s="144" t="s">
        <v>309</v>
      </c>
      <c r="D1381" s="46"/>
      <c r="E1381" s="264"/>
      <c r="F1381" s="265"/>
      <c r="G1381" s="266"/>
      <c r="H1381" s="267"/>
      <c r="I1381" s="268"/>
      <c r="J1381" s="265"/>
      <c r="K1381" s="265"/>
      <c r="L1381" s="269"/>
      <c r="M1381" s="268"/>
      <c r="N1381" s="269"/>
      <c r="O1381" s="36"/>
      <c r="P1381" s="51" t="s">
        <v>1474</v>
      </c>
      <c r="Q1381" s="36"/>
      <c r="R1381" s="36" t="str">
        <f t="shared" si="138"/>
        <v/>
      </c>
      <c r="S1381" s="15"/>
      <c r="T1381" s="15"/>
      <c r="U1381" s="473"/>
      <c r="V1381" s="473"/>
      <c r="W1381" s="15"/>
      <c r="X1381" s="15"/>
      <c r="Y1381" s="15"/>
      <c r="Z1381" s="15"/>
      <c r="AA1381" s="16"/>
      <c r="AB1381" s="16"/>
      <c r="AC1381" s="16"/>
      <c r="AD1381" s="16"/>
      <c r="AE1381" s="16"/>
      <c r="AF1381" s="16"/>
      <c r="AG1381" s="16"/>
      <c r="AH1381" s="16"/>
      <c r="AI1381" s="16"/>
      <c r="AJ1381" s="16"/>
      <c r="AK1381" s="16"/>
      <c r="AL1381" s="16"/>
      <c r="AM1381" s="16"/>
      <c r="AN1381" s="16"/>
      <c r="AO1381" s="16"/>
      <c r="AP1381" s="16"/>
    </row>
    <row r="1382" spans="1:42" s="17" customFormat="1" ht="12.75" hidden="1" customHeight="1">
      <c r="A1382" s="63">
        <v>112407000</v>
      </c>
      <c r="B1382" s="72"/>
      <c r="C1382" s="144" t="s">
        <v>2461</v>
      </c>
      <c r="D1382" s="46"/>
      <c r="E1382" s="264"/>
      <c r="F1382" s="265"/>
      <c r="G1382" s="266"/>
      <c r="H1382" s="267"/>
      <c r="I1382" s="268"/>
      <c r="J1382" s="265"/>
      <c r="K1382" s="265"/>
      <c r="L1382" s="269"/>
      <c r="M1382" s="268"/>
      <c r="N1382" s="269"/>
      <c r="O1382" s="36"/>
      <c r="P1382" s="51" t="s">
        <v>1474</v>
      </c>
      <c r="Q1382" s="36"/>
      <c r="R1382" s="36" t="str">
        <f t="shared" si="138"/>
        <v/>
      </c>
      <c r="S1382" s="15"/>
      <c r="T1382" s="15"/>
      <c r="U1382" s="473"/>
      <c r="V1382" s="473"/>
      <c r="W1382" s="15"/>
      <c r="X1382" s="15"/>
      <c r="Y1382" s="15"/>
      <c r="Z1382" s="15"/>
      <c r="AA1382" s="16"/>
      <c r="AB1382" s="16"/>
      <c r="AC1382" s="16"/>
      <c r="AD1382" s="16"/>
      <c r="AE1382" s="16"/>
      <c r="AF1382" s="16"/>
      <c r="AG1382" s="16"/>
      <c r="AH1382" s="16"/>
      <c r="AI1382" s="16"/>
      <c r="AJ1382" s="16"/>
      <c r="AK1382" s="16"/>
      <c r="AL1382" s="16"/>
      <c r="AM1382" s="16"/>
      <c r="AN1382" s="16"/>
      <c r="AO1382" s="16"/>
      <c r="AP1382" s="16"/>
    </row>
    <row r="1383" spans="1:42" s="17" customFormat="1" ht="12.75" hidden="1" customHeight="1">
      <c r="A1383" s="63">
        <v>112408000</v>
      </c>
      <c r="B1383" s="72"/>
      <c r="C1383" s="144" t="s">
        <v>310</v>
      </c>
      <c r="D1383" s="46"/>
      <c r="E1383" s="264"/>
      <c r="F1383" s="265"/>
      <c r="G1383" s="266"/>
      <c r="H1383" s="267"/>
      <c r="I1383" s="268"/>
      <c r="J1383" s="265"/>
      <c r="K1383" s="265"/>
      <c r="L1383" s="269"/>
      <c r="M1383" s="268"/>
      <c r="N1383" s="269"/>
      <c r="O1383" s="36"/>
      <c r="P1383" s="51" t="s">
        <v>1474</v>
      </c>
      <c r="Q1383" s="36"/>
      <c r="R1383" s="36" t="str">
        <f t="shared" si="138"/>
        <v/>
      </c>
      <c r="S1383" s="15"/>
      <c r="T1383" s="15"/>
      <c r="U1383" s="473"/>
      <c r="V1383" s="473"/>
      <c r="W1383" s="15"/>
      <c r="X1383" s="15"/>
      <c r="Y1383" s="15"/>
      <c r="Z1383" s="15"/>
      <c r="AA1383" s="16"/>
      <c r="AB1383" s="16"/>
      <c r="AC1383" s="16"/>
      <c r="AD1383" s="16"/>
      <c r="AE1383" s="16"/>
      <c r="AF1383" s="16"/>
      <c r="AG1383" s="16"/>
      <c r="AH1383" s="16"/>
      <c r="AI1383" s="16"/>
      <c r="AJ1383" s="16"/>
      <c r="AK1383" s="16"/>
      <c r="AL1383" s="16"/>
      <c r="AM1383" s="16"/>
      <c r="AN1383" s="16"/>
      <c r="AO1383" s="16"/>
      <c r="AP1383" s="16"/>
    </row>
    <row r="1384" spans="1:42" s="17" customFormat="1" ht="12.75" hidden="1" customHeight="1">
      <c r="A1384" s="63">
        <v>112409000</v>
      </c>
      <c r="B1384" s="72"/>
      <c r="C1384" s="144" t="s">
        <v>311</v>
      </c>
      <c r="D1384" s="46"/>
      <c r="E1384" s="264"/>
      <c r="F1384" s="265"/>
      <c r="G1384" s="266"/>
      <c r="H1384" s="267"/>
      <c r="I1384" s="268"/>
      <c r="J1384" s="265"/>
      <c r="K1384" s="265"/>
      <c r="L1384" s="269"/>
      <c r="M1384" s="268"/>
      <c r="N1384" s="269"/>
      <c r="O1384" s="36"/>
      <c r="P1384" s="51" t="s">
        <v>1474</v>
      </c>
      <c r="Q1384" s="36"/>
      <c r="R1384" s="36" t="str">
        <f t="shared" si="138"/>
        <v/>
      </c>
      <c r="S1384" s="15"/>
      <c r="T1384" s="15"/>
      <c r="U1384" s="473"/>
      <c r="V1384" s="473"/>
      <c r="W1384" s="15"/>
      <c r="X1384" s="15"/>
      <c r="Y1384" s="15"/>
      <c r="Z1384" s="15"/>
      <c r="AA1384" s="16"/>
      <c r="AB1384" s="16"/>
      <c r="AC1384" s="16"/>
      <c r="AD1384" s="16"/>
      <c r="AE1384" s="16"/>
      <c r="AF1384" s="16"/>
      <c r="AG1384" s="16"/>
      <c r="AH1384" s="16"/>
      <c r="AI1384" s="16"/>
      <c r="AJ1384" s="16"/>
      <c r="AK1384" s="16"/>
      <c r="AL1384" s="16"/>
      <c r="AM1384" s="16"/>
      <c r="AN1384" s="16"/>
      <c r="AO1384" s="16"/>
      <c r="AP1384" s="16"/>
    </row>
    <row r="1385" spans="1:42" s="17" customFormat="1" ht="12.75" hidden="1" customHeight="1">
      <c r="A1385" s="63">
        <v>112410000</v>
      </c>
      <c r="B1385" s="72"/>
      <c r="C1385" s="144" t="s">
        <v>312</v>
      </c>
      <c r="D1385" s="46"/>
      <c r="E1385" s="264"/>
      <c r="F1385" s="265"/>
      <c r="G1385" s="266"/>
      <c r="H1385" s="267"/>
      <c r="I1385" s="268"/>
      <c r="J1385" s="265"/>
      <c r="K1385" s="265"/>
      <c r="L1385" s="269"/>
      <c r="M1385" s="268"/>
      <c r="N1385" s="269"/>
      <c r="O1385" s="36"/>
      <c r="P1385" s="51" t="s">
        <v>1474</v>
      </c>
      <c r="Q1385" s="36"/>
      <c r="R1385" s="36" t="str">
        <f t="shared" si="138"/>
        <v/>
      </c>
      <c r="S1385" s="15"/>
      <c r="T1385" s="15"/>
      <c r="U1385" s="473"/>
      <c r="V1385" s="473"/>
      <c r="W1385" s="15"/>
      <c r="X1385" s="15"/>
      <c r="Y1385" s="15"/>
      <c r="Z1385" s="15"/>
      <c r="AA1385" s="16"/>
      <c r="AB1385" s="16"/>
      <c r="AC1385" s="16"/>
      <c r="AD1385" s="16"/>
      <c r="AE1385" s="16"/>
      <c r="AF1385" s="16"/>
      <c r="AG1385" s="16"/>
      <c r="AH1385" s="16"/>
      <c r="AI1385" s="16"/>
      <c r="AJ1385" s="16"/>
      <c r="AK1385" s="16"/>
      <c r="AL1385" s="16"/>
      <c r="AM1385" s="16"/>
      <c r="AN1385" s="16"/>
      <c r="AO1385" s="16"/>
      <c r="AP1385" s="16"/>
    </row>
    <row r="1386" spans="1:42" s="17" customFormat="1" ht="12.75" hidden="1" customHeight="1">
      <c r="A1386" s="63">
        <v>112411000</v>
      </c>
      <c r="B1386" s="72"/>
      <c r="C1386" s="144" t="s">
        <v>313</v>
      </c>
      <c r="D1386" s="46"/>
      <c r="E1386" s="264"/>
      <c r="F1386" s="265"/>
      <c r="G1386" s="266"/>
      <c r="H1386" s="267"/>
      <c r="I1386" s="268"/>
      <c r="J1386" s="265"/>
      <c r="K1386" s="265"/>
      <c r="L1386" s="269"/>
      <c r="M1386" s="268"/>
      <c r="N1386" s="269"/>
      <c r="O1386" s="36"/>
      <c r="P1386" s="51" t="s">
        <v>1474</v>
      </c>
      <c r="Q1386" s="36"/>
      <c r="R1386" s="36" t="str">
        <f t="shared" si="138"/>
        <v/>
      </c>
      <c r="S1386" s="15"/>
      <c r="T1386" s="15"/>
      <c r="U1386" s="473"/>
      <c r="V1386" s="473"/>
      <c r="W1386" s="15"/>
      <c r="X1386" s="15"/>
      <c r="Y1386" s="15"/>
      <c r="Z1386" s="15"/>
      <c r="AA1386" s="16"/>
      <c r="AB1386" s="16"/>
      <c r="AC1386" s="16"/>
      <c r="AD1386" s="16"/>
      <c r="AE1386" s="16"/>
      <c r="AF1386" s="16"/>
      <c r="AG1386" s="16"/>
      <c r="AH1386" s="16"/>
      <c r="AI1386" s="16"/>
      <c r="AJ1386" s="16"/>
      <c r="AK1386" s="16"/>
      <c r="AL1386" s="16"/>
      <c r="AM1386" s="16"/>
      <c r="AN1386" s="16"/>
      <c r="AO1386" s="16"/>
      <c r="AP1386" s="16"/>
    </row>
    <row r="1387" spans="1:42" s="17" customFormat="1" ht="12.75" hidden="1" customHeight="1">
      <c r="A1387" s="63">
        <v>112412000</v>
      </c>
      <c r="B1387" s="72"/>
      <c r="C1387" s="144" t="s">
        <v>1535</v>
      </c>
      <c r="D1387" s="46"/>
      <c r="E1387" s="264"/>
      <c r="F1387" s="265"/>
      <c r="G1387" s="266"/>
      <c r="H1387" s="267"/>
      <c r="I1387" s="268"/>
      <c r="J1387" s="265"/>
      <c r="K1387" s="265"/>
      <c r="L1387" s="269"/>
      <c r="M1387" s="268"/>
      <c r="N1387" s="269"/>
      <c r="O1387" s="36"/>
      <c r="P1387" s="51" t="s">
        <v>1474</v>
      </c>
      <c r="Q1387" s="36"/>
      <c r="R1387" s="36" t="str">
        <f t="shared" si="138"/>
        <v/>
      </c>
      <c r="S1387" s="15"/>
      <c r="T1387" s="15"/>
      <c r="U1387" s="473"/>
      <c r="V1387" s="473"/>
      <c r="W1387" s="15"/>
      <c r="X1387" s="15"/>
      <c r="Y1387" s="15"/>
      <c r="Z1387" s="15"/>
      <c r="AA1387" s="16"/>
      <c r="AB1387" s="16"/>
      <c r="AC1387" s="16"/>
      <c r="AD1387" s="16"/>
      <c r="AE1387" s="16"/>
      <c r="AF1387" s="16"/>
      <c r="AG1387" s="16"/>
      <c r="AH1387" s="16"/>
      <c r="AI1387" s="16"/>
      <c r="AJ1387" s="16"/>
      <c r="AK1387" s="16"/>
      <c r="AL1387" s="16"/>
      <c r="AM1387" s="16"/>
      <c r="AN1387" s="16"/>
      <c r="AO1387" s="16"/>
      <c r="AP1387" s="16"/>
    </row>
    <row r="1388" spans="1:42" s="17" customFormat="1" ht="12.75" hidden="1" customHeight="1">
      <c r="A1388" s="63">
        <v>112413000</v>
      </c>
      <c r="B1388" s="72"/>
      <c r="C1388" s="144" t="s">
        <v>1537</v>
      </c>
      <c r="D1388" s="46"/>
      <c r="E1388" s="264"/>
      <c r="F1388" s="265"/>
      <c r="G1388" s="266"/>
      <c r="H1388" s="267"/>
      <c r="I1388" s="268"/>
      <c r="J1388" s="265"/>
      <c r="K1388" s="265"/>
      <c r="L1388" s="269"/>
      <c r="M1388" s="268"/>
      <c r="N1388" s="269"/>
      <c r="O1388" s="36"/>
      <c r="P1388" s="51" t="s">
        <v>1474</v>
      </c>
      <c r="Q1388" s="36"/>
      <c r="R1388" s="36" t="str">
        <f t="shared" si="138"/>
        <v/>
      </c>
      <c r="S1388" s="15"/>
      <c r="T1388" s="15"/>
      <c r="U1388" s="473"/>
      <c r="V1388" s="473"/>
      <c r="W1388" s="15"/>
      <c r="X1388" s="15"/>
      <c r="Y1388" s="15"/>
      <c r="Z1388" s="15"/>
      <c r="AA1388" s="16"/>
      <c r="AB1388" s="16"/>
      <c r="AC1388" s="16"/>
      <c r="AD1388" s="16"/>
      <c r="AE1388" s="16"/>
      <c r="AF1388" s="16"/>
      <c r="AG1388" s="16"/>
      <c r="AH1388" s="16"/>
      <c r="AI1388" s="16"/>
      <c r="AJ1388" s="16"/>
      <c r="AK1388" s="16"/>
      <c r="AL1388" s="16"/>
      <c r="AM1388" s="16"/>
      <c r="AN1388" s="16"/>
      <c r="AO1388" s="16"/>
      <c r="AP1388" s="16"/>
    </row>
    <row r="1389" spans="1:42" s="17" customFormat="1" ht="12.75" hidden="1" customHeight="1">
      <c r="A1389" s="63">
        <v>112415000</v>
      </c>
      <c r="B1389" s="72"/>
      <c r="C1389" s="144" t="s">
        <v>315</v>
      </c>
      <c r="D1389" s="46"/>
      <c r="E1389" s="264"/>
      <c r="F1389" s="265"/>
      <c r="G1389" s="266"/>
      <c r="H1389" s="267"/>
      <c r="I1389" s="268"/>
      <c r="J1389" s="265"/>
      <c r="K1389" s="265"/>
      <c r="L1389" s="269"/>
      <c r="M1389" s="268"/>
      <c r="N1389" s="269"/>
      <c r="O1389" s="36"/>
      <c r="P1389" s="51" t="s">
        <v>1474</v>
      </c>
      <c r="Q1389" s="36"/>
      <c r="R1389" s="36" t="str">
        <f t="shared" si="138"/>
        <v/>
      </c>
      <c r="S1389" s="15"/>
      <c r="T1389" s="15"/>
      <c r="U1389" s="473"/>
      <c r="V1389" s="473"/>
      <c r="W1389" s="15"/>
      <c r="X1389" s="15"/>
      <c r="Y1389" s="15"/>
      <c r="Z1389" s="15"/>
      <c r="AA1389" s="16"/>
      <c r="AB1389" s="16"/>
      <c r="AC1389" s="16"/>
      <c r="AD1389" s="16"/>
      <c r="AE1389" s="16"/>
      <c r="AF1389" s="16"/>
      <c r="AG1389" s="16"/>
      <c r="AH1389" s="16"/>
      <c r="AI1389" s="16"/>
      <c r="AJ1389" s="16"/>
      <c r="AK1389" s="16"/>
      <c r="AL1389" s="16"/>
      <c r="AM1389" s="16"/>
      <c r="AN1389" s="16"/>
      <c r="AO1389" s="16"/>
      <c r="AP1389" s="16"/>
    </row>
    <row r="1390" spans="1:42" s="17" customFormat="1" ht="12.75" hidden="1" customHeight="1" thickBot="1">
      <c r="A1390" s="63">
        <v>112414000</v>
      </c>
      <c r="B1390" s="74"/>
      <c r="C1390" s="167" t="s">
        <v>314</v>
      </c>
      <c r="D1390" s="46"/>
      <c r="E1390" s="264"/>
      <c r="F1390" s="265"/>
      <c r="G1390" s="266"/>
      <c r="H1390" s="267"/>
      <c r="I1390" s="268"/>
      <c r="J1390" s="265"/>
      <c r="K1390" s="265"/>
      <c r="L1390" s="269"/>
      <c r="M1390" s="268"/>
      <c r="N1390" s="269"/>
      <c r="O1390" s="36"/>
      <c r="P1390" s="51" t="s">
        <v>1474</v>
      </c>
      <c r="Q1390" s="36"/>
      <c r="R1390" s="36" t="str">
        <f t="shared" si="138"/>
        <v/>
      </c>
      <c r="S1390" s="15"/>
      <c r="T1390" s="15"/>
      <c r="U1390" s="473"/>
      <c r="V1390" s="473"/>
      <c r="W1390" s="15"/>
      <c r="X1390" s="15"/>
      <c r="Y1390" s="15"/>
      <c r="Z1390" s="15"/>
      <c r="AA1390" s="16"/>
      <c r="AB1390" s="16"/>
      <c r="AC1390" s="16"/>
      <c r="AD1390" s="16"/>
      <c r="AE1390" s="16"/>
      <c r="AF1390" s="16"/>
      <c r="AG1390" s="16"/>
      <c r="AH1390" s="16"/>
      <c r="AI1390" s="16"/>
      <c r="AJ1390" s="16"/>
      <c r="AK1390" s="16"/>
      <c r="AL1390" s="16"/>
      <c r="AM1390" s="16"/>
      <c r="AN1390" s="16"/>
      <c r="AO1390" s="16"/>
      <c r="AP1390" s="16"/>
    </row>
    <row r="1391" spans="1:42" s="18" customFormat="1" ht="15.75" customHeight="1">
      <c r="A1391" s="63">
        <v>112501000</v>
      </c>
      <c r="B1391" s="436" t="s">
        <v>317</v>
      </c>
      <c r="C1391" s="437"/>
      <c r="D1391" s="25"/>
      <c r="E1391" s="525">
        <f t="shared" ref="E1391:N1391" si="141">SUM(E1392:E1402)</f>
        <v>10</v>
      </c>
      <c r="F1391" s="526">
        <f t="shared" si="141"/>
        <v>556</v>
      </c>
      <c r="G1391" s="527">
        <f t="shared" si="141"/>
        <v>2780</v>
      </c>
      <c r="H1391" s="334">
        <f t="shared" si="141"/>
        <v>0</v>
      </c>
      <c r="I1391" s="364">
        <f t="shared" si="141"/>
        <v>0</v>
      </c>
      <c r="J1391" s="332">
        <f t="shared" si="141"/>
        <v>0</v>
      </c>
      <c r="K1391" s="332">
        <f t="shared" si="141"/>
        <v>8</v>
      </c>
      <c r="L1391" s="335">
        <f t="shared" si="141"/>
        <v>40</v>
      </c>
      <c r="M1391" s="364">
        <f t="shared" si="141"/>
        <v>8</v>
      </c>
      <c r="N1391" s="335">
        <f t="shared" si="141"/>
        <v>40</v>
      </c>
      <c r="O1391" s="36"/>
      <c r="P1391" s="51" t="s">
        <v>1500</v>
      </c>
      <c r="Q1391" s="36"/>
      <c r="R1391" s="36" t="str">
        <f t="shared" si="138"/>
        <v>P</v>
      </c>
      <c r="S1391" s="15"/>
      <c r="T1391" s="15"/>
      <c r="U1391" s="473"/>
      <c r="V1391" s="473"/>
      <c r="W1391" s="15"/>
      <c r="X1391" s="15"/>
      <c r="Y1391" s="15"/>
      <c r="Z1391" s="15"/>
      <c r="AA1391" s="15"/>
      <c r="AB1391" s="15"/>
      <c r="AC1391" s="15"/>
      <c r="AD1391" s="15"/>
      <c r="AE1391" s="15"/>
      <c r="AF1391" s="15"/>
      <c r="AG1391" s="15"/>
      <c r="AH1391" s="15"/>
      <c r="AI1391" s="15"/>
      <c r="AJ1391" s="15"/>
      <c r="AK1391" s="15"/>
      <c r="AL1391" s="15"/>
      <c r="AM1391" s="15"/>
      <c r="AN1391" s="15"/>
      <c r="AO1391" s="15"/>
      <c r="AP1391" s="15"/>
    </row>
    <row r="1392" spans="1:42" s="17" customFormat="1" ht="12.75" hidden="1" customHeight="1">
      <c r="A1392" s="63">
        <v>112501000</v>
      </c>
      <c r="B1392" s="72"/>
      <c r="C1392" s="144" t="s">
        <v>318</v>
      </c>
      <c r="D1392" s="46"/>
      <c r="E1392" s="264"/>
      <c r="F1392" s="265"/>
      <c r="G1392" s="266"/>
      <c r="H1392" s="267"/>
      <c r="I1392" s="268"/>
      <c r="J1392" s="265"/>
      <c r="K1392" s="265"/>
      <c r="L1392" s="269"/>
      <c r="M1392" s="268"/>
      <c r="N1392" s="269"/>
      <c r="O1392" s="36"/>
      <c r="P1392" s="51" t="s">
        <v>1474</v>
      </c>
      <c r="Q1392" s="36"/>
      <c r="R1392" s="36" t="str">
        <f t="shared" si="138"/>
        <v/>
      </c>
      <c r="S1392" s="15"/>
      <c r="T1392" s="15"/>
      <c r="U1392" s="473"/>
      <c r="V1392" s="473"/>
      <c r="W1392" s="15"/>
      <c r="X1392" s="15"/>
      <c r="Y1392" s="15"/>
      <c r="Z1392" s="15"/>
      <c r="AA1392" s="16"/>
      <c r="AB1392" s="16"/>
      <c r="AC1392" s="16"/>
      <c r="AD1392" s="16"/>
      <c r="AE1392" s="16"/>
      <c r="AF1392" s="16"/>
      <c r="AG1392" s="16"/>
      <c r="AH1392" s="16"/>
      <c r="AI1392" s="16"/>
      <c r="AJ1392" s="16"/>
      <c r="AK1392" s="16"/>
      <c r="AL1392" s="16"/>
      <c r="AM1392" s="16"/>
      <c r="AN1392" s="16"/>
      <c r="AO1392" s="16"/>
      <c r="AP1392" s="16"/>
    </row>
    <row r="1393" spans="1:42" s="17" customFormat="1" ht="12.75" hidden="1" customHeight="1">
      <c r="A1393" s="63">
        <v>112502000</v>
      </c>
      <c r="B1393" s="72"/>
      <c r="C1393" s="144" t="s">
        <v>319</v>
      </c>
      <c r="D1393" s="46"/>
      <c r="E1393" s="264"/>
      <c r="F1393" s="265"/>
      <c r="G1393" s="266"/>
      <c r="H1393" s="267"/>
      <c r="I1393" s="268"/>
      <c r="J1393" s="265"/>
      <c r="K1393" s="265"/>
      <c r="L1393" s="269"/>
      <c r="M1393" s="268"/>
      <c r="N1393" s="269"/>
      <c r="O1393" s="36"/>
      <c r="P1393" s="51" t="s">
        <v>1474</v>
      </c>
      <c r="Q1393" s="36"/>
      <c r="R1393" s="36" t="str">
        <f t="shared" si="138"/>
        <v/>
      </c>
      <c r="S1393" s="15"/>
      <c r="T1393" s="15"/>
      <c r="U1393" s="473"/>
      <c r="V1393" s="473"/>
      <c r="W1393" s="15"/>
      <c r="X1393" s="15"/>
      <c r="Y1393" s="15"/>
      <c r="Z1393" s="15"/>
      <c r="AA1393" s="16"/>
      <c r="AB1393" s="16"/>
      <c r="AC1393" s="16"/>
      <c r="AD1393" s="16"/>
      <c r="AE1393" s="16"/>
      <c r="AF1393" s="16"/>
      <c r="AG1393" s="16"/>
      <c r="AH1393" s="16"/>
      <c r="AI1393" s="16"/>
      <c r="AJ1393" s="16"/>
      <c r="AK1393" s="16"/>
      <c r="AL1393" s="16"/>
      <c r="AM1393" s="16"/>
      <c r="AN1393" s="16"/>
      <c r="AO1393" s="16"/>
      <c r="AP1393" s="16"/>
    </row>
    <row r="1394" spans="1:42" s="17" customFormat="1" ht="12.75" customHeight="1">
      <c r="A1394" s="63">
        <v>112503000</v>
      </c>
      <c r="B1394" s="72"/>
      <c r="C1394" s="144" t="s">
        <v>320</v>
      </c>
      <c r="D1394" s="46"/>
      <c r="E1394" s="463">
        <v>3</v>
      </c>
      <c r="F1394" s="464">
        <v>103</v>
      </c>
      <c r="G1394" s="465">
        <v>515</v>
      </c>
      <c r="H1394" s="267"/>
      <c r="I1394" s="268"/>
      <c r="J1394" s="265"/>
      <c r="K1394" s="265"/>
      <c r="L1394" s="269"/>
      <c r="M1394" s="264">
        <f t="shared" ref="M1394:N1402" si="142">I1394+K1394</f>
        <v>0</v>
      </c>
      <c r="N1394" s="269">
        <f t="shared" si="142"/>
        <v>0</v>
      </c>
      <c r="O1394" s="36"/>
      <c r="P1394" s="51" t="s">
        <v>1474</v>
      </c>
      <c r="Q1394" s="36"/>
      <c r="R1394" s="36" t="str">
        <f t="shared" si="138"/>
        <v>M</v>
      </c>
      <c r="S1394" s="15"/>
      <c r="T1394" s="15"/>
      <c r="U1394" s="473"/>
      <c r="V1394" s="473"/>
      <c r="W1394" s="15"/>
      <c r="X1394" s="15"/>
      <c r="Y1394" s="15"/>
      <c r="Z1394" s="15"/>
      <c r="AA1394" s="16"/>
      <c r="AB1394" s="16"/>
      <c r="AC1394" s="16"/>
      <c r="AD1394" s="16"/>
      <c r="AE1394" s="16"/>
      <c r="AF1394" s="16"/>
      <c r="AG1394" s="16"/>
      <c r="AH1394" s="16"/>
      <c r="AI1394" s="16"/>
      <c r="AJ1394" s="16"/>
      <c r="AK1394" s="16"/>
      <c r="AL1394" s="16"/>
      <c r="AM1394" s="16"/>
      <c r="AN1394" s="16"/>
      <c r="AO1394" s="16"/>
      <c r="AP1394" s="16"/>
    </row>
    <row r="1395" spans="1:42" s="17" customFormat="1" ht="12.75" customHeight="1">
      <c r="A1395" s="63">
        <v>112504000</v>
      </c>
      <c r="B1395" s="72"/>
      <c r="C1395" s="144" t="s">
        <v>321</v>
      </c>
      <c r="D1395" s="46"/>
      <c r="E1395" s="264">
        <v>2</v>
      </c>
      <c r="F1395" s="265">
        <v>193</v>
      </c>
      <c r="G1395" s="266">
        <v>965</v>
      </c>
      <c r="H1395" s="267"/>
      <c r="I1395" s="268"/>
      <c r="J1395" s="265"/>
      <c r="K1395" s="265"/>
      <c r="L1395" s="269"/>
      <c r="M1395" s="264">
        <f t="shared" si="142"/>
        <v>0</v>
      </c>
      <c r="N1395" s="269">
        <f t="shared" si="142"/>
        <v>0</v>
      </c>
      <c r="O1395" s="36"/>
      <c r="P1395" s="51" t="s">
        <v>1474</v>
      </c>
      <c r="Q1395" s="36"/>
      <c r="R1395" s="36" t="str">
        <f t="shared" si="138"/>
        <v>M</v>
      </c>
      <c r="S1395" s="15"/>
      <c r="T1395" s="15"/>
      <c r="U1395" s="473"/>
      <c r="V1395" s="473"/>
      <c r="W1395" s="15"/>
      <c r="X1395" s="15"/>
      <c r="Y1395" s="15"/>
      <c r="Z1395" s="15"/>
      <c r="AA1395" s="16"/>
      <c r="AB1395" s="16"/>
      <c r="AC1395" s="16"/>
      <c r="AD1395" s="16"/>
      <c r="AE1395" s="16"/>
      <c r="AF1395" s="16"/>
      <c r="AG1395" s="16"/>
      <c r="AH1395" s="16"/>
      <c r="AI1395" s="16"/>
      <c r="AJ1395" s="16"/>
      <c r="AK1395" s="16"/>
      <c r="AL1395" s="16"/>
      <c r="AM1395" s="16"/>
      <c r="AN1395" s="16"/>
      <c r="AO1395" s="16"/>
      <c r="AP1395" s="16"/>
    </row>
    <row r="1396" spans="1:42" s="17" customFormat="1" ht="12.75" customHeight="1">
      <c r="A1396" s="63">
        <v>112505000</v>
      </c>
      <c r="B1396" s="72"/>
      <c r="C1396" s="144" t="s">
        <v>322</v>
      </c>
      <c r="D1396" s="46"/>
      <c r="E1396" s="264">
        <v>1</v>
      </c>
      <c r="F1396" s="265">
        <v>32</v>
      </c>
      <c r="G1396" s="266">
        <v>160</v>
      </c>
      <c r="H1396" s="267"/>
      <c r="I1396" s="268"/>
      <c r="J1396" s="265"/>
      <c r="K1396" s="265">
        <v>8</v>
      </c>
      <c r="L1396" s="269">
        <v>40</v>
      </c>
      <c r="M1396" s="264">
        <f t="shared" si="142"/>
        <v>8</v>
      </c>
      <c r="N1396" s="269">
        <f t="shared" si="142"/>
        <v>40</v>
      </c>
      <c r="O1396" s="36"/>
      <c r="P1396" s="51" t="s">
        <v>1474</v>
      </c>
      <c r="Q1396" s="36"/>
      <c r="R1396" s="36" t="str">
        <f t="shared" si="138"/>
        <v>M</v>
      </c>
      <c r="S1396" s="15"/>
      <c r="T1396" s="15"/>
      <c r="U1396" s="473"/>
      <c r="V1396" s="473"/>
      <c r="W1396" s="15"/>
      <c r="X1396" s="15"/>
      <c r="Y1396" s="15"/>
      <c r="Z1396" s="15"/>
      <c r="AA1396" s="16"/>
      <c r="AB1396" s="16"/>
      <c r="AC1396" s="16"/>
      <c r="AD1396" s="16"/>
      <c r="AE1396" s="16"/>
      <c r="AF1396" s="16"/>
      <c r="AG1396" s="16"/>
      <c r="AH1396" s="16"/>
      <c r="AI1396" s="16"/>
      <c r="AJ1396" s="16"/>
      <c r="AK1396" s="16"/>
      <c r="AL1396" s="16"/>
      <c r="AM1396" s="16"/>
      <c r="AN1396" s="16"/>
      <c r="AO1396" s="16"/>
      <c r="AP1396" s="16"/>
    </row>
    <row r="1397" spans="1:42" s="17" customFormat="1" ht="12.75" hidden="1" customHeight="1">
      <c r="A1397" s="63">
        <v>112506000</v>
      </c>
      <c r="B1397" s="72"/>
      <c r="C1397" s="144" t="s">
        <v>323</v>
      </c>
      <c r="D1397" s="46"/>
      <c r="E1397" s="264"/>
      <c r="F1397" s="265"/>
      <c r="G1397" s="266"/>
      <c r="H1397" s="267"/>
      <c r="I1397" s="268"/>
      <c r="J1397" s="265"/>
      <c r="K1397" s="265"/>
      <c r="L1397" s="269"/>
      <c r="M1397" s="264">
        <f t="shared" si="142"/>
        <v>0</v>
      </c>
      <c r="N1397" s="269">
        <f t="shared" si="142"/>
        <v>0</v>
      </c>
      <c r="O1397" s="36"/>
      <c r="P1397" s="51" t="s">
        <v>1474</v>
      </c>
      <c r="Q1397" s="36"/>
      <c r="R1397" s="36" t="str">
        <f t="shared" si="138"/>
        <v/>
      </c>
      <c r="S1397" s="15"/>
      <c r="T1397" s="15"/>
      <c r="U1397" s="473"/>
      <c r="V1397" s="473"/>
      <c r="W1397" s="15"/>
      <c r="X1397" s="15"/>
      <c r="Y1397" s="15"/>
      <c r="Z1397" s="15"/>
      <c r="AA1397" s="16"/>
      <c r="AB1397" s="16"/>
      <c r="AC1397" s="16"/>
      <c r="AD1397" s="16"/>
      <c r="AE1397" s="16"/>
      <c r="AF1397" s="16"/>
      <c r="AG1397" s="16"/>
      <c r="AH1397" s="16"/>
      <c r="AI1397" s="16"/>
      <c r="AJ1397" s="16"/>
      <c r="AK1397" s="16"/>
      <c r="AL1397" s="16"/>
      <c r="AM1397" s="16"/>
      <c r="AN1397" s="16"/>
      <c r="AO1397" s="16"/>
      <c r="AP1397" s="16"/>
    </row>
    <row r="1398" spans="1:42" s="17" customFormat="1" ht="12.75" customHeight="1">
      <c r="A1398" s="63">
        <v>112507000</v>
      </c>
      <c r="B1398" s="72"/>
      <c r="C1398" s="144" t="s">
        <v>586</v>
      </c>
      <c r="D1398" s="46"/>
      <c r="E1398" s="264">
        <v>1</v>
      </c>
      <c r="F1398" s="265">
        <v>8</v>
      </c>
      <c r="G1398" s="266">
        <v>40</v>
      </c>
      <c r="H1398" s="267"/>
      <c r="I1398" s="268"/>
      <c r="J1398" s="265"/>
      <c r="K1398" s="265"/>
      <c r="L1398" s="269"/>
      <c r="M1398" s="264">
        <f t="shared" si="142"/>
        <v>0</v>
      </c>
      <c r="N1398" s="269">
        <f t="shared" si="142"/>
        <v>0</v>
      </c>
      <c r="O1398" s="36"/>
      <c r="P1398" s="51" t="s">
        <v>1474</v>
      </c>
      <c r="Q1398" s="36"/>
      <c r="R1398" s="36" t="str">
        <f t="shared" si="138"/>
        <v>M</v>
      </c>
      <c r="S1398" s="15"/>
      <c r="T1398" s="15"/>
      <c r="U1398" s="473"/>
      <c r="V1398" s="473"/>
      <c r="W1398" s="15"/>
      <c r="X1398" s="15"/>
      <c r="Y1398" s="15"/>
      <c r="Z1398" s="15"/>
      <c r="AA1398" s="16"/>
      <c r="AB1398" s="16"/>
      <c r="AC1398" s="16"/>
      <c r="AD1398" s="16"/>
      <c r="AE1398" s="16"/>
      <c r="AF1398" s="16"/>
      <c r="AG1398" s="16"/>
      <c r="AH1398" s="16"/>
      <c r="AI1398" s="16"/>
      <c r="AJ1398" s="16"/>
      <c r="AK1398" s="16"/>
      <c r="AL1398" s="16"/>
      <c r="AM1398" s="16"/>
      <c r="AN1398" s="16"/>
      <c r="AO1398" s="16"/>
      <c r="AP1398" s="16"/>
    </row>
    <row r="1399" spans="1:42" s="143" customFormat="1" ht="12.75" customHeight="1">
      <c r="A1399" s="137">
        <v>112508000</v>
      </c>
      <c r="B1399" s="468"/>
      <c r="C1399" s="462" t="s">
        <v>324</v>
      </c>
      <c r="D1399" s="469"/>
      <c r="E1399" s="463">
        <v>1</v>
      </c>
      <c r="F1399" s="464">
        <v>30</v>
      </c>
      <c r="G1399" s="465">
        <v>150</v>
      </c>
      <c r="H1399" s="470"/>
      <c r="I1399" s="471"/>
      <c r="J1399" s="464"/>
      <c r="K1399" s="464"/>
      <c r="L1399" s="472"/>
      <c r="M1399" s="463">
        <f t="shared" si="142"/>
        <v>0</v>
      </c>
      <c r="N1399" s="472">
        <f t="shared" si="142"/>
        <v>0</v>
      </c>
      <c r="O1399" s="138"/>
      <c r="P1399" s="139" t="s">
        <v>1474</v>
      </c>
      <c r="Q1399" s="138"/>
      <c r="R1399" s="138" t="str">
        <f t="shared" si="138"/>
        <v>M</v>
      </c>
      <c r="S1399" s="140"/>
      <c r="T1399" s="140"/>
      <c r="U1399" s="474"/>
      <c r="V1399" s="474"/>
      <c r="W1399" s="140"/>
      <c r="X1399" s="140"/>
      <c r="Y1399" s="140"/>
      <c r="Z1399" s="140"/>
      <c r="AA1399" s="142"/>
      <c r="AB1399" s="142"/>
      <c r="AC1399" s="142"/>
      <c r="AD1399" s="142"/>
      <c r="AE1399" s="142"/>
      <c r="AF1399" s="142"/>
      <c r="AG1399" s="142"/>
      <c r="AH1399" s="142"/>
      <c r="AI1399" s="142"/>
      <c r="AJ1399" s="142"/>
      <c r="AK1399" s="142"/>
      <c r="AL1399" s="142"/>
      <c r="AM1399" s="142"/>
      <c r="AN1399" s="142"/>
      <c r="AO1399" s="142"/>
      <c r="AP1399" s="142"/>
    </row>
    <row r="1400" spans="1:42" s="143" customFormat="1" ht="12.75" customHeight="1">
      <c r="A1400" s="137">
        <v>112509000</v>
      </c>
      <c r="B1400" s="468"/>
      <c r="C1400" s="462" t="s">
        <v>605</v>
      </c>
      <c r="D1400" s="469"/>
      <c r="E1400" s="463">
        <v>1</v>
      </c>
      <c r="F1400" s="464">
        <v>7</v>
      </c>
      <c r="G1400" s="465">
        <v>35</v>
      </c>
      <c r="H1400" s="470"/>
      <c r="I1400" s="471"/>
      <c r="J1400" s="464"/>
      <c r="K1400" s="464"/>
      <c r="L1400" s="472"/>
      <c r="M1400" s="463">
        <f t="shared" si="142"/>
        <v>0</v>
      </c>
      <c r="N1400" s="472">
        <f t="shared" si="142"/>
        <v>0</v>
      </c>
      <c r="O1400" s="138"/>
      <c r="P1400" s="139" t="s">
        <v>1474</v>
      </c>
      <c r="Q1400" s="138"/>
      <c r="R1400" s="138" t="str">
        <f t="shared" si="138"/>
        <v>M</v>
      </c>
      <c r="S1400" s="140"/>
      <c r="T1400" s="140"/>
      <c r="U1400" s="474"/>
      <c r="V1400" s="474"/>
      <c r="W1400" s="140"/>
      <c r="X1400" s="140"/>
      <c r="Y1400" s="140"/>
      <c r="Z1400" s="140"/>
      <c r="AA1400" s="142"/>
      <c r="AB1400" s="142"/>
      <c r="AC1400" s="142"/>
      <c r="AD1400" s="142"/>
      <c r="AE1400" s="142"/>
      <c r="AF1400" s="142"/>
      <c r="AG1400" s="142"/>
      <c r="AH1400" s="142"/>
      <c r="AI1400" s="142"/>
      <c r="AJ1400" s="142"/>
      <c r="AK1400" s="142"/>
      <c r="AL1400" s="142"/>
      <c r="AM1400" s="142"/>
      <c r="AN1400" s="142"/>
      <c r="AO1400" s="142"/>
      <c r="AP1400" s="142"/>
    </row>
    <row r="1401" spans="1:42" s="17" customFormat="1" ht="12.75" hidden="1" customHeight="1">
      <c r="A1401" s="63">
        <v>112510000</v>
      </c>
      <c r="B1401" s="72"/>
      <c r="C1401" s="144" t="s">
        <v>1850</v>
      </c>
      <c r="D1401" s="46"/>
      <c r="E1401" s="264"/>
      <c r="F1401" s="265"/>
      <c r="G1401" s="266"/>
      <c r="H1401" s="267"/>
      <c r="I1401" s="268"/>
      <c r="J1401" s="265"/>
      <c r="K1401" s="265"/>
      <c r="L1401" s="269"/>
      <c r="M1401" s="264">
        <f t="shared" si="142"/>
        <v>0</v>
      </c>
      <c r="N1401" s="269">
        <f t="shared" si="142"/>
        <v>0</v>
      </c>
      <c r="O1401" s="36"/>
      <c r="P1401" s="51" t="s">
        <v>1474</v>
      </c>
      <c r="Q1401" s="36"/>
      <c r="R1401" s="36" t="str">
        <f t="shared" si="138"/>
        <v/>
      </c>
      <c r="S1401" s="15"/>
      <c r="T1401" s="15"/>
      <c r="U1401" s="473"/>
      <c r="V1401" s="473"/>
      <c r="W1401" s="15"/>
      <c r="X1401" s="15"/>
      <c r="Y1401" s="15"/>
      <c r="Z1401" s="15"/>
      <c r="AA1401" s="16"/>
      <c r="AB1401" s="16"/>
      <c r="AC1401" s="16"/>
      <c r="AD1401" s="16"/>
      <c r="AE1401" s="16"/>
      <c r="AF1401" s="16"/>
      <c r="AG1401" s="16"/>
      <c r="AH1401" s="16"/>
      <c r="AI1401" s="16"/>
      <c r="AJ1401" s="16"/>
      <c r="AK1401" s="16"/>
      <c r="AL1401" s="16"/>
      <c r="AM1401" s="16"/>
      <c r="AN1401" s="16"/>
      <c r="AO1401" s="16"/>
      <c r="AP1401" s="16"/>
    </row>
    <row r="1402" spans="1:42" s="17" customFormat="1" ht="12.75" customHeight="1" thickBot="1">
      <c r="A1402" s="63">
        <v>112511000</v>
      </c>
      <c r="B1402" s="74"/>
      <c r="C1402" s="167" t="s">
        <v>325</v>
      </c>
      <c r="D1402" s="46"/>
      <c r="E1402" s="270">
        <v>1</v>
      </c>
      <c r="F1402" s="271">
        <v>183</v>
      </c>
      <c r="G1402" s="272">
        <v>915</v>
      </c>
      <c r="H1402" s="273"/>
      <c r="I1402" s="274"/>
      <c r="J1402" s="271"/>
      <c r="K1402" s="271"/>
      <c r="L1402" s="275"/>
      <c r="M1402" s="264">
        <f t="shared" si="142"/>
        <v>0</v>
      </c>
      <c r="N1402" s="269">
        <f t="shared" si="142"/>
        <v>0</v>
      </c>
      <c r="O1402" s="36"/>
      <c r="P1402" s="51" t="s">
        <v>1474</v>
      </c>
      <c r="Q1402" s="36"/>
      <c r="R1402" s="36" t="str">
        <f t="shared" si="138"/>
        <v>M</v>
      </c>
      <c r="S1402" s="15"/>
      <c r="T1402" s="15"/>
      <c r="U1402" s="473"/>
      <c r="V1402" s="473"/>
      <c r="W1402" s="15"/>
      <c r="X1402" s="15"/>
      <c r="Y1402" s="15"/>
      <c r="Z1402" s="15"/>
      <c r="AA1402" s="16"/>
      <c r="AB1402" s="16"/>
      <c r="AC1402" s="16"/>
      <c r="AD1402" s="16"/>
      <c r="AE1402" s="16"/>
      <c r="AF1402" s="16"/>
      <c r="AG1402" s="16"/>
      <c r="AH1402" s="16"/>
      <c r="AI1402" s="16"/>
      <c r="AJ1402" s="16"/>
      <c r="AK1402" s="16"/>
      <c r="AL1402" s="16"/>
      <c r="AM1402" s="16"/>
      <c r="AN1402" s="16"/>
      <c r="AO1402" s="16"/>
      <c r="AP1402" s="16"/>
    </row>
    <row r="1403" spans="1:42" s="18" customFormat="1" ht="21.75" hidden="1" customHeight="1" thickBot="1">
      <c r="A1403" s="63">
        <v>120000000</v>
      </c>
      <c r="B1403" s="897" t="s">
        <v>617</v>
      </c>
      <c r="C1403" s="898"/>
      <c r="D1403" s="47"/>
      <c r="E1403" s="276">
        <f t="shared" ref="E1403:N1403" si="143">SUM(E1404,E1405,E1424,E1432,E1445)</f>
        <v>0</v>
      </c>
      <c r="F1403" s="277">
        <f t="shared" si="143"/>
        <v>0</v>
      </c>
      <c r="G1403" s="278">
        <f t="shared" si="143"/>
        <v>0</v>
      </c>
      <c r="H1403" s="279">
        <f t="shared" si="143"/>
        <v>0</v>
      </c>
      <c r="I1403" s="280">
        <f t="shared" si="143"/>
        <v>0</v>
      </c>
      <c r="J1403" s="277">
        <f t="shared" si="143"/>
        <v>0</v>
      </c>
      <c r="K1403" s="277">
        <f t="shared" si="143"/>
        <v>0</v>
      </c>
      <c r="L1403" s="281">
        <f t="shared" si="143"/>
        <v>0</v>
      </c>
      <c r="M1403" s="256">
        <f t="shared" si="143"/>
        <v>0</v>
      </c>
      <c r="N1403" s="257">
        <f t="shared" si="143"/>
        <v>0</v>
      </c>
      <c r="O1403" s="36"/>
      <c r="P1403" s="51" t="s">
        <v>1499</v>
      </c>
      <c r="Q1403" s="36"/>
      <c r="R1403" s="36" t="str">
        <f t="shared" si="138"/>
        <v/>
      </c>
      <c r="S1403" s="15"/>
      <c r="T1403" s="15"/>
      <c r="U1403" s="473"/>
      <c r="V1403" s="476"/>
      <c r="W1403" s="15"/>
      <c r="X1403" s="15"/>
      <c r="Y1403" s="15"/>
      <c r="Z1403" s="15"/>
      <c r="AA1403" s="15"/>
      <c r="AB1403" s="15"/>
      <c r="AC1403" s="15"/>
      <c r="AD1403" s="15"/>
      <c r="AE1403" s="15"/>
      <c r="AF1403" s="15"/>
      <c r="AG1403" s="15"/>
      <c r="AH1403" s="15"/>
      <c r="AI1403" s="15"/>
      <c r="AJ1403" s="15"/>
      <c r="AK1403" s="15"/>
      <c r="AL1403" s="15"/>
      <c r="AM1403" s="15"/>
      <c r="AN1403" s="15"/>
      <c r="AO1403" s="15"/>
      <c r="AP1403" s="15"/>
    </row>
    <row r="1404" spans="1:42" s="17" customFormat="1" ht="12.75" hidden="1" customHeight="1" thickBot="1">
      <c r="A1404" s="63">
        <v>129804000</v>
      </c>
      <c r="B1404" s="76"/>
      <c r="C1404" s="218" t="s">
        <v>326</v>
      </c>
      <c r="D1404" s="46"/>
      <c r="E1404" s="258"/>
      <c r="F1404" s="259"/>
      <c r="G1404" s="260"/>
      <c r="H1404" s="261"/>
      <c r="I1404" s="262"/>
      <c r="J1404" s="259"/>
      <c r="K1404" s="259"/>
      <c r="L1404" s="263"/>
      <c r="M1404" s="262"/>
      <c r="N1404" s="263"/>
      <c r="O1404" s="36"/>
      <c r="P1404" s="51" t="s">
        <v>1473</v>
      </c>
      <c r="Q1404" s="36"/>
      <c r="R1404" s="36" t="str">
        <f t="shared" si="138"/>
        <v/>
      </c>
      <c r="S1404" s="15"/>
      <c r="T1404" s="15"/>
      <c r="U1404" s="473"/>
      <c r="V1404" s="473"/>
      <c r="W1404" s="15"/>
      <c r="X1404" s="15"/>
      <c r="Y1404" s="15"/>
      <c r="Z1404" s="15"/>
      <c r="AA1404" s="16"/>
      <c r="AB1404" s="16"/>
      <c r="AC1404" s="16"/>
      <c r="AD1404" s="16"/>
      <c r="AE1404" s="16"/>
      <c r="AF1404" s="16"/>
      <c r="AG1404" s="16"/>
      <c r="AH1404" s="16"/>
      <c r="AI1404" s="16"/>
      <c r="AJ1404" s="16"/>
      <c r="AK1404" s="16"/>
      <c r="AL1404" s="16"/>
      <c r="AM1404" s="16"/>
      <c r="AN1404" s="16"/>
      <c r="AO1404" s="16"/>
      <c r="AP1404" s="16"/>
    </row>
    <row r="1405" spans="1:42" s="18" customFormat="1" ht="15.75" hidden="1" customHeight="1">
      <c r="A1405" s="63">
        <v>124700000</v>
      </c>
      <c r="B1405" s="436" t="s">
        <v>327</v>
      </c>
      <c r="C1405" s="437"/>
      <c r="D1405" s="25"/>
      <c r="E1405" s="331">
        <f t="shared" ref="E1405:N1405" si="144">SUM(E1406:E1423)</f>
        <v>0</v>
      </c>
      <c r="F1405" s="332">
        <f t="shared" si="144"/>
        <v>0</v>
      </c>
      <c r="G1405" s="333">
        <f t="shared" si="144"/>
        <v>0</v>
      </c>
      <c r="H1405" s="334">
        <f t="shared" si="144"/>
        <v>0</v>
      </c>
      <c r="I1405" s="364">
        <f t="shared" si="144"/>
        <v>0</v>
      </c>
      <c r="J1405" s="332">
        <f t="shared" si="144"/>
        <v>0</v>
      </c>
      <c r="K1405" s="332">
        <f t="shared" si="144"/>
        <v>0</v>
      </c>
      <c r="L1405" s="335">
        <f t="shared" si="144"/>
        <v>0</v>
      </c>
      <c r="M1405" s="364">
        <f t="shared" si="144"/>
        <v>0</v>
      </c>
      <c r="N1405" s="335">
        <f t="shared" si="144"/>
        <v>0</v>
      </c>
      <c r="O1405" s="36"/>
      <c r="P1405" s="51" t="s">
        <v>1500</v>
      </c>
      <c r="Q1405" s="36"/>
      <c r="R1405" s="36" t="str">
        <f t="shared" si="138"/>
        <v/>
      </c>
      <c r="S1405" s="15"/>
      <c r="T1405" s="15"/>
      <c r="U1405" s="473"/>
      <c r="V1405" s="473"/>
      <c r="W1405" s="15"/>
      <c r="X1405" s="15"/>
      <c r="Y1405" s="15"/>
      <c r="Z1405" s="15"/>
      <c r="AA1405" s="15"/>
      <c r="AB1405" s="15"/>
      <c r="AC1405" s="15"/>
      <c r="AD1405" s="15"/>
      <c r="AE1405" s="15"/>
      <c r="AF1405" s="15"/>
      <c r="AG1405" s="15"/>
      <c r="AH1405" s="15"/>
      <c r="AI1405" s="15"/>
      <c r="AJ1405" s="15"/>
      <c r="AK1405" s="15"/>
      <c r="AL1405" s="15"/>
      <c r="AM1405" s="15"/>
      <c r="AN1405" s="15"/>
      <c r="AO1405" s="15"/>
      <c r="AP1405" s="15"/>
    </row>
    <row r="1406" spans="1:42" s="17" customFormat="1" ht="12.75" hidden="1" customHeight="1">
      <c r="A1406" s="63" t="s">
        <v>606</v>
      </c>
      <c r="B1406" s="72"/>
      <c r="C1406" s="144" t="s">
        <v>328</v>
      </c>
      <c r="D1406" s="46"/>
      <c r="E1406" s="264"/>
      <c r="F1406" s="265"/>
      <c r="G1406" s="266"/>
      <c r="H1406" s="267"/>
      <c r="I1406" s="268"/>
      <c r="J1406" s="265"/>
      <c r="K1406" s="265"/>
      <c r="L1406" s="269"/>
      <c r="M1406" s="268"/>
      <c r="N1406" s="269"/>
      <c r="O1406" s="36"/>
      <c r="P1406" s="51" t="s">
        <v>1474</v>
      </c>
      <c r="Q1406" s="36"/>
      <c r="R1406" s="36" t="str">
        <f t="shared" si="138"/>
        <v/>
      </c>
      <c r="S1406" s="15"/>
      <c r="T1406" s="15"/>
      <c r="U1406" s="473"/>
      <c r="V1406" s="473"/>
      <c r="W1406" s="15"/>
      <c r="X1406" s="15"/>
      <c r="Y1406" s="15"/>
      <c r="Z1406" s="15"/>
      <c r="AA1406" s="16"/>
      <c r="AB1406" s="16"/>
      <c r="AC1406" s="16"/>
      <c r="AD1406" s="16"/>
      <c r="AE1406" s="16"/>
      <c r="AF1406" s="16"/>
      <c r="AG1406" s="16"/>
      <c r="AH1406" s="16"/>
      <c r="AI1406" s="16"/>
      <c r="AJ1406" s="16"/>
      <c r="AK1406" s="16"/>
      <c r="AL1406" s="16"/>
      <c r="AM1406" s="16"/>
      <c r="AN1406" s="16"/>
      <c r="AO1406" s="16"/>
      <c r="AP1406" s="16"/>
    </row>
    <row r="1407" spans="1:42" s="17" customFormat="1" ht="12.75" hidden="1" customHeight="1">
      <c r="A1407" s="63">
        <v>124717000</v>
      </c>
      <c r="B1407" s="72"/>
      <c r="C1407" s="144" t="s">
        <v>341</v>
      </c>
      <c r="D1407" s="46"/>
      <c r="E1407" s="264"/>
      <c r="F1407" s="265"/>
      <c r="G1407" s="266"/>
      <c r="H1407" s="267"/>
      <c r="I1407" s="268"/>
      <c r="J1407" s="265"/>
      <c r="K1407" s="265"/>
      <c r="L1407" s="269"/>
      <c r="M1407" s="268"/>
      <c r="N1407" s="269"/>
      <c r="O1407" s="36"/>
      <c r="P1407" s="51" t="s">
        <v>1474</v>
      </c>
      <c r="Q1407" s="36"/>
      <c r="R1407" s="36" t="str">
        <f t="shared" si="138"/>
        <v/>
      </c>
      <c r="S1407" s="15"/>
      <c r="T1407" s="15"/>
      <c r="U1407" s="473"/>
      <c r="V1407" s="473"/>
      <c r="W1407" s="15"/>
      <c r="X1407" s="15"/>
      <c r="Y1407" s="15"/>
      <c r="Z1407" s="15"/>
      <c r="AA1407" s="16"/>
      <c r="AB1407" s="16"/>
      <c r="AC1407" s="16"/>
      <c r="AD1407" s="16"/>
      <c r="AE1407" s="16"/>
      <c r="AF1407" s="16"/>
      <c r="AG1407" s="16"/>
      <c r="AH1407" s="16"/>
      <c r="AI1407" s="16"/>
      <c r="AJ1407" s="16"/>
      <c r="AK1407" s="16"/>
      <c r="AL1407" s="16"/>
      <c r="AM1407" s="16"/>
      <c r="AN1407" s="16"/>
      <c r="AO1407" s="16"/>
      <c r="AP1407" s="16"/>
    </row>
    <row r="1408" spans="1:42" s="17" customFormat="1" ht="12.75" hidden="1" customHeight="1">
      <c r="A1408" s="63">
        <v>124715000</v>
      </c>
      <c r="B1408" s="72"/>
      <c r="C1408" s="144" t="s">
        <v>339</v>
      </c>
      <c r="D1408" s="46"/>
      <c r="E1408" s="264"/>
      <c r="F1408" s="265"/>
      <c r="G1408" s="266"/>
      <c r="H1408" s="267"/>
      <c r="I1408" s="268"/>
      <c r="J1408" s="265"/>
      <c r="K1408" s="265"/>
      <c r="L1408" s="269"/>
      <c r="M1408" s="268"/>
      <c r="N1408" s="269"/>
      <c r="O1408" s="36"/>
      <c r="P1408" s="51" t="s">
        <v>1474</v>
      </c>
      <c r="Q1408" s="36"/>
      <c r="R1408" s="36" t="str">
        <f t="shared" si="138"/>
        <v/>
      </c>
      <c r="S1408" s="15"/>
      <c r="T1408" s="15"/>
      <c r="U1408" s="473"/>
      <c r="V1408" s="473"/>
      <c r="W1408" s="15"/>
      <c r="X1408" s="15"/>
      <c r="Y1408" s="15"/>
      <c r="Z1408" s="15"/>
      <c r="AA1408" s="16"/>
      <c r="AB1408" s="16"/>
      <c r="AC1408" s="16"/>
      <c r="AD1408" s="16"/>
      <c r="AE1408" s="16"/>
      <c r="AF1408" s="16"/>
      <c r="AG1408" s="16"/>
      <c r="AH1408" s="16"/>
      <c r="AI1408" s="16"/>
      <c r="AJ1408" s="16"/>
      <c r="AK1408" s="16"/>
      <c r="AL1408" s="16"/>
      <c r="AM1408" s="16"/>
      <c r="AN1408" s="16"/>
      <c r="AO1408" s="16"/>
      <c r="AP1408" s="16"/>
    </row>
    <row r="1409" spans="1:42" s="17" customFormat="1" ht="12.75" hidden="1" customHeight="1">
      <c r="A1409" s="63">
        <v>124718000</v>
      </c>
      <c r="B1409" s="72"/>
      <c r="C1409" s="144" t="s">
        <v>342</v>
      </c>
      <c r="D1409" s="46"/>
      <c r="E1409" s="264"/>
      <c r="F1409" s="265"/>
      <c r="G1409" s="266"/>
      <c r="H1409" s="267"/>
      <c r="I1409" s="268"/>
      <c r="J1409" s="265"/>
      <c r="K1409" s="265"/>
      <c r="L1409" s="269"/>
      <c r="M1409" s="268"/>
      <c r="N1409" s="269"/>
      <c r="O1409" s="36"/>
      <c r="P1409" s="51" t="s">
        <v>1474</v>
      </c>
      <c r="Q1409" s="36"/>
      <c r="R1409" s="36" t="str">
        <f t="shared" si="138"/>
        <v/>
      </c>
      <c r="S1409" s="15"/>
      <c r="T1409" s="15"/>
      <c r="U1409" s="473"/>
      <c r="V1409" s="473"/>
      <c r="W1409" s="15"/>
      <c r="X1409" s="15"/>
      <c r="Y1409" s="15"/>
      <c r="Z1409" s="15"/>
      <c r="AA1409" s="16"/>
      <c r="AB1409" s="16"/>
      <c r="AC1409" s="16"/>
      <c r="AD1409" s="16"/>
      <c r="AE1409" s="16"/>
      <c r="AF1409" s="16"/>
      <c r="AG1409" s="16"/>
      <c r="AH1409" s="16"/>
      <c r="AI1409" s="16"/>
      <c r="AJ1409" s="16"/>
      <c r="AK1409" s="16"/>
      <c r="AL1409" s="16"/>
      <c r="AM1409" s="16"/>
      <c r="AN1409" s="16"/>
      <c r="AO1409" s="16"/>
      <c r="AP1409" s="16"/>
    </row>
    <row r="1410" spans="1:42" s="17" customFormat="1" ht="12.75" hidden="1" customHeight="1">
      <c r="A1410" s="63">
        <v>124716000</v>
      </c>
      <c r="B1410" s="72"/>
      <c r="C1410" s="144" t="s">
        <v>340</v>
      </c>
      <c r="D1410" s="46"/>
      <c r="E1410" s="264"/>
      <c r="F1410" s="265"/>
      <c r="G1410" s="266"/>
      <c r="H1410" s="267"/>
      <c r="I1410" s="268"/>
      <c r="J1410" s="265"/>
      <c r="K1410" s="265"/>
      <c r="L1410" s="269"/>
      <c r="M1410" s="268"/>
      <c r="N1410" s="269"/>
      <c r="O1410" s="36"/>
      <c r="P1410" s="51" t="s">
        <v>1474</v>
      </c>
      <c r="Q1410" s="36"/>
      <c r="R1410" s="36" t="str">
        <f t="shared" si="138"/>
        <v/>
      </c>
      <c r="S1410" s="15"/>
      <c r="T1410" s="15"/>
      <c r="U1410" s="473"/>
      <c r="V1410" s="473"/>
      <c r="W1410" s="15"/>
      <c r="X1410" s="15"/>
      <c r="Y1410" s="15"/>
      <c r="Z1410" s="15"/>
      <c r="AA1410" s="16"/>
      <c r="AB1410" s="16"/>
      <c r="AC1410" s="16"/>
      <c r="AD1410" s="16"/>
      <c r="AE1410" s="16"/>
      <c r="AF1410" s="16"/>
      <c r="AG1410" s="16"/>
      <c r="AH1410" s="16"/>
      <c r="AI1410" s="16"/>
      <c r="AJ1410" s="16"/>
      <c r="AK1410" s="16"/>
      <c r="AL1410" s="16"/>
      <c r="AM1410" s="16"/>
      <c r="AN1410" s="16"/>
      <c r="AO1410" s="16"/>
      <c r="AP1410" s="16"/>
    </row>
    <row r="1411" spans="1:42" s="17" customFormat="1" ht="12.75" hidden="1" customHeight="1">
      <c r="A1411" s="63">
        <v>124702000</v>
      </c>
      <c r="B1411" s="72"/>
      <c r="C1411" s="144" t="s">
        <v>232</v>
      </c>
      <c r="D1411" s="46"/>
      <c r="E1411" s="264"/>
      <c r="F1411" s="265"/>
      <c r="G1411" s="266"/>
      <c r="H1411" s="267"/>
      <c r="I1411" s="268"/>
      <c r="J1411" s="265"/>
      <c r="K1411" s="265"/>
      <c r="L1411" s="269"/>
      <c r="M1411" s="268"/>
      <c r="N1411" s="269"/>
      <c r="O1411" s="36"/>
      <c r="P1411" s="51" t="s">
        <v>1474</v>
      </c>
      <c r="Q1411" s="36"/>
      <c r="R1411" s="36" t="str">
        <f t="shared" si="138"/>
        <v/>
      </c>
      <c r="S1411" s="15"/>
      <c r="T1411" s="15"/>
      <c r="U1411" s="473"/>
      <c r="V1411" s="473"/>
      <c r="W1411" s="15"/>
      <c r="X1411" s="15"/>
      <c r="Y1411" s="15"/>
      <c r="Z1411" s="15"/>
      <c r="AA1411" s="16"/>
      <c r="AB1411" s="16"/>
      <c r="AC1411" s="16"/>
      <c r="AD1411" s="16"/>
      <c r="AE1411" s="16"/>
      <c r="AF1411" s="16"/>
      <c r="AG1411" s="16"/>
      <c r="AH1411" s="16"/>
      <c r="AI1411" s="16"/>
      <c r="AJ1411" s="16"/>
      <c r="AK1411" s="16"/>
      <c r="AL1411" s="16"/>
      <c r="AM1411" s="16"/>
      <c r="AN1411" s="16"/>
      <c r="AO1411" s="16"/>
      <c r="AP1411" s="16"/>
    </row>
    <row r="1412" spans="1:42" s="17" customFormat="1" ht="12.75" hidden="1" customHeight="1">
      <c r="A1412" s="63">
        <v>124703000</v>
      </c>
      <c r="B1412" s="72"/>
      <c r="C1412" s="144" t="s">
        <v>329</v>
      </c>
      <c r="D1412" s="46"/>
      <c r="E1412" s="264"/>
      <c r="F1412" s="265"/>
      <c r="G1412" s="266"/>
      <c r="H1412" s="267"/>
      <c r="I1412" s="268"/>
      <c r="J1412" s="265"/>
      <c r="K1412" s="265"/>
      <c r="L1412" s="269"/>
      <c r="M1412" s="268"/>
      <c r="N1412" s="269"/>
      <c r="O1412" s="36"/>
      <c r="P1412" s="51" t="s">
        <v>1474</v>
      </c>
      <c r="Q1412" s="36"/>
      <c r="R1412" s="36" t="str">
        <f t="shared" si="138"/>
        <v/>
      </c>
      <c r="S1412" s="15"/>
      <c r="T1412" s="15"/>
      <c r="U1412" s="473"/>
      <c r="V1412" s="473"/>
      <c r="W1412" s="15"/>
      <c r="X1412" s="15"/>
      <c r="Y1412" s="15"/>
      <c r="Z1412" s="15"/>
      <c r="AA1412" s="16"/>
      <c r="AB1412" s="16"/>
      <c r="AC1412" s="16"/>
      <c r="AD1412" s="16"/>
      <c r="AE1412" s="16"/>
      <c r="AF1412" s="16"/>
      <c r="AG1412" s="16"/>
      <c r="AH1412" s="16"/>
      <c r="AI1412" s="16"/>
      <c r="AJ1412" s="16"/>
      <c r="AK1412" s="16"/>
      <c r="AL1412" s="16"/>
      <c r="AM1412" s="16"/>
      <c r="AN1412" s="16"/>
      <c r="AO1412" s="16"/>
      <c r="AP1412" s="16"/>
    </row>
    <row r="1413" spans="1:42" s="17" customFormat="1" ht="12.75" hidden="1" customHeight="1">
      <c r="A1413" s="63">
        <v>124704000</v>
      </c>
      <c r="B1413" s="72"/>
      <c r="C1413" s="73" t="s">
        <v>607</v>
      </c>
      <c r="D1413" s="46"/>
      <c r="E1413" s="264"/>
      <c r="F1413" s="265"/>
      <c r="G1413" s="266"/>
      <c r="H1413" s="267"/>
      <c r="I1413" s="268"/>
      <c r="J1413" s="265"/>
      <c r="K1413" s="265"/>
      <c r="L1413" s="269"/>
      <c r="M1413" s="268"/>
      <c r="N1413" s="269"/>
      <c r="O1413" s="36"/>
      <c r="P1413" s="51" t="s">
        <v>1473</v>
      </c>
      <c r="Q1413" s="36"/>
      <c r="R1413" s="36" t="str">
        <f t="shared" si="138"/>
        <v/>
      </c>
      <c r="S1413" s="15"/>
      <c r="T1413" s="15"/>
      <c r="U1413" s="473"/>
      <c r="V1413" s="473"/>
      <c r="W1413" s="15"/>
      <c r="X1413" s="15"/>
      <c r="Y1413" s="15"/>
      <c r="Z1413" s="15"/>
      <c r="AA1413" s="16"/>
      <c r="AB1413" s="16"/>
      <c r="AC1413" s="16"/>
      <c r="AD1413" s="16"/>
      <c r="AE1413" s="16"/>
      <c r="AF1413" s="16"/>
      <c r="AG1413" s="16"/>
      <c r="AH1413" s="16"/>
      <c r="AI1413" s="16"/>
      <c r="AJ1413" s="16"/>
      <c r="AK1413" s="16"/>
      <c r="AL1413" s="16"/>
      <c r="AM1413" s="16"/>
      <c r="AN1413" s="16"/>
      <c r="AO1413" s="16"/>
      <c r="AP1413" s="16"/>
    </row>
    <row r="1414" spans="1:42" s="17" customFormat="1" ht="12.75" hidden="1" customHeight="1">
      <c r="A1414" s="63">
        <v>124705000</v>
      </c>
      <c r="B1414" s="72"/>
      <c r="C1414" s="144" t="s">
        <v>330</v>
      </c>
      <c r="D1414" s="46"/>
      <c r="E1414" s="264"/>
      <c r="F1414" s="265"/>
      <c r="G1414" s="266"/>
      <c r="H1414" s="267"/>
      <c r="I1414" s="268"/>
      <c r="J1414" s="265"/>
      <c r="K1414" s="265"/>
      <c r="L1414" s="269"/>
      <c r="M1414" s="268"/>
      <c r="N1414" s="269"/>
      <c r="O1414" s="36"/>
      <c r="P1414" s="51" t="s">
        <v>1474</v>
      </c>
      <c r="Q1414" s="36"/>
      <c r="R1414" s="36" t="str">
        <f t="shared" si="138"/>
        <v/>
      </c>
      <c r="S1414" s="15"/>
      <c r="T1414" s="15"/>
      <c r="U1414" s="473"/>
      <c r="V1414" s="473"/>
      <c r="W1414" s="15"/>
      <c r="X1414" s="15"/>
      <c r="Y1414" s="15"/>
      <c r="Z1414" s="15"/>
      <c r="AA1414" s="16"/>
      <c r="AB1414" s="16"/>
      <c r="AC1414" s="16"/>
      <c r="AD1414" s="16"/>
      <c r="AE1414" s="16"/>
      <c r="AF1414" s="16"/>
      <c r="AG1414" s="16"/>
      <c r="AH1414" s="16"/>
      <c r="AI1414" s="16"/>
      <c r="AJ1414" s="16"/>
      <c r="AK1414" s="16"/>
      <c r="AL1414" s="16"/>
      <c r="AM1414" s="16"/>
      <c r="AN1414" s="16"/>
      <c r="AO1414" s="16"/>
      <c r="AP1414" s="16"/>
    </row>
    <row r="1415" spans="1:42" s="17" customFormat="1" ht="12.75" hidden="1" customHeight="1">
      <c r="A1415" s="63">
        <v>124706000</v>
      </c>
      <c r="B1415" s="72"/>
      <c r="C1415" s="144" t="s">
        <v>331</v>
      </c>
      <c r="D1415" s="46"/>
      <c r="E1415" s="264"/>
      <c r="F1415" s="265"/>
      <c r="G1415" s="266"/>
      <c r="H1415" s="267"/>
      <c r="I1415" s="268"/>
      <c r="J1415" s="265"/>
      <c r="K1415" s="265"/>
      <c r="L1415" s="269"/>
      <c r="M1415" s="268"/>
      <c r="N1415" s="269"/>
      <c r="O1415" s="36"/>
      <c r="P1415" s="51" t="s">
        <v>1474</v>
      </c>
      <c r="Q1415" s="36"/>
      <c r="R1415" s="36" t="str">
        <f t="shared" si="138"/>
        <v/>
      </c>
      <c r="S1415" s="15"/>
      <c r="T1415" s="15"/>
      <c r="U1415" s="473"/>
      <c r="V1415" s="473"/>
      <c r="W1415" s="15"/>
      <c r="X1415" s="15"/>
      <c r="Y1415" s="15"/>
      <c r="Z1415" s="15"/>
      <c r="AA1415" s="16"/>
      <c r="AB1415" s="16"/>
      <c r="AC1415" s="16"/>
      <c r="AD1415" s="16"/>
      <c r="AE1415" s="16"/>
      <c r="AF1415" s="16"/>
      <c r="AG1415" s="16"/>
      <c r="AH1415" s="16"/>
      <c r="AI1415" s="16"/>
      <c r="AJ1415" s="16"/>
      <c r="AK1415" s="16"/>
      <c r="AL1415" s="16"/>
      <c r="AM1415" s="16"/>
      <c r="AN1415" s="16"/>
      <c r="AO1415" s="16"/>
      <c r="AP1415" s="16"/>
    </row>
    <row r="1416" spans="1:42" s="17" customFormat="1" ht="12.75" hidden="1" customHeight="1">
      <c r="A1416" s="63">
        <v>124707000</v>
      </c>
      <c r="B1416" s="72"/>
      <c r="C1416" s="144" t="s">
        <v>332</v>
      </c>
      <c r="D1416" s="46"/>
      <c r="E1416" s="264"/>
      <c r="F1416" s="265"/>
      <c r="G1416" s="266"/>
      <c r="H1416" s="267"/>
      <c r="I1416" s="268"/>
      <c r="J1416" s="265"/>
      <c r="K1416" s="265"/>
      <c r="L1416" s="269"/>
      <c r="M1416" s="268"/>
      <c r="N1416" s="269"/>
      <c r="O1416" s="36"/>
      <c r="P1416" s="51" t="s">
        <v>1474</v>
      </c>
      <c r="Q1416" s="36"/>
      <c r="R1416" s="36" t="str">
        <f t="shared" si="138"/>
        <v/>
      </c>
      <c r="S1416" s="15"/>
      <c r="T1416" s="15"/>
      <c r="U1416" s="473"/>
      <c r="V1416" s="473"/>
      <c r="W1416" s="15"/>
      <c r="X1416" s="15"/>
      <c r="Y1416" s="15"/>
      <c r="Z1416" s="15"/>
      <c r="AA1416" s="16"/>
      <c r="AB1416" s="16"/>
      <c r="AC1416" s="16"/>
      <c r="AD1416" s="16"/>
      <c r="AE1416" s="16"/>
      <c r="AF1416" s="16"/>
      <c r="AG1416" s="16"/>
      <c r="AH1416" s="16"/>
      <c r="AI1416" s="16"/>
      <c r="AJ1416" s="16"/>
      <c r="AK1416" s="16"/>
      <c r="AL1416" s="16"/>
      <c r="AM1416" s="16"/>
      <c r="AN1416" s="16"/>
      <c r="AO1416" s="16"/>
      <c r="AP1416" s="16"/>
    </row>
    <row r="1417" spans="1:42" s="17" customFormat="1" ht="12.75" hidden="1" customHeight="1">
      <c r="A1417" s="63">
        <v>124708000</v>
      </c>
      <c r="B1417" s="72"/>
      <c r="C1417" s="144" t="s">
        <v>333</v>
      </c>
      <c r="D1417" s="46"/>
      <c r="E1417" s="264"/>
      <c r="F1417" s="265"/>
      <c r="G1417" s="266"/>
      <c r="H1417" s="267"/>
      <c r="I1417" s="268"/>
      <c r="J1417" s="265"/>
      <c r="K1417" s="265"/>
      <c r="L1417" s="269"/>
      <c r="M1417" s="268"/>
      <c r="N1417" s="269"/>
      <c r="O1417" s="36"/>
      <c r="P1417" s="51" t="s">
        <v>1474</v>
      </c>
      <c r="Q1417" s="36"/>
      <c r="R1417" s="36" t="str">
        <f t="shared" si="138"/>
        <v/>
      </c>
      <c r="S1417" s="15"/>
      <c r="T1417" s="15"/>
      <c r="U1417" s="473"/>
      <c r="V1417" s="473"/>
      <c r="W1417" s="15"/>
      <c r="X1417" s="15"/>
      <c r="Y1417" s="15"/>
      <c r="Z1417" s="15"/>
      <c r="AA1417" s="16"/>
      <c r="AB1417" s="16"/>
      <c r="AC1417" s="16"/>
      <c r="AD1417" s="16"/>
      <c r="AE1417" s="16"/>
      <c r="AF1417" s="16"/>
      <c r="AG1417" s="16"/>
      <c r="AH1417" s="16"/>
      <c r="AI1417" s="16"/>
      <c r="AJ1417" s="16"/>
      <c r="AK1417" s="16"/>
      <c r="AL1417" s="16"/>
      <c r="AM1417" s="16"/>
      <c r="AN1417" s="16"/>
      <c r="AO1417" s="16"/>
      <c r="AP1417" s="16"/>
    </row>
    <row r="1418" spans="1:42" s="17" customFormat="1" ht="12.75" hidden="1" customHeight="1">
      <c r="A1418" s="63">
        <v>124709000</v>
      </c>
      <c r="B1418" s="72"/>
      <c r="C1418" s="144" t="s">
        <v>334</v>
      </c>
      <c r="D1418" s="46"/>
      <c r="E1418" s="264"/>
      <c r="F1418" s="265"/>
      <c r="G1418" s="266"/>
      <c r="H1418" s="267"/>
      <c r="I1418" s="268"/>
      <c r="J1418" s="265"/>
      <c r="K1418" s="265"/>
      <c r="L1418" s="269"/>
      <c r="M1418" s="268"/>
      <c r="N1418" s="269"/>
      <c r="O1418" s="36"/>
      <c r="P1418" s="51" t="s">
        <v>1474</v>
      </c>
      <c r="Q1418" s="36"/>
      <c r="R1418" s="36" t="str">
        <f t="shared" si="138"/>
        <v/>
      </c>
      <c r="S1418" s="15"/>
      <c r="T1418" s="15"/>
      <c r="U1418" s="473"/>
      <c r="V1418" s="473"/>
      <c r="W1418" s="15"/>
      <c r="X1418" s="15"/>
      <c r="Y1418" s="15"/>
      <c r="Z1418" s="15"/>
      <c r="AA1418" s="16"/>
      <c r="AB1418" s="16"/>
      <c r="AC1418" s="16"/>
      <c r="AD1418" s="16"/>
      <c r="AE1418" s="16"/>
      <c r="AF1418" s="16"/>
      <c r="AG1418" s="16"/>
      <c r="AH1418" s="16"/>
      <c r="AI1418" s="16"/>
      <c r="AJ1418" s="16"/>
      <c r="AK1418" s="16"/>
      <c r="AL1418" s="16"/>
      <c r="AM1418" s="16"/>
      <c r="AN1418" s="16"/>
      <c r="AO1418" s="16"/>
      <c r="AP1418" s="16"/>
    </row>
    <row r="1419" spans="1:42" s="17" customFormat="1" ht="12.75" hidden="1" customHeight="1">
      <c r="A1419" s="63">
        <v>124710000</v>
      </c>
      <c r="B1419" s="72"/>
      <c r="C1419" s="144" t="s">
        <v>335</v>
      </c>
      <c r="D1419" s="46"/>
      <c r="E1419" s="264"/>
      <c r="F1419" s="265"/>
      <c r="G1419" s="266"/>
      <c r="H1419" s="267"/>
      <c r="I1419" s="268"/>
      <c r="J1419" s="265"/>
      <c r="K1419" s="265"/>
      <c r="L1419" s="269"/>
      <c r="M1419" s="268"/>
      <c r="N1419" s="269"/>
      <c r="O1419" s="36"/>
      <c r="P1419" s="51" t="s">
        <v>1474</v>
      </c>
      <c r="Q1419" s="36"/>
      <c r="R1419" s="36" t="str">
        <f t="shared" si="138"/>
        <v/>
      </c>
      <c r="S1419" s="15"/>
      <c r="T1419" s="15"/>
      <c r="U1419" s="473"/>
      <c r="V1419" s="473"/>
      <c r="W1419" s="15"/>
      <c r="X1419" s="15"/>
      <c r="Y1419" s="15"/>
      <c r="Z1419" s="15"/>
      <c r="AA1419" s="16"/>
      <c r="AB1419" s="16"/>
      <c r="AC1419" s="16"/>
      <c r="AD1419" s="16"/>
      <c r="AE1419" s="16"/>
      <c r="AF1419" s="16"/>
      <c r="AG1419" s="16"/>
      <c r="AH1419" s="16"/>
      <c r="AI1419" s="16"/>
      <c r="AJ1419" s="16"/>
      <c r="AK1419" s="16"/>
      <c r="AL1419" s="16"/>
      <c r="AM1419" s="16"/>
      <c r="AN1419" s="16"/>
      <c r="AO1419" s="16"/>
      <c r="AP1419" s="16"/>
    </row>
    <row r="1420" spans="1:42" s="17" customFormat="1" ht="12.75" hidden="1" customHeight="1">
      <c r="A1420" s="63">
        <v>124711000</v>
      </c>
      <c r="B1420" s="72"/>
      <c r="C1420" s="144" t="s">
        <v>336</v>
      </c>
      <c r="D1420" s="46"/>
      <c r="E1420" s="264"/>
      <c r="F1420" s="265"/>
      <c r="G1420" s="266"/>
      <c r="H1420" s="267"/>
      <c r="I1420" s="268"/>
      <c r="J1420" s="265"/>
      <c r="K1420" s="265"/>
      <c r="L1420" s="269"/>
      <c r="M1420" s="268"/>
      <c r="N1420" s="269"/>
      <c r="O1420" s="36"/>
      <c r="P1420" s="51" t="s">
        <v>1474</v>
      </c>
      <c r="Q1420" s="36"/>
      <c r="R1420" s="36" t="str">
        <f t="shared" si="138"/>
        <v/>
      </c>
      <c r="S1420" s="15"/>
      <c r="T1420" s="15"/>
      <c r="U1420" s="473"/>
      <c r="V1420" s="473"/>
      <c r="W1420" s="15"/>
      <c r="X1420" s="15"/>
      <c r="Y1420" s="15"/>
      <c r="Z1420" s="15"/>
      <c r="AA1420" s="16"/>
      <c r="AB1420" s="16"/>
      <c r="AC1420" s="16"/>
      <c r="AD1420" s="16"/>
      <c r="AE1420" s="16"/>
      <c r="AF1420" s="16"/>
      <c r="AG1420" s="16"/>
      <c r="AH1420" s="16"/>
      <c r="AI1420" s="16"/>
      <c r="AJ1420" s="16"/>
      <c r="AK1420" s="16"/>
      <c r="AL1420" s="16"/>
      <c r="AM1420" s="16"/>
      <c r="AN1420" s="16"/>
      <c r="AO1420" s="16"/>
      <c r="AP1420" s="16"/>
    </row>
    <row r="1421" spans="1:42" s="17" customFormat="1" ht="12.75" hidden="1" customHeight="1">
      <c r="A1421" s="63">
        <v>124712000</v>
      </c>
      <c r="B1421" s="72"/>
      <c r="C1421" s="144" t="s">
        <v>337</v>
      </c>
      <c r="D1421" s="46"/>
      <c r="E1421" s="264"/>
      <c r="F1421" s="265"/>
      <c r="G1421" s="266"/>
      <c r="H1421" s="267"/>
      <c r="I1421" s="268"/>
      <c r="J1421" s="265"/>
      <c r="K1421" s="265"/>
      <c r="L1421" s="269"/>
      <c r="M1421" s="268"/>
      <c r="N1421" s="269"/>
      <c r="O1421" s="36"/>
      <c r="P1421" s="51" t="s">
        <v>1474</v>
      </c>
      <c r="Q1421" s="36"/>
      <c r="R1421" s="36" t="str">
        <f t="shared" si="138"/>
        <v/>
      </c>
      <c r="S1421" s="15"/>
      <c r="T1421" s="15"/>
      <c r="U1421" s="473"/>
      <c r="V1421" s="473"/>
      <c r="W1421" s="15"/>
      <c r="X1421" s="15"/>
      <c r="Y1421" s="15"/>
      <c r="Z1421" s="15"/>
      <c r="AA1421" s="16"/>
      <c r="AB1421" s="16"/>
      <c r="AC1421" s="16"/>
      <c r="AD1421" s="16"/>
      <c r="AE1421" s="16"/>
      <c r="AF1421" s="16"/>
      <c r="AG1421" s="16"/>
      <c r="AH1421" s="16"/>
      <c r="AI1421" s="16"/>
      <c r="AJ1421" s="16"/>
      <c r="AK1421" s="16"/>
      <c r="AL1421" s="16"/>
      <c r="AM1421" s="16"/>
      <c r="AN1421" s="16"/>
      <c r="AO1421" s="16"/>
      <c r="AP1421" s="16"/>
    </row>
    <row r="1422" spans="1:42" s="17" customFormat="1" ht="12.75" hidden="1" customHeight="1">
      <c r="A1422" s="63">
        <v>124713000</v>
      </c>
      <c r="B1422" s="72"/>
      <c r="C1422" s="144" t="s">
        <v>36</v>
      </c>
      <c r="D1422" s="46"/>
      <c r="E1422" s="264"/>
      <c r="F1422" s="265"/>
      <c r="G1422" s="266"/>
      <c r="H1422" s="267"/>
      <c r="I1422" s="268"/>
      <c r="J1422" s="265"/>
      <c r="K1422" s="265"/>
      <c r="L1422" s="269"/>
      <c r="M1422" s="268"/>
      <c r="N1422" s="269"/>
      <c r="O1422" s="36"/>
      <c r="P1422" s="51" t="s">
        <v>1474</v>
      </c>
      <c r="Q1422" s="36"/>
      <c r="R1422" s="36" t="str">
        <f t="shared" ref="R1422:R1485" si="145">IF(SUM(E1422:N1422)=0,"",P1422)</f>
        <v/>
      </c>
      <c r="S1422" s="15"/>
      <c r="T1422" s="15"/>
      <c r="U1422" s="473"/>
      <c r="V1422" s="473"/>
      <c r="W1422" s="15"/>
      <c r="X1422" s="15"/>
      <c r="Y1422" s="15"/>
      <c r="Z1422" s="15"/>
      <c r="AA1422" s="16"/>
      <c r="AB1422" s="16"/>
      <c r="AC1422" s="16"/>
      <c r="AD1422" s="16"/>
      <c r="AE1422" s="16"/>
      <c r="AF1422" s="16"/>
      <c r="AG1422" s="16"/>
      <c r="AH1422" s="16"/>
      <c r="AI1422" s="16"/>
      <c r="AJ1422" s="16"/>
      <c r="AK1422" s="16"/>
      <c r="AL1422" s="16"/>
      <c r="AM1422" s="16"/>
      <c r="AN1422" s="16"/>
      <c r="AO1422" s="16"/>
      <c r="AP1422" s="16"/>
    </row>
    <row r="1423" spans="1:42" s="17" customFormat="1" ht="12.75" hidden="1" customHeight="1" thickBot="1">
      <c r="A1423" s="63">
        <v>124714000</v>
      </c>
      <c r="B1423" s="74"/>
      <c r="C1423" s="167" t="s">
        <v>338</v>
      </c>
      <c r="D1423" s="46"/>
      <c r="E1423" s="264"/>
      <c r="F1423" s="265"/>
      <c r="G1423" s="266"/>
      <c r="H1423" s="267"/>
      <c r="I1423" s="268"/>
      <c r="J1423" s="265"/>
      <c r="K1423" s="265"/>
      <c r="L1423" s="269"/>
      <c r="M1423" s="268"/>
      <c r="N1423" s="269"/>
      <c r="O1423" s="36"/>
      <c r="P1423" s="51" t="s">
        <v>1474</v>
      </c>
      <c r="Q1423" s="36"/>
      <c r="R1423" s="36" t="str">
        <f t="shared" si="145"/>
        <v/>
      </c>
      <c r="S1423" s="15"/>
      <c r="T1423" s="15"/>
      <c r="U1423" s="473"/>
      <c r="V1423" s="473"/>
      <c r="W1423" s="15"/>
      <c r="X1423" s="15"/>
      <c r="Y1423" s="15"/>
      <c r="Z1423" s="15"/>
      <c r="AA1423" s="16"/>
      <c r="AB1423" s="16"/>
      <c r="AC1423" s="16"/>
      <c r="AD1423" s="16"/>
      <c r="AE1423" s="16"/>
      <c r="AF1423" s="16"/>
      <c r="AG1423" s="16"/>
      <c r="AH1423" s="16"/>
      <c r="AI1423" s="16"/>
      <c r="AJ1423" s="16"/>
      <c r="AK1423" s="16"/>
      <c r="AL1423" s="16"/>
      <c r="AM1423" s="16"/>
      <c r="AN1423" s="16"/>
      <c r="AO1423" s="16"/>
      <c r="AP1423" s="16"/>
    </row>
    <row r="1424" spans="1:42" s="18" customFormat="1" ht="15.75" hidden="1" customHeight="1">
      <c r="A1424" s="63" t="s">
        <v>608</v>
      </c>
      <c r="B1424" s="436" t="s">
        <v>315</v>
      </c>
      <c r="C1424" s="437"/>
      <c r="D1424" s="25"/>
      <c r="E1424" s="331">
        <f t="shared" ref="E1424:N1424" si="146">SUM(E1425:E1431)</f>
        <v>0</v>
      </c>
      <c r="F1424" s="332">
        <f t="shared" si="146"/>
        <v>0</v>
      </c>
      <c r="G1424" s="333">
        <f t="shared" si="146"/>
        <v>0</v>
      </c>
      <c r="H1424" s="334">
        <f t="shared" si="146"/>
        <v>0</v>
      </c>
      <c r="I1424" s="364">
        <f t="shared" si="146"/>
        <v>0</v>
      </c>
      <c r="J1424" s="332">
        <f t="shared" si="146"/>
        <v>0</v>
      </c>
      <c r="K1424" s="332">
        <f t="shared" si="146"/>
        <v>0</v>
      </c>
      <c r="L1424" s="335">
        <f t="shared" si="146"/>
        <v>0</v>
      </c>
      <c r="M1424" s="364">
        <f t="shared" si="146"/>
        <v>0</v>
      </c>
      <c r="N1424" s="335">
        <f t="shared" si="146"/>
        <v>0</v>
      </c>
      <c r="O1424" s="36"/>
      <c r="P1424" s="51" t="s">
        <v>1500</v>
      </c>
      <c r="Q1424" s="36"/>
      <c r="R1424" s="36" t="str">
        <f t="shared" si="145"/>
        <v/>
      </c>
      <c r="S1424" s="15"/>
      <c r="T1424" s="15"/>
      <c r="U1424" s="473"/>
      <c r="V1424" s="473"/>
      <c r="W1424" s="15"/>
      <c r="X1424" s="15"/>
      <c r="Y1424" s="15"/>
      <c r="Z1424" s="15"/>
      <c r="AA1424" s="15"/>
      <c r="AB1424" s="15"/>
      <c r="AC1424" s="15"/>
      <c r="AD1424" s="15"/>
      <c r="AE1424" s="15"/>
      <c r="AF1424" s="15"/>
      <c r="AG1424" s="15"/>
      <c r="AH1424" s="15"/>
      <c r="AI1424" s="15"/>
      <c r="AJ1424" s="15"/>
      <c r="AK1424" s="15"/>
      <c r="AL1424" s="15"/>
      <c r="AM1424" s="15"/>
      <c r="AN1424" s="15"/>
      <c r="AO1424" s="15"/>
      <c r="AP1424" s="15"/>
    </row>
    <row r="1425" spans="1:42" s="17" customFormat="1" ht="12.75" hidden="1" customHeight="1">
      <c r="A1425" s="63">
        <v>128001000</v>
      </c>
      <c r="B1425" s="72"/>
      <c r="C1425" s="73" t="s">
        <v>661</v>
      </c>
      <c r="D1425" s="46"/>
      <c r="E1425" s="264"/>
      <c r="F1425" s="265"/>
      <c r="G1425" s="266"/>
      <c r="H1425" s="267"/>
      <c r="I1425" s="268"/>
      <c r="J1425" s="265"/>
      <c r="K1425" s="265"/>
      <c r="L1425" s="269"/>
      <c r="M1425" s="268"/>
      <c r="N1425" s="269"/>
      <c r="O1425" s="36"/>
      <c r="P1425" s="51" t="s">
        <v>1474</v>
      </c>
      <c r="Q1425" s="36"/>
      <c r="R1425" s="36" t="str">
        <f t="shared" si="145"/>
        <v/>
      </c>
      <c r="S1425" s="15"/>
      <c r="T1425" s="15"/>
      <c r="U1425" s="473"/>
      <c r="V1425" s="473"/>
      <c r="W1425" s="15"/>
      <c r="X1425" s="15"/>
      <c r="Y1425" s="15"/>
      <c r="Z1425" s="15"/>
      <c r="AA1425" s="16"/>
      <c r="AB1425" s="16"/>
      <c r="AC1425" s="16"/>
      <c r="AD1425" s="16"/>
      <c r="AE1425" s="16"/>
      <c r="AF1425" s="16"/>
      <c r="AG1425" s="16"/>
      <c r="AH1425" s="16"/>
      <c r="AI1425" s="16"/>
      <c r="AJ1425" s="16"/>
      <c r="AK1425" s="16"/>
      <c r="AL1425" s="16"/>
      <c r="AM1425" s="16"/>
      <c r="AN1425" s="16"/>
      <c r="AO1425" s="16"/>
      <c r="AP1425" s="16"/>
    </row>
    <row r="1426" spans="1:42" s="17" customFormat="1" ht="12.75" hidden="1" customHeight="1">
      <c r="A1426" s="63">
        <v>128002000</v>
      </c>
      <c r="B1426" s="72"/>
      <c r="C1426" s="144" t="s">
        <v>343</v>
      </c>
      <c r="D1426" s="46"/>
      <c r="E1426" s="264"/>
      <c r="F1426" s="265"/>
      <c r="G1426" s="266"/>
      <c r="H1426" s="267"/>
      <c r="I1426" s="268"/>
      <c r="J1426" s="265"/>
      <c r="K1426" s="265"/>
      <c r="L1426" s="269"/>
      <c r="M1426" s="268"/>
      <c r="N1426" s="269"/>
      <c r="O1426" s="36"/>
      <c r="P1426" s="51" t="s">
        <v>1474</v>
      </c>
      <c r="Q1426" s="36"/>
      <c r="R1426" s="36" t="str">
        <f t="shared" si="145"/>
        <v/>
      </c>
      <c r="S1426" s="15"/>
      <c r="T1426" s="15"/>
      <c r="U1426" s="473"/>
      <c r="V1426" s="473"/>
      <c r="W1426" s="15"/>
      <c r="X1426" s="15"/>
      <c r="Y1426" s="15"/>
      <c r="Z1426" s="15"/>
      <c r="AA1426" s="16"/>
      <c r="AB1426" s="16"/>
      <c r="AC1426" s="16"/>
      <c r="AD1426" s="16"/>
      <c r="AE1426" s="16"/>
      <c r="AF1426" s="16"/>
      <c r="AG1426" s="16"/>
      <c r="AH1426" s="16"/>
      <c r="AI1426" s="16"/>
      <c r="AJ1426" s="16"/>
      <c r="AK1426" s="16"/>
      <c r="AL1426" s="16"/>
      <c r="AM1426" s="16"/>
      <c r="AN1426" s="16"/>
      <c r="AO1426" s="16"/>
      <c r="AP1426" s="16"/>
    </row>
    <row r="1427" spans="1:42" s="17" customFormat="1" ht="12.75" hidden="1" customHeight="1">
      <c r="A1427" s="63">
        <v>128003000</v>
      </c>
      <c r="B1427" s="72"/>
      <c r="C1427" s="144" t="s">
        <v>344</v>
      </c>
      <c r="D1427" s="46"/>
      <c r="E1427" s="264"/>
      <c r="F1427" s="265"/>
      <c r="G1427" s="266"/>
      <c r="H1427" s="267"/>
      <c r="I1427" s="268"/>
      <c r="J1427" s="265"/>
      <c r="K1427" s="265"/>
      <c r="L1427" s="269"/>
      <c r="M1427" s="268"/>
      <c r="N1427" s="269"/>
      <c r="O1427" s="36"/>
      <c r="P1427" s="51" t="s">
        <v>1474</v>
      </c>
      <c r="Q1427" s="36"/>
      <c r="R1427" s="36" t="str">
        <f t="shared" si="145"/>
        <v/>
      </c>
      <c r="S1427" s="15"/>
      <c r="T1427" s="15"/>
      <c r="U1427" s="473"/>
      <c r="V1427" s="473"/>
      <c r="W1427" s="15"/>
      <c r="X1427" s="15"/>
      <c r="Y1427" s="15"/>
      <c r="Z1427" s="15"/>
      <c r="AA1427" s="16"/>
      <c r="AB1427" s="16"/>
      <c r="AC1427" s="16"/>
      <c r="AD1427" s="16"/>
      <c r="AE1427" s="16"/>
      <c r="AF1427" s="16"/>
      <c r="AG1427" s="16"/>
      <c r="AH1427" s="16"/>
      <c r="AI1427" s="16"/>
      <c r="AJ1427" s="16"/>
      <c r="AK1427" s="16"/>
      <c r="AL1427" s="16"/>
      <c r="AM1427" s="16"/>
      <c r="AN1427" s="16"/>
      <c r="AO1427" s="16"/>
      <c r="AP1427" s="16"/>
    </row>
    <row r="1428" spans="1:42" s="17" customFormat="1" ht="12.75" hidden="1" customHeight="1">
      <c r="A1428" s="63">
        <v>128004000</v>
      </c>
      <c r="B1428" s="72"/>
      <c r="C1428" s="144" t="s">
        <v>345</v>
      </c>
      <c r="D1428" s="46"/>
      <c r="E1428" s="264"/>
      <c r="F1428" s="265"/>
      <c r="G1428" s="266"/>
      <c r="H1428" s="267"/>
      <c r="I1428" s="268"/>
      <c r="J1428" s="265"/>
      <c r="K1428" s="265"/>
      <c r="L1428" s="269"/>
      <c r="M1428" s="268"/>
      <c r="N1428" s="269"/>
      <c r="O1428" s="36"/>
      <c r="P1428" s="51" t="s">
        <v>1474</v>
      </c>
      <c r="Q1428" s="36"/>
      <c r="R1428" s="36" t="str">
        <f t="shared" si="145"/>
        <v/>
      </c>
      <c r="S1428" s="15"/>
      <c r="T1428" s="15"/>
      <c r="U1428" s="473"/>
      <c r="V1428" s="473"/>
      <c r="W1428" s="15"/>
      <c r="X1428" s="15"/>
      <c r="Y1428" s="15"/>
      <c r="Z1428" s="15"/>
      <c r="AA1428" s="16"/>
      <c r="AB1428" s="16"/>
      <c r="AC1428" s="16"/>
      <c r="AD1428" s="16"/>
      <c r="AE1428" s="16"/>
      <c r="AF1428" s="16"/>
      <c r="AG1428" s="16"/>
      <c r="AH1428" s="16"/>
      <c r="AI1428" s="16"/>
      <c r="AJ1428" s="16"/>
      <c r="AK1428" s="16"/>
      <c r="AL1428" s="16"/>
      <c r="AM1428" s="16"/>
      <c r="AN1428" s="16"/>
      <c r="AO1428" s="16"/>
      <c r="AP1428" s="16"/>
    </row>
    <row r="1429" spans="1:42" s="17" customFormat="1" ht="12.75" hidden="1" customHeight="1">
      <c r="A1429" s="63">
        <v>128005000</v>
      </c>
      <c r="B1429" s="72"/>
      <c r="C1429" s="144" t="s">
        <v>346</v>
      </c>
      <c r="D1429" s="46"/>
      <c r="E1429" s="264"/>
      <c r="F1429" s="265"/>
      <c r="G1429" s="266"/>
      <c r="H1429" s="267"/>
      <c r="I1429" s="268"/>
      <c r="J1429" s="265"/>
      <c r="K1429" s="265"/>
      <c r="L1429" s="269"/>
      <c r="M1429" s="268"/>
      <c r="N1429" s="269"/>
      <c r="O1429" s="36"/>
      <c r="P1429" s="51" t="s">
        <v>1474</v>
      </c>
      <c r="Q1429" s="36"/>
      <c r="R1429" s="36" t="str">
        <f t="shared" si="145"/>
        <v/>
      </c>
      <c r="S1429" s="15"/>
      <c r="T1429" s="15"/>
      <c r="U1429" s="473"/>
      <c r="V1429" s="473"/>
      <c r="W1429" s="15"/>
      <c r="X1429" s="15"/>
      <c r="Y1429" s="15"/>
      <c r="Z1429" s="15"/>
      <c r="AA1429" s="16"/>
      <c r="AB1429" s="16"/>
      <c r="AC1429" s="16"/>
      <c r="AD1429" s="16"/>
      <c r="AE1429" s="16"/>
      <c r="AF1429" s="16"/>
      <c r="AG1429" s="16"/>
      <c r="AH1429" s="16"/>
      <c r="AI1429" s="16"/>
      <c r="AJ1429" s="16"/>
      <c r="AK1429" s="16"/>
      <c r="AL1429" s="16"/>
      <c r="AM1429" s="16"/>
      <c r="AN1429" s="16"/>
      <c r="AO1429" s="16"/>
      <c r="AP1429" s="16"/>
    </row>
    <row r="1430" spans="1:42" s="17" customFormat="1" ht="12.75" hidden="1" customHeight="1">
      <c r="A1430" s="63">
        <v>128006000</v>
      </c>
      <c r="B1430" s="72"/>
      <c r="C1430" s="144" t="s">
        <v>347</v>
      </c>
      <c r="D1430" s="46"/>
      <c r="E1430" s="264"/>
      <c r="F1430" s="265"/>
      <c r="G1430" s="266"/>
      <c r="H1430" s="267"/>
      <c r="I1430" s="268"/>
      <c r="J1430" s="265"/>
      <c r="K1430" s="265"/>
      <c r="L1430" s="269"/>
      <c r="M1430" s="268"/>
      <c r="N1430" s="269"/>
      <c r="O1430" s="36"/>
      <c r="P1430" s="51" t="s">
        <v>1474</v>
      </c>
      <c r="Q1430" s="36"/>
      <c r="R1430" s="36" t="str">
        <f t="shared" si="145"/>
        <v/>
      </c>
      <c r="S1430" s="15"/>
      <c r="T1430" s="15"/>
      <c r="U1430" s="473"/>
      <c r="V1430" s="473"/>
      <c r="W1430" s="15"/>
      <c r="X1430" s="15"/>
      <c r="Y1430" s="15"/>
      <c r="Z1430" s="15"/>
      <c r="AA1430" s="16"/>
      <c r="AB1430" s="16"/>
      <c r="AC1430" s="16"/>
      <c r="AD1430" s="16"/>
      <c r="AE1430" s="16"/>
      <c r="AF1430" s="16"/>
      <c r="AG1430" s="16"/>
      <c r="AH1430" s="16"/>
      <c r="AI1430" s="16"/>
      <c r="AJ1430" s="16"/>
      <c r="AK1430" s="16"/>
      <c r="AL1430" s="16"/>
      <c r="AM1430" s="16"/>
      <c r="AN1430" s="16"/>
      <c r="AO1430" s="16"/>
      <c r="AP1430" s="16"/>
    </row>
    <row r="1431" spans="1:42" s="17" customFormat="1" ht="12.75" hidden="1" customHeight="1" thickBot="1">
      <c r="A1431" s="63">
        <v>128007000</v>
      </c>
      <c r="B1431" s="74"/>
      <c r="C1431" s="167" t="s">
        <v>348</v>
      </c>
      <c r="D1431" s="46"/>
      <c r="E1431" s="264"/>
      <c r="F1431" s="265"/>
      <c r="G1431" s="266"/>
      <c r="H1431" s="267"/>
      <c r="I1431" s="268"/>
      <c r="J1431" s="265"/>
      <c r="K1431" s="265"/>
      <c r="L1431" s="269"/>
      <c r="M1431" s="268"/>
      <c r="N1431" s="269"/>
      <c r="O1431" s="36"/>
      <c r="P1431" s="51" t="s">
        <v>1474</v>
      </c>
      <c r="Q1431" s="36"/>
      <c r="R1431" s="36" t="str">
        <f t="shared" si="145"/>
        <v/>
      </c>
      <c r="S1431" s="15"/>
      <c r="T1431" s="15"/>
      <c r="U1431" s="473"/>
      <c r="V1431" s="473"/>
      <c r="W1431" s="15"/>
      <c r="X1431" s="15"/>
      <c r="Y1431" s="15"/>
      <c r="Z1431" s="15"/>
      <c r="AA1431" s="16"/>
      <c r="AB1431" s="16"/>
      <c r="AC1431" s="16"/>
      <c r="AD1431" s="16"/>
      <c r="AE1431" s="16"/>
      <c r="AF1431" s="16"/>
      <c r="AG1431" s="16"/>
      <c r="AH1431" s="16"/>
      <c r="AI1431" s="16"/>
      <c r="AJ1431" s="16"/>
      <c r="AK1431" s="16"/>
      <c r="AL1431" s="16"/>
      <c r="AM1431" s="16"/>
      <c r="AN1431" s="16"/>
      <c r="AO1431" s="16"/>
      <c r="AP1431" s="16"/>
    </row>
    <row r="1432" spans="1:42" s="18" customFormat="1" ht="15.75" hidden="1" customHeight="1">
      <c r="A1432" s="63" t="s">
        <v>609</v>
      </c>
      <c r="B1432" s="436" t="s">
        <v>349</v>
      </c>
      <c r="C1432" s="437"/>
      <c r="D1432" s="25"/>
      <c r="E1432" s="331">
        <f t="shared" ref="E1432:N1432" si="147">SUM(E1433:E1444)</f>
        <v>0</v>
      </c>
      <c r="F1432" s="332">
        <f t="shared" si="147"/>
        <v>0</v>
      </c>
      <c r="G1432" s="333">
        <f t="shared" si="147"/>
        <v>0</v>
      </c>
      <c r="H1432" s="334">
        <f t="shared" si="147"/>
        <v>0</v>
      </c>
      <c r="I1432" s="364">
        <f t="shared" si="147"/>
        <v>0</v>
      </c>
      <c r="J1432" s="332">
        <f t="shared" si="147"/>
        <v>0</v>
      </c>
      <c r="K1432" s="332">
        <f t="shared" si="147"/>
        <v>0</v>
      </c>
      <c r="L1432" s="335">
        <f t="shared" si="147"/>
        <v>0</v>
      </c>
      <c r="M1432" s="364">
        <f t="shared" si="147"/>
        <v>0</v>
      </c>
      <c r="N1432" s="335">
        <f t="shared" si="147"/>
        <v>0</v>
      </c>
      <c r="O1432" s="36"/>
      <c r="P1432" s="51" t="s">
        <v>1500</v>
      </c>
      <c r="Q1432" s="36"/>
      <c r="R1432" s="36" t="str">
        <f t="shared" si="145"/>
        <v/>
      </c>
      <c r="S1432" s="15"/>
      <c r="T1432" s="15"/>
      <c r="U1432" s="473"/>
      <c r="V1432" s="473"/>
      <c r="W1432" s="15"/>
      <c r="X1432" s="15"/>
      <c r="Y1432" s="15"/>
      <c r="Z1432" s="15"/>
      <c r="AA1432" s="15"/>
      <c r="AB1432" s="15"/>
      <c r="AC1432" s="15"/>
      <c r="AD1432" s="15"/>
      <c r="AE1432" s="15"/>
      <c r="AF1432" s="15"/>
      <c r="AG1432" s="15"/>
      <c r="AH1432" s="15"/>
      <c r="AI1432" s="15"/>
      <c r="AJ1432" s="15"/>
      <c r="AK1432" s="15"/>
      <c r="AL1432" s="15"/>
      <c r="AM1432" s="15"/>
      <c r="AN1432" s="15"/>
      <c r="AO1432" s="15"/>
      <c r="AP1432" s="15"/>
    </row>
    <row r="1433" spans="1:42" s="17" customFormat="1" ht="12.75" hidden="1" customHeight="1">
      <c r="A1433" s="63">
        <v>126302000</v>
      </c>
      <c r="B1433" s="72"/>
      <c r="C1433" s="144" t="s">
        <v>2800</v>
      </c>
      <c r="D1433" s="46"/>
      <c r="E1433" s="264"/>
      <c r="F1433" s="265"/>
      <c r="G1433" s="266"/>
      <c r="H1433" s="267"/>
      <c r="I1433" s="268"/>
      <c r="J1433" s="265"/>
      <c r="K1433" s="265"/>
      <c r="L1433" s="269"/>
      <c r="M1433" s="268"/>
      <c r="N1433" s="269"/>
      <c r="O1433" s="36"/>
      <c r="P1433" s="51" t="s">
        <v>1474</v>
      </c>
      <c r="Q1433" s="36"/>
      <c r="R1433" s="36" t="str">
        <f t="shared" si="145"/>
        <v/>
      </c>
      <c r="S1433" s="15"/>
      <c r="T1433" s="15"/>
      <c r="U1433" s="473"/>
      <c r="V1433" s="473"/>
      <c r="W1433" s="15"/>
      <c r="X1433" s="15"/>
      <c r="Y1433" s="15"/>
      <c r="Z1433" s="15"/>
      <c r="AA1433" s="16"/>
      <c r="AB1433" s="16"/>
      <c r="AC1433" s="16"/>
      <c r="AD1433" s="16"/>
      <c r="AE1433" s="16"/>
      <c r="AF1433" s="16"/>
      <c r="AG1433" s="16"/>
      <c r="AH1433" s="16"/>
      <c r="AI1433" s="16"/>
      <c r="AJ1433" s="16"/>
      <c r="AK1433" s="16"/>
      <c r="AL1433" s="16"/>
      <c r="AM1433" s="16"/>
      <c r="AN1433" s="16"/>
      <c r="AO1433" s="16"/>
      <c r="AP1433" s="16"/>
    </row>
    <row r="1434" spans="1:42" s="17" customFormat="1" ht="12.75" hidden="1" customHeight="1">
      <c r="A1434" s="63">
        <v>126303000</v>
      </c>
      <c r="B1434" s="72"/>
      <c r="C1434" s="144" t="s">
        <v>350</v>
      </c>
      <c r="D1434" s="46"/>
      <c r="E1434" s="264"/>
      <c r="F1434" s="265"/>
      <c r="G1434" s="266"/>
      <c r="H1434" s="267"/>
      <c r="I1434" s="268"/>
      <c r="J1434" s="265"/>
      <c r="K1434" s="265"/>
      <c r="L1434" s="269"/>
      <c r="M1434" s="268"/>
      <c r="N1434" s="269"/>
      <c r="O1434" s="36"/>
      <c r="P1434" s="51" t="s">
        <v>1473</v>
      </c>
      <c r="Q1434" s="36"/>
      <c r="R1434" s="36" t="str">
        <f t="shared" si="145"/>
        <v/>
      </c>
      <c r="S1434" s="15"/>
      <c r="T1434" s="15"/>
      <c r="U1434" s="473"/>
      <c r="V1434" s="473"/>
      <c r="W1434" s="15"/>
      <c r="X1434" s="15"/>
      <c r="Y1434" s="15"/>
      <c r="Z1434" s="15"/>
      <c r="AA1434" s="16"/>
      <c r="AB1434" s="16"/>
      <c r="AC1434" s="16"/>
      <c r="AD1434" s="16"/>
      <c r="AE1434" s="16"/>
      <c r="AF1434" s="16"/>
      <c r="AG1434" s="16"/>
      <c r="AH1434" s="16"/>
      <c r="AI1434" s="16"/>
      <c r="AJ1434" s="16"/>
      <c r="AK1434" s="16"/>
      <c r="AL1434" s="16"/>
      <c r="AM1434" s="16"/>
      <c r="AN1434" s="16"/>
      <c r="AO1434" s="16"/>
      <c r="AP1434" s="16"/>
    </row>
    <row r="1435" spans="1:42" s="17" customFormat="1" ht="12.75" hidden="1" customHeight="1">
      <c r="A1435" s="63">
        <v>126306000</v>
      </c>
      <c r="B1435" s="72"/>
      <c r="C1435" s="73" t="s">
        <v>610</v>
      </c>
      <c r="D1435" s="46"/>
      <c r="E1435" s="264"/>
      <c r="F1435" s="265"/>
      <c r="G1435" s="266"/>
      <c r="H1435" s="267"/>
      <c r="I1435" s="268"/>
      <c r="J1435" s="265"/>
      <c r="K1435" s="265"/>
      <c r="L1435" s="269"/>
      <c r="M1435" s="268"/>
      <c r="N1435" s="269"/>
      <c r="O1435" s="36"/>
      <c r="P1435" s="51" t="s">
        <v>1473</v>
      </c>
      <c r="Q1435" s="36"/>
      <c r="R1435" s="36" t="str">
        <f t="shared" si="145"/>
        <v/>
      </c>
      <c r="S1435" s="15"/>
      <c r="T1435" s="15"/>
      <c r="U1435" s="473"/>
      <c r="V1435" s="473"/>
      <c r="W1435" s="15"/>
      <c r="X1435" s="15"/>
      <c r="Y1435" s="15"/>
      <c r="Z1435" s="15"/>
      <c r="AA1435" s="16"/>
      <c r="AB1435" s="16"/>
      <c r="AC1435" s="16"/>
      <c r="AD1435" s="16"/>
      <c r="AE1435" s="16"/>
      <c r="AF1435" s="16"/>
      <c r="AG1435" s="16"/>
      <c r="AH1435" s="16"/>
      <c r="AI1435" s="16"/>
      <c r="AJ1435" s="16"/>
      <c r="AK1435" s="16"/>
      <c r="AL1435" s="16"/>
      <c r="AM1435" s="16"/>
      <c r="AN1435" s="16"/>
      <c r="AO1435" s="16"/>
      <c r="AP1435" s="16"/>
    </row>
    <row r="1436" spans="1:42" s="17" customFormat="1" ht="12.75" hidden="1" customHeight="1">
      <c r="A1436" s="63">
        <v>126319000</v>
      </c>
      <c r="B1436" s="72"/>
      <c r="C1436" s="144" t="s">
        <v>358</v>
      </c>
      <c r="D1436" s="46"/>
      <c r="E1436" s="264"/>
      <c r="F1436" s="265"/>
      <c r="G1436" s="266"/>
      <c r="H1436" s="267"/>
      <c r="I1436" s="268"/>
      <c r="J1436" s="265"/>
      <c r="K1436" s="265"/>
      <c r="L1436" s="269"/>
      <c r="M1436" s="268"/>
      <c r="N1436" s="269"/>
      <c r="O1436" s="36"/>
      <c r="P1436" s="51" t="s">
        <v>1474</v>
      </c>
      <c r="Q1436" s="36"/>
      <c r="R1436" s="36" t="str">
        <f t="shared" si="145"/>
        <v/>
      </c>
      <c r="S1436" s="15"/>
      <c r="T1436" s="15"/>
      <c r="U1436" s="473"/>
      <c r="V1436" s="473"/>
      <c r="W1436" s="15"/>
      <c r="X1436" s="15"/>
      <c r="Y1436" s="15"/>
      <c r="Z1436" s="15"/>
      <c r="AA1436" s="16"/>
      <c r="AB1436" s="16"/>
      <c r="AC1436" s="16"/>
      <c r="AD1436" s="16"/>
      <c r="AE1436" s="16"/>
      <c r="AF1436" s="16"/>
      <c r="AG1436" s="16"/>
      <c r="AH1436" s="16"/>
      <c r="AI1436" s="16"/>
      <c r="AJ1436" s="16"/>
      <c r="AK1436" s="16"/>
      <c r="AL1436" s="16"/>
      <c r="AM1436" s="16"/>
      <c r="AN1436" s="16"/>
      <c r="AO1436" s="16"/>
      <c r="AP1436" s="16"/>
    </row>
    <row r="1437" spans="1:42" s="17" customFormat="1" ht="12.75" hidden="1" customHeight="1">
      <c r="A1437" s="63">
        <v>126311000</v>
      </c>
      <c r="B1437" s="72"/>
      <c r="C1437" s="144" t="s">
        <v>351</v>
      </c>
      <c r="D1437" s="46"/>
      <c r="E1437" s="264"/>
      <c r="F1437" s="265"/>
      <c r="G1437" s="266"/>
      <c r="H1437" s="267"/>
      <c r="I1437" s="268"/>
      <c r="J1437" s="265"/>
      <c r="K1437" s="265"/>
      <c r="L1437" s="269"/>
      <c r="M1437" s="268"/>
      <c r="N1437" s="269"/>
      <c r="O1437" s="36"/>
      <c r="P1437" s="51" t="s">
        <v>1474</v>
      </c>
      <c r="Q1437" s="36"/>
      <c r="R1437" s="36" t="str">
        <f t="shared" si="145"/>
        <v/>
      </c>
      <c r="S1437" s="15"/>
      <c r="T1437" s="15"/>
      <c r="U1437" s="473"/>
      <c r="V1437" s="473"/>
      <c r="W1437" s="15"/>
      <c r="X1437" s="15"/>
      <c r="Y1437" s="15"/>
      <c r="Z1437" s="15"/>
      <c r="AA1437" s="16"/>
      <c r="AB1437" s="16"/>
      <c r="AC1437" s="16"/>
      <c r="AD1437" s="16"/>
      <c r="AE1437" s="16"/>
      <c r="AF1437" s="16"/>
      <c r="AG1437" s="16"/>
      <c r="AH1437" s="16"/>
      <c r="AI1437" s="16"/>
      <c r="AJ1437" s="16"/>
      <c r="AK1437" s="16"/>
      <c r="AL1437" s="16"/>
      <c r="AM1437" s="16"/>
      <c r="AN1437" s="16"/>
      <c r="AO1437" s="16"/>
      <c r="AP1437" s="16"/>
    </row>
    <row r="1438" spans="1:42" s="17" customFormat="1" ht="12.75" hidden="1" customHeight="1">
      <c r="A1438" s="63">
        <v>126312000</v>
      </c>
      <c r="B1438" s="72"/>
      <c r="C1438" s="144" t="s">
        <v>352</v>
      </c>
      <c r="D1438" s="46"/>
      <c r="E1438" s="264"/>
      <c r="F1438" s="265"/>
      <c r="G1438" s="266"/>
      <c r="H1438" s="267"/>
      <c r="I1438" s="268"/>
      <c r="J1438" s="265"/>
      <c r="K1438" s="265"/>
      <c r="L1438" s="269"/>
      <c r="M1438" s="268"/>
      <c r="N1438" s="269"/>
      <c r="O1438" s="36"/>
      <c r="P1438" s="51" t="s">
        <v>1474</v>
      </c>
      <c r="Q1438" s="36"/>
      <c r="R1438" s="36" t="str">
        <f t="shared" si="145"/>
        <v/>
      </c>
      <c r="S1438" s="15"/>
      <c r="T1438" s="15"/>
      <c r="U1438" s="473"/>
      <c r="V1438" s="473"/>
      <c r="W1438" s="15"/>
      <c r="X1438" s="15"/>
      <c r="Y1438" s="15"/>
      <c r="Z1438" s="15"/>
      <c r="AA1438" s="16"/>
      <c r="AB1438" s="16"/>
      <c r="AC1438" s="16"/>
      <c r="AD1438" s="16"/>
      <c r="AE1438" s="16"/>
      <c r="AF1438" s="16"/>
      <c r="AG1438" s="16"/>
      <c r="AH1438" s="16"/>
      <c r="AI1438" s="16"/>
      <c r="AJ1438" s="16"/>
      <c r="AK1438" s="16"/>
      <c r="AL1438" s="16"/>
      <c r="AM1438" s="16"/>
      <c r="AN1438" s="16"/>
      <c r="AO1438" s="16"/>
      <c r="AP1438" s="16"/>
    </row>
    <row r="1439" spans="1:42" s="17" customFormat="1" ht="12.75" hidden="1" customHeight="1">
      <c r="A1439" s="63">
        <v>126318000</v>
      </c>
      <c r="B1439" s="72"/>
      <c r="C1439" s="144" t="s">
        <v>1067</v>
      </c>
      <c r="D1439" s="46"/>
      <c r="E1439" s="264"/>
      <c r="F1439" s="265"/>
      <c r="G1439" s="266"/>
      <c r="H1439" s="267"/>
      <c r="I1439" s="268"/>
      <c r="J1439" s="265"/>
      <c r="K1439" s="265"/>
      <c r="L1439" s="269"/>
      <c r="M1439" s="268"/>
      <c r="N1439" s="269"/>
      <c r="O1439" s="36"/>
      <c r="P1439" s="51" t="s">
        <v>1474</v>
      </c>
      <c r="Q1439" s="36"/>
      <c r="R1439" s="36" t="str">
        <f t="shared" si="145"/>
        <v/>
      </c>
      <c r="S1439" s="15"/>
      <c r="T1439" s="15"/>
      <c r="U1439" s="473"/>
      <c r="V1439" s="473"/>
      <c r="W1439" s="15"/>
      <c r="X1439" s="15"/>
      <c r="Y1439" s="15"/>
      <c r="Z1439" s="15"/>
      <c r="AA1439" s="16"/>
      <c r="AB1439" s="16"/>
      <c r="AC1439" s="16"/>
      <c r="AD1439" s="16"/>
      <c r="AE1439" s="16"/>
      <c r="AF1439" s="16"/>
      <c r="AG1439" s="16"/>
      <c r="AH1439" s="16"/>
      <c r="AI1439" s="16"/>
      <c r="AJ1439" s="16"/>
      <c r="AK1439" s="16"/>
      <c r="AL1439" s="16"/>
      <c r="AM1439" s="16"/>
      <c r="AN1439" s="16"/>
      <c r="AO1439" s="16"/>
      <c r="AP1439" s="16"/>
    </row>
    <row r="1440" spans="1:42" s="17" customFormat="1" ht="12.75" hidden="1" customHeight="1">
      <c r="A1440" s="63">
        <v>126313000</v>
      </c>
      <c r="B1440" s="72"/>
      <c r="C1440" s="144" t="s">
        <v>353</v>
      </c>
      <c r="D1440" s="46"/>
      <c r="E1440" s="264"/>
      <c r="F1440" s="265"/>
      <c r="G1440" s="266"/>
      <c r="H1440" s="267"/>
      <c r="I1440" s="268"/>
      <c r="J1440" s="265"/>
      <c r="K1440" s="265"/>
      <c r="L1440" s="269"/>
      <c r="M1440" s="268"/>
      <c r="N1440" s="269"/>
      <c r="O1440" s="36"/>
      <c r="P1440" s="51" t="s">
        <v>1474</v>
      </c>
      <c r="Q1440" s="36"/>
      <c r="R1440" s="36" t="str">
        <f t="shared" si="145"/>
        <v/>
      </c>
      <c r="S1440" s="15"/>
      <c r="T1440" s="15"/>
      <c r="U1440" s="473"/>
      <c r="V1440" s="473"/>
      <c r="W1440" s="15"/>
      <c r="X1440" s="15"/>
      <c r="Y1440" s="15"/>
      <c r="Z1440" s="15"/>
      <c r="AA1440" s="16"/>
      <c r="AB1440" s="16"/>
      <c r="AC1440" s="16"/>
      <c r="AD1440" s="16"/>
      <c r="AE1440" s="16"/>
      <c r="AF1440" s="16"/>
      <c r="AG1440" s="16"/>
      <c r="AH1440" s="16"/>
      <c r="AI1440" s="16"/>
      <c r="AJ1440" s="16"/>
      <c r="AK1440" s="16"/>
      <c r="AL1440" s="16"/>
      <c r="AM1440" s="16"/>
      <c r="AN1440" s="16"/>
      <c r="AO1440" s="16"/>
      <c r="AP1440" s="16"/>
    </row>
    <row r="1441" spans="1:42" s="17" customFormat="1" ht="12.75" hidden="1" customHeight="1">
      <c r="A1441" s="63">
        <v>126314000</v>
      </c>
      <c r="B1441" s="72"/>
      <c r="C1441" s="144" t="s">
        <v>354</v>
      </c>
      <c r="D1441" s="46"/>
      <c r="E1441" s="264"/>
      <c r="F1441" s="265"/>
      <c r="G1441" s="266"/>
      <c r="H1441" s="267"/>
      <c r="I1441" s="268"/>
      <c r="J1441" s="265"/>
      <c r="K1441" s="265"/>
      <c r="L1441" s="269"/>
      <c r="M1441" s="268"/>
      <c r="N1441" s="269"/>
      <c r="O1441" s="36"/>
      <c r="P1441" s="51" t="s">
        <v>1474</v>
      </c>
      <c r="Q1441" s="36"/>
      <c r="R1441" s="36" t="str">
        <f t="shared" si="145"/>
        <v/>
      </c>
      <c r="S1441" s="15"/>
      <c r="T1441" s="15"/>
      <c r="U1441" s="473"/>
      <c r="V1441" s="473"/>
      <c r="W1441" s="15"/>
      <c r="X1441" s="15"/>
      <c r="Y1441" s="15"/>
      <c r="Z1441" s="15"/>
      <c r="AA1441" s="16"/>
      <c r="AB1441" s="16"/>
      <c r="AC1441" s="16"/>
      <c r="AD1441" s="16"/>
      <c r="AE1441" s="16"/>
      <c r="AF1441" s="16"/>
      <c r="AG1441" s="16"/>
      <c r="AH1441" s="16"/>
      <c r="AI1441" s="16"/>
      <c r="AJ1441" s="16"/>
      <c r="AK1441" s="16"/>
      <c r="AL1441" s="16"/>
      <c r="AM1441" s="16"/>
      <c r="AN1441" s="16"/>
      <c r="AO1441" s="16"/>
      <c r="AP1441" s="16"/>
    </row>
    <row r="1442" spans="1:42" s="17" customFormat="1" ht="12.75" hidden="1" customHeight="1">
      <c r="A1442" s="63">
        <v>126315000</v>
      </c>
      <c r="B1442" s="72"/>
      <c r="C1442" s="144" t="s">
        <v>355</v>
      </c>
      <c r="D1442" s="46"/>
      <c r="E1442" s="264"/>
      <c r="F1442" s="265"/>
      <c r="G1442" s="266"/>
      <c r="H1442" s="267"/>
      <c r="I1442" s="268"/>
      <c r="J1442" s="265"/>
      <c r="K1442" s="265"/>
      <c r="L1442" s="269"/>
      <c r="M1442" s="268"/>
      <c r="N1442" s="269"/>
      <c r="O1442" s="36"/>
      <c r="P1442" s="51" t="s">
        <v>1474</v>
      </c>
      <c r="Q1442" s="36"/>
      <c r="R1442" s="36" t="str">
        <f t="shared" si="145"/>
        <v/>
      </c>
      <c r="S1442" s="15"/>
      <c r="T1442" s="15"/>
      <c r="U1442" s="473"/>
      <c r="V1442" s="473"/>
      <c r="W1442" s="15"/>
      <c r="X1442" s="15"/>
      <c r="Y1442" s="15"/>
      <c r="Z1442" s="15"/>
      <c r="AA1442" s="16"/>
      <c r="AB1442" s="16"/>
      <c r="AC1442" s="16"/>
      <c r="AD1442" s="16"/>
      <c r="AE1442" s="16"/>
      <c r="AF1442" s="16"/>
      <c r="AG1442" s="16"/>
      <c r="AH1442" s="16"/>
      <c r="AI1442" s="16"/>
      <c r="AJ1442" s="16"/>
      <c r="AK1442" s="16"/>
      <c r="AL1442" s="16"/>
      <c r="AM1442" s="16"/>
      <c r="AN1442" s="16"/>
      <c r="AO1442" s="16"/>
      <c r="AP1442" s="16"/>
    </row>
    <row r="1443" spans="1:42" s="17" customFormat="1" ht="12.75" hidden="1" customHeight="1">
      <c r="A1443" s="63">
        <v>126316000</v>
      </c>
      <c r="B1443" s="72"/>
      <c r="C1443" s="144" t="s">
        <v>356</v>
      </c>
      <c r="D1443" s="46"/>
      <c r="E1443" s="264"/>
      <c r="F1443" s="265"/>
      <c r="G1443" s="266"/>
      <c r="H1443" s="267"/>
      <c r="I1443" s="268"/>
      <c r="J1443" s="265"/>
      <c r="K1443" s="265"/>
      <c r="L1443" s="269"/>
      <c r="M1443" s="268"/>
      <c r="N1443" s="269"/>
      <c r="O1443" s="36"/>
      <c r="P1443" s="51" t="s">
        <v>1474</v>
      </c>
      <c r="Q1443" s="36"/>
      <c r="R1443" s="36" t="str">
        <f t="shared" si="145"/>
        <v/>
      </c>
      <c r="S1443" s="15"/>
      <c r="T1443" s="15"/>
      <c r="U1443" s="473"/>
      <c r="V1443" s="473"/>
      <c r="W1443" s="15"/>
      <c r="X1443" s="15"/>
      <c r="Y1443" s="15"/>
      <c r="Z1443" s="15"/>
      <c r="AA1443" s="16"/>
      <c r="AB1443" s="16"/>
      <c r="AC1443" s="16"/>
      <c r="AD1443" s="16"/>
      <c r="AE1443" s="16"/>
      <c r="AF1443" s="16"/>
      <c r="AG1443" s="16"/>
      <c r="AH1443" s="16"/>
      <c r="AI1443" s="16"/>
      <c r="AJ1443" s="16"/>
      <c r="AK1443" s="16"/>
      <c r="AL1443" s="16"/>
      <c r="AM1443" s="16"/>
      <c r="AN1443" s="16"/>
      <c r="AO1443" s="16"/>
      <c r="AP1443" s="16"/>
    </row>
    <row r="1444" spans="1:42" s="17" customFormat="1" ht="12.75" hidden="1" customHeight="1" thickBot="1">
      <c r="A1444" s="63">
        <v>126317000</v>
      </c>
      <c r="B1444" s="74"/>
      <c r="C1444" s="167" t="s">
        <v>357</v>
      </c>
      <c r="D1444" s="46"/>
      <c r="E1444" s="264"/>
      <c r="F1444" s="265"/>
      <c r="G1444" s="266"/>
      <c r="H1444" s="267"/>
      <c r="I1444" s="268"/>
      <c r="J1444" s="265"/>
      <c r="K1444" s="265"/>
      <c r="L1444" s="269"/>
      <c r="M1444" s="268"/>
      <c r="N1444" s="269"/>
      <c r="O1444" s="36"/>
      <c r="P1444" s="51" t="s">
        <v>1474</v>
      </c>
      <c r="Q1444" s="36"/>
      <c r="R1444" s="36" t="str">
        <f t="shared" si="145"/>
        <v/>
      </c>
      <c r="S1444" s="15"/>
      <c r="T1444" s="15"/>
      <c r="U1444" s="473"/>
      <c r="V1444" s="473"/>
      <c r="W1444" s="15"/>
      <c r="X1444" s="15"/>
      <c r="Y1444" s="15"/>
      <c r="Z1444" s="15"/>
      <c r="AA1444" s="16"/>
      <c r="AB1444" s="16"/>
      <c r="AC1444" s="16"/>
      <c r="AD1444" s="16"/>
      <c r="AE1444" s="16"/>
      <c r="AF1444" s="16"/>
      <c r="AG1444" s="16"/>
      <c r="AH1444" s="16"/>
      <c r="AI1444" s="16"/>
      <c r="AJ1444" s="16"/>
      <c r="AK1444" s="16"/>
      <c r="AL1444" s="16"/>
      <c r="AM1444" s="16"/>
      <c r="AN1444" s="16"/>
      <c r="AO1444" s="16"/>
      <c r="AP1444" s="16"/>
    </row>
    <row r="1445" spans="1:42" s="18" customFormat="1" ht="15.75" hidden="1" customHeight="1">
      <c r="A1445" s="63" t="s">
        <v>611</v>
      </c>
      <c r="B1445" s="436" t="s">
        <v>359</v>
      </c>
      <c r="C1445" s="437"/>
      <c r="D1445" s="25"/>
      <c r="E1445" s="331">
        <f t="shared" ref="E1445:N1445" si="148">SUM(E1446:E1457)</f>
        <v>0</v>
      </c>
      <c r="F1445" s="332">
        <f t="shared" si="148"/>
        <v>0</v>
      </c>
      <c r="G1445" s="333">
        <f t="shared" si="148"/>
        <v>0</v>
      </c>
      <c r="H1445" s="334">
        <f t="shared" si="148"/>
        <v>0</v>
      </c>
      <c r="I1445" s="364">
        <f t="shared" si="148"/>
        <v>0</v>
      </c>
      <c r="J1445" s="332">
        <f t="shared" si="148"/>
        <v>0</v>
      </c>
      <c r="K1445" s="332">
        <f t="shared" si="148"/>
        <v>0</v>
      </c>
      <c r="L1445" s="335">
        <f t="shared" si="148"/>
        <v>0</v>
      </c>
      <c r="M1445" s="364">
        <f t="shared" si="148"/>
        <v>0</v>
      </c>
      <c r="N1445" s="335">
        <f t="shared" si="148"/>
        <v>0</v>
      </c>
      <c r="O1445" s="36"/>
      <c r="P1445" s="51" t="s">
        <v>1500</v>
      </c>
      <c r="Q1445" s="36"/>
      <c r="R1445" s="36" t="str">
        <f t="shared" si="145"/>
        <v/>
      </c>
      <c r="S1445" s="15"/>
      <c r="T1445" s="15"/>
      <c r="U1445" s="473"/>
      <c r="V1445" s="473"/>
      <c r="W1445" s="15"/>
      <c r="X1445" s="15"/>
      <c r="Y1445" s="15"/>
      <c r="Z1445" s="15"/>
      <c r="AA1445" s="15"/>
      <c r="AB1445" s="15"/>
      <c r="AC1445" s="15"/>
      <c r="AD1445" s="15"/>
      <c r="AE1445" s="15"/>
      <c r="AF1445" s="15"/>
      <c r="AG1445" s="15"/>
      <c r="AH1445" s="15"/>
      <c r="AI1445" s="15"/>
      <c r="AJ1445" s="15"/>
      <c r="AK1445" s="15"/>
      <c r="AL1445" s="15"/>
      <c r="AM1445" s="15"/>
      <c r="AN1445" s="15"/>
      <c r="AO1445" s="15"/>
      <c r="AP1445" s="15"/>
    </row>
    <row r="1446" spans="1:42" s="17" customFormat="1" ht="12.75" hidden="1" customHeight="1">
      <c r="A1446" s="63">
        <v>126501000</v>
      </c>
      <c r="B1446" s="72"/>
      <c r="C1446" s="144" t="s">
        <v>360</v>
      </c>
      <c r="D1446" s="46"/>
      <c r="E1446" s="264"/>
      <c r="F1446" s="265"/>
      <c r="G1446" s="266"/>
      <c r="H1446" s="267"/>
      <c r="I1446" s="268"/>
      <c r="J1446" s="265"/>
      <c r="K1446" s="265"/>
      <c r="L1446" s="269"/>
      <c r="M1446" s="268"/>
      <c r="N1446" s="269"/>
      <c r="O1446" s="36"/>
      <c r="P1446" s="51" t="s">
        <v>1474</v>
      </c>
      <c r="Q1446" s="36"/>
      <c r="R1446" s="36" t="str">
        <f t="shared" si="145"/>
        <v/>
      </c>
      <c r="S1446" s="15"/>
      <c r="T1446" s="15"/>
      <c r="U1446" s="473"/>
      <c r="V1446" s="473"/>
      <c r="W1446" s="15"/>
      <c r="X1446" s="15"/>
      <c r="Y1446" s="15"/>
      <c r="Z1446" s="15"/>
      <c r="AA1446" s="16"/>
      <c r="AB1446" s="16"/>
      <c r="AC1446" s="16"/>
      <c r="AD1446" s="16"/>
      <c r="AE1446" s="16"/>
      <c r="AF1446" s="16"/>
      <c r="AG1446" s="16"/>
      <c r="AH1446" s="16"/>
      <c r="AI1446" s="16"/>
      <c r="AJ1446" s="16"/>
      <c r="AK1446" s="16"/>
      <c r="AL1446" s="16"/>
      <c r="AM1446" s="16"/>
      <c r="AN1446" s="16"/>
      <c r="AO1446" s="16"/>
      <c r="AP1446" s="16"/>
    </row>
    <row r="1447" spans="1:42" s="17" customFormat="1" ht="12.75" hidden="1" customHeight="1">
      <c r="A1447" s="63">
        <v>126502000</v>
      </c>
      <c r="B1447" s="72"/>
      <c r="C1447" s="144" t="s">
        <v>361</v>
      </c>
      <c r="D1447" s="46"/>
      <c r="E1447" s="264"/>
      <c r="F1447" s="265"/>
      <c r="G1447" s="266"/>
      <c r="H1447" s="267"/>
      <c r="I1447" s="268"/>
      <c r="J1447" s="265"/>
      <c r="K1447" s="265"/>
      <c r="L1447" s="269"/>
      <c r="M1447" s="268"/>
      <c r="N1447" s="269"/>
      <c r="O1447" s="36"/>
      <c r="P1447" s="51" t="s">
        <v>1474</v>
      </c>
      <c r="Q1447" s="36"/>
      <c r="R1447" s="36" t="str">
        <f t="shared" si="145"/>
        <v/>
      </c>
      <c r="S1447" s="15"/>
      <c r="T1447" s="15"/>
      <c r="U1447" s="473"/>
      <c r="V1447" s="473"/>
      <c r="W1447" s="15"/>
      <c r="X1447" s="15"/>
      <c r="Y1447" s="15"/>
      <c r="Z1447" s="15"/>
      <c r="AA1447" s="16"/>
      <c r="AB1447" s="16"/>
      <c r="AC1447" s="16"/>
      <c r="AD1447" s="16"/>
      <c r="AE1447" s="16"/>
      <c r="AF1447" s="16"/>
      <c r="AG1447" s="16"/>
      <c r="AH1447" s="16"/>
      <c r="AI1447" s="16"/>
      <c r="AJ1447" s="16"/>
      <c r="AK1447" s="16"/>
      <c r="AL1447" s="16"/>
      <c r="AM1447" s="16"/>
      <c r="AN1447" s="16"/>
      <c r="AO1447" s="16"/>
      <c r="AP1447" s="16"/>
    </row>
    <row r="1448" spans="1:42" s="17" customFormat="1" ht="12.75" hidden="1" customHeight="1">
      <c r="A1448" s="63">
        <v>126503000</v>
      </c>
      <c r="B1448" s="72"/>
      <c r="C1448" s="144" t="s">
        <v>2744</v>
      </c>
      <c r="D1448" s="46"/>
      <c r="E1448" s="264"/>
      <c r="F1448" s="265"/>
      <c r="G1448" s="266"/>
      <c r="H1448" s="267"/>
      <c r="I1448" s="268"/>
      <c r="J1448" s="265"/>
      <c r="K1448" s="265"/>
      <c r="L1448" s="269"/>
      <c r="M1448" s="268"/>
      <c r="N1448" s="269"/>
      <c r="O1448" s="36"/>
      <c r="P1448" s="51" t="s">
        <v>1474</v>
      </c>
      <c r="Q1448" s="36"/>
      <c r="R1448" s="36" t="str">
        <f t="shared" si="145"/>
        <v/>
      </c>
      <c r="S1448" s="15"/>
      <c r="T1448" s="15"/>
      <c r="U1448" s="473"/>
      <c r="V1448" s="473"/>
      <c r="W1448" s="15"/>
      <c r="X1448" s="15"/>
      <c r="Y1448" s="15"/>
      <c r="Z1448" s="15"/>
      <c r="AA1448" s="16"/>
      <c r="AB1448" s="16"/>
      <c r="AC1448" s="16"/>
      <c r="AD1448" s="16"/>
      <c r="AE1448" s="16"/>
      <c r="AF1448" s="16"/>
      <c r="AG1448" s="16"/>
      <c r="AH1448" s="16"/>
      <c r="AI1448" s="16"/>
      <c r="AJ1448" s="16"/>
      <c r="AK1448" s="16"/>
      <c r="AL1448" s="16"/>
      <c r="AM1448" s="16"/>
      <c r="AN1448" s="16"/>
      <c r="AO1448" s="16"/>
      <c r="AP1448" s="16"/>
    </row>
    <row r="1449" spans="1:42" s="17" customFormat="1" ht="12.75" hidden="1" customHeight="1">
      <c r="A1449" s="63">
        <v>126504000</v>
      </c>
      <c r="B1449" s="72"/>
      <c r="C1449" s="73" t="s">
        <v>613</v>
      </c>
      <c r="D1449" s="46"/>
      <c r="E1449" s="264"/>
      <c r="F1449" s="265"/>
      <c r="G1449" s="266"/>
      <c r="H1449" s="267"/>
      <c r="I1449" s="268"/>
      <c r="J1449" s="265"/>
      <c r="K1449" s="265"/>
      <c r="L1449" s="269"/>
      <c r="M1449" s="268"/>
      <c r="N1449" s="269"/>
      <c r="O1449" s="36"/>
      <c r="P1449" s="51" t="s">
        <v>1474</v>
      </c>
      <c r="Q1449" s="36"/>
      <c r="R1449" s="36" t="str">
        <f t="shared" si="145"/>
        <v/>
      </c>
      <c r="S1449" s="15"/>
      <c r="T1449" s="15"/>
      <c r="U1449" s="473"/>
      <c r="V1449" s="473"/>
      <c r="W1449" s="15"/>
      <c r="X1449" s="15"/>
      <c r="Y1449" s="15"/>
      <c r="Z1449" s="15"/>
      <c r="AA1449" s="16"/>
      <c r="AB1449" s="16"/>
      <c r="AC1449" s="16"/>
      <c r="AD1449" s="16"/>
      <c r="AE1449" s="16"/>
      <c r="AF1449" s="16"/>
      <c r="AG1449" s="16"/>
      <c r="AH1449" s="16"/>
      <c r="AI1449" s="16"/>
      <c r="AJ1449" s="16"/>
      <c r="AK1449" s="16"/>
      <c r="AL1449" s="16"/>
      <c r="AM1449" s="16"/>
      <c r="AN1449" s="16"/>
      <c r="AO1449" s="16"/>
      <c r="AP1449" s="16"/>
    </row>
    <row r="1450" spans="1:42" s="17" customFormat="1" ht="12.75" hidden="1" customHeight="1">
      <c r="A1450" s="63">
        <v>126505000</v>
      </c>
      <c r="B1450" s="72"/>
      <c r="C1450" s="144" t="s">
        <v>362</v>
      </c>
      <c r="D1450" s="46"/>
      <c r="E1450" s="264"/>
      <c r="F1450" s="265"/>
      <c r="G1450" s="266"/>
      <c r="H1450" s="267"/>
      <c r="I1450" s="268"/>
      <c r="J1450" s="265"/>
      <c r="K1450" s="265"/>
      <c r="L1450" s="269"/>
      <c r="M1450" s="268"/>
      <c r="N1450" s="269"/>
      <c r="O1450" s="36"/>
      <c r="P1450" s="51" t="s">
        <v>1474</v>
      </c>
      <c r="Q1450" s="36"/>
      <c r="R1450" s="36" t="str">
        <f t="shared" si="145"/>
        <v/>
      </c>
      <c r="S1450" s="15"/>
      <c r="T1450" s="15"/>
      <c r="U1450" s="473"/>
      <c r="V1450" s="473"/>
      <c r="W1450" s="15"/>
      <c r="X1450" s="15"/>
      <c r="Y1450" s="15"/>
      <c r="Z1450" s="15"/>
      <c r="AA1450" s="16"/>
      <c r="AB1450" s="16"/>
      <c r="AC1450" s="16"/>
      <c r="AD1450" s="16"/>
      <c r="AE1450" s="16"/>
      <c r="AF1450" s="16"/>
      <c r="AG1450" s="16"/>
      <c r="AH1450" s="16"/>
      <c r="AI1450" s="16"/>
      <c r="AJ1450" s="16"/>
      <c r="AK1450" s="16"/>
      <c r="AL1450" s="16"/>
      <c r="AM1450" s="16"/>
      <c r="AN1450" s="16"/>
      <c r="AO1450" s="16"/>
      <c r="AP1450" s="16"/>
    </row>
    <row r="1451" spans="1:42" s="17" customFormat="1" ht="12.75" hidden="1" customHeight="1">
      <c r="A1451" s="63">
        <v>126508000</v>
      </c>
      <c r="B1451" s="72"/>
      <c r="C1451" s="144" t="s">
        <v>365</v>
      </c>
      <c r="D1451" s="46"/>
      <c r="E1451" s="264"/>
      <c r="F1451" s="265"/>
      <c r="G1451" s="266"/>
      <c r="H1451" s="267"/>
      <c r="I1451" s="268"/>
      <c r="J1451" s="265"/>
      <c r="K1451" s="265"/>
      <c r="L1451" s="269"/>
      <c r="M1451" s="268"/>
      <c r="N1451" s="269"/>
      <c r="O1451" s="36"/>
      <c r="P1451" s="51" t="s">
        <v>1474</v>
      </c>
      <c r="Q1451" s="36"/>
      <c r="R1451" s="36" t="str">
        <f t="shared" si="145"/>
        <v/>
      </c>
      <c r="S1451" s="15"/>
      <c r="T1451" s="15"/>
      <c r="U1451" s="473"/>
      <c r="V1451" s="473"/>
      <c r="W1451" s="15"/>
      <c r="X1451" s="15"/>
      <c r="Y1451" s="15"/>
      <c r="Z1451" s="15"/>
      <c r="AA1451" s="16"/>
      <c r="AB1451" s="16"/>
      <c r="AC1451" s="16"/>
      <c r="AD1451" s="16"/>
      <c r="AE1451" s="16"/>
      <c r="AF1451" s="16"/>
      <c r="AG1451" s="16"/>
      <c r="AH1451" s="16"/>
      <c r="AI1451" s="16"/>
      <c r="AJ1451" s="16"/>
      <c r="AK1451" s="16"/>
      <c r="AL1451" s="16"/>
      <c r="AM1451" s="16"/>
      <c r="AN1451" s="16"/>
      <c r="AO1451" s="16"/>
      <c r="AP1451" s="16"/>
    </row>
    <row r="1452" spans="1:42" s="17" customFormat="1" ht="12.75" hidden="1" customHeight="1">
      <c r="A1452" s="63">
        <v>126506000</v>
      </c>
      <c r="B1452" s="72"/>
      <c r="C1452" s="144" t="s">
        <v>363</v>
      </c>
      <c r="D1452" s="46"/>
      <c r="E1452" s="264"/>
      <c r="F1452" s="265"/>
      <c r="G1452" s="266"/>
      <c r="H1452" s="267"/>
      <c r="I1452" s="268"/>
      <c r="J1452" s="265"/>
      <c r="K1452" s="265"/>
      <c r="L1452" s="269"/>
      <c r="M1452" s="268"/>
      <c r="N1452" s="269"/>
      <c r="O1452" s="36"/>
      <c r="P1452" s="51" t="s">
        <v>1474</v>
      </c>
      <c r="Q1452" s="36"/>
      <c r="R1452" s="36" t="str">
        <f t="shared" si="145"/>
        <v/>
      </c>
      <c r="S1452" s="15"/>
      <c r="T1452" s="15"/>
      <c r="U1452" s="473"/>
      <c r="V1452" s="473"/>
      <c r="W1452" s="15"/>
      <c r="X1452" s="15"/>
      <c r="Y1452" s="15"/>
      <c r="Z1452" s="15"/>
      <c r="AA1452" s="16"/>
      <c r="AB1452" s="16"/>
      <c r="AC1452" s="16"/>
      <c r="AD1452" s="16"/>
      <c r="AE1452" s="16"/>
      <c r="AF1452" s="16"/>
      <c r="AG1452" s="16"/>
      <c r="AH1452" s="16"/>
      <c r="AI1452" s="16"/>
      <c r="AJ1452" s="16"/>
      <c r="AK1452" s="16"/>
      <c r="AL1452" s="16"/>
      <c r="AM1452" s="16"/>
      <c r="AN1452" s="16"/>
      <c r="AO1452" s="16"/>
      <c r="AP1452" s="16"/>
    </row>
    <row r="1453" spans="1:42" s="17" customFormat="1" ht="12.75" hidden="1" customHeight="1">
      <c r="A1453" s="63">
        <v>126507000</v>
      </c>
      <c r="B1453" s="72"/>
      <c r="C1453" s="144" t="s">
        <v>364</v>
      </c>
      <c r="D1453" s="46"/>
      <c r="E1453" s="264"/>
      <c r="F1453" s="265"/>
      <c r="G1453" s="266"/>
      <c r="H1453" s="267"/>
      <c r="I1453" s="268"/>
      <c r="J1453" s="265"/>
      <c r="K1453" s="265"/>
      <c r="L1453" s="269"/>
      <c r="M1453" s="268"/>
      <c r="N1453" s="269"/>
      <c r="O1453" s="36"/>
      <c r="P1453" s="51" t="s">
        <v>1474</v>
      </c>
      <c r="Q1453" s="36"/>
      <c r="R1453" s="36" t="str">
        <f t="shared" si="145"/>
        <v/>
      </c>
      <c r="S1453" s="15"/>
      <c r="T1453" s="15"/>
      <c r="U1453" s="473"/>
      <c r="V1453" s="473"/>
      <c r="W1453" s="15"/>
      <c r="X1453" s="15"/>
      <c r="Y1453" s="15"/>
      <c r="Z1453" s="15"/>
      <c r="AA1453" s="16"/>
      <c r="AB1453" s="16"/>
      <c r="AC1453" s="16"/>
      <c r="AD1453" s="16"/>
      <c r="AE1453" s="16"/>
      <c r="AF1453" s="16"/>
      <c r="AG1453" s="16"/>
      <c r="AH1453" s="16"/>
      <c r="AI1453" s="16"/>
      <c r="AJ1453" s="16"/>
      <c r="AK1453" s="16"/>
      <c r="AL1453" s="16"/>
      <c r="AM1453" s="16"/>
      <c r="AN1453" s="16"/>
      <c r="AO1453" s="16"/>
      <c r="AP1453" s="16"/>
    </row>
    <row r="1454" spans="1:42" s="17" customFormat="1" ht="12.75" hidden="1" customHeight="1">
      <c r="A1454" s="63">
        <v>126509000</v>
      </c>
      <c r="B1454" s="72"/>
      <c r="C1454" s="144" t="s">
        <v>366</v>
      </c>
      <c r="D1454" s="46"/>
      <c r="E1454" s="264"/>
      <c r="F1454" s="265"/>
      <c r="G1454" s="266"/>
      <c r="H1454" s="267"/>
      <c r="I1454" s="268"/>
      <c r="J1454" s="265"/>
      <c r="K1454" s="265"/>
      <c r="L1454" s="269"/>
      <c r="M1454" s="268"/>
      <c r="N1454" s="269"/>
      <c r="O1454" s="36"/>
      <c r="P1454" s="51" t="s">
        <v>1474</v>
      </c>
      <c r="Q1454" s="36"/>
      <c r="R1454" s="36" t="str">
        <f t="shared" si="145"/>
        <v/>
      </c>
      <c r="S1454" s="15"/>
      <c r="T1454" s="15"/>
      <c r="U1454" s="473"/>
      <c r="V1454" s="473"/>
      <c r="W1454" s="15"/>
      <c r="X1454" s="15"/>
      <c r="Y1454" s="15"/>
      <c r="Z1454" s="15"/>
      <c r="AA1454" s="16"/>
      <c r="AB1454" s="16"/>
      <c r="AC1454" s="16"/>
      <c r="AD1454" s="16"/>
      <c r="AE1454" s="16"/>
      <c r="AF1454" s="16"/>
      <c r="AG1454" s="16"/>
      <c r="AH1454" s="16"/>
      <c r="AI1454" s="16"/>
      <c r="AJ1454" s="16"/>
      <c r="AK1454" s="16"/>
      <c r="AL1454" s="16"/>
      <c r="AM1454" s="16"/>
      <c r="AN1454" s="16"/>
      <c r="AO1454" s="16"/>
      <c r="AP1454" s="16"/>
    </row>
    <row r="1455" spans="1:42" s="17" customFormat="1" ht="12.75" hidden="1" customHeight="1">
      <c r="A1455" s="63">
        <v>126510000</v>
      </c>
      <c r="B1455" s="72"/>
      <c r="C1455" s="144" t="s">
        <v>367</v>
      </c>
      <c r="D1455" s="46"/>
      <c r="E1455" s="264"/>
      <c r="F1455" s="265"/>
      <c r="G1455" s="266"/>
      <c r="H1455" s="267"/>
      <c r="I1455" s="268"/>
      <c r="J1455" s="265"/>
      <c r="K1455" s="265"/>
      <c r="L1455" s="269"/>
      <c r="M1455" s="268"/>
      <c r="N1455" s="269"/>
      <c r="O1455" s="36"/>
      <c r="P1455" s="51" t="s">
        <v>1474</v>
      </c>
      <c r="Q1455" s="36"/>
      <c r="R1455" s="36" t="str">
        <f t="shared" si="145"/>
        <v/>
      </c>
      <c r="S1455" s="15"/>
      <c r="T1455" s="15"/>
      <c r="U1455" s="473"/>
      <c r="V1455" s="473"/>
      <c r="W1455" s="15"/>
      <c r="X1455" s="15"/>
      <c r="Y1455" s="15"/>
      <c r="Z1455" s="15"/>
      <c r="AA1455" s="16"/>
      <c r="AB1455" s="16"/>
      <c r="AC1455" s="16"/>
      <c r="AD1455" s="16"/>
      <c r="AE1455" s="16"/>
      <c r="AF1455" s="16"/>
      <c r="AG1455" s="16"/>
      <c r="AH1455" s="16"/>
      <c r="AI1455" s="16"/>
      <c r="AJ1455" s="16"/>
      <c r="AK1455" s="16"/>
      <c r="AL1455" s="16"/>
      <c r="AM1455" s="16"/>
      <c r="AN1455" s="16"/>
      <c r="AO1455" s="16"/>
      <c r="AP1455" s="16"/>
    </row>
    <row r="1456" spans="1:42" s="17" customFormat="1" ht="12.75" hidden="1" customHeight="1">
      <c r="A1456" s="63">
        <v>126512000</v>
      </c>
      <c r="B1456" s="72"/>
      <c r="C1456" s="144" t="s">
        <v>368</v>
      </c>
      <c r="D1456" s="46"/>
      <c r="E1456" s="264"/>
      <c r="F1456" s="265"/>
      <c r="G1456" s="266"/>
      <c r="H1456" s="267"/>
      <c r="I1456" s="268"/>
      <c r="J1456" s="265"/>
      <c r="K1456" s="265"/>
      <c r="L1456" s="269"/>
      <c r="M1456" s="268"/>
      <c r="N1456" s="269"/>
      <c r="O1456" s="36"/>
      <c r="P1456" s="51" t="s">
        <v>1474</v>
      </c>
      <c r="Q1456" s="36"/>
      <c r="R1456" s="36" t="str">
        <f t="shared" si="145"/>
        <v/>
      </c>
      <c r="S1456" s="15"/>
      <c r="T1456" s="15"/>
      <c r="U1456" s="473"/>
      <c r="V1456" s="473"/>
      <c r="W1456" s="15"/>
      <c r="X1456" s="15"/>
      <c r="Y1456" s="15"/>
      <c r="Z1456" s="15"/>
      <c r="AA1456" s="16"/>
      <c r="AB1456" s="16"/>
      <c r="AC1456" s="16"/>
      <c r="AD1456" s="16"/>
      <c r="AE1456" s="16"/>
      <c r="AF1456" s="16"/>
      <c r="AG1456" s="16"/>
      <c r="AH1456" s="16"/>
      <c r="AI1456" s="16"/>
      <c r="AJ1456" s="16"/>
      <c r="AK1456" s="16"/>
      <c r="AL1456" s="16"/>
      <c r="AM1456" s="16"/>
      <c r="AN1456" s="16"/>
      <c r="AO1456" s="16"/>
      <c r="AP1456" s="16"/>
    </row>
    <row r="1457" spans="1:42" s="17" customFormat="1" ht="12.75" hidden="1" customHeight="1" thickBot="1">
      <c r="A1457" s="63">
        <v>126511000</v>
      </c>
      <c r="B1457" s="74"/>
      <c r="C1457" s="167" t="s">
        <v>612</v>
      </c>
      <c r="D1457" s="46"/>
      <c r="E1457" s="270"/>
      <c r="F1457" s="271"/>
      <c r="G1457" s="272"/>
      <c r="H1457" s="273"/>
      <c r="I1457" s="274"/>
      <c r="J1457" s="271"/>
      <c r="K1457" s="271"/>
      <c r="L1457" s="275"/>
      <c r="M1457" s="274"/>
      <c r="N1457" s="275"/>
      <c r="O1457" s="36"/>
      <c r="P1457" s="51" t="s">
        <v>1473</v>
      </c>
      <c r="Q1457" s="36"/>
      <c r="R1457" s="36" t="str">
        <f t="shared" si="145"/>
        <v/>
      </c>
      <c r="S1457" s="15"/>
      <c r="T1457" s="15"/>
      <c r="U1457" s="473"/>
      <c r="V1457" s="473"/>
      <c r="W1457" s="15"/>
      <c r="X1457" s="15"/>
      <c r="Y1457" s="15"/>
      <c r="Z1457" s="15"/>
      <c r="AA1457" s="16"/>
      <c r="AB1457" s="16"/>
      <c r="AC1457" s="16"/>
      <c r="AD1457" s="16"/>
      <c r="AE1457" s="16"/>
      <c r="AF1457" s="16"/>
      <c r="AG1457" s="16"/>
      <c r="AH1457" s="16"/>
      <c r="AI1457" s="16"/>
      <c r="AJ1457" s="16"/>
      <c r="AK1457" s="16"/>
      <c r="AL1457" s="16"/>
      <c r="AM1457" s="16"/>
      <c r="AN1457" s="16"/>
      <c r="AO1457" s="16"/>
      <c r="AP1457" s="16"/>
    </row>
    <row r="1458" spans="1:42" s="18" customFormat="1" ht="21.75" customHeight="1" thickBot="1">
      <c r="A1458" s="63" t="s">
        <v>615</v>
      </c>
      <c r="B1458" s="897" t="s">
        <v>616</v>
      </c>
      <c r="C1458" s="898"/>
      <c r="D1458" s="47"/>
      <c r="E1458" s="531">
        <f t="shared" ref="E1458:N1458" si="149">SUM(E1459,E1472,E1487,E1495,E1517)</f>
        <v>181</v>
      </c>
      <c r="F1458" s="532">
        <f t="shared" si="149"/>
        <v>9778</v>
      </c>
      <c r="G1458" s="533">
        <f t="shared" si="149"/>
        <v>44334</v>
      </c>
      <c r="H1458" s="279">
        <f t="shared" si="149"/>
        <v>5</v>
      </c>
      <c r="I1458" s="280">
        <f t="shared" si="149"/>
        <v>288</v>
      </c>
      <c r="J1458" s="277">
        <f t="shared" si="149"/>
        <v>1052</v>
      </c>
      <c r="K1458" s="277">
        <f t="shared" si="149"/>
        <v>11</v>
      </c>
      <c r="L1458" s="281">
        <f t="shared" si="149"/>
        <v>33</v>
      </c>
      <c r="M1458" s="256">
        <f t="shared" si="149"/>
        <v>299</v>
      </c>
      <c r="N1458" s="257">
        <f t="shared" si="149"/>
        <v>1085</v>
      </c>
      <c r="O1458" s="36"/>
      <c r="P1458" s="51" t="s">
        <v>1499</v>
      </c>
      <c r="Q1458" s="36"/>
      <c r="R1458" s="36" t="str">
        <f t="shared" si="145"/>
        <v>R</v>
      </c>
      <c r="S1458" s="15"/>
      <c r="T1458" s="15"/>
      <c r="U1458" s="473"/>
      <c r="V1458" s="476"/>
      <c r="W1458" s="15"/>
      <c r="X1458" s="15"/>
      <c r="Y1458" s="15"/>
      <c r="Z1458" s="15"/>
      <c r="AA1458" s="15"/>
      <c r="AB1458" s="15"/>
      <c r="AC1458" s="15"/>
      <c r="AD1458" s="15"/>
      <c r="AE1458" s="15"/>
      <c r="AF1458" s="15"/>
      <c r="AG1458" s="15"/>
      <c r="AH1458" s="15"/>
      <c r="AI1458" s="15"/>
      <c r="AJ1458" s="15"/>
      <c r="AK1458" s="15"/>
      <c r="AL1458" s="15"/>
      <c r="AM1458" s="15"/>
      <c r="AN1458" s="15"/>
      <c r="AO1458" s="15"/>
      <c r="AP1458" s="15"/>
    </row>
    <row r="1459" spans="1:42" s="18" customFormat="1" ht="15.75" customHeight="1">
      <c r="A1459" s="63" t="s">
        <v>614</v>
      </c>
      <c r="B1459" s="436" t="s">
        <v>369</v>
      </c>
      <c r="C1459" s="437"/>
      <c r="D1459" s="25"/>
      <c r="E1459" s="539">
        <f t="shared" ref="E1459:N1459" si="150">SUM(E1460:E1471)</f>
        <v>17</v>
      </c>
      <c r="F1459" s="540">
        <f t="shared" si="150"/>
        <v>640</v>
      </c>
      <c r="G1459" s="541">
        <f t="shared" si="150"/>
        <v>2742</v>
      </c>
      <c r="H1459" s="328">
        <f t="shared" si="150"/>
        <v>0</v>
      </c>
      <c r="I1459" s="330">
        <f t="shared" si="150"/>
        <v>0</v>
      </c>
      <c r="J1459" s="326">
        <f t="shared" si="150"/>
        <v>0</v>
      </c>
      <c r="K1459" s="326">
        <f t="shared" si="150"/>
        <v>0</v>
      </c>
      <c r="L1459" s="329">
        <f t="shared" si="150"/>
        <v>0</v>
      </c>
      <c r="M1459" s="330">
        <f t="shared" si="150"/>
        <v>0</v>
      </c>
      <c r="N1459" s="329">
        <f t="shared" si="150"/>
        <v>0</v>
      </c>
      <c r="O1459" s="36"/>
      <c r="P1459" s="51" t="s">
        <v>1500</v>
      </c>
      <c r="Q1459" s="36"/>
      <c r="R1459" s="36" t="str">
        <f t="shared" si="145"/>
        <v>P</v>
      </c>
      <c r="S1459" s="15"/>
      <c r="T1459" s="15"/>
      <c r="U1459" s="473"/>
      <c r="V1459" s="473"/>
      <c r="W1459" s="15"/>
      <c r="X1459" s="15"/>
      <c r="Y1459" s="15"/>
      <c r="Z1459" s="15"/>
      <c r="AA1459" s="15"/>
      <c r="AB1459" s="15"/>
      <c r="AC1459" s="15"/>
      <c r="AD1459" s="15"/>
      <c r="AE1459" s="15"/>
      <c r="AF1459" s="15"/>
      <c r="AG1459" s="15"/>
      <c r="AH1459" s="15"/>
      <c r="AI1459" s="15"/>
      <c r="AJ1459" s="15"/>
      <c r="AK1459" s="15"/>
      <c r="AL1459" s="15"/>
      <c r="AM1459" s="15"/>
      <c r="AN1459" s="15"/>
      <c r="AO1459" s="15"/>
      <c r="AP1459" s="15"/>
    </row>
    <row r="1460" spans="1:42" s="17" customFormat="1" ht="12.75" hidden="1" customHeight="1">
      <c r="A1460" s="63">
        <v>160201000</v>
      </c>
      <c r="B1460" s="72"/>
      <c r="C1460" s="144" t="s">
        <v>2340</v>
      </c>
      <c r="D1460" s="46"/>
      <c r="E1460" s="264"/>
      <c r="F1460" s="265"/>
      <c r="G1460" s="266"/>
      <c r="H1460" s="267"/>
      <c r="I1460" s="268"/>
      <c r="J1460" s="265"/>
      <c r="K1460" s="265"/>
      <c r="L1460" s="269"/>
      <c r="M1460" s="268"/>
      <c r="N1460" s="269"/>
      <c r="O1460" s="36"/>
      <c r="P1460" s="51" t="s">
        <v>1474</v>
      </c>
      <c r="Q1460" s="36"/>
      <c r="R1460" s="36" t="str">
        <f t="shared" si="145"/>
        <v/>
      </c>
      <c r="S1460" s="15"/>
      <c r="T1460" s="15"/>
      <c r="U1460" s="473"/>
      <c r="V1460" s="473"/>
      <c r="W1460" s="15"/>
      <c r="X1460" s="15"/>
      <c r="Y1460" s="15"/>
      <c r="Z1460" s="15"/>
      <c r="AA1460" s="16"/>
      <c r="AB1460" s="16"/>
      <c r="AC1460" s="16"/>
      <c r="AD1460" s="16"/>
      <c r="AE1460" s="16"/>
      <c r="AF1460" s="16"/>
      <c r="AG1460" s="16"/>
      <c r="AH1460" s="16"/>
      <c r="AI1460" s="16"/>
      <c r="AJ1460" s="16"/>
      <c r="AK1460" s="16"/>
      <c r="AL1460" s="16"/>
      <c r="AM1460" s="16"/>
      <c r="AN1460" s="16"/>
      <c r="AO1460" s="16"/>
      <c r="AP1460" s="16"/>
    </row>
    <row r="1461" spans="1:42" s="17" customFormat="1" ht="12.75" customHeight="1">
      <c r="A1461" s="63">
        <v>160202000</v>
      </c>
      <c r="B1461" s="72"/>
      <c r="C1461" s="73" t="s">
        <v>626</v>
      </c>
      <c r="D1461" s="46"/>
      <c r="E1461" s="264">
        <v>5</v>
      </c>
      <c r="F1461" s="464">
        <v>123</v>
      </c>
      <c r="G1461" s="465">
        <v>549</v>
      </c>
      <c r="H1461" s="267"/>
      <c r="I1461" s="268"/>
      <c r="J1461" s="265"/>
      <c r="K1461" s="265"/>
      <c r="L1461" s="269"/>
      <c r="M1461" s="264">
        <f>I1461+K1461</f>
        <v>0</v>
      </c>
      <c r="N1461" s="269">
        <f>J1461+L1461</f>
        <v>0</v>
      </c>
      <c r="O1461" s="36"/>
      <c r="P1461" s="51" t="s">
        <v>1473</v>
      </c>
      <c r="Q1461" s="36"/>
      <c r="R1461" s="36" t="str">
        <f t="shared" si="145"/>
        <v>C</v>
      </c>
      <c r="S1461" s="15"/>
      <c r="T1461" s="15"/>
      <c r="U1461" s="473"/>
      <c r="V1461" s="473"/>
      <c r="W1461" s="15"/>
      <c r="X1461" s="15"/>
      <c r="Y1461" s="15"/>
      <c r="Z1461" s="15"/>
      <c r="AA1461" s="16"/>
      <c r="AB1461" s="16"/>
      <c r="AC1461" s="16"/>
      <c r="AD1461" s="16"/>
      <c r="AE1461" s="16"/>
      <c r="AF1461" s="16"/>
      <c r="AG1461" s="16"/>
      <c r="AH1461" s="16"/>
      <c r="AI1461" s="16"/>
      <c r="AJ1461" s="16"/>
      <c r="AK1461" s="16"/>
      <c r="AL1461" s="16"/>
      <c r="AM1461" s="16"/>
      <c r="AN1461" s="16"/>
      <c r="AO1461" s="16"/>
      <c r="AP1461" s="16"/>
    </row>
    <row r="1462" spans="1:42" s="143" customFormat="1" ht="12.75" customHeight="1">
      <c r="A1462" s="137">
        <v>160203000</v>
      </c>
      <c r="B1462" s="468"/>
      <c r="C1462" s="462" t="s">
        <v>370</v>
      </c>
      <c r="D1462" s="469"/>
      <c r="E1462" s="463">
        <v>2</v>
      </c>
      <c r="F1462" s="464">
        <v>123</v>
      </c>
      <c r="G1462" s="465">
        <v>529</v>
      </c>
      <c r="H1462" s="470"/>
      <c r="I1462" s="471"/>
      <c r="J1462" s="464"/>
      <c r="K1462" s="464"/>
      <c r="L1462" s="472"/>
      <c r="M1462" s="471"/>
      <c r="N1462" s="472"/>
      <c r="O1462" s="138"/>
      <c r="P1462" s="139" t="s">
        <v>1474</v>
      </c>
      <c r="Q1462" s="138"/>
      <c r="R1462" s="138" t="str">
        <f t="shared" si="145"/>
        <v>M</v>
      </c>
      <c r="S1462" s="140"/>
      <c r="T1462" s="140"/>
      <c r="U1462" s="474"/>
      <c r="V1462" s="474"/>
      <c r="W1462" s="140"/>
      <c r="X1462" s="140"/>
      <c r="Y1462" s="140"/>
      <c r="Z1462" s="140"/>
      <c r="AA1462" s="142"/>
      <c r="AB1462" s="142"/>
      <c r="AC1462" s="142"/>
      <c r="AD1462" s="142"/>
      <c r="AE1462" s="142"/>
      <c r="AF1462" s="142"/>
      <c r="AG1462" s="142"/>
      <c r="AH1462" s="142"/>
      <c r="AI1462" s="142"/>
      <c r="AJ1462" s="142"/>
      <c r="AK1462" s="142"/>
      <c r="AL1462" s="142"/>
      <c r="AM1462" s="142"/>
      <c r="AN1462" s="142"/>
      <c r="AO1462" s="142"/>
      <c r="AP1462" s="142"/>
    </row>
    <row r="1463" spans="1:42" s="17" customFormat="1" ht="12.75" hidden="1" customHeight="1">
      <c r="A1463" s="63">
        <v>160204000</v>
      </c>
      <c r="B1463" s="72"/>
      <c r="C1463" s="144" t="s">
        <v>232</v>
      </c>
      <c r="D1463" s="46"/>
      <c r="E1463" s="264"/>
      <c r="F1463" s="265"/>
      <c r="G1463" s="266"/>
      <c r="H1463" s="267"/>
      <c r="I1463" s="268"/>
      <c r="J1463" s="265"/>
      <c r="K1463" s="265"/>
      <c r="L1463" s="269"/>
      <c r="M1463" s="268"/>
      <c r="N1463" s="269"/>
      <c r="O1463" s="36"/>
      <c r="P1463" s="51" t="s">
        <v>1474</v>
      </c>
      <c r="Q1463" s="36"/>
      <c r="R1463" s="36" t="str">
        <f t="shared" si="145"/>
        <v/>
      </c>
      <c r="S1463" s="15"/>
      <c r="T1463" s="15"/>
      <c r="U1463" s="473"/>
      <c r="V1463" s="473"/>
      <c r="W1463" s="15"/>
      <c r="X1463" s="15"/>
      <c r="Y1463" s="15"/>
      <c r="Z1463" s="15"/>
      <c r="AA1463" s="16"/>
      <c r="AB1463" s="16"/>
      <c r="AC1463" s="16"/>
      <c r="AD1463" s="16"/>
      <c r="AE1463" s="16"/>
      <c r="AF1463" s="16"/>
      <c r="AG1463" s="16"/>
      <c r="AH1463" s="16"/>
      <c r="AI1463" s="16"/>
      <c r="AJ1463" s="16"/>
      <c r="AK1463" s="16"/>
      <c r="AL1463" s="16"/>
      <c r="AM1463" s="16"/>
      <c r="AN1463" s="16"/>
      <c r="AO1463" s="16"/>
      <c r="AP1463" s="16"/>
    </row>
    <row r="1464" spans="1:42" s="143" customFormat="1" ht="12.75" customHeight="1">
      <c r="A1464" s="137">
        <v>160205000</v>
      </c>
      <c r="B1464" s="468"/>
      <c r="C1464" s="462" t="s">
        <v>371</v>
      </c>
      <c r="D1464" s="469"/>
      <c r="E1464" s="463">
        <v>3</v>
      </c>
      <c r="F1464" s="464">
        <v>321</v>
      </c>
      <c r="G1464" s="465">
        <v>1315</v>
      </c>
      <c r="H1464" s="470"/>
      <c r="I1464" s="471"/>
      <c r="J1464" s="464"/>
      <c r="K1464" s="464"/>
      <c r="L1464" s="472"/>
      <c r="M1464" s="471"/>
      <c r="N1464" s="472"/>
      <c r="O1464" s="138"/>
      <c r="P1464" s="139" t="s">
        <v>1474</v>
      </c>
      <c r="Q1464" s="138"/>
      <c r="R1464" s="138" t="str">
        <f t="shared" si="145"/>
        <v>M</v>
      </c>
      <c r="S1464" s="140"/>
      <c r="T1464" s="140"/>
      <c r="U1464" s="474"/>
      <c r="V1464" s="474"/>
      <c r="W1464" s="140"/>
      <c r="X1464" s="140"/>
      <c r="Y1464" s="140"/>
      <c r="Z1464" s="140"/>
      <c r="AA1464" s="142"/>
      <c r="AB1464" s="142"/>
      <c r="AC1464" s="142"/>
      <c r="AD1464" s="142"/>
      <c r="AE1464" s="142"/>
      <c r="AF1464" s="142"/>
      <c r="AG1464" s="142"/>
      <c r="AH1464" s="142"/>
      <c r="AI1464" s="142"/>
      <c r="AJ1464" s="142"/>
      <c r="AK1464" s="142"/>
      <c r="AL1464" s="142"/>
      <c r="AM1464" s="142"/>
      <c r="AN1464" s="142"/>
      <c r="AO1464" s="142"/>
      <c r="AP1464" s="142"/>
    </row>
    <row r="1465" spans="1:42" s="17" customFormat="1" ht="12.75" hidden="1" customHeight="1">
      <c r="A1465" s="63">
        <v>160206000</v>
      </c>
      <c r="B1465" s="72"/>
      <c r="C1465" s="144" t="s">
        <v>372</v>
      </c>
      <c r="D1465" s="46"/>
      <c r="E1465" s="264"/>
      <c r="F1465" s="265"/>
      <c r="G1465" s="266"/>
      <c r="H1465" s="267"/>
      <c r="I1465" s="268"/>
      <c r="J1465" s="265"/>
      <c r="K1465" s="265"/>
      <c r="L1465" s="269"/>
      <c r="M1465" s="268"/>
      <c r="N1465" s="269"/>
      <c r="O1465" s="36"/>
      <c r="P1465" s="51" t="s">
        <v>1474</v>
      </c>
      <c r="Q1465" s="36"/>
      <c r="R1465" s="36" t="str">
        <f t="shared" si="145"/>
        <v/>
      </c>
      <c r="S1465" s="15"/>
      <c r="T1465" s="15"/>
      <c r="U1465" s="473"/>
      <c r="V1465" s="473"/>
      <c r="W1465" s="15"/>
      <c r="X1465" s="15"/>
      <c r="Y1465" s="15"/>
      <c r="Z1465" s="15"/>
      <c r="AA1465" s="16"/>
      <c r="AB1465" s="16"/>
      <c r="AC1465" s="16"/>
      <c r="AD1465" s="16"/>
      <c r="AE1465" s="16"/>
      <c r="AF1465" s="16"/>
      <c r="AG1465" s="16"/>
      <c r="AH1465" s="16"/>
      <c r="AI1465" s="16"/>
      <c r="AJ1465" s="16"/>
      <c r="AK1465" s="16"/>
      <c r="AL1465" s="16"/>
      <c r="AM1465" s="16"/>
      <c r="AN1465" s="16"/>
      <c r="AO1465" s="16"/>
      <c r="AP1465" s="16"/>
    </row>
    <row r="1466" spans="1:42" s="143" customFormat="1" ht="12.75" customHeight="1">
      <c r="A1466" s="137" t="s">
        <v>2863</v>
      </c>
      <c r="B1466" s="468"/>
      <c r="C1466" s="462" t="s">
        <v>373</v>
      </c>
      <c r="D1466" s="469"/>
      <c r="E1466" s="463">
        <v>2</v>
      </c>
      <c r="F1466" s="464">
        <v>5</v>
      </c>
      <c r="G1466" s="465">
        <v>25</v>
      </c>
      <c r="H1466" s="470"/>
      <c r="I1466" s="471"/>
      <c r="J1466" s="464"/>
      <c r="K1466" s="464"/>
      <c r="L1466" s="472"/>
      <c r="M1466" s="471"/>
      <c r="N1466" s="472"/>
      <c r="O1466" s="138"/>
      <c r="P1466" s="139" t="s">
        <v>1474</v>
      </c>
      <c r="Q1466" s="138"/>
      <c r="R1466" s="138" t="str">
        <f t="shared" si="145"/>
        <v>M</v>
      </c>
      <c r="S1466" s="140"/>
      <c r="T1466" s="140"/>
      <c r="U1466" s="474"/>
      <c r="V1466" s="474"/>
      <c r="W1466" s="140"/>
      <c r="X1466" s="140"/>
      <c r="Y1466" s="140"/>
      <c r="Z1466" s="140"/>
      <c r="AA1466" s="142"/>
      <c r="AB1466" s="142"/>
      <c r="AC1466" s="142"/>
      <c r="AD1466" s="142"/>
      <c r="AE1466" s="142"/>
      <c r="AF1466" s="142"/>
      <c r="AG1466" s="142"/>
      <c r="AH1466" s="142"/>
      <c r="AI1466" s="142"/>
      <c r="AJ1466" s="142"/>
      <c r="AK1466" s="142"/>
      <c r="AL1466" s="142"/>
      <c r="AM1466" s="142"/>
      <c r="AN1466" s="142"/>
      <c r="AO1466" s="142"/>
      <c r="AP1466" s="142"/>
    </row>
    <row r="1467" spans="1:42" s="17" customFormat="1" ht="12.75" hidden="1" customHeight="1">
      <c r="A1467" s="63">
        <v>160208000</v>
      </c>
      <c r="B1467" s="72"/>
      <c r="C1467" s="144" t="s">
        <v>2258</v>
      </c>
      <c r="D1467" s="46"/>
      <c r="E1467" s="264"/>
      <c r="F1467" s="265"/>
      <c r="G1467" s="266"/>
      <c r="H1467" s="267"/>
      <c r="I1467" s="268"/>
      <c r="J1467" s="265"/>
      <c r="K1467" s="265"/>
      <c r="L1467" s="269"/>
      <c r="M1467" s="268"/>
      <c r="N1467" s="269"/>
      <c r="O1467" s="36"/>
      <c r="P1467" s="51" t="s">
        <v>1474</v>
      </c>
      <c r="Q1467" s="36"/>
      <c r="R1467" s="36" t="str">
        <f t="shared" si="145"/>
        <v/>
      </c>
      <c r="S1467" s="15"/>
      <c r="T1467" s="15"/>
      <c r="U1467" s="473"/>
      <c r="V1467" s="473"/>
      <c r="W1467" s="15"/>
      <c r="X1467" s="15"/>
      <c r="Y1467" s="15"/>
      <c r="Z1467" s="15"/>
      <c r="AA1467" s="16"/>
      <c r="AB1467" s="16"/>
      <c r="AC1467" s="16"/>
      <c r="AD1467" s="16"/>
      <c r="AE1467" s="16"/>
      <c r="AF1467" s="16"/>
      <c r="AG1467" s="16"/>
      <c r="AH1467" s="16"/>
      <c r="AI1467" s="16"/>
      <c r="AJ1467" s="16"/>
      <c r="AK1467" s="16"/>
      <c r="AL1467" s="16"/>
      <c r="AM1467" s="16"/>
      <c r="AN1467" s="16"/>
      <c r="AO1467" s="16"/>
      <c r="AP1467" s="16"/>
    </row>
    <row r="1468" spans="1:42" s="17" customFormat="1" ht="12.75" hidden="1" customHeight="1">
      <c r="A1468" s="63">
        <v>160209000</v>
      </c>
      <c r="B1468" s="72"/>
      <c r="C1468" s="144" t="s">
        <v>374</v>
      </c>
      <c r="D1468" s="46"/>
      <c r="E1468" s="264"/>
      <c r="F1468" s="265"/>
      <c r="G1468" s="266"/>
      <c r="H1468" s="267"/>
      <c r="I1468" s="268"/>
      <c r="J1468" s="265"/>
      <c r="K1468" s="265"/>
      <c r="L1468" s="269"/>
      <c r="M1468" s="268"/>
      <c r="N1468" s="269"/>
      <c r="O1468" s="36"/>
      <c r="P1468" s="51" t="s">
        <v>1474</v>
      </c>
      <c r="Q1468" s="36"/>
      <c r="R1468" s="36" t="str">
        <f t="shared" si="145"/>
        <v/>
      </c>
      <c r="S1468" s="15"/>
      <c r="T1468" s="15"/>
      <c r="U1468" s="473"/>
      <c r="V1468" s="473"/>
      <c r="W1468" s="15"/>
      <c r="X1468" s="15"/>
      <c r="Y1468" s="15"/>
      <c r="Z1468" s="15"/>
      <c r="AA1468" s="16"/>
      <c r="AB1468" s="16"/>
      <c r="AC1468" s="16"/>
      <c r="AD1468" s="16"/>
      <c r="AE1468" s="16"/>
      <c r="AF1468" s="16"/>
      <c r="AG1468" s="16"/>
      <c r="AH1468" s="16"/>
      <c r="AI1468" s="16"/>
      <c r="AJ1468" s="16"/>
      <c r="AK1468" s="16"/>
      <c r="AL1468" s="16"/>
      <c r="AM1468" s="16"/>
      <c r="AN1468" s="16"/>
      <c r="AO1468" s="16"/>
      <c r="AP1468" s="16"/>
    </row>
    <row r="1469" spans="1:42" s="143" customFormat="1" ht="12.75" customHeight="1">
      <c r="A1469" s="137">
        <v>160212000</v>
      </c>
      <c r="B1469" s="468"/>
      <c r="C1469" s="462" t="s">
        <v>376</v>
      </c>
      <c r="D1469" s="469"/>
      <c r="E1469" s="463">
        <v>1</v>
      </c>
      <c r="F1469" s="464">
        <v>34</v>
      </c>
      <c r="G1469" s="465">
        <v>138</v>
      </c>
      <c r="H1469" s="470"/>
      <c r="I1469" s="471"/>
      <c r="J1469" s="464"/>
      <c r="K1469" s="464"/>
      <c r="L1469" s="472"/>
      <c r="M1469" s="471"/>
      <c r="N1469" s="472"/>
      <c r="O1469" s="138"/>
      <c r="P1469" s="139" t="s">
        <v>1474</v>
      </c>
      <c r="Q1469" s="138"/>
      <c r="R1469" s="138" t="str">
        <f t="shared" si="145"/>
        <v>M</v>
      </c>
      <c r="S1469" s="140"/>
      <c r="T1469" s="140"/>
      <c r="U1469" s="474"/>
      <c r="V1469" s="474"/>
      <c r="W1469" s="140"/>
      <c r="X1469" s="140"/>
      <c r="Y1469" s="140"/>
      <c r="Z1469" s="140"/>
      <c r="AA1469" s="142"/>
      <c r="AB1469" s="142"/>
      <c r="AC1469" s="142"/>
      <c r="AD1469" s="142"/>
      <c r="AE1469" s="142"/>
      <c r="AF1469" s="142"/>
      <c r="AG1469" s="142"/>
      <c r="AH1469" s="142"/>
      <c r="AI1469" s="142"/>
      <c r="AJ1469" s="142"/>
      <c r="AK1469" s="142"/>
      <c r="AL1469" s="142"/>
      <c r="AM1469" s="142"/>
      <c r="AN1469" s="142"/>
      <c r="AO1469" s="142"/>
      <c r="AP1469" s="142"/>
    </row>
    <row r="1470" spans="1:42" s="143" customFormat="1" ht="12.75" customHeight="1" thickBot="1">
      <c r="A1470" s="137">
        <v>160210000</v>
      </c>
      <c r="B1470" s="468"/>
      <c r="C1470" s="462" t="s">
        <v>1538</v>
      </c>
      <c r="D1470" s="469"/>
      <c r="E1470" s="463">
        <v>4</v>
      </c>
      <c r="F1470" s="464">
        <v>34</v>
      </c>
      <c r="G1470" s="465">
        <v>186</v>
      </c>
      <c r="H1470" s="470"/>
      <c r="I1470" s="471"/>
      <c r="J1470" s="464"/>
      <c r="K1470" s="464"/>
      <c r="L1470" s="472"/>
      <c r="M1470" s="471"/>
      <c r="N1470" s="472"/>
      <c r="O1470" s="138"/>
      <c r="P1470" s="139" t="s">
        <v>1474</v>
      </c>
      <c r="Q1470" s="138"/>
      <c r="R1470" s="138" t="str">
        <f t="shared" si="145"/>
        <v>M</v>
      </c>
      <c r="S1470" s="140"/>
      <c r="T1470" s="140"/>
      <c r="U1470" s="474"/>
      <c r="V1470" s="474"/>
      <c r="W1470" s="140"/>
      <c r="X1470" s="140"/>
      <c r="Y1470" s="140"/>
      <c r="Z1470" s="140"/>
      <c r="AA1470" s="142"/>
      <c r="AB1470" s="142"/>
      <c r="AC1470" s="142"/>
      <c r="AD1470" s="142"/>
      <c r="AE1470" s="142"/>
      <c r="AF1470" s="142"/>
      <c r="AG1470" s="142"/>
      <c r="AH1470" s="142"/>
      <c r="AI1470" s="142"/>
      <c r="AJ1470" s="142"/>
      <c r="AK1470" s="142"/>
      <c r="AL1470" s="142"/>
      <c r="AM1470" s="142"/>
      <c r="AN1470" s="142"/>
      <c r="AO1470" s="142"/>
      <c r="AP1470" s="142"/>
    </row>
    <row r="1471" spans="1:42" s="17" customFormat="1" ht="12.75" hidden="1" customHeight="1" thickBot="1">
      <c r="A1471" s="63">
        <v>160211000</v>
      </c>
      <c r="B1471" s="74"/>
      <c r="C1471" s="167" t="s">
        <v>375</v>
      </c>
      <c r="D1471" s="46"/>
      <c r="E1471" s="264"/>
      <c r="F1471" s="265"/>
      <c r="G1471" s="266"/>
      <c r="H1471" s="267"/>
      <c r="I1471" s="268"/>
      <c r="J1471" s="265"/>
      <c r="K1471" s="265"/>
      <c r="L1471" s="269"/>
      <c r="M1471" s="268"/>
      <c r="N1471" s="269"/>
      <c r="O1471" s="36"/>
      <c r="P1471" s="51" t="s">
        <v>1474</v>
      </c>
      <c r="Q1471" s="36"/>
      <c r="R1471" s="36" t="str">
        <f t="shared" si="145"/>
        <v/>
      </c>
      <c r="S1471" s="15"/>
      <c r="T1471" s="15"/>
      <c r="U1471" s="473"/>
      <c r="V1471" s="473"/>
      <c r="W1471" s="15"/>
      <c r="X1471" s="15"/>
      <c r="Y1471" s="15"/>
      <c r="Z1471" s="15"/>
      <c r="AA1471" s="16"/>
      <c r="AB1471" s="16"/>
      <c r="AC1471" s="16"/>
      <c r="AD1471" s="16"/>
      <c r="AE1471" s="16"/>
      <c r="AF1471" s="16"/>
      <c r="AG1471" s="16"/>
      <c r="AH1471" s="16"/>
      <c r="AI1471" s="16"/>
      <c r="AJ1471" s="16"/>
      <c r="AK1471" s="16"/>
      <c r="AL1471" s="16"/>
      <c r="AM1471" s="16"/>
      <c r="AN1471" s="16"/>
      <c r="AO1471" s="16"/>
      <c r="AP1471" s="16"/>
    </row>
    <row r="1472" spans="1:42" s="226" customFormat="1" ht="15.75" customHeight="1">
      <c r="A1472" s="137" t="s">
        <v>627</v>
      </c>
      <c r="B1472" s="542" t="s">
        <v>377</v>
      </c>
      <c r="C1472" s="543"/>
      <c r="D1472" s="544"/>
      <c r="E1472" s="525">
        <f t="shared" ref="E1472:N1472" si="151">SUM(E1473:E1486)</f>
        <v>8</v>
      </c>
      <c r="F1472" s="526">
        <f t="shared" si="151"/>
        <v>33</v>
      </c>
      <c r="G1472" s="527">
        <f t="shared" si="151"/>
        <v>162</v>
      </c>
      <c r="H1472" s="528">
        <f t="shared" si="151"/>
        <v>0</v>
      </c>
      <c r="I1472" s="529">
        <f t="shared" si="151"/>
        <v>0</v>
      </c>
      <c r="J1472" s="526">
        <f t="shared" si="151"/>
        <v>0</v>
      </c>
      <c r="K1472" s="526">
        <f t="shared" si="151"/>
        <v>0</v>
      </c>
      <c r="L1472" s="530">
        <f t="shared" si="151"/>
        <v>0</v>
      </c>
      <c r="M1472" s="529">
        <f t="shared" si="151"/>
        <v>0</v>
      </c>
      <c r="N1472" s="530">
        <f t="shared" si="151"/>
        <v>0</v>
      </c>
      <c r="O1472" s="138"/>
      <c r="P1472" s="139" t="s">
        <v>1500</v>
      </c>
      <c r="Q1472" s="138"/>
      <c r="R1472" s="138" t="str">
        <f t="shared" si="145"/>
        <v>P</v>
      </c>
      <c r="S1472" s="140"/>
      <c r="T1472" s="140"/>
      <c r="U1472" s="474"/>
      <c r="V1472" s="474"/>
      <c r="W1472" s="140"/>
      <c r="X1472" s="140"/>
      <c r="Y1472" s="140"/>
      <c r="Z1472" s="140"/>
      <c r="AA1472" s="140"/>
      <c r="AB1472" s="140"/>
      <c r="AC1472" s="140"/>
      <c r="AD1472" s="140"/>
      <c r="AE1472" s="140"/>
      <c r="AF1472" s="140"/>
      <c r="AG1472" s="140"/>
      <c r="AH1472" s="140"/>
      <c r="AI1472" s="140"/>
      <c r="AJ1472" s="140"/>
      <c r="AK1472" s="140"/>
      <c r="AL1472" s="140"/>
      <c r="AM1472" s="140"/>
      <c r="AN1472" s="140"/>
      <c r="AO1472" s="140"/>
      <c r="AP1472" s="140"/>
    </row>
    <row r="1473" spans="1:42" s="143" customFormat="1" ht="12.75" hidden="1" customHeight="1">
      <c r="A1473" s="137">
        <v>160301000</v>
      </c>
      <c r="B1473" s="468"/>
      <c r="C1473" s="462" t="s">
        <v>378</v>
      </c>
      <c r="D1473" s="469"/>
      <c r="E1473" s="463"/>
      <c r="F1473" s="464"/>
      <c r="G1473" s="465"/>
      <c r="H1473" s="470"/>
      <c r="I1473" s="471"/>
      <c r="J1473" s="464"/>
      <c r="K1473" s="464"/>
      <c r="L1473" s="472"/>
      <c r="M1473" s="463">
        <f t="shared" ref="M1473:N1486" si="152">I1473+K1473</f>
        <v>0</v>
      </c>
      <c r="N1473" s="472">
        <f t="shared" si="152"/>
        <v>0</v>
      </c>
      <c r="O1473" s="138"/>
      <c r="P1473" s="139" t="s">
        <v>1474</v>
      </c>
      <c r="Q1473" s="138"/>
      <c r="R1473" s="138" t="str">
        <f t="shared" si="145"/>
        <v/>
      </c>
      <c r="S1473" s="140"/>
      <c r="T1473" s="140"/>
      <c r="U1473" s="474"/>
      <c r="V1473" s="474"/>
      <c r="W1473" s="140"/>
      <c r="X1473" s="140"/>
      <c r="Y1473" s="140"/>
      <c r="Z1473" s="140"/>
      <c r="AA1473" s="142"/>
      <c r="AB1473" s="142"/>
      <c r="AC1473" s="142"/>
      <c r="AD1473" s="142"/>
      <c r="AE1473" s="142"/>
      <c r="AF1473" s="142"/>
      <c r="AG1473" s="142"/>
      <c r="AH1473" s="142"/>
      <c r="AI1473" s="142"/>
      <c r="AJ1473" s="142"/>
      <c r="AK1473" s="142"/>
      <c r="AL1473" s="142"/>
      <c r="AM1473" s="142"/>
      <c r="AN1473" s="142"/>
      <c r="AO1473" s="142"/>
      <c r="AP1473" s="142"/>
    </row>
    <row r="1474" spans="1:42" s="143" customFormat="1" ht="12.75" hidden="1" customHeight="1">
      <c r="A1474" s="137">
        <v>160302000</v>
      </c>
      <c r="B1474" s="468"/>
      <c r="C1474" s="462" t="s">
        <v>379</v>
      </c>
      <c r="D1474" s="469"/>
      <c r="E1474" s="463"/>
      <c r="F1474" s="464"/>
      <c r="G1474" s="465"/>
      <c r="H1474" s="470"/>
      <c r="I1474" s="471"/>
      <c r="J1474" s="464"/>
      <c r="K1474" s="464"/>
      <c r="L1474" s="472"/>
      <c r="M1474" s="463">
        <f t="shared" si="152"/>
        <v>0</v>
      </c>
      <c r="N1474" s="472">
        <f t="shared" si="152"/>
        <v>0</v>
      </c>
      <c r="O1474" s="138"/>
      <c r="P1474" s="139" t="s">
        <v>1474</v>
      </c>
      <c r="Q1474" s="138"/>
      <c r="R1474" s="138" t="str">
        <f t="shared" si="145"/>
        <v/>
      </c>
      <c r="S1474" s="140"/>
      <c r="T1474" s="140"/>
      <c r="U1474" s="474"/>
      <c r="V1474" s="474"/>
      <c r="W1474" s="140"/>
      <c r="X1474" s="140"/>
      <c r="Y1474" s="140"/>
      <c r="Z1474" s="140"/>
      <c r="AA1474" s="142"/>
      <c r="AB1474" s="142"/>
      <c r="AC1474" s="142"/>
      <c r="AD1474" s="142"/>
      <c r="AE1474" s="142"/>
      <c r="AF1474" s="142"/>
      <c r="AG1474" s="142"/>
      <c r="AH1474" s="142"/>
      <c r="AI1474" s="142"/>
      <c r="AJ1474" s="142"/>
      <c r="AK1474" s="142"/>
      <c r="AL1474" s="142"/>
      <c r="AM1474" s="142"/>
      <c r="AN1474" s="142"/>
      <c r="AO1474" s="142"/>
      <c r="AP1474" s="142"/>
    </row>
    <row r="1475" spans="1:42" s="143" customFormat="1" ht="12.75" hidden="1" customHeight="1">
      <c r="A1475" s="137">
        <v>160303000</v>
      </c>
      <c r="B1475" s="468"/>
      <c r="C1475" s="462" t="s">
        <v>2744</v>
      </c>
      <c r="D1475" s="469"/>
      <c r="E1475" s="463"/>
      <c r="F1475" s="464"/>
      <c r="G1475" s="465"/>
      <c r="H1475" s="470"/>
      <c r="I1475" s="471"/>
      <c r="J1475" s="464"/>
      <c r="K1475" s="464"/>
      <c r="L1475" s="472"/>
      <c r="M1475" s="463">
        <f t="shared" si="152"/>
        <v>0</v>
      </c>
      <c r="N1475" s="472">
        <f t="shared" si="152"/>
        <v>0</v>
      </c>
      <c r="O1475" s="138"/>
      <c r="P1475" s="139" t="s">
        <v>1474</v>
      </c>
      <c r="Q1475" s="138"/>
      <c r="R1475" s="138" t="str">
        <f t="shared" si="145"/>
        <v/>
      </c>
      <c r="S1475" s="140"/>
      <c r="T1475" s="140"/>
      <c r="U1475" s="474"/>
      <c r="V1475" s="474"/>
      <c r="W1475" s="140"/>
      <c r="X1475" s="140"/>
      <c r="Y1475" s="140"/>
      <c r="Z1475" s="140"/>
      <c r="AA1475" s="142"/>
      <c r="AB1475" s="142"/>
      <c r="AC1475" s="142"/>
      <c r="AD1475" s="142"/>
      <c r="AE1475" s="142"/>
      <c r="AF1475" s="142"/>
      <c r="AG1475" s="142"/>
      <c r="AH1475" s="142"/>
      <c r="AI1475" s="142"/>
      <c r="AJ1475" s="142"/>
      <c r="AK1475" s="142"/>
      <c r="AL1475" s="142"/>
      <c r="AM1475" s="142"/>
      <c r="AN1475" s="142"/>
      <c r="AO1475" s="142"/>
      <c r="AP1475" s="142"/>
    </row>
    <row r="1476" spans="1:42" s="143" customFormat="1" ht="12.75" hidden="1" customHeight="1">
      <c r="A1476" s="137">
        <v>160304000</v>
      </c>
      <c r="B1476" s="468"/>
      <c r="C1476" s="462" t="s">
        <v>2116</v>
      </c>
      <c r="D1476" s="469"/>
      <c r="E1476" s="463"/>
      <c r="F1476" s="464"/>
      <c r="G1476" s="465"/>
      <c r="H1476" s="470"/>
      <c r="I1476" s="471"/>
      <c r="J1476" s="464"/>
      <c r="K1476" s="464"/>
      <c r="L1476" s="472"/>
      <c r="M1476" s="463">
        <f t="shared" si="152"/>
        <v>0</v>
      </c>
      <c r="N1476" s="472">
        <f t="shared" si="152"/>
        <v>0</v>
      </c>
      <c r="O1476" s="138"/>
      <c r="P1476" s="139" t="s">
        <v>1474</v>
      </c>
      <c r="Q1476" s="138"/>
      <c r="R1476" s="138" t="str">
        <f t="shared" si="145"/>
        <v/>
      </c>
      <c r="S1476" s="140"/>
      <c r="T1476" s="140"/>
      <c r="U1476" s="474"/>
      <c r="V1476" s="474"/>
      <c r="W1476" s="140"/>
      <c r="X1476" s="140"/>
      <c r="Y1476" s="140"/>
      <c r="Z1476" s="140"/>
      <c r="AA1476" s="142"/>
      <c r="AB1476" s="142"/>
      <c r="AC1476" s="142"/>
      <c r="AD1476" s="142"/>
      <c r="AE1476" s="142"/>
      <c r="AF1476" s="142"/>
      <c r="AG1476" s="142"/>
      <c r="AH1476" s="142"/>
      <c r="AI1476" s="142"/>
      <c r="AJ1476" s="142"/>
      <c r="AK1476" s="142"/>
      <c r="AL1476" s="142"/>
      <c r="AM1476" s="142"/>
      <c r="AN1476" s="142"/>
      <c r="AO1476" s="142"/>
      <c r="AP1476" s="142"/>
    </row>
    <row r="1477" spans="1:42" s="143" customFormat="1" ht="12.75" hidden="1" customHeight="1">
      <c r="A1477" s="137">
        <v>160305000</v>
      </c>
      <c r="B1477" s="468"/>
      <c r="C1477" s="462" t="s">
        <v>380</v>
      </c>
      <c r="D1477" s="469"/>
      <c r="E1477" s="463"/>
      <c r="F1477" s="464"/>
      <c r="G1477" s="465"/>
      <c r="H1477" s="470"/>
      <c r="I1477" s="471"/>
      <c r="J1477" s="464"/>
      <c r="K1477" s="464"/>
      <c r="L1477" s="472"/>
      <c r="M1477" s="463">
        <f t="shared" si="152"/>
        <v>0</v>
      </c>
      <c r="N1477" s="472">
        <f t="shared" si="152"/>
        <v>0</v>
      </c>
      <c r="O1477" s="138"/>
      <c r="P1477" s="139" t="s">
        <v>1474</v>
      </c>
      <c r="Q1477" s="138"/>
      <c r="R1477" s="138" t="str">
        <f t="shared" si="145"/>
        <v/>
      </c>
      <c r="S1477" s="140"/>
      <c r="T1477" s="140"/>
      <c r="U1477" s="474"/>
      <c r="V1477" s="474"/>
      <c r="W1477" s="140"/>
      <c r="X1477" s="140"/>
      <c r="Y1477" s="140"/>
      <c r="Z1477" s="140"/>
      <c r="AA1477" s="142"/>
      <c r="AB1477" s="142"/>
      <c r="AC1477" s="142"/>
      <c r="AD1477" s="142"/>
      <c r="AE1477" s="142"/>
      <c r="AF1477" s="142"/>
      <c r="AG1477" s="142"/>
      <c r="AH1477" s="142"/>
      <c r="AI1477" s="142"/>
      <c r="AJ1477" s="142"/>
      <c r="AK1477" s="142"/>
      <c r="AL1477" s="142"/>
      <c r="AM1477" s="142"/>
      <c r="AN1477" s="142"/>
      <c r="AO1477" s="142"/>
      <c r="AP1477" s="142"/>
    </row>
    <row r="1478" spans="1:42" s="143" customFormat="1" ht="12.75" hidden="1" customHeight="1">
      <c r="A1478" s="137">
        <v>160306000</v>
      </c>
      <c r="B1478" s="468"/>
      <c r="C1478" s="462" t="s">
        <v>628</v>
      </c>
      <c r="D1478" s="469"/>
      <c r="E1478" s="463"/>
      <c r="F1478" s="464"/>
      <c r="G1478" s="465"/>
      <c r="H1478" s="470"/>
      <c r="I1478" s="471"/>
      <c r="J1478" s="464"/>
      <c r="K1478" s="464"/>
      <c r="L1478" s="472"/>
      <c r="M1478" s="463">
        <f t="shared" si="152"/>
        <v>0</v>
      </c>
      <c r="N1478" s="472">
        <f t="shared" si="152"/>
        <v>0</v>
      </c>
      <c r="O1478" s="138"/>
      <c r="P1478" s="139" t="s">
        <v>1474</v>
      </c>
      <c r="Q1478" s="138"/>
      <c r="R1478" s="138" t="str">
        <f t="shared" si="145"/>
        <v/>
      </c>
      <c r="S1478" s="140"/>
      <c r="T1478" s="140"/>
      <c r="U1478" s="474"/>
      <c r="V1478" s="474"/>
      <c r="W1478" s="140"/>
      <c r="X1478" s="140"/>
      <c r="Y1478" s="140"/>
      <c r="Z1478" s="140"/>
      <c r="AA1478" s="142"/>
      <c r="AB1478" s="142"/>
      <c r="AC1478" s="142"/>
      <c r="AD1478" s="142"/>
      <c r="AE1478" s="142"/>
      <c r="AF1478" s="142"/>
      <c r="AG1478" s="142"/>
      <c r="AH1478" s="142"/>
      <c r="AI1478" s="142"/>
      <c r="AJ1478" s="142"/>
      <c r="AK1478" s="142"/>
      <c r="AL1478" s="142"/>
      <c r="AM1478" s="142"/>
      <c r="AN1478" s="142"/>
      <c r="AO1478" s="142"/>
      <c r="AP1478" s="142"/>
    </row>
    <row r="1479" spans="1:42" s="143" customFormat="1" ht="12.75" hidden="1" customHeight="1">
      <c r="A1479" s="137">
        <v>160307000</v>
      </c>
      <c r="B1479" s="468"/>
      <c r="C1479" s="462" t="s">
        <v>1613</v>
      </c>
      <c r="D1479" s="469"/>
      <c r="E1479" s="463"/>
      <c r="F1479" s="464"/>
      <c r="G1479" s="465"/>
      <c r="H1479" s="470"/>
      <c r="I1479" s="471"/>
      <c r="J1479" s="464"/>
      <c r="K1479" s="464"/>
      <c r="L1479" s="472"/>
      <c r="M1479" s="463">
        <f t="shared" si="152"/>
        <v>0</v>
      </c>
      <c r="N1479" s="472">
        <f t="shared" si="152"/>
        <v>0</v>
      </c>
      <c r="O1479" s="138"/>
      <c r="P1479" s="139" t="s">
        <v>1474</v>
      </c>
      <c r="Q1479" s="138"/>
      <c r="R1479" s="138" t="str">
        <f t="shared" si="145"/>
        <v/>
      </c>
      <c r="S1479" s="140"/>
      <c r="T1479" s="140"/>
      <c r="U1479" s="474"/>
      <c r="V1479" s="474"/>
      <c r="W1479" s="140"/>
      <c r="X1479" s="140"/>
      <c r="Y1479" s="140"/>
      <c r="Z1479" s="140"/>
      <c r="AA1479" s="142"/>
      <c r="AB1479" s="142"/>
      <c r="AC1479" s="142"/>
      <c r="AD1479" s="142"/>
      <c r="AE1479" s="142"/>
      <c r="AF1479" s="142"/>
      <c r="AG1479" s="142"/>
      <c r="AH1479" s="142"/>
      <c r="AI1479" s="142"/>
      <c r="AJ1479" s="142"/>
      <c r="AK1479" s="142"/>
      <c r="AL1479" s="142"/>
      <c r="AM1479" s="142"/>
      <c r="AN1479" s="142"/>
      <c r="AO1479" s="142"/>
      <c r="AP1479" s="142"/>
    </row>
    <row r="1480" spans="1:42" s="143" customFormat="1" ht="12.75" customHeight="1" thickBot="1">
      <c r="A1480" s="137">
        <v>160308000</v>
      </c>
      <c r="B1480" s="468"/>
      <c r="C1480" s="462" t="s">
        <v>763</v>
      </c>
      <c r="D1480" s="469"/>
      <c r="E1480" s="463">
        <v>8</v>
      </c>
      <c r="F1480" s="464">
        <v>33</v>
      </c>
      <c r="G1480" s="465">
        <v>162</v>
      </c>
      <c r="H1480" s="470"/>
      <c r="I1480" s="471"/>
      <c r="J1480" s="464"/>
      <c r="K1480" s="464"/>
      <c r="L1480" s="472"/>
      <c r="M1480" s="463">
        <f t="shared" si="152"/>
        <v>0</v>
      </c>
      <c r="N1480" s="472">
        <f t="shared" si="152"/>
        <v>0</v>
      </c>
      <c r="O1480" s="138"/>
      <c r="P1480" s="139" t="s">
        <v>1474</v>
      </c>
      <c r="Q1480" s="138"/>
      <c r="R1480" s="138" t="str">
        <f t="shared" si="145"/>
        <v>M</v>
      </c>
      <c r="S1480" s="140"/>
      <c r="T1480" s="140"/>
      <c r="U1480" s="474"/>
      <c r="V1480" s="474"/>
      <c r="W1480" s="140"/>
      <c r="X1480" s="140"/>
      <c r="Y1480" s="140"/>
      <c r="Z1480" s="140"/>
      <c r="AA1480" s="142"/>
      <c r="AB1480" s="142"/>
      <c r="AC1480" s="142"/>
      <c r="AD1480" s="142"/>
      <c r="AE1480" s="142"/>
      <c r="AF1480" s="142"/>
      <c r="AG1480" s="142"/>
      <c r="AH1480" s="142"/>
      <c r="AI1480" s="142"/>
      <c r="AJ1480" s="142"/>
      <c r="AK1480" s="142"/>
      <c r="AL1480" s="142"/>
      <c r="AM1480" s="142"/>
      <c r="AN1480" s="142"/>
      <c r="AO1480" s="142"/>
      <c r="AP1480" s="142"/>
    </row>
    <row r="1481" spans="1:42" s="17" customFormat="1" ht="12.75" hidden="1" customHeight="1">
      <c r="A1481" s="63">
        <v>160309000</v>
      </c>
      <c r="B1481" s="72"/>
      <c r="C1481" s="144" t="s">
        <v>1922</v>
      </c>
      <c r="D1481" s="46"/>
      <c r="E1481" s="264"/>
      <c r="F1481" s="265"/>
      <c r="G1481" s="266"/>
      <c r="H1481" s="267"/>
      <c r="I1481" s="268"/>
      <c r="J1481" s="265"/>
      <c r="K1481" s="265"/>
      <c r="L1481" s="269"/>
      <c r="M1481" s="264">
        <f t="shared" si="152"/>
        <v>0</v>
      </c>
      <c r="N1481" s="269">
        <f t="shared" si="152"/>
        <v>0</v>
      </c>
      <c r="O1481" s="36"/>
      <c r="P1481" s="51" t="s">
        <v>1474</v>
      </c>
      <c r="Q1481" s="36"/>
      <c r="R1481" s="36" t="str">
        <f t="shared" si="145"/>
        <v/>
      </c>
      <c r="S1481" s="15"/>
      <c r="T1481" s="15"/>
      <c r="U1481" s="473"/>
      <c r="V1481" s="473"/>
      <c r="W1481" s="15"/>
      <c r="X1481" s="15"/>
      <c r="Y1481" s="15"/>
      <c r="Z1481" s="15"/>
      <c r="AA1481" s="16"/>
      <c r="AB1481" s="16"/>
      <c r="AC1481" s="16"/>
      <c r="AD1481" s="16"/>
      <c r="AE1481" s="16"/>
      <c r="AF1481" s="16"/>
      <c r="AG1481" s="16"/>
      <c r="AH1481" s="16"/>
      <c r="AI1481" s="16"/>
      <c r="AJ1481" s="16"/>
      <c r="AK1481" s="16"/>
      <c r="AL1481" s="16"/>
      <c r="AM1481" s="16"/>
      <c r="AN1481" s="16"/>
      <c r="AO1481" s="16"/>
      <c r="AP1481" s="16"/>
    </row>
    <row r="1482" spans="1:42" s="17" customFormat="1" ht="12.75" hidden="1" customHeight="1">
      <c r="A1482" s="63">
        <v>160310000</v>
      </c>
      <c r="B1482" s="72"/>
      <c r="C1482" s="144" t="s">
        <v>381</v>
      </c>
      <c r="D1482" s="46"/>
      <c r="E1482" s="264"/>
      <c r="F1482" s="265"/>
      <c r="G1482" s="266"/>
      <c r="H1482" s="267"/>
      <c r="I1482" s="268"/>
      <c r="J1482" s="265"/>
      <c r="K1482" s="265"/>
      <c r="L1482" s="269"/>
      <c r="M1482" s="264">
        <f t="shared" si="152"/>
        <v>0</v>
      </c>
      <c r="N1482" s="269">
        <f t="shared" si="152"/>
        <v>0</v>
      </c>
      <c r="O1482" s="36"/>
      <c r="P1482" s="51" t="s">
        <v>1474</v>
      </c>
      <c r="Q1482" s="36"/>
      <c r="R1482" s="36" t="str">
        <f t="shared" si="145"/>
        <v/>
      </c>
      <c r="S1482" s="15"/>
      <c r="T1482" s="15"/>
      <c r="U1482" s="473"/>
      <c r="V1482" s="473"/>
      <c r="W1482" s="15"/>
      <c r="X1482" s="15"/>
      <c r="Y1482" s="15"/>
      <c r="Z1482" s="15"/>
      <c r="AA1482" s="16"/>
      <c r="AB1482" s="16"/>
      <c r="AC1482" s="16"/>
      <c r="AD1482" s="16"/>
      <c r="AE1482" s="16"/>
      <c r="AF1482" s="16"/>
      <c r="AG1482" s="16"/>
      <c r="AH1482" s="16"/>
      <c r="AI1482" s="16"/>
      <c r="AJ1482" s="16"/>
      <c r="AK1482" s="16"/>
      <c r="AL1482" s="16"/>
      <c r="AM1482" s="16"/>
      <c r="AN1482" s="16"/>
      <c r="AO1482" s="16"/>
      <c r="AP1482" s="16"/>
    </row>
    <row r="1483" spans="1:42" s="17" customFormat="1" ht="12.75" hidden="1" customHeight="1">
      <c r="A1483" s="63">
        <v>160314000</v>
      </c>
      <c r="B1483" s="72"/>
      <c r="C1483" s="144" t="s">
        <v>385</v>
      </c>
      <c r="D1483" s="46"/>
      <c r="E1483" s="264"/>
      <c r="F1483" s="265"/>
      <c r="G1483" s="266"/>
      <c r="H1483" s="267"/>
      <c r="I1483" s="268"/>
      <c r="J1483" s="265"/>
      <c r="K1483" s="265"/>
      <c r="L1483" s="269"/>
      <c r="M1483" s="264">
        <f t="shared" si="152"/>
        <v>0</v>
      </c>
      <c r="N1483" s="269">
        <f t="shared" si="152"/>
        <v>0</v>
      </c>
      <c r="O1483" s="36"/>
      <c r="P1483" s="51" t="s">
        <v>1474</v>
      </c>
      <c r="Q1483" s="36"/>
      <c r="R1483" s="36" t="str">
        <f t="shared" si="145"/>
        <v/>
      </c>
      <c r="S1483" s="15"/>
      <c r="T1483" s="15"/>
      <c r="U1483" s="473"/>
      <c r="V1483" s="473"/>
      <c r="W1483" s="15"/>
      <c r="X1483" s="15"/>
      <c r="Y1483" s="15"/>
      <c r="Z1483" s="15"/>
      <c r="AA1483" s="16"/>
      <c r="AB1483" s="16"/>
      <c r="AC1483" s="16"/>
      <c r="AD1483" s="16"/>
      <c r="AE1483" s="16"/>
      <c r="AF1483" s="16"/>
      <c r="AG1483" s="16"/>
      <c r="AH1483" s="16"/>
      <c r="AI1483" s="16"/>
      <c r="AJ1483" s="16"/>
      <c r="AK1483" s="16"/>
      <c r="AL1483" s="16"/>
      <c r="AM1483" s="16"/>
      <c r="AN1483" s="16"/>
      <c r="AO1483" s="16"/>
      <c r="AP1483" s="16"/>
    </row>
    <row r="1484" spans="1:42" s="17" customFormat="1" ht="12.75" hidden="1" customHeight="1">
      <c r="A1484" s="63">
        <v>160311000</v>
      </c>
      <c r="B1484" s="72"/>
      <c r="C1484" s="144" t="s">
        <v>382</v>
      </c>
      <c r="D1484" s="46"/>
      <c r="E1484" s="264"/>
      <c r="F1484" s="265"/>
      <c r="G1484" s="266"/>
      <c r="H1484" s="267"/>
      <c r="I1484" s="268"/>
      <c r="J1484" s="265"/>
      <c r="K1484" s="265"/>
      <c r="L1484" s="269"/>
      <c r="M1484" s="264">
        <f t="shared" si="152"/>
        <v>0</v>
      </c>
      <c r="N1484" s="269">
        <f t="shared" si="152"/>
        <v>0</v>
      </c>
      <c r="O1484" s="36"/>
      <c r="P1484" s="51" t="s">
        <v>1474</v>
      </c>
      <c r="Q1484" s="36"/>
      <c r="R1484" s="36" t="str">
        <f t="shared" si="145"/>
        <v/>
      </c>
      <c r="S1484" s="15"/>
      <c r="T1484" s="15"/>
      <c r="U1484" s="473"/>
      <c r="V1484" s="473"/>
      <c r="W1484" s="15"/>
      <c r="X1484" s="15"/>
      <c r="Y1484" s="15"/>
      <c r="Z1484" s="15"/>
      <c r="AA1484" s="16"/>
      <c r="AB1484" s="16"/>
      <c r="AC1484" s="16"/>
      <c r="AD1484" s="16"/>
      <c r="AE1484" s="16"/>
      <c r="AF1484" s="16"/>
      <c r="AG1484" s="16"/>
      <c r="AH1484" s="16"/>
      <c r="AI1484" s="16"/>
      <c r="AJ1484" s="16"/>
      <c r="AK1484" s="16"/>
      <c r="AL1484" s="16"/>
      <c r="AM1484" s="16"/>
      <c r="AN1484" s="16"/>
      <c r="AO1484" s="16"/>
      <c r="AP1484" s="16"/>
    </row>
    <row r="1485" spans="1:42" s="17" customFormat="1" ht="12.75" hidden="1" customHeight="1">
      <c r="A1485" s="63">
        <v>160312000</v>
      </c>
      <c r="B1485" s="72"/>
      <c r="C1485" s="144" t="s">
        <v>383</v>
      </c>
      <c r="D1485" s="46"/>
      <c r="E1485" s="264"/>
      <c r="F1485" s="265"/>
      <c r="G1485" s="266"/>
      <c r="H1485" s="267"/>
      <c r="I1485" s="268"/>
      <c r="J1485" s="265"/>
      <c r="K1485" s="265"/>
      <c r="L1485" s="269"/>
      <c r="M1485" s="264">
        <f t="shared" si="152"/>
        <v>0</v>
      </c>
      <c r="N1485" s="269">
        <f t="shared" si="152"/>
        <v>0</v>
      </c>
      <c r="O1485" s="36"/>
      <c r="P1485" s="51" t="s">
        <v>1474</v>
      </c>
      <c r="Q1485" s="36"/>
      <c r="R1485" s="36" t="str">
        <f t="shared" si="145"/>
        <v/>
      </c>
      <c r="S1485" s="15"/>
      <c r="T1485" s="15"/>
      <c r="U1485" s="473"/>
      <c r="V1485" s="473"/>
      <c r="W1485" s="15"/>
      <c r="X1485" s="15"/>
      <c r="Y1485" s="15"/>
      <c r="Z1485" s="15"/>
      <c r="AA1485" s="16"/>
      <c r="AB1485" s="16"/>
      <c r="AC1485" s="16"/>
      <c r="AD1485" s="16"/>
      <c r="AE1485" s="16"/>
      <c r="AF1485" s="16"/>
      <c r="AG1485" s="16"/>
      <c r="AH1485" s="16"/>
      <c r="AI1485" s="16"/>
      <c r="AJ1485" s="16"/>
      <c r="AK1485" s="16"/>
      <c r="AL1485" s="16"/>
      <c r="AM1485" s="16"/>
      <c r="AN1485" s="16"/>
      <c r="AO1485" s="16"/>
      <c r="AP1485" s="16"/>
    </row>
    <row r="1486" spans="1:42" s="17" customFormat="1" ht="12.75" hidden="1" customHeight="1" thickBot="1">
      <c r="A1486" s="63">
        <v>160313000</v>
      </c>
      <c r="B1486" s="74"/>
      <c r="C1486" s="167" t="s">
        <v>384</v>
      </c>
      <c r="D1486" s="46"/>
      <c r="E1486" s="264"/>
      <c r="F1486" s="265"/>
      <c r="G1486" s="266"/>
      <c r="H1486" s="267"/>
      <c r="I1486" s="268"/>
      <c r="J1486" s="265"/>
      <c r="K1486" s="265"/>
      <c r="L1486" s="269"/>
      <c r="M1486" s="264">
        <f t="shared" si="152"/>
        <v>0</v>
      </c>
      <c r="N1486" s="269">
        <f t="shared" si="152"/>
        <v>0</v>
      </c>
      <c r="O1486" s="36"/>
      <c r="P1486" s="51" t="s">
        <v>1474</v>
      </c>
      <c r="Q1486" s="36"/>
      <c r="R1486" s="36" t="str">
        <f t="shared" ref="R1486:R1549" si="153">IF(SUM(E1486:N1486)=0,"",P1486)</f>
        <v/>
      </c>
      <c r="S1486" s="15"/>
      <c r="T1486" s="15"/>
      <c r="U1486" s="473"/>
      <c r="V1486" s="473"/>
      <c r="W1486" s="15"/>
      <c r="X1486" s="15"/>
      <c r="Y1486" s="15"/>
      <c r="Z1486" s="15"/>
      <c r="AA1486" s="16"/>
      <c r="AB1486" s="16"/>
      <c r="AC1486" s="16"/>
      <c r="AD1486" s="16"/>
      <c r="AE1486" s="16"/>
      <c r="AF1486" s="16"/>
      <c r="AG1486" s="16"/>
      <c r="AH1486" s="16"/>
      <c r="AI1486" s="16"/>
      <c r="AJ1486" s="16"/>
      <c r="AK1486" s="16"/>
      <c r="AL1486" s="16"/>
      <c r="AM1486" s="16"/>
      <c r="AN1486" s="16"/>
      <c r="AO1486" s="16"/>
      <c r="AP1486" s="16"/>
    </row>
    <row r="1487" spans="1:42" s="18" customFormat="1" ht="15.75" customHeight="1">
      <c r="A1487" s="63" t="s">
        <v>629</v>
      </c>
      <c r="B1487" s="436" t="s">
        <v>386</v>
      </c>
      <c r="C1487" s="437"/>
      <c r="D1487" s="25"/>
      <c r="E1487" s="331">
        <f t="shared" ref="E1487:N1487" si="154">SUM(E1488:E1494)</f>
        <v>37</v>
      </c>
      <c r="F1487" s="526">
        <f t="shared" si="154"/>
        <v>1202</v>
      </c>
      <c r="G1487" s="527">
        <f t="shared" si="154"/>
        <v>5027</v>
      </c>
      <c r="H1487" s="334">
        <f t="shared" si="154"/>
        <v>5</v>
      </c>
      <c r="I1487" s="364">
        <f t="shared" si="154"/>
        <v>288</v>
      </c>
      <c r="J1487" s="332">
        <f t="shared" si="154"/>
        <v>1052</v>
      </c>
      <c r="K1487" s="332">
        <f t="shared" si="154"/>
        <v>11</v>
      </c>
      <c r="L1487" s="335">
        <f t="shared" si="154"/>
        <v>33</v>
      </c>
      <c r="M1487" s="529">
        <f t="shared" si="154"/>
        <v>299</v>
      </c>
      <c r="N1487" s="530">
        <f t="shared" si="154"/>
        <v>1085</v>
      </c>
      <c r="O1487" s="36"/>
      <c r="P1487" s="51" t="s">
        <v>1500</v>
      </c>
      <c r="Q1487" s="36"/>
      <c r="R1487" s="36" t="str">
        <f t="shared" si="153"/>
        <v>P</v>
      </c>
      <c r="S1487" s="15"/>
      <c r="T1487" s="15"/>
      <c r="U1487" s="473"/>
      <c r="V1487" s="473"/>
      <c r="W1487" s="15"/>
      <c r="X1487" s="15"/>
      <c r="Y1487" s="15"/>
      <c r="Z1487" s="15"/>
      <c r="AA1487" s="15"/>
      <c r="AB1487" s="15"/>
      <c r="AC1487" s="15"/>
      <c r="AD1487" s="15"/>
      <c r="AE1487" s="15"/>
      <c r="AF1487" s="15"/>
      <c r="AG1487" s="15"/>
      <c r="AH1487" s="15"/>
      <c r="AI1487" s="15"/>
      <c r="AJ1487" s="15"/>
      <c r="AK1487" s="15"/>
      <c r="AL1487" s="15"/>
      <c r="AM1487" s="15"/>
      <c r="AN1487" s="15"/>
      <c r="AO1487" s="15"/>
      <c r="AP1487" s="15"/>
    </row>
    <row r="1488" spans="1:42" s="17" customFormat="1" ht="12.75" customHeight="1">
      <c r="A1488" s="63">
        <v>168501000</v>
      </c>
      <c r="B1488" s="72"/>
      <c r="C1488" s="144" t="s">
        <v>387</v>
      </c>
      <c r="D1488" s="46"/>
      <c r="E1488" s="264">
        <v>12</v>
      </c>
      <c r="F1488" s="464">
        <v>357</v>
      </c>
      <c r="G1488" s="465">
        <v>1138</v>
      </c>
      <c r="H1488" s="267"/>
      <c r="I1488" s="268"/>
      <c r="J1488" s="265"/>
      <c r="K1488" s="265">
        <v>11</v>
      </c>
      <c r="L1488" s="269">
        <v>33</v>
      </c>
      <c r="M1488" s="463">
        <f t="shared" ref="M1488:N1494" si="155">I1488+K1488</f>
        <v>11</v>
      </c>
      <c r="N1488" s="472">
        <f t="shared" si="155"/>
        <v>33</v>
      </c>
      <c r="O1488" s="36"/>
      <c r="P1488" s="51" t="s">
        <v>1474</v>
      </c>
      <c r="Q1488" s="36"/>
      <c r="R1488" s="36" t="str">
        <f t="shared" si="153"/>
        <v>M</v>
      </c>
      <c r="S1488" s="15"/>
      <c r="T1488" s="15"/>
      <c r="U1488" s="473"/>
      <c r="V1488" s="473"/>
      <c r="W1488" s="15"/>
      <c r="X1488" s="15"/>
      <c r="Y1488" s="15"/>
      <c r="Z1488" s="15"/>
      <c r="AA1488" s="16"/>
      <c r="AB1488" s="16"/>
      <c r="AC1488" s="16"/>
      <c r="AD1488" s="16"/>
      <c r="AE1488" s="16"/>
      <c r="AF1488" s="16"/>
      <c r="AG1488" s="16"/>
      <c r="AH1488" s="16"/>
      <c r="AI1488" s="16"/>
      <c r="AJ1488" s="16"/>
      <c r="AK1488" s="16"/>
      <c r="AL1488" s="16"/>
      <c r="AM1488" s="16"/>
      <c r="AN1488" s="16"/>
      <c r="AO1488" s="16"/>
      <c r="AP1488" s="16"/>
    </row>
    <row r="1489" spans="1:42" s="17" customFormat="1" ht="12.75" customHeight="1">
      <c r="A1489" s="63">
        <v>168502000</v>
      </c>
      <c r="B1489" s="72"/>
      <c r="C1489" s="144" t="s">
        <v>388</v>
      </c>
      <c r="D1489" s="46"/>
      <c r="E1489" s="264">
        <v>8</v>
      </c>
      <c r="F1489" s="265">
        <v>272</v>
      </c>
      <c r="G1489" s="266">
        <v>1360</v>
      </c>
      <c r="H1489" s="267"/>
      <c r="I1489" s="268"/>
      <c r="J1489" s="265"/>
      <c r="K1489" s="265"/>
      <c r="L1489" s="269"/>
      <c r="M1489" s="264">
        <f t="shared" si="155"/>
        <v>0</v>
      </c>
      <c r="N1489" s="269">
        <f t="shared" si="155"/>
        <v>0</v>
      </c>
      <c r="O1489" s="36"/>
      <c r="P1489" s="51" t="s">
        <v>1474</v>
      </c>
      <c r="Q1489" s="36"/>
      <c r="R1489" s="36" t="str">
        <f t="shared" si="153"/>
        <v>M</v>
      </c>
      <c r="S1489" s="15"/>
      <c r="T1489" s="15"/>
      <c r="U1489" s="473"/>
      <c r="V1489" s="473"/>
      <c r="W1489" s="15"/>
      <c r="X1489" s="15"/>
      <c r="Y1489" s="15"/>
      <c r="Z1489" s="15"/>
      <c r="AA1489" s="16"/>
      <c r="AB1489" s="16"/>
      <c r="AC1489" s="16"/>
      <c r="AD1489" s="16"/>
      <c r="AE1489" s="16"/>
      <c r="AF1489" s="16"/>
      <c r="AG1489" s="16"/>
      <c r="AH1489" s="16"/>
      <c r="AI1489" s="16"/>
      <c r="AJ1489" s="16"/>
      <c r="AK1489" s="16"/>
      <c r="AL1489" s="16"/>
      <c r="AM1489" s="16"/>
      <c r="AN1489" s="16"/>
      <c r="AO1489" s="16"/>
      <c r="AP1489" s="16"/>
    </row>
    <row r="1490" spans="1:42" s="17" customFormat="1" ht="12.75" customHeight="1">
      <c r="A1490" s="63">
        <v>168503000</v>
      </c>
      <c r="B1490" s="72"/>
      <c r="C1490" s="144" t="s">
        <v>389</v>
      </c>
      <c r="D1490" s="46"/>
      <c r="E1490" s="264">
        <v>10</v>
      </c>
      <c r="F1490" s="265">
        <v>163</v>
      </c>
      <c r="G1490" s="465">
        <v>815</v>
      </c>
      <c r="H1490" s="267"/>
      <c r="I1490" s="268"/>
      <c r="J1490" s="265"/>
      <c r="K1490" s="265"/>
      <c r="L1490" s="269"/>
      <c r="M1490" s="264">
        <f t="shared" si="155"/>
        <v>0</v>
      </c>
      <c r="N1490" s="269">
        <f t="shared" si="155"/>
        <v>0</v>
      </c>
      <c r="O1490" s="36"/>
      <c r="P1490" s="51" t="s">
        <v>1474</v>
      </c>
      <c r="Q1490" s="36"/>
      <c r="R1490" s="36" t="str">
        <f t="shared" si="153"/>
        <v>M</v>
      </c>
      <c r="S1490" s="15"/>
      <c r="T1490" s="15"/>
      <c r="U1490" s="473"/>
      <c r="V1490" s="473"/>
      <c r="W1490" s="15"/>
      <c r="X1490" s="15"/>
      <c r="Y1490" s="15"/>
      <c r="Z1490" s="15"/>
      <c r="AA1490" s="16"/>
      <c r="AB1490" s="16"/>
      <c r="AC1490" s="16"/>
      <c r="AD1490" s="16"/>
      <c r="AE1490" s="16"/>
      <c r="AF1490" s="16"/>
      <c r="AG1490" s="16"/>
      <c r="AH1490" s="16"/>
      <c r="AI1490" s="16"/>
      <c r="AJ1490" s="16"/>
      <c r="AK1490" s="16"/>
      <c r="AL1490" s="16"/>
      <c r="AM1490" s="16"/>
      <c r="AN1490" s="16"/>
      <c r="AO1490" s="16"/>
      <c r="AP1490" s="16"/>
    </row>
    <row r="1491" spans="1:42" s="17" customFormat="1" ht="12.75" customHeight="1">
      <c r="A1491" s="63">
        <v>168504000</v>
      </c>
      <c r="B1491" s="72"/>
      <c r="C1491" s="144" t="s">
        <v>390</v>
      </c>
      <c r="D1491" s="46"/>
      <c r="E1491" s="264">
        <v>1</v>
      </c>
      <c r="F1491" s="265">
        <v>218</v>
      </c>
      <c r="G1491" s="266">
        <v>702</v>
      </c>
      <c r="H1491" s="267">
        <v>3</v>
      </c>
      <c r="I1491" s="268">
        <v>218</v>
      </c>
      <c r="J1491" s="265">
        <v>702</v>
      </c>
      <c r="K1491" s="265"/>
      <c r="L1491" s="269"/>
      <c r="M1491" s="264">
        <f t="shared" si="155"/>
        <v>218</v>
      </c>
      <c r="N1491" s="269">
        <f t="shared" si="155"/>
        <v>702</v>
      </c>
      <c r="O1491" s="36"/>
      <c r="P1491" s="51" t="s">
        <v>1474</v>
      </c>
      <c r="Q1491" s="36"/>
      <c r="R1491" s="36" t="str">
        <f t="shared" si="153"/>
        <v>M</v>
      </c>
      <c r="S1491" s="15"/>
      <c r="T1491" s="15"/>
      <c r="U1491" s="473"/>
      <c r="V1491" s="473"/>
      <c r="W1491" s="15"/>
      <c r="X1491" s="15"/>
      <c r="Y1491" s="15"/>
      <c r="Z1491" s="15"/>
      <c r="AA1491" s="16"/>
      <c r="AB1491" s="16"/>
      <c r="AC1491" s="16"/>
      <c r="AD1491" s="16"/>
      <c r="AE1491" s="16"/>
      <c r="AF1491" s="16"/>
      <c r="AG1491" s="16"/>
      <c r="AH1491" s="16"/>
      <c r="AI1491" s="16"/>
      <c r="AJ1491" s="16"/>
      <c r="AK1491" s="16"/>
      <c r="AL1491" s="16"/>
      <c r="AM1491" s="16"/>
      <c r="AN1491" s="16"/>
      <c r="AO1491" s="16"/>
      <c r="AP1491" s="16"/>
    </row>
    <row r="1492" spans="1:42" s="17" customFormat="1" ht="12.75" customHeight="1">
      <c r="A1492" s="63">
        <v>168505000</v>
      </c>
      <c r="B1492" s="72"/>
      <c r="C1492" s="144" t="s">
        <v>380</v>
      </c>
      <c r="D1492" s="46"/>
      <c r="E1492" s="264">
        <v>3</v>
      </c>
      <c r="F1492" s="265">
        <v>70</v>
      </c>
      <c r="G1492" s="266">
        <v>350</v>
      </c>
      <c r="H1492" s="267">
        <v>2</v>
      </c>
      <c r="I1492" s="268">
        <v>70</v>
      </c>
      <c r="J1492" s="265">
        <v>350</v>
      </c>
      <c r="K1492" s="265"/>
      <c r="L1492" s="269"/>
      <c r="M1492" s="264">
        <f t="shared" si="155"/>
        <v>70</v>
      </c>
      <c r="N1492" s="269">
        <f t="shared" si="155"/>
        <v>350</v>
      </c>
      <c r="O1492" s="36"/>
      <c r="P1492" s="51" t="s">
        <v>1474</v>
      </c>
      <c r="Q1492" s="36"/>
      <c r="R1492" s="36" t="str">
        <f t="shared" si="153"/>
        <v>M</v>
      </c>
      <c r="S1492" s="15"/>
      <c r="T1492" s="15"/>
      <c r="U1492" s="473"/>
      <c r="V1492" s="473"/>
      <c r="W1492" s="15"/>
      <c r="X1492" s="15"/>
      <c r="Y1492" s="15"/>
      <c r="Z1492" s="15"/>
      <c r="AA1492" s="16"/>
      <c r="AB1492" s="16"/>
      <c r="AC1492" s="16"/>
      <c r="AD1492" s="16"/>
      <c r="AE1492" s="16"/>
      <c r="AF1492" s="16"/>
      <c r="AG1492" s="16"/>
      <c r="AH1492" s="16"/>
      <c r="AI1492" s="16"/>
      <c r="AJ1492" s="16"/>
      <c r="AK1492" s="16"/>
      <c r="AL1492" s="16"/>
      <c r="AM1492" s="16"/>
      <c r="AN1492" s="16"/>
      <c r="AO1492" s="16"/>
      <c r="AP1492" s="16"/>
    </row>
    <row r="1493" spans="1:42" s="17" customFormat="1" ht="12.75" customHeight="1">
      <c r="A1493" s="63">
        <v>168506000</v>
      </c>
      <c r="B1493" s="72"/>
      <c r="C1493" s="73" t="s">
        <v>2004</v>
      </c>
      <c r="D1493" s="46"/>
      <c r="E1493" s="264">
        <v>1</v>
      </c>
      <c r="F1493" s="464">
        <v>79</v>
      </c>
      <c r="G1493" s="465">
        <v>520</v>
      </c>
      <c r="H1493" s="267"/>
      <c r="I1493" s="268"/>
      <c r="J1493" s="265"/>
      <c r="K1493" s="265"/>
      <c r="L1493" s="269"/>
      <c r="M1493" s="264">
        <f t="shared" si="155"/>
        <v>0</v>
      </c>
      <c r="N1493" s="269">
        <f t="shared" si="155"/>
        <v>0</v>
      </c>
      <c r="O1493" s="36"/>
      <c r="P1493" s="51" t="s">
        <v>1474</v>
      </c>
      <c r="Q1493" s="36"/>
      <c r="R1493" s="36" t="str">
        <f t="shared" si="153"/>
        <v>M</v>
      </c>
      <c r="S1493" s="15"/>
      <c r="T1493" s="15"/>
      <c r="U1493" s="473"/>
      <c r="V1493" s="473"/>
      <c r="W1493" s="15"/>
      <c r="X1493" s="15"/>
      <c r="Y1493" s="15"/>
      <c r="Z1493" s="15"/>
      <c r="AA1493" s="16"/>
      <c r="AB1493" s="16"/>
      <c r="AC1493" s="16"/>
      <c r="AD1493" s="16"/>
      <c r="AE1493" s="16"/>
      <c r="AF1493" s="16"/>
      <c r="AG1493" s="16"/>
      <c r="AH1493" s="16"/>
      <c r="AI1493" s="16"/>
      <c r="AJ1493" s="16"/>
      <c r="AK1493" s="16"/>
      <c r="AL1493" s="16"/>
      <c r="AM1493" s="16"/>
      <c r="AN1493" s="16"/>
      <c r="AO1493" s="16"/>
      <c r="AP1493" s="16"/>
    </row>
    <row r="1494" spans="1:42" s="17" customFormat="1" ht="12.75" customHeight="1" thickBot="1">
      <c r="A1494" s="63">
        <v>168507000</v>
      </c>
      <c r="B1494" s="74"/>
      <c r="C1494" s="167" t="s">
        <v>391</v>
      </c>
      <c r="D1494" s="46"/>
      <c r="E1494" s="264">
        <v>2</v>
      </c>
      <c r="F1494" s="265">
        <v>43</v>
      </c>
      <c r="G1494" s="266">
        <v>142</v>
      </c>
      <c r="H1494" s="267"/>
      <c r="I1494" s="268"/>
      <c r="J1494" s="265"/>
      <c r="K1494" s="265"/>
      <c r="L1494" s="269"/>
      <c r="M1494" s="264">
        <f t="shared" si="155"/>
        <v>0</v>
      </c>
      <c r="N1494" s="269">
        <f t="shared" si="155"/>
        <v>0</v>
      </c>
      <c r="O1494" s="36"/>
      <c r="P1494" s="51" t="s">
        <v>1474</v>
      </c>
      <c r="Q1494" s="36"/>
      <c r="R1494" s="36" t="str">
        <f t="shared" si="153"/>
        <v>M</v>
      </c>
      <c r="S1494" s="15"/>
      <c r="T1494" s="15"/>
      <c r="U1494" s="473"/>
      <c r="V1494" s="473"/>
      <c r="W1494" s="15"/>
      <c r="X1494" s="15"/>
      <c r="Y1494" s="15"/>
      <c r="Z1494" s="15"/>
      <c r="AA1494" s="16"/>
      <c r="AB1494" s="16"/>
      <c r="AC1494" s="16"/>
      <c r="AD1494" s="16"/>
      <c r="AE1494" s="16"/>
      <c r="AF1494" s="16"/>
      <c r="AG1494" s="16"/>
      <c r="AH1494" s="16"/>
      <c r="AI1494" s="16"/>
      <c r="AJ1494" s="16"/>
      <c r="AK1494" s="16"/>
      <c r="AL1494" s="16"/>
      <c r="AM1494" s="16"/>
      <c r="AN1494" s="16"/>
      <c r="AO1494" s="16"/>
      <c r="AP1494" s="16"/>
    </row>
    <row r="1495" spans="1:42" s="18" customFormat="1" ht="15.75" customHeight="1">
      <c r="A1495" s="63" t="s">
        <v>630</v>
      </c>
      <c r="B1495" s="436" t="s">
        <v>392</v>
      </c>
      <c r="C1495" s="437"/>
      <c r="D1495" s="25"/>
      <c r="E1495" s="525">
        <f t="shared" ref="E1495:N1495" si="156">SUM(E1496:E1516)</f>
        <v>78</v>
      </c>
      <c r="F1495" s="526">
        <f t="shared" si="156"/>
        <v>4278</v>
      </c>
      <c r="G1495" s="527">
        <f t="shared" si="156"/>
        <v>20146</v>
      </c>
      <c r="H1495" s="334">
        <f t="shared" si="156"/>
        <v>0</v>
      </c>
      <c r="I1495" s="364">
        <f t="shared" si="156"/>
        <v>0</v>
      </c>
      <c r="J1495" s="332">
        <f t="shared" si="156"/>
        <v>0</v>
      </c>
      <c r="K1495" s="332">
        <f t="shared" si="156"/>
        <v>0</v>
      </c>
      <c r="L1495" s="335">
        <f t="shared" si="156"/>
        <v>0</v>
      </c>
      <c r="M1495" s="364">
        <f t="shared" si="156"/>
        <v>0</v>
      </c>
      <c r="N1495" s="335">
        <f t="shared" si="156"/>
        <v>0</v>
      </c>
      <c r="O1495" s="36"/>
      <c r="P1495" s="51" t="s">
        <v>1500</v>
      </c>
      <c r="Q1495" s="36"/>
      <c r="R1495" s="36" t="str">
        <f t="shared" si="153"/>
        <v>P</v>
      </c>
      <c r="S1495" s="15"/>
      <c r="T1495" s="15"/>
      <c r="U1495" s="473"/>
      <c r="V1495" s="473"/>
      <c r="W1495" s="15"/>
      <c r="X1495" s="15"/>
      <c r="Y1495" s="15"/>
      <c r="Z1495" s="15"/>
      <c r="AA1495" s="15"/>
      <c r="AB1495" s="15"/>
      <c r="AC1495" s="15"/>
      <c r="AD1495" s="15"/>
      <c r="AE1495" s="15"/>
      <c r="AF1495" s="15"/>
      <c r="AG1495" s="15"/>
      <c r="AH1495" s="15"/>
      <c r="AI1495" s="15"/>
      <c r="AJ1495" s="15"/>
      <c r="AK1495" s="15"/>
      <c r="AL1495" s="15"/>
      <c r="AM1495" s="15"/>
      <c r="AN1495" s="15"/>
      <c r="AO1495" s="15"/>
      <c r="AP1495" s="15"/>
    </row>
    <row r="1496" spans="1:42" s="17" customFormat="1" ht="12.75" customHeight="1">
      <c r="A1496" s="63">
        <v>166701000</v>
      </c>
      <c r="B1496" s="72"/>
      <c r="C1496" s="144" t="s">
        <v>693</v>
      </c>
      <c r="D1496" s="46"/>
      <c r="E1496" s="264">
        <v>1</v>
      </c>
      <c r="F1496" s="265">
        <v>32</v>
      </c>
      <c r="G1496" s="266">
        <v>160</v>
      </c>
      <c r="H1496" s="267"/>
      <c r="I1496" s="268"/>
      <c r="J1496" s="265"/>
      <c r="K1496" s="265"/>
      <c r="L1496" s="269"/>
      <c r="M1496" s="264">
        <f t="shared" ref="M1496:N1511" si="157">I1496+K1496</f>
        <v>0</v>
      </c>
      <c r="N1496" s="269">
        <f t="shared" si="157"/>
        <v>0</v>
      </c>
      <c r="O1496" s="36"/>
      <c r="P1496" s="51" t="s">
        <v>1474</v>
      </c>
      <c r="Q1496" s="36"/>
      <c r="R1496" s="36" t="str">
        <f t="shared" si="153"/>
        <v>M</v>
      </c>
      <c r="S1496" s="15"/>
      <c r="T1496" s="15"/>
      <c r="U1496" s="473"/>
      <c r="V1496" s="473"/>
      <c r="W1496" s="15"/>
      <c r="X1496" s="15"/>
      <c r="Y1496" s="15"/>
      <c r="Z1496" s="15"/>
      <c r="AA1496" s="16"/>
      <c r="AB1496" s="16"/>
      <c r="AC1496" s="16"/>
      <c r="AD1496" s="16"/>
      <c r="AE1496" s="16"/>
      <c r="AF1496" s="16"/>
      <c r="AG1496" s="16"/>
      <c r="AH1496" s="16"/>
      <c r="AI1496" s="16"/>
      <c r="AJ1496" s="16"/>
      <c r="AK1496" s="16"/>
      <c r="AL1496" s="16"/>
      <c r="AM1496" s="16"/>
      <c r="AN1496" s="16"/>
      <c r="AO1496" s="16"/>
      <c r="AP1496" s="16"/>
    </row>
    <row r="1497" spans="1:42" s="143" customFormat="1" ht="12.75" customHeight="1">
      <c r="A1497" s="137">
        <v>166702000</v>
      </c>
      <c r="B1497" s="468"/>
      <c r="C1497" s="462" t="s">
        <v>393</v>
      </c>
      <c r="D1497" s="469"/>
      <c r="E1497" s="463">
        <v>1</v>
      </c>
      <c r="F1497" s="464">
        <v>74</v>
      </c>
      <c r="G1497" s="465">
        <v>372</v>
      </c>
      <c r="H1497" s="470"/>
      <c r="I1497" s="471"/>
      <c r="J1497" s="464"/>
      <c r="K1497" s="464"/>
      <c r="L1497" s="472"/>
      <c r="M1497" s="463">
        <f t="shared" si="157"/>
        <v>0</v>
      </c>
      <c r="N1497" s="472">
        <f t="shared" si="157"/>
        <v>0</v>
      </c>
      <c r="O1497" s="138"/>
      <c r="P1497" s="139" t="s">
        <v>1474</v>
      </c>
      <c r="Q1497" s="138"/>
      <c r="R1497" s="138" t="str">
        <f t="shared" si="153"/>
        <v>M</v>
      </c>
      <c r="S1497" s="140"/>
      <c r="T1497" s="140"/>
      <c r="U1497" s="474"/>
      <c r="V1497" s="474"/>
      <c r="W1497" s="140"/>
      <c r="X1497" s="140"/>
      <c r="Y1497" s="140"/>
      <c r="Z1497" s="140"/>
      <c r="AA1497" s="142"/>
      <c r="AB1497" s="142"/>
      <c r="AC1497" s="142"/>
      <c r="AD1497" s="142"/>
      <c r="AE1497" s="142"/>
      <c r="AF1497" s="142"/>
      <c r="AG1497" s="142"/>
      <c r="AH1497" s="142"/>
      <c r="AI1497" s="142"/>
      <c r="AJ1497" s="142"/>
      <c r="AK1497" s="142"/>
      <c r="AL1497" s="142"/>
      <c r="AM1497" s="142"/>
      <c r="AN1497" s="142"/>
      <c r="AO1497" s="142"/>
      <c r="AP1497" s="142"/>
    </row>
    <row r="1498" spans="1:42" s="17" customFormat="1" ht="12.75" customHeight="1">
      <c r="A1498" s="63">
        <v>166704000</v>
      </c>
      <c r="B1498" s="72"/>
      <c r="C1498" s="144" t="s">
        <v>1494</v>
      </c>
      <c r="D1498" s="46"/>
      <c r="E1498" s="264">
        <v>4</v>
      </c>
      <c r="F1498" s="265">
        <v>101</v>
      </c>
      <c r="G1498" s="266">
        <v>496</v>
      </c>
      <c r="H1498" s="267"/>
      <c r="I1498" s="268"/>
      <c r="J1498" s="265"/>
      <c r="K1498" s="265"/>
      <c r="L1498" s="269"/>
      <c r="M1498" s="264">
        <f t="shared" si="157"/>
        <v>0</v>
      </c>
      <c r="N1498" s="269">
        <f t="shared" si="157"/>
        <v>0</v>
      </c>
      <c r="O1498" s="36"/>
      <c r="P1498" s="51" t="s">
        <v>1474</v>
      </c>
      <c r="Q1498" s="36"/>
      <c r="R1498" s="36" t="str">
        <f t="shared" si="153"/>
        <v>M</v>
      </c>
      <c r="S1498" s="15"/>
      <c r="T1498" s="15"/>
      <c r="U1498" s="473"/>
      <c r="V1498" s="473"/>
      <c r="W1498" s="15"/>
      <c r="X1498" s="15"/>
      <c r="Y1498" s="15"/>
      <c r="Z1498" s="15"/>
      <c r="AA1498" s="16"/>
      <c r="AB1498" s="16"/>
      <c r="AC1498" s="16"/>
      <c r="AD1498" s="16"/>
      <c r="AE1498" s="16"/>
      <c r="AF1498" s="16"/>
      <c r="AG1498" s="16"/>
      <c r="AH1498" s="16"/>
      <c r="AI1498" s="16"/>
      <c r="AJ1498" s="16"/>
      <c r="AK1498" s="16"/>
      <c r="AL1498" s="16"/>
      <c r="AM1498" s="16"/>
      <c r="AN1498" s="16"/>
      <c r="AO1498" s="16"/>
      <c r="AP1498" s="16"/>
    </row>
    <row r="1499" spans="1:42" s="143" customFormat="1" ht="12.75" customHeight="1">
      <c r="A1499" s="137">
        <v>166706000</v>
      </c>
      <c r="B1499" s="468"/>
      <c r="C1499" s="462" t="s">
        <v>394</v>
      </c>
      <c r="D1499" s="469"/>
      <c r="E1499" s="463">
        <v>5</v>
      </c>
      <c r="F1499" s="464">
        <v>266</v>
      </c>
      <c r="G1499" s="465">
        <v>1278</v>
      </c>
      <c r="H1499" s="470"/>
      <c r="I1499" s="471"/>
      <c r="J1499" s="464"/>
      <c r="K1499" s="464"/>
      <c r="L1499" s="472"/>
      <c r="M1499" s="463">
        <f t="shared" si="157"/>
        <v>0</v>
      </c>
      <c r="N1499" s="472">
        <f t="shared" si="157"/>
        <v>0</v>
      </c>
      <c r="O1499" s="138"/>
      <c r="P1499" s="139" t="s">
        <v>1474</v>
      </c>
      <c r="Q1499" s="138"/>
      <c r="R1499" s="138" t="str">
        <f t="shared" si="153"/>
        <v>M</v>
      </c>
      <c r="S1499" s="140"/>
      <c r="T1499" s="140"/>
      <c r="U1499" s="474"/>
      <c r="V1499" s="474"/>
      <c r="W1499" s="140"/>
      <c r="X1499" s="140"/>
      <c r="Y1499" s="140"/>
      <c r="Z1499" s="140"/>
      <c r="AA1499" s="142"/>
      <c r="AB1499" s="142"/>
      <c r="AC1499" s="142"/>
      <c r="AD1499" s="142"/>
      <c r="AE1499" s="142"/>
      <c r="AF1499" s="142"/>
      <c r="AG1499" s="142"/>
      <c r="AH1499" s="142"/>
      <c r="AI1499" s="142"/>
      <c r="AJ1499" s="142"/>
      <c r="AK1499" s="142"/>
      <c r="AL1499" s="142"/>
      <c r="AM1499" s="142"/>
      <c r="AN1499" s="142"/>
      <c r="AO1499" s="142"/>
      <c r="AP1499" s="142"/>
    </row>
    <row r="1500" spans="1:42" s="143" customFormat="1" ht="12.75" customHeight="1">
      <c r="A1500" s="137">
        <v>166707000</v>
      </c>
      <c r="B1500" s="468"/>
      <c r="C1500" s="462" t="s">
        <v>395</v>
      </c>
      <c r="D1500" s="469"/>
      <c r="E1500" s="463">
        <v>1</v>
      </c>
      <c r="F1500" s="464">
        <v>24</v>
      </c>
      <c r="G1500" s="465">
        <v>130</v>
      </c>
      <c r="H1500" s="470"/>
      <c r="I1500" s="471"/>
      <c r="J1500" s="464"/>
      <c r="K1500" s="464"/>
      <c r="L1500" s="472"/>
      <c r="M1500" s="463">
        <f t="shared" si="157"/>
        <v>0</v>
      </c>
      <c r="N1500" s="472">
        <f t="shared" si="157"/>
        <v>0</v>
      </c>
      <c r="O1500" s="138"/>
      <c r="P1500" s="139" t="s">
        <v>1474</v>
      </c>
      <c r="Q1500" s="138"/>
      <c r="R1500" s="138" t="str">
        <f t="shared" si="153"/>
        <v>M</v>
      </c>
      <c r="S1500" s="140"/>
      <c r="T1500" s="140"/>
      <c r="U1500" s="474"/>
      <c r="V1500" s="474"/>
      <c r="W1500" s="140"/>
      <c r="X1500" s="140"/>
      <c r="Y1500" s="140"/>
      <c r="Z1500" s="140"/>
      <c r="AA1500" s="142"/>
      <c r="AB1500" s="142"/>
      <c r="AC1500" s="142"/>
      <c r="AD1500" s="142"/>
      <c r="AE1500" s="142"/>
      <c r="AF1500" s="142"/>
      <c r="AG1500" s="142"/>
      <c r="AH1500" s="142"/>
      <c r="AI1500" s="142"/>
      <c r="AJ1500" s="142"/>
      <c r="AK1500" s="142"/>
      <c r="AL1500" s="142"/>
      <c r="AM1500" s="142"/>
      <c r="AN1500" s="142"/>
      <c r="AO1500" s="142"/>
      <c r="AP1500" s="142"/>
    </row>
    <row r="1501" spans="1:42" s="17" customFormat="1" ht="12.75" customHeight="1">
      <c r="A1501" s="63">
        <v>166708000</v>
      </c>
      <c r="B1501" s="72"/>
      <c r="C1501" s="144" t="s">
        <v>396</v>
      </c>
      <c r="D1501" s="46"/>
      <c r="E1501" s="463">
        <v>6</v>
      </c>
      <c r="F1501" s="464">
        <v>294</v>
      </c>
      <c r="G1501" s="465">
        <v>1342</v>
      </c>
      <c r="H1501" s="267"/>
      <c r="I1501" s="268"/>
      <c r="J1501" s="265"/>
      <c r="K1501" s="265"/>
      <c r="L1501" s="269"/>
      <c r="M1501" s="264">
        <f t="shared" si="157"/>
        <v>0</v>
      </c>
      <c r="N1501" s="269">
        <f t="shared" si="157"/>
        <v>0</v>
      </c>
      <c r="O1501" s="36"/>
      <c r="P1501" s="51" t="s">
        <v>1474</v>
      </c>
      <c r="Q1501" s="36"/>
      <c r="R1501" s="36" t="str">
        <f t="shared" si="153"/>
        <v>M</v>
      </c>
      <c r="S1501" s="15"/>
      <c r="T1501" s="15"/>
      <c r="U1501" s="473"/>
      <c r="V1501" s="473"/>
      <c r="W1501" s="15"/>
      <c r="X1501" s="15"/>
      <c r="Y1501" s="15"/>
      <c r="Z1501" s="15"/>
      <c r="AA1501" s="16"/>
      <c r="AB1501" s="16"/>
      <c r="AC1501" s="16"/>
      <c r="AD1501" s="16"/>
      <c r="AE1501" s="16"/>
      <c r="AF1501" s="16"/>
      <c r="AG1501" s="16"/>
      <c r="AH1501" s="16"/>
      <c r="AI1501" s="16"/>
      <c r="AJ1501" s="16"/>
      <c r="AK1501" s="16"/>
      <c r="AL1501" s="16"/>
      <c r="AM1501" s="16"/>
      <c r="AN1501" s="16"/>
      <c r="AO1501" s="16"/>
      <c r="AP1501" s="16"/>
    </row>
    <row r="1502" spans="1:42" s="17" customFormat="1" ht="12.75" customHeight="1">
      <c r="A1502" s="63">
        <v>166710000</v>
      </c>
      <c r="B1502" s="72"/>
      <c r="C1502" s="144" t="s">
        <v>2351</v>
      </c>
      <c r="D1502" s="46"/>
      <c r="E1502" s="264">
        <v>1</v>
      </c>
      <c r="F1502" s="464">
        <v>54</v>
      </c>
      <c r="G1502" s="465">
        <v>280</v>
      </c>
      <c r="H1502" s="267"/>
      <c r="I1502" s="268"/>
      <c r="J1502" s="265"/>
      <c r="K1502" s="265"/>
      <c r="L1502" s="269"/>
      <c r="M1502" s="264">
        <f t="shared" si="157"/>
        <v>0</v>
      </c>
      <c r="N1502" s="269">
        <f t="shared" si="157"/>
        <v>0</v>
      </c>
      <c r="O1502" s="36"/>
      <c r="P1502" s="51" t="s">
        <v>1474</v>
      </c>
      <c r="Q1502" s="36"/>
      <c r="R1502" s="36" t="str">
        <f t="shared" si="153"/>
        <v>M</v>
      </c>
      <c r="S1502" s="15"/>
      <c r="T1502" s="15"/>
      <c r="U1502" s="473"/>
      <c r="V1502" s="473"/>
      <c r="W1502" s="15"/>
      <c r="X1502" s="15"/>
      <c r="Y1502" s="15"/>
      <c r="Z1502" s="15"/>
      <c r="AA1502" s="16"/>
      <c r="AB1502" s="16"/>
      <c r="AC1502" s="16"/>
      <c r="AD1502" s="16"/>
      <c r="AE1502" s="16"/>
      <c r="AF1502" s="16"/>
      <c r="AG1502" s="16"/>
      <c r="AH1502" s="16"/>
      <c r="AI1502" s="16"/>
      <c r="AJ1502" s="16"/>
      <c r="AK1502" s="16"/>
      <c r="AL1502" s="16"/>
      <c r="AM1502" s="16"/>
      <c r="AN1502" s="16"/>
      <c r="AO1502" s="16"/>
      <c r="AP1502" s="16"/>
    </row>
    <row r="1503" spans="1:42" s="17" customFormat="1" ht="12.75" customHeight="1">
      <c r="A1503" s="63">
        <v>166711000</v>
      </c>
      <c r="B1503" s="72"/>
      <c r="C1503" s="144" t="s">
        <v>397</v>
      </c>
      <c r="D1503" s="46"/>
      <c r="E1503" s="264">
        <v>5</v>
      </c>
      <c r="F1503" s="464">
        <v>333</v>
      </c>
      <c r="G1503" s="465">
        <v>1541</v>
      </c>
      <c r="H1503" s="267"/>
      <c r="I1503" s="268"/>
      <c r="J1503" s="265"/>
      <c r="K1503" s="265"/>
      <c r="L1503" s="269"/>
      <c r="M1503" s="264">
        <f t="shared" si="157"/>
        <v>0</v>
      </c>
      <c r="N1503" s="269">
        <f t="shared" si="157"/>
        <v>0</v>
      </c>
      <c r="O1503" s="36"/>
      <c r="P1503" s="51" t="s">
        <v>1474</v>
      </c>
      <c r="Q1503" s="36"/>
      <c r="R1503" s="36" t="str">
        <f t="shared" si="153"/>
        <v>M</v>
      </c>
      <c r="S1503" s="15"/>
      <c r="T1503" s="15"/>
      <c r="U1503" s="473"/>
      <c r="V1503" s="473"/>
      <c r="W1503" s="15"/>
      <c r="X1503" s="15"/>
      <c r="Y1503" s="15"/>
      <c r="Z1503" s="15"/>
      <c r="AA1503" s="16"/>
      <c r="AB1503" s="16"/>
      <c r="AC1503" s="16"/>
      <c r="AD1503" s="16"/>
      <c r="AE1503" s="16"/>
      <c r="AF1503" s="16"/>
      <c r="AG1503" s="16"/>
      <c r="AH1503" s="16"/>
      <c r="AI1503" s="16"/>
      <c r="AJ1503" s="16"/>
      <c r="AK1503" s="16"/>
      <c r="AL1503" s="16"/>
      <c r="AM1503" s="16"/>
      <c r="AN1503" s="16"/>
      <c r="AO1503" s="16"/>
      <c r="AP1503" s="16"/>
    </row>
    <row r="1504" spans="1:42" s="17" customFormat="1" ht="12.75" customHeight="1">
      <c r="A1504" s="63">
        <v>166714000</v>
      </c>
      <c r="B1504" s="72"/>
      <c r="C1504" s="144" t="s">
        <v>398</v>
      </c>
      <c r="D1504" s="46"/>
      <c r="E1504" s="463">
        <v>6</v>
      </c>
      <c r="F1504" s="464">
        <v>543</v>
      </c>
      <c r="G1504" s="465">
        <v>2229</v>
      </c>
      <c r="H1504" s="267"/>
      <c r="I1504" s="268"/>
      <c r="J1504" s="265"/>
      <c r="K1504" s="265"/>
      <c r="L1504" s="269"/>
      <c r="M1504" s="264">
        <f t="shared" si="157"/>
        <v>0</v>
      </c>
      <c r="N1504" s="269">
        <f t="shared" si="157"/>
        <v>0</v>
      </c>
      <c r="O1504" s="36"/>
      <c r="P1504" s="51" t="s">
        <v>1474</v>
      </c>
      <c r="Q1504" s="36"/>
      <c r="R1504" s="36" t="str">
        <f t="shared" si="153"/>
        <v>M</v>
      </c>
      <c r="S1504" s="15"/>
      <c r="T1504" s="15"/>
      <c r="U1504" s="473"/>
      <c r="V1504" s="473"/>
      <c r="W1504" s="15"/>
      <c r="X1504" s="15"/>
      <c r="Y1504" s="15"/>
      <c r="Z1504" s="15"/>
      <c r="AA1504" s="16"/>
      <c r="AB1504" s="16"/>
      <c r="AC1504" s="16"/>
      <c r="AD1504" s="16"/>
      <c r="AE1504" s="16"/>
      <c r="AF1504" s="16"/>
      <c r="AG1504" s="16"/>
      <c r="AH1504" s="16"/>
      <c r="AI1504" s="16"/>
      <c r="AJ1504" s="16"/>
      <c r="AK1504" s="16"/>
      <c r="AL1504" s="16"/>
      <c r="AM1504" s="16"/>
      <c r="AN1504" s="16"/>
      <c r="AO1504" s="16"/>
      <c r="AP1504" s="16"/>
    </row>
    <row r="1505" spans="1:42" s="17" customFormat="1" ht="12.75" customHeight="1">
      <c r="A1505" s="63">
        <v>166715000</v>
      </c>
      <c r="B1505" s="72"/>
      <c r="C1505" s="144" t="s">
        <v>399</v>
      </c>
      <c r="D1505" s="46"/>
      <c r="E1505" s="264">
        <v>4</v>
      </c>
      <c r="F1505" s="464">
        <v>211</v>
      </c>
      <c r="G1505" s="465">
        <v>851</v>
      </c>
      <c r="H1505" s="267"/>
      <c r="I1505" s="268"/>
      <c r="J1505" s="265"/>
      <c r="K1505" s="265"/>
      <c r="L1505" s="269"/>
      <c r="M1505" s="264">
        <f t="shared" si="157"/>
        <v>0</v>
      </c>
      <c r="N1505" s="269">
        <f t="shared" si="157"/>
        <v>0</v>
      </c>
      <c r="O1505" s="36"/>
      <c r="P1505" s="51" t="s">
        <v>1474</v>
      </c>
      <c r="Q1505" s="36"/>
      <c r="R1505" s="36" t="str">
        <f t="shared" si="153"/>
        <v>M</v>
      </c>
      <c r="S1505" s="15"/>
      <c r="T1505" s="15"/>
      <c r="U1505" s="473"/>
      <c r="V1505" s="473"/>
      <c r="W1505" s="15"/>
      <c r="X1505" s="15"/>
      <c r="Y1505" s="15"/>
      <c r="Z1505" s="15"/>
      <c r="AA1505" s="16"/>
      <c r="AB1505" s="16"/>
      <c r="AC1505" s="16"/>
      <c r="AD1505" s="16"/>
      <c r="AE1505" s="16"/>
      <c r="AF1505" s="16"/>
      <c r="AG1505" s="16"/>
      <c r="AH1505" s="16"/>
      <c r="AI1505" s="16"/>
      <c r="AJ1505" s="16"/>
      <c r="AK1505" s="16"/>
      <c r="AL1505" s="16"/>
      <c r="AM1505" s="16"/>
      <c r="AN1505" s="16"/>
      <c r="AO1505" s="16"/>
      <c r="AP1505" s="16"/>
    </row>
    <row r="1506" spans="1:42" s="17" customFormat="1" ht="12.75" customHeight="1">
      <c r="A1506" s="63">
        <v>166716000</v>
      </c>
      <c r="B1506" s="72"/>
      <c r="C1506" s="144" t="s">
        <v>1946</v>
      </c>
      <c r="D1506" s="46"/>
      <c r="E1506" s="264">
        <v>7</v>
      </c>
      <c r="F1506" s="265">
        <v>360</v>
      </c>
      <c r="G1506" s="266">
        <v>1824</v>
      </c>
      <c r="H1506" s="267"/>
      <c r="I1506" s="268"/>
      <c r="J1506" s="265"/>
      <c r="K1506" s="265"/>
      <c r="L1506" s="269"/>
      <c r="M1506" s="264">
        <f t="shared" si="157"/>
        <v>0</v>
      </c>
      <c r="N1506" s="269">
        <f t="shared" si="157"/>
        <v>0</v>
      </c>
      <c r="O1506" s="36"/>
      <c r="P1506" s="51" t="s">
        <v>1474</v>
      </c>
      <c r="Q1506" s="36"/>
      <c r="R1506" s="36" t="str">
        <f t="shared" si="153"/>
        <v>M</v>
      </c>
      <c r="S1506" s="15"/>
      <c r="T1506" s="15"/>
      <c r="U1506" s="473"/>
      <c r="V1506" s="473"/>
      <c r="W1506" s="15"/>
      <c r="X1506" s="15"/>
      <c r="Y1506" s="15"/>
      <c r="Z1506" s="15"/>
      <c r="AA1506" s="16"/>
      <c r="AB1506" s="16"/>
      <c r="AC1506" s="16"/>
      <c r="AD1506" s="16"/>
      <c r="AE1506" s="16"/>
      <c r="AF1506" s="16"/>
      <c r="AG1506" s="16"/>
      <c r="AH1506" s="16"/>
      <c r="AI1506" s="16"/>
      <c r="AJ1506" s="16"/>
      <c r="AK1506" s="16"/>
      <c r="AL1506" s="16"/>
      <c r="AM1506" s="16"/>
      <c r="AN1506" s="16"/>
      <c r="AO1506" s="16"/>
      <c r="AP1506" s="16"/>
    </row>
    <row r="1507" spans="1:42" s="143" customFormat="1" ht="13.5" customHeight="1">
      <c r="A1507" s="137">
        <v>166717000</v>
      </c>
      <c r="B1507" s="468"/>
      <c r="C1507" s="462" t="s">
        <v>2758</v>
      </c>
      <c r="D1507" s="469"/>
      <c r="E1507" s="463">
        <v>4</v>
      </c>
      <c r="F1507" s="464">
        <v>313</v>
      </c>
      <c r="G1507" s="465">
        <v>1568</v>
      </c>
      <c r="H1507" s="470"/>
      <c r="I1507" s="471"/>
      <c r="J1507" s="464"/>
      <c r="K1507" s="464"/>
      <c r="L1507" s="472"/>
      <c r="M1507" s="463">
        <f t="shared" si="157"/>
        <v>0</v>
      </c>
      <c r="N1507" s="472">
        <f t="shared" si="157"/>
        <v>0</v>
      </c>
      <c r="O1507" s="138"/>
      <c r="P1507" s="139" t="s">
        <v>1474</v>
      </c>
      <c r="Q1507" s="138"/>
      <c r="R1507" s="138" t="str">
        <f t="shared" si="153"/>
        <v>M</v>
      </c>
      <c r="S1507" s="140"/>
      <c r="T1507" s="140"/>
      <c r="U1507" s="474"/>
      <c r="V1507" s="474"/>
      <c r="W1507" s="140"/>
      <c r="X1507" s="140"/>
      <c r="Y1507" s="140"/>
      <c r="Z1507" s="140"/>
      <c r="AA1507" s="142"/>
      <c r="AB1507" s="142"/>
      <c r="AC1507" s="142"/>
      <c r="AD1507" s="142"/>
      <c r="AE1507" s="142"/>
      <c r="AF1507" s="142"/>
      <c r="AG1507" s="142"/>
      <c r="AH1507" s="142"/>
      <c r="AI1507" s="142"/>
      <c r="AJ1507" s="142"/>
      <c r="AK1507" s="142"/>
      <c r="AL1507" s="142"/>
      <c r="AM1507" s="142"/>
      <c r="AN1507" s="142"/>
      <c r="AO1507" s="142"/>
      <c r="AP1507" s="142"/>
    </row>
    <row r="1508" spans="1:42" s="17" customFormat="1" ht="12.75" hidden="1" customHeight="1">
      <c r="A1508" s="63">
        <v>166718000</v>
      </c>
      <c r="B1508" s="72"/>
      <c r="C1508" s="144" t="s">
        <v>402</v>
      </c>
      <c r="D1508" s="46"/>
      <c r="E1508" s="264"/>
      <c r="F1508" s="265"/>
      <c r="G1508" s="266"/>
      <c r="H1508" s="267"/>
      <c r="I1508" s="268"/>
      <c r="J1508" s="265"/>
      <c r="K1508" s="265"/>
      <c r="L1508" s="269"/>
      <c r="M1508" s="264">
        <f t="shared" si="157"/>
        <v>0</v>
      </c>
      <c r="N1508" s="269">
        <f t="shared" si="157"/>
        <v>0</v>
      </c>
      <c r="O1508" s="36"/>
      <c r="P1508" s="51" t="s">
        <v>1474</v>
      </c>
      <c r="Q1508" s="36"/>
      <c r="R1508" s="36" t="str">
        <f t="shared" si="153"/>
        <v/>
      </c>
      <c r="S1508" s="15"/>
      <c r="T1508" s="15"/>
      <c r="U1508" s="473"/>
      <c r="V1508" s="473"/>
      <c r="W1508" s="15"/>
      <c r="X1508" s="15"/>
      <c r="Y1508" s="15"/>
      <c r="Z1508" s="15"/>
      <c r="AA1508" s="16"/>
      <c r="AB1508" s="16"/>
      <c r="AC1508" s="16"/>
      <c r="AD1508" s="16"/>
      <c r="AE1508" s="16"/>
      <c r="AF1508" s="16"/>
      <c r="AG1508" s="16"/>
      <c r="AH1508" s="16"/>
      <c r="AI1508" s="16"/>
      <c r="AJ1508" s="16"/>
      <c r="AK1508" s="16"/>
      <c r="AL1508" s="16"/>
      <c r="AM1508" s="16"/>
      <c r="AN1508" s="16"/>
      <c r="AO1508" s="16"/>
      <c r="AP1508" s="16"/>
    </row>
    <row r="1509" spans="1:42" s="143" customFormat="1" ht="12.75" customHeight="1">
      <c r="A1509" s="137">
        <v>166719000</v>
      </c>
      <c r="B1509" s="468"/>
      <c r="C1509" s="462" t="s">
        <v>403</v>
      </c>
      <c r="D1509" s="469"/>
      <c r="E1509" s="463">
        <v>1</v>
      </c>
      <c r="F1509" s="464">
        <v>62</v>
      </c>
      <c r="G1509" s="465">
        <v>310</v>
      </c>
      <c r="H1509" s="470"/>
      <c r="I1509" s="471"/>
      <c r="J1509" s="464"/>
      <c r="K1509" s="464"/>
      <c r="L1509" s="472"/>
      <c r="M1509" s="463">
        <f t="shared" si="157"/>
        <v>0</v>
      </c>
      <c r="N1509" s="472">
        <f t="shared" si="157"/>
        <v>0</v>
      </c>
      <c r="O1509" s="138"/>
      <c r="P1509" s="139" t="s">
        <v>1474</v>
      </c>
      <c r="Q1509" s="138"/>
      <c r="R1509" s="138" t="str">
        <f t="shared" si="153"/>
        <v>M</v>
      </c>
      <c r="S1509" s="140"/>
      <c r="T1509" s="140"/>
      <c r="U1509" s="474"/>
      <c r="V1509" s="474"/>
      <c r="W1509" s="140"/>
      <c r="X1509" s="140"/>
      <c r="Y1509" s="140"/>
      <c r="Z1509" s="140"/>
      <c r="AA1509" s="142"/>
      <c r="AB1509" s="142"/>
      <c r="AC1509" s="142"/>
      <c r="AD1509" s="142"/>
      <c r="AE1509" s="142"/>
      <c r="AF1509" s="142"/>
      <c r="AG1509" s="142"/>
      <c r="AH1509" s="142"/>
      <c r="AI1509" s="142"/>
      <c r="AJ1509" s="142"/>
      <c r="AK1509" s="142"/>
      <c r="AL1509" s="142"/>
      <c r="AM1509" s="142"/>
      <c r="AN1509" s="142"/>
      <c r="AO1509" s="142"/>
      <c r="AP1509" s="142"/>
    </row>
    <row r="1510" spans="1:42" s="17" customFormat="1" ht="12.75" customHeight="1">
      <c r="A1510" s="63">
        <v>166720000</v>
      </c>
      <c r="B1510" s="72"/>
      <c r="C1510" s="144" t="s">
        <v>1850</v>
      </c>
      <c r="D1510" s="46"/>
      <c r="E1510" s="264">
        <v>1</v>
      </c>
      <c r="F1510" s="464">
        <v>64</v>
      </c>
      <c r="G1510" s="465">
        <v>320</v>
      </c>
      <c r="H1510" s="267"/>
      <c r="I1510" s="268"/>
      <c r="J1510" s="265"/>
      <c r="K1510" s="265"/>
      <c r="L1510" s="269"/>
      <c r="M1510" s="264">
        <f t="shared" si="157"/>
        <v>0</v>
      </c>
      <c r="N1510" s="269">
        <f t="shared" si="157"/>
        <v>0</v>
      </c>
      <c r="O1510" s="36"/>
      <c r="P1510" s="51" t="s">
        <v>1474</v>
      </c>
      <c r="Q1510" s="36"/>
      <c r="R1510" s="36" t="str">
        <f t="shared" si="153"/>
        <v>M</v>
      </c>
      <c r="S1510" s="15"/>
      <c r="T1510" s="15"/>
      <c r="U1510" s="473"/>
      <c r="V1510" s="473"/>
      <c r="W1510" s="15"/>
      <c r="X1510" s="15"/>
      <c r="Y1510" s="15"/>
      <c r="Z1510" s="15"/>
      <c r="AA1510" s="16"/>
      <c r="AB1510" s="16"/>
      <c r="AC1510" s="16"/>
      <c r="AD1510" s="16"/>
      <c r="AE1510" s="16"/>
      <c r="AF1510" s="16"/>
      <c r="AG1510" s="16"/>
      <c r="AH1510" s="16"/>
      <c r="AI1510" s="16"/>
      <c r="AJ1510" s="16"/>
      <c r="AK1510" s="16"/>
      <c r="AL1510" s="16"/>
      <c r="AM1510" s="16"/>
      <c r="AN1510" s="16"/>
      <c r="AO1510" s="16"/>
      <c r="AP1510" s="16"/>
    </row>
    <row r="1511" spans="1:42" s="17" customFormat="1" ht="12.75" hidden="1" customHeight="1">
      <c r="A1511" s="63">
        <v>166721000</v>
      </c>
      <c r="B1511" s="72"/>
      <c r="C1511" s="144" t="s">
        <v>404</v>
      </c>
      <c r="D1511" s="46"/>
      <c r="E1511" s="264"/>
      <c r="F1511" s="265"/>
      <c r="G1511" s="266"/>
      <c r="H1511" s="267"/>
      <c r="I1511" s="268"/>
      <c r="J1511" s="265"/>
      <c r="K1511" s="265"/>
      <c r="L1511" s="269"/>
      <c r="M1511" s="264">
        <f t="shared" si="157"/>
        <v>0</v>
      </c>
      <c r="N1511" s="269">
        <f t="shared" si="157"/>
        <v>0</v>
      </c>
      <c r="O1511" s="36"/>
      <c r="P1511" s="51" t="s">
        <v>1474</v>
      </c>
      <c r="Q1511" s="36"/>
      <c r="R1511" s="36" t="str">
        <f t="shared" si="153"/>
        <v/>
      </c>
      <c r="S1511" s="15"/>
      <c r="T1511" s="15"/>
      <c r="U1511" s="473"/>
      <c r="V1511" s="473"/>
      <c r="W1511" s="15"/>
      <c r="X1511" s="15"/>
      <c r="Y1511" s="15"/>
      <c r="Z1511" s="15"/>
      <c r="AA1511" s="16"/>
      <c r="AB1511" s="16"/>
      <c r="AC1511" s="16"/>
      <c r="AD1511" s="16"/>
      <c r="AE1511" s="16"/>
      <c r="AF1511" s="16"/>
      <c r="AG1511" s="16"/>
      <c r="AH1511" s="16"/>
      <c r="AI1511" s="16"/>
      <c r="AJ1511" s="16"/>
      <c r="AK1511" s="16"/>
      <c r="AL1511" s="16"/>
      <c r="AM1511" s="16"/>
      <c r="AN1511" s="16"/>
      <c r="AO1511" s="16"/>
      <c r="AP1511" s="16"/>
    </row>
    <row r="1512" spans="1:42" s="17" customFormat="1" ht="12.75" customHeight="1">
      <c r="A1512" s="63">
        <v>166722000</v>
      </c>
      <c r="B1512" s="72"/>
      <c r="C1512" s="144" t="s">
        <v>1705</v>
      </c>
      <c r="D1512" s="46"/>
      <c r="E1512" s="264">
        <v>8</v>
      </c>
      <c r="F1512" s="265">
        <v>156</v>
      </c>
      <c r="G1512" s="266">
        <v>703</v>
      </c>
      <c r="H1512" s="267"/>
      <c r="I1512" s="268"/>
      <c r="J1512" s="265"/>
      <c r="K1512" s="265"/>
      <c r="L1512" s="269"/>
      <c r="M1512" s="264">
        <f t="shared" ref="M1512:N1516" si="158">I1512+K1512</f>
        <v>0</v>
      </c>
      <c r="N1512" s="269">
        <f t="shared" si="158"/>
        <v>0</v>
      </c>
      <c r="O1512" s="36"/>
      <c r="P1512" s="51" t="s">
        <v>1474</v>
      </c>
      <c r="Q1512" s="36"/>
      <c r="R1512" s="36" t="str">
        <f t="shared" si="153"/>
        <v>M</v>
      </c>
      <c r="S1512" s="15"/>
      <c r="T1512" s="15"/>
      <c r="U1512" s="473"/>
      <c r="V1512" s="473"/>
      <c r="W1512" s="15"/>
      <c r="X1512" s="15"/>
      <c r="Y1512" s="15"/>
      <c r="Z1512" s="15"/>
      <c r="AA1512" s="16"/>
      <c r="AB1512" s="16"/>
      <c r="AC1512" s="16"/>
      <c r="AD1512" s="16"/>
      <c r="AE1512" s="16"/>
      <c r="AF1512" s="16"/>
      <c r="AG1512" s="16"/>
      <c r="AH1512" s="16"/>
      <c r="AI1512" s="16"/>
      <c r="AJ1512" s="16"/>
      <c r="AK1512" s="16"/>
      <c r="AL1512" s="16"/>
      <c r="AM1512" s="16"/>
      <c r="AN1512" s="16"/>
      <c r="AO1512" s="16"/>
      <c r="AP1512" s="16"/>
    </row>
    <row r="1513" spans="1:42" s="143" customFormat="1" ht="12.75" customHeight="1">
      <c r="A1513" s="137">
        <v>166723000</v>
      </c>
      <c r="B1513" s="468"/>
      <c r="C1513" s="462" t="s">
        <v>2499</v>
      </c>
      <c r="D1513" s="469"/>
      <c r="E1513" s="463">
        <v>6</v>
      </c>
      <c r="F1513" s="464">
        <v>289</v>
      </c>
      <c r="G1513" s="465">
        <v>1397</v>
      </c>
      <c r="H1513" s="470"/>
      <c r="I1513" s="471"/>
      <c r="J1513" s="464"/>
      <c r="K1513" s="464"/>
      <c r="L1513" s="472"/>
      <c r="M1513" s="463">
        <f t="shared" si="158"/>
        <v>0</v>
      </c>
      <c r="N1513" s="472">
        <f t="shared" si="158"/>
        <v>0</v>
      </c>
      <c r="O1513" s="138"/>
      <c r="P1513" s="139" t="s">
        <v>1474</v>
      </c>
      <c r="Q1513" s="138"/>
      <c r="R1513" s="138" t="str">
        <f t="shared" si="153"/>
        <v>M</v>
      </c>
      <c r="S1513" s="140"/>
      <c r="T1513" s="140"/>
      <c r="U1513" s="474"/>
      <c r="V1513" s="474"/>
      <c r="W1513" s="140"/>
      <c r="X1513" s="140"/>
      <c r="Y1513" s="140"/>
      <c r="Z1513" s="140"/>
      <c r="AA1513" s="142"/>
      <c r="AB1513" s="142"/>
      <c r="AC1513" s="142"/>
      <c r="AD1513" s="142"/>
      <c r="AE1513" s="142"/>
      <c r="AF1513" s="142"/>
      <c r="AG1513" s="142"/>
      <c r="AH1513" s="142"/>
      <c r="AI1513" s="142"/>
      <c r="AJ1513" s="142"/>
      <c r="AK1513" s="142"/>
      <c r="AL1513" s="142"/>
      <c r="AM1513" s="142"/>
      <c r="AN1513" s="142"/>
      <c r="AO1513" s="142"/>
      <c r="AP1513" s="142"/>
    </row>
    <row r="1514" spans="1:42" s="17" customFormat="1" ht="12.75" customHeight="1">
      <c r="A1514" s="63">
        <v>166724000</v>
      </c>
      <c r="B1514" s="72"/>
      <c r="C1514" s="73" t="s">
        <v>631</v>
      </c>
      <c r="D1514" s="46"/>
      <c r="E1514" s="463">
        <v>9</v>
      </c>
      <c r="F1514" s="464">
        <v>377</v>
      </c>
      <c r="G1514" s="465">
        <v>1922</v>
      </c>
      <c r="H1514" s="267"/>
      <c r="I1514" s="268"/>
      <c r="J1514" s="265"/>
      <c r="K1514" s="265"/>
      <c r="L1514" s="269"/>
      <c r="M1514" s="264">
        <f t="shared" si="158"/>
        <v>0</v>
      </c>
      <c r="N1514" s="269">
        <f t="shared" si="158"/>
        <v>0</v>
      </c>
      <c r="O1514" s="36"/>
      <c r="P1514" s="51" t="s">
        <v>1473</v>
      </c>
      <c r="Q1514" s="36"/>
      <c r="R1514" s="36" t="str">
        <f t="shared" si="153"/>
        <v>C</v>
      </c>
      <c r="S1514" s="15"/>
      <c r="T1514" s="15"/>
      <c r="U1514" s="473"/>
      <c r="V1514" s="473"/>
      <c r="W1514" s="15"/>
      <c r="X1514" s="15"/>
      <c r="Y1514" s="15"/>
      <c r="Z1514" s="15"/>
      <c r="AA1514" s="16"/>
      <c r="AB1514" s="16"/>
      <c r="AC1514" s="16"/>
      <c r="AD1514" s="16"/>
      <c r="AE1514" s="16"/>
      <c r="AF1514" s="16"/>
      <c r="AG1514" s="16"/>
      <c r="AH1514" s="16"/>
      <c r="AI1514" s="16"/>
      <c r="AJ1514" s="16"/>
      <c r="AK1514" s="16"/>
      <c r="AL1514" s="16"/>
      <c r="AM1514" s="16"/>
      <c r="AN1514" s="16"/>
      <c r="AO1514" s="16"/>
      <c r="AP1514" s="16"/>
    </row>
    <row r="1515" spans="1:42" s="17" customFormat="1" ht="12.75" customHeight="1">
      <c r="A1515" s="63">
        <v>166725000</v>
      </c>
      <c r="B1515" s="72"/>
      <c r="C1515" s="144" t="s">
        <v>405</v>
      </c>
      <c r="D1515" s="46"/>
      <c r="E1515" s="264">
        <v>1</v>
      </c>
      <c r="F1515" s="464">
        <v>344</v>
      </c>
      <c r="G1515" s="465">
        <v>1558</v>
      </c>
      <c r="H1515" s="267"/>
      <c r="I1515" s="268"/>
      <c r="J1515" s="265"/>
      <c r="K1515" s="265"/>
      <c r="L1515" s="269"/>
      <c r="M1515" s="264">
        <f t="shared" si="158"/>
        <v>0</v>
      </c>
      <c r="N1515" s="269">
        <f t="shared" si="158"/>
        <v>0</v>
      </c>
      <c r="O1515" s="36"/>
      <c r="P1515" s="51" t="s">
        <v>1474</v>
      </c>
      <c r="Q1515" s="36"/>
      <c r="R1515" s="36" t="str">
        <f t="shared" si="153"/>
        <v>M</v>
      </c>
      <c r="S1515" s="15"/>
      <c r="T1515" s="15"/>
      <c r="U1515" s="473"/>
      <c r="V1515" s="473"/>
      <c r="W1515" s="15"/>
      <c r="X1515" s="15"/>
      <c r="Y1515" s="15"/>
      <c r="Z1515" s="15"/>
      <c r="AA1515" s="16"/>
      <c r="AB1515" s="16"/>
      <c r="AC1515" s="16"/>
      <c r="AD1515" s="16"/>
      <c r="AE1515" s="16"/>
      <c r="AF1515" s="16"/>
      <c r="AG1515" s="16"/>
      <c r="AH1515" s="16"/>
      <c r="AI1515" s="16"/>
      <c r="AJ1515" s="16"/>
      <c r="AK1515" s="16"/>
      <c r="AL1515" s="16"/>
      <c r="AM1515" s="16"/>
      <c r="AN1515" s="16"/>
      <c r="AO1515" s="16"/>
      <c r="AP1515" s="16"/>
    </row>
    <row r="1516" spans="1:42" s="17" customFormat="1" ht="12.75" customHeight="1" thickBot="1">
      <c r="A1516" s="63">
        <v>166727000</v>
      </c>
      <c r="B1516" s="74"/>
      <c r="C1516" s="167" t="s">
        <v>1440</v>
      </c>
      <c r="D1516" s="46"/>
      <c r="E1516" s="264">
        <v>7</v>
      </c>
      <c r="F1516" s="464">
        <v>381</v>
      </c>
      <c r="G1516" s="465">
        <v>1865</v>
      </c>
      <c r="H1516" s="267"/>
      <c r="I1516" s="268"/>
      <c r="J1516" s="265"/>
      <c r="K1516" s="265"/>
      <c r="L1516" s="269"/>
      <c r="M1516" s="264">
        <f t="shared" si="158"/>
        <v>0</v>
      </c>
      <c r="N1516" s="269">
        <f t="shared" si="158"/>
        <v>0</v>
      </c>
      <c r="O1516" s="36"/>
      <c r="P1516" s="51" t="s">
        <v>1474</v>
      </c>
      <c r="Q1516" s="36"/>
      <c r="R1516" s="36" t="str">
        <f t="shared" si="153"/>
        <v>M</v>
      </c>
      <c r="S1516" s="15"/>
      <c r="T1516" s="15"/>
      <c r="U1516" s="473"/>
      <c r="V1516" s="473"/>
      <c r="W1516" s="15"/>
      <c r="X1516" s="15"/>
      <c r="Y1516" s="15"/>
      <c r="Z1516" s="15"/>
      <c r="AA1516" s="16"/>
      <c r="AB1516" s="16"/>
      <c r="AC1516" s="16"/>
      <c r="AD1516" s="16"/>
      <c r="AE1516" s="16"/>
      <c r="AF1516" s="16"/>
      <c r="AG1516" s="16"/>
      <c r="AH1516" s="16"/>
      <c r="AI1516" s="16"/>
      <c r="AJ1516" s="16"/>
      <c r="AK1516" s="16"/>
      <c r="AL1516" s="16"/>
      <c r="AM1516" s="16"/>
      <c r="AN1516" s="16"/>
      <c r="AO1516" s="16"/>
      <c r="AP1516" s="16"/>
    </row>
    <row r="1517" spans="1:42" s="18" customFormat="1" ht="15.75" customHeight="1">
      <c r="A1517" s="63" t="s">
        <v>632</v>
      </c>
      <c r="B1517" s="436" t="s">
        <v>406</v>
      </c>
      <c r="C1517" s="437"/>
      <c r="D1517" s="25"/>
      <c r="E1517" s="525">
        <f t="shared" ref="E1517:N1517" si="159">SUM(E1518:E1536)</f>
        <v>41</v>
      </c>
      <c r="F1517" s="526">
        <f t="shared" si="159"/>
        <v>3625</v>
      </c>
      <c r="G1517" s="527">
        <f t="shared" si="159"/>
        <v>16257</v>
      </c>
      <c r="H1517" s="334">
        <f t="shared" si="159"/>
        <v>0</v>
      </c>
      <c r="I1517" s="364">
        <f t="shared" si="159"/>
        <v>0</v>
      </c>
      <c r="J1517" s="332">
        <f t="shared" si="159"/>
        <v>0</v>
      </c>
      <c r="K1517" s="332">
        <f t="shared" si="159"/>
        <v>0</v>
      </c>
      <c r="L1517" s="335">
        <f t="shared" si="159"/>
        <v>0</v>
      </c>
      <c r="M1517" s="364">
        <f t="shared" si="159"/>
        <v>0</v>
      </c>
      <c r="N1517" s="335">
        <f t="shared" si="159"/>
        <v>0</v>
      </c>
      <c r="O1517" s="36"/>
      <c r="P1517" s="51" t="s">
        <v>1500</v>
      </c>
      <c r="Q1517" s="36"/>
      <c r="R1517" s="36" t="str">
        <f t="shared" si="153"/>
        <v>P</v>
      </c>
      <c r="S1517" s="15"/>
      <c r="T1517" s="15"/>
      <c r="U1517" s="473"/>
      <c r="V1517" s="473"/>
      <c r="W1517" s="15"/>
      <c r="X1517" s="15"/>
      <c r="Y1517" s="15"/>
      <c r="Z1517" s="15"/>
      <c r="AA1517" s="15"/>
      <c r="AB1517" s="15"/>
      <c r="AC1517" s="15"/>
      <c r="AD1517" s="15"/>
      <c r="AE1517" s="15"/>
      <c r="AF1517" s="15"/>
      <c r="AG1517" s="15"/>
      <c r="AH1517" s="15"/>
      <c r="AI1517" s="15"/>
      <c r="AJ1517" s="15"/>
      <c r="AK1517" s="15"/>
      <c r="AL1517" s="15"/>
      <c r="AM1517" s="15"/>
      <c r="AN1517" s="15"/>
      <c r="AO1517" s="15"/>
      <c r="AP1517" s="15"/>
    </row>
    <row r="1518" spans="1:42" s="17" customFormat="1" ht="12.75" customHeight="1">
      <c r="A1518" s="63">
        <v>166801000</v>
      </c>
      <c r="B1518" s="72"/>
      <c r="C1518" s="144" t="s">
        <v>407</v>
      </c>
      <c r="D1518" s="46"/>
      <c r="E1518" s="264">
        <v>4</v>
      </c>
      <c r="F1518" s="265">
        <v>57</v>
      </c>
      <c r="G1518" s="266">
        <v>285</v>
      </c>
      <c r="H1518" s="267"/>
      <c r="I1518" s="268"/>
      <c r="J1518" s="265"/>
      <c r="K1518" s="265"/>
      <c r="L1518" s="269"/>
      <c r="M1518" s="264">
        <f t="shared" ref="M1518:N1536" si="160">I1518+K1518</f>
        <v>0</v>
      </c>
      <c r="N1518" s="269">
        <f t="shared" si="160"/>
        <v>0</v>
      </c>
      <c r="O1518" s="36"/>
      <c r="P1518" s="51" t="s">
        <v>1474</v>
      </c>
      <c r="Q1518" s="36"/>
      <c r="R1518" s="36" t="str">
        <f t="shared" si="153"/>
        <v>M</v>
      </c>
      <c r="S1518" s="15"/>
      <c r="T1518" s="15"/>
      <c r="U1518" s="473"/>
      <c r="V1518" s="473"/>
      <c r="W1518" s="15"/>
      <c r="X1518" s="15"/>
      <c r="Y1518" s="15"/>
      <c r="Z1518" s="15"/>
      <c r="AA1518" s="16"/>
      <c r="AB1518" s="16"/>
      <c r="AC1518" s="16"/>
      <c r="AD1518" s="16"/>
      <c r="AE1518" s="16"/>
      <c r="AF1518" s="16"/>
      <c r="AG1518" s="16"/>
      <c r="AH1518" s="16"/>
      <c r="AI1518" s="16"/>
      <c r="AJ1518" s="16"/>
      <c r="AK1518" s="16"/>
      <c r="AL1518" s="16"/>
      <c r="AM1518" s="16"/>
      <c r="AN1518" s="16"/>
      <c r="AO1518" s="16"/>
      <c r="AP1518" s="16"/>
    </row>
    <row r="1519" spans="1:42" s="17" customFormat="1" ht="12.75" hidden="1" customHeight="1">
      <c r="A1519" s="63">
        <v>166802000</v>
      </c>
      <c r="B1519" s="72"/>
      <c r="C1519" s="144" t="s">
        <v>408</v>
      </c>
      <c r="D1519" s="46"/>
      <c r="E1519" s="264"/>
      <c r="F1519" s="265"/>
      <c r="G1519" s="266"/>
      <c r="H1519" s="267"/>
      <c r="I1519" s="268"/>
      <c r="J1519" s="265"/>
      <c r="K1519" s="265"/>
      <c r="L1519" s="269"/>
      <c r="M1519" s="264">
        <f t="shared" si="160"/>
        <v>0</v>
      </c>
      <c r="N1519" s="269">
        <f t="shared" si="160"/>
        <v>0</v>
      </c>
      <c r="O1519" s="36"/>
      <c r="P1519" s="51" t="s">
        <v>1474</v>
      </c>
      <c r="Q1519" s="36"/>
      <c r="R1519" s="36" t="str">
        <f t="shared" si="153"/>
        <v/>
      </c>
      <c r="S1519" s="15"/>
      <c r="T1519" s="15"/>
      <c r="U1519" s="473"/>
      <c r="V1519" s="473"/>
      <c r="W1519" s="15"/>
      <c r="X1519" s="15"/>
      <c r="Y1519" s="15"/>
      <c r="Z1519" s="15"/>
      <c r="AA1519" s="16"/>
      <c r="AB1519" s="16"/>
      <c r="AC1519" s="16"/>
      <c r="AD1519" s="16"/>
      <c r="AE1519" s="16"/>
      <c r="AF1519" s="16"/>
      <c r="AG1519" s="16"/>
      <c r="AH1519" s="16"/>
      <c r="AI1519" s="16"/>
      <c r="AJ1519" s="16"/>
      <c r="AK1519" s="16"/>
      <c r="AL1519" s="16"/>
      <c r="AM1519" s="16"/>
      <c r="AN1519" s="16"/>
      <c r="AO1519" s="16"/>
      <c r="AP1519" s="16"/>
    </row>
    <row r="1520" spans="1:42" s="143" customFormat="1" ht="12.75" customHeight="1">
      <c r="A1520" s="137">
        <v>166803000</v>
      </c>
      <c r="B1520" s="468"/>
      <c r="C1520" s="462" t="s">
        <v>633</v>
      </c>
      <c r="D1520" s="469"/>
      <c r="E1520" s="463">
        <v>7</v>
      </c>
      <c r="F1520" s="464">
        <v>596</v>
      </c>
      <c r="G1520" s="465">
        <v>2367</v>
      </c>
      <c r="H1520" s="470"/>
      <c r="I1520" s="471"/>
      <c r="J1520" s="464"/>
      <c r="K1520" s="464"/>
      <c r="L1520" s="472"/>
      <c r="M1520" s="463">
        <f t="shared" si="160"/>
        <v>0</v>
      </c>
      <c r="N1520" s="472">
        <f t="shared" si="160"/>
        <v>0</v>
      </c>
      <c r="O1520" s="138"/>
      <c r="P1520" s="139" t="s">
        <v>1473</v>
      </c>
      <c r="Q1520" s="138"/>
      <c r="R1520" s="138" t="str">
        <f t="shared" si="153"/>
        <v>C</v>
      </c>
      <c r="S1520" s="140"/>
      <c r="T1520" s="140"/>
      <c r="U1520" s="474"/>
      <c r="V1520" s="474"/>
      <c r="W1520" s="140"/>
      <c r="X1520" s="140"/>
      <c r="Y1520" s="140"/>
      <c r="Z1520" s="140"/>
      <c r="AA1520" s="142"/>
      <c r="AB1520" s="142"/>
      <c r="AC1520" s="142"/>
      <c r="AD1520" s="142"/>
      <c r="AE1520" s="142"/>
      <c r="AF1520" s="142"/>
      <c r="AG1520" s="142"/>
      <c r="AH1520" s="142"/>
      <c r="AI1520" s="142"/>
      <c r="AJ1520" s="142"/>
      <c r="AK1520" s="142"/>
      <c r="AL1520" s="142"/>
      <c r="AM1520" s="142"/>
      <c r="AN1520" s="142"/>
      <c r="AO1520" s="142"/>
      <c r="AP1520" s="142"/>
    </row>
    <row r="1521" spans="1:42" s="17" customFormat="1" ht="12.75" customHeight="1">
      <c r="A1521" s="63">
        <v>166804000</v>
      </c>
      <c r="B1521" s="72"/>
      <c r="C1521" s="144" t="s">
        <v>409</v>
      </c>
      <c r="D1521" s="46"/>
      <c r="E1521" s="264">
        <v>3</v>
      </c>
      <c r="F1521" s="265">
        <v>212</v>
      </c>
      <c r="G1521" s="266">
        <v>1060</v>
      </c>
      <c r="H1521" s="267"/>
      <c r="I1521" s="268"/>
      <c r="J1521" s="265"/>
      <c r="K1521" s="265"/>
      <c r="L1521" s="269"/>
      <c r="M1521" s="264">
        <f t="shared" si="160"/>
        <v>0</v>
      </c>
      <c r="N1521" s="269">
        <f t="shared" si="160"/>
        <v>0</v>
      </c>
      <c r="O1521" s="36"/>
      <c r="P1521" s="51" t="s">
        <v>1474</v>
      </c>
      <c r="Q1521" s="36"/>
      <c r="R1521" s="36" t="str">
        <f t="shared" si="153"/>
        <v>M</v>
      </c>
      <c r="S1521" s="15"/>
      <c r="T1521" s="15"/>
      <c r="U1521" s="473"/>
      <c r="V1521" s="473"/>
      <c r="W1521" s="15"/>
      <c r="X1521" s="15"/>
      <c r="Y1521" s="15"/>
      <c r="Z1521" s="15"/>
      <c r="AA1521" s="16"/>
      <c r="AB1521" s="16"/>
      <c r="AC1521" s="16"/>
      <c r="AD1521" s="16"/>
      <c r="AE1521" s="16"/>
      <c r="AF1521" s="16"/>
      <c r="AG1521" s="16"/>
      <c r="AH1521" s="16"/>
      <c r="AI1521" s="16"/>
      <c r="AJ1521" s="16"/>
      <c r="AK1521" s="16"/>
      <c r="AL1521" s="16"/>
      <c r="AM1521" s="16"/>
      <c r="AN1521" s="16"/>
      <c r="AO1521" s="16"/>
      <c r="AP1521" s="16"/>
    </row>
    <row r="1522" spans="1:42" s="17" customFormat="1" ht="12.75" hidden="1" customHeight="1">
      <c r="A1522" s="63">
        <v>166805000</v>
      </c>
      <c r="B1522" s="72"/>
      <c r="C1522" s="144" t="s">
        <v>410</v>
      </c>
      <c r="D1522" s="46"/>
      <c r="E1522" s="264"/>
      <c r="F1522" s="265"/>
      <c r="G1522" s="266"/>
      <c r="H1522" s="267"/>
      <c r="I1522" s="268"/>
      <c r="J1522" s="265"/>
      <c r="K1522" s="265"/>
      <c r="L1522" s="269"/>
      <c r="M1522" s="264">
        <f t="shared" si="160"/>
        <v>0</v>
      </c>
      <c r="N1522" s="269">
        <f t="shared" si="160"/>
        <v>0</v>
      </c>
      <c r="O1522" s="36"/>
      <c r="P1522" s="51" t="s">
        <v>1474</v>
      </c>
      <c r="Q1522" s="36"/>
      <c r="R1522" s="36" t="str">
        <f t="shared" si="153"/>
        <v/>
      </c>
      <c r="S1522" s="15"/>
      <c r="T1522" s="15"/>
      <c r="U1522" s="473"/>
      <c r="V1522" s="473"/>
      <c r="W1522" s="15"/>
      <c r="X1522" s="15"/>
      <c r="Y1522" s="15"/>
      <c r="Z1522" s="15"/>
      <c r="AA1522" s="16"/>
      <c r="AB1522" s="16"/>
      <c r="AC1522" s="16"/>
      <c r="AD1522" s="16"/>
      <c r="AE1522" s="16"/>
      <c r="AF1522" s="16"/>
      <c r="AG1522" s="16"/>
      <c r="AH1522" s="16"/>
      <c r="AI1522" s="16"/>
      <c r="AJ1522" s="16"/>
      <c r="AK1522" s="16"/>
      <c r="AL1522" s="16"/>
      <c r="AM1522" s="16"/>
      <c r="AN1522" s="16"/>
      <c r="AO1522" s="16"/>
      <c r="AP1522" s="16"/>
    </row>
    <row r="1523" spans="1:42" s="143" customFormat="1" ht="12.75" customHeight="1">
      <c r="A1523" s="137">
        <v>166806000</v>
      </c>
      <c r="B1523" s="468"/>
      <c r="C1523" s="462" t="s">
        <v>232</v>
      </c>
      <c r="D1523" s="469"/>
      <c r="E1523" s="463">
        <v>1</v>
      </c>
      <c r="F1523" s="464">
        <v>5</v>
      </c>
      <c r="G1523" s="465">
        <v>12</v>
      </c>
      <c r="H1523" s="470"/>
      <c r="I1523" s="471"/>
      <c r="J1523" s="464"/>
      <c r="K1523" s="464"/>
      <c r="L1523" s="472"/>
      <c r="M1523" s="463">
        <f t="shared" si="160"/>
        <v>0</v>
      </c>
      <c r="N1523" s="472">
        <f t="shared" si="160"/>
        <v>0</v>
      </c>
      <c r="O1523" s="138"/>
      <c r="P1523" s="139" t="s">
        <v>1474</v>
      </c>
      <c r="Q1523" s="138"/>
      <c r="R1523" s="138" t="str">
        <f t="shared" si="153"/>
        <v>M</v>
      </c>
      <c r="S1523" s="140"/>
      <c r="T1523" s="140"/>
      <c r="U1523" s="474"/>
      <c r="V1523" s="474"/>
      <c r="W1523" s="140"/>
      <c r="X1523" s="140"/>
      <c r="Y1523" s="140"/>
      <c r="Z1523" s="140"/>
      <c r="AA1523" s="142"/>
      <c r="AB1523" s="142"/>
      <c r="AC1523" s="142"/>
      <c r="AD1523" s="142"/>
      <c r="AE1523" s="142"/>
      <c r="AF1523" s="142"/>
      <c r="AG1523" s="142"/>
      <c r="AH1523" s="142"/>
      <c r="AI1523" s="142"/>
      <c r="AJ1523" s="142"/>
      <c r="AK1523" s="142"/>
      <c r="AL1523" s="142"/>
      <c r="AM1523" s="142"/>
      <c r="AN1523" s="142"/>
      <c r="AO1523" s="142"/>
      <c r="AP1523" s="142"/>
    </row>
    <row r="1524" spans="1:42" s="17" customFormat="1" ht="12.75" customHeight="1">
      <c r="A1524" s="63">
        <v>166807000</v>
      </c>
      <c r="B1524" s="72"/>
      <c r="C1524" s="144" t="s">
        <v>411</v>
      </c>
      <c r="D1524" s="46"/>
      <c r="E1524" s="264">
        <v>2</v>
      </c>
      <c r="F1524" s="265">
        <v>47</v>
      </c>
      <c r="G1524" s="266">
        <v>202</v>
      </c>
      <c r="H1524" s="267"/>
      <c r="I1524" s="268"/>
      <c r="J1524" s="265"/>
      <c r="K1524" s="265"/>
      <c r="L1524" s="269"/>
      <c r="M1524" s="264">
        <f t="shared" si="160"/>
        <v>0</v>
      </c>
      <c r="N1524" s="269">
        <f t="shared" si="160"/>
        <v>0</v>
      </c>
      <c r="O1524" s="36"/>
      <c r="P1524" s="51" t="s">
        <v>1474</v>
      </c>
      <c r="Q1524" s="36"/>
      <c r="R1524" s="36" t="str">
        <f t="shared" si="153"/>
        <v>M</v>
      </c>
      <c r="S1524" s="15"/>
      <c r="T1524" s="15"/>
      <c r="U1524" s="473"/>
      <c r="V1524" s="473"/>
      <c r="W1524" s="15"/>
      <c r="X1524" s="15"/>
      <c r="Y1524" s="15"/>
      <c r="Z1524" s="15"/>
      <c r="AA1524" s="16"/>
      <c r="AB1524" s="16"/>
      <c r="AC1524" s="16"/>
      <c r="AD1524" s="16"/>
      <c r="AE1524" s="16"/>
      <c r="AF1524" s="16"/>
      <c r="AG1524" s="16"/>
      <c r="AH1524" s="16"/>
      <c r="AI1524" s="16"/>
      <c r="AJ1524" s="16"/>
      <c r="AK1524" s="16"/>
      <c r="AL1524" s="16"/>
      <c r="AM1524" s="16"/>
      <c r="AN1524" s="16"/>
      <c r="AO1524" s="16"/>
      <c r="AP1524" s="16"/>
    </row>
    <row r="1525" spans="1:42" s="17" customFormat="1" ht="12.75" customHeight="1">
      <c r="A1525" s="63">
        <v>166808000</v>
      </c>
      <c r="B1525" s="72"/>
      <c r="C1525" s="144" t="s">
        <v>240</v>
      </c>
      <c r="D1525" s="46"/>
      <c r="E1525" s="264">
        <v>1</v>
      </c>
      <c r="F1525" s="265">
        <v>20</v>
      </c>
      <c r="G1525" s="266">
        <v>100</v>
      </c>
      <c r="H1525" s="267"/>
      <c r="I1525" s="268"/>
      <c r="J1525" s="265"/>
      <c r="K1525" s="265"/>
      <c r="L1525" s="269"/>
      <c r="M1525" s="264">
        <f t="shared" si="160"/>
        <v>0</v>
      </c>
      <c r="N1525" s="269">
        <f t="shared" si="160"/>
        <v>0</v>
      </c>
      <c r="O1525" s="36"/>
      <c r="P1525" s="51" t="s">
        <v>1474</v>
      </c>
      <c r="Q1525" s="36"/>
      <c r="R1525" s="36" t="str">
        <f t="shared" si="153"/>
        <v>M</v>
      </c>
      <c r="S1525" s="15"/>
      <c r="T1525" s="15"/>
      <c r="U1525" s="473"/>
      <c r="V1525" s="473"/>
      <c r="W1525" s="15"/>
      <c r="X1525" s="15"/>
      <c r="Y1525" s="15"/>
      <c r="Z1525" s="15"/>
      <c r="AA1525" s="16"/>
      <c r="AB1525" s="16"/>
      <c r="AC1525" s="16"/>
      <c r="AD1525" s="16"/>
      <c r="AE1525" s="16"/>
      <c r="AF1525" s="16"/>
      <c r="AG1525" s="16"/>
      <c r="AH1525" s="16"/>
      <c r="AI1525" s="16"/>
      <c r="AJ1525" s="16"/>
      <c r="AK1525" s="16"/>
      <c r="AL1525" s="16"/>
      <c r="AM1525" s="16"/>
      <c r="AN1525" s="16"/>
      <c r="AO1525" s="16"/>
      <c r="AP1525" s="16"/>
    </row>
    <row r="1526" spans="1:42" s="17" customFormat="1" ht="12.75" customHeight="1">
      <c r="A1526" s="63">
        <v>166809000</v>
      </c>
      <c r="B1526" s="72"/>
      <c r="C1526" s="144" t="s">
        <v>412</v>
      </c>
      <c r="D1526" s="46"/>
      <c r="E1526" s="264">
        <v>3</v>
      </c>
      <c r="F1526" s="265">
        <v>132</v>
      </c>
      <c r="G1526" s="266">
        <v>524</v>
      </c>
      <c r="H1526" s="267"/>
      <c r="I1526" s="268"/>
      <c r="J1526" s="265"/>
      <c r="K1526" s="265"/>
      <c r="L1526" s="269"/>
      <c r="M1526" s="264">
        <f t="shared" si="160"/>
        <v>0</v>
      </c>
      <c r="N1526" s="269">
        <f t="shared" si="160"/>
        <v>0</v>
      </c>
      <c r="O1526" s="36"/>
      <c r="P1526" s="51" t="s">
        <v>1474</v>
      </c>
      <c r="Q1526" s="36"/>
      <c r="R1526" s="36" t="str">
        <f t="shared" si="153"/>
        <v>M</v>
      </c>
      <c r="S1526" s="15"/>
      <c r="T1526" s="15"/>
      <c r="U1526" s="473"/>
      <c r="V1526" s="473"/>
      <c r="W1526" s="15"/>
      <c r="X1526" s="15"/>
      <c r="Y1526" s="15"/>
      <c r="Z1526" s="15"/>
      <c r="AA1526" s="16"/>
      <c r="AB1526" s="16"/>
      <c r="AC1526" s="16"/>
      <c r="AD1526" s="16"/>
      <c r="AE1526" s="16"/>
      <c r="AF1526" s="16"/>
      <c r="AG1526" s="16"/>
      <c r="AH1526" s="16"/>
      <c r="AI1526" s="16"/>
      <c r="AJ1526" s="16"/>
      <c r="AK1526" s="16"/>
      <c r="AL1526" s="16"/>
      <c r="AM1526" s="16"/>
      <c r="AN1526" s="16"/>
      <c r="AO1526" s="16"/>
      <c r="AP1526" s="16"/>
    </row>
    <row r="1527" spans="1:42" s="17" customFormat="1" ht="12.75" customHeight="1">
      <c r="A1527" s="63">
        <v>166810000</v>
      </c>
      <c r="B1527" s="72"/>
      <c r="C1527" s="144" t="s">
        <v>413</v>
      </c>
      <c r="D1527" s="46"/>
      <c r="E1527" s="264">
        <v>1</v>
      </c>
      <c r="F1527" s="265">
        <v>72</v>
      </c>
      <c r="G1527" s="266">
        <v>306</v>
      </c>
      <c r="H1527" s="267"/>
      <c r="I1527" s="268"/>
      <c r="J1527" s="265"/>
      <c r="K1527" s="265"/>
      <c r="L1527" s="269"/>
      <c r="M1527" s="264">
        <f t="shared" si="160"/>
        <v>0</v>
      </c>
      <c r="N1527" s="269">
        <f t="shared" si="160"/>
        <v>0</v>
      </c>
      <c r="O1527" s="36"/>
      <c r="P1527" s="51" t="s">
        <v>1474</v>
      </c>
      <c r="Q1527" s="36"/>
      <c r="R1527" s="36" t="str">
        <f t="shared" si="153"/>
        <v>M</v>
      </c>
      <c r="S1527" s="15"/>
      <c r="T1527" s="15"/>
      <c r="U1527" s="473"/>
      <c r="V1527" s="473"/>
      <c r="W1527" s="15"/>
      <c r="X1527" s="15"/>
      <c r="Y1527" s="15"/>
      <c r="Z1527" s="15"/>
      <c r="AA1527" s="16"/>
      <c r="AB1527" s="16"/>
      <c r="AC1527" s="16"/>
      <c r="AD1527" s="16"/>
      <c r="AE1527" s="16"/>
      <c r="AF1527" s="16"/>
      <c r="AG1527" s="16"/>
      <c r="AH1527" s="16"/>
      <c r="AI1527" s="16"/>
      <c r="AJ1527" s="16"/>
      <c r="AK1527" s="16"/>
      <c r="AL1527" s="16"/>
      <c r="AM1527" s="16"/>
      <c r="AN1527" s="16"/>
      <c r="AO1527" s="16"/>
      <c r="AP1527" s="16"/>
    </row>
    <row r="1528" spans="1:42" s="17" customFormat="1" ht="12.75" customHeight="1">
      <c r="A1528" s="63">
        <v>166811000</v>
      </c>
      <c r="B1528" s="72"/>
      <c r="C1528" s="144" t="s">
        <v>414</v>
      </c>
      <c r="D1528" s="46"/>
      <c r="E1528" s="264">
        <v>4</v>
      </c>
      <c r="F1528" s="265">
        <v>100</v>
      </c>
      <c r="G1528" s="266">
        <v>500</v>
      </c>
      <c r="H1528" s="267"/>
      <c r="I1528" s="268"/>
      <c r="J1528" s="265"/>
      <c r="K1528" s="265"/>
      <c r="L1528" s="269"/>
      <c r="M1528" s="264">
        <f t="shared" si="160"/>
        <v>0</v>
      </c>
      <c r="N1528" s="269">
        <f t="shared" si="160"/>
        <v>0</v>
      </c>
      <c r="O1528" s="36"/>
      <c r="P1528" s="51" t="s">
        <v>1474</v>
      </c>
      <c r="Q1528" s="36"/>
      <c r="R1528" s="36" t="str">
        <f t="shared" si="153"/>
        <v>M</v>
      </c>
      <c r="S1528" s="15"/>
      <c r="T1528" s="15"/>
      <c r="U1528" s="473"/>
      <c r="V1528" s="473"/>
      <c r="W1528" s="15"/>
      <c r="X1528" s="15"/>
      <c r="Y1528" s="15"/>
      <c r="Z1528" s="15"/>
      <c r="AA1528" s="16"/>
      <c r="AB1528" s="16"/>
      <c r="AC1528" s="16"/>
      <c r="AD1528" s="16"/>
      <c r="AE1528" s="16"/>
      <c r="AF1528" s="16"/>
      <c r="AG1528" s="16"/>
      <c r="AH1528" s="16"/>
      <c r="AI1528" s="16"/>
      <c r="AJ1528" s="16"/>
      <c r="AK1528" s="16"/>
      <c r="AL1528" s="16"/>
      <c r="AM1528" s="16"/>
      <c r="AN1528" s="16"/>
      <c r="AO1528" s="16"/>
      <c r="AP1528" s="16"/>
    </row>
    <row r="1529" spans="1:42" s="143" customFormat="1" ht="12.75" customHeight="1">
      <c r="A1529" s="137">
        <v>166812000</v>
      </c>
      <c r="B1529" s="468"/>
      <c r="C1529" s="462" t="s">
        <v>415</v>
      </c>
      <c r="D1529" s="469"/>
      <c r="E1529" s="463">
        <v>1</v>
      </c>
      <c r="F1529" s="464">
        <v>764</v>
      </c>
      <c r="G1529" s="465">
        <v>2777</v>
      </c>
      <c r="H1529" s="470"/>
      <c r="I1529" s="471"/>
      <c r="J1529" s="464"/>
      <c r="K1529" s="464"/>
      <c r="L1529" s="472"/>
      <c r="M1529" s="463">
        <f t="shared" si="160"/>
        <v>0</v>
      </c>
      <c r="N1529" s="472">
        <f t="shared" si="160"/>
        <v>0</v>
      </c>
      <c r="O1529" s="138"/>
      <c r="P1529" s="139" t="s">
        <v>1474</v>
      </c>
      <c r="Q1529" s="138"/>
      <c r="R1529" s="138" t="str">
        <f t="shared" si="153"/>
        <v>M</v>
      </c>
      <c r="S1529" s="140"/>
      <c r="T1529" s="140"/>
      <c r="U1529" s="474"/>
      <c r="V1529" s="474"/>
      <c r="W1529" s="140"/>
      <c r="X1529" s="140"/>
      <c r="Y1529" s="140"/>
      <c r="Z1529" s="140"/>
      <c r="AA1529" s="142"/>
      <c r="AB1529" s="142"/>
      <c r="AC1529" s="142"/>
      <c r="AD1529" s="142"/>
      <c r="AE1529" s="142"/>
      <c r="AF1529" s="142"/>
      <c r="AG1529" s="142"/>
      <c r="AH1529" s="142"/>
      <c r="AI1529" s="142"/>
      <c r="AJ1529" s="142"/>
      <c r="AK1529" s="142"/>
      <c r="AL1529" s="142"/>
      <c r="AM1529" s="142"/>
      <c r="AN1529" s="142"/>
      <c r="AO1529" s="142"/>
      <c r="AP1529" s="142"/>
    </row>
    <row r="1530" spans="1:42" s="143" customFormat="1" ht="12.75" hidden="1" customHeight="1">
      <c r="A1530" s="137">
        <v>166813000</v>
      </c>
      <c r="B1530" s="468"/>
      <c r="C1530" s="462" t="s">
        <v>416</v>
      </c>
      <c r="D1530" s="469"/>
      <c r="E1530" s="463"/>
      <c r="F1530" s="464"/>
      <c r="G1530" s="465"/>
      <c r="H1530" s="470"/>
      <c r="I1530" s="471"/>
      <c r="J1530" s="464"/>
      <c r="K1530" s="464"/>
      <c r="L1530" s="472"/>
      <c r="M1530" s="463">
        <f t="shared" si="160"/>
        <v>0</v>
      </c>
      <c r="N1530" s="472">
        <f t="shared" si="160"/>
        <v>0</v>
      </c>
      <c r="O1530" s="138"/>
      <c r="P1530" s="139" t="s">
        <v>1474</v>
      </c>
      <c r="Q1530" s="138"/>
      <c r="R1530" s="138" t="str">
        <f t="shared" si="153"/>
        <v/>
      </c>
      <c r="S1530" s="140"/>
      <c r="T1530" s="140"/>
      <c r="U1530" s="474"/>
      <c r="V1530" s="474"/>
      <c r="W1530" s="140"/>
      <c r="X1530" s="140"/>
      <c r="Y1530" s="140"/>
      <c r="Z1530" s="140"/>
      <c r="AA1530" s="142"/>
      <c r="AB1530" s="142"/>
      <c r="AC1530" s="142"/>
      <c r="AD1530" s="142"/>
      <c r="AE1530" s="142"/>
      <c r="AF1530" s="142"/>
      <c r="AG1530" s="142"/>
      <c r="AH1530" s="142"/>
      <c r="AI1530" s="142"/>
      <c r="AJ1530" s="142"/>
      <c r="AK1530" s="142"/>
      <c r="AL1530" s="142"/>
      <c r="AM1530" s="142"/>
      <c r="AN1530" s="142"/>
      <c r="AO1530" s="142"/>
      <c r="AP1530" s="142"/>
    </row>
    <row r="1531" spans="1:42" s="143" customFormat="1" ht="12.75" customHeight="1">
      <c r="A1531" s="137">
        <v>166814000</v>
      </c>
      <c r="B1531" s="468"/>
      <c r="C1531" s="462" t="s">
        <v>417</v>
      </c>
      <c r="D1531" s="469"/>
      <c r="E1531" s="463">
        <v>7</v>
      </c>
      <c r="F1531" s="464">
        <v>496</v>
      </c>
      <c r="G1531" s="465">
        <v>2699</v>
      </c>
      <c r="H1531" s="470"/>
      <c r="I1531" s="471"/>
      <c r="J1531" s="464"/>
      <c r="K1531" s="464"/>
      <c r="L1531" s="472"/>
      <c r="M1531" s="463">
        <f t="shared" si="160"/>
        <v>0</v>
      </c>
      <c r="N1531" s="472">
        <f t="shared" si="160"/>
        <v>0</v>
      </c>
      <c r="O1531" s="138"/>
      <c r="P1531" s="139" t="s">
        <v>1474</v>
      </c>
      <c r="Q1531" s="138"/>
      <c r="R1531" s="138" t="str">
        <f t="shared" si="153"/>
        <v>M</v>
      </c>
      <c r="S1531" s="140"/>
      <c r="T1531" s="140"/>
      <c r="U1531" s="474"/>
      <c r="V1531" s="474"/>
      <c r="W1531" s="140"/>
      <c r="X1531" s="140"/>
      <c r="Y1531" s="140"/>
      <c r="Z1531" s="140"/>
      <c r="AA1531" s="142"/>
      <c r="AB1531" s="142"/>
      <c r="AC1531" s="142"/>
      <c r="AD1531" s="142"/>
      <c r="AE1531" s="142"/>
      <c r="AF1531" s="142"/>
      <c r="AG1531" s="142"/>
      <c r="AH1531" s="142"/>
      <c r="AI1531" s="142"/>
      <c r="AJ1531" s="142"/>
      <c r="AK1531" s="142"/>
      <c r="AL1531" s="142"/>
      <c r="AM1531" s="142"/>
      <c r="AN1531" s="142"/>
      <c r="AO1531" s="142"/>
      <c r="AP1531" s="142"/>
    </row>
    <row r="1532" spans="1:42" s="17" customFormat="1" ht="12.75" hidden="1" customHeight="1">
      <c r="A1532" s="63">
        <v>166815000</v>
      </c>
      <c r="B1532" s="72"/>
      <c r="C1532" s="144" t="s">
        <v>1845</v>
      </c>
      <c r="D1532" s="46"/>
      <c r="E1532" s="264"/>
      <c r="F1532" s="265"/>
      <c r="G1532" s="266"/>
      <c r="H1532" s="267"/>
      <c r="I1532" s="268"/>
      <c r="J1532" s="265"/>
      <c r="K1532" s="265"/>
      <c r="L1532" s="269"/>
      <c r="M1532" s="264">
        <f t="shared" si="160"/>
        <v>0</v>
      </c>
      <c r="N1532" s="269">
        <f t="shared" si="160"/>
        <v>0</v>
      </c>
      <c r="O1532" s="36"/>
      <c r="P1532" s="51" t="s">
        <v>1474</v>
      </c>
      <c r="Q1532" s="36"/>
      <c r="R1532" s="36" t="str">
        <f t="shared" si="153"/>
        <v/>
      </c>
      <c r="S1532" s="15"/>
      <c r="T1532" s="15"/>
      <c r="U1532" s="473"/>
      <c r="V1532" s="473"/>
      <c r="W1532" s="15"/>
      <c r="X1532" s="15"/>
      <c r="Y1532" s="15"/>
      <c r="Z1532" s="15"/>
      <c r="AA1532" s="16"/>
      <c r="AB1532" s="16"/>
      <c r="AC1532" s="16"/>
      <c r="AD1532" s="16"/>
      <c r="AE1532" s="16"/>
      <c r="AF1532" s="16"/>
      <c r="AG1532" s="16"/>
      <c r="AH1532" s="16"/>
      <c r="AI1532" s="16"/>
      <c r="AJ1532" s="16"/>
      <c r="AK1532" s="16"/>
      <c r="AL1532" s="16"/>
      <c r="AM1532" s="16"/>
      <c r="AN1532" s="16"/>
      <c r="AO1532" s="16"/>
      <c r="AP1532" s="16"/>
    </row>
    <row r="1533" spans="1:42" s="17" customFormat="1" ht="12.75" hidden="1" customHeight="1">
      <c r="A1533" s="63">
        <v>166816000</v>
      </c>
      <c r="B1533" s="72"/>
      <c r="C1533" s="144" t="s">
        <v>1987</v>
      </c>
      <c r="D1533" s="46"/>
      <c r="E1533" s="264"/>
      <c r="F1533" s="265"/>
      <c r="G1533" s="266"/>
      <c r="H1533" s="267"/>
      <c r="I1533" s="268"/>
      <c r="J1533" s="265"/>
      <c r="K1533" s="265"/>
      <c r="L1533" s="269"/>
      <c r="M1533" s="264">
        <f t="shared" si="160"/>
        <v>0</v>
      </c>
      <c r="N1533" s="269">
        <f t="shared" si="160"/>
        <v>0</v>
      </c>
      <c r="O1533" s="36"/>
      <c r="P1533" s="51" t="s">
        <v>1474</v>
      </c>
      <c r="Q1533" s="36"/>
      <c r="R1533" s="36" t="str">
        <f t="shared" si="153"/>
        <v/>
      </c>
      <c r="S1533" s="15"/>
      <c r="T1533" s="15"/>
      <c r="U1533" s="473"/>
      <c r="V1533" s="473"/>
      <c r="W1533" s="15"/>
      <c r="X1533" s="15"/>
      <c r="Y1533" s="15"/>
      <c r="Z1533" s="15"/>
      <c r="AA1533" s="16"/>
      <c r="AB1533" s="16"/>
      <c r="AC1533" s="16"/>
      <c r="AD1533" s="16"/>
      <c r="AE1533" s="16"/>
      <c r="AF1533" s="16"/>
      <c r="AG1533" s="16"/>
      <c r="AH1533" s="16"/>
      <c r="AI1533" s="16"/>
      <c r="AJ1533" s="16"/>
      <c r="AK1533" s="16"/>
      <c r="AL1533" s="16"/>
      <c r="AM1533" s="16"/>
      <c r="AN1533" s="16"/>
      <c r="AO1533" s="16"/>
      <c r="AP1533" s="16"/>
    </row>
    <row r="1534" spans="1:42" s="17" customFormat="1" ht="12.75" hidden="1" customHeight="1">
      <c r="A1534" s="63">
        <v>166817000</v>
      </c>
      <c r="B1534" s="72"/>
      <c r="C1534" s="144" t="s">
        <v>418</v>
      </c>
      <c r="D1534" s="46"/>
      <c r="E1534" s="264"/>
      <c r="F1534" s="265"/>
      <c r="G1534" s="266"/>
      <c r="H1534" s="267"/>
      <c r="I1534" s="268"/>
      <c r="J1534" s="265"/>
      <c r="K1534" s="265"/>
      <c r="L1534" s="269"/>
      <c r="M1534" s="264">
        <f t="shared" si="160"/>
        <v>0</v>
      </c>
      <c r="N1534" s="269">
        <f t="shared" si="160"/>
        <v>0</v>
      </c>
      <c r="O1534" s="36"/>
      <c r="P1534" s="51" t="s">
        <v>1474</v>
      </c>
      <c r="Q1534" s="36"/>
      <c r="R1534" s="36" t="str">
        <f t="shared" si="153"/>
        <v/>
      </c>
      <c r="S1534" s="15"/>
      <c r="T1534" s="15"/>
      <c r="U1534" s="473"/>
      <c r="V1534" s="473"/>
      <c r="W1534" s="15"/>
      <c r="X1534" s="15"/>
      <c r="Y1534" s="15"/>
      <c r="Z1534" s="15"/>
      <c r="AA1534" s="16"/>
      <c r="AB1534" s="16"/>
      <c r="AC1534" s="16"/>
      <c r="AD1534" s="16"/>
      <c r="AE1534" s="16"/>
      <c r="AF1534" s="16"/>
      <c r="AG1534" s="16"/>
      <c r="AH1534" s="16"/>
      <c r="AI1534" s="16"/>
      <c r="AJ1534" s="16"/>
      <c r="AK1534" s="16"/>
      <c r="AL1534" s="16"/>
      <c r="AM1534" s="16"/>
      <c r="AN1534" s="16"/>
      <c r="AO1534" s="16"/>
      <c r="AP1534" s="16"/>
    </row>
    <row r="1535" spans="1:42" s="17" customFormat="1" ht="12.75" hidden="1" customHeight="1">
      <c r="A1535" s="63">
        <v>166818000</v>
      </c>
      <c r="B1535" s="72"/>
      <c r="C1535" s="144" t="s">
        <v>419</v>
      </c>
      <c r="D1535" s="46"/>
      <c r="E1535" s="264"/>
      <c r="F1535" s="265"/>
      <c r="G1535" s="266"/>
      <c r="H1535" s="267"/>
      <c r="I1535" s="268"/>
      <c r="J1535" s="265"/>
      <c r="K1535" s="265"/>
      <c r="L1535" s="269"/>
      <c r="M1535" s="264">
        <f t="shared" si="160"/>
        <v>0</v>
      </c>
      <c r="N1535" s="269">
        <f t="shared" si="160"/>
        <v>0</v>
      </c>
      <c r="O1535" s="36"/>
      <c r="P1535" s="51" t="s">
        <v>1474</v>
      </c>
      <c r="Q1535" s="36"/>
      <c r="R1535" s="36" t="str">
        <f t="shared" si="153"/>
        <v/>
      </c>
      <c r="S1535" s="15"/>
      <c r="T1535" s="15"/>
      <c r="U1535" s="473"/>
      <c r="V1535" s="473"/>
      <c r="W1535" s="15"/>
      <c r="X1535" s="15"/>
      <c r="Y1535" s="15"/>
      <c r="Z1535" s="15"/>
      <c r="AA1535" s="16"/>
      <c r="AB1535" s="16"/>
      <c r="AC1535" s="16"/>
      <c r="AD1535" s="16"/>
      <c r="AE1535" s="16"/>
      <c r="AF1535" s="16"/>
      <c r="AG1535" s="16"/>
      <c r="AH1535" s="16"/>
      <c r="AI1535" s="16"/>
      <c r="AJ1535" s="16"/>
      <c r="AK1535" s="16"/>
      <c r="AL1535" s="16"/>
      <c r="AM1535" s="16"/>
      <c r="AN1535" s="16"/>
      <c r="AO1535" s="16"/>
      <c r="AP1535" s="16"/>
    </row>
    <row r="1536" spans="1:42" s="17" customFormat="1" ht="12.75" customHeight="1" thickBot="1">
      <c r="A1536" s="63">
        <v>166819000</v>
      </c>
      <c r="B1536" s="74"/>
      <c r="C1536" s="75" t="s">
        <v>634</v>
      </c>
      <c r="D1536" s="46"/>
      <c r="E1536" s="315">
        <v>7</v>
      </c>
      <c r="F1536" s="348">
        <v>1124</v>
      </c>
      <c r="G1536" s="349">
        <v>5425</v>
      </c>
      <c r="H1536" s="350"/>
      <c r="I1536" s="384"/>
      <c r="J1536" s="348"/>
      <c r="K1536" s="348"/>
      <c r="L1536" s="316"/>
      <c r="M1536" s="315">
        <f t="shared" si="160"/>
        <v>0</v>
      </c>
      <c r="N1536" s="316">
        <f t="shared" si="160"/>
        <v>0</v>
      </c>
      <c r="O1536" s="36"/>
      <c r="P1536" s="51" t="s">
        <v>1474</v>
      </c>
      <c r="Q1536" s="36"/>
      <c r="R1536" s="36" t="str">
        <f t="shared" si="153"/>
        <v>M</v>
      </c>
      <c r="S1536" s="15"/>
      <c r="T1536" s="15"/>
      <c r="U1536" s="473"/>
      <c r="V1536" s="473"/>
      <c r="W1536" s="15"/>
      <c r="X1536" s="15"/>
      <c r="Y1536" s="15"/>
      <c r="Z1536" s="15"/>
      <c r="AA1536" s="16"/>
      <c r="AB1536" s="16"/>
      <c r="AC1536" s="16"/>
      <c r="AD1536" s="16"/>
      <c r="AE1536" s="16"/>
      <c r="AF1536" s="16"/>
      <c r="AG1536" s="16"/>
      <c r="AH1536" s="16"/>
      <c r="AI1536" s="16"/>
      <c r="AJ1536" s="16"/>
      <c r="AK1536" s="16"/>
      <c r="AL1536" s="16"/>
      <c r="AM1536" s="16"/>
      <c r="AN1536" s="16"/>
      <c r="AO1536" s="16"/>
      <c r="AP1536" s="16"/>
    </row>
    <row r="1537" spans="1:42" s="18" customFormat="1" ht="21.75" hidden="1" customHeight="1" thickBot="1">
      <c r="A1537" s="63" t="s">
        <v>636</v>
      </c>
      <c r="B1537" s="897" t="s">
        <v>721</v>
      </c>
      <c r="C1537" s="898"/>
      <c r="D1537" s="47"/>
      <c r="E1537" s="276">
        <f t="shared" ref="E1537:N1537" si="161">SUM(E1538,E1551,E1592,E1626,E1646)</f>
        <v>0</v>
      </c>
      <c r="F1537" s="277">
        <f t="shared" si="161"/>
        <v>0</v>
      </c>
      <c r="G1537" s="278">
        <f t="shared" si="161"/>
        <v>0</v>
      </c>
      <c r="H1537" s="279">
        <f t="shared" si="161"/>
        <v>0</v>
      </c>
      <c r="I1537" s="280">
        <f t="shared" si="161"/>
        <v>0</v>
      </c>
      <c r="J1537" s="277">
        <f t="shared" si="161"/>
        <v>0</v>
      </c>
      <c r="K1537" s="277">
        <f t="shared" si="161"/>
        <v>0</v>
      </c>
      <c r="L1537" s="281">
        <f t="shared" si="161"/>
        <v>0</v>
      </c>
      <c r="M1537" s="256">
        <f t="shared" si="161"/>
        <v>0</v>
      </c>
      <c r="N1537" s="257">
        <f t="shared" si="161"/>
        <v>0</v>
      </c>
      <c r="O1537" s="36"/>
      <c r="P1537" s="51" t="s">
        <v>1499</v>
      </c>
      <c r="Q1537" s="36"/>
      <c r="R1537" s="36" t="str">
        <f t="shared" si="153"/>
        <v/>
      </c>
      <c r="S1537" s="15"/>
      <c r="T1537" s="15"/>
      <c r="U1537" s="473"/>
      <c r="V1537" s="476"/>
      <c r="W1537" s="15"/>
      <c r="X1537" s="15"/>
      <c r="Y1537" s="15"/>
      <c r="Z1537" s="15"/>
      <c r="AA1537" s="15"/>
      <c r="AB1537" s="15"/>
      <c r="AC1537" s="15"/>
      <c r="AD1537" s="15"/>
      <c r="AE1537" s="15"/>
      <c r="AF1537" s="15"/>
      <c r="AG1537" s="15"/>
      <c r="AH1537" s="15"/>
      <c r="AI1537" s="15"/>
      <c r="AJ1537" s="15"/>
      <c r="AK1537" s="15"/>
      <c r="AL1537" s="15"/>
      <c r="AM1537" s="15"/>
      <c r="AN1537" s="15"/>
      <c r="AO1537" s="15"/>
      <c r="AP1537" s="15"/>
    </row>
    <row r="1538" spans="1:42" s="18" customFormat="1" ht="15.75" hidden="1" customHeight="1">
      <c r="A1538" s="63" t="s">
        <v>637</v>
      </c>
      <c r="B1538" s="436" t="s">
        <v>420</v>
      </c>
      <c r="C1538" s="437"/>
      <c r="D1538" s="25"/>
      <c r="E1538" s="325">
        <f t="shared" ref="E1538:N1538" si="162">SUM(E1539:E1550)</f>
        <v>0</v>
      </c>
      <c r="F1538" s="326">
        <f t="shared" si="162"/>
        <v>0</v>
      </c>
      <c r="G1538" s="327">
        <f t="shared" si="162"/>
        <v>0</v>
      </c>
      <c r="H1538" s="328">
        <f t="shared" si="162"/>
        <v>0</v>
      </c>
      <c r="I1538" s="330">
        <f t="shared" si="162"/>
        <v>0</v>
      </c>
      <c r="J1538" s="326">
        <f t="shared" si="162"/>
        <v>0</v>
      </c>
      <c r="K1538" s="326">
        <f t="shared" si="162"/>
        <v>0</v>
      </c>
      <c r="L1538" s="329">
        <f t="shared" si="162"/>
        <v>0</v>
      </c>
      <c r="M1538" s="330">
        <f t="shared" si="162"/>
        <v>0</v>
      </c>
      <c r="N1538" s="329">
        <f t="shared" si="162"/>
        <v>0</v>
      </c>
      <c r="O1538" s="36"/>
      <c r="P1538" s="51" t="s">
        <v>1500</v>
      </c>
      <c r="Q1538" s="36"/>
      <c r="R1538" s="36" t="str">
        <f t="shared" si="153"/>
        <v/>
      </c>
      <c r="S1538" s="15"/>
      <c r="T1538" s="15"/>
      <c r="U1538" s="473"/>
      <c r="V1538" s="473"/>
      <c r="W1538" s="15"/>
      <c r="X1538" s="15"/>
      <c r="Y1538" s="15"/>
      <c r="Z1538" s="15"/>
      <c r="AA1538" s="15"/>
      <c r="AB1538" s="15"/>
      <c r="AC1538" s="15"/>
      <c r="AD1538" s="15"/>
      <c r="AE1538" s="15"/>
      <c r="AF1538" s="15"/>
      <c r="AG1538" s="15"/>
      <c r="AH1538" s="15"/>
      <c r="AI1538" s="15"/>
      <c r="AJ1538" s="15"/>
      <c r="AK1538" s="15"/>
      <c r="AL1538" s="15"/>
      <c r="AM1538" s="15"/>
      <c r="AN1538" s="15"/>
      <c r="AO1538" s="15"/>
      <c r="AP1538" s="15"/>
    </row>
    <row r="1539" spans="1:42" s="17" customFormat="1" ht="12.75" hidden="1" customHeight="1">
      <c r="A1539" s="63">
        <v>150708000</v>
      </c>
      <c r="B1539" s="72"/>
      <c r="C1539" s="144" t="s">
        <v>426</v>
      </c>
      <c r="D1539" s="46"/>
      <c r="E1539" s="264"/>
      <c r="F1539" s="265"/>
      <c r="G1539" s="266"/>
      <c r="H1539" s="267"/>
      <c r="I1539" s="268"/>
      <c r="J1539" s="265"/>
      <c r="K1539" s="265"/>
      <c r="L1539" s="269"/>
      <c r="M1539" s="268"/>
      <c r="N1539" s="269"/>
      <c r="O1539" s="36"/>
      <c r="P1539" s="51" t="s">
        <v>1474</v>
      </c>
      <c r="Q1539" s="36"/>
      <c r="R1539" s="36" t="str">
        <f t="shared" si="153"/>
        <v/>
      </c>
      <c r="S1539" s="15"/>
      <c r="T1539" s="15"/>
      <c r="U1539" s="473"/>
      <c r="V1539" s="473"/>
      <c r="W1539" s="15"/>
      <c r="X1539" s="15"/>
      <c r="Y1539" s="15"/>
      <c r="Z1539" s="15"/>
      <c r="AA1539" s="16"/>
      <c r="AB1539" s="16"/>
      <c r="AC1539" s="16"/>
      <c r="AD1539" s="16"/>
      <c r="AE1539" s="16"/>
      <c r="AF1539" s="16"/>
      <c r="AG1539" s="16"/>
      <c r="AH1539" s="16"/>
      <c r="AI1539" s="16"/>
      <c r="AJ1539" s="16"/>
      <c r="AK1539" s="16"/>
      <c r="AL1539" s="16"/>
      <c r="AM1539" s="16"/>
      <c r="AN1539" s="16"/>
      <c r="AO1539" s="16"/>
      <c r="AP1539" s="16"/>
    </row>
    <row r="1540" spans="1:42" s="17" customFormat="1" ht="12.75" hidden="1" customHeight="1">
      <c r="A1540" s="63">
        <v>150709000</v>
      </c>
      <c r="B1540" s="72"/>
      <c r="C1540" s="144" t="s">
        <v>427</v>
      </c>
      <c r="D1540" s="46"/>
      <c r="E1540" s="264"/>
      <c r="F1540" s="265"/>
      <c r="G1540" s="266"/>
      <c r="H1540" s="267"/>
      <c r="I1540" s="268"/>
      <c r="J1540" s="265"/>
      <c r="K1540" s="265"/>
      <c r="L1540" s="269"/>
      <c r="M1540" s="268"/>
      <c r="N1540" s="269"/>
      <c r="O1540" s="36"/>
      <c r="P1540" s="51" t="s">
        <v>1474</v>
      </c>
      <c r="Q1540" s="36"/>
      <c r="R1540" s="36" t="str">
        <f t="shared" si="153"/>
        <v/>
      </c>
      <c r="S1540" s="15"/>
      <c r="T1540" s="15"/>
      <c r="U1540" s="473"/>
      <c r="V1540" s="473"/>
      <c r="W1540" s="15"/>
      <c r="X1540" s="15"/>
      <c r="Y1540" s="15"/>
      <c r="Z1540" s="15"/>
      <c r="AA1540" s="16"/>
      <c r="AB1540" s="16"/>
      <c r="AC1540" s="16"/>
      <c r="AD1540" s="16"/>
      <c r="AE1540" s="16"/>
      <c r="AF1540" s="16"/>
      <c r="AG1540" s="16"/>
      <c r="AH1540" s="16"/>
      <c r="AI1540" s="16"/>
      <c r="AJ1540" s="16"/>
      <c r="AK1540" s="16"/>
      <c r="AL1540" s="16"/>
      <c r="AM1540" s="16"/>
      <c r="AN1540" s="16"/>
      <c r="AO1540" s="16"/>
      <c r="AP1540" s="16"/>
    </row>
    <row r="1541" spans="1:42" s="17" customFormat="1" ht="12.75" hidden="1" customHeight="1">
      <c r="A1541" s="63">
        <v>150710000</v>
      </c>
      <c r="B1541" s="72"/>
      <c r="C1541" s="144" t="s">
        <v>428</v>
      </c>
      <c r="D1541" s="46"/>
      <c r="E1541" s="264"/>
      <c r="F1541" s="265"/>
      <c r="G1541" s="266"/>
      <c r="H1541" s="267"/>
      <c r="I1541" s="268"/>
      <c r="J1541" s="265"/>
      <c r="K1541" s="265"/>
      <c r="L1541" s="269"/>
      <c r="M1541" s="268"/>
      <c r="N1541" s="269"/>
      <c r="O1541" s="36"/>
      <c r="P1541" s="51" t="s">
        <v>1474</v>
      </c>
      <c r="Q1541" s="36"/>
      <c r="R1541" s="36" t="str">
        <f t="shared" si="153"/>
        <v/>
      </c>
      <c r="S1541" s="15"/>
      <c r="T1541" s="15"/>
      <c r="U1541" s="473"/>
      <c r="V1541" s="473"/>
      <c r="W1541" s="15"/>
      <c r="X1541" s="15"/>
      <c r="Y1541" s="15"/>
      <c r="Z1541" s="15"/>
      <c r="AA1541" s="16"/>
      <c r="AB1541" s="16"/>
      <c r="AC1541" s="16"/>
      <c r="AD1541" s="16"/>
      <c r="AE1541" s="16"/>
      <c r="AF1541" s="16"/>
      <c r="AG1541" s="16"/>
      <c r="AH1541" s="16"/>
      <c r="AI1541" s="16"/>
      <c r="AJ1541" s="16"/>
      <c r="AK1541" s="16"/>
      <c r="AL1541" s="16"/>
      <c r="AM1541" s="16"/>
      <c r="AN1541" s="16"/>
      <c r="AO1541" s="16"/>
      <c r="AP1541" s="16"/>
    </row>
    <row r="1542" spans="1:42" s="17" customFormat="1" ht="12.75" hidden="1" customHeight="1">
      <c r="A1542" s="63">
        <v>150712000</v>
      </c>
      <c r="B1542" s="72"/>
      <c r="C1542" s="144" t="s">
        <v>430</v>
      </c>
      <c r="D1542" s="46"/>
      <c r="E1542" s="264"/>
      <c r="F1542" s="265"/>
      <c r="G1542" s="266"/>
      <c r="H1542" s="267"/>
      <c r="I1542" s="268"/>
      <c r="J1542" s="265"/>
      <c r="K1542" s="265"/>
      <c r="L1542" s="269"/>
      <c r="M1542" s="268"/>
      <c r="N1542" s="269"/>
      <c r="O1542" s="36"/>
      <c r="P1542" s="51" t="s">
        <v>1474</v>
      </c>
      <c r="Q1542" s="36"/>
      <c r="R1542" s="36" t="str">
        <f t="shared" si="153"/>
        <v/>
      </c>
      <c r="S1542" s="15"/>
      <c r="T1542" s="15"/>
      <c r="U1542" s="473"/>
      <c r="V1542" s="473"/>
      <c r="W1542" s="15"/>
      <c r="X1542" s="15"/>
      <c r="Y1542" s="15"/>
      <c r="Z1542" s="15"/>
      <c r="AA1542" s="16"/>
      <c r="AB1542" s="16"/>
      <c r="AC1542" s="16"/>
      <c r="AD1542" s="16"/>
      <c r="AE1542" s="16"/>
      <c r="AF1542" s="16"/>
      <c r="AG1542" s="16"/>
      <c r="AH1542" s="16"/>
      <c r="AI1542" s="16"/>
      <c r="AJ1542" s="16"/>
      <c r="AK1542" s="16"/>
      <c r="AL1542" s="16"/>
      <c r="AM1542" s="16"/>
      <c r="AN1542" s="16"/>
      <c r="AO1542" s="16"/>
      <c r="AP1542" s="16"/>
    </row>
    <row r="1543" spans="1:42" s="17" customFormat="1" ht="12.75" hidden="1" customHeight="1">
      <c r="A1543" s="63" t="s">
        <v>635</v>
      </c>
      <c r="B1543" s="72"/>
      <c r="C1543" s="144" t="s">
        <v>421</v>
      </c>
      <c r="D1543" s="46"/>
      <c r="E1543" s="264"/>
      <c r="F1543" s="265"/>
      <c r="G1543" s="266"/>
      <c r="H1543" s="267"/>
      <c r="I1543" s="268"/>
      <c r="J1543" s="265"/>
      <c r="K1543" s="265"/>
      <c r="L1543" s="269"/>
      <c r="M1543" s="268"/>
      <c r="N1543" s="269"/>
      <c r="O1543" s="36"/>
      <c r="P1543" s="51" t="s">
        <v>1474</v>
      </c>
      <c r="Q1543" s="36"/>
      <c r="R1543" s="36" t="str">
        <f t="shared" si="153"/>
        <v/>
      </c>
      <c r="S1543" s="15"/>
      <c r="T1543" s="15"/>
      <c r="U1543" s="473"/>
      <c r="V1543" s="473"/>
      <c r="W1543" s="15"/>
      <c r="X1543" s="15"/>
      <c r="Y1543" s="15"/>
      <c r="Z1543" s="15"/>
      <c r="AA1543" s="16"/>
      <c r="AB1543" s="16"/>
      <c r="AC1543" s="16"/>
      <c r="AD1543" s="16"/>
      <c r="AE1543" s="16"/>
      <c r="AF1543" s="16"/>
      <c r="AG1543" s="16"/>
      <c r="AH1543" s="16"/>
      <c r="AI1543" s="16"/>
      <c r="AJ1543" s="16"/>
      <c r="AK1543" s="16"/>
      <c r="AL1543" s="16"/>
      <c r="AM1543" s="16"/>
      <c r="AN1543" s="16"/>
      <c r="AO1543" s="16"/>
      <c r="AP1543" s="16"/>
    </row>
    <row r="1544" spans="1:42" s="17" customFormat="1" ht="12.75" hidden="1" customHeight="1">
      <c r="A1544" s="63">
        <v>150703000</v>
      </c>
      <c r="B1544" s="72"/>
      <c r="C1544" s="144" t="s">
        <v>422</v>
      </c>
      <c r="D1544" s="46"/>
      <c r="E1544" s="264"/>
      <c r="F1544" s="265"/>
      <c r="G1544" s="266"/>
      <c r="H1544" s="267"/>
      <c r="I1544" s="268"/>
      <c r="J1544" s="265"/>
      <c r="K1544" s="265"/>
      <c r="L1544" s="269"/>
      <c r="M1544" s="268"/>
      <c r="N1544" s="269"/>
      <c r="O1544" s="36"/>
      <c r="P1544" s="51" t="s">
        <v>1474</v>
      </c>
      <c r="Q1544" s="36"/>
      <c r="R1544" s="36" t="str">
        <f t="shared" si="153"/>
        <v/>
      </c>
      <c r="S1544" s="15"/>
      <c r="T1544" s="15"/>
      <c r="U1544" s="473"/>
      <c r="V1544" s="473"/>
      <c r="W1544" s="15"/>
      <c r="X1544" s="15"/>
      <c r="Y1544" s="15"/>
      <c r="Z1544" s="15"/>
      <c r="AA1544" s="16"/>
      <c r="AB1544" s="16"/>
      <c r="AC1544" s="16"/>
      <c r="AD1544" s="16"/>
      <c r="AE1544" s="16"/>
      <c r="AF1544" s="16"/>
      <c r="AG1544" s="16"/>
      <c r="AH1544" s="16"/>
      <c r="AI1544" s="16"/>
      <c r="AJ1544" s="16"/>
      <c r="AK1544" s="16"/>
      <c r="AL1544" s="16"/>
      <c r="AM1544" s="16"/>
      <c r="AN1544" s="16"/>
      <c r="AO1544" s="16"/>
      <c r="AP1544" s="16"/>
    </row>
    <row r="1545" spans="1:42" s="17" customFormat="1" ht="12.75" hidden="1" customHeight="1">
      <c r="A1545" s="63">
        <v>150704000</v>
      </c>
      <c r="B1545" s="72"/>
      <c r="C1545" s="144" t="s">
        <v>423</v>
      </c>
      <c r="D1545" s="46"/>
      <c r="E1545" s="264"/>
      <c r="F1545" s="265"/>
      <c r="G1545" s="266"/>
      <c r="H1545" s="267"/>
      <c r="I1545" s="268"/>
      <c r="J1545" s="265"/>
      <c r="K1545" s="265"/>
      <c r="L1545" s="269"/>
      <c r="M1545" s="268"/>
      <c r="N1545" s="269"/>
      <c r="O1545" s="36"/>
      <c r="P1545" s="51" t="s">
        <v>1474</v>
      </c>
      <c r="Q1545" s="36"/>
      <c r="R1545" s="36" t="str">
        <f t="shared" si="153"/>
        <v/>
      </c>
      <c r="S1545" s="15"/>
      <c r="T1545" s="15"/>
      <c r="U1545" s="473"/>
      <c r="V1545" s="473"/>
      <c r="W1545" s="15"/>
      <c r="X1545" s="15"/>
      <c r="Y1545" s="15"/>
      <c r="Z1545" s="15"/>
      <c r="AA1545" s="16"/>
      <c r="AB1545" s="16"/>
      <c r="AC1545" s="16"/>
      <c r="AD1545" s="16"/>
      <c r="AE1545" s="16"/>
      <c r="AF1545" s="16"/>
      <c r="AG1545" s="16"/>
      <c r="AH1545" s="16"/>
      <c r="AI1545" s="16"/>
      <c r="AJ1545" s="16"/>
      <c r="AK1545" s="16"/>
      <c r="AL1545" s="16"/>
      <c r="AM1545" s="16"/>
      <c r="AN1545" s="16"/>
      <c r="AO1545" s="16"/>
      <c r="AP1545" s="16"/>
    </row>
    <row r="1546" spans="1:42" s="17" customFormat="1" ht="12.75" hidden="1" customHeight="1">
      <c r="A1546" s="63">
        <v>150705000</v>
      </c>
      <c r="B1546" s="72"/>
      <c r="C1546" s="144" t="s">
        <v>424</v>
      </c>
      <c r="D1546" s="46"/>
      <c r="E1546" s="264"/>
      <c r="F1546" s="265"/>
      <c r="G1546" s="266"/>
      <c r="H1546" s="267"/>
      <c r="I1546" s="268"/>
      <c r="J1546" s="265"/>
      <c r="K1546" s="265"/>
      <c r="L1546" s="269"/>
      <c r="M1546" s="268"/>
      <c r="N1546" s="269"/>
      <c r="O1546" s="36"/>
      <c r="P1546" s="51" t="s">
        <v>1474</v>
      </c>
      <c r="Q1546" s="36"/>
      <c r="R1546" s="36" t="str">
        <f t="shared" si="153"/>
        <v/>
      </c>
      <c r="S1546" s="15"/>
      <c r="T1546" s="15"/>
      <c r="U1546" s="473"/>
      <c r="V1546" s="473"/>
      <c r="W1546" s="15"/>
      <c r="X1546" s="15"/>
      <c r="Y1546" s="15"/>
      <c r="Z1546" s="15"/>
      <c r="AA1546" s="16"/>
      <c r="AB1546" s="16"/>
      <c r="AC1546" s="16"/>
      <c r="AD1546" s="16"/>
      <c r="AE1546" s="16"/>
      <c r="AF1546" s="16"/>
      <c r="AG1546" s="16"/>
      <c r="AH1546" s="16"/>
      <c r="AI1546" s="16"/>
      <c r="AJ1546" s="16"/>
      <c r="AK1546" s="16"/>
      <c r="AL1546" s="16"/>
      <c r="AM1546" s="16"/>
      <c r="AN1546" s="16"/>
      <c r="AO1546" s="16"/>
      <c r="AP1546" s="16"/>
    </row>
    <row r="1547" spans="1:42" s="17" customFormat="1" ht="12.75" hidden="1" customHeight="1">
      <c r="A1547" s="63">
        <v>150713000</v>
      </c>
      <c r="B1547" s="72"/>
      <c r="C1547" s="144" t="s">
        <v>431</v>
      </c>
      <c r="D1547" s="46"/>
      <c r="E1547" s="264"/>
      <c r="F1547" s="265"/>
      <c r="G1547" s="266"/>
      <c r="H1547" s="267"/>
      <c r="I1547" s="268"/>
      <c r="J1547" s="265"/>
      <c r="K1547" s="265"/>
      <c r="L1547" s="269"/>
      <c r="M1547" s="268"/>
      <c r="N1547" s="269"/>
      <c r="O1547" s="36"/>
      <c r="P1547" s="51" t="s">
        <v>1474</v>
      </c>
      <c r="Q1547" s="36"/>
      <c r="R1547" s="36" t="str">
        <f t="shared" si="153"/>
        <v/>
      </c>
      <c r="S1547" s="15"/>
      <c r="T1547" s="15"/>
      <c r="U1547" s="473"/>
      <c r="V1547" s="473"/>
      <c r="W1547" s="15"/>
      <c r="X1547" s="15"/>
      <c r="Y1547" s="15"/>
      <c r="Z1547" s="15"/>
      <c r="AA1547" s="16"/>
      <c r="AB1547" s="16"/>
      <c r="AC1547" s="16"/>
      <c r="AD1547" s="16"/>
      <c r="AE1547" s="16"/>
      <c r="AF1547" s="16"/>
      <c r="AG1547" s="16"/>
      <c r="AH1547" s="16"/>
      <c r="AI1547" s="16"/>
      <c r="AJ1547" s="16"/>
      <c r="AK1547" s="16"/>
      <c r="AL1547" s="16"/>
      <c r="AM1547" s="16"/>
      <c r="AN1547" s="16"/>
      <c r="AO1547" s="16"/>
      <c r="AP1547" s="16"/>
    </row>
    <row r="1548" spans="1:42" s="17" customFormat="1" ht="12.75" hidden="1" customHeight="1">
      <c r="A1548" s="63">
        <v>150706000</v>
      </c>
      <c r="B1548" s="72"/>
      <c r="C1548" s="144" t="s">
        <v>425</v>
      </c>
      <c r="D1548" s="46"/>
      <c r="E1548" s="264"/>
      <c r="F1548" s="265"/>
      <c r="G1548" s="266"/>
      <c r="H1548" s="267"/>
      <c r="I1548" s="268"/>
      <c r="J1548" s="265"/>
      <c r="K1548" s="265"/>
      <c r="L1548" s="269"/>
      <c r="M1548" s="268"/>
      <c r="N1548" s="269"/>
      <c r="O1548" s="36"/>
      <c r="P1548" s="51" t="s">
        <v>1474</v>
      </c>
      <c r="Q1548" s="36"/>
      <c r="R1548" s="36" t="str">
        <f t="shared" si="153"/>
        <v/>
      </c>
      <c r="S1548" s="15"/>
      <c r="T1548" s="15"/>
      <c r="U1548" s="473"/>
      <c r="V1548" s="473"/>
      <c r="W1548" s="15"/>
      <c r="X1548" s="15"/>
      <c r="Y1548" s="15"/>
      <c r="Z1548" s="15"/>
      <c r="AA1548" s="16"/>
      <c r="AB1548" s="16"/>
      <c r="AC1548" s="16"/>
      <c r="AD1548" s="16"/>
      <c r="AE1548" s="16"/>
      <c r="AF1548" s="16"/>
      <c r="AG1548" s="16"/>
      <c r="AH1548" s="16"/>
      <c r="AI1548" s="16"/>
      <c r="AJ1548" s="16"/>
      <c r="AK1548" s="16"/>
      <c r="AL1548" s="16"/>
      <c r="AM1548" s="16"/>
      <c r="AN1548" s="16"/>
      <c r="AO1548" s="16"/>
      <c r="AP1548" s="16"/>
    </row>
    <row r="1549" spans="1:42" s="17" customFormat="1" ht="12.75" hidden="1" customHeight="1">
      <c r="A1549" s="63">
        <v>150707000</v>
      </c>
      <c r="B1549" s="72"/>
      <c r="C1549" s="144" t="s">
        <v>777</v>
      </c>
      <c r="D1549" s="46"/>
      <c r="E1549" s="264"/>
      <c r="F1549" s="265"/>
      <c r="G1549" s="266"/>
      <c r="H1549" s="267"/>
      <c r="I1549" s="268"/>
      <c r="J1549" s="265"/>
      <c r="K1549" s="265"/>
      <c r="L1549" s="269"/>
      <c r="M1549" s="268"/>
      <c r="N1549" s="269"/>
      <c r="O1549" s="36"/>
      <c r="P1549" s="51" t="s">
        <v>1474</v>
      </c>
      <c r="Q1549" s="36"/>
      <c r="R1549" s="36" t="str">
        <f t="shared" si="153"/>
        <v/>
      </c>
      <c r="S1549" s="15"/>
      <c r="T1549" s="15"/>
      <c r="U1549" s="473"/>
      <c r="V1549" s="473"/>
      <c r="W1549" s="15"/>
      <c r="X1549" s="15"/>
      <c r="Y1549" s="15"/>
      <c r="Z1549" s="15"/>
      <c r="AA1549" s="16"/>
      <c r="AB1549" s="16"/>
      <c r="AC1549" s="16"/>
      <c r="AD1549" s="16"/>
      <c r="AE1549" s="16"/>
      <c r="AF1549" s="16"/>
      <c r="AG1549" s="16"/>
      <c r="AH1549" s="16"/>
      <c r="AI1549" s="16"/>
      <c r="AJ1549" s="16"/>
      <c r="AK1549" s="16"/>
      <c r="AL1549" s="16"/>
      <c r="AM1549" s="16"/>
      <c r="AN1549" s="16"/>
      <c r="AO1549" s="16"/>
      <c r="AP1549" s="16"/>
    </row>
    <row r="1550" spans="1:42" s="17" customFormat="1" ht="12.75" hidden="1" customHeight="1" thickBot="1">
      <c r="A1550" s="63">
        <v>150711000</v>
      </c>
      <c r="B1550" s="74"/>
      <c r="C1550" s="167" t="s">
        <v>429</v>
      </c>
      <c r="D1550" s="46"/>
      <c r="E1550" s="264"/>
      <c r="F1550" s="265"/>
      <c r="G1550" s="266"/>
      <c r="H1550" s="267"/>
      <c r="I1550" s="268"/>
      <c r="J1550" s="265"/>
      <c r="K1550" s="265"/>
      <c r="L1550" s="269"/>
      <c r="M1550" s="268"/>
      <c r="N1550" s="269"/>
      <c r="O1550" s="36"/>
      <c r="P1550" s="51" t="s">
        <v>1474</v>
      </c>
      <c r="Q1550" s="36"/>
      <c r="R1550" s="36" t="str">
        <f t="shared" ref="R1550:R1613" si="163">IF(SUM(E1550:N1550)=0,"",P1550)</f>
        <v/>
      </c>
      <c r="S1550" s="15"/>
      <c r="T1550" s="15"/>
      <c r="U1550" s="473"/>
      <c r="V1550" s="473"/>
      <c r="W1550" s="15"/>
      <c r="X1550" s="15"/>
      <c r="Y1550" s="15"/>
      <c r="Z1550" s="15"/>
      <c r="AA1550" s="16"/>
      <c r="AB1550" s="16"/>
      <c r="AC1550" s="16"/>
      <c r="AD1550" s="16"/>
      <c r="AE1550" s="16"/>
      <c r="AF1550" s="16"/>
      <c r="AG1550" s="16"/>
      <c r="AH1550" s="16"/>
      <c r="AI1550" s="16"/>
      <c r="AJ1550" s="16"/>
      <c r="AK1550" s="16"/>
      <c r="AL1550" s="16"/>
      <c r="AM1550" s="16"/>
      <c r="AN1550" s="16"/>
      <c r="AO1550" s="16"/>
      <c r="AP1550" s="16"/>
    </row>
    <row r="1551" spans="1:42" s="18" customFormat="1" ht="15.75" hidden="1" customHeight="1" thickBot="1">
      <c r="A1551" s="63" t="s">
        <v>638</v>
      </c>
      <c r="B1551" s="440" t="s">
        <v>432</v>
      </c>
      <c r="C1551" s="441"/>
      <c r="D1551" s="108"/>
      <c r="E1551" s="357">
        <f t="shared" ref="E1551:N1551" si="164">SUM(E1552:E1591)</f>
        <v>0</v>
      </c>
      <c r="F1551" s="358">
        <f t="shared" si="164"/>
        <v>0</v>
      </c>
      <c r="G1551" s="359">
        <f t="shared" si="164"/>
        <v>0</v>
      </c>
      <c r="H1551" s="360">
        <f t="shared" si="164"/>
        <v>0</v>
      </c>
      <c r="I1551" s="361">
        <f t="shared" si="164"/>
        <v>0</v>
      </c>
      <c r="J1551" s="358">
        <f t="shared" si="164"/>
        <v>0</v>
      </c>
      <c r="K1551" s="358">
        <f t="shared" si="164"/>
        <v>0</v>
      </c>
      <c r="L1551" s="362">
        <f t="shared" si="164"/>
        <v>0</v>
      </c>
      <c r="M1551" s="361">
        <f t="shared" si="164"/>
        <v>0</v>
      </c>
      <c r="N1551" s="362">
        <f t="shared" si="164"/>
        <v>0</v>
      </c>
      <c r="O1551" s="36"/>
      <c r="P1551" s="51" t="s">
        <v>1500</v>
      </c>
      <c r="Q1551" s="36"/>
      <c r="R1551" s="36" t="str">
        <f t="shared" si="163"/>
        <v/>
      </c>
      <c r="S1551" s="15"/>
      <c r="T1551" s="15"/>
      <c r="U1551" s="473"/>
      <c r="V1551" s="473"/>
      <c r="W1551" s="15"/>
      <c r="X1551" s="15"/>
      <c r="Y1551" s="15"/>
      <c r="Z1551" s="15"/>
      <c r="AA1551" s="15"/>
      <c r="AB1551" s="15"/>
      <c r="AC1551" s="15"/>
      <c r="AD1551" s="15"/>
      <c r="AE1551" s="15"/>
      <c r="AF1551" s="15"/>
      <c r="AG1551" s="15"/>
      <c r="AH1551" s="15"/>
      <c r="AI1551" s="15"/>
      <c r="AJ1551" s="15"/>
      <c r="AK1551" s="15"/>
      <c r="AL1551" s="15"/>
      <c r="AM1551" s="15"/>
      <c r="AN1551" s="15"/>
      <c r="AO1551" s="15"/>
      <c r="AP1551" s="15"/>
    </row>
    <row r="1552" spans="1:42" s="17" customFormat="1" ht="12.75" hidden="1" customHeight="1" thickTop="1">
      <c r="A1552" s="63">
        <v>153601000</v>
      </c>
      <c r="B1552" s="95"/>
      <c r="C1552" s="152" t="s">
        <v>433</v>
      </c>
      <c r="D1552" s="46"/>
      <c r="E1552" s="258"/>
      <c r="F1552" s="259"/>
      <c r="G1552" s="260"/>
      <c r="H1552" s="261"/>
      <c r="I1552" s="262"/>
      <c r="J1552" s="259"/>
      <c r="K1552" s="259"/>
      <c r="L1552" s="263"/>
      <c r="M1552" s="262"/>
      <c r="N1552" s="263"/>
      <c r="O1552" s="36"/>
      <c r="P1552" s="51" t="s">
        <v>1474</v>
      </c>
      <c r="Q1552" s="36"/>
      <c r="R1552" s="36" t="str">
        <f t="shared" si="163"/>
        <v/>
      </c>
      <c r="S1552" s="15"/>
      <c r="T1552" s="15"/>
      <c r="U1552" s="473"/>
      <c r="V1552" s="473"/>
      <c r="W1552" s="15"/>
      <c r="X1552" s="15"/>
      <c r="Y1552" s="15"/>
      <c r="Z1552" s="15"/>
      <c r="AA1552" s="16"/>
      <c r="AB1552" s="16"/>
      <c r="AC1552" s="16"/>
      <c r="AD1552" s="16"/>
      <c r="AE1552" s="16"/>
      <c r="AF1552" s="16"/>
      <c r="AG1552" s="16"/>
      <c r="AH1552" s="16"/>
      <c r="AI1552" s="16"/>
      <c r="AJ1552" s="16"/>
      <c r="AK1552" s="16"/>
      <c r="AL1552" s="16"/>
      <c r="AM1552" s="16"/>
      <c r="AN1552" s="16"/>
      <c r="AO1552" s="16"/>
      <c r="AP1552" s="16"/>
    </row>
    <row r="1553" spans="1:42" s="17" customFormat="1" ht="12.75" hidden="1" customHeight="1">
      <c r="A1553" s="63">
        <v>153602000</v>
      </c>
      <c r="B1553" s="72"/>
      <c r="C1553" s="144" t="s">
        <v>434</v>
      </c>
      <c r="D1553" s="46"/>
      <c r="E1553" s="264"/>
      <c r="F1553" s="265"/>
      <c r="G1553" s="266"/>
      <c r="H1553" s="267"/>
      <c r="I1553" s="268"/>
      <c r="J1553" s="265"/>
      <c r="K1553" s="265"/>
      <c r="L1553" s="269"/>
      <c r="M1553" s="268"/>
      <c r="N1553" s="269"/>
      <c r="O1553" s="36"/>
      <c r="P1553" s="51" t="s">
        <v>1474</v>
      </c>
      <c r="Q1553" s="36"/>
      <c r="R1553" s="36" t="str">
        <f t="shared" si="163"/>
        <v/>
      </c>
      <c r="S1553" s="15"/>
      <c r="T1553" s="15"/>
      <c r="U1553" s="473"/>
      <c r="V1553" s="473"/>
      <c r="W1553" s="15"/>
      <c r="X1553" s="15"/>
      <c r="Y1553" s="15"/>
      <c r="Z1553" s="15"/>
      <c r="AA1553" s="16"/>
      <c r="AB1553" s="16"/>
      <c r="AC1553" s="16"/>
      <c r="AD1553" s="16"/>
      <c r="AE1553" s="16"/>
      <c r="AF1553" s="16"/>
      <c r="AG1553" s="16"/>
      <c r="AH1553" s="16"/>
      <c r="AI1553" s="16"/>
      <c r="AJ1553" s="16"/>
      <c r="AK1553" s="16"/>
      <c r="AL1553" s="16"/>
      <c r="AM1553" s="16"/>
      <c r="AN1553" s="16"/>
      <c r="AO1553" s="16"/>
      <c r="AP1553" s="16"/>
    </row>
    <row r="1554" spans="1:42" s="17" customFormat="1" ht="12.75" hidden="1" customHeight="1">
      <c r="A1554" s="63">
        <v>153603000</v>
      </c>
      <c r="B1554" s="72"/>
      <c r="C1554" s="144" t="s">
        <v>435</v>
      </c>
      <c r="D1554" s="46"/>
      <c r="E1554" s="264"/>
      <c r="F1554" s="265"/>
      <c r="G1554" s="266"/>
      <c r="H1554" s="267"/>
      <c r="I1554" s="268"/>
      <c r="J1554" s="265"/>
      <c r="K1554" s="265"/>
      <c r="L1554" s="269"/>
      <c r="M1554" s="268"/>
      <c r="N1554" s="269"/>
      <c r="O1554" s="36"/>
      <c r="P1554" s="51" t="s">
        <v>1474</v>
      </c>
      <c r="Q1554" s="36"/>
      <c r="R1554" s="36" t="str">
        <f t="shared" si="163"/>
        <v/>
      </c>
      <c r="S1554" s="15"/>
      <c r="T1554" s="15"/>
      <c r="U1554" s="473"/>
      <c r="V1554" s="473"/>
      <c r="W1554" s="15"/>
      <c r="X1554" s="15"/>
      <c r="Y1554" s="15"/>
      <c r="Z1554" s="15"/>
      <c r="AA1554" s="16"/>
      <c r="AB1554" s="16"/>
      <c r="AC1554" s="16"/>
      <c r="AD1554" s="16"/>
      <c r="AE1554" s="16"/>
      <c r="AF1554" s="16"/>
      <c r="AG1554" s="16"/>
      <c r="AH1554" s="16"/>
      <c r="AI1554" s="16"/>
      <c r="AJ1554" s="16"/>
      <c r="AK1554" s="16"/>
      <c r="AL1554" s="16"/>
      <c r="AM1554" s="16"/>
      <c r="AN1554" s="16"/>
      <c r="AO1554" s="16"/>
      <c r="AP1554" s="16"/>
    </row>
    <row r="1555" spans="1:42" s="17" customFormat="1" ht="12.75" hidden="1" customHeight="1">
      <c r="A1555" s="63">
        <v>153604000</v>
      </c>
      <c r="B1555" s="72"/>
      <c r="C1555" s="144" t="s">
        <v>436</v>
      </c>
      <c r="D1555" s="46"/>
      <c r="E1555" s="264"/>
      <c r="F1555" s="265"/>
      <c r="G1555" s="266"/>
      <c r="H1555" s="267"/>
      <c r="I1555" s="268"/>
      <c r="J1555" s="265"/>
      <c r="K1555" s="265"/>
      <c r="L1555" s="269"/>
      <c r="M1555" s="268"/>
      <c r="N1555" s="269"/>
      <c r="O1555" s="36"/>
      <c r="P1555" s="51" t="s">
        <v>1474</v>
      </c>
      <c r="Q1555" s="36"/>
      <c r="R1555" s="36" t="str">
        <f t="shared" si="163"/>
        <v/>
      </c>
      <c r="S1555" s="15"/>
      <c r="T1555" s="15"/>
      <c r="U1555" s="473"/>
      <c r="V1555" s="473"/>
      <c r="W1555" s="15"/>
      <c r="X1555" s="15"/>
      <c r="Y1555" s="15"/>
      <c r="Z1555" s="15"/>
      <c r="AA1555" s="16"/>
      <c r="AB1555" s="16"/>
      <c r="AC1555" s="16"/>
      <c r="AD1555" s="16"/>
      <c r="AE1555" s="16"/>
      <c r="AF1555" s="16"/>
      <c r="AG1555" s="16"/>
      <c r="AH1555" s="16"/>
      <c r="AI1555" s="16"/>
      <c r="AJ1555" s="16"/>
      <c r="AK1555" s="16"/>
      <c r="AL1555" s="16"/>
      <c r="AM1555" s="16"/>
      <c r="AN1555" s="16"/>
      <c r="AO1555" s="16"/>
      <c r="AP1555" s="16"/>
    </row>
    <row r="1556" spans="1:42" s="17" customFormat="1" ht="12.75" hidden="1" customHeight="1">
      <c r="A1556" s="63">
        <v>153605000</v>
      </c>
      <c r="B1556" s="72"/>
      <c r="C1556" s="144" t="s">
        <v>437</v>
      </c>
      <c r="D1556" s="46"/>
      <c r="E1556" s="264"/>
      <c r="F1556" s="265"/>
      <c r="G1556" s="266"/>
      <c r="H1556" s="267"/>
      <c r="I1556" s="268"/>
      <c r="J1556" s="265"/>
      <c r="K1556" s="265"/>
      <c r="L1556" s="269"/>
      <c r="M1556" s="268"/>
      <c r="N1556" s="269"/>
      <c r="O1556" s="36"/>
      <c r="P1556" s="51" t="s">
        <v>1474</v>
      </c>
      <c r="Q1556" s="36"/>
      <c r="R1556" s="36" t="str">
        <f t="shared" si="163"/>
        <v/>
      </c>
      <c r="S1556" s="15"/>
      <c r="T1556" s="15"/>
      <c r="U1556" s="473"/>
      <c r="V1556" s="473"/>
      <c r="W1556" s="15"/>
      <c r="X1556" s="15"/>
      <c r="Y1556" s="15"/>
      <c r="Z1556" s="15"/>
      <c r="AA1556" s="16"/>
      <c r="AB1556" s="16"/>
      <c r="AC1556" s="16"/>
      <c r="AD1556" s="16"/>
      <c r="AE1556" s="16"/>
      <c r="AF1556" s="16"/>
      <c r="AG1556" s="16"/>
      <c r="AH1556" s="16"/>
      <c r="AI1556" s="16"/>
      <c r="AJ1556" s="16"/>
      <c r="AK1556" s="16"/>
      <c r="AL1556" s="16"/>
      <c r="AM1556" s="16"/>
      <c r="AN1556" s="16"/>
      <c r="AO1556" s="16"/>
      <c r="AP1556" s="16"/>
    </row>
    <row r="1557" spans="1:42" s="17" customFormat="1" ht="12.75" hidden="1" customHeight="1">
      <c r="A1557" s="63">
        <v>153633000</v>
      </c>
      <c r="B1557" s="72"/>
      <c r="C1557" s="144" t="s">
        <v>463</v>
      </c>
      <c r="D1557" s="46"/>
      <c r="E1557" s="264"/>
      <c r="F1557" s="265"/>
      <c r="G1557" s="266"/>
      <c r="H1557" s="267"/>
      <c r="I1557" s="268"/>
      <c r="J1557" s="265"/>
      <c r="K1557" s="265"/>
      <c r="L1557" s="269"/>
      <c r="M1557" s="268"/>
      <c r="N1557" s="269"/>
      <c r="O1557" s="36"/>
      <c r="P1557" s="51" t="s">
        <v>1474</v>
      </c>
      <c r="Q1557" s="36"/>
      <c r="R1557" s="36" t="str">
        <f t="shared" si="163"/>
        <v/>
      </c>
      <c r="S1557" s="15"/>
      <c r="T1557" s="15"/>
      <c r="U1557" s="473"/>
      <c r="V1557" s="473"/>
      <c r="W1557" s="15"/>
      <c r="X1557" s="15"/>
      <c r="Y1557" s="15"/>
      <c r="Z1557" s="15"/>
      <c r="AA1557" s="16"/>
      <c r="AB1557" s="16"/>
      <c r="AC1557" s="16"/>
      <c r="AD1557" s="16"/>
      <c r="AE1557" s="16"/>
      <c r="AF1557" s="16"/>
      <c r="AG1557" s="16"/>
      <c r="AH1557" s="16"/>
      <c r="AI1557" s="16"/>
      <c r="AJ1557" s="16"/>
      <c r="AK1557" s="16"/>
      <c r="AL1557" s="16"/>
      <c r="AM1557" s="16"/>
      <c r="AN1557" s="16"/>
      <c r="AO1557" s="16"/>
      <c r="AP1557" s="16"/>
    </row>
    <row r="1558" spans="1:42" s="17" customFormat="1" ht="12.75" hidden="1" customHeight="1">
      <c r="A1558" s="63">
        <v>153606000</v>
      </c>
      <c r="B1558" s="72"/>
      <c r="C1558" s="144" t="s">
        <v>438</v>
      </c>
      <c r="D1558" s="46"/>
      <c r="E1558" s="264"/>
      <c r="F1558" s="265"/>
      <c r="G1558" s="266"/>
      <c r="H1558" s="267"/>
      <c r="I1558" s="268"/>
      <c r="J1558" s="265"/>
      <c r="K1558" s="265"/>
      <c r="L1558" s="269"/>
      <c r="M1558" s="268"/>
      <c r="N1558" s="269"/>
      <c r="O1558" s="36"/>
      <c r="P1558" s="51" t="s">
        <v>1474</v>
      </c>
      <c r="Q1558" s="36"/>
      <c r="R1558" s="36" t="str">
        <f t="shared" si="163"/>
        <v/>
      </c>
      <c r="S1558" s="15"/>
      <c r="T1558" s="15"/>
      <c r="U1558" s="473"/>
      <c r="V1558" s="473"/>
      <c r="W1558" s="15"/>
      <c r="X1558" s="15"/>
      <c r="Y1558" s="15"/>
      <c r="Z1558" s="15"/>
      <c r="AA1558" s="16"/>
      <c r="AB1558" s="16"/>
      <c r="AC1558" s="16"/>
      <c r="AD1558" s="16"/>
      <c r="AE1558" s="16"/>
      <c r="AF1558" s="16"/>
      <c r="AG1558" s="16"/>
      <c r="AH1558" s="16"/>
      <c r="AI1558" s="16"/>
      <c r="AJ1558" s="16"/>
      <c r="AK1558" s="16"/>
      <c r="AL1558" s="16"/>
      <c r="AM1558" s="16"/>
      <c r="AN1558" s="16"/>
      <c r="AO1558" s="16"/>
      <c r="AP1558" s="16"/>
    </row>
    <row r="1559" spans="1:42" s="17" customFormat="1" ht="12.75" hidden="1" customHeight="1">
      <c r="A1559" s="63">
        <v>153637000</v>
      </c>
      <c r="B1559" s="72"/>
      <c r="C1559" s="144" t="s">
        <v>467</v>
      </c>
      <c r="D1559" s="46"/>
      <c r="E1559" s="264"/>
      <c r="F1559" s="265"/>
      <c r="G1559" s="266"/>
      <c r="H1559" s="267"/>
      <c r="I1559" s="268"/>
      <c r="J1559" s="265"/>
      <c r="K1559" s="265"/>
      <c r="L1559" s="269"/>
      <c r="M1559" s="268"/>
      <c r="N1559" s="269"/>
      <c r="O1559" s="36"/>
      <c r="P1559" s="51" t="s">
        <v>1474</v>
      </c>
      <c r="Q1559" s="36"/>
      <c r="R1559" s="36" t="str">
        <f t="shared" si="163"/>
        <v/>
      </c>
      <c r="S1559" s="15"/>
      <c r="T1559" s="15"/>
      <c r="U1559" s="473"/>
      <c r="V1559" s="473"/>
      <c r="W1559" s="15"/>
      <c r="X1559" s="15"/>
      <c r="Y1559" s="15"/>
      <c r="Z1559" s="15"/>
      <c r="AA1559" s="16"/>
      <c r="AB1559" s="16"/>
      <c r="AC1559" s="16"/>
      <c r="AD1559" s="16"/>
      <c r="AE1559" s="16"/>
      <c r="AF1559" s="16"/>
      <c r="AG1559" s="16"/>
      <c r="AH1559" s="16"/>
      <c r="AI1559" s="16"/>
      <c r="AJ1559" s="16"/>
      <c r="AK1559" s="16"/>
      <c r="AL1559" s="16"/>
      <c r="AM1559" s="16"/>
      <c r="AN1559" s="16"/>
      <c r="AO1559" s="16"/>
      <c r="AP1559" s="16"/>
    </row>
    <row r="1560" spans="1:42" s="17" customFormat="1" ht="12.75" hidden="1" customHeight="1">
      <c r="A1560" s="63">
        <v>153607000</v>
      </c>
      <c r="B1560" s="72"/>
      <c r="C1560" s="144" t="s">
        <v>439</v>
      </c>
      <c r="D1560" s="46"/>
      <c r="E1560" s="264"/>
      <c r="F1560" s="265"/>
      <c r="G1560" s="266"/>
      <c r="H1560" s="267"/>
      <c r="I1560" s="268"/>
      <c r="J1560" s="265"/>
      <c r="K1560" s="265"/>
      <c r="L1560" s="269"/>
      <c r="M1560" s="268"/>
      <c r="N1560" s="269"/>
      <c r="O1560" s="36"/>
      <c r="P1560" s="51" t="s">
        <v>1474</v>
      </c>
      <c r="Q1560" s="36"/>
      <c r="R1560" s="36" t="str">
        <f t="shared" si="163"/>
        <v/>
      </c>
      <c r="S1560" s="15"/>
      <c r="T1560" s="15"/>
      <c r="U1560" s="473"/>
      <c r="V1560" s="473"/>
      <c r="W1560" s="15"/>
      <c r="X1560" s="15"/>
      <c r="Y1560" s="15"/>
      <c r="Z1560" s="15"/>
      <c r="AA1560" s="16"/>
      <c r="AB1560" s="16"/>
      <c r="AC1560" s="16"/>
      <c r="AD1560" s="16"/>
      <c r="AE1560" s="16"/>
      <c r="AF1560" s="16"/>
      <c r="AG1560" s="16"/>
      <c r="AH1560" s="16"/>
      <c r="AI1560" s="16"/>
      <c r="AJ1560" s="16"/>
      <c r="AK1560" s="16"/>
      <c r="AL1560" s="16"/>
      <c r="AM1560" s="16"/>
      <c r="AN1560" s="16"/>
      <c r="AO1560" s="16"/>
      <c r="AP1560" s="16"/>
    </row>
    <row r="1561" spans="1:42" s="17" customFormat="1" ht="12.75" hidden="1" customHeight="1">
      <c r="A1561" s="63">
        <v>153632000</v>
      </c>
      <c r="B1561" s="72"/>
      <c r="C1561" s="144" t="s">
        <v>462</v>
      </c>
      <c r="D1561" s="46"/>
      <c r="E1561" s="264"/>
      <c r="F1561" s="265"/>
      <c r="G1561" s="266"/>
      <c r="H1561" s="267"/>
      <c r="I1561" s="268"/>
      <c r="J1561" s="265"/>
      <c r="K1561" s="265"/>
      <c r="L1561" s="269"/>
      <c r="M1561" s="268"/>
      <c r="N1561" s="269"/>
      <c r="O1561" s="36"/>
      <c r="P1561" s="51" t="s">
        <v>1474</v>
      </c>
      <c r="Q1561" s="36"/>
      <c r="R1561" s="36" t="str">
        <f t="shared" si="163"/>
        <v/>
      </c>
      <c r="S1561" s="15"/>
      <c r="T1561" s="15"/>
      <c r="U1561" s="473"/>
      <c r="V1561" s="473"/>
      <c r="W1561" s="15"/>
      <c r="X1561" s="15"/>
      <c r="Y1561" s="15"/>
      <c r="Z1561" s="15"/>
      <c r="AA1561" s="16"/>
      <c r="AB1561" s="16"/>
      <c r="AC1561" s="16"/>
      <c r="AD1561" s="16"/>
      <c r="AE1561" s="16"/>
      <c r="AF1561" s="16"/>
      <c r="AG1561" s="16"/>
      <c r="AH1561" s="16"/>
      <c r="AI1561" s="16"/>
      <c r="AJ1561" s="16"/>
      <c r="AK1561" s="16"/>
      <c r="AL1561" s="16"/>
      <c r="AM1561" s="16"/>
      <c r="AN1561" s="16"/>
      <c r="AO1561" s="16"/>
      <c r="AP1561" s="16"/>
    </row>
    <row r="1562" spans="1:42" s="17" customFormat="1" ht="12.75" hidden="1" customHeight="1" thickBot="1">
      <c r="A1562" s="63">
        <v>153624000</v>
      </c>
      <c r="B1562" s="104"/>
      <c r="C1562" s="159" t="s">
        <v>454</v>
      </c>
      <c r="D1562" s="105"/>
      <c r="E1562" s="310"/>
      <c r="F1562" s="311"/>
      <c r="G1562" s="312"/>
      <c r="H1562" s="313"/>
      <c r="I1562" s="314"/>
      <c r="J1562" s="311"/>
      <c r="K1562" s="311"/>
      <c r="L1562" s="324"/>
      <c r="M1562" s="314"/>
      <c r="N1562" s="324"/>
      <c r="O1562" s="36"/>
      <c r="P1562" s="51" t="s">
        <v>1474</v>
      </c>
      <c r="Q1562" s="36"/>
      <c r="R1562" s="36" t="str">
        <f t="shared" si="163"/>
        <v/>
      </c>
      <c r="S1562" s="15"/>
      <c r="T1562" s="15"/>
      <c r="U1562" s="473"/>
      <c r="V1562" s="473"/>
      <c r="W1562" s="15"/>
      <c r="X1562" s="15"/>
      <c r="Y1562" s="15"/>
      <c r="Z1562" s="15"/>
      <c r="AA1562" s="16"/>
      <c r="AB1562" s="16"/>
      <c r="AC1562" s="16"/>
      <c r="AD1562" s="16"/>
      <c r="AE1562" s="16"/>
      <c r="AF1562" s="16"/>
      <c r="AG1562" s="16"/>
      <c r="AH1562" s="16"/>
      <c r="AI1562" s="16"/>
      <c r="AJ1562" s="16"/>
      <c r="AK1562" s="16"/>
      <c r="AL1562" s="16"/>
      <c r="AM1562" s="16"/>
      <c r="AN1562" s="16"/>
      <c r="AO1562" s="16"/>
      <c r="AP1562" s="16"/>
    </row>
    <row r="1563" spans="1:42" s="17" customFormat="1" ht="12.75" hidden="1" customHeight="1" thickTop="1">
      <c r="A1563" s="63">
        <v>153609000</v>
      </c>
      <c r="B1563" s="95"/>
      <c r="C1563" s="152" t="s">
        <v>440</v>
      </c>
      <c r="D1563" s="46"/>
      <c r="E1563" s="258"/>
      <c r="F1563" s="259"/>
      <c r="G1563" s="260"/>
      <c r="H1563" s="261"/>
      <c r="I1563" s="262"/>
      <c r="J1563" s="259"/>
      <c r="K1563" s="259"/>
      <c r="L1563" s="263"/>
      <c r="M1563" s="262"/>
      <c r="N1563" s="263"/>
      <c r="O1563" s="36"/>
      <c r="P1563" s="51" t="s">
        <v>1474</v>
      </c>
      <c r="Q1563" s="36"/>
      <c r="R1563" s="36" t="str">
        <f t="shared" si="163"/>
        <v/>
      </c>
      <c r="S1563" s="15"/>
      <c r="T1563" s="15"/>
      <c r="U1563" s="473"/>
      <c r="V1563" s="473"/>
      <c r="W1563" s="15"/>
      <c r="X1563" s="15"/>
      <c r="Y1563" s="15"/>
      <c r="Z1563" s="15"/>
      <c r="AA1563" s="16"/>
      <c r="AB1563" s="16"/>
      <c r="AC1563" s="16"/>
      <c r="AD1563" s="16"/>
      <c r="AE1563" s="16"/>
      <c r="AF1563" s="16"/>
      <c r="AG1563" s="16"/>
      <c r="AH1563" s="16"/>
      <c r="AI1563" s="16"/>
      <c r="AJ1563" s="16"/>
      <c r="AK1563" s="16"/>
      <c r="AL1563" s="16"/>
      <c r="AM1563" s="16"/>
      <c r="AN1563" s="16"/>
      <c r="AO1563" s="16"/>
      <c r="AP1563" s="16"/>
    </row>
    <row r="1564" spans="1:42" s="17" customFormat="1" ht="12.75" hidden="1" customHeight="1">
      <c r="A1564" s="63">
        <v>153610000</v>
      </c>
      <c r="B1564" s="72"/>
      <c r="C1564" s="144" t="s">
        <v>441</v>
      </c>
      <c r="D1564" s="46"/>
      <c r="E1564" s="264"/>
      <c r="F1564" s="265"/>
      <c r="G1564" s="266"/>
      <c r="H1564" s="267"/>
      <c r="I1564" s="268"/>
      <c r="J1564" s="265"/>
      <c r="K1564" s="265"/>
      <c r="L1564" s="269"/>
      <c r="M1564" s="268"/>
      <c r="N1564" s="269"/>
      <c r="O1564" s="36"/>
      <c r="P1564" s="51" t="s">
        <v>1474</v>
      </c>
      <c r="Q1564" s="36"/>
      <c r="R1564" s="36" t="str">
        <f t="shared" si="163"/>
        <v/>
      </c>
      <c r="S1564" s="15"/>
      <c r="T1564" s="15"/>
      <c r="U1564" s="473"/>
      <c r="V1564" s="473"/>
      <c r="W1564" s="15"/>
      <c r="X1564" s="15"/>
      <c r="Y1564" s="15"/>
      <c r="Z1564" s="15"/>
      <c r="AA1564" s="16"/>
      <c r="AB1564" s="16"/>
      <c r="AC1564" s="16"/>
      <c r="AD1564" s="16"/>
      <c r="AE1564" s="16"/>
      <c r="AF1564" s="16"/>
      <c r="AG1564" s="16"/>
      <c r="AH1564" s="16"/>
      <c r="AI1564" s="16"/>
      <c r="AJ1564" s="16"/>
      <c r="AK1564" s="16"/>
      <c r="AL1564" s="16"/>
      <c r="AM1564" s="16"/>
      <c r="AN1564" s="16"/>
      <c r="AO1564" s="16"/>
      <c r="AP1564" s="16"/>
    </row>
    <row r="1565" spans="1:42" s="17" customFormat="1" ht="12.75" hidden="1" customHeight="1">
      <c r="A1565" s="63">
        <v>153639000</v>
      </c>
      <c r="B1565" s="72"/>
      <c r="C1565" s="144" t="s">
        <v>1349</v>
      </c>
      <c r="D1565" s="46"/>
      <c r="E1565" s="264"/>
      <c r="F1565" s="265"/>
      <c r="G1565" s="266"/>
      <c r="H1565" s="267"/>
      <c r="I1565" s="268"/>
      <c r="J1565" s="265"/>
      <c r="K1565" s="265"/>
      <c r="L1565" s="269"/>
      <c r="M1565" s="268"/>
      <c r="N1565" s="269"/>
      <c r="O1565" s="36"/>
      <c r="P1565" s="51" t="s">
        <v>1474</v>
      </c>
      <c r="Q1565" s="36"/>
      <c r="R1565" s="36" t="str">
        <f t="shared" si="163"/>
        <v/>
      </c>
      <c r="S1565" s="15"/>
      <c r="T1565" s="15"/>
      <c r="U1565" s="473"/>
      <c r="V1565" s="473"/>
      <c r="W1565" s="15"/>
      <c r="X1565" s="15"/>
      <c r="Y1565" s="15"/>
      <c r="Z1565" s="15"/>
      <c r="AA1565" s="16"/>
      <c r="AB1565" s="16"/>
      <c r="AC1565" s="16"/>
      <c r="AD1565" s="16"/>
      <c r="AE1565" s="16"/>
      <c r="AF1565" s="16"/>
      <c r="AG1565" s="16"/>
      <c r="AH1565" s="16"/>
      <c r="AI1565" s="16"/>
      <c r="AJ1565" s="16"/>
      <c r="AK1565" s="16"/>
      <c r="AL1565" s="16"/>
      <c r="AM1565" s="16"/>
      <c r="AN1565" s="16"/>
      <c r="AO1565" s="16"/>
      <c r="AP1565" s="16"/>
    </row>
    <row r="1566" spans="1:42" s="17" customFormat="1" ht="12.75" hidden="1" customHeight="1">
      <c r="A1566" s="63">
        <v>153611000</v>
      </c>
      <c r="B1566" s="72"/>
      <c r="C1566" s="144" t="s">
        <v>442</v>
      </c>
      <c r="D1566" s="46"/>
      <c r="E1566" s="264"/>
      <c r="F1566" s="265"/>
      <c r="G1566" s="266"/>
      <c r="H1566" s="267"/>
      <c r="I1566" s="268"/>
      <c r="J1566" s="265"/>
      <c r="K1566" s="265"/>
      <c r="L1566" s="269"/>
      <c r="M1566" s="268"/>
      <c r="N1566" s="269"/>
      <c r="O1566" s="36"/>
      <c r="P1566" s="51" t="s">
        <v>1474</v>
      </c>
      <c r="Q1566" s="36"/>
      <c r="R1566" s="36" t="str">
        <f t="shared" si="163"/>
        <v/>
      </c>
      <c r="S1566" s="15"/>
      <c r="T1566" s="15"/>
      <c r="U1566" s="473"/>
      <c r="V1566" s="473"/>
      <c r="W1566" s="15"/>
      <c r="X1566" s="15"/>
      <c r="Y1566" s="15"/>
      <c r="Z1566" s="15"/>
      <c r="AA1566" s="16"/>
      <c r="AB1566" s="16"/>
      <c r="AC1566" s="16"/>
      <c r="AD1566" s="16"/>
      <c r="AE1566" s="16"/>
      <c r="AF1566" s="16"/>
      <c r="AG1566" s="16"/>
      <c r="AH1566" s="16"/>
      <c r="AI1566" s="16"/>
      <c r="AJ1566" s="16"/>
      <c r="AK1566" s="16"/>
      <c r="AL1566" s="16"/>
      <c r="AM1566" s="16"/>
      <c r="AN1566" s="16"/>
      <c r="AO1566" s="16"/>
      <c r="AP1566" s="16"/>
    </row>
    <row r="1567" spans="1:42" s="17" customFormat="1" ht="12.75" hidden="1" customHeight="1">
      <c r="A1567" s="63">
        <v>153641000</v>
      </c>
      <c r="B1567" s="72"/>
      <c r="C1567" s="144" t="s">
        <v>470</v>
      </c>
      <c r="D1567" s="46"/>
      <c r="E1567" s="264"/>
      <c r="F1567" s="265"/>
      <c r="G1567" s="266"/>
      <c r="H1567" s="267"/>
      <c r="I1567" s="268"/>
      <c r="J1567" s="265"/>
      <c r="K1567" s="265"/>
      <c r="L1567" s="269"/>
      <c r="M1567" s="268"/>
      <c r="N1567" s="269"/>
      <c r="O1567" s="36"/>
      <c r="P1567" s="51" t="s">
        <v>1474</v>
      </c>
      <c r="Q1567" s="36"/>
      <c r="R1567" s="36" t="str">
        <f t="shared" si="163"/>
        <v/>
      </c>
      <c r="S1567" s="15"/>
      <c r="T1567" s="15"/>
      <c r="U1567" s="473"/>
      <c r="V1567" s="473"/>
      <c r="W1567" s="15"/>
      <c r="X1567" s="15"/>
      <c r="Y1567" s="15"/>
      <c r="Z1567" s="15"/>
      <c r="AA1567" s="16"/>
      <c r="AB1567" s="16"/>
      <c r="AC1567" s="16"/>
      <c r="AD1567" s="16"/>
      <c r="AE1567" s="16"/>
      <c r="AF1567" s="16"/>
      <c r="AG1567" s="16"/>
      <c r="AH1567" s="16"/>
      <c r="AI1567" s="16"/>
      <c r="AJ1567" s="16"/>
      <c r="AK1567" s="16"/>
      <c r="AL1567" s="16"/>
      <c r="AM1567" s="16"/>
      <c r="AN1567" s="16"/>
      <c r="AO1567" s="16"/>
      <c r="AP1567" s="16"/>
    </row>
    <row r="1568" spans="1:42" s="17" customFormat="1" ht="12.75" hidden="1" customHeight="1">
      <c r="A1568" s="63">
        <v>153612000</v>
      </c>
      <c r="B1568" s="72"/>
      <c r="C1568" s="144" t="s">
        <v>443</v>
      </c>
      <c r="D1568" s="46"/>
      <c r="E1568" s="264"/>
      <c r="F1568" s="265"/>
      <c r="G1568" s="266"/>
      <c r="H1568" s="267"/>
      <c r="I1568" s="268"/>
      <c r="J1568" s="265"/>
      <c r="K1568" s="265"/>
      <c r="L1568" s="269"/>
      <c r="M1568" s="268"/>
      <c r="N1568" s="269"/>
      <c r="O1568" s="36"/>
      <c r="P1568" s="51" t="s">
        <v>1474</v>
      </c>
      <c r="Q1568" s="36"/>
      <c r="R1568" s="36" t="str">
        <f t="shared" si="163"/>
        <v/>
      </c>
      <c r="S1568" s="15"/>
      <c r="T1568" s="15"/>
      <c r="U1568" s="473"/>
      <c r="V1568" s="473"/>
      <c r="W1568" s="15"/>
      <c r="X1568" s="15"/>
      <c r="Y1568" s="15"/>
      <c r="Z1568" s="15"/>
      <c r="AA1568" s="16"/>
      <c r="AB1568" s="16"/>
      <c r="AC1568" s="16"/>
      <c r="AD1568" s="16"/>
      <c r="AE1568" s="16"/>
      <c r="AF1568" s="16"/>
      <c r="AG1568" s="16"/>
      <c r="AH1568" s="16"/>
      <c r="AI1568" s="16"/>
      <c r="AJ1568" s="16"/>
      <c r="AK1568" s="16"/>
      <c r="AL1568" s="16"/>
      <c r="AM1568" s="16"/>
      <c r="AN1568" s="16"/>
      <c r="AO1568" s="16"/>
      <c r="AP1568" s="16"/>
    </row>
    <row r="1569" spans="1:42" s="17" customFormat="1" ht="12.75" hidden="1" customHeight="1">
      <c r="A1569" s="63">
        <v>153636000</v>
      </c>
      <c r="B1569" s="72"/>
      <c r="C1569" s="144" t="s">
        <v>466</v>
      </c>
      <c r="D1569" s="46"/>
      <c r="E1569" s="264"/>
      <c r="F1569" s="265"/>
      <c r="G1569" s="266"/>
      <c r="H1569" s="267"/>
      <c r="I1569" s="268"/>
      <c r="J1569" s="265"/>
      <c r="K1569" s="265"/>
      <c r="L1569" s="269"/>
      <c r="M1569" s="268"/>
      <c r="N1569" s="269"/>
      <c r="O1569" s="36"/>
      <c r="P1569" s="51" t="s">
        <v>1474</v>
      </c>
      <c r="Q1569" s="36"/>
      <c r="R1569" s="36" t="str">
        <f t="shared" si="163"/>
        <v/>
      </c>
      <c r="S1569" s="15"/>
      <c r="T1569" s="15"/>
      <c r="U1569" s="473"/>
      <c r="V1569" s="473"/>
      <c r="W1569" s="15"/>
      <c r="X1569" s="15"/>
      <c r="Y1569" s="15"/>
      <c r="Z1569" s="15"/>
      <c r="AA1569" s="16"/>
      <c r="AB1569" s="16"/>
      <c r="AC1569" s="16"/>
      <c r="AD1569" s="16"/>
      <c r="AE1569" s="16"/>
      <c r="AF1569" s="16"/>
      <c r="AG1569" s="16"/>
      <c r="AH1569" s="16"/>
      <c r="AI1569" s="16"/>
      <c r="AJ1569" s="16"/>
      <c r="AK1569" s="16"/>
      <c r="AL1569" s="16"/>
      <c r="AM1569" s="16"/>
      <c r="AN1569" s="16"/>
      <c r="AO1569" s="16"/>
      <c r="AP1569" s="16"/>
    </row>
    <row r="1570" spans="1:42" s="17" customFormat="1" ht="12.75" hidden="1" customHeight="1">
      <c r="A1570" s="63">
        <v>153613000</v>
      </c>
      <c r="B1570" s="72"/>
      <c r="C1570" s="144" t="s">
        <v>444</v>
      </c>
      <c r="D1570" s="46"/>
      <c r="E1570" s="264"/>
      <c r="F1570" s="265"/>
      <c r="G1570" s="266"/>
      <c r="H1570" s="267"/>
      <c r="I1570" s="268"/>
      <c r="J1570" s="265"/>
      <c r="K1570" s="265"/>
      <c r="L1570" s="269"/>
      <c r="M1570" s="268"/>
      <c r="N1570" s="269"/>
      <c r="O1570" s="36"/>
      <c r="P1570" s="51" t="s">
        <v>1474</v>
      </c>
      <c r="Q1570" s="36"/>
      <c r="R1570" s="36" t="str">
        <f t="shared" si="163"/>
        <v/>
      </c>
      <c r="S1570" s="15"/>
      <c r="T1570" s="15"/>
      <c r="U1570" s="473"/>
      <c r="V1570" s="473"/>
      <c r="W1570" s="15"/>
      <c r="X1570" s="15"/>
      <c r="Y1570" s="15"/>
      <c r="Z1570" s="15"/>
      <c r="AA1570" s="16"/>
      <c r="AB1570" s="16"/>
      <c r="AC1570" s="16"/>
      <c r="AD1570" s="16"/>
      <c r="AE1570" s="16"/>
      <c r="AF1570" s="16"/>
      <c r="AG1570" s="16"/>
      <c r="AH1570" s="16"/>
      <c r="AI1570" s="16"/>
      <c r="AJ1570" s="16"/>
      <c r="AK1570" s="16"/>
      <c r="AL1570" s="16"/>
      <c r="AM1570" s="16"/>
      <c r="AN1570" s="16"/>
      <c r="AO1570" s="16"/>
      <c r="AP1570" s="16"/>
    </row>
    <row r="1571" spans="1:42" s="17" customFormat="1" ht="12.75" hidden="1" customHeight="1">
      <c r="A1571" s="63">
        <v>153614000</v>
      </c>
      <c r="B1571" s="72"/>
      <c r="C1571" s="144" t="s">
        <v>445</v>
      </c>
      <c r="D1571" s="46"/>
      <c r="E1571" s="264"/>
      <c r="F1571" s="265"/>
      <c r="G1571" s="266"/>
      <c r="H1571" s="267"/>
      <c r="I1571" s="268"/>
      <c r="J1571" s="265"/>
      <c r="K1571" s="265"/>
      <c r="L1571" s="269"/>
      <c r="M1571" s="268"/>
      <c r="N1571" s="269"/>
      <c r="O1571" s="36"/>
      <c r="P1571" s="51" t="s">
        <v>1474</v>
      </c>
      <c r="Q1571" s="36"/>
      <c r="R1571" s="36" t="str">
        <f t="shared" si="163"/>
        <v/>
      </c>
      <c r="S1571" s="15"/>
      <c r="T1571" s="15"/>
      <c r="U1571" s="473"/>
      <c r="V1571" s="473"/>
      <c r="W1571" s="15"/>
      <c r="X1571" s="15"/>
      <c r="Y1571" s="15"/>
      <c r="Z1571" s="15"/>
      <c r="AA1571" s="16"/>
      <c r="AB1571" s="16"/>
      <c r="AC1571" s="16"/>
      <c r="AD1571" s="16"/>
      <c r="AE1571" s="16"/>
      <c r="AF1571" s="16"/>
      <c r="AG1571" s="16"/>
      <c r="AH1571" s="16"/>
      <c r="AI1571" s="16"/>
      <c r="AJ1571" s="16"/>
      <c r="AK1571" s="16"/>
      <c r="AL1571" s="16"/>
      <c r="AM1571" s="16"/>
      <c r="AN1571" s="16"/>
      <c r="AO1571" s="16"/>
      <c r="AP1571" s="16"/>
    </row>
    <row r="1572" spans="1:42" s="17" customFormat="1" ht="12.75" hidden="1" customHeight="1">
      <c r="A1572" s="63">
        <v>153634000</v>
      </c>
      <c r="B1572" s="72"/>
      <c r="C1572" s="144" t="s">
        <v>464</v>
      </c>
      <c r="D1572" s="46"/>
      <c r="E1572" s="264"/>
      <c r="F1572" s="265"/>
      <c r="G1572" s="266"/>
      <c r="H1572" s="267"/>
      <c r="I1572" s="268"/>
      <c r="J1572" s="265"/>
      <c r="K1572" s="265"/>
      <c r="L1572" s="269"/>
      <c r="M1572" s="268"/>
      <c r="N1572" s="269"/>
      <c r="O1572" s="36"/>
      <c r="P1572" s="51" t="s">
        <v>1474</v>
      </c>
      <c r="Q1572" s="36"/>
      <c r="R1572" s="36" t="str">
        <f t="shared" si="163"/>
        <v/>
      </c>
      <c r="S1572" s="15"/>
      <c r="T1572" s="15"/>
      <c r="U1572" s="473"/>
      <c r="V1572" s="473"/>
      <c r="W1572" s="15"/>
      <c r="X1572" s="15"/>
      <c r="Y1572" s="15"/>
      <c r="Z1572" s="15"/>
      <c r="AA1572" s="16"/>
      <c r="AB1572" s="16"/>
      <c r="AC1572" s="16"/>
      <c r="AD1572" s="16"/>
      <c r="AE1572" s="16"/>
      <c r="AF1572" s="16"/>
      <c r="AG1572" s="16"/>
      <c r="AH1572" s="16"/>
      <c r="AI1572" s="16"/>
      <c r="AJ1572" s="16"/>
      <c r="AK1572" s="16"/>
      <c r="AL1572" s="16"/>
      <c r="AM1572" s="16"/>
      <c r="AN1572" s="16"/>
      <c r="AO1572" s="16"/>
      <c r="AP1572" s="16"/>
    </row>
    <row r="1573" spans="1:42" s="17" customFormat="1" ht="12.75" hidden="1" customHeight="1">
      <c r="A1573" s="63">
        <v>153615000</v>
      </c>
      <c r="B1573" s="72"/>
      <c r="C1573" s="144" t="s">
        <v>446</v>
      </c>
      <c r="D1573" s="46"/>
      <c r="E1573" s="264"/>
      <c r="F1573" s="265"/>
      <c r="G1573" s="266"/>
      <c r="H1573" s="267"/>
      <c r="I1573" s="268"/>
      <c r="J1573" s="265"/>
      <c r="K1573" s="265"/>
      <c r="L1573" s="269"/>
      <c r="M1573" s="268"/>
      <c r="N1573" s="269"/>
      <c r="O1573" s="36"/>
      <c r="P1573" s="51" t="s">
        <v>1474</v>
      </c>
      <c r="Q1573" s="36"/>
      <c r="R1573" s="36" t="str">
        <f t="shared" si="163"/>
        <v/>
      </c>
      <c r="S1573" s="15"/>
      <c r="T1573" s="15"/>
      <c r="U1573" s="473"/>
      <c r="V1573" s="473"/>
      <c r="W1573" s="15"/>
      <c r="X1573" s="15"/>
      <c r="Y1573" s="15"/>
      <c r="Z1573" s="15"/>
      <c r="AA1573" s="16"/>
      <c r="AB1573" s="16"/>
      <c r="AC1573" s="16"/>
      <c r="AD1573" s="16"/>
      <c r="AE1573" s="16"/>
      <c r="AF1573" s="16"/>
      <c r="AG1573" s="16"/>
      <c r="AH1573" s="16"/>
      <c r="AI1573" s="16"/>
      <c r="AJ1573" s="16"/>
      <c r="AK1573" s="16"/>
      <c r="AL1573" s="16"/>
      <c r="AM1573" s="16"/>
      <c r="AN1573" s="16"/>
      <c r="AO1573" s="16"/>
      <c r="AP1573" s="16"/>
    </row>
    <row r="1574" spans="1:42" s="17" customFormat="1" ht="12.75" hidden="1" customHeight="1">
      <c r="A1574" s="63">
        <v>153616000</v>
      </c>
      <c r="B1574" s="72"/>
      <c r="C1574" s="144" t="s">
        <v>447</v>
      </c>
      <c r="D1574" s="46"/>
      <c r="E1574" s="264"/>
      <c r="F1574" s="265"/>
      <c r="G1574" s="266"/>
      <c r="H1574" s="267"/>
      <c r="I1574" s="268"/>
      <c r="J1574" s="265"/>
      <c r="K1574" s="265"/>
      <c r="L1574" s="269"/>
      <c r="M1574" s="268"/>
      <c r="N1574" s="269"/>
      <c r="O1574" s="36"/>
      <c r="P1574" s="51" t="s">
        <v>1474</v>
      </c>
      <c r="Q1574" s="36"/>
      <c r="R1574" s="36" t="str">
        <f t="shared" si="163"/>
        <v/>
      </c>
      <c r="S1574" s="15"/>
      <c r="T1574" s="15"/>
      <c r="U1574" s="473"/>
      <c r="V1574" s="473"/>
      <c r="W1574" s="15"/>
      <c r="X1574" s="15"/>
      <c r="Y1574" s="15"/>
      <c r="Z1574" s="15"/>
      <c r="AA1574" s="16"/>
      <c r="AB1574" s="16"/>
      <c r="AC1574" s="16"/>
      <c r="AD1574" s="16"/>
      <c r="AE1574" s="16"/>
      <c r="AF1574" s="16"/>
      <c r="AG1574" s="16"/>
      <c r="AH1574" s="16"/>
      <c r="AI1574" s="16"/>
      <c r="AJ1574" s="16"/>
      <c r="AK1574" s="16"/>
      <c r="AL1574" s="16"/>
      <c r="AM1574" s="16"/>
      <c r="AN1574" s="16"/>
      <c r="AO1574" s="16"/>
      <c r="AP1574" s="16"/>
    </row>
    <row r="1575" spans="1:42" s="17" customFormat="1" ht="12.75" hidden="1" customHeight="1">
      <c r="A1575" s="63">
        <v>153617000</v>
      </c>
      <c r="B1575" s="72"/>
      <c r="C1575" s="73" t="s">
        <v>639</v>
      </c>
      <c r="D1575" s="46"/>
      <c r="E1575" s="264"/>
      <c r="F1575" s="265"/>
      <c r="G1575" s="266"/>
      <c r="H1575" s="267"/>
      <c r="I1575" s="268"/>
      <c r="J1575" s="265"/>
      <c r="K1575" s="265"/>
      <c r="L1575" s="269"/>
      <c r="M1575" s="268"/>
      <c r="N1575" s="269"/>
      <c r="O1575" s="36"/>
      <c r="P1575" s="51" t="s">
        <v>1473</v>
      </c>
      <c r="Q1575" s="36"/>
      <c r="R1575" s="36" t="str">
        <f t="shared" si="163"/>
        <v/>
      </c>
      <c r="S1575" s="15"/>
      <c r="T1575" s="15"/>
      <c r="U1575" s="473"/>
      <c r="V1575" s="473"/>
      <c r="W1575" s="15"/>
      <c r="X1575" s="15"/>
      <c r="Y1575" s="15"/>
      <c r="Z1575" s="15"/>
      <c r="AA1575" s="16"/>
      <c r="AB1575" s="16"/>
      <c r="AC1575" s="16"/>
      <c r="AD1575" s="16"/>
      <c r="AE1575" s="16"/>
      <c r="AF1575" s="16"/>
      <c r="AG1575" s="16"/>
      <c r="AH1575" s="16"/>
      <c r="AI1575" s="16"/>
      <c r="AJ1575" s="16"/>
      <c r="AK1575" s="16"/>
      <c r="AL1575" s="16"/>
      <c r="AM1575" s="16"/>
      <c r="AN1575" s="16"/>
      <c r="AO1575" s="16"/>
      <c r="AP1575" s="16"/>
    </row>
    <row r="1576" spans="1:42" s="17" customFormat="1" ht="12.75" hidden="1" customHeight="1">
      <c r="A1576" s="63">
        <v>153631000</v>
      </c>
      <c r="B1576" s="72"/>
      <c r="C1576" s="144" t="s">
        <v>461</v>
      </c>
      <c r="D1576" s="46"/>
      <c r="E1576" s="264"/>
      <c r="F1576" s="265"/>
      <c r="G1576" s="266"/>
      <c r="H1576" s="267"/>
      <c r="I1576" s="268"/>
      <c r="J1576" s="265"/>
      <c r="K1576" s="265"/>
      <c r="L1576" s="269"/>
      <c r="M1576" s="268"/>
      <c r="N1576" s="269"/>
      <c r="O1576" s="36"/>
      <c r="P1576" s="51" t="s">
        <v>1474</v>
      </c>
      <c r="Q1576" s="36"/>
      <c r="R1576" s="36" t="str">
        <f t="shared" si="163"/>
        <v/>
      </c>
      <c r="S1576" s="15"/>
      <c r="T1576" s="15"/>
      <c r="U1576" s="473"/>
      <c r="V1576" s="473"/>
      <c r="W1576" s="15"/>
      <c r="X1576" s="15"/>
      <c r="Y1576" s="15"/>
      <c r="Z1576" s="15"/>
      <c r="AA1576" s="16"/>
      <c r="AB1576" s="16"/>
      <c r="AC1576" s="16"/>
      <c r="AD1576" s="16"/>
      <c r="AE1576" s="16"/>
      <c r="AF1576" s="16"/>
      <c r="AG1576" s="16"/>
      <c r="AH1576" s="16"/>
      <c r="AI1576" s="16"/>
      <c r="AJ1576" s="16"/>
      <c r="AK1576" s="16"/>
      <c r="AL1576" s="16"/>
      <c r="AM1576" s="16"/>
      <c r="AN1576" s="16"/>
      <c r="AO1576" s="16"/>
      <c r="AP1576" s="16"/>
    </row>
    <row r="1577" spans="1:42" s="17" customFormat="1" ht="12.75" hidden="1" customHeight="1">
      <c r="A1577" s="63">
        <v>153618000</v>
      </c>
      <c r="B1577" s="72"/>
      <c r="C1577" s="144" t="s">
        <v>448</v>
      </c>
      <c r="D1577" s="46"/>
      <c r="E1577" s="264"/>
      <c r="F1577" s="265"/>
      <c r="G1577" s="266"/>
      <c r="H1577" s="267"/>
      <c r="I1577" s="268"/>
      <c r="J1577" s="265"/>
      <c r="K1577" s="265"/>
      <c r="L1577" s="269"/>
      <c r="M1577" s="268"/>
      <c r="N1577" s="269"/>
      <c r="O1577" s="36"/>
      <c r="P1577" s="51" t="s">
        <v>1474</v>
      </c>
      <c r="Q1577" s="36"/>
      <c r="R1577" s="36" t="str">
        <f t="shared" si="163"/>
        <v/>
      </c>
      <c r="S1577" s="15"/>
      <c r="T1577" s="15"/>
      <c r="U1577" s="473"/>
      <c r="V1577" s="473"/>
      <c r="W1577" s="15"/>
      <c r="X1577" s="15"/>
      <c r="Y1577" s="15"/>
      <c r="Z1577" s="15"/>
      <c r="AA1577" s="16"/>
      <c r="AB1577" s="16"/>
      <c r="AC1577" s="16"/>
      <c r="AD1577" s="16"/>
      <c r="AE1577" s="16"/>
      <c r="AF1577" s="16"/>
      <c r="AG1577" s="16"/>
      <c r="AH1577" s="16"/>
      <c r="AI1577" s="16"/>
      <c r="AJ1577" s="16"/>
      <c r="AK1577" s="16"/>
      <c r="AL1577" s="16"/>
      <c r="AM1577" s="16"/>
      <c r="AN1577" s="16"/>
      <c r="AO1577" s="16"/>
      <c r="AP1577" s="16"/>
    </row>
    <row r="1578" spans="1:42" s="17" customFormat="1" ht="12.75" hidden="1" customHeight="1">
      <c r="A1578" s="63">
        <v>153619000</v>
      </c>
      <c r="B1578" s="72"/>
      <c r="C1578" s="144" t="s">
        <v>449</v>
      </c>
      <c r="D1578" s="46"/>
      <c r="E1578" s="264"/>
      <c r="F1578" s="265"/>
      <c r="G1578" s="266"/>
      <c r="H1578" s="267"/>
      <c r="I1578" s="268"/>
      <c r="J1578" s="265"/>
      <c r="K1578" s="265"/>
      <c r="L1578" s="269"/>
      <c r="M1578" s="268"/>
      <c r="N1578" s="269"/>
      <c r="O1578" s="36"/>
      <c r="P1578" s="51" t="s">
        <v>1474</v>
      </c>
      <c r="Q1578" s="36"/>
      <c r="R1578" s="36" t="str">
        <f t="shared" si="163"/>
        <v/>
      </c>
      <c r="S1578" s="15"/>
      <c r="T1578" s="15"/>
      <c r="U1578" s="473"/>
      <c r="V1578" s="473"/>
      <c r="W1578" s="15"/>
      <c r="X1578" s="15"/>
      <c r="Y1578" s="15"/>
      <c r="Z1578" s="15"/>
      <c r="AA1578" s="16"/>
      <c r="AB1578" s="16"/>
      <c r="AC1578" s="16"/>
      <c r="AD1578" s="16"/>
      <c r="AE1578" s="16"/>
      <c r="AF1578" s="16"/>
      <c r="AG1578" s="16"/>
      <c r="AH1578" s="16"/>
      <c r="AI1578" s="16"/>
      <c r="AJ1578" s="16"/>
      <c r="AK1578" s="16"/>
      <c r="AL1578" s="16"/>
      <c r="AM1578" s="16"/>
      <c r="AN1578" s="16"/>
      <c r="AO1578" s="16"/>
      <c r="AP1578" s="16"/>
    </row>
    <row r="1579" spans="1:42" s="17" customFormat="1" ht="12.75" hidden="1" customHeight="1">
      <c r="A1579" s="63">
        <v>153620000</v>
      </c>
      <c r="B1579" s="72"/>
      <c r="C1579" s="144" t="s">
        <v>450</v>
      </c>
      <c r="D1579" s="46"/>
      <c r="E1579" s="264"/>
      <c r="F1579" s="265"/>
      <c r="G1579" s="266"/>
      <c r="H1579" s="267"/>
      <c r="I1579" s="268"/>
      <c r="J1579" s="265"/>
      <c r="K1579" s="265"/>
      <c r="L1579" s="269"/>
      <c r="M1579" s="268"/>
      <c r="N1579" s="269"/>
      <c r="O1579" s="36"/>
      <c r="P1579" s="51" t="s">
        <v>1474</v>
      </c>
      <c r="Q1579" s="36"/>
      <c r="R1579" s="36" t="str">
        <f t="shared" si="163"/>
        <v/>
      </c>
      <c r="S1579" s="15"/>
      <c r="T1579" s="15"/>
      <c r="U1579" s="473"/>
      <c r="V1579" s="473"/>
      <c r="W1579" s="15"/>
      <c r="X1579" s="15"/>
      <c r="Y1579" s="15"/>
      <c r="Z1579" s="15"/>
      <c r="AA1579" s="16"/>
      <c r="AB1579" s="16"/>
      <c r="AC1579" s="16"/>
      <c r="AD1579" s="16"/>
      <c r="AE1579" s="16"/>
      <c r="AF1579" s="16"/>
      <c r="AG1579" s="16"/>
      <c r="AH1579" s="16"/>
      <c r="AI1579" s="16"/>
      <c r="AJ1579" s="16"/>
      <c r="AK1579" s="16"/>
      <c r="AL1579" s="16"/>
      <c r="AM1579" s="16"/>
      <c r="AN1579" s="16"/>
      <c r="AO1579" s="16"/>
      <c r="AP1579" s="16"/>
    </row>
    <row r="1580" spans="1:42" s="17" customFormat="1" ht="12.75" hidden="1" customHeight="1">
      <c r="A1580" s="63">
        <v>153621000</v>
      </c>
      <c r="B1580" s="72"/>
      <c r="C1580" s="144" t="s">
        <v>451</v>
      </c>
      <c r="D1580" s="46"/>
      <c r="E1580" s="264"/>
      <c r="F1580" s="265"/>
      <c r="G1580" s="266"/>
      <c r="H1580" s="267"/>
      <c r="I1580" s="268"/>
      <c r="J1580" s="265"/>
      <c r="K1580" s="265"/>
      <c r="L1580" s="269"/>
      <c r="M1580" s="268"/>
      <c r="N1580" s="269"/>
      <c r="O1580" s="36"/>
      <c r="P1580" s="51" t="s">
        <v>1474</v>
      </c>
      <c r="Q1580" s="36"/>
      <c r="R1580" s="36" t="str">
        <f t="shared" si="163"/>
        <v/>
      </c>
      <c r="S1580" s="15"/>
      <c r="T1580" s="15"/>
      <c r="U1580" s="473"/>
      <c r="V1580" s="473"/>
      <c r="W1580" s="15"/>
      <c r="X1580" s="15"/>
      <c r="Y1580" s="15"/>
      <c r="Z1580" s="15"/>
      <c r="AA1580" s="16"/>
      <c r="AB1580" s="16"/>
      <c r="AC1580" s="16"/>
      <c r="AD1580" s="16"/>
      <c r="AE1580" s="16"/>
      <c r="AF1580" s="16"/>
      <c r="AG1580" s="16"/>
      <c r="AH1580" s="16"/>
      <c r="AI1580" s="16"/>
      <c r="AJ1580" s="16"/>
      <c r="AK1580" s="16"/>
      <c r="AL1580" s="16"/>
      <c r="AM1580" s="16"/>
      <c r="AN1580" s="16"/>
      <c r="AO1580" s="16"/>
      <c r="AP1580" s="16"/>
    </row>
    <row r="1581" spans="1:42" s="17" customFormat="1" ht="12.75" hidden="1" customHeight="1">
      <c r="A1581" s="63">
        <v>153635000</v>
      </c>
      <c r="B1581" s="72"/>
      <c r="C1581" s="144" t="s">
        <v>465</v>
      </c>
      <c r="D1581" s="46"/>
      <c r="E1581" s="264"/>
      <c r="F1581" s="265"/>
      <c r="G1581" s="266"/>
      <c r="H1581" s="267"/>
      <c r="I1581" s="268"/>
      <c r="J1581" s="265"/>
      <c r="K1581" s="265"/>
      <c r="L1581" s="269"/>
      <c r="M1581" s="268"/>
      <c r="N1581" s="269"/>
      <c r="O1581" s="36"/>
      <c r="P1581" s="51" t="s">
        <v>1474</v>
      </c>
      <c r="Q1581" s="36"/>
      <c r="R1581" s="36" t="str">
        <f t="shared" si="163"/>
        <v/>
      </c>
      <c r="S1581" s="15"/>
      <c r="T1581" s="15"/>
      <c r="U1581" s="473"/>
      <c r="V1581" s="473"/>
      <c r="W1581" s="15"/>
      <c r="X1581" s="15"/>
      <c r="Y1581" s="15"/>
      <c r="Z1581" s="15"/>
      <c r="AA1581" s="16"/>
      <c r="AB1581" s="16"/>
      <c r="AC1581" s="16"/>
      <c r="AD1581" s="16"/>
      <c r="AE1581" s="16"/>
      <c r="AF1581" s="16"/>
      <c r="AG1581" s="16"/>
      <c r="AH1581" s="16"/>
      <c r="AI1581" s="16"/>
      <c r="AJ1581" s="16"/>
      <c r="AK1581" s="16"/>
      <c r="AL1581" s="16"/>
      <c r="AM1581" s="16"/>
      <c r="AN1581" s="16"/>
      <c r="AO1581" s="16"/>
      <c r="AP1581" s="16"/>
    </row>
    <row r="1582" spans="1:42" s="17" customFormat="1" ht="12.75" hidden="1" customHeight="1">
      <c r="A1582" s="63">
        <v>153622000</v>
      </c>
      <c r="B1582" s="72"/>
      <c r="C1582" s="144" t="s">
        <v>452</v>
      </c>
      <c r="D1582" s="46"/>
      <c r="E1582" s="264"/>
      <c r="F1582" s="265"/>
      <c r="G1582" s="266"/>
      <c r="H1582" s="267"/>
      <c r="I1582" s="268"/>
      <c r="J1582" s="265"/>
      <c r="K1582" s="265"/>
      <c r="L1582" s="269"/>
      <c r="M1582" s="268"/>
      <c r="N1582" s="269"/>
      <c r="O1582" s="36"/>
      <c r="P1582" s="51" t="s">
        <v>1474</v>
      </c>
      <c r="Q1582" s="36"/>
      <c r="R1582" s="36" t="str">
        <f t="shared" si="163"/>
        <v/>
      </c>
      <c r="S1582" s="15"/>
      <c r="T1582" s="15"/>
      <c r="U1582" s="473"/>
      <c r="V1582" s="473"/>
      <c r="W1582" s="15"/>
      <c r="X1582" s="15"/>
      <c r="Y1582" s="15"/>
      <c r="Z1582" s="15"/>
      <c r="AA1582" s="16"/>
      <c r="AB1582" s="16"/>
      <c r="AC1582" s="16"/>
      <c r="AD1582" s="16"/>
      <c r="AE1582" s="16"/>
      <c r="AF1582" s="16"/>
      <c r="AG1582" s="16"/>
      <c r="AH1582" s="16"/>
      <c r="AI1582" s="16"/>
      <c r="AJ1582" s="16"/>
      <c r="AK1582" s="16"/>
      <c r="AL1582" s="16"/>
      <c r="AM1582" s="16"/>
      <c r="AN1582" s="16"/>
      <c r="AO1582" s="16"/>
      <c r="AP1582" s="16"/>
    </row>
    <row r="1583" spans="1:42" s="17" customFormat="1" ht="12.75" hidden="1" customHeight="1">
      <c r="A1583" s="63">
        <v>153623000</v>
      </c>
      <c r="B1583" s="72"/>
      <c r="C1583" s="144" t="s">
        <v>453</v>
      </c>
      <c r="D1583" s="46"/>
      <c r="E1583" s="264"/>
      <c r="F1583" s="265"/>
      <c r="G1583" s="266"/>
      <c r="H1583" s="267"/>
      <c r="I1583" s="268"/>
      <c r="J1583" s="265"/>
      <c r="K1583" s="265"/>
      <c r="L1583" s="269"/>
      <c r="M1583" s="268"/>
      <c r="N1583" s="269"/>
      <c r="O1583" s="36"/>
      <c r="P1583" s="51" t="s">
        <v>1474</v>
      </c>
      <c r="Q1583" s="36"/>
      <c r="R1583" s="36" t="str">
        <f t="shared" si="163"/>
        <v/>
      </c>
      <c r="S1583" s="15"/>
      <c r="T1583" s="15"/>
      <c r="U1583" s="473"/>
      <c r="V1583" s="473"/>
      <c r="W1583" s="15"/>
      <c r="X1583" s="15"/>
      <c r="Y1583" s="15"/>
      <c r="Z1583" s="15"/>
      <c r="AA1583" s="16"/>
      <c r="AB1583" s="16"/>
      <c r="AC1583" s="16"/>
      <c r="AD1583" s="16"/>
      <c r="AE1583" s="16"/>
      <c r="AF1583" s="16"/>
      <c r="AG1583" s="16"/>
      <c r="AH1583" s="16"/>
      <c r="AI1583" s="16"/>
      <c r="AJ1583" s="16"/>
      <c r="AK1583" s="16"/>
      <c r="AL1583" s="16"/>
      <c r="AM1583" s="16"/>
      <c r="AN1583" s="16"/>
      <c r="AO1583" s="16"/>
      <c r="AP1583" s="16"/>
    </row>
    <row r="1584" spans="1:42" s="17" customFormat="1" ht="12.75" hidden="1" customHeight="1">
      <c r="A1584" s="63">
        <v>153625000</v>
      </c>
      <c r="B1584" s="72"/>
      <c r="C1584" s="144" t="s">
        <v>455</v>
      </c>
      <c r="D1584" s="46"/>
      <c r="E1584" s="264"/>
      <c r="F1584" s="265"/>
      <c r="G1584" s="266"/>
      <c r="H1584" s="267"/>
      <c r="I1584" s="268"/>
      <c r="J1584" s="265"/>
      <c r="K1584" s="265"/>
      <c r="L1584" s="269"/>
      <c r="M1584" s="268"/>
      <c r="N1584" s="269"/>
      <c r="O1584" s="36"/>
      <c r="P1584" s="51" t="s">
        <v>1474</v>
      </c>
      <c r="Q1584" s="36"/>
      <c r="R1584" s="36" t="str">
        <f t="shared" si="163"/>
        <v/>
      </c>
      <c r="S1584" s="15"/>
      <c r="T1584" s="15"/>
      <c r="U1584" s="473"/>
      <c r="V1584" s="473"/>
      <c r="W1584" s="15"/>
      <c r="X1584" s="15"/>
      <c r="Y1584" s="15"/>
      <c r="Z1584" s="15"/>
      <c r="AA1584" s="16"/>
      <c r="AB1584" s="16"/>
      <c r="AC1584" s="16"/>
      <c r="AD1584" s="16"/>
      <c r="AE1584" s="16"/>
      <c r="AF1584" s="16"/>
      <c r="AG1584" s="16"/>
      <c r="AH1584" s="16"/>
      <c r="AI1584" s="16"/>
      <c r="AJ1584" s="16"/>
      <c r="AK1584" s="16"/>
      <c r="AL1584" s="16"/>
      <c r="AM1584" s="16"/>
      <c r="AN1584" s="16"/>
      <c r="AO1584" s="16"/>
      <c r="AP1584" s="16"/>
    </row>
    <row r="1585" spans="1:42" s="17" customFormat="1" ht="12.75" hidden="1" customHeight="1">
      <c r="A1585" s="63">
        <v>153640000</v>
      </c>
      <c r="B1585" s="72"/>
      <c r="C1585" s="144" t="s">
        <v>469</v>
      </c>
      <c r="D1585" s="46"/>
      <c r="E1585" s="264"/>
      <c r="F1585" s="265"/>
      <c r="G1585" s="266"/>
      <c r="H1585" s="267"/>
      <c r="I1585" s="268"/>
      <c r="J1585" s="265"/>
      <c r="K1585" s="265"/>
      <c r="L1585" s="269"/>
      <c r="M1585" s="268"/>
      <c r="N1585" s="269"/>
      <c r="O1585" s="36"/>
      <c r="P1585" s="51" t="s">
        <v>1474</v>
      </c>
      <c r="Q1585" s="36"/>
      <c r="R1585" s="36" t="str">
        <f t="shared" si="163"/>
        <v/>
      </c>
      <c r="S1585" s="15"/>
      <c r="T1585" s="15"/>
      <c r="U1585" s="473"/>
      <c r="V1585" s="473"/>
      <c r="W1585" s="15"/>
      <c r="X1585" s="15"/>
      <c r="Y1585" s="15"/>
      <c r="Z1585" s="15"/>
      <c r="AA1585" s="16"/>
      <c r="AB1585" s="16"/>
      <c r="AC1585" s="16"/>
      <c r="AD1585" s="16"/>
      <c r="AE1585" s="16"/>
      <c r="AF1585" s="16"/>
      <c r="AG1585" s="16"/>
      <c r="AH1585" s="16"/>
      <c r="AI1585" s="16"/>
      <c r="AJ1585" s="16"/>
      <c r="AK1585" s="16"/>
      <c r="AL1585" s="16"/>
      <c r="AM1585" s="16"/>
      <c r="AN1585" s="16"/>
      <c r="AO1585" s="16"/>
      <c r="AP1585" s="16"/>
    </row>
    <row r="1586" spans="1:42" s="17" customFormat="1" ht="12.75" hidden="1" customHeight="1">
      <c r="A1586" s="63">
        <v>153638000</v>
      </c>
      <c r="B1586" s="72"/>
      <c r="C1586" s="144" t="s">
        <v>468</v>
      </c>
      <c r="D1586" s="46"/>
      <c r="E1586" s="264"/>
      <c r="F1586" s="265"/>
      <c r="G1586" s="266"/>
      <c r="H1586" s="267"/>
      <c r="I1586" s="268"/>
      <c r="J1586" s="265"/>
      <c r="K1586" s="265"/>
      <c r="L1586" s="269"/>
      <c r="M1586" s="268"/>
      <c r="N1586" s="269"/>
      <c r="O1586" s="36"/>
      <c r="P1586" s="51" t="s">
        <v>1474</v>
      </c>
      <c r="Q1586" s="36"/>
      <c r="R1586" s="36" t="str">
        <f t="shared" si="163"/>
        <v/>
      </c>
      <c r="S1586" s="15"/>
      <c r="T1586" s="15"/>
      <c r="U1586" s="473"/>
      <c r="V1586" s="473"/>
      <c r="W1586" s="15"/>
      <c r="X1586" s="15"/>
      <c r="Y1586" s="15"/>
      <c r="Z1586" s="15"/>
      <c r="AA1586" s="16"/>
      <c r="AB1586" s="16"/>
      <c r="AC1586" s="16"/>
      <c r="AD1586" s="16"/>
      <c r="AE1586" s="16"/>
      <c r="AF1586" s="16"/>
      <c r="AG1586" s="16"/>
      <c r="AH1586" s="16"/>
      <c r="AI1586" s="16"/>
      <c r="AJ1586" s="16"/>
      <c r="AK1586" s="16"/>
      <c r="AL1586" s="16"/>
      <c r="AM1586" s="16"/>
      <c r="AN1586" s="16"/>
      <c r="AO1586" s="16"/>
      <c r="AP1586" s="16"/>
    </row>
    <row r="1587" spans="1:42" s="17" customFormat="1" ht="12.75" hidden="1" customHeight="1">
      <c r="A1587" s="63">
        <v>153626000</v>
      </c>
      <c r="B1587" s="72"/>
      <c r="C1587" s="144" t="s">
        <v>456</v>
      </c>
      <c r="D1587" s="46"/>
      <c r="E1587" s="264"/>
      <c r="F1587" s="265"/>
      <c r="G1587" s="266"/>
      <c r="H1587" s="267"/>
      <c r="I1587" s="268"/>
      <c r="J1587" s="265"/>
      <c r="K1587" s="265"/>
      <c r="L1587" s="269"/>
      <c r="M1587" s="268"/>
      <c r="N1587" s="269"/>
      <c r="O1587" s="36"/>
      <c r="P1587" s="51" t="s">
        <v>1474</v>
      </c>
      <c r="Q1587" s="36"/>
      <c r="R1587" s="36" t="str">
        <f t="shared" si="163"/>
        <v/>
      </c>
      <c r="S1587" s="15"/>
      <c r="T1587" s="15"/>
      <c r="U1587" s="473"/>
      <c r="V1587" s="473"/>
      <c r="W1587" s="15"/>
      <c r="X1587" s="15"/>
      <c r="Y1587" s="15"/>
      <c r="Z1587" s="15"/>
      <c r="AA1587" s="16"/>
      <c r="AB1587" s="16"/>
      <c r="AC1587" s="16"/>
      <c r="AD1587" s="16"/>
      <c r="AE1587" s="16"/>
      <c r="AF1587" s="16"/>
      <c r="AG1587" s="16"/>
      <c r="AH1587" s="16"/>
      <c r="AI1587" s="16"/>
      <c r="AJ1587" s="16"/>
      <c r="AK1587" s="16"/>
      <c r="AL1587" s="16"/>
      <c r="AM1587" s="16"/>
      <c r="AN1587" s="16"/>
      <c r="AO1587" s="16"/>
      <c r="AP1587" s="16"/>
    </row>
    <row r="1588" spans="1:42" s="17" customFormat="1" ht="12.75" hidden="1" customHeight="1">
      <c r="A1588" s="63">
        <v>153627000</v>
      </c>
      <c r="B1588" s="72"/>
      <c r="C1588" s="144" t="s">
        <v>457</v>
      </c>
      <c r="D1588" s="46"/>
      <c r="E1588" s="264"/>
      <c r="F1588" s="265"/>
      <c r="G1588" s="266"/>
      <c r="H1588" s="267"/>
      <c r="I1588" s="268"/>
      <c r="J1588" s="265"/>
      <c r="K1588" s="265"/>
      <c r="L1588" s="269"/>
      <c r="M1588" s="268"/>
      <c r="N1588" s="269"/>
      <c r="O1588" s="36"/>
      <c r="P1588" s="51" t="s">
        <v>1474</v>
      </c>
      <c r="Q1588" s="36"/>
      <c r="R1588" s="36" t="str">
        <f t="shared" si="163"/>
        <v/>
      </c>
      <c r="S1588" s="15"/>
      <c r="T1588" s="15"/>
      <c r="U1588" s="473"/>
      <c r="V1588" s="473"/>
      <c r="W1588" s="15"/>
      <c r="X1588" s="15"/>
      <c r="Y1588" s="15"/>
      <c r="Z1588" s="15"/>
      <c r="AA1588" s="16"/>
      <c r="AB1588" s="16"/>
      <c r="AC1588" s="16"/>
      <c r="AD1588" s="16"/>
      <c r="AE1588" s="16"/>
      <c r="AF1588" s="16"/>
      <c r="AG1588" s="16"/>
      <c r="AH1588" s="16"/>
      <c r="AI1588" s="16"/>
      <c r="AJ1588" s="16"/>
      <c r="AK1588" s="16"/>
      <c r="AL1588" s="16"/>
      <c r="AM1588" s="16"/>
      <c r="AN1588" s="16"/>
      <c r="AO1588" s="16"/>
      <c r="AP1588" s="16"/>
    </row>
    <row r="1589" spans="1:42" s="17" customFormat="1" ht="12.75" hidden="1" customHeight="1">
      <c r="A1589" s="63">
        <v>153628000</v>
      </c>
      <c r="B1589" s="72"/>
      <c r="C1589" s="144" t="s">
        <v>458</v>
      </c>
      <c r="D1589" s="46"/>
      <c r="E1589" s="264"/>
      <c r="F1589" s="265"/>
      <c r="G1589" s="266"/>
      <c r="H1589" s="267"/>
      <c r="I1589" s="268"/>
      <c r="J1589" s="265"/>
      <c r="K1589" s="265"/>
      <c r="L1589" s="269"/>
      <c r="M1589" s="268"/>
      <c r="N1589" s="269"/>
      <c r="O1589" s="36"/>
      <c r="P1589" s="51" t="s">
        <v>1474</v>
      </c>
      <c r="Q1589" s="36"/>
      <c r="R1589" s="36" t="str">
        <f t="shared" si="163"/>
        <v/>
      </c>
      <c r="S1589" s="15"/>
      <c r="T1589" s="15"/>
      <c r="U1589" s="473"/>
      <c r="V1589" s="473"/>
      <c r="W1589" s="15"/>
      <c r="X1589" s="15"/>
      <c r="Y1589" s="15"/>
      <c r="Z1589" s="15"/>
      <c r="AA1589" s="16"/>
      <c r="AB1589" s="16"/>
      <c r="AC1589" s="16"/>
      <c r="AD1589" s="16"/>
      <c r="AE1589" s="16"/>
      <c r="AF1589" s="16"/>
      <c r="AG1589" s="16"/>
      <c r="AH1589" s="16"/>
      <c r="AI1589" s="16"/>
      <c r="AJ1589" s="16"/>
      <c r="AK1589" s="16"/>
      <c r="AL1589" s="16"/>
      <c r="AM1589" s="16"/>
      <c r="AN1589" s="16"/>
      <c r="AO1589" s="16"/>
      <c r="AP1589" s="16"/>
    </row>
    <row r="1590" spans="1:42" s="17" customFormat="1" ht="12.75" hidden="1" customHeight="1">
      <c r="A1590" s="63">
        <v>153629000</v>
      </c>
      <c r="B1590" s="72"/>
      <c r="C1590" s="144" t="s">
        <v>459</v>
      </c>
      <c r="D1590" s="46"/>
      <c r="E1590" s="264"/>
      <c r="F1590" s="265"/>
      <c r="G1590" s="266"/>
      <c r="H1590" s="267"/>
      <c r="I1590" s="268"/>
      <c r="J1590" s="265"/>
      <c r="K1590" s="265"/>
      <c r="L1590" s="269"/>
      <c r="M1590" s="268"/>
      <c r="N1590" s="269"/>
      <c r="O1590" s="36"/>
      <c r="P1590" s="51" t="s">
        <v>1474</v>
      </c>
      <c r="Q1590" s="36"/>
      <c r="R1590" s="36" t="str">
        <f t="shared" si="163"/>
        <v/>
      </c>
      <c r="S1590" s="15"/>
      <c r="T1590" s="15"/>
      <c r="U1590" s="473"/>
      <c r="V1590" s="473"/>
      <c r="W1590" s="15"/>
      <c r="X1590" s="15"/>
      <c r="Y1590" s="15"/>
      <c r="Z1590" s="15"/>
      <c r="AA1590" s="16"/>
      <c r="AB1590" s="16"/>
      <c r="AC1590" s="16"/>
      <c r="AD1590" s="16"/>
      <c r="AE1590" s="16"/>
      <c r="AF1590" s="16"/>
      <c r="AG1590" s="16"/>
      <c r="AH1590" s="16"/>
      <c r="AI1590" s="16"/>
      <c r="AJ1590" s="16"/>
      <c r="AK1590" s="16"/>
      <c r="AL1590" s="16"/>
      <c r="AM1590" s="16"/>
      <c r="AN1590" s="16"/>
      <c r="AO1590" s="16"/>
      <c r="AP1590" s="16"/>
    </row>
    <row r="1591" spans="1:42" s="17" customFormat="1" ht="12.75" hidden="1" customHeight="1" thickBot="1">
      <c r="A1591" s="63">
        <v>153630000</v>
      </c>
      <c r="B1591" s="74"/>
      <c r="C1591" s="167" t="s">
        <v>460</v>
      </c>
      <c r="D1591" s="46"/>
      <c r="E1591" s="264"/>
      <c r="F1591" s="265"/>
      <c r="G1591" s="266"/>
      <c r="H1591" s="267"/>
      <c r="I1591" s="268"/>
      <c r="J1591" s="265"/>
      <c r="K1591" s="265"/>
      <c r="L1591" s="269"/>
      <c r="M1591" s="268"/>
      <c r="N1591" s="269"/>
      <c r="O1591" s="36"/>
      <c r="P1591" s="51" t="s">
        <v>1474</v>
      </c>
      <c r="Q1591" s="36"/>
      <c r="R1591" s="36" t="str">
        <f t="shared" si="163"/>
        <v/>
      </c>
      <c r="S1591" s="15"/>
      <c r="T1591" s="15"/>
      <c r="U1591" s="473"/>
      <c r="V1591" s="473"/>
      <c r="W1591" s="15"/>
      <c r="X1591" s="15"/>
      <c r="Y1591" s="15"/>
      <c r="Z1591" s="15"/>
      <c r="AA1591" s="16"/>
      <c r="AB1591" s="16"/>
      <c r="AC1591" s="16"/>
      <c r="AD1591" s="16"/>
      <c r="AE1591" s="16"/>
      <c r="AF1591" s="16"/>
      <c r="AG1591" s="16"/>
      <c r="AH1591" s="16"/>
      <c r="AI1591" s="16"/>
      <c r="AJ1591" s="16"/>
      <c r="AK1591" s="16"/>
      <c r="AL1591" s="16"/>
      <c r="AM1591" s="16"/>
      <c r="AN1591" s="16"/>
      <c r="AO1591" s="16"/>
      <c r="AP1591" s="16"/>
    </row>
    <row r="1592" spans="1:42" s="18" customFormat="1" ht="15.75" hidden="1" customHeight="1" thickBot="1">
      <c r="A1592" s="63" t="s">
        <v>640</v>
      </c>
      <c r="B1592" s="440" t="s">
        <v>471</v>
      </c>
      <c r="C1592" s="441"/>
      <c r="D1592" s="108"/>
      <c r="E1592" s="357">
        <f t="shared" ref="E1592:N1592" si="165">SUM(E1593:E1625)</f>
        <v>0</v>
      </c>
      <c r="F1592" s="358">
        <f t="shared" si="165"/>
        <v>0</v>
      </c>
      <c r="G1592" s="359">
        <f t="shared" si="165"/>
        <v>0</v>
      </c>
      <c r="H1592" s="360">
        <f t="shared" si="165"/>
        <v>0</v>
      </c>
      <c r="I1592" s="361">
        <f t="shared" si="165"/>
        <v>0</v>
      </c>
      <c r="J1592" s="358">
        <f t="shared" si="165"/>
        <v>0</v>
      </c>
      <c r="K1592" s="358">
        <f t="shared" si="165"/>
        <v>0</v>
      </c>
      <c r="L1592" s="362">
        <f t="shared" si="165"/>
        <v>0</v>
      </c>
      <c r="M1592" s="361">
        <f t="shared" si="165"/>
        <v>0</v>
      </c>
      <c r="N1592" s="362">
        <f t="shared" si="165"/>
        <v>0</v>
      </c>
      <c r="O1592" s="36"/>
      <c r="P1592" s="51" t="s">
        <v>1500</v>
      </c>
      <c r="Q1592" s="36"/>
      <c r="R1592" s="36" t="str">
        <f t="shared" si="163"/>
        <v/>
      </c>
      <c r="S1592" s="15"/>
      <c r="T1592" s="15"/>
      <c r="U1592" s="473"/>
      <c r="V1592" s="473"/>
      <c r="W1592" s="15"/>
      <c r="X1592" s="15"/>
      <c r="Y1592" s="15"/>
      <c r="Z1592" s="15"/>
      <c r="AA1592" s="15"/>
      <c r="AB1592" s="15"/>
      <c r="AC1592" s="15"/>
      <c r="AD1592" s="15"/>
      <c r="AE1592" s="15"/>
      <c r="AF1592" s="15"/>
      <c r="AG1592" s="15"/>
      <c r="AH1592" s="15"/>
      <c r="AI1592" s="15"/>
      <c r="AJ1592" s="15"/>
      <c r="AK1592" s="15"/>
      <c r="AL1592" s="15"/>
      <c r="AM1592" s="15"/>
      <c r="AN1592" s="15"/>
      <c r="AO1592" s="15"/>
      <c r="AP1592" s="15"/>
    </row>
    <row r="1593" spans="1:42" s="17" customFormat="1" ht="12.75" hidden="1" customHeight="1" thickTop="1">
      <c r="A1593" s="63">
        <v>153801000</v>
      </c>
      <c r="B1593" s="95"/>
      <c r="C1593" s="152" t="s">
        <v>472</v>
      </c>
      <c r="D1593" s="46"/>
      <c r="E1593" s="258"/>
      <c r="F1593" s="259"/>
      <c r="G1593" s="260"/>
      <c r="H1593" s="261"/>
      <c r="I1593" s="262"/>
      <c r="J1593" s="259"/>
      <c r="K1593" s="259"/>
      <c r="L1593" s="263"/>
      <c r="M1593" s="262"/>
      <c r="N1593" s="263"/>
      <c r="O1593" s="36"/>
      <c r="P1593" s="51" t="s">
        <v>1474</v>
      </c>
      <c r="Q1593" s="36"/>
      <c r="R1593" s="36" t="str">
        <f t="shared" si="163"/>
        <v/>
      </c>
      <c r="S1593" s="15"/>
      <c r="T1593" s="15"/>
      <c r="U1593" s="473"/>
      <c r="V1593" s="473"/>
      <c r="W1593" s="15"/>
      <c r="X1593" s="15"/>
      <c r="Y1593" s="15"/>
      <c r="Z1593" s="15"/>
      <c r="AA1593" s="16"/>
      <c r="AB1593" s="16"/>
      <c r="AC1593" s="16"/>
      <c r="AD1593" s="16"/>
      <c r="AE1593" s="16"/>
      <c r="AF1593" s="16"/>
      <c r="AG1593" s="16"/>
      <c r="AH1593" s="16"/>
      <c r="AI1593" s="16"/>
      <c r="AJ1593" s="16"/>
      <c r="AK1593" s="16"/>
      <c r="AL1593" s="16"/>
      <c r="AM1593" s="16"/>
      <c r="AN1593" s="16"/>
      <c r="AO1593" s="16"/>
      <c r="AP1593" s="16"/>
    </row>
    <row r="1594" spans="1:42" s="17" customFormat="1" ht="12.75" hidden="1" customHeight="1">
      <c r="A1594" s="63">
        <v>153818000</v>
      </c>
      <c r="B1594" s="72"/>
      <c r="C1594" s="144" t="s">
        <v>486</v>
      </c>
      <c r="D1594" s="46"/>
      <c r="E1594" s="264"/>
      <c r="F1594" s="265"/>
      <c r="G1594" s="266"/>
      <c r="H1594" s="267"/>
      <c r="I1594" s="268"/>
      <c r="J1594" s="265"/>
      <c r="K1594" s="265"/>
      <c r="L1594" s="269"/>
      <c r="M1594" s="268"/>
      <c r="N1594" s="269"/>
      <c r="O1594" s="36"/>
      <c r="P1594" s="51" t="s">
        <v>1474</v>
      </c>
      <c r="Q1594" s="36"/>
      <c r="R1594" s="36" t="str">
        <f t="shared" si="163"/>
        <v/>
      </c>
      <c r="S1594" s="15"/>
      <c r="T1594" s="15"/>
      <c r="U1594" s="473"/>
      <c r="V1594" s="473"/>
      <c r="W1594" s="15"/>
      <c r="X1594" s="15"/>
      <c r="Y1594" s="15"/>
      <c r="Z1594" s="15"/>
      <c r="AA1594" s="16"/>
      <c r="AB1594" s="16"/>
      <c r="AC1594" s="16"/>
      <c r="AD1594" s="16"/>
      <c r="AE1594" s="16"/>
      <c r="AF1594" s="16"/>
      <c r="AG1594" s="16"/>
      <c r="AH1594" s="16"/>
      <c r="AI1594" s="16"/>
      <c r="AJ1594" s="16"/>
      <c r="AK1594" s="16"/>
      <c r="AL1594" s="16"/>
      <c r="AM1594" s="16"/>
      <c r="AN1594" s="16"/>
      <c r="AO1594" s="16"/>
      <c r="AP1594" s="16"/>
    </row>
    <row r="1595" spans="1:42" s="17" customFormat="1" ht="12.75" hidden="1" customHeight="1">
      <c r="A1595" s="63">
        <v>153802000</v>
      </c>
      <c r="B1595" s="72"/>
      <c r="C1595" s="144" t="s">
        <v>473</v>
      </c>
      <c r="D1595" s="46"/>
      <c r="E1595" s="264"/>
      <c r="F1595" s="265"/>
      <c r="G1595" s="266"/>
      <c r="H1595" s="267"/>
      <c r="I1595" s="268"/>
      <c r="J1595" s="265"/>
      <c r="K1595" s="265"/>
      <c r="L1595" s="269"/>
      <c r="M1595" s="268"/>
      <c r="N1595" s="269"/>
      <c r="O1595" s="36"/>
      <c r="P1595" s="51" t="s">
        <v>1474</v>
      </c>
      <c r="Q1595" s="36"/>
      <c r="R1595" s="36" t="str">
        <f t="shared" si="163"/>
        <v/>
      </c>
      <c r="S1595" s="15"/>
      <c r="T1595" s="15"/>
      <c r="U1595" s="473"/>
      <c r="V1595" s="473"/>
      <c r="W1595" s="15"/>
      <c r="X1595" s="15"/>
      <c r="Y1595" s="15"/>
      <c r="Z1595" s="15"/>
      <c r="AA1595" s="16"/>
      <c r="AB1595" s="16"/>
      <c r="AC1595" s="16"/>
      <c r="AD1595" s="16"/>
      <c r="AE1595" s="16"/>
      <c r="AF1595" s="16"/>
      <c r="AG1595" s="16"/>
      <c r="AH1595" s="16"/>
      <c r="AI1595" s="16"/>
      <c r="AJ1595" s="16"/>
      <c r="AK1595" s="16"/>
      <c r="AL1595" s="16"/>
      <c r="AM1595" s="16"/>
      <c r="AN1595" s="16"/>
      <c r="AO1595" s="16"/>
      <c r="AP1595" s="16"/>
    </row>
    <row r="1596" spans="1:42" s="17" customFormat="1" ht="12.75" hidden="1" customHeight="1">
      <c r="A1596" s="63">
        <v>153803000</v>
      </c>
      <c r="B1596" s="72"/>
      <c r="C1596" s="144" t="s">
        <v>474</v>
      </c>
      <c r="D1596" s="46"/>
      <c r="E1596" s="264"/>
      <c r="F1596" s="265"/>
      <c r="G1596" s="266"/>
      <c r="H1596" s="267"/>
      <c r="I1596" s="268"/>
      <c r="J1596" s="265"/>
      <c r="K1596" s="265"/>
      <c r="L1596" s="269"/>
      <c r="M1596" s="268"/>
      <c r="N1596" s="269"/>
      <c r="O1596" s="36"/>
      <c r="P1596" s="51" t="s">
        <v>1474</v>
      </c>
      <c r="Q1596" s="36"/>
      <c r="R1596" s="36" t="str">
        <f t="shared" si="163"/>
        <v/>
      </c>
      <c r="S1596" s="15"/>
      <c r="T1596" s="15"/>
      <c r="U1596" s="473"/>
      <c r="V1596" s="473"/>
      <c r="W1596" s="15"/>
      <c r="X1596" s="15"/>
      <c r="Y1596" s="15"/>
      <c r="Z1596" s="15"/>
      <c r="AA1596" s="16"/>
      <c r="AB1596" s="16"/>
      <c r="AC1596" s="16"/>
      <c r="AD1596" s="16"/>
      <c r="AE1596" s="16"/>
      <c r="AF1596" s="16"/>
      <c r="AG1596" s="16"/>
      <c r="AH1596" s="16"/>
      <c r="AI1596" s="16"/>
      <c r="AJ1596" s="16"/>
      <c r="AK1596" s="16"/>
      <c r="AL1596" s="16"/>
      <c r="AM1596" s="16"/>
      <c r="AN1596" s="16"/>
      <c r="AO1596" s="16"/>
      <c r="AP1596" s="16"/>
    </row>
    <row r="1597" spans="1:42" s="17" customFormat="1" ht="12.75" hidden="1" customHeight="1">
      <c r="A1597" s="63">
        <v>153828000</v>
      </c>
      <c r="B1597" s="72"/>
      <c r="C1597" s="144" t="s">
        <v>496</v>
      </c>
      <c r="D1597" s="46"/>
      <c r="E1597" s="264"/>
      <c r="F1597" s="265"/>
      <c r="G1597" s="266"/>
      <c r="H1597" s="267"/>
      <c r="I1597" s="268"/>
      <c r="J1597" s="265"/>
      <c r="K1597" s="265"/>
      <c r="L1597" s="269"/>
      <c r="M1597" s="268"/>
      <c r="N1597" s="269"/>
      <c r="O1597" s="36"/>
      <c r="P1597" s="51" t="s">
        <v>1474</v>
      </c>
      <c r="Q1597" s="36"/>
      <c r="R1597" s="36" t="str">
        <f t="shared" si="163"/>
        <v/>
      </c>
      <c r="S1597" s="15"/>
      <c r="T1597" s="15"/>
      <c r="U1597" s="473"/>
      <c r="V1597" s="473"/>
      <c r="W1597" s="15"/>
      <c r="X1597" s="15"/>
      <c r="Y1597" s="15"/>
      <c r="Z1597" s="15"/>
      <c r="AA1597" s="16"/>
      <c r="AB1597" s="16"/>
      <c r="AC1597" s="16"/>
      <c r="AD1597" s="16"/>
      <c r="AE1597" s="16"/>
      <c r="AF1597" s="16"/>
      <c r="AG1597" s="16"/>
      <c r="AH1597" s="16"/>
      <c r="AI1597" s="16"/>
      <c r="AJ1597" s="16"/>
      <c r="AK1597" s="16"/>
      <c r="AL1597" s="16"/>
      <c r="AM1597" s="16"/>
      <c r="AN1597" s="16"/>
      <c r="AO1597" s="16"/>
      <c r="AP1597" s="16"/>
    </row>
    <row r="1598" spans="1:42" s="17" customFormat="1" ht="12.75" hidden="1" customHeight="1">
      <c r="A1598" s="63">
        <v>153831000</v>
      </c>
      <c r="B1598" s="72"/>
      <c r="C1598" s="144" t="s">
        <v>499</v>
      </c>
      <c r="D1598" s="46"/>
      <c r="E1598" s="264"/>
      <c r="F1598" s="265"/>
      <c r="G1598" s="266"/>
      <c r="H1598" s="267"/>
      <c r="I1598" s="268"/>
      <c r="J1598" s="265"/>
      <c r="K1598" s="265"/>
      <c r="L1598" s="269"/>
      <c r="M1598" s="268"/>
      <c r="N1598" s="269"/>
      <c r="O1598" s="36"/>
      <c r="P1598" s="51" t="s">
        <v>1474</v>
      </c>
      <c r="Q1598" s="36"/>
      <c r="R1598" s="36" t="str">
        <f t="shared" si="163"/>
        <v/>
      </c>
      <c r="S1598" s="15"/>
      <c r="T1598" s="15"/>
      <c r="U1598" s="473"/>
      <c r="V1598" s="473"/>
      <c r="W1598" s="15"/>
      <c r="X1598" s="15"/>
      <c r="Y1598" s="15"/>
      <c r="Z1598" s="15"/>
      <c r="AA1598" s="16"/>
      <c r="AB1598" s="16"/>
      <c r="AC1598" s="16"/>
      <c r="AD1598" s="16"/>
      <c r="AE1598" s="16"/>
      <c r="AF1598" s="16"/>
      <c r="AG1598" s="16"/>
      <c r="AH1598" s="16"/>
      <c r="AI1598" s="16"/>
      <c r="AJ1598" s="16"/>
      <c r="AK1598" s="16"/>
      <c r="AL1598" s="16"/>
      <c r="AM1598" s="16"/>
      <c r="AN1598" s="16"/>
      <c r="AO1598" s="16"/>
      <c r="AP1598" s="16"/>
    </row>
    <row r="1599" spans="1:42" s="17" customFormat="1" ht="12.75" hidden="1" customHeight="1">
      <c r="A1599" s="63">
        <v>153830000</v>
      </c>
      <c r="B1599" s="72"/>
      <c r="C1599" s="144" t="s">
        <v>498</v>
      </c>
      <c r="D1599" s="46"/>
      <c r="E1599" s="264"/>
      <c r="F1599" s="265"/>
      <c r="G1599" s="266"/>
      <c r="H1599" s="267"/>
      <c r="I1599" s="268"/>
      <c r="J1599" s="265"/>
      <c r="K1599" s="265"/>
      <c r="L1599" s="269"/>
      <c r="M1599" s="268"/>
      <c r="N1599" s="269"/>
      <c r="O1599" s="36"/>
      <c r="P1599" s="51" t="s">
        <v>1474</v>
      </c>
      <c r="Q1599" s="36"/>
      <c r="R1599" s="36" t="str">
        <f t="shared" si="163"/>
        <v/>
      </c>
      <c r="S1599" s="15"/>
      <c r="T1599" s="15"/>
      <c r="U1599" s="473"/>
      <c r="V1599" s="473"/>
      <c r="W1599" s="15"/>
      <c r="X1599" s="15"/>
      <c r="Y1599" s="15"/>
      <c r="Z1599" s="15"/>
      <c r="AA1599" s="16"/>
      <c r="AB1599" s="16"/>
      <c r="AC1599" s="16"/>
      <c r="AD1599" s="16"/>
      <c r="AE1599" s="16"/>
      <c r="AF1599" s="16"/>
      <c r="AG1599" s="16"/>
      <c r="AH1599" s="16"/>
      <c r="AI1599" s="16"/>
      <c r="AJ1599" s="16"/>
      <c r="AK1599" s="16"/>
      <c r="AL1599" s="16"/>
      <c r="AM1599" s="16"/>
      <c r="AN1599" s="16"/>
      <c r="AO1599" s="16"/>
      <c r="AP1599" s="16"/>
    </row>
    <row r="1600" spans="1:42" s="17" customFormat="1" ht="12.75" hidden="1" customHeight="1">
      <c r="A1600" s="63">
        <v>153807000</v>
      </c>
      <c r="B1600" s="72"/>
      <c r="C1600" s="73" t="s">
        <v>641</v>
      </c>
      <c r="D1600" s="46"/>
      <c r="E1600" s="264"/>
      <c r="F1600" s="265"/>
      <c r="G1600" s="266"/>
      <c r="H1600" s="267"/>
      <c r="I1600" s="268"/>
      <c r="J1600" s="265"/>
      <c r="K1600" s="265"/>
      <c r="L1600" s="269"/>
      <c r="M1600" s="268"/>
      <c r="N1600" s="269"/>
      <c r="O1600" s="36"/>
      <c r="P1600" s="51" t="s">
        <v>1474</v>
      </c>
      <c r="Q1600" s="36"/>
      <c r="R1600" s="36" t="str">
        <f t="shared" si="163"/>
        <v/>
      </c>
      <c r="S1600" s="15"/>
      <c r="T1600" s="15"/>
      <c r="U1600" s="473"/>
      <c r="V1600" s="473"/>
      <c r="W1600" s="15"/>
      <c r="X1600" s="15"/>
      <c r="Y1600" s="15"/>
      <c r="Z1600" s="15"/>
      <c r="AA1600" s="16"/>
      <c r="AB1600" s="16"/>
      <c r="AC1600" s="16"/>
      <c r="AD1600" s="16"/>
      <c r="AE1600" s="16"/>
      <c r="AF1600" s="16"/>
      <c r="AG1600" s="16"/>
      <c r="AH1600" s="16"/>
      <c r="AI1600" s="16"/>
      <c r="AJ1600" s="16"/>
      <c r="AK1600" s="16"/>
      <c r="AL1600" s="16"/>
      <c r="AM1600" s="16"/>
      <c r="AN1600" s="16"/>
      <c r="AO1600" s="16"/>
      <c r="AP1600" s="16"/>
    </row>
    <row r="1601" spans="1:42" s="17" customFormat="1" ht="12.75" hidden="1" customHeight="1">
      <c r="A1601" s="63">
        <v>153805000</v>
      </c>
      <c r="B1601" s="72"/>
      <c r="C1601" s="144" t="s">
        <v>475</v>
      </c>
      <c r="D1601" s="46"/>
      <c r="E1601" s="264"/>
      <c r="F1601" s="265"/>
      <c r="G1601" s="266"/>
      <c r="H1601" s="267"/>
      <c r="I1601" s="268"/>
      <c r="J1601" s="265"/>
      <c r="K1601" s="265"/>
      <c r="L1601" s="269"/>
      <c r="M1601" s="268"/>
      <c r="N1601" s="269"/>
      <c r="O1601" s="36"/>
      <c r="P1601" s="51" t="s">
        <v>1474</v>
      </c>
      <c r="Q1601" s="36"/>
      <c r="R1601" s="36" t="str">
        <f t="shared" si="163"/>
        <v/>
      </c>
      <c r="S1601" s="15"/>
      <c r="T1601" s="15"/>
      <c r="U1601" s="473"/>
      <c r="V1601" s="473"/>
      <c r="W1601" s="15"/>
      <c r="X1601" s="15"/>
      <c r="Y1601" s="15"/>
      <c r="Z1601" s="15"/>
      <c r="AA1601" s="16"/>
      <c r="AB1601" s="16"/>
      <c r="AC1601" s="16"/>
      <c r="AD1601" s="16"/>
      <c r="AE1601" s="16"/>
      <c r="AF1601" s="16"/>
      <c r="AG1601" s="16"/>
      <c r="AH1601" s="16"/>
      <c r="AI1601" s="16"/>
      <c r="AJ1601" s="16"/>
      <c r="AK1601" s="16"/>
      <c r="AL1601" s="16"/>
      <c r="AM1601" s="16"/>
      <c r="AN1601" s="16"/>
      <c r="AO1601" s="16"/>
      <c r="AP1601" s="16"/>
    </row>
    <row r="1602" spans="1:42" s="17" customFormat="1" ht="12.75" hidden="1" customHeight="1">
      <c r="A1602" s="63">
        <v>153806000</v>
      </c>
      <c r="B1602" s="72"/>
      <c r="C1602" s="144" t="s">
        <v>476</v>
      </c>
      <c r="D1602" s="46"/>
      <c r="E1602" s="264"/>
      <c r="F1602" s="265"/>
      <c r="G1602" s="266"/>
      <c r="H1602" s="267"/>
      <c r="I1602" s="268"/>
      <c r="J1602" s="265"/>
      <c r="K1602" s="265"/>
      <c r="L1602" s="269"/>
      <c r="M1602" s="268"/>
      <c r="N1602" s="269"/>
      <c r="O1602" s="36"/>
      <c r="P1602" s="51" t="s">
        <v>1474</v>
      </c>
      <c r="Q1602" s="36"/>
      <c r="R1602" s="36" t="str">
        <f t="shared" si="163"/>
        <v/>
      </c>
      <c r="S1602" s="15"/>
      <c r="T1602" s="15"/>
      <c r="U1602" s="473"/>
      <c r="V1602" s="473"/>
      <c r="W1602" s="15"/>
      <c r="X1602" s="15"/>
      <c r="Y1602" s="15"/>
      <c r="Z1602" s="15"/>
      <c r="AA1602" s="16"/>
      <c r="AB1602" s="16"/>
      <c r="AC1602" s="16"/>
      <c r="AD1602" s="16"/>
      <c r="AE1602" s="16"/>
      <c r="AF1602" s="16"/>
      <c r="AG1602" s="16"/>
      <c r="AH1602" s="16"/>
      <c r="AI1602" s="16"/>
      <c r="AJ1602" s="16"/>
      <c r="AK1602" s="16"/>
      <c r="AL1602" s="16"/>
      <c r="AM1602" s="16"/>
      <c r="AN1602" s="16"/>
      <c r="AO1602" s="16"/>
      <c r="AP1602" s="16"/>
    </row>
    <row r="1603" spans="1:42" s="17" customFormat="1" ht="12.75" hidden="1" customHeight="1">
      <c r="A1603" s="63">
        <v>153826000</v>
      </c>
      <c r="B1603" s="72"/>
      <c r="C1603" s="144" t="s">
        <v>494</v>
      </c>
      <c r="D1603" s="46"/>
      <c r="E1603" s="264"/>
      <c r="F1603" s="265"/>
      <c r="G1603" s="266"/>
      <c r="H1603" s="267"/>
      <c r="I1603" s="268"/>
      <c r="J1603" s="265"/>
      <c r="K1603" s="265"/>
      <c r="L1603" s="269"/>
      <c r="M1603" s="268"/>
      <c r="N1603" s="269"/>
      <c r="O1603" s="36"/>
      <c r="P1603" s="51" t="s">
        <v>1474</v>
      </c>
      <c r="Q1603" s="36"/>
      <c r="R1603" s="36" t="str">
        <f t="shared" si="163"/>
        <v/>
      </c>
      <c r="S1603" s="15"/>
      <c r="T1603" s="15"/>
      <c r="U1603" s="473"/>
      <c r="V1603" s="473"/>
      <c r="W1603" s="15"/>
      <c r="X1603" s="15"/>
      <c r="Y1603" s="15"/>
      <c r="Z1603" s="15"/>
      <c r="AA1603" s="16"/>
      <c r="AB1603" s="16"/>
      <c r="AC1603" s="16"/>
      <c r="AD1603" s="16"/>
      <c r="AE1603" s="16"/>
      <c r="AF1603" s="16"/>
      <c r="AG1603" s="16"/>
      <c r="AH1603" s="16"/>
      <c r="AI1603" s="16"/>
      <c r="AJ1603" s="16"/>
      <c r="AK1603" s="16"/>
      <c r="AL1603" s="16"/>
      <c r="AM1603" s="16"/>
      <c r="AN1603" s="16"/>
      <c r="AO1603" s="16"/>
      <c r="AP1603" s="16"/>
    </row>
    <row r="1604" spans="1:42" s="17" customFormat="1" ht="12.75" hidden="1" customHeight="1">
      <c r="A1604" s="63">
        <v>153827000</v>
      </c>
      <c r="B1604" s="72"/>
      <c r="C1604" s="144" t="s">
        <v>495</v>
      </c>
      <c r="D1604" s="46"/>
      <c r="E1604" s="264"/>
      <c r="F1604" s="265"/>
      <c r="G1604" s="266"/>
      <c r="H1604" s="267"/>
      <c r="I1604" s="268"/>
      <c r="J1604" s="265"/>
      <c r="K1604" s="265"/>
      <c r="L1604" s="269"/>
      <c r="M1604" s="268"/>
      <c r="N1604" s="269"/>
      <c r="O1604" s="36"/>
      <c r="P1604" s="51" t="s">
        <v>1474</v>
      </c>
      <c r="Q1604" s="36"/>
      <c r="R1604" s="36" t="str">
        <f t="shared" si="163"/>
        <v/>
      </c>
      <c r="S1604" s="15"/>
      <c r="T1604" s="15"/>
      <c r="U1604" s="473"/>
      <c r="V1604" s="473"/>
      <c r="W1604" s="15"/>
      <c r="X1604" s="15"/>
      <c r="Y1604" s="15"/>
      <c r="Z1604" s="15"/>
      <c r="AA1604" s="16"/>
      <c r="AB1604" s="16"/>
      <c r="AC1604" s="16"/>
      <c r="AD1604" s="16"/>
      <c r="AE1604" s="16"/>
      <c r="AF1604" s="16"/>
      <c r="AG1604" s="16"/>
      <c r="AH1604" s="16"/>
      <c r="AI1604" s="16"/>
      <c r="AJ1604" s="16"/>
      <c r="AK1604" s="16"/>
      <c r="AL1604" s="16"/>
      <c r="AM1604" s="16"/>
      <c r="AN1604" s="16"/>
      <c r="AO1604" s="16"/>
      <c r="AP1604" s="16"/>
    </row>
    <row r="1605" spans="1:42" s="17" customFormat="1" ht="12.75" hidden="1" customHeight="1">
      <c r="A1605" s="63">
        <v>153819000</v>
      </c>
      <c r="B1605" s="72"/>
      <c r="C1605" s="144" t="s">
        <v>487</v>
      </c>
      <c r="D1605" s="46"/>
      <c r="E1605" s="264"/>
      <c r="F1605" s="265"/>
      <c r="G1605" s="266"/>
      <c r="H1605" s="267"/>
      <c r="I1605" s="268"/>
      <c r="J1605" s="265"/>
      <c r="K1605" s="265"/>
      <c r="L1605" s="269"/>
      <c r="M1605" s="268"/>
      <c r="N1605" s="269"/>
      <c r="O1605" s="36"/>
      <c r="P1605" s="51" t="s">
        <v>1474</v>
      </c>
      <c r="Q1605" s="36"/>
      <c r="R1605" s="36" t="str">
        <f t="shared" si="163"/>
        <v/>
      </c>
      <c r="S1605" s="15"/>
      <c r="T1605" s="15"/>
      <c r="U1605" s="473"/>
      <c r="V1605" s="473"/>
      <c r="W1605" s="15"/>
      <c r="X1605" s="15"/>
      <c r="Y1605" s="15"/>
      <c r="Z1605" s="15"/>
      <c r="AA1605" s="16"/>
      <c r="AB1605" s="16"/>
      <c r="AC1605" s="16"/>
      <c r="AD1605" s="16"/>
      <c r="AE1605" s="16"/>
      <c r="AF1605" s="16"/>
      <c r="AG1605" s="16"/>
      <c r="AH1605" s="16"/>
      <c r="AI1605" s="16"/>
      <c r="AJ1605" s="16"/>
      <c r="AK1605" s="16"/>
      <c r="AL1605" s="16"/>
      <c r="AM1605" s="16"/>
      <c r="AN1605" s="16"/>
      <c r="AO1605" s="16"/>
      <c r="AP1605" s="16"/>
    </row>
    <row r="1606" spans="1:42" s="17" customFormat="1" ht="12.75" hidden="1" customHeight="1">
      <c r="A1606" s="63">
        <v>153825000</v>
      </c>
      <c r="B1606" s="72"/>
      <c r="C1606" s="144" t="s">
        <v>493</v>
      </c>
      <c r="D1606" s="46"/>
      <c r="E1606" s="264"/>
      <c r="F1606" s="265"/>
      <c r="G1606" s="266"/>
      <c r="H1606" s="267"/>
      <c r="I1606" s="268"/>
      <c r="J1606" s="265"/>
      <c r="K1606" s="265"/>
      <c r="L1606" s="269"/>
      <c r="M1606" s="268"/>
      <c r="N1606" s="269"/>
      <c r="O1606" s="36"/>
      <c r="P1606" s="51" t="s">
        <v>1474</v>
      </c>
      <c r="Q1606" s="36"/>
      <c r="R1606" s="36" t="str">
        <f t="shared" si="163"/>
        <v/>
      </c>
      <c r="S1606" s="15"/>
      <c r="T1606" s="15"/>
      <c r="U1606" s="473"/>
      <c r="V1606" s="473"/>
      <c r="W1606" s="15"/>
      <c r="X1606" s="15"/>
      <c r="Y1606" s="15"/>
      <c r="Z1606" s="15"/>
      <c r="AA1606" s="16"/>
      <c r="AB1606" s="16"/>
      <c r="AC1606" s="16"/>
      <c r="AD1606" s="16"/>
      <c r="AE1606" s="16"/>
      <c r="AF1606" s="16"/>
      <c r="AG1606" s="16"/>
      <c r="AH1606" s="16"/>
      <c r="AI1606" s="16"/>
      <c r="AJ1606" s="16"/>
      <c r="AK1606" s="16"/>
      <c r="AL1606" s="16"/>
      <c r="AM1606" s="16"/>
      <c r="AN1606" s="16"/>
      <c r="AO1606" s="16"/>
      <c r="AP1606" s="16"/>
    </row>
    <row r="1607" spans="1:42" s="17" customFormat="1" ht="12.75" hidden="1" customHeight="1">
      <c r="A1607" s="63">
        <v>153814000</v>
      </c>
      <c r="B1607" s="72"/>
      <c r="C1607" s="144" t="s">
        <v>482</v>
      </c>
      <c r="D1607" s="46"/>
      <c r="E1607" s="264"/>
      <c r="F1607" s="265"/>
      <c r="G1607" s="266"/>
      <c r="H1607" s="267"/>
      <c r="I1607" s="268"/>
      <c r="J1607" s="265"/>
      <c r="K1607" s="265"/>
      <c r="L1607" s="269"/>
      <c r="M1607" s="268"/>
      <c r="N1607" s="269"/>
      <c r="O1607" s="36"/>
      <c r="P1607" s="51" t="s">
        <v>1474</v>
      </c>
      <c r="Q1607" s="36"/>
      <c r="R1607" s="36" t="str">
        <f t="shared" si="163"/>
        <v/>
      </c>
      <c r="S1607" s="15"/>
      <c r="T1607" s="15"/>
      <c r="U1607" s="473"/>
      <c r="V1607" s="473"/>
      <c r="W1607" s="15"/>
      <c r="X1607" s="15"/>
      <c r="Y1607" s="15"/>
      <c r="Z1607" s="15"/>
      <c r="AA1607" s="16"/>
      <c r="AB1607" s="16"/>
      <c r="AC1607" s="16"/>
      <c r="AD1607" s="16"/>
      <c r="AE1607" s="16"/>
      <c r="AF1607" s="16"/>
      <c r="AG1607" s="16"/>
      <c r="AH1607" s="16"/>
      <c r="AI1607" s="16"/>
      <c r="AJ1607" s="16"/>
      <c r="AK1607" s="16"/>
      <c r="AL1607" s="16"/>
      <c r="AM1607" s="16"/>
      <c r="AN1607" s="16"/>
      <c r="AO1607" s="16"/>
      <c r="AP1607" s="16"/>
    </row>
    <row r="1608" spans="1:42" s="17" customFormat="1" ht="12.75" hidden="1" customHeight="1">
      <c r="A1608" s="63">
        <v>153820000</v>
      </c>
      <c r="B1608" s="72"/>
      <c r="C1608" s="144" t="s">
        <v>488</v>
      </c>
      <c r="D1608" s="46"/>
      <c r="E1608" s="264"/>
      <c r="F1608" s="265"/>
      <c r="G1608" s="266"/>
      <c r="H1608" s="267"/>
      <c r="I1608" s="268"/>
      <c r="J1608" s="265"/>
      <c r="K1608" s="265"/>
      <c r="L1608" s="269"/>
      <c r="M1608" s="268"/>
      <c r="N1608" s="269"/>
      <c r="O1608" s="36"/>
      <c r="P1608" s="51" t="s">
        <v>1474</v>
      </c>
      <c r="Q1608" s="36"/>
      <c r="R1608" s="36" t="str">
        <f t="shared" si="163"/>
        <v/>
      </c>
      <c r="S1608" s="15"/>
      <c r="T1608" s="15"/>
      <c r="U1608" s="473"/>
      <c r="V1608" s="473"/>
      <c r="W1608" s="15"/>
      <c r="X1608" s="15"/>
      <c r="Y1608" s="15"/>
      <c r="Z1608" s="15"/>
      <c r="AA1608" s="16"/>
      <c r="AB1608" s="16"/>
      <c r="AC1608" s="16"/>
      <c r="AD1608" s="16"/>
      <c r="AE1608" s="16"/>
      <c r="AF1608" s="16"/>
      <c r="AG1608" s="16"/>
      <c r="AH1608" s="16"/>
      <c r="AI1608" s="16"/>
      <c r="AJ1608" s="16"/>
      <c r="AK1608" s="16"/>
      <c r="AL1608" s="16"/>
      <c r="AM1608" s="16"/>
      <c r="AN1608" s="16"/>
      <c r="AO1608" s="16"/>
      <c r="AP1608" s="16"/>
    </row>
    <row r="1609" spans="1:42" s="17" customFormat="1" ht="12.75" hidden="1" customHeight="1">
      <c r="A1609" s="63">
        <v>153832000</v>
      </c>
      <c r="B1609" s="72"/>
      <c r="C1609" s="144" t="s">
        <v>500</v>
      </c>
      <c r="D1609" s="46"/>
      <c r="E1609" s="264"/>
      <c r="F1609" s="265"/>
      <c r="G1609" s="266"/>
      <c r="H1609" s="267"/>
      <c r="I1609" s="268"/>
      <c r="J1609" s="265"/>
      <c r="K1609" s="265"/>
      <c r="L1609" s="269"/>
      <c r="M1609" s="268"/>
      <c r="N1609" s="269"/>
      <c r="O1609" s="36"/>
      <c r="P1609" s="51" t="s">
        <v>1474</v>
      </c>
      <c r="Q1609" s="36"/>
      <c r="R1609" s="36" t="str">
        <f t="shared" si="163"/>
        <v/>
      </c>
      <c r="S1609" s="15"/>
      <c r="T1609" s="15"/>
      <c r="U1609" s="473"/>
      <c r="V1609" s="473"/>
      <c r="W1609" s="15"/>
      <c r="X1609" s="15"/>
      <c r="Y1609" s="15"/>
      <c r="Z1609" s="15"/>
      <c r="AA1609" s="16"/>
      <c r="AB1609" s="16"/>
      <c r="AC1609" s="16"/>
      <c r="AD1609" s="16"/>
      <c r="AE1609" s="16"/>
      <c r="AF1609" s="16"/>
      <c r="AG1609" s="16"/>
      <c r="AH1609" s="16"/>
      <c r="AI1609" s="16"/>
      <c r="AJ1609" s="16"/>
      <c r="AK1609" s="16"/>
      <c r="AL1609" s="16"/>
      <c r="AM1609" s="16"/>
      <c r="AN1609" s="16"/>
      <c r="AO1609" s="16"/>
      <c r="AP1609" s="16"/>
    </row>
    <row r="1610" spans="1:42" s="17" customFormat="1" ht="12.75" hidden="1" customHeight="1">
      <c r="A1610" s="63">
        <v>153809000</v>
      </c>
      <c r="B1610" s="72"/>
      <c r="C1610" s="144" t="s">
        <v>477</v>
      </c>
      <c r="D1610" s="46"/>
      <c r="E1610" s="264"/>
      <c r="F1610" s="265"/>
      <c r="G1610" s="266"/>
      <c r="H1610" s="267"/>
      <c r="I1610" s="268"/>
      <c r="J1610" s="265"/>
      <c r="K1610" s="265"/>
      <c r="L1610" s="269"/>
      <c r="M1610" s="268"/>
      <c r="N1610" s="269"/>
      <c r="O1610" s="36"/>
      <c r="P1610" s="51" t="s">
        <v>1474</v>
      </c>
      <c r="Q1610" s="36"/>
      <c r="R1610" s="36" t="str">
        <f t="shared" si="163"/>
        <v/>
      </c>
      <c r="S1610" s="15"/>
      <c r="T1610" s="15"/>
      <c r="U1610" s="473"/>
      <c r="V1610" s="473"/>
      <c r="W1610" s="15"/>
      <c r="X1610" s="15"/>
      <c r="Y1610" s="15"/>
      <c r="Z1610" s="15"/>
      <c r="AA1610" s="16"/>
      <c r="AB1610" s="16"/>
      <c r="AC1610" s="16"/>
      <c r="AD1610" s="16"/>
      <c r="AE1610" s="16"/>
      <c r="AF1610" s="16"/>
      <c r="AG1610" s="16"/>
      <c r="AH1610" s="16"/>
      <c r="AI1610" s="16"/>
      <c r="AJ1610" s="16"/>
      <c r="AK1610" s="16"/>
      <c r="AL1610" s="16"/>
      <c r="AM1610" s="16"/>
      <c r="AN1610" s="16"/>
      <c r="AO1610" s="16"/>
      <c r="AP1610" s="16"/>
    </row>
    <row r="1611" spans="1:42" s="17" customFormat="1" ht="12.75" hidden="1" customHeight="1">
      <c r="A1611" s="63">
        <v>153834000</v>
      </c>
      <c r="B1611" s="72"/>
      <c r="C1611" s="144" t="s">
        <v>502</v>
      </c>
      <c r="D1611" s="46"/>
      <c r="E1611" s="264"/>
      <c r="F1611" s="265"/>
      <c r="G1611" s="266"/>
      <c r="H1611" s="267"/>
      <c r="I1611" s="268"/>
      <c r="J1611" s="265"/>
      <c r="K1611" s="265"/>
      <c r="L1611" s="269"/>
      <c r="M1611" s="268"/>
      <c r="N1611" s="269"/>
      <c r="O1611" s="36"/>
      <c r="P1611" s="51" t="s">
        <v>1474</v>
      </c>
      <c r="Q1611" s="36"/>
      <c r="R1611" s="36" t="str">
        <f t="shared" si="163"/>
        <v/>
      </c>
      <c r="S1611" s="15"/>
      <c r="T1611" s="15"/>
      <c r="U1611" s="473"/>
      <c r="V1611" s="473"/>
      <c r="W1611" s="15"/>
      <c r="X1611" s="15"/>
      <c r="Y1611" s="15"/>
      <c r="Z1611" s="15"/>
      <c r="AA1611" s="16"/>
      <c r="AB1611" s="16"/>
      <c r="AC1611" s="16"/>
      <c r="AD1611" s="16"/>
      <c r="AE1611" s="16"/>
      <c r="AF1611" s="16"/>
      <c r="AG1611" s="16"/>
      <c r="AH1611" s="16"/>
      <c r="AI1611" s="16"/>
      <c r="AJ1611" s="16"/>
      <c r="AK1611" s="16"/>
      <c r="AL1611" s="16"/>
      <c r="AM1611" s="16"/>
      <c r="AN1611" s="16"/>
      <c r="AO1611" s="16"/>
      <c r="AP1611" s="16"/>
    </row>
    <row r="1612" spans="1:42" s="17" customFormat="1" ht="12.75" hidden="1" customHeight="1">
      <c r="A1612" s="63">
        <v>153822000</v>
      </c>
      <c r="B1612" s="72"/>
      <c r="C1612" s="144" t="s">
        <v>490</v>
      </c>
      <c r="D1612" s="46"/>
      <c r="E1612" s="264"/>
      <c r="F1612" s="265"/>
      <c r="G1612" s="266"/>
      <c r="H1612" s="267"/>
      <c r="I1612" s="268"/>
      <c r="J1612" s="265"/>
      <c r="K1612" s="265"/>
      <c r="L1612" s="269"/>
      <c r="M1612" s="268"/>
      <c r="N1612" s="269"/>
      <c r="O1612" s="36"/>
      <c r="P1612" s="51" t="s">
        <v>1474</v>
      </c>
      <c r="Q1612" s="36"/>
      <c r="R1612" s="36" t="str">
        <f t="shared" si="163"/>
        <v/>
      </c>
      <c r="S1612" s="15"/>
      <c r="T1612" s="15"/>
      <c r="U1612" s="473"/>
      <c r="V1612" s="473"/>
      <c r="W1612" s="15"/>
      <c r="X1612" s="15"/>
      <c r="Y1612" s="15"/>
      <c r="Z1612" s="15"/>
      <c r="AA1612" s="16"/>
      <c r="AB1612" s="16"/>
      <c r="AC1612" s="16"/>
      <c r="AD1612" s="16"/>
      <c r="AE1612" s="16"/>
      <c r="AF1612" s="16"/>
      <c r="AG1612" s="16"/>
      <c r="AH1612" s="16"/>
      <c r="AI1612" s="16"/>
      <c r="AJ1612" s="16"/>
      <c r="AK1612" s="16"/>
      <c r="AL1612" s="16"/>
      <c r="AM1612" s="16"/>
      <c r="AN1612" s="16"/>
      <c r="AO1612" s="16"/>
      <c r="AP1612" s="16"/>
    </row>
    <row r="1613" spans="1:42" s="17" customFormat="1" ht="12.75" hidden="1" customHeight="1">
      <c r="A1613" s="63">
        <v>153810000</v>
      </c>
      <c r="B1613" s="72"/>
      <c r="C1613" s="144" t="s">
        <v>478</v>
      </c>
      <c r="D1613" s="46"/>
      <c r="E1613" s="264"/>
      <c r="F1613" s="265"/>
      <c r="G1613" s="266"/>
      <c r="H1613" s="267"/>
      <c r="I1613" s="268"/>
      <c r="J1613" s="265"/>
      <c r="K1613" s="265"/>
      <c r="L1613" s="269"/>
      <c r="M1613" s="268"/>
      <c r="N1613" s="269"/>
      <c r="O1613" s="36"/>
      <c r="P1613" s="51" t="s">
        <v>1474</v>
      </c>
      <c r="Q1613" s="36"/>
      <c r="R1613" s="36" t="str">
        <f t="shared" si="163"/>
        <v/>
      </c>
      <c r="S1613" s="15"/>
      <c r="T1613" s="15"/>
      <c r="U1613" s="473"/>
      <c r="V1613" s="473"/>
      <c r="W1613" s="15"/>
      <c r="X1613" s="15"/>
      <c r="Y1613" s="15"/>
      <c r="Z1613" s="15"/>
      <c r="AA1613" s="16"/>
      <c r="AB1613" s="16"/>
      <c r="AC1613" s="16"/>
      <c r="AD1613" s="16"/>
      <c r="AE1613" s="16"/>
      <c r="AF1613" s="16"/>
      <c r="AG1613" s="16"/>
      <c r="AH1613" s="16"/>
      <c r="AI1613" s="16"/>
      <c r="AJ1613" s="16"/>
      <c r="AK1613" s="16"/>
      <c r="AL1613" s="16"/>
      <c r="AM1613" s="16"/>
      <c r="AN1613" s="16"/>
      <c r="AO1613" s="16"/>
      <c r="AP1613" s="16"/>
    </row>
    <row r="1614" spans="1:42" s="17" customFormat="1" ht="12.75" hidden="1" customHeight="1">
      <c r="A1614" s="63">
        <v>153823000</v>
      </c>
      <c r="B1614" s="72"/>
      <c r="C1614" s="144" t="s">
        <v>491</v>
      </c>
      <c r="D1614" s="46"/>
      <c r="E1614" s="264"/>
      <c r="F1614" s="265"/>
      <c r="G1614" s="266"/>
      <c r="H1614" s="267"/>
      <c r="I1614" s="268"/>
      <c r="J1614" s="265"/>
      <c r="K1614" s="265"/>
      <c r="L1614" s="269"/>
      <c r="M1614" s="268"/>
      <c r="N1614" s="269"/>
      <c r="O1614" s="36"/>
      <c r="P1614" s="51" t="s">
        <v>1474</v>
      </c>
      <c r="Q1614" s="36"/>
      <c r="R1614" s="36" t="str">
        <f t="shared" ref="R1614:R1677" si="166">IF(SUM(E1614:N1614)=0,"",P1614)</f>
        <v/>
      </c>
      <c r="S1614" s="15"/>
      <c r="T1614" s="15"/>
      <c r="U1614" s="473"/>
      <c r="V1614" s="473"/>
      <c r="W1614" s="15"/>
      <c r="X1614" s="15"/>
      <c r="Y1614" s="15"/>
      <c r="Z1614" s="15"/>
      <c r="AA1614" s="16"/>
      <c r="AB1614" s="16"/>
      <c r="AC1614" s="16"/>
      <c r="AD1614" s="16"/>
      <c r="AE1614" s="16"/>
      <c r="AF1614" s="16"/>
      <c r="AG1614" s="16"/>
      <c r="AH1614" s="16"/>
      <c r="AI1614" s="16"/>
      <c r="AJ1614" s="16"/>
      <c r="AK1614" s="16"/>
      <c r="AL1614" s="16"/>
      <c r="AM1614" s="16"/>
      <c r="AN1614" s="16"/>
      <c r="AO1614" s="16"/>
      <c r="AP1614" s="16"/>
    </row>
    <row r="1615" spans="1:42" s="17" customFormat="1" ht="12.75" hidden="1" customHeight="1">
      <c r="A1615" s="63">
        <v>153833000</v>
      </c>
      <c r="B1615" s="72"/>
      <c r="C1615" s="144" t="s">
        <v>501</v>
      </c>
      <c r="D1615" s="46"/>
      <c r="E1615" s="264"/>
      <c r="F1615" s="265"/>
      <c r="G1615" s="266"/>
      <c r="H1615" s="267"/>
      <c r="I1615" s="268"/>
      <c r="J1615" s="265"/>
      <c r="K1615" s="265"/>
      <c r="L1615" s="269"/>
      <c r="M1615" s="268"/>
      <c r="N1615" s="269"/>
      <c r="O1615" s="36"/>
      <c r="P1615" s="51" t="s">
        <v>1474</v>
      </c>
      <c r="Q1615" s="36"/>
      <c r="R1615" s="36" t="str">
        <f t="shared" si="166"/>
        <v/>
      </c>
      <c r="S1615" s="15"/>
      <c r="T1615" s="15"/>
      <c r="U1615" s="473"/>
      <c r="V1615" s="473"/>
      <c r="W1615" s="15"/>
      <c r="X1615" s="15"/>
      <c r="Y1615" s="15"/>
      <c r="Z1615" s="15"/>
      <c r="AA1615" s="16"/>
      <c r="AB1615" s="16"/>
      <c r="AC1615" s="16"/>
      <c r="AD1615" s="16"/>
      <c r="AE1615" s="16"/>
      <c r="AF1615" s="16"/>
      <c r="AG1615" s="16"/>
      <c r="AH1615" s="16"/>
      <c r="AI1615" s="16"/>
      <c r="AJ1615" s="16"/>
      <c r="AK1615" s="16"/>
      <c r="AL1615" s="16"/>
      <c r="AM1615" s="16"/>
      <c r="AN1615" s="16"/>
      <c r="AO1615" s="16"/>
      <c r="AP1615" s="16"/>
    </row>
    <row r="1616" spans="1:42" s="17" customFormat="1" ht="12.75" hidden="1" customHeight="1">
      <c r="A1616" s="63">
        <v>153811000</v>
      </c>
      <c r="B1616" s="72"/>
      <c r="C1616" s="144" t="s">
        <v>479</v>
      </c>
      <c r="D1616" s="46"/>
      <c r="E1616" s="264"/>
      <c r="F1616" s="265"/>
      <c r="G1616" s="266"/>
      <c r="H1616" s="267"/>
      <c r="I1616" s="268"/>
      <c r="J1616" s="265"/>
      <c r="K1616" s="265"/>
      <c r="L1616" s="269"/>
      <c r="M1616" s="268"/>
      <c r="N1616" s="269"/>
      <c r="O1616" s="36"/>
      <c r="P1616" s="51" t="s">
        <v>1474</v>
      </c>
      <c r="Q1616" s="36"/>
      <c r="R1616" s="36" t="str">
        <f t="shared" si="166"/>
        <v/>
      </c>
      <c r="S1616" s="15"/>
      <c r="T1616" s="15"/>
      <c r="U1616" s="473"/>
      <c r="V1616" s="473"/>
      <c r="W1616" s="15"/>
      <c r="X1616" s="15"/>
      <c r="Y1616" s="15"/>
      <c r="Z1616" s="15"/>
      <c r="AA1616" s="16"/>
      <c r="AB1616" s="16"/>
      <c r="AC1616" s="16"/>
      <c r="AD1616" s="16"/>
      <c r="AE1616" s="16"/>
      <c r="AF1616" s="16"/>
      <c r="AG1616" s="16"/>
      <c r="AH1616" s="16"/>
      <c r="AI1616" s="16"/>
      <c r="AJ1616" s="16"/>
      <c r="AK1616" s="16"/>
      <c r="AL1616" s="16"/>
      <c r="AM1616" s="16"/>
      <c r="AN1616" s="16"/>
      <c r="AO1616" s="16"/>
      <c r="AP1616" s="16"/>
    </row>
    <row r="1617" spans="1:42" s="17" customFormat="1" ht="12.75" hidden="1" customHeight="1">
      <c r="A1617" s="63">
        <v>153829000</v>
      </c>
      <c r="B1617" s="72"/>
      <c r="C1617" s="144" t="s">
        <v>497</v>
      </c>
      <c r="D1617" s="46"/>
      <c r="E1617" s="264"/>
      <c r="F1617" s="265"/>
      <c r="G1617" s="266"/>
      <c r="H1617" s="267"/>
      <c r="I1617" s="268"/>
      <c r="J1617" s="265"/>
      <c r="K1617" s="265"/>
      <c r="L1617" s="269"/>
      <c r="M1617" s="268"/>
      <c r="N1617" s="269"/>
      <c r="O1617" s="36"/>
      <c r="P1617" s="51" t="s">
        <v>1474</v>
      </c>
      <c r="Q1617" s="36"/>
      <c r="R1617" s="36" t="str">
        <f t="shared" si="166"/>
        <v/>
      </c>
      <c r="S1617" s="15"/>
      <c r="T1617" s="15"/>
      <c r="U1617" s="473"/>
      <c r="V1617" s="473"/>
      <c r="W1617" s="15"/>
      <c r="X1617" s="15"/>
      <c r="Y1617" s="15"/>
      <c r="Z1617" s="15"/>
      <c r="AA1617" s="16"/>
      <c r="AB1617" s="16"/>
      <c r="AC1617" s="16"/>
      <c r="AD1617" s="16"/>
      <c r="AE1617" s="16"/>
      <c r="AF1617" s="16"/>
      <c r="AG1617" s="16"/>
      <c r="AH1617" s="16"/>
      <c r="AI1617" s="16"/>
      <c r="AJ1617" s="16"/>
      <c r="AK1617" s="16"/>
      <c r="AL1617" s="16"/>
      <c r="AM1617" s="16"/>
      <c r="AN1617" s="16"/>
      <c r="AO1617" s="16"/>
      <c r="AP1617" s="16"/>
    </row>
    <row r="1618" spans="1:42" s="17" customFormat="1" ht="12.75" hidden="1" customHeight="1">
      <c r="A1618" s="63">
        <v>153808000</v>
      </c>
      <c r="B1618" s="72"/>
      <c r="C1618" s="73" t="s">
        <v>642</v>
      </c>
      <c r="D1618" s="46"/>
      <c r="E1618" s="264"/>
      <c r="F1618" s="265"/>
      <c r="G1618" s="266"/>
      <c r="H1618" s="267"/>
      <c r="I1618" s="268"/>
      <c r="J1618" s="265"/>
      <c r="K1618" s="265"/>
      <c r="L1618" s="269"/>
      <c r="M1618" s="268"/>
      <c r="N1618" s="269"/>
      <c r="O1618" s="36"/>
      <c r="P1618" s="51" t="s">
        <v>1474</v>
      </c>
      <c r="Q1618" s="36"/>
      <c r="R1618" s="36" t="str">
        <f t="shared" si="166"/>
        <v/>
      </c>
      <c r="S1618" s="15"/>
      <c r="T1618" s="15"/>
      <c r="U1618" s="473"/>
      <c r="V1618" s="473"/>
      <c r="W1618" s="15"/>
      <c r="X1618" s="15"/>
      <c r="Y1618" s="15"/>
      <c r="Z1618" s="15"/>
      <c r="AA1618" s="16"/>
      <c r="AB1618" s="16"/>
      <c r="AC1618" s="16"/>
      <c r="AD1618" s="16"/>
      <c r="AE1618" s="16"/>
      <c r="AF1618" s="16"/>
      <c r="AG1618" s="16"/>
      <c r="AH1618" s="16"/>
      <c r="AI1618" s="16"/>
      <c r="AJ1618" s="16"/>
      <c r="AK1618" s="16"/>
      <c r="AL1618" s="16"/>
      <c r="AM1618" s="16"/>
      <c r="AN1618" s="16"/>
      <c r="AO1618" s="16"/>
      <c r="AP1618" s="16"/>
    </row>
    <row r="1619" spans="1:42" s="17" customFormat="1" ht="12.75" hidden="1" customHeight="1">
      <c r="A1619" s="63">
        <v>153817000</v>
      </c>
      <c r="B1619" s="72"/>
      <c r="C1619" s="144" t="s">
        <v>485</v>
      </c>
      <c r="D1619" s="46"/>
      <c r="E1619" s="264"/>
      <c r="F1619" s="265"/>
      <c r="G1619" s="266"/>
      <c r="H1619" s="267"/>
      <c r="I1619" s="268"/>
      <c r="J1619" s="265"/>
      <c r="K1619" s="265"/>
      <c r="L1619" s="269"/>
      <c r="M1619" s="268"/>
      <c r="N1619" s="269"/>
      <c r="O1619" s="36"/>
      <c r="P1619" s="51" t="s">
        <v>1474</v>
      </c>
      <c r="Q1619" s="36"/>
      <c r="R1619" s="36" t="str">
        <f t="shared" si="166"/>
        <v/>
      </c>
      <c r="S1619" s="15"/>
      <c r="T1619" s="15"/>
      <c r="U1619" s="473"/>
      <c r="V1619" s="473"/>
      <c r="W1619" s="15"/>
      <c r="X1619" s="15"/>
      <c r="Y1619" s="15"/>
      <c r="Z1619" s="15"/>
      <c r="AA1619" s="16"/>
      <c r="AB1619" s="16"/>
      <c r="AC1619" s="16"/>
      <c r="AD1619" s="16"/>
      <c r="AE1619" s="16"/>
      <c r="AF1619" s="16"/>
      <c r="AG1619" s="16"/>
      <c r="AH1619" s="16"/>
      <c r="AI1619" s="16"/>
      <c r="AJ1619" s="16"/>
      <c r="AK1619" s="16"/>
      <c r="AL1619" s="16"/>
      <c r="AM1619" s="16"/>
      <c r="AN1619" s="16"/>
      <c r="AO1619" s="16"/>
      <c r="AP1619" s="16"/>
    </row>
    <row r="1620" spans="1:42" s="17" customFormat="1" ht="12.75" hidden="1" customHeight="1" thickBot="1">
      <c r="A1620" s="63">
        <v>153812000</v>
      </c>
      <c r="B1620" s="74"/>
      <c r="C1620" s="167" t="s">
        <v>480</v>
      </c>
      <c r="D1620" s="117"/>
      <c r="E1620" s="315"/>
      <c r="F1620" s="348"/>
      <c r="G1620" s="349"/>
      <c r="H1620" s="350"/>
      <c r="I1620" s="384"/>
      <c r="J1620" s="348"/>
      <c r="K1620" s="348"/>
      <c r="L1620" s="316"/>
      <c r="M1620" s="384"/>
      <c r="N1620" s="316"/>
      <c r="O1620" s="36"/>
      <c r="P1620" s="51" t="s">
        <v>1474</v>
      </c>
      <c r="Q1620" s="36"/>
      <c r="R1620" s="36" t="str">
        <f t="shared" si="166"/>
        <v/>
      </c>
      <c r="S1620" s="15"/>
      <c r="T1620" s="15"/>
      <c r="U1620" s="473"/>
      <c r="V1620" s="473"/>
      <c r="W1620" s="15"/>
      <c r="X1620" s="15"/>
      <c r="Y1620" s="15"/>
      <c r="Z1620" s="15"/>
      <c r="AA1620" s="16"/>
      <c r="AB1620" s="16"/>
      <c r="AC1620" s="16"/>
      <c r="AD1620" s="16"/>
      <c r="AE1620" s="16"/>
      <c r="AF1620" s="16"/>
      <c r="AG1620" s="16"/>
      <c r="AH1620" s="16"/>
      <c r="AI1620" s="16"/>
      <c r="AJ1620" s="16"/>
      <c r="AK1620" s="16"/>
      <c r="AL1620" s="16"/>
      <c r="AM1620" s="16"/>
      <c r="AN1620" s="16"/>
      <c r="AO1620" s="16"/>
      <c r="AP1620" s="16"/>
    </row>
    <row r="1621" spans="1:42" s="17" customFormat="1" ht="12.75" hidden="1" customHeight="1">
      <c r="A1621" s="63">
        <v>153824000</v>
      </c>
      <c r="B1621" s="95"/>
      <c r="C1621" s="152" t="s">
        <v>492</v>
      </c>
      <c r="D1621" s="46"/>
      <c r="E1621" s="258"/>
      <c r="F1621" s="259"/>
      <c r="G1621" s="260"/>
      <c r="H1621" s="261"/>
      <c r="I1621" s="262"/>
      <c r="J1621" s="259"/>
      <c r="K1621" s="259"/>
      <c r="L1621" s="263"/>
      <c r="M1621" s="262"/>
      <c r="N1621" s="263"/>
      <c r="O1621" s="36"/>
      <c r="P1621" s="51" t="s">
        <v>1474</v>
      </c>
      <c r="Q1621" s="36"/>
      <c r="R1621" s="36" t="str">
        <f t="shared" si="166"/>
        <v/>
      </c>
      <c r="S1621" s="15"/>
      <c r="T1621" s="15"/>
      <c r="U1621" s="473"/>
      <c r="V1621" s="473"/>
      <c r="W1621" s="15"/>
      <c r="X1621" s="15"/>
      <c r="Y1621" s="15"/>
      <c r="Z1621" s="15"/>
      <c r="AA1621" s="16"/>
      <c r="AB1621" s="16"/>
      <c r="AC1621" s="16"/>
      <c r="AD1621" s="16"/>
      <c r="AE1621" s="16"/>
      <c r="AF1621" s="16"/>
      <c r="AG1621" s="16"/>
      <c r="AH1621" s="16"/>
      <c r="AI1621" s="16"/>
      <c r="AJ1621" s="16"/>
      <c r="AK1621" s="16"/>
      <c r="AL1621" s="16"/>
      <c r="AM1621" s="16"/>
      <c r="AN1621" s="16"/>
      <c r="AO1621" s="16"/>
      <c r="AP1621" s="16"/>
    </row>
    <row r="1622" spans="1:42" s="17" customFormat="1" ht="12.75" hidden="1" customHeight="1">
      <c r="A1622" s="63">
        <v>153813000</v>
      </c>
      <c r="B1622" s="72"/>
      <c r="C1622" s="144" t="s">
        <v>481</v>
      </c>
      <c r="D1622" s="46"/>
      <c r="E1622" s="264"/>
      <c r="F1622" s="265"/>
      <c r="G1622" s="266"/>
      <c r="H1622" s="267"/>
      <c r="I1622" s="268"/>
      <c r="J1622" s="265"/>
      <c r="K1622" s="265"/>
      <c r="L1622" s="269"/>
      <c r="M1622" s="268"/>
      <c r="N1622" s="269"/>
      <c r="O1622" s="36"/>
      <c r="P1622" s="51" t="s">
        <v>1474</v>
      </c>
      <c r="Q1622" s="36"/>
      <c r="R1622" s="36" t="str">
        <f t="shared" si="166"/>
        <v/>
      </c>
      <c r="S1622" s="15"/>
      <c r="T1622" s="15"/>
      <c r="U1622" s="473"/>
      <c r="V1622" s="473"/>
      <c r="W1622" s="15"/>
      <c r="X1622" s="15"/>
      <c r="Y1622" s="15"/>
      <c r="Z1622" s="15"/>
      <c r="AA1622" s="16"/>
      <c r="AB1622" s="16"/>
      <c r="AC1622" s="16"/>
      <c r="AD1622" s="16"/>
      <c r="AE1622" s="16"/>
      <c r="AF1622" s="16"/>
      <c r="AG1622" s="16"/>
      <c r="AH1622" s="16"/>
      <c r="AI1622" s="16"/>
      <c r="AJ1622" s="16"/>
      <c r="AK1622" s="16"/>
      <c r="AL1622" s="16"/>
      <c r="AM1622" s="16"/>
      <c r="AN1622" s="16"/>
      <c r="AO1622" s="16"/>
      <c r="AP1622" s="16"/>
    </row>
    <row r="1623" spans="1:42" s="17" customFormat="1" ht="12.75" hidden="1" customHeight="1">
      <c r="A1623" s="63">
        <v>153816000</v>
      </c>
      <c r="B1623" s="72"/>
      <c r="C1623" s="144" t="s">
        <v>484</v>
      </c>
      <c r="D1623" s="46"/>
      <c r="E1623" s="264"/>
      <c r="F1623" s="265"/>
      <c r="G1623" s="266"/>
      <c r="H1623" s="267"/>
      <c r="I1623" s="268"/>
      <c r="J1623" s="265"/>
      <c r="K1623" s="265"/>
      <c r="L1623" s="269"/>
      <c r="M1623" s="268"/>
      <c r="N1623" s="269"/>
      <c r="O1623" s="36"/>
      <c r="P1623" s="51" t="s">
        <v>1474</v>
      </c>
      <c r="Q1623" s="36"/>
      <c r="R1623" s="36" t="str">
        <f t="shared" si="166"/>
        <v/>
      </c>
      <c r="S1623" s="15"/>
      <c r="T1623" s="15"/>
      <c r="U1623" s="473"/>
      <c r="V1623" s="473"/>
      <c r="W1623" s="15"/>
      <c r="X1623" s="15"/>
      <c r="Y1623" s="15"/>
      <c r="Z1623" s="15"/>
      <c r="AA1623" s="16"/>
      <c r="AB1623" s="16"/>
      <c r="AC1623" s="16"/>
      <c r="AD1623" s="16"/>
      <c r="AE1623" s="16"/>
      <c r="AF1623" s="16"/>
      <c r="AG1623" s="16"/>
      <c r="AH1623" s="16"/>
      <c r="AI1623" s="16"/>
      <c r="AJ1623" s="16"/>
      <c r="AK1623" s="16"/>
      <c r="AL1623" s="16"/>
      <c r="AM1623" s="16"/>
      <c r="AN1623" s="16"/>
      <c r="AO1623" s="16"/>
      <c r="AP1623" s="16"/>
    </row>
    <row r="1624" spans="1:42" s="17" customFormat="1" ht="12.75" hidden="1" customHeight="1">
      <c r="A1624" s="63">
        <v>153821000</v>
      </c>
      <c r="B1624" s="72"/>
      <c r="C1624" s="144" t="s">
        <v>489</v>
      </c>
      <c r="D1624" s="46"/>
      <c r="E1624" s="264"/>
      <c r="F1624" s="265"/>
      <c r="G1624" s="266"/>
      <c r="H1624" s="267"/>
      <c r="I1624" s="268"/>
      <c r="J1624" s="265"/>
      <c r="K1624" s="265"/>
      <c r="L1624" s="269"/>
      <c r="M1624" s="268"/>
      <c r="N1624" s="269"/>
      <c r="O1624" s="36"/>
      <c r="P1624" s="51" t="s">
        <v>1474</v>
      </c>
      <c r="Q1624" s="36"/>
      <c r="R1624" s="36" t="str">
        <f t="shared" si="166"/>
        <v/>
      </c>
      <c r="S1624" s="15"/>
      <c r="T1624" s="15"/>
      <c r="U1624" s="473"/>
      <c r="V1624" s="473"/>
      <c r="W1624" s="15"/>
      <c r="X1624" s="15"/>
      <c r="Y1624" s="15"/>
      <c r="Z1624" s="15"/>
      <c r="AA1624" s="16"/>
      <c r="AB1624" s="16"/>
      <c r="AC1624" s="16"/>
      <c r="AD1624" s="16"/>
      <c r="AE1624" s="16"/>
      <c r="AF1624" s="16"/>
      <c r="AG1624" s="16"/>
      <c r="AH1624" s="16"/>
      <c r="AI1624" s="16"/>
      <c r="AJ1624" s="16"/>
      <c r="AK1624" s="16"/>
      <c r="AL1624" s="16"/>
      <c r="AM1624" s="16"/>
      <c r="AN1624" s="16"/>
      <c r="AO1624" s="16"/>
      <c r="AP1624" s="16"/>
    </row>
    <row r="1625" spans="1:42" s="17" customFormat="1" ht="12.75" hidden="1" customHeight="1" thickBot="1">
      <c r="A1625" s="63">
        <v>153815000</v>
      </c>
      <c r="B1625" s="74"/>
      <c r="C1625" s="167" t="s">
        <v>483</v>
      </c>
      <c r="D1625" s="46"/>
      <c r="E1625" s="264"/>
      <c r="F1625" s="265"/>
      <c r="G1625" s="266"/>
      <c r="H1625" s="267"/>
      <c r="I1625" s="268"/>
      <c r="J1625" s="265"/>
      <c r="K1625" s="265"/>
      <c r="L1625" s="269"/>
      <c r="M1625" s="268"/>
      <c r="N1625" s="269"/>
      <c r="O1625" s="36"/>
      <c r="P1625" s="51" t="s">
        <v>1474</v>
      </c>
      <c r="Q1625" s="36"/>
      <c r="R1625" s="36" t="str">
        <f t="shared" si="166"/>
        <v/>
      </c>
      <c r="S1625" s="15"/>
      <c r="T1625" s="15"/>
      <c r="U1625" s="473"/>
      <c r="V1625" s="473"/>
      <c r="W1625" s="15"/>
      <c r="X1625" s="15"/>
      <c r="Y1625" s="15"/>
      <c r="Z1625" s="15"/>
      <c r="AA1625" s="16"/>
      <c r="AB1625" s="16"/>
      <c r="AC1625" s="16"/>
      <c r="AD1625" s="16"/>
      <c r="AE1625" s="16"/>
      <c r="AF1625" s="16"/>
      <c r="AG1625" s="16"/>
      <c r="AH1625" s="16"/>
      <c r="AI1625" s="16"/>
      <c r="AJ1625" s="16"/>
      <c r="AK1625" s="16"/>
      <c r="AL1625" s="16"/>
      <c r="AM1625" s="16"/>
      <c r="AN1625" s="16"/>
      <c r="AO1625" s="16"/>
      <c r="AP1625" s="16"/>
    </row>
    <row r="1626" spans="1:42" s="18" customFormat="1" ht="15.75" hidden="1" customHeight="1">
      <c r="A1626" s="63" t="s">
        <v>643</v>
      </c>
      <c r="B1626" s="436" t="s">
        <v>503</v>
      </c>
      <c r="C1626" s="437"/>
      <c r="D1626" s="25"/>
      <c r="E1626" s="331">
        <f t="shared" ref="E1626:N1626" si="167">SUM(E1627:E1645)</f>
        <v>0</v>
      </c>
      <c r="F1626" s="332">
        <f t="shared" si="167"/>
        <v>0</v>
      </c>
      <c r="G1626" s="333">
        <f t="shared" si="167"/>
        <v>0</v>
      </c>
      <c r="H1626" s="334">
        <f t="shared" si="167"/>
        <v>0</v>
      </c>
      <c r="I1626" s="364">
        <f t="shared" si="167"/>
        <v>0</v>
      </c>
      <c r="J1626" s="332">
        <f t="shared" si="167"/>
        <v>0</v>
      </c>
      <c r="K1626" s="332">
        <f t="shared" si="167"/>
        <v>0</v>
      </c>
      <c r="L1626" s="335">
        <f t="shared" si="167"/>
        <v>0</v>
      </c>
      <c r="M1626" s="364">
        <f t="shared" si="167"/>
        <v>0</v>
      </c>
      <c r="N1626" s="335">
        <f t="shared" si="167"/>
        <v>0</v>
      </c>
      <c r="O1626" s="36"/>
      <c r="P1626" s="51" t="s">
        <v>1500</v>
      </c>
      <c r="Q1626" s="36"/>
      <c r="R1626" s="36" t="str">
        <f t="shared" si="166"/>
        <v/>
      </c>
      <c r="S1626" s="15"/>
      <c r="T1626" s="15"/>
      <c r="U1626" s="473"/>
      <c r="V1626" s="473"/>
      <c r="W1626" s="15"/>
      <c r="X1626" s="15"/>
      <c r="Y1626" s="15"/>
      <c r="Z1626" s="15"/>
      <c r="AA1626" s="15"/>
      <c r="AB1626" s="15"/>
      <c r="AC1626" s="15"/>
      <c r="AD1626" s="15"/>
      <c r="AE1626" s="15"/>
      <c r="AF1626" s="15"/>
      <c r="AG1626" s="15"/>
      <c r="AH1626" s="15"/>
      <c r="AI1626" s="15"/>
      <c r="AJ1626" s="15"/>
      <c r="AK1626" s="15"/>
      <c r="AL1626" s="15"/>
      <c r="AM1626" s="15"/>
      <c r="AN1626" s="15"/>
      <c r="AO1626" s="15"/>
      <c r="AP1626" s="15"/>
    </row>
    <row r="1627" spans="1:42" s="17" customFormat="1" ht="12.75" hidden="1" customHeight="1">
      <c r="A1627" s="63">
        <v>156606000</v>
      </c>
      <c r="B1627" s="72"/>
      <c r="C1627" s="144" t="s">
        <v>508</v>
      </c>
      <c r="D1627" s="46"/>
      <c r="E1627" s="264"/>
      <c r="F1627" s="265"/>
      <c r="G1627" s="266"/>
      <c r="H1627" s="267"/>
      <c r="I1627" s="268"/>
      <c r="J1627" s="265"/>
      <c r="K1627" s="265"/>
      <c r="L1627" s="269"/>
      <c r="M1627" s="268"/>
      <c r="N1627" s="269"/>
      <c r="O1627" s="36"/>
      <c r="P1627" s="51" t="s">
        <v>1474</v>
      </c>
      <c r="Q1627" s="36"/>
      <c r="R1627" s="36" t="str">
        <f t="shared" si="166"/>
        <v/>
      </c>
      <c r="S1627" s="15"/>
      <c r="T1627" s="15"/>
      <c r="U1627" s="473"/>
      <c r="V1627" s="473"/>
      <c r="W1627" s="15"/>
      <c r="X1627" s="15"/>
      <c r="Y1627" s="15"/>
      <c r="Z1627" s="15"/>
      <c r="AA1627" s="16"/>
      <c r="AB1627" s="16"/>
      <c r="AC1627" s="16"/>
      <c r="AD1627" s="16"/>
      <c r="AE1627" s="16"/>
      <c r="AF1627" s="16"/>
      <c r="AG1627" s="16"/>
      <c r="AH1627" s="16"/>
      <c r="AI1627" s="16"/>
      <c r="AJ1627" s="16"/>
      <c r="AK1627" s="16"/>
      <c r="AL1627" s="16"/>
      <c r="AM1627" s="16"/>
      <c r="AN1627" s="16"/>
      <c r="AO1627" s="16"/>
      <c r="AP1627" s="16"/>
    </row>
    <row r="1628" spans="1:42" s="17" customFormat="1" ht="12.75" hidden="1" customHeight="1">
      <c r="A1628" s="63">
        <v>156601000</v>
      </c>
      <c r="B1628" s="72"/>
      <c r="C1628" s="144" t="s">
        <v>504</v>
      </c>
      <c r="D1628" s="46"/>
      <c r="E1628" s="264"/>
      <c r="F1628" s="265"/>
      <c r="G1628" s="266"/>
      <c r="H1628" s="267"/>
      <c r="I1628" s="268"/>
      <c r="J1628" s="265"/>
      <c r="K1628" s="265"/>
      <c r="L1628" s="269"/>
      <c r="M1628" s="268"/>
      <c r="N1628" s="269"/>
      <c r="O1628" s="36"/>
      <c r="P1628" s="51" t="s">
        <v>1474</v>
      </c>
      <c r="Q1628" s="36"/>
      <c r="R1628" s="36" t="str">
        <f t="shared" si="166"/>
        <v/>
      </c>
      <c r="S1628" s="15"/>
      <c r="T1628" s="15"/>
      <c r="U1628" s="473"/>
      <c r="V1628" s="473"/>
      <c r="W1628" s="15"/>
      <c r="X1628" s="15"/>
      <c r="Y1628" s="15"/>
      <c r="Z1628" s="15"/>
      <c r="AA1628" s="16"/>
      <c r="AB1628" s="16"/>
      <c r="AC1628" s="16"/>
      <c r="AD1628" s="16"/>
      <c r="AE1628" s="16"/>
      <c r="AF1628" s="16"/>
      <c r="AG1628" s="16"/>
      <c r="AH1628" s="16"/>
      <c r="AI1628" s="16"/>
      <c r="AJ1628" s="16"/>
      <c r="AK1628" s="16"/>
      <c r="AL1628" s="16"/>
      <c r="AM1628" s="16"/>
      <c r="AN1628" s="16"/>
      <c r="AO1628" s="16"/>
      <c r="AP1628" s="16"/>
    </row>
    <row r="1629" spans="1:42" s="17" customFormat="1" ht="12.75" hidden="1" customHeight="1">
      <c r="A1629" s="63">
        <v>156602000</v>
      </c>
      <c r="B1629" s="72"/>
      <c r="C1629" s="73" t="s">
        <v>644</v>
      </c>
      <c r="D1629" s="46"/>
      <c r="E1629" s="264"/>
      <c r="F1629" s="265"/>
      <c r="G1629" s="266"/>
      <c r="H1629" s="267"/>
      <c r="I1629" s="268"/>
      <c r="J1629" s="265"/>
      <c r="K1629" s="265"/>
      <c r="L1629" s="269"/>
      <c r="M1629" s="268"/>
      <c r="N1629" s="269"/>
      <c r="O1629" s="36"/>
      <c r="P1629" s="51" t="s">
        <v>1474</v>
      </c>
      <c r="Q1629" s="36"/>
      <c r="R1629" s="36" t="str">
        <f t="shared" si="166"/>
        <v/>
      </c>
      <c r="S1629" s="15"/>
      <c r="T1629" s="15"/>
      <c r="U1629" s="473"/>
      <c r="V1629" s="473"/>
      <c r="W1629" s="15"/>
      <c r="X1629" s="15"/>
      <c r="Y1629" s="15"/>
      <c r="Z1629" s="15"/>
      <c r="AA1629" s="16"/>
      <c r="AB1629" s="16"/>
      <c r="AC1629" s="16"/>
      <c r="AD1629" s="16"/>
      <c r="AE1629" s="16"/>
      <c r="AF1629" s="16"/>
      <c r="AG1629" s="16"/>
      <c r="AH1629" s="16"/>
      <c r="AI1629" s="16"/>
      <c r="AJ1629" s="16"/>
      <c r="AK1629" s="16"/>
      <c r="AL1629" s="16"/>
      <c r="AM1629" s="16"/>
      <c r="AN1629" s="16"/>
      <c r="AO1629" s="16"/>
      <c r="AP1629" s="16"/>
    </row>
    <row r="1630" spans="1:42" s="17" customFormat="1" ht="12.75" hidden="1" customHeight="1">
      <c r="A1630" s="63">
        <v>156603000</v>
      </c>
      <c r="B1630" s="72"/>
      <c r="C1630" s="144" t="s">
        <v>505</v>
      </c>
      <c r="D1630" s="46"/>
      <c r="E1630" s="264"/>
      <c r="F1630" s="265"/>
      <c r="G1630" s="266"/>
      <c r="H1630" s="267"/>
      <c r="I1630" s="268"/>
      <c r="J1630" s="265"/>
      <c r="K1630" s="265"/>
      <c r="L1630" s="269"/>
      <c r="M1630" s="268"/>
      <c r="N1630" s="269"/>
      <c r="O1630" s="36"/>
      <c r="P1630" s="51" t="s">
        <v>1474</v>
      </c>
      <c r="Q1630" s="36"/>
      <c r="R1630" s="36" t="str">
        <f t="shared" si="166"/>
        <v/>
      </c>
      <c r="S1630" s="15"/>
      <c r="T1630" s="15"/>
      <c r="U1630" s="473"/>
      <c r="V1630" s="473"/>
      <c r="W1630" s="15"/>
      <c r="X1630" s="15"/>
      <c r="Y1630" s="15"/>
      <c r="Z1630" s="15"/>
      <c r="AA1630" s="16"/>
      <c r="AB1630" s="16"/>
      <c r="AC1630" s="16"/>
      <c r="AD1630" s="16"/>
      <c r="AE1630" s="16"/>
      <c r="AF1630" s="16"/>
      <c r="AG1630" s="16"/>
      <c r="AH1630" s="16"/>
      <c r="AI1630" s="16"/>
      <c r="AJ1630" s="16"/>
      <c r="AK1630" s="16"/>
      <c r="AL1630" s="16"/>
      <c r="AM1630" s="16"/>
      <c r="AN1630" s="16"/>
      <c r="AO1630" s="16"/>
      <c r="AP1630" s="16"/>
    </row>
    <row r="1631" spans="1:42" s="17" customFormat="1" ht="12.75" hidden="1" customHeight="1">
      <c r="A1631" s="63">
        <v>156617000</v>
      </c>
      <c r="B1631" s="72"/>
      <c r="C1631" s="144" t="s">
        <v>518</v>
      </c>
      <c r="D1631" s="46"/>
      <c r="E1631" s="264"/>
      <c r="F1631" s="265"/>
      <c r="G1631" s="266"/>
      <c r="H1631" s="267"/>
      <c r="I1631" s="268"/>
      <c r="J1631" s="265"/>
      <c r="K1631" s="265"/>
      <c r="L1631" s="269"/>
      <c r="M1631" s="268"/>
      <c r="N1631" s="269"/>
      <c r="O1631" s="36"/>
      <c r="P1631" s="51" t="s">
        <v>1474</v>
      </c>
      <c r="Q1631" s="36"/>
      <c r="R1631" s="36" t="str">
        <f t="shared" si="166"/>
        <v/>
      </c>
      <c r="S1631" s="15"/>
      <c r="T1631" s="15"/>
      <c r="U1631" s="473"/>
      <c r="V1631" s="473"/>
      <c r="W1631" s="15"/>
      <c r="X1631" s="15"/>
      <c r="Y1631" s="15"/>
      <c r="Z1631" s="15"/>
      <c r="AA1631" s="16"/>
      <c r="AB1631" s="16"/>
      <c r="AC1631" s="16"/>
      <c r="AD1631" s="16"/>
      <c r="AE1631" s="16"/>
      <c r="AF1631" s="16"/>
      <c r="AG1631" s="16"/>
      <c r="AH1631" s="16"/>
      <c r="AI1631" s="16"/>
      <c r="AJ1631" s="16"/>
      <c r="AK1631" s="16"/>
      <c r="AL1631" s="16"/>
      <c r="AM1631" s="16"/>
      <c r="AN1631" s="16"/>
      <c r="AO1631" s="16"/>
      <c r="AP1631" s="16"/>
    </row>
    <row r="1632" spans="1:42" s="17" customFormat="1" ht="12.75" hidden="1" customHeight="1">
      <c r="A1632" s="63">
        <v>156604000</v>
      </c>
      <c r="B1632" s="72"/>
      <c r="C1632" s="144" t="s">
        <v>506</v>
      </c>
      <c r="D1632" s="46"/>
      <c r="E1632" s="264"/>
      <c r="F1632" s="265"/>
      <c r="G1632" s="266"/>
      <c r="H1632" s="267"/>
      <c r="I1632" s="268"/>
      <c r="J1632" s="265"/>
      <c r="K1632" s="265"/>
      <c r="L1632" s="269"/>
      <c r="M1632" s="268"/>
      <c r="N1632" s="269"/>
      <c r="O1632" s="36"/>
      <c r="P1632" s="51" t="s">
        <v>1474</v>
      </c>
      <c r="Q1632" s="36"/>
      <c r="R1632" s="36" t="str">
        <f t="shared" si="166"/>
        <v/>
      </c>
      <c r="S1632" s="15"/>
      <c r="T1632" s="15"/>
      <c r="U1632" s="473"/>
      <c r="V1632" s="473"/>
      <c r="W1632" s="15"/>
      <c r="X1632" s="15"/>
      <c r="Y1632" s="15"/>
      <c r="Z1632" s="15"/>
      <c r="AA1632" s="16"/>
      <c r="AB1632" s="16"/>
      <c r="AC1632" s="16"/>
      <c r="AD1632" s="16"/>
      <c r="AE1632" s="16"/>
      <c r="AF1632" s="16"/>
      <c r="AG1632" s="16"/>
      <c r="AH1632" s="16"/>
      <c r="AI1632" s="16"/>
      <c r="AJ1632" s="16"/>
      <c r="AK1632" s="16"/>
      <c r="AL1632" s="16"/>
      <c r="AM1632" s="16"/>
      <c r="AN1632" s="16"/>
      <c r="AO1632" s="16"/>
      <c r="AP1632" s="16"/>
    </row>
    <row r="1633" spans="1:42" s="17" customFormat="1" ht="12.75" hidden="1" customHeight="1">
      <c r="A1633" s="63">
        <v>156605000</v>
      </c>
      <c r="B1633" s="72"/>
      <c r="C1633" s="144" t="s">
        <v>507</v>
      </c>
      <c r="D1633" s="46"/>
      <c r="E1633" s="264"/>
      <c r="F1633" s="265"/>
      <c r="G1633" s="266"/>
      <c r="H1633" s="267"/>
      <c r="I1633" s="268"/>
      <c r="J1633" s="265"/>
      <c r="K1633" s="265"/>
      <c r="L1633" s="269"/>
      <c r="M1633" s="268"/>
      <c r="N1633" s="269"/>
      <c r="O1633" s="36"/>
      <c r="P1633" s="51" t="s">
        <v>1474</v>
      </c>
      <c r="Q1633" s="36"/>
      <c r="R1633" s="36" t="str">
        <f t="shared" si="166"/>
        <v/>
      </c>
      <c r="S1633" s="15"/>
      <c r="T1633" s="15"/>
      <c r="U1633" s="473"/>
      <c r="V1633" s="473"/>
      <c r="W1633" s="15"/>
      <c r="X1633" s="15"/>
      <c r="Y1633" s="15"/>
      <c r="Z1633" s="15"/>
      <c r="AA1633" s="16"/>
      <c r="AB1633" s="16"/>
      <c r="AC1633" s="16"/>
      <c r="AD1633" s="16"/>
      <c r="AE1633" s="16"/>
      <c r="AF1633" s="16"/>
      <c r="AG1633" s="16"/>
      <c r="AH1633" s="16"/>
      <c r="AI1633" s="16"/>
      <c r="AJ1633" s="16"/>
      <c r="AK1633" s="16"/>
      <c r="AL1633" s="16"/>
      <c r="AM1633" s="16"/>
      <c r="AN1633" s="16"/>
      <c r="AO1633" s="16"/>
      <c r="AP1633" s="16"/>
    </row>
    <row r="1634" spans="1:42" s="17" customFormat="1" ht="12.75" hidden="1" customHeight="1">
      <c r="A1634" s="63">
        <v>156607000</v>
      </c>
      <c r="B1634" s="72"/>
      <c r="C1634" s="144" t="s">
        <v>509</v>
      </c>
      <c r="D1634" s="46"/>
      <c r="E1634" s="264"/>
      <c r="F1634" s="265"/>
      <c r="G1634" s="266"/>
      <c r="H1634" s="267"/>
      <c r="I1634" s="268"/>
      <c r="J1634" s="265"/>
      <c r="K1634" s="265"/>
      <c r="L1634" s="269"/>
      <c r="M1634" s="268"/>
      <c r="N1634" s="269"/>
      <c r="O1634" s="36"/>
      <c r="P1634" s="51" t="s">
        <v>1474</v>
      </c>
      <c r="Q1634" s="36"/>
      <c r="R1634" s="36" t="str">
        <f t="shared" si="166"/>
        <v/>
      </c>
      <c r="S1634" s="15"/>
      <c r="T1634" s="15"/>
      <c r="U1634" s="473"/>
      <c r="V1634" s="473"/>
      <c r="W1634" s="15"/>
      <c r="X1634" s="15"/>
      <c r="Y1634" s="15"/>
      <c r="Z1634" s="15"/>
      <c r="AA1634" s="16"/>
      <c r="AB1634" s="16"/>
      <c r="AC1634" s="16"/>
      <c r="AD1634" s="16"/>
      <c r="AE1634" s="16"/>
      <c r="AF1634" s="16"/>
      <c r="AG1634" s="16"/>
      <c r="AH1634" s="16"/>
      <c r="AI1634" s="16"/>
      <c r="AJ1634" s="16"/>
      <c r="AK1634" s="16"/>
      <c r="AL1634" s="16"/>
      <c r="AM1634" s="16"/>
      <c r="AN1634" s="16"/>
      <c r="AO1634" s="16"/>
      <c r="AP1634" s="16"/>
    </row>
    <row r="1635" spans="1:42" s="17" customFormat="1" ht="12.75" hidden="1" customHeight="1">
      <c r="A1635" s="63">
        <v>156619000</v>
      </c>
      <c r="B1635" s="72"/>
      <c r="C1635" s="144" t="s">
        <v>520</v>
      </c>
      <c r="D1635" s="46"/>
      <c r="E1635" s="264"/>
      <c r="F1635" s="265"/>
      <c r="G1635" s="266"/>
      <c r="H1635" s="267"/>
      <c r="I1635" s="268"/>
      <c r="J1635" s="265"/>
      <c r="K1635" s="265"/>
      <c r="L1635" s="269"/>
      <c r="M1635" s="268"/>
      <c r="N1635" s="269"/>
      <c r="O1635" s="36"/>
      <c r="P1635" s="51" t="s">
        <v>1474</v>
      </c>
      <c r="Q1635" s="36"/>
      <c r="R1635" s="36" t="str">
        <f t="shared" si="166"/>
        <v/>
      </c>
      <c r="S1635" s="15"/>
      <c r="T1635" s="15"/>
      <c r="U1635" s="473"/>
      <c r="V1635" s="473"/>
      <c r="W1635" s="15"/>
      <c r="X1635" s="15"/>
      <c r="Y1635" s="15"/>
      <c r="Z1635" s="15"/>
      <c r="AA1635" s="16"/>
      <c r="AB1635" s="16"/>
      <c r="AC1635" s="16"/>
      <c r="AD1635" s="16"/>
      <c r="AE1635" s="16"/>
      <c r="AF1635" s="16"/>
      <c r="AG1635" s="16"/>
      <c r="AH1635" s="16"/>
      <c r="AI1635" s="16"/>
      <c r="AJ1635" s="16"/>
      <c r="AK1635" s="16"/>
      <c r="AL1635" s="16"/>
      <c r="AM1635" s="16"/>
      <c r="AN1635" s="16"/>
      <c r="AO1635" s="16"/>
      <c r="AP1635" s="16"/>
    </row>
    <row r="1636" spans="1:42" s="17" customFormat="1" ht="12.75" hidden="1" customHeight="1">
      <c r="A1636" s="63">
        <v>156618000</v>
      </c>
      <c r="B1636" s="72"/>
      <c r="C1636" s="144" t="s">
        <v>519</v>
      </c>
      <c r="D1636" s="46"/>
      <c r="E1636" s="264"/>
      <c r="F1636" s="265"/>
      <c r="G1636" s="266"/>
      <c r="H1636" s="267"/>
      <c r="I1636" s="268"/>
      <c r="J1636" s="265"/>
      <c r="K1636" s="265"/>
      <c r="L1636" s="269"/>
      <c r="M1636" s="268"/>
      <c r="N1636" s="269"/>
      <c r="O1636" s="36"/>
      <c r="P1636" s="51" t="s">
        <v>1474</v>
      </c>
      <c r="Q1636" s="36"/>
      <c r="R1636" s="36" t="str">
        <f t="shared" si="166"/>
        <v/>
      </c>
      <c r="S1636" s="15"/>
      <c r="T1636" s="15"/>
      <c r="U1636" s="473"/>
      <c r="V1636" s="473"/>
      <c r="W1636" s="15"/>
      <c r="X1636" s="15"/>
      <c r="Y1636" s="15"/>
      <c r="Z1636" s="15"/>
      <c r="AA1636" s="16"/>
      <c r="AB1636" s="16"/>
      <c r="AC1636" s="16"/>
      <c r="AD1636" s="16"/>
      <c r="AE1636" s="16"/>
      <c r="AF1636" s="16"/>
      <c r="AG1636" s="16"/>
      <c r="AH1636" s="16"/>
      <c r="AI1636" s="16"/>
      <c r="AJ1636" s="16"/>
      <c r="AK1636" s="16"/>
      <c r="AL1636" s="16"/>
      <c r="AM1636" s="16"/>
      <c r="AN1636" s="16"/>
      <c r="AO1636" s="16"/>
      <c r="AP1636" s="16"/>
    </row>
    <row r="1637" spans="1:42" s="17" customFormat="1" ht="12.75" hidden="1" customHeight="1">
      <c r="A1637" s="63">
        <v>156616000</v>
      </c>
      <c r="B1637" s="72"/>
      <c r="C1637" s="144" t="s">
        <v>517</v>
      </c>
      <c r="D1637" s="46"/>
      <c r="E1637" s="264"/>
      <c r="F1637" s="265"/>
      <c r="G1637" s="266"/>
      <c r="H1637" s="267"/>
      <c r="I1637" s="268"/>
      <c r="J1637" s="265"/>
      <c r="K1637" s="265"/>
      <c r="L1637" s="269"/>
      <c r="M1637" s="268"/>
      <c r="N1637" s="269"/>
      <c r="O1637" s="36"/>
      <c r="P1637" s="51" t="s">
        <v>1474</v>
      </c>
      <c r="Q1637" s="36"/>
      <c r="R1637" s="36" t="str">
        <f t="shared" si="166"/>
        <v/>
      </c>
      <c r="S1637" s="15"/>
      <c r="T1637" s="15"/>
      <c r="U1637" s="473"/>
      <c r="V1637" s="473"/>
      <c r="W1637" s="15"/>
      <c r="X1637" s="15"/>
      <c r="Y1637" s="15"/>
      <c r="Z1637" s="15"/>
      <c r="AA1637" s="16"/>
      <c r="AB1637" s="16"/>
      <c r="AC1637" s="16"/>
      <c r="AD1637" s="16"/>
      <c r="AE1637" s="16"/>
      <c r="AF1637" s="16"/>
      <c r="AG1637" s="16"/>
      <c r="AH1637" s="16"/>
      <c r="AI1637" s="16"/>
      <c r="AJ1637" s="16"/>
      <c r="AK1637" s="16"/>
      <c r="AL1637" s="16"/>
      <c r="AM1637" s="16"/>
      <c r="AN1637" s="16"/>
      <c r="AO1637" s="16"/>
      <c r="AP1637" s="16"/>
    </row>
    <row r="1638" spans="1:42" s="17" customFormat="1" ht="12.75" hidden="1" customHeight="1">
      <c r="A1638" s="63">
        <v>156608000</v>
      </c>
      <c r="B1638" s="72"/>
      <c r="C1638" s="144" t="s">
        <v>510</v>
      </c>
      <c r="D1638" s="46"/>
      <c r="E1638" s="264"/>
      <c r="F1638" s="265"/>
      <c r="G1638" s="266"/>
      <c r="H1638" s="267"/>
      <c r="I1638" s="268"/>
      <c r="J1638" s="265"/>
      <c r="K1638" s="265"/>
      <c r="L1638" s="269"/>
      <c r="M1638" s="268"/>
      <c r="N1638" s="269"/>
      <c r="O1638" s="36"/>
      <c r="P1638" s="51" t="s">
        <v>1474</v>
      </c>
      <c r="Q1638" s="36"/>
      <c r="R1638" s="36" t="str">
        <f t="shared" si="166"/>
        <v/>
      </c>
      <c r="S1638" s="15"/>
      <c r="T1638" s="15"/>
      <c r="U1638" s="473"/>
      <c r="V1638" s="473"/>
      <c r="W1638" s="15"/>
      <c r="X1638" s="15"/>
      <c r="Y1638" s="15"/>
      <c r="Z1638" s="15"/>
      <c r="AA1638" s="16"/>
      <c r="AB1638" s="16"/>
      <c r="AC1638" s="16"/>
      <c r="AD1638" s="16"/>
      <c r="AE1638" s="16"/>
      <c r="AF1638" s="16"/>
      <c r="AG1638" s="16"/>
      <c r="AH1638" s="16"/>
      <c r="AI1638" s="16"/>
      <c r="AJ1638" s="16"/>
      <c r="AK1638" s="16"/>
      <c r="AL1638" s="16"/>
      <c r="AM1638" s="16"/>
      <c r="AN1638" s="16"/>
      <c r="AO1638" s="16"/>
      <c r="AP1638" s="16"/>
    </row>
    <row r="1639" spans="1:42" s="17" customFormat="1" ht="12.75" hidden="1" customHeight="1">
      <c r="A1639" s="63">
        <v>156609000</v>
      </c>
      <c r="B1639" s="72"/>
      <c r="C1639" s="144" t="s">
        <v>479</v>
      </c>
      <c r="D1639" s="46"/>
      <c r="E1639" s="264"/>
      <c r="F1639" s="265"/>
      <c r="G1639" s="266"/>
      <c r="H1639" s="267"/>
      <c r="I1639" s="268"/>
      <c r="J1639" s="265"/>
      <c r="K1639" s="265"/>
      <c r="L1639" s="269"/>
      <c r="M1639" s="268"/>
      <c r="N1639" s="269"/>
      <c r="O1639" s="36"/>
      <c r="P1639" s="51" t="s">
        <v>1474</v>
      </c>
      <c r="Q1639" s="36"/>
      <c r="R1639" s="36" t="str">
        <f t="shared" si="166"/>
        <v/>
      </c>
      <c r="S1639" s="15"/>
      <c r="T1639" s="15"/>
      <c r="U1639" s="473"/>
      <c r="V1639" s="473"/>
      <c r="W1639" s="15"/>
      <c r="X1639" s="15"/>
      <c r="Y1639" s="15"/>
      <c r="Z1639" s="15"/>
      <c r="AA1639" s="16"/>
      <c r="AB1639" s="16"/>
      <c r="AC1639" s="16"/>
      <c r="AD1639" s="16"/>
      <c r="AE1639" s="16"/>
      <c r="AF1639" s="16"/>
      <c r="AG1639" s="16"/>
      <c r="AH1639" s="16"/>
      <c r="AI1639" s="16"/>
      <c r="AJ1639" s="16"/>
      <c r="AK1639" s="16"/>
      <c r="AL1639" s="16"/>
      <c r="AM1639" s="16"/>
      <c r="AN1639" s="16"/>
      <c r="AO1639" s="16"/>
      <c r="AP1639" s="16"/>
    </row>
    <row r="1640" spans="1:42" s="17" customFormat="1" ht="12.75" hidden="1" customHeight="1">
      <c r="A1640" s="63">
        <v>156610000</v>
      </c>
      <c r="B1640" s="72"/>
      <c r="C1640" s="144" t="s">
        <v>511</v>
      </c>
      <c r="D1640" s="46"/>
      <c r="E1640" s="264"/>
      <c r="F1640" s="265"/>
      <c r="G1640" s="266"/>
      <c r="H1640" s="267"/>
      <c r="I1640" s="268"/>
      <c r="J1640" s="265"/>
      <c r="K1640" s="265"/>
      <c r="L1640" s="269"/>
      <c r="M1640" s="268"/>
      <c r="N1640" s="269"/>
      <c r="O1640" s="36"/>
      <c r="P1640" s="51" t="s">
        <v>1474</v>
      </c>
      <c r="Q1640" s="36"/>
      <c r="R1640" s="36" t="str">
        <f t="shared" si="166"/>
        <v/>
      </c>
      <c r="S1640" s="15"/>
      <c r="T1640" s="15"/>
      <c r="U1640" s="473"/>
      <c r="V1640" s="473"/>
      <c r="W1640" s="15"/>
      <c r="X1640" s="15"/>
      <c r="Y1640" s="15"/>
      <c r="Z1640" s="15"/>
      <c r="AA1640" s="16"/>
      <c r="AB1640" s="16"/>
      <c r="AC1640" s="16"/>
      <c r="AD1640" s="16"/>
      <c r="AE1640" s="16"/>
      <c r="AF1640" s="16"/>
      <c r="AG1640" s="16"/>
      <c r="AH1640" s="16"/>
      <c r="AI1640" s="16"/>
      <c r="AJ1640" s="16"/>
      <c r="AK1640" s="16"/>
      <c r="AL1640" s="16"/>
      <c r="AM1640" s="16"/>
      <c r="AN1640" s="16"/>
      <c r="AO1640" s="16"/>
      <c r="AP1640" s="16"/>
    </row>
    <row r="1641" spans="1:42" s="17" customFormat="1" ht="12.75" hidden="1" customHeight="1">
      <c r="A1641" s="63">
        <v>156611000</v>
      </c>
      <c r="B1641" s="72"/>
      <c r="C1641" s="144" t="s">
        <v>512</v>
      </c>
      <c r="D1641" s="46"/>
      <c r="E1641" s="264"/>
      <c r="F1641" s="265"/>
      <c r="G1641" s="266"/>
      <c r="H1641" s="267"/>
      <c r="I1641" s="268"/>
      <c r="J1641" s="265"/>
      <c r="K1641" s="265"/>
      <c r="L1641" s="269"/>
      <c r="M1641" s="268"/>
      <c r="N1641" s="269"/>
      <c r="O1641" s="36"/>
      <c r="P1641" s="51" t="s">
        <v>1474</v>
      </c>
      <c r="Q1641" s="36"/>
      <c r="R1641" s="36" t="str">
        <f t="shared" si="166"/>
        <v/>
      </c>
      <c r="S1641" s="15"/>
      <c r="T1641" s="15"/>
      <c r="U1641" s="473"/>
      <c r="V1641" s="473"/>
      <c r="W1641" s="15"/>
      <c r="X1641" s="15"/>
      <c r="Y1641" s="15"/>
      <c r="Z1641" s="15"/>
      <c r="AA1641" s="16"/>
      <c r="AB1641" s="16"/>
      <c r="AC1641" s="16"/>
      <c r="AD1641" s="16"/>
      <c r="AE1641" s="16"/>
      <c r="AF1641" s="16"/>
      <c r="AG1641" s="16"/>
      <c r="AH1641" s="16"/>
      <c r="AI1641" s="16"/>
      <c r="AJ1641" s="16"/>
      <c r="AK1641" s="16"/>
      <c r="AL1641" s="16"/>
      <c r="AM1641" s="16"/>
      <c r="AN1641" s="16"/>
      <c r="AO1641" s="16"/>
      <c r="AP1641" s="16"/>
    </row>
    <row r="1642" spans="1:42" s="17" customFormat="1" ht="12.75" hidden="1" customHeight="1">
      <c r="A1642" s="63">
        <v>156612000</v>
      </c>
      <c r="B1642" s="72"/>
      <c r="C1642" s="144" t="s">
        <v>513</v>
      </c>
      <c r="D1642" s="46"/>
      <c r="E1642" s="264"/>
      <c r="F1642" s="265"/>
      <c r="G1642" s="266"/>
      <c r="H1642" s="267"/>
      <c r="I1642" s="268"/>
      <c r="J1642" s="265"/>
      <c r="K1642" s="265"/>
      <c r="L1642" s="269"/>
      <c r="M1642" s="268"/>
      <c r="N1642" s="269"/>
      <c r="O1642" s="36"/>
      <c r="P1642" s="51" t="s">
        <v>1474</v>
      </c>
      <c r="Q1642" s="36"/>
      <c r="R1642" s="36" t="str">
        <f t="shared" si="166"/>
        <v/>
      </c>
      <c r="S1642" s="15"/>
      <c r="T1642" s="15"/>
      <c r="U1642" s="473"/>
      <c r="V1642" s="473"/>
      <c r="W1642" s="15"/>
      <c r="X1642" s="15"/>
      <c r="Y1642" s="15"/>
      <c r="Z1642" s="15"/>
      <c r="AA1642" s="16"/>
      <c r="AB1642" s="16"/>
      <c r="AC1642" s="16"/>
      <c r="AD1642" s="16"/>
      <c r="AE1642" s="16"/>
      <c r="AF1642" s="16"/>
      <c r="AG1642" s="16"/>
      <c r="AH1642" s="16"/>
      <c r="AI1642" s="16"/>
      <c r="AJ1642" s="16"/>
      <c r="AK1642" s="16"/>
      <c r="AL1642" s="16"/>
      <c r="AM1642" s="16"/>
      <c r="AN1642" s="16"/>
      <c r="AO1642" s="16"/>
      <c r="AP1642" s="16"/>
    </row>
    <row r="1643" spans="1:42" s="17" customFormat="1" ht="12.75" hidden="1" customHeight="1">
      <c r="A1643" s="63">
        <v>156613000</v>
      </c>
      <c r="B1643" s="72"/>
      <c r="C1643" s="144" t="s">
        <v>514</v>
      </c>
      <c r="D1643" s="46"/>
      <c r="E1643" s="264"/>
      <c r="F1643" s="265"/>
      <c r="G1643" s="266"/>
      <c r="H1643" s="267"/>
      <c r="I1643" s="268"/>
      <c r="J1643" s="265"/>
      <c r="K1643" s="265"/>
      <c r="L1643" s="269"/>
      <c r="M1643" s="268"/>
      <c r="N1643" s="269"/>
      <c r="O1643" s="36"/>
      <c r="P1643" s="51" t="s">
        <v>1474</v>
      </c>
      <c r="Q1643" s="36"/>
      <c r="R1643" s="36" t="str">
        <f t="shared" si="166"/>
        <v/>
      </c>
      <c r="S1643" s="15"/>
      <c r="T1643" s="15"/>
      <c r="U1643" s="473"/>
      <c r="V1643" s="473"/>
      <c r="W1643" s="15"/>
      <c r="X1643" s="15"/>
      <c r="Y1643" s="15"/>
      <c r="Z1643" s="15"/>
      <c r="AA1643" s="16"/>
      <c r="AB1643" s="16"/>
      <c r="AC1643" s="16"/>
      <c r="AD1643" s="16"/>
      <c r="AE1643" s="16"/>
      <c r="AF1643" s="16"/>
      <c r="AG1643" s="16"/>
      <c r="AH1643" s="16"/>
      <c r="AI1643" s="16"/>
      <c r="AJ1643" s="16"/>
      <c r="AK1643" s="16"/>
      <c r="AL1643" s="16"/>
      <c r="AM1643" s="16"/>
      <c r="AN1643" s="16"/>
      <c r="AO1643" s="16"/>
      <c r="AP1643" s="16"/>
    </row>
    <row r="1644" spans="1:42" s="17" customFormat="1" ht="12.75" hidden="1" customHeight="1">
      <c r="A1644" s="63">
        <v>156614000</v>
      </c>
      <c r="B1644" s="72"/>
      <c r="C1644" s="144" t="s">
        <v>515</v>
      </c>
      <c r="D1644" s="46"/>
      <c r="E1644" s="264"/>
      <c r="F1644" s="265"/>
      <c r="G1644" s="266"/>
      <c r="H1644" s="267"/>
      <c r="I1644" s="268"/>
      <c r="J1644" s="265"/>
      <c r="K1644" s="265"/>
      <c r="L1644" s="269"/>
      <c r="M1644" s="268"/>
      <c r="N1644" s="269"/>
      <c r="O1644" s="36"/>
      <c r="P1644" s="51" t="s">
        <v>1474</v>
      </c>
      <c r="Q1644" s="36"/>
      <c r="R1644" s="36" t="str">
        <f t="shared" si="166"/>
        <v/>
      </c>
      <c r="S1644" s="15"/>
      <c r="T1644" s="15"/>
      <c r="U1644" s="473"/>
      <c r="V1644" s="473"/>
      <c r="W1644" s="15"/>
      <c r="X1644" s="15"/>
      <c r="Y1644" s="15"/>
      <c r="Z1644" s="15"/>
      <c r="AA1644" s="16"/>
      <c r="AB1644" s="16"/>
      <c r="AC1644" s="16"/>
      <c r="AD1644" s="16"/>
      <c r="AE1644" s="16"/>
      <c r="AF1644" s="16"/>
      <c r="AG1644" s="16"/>
      <c r="AH1644" s="16"/>
      <c r="AI1644" s="16"/>
      <c r="AJ1644" s="16"/>
      <c r="AK1644" s="16"/>
      <c r="AL1644" s="16"/>
      <c r="AM1644" s="16"/>
      <c r="AN1644" s="16"/>
      <c r="AO1644" s="16"/>
      <c r="AP1644" s="16"/>
    </row>
    <row r="1645" spans="1:42" s="17" customFormat="1" ht="12.75" hidden="1" customHeight="1" thickBot="1">
      <c r="A1645" s="63">
        <v>156615000</v>
      </c>
      <c r="B1645" s="74"/>
      <c r="C1645" s="167" t="s">
        <v>516</v>
      </c>
      <c r="D1645" s="46"/>
      <c r="E1645" s="264"/>
      <c r="F1645" s="265"/>
      <c r="G1645" s="266"/>
      <c r="H1645" s="267"/>
      <c r="I1645" s="268"/>
      <c r="J1645" s="265"/>
      <c r="K1645" s="265"/>
      <c r="L1645" s="269"/>
      <c r="M1645" s="268"/>
      <c r="N1645" s="269"/>
      <c r="O1645" s="36"/>
      <c r="P1645" s="51" t="s">
        <v>1474</v>
      </c>
      <c r="Q1645" s="36"/>
      <c r="R1645" s="36" t="str">
        <f t="shared" si="166"/>
        <v/>
      </c>
      <c r="S1645" s="15"/>
      <c r="T1645" s="15"/>
      <c r="U1645" s="473"/>
      <c r="V1645" s="473"/>
      <c r="W1645" s="15"/>
      <c r="X1645" s="15"/>
      <c r="Y1645" s="15"/>
      <c r="Z1645" s="15"/>
      <c r="AA1645" s="16"/>
      <c r="AB1645" s="16"/>
      <c r="AC1645" s="16"/>
      <c r="AD1645" s="16"/>
      <c r="AE1645" s="16"/>
      <c r="AF1645" s="16"/>
      <c r="AG1645" s="16"/>
      <c r="AH1645" s="16"/>
      <c r="AI1645" s="16"/>
      <c r="AJ1645" s="16"/>
      <c r="AK1645" s="16"/>
      <c r="AL1645" s="16"/>
      <c r="AM1645" s="16"/>
      <c r="AN1645" s="16"/>
      <c r="AO1645" s="16"/>
      <c r="AP1645" s="16"/>
    </row>
    <row r="1646" spans="1:42" s="18" customFormat="1" ht="15.75" hidden="1" customHeight="1">
      <c r="A1646" s="63" t="s">
        <v>645</v>
      </c>
      <c r="B1646" s="436" t="s">
        <v>521</v>
      </c>
      <c r="C1646" s="437"/>
      <c r="D1646" s="25"/>
      <c r="E1646" s="331">
        <f t="shared" ref="E1646:N1646" si="168">SUM(E1647:E1657)</f>
        <v>0</v>
      </c>
      <c r="F1646" s="332">
        <f t="shared" si="168"/>
        <v>0</v>
      </c>
      <c r="G1646" s="333">
        <f t="shared" si="168"/>
        <v>0</v>
      </c>
      <c r="H1646" s="334">
        <f t="shared" si="168"/>
        <v>0</v>
      </c>
      <c r="I1646" s="364">
        <f t="shared" si="168"/>
        <v>0</v>
      </c>
      <c r="J1646" s="332">
        <f t="shared" si="168"/>
        <v>0</v>
      </c>
      <c r="K1646" s="332">
        <f t="shared" si="168"/>
        <v>0</v>
      </c>
      <c r="L1646" s="335">
        <f t="shared" si="168"/>
        <v>0</v>
      </c>
      <c r="M1646" s="364">
        <f t="shared" si="168"/>
        <v>0</v>
      </c>
      <c r="N1646" s="335">
        <f t="shared" si="168"/>
        <v>0</v>
      </c>
      <c r="O1646" s="36"/>
      <c r="P1646" s="51" t="s">
        <v>1500</v>
      </c>
      <c r="Q1646" s="36"/>
      <c r="R1646" s="36" t="str">
        <f t="shared" si="166"/>
        <v/>
      </c>
      <c r="S1646" s="15"/>
      <c r="T1646" s="15"/>
      <c r="U1646" s="473"/>
      <c r="V1646" s="473"/>
      <c r="W1646" s="15"/>
      <c r="X1646" s="15"/>
      <c r="Y1646" s="15"/>
      <c r="Z1646" s="15"/>
      <c r="AA1646" s="15"/>
      <c r="AB1646" s="15"/>
      <c r="AC1646" s="15"/>
      <c r="AD1646" s="15"/>
      <c r="AE1646" s="15"/>
      <c r="AF1646" s="15"/>
      <c r="AG1646" s="15"/>
      <c r="AH1646" s="15"/>
      <c r="AI1646" s="15"/>
      <c r="AJ1646" s="15"/>
      <c r="AK1646" s="15"/>
      <c r="AL1646" s="15"/>
      <c r="AM1646" s="15"/>
      <c r="AN1646" s="15"/>
      <c r="AO1646" s="15"/>
      <c r="AP1646" s="15"/>
    </row>
    <row r="1647" spans="1:42" s="17" customFormat="1" ht="12.75" hidden="1" customHeight="1">
      <c r="A1647" s="63">
        <v>157002000</v>
      </c>
      <c r="B1647" s="72"/>
      <c r="C1647" s="73" t="s">
        <v>647</v>
      </c>
      <c r="D1647" s="46"/>
      <c r="E1647" s="264"/>
      <c r="F1647" s="265"/>
      <c r="G1647" s="266"/>
      <c r="H1647" s="267"/>
      <c r="I1647" s="268"/>
      <c r="J1647" s="265"/>
      <c r="K1647" s="265"/>
      <c r="L1647" s="269"/>
      <c r="M1647" s="268"/>
      <c r="N1647" s="269"/>
      <c r="O1647" s="36"/>
      <c r="P1647" s="51" t="s">
        <v>1474</v>
      </c>
      <c r="Q1647" s="36"/>
      <c r="R1647" s="36" t="str">
        <f t="shared" si="166"/>
        <v/>
      </c>
      <c r="S1647" s="15"/>
      <c r="T1647" s="15"/>
      <c r="U1647" s="473"/>
      <c r="V1647" s="473"/>
      <c r="W1647" s="15"/>
      <c r="X1647" s="15"/>
      <c r="Y1647" s="15"/>
      <c r="Z1647" s="15"/>
      <c r="AA1647" s="16"/>
      <c r="AB1647" s="16"/>
      <c r="AC1647" s="16"/>
      <c r="AD1647" s="16"/>
      <c r="AE1647" s="16"/>
      <c r="AF1647" s="16"/>
      <c r="AG1647" s="16"/>
      <c r="AH1647" s="16"/>
      <c r="AI1647" s="16"/>
      <c r="AJ1647" s="16"/>
      <c r="AK1647" s="16"/>
      <c r="AL1647" s="16"/>
      <c r="AM1647" s="16"/>
      <c r="AN1647" s="16"/>
      <c r="AO1647" s="16"/>
      <c r="AP1647" s="16"/>
    </row>
    <row r="1648" spans="1:42" s="17" customFormat="1" ht="12.75" hidden="1" customHeight="1">
      <c r="A1648" s="63">
        <v>157009000</v>
      </c>
      <c r="B1648" s="72"/>
      <c r="C1648" s="144" t="s">
        <v>528</v>
      </c>
      <c r="D1648" s="46"/>
      <c r="E1648" s="264"/>
      <c r="F1648" s="265"/>
      <c r="G1648" s="266"/>
      <c r="H1648" s="267"/>
      <c r="I1648" s="268"/>
      <c r="J1648" s="265"/>
      <c r="K1648" s="265"/>
      <c r="L1648" s="269"/>
      <c r="M1648" s="268"/>
      <c r="N1648" s="269"/>
      <c r="O1648" s="36"/>
      <c r="P1648" s="51" t="s">
        <v>1474</v>
      </c>
      <c r="Q1648" s="36"/>
      <c r="R1648" s="36" t="str">
        <f t="shared" si="166"/>
        <v/>
      </c>
      <c r="S1648" s="15"/>
      <c r="T1648" s="15"/>
      <c r="U1648" s="473"/>
      <c r="V1648" s="473"/>
      <c r="W1648" s="15"/>
      <c r="X1648" s="15"/>
      <c r="Y1648" s="15"/>
      <c r="Z1648" s="15"/>
      <c r="AA1648" s="16"/>
      <c r="AB1648" s="16"/>
      <c r="AC1648" s="16"/>
      <c r="AD1648" s="16"/>
      <c r="AE1648" s="16"/>
      <c r="AF1648" s="16"/>
      <c r="AG1648" s="16"/>
      <c r="AH1648" s="16"/>
      <c r="AI1648" s="16"/>
      <c r="AJ1648" s="16"/>
      <c r="AK1648" s="16"/>
      <c r="AL1648" s="16"/>
      <c r="AM1648" s="16"/>
      <c r="AN1648" s="16"/>
      <c r="AO1648" s="16"/>
      <c r="AP1648" s="16"/>
    </row>
    <row r="1649" spans="1:42" s="17" customFormat="1" ht="12.75" hidden="1" customHeight="1">
      <c r="A1649" s="63">
        <v>157003000</v>
      </c>
      <c r="B1649" s="72"/>
      <c r="C1649" s="144" t="s">
        <v>522</v>
      </c>
      <c r="D1649" s="46"/>
      <c r="E1649" s="264"/>
      <c r="F1649" s="265"/>
      <c r="G1649" s="266"/>
      <c r="H1649" s="267"/>
      <c r="I1649" s="268"/>
      <c r="J1649" s="265"/>
      <c r="K1649" s="265"/>
      <c r="L1649" s="269"/>
      <c r="M1649" s="268"/>
      <c r="N1649" s="269"/>
      <c r="O1649" s="36"/>
      <c r="P1649" s="51" t="s">
        <v>1474</v>
      </c>
      <c r="Q1649" s="36"/>
      <c r="R1649" s="36" t="str">
        <f t="shared" si="166"/>
        <v/>
      </c>
      <c r="S1649" s="15"/>
      <c r="T1649" s="15"/>
      <c r="U1649" s="473"/>
      <c r="V1649" s="473"/>
      <c r="W1649" s="15"/>
      <c r="X1649" s="15"/>
      <c r="Y1649" s="15"/>
      <c r="Z1649" s="15"/>
      <c r="AA1649" s="16"/>
      <c r="AB1649" s="16"/>
      <c r="AC1649" s="16"/>
      <c r="AD1649" s="16"/>
      <c r="AE1649" s="16"/>
      <c r="AF1649" s="16"/>
      <c r="AG1649" s="16"/>
      <c r="AH1649" s="16"/>
      <c r="AI1649" s="16"/>
      <c r="AJ1649" s="16"/>
      <c r="AK1649" s="16"/>
      <c r="AL1649" s="16"/>
      <c r="AM1649" s="16"/>
      <c r="AN1649" s="16"/>
      <c r="AO1649" s="16"/>
      <c r="AP1649" s="16"/>
    </row>
    <row r="1650" spans="1:42" s="17" customFormat="1" ht="12.75" hidden="1" customHeight="1">
      <c r="A1650" s="63">
        <v>157001000</v>
      </c>
      <c r="B1650" s="72"/>
      <c r="C1650" s="73" t="s">
        <v>646</v>
      </c>
      <c r="D1650" s="46"/>
      <c r="E1650" s="264"/>
      <c r="F1650" s="265"/>
      <c r="G1650" s="266"/>
      <c r="H1650" s="267"/>
      <c r="I1650" s="268"/>
      <c r="J1650" s="265"/>
      <c r="K1650" s="265"/>
      <c r="L1650" s="269"/>
      <c r="M1650" s="268"/>
      <c r="N1650" s="269"/>
      <c r="O1650" s="36"/>
      <c r="P1650" s="51" t="s">
        <v>1474</v>
      </c>
      <c r="Q1650" s="36"/>
      <c r="R1650" s="36" t="str">
        <f t="shared" si="166"/>
        <v/>
      </c>
      <c r="S1650" s="15"/>
      <c r="T1650" s="15"/>
      <c r="U1650" s="473"/>
      <c r="V1650" s="473"/>
      <c r="W1650" s="15"/>
      <c r="X1650" s="15"/>
      <c r="Y1650" s="15"/>
      <c r="Z1650" s="15"/>
      <c r="AA1650" s="16"/>
      <c r="AB1650" s="16"/>
      <c r="AC1650" s="16"/>
      <c r="AD1650" s="16"/>
      <c r="AE1650" s="16"/>
      <c r="AF1650" s="16"/>
      <c r="AG1650" s="16"/>
      <c r="AH1650" s="16"/>
      <c r="AI1650" s="16"/>
      <c r="AJ1650" s="16"/>
      <c r="AK1650" s="16"/>
      <c r="AL1650" s="16"/>
      <c r="AM1650" s="16"/>
      <c r="AN1650" s="16"/>
      <c r="AO1650" s="16"/>
      <c r="AP1650" s="16"/>
    </row>
    <row r="1651" spans="1:42" s="17" customFormat="1" ht="12.75" hidden="1" customHeight="1">
      <c r="A1651" s="63">
        <v>157010000</v>
      </c>
      <c r="B1651" s="72"/>
      <c r="C1651" s="144" t="s">
        <v>529</v>
      </c>
      <c r="D1651" s="46"/>
      <c r="E1651" s="264"/>
      <c r="F1651" s="265"/>
      <c r="G1651" s="266"/>
      <c r="H1651" s="267"/>
      <c r="I1651" s="268"/>
      <c r="J1651" s="265"/>
      <c r="K1651" s="265"/>
      <c r="L1651" s="269"/>
      <c r="M1651" s="268"/>
      <c r="N1651" s="269"/>
      <c r="O1651" s="36"/>
      <c r="P1651" s="51" t="s">
        <v>1474</v>
      </c>
      <c r="Q1651" s="36"/>
      <c r="R1651" s="36" t="str">
        <f t="shared" si="166"/>
        <v/>
      </c>
      <c r="S1651" s="15"/>
      <c r="T1651" s="15"/>
      <c r="U1651" s="473"/>
      <c r="V1651" s="473"/>
      <c r="W1651" s="15"/>
      <c r="X1651" s="15"/>
      <c r="Y1651" s="15"/>
      <c r="Z1651" s="15"/>
      <c r="AA1651" s="16"/>
      <c r="AB1651" s="16"/>
      <c r="AC1651" s="16"/>
      <c r="AD1651" s="16"/>
      <c r="AE1651" s="16"/>
      <c r="AF1651" s="16"/>
      <c r="AG1651" s="16"/>
      <c r="AH1651" s="16"/>
      <c r="AI1651" s="16"/>
      <c r="AJ1651" s="16"/>
      <c r="AK1651" s="16"/>
      <c r="AL1651" s="16"/>
      <c r="AM1651" s="16"/>
      <c r="AN1651" s="16"/>
      <c r="AO1651" s="16"/>
      <c r="AP1651" s="16"/>
    </row>
    <row r="1652" spans="1:42" s="17" customFormat="1" ht="12.75" hidden="1" customHeight="1">
      <c r="A1652" s="63">
        <v>157011000</v>
      </c>
      <c r="B1652" s="72"/>
      <c r="C1652" s="144" t="s">
        <v>530</v>
      </c>
      <c r="D1652" s="46"/>
      <c r="E1652" s="264"/>
      <c r="F1652" s="265"/>
      <c r="G1652" s="266"/>
      <c r="H1652" s="267"/>
      <c r="I1652" s="268"/>
      <c r="J1652" s="265"/>
      <c r="K1652" s="265"/>
      <c r="L1652" s="269"/>
      <c r="M1652" s="268"/>
      <c r="N1652" s="269"/>
      <c r="O1652" s="36"/>
      <c r="P1652" s="51" t="s">
        <v>1474</v>
      </c>
      <c r="Q1652" s="36"/>
      <c r="R1652" s="36" t="str">
        <f t="shared" si="166"/>
        <v/>
      </c>
      <c r="S1652" s="15"/>
      <c r="T1652" s="15"/>
      <c r="U1652" s="473"/>
      <c r="V1652" s="473"/>
      <c r="W1652" s="15"/>
      <c r="X1652" s="15"/>
      <c r="Y1652" s="15"/>
      <c r="Z1652" s="15"/>
      <c r="AA1652" s="16"/>
      <c r="AB1652" s="16"/>
      <c r="AC1652" s="16"/>
      <c r="AD1652" s="16"/>
      <c r="AE1652" s="16"/>
      <c r="AF1652" s="16"/>
      <c r="AG1652" s="16"/>
      <c r="AH1652" s="16"/>
      <c r="AI1652" s="16"/>
      <c r="AJ1652" s="16"/>
      <c r="AK1652" s="16"/>
      <c r="AL1652" s="16"/>
      <c r="AM1652" s="16"/>
      <c r="AN1652" s="16"/>
      <c r="AO1652" s="16"/>
      <c r="AP1652" s="16"/>
    </row>
    <row r="1653" spans="1:42" s="17" customFormat="1" ht="12.75" hidden="1" customHeight="1">
      <c r="A1653" s="63">
        <v>157004000</v>
      </c>
      <c r="B1653" s="72"/>
      <c r="C1653" s="144" t="s">
        <v>523</v>
      </c>
      <c r="D1653" s="46"/>
      <c r="E1653" s="264"/>
      <c r="F1653" s="265"/>
      <c r="G1653" s="266"/>
      <c r="H1653" s="267"/>
      <c r="I1653" s="268"/>
      <c r="J1653" s="265"/>
      <c r="K1653" s="265"/>
      <c r="L1653" s="269"/>
      <c r="M1653" s="268"/>
      <c r="N1653" s="269"/>
      <c r="O1653" s="36"/>
      <c r="P1653" s="51" t="s">
        <v>1474</v>
      </c>
      <c r="Q1653" s="36"/>
      <c r="R1653" s="36" t="str">
        <f t="shared" si="166"/>
        <v/>
      </c>
      <c r="S1653" s="15"/>
      <c r="T1653" s="15"/>
      <c r="U1653" s="473"/>
      <c r="V1653" s="473"/>
      <c r="W1653" s="15"/>
      <c r="X1653" s="15"/>
      <c r="Y1653" s="15"/>
      <c r="Z1653" s="15"/>
      <c r="AA1653" s="16"/>
      <c r="AB1653" s="16"/>
      <c r="AC1653" s="16"/>
      <c r="AD1653" s="16"/>
      <c r="AE1653" s="16"/>
      <c r="AF1653" s="16"/>
      <c r="AG1653" s="16"/>
      <c r="AH1653" s="16"/>
      <c r="AI1653" s="16"/>
      <c r="AJ1653" s="16"/>
      <c r="AK1653" s="16"/>
      <c r="AL1653" s="16"/>
      <c r="AM1653" s="16"/>
      <c r="AN1653" s="16"/>
      <c r="AO1653" s="16"/>
      <c r="AP1653" s="16"/>
    </row>
    <row r="1654" spans="1:42" s="17" customFormat="1" ht="12.75" hidden="1" customHeight="1">
      <c r="A1654" s="63">
        <v>157005000</v>
      </c>
      <c r="B1654" s="72"/>
      <c r="C1654" s="144" t="s">
        <v>524</v>
      </c>
      <c r="D1654" s="46"/>
      <c r="E1654" s="264"/>
      <c r="F1654" s="265"/>
      <c r="G1654" s="266"/>
      <c r="H1654" s="267"/>
      <c r="I1654" s="268"/>
      <c r="J1654" s="265"/>
      <c r="K1654" s="265"/>
      <c r="L1654" s="269"/>
      <c r="M1654" s="268"/>
      <c r="N1654" s="269"/>
      <c r="O1654" s="36"/>
      <c r="P1654" s="51" t="s">
        <v>1474</v>
      </c>
      <c r="Q1654" s="36"/>
      <c r="R1654" s="36" t="str">
        <f t="shared" si="166"/>
        <v/>
      </c>
      <c r="S1654" s="15"/>
      <c r="T1654" s="15"/>
      <c r="U1654" s="473"/>
      <c r="V1654" s="473"/>
      <c r="W1654" s="15"/>
      <c r="X1654" s="15"/>
      <c r="Y1654" s="15"/>
      <c r="Z1654" s="15"/>
      <c r="AA1654" s="16"/>
      <c r="AB1654" s="16"/>
      <c r="AC1654" s="16"/>
      <c r="AD1654" s="16"/>
      <c r="AE1654" s="16"/>
      <c r="AF1654" s="16"/>
      <c r="AG1654" s="16"/>
      <c r="AH1654" s="16"/>
      <c r="AI1654" s="16"/>
      <c r="AJ1654" s="16"/>
      <c r="AK1654" s="16"/>
      <c r="AL1654" s="16"/>
      <c r="AM1654" s="16"/>
      <c r="AN1654" s="16"/>
      <c r="AO1654" s="16"/>
      <c r="AP1654" s="16"/>
    </row>
    <row r="1655" spans="1:42" s="17" customFormat="1" ht="12.75" hidden="1" customHeight="1">
      <c r="A1655" s="63">
        <v>157006000</v>
      </c>
      <c r="B1655" s="72"/>
      <c r="C1655" s="144" t="s">
        <v>525</v>
      </c>
      <c r="D1655" s="46"/>
      <c r="E1655" s="264"/>
      <c r="F1655" s="265"/>
      <c r="G1655" s="266"/>
      <c r="H1655" s="267"/>
      <c r="I1655" s="268"/>
      <c r="J1655" s="265"/>
      <c r="K1655" s="265"/>
      <c r="L1655" s="269"/>
      <c r="M1655" s="268"/>
      <c r="N1655" s="269"/>
      <c r="O1655" s="36"/>
      <c r="P1655" s="51" t="s">
        <v>1474</v>
      </c>
      <c r="Q1655" s="36"/>
      <c r="R1655" s="36" t="str">
        <f t="shared" si="166"/>
        <v/>
      </c>
      <c r="S1655" s="15"/>
      <c r="T1655" s="15"/>
      <c r="U1655" s="473"/>
      <c r="V1655" s="473"/>
      <c r="W1655" s="15"/>
      <c r="X1655" s="15"/>
      <c r="Y1655" s="15"/>
      <c r="Z1655" s="15"/>
      <c r="AA1655" s="16"/>
      <c r="AB1655" s="16"/>
      <c r="AC1655" s="16"/>
      <c r="AD1655" s="16"/>
      <c r="AE1655" s="16"/>
      <c r="AF1655" s="16"/>
      <c r="AG1655" s="16"/>
      <c r="AH1655" s="16"/>
      <c r="AI1655" s="16"/>
      <c r="AJ1655" s="16"/>
      <c r="AK1655" s="16"/>
      <c r="AL1655" s="16"/>
      <c r="AM1655" s="16"/>
      <c r="AN1655" s="16"/>
      <c r="AO1655" s="16"/>
      <c r="AP1655" s="16"/>
    </row>
    <row r="1656" spans="1:42" s="17" customFormat="1" ht="12.75" hidden="1" customHeight="1">
      <c r="A1656" s="63">
        <v>157007000</v>
      </c>
      <c r="B1656" s="72"/>
      <c r="C1656" s="144" t="s">
        <v>526</v>
      </c>
      <c r="D1656" s="46"/>
      <c r="E1656" s="264"/>
      <c r="F1656" s="265"/>
      <c r="G1656" s="266"/>
      <c r="H1656" s="267"/>
      <c r="I1656" s="268"/>
      <c r="J1656" s="265"/>
      <c r="K1656" s="265"/>
      <c r="L1656" s="269"/>
      <c r="M1656" s="268"/>
      <c r="N1656" s="269"/>
      <c r="O1656" s="36"/>
      <c r="P1656" s="51" t="s">
        <v>1474</v>
      </c>
      <c r="Q1656" s="36"/>
      <c r="R1656" s="36" t="str">
        <f t="shared" si="166"/>
        <v/>
      </c>
      <c r="S1656" s="15"/>
      <c r="T1656" s="15"/>
      <c r="U1656" s="473"/>
      <c r="V1656" s="473"/>
      <c r="W1656" s="15"/>
      <c r="X1656" s="15"/>
      <c r="Y1656" s="15"/>
      <c r="Z1656" s="15"/>
      <c r="AA1656" s="16"/>
      <c r="AB1656" s="16"/>
      <c r="AC1656" s="16"/>
      <c r="AD1656" s="16"/>
      <c r="AE1656" s="16"/>
      <c r="AF1656" s="16"/>
      <c r="AG1656" s="16"/>
      <c r="AH1656" s="16"/>
      <c r="AI1656" s="16"/>
      <c r="AJ1656" s="16"/>
      <c r="AK1656" s="16"/>
      <c r="AL1656" s="16"/>
      <c r="AM1656" s="16"/>
      <c r="AN1656" s="16"/>
      <c r="AO1656" s="16"/>
      <c r="AP1656" s="16"/>
    </row>
    <row r="1657" spans="1:42" s="17" customFormat="1" ht="12.75" hidden="1" customHeight="1" thickBot="1">
      <c r="A1657" s="63">
        <v>157008000</v>
      </c>
      <c r="B1657" s="74"/>
      <c r="C1657" s="167" t="s">
        <v>527</v>
      </c>
      <c r="D1657" s="46"/>
      <c r="E1657" s="270"/>
      <c r="F1657" s="271"/>
      <c r="G1657" s="272"/>
      <c r="H1657" s="273"/>
      <c r="I1657" s="274"/>
      <c r="J1657" s="271"/>
      <c r="K1657" s="271"/>
      <c r="L1657" s="275"/>
      <c r="M1657" s="274"/>
      <c r="N1657" s="275"/>
      <c r="O1657" s="36"/>
      <c r="P1657" s="51" t="s">
        <v>1474</v>
      </c>
      <c r="Q1657" s="36"/>
      <c r="R1657" s="36" t="str">
        <f t="shared" si="166"/>
        <v/>
      </c>
      <c r="S1657" s="15"/>
      <c r="T1657" s="15"/>
      <c r="U1657" s="473"/>
      <c r="V1657" s="473"/>
      <c r="W1657" s="15"/>
      <c r="X1657" s="15"/>
      <c r="Y1657" s="15"/>
      <c r="Z1657" s="15"/>
      <c r="AA1657" s="16"/>
      <c r="AB1657" s="16"/>
      <c r="AC1657" s="16"/>
      <c r="AD1657" s="16"/>
      <c r="AE1657" s="16"/>
      <c r="AF1657" s="16"/>
      <c r="AG1657" s="16"/>
      <c r="AH1657" s="16"/>
      <c r="AI1657" s="16"/>
      <c r="AJ1657" s="16"/>
      <c r="AK1657" s="16"/>
      <c r="AL1657" s="16"/>
      <c r="AM1657" s="16"/>
      <c r="AN1657" s="16"/>
      <c r="AO1657" s="16"/>
      <c r="AP1657" s="16"/>
    </row>
    <row r="1658" spans="1:42" s="18" customFormat="1" ht="21.75" hidden="1" customHeight="1" thickBot="1">
      <c r="A1658" s="63" t="s">
        <v>649</v>
      </c>
      <c r="B1658" s="897" t="s">
        <v>720</v>
      </c>
      <c r="C1658" s="898"/>
      <c r="D1658" s="47"/>
      <c r="E1658" s="276">
        <f>SUM(E1659,E1687,E1695,E1710,E1722,E1731)</f>
        <v>0</v>
      </c>
      <c r="F1658" s="277">
        <f t="shared" ref="F1658:N1658" si="169">SUM(F1659,F1687,F1695,F1710,F1722,F1731)</f>
        <v>0</v>
      </c>
      <c r="G1658" s="278">
        <f t="shared" si="169"/>
        <v>0</v>
      </c>
      <c r="H1658" s="279">
        <f t="shared" si="169"/>
        <v>0</v>
      </c>
      <c r="I1658" s="280">
        <f t="shared" si="169"/>
        <v>0</v>
      </c>
      <c r="J1658" s="277">
        <f t="shared" si="169"/>
        <v>0</v>
      </c>
      <c r="K1658" s="277">
        <f t="shared" si="169"/>
        <v>0</v>
      </c>
      <c r="L1658" s="281">
        <f t="shared" si="169"/>
        <v>0</v>
      </c>
      <c r="M1658" s="256">
        <f t="shared" si="169"/>
        <v>0</v>
      </c>
      <c r="N1658" s="257">
        <f t="shared" si="169"/>
        <v>0</v>
      </c>
      <c r="O1658" s="36"/>
      <c r="P1658" s="51" t="s">
        <v>1499</v>
      </c>
      <c r="Q1658" s="36"/>
      <c r="R1658" s="36" t="str">
        <f t="shared" si="166"/>
        <v/>
      </c>
      <c r="S1658" s="15"/>
      <c r="T1658" s="15"/>
      <c r="U1658" s="473"/>
      <c r="V1658" s="476"/>
      <c r="W1658" s="15"/>
      <c r="X1658" s="15"/>
      <c r="Y1658" s="15"/>
      <c r="Z1658" s="15"/>
      <c r="AA1658" s="15"/>
      <c r="AB1658" s="15"/>
      <c r="AC1658" s="15"/>
      <c r="AD1658" s="15"/>
      <c r="AE1658" s="15"/>
      <c r="AF1658" s="15"/>
      <c r="AG1658" s="15"/>
      <c r="AH1658" s="15"/>
      <c r="AI1658" s="15"/>
      <c r="AJ1658" s="15"/>
      <c r="AK1658" s="15"/>
      <c r="AL1658" s="15"/>
      <c r="AM1658" s="15"/>
      <c r="AN1658" s="15"/>
      <c r="AO1658" s="15"/>
      <c r="AP1658" s="15"/>
    </row>
    <row r="1659" spans="1:42" s="18" customFormat="1" ht="15.75" hidden="1" customHeight="1">
      <c r="A1659" s="63" t="s">
        <v>650</v>
      </c>
      <c r="B1659" s="436" t="s">
        <v>531</v>
      </c>
      <c r="C1659" s="437"/>
      <c r="D1659" s="25"/>
      <c r="E1659" s="325">
        <f t="shared" ref="E1659:N1659" si="170">SUM(E1660:E1686)</f>
        <v>0</v>
      </c>
      <c r="F1659" s="326">
        <f t="shared" si="170"/>
        <v>0</v>
      </c>
      <c r="G1659" s="327">
        <f t="shared" si="170"/>
        <v>0</v>
      </c>
      <c r="H1659" s="328">
        <f t="shared" si="170"/>
        <v>0</v>
      </c>
      <c r="I1659" s="330">
        <f t="shared" si="170"/>
        <v>0</v>
      </c>
      <c r="J1659" s="326">
        <f t="shared" si="170"/>
        <v>0</v>
      </c>
      <c r="K1659" s="326">
        <f t="shared" si="170"/>
        <v>0</v>
      </c>
      <c r="L1659" s="329">
        <f t="shared" si="170"/>
        <v>0</v>
      </c>
      <c r="M1659" s="330">
        <f t="shared" si="170"/>
        <v>0</v>
      </c>
      <c r="N1659" s="329">
        <f t="shared" si="170"/>
        <v>0</v>
      </c>
      <c r="O1659" s="36"/>
      <c r="P1659" s="51" t="s">
        <v>1500</v>
      </c>
      <c r="Q1659" s="36"/>
      <c r="R1659" s="36" t="str">
        <f t="shared" si="166"/>
        <v/>
      </c>
      <c r="S1659" s="15"/>
      <c r="T1659" s="15"/>
      <c r="U1659" s="473"/>
      <c r="V1659" s="473"/>
      <c r="W1659" s="15"/>
      <c r="X1659" s="15"/>
      <c r="Y1659" s="15"/>
      <c r="Z1659" s="15"/>
      <c r="AA1659" s="15"/>
      <c r="AB1659" s="15"/>
      <c r="AC1659" s="15"/>
      <c r="AD1659" s="15"/>
      <c r="AE1659" s="15"/>
      <c r="AF1659" s="15"/>
      <c r="AG1659" s="15"/>
      <c r="AH1659" s="15"/>
      <c r="AI1659" s="15"/>
      <c r="AJ1659" s="15"/>
      <c r="AK1659" s="15"/>
      <c r="AL1659" s="15"/>
      <c r="AM1659" s="15"/>
      <c r="AN1659" s="15"/>
      <c r="AO1659" s="15"/>
      <c r="AP1659" s="15"/>
    </row>
    <row r="1660" spans="1:42" s="129" customFormat="1" ht="12.75" hidden="1" customHeight="1">
      <c r="A1660" s="126" t="s">
        <v>648</v>
      </c>
      <c r="B1660" s="131"/>
      <c r="C1660" s="144" t="s">
        <v>651</v>
      </c>
      <c r="D1660" s="132"/>
      <c r="E1660" s="264"/>
      <c r="F1660" s="265"/>
      <c r="G1660" s="266"/>
      <c r="H1660" s="267"/>
      <c r="I1660" s="268"/>
      <c r="J1660" s="265"/>
      <c r="K1660" s="265"/>
      <c r="L1660" s="269"/>
      <c r="M1660" s="268"/>
      <c r="N1660" s="269"/>
      <c r="O1660" s="150"/>
      <c r="P1660" s="151" t="s">
        <v>1474</v>
      </c>
      <c r="Q1660" s="150"/>
      <c r="R1660" s="150" t="str">
        <f t="shared" si="166"/>
        <v/>
      </c>
      <c r="S1660" s="5"/>
      <c r="T1660" s="5"/>
      <c r="U1660" s="475"/>
      <c r="V1660" s="475"/>
      <c r="W1660" s="5"/>
      <c r="X1660" s="5"/>
      <c r="Y1660" s="5"/>
      <c r="Z1660" s="5"/>
      <c r="AA1660" s="128"/>
      <c r="AB1660" s="128"/>
      <c r="AC1660" s="128"/>
      <c r="AD1660" s="128"/>
      <c r="AE1660" s="128"/>
      <c r="AF1660" s="128"/>
      <c r="AG1660" s="128"/>
      <c r="AH1660" s="128"/>
      <c r="AI1660" s="128"/>
      <c r="AJ1660" s="128"/>
      <c r="AK1660" s="128"/>
      <c r="AL1660" s="128"/>
      <c r="AM1660" s="128"/>
      <c r="AN1660" s="128"/>
      <c r="AO1660" s="128"/>
      <c r="AP1660" s="128"/>
    </row>
    <row r="1661" spans="1:42" s="129" customFormat="1" ht="12.75" hidden="1" customHeight="1">
      <c r="A1661" s="126">
        <v>140102000</v>
      </c>
      <c r="B1661" s="131"/>
      <c r="C1661" s="144" t="s">
        <v>532</v>
      </c>
      <c r="D1661" s="132"/>
      <c r="E1661" s="264"/>
      <c r="F1661" s="265"/>
      <c r="G1661" s="266"/>
      <c r="H1661" s="267"/>
      <c r="I1661" s="268"/>
      <c r="J1661" s="265"/>
      <c r="K1661" s="265"/>
      <c r="L1661" s="269"/>
      <c r="M1661" s="268"/>
      <c r="N1661" s="269"/>
      <c r="O1661" s="150"/>
      <c r="P1661" s="151" t="s">
        <v>1474</v>
      </c>
      <c r="Q1661" s="150"/>
      <c r="R1661" s="150" t="str">
        <f t="shared" si="166"/>
        <v/>
      </c>
      <c r="S1661" s="5"/>
      <c r="T1661" s="5"/>
      <c r="U1661" s="475"/>
      <c r="V1661" s="475"/>
      <c r="W1661" s="5"/>
      <c r="X1661" s="5"/>
      <c r="Y1661" s="5"/>
      <c r="Z1661" s="5"/>
      <c r="AA1661" s="128"/>
      <c r="AB1661" s="128"/>
      <c r="AC1661" s="128"/>
      <c r="AD1661" s="128"/>
      <c r="AE1661" s="128"/>
      <c r="AF1661" s="128"/>
      <c r="AG1661" s="128"/>
      <c r="AH1661" s="128"/>
      <c r="AI1661" s="128"/>
      <c r="AJ1661" s="128"/>
      <c r="AK1661" s="128"/>
      <c r="AL1661" s="128"/>
      <c r="AM1661" s="128"/>
      <c r="AN1661" s="128"/>
      <c r="AO1661" s="128"/>
      <c r="AP1661" s="128"/>
    </row>
    <row r="1662" spans="1:42" s="129" customFormat="1" ht="12.75" hidden="1" customHeight="1">
      <c r="A1662" s="126">
        <v>140103000</v>
      </c>
      <c r="B1662" s="131"/>
      <c r="C1662" s="144" t="s">
        <v>533</v>
      </c>
      <c r="D1662" s="132"/>
      <c r="E1662" s="264"/>
      <c r="F1662" s="265"/>
      <c r="G1662" s="266"/>
      <c r="H1662" s="267"/>
      <c r="I1662" s="268"/>
      <c r="J1662" s="265"/>
      <c r="K1662" s="265"/>
      <c r="L1662" s="269"/>
      <c r="M1662" s="268"/>
      <c r="N1662" s="269"/>
      <c r="O1662" s="150"/>
      <c r="P1662" s="151" t="s">
        <v>1474</v>
      </c>
      <c r="Q1662" s="150"/>
      <c r="R1662" s="150" t="str">
        <f t="shared" si="166"/>
        <v/>
      </c>
      <c r="S1662" s="5"/>
      <c r="T1662" s="5"/>
      <c r="U1662" s="475"/>
      <c r="V1662" s="475"/>
      <c r="W1662" s="5"/>
      <c r="X1662" s="5"/>
      <c r="Y1662" s="5"/>
      <c r="Z1662" s="5"/>
      <c r="AA1662" s="128"/>
      <c r="AB1662" s="128"/>
      <c r="AC1662" s="128"/>
      <c r="AD1662" s="128"/>
      <c r="AE1662" s="128"/>
      <c r="AF1662" s="128"/>
      <c r="AG1662" s="128"/>
      <c r="AH1662" s="128"/>
      <c r="AI1662" s="128"/>
      <c r="AJ1662" s="128"/>
      <c r="AK1662" s="128"/>
      <c r="AL1662" s="128"/>
      <c r="AM1662" s="128"/>
      <c r="AN1662" s="128"/>
      <c r="AO1662" s="128"/>
      <c r="AP1662" s="128"/>
    </row>
    <row r="1663" spans="1:42" s="129" customFormat="1" ht="12.75" hidden="1" customHeight="1">
      <c r="A1663" s="126">
        <v>140104000</v>
      </c>
      <c r="B1663" s="131"/>
      <c r="C1663" s="144" t="s">
        <v>534</v>
      </c>
      <c r="D1663" s="132"/>
      <c r="E1663" s="264"/>
      <c r="F1663" s="265"/>
      <c r="G1663" s="266"/>
      <c r="H1663" s="267"/>
      <c r="I1663" s="268"/>
      <c r="J1663" s="265"/>
      <c r="K1663" s="265"/>
      <c r="L1663" s="269"/>
      <c r="M1663" s="268"/>
      <c r="N1663" s="269"/>
      <c r="O1663" s="150"/>
      <c r="P1663" s="151" t="s">
        <v>1474</v>
      </c>
      <c r="Q1663" s="150"/>
      <c r="R1663" s="150" t="str">
        <f t="shared" si="166"/>
        <v/>
      </c>
      <c r="S1663" s="5"/>
      <c r="T1663" s="5"/>
      <c r="U1663" s="475"/>
      <c r="V1663" s="475"/>
      <c r="W1663" s="5"/>
      <c r="X1663" s="5"/>
      <c r="Y1663" s="5"/>
      <c r="Z1663" s="5"/>
      <c r="AA1663" s="128"/>
      <c r="AB1663" s="128"/>
      <c r="AC1663" s="128"/>
      <c r="AD1663" s="128"/>
      <c r="AE1663" s="128"/>
      <c r="AF1663" s="128"/>
      <c r="AG1663" s="128"/>
      <c r="AH1663" s="128"/>
      <c r="AI1663" s="128"/>
      <c r="AJ1663" s="128"/>
      <c r="AK1663" s="128"/>
      <c r="AL1663" s="128"/>
      <c r="AM1663" s="128"/>
      <c r="AN1663" s="128"/>
      <c r="AO1663" s="128"/>
      <c r="AP1663" s="128"/>
    </row>
    <row r="1664" spans="1:42" s="129" customFormat="1" ht="12.75" hidden="1" customHeight="1">
      <c r="A1664" s="126">
        <v>140105000</v>
      </c>
      <c r="B1664" s="131"/>
      <c r="C1664" s="144" t="s">
        <v>535</v>
      </c>
      <c r="D1664" s="132"/>
      <c r="E1664" s="264"/>
      <c r="F1664" s="265"/>
      <c r="G1664" s="266"/>
      <c r="H1664" s="267"/>
      <c r="I1664" s="268"/>
      <c r="J1664" s="265"/>
      <c r="K1664" s="265"/>
      <c r="L1664" s="269"/>
      <c r="M1664" s="268"/>
      <c r="N1664" s="269"/>
      <c r="O1664" s="150"/>
      <c r="P1664" s="151" t="s">
        <v>1474</v>
      </c>
      <c r="Q1664" s="150"/>
      <c r="R1664" s="150" t="str">
        <f t="shared" si="166"/>
        <v/>
      </c>
      <c r="S1664" s="5"/>
      <c r="T1664" s="5"/>
      <c r="U1664" s="475"/>
      <c r="V1664" s="475"/>
      <c r="W1664" s="5"/>
      <c r="X1664" s="5"/>
      <c r="Y1664" s="5"/>
      <c r="Z1664" s="5"/>
      <c r="AA1664" s="128"/>
      <c r="AB1664" s="128"/>
      <c r="AC1664" s="128"/>
      <c r="AD1664" s="128"/>
      <c r="AE1664" s="128"/>
      <c r="AF1664" s="128"/>
      <c r="AG1664" s="128"/>
      <c r="AH1664" s="128"/>
      <c r="AI1664" s="128"/>
      <c r="AJ1664" s="128"/>
      <c r="AK1664" s="128"/>
      <c r="AL1664" s="128"/>
      <c r="AM1664" s="128"/>
      <c r="AN1664" s="128"/>
      <c r="AO1664" s="128"/>
      <c r="AP1664" s="128"/>
    </row>
    <row r="1665" spans="1:42" s="129" customFormat="1" ht="12.75" hidden="1" customHeight="1">
      <c r="A1665" s="126">
        <v>140106000</v>
      </c>
      <c r="B1665" s="131"/>
      <c r="C1665" s="144" t="s">
        <v>536</v>
      </c>
      <c r="D1665" s="132"/>
      <c r="E1665" s="264"/>
      <c r="F1665" s="265"/>
      <c r="G1665" s="266"/>
      <c r="H1665" s="267"/>
      <c r="I1665" s="268"/>
      <c r="J1665" s="265"/>
      <c r="K1665" s="265"/>
      <c r="L1665" s="269"/>
      <c r="M1665" s="268"/>
      <c r="N1665" s="269"/>
      <c r="O1665" s="150"/>
      <c r="P1665" s="151" t="s">
        <v>1474</v>
      </c>
      <c r="Q1665" s="150"/>
      <c r="R1665" s="150" t="str">
        <f t="shared" si="166"/>
        <v/>
      </c>
      <c r="S1665" s="5"/>
      <c r="T1665" s="5"/>
      <c r="U1665" s="475"/>
      <c r="V1665" s="475"/>
      <c r="W1665" s="5"/>
      <c r="X1665" s="5"/>
      <c r="Y1665" s="5"/>
      <c r="Z1665" s="5"/>
      <c r="AA1665" s="128"/>
      <c r="AB1665" s="128"/>
      <c r="AC1665" s="128"/>
      <c r="AD1665" s="128"/>
      <c r="AE1665" s="128"/>
      <c r="AF1665" s="128"/>
      <c r="AG1665" s="128"/>
      <c r="AH1665" s="128"/>
      <c r="AI1665" s="128"/>
      <c r="AJ1665" s="128"/>
      <c r="AK1665" s="128"/>
      <c r="AL1665" s="128"/>
      <c r="AM1665" s="128"/>
      <c r="AN1665" s="128"/>
      <c r="AO1665" s="128"/>
      <c r="AP1665" s="128"/>
    </row>
    <row r="1666" spans="1:42" s="129" customFormat="1" ht="12.75" hidden="1" customHeight="1">
      <c r="A1666" s="126">
        <v>140107000</v>
      </c>
      <c r="B1666" s="131"/>
      <c r="C1666" s="144" t="s">
        <v>2349</v>
      </c>
      <c r="D1666" s="132"/>
      <c r="E1666" s="264"/>
      <c r="F1666" s="265"/>
      <c r="G1666" s="266"/>
      <c r="H1666" s="267"/>
      <c r="I1666" s="268"/>
      <c r="J1666" s="265"/>
      <c r="K1666" s="265"/>
      <c r="L1666" s="269"/>
      <c r="M1666" s="268"/>
      <c r="N1666" s="269"/>
      <c r="O1666" s="150"/>
      <c r="P1666" s="151" t="s">
        <v>1474</v>
      </c>
      <c r="Q1666" s="150"/>
      <c r="R1666" s="150" t="str">
        <f t="shared" si="166"/>
        <v/>
      </c>
      <c r="S1666" s="5"/>
      <c r="T1666" s="5"/>
      <c r="U1666" s="475"/>
      <c r="V1666" s="475"/>
      <c r="W1666" s="5"/>
      <c r="X1666" s="5"/>
      <c r="Y1666" s="5"/>
      <c r="Z1666" s="5"/>
      <c r="AA1666" s="128"/>
      <c r="AB1666" s="128"/>
      <c r="AC1666" s="128"/>
      <c r="AD1666" s="128"/>
      <c r="AE1666" s="128"/>
      <c r="AF1666" s="128"/>
      <c r="AG1666" s="128"/>
      <c r="AH1666" s="128"/>
      <c r="AI1666" s="128"/>
      <c r="AJ1666" s="128"/>
      <c r="AK1666" s="128"/>
      <c r="AL1666" s="128"/>
      <c r="AM1666" s="128"/>
      <c r="AN1666" s="128"/>
      <c r="AO1666" s="128"/>
      <c r="AP1666" s="128"/>
    </row>
    <row r="1667" spans="1:42" s="129" customFormat="1" ht="12.75" hidden="1" customHeight="1">
      <c r="A1667" s="126">
        <v>140108000</v>
      </c>
      <c r="B1667" s="131"/>
      <c r="C1667" s="144" t="s">
        <v>2116</v>
      </c>
      <c r="D1667" s="132"/>
      <c r="E1667" s="264"/>
      <c r="F1667" s="265"/>
      <c r="G1667" s="266"/>
      <c r="H1667" s="267"/>
      <c r="I1667" s="268"/>
      <c r="J1667" s="265"/>
      <c r="K1667" s="265"/>
      <c r="L1667" s="269"/>
      <c r="M1667" s="268"/>
      <c r="N1667" s="269"/>
      <c r="O1667" s="150"/>
      <c r="P1667" s="151" t="s">
        <v>1474</v>
      </c>
      <c r="Q1667" s="150"/>
      <c r="R1667" s="150" t="str">
        <f t="shared" si="166"/>
        <v/>
      </c>
      <c r="S1667" s="5"/>
      <c r="T1667" s="5"/>
      <c r="U1667" s="475"/>
      <c r="V1667" s="475"/>
      <c r="W1667" s="5"/>
      <c r="X1667" s="5"/>
      <c r="Y1667" s="5"/>
      <c r="Z1667" s="5"/>
      <c r="AA1667" s="128"/>
      <c r="AB1667" s="128"/>
      <c r="AC1667" s="128"/>
      <c r="AD1667" s="128"/>
      <c r="AE1667" s="128"/>
      <c r="AF1667" s="128"/>
      <c r="AG1667" s="128"/>
      <c r="AH1667" s="128"/>
      <c r="AI1667" s="128"/>
      <c r="AJ1667" s="128"/>
      <c r="AK1667" s="128"/>
      <c r="AL1667" s="128"/>
      <c r="AM1667" s="128"/>
      <c r="AN1667" s="128"/>
      <c r="AO1667" s="128"/>
      <c r="AP1667" s="128"/>
    </row>
    <row r="1668" spans="1:42" s="129" customFormat="1" ht="12.75" hidden="1" customHeight="1">
      <c r="A1668" s="126">
        <v>140109000</v>
      </c>
      <c r="B1668" s="131"/>
      <c r="C1668" s="144" t="s">
        <v>537</v>
      </c>
      <c r="D1668" s="132"/>
      <c r="E1668" s="264"/>
      <c r="F1668" s="265"/>
      <c r="G1668" s="266"/>
      <c r="H1668" s="267"/>
      <c r="I1668" s="268"/>
      <c r="J1668" s="265"/>
      <c r="K1668" s="265"/>
      <c r="L1668" s="269"/>
      <c r="M1668" s="268"/>
      <c r="N1668" s="269"/>
      <c r="O1668" s="150"/>
      <c r="P1668" s="151" t="s">
        <v>1474</v>
      </c>
      <c r="Q1668" s="150"/>
      <c r="R1668" s="150" t="str">
        <f t="shared" si="166"/>
        <v/>
      </c>
      <c r="S1668" s="5"/>
      <c r="T1668" s="5"/>
      <c r="U1668" s="475"/>
      <c r="V1668" s="475"/>
      <c r="W1668" s="5"/>
      <c r="X1668" s="5"/>
      <c r="Y1668" s="5"/>
      <c r="Z1668" s="5"/>
      <c r="AA1668" s="128"/>
      <c r="AB1668" s="128"/>
      <c r="AC1668" s="128"/>
      <c r="AD1668" s="128"/>
      <c r="AE1668" s="128"/>
      <c r="AF1668" s="128"/>
      <c r="AG1668" s="128"/>
      <c r="AH1668" s="128"/>
      <c r="AI1668" s="128"/>
      <c r="AJ1668" s="128"/>
      <c r="AK1668" s="128"/>
      <c r="AL1668" s="128"/>
      <c r="AM1668" s="128"/>
      <c r="AN1668" s="128"/>
      <c r="AO1668" s="128"/>
      <c r="AP1668" s="128"/>
    </row>
    <row r="1669" spans="1:42" s="129" customFormat="1" ht="12.75" hidden="1" customHeight="1">
      <c r="A1669" s="126">
        <v>140110000</v>
      </c>
      <c r="B1669" s="131"/>
      <c r="C1669" s="144" t="s">
        <v>538</v>
      </c>
      <c r="D1669" s="132"/>
      <c r="E1669" s="264"/>
      <c r="F1669" s="265"/>
      <c r="G1669" s="266"/>
      <c r="H1669" s="267"/>
      <c r="I1669" s="268"/>
      <c r="J1669" s="265"/>
      <c r="K1669" s="265"/>
      <c r="L1669" s="269"/>
      <c r="M1669" s="268"/>
      <c r="N1669" s="269"/>
      <c r="O1669" s="150"/>
      <c r="P1669" s="151" t="s">
        <v>1474</v>
      </c>
      <c r="Q1669" s="150"/>
      <c r="R1669" s="150" t="str">
        <f t="shared" si="166"/>
        <v/>
      </c>
      <c r="S1669" s="5"/>
      <c r="T1669" s="5"/>
      <c r="U1669" s="475"/>
      <c r="V1669" s="475"/>
      <c r="W1669" s="5"/>
      <c r="X1669" s="5"/>
      <c r="Y1669" s="5"/>
      <c r="Z1669" s="5"/>
      <c r="AA1669" s="128"/>
      <c r="AB1669" s="128"/>
      <c r="AC1669" s="128"/>
      <c r="AD1669" s="128"/>
      <c r="AE1669" s="128"/>
      <c r="AF1669" s="128"/>
      <c r="AG1669" s="128"/>
      <c r="AH1669" s="128"/>
      <c r="AI1669" s="128"/>
      <c r="AJ1669" s="128"/>
      <c r="AK1669" s="128"/>
      <c r="AL1669" s="128"/>
      <c r="AM1669" s="128"/>
      <c r="AN1669" s="128"/>
      <c r="AO1669" s="128"/>
      <c r="AP1669" s="128"/>
    </row>
    <row r="1670" spans="1:42" s="129" customFormat="1" ht="12.75" hidden="1" customHeight="1">
      <c r="A1670" s="126">
        <v>140111000</v>
      </c>
      <c r="B1670" s="131"/>
      <c r="C1670" s="144" t="s">
        <v>539</v>
      </c>
      <c r="D1670" s="132"/>
      <c r="E1670" s="264"/>
      <c r="F1670" s="265"/>
      <c r="G1670" s="266"/>
      <c r="H1670" s="267"/>
      <c r="I1670" s="268"/>
      <c r="J1670" s="265"/>
      <c r="K1670" s="265"/>
      <c r="L1670" s="269"/>
      <c r="M1670" s="268"/>
      <c r="N1670" s="269"/>
      <c r="O1670" s="150"/>
      <c r="P1670" s="151" t="s">
        <v>1474</v>
      </c>
      <c r="Q1670" s="150"/>
      <c r="R1670" s="150" t="str">
        <f t="shared" si="166"/>
        <v/>
      </c>
      <c r="S1670" s="5"/>
      <c r="T1670" s="5"/>
      <c r="U1670" s="475"/>
      <c r="V1670" s="475"/>
      <c r="W1670" s="5"/>
      <c r="X1670" s="5"/>
      <c r="Y1670" s="5"/>
      <c r="Z1670" s="5"/>
      <c r="AA1670" s="128"/>
      <c r="AB1670" s="128"/>
      <c r="AC1670" s="128"/>
      <c r="AD1670" s="128"/>
      <c r="AE1670" s="128"/>
      <c r="AF1670" s="128"/>
      <c r="AG1670" s="128"/>
      <c r="AH1670" s="128"/>
      <c r="AI1670" s="128"/>
      <c r="AJ1670" s="128"/>
      <c r="AK1670" s="128"/>
      <c r="AL1670" s="128"/>
      <c r="AM1670" s="128"/>
      <c r="AN1670" s="128"/>
      <c r="AO1670" s="128"/>
      <c r="AP1670" s="128"/>
    </row>
    <row r="1671" spans="1:42" s="129" customFormat="1" ht="12.75" hidden="1" customHeight="1">
      <c r="A1671" s="126">
        <v>140112000</v>
      </c>
      <c r="B1671" s="131"/>
      <c r="C1671" s="144" t="s">
        <v>540</v>
      </c>
      <c r="D1671" s="132"/>
      <c r="E1671" s="264"/>
      <c r="F1671" s="265"/>
      <c r="G1671" s="266"/>
      <c r="H1671" s="267"/>
      <c r="I1671" s="268"/>
      <c r="J1671" s="265"/>
      <c r="K1671" s="265"/>
      <c r="L1671" s="269"/>
      <c r="M1671" s="268"/>
      <c r="N1671" s="269"/>
      <c r="O1671" s="150"/>
      <c r="P1671" s="151" t="s">
        <v>1474</v>
      </c>
      <c r="Q1671" s="150"/>
      <c r="R1671" s="150" t="str">
        <f t="shared" si="166"/>
        <v/>
      </c>
      <c r="S1671" s="5"/>
      <c r="T1671" s="5"/>
      <c r="U1671" s="475"/>
      <c r="V1671" s="475"/>
      <c r="W1671" s="5"/>
      <c r="X1671" s="5"/>
      <c r="Y1671" s="5"/>
      <c r="Z1671" s="5"/>
      <c r="AA1671" s="128"/>
      <c r="AB1671" s="128"/>
      <c r="AC1671" s="128"/>
      <c r="AD1671" s="128"/>
      <c r="AE1671" s="128"/>
      <c r="AF1671" s="128"/>
      <c r="AG1671" s="128"/>
      <c r="AH1671" s="128"/>
      <c r="AI1671" s="128"/>
      <c r="AJ1671" s="128"/>
      <c r="AK1671" s="128"/>
      <c r="AL1671" s="128"/>
      <c r="AM1671" s="128"/>
      <c r="AN1671" s="128"/>
      <c r="AO1671" s="128"/>
      <c r="AP1671" s="128"/>
    </row>
    <row r="1672" spans="1:42" s="129" customFormat="1" ht="12.75" hidden="1" customHeight="1">
      <c r="A1672" s="126">
        <v>140113000</v>
      </c>
      <c r="B1672" s="131"/>
      <c r="C1672" s="144" t="s">
        <v>541</v>
      </c>
      <c r="D1672" s="132"/>
      <c r="E1672" s="264"/>
      <c r="F1672" s="265"/>
      <c r="G1672" s="266"/>
      <c r="H1672" s="267"/>
      <c r="I1672" s="268"/>
      <c r="J1672" s="265"/>
      <c r="K1672" s="265"/>
      <c r="L1672" s="269"/>
      <c r="M1672" s="268"/>
      <c r="N1672" s="269"/>
      <c r="O1672" s="150"/>
      <c r="P1672" s="151" t="s">
        <v>1474</v>
      </c>
      <c r="Q1672" s="150"/>
      <c r="R1672" s="150" t="str">
        <f t="shared" si="166"/>
        <v/>
      </c>
      <c r="S1672" s="5"/>
      <c r="T1672" s="5"/>
      <c r="U1672" s="475"/>
      <c r="V1672" s="475"/>
      <c r="W1672" s="5"/>
      <c r="X1672" s="5"/>
      <c r="Y1672" s="5"/>
      <c r="Z1672" s="5"/>
      <c r="AA1672" s="128"/>
      <c r="AB1672" s="128"/>
      <c r="AC1672" s="128"/>
      <c r="AD1672" s="128"/>
      <c r="AE1672" s="128"/>
      <c r="AF1672" s="128"/>
      <c r="AG1672" s="128"/>
      <c r="AH1672" s="128"/>
      <c r="AI1672" s="128"/>
      <c r="AJ1672" s="128"/>
      <c r="AK1672" s="128"/>
      <c r="AL1672" s="128"/>
      <c r="AM1672" s="128"/>
      <c r="AN1672" s="128"/>
      <c r="AO1672" s="128"/>
      <c r="AP1672" s="128"/>
    </row>
    <row r="1673" spans="1:42" s="129" customFormat="1" ht="12.75" hidden="1" customHeight="1">
      <c r="A1673" s="126">
        <v>140114000</v>
      </c>
      <c r="B1673" s="131"/>
      <c r="C1673" s="144" t="s">
        <v>542</v>
      </c>
      <c r="D1673" s="132"/>
      <c r="E1673" s="264"/>
      <c r="F1673" s="265"/>
      <c r="G1673" s="266"/>
      <c r="H1673" s="267"/>
      <c r="I1673" s="268"/>
      <c r="J1673" s="265"/>
      <c r="K1673" s="265"/>
      <c r="L1673" s="269"/>
      <c r="M1673" s="268"/>
      <c r="N1673" s="269"/>
      <c r="O1673" s="150"/>
      <c r="P1673" s="151" t="s">
        <v>1474</v>
      </c>
      <c r="Q1673" s="150"/>
      <c r="R1673" s="150" t="str">
        <f t="shared" si="166"/>
        <v/>
      </c>
      <c r="S1673" s="5"/>
      <c r="T1673" s="5"/>
      <c r="U1673" s="475"/>
      <c r="V1673" s="475"/>
      <c r="W1673" s="5"/>
      <c r="X1673" s="5"/>
      <c r="Y1673" s="5"/>
      <c r="Z1673" s="5"/>
      <c r="AA1673" s="128"/>
      <c r="AB1673" s="128"/>
      <c r="AC1673" s="128"/>
      <c r="AD1673" s="128"/>
      <c r="AE1673" s="128"/>
      <c r="AF1673" s="128"/>
      <c r="AG1673" s="128"/>
      <c r="AH1673" s="128"/>
      <c r="AI1673" s="128"/>
      <c r="AJ1673" s="128"/>
      <c r="AK1673" s="128"/>
      <c r="AL1673" s="128"/>
      <c r="AM1673" s="128"/>
      <c r="AN1673" s="128"/>
      <c r="AO1673" s="128"/>
      <c r="AP1673" s="128"/>
    </row>
    <row r="1674" spans="1:42" s="129" customFormat="1" ht="12.75" hidden="1" customHeight="1">
      <c r="A1674" s="126">
        <v>140115000</v>
      </c>
      <c r="B1674" s="131"/>
      <c r="C1674" s="144" t="s">
        <v>543</v>
      </c>
      <c r="D1674" s="132"/>
      <c r="E1674" s="264"/>
      <c r="F1674" s="265"/>
      <c r="G1674" s="266"/>
      <c r="H1674" s="267"/>
      <c r="I1674" s="268"/>
      <c r="J1674" s="265"/>
      <c r="K1674" s="265"/>
      <c r="L1674" s="269"/>
      <c r="M1674" s="268"/>
      <c r="N1674" s="269"/>
      <c r="O1674" s="150"/>
      <c r="P1674" s="151" t="s">
        <v>1474</v>
      </c>
      <c r="Q1674" s="150"/>
      <c r="R1674" s="150" t="str">
        <f t="shared" si="166"/>
        <v/>
      </c>
      <c r="S1674" s="5"/>
      <c r="T1674" s="5"/>
      <c r="U1674" s="475"/>
      <c r="V1674" s="475"/>
      <c r="W1674" s="5"/>
      <c r="X1674" s="5"/>
      <c r="Y1674" s="5"/>
      <c r="Z1674" s="5"/>
      <c r="AA1674" s="128"/>
      <c r="AB1674" s="128"/>
      <c r="AC1674" s="128"/>
      <c r="AD1674" s="128"/>
      <c r="AE1674" s="128"/>
      <c r="AF1674" s="128"/>
      <c r="AG1674" s="128"/>
      <c r="AH1674" s="128"/>
      <c r="AI1674" s="128"/>
      <c r="AJ1674" s="128"/>
      <c r="AK1674" s="128"/>
      <c r="AL1674" s="128"/>
      <c r="AM1674" s="128"/>
      <c r="AN1674" s="128"/>
      <c r="AO1674" s="128"/>
      <c r="AP1674" s="128"/>
    </row>
    <row r="1675" spans="1:42" s="129" customFormat="1" ht="12.75" hidden="1" customHeight="1">
      <c r="A1675" s="126">
        <v>140116000</v>
      </c>
      <c r="B1675" s="131"/>
      <c r="C1675" s="144" t="s">
        <v>544</v>
      </c>
      <c r="D1675" s="132"/>
      <c r="E1675" s="264"/>
      <c r="F1675" s="265"/>
      <c r="G1675" s="266"/>
      <c r="H1675" s="267"/>
      <c r="I1675" s="268"/>
      <c r="J1675" s="265"/>
      <c r="K1675" s="265"/>
      <c r="L1675" s="269"/>
      <c r="M1675" s="268"/>
      <c r="N1675" s="269"/>
      <c r="O1675" s="150"/>
      <c r="P1675" s="151" t="s">
        <v>1474</v>
      </c>
      <c r="Q1675" s="150"/>
      <c r="R1675" s="150" t="str">
        <f t="shared" si="166"/>
        <v/>
      </c>
      <c r="S1675" s="5"/>
      <c r="T1675" s="5"/>
      <c r="U1675" s="475"/>
      <c r="V1675" s="475"/>
      <c r="W1675" s="5"/>
      <c r="X1675" s="5"/>
      <c r="Y1675" s="5"/>
      <c r="Z1675" s="5"/>
      <c r="AA1675" s="128"/>
      <c r="AB1675" s="128"/>
      <c r="AC1675" s="128"/>
      <c r="AD1675" s="128"/>
      <c r="AE1675" s="128"/>
      <c r="AF1675" s="128"/>
      <c r="AG1675" s="128"/>
      <c r="AH1675" s="128"/>
      <c r="AI1675" s="128"/>
      <c r="AJ1675" s="128"/>
      <c r="AK1675" s="128"/>
      <c r="AL1675" s="128"/>
      <c r="AM1675" s="128"/>
      <c r="AN1675" s="128"/>
      <c r="AO1675" s="128"/>
      <c r="AP1675" s="128"/>
    </row>
    <row r="1676" spans="1:42" s="129" customFormat="1" ht="12.75" hidden="1" customHeight="1">
      <c r="A1676" s="126">
        <v>140117000</v>
      </c>
      <c r="B1676" s="131"/>
      <c r="C1676" s="144" t="s">
        <v>545</v>
      </c>
      <c r="D1676" s="132"/>
      <c r="E1676" s="264"/>
      <c r="F1676" s="265"/>
      <c r="G1676" s="266"/>
      <c r="H1676" s="267"/>
      <c r="I1676" s="268"/>
      <c r="J1676" s="265"/>
      <c r="K1676" s="265"/>
      <c r="L1676" s="269"/>
      <c r="M1676" s="268"/>
      <c r="N1676" s="269"/>
      <c r="O1676" s="150"/>
      <c r="P1676" s="151" t="s">
        <v>1474</v>
      </c>
      <c r="Q1676" s="150"/>
      <c r="R1676" s="150" t="str">
        <f t="shared" si="166"/>
        <v/>
      </c>
      <c r="S1676" s="5"/>
      <c r="T1676" s="5"/>
      <c r="U1676" s="475"/>
      <c r="V1676" s="475"/>
      <c r="W1676" s="5"/>
      <c r="X1676" s="5"/>
      <c r="Y1676" s="5"/>
      <c r="Z1676" s="5"/>
      <c r="AA1676" s="128"/>
      <c r="AB1676" s="128"/>
      <c r="AC1676" s="128"/>
      <c r="AD1676" s="128"/>
      <c r="AE1676" s="128"/>
      <c r="AF1676" s="128"/>
      <c r="AG1676" s="128"/>
      <c r="AH1676" s="128"/>
      <c r="AI1676" s="128"/>
      <c r="AJ1676" s="128"/>
      <c r="AK1676" s="128"/>
      <c r="AL1676" s="128"/>
      <c r="AM1676" s="128"/>
      <c r="AN1676" s="128"/>
      <c r="AO1676" s="128"/>
      <c r="AP1676" s="128"/>
    </row>
    <row r="1677" spans="1:42" s="129" customFormat="1" ht="12.75" hidden="1" customHeight="1">
      <c r="A1677" s="126">
        <v>140118000</v>
      </c>
      <c r="B1677" s="131"/>
      <c r="C1677" s="144" t="s">
        <v>546</v>
      </c>
      <c r="D1677" s="132"/>
      <c r="E1677" s="264"/>
      <c r="F1677" s="265"/>
      <c r="G1677" s="266"/>
      <c r="H1677" s="267"/>
      <c r="I1677" s="268"/>
      <c r="J1677" s="265"/>
      <c r="K1677" s="265"/>
      <c r="L1677" s="269"/>
      <c r="M1677" s="268"/>
      <c r="N1677" s="269"/>
      <c r="O1677" s="150"/>
      <c r="P1677" s="151" t="s">
        <v>1474</v>
      </c>
      <c r="Q1677" s="150"/>
      <c r="R1677" s="150" t="str">
        <f t="shared" si="166"/>
        <v/>
      </c>
      <c r="S1677" s="5"/>
      <c r="T1677" s="5"/>
      <c r="U1677" s="475"/>
      <c r="V1677" s="475"/>
      <c r="W1677" s="5"/>
      <c r="X1677" s="5"/>
      <c r="Y1677" s="5"/>
      <c r="Z1677" s="5"/>
      <c r="AA1677" s="128"/>
      <c r="AB1677" s="128"/>
      <c r="AC1677" s="128"/>
      <c r="AD1677" s="128"/>
      <c r="AE1677" s="128"/>
      <c r="AF1677" s="128"/>
      <c r="AG1677" s="128"/>
      <c r="AH1677" s="128"/>
      <c r="AI1677" s="128"/>
      <c r="AJ1677" s="128"/>
      <c r="AK1677" s="128"/>
      <c r="AL1677" s="128"/>
      <c r="AM1677" s="128"/>
      <c r="AN1677" s="128"/>
      <c r="AO1677" s="128"/>
      <c r="AP1677" s="128"/>
    </row>
    <row r="1678" spans="1:42" s="129" customFormat="1" ht="12.75" hidden="1" customHeight="1">
      <c r="A1678" s="126">
        <v>140119000</v>
      </c>
      <c r="B1678" s="131"/>
      <c r="C1678" s="144" t="s">
        <v>1946</v>
      </c>
      <c r="D1678" s="132"/>
      <c r="E1678" s="264"/>
      <c r="F1678" s="265"/>
      <c r="G1678" s="266"/>
      <c r="H1678" s="267"/>
      <c r="I1678" s="268"/>
      <c r="J1678" s="265"/>
      <c r="K1678" s="265"/>
      <c r="L1678" s="269"/>
      <c r="M1678" s="268"/>
      <c r="N1678" s="269"/>
      <c r="O1678" s="150"/>
      <c r="P1678" s="151" t="s">
        <v>1474</v>
      </c>
      <c r="Q1678" s="150"/>
      <c r="R1678" s="150" t="str">
        <f t="shared" ref="R1678:R1741" si="171">IF(SUM(E1678:N1678)=0,"",P1678)</f>
        <v/>
      </c>
      <c r="S1678" s="5"/>
      <c r="T1678" s="5"/>
      <c r="U1678" s="475"/>
      <c r="V1678" s="475"/>
      <c r="W1678" s="5"/>
      <c r="X1678" s="5"/>
      <c r="Y1678" s="5"/>
      <c r="Z1678" s="5"/>
      <c r="AA1678" s="128"/>
      <c r="AB1678" s="128"/>
      <c r="AC1678" s="128"/>
      <c r="AD1678" s="128"/>
      <c r="AE1678" s="128"/>
      <c r="AF1678" s="128"/>
      <c r="AG1678" s="128"/>
      <c r="AH1678" s="128"/>
      <c r="AI1678" s="128"/>
      <c r="AJ1678" s="128"/>
      <c r="AK1678" s="128"/>
      <c r="AL1678" s="128"/>
      <c r="AM1678" s="128"/>
      <c r="AN1678" s="128"/>
      <c r="AO1678" s="128"/>
      <c r="AP1678" s="128"/>
    </row>
    <row r="1679" spans="1:42" s="129" customFormat="1" ht="12.75" hidden="1" customHeight="1">
      <c r="A1679" s="126">
        <v>140120000</v>
      </c>
      <c r="B1679" s="131"/>
      <c r="C1679" s="144" t="s">
        <v>547</v>
      </c>
      <c r="D1679" s="132"/>
      <c r="E1679" s="264"/>
      <c r="F1679" s="265"/>
      <c r="G1679" s="266"/>
      <c r="H1679" s="267"/>
      <c r="I1679" s="268"/>
      <c r="J1679" s="265"/>
      <c r="K1679" s="265"/>
      <c r="L1679" s="269"/>
      <c r="M1679" s="268"/>
      <c r="N1679" s="269"/>
      <c r="O1679" s="150"/>
      <c r="P1679" s="151" t="s">
        <v>1474</v>
      </c>
      <c r="Q1679" s="150"/>
      <c r="R1679" s="150" t="str">
        <f t="shared" si="171"/>
        <v/>
      </c>
      <c r="S1679" s="5"/>
      <c r="T1679" s="5"/>
      <c r="U1679" s="475"/>
      <c r="V1679" s="475"/>
      <c r="W1679" s="5"/>
      <c r="X1679" s="5"/>
      <c r="Y1679" s="5"/>
      <c r="Z1679" s="5"/>
      <c r="AA1679" s="128"/>
      <c r="AB1679" s="128"/>
      <c r="AC1679" s="128"/>
      <c r="AD1679" s="128"/>
      <c r="AE1679" s="128"/>
      <c r="AF1679" s="128"/>
      <c r="AG1679" s="128"/>
      <c r="AH1679" s="128"/>
      <c r="AI1679" s="128"/>
      <c r="AJ1679" s="128"/>
      <c r="AK1679" s="128"/>
      <c r="AL1679" s="128"/>
      <c r="AM1679" s="128"/>
      <c r="AN1679" s="128"/>
      <c r="AO1679" s="128"/>
      <c r="AP1679" s="128"/>
    </row>
    <row r="1680" spans="1:42" s="129" customFormat="1" ht="12.75" hidden="1" customHeight="1">
      <c r="A1680" s="126">
        <v>140121000</v>
      </c>
      <c r="B1680" s="131"/>
      <c r="C1680" s="144" t="s">
        <v>1850</v>
      </c>
      <c r="D1680" s="132"/>
      <c r="E1680" s="264"/>
      <c r="F1680" s="265"/>
      <c r="G1680" s="266"/>
      <c r="H1680" s="267"/>
      <c r="I1680" s="268"/>
      <c r="J1680" s="265"/>
      <c r="K1680" s="265"/>
      <c r="L1680" s="269"/>
      <c r="M1680" s="268"/>
      <c r="N1680" s="269"/>
      <c r="O1680" s="150"/>
      <c r="P1680" s="151" t="s">
        <v>1474</v>
      </c>
      <c r="Q1680" s="150"/>
      <c r="R1680" s="150" t="str">
        <f t="shared" si="171"/>
        <v/>
      </c>
      <c r="S1680" s="5"/>
      <c r="T1680" s="5"/>
      <c r="U1680" s="475"/>
      <c r="V1680" s="475"/>
      <c r="W1680" s="5"/>
      <c r="X1680" s="5"/>
      <c r="Y1680" s="5"/>
      <c r="Z1680" s="5"/>
      <c r="AA1680" s="128"/>
      <c r="AB1680" s="128"/>
      <c r="AC1680" s="128"/>
      <c r="AD1680" s="128"/>
      <c r="AE1680" s="128"/>
      <c r="AF1680" s="128"/>
      <c r="AG1680" s="128"/>
      <c r="AH1680" s="128"/>
      <c r="AI1680" s="128"/>
      <c r="AJ1680" s="128"/>
      <c r="AK1680" s="128"/>
      <c r="AL1680" s="128"/>
      <c r="AM1680" s="128"/>
      <c r="AN1680" s="128"/>
      <c r="AO1680" s="128"/>
      <c r="AP1680" s="128"/>
    </row>
    <row r="1681" spans="1:42" s="129" customFormat="1" ht="12.75" hidden="1" customHeight="1">
      <c r="A1681" s="126">
        <v>140122000</v>
      </c>
      <c r="B1681" s="131"/>
      <c r="C1681" s="144" t="s">
        <v>1472</v>
      </c>
      <c r="D1681" s="132"/>
      <c r="E1681" s="264"/>
      <c r="F1681" s="265"/>
      <c r="G1681" s="266"/>
      <c r="H1681" s="267"/>
      <c r="I1681" s="268"/>
      <c r="J1681" s="265"/>
      <c r="K1681" s="265"/>
      <c r="L1681" s="269"/>
      <c r="M1681" s="268"/>
      <c r="N1681" s="269"/>
      <c r="O1681" s="150"/>
      <c r="P1681" s="151" t="s">
        <v>1474</v>
      </c>
      <c r="Q1681" s="150"/>
      <c r="R1681" s="150" t="str">
        <f t="shared" si="171"/>
        <v/>
      </c>
      <c r="S1681" s="5"/>
      <c r="T1681" s="5"/>
      <c r="U1681" s="475"/>
      <c r="V1681" s="475"/>
      <c r="W1681" s="5"/>
      <c r="X1681" s="5"/>
      <c r="Y1681" s="5"/>
      <c r="Z1681" s="5"/>
      <c r="AA1681" s="128"/>
      <c r="AB1681" s="128"/>
      <c r="AC1681" s="128"/>
      <c r="AD1681" s="128"/>
      <c r="AE1681" s="128"/>
      <c r="AF1681" s="128"/>
      <c r="AG1681" s="128"/>
      <c r="AH1681" s="128"/>
      <c r="AI1681" s="128"/>
      <c r="AJ1681" s="128"/>
      <c r="AK1681" s="128"/>
      <c r="AL1681" s="128"/>
      <c r="AM1681" s="128"/>
      <c r="AN1681" s="128"/>
      <c r="AO1681" s="128"/>
      <c r="AP1681" s="128"/>
    </row>
    <row r="1682" spans="1:42" s="129" customFormat="1" ht="12.75" hidden="1" customHeight="1">
      <c r="A1682" s="126">
        <v>140123000</v>
      </c>
      <c r="B1682" s="131"/>
      <c r="C1682" s="144" t="s">
        <v>1699</v>
      </c>
      <c r="D1682" s="132"/>
      <c r="E1682" s="264"/>
      <c r="F1682" s="265"/>
      <c r="G1682" s="266"/>
      <c r="H1682" s="267"/>
      <c r="I1682" s="268"/>
      <c r="J1682" s="265"/>
      <c r="K1682" s="265"/>
      <c r="L1682" s="269"/>
      <c r="M1682" s="268"/>
      <c r="N1682" s="269"/>
      <c r="O1682" s="150"/>
      <c r="P1682" s="151" t="s">
        <v>1474</v>
      </c>
      <c r="Q1682" s="150"/>
      <c r="R1682" s="150" t="str">
        <f t="shared" si="171"/>
        <v/>
      </c>
      <c r="S1682" s="5"/>
      <c r="T1682" s="5"/>
      <c r="U1682" s="475"/>
      <c r="V1682" s="475"/>
      <c r="W1682" s="5"/>
      <c r="X1682" s="5"/>
      <c r="Y1682" s="5"/>
      <c r="Z1682" s="5"/>
      <c r="AA1682" s="128"/>
      <c r="AB1682" s="128"/>
      <c r="AC1682" s="128"/>
      <c r="AD1682" s="128"/>
      <c r="AE1682" s="128"/>
      <c r="AF1682" s="128"/>
      <c r="AG1682" s="128"/>
      <c r="AH1682" s="128"/>
      <c r="AI1682" s="128"/>
      <c r="AJ1682" s="128"/>
      <c r="AK1682" s="128"/>
      <c r="AL1682" s="128"/>
      <c r="AM1682" s="128"/>
      <c r="AN1682" s="128"/>
      <c r="AO1682" s="128"/>
      <c r="AP1682" s="128"/>
    </row>
    <row r="1683" spans="1:42" s="129" customFormat="1" ht="12.75" hidden="1" customHeight="1">
      <c r="A1683" s="126">
        <v>140124000</v>
      </c>
      <c r="B1683" s="131"/>
      <c r="C1683" s="144" t="s">
        <v>548</v>
      </c>
      <c r="D1683" s="132"/>
      <c r="E1683" s="264"/>
      <c r="F1683" s="265"/>
      <c r="G1683" s="266"/>
      <c r="H1683" s="267"/>
      <c r="I1683" s="268"/>
      <c r="J1683" s="265"/>
      <c r="K1683" s="265"/>
      <c r="L1683" s="269"/>
      <c r="M1683" s="268"/>
      <c r="N1683" s="269"/>
      <c r="O1683" s="150"/>
      <c r="P1683" s="151" t="s">
        <v>1474</v>
      </c>
      <c r="Q1683" s="150"/>
      <c r="R1683" s="150" t="str">
        <f t="shared" si="171"/>
        <v/>
      </c>
      <c r="S1683" s="5"/>
      <c r="T1683" s="5"/>
      <c r="U1683" s="475"/>
      <c r="V1683" s="475"/>
      <c r="W1683" s="5"/>
      <c r="X1683" s="5"/>
      <c r="Y1683" s="5"/>
      <c r="Z1683" s="5"/>
      <c r="AA1683" s="128"/>
      <c r="AB1683" s="128"/>
      <c r="AC1683" s="128"/>
      <c r="AD1683" s="128"/>
      <c r="AE1683" s="128"/>
      <c r="AF1683" s="128"/>
      <c r="AG1683" s="128"/>
      <c r="AH1683" s="128"/>
      <c r="AI1683" s="128"/>
      <c r="AJ1683" s="128"/>
      <c r="AK1683" s="128"/>
      <c r="AL1683" s="128"/>
      <c r="AM1683" s="128"/>
      <c r="AN1683" s="128"/>
      <c r="AO1683" s="128"/>
      <c r="AP1683" s="128"/>
    </row>
    <row r="1684" spans="1:42" s="129" customFormat="1" ht="12.75" hidden="1" customHeight="1">
      <c r="A1684" s="126">
        <v>140125000</v>
      </c>
      <c r="B1684" s="131"/>
      <c r="C1684" s="144" t="s">
        <v>549</v>
      </c>
      <c r="D1684" s="132"/>
      <c r="E1684" s="264"/>
      <c r="F1684" s="265"/>
      <c r="G1684" s="266"/>
      <c r="H1684" s="267"/>
      <c r="I1684" s="268"/>
      <c r="J1684" s="265"/>
      <c r="K1684" s="265"/>
      <c r="L1684" s="269"/>
      <c r="M1684" s="268"/>
      <c r="N1684" s="269"/>
      <c r="O1684" s="150"/>
      <c r="P1684" s="151" t="s">
        <v>1474</v>
      </c>
      <c r="Q1684" s="150"/>
      <c r="R1684" s="150" t="str">
        <f t="shared" si="171"/>
        <v/>
      </c>
      <c r="S1684" s="5"/>
      <c r="T1684" s="5"/>
      <c r="U1684" s="475"/>
      <c r="V1684" s="475"/>
      <c r="W1684" s="5"/>
      <c r="X1684" s="5"/>
      <c r="Y1684" s="5"/>
      <c r="Z1684" s="5"/>
      <c r="AA1684" s="128"/>
      <c r="AB1684" s="128"/>
      <c r="AC1684" s="128"/>
      <c r="AD1684" s="128"/>
      <c r="AE1684" s="128"/>
      <c r="AF1684" s="128"/>
      <c r="AG1684" s="128"/>
      <c r="AH1684" s="128"/>
      <c r="AI1684" s="128"/>
      <c r="AJ1684" s="128"/>
      <c r="AK1684" s="128"/>
      <c r="AL1684" s="128"/>
      <c r="AM1684" s="128"/>
      <c r="AN1684" s="128"/>
      <c r="AO1684" s="128"/>
      <c r="AP1684" s="128"/>
    </row>
    <row r="1685" spans="1:42" s="129" customFormat="1" ht="12.75" hidden="1" customHeight="1">
      <c r="A1685" s="126">
        <v>140126000</v>
      </c>
      <c r="B1685" s="131"/>
      <c r="C1685" s="144" t="s">
        <v>550</v>
      </c>
      <c r="D1685" s="132"/>
      <c r="E1685" s="264"/>
      <c r="F1685" s="265"/>
      <c r="G1685" s="266"/>
      <c r="H1685" s="267"/>
      <c r="I1685" s="268"/>
      <c r="J1685" s="265"/>
      <c r="K1685" s="265"/>
      <c r="L1685" s="269"/>
      <c r="M1685" s="268"/>
      <c r="N1685" s="269"/>
      <c r="O1685" s="150"/>
      <c r="P1685" s="151" t="s">
        <v>1474</v>
      </c>
      <c r="Q1685" s="150"/>
      <c r="R1685" s="150" t="str">
        <f t="shared" si="171"/>
        <v/>
      </c>
      <c r="S1685" s="5"/>
      <c r="T1685" s="5"/>
      <c r="U1685" s="475"/>
      <c r="V1685" s="475"/>
      <c r="W1685" s="5"/>
      <c r="X1685" s="5"/>
      <c r="Y1685" s="5"/>
      <c r="Z1685" s="5"/>
      <c r="AA1685" s="128"/>
      <c r="AB1685" s="128"/>
      <c r="AC1685" s="128"/>
      <c r="AD1685" s="128"/>
      <c r="AE1685" s="128"/>
      <c r="AF1685" s="128"/>
      <c r="AG1685" s="128"/>
      <c r="AH1685" s="128"/>
      <c r="AI1685" s="128"/>
      <c r="AJ1685" s="128"/>
      <c r="AK1685" s="128"/>
      <c r="AL1685" s="128"/>
      <c r="AM1685" s="128"/>
      <c r="AN1685" s="128"/>
      <c r="AO1685" s="128"/>
      <c r="AP1685" s="128"/>
    </row>
    <row r="1686" spans="1:42" s="129" customFormat="1" ht="12.75" hidden="1" customHeight="1" thickBot="1">
      <c r="A1686" s="126">
        <v>140127000</v>
      </c>
      <c r="B1686" s="135"/>
      <c r="C1686" s="167" t="s">
        <v>551</v>
      </c>
      <c r="D1686" s="132"/>
      <c r="E1686" s="264"/>
      <c r="F1686" s="265"/>
      <c r="G1686" s="266"/>
      <c r="H1686" s="267"/>
      <c r="I1686" s="268"/>
      <c r="J1686" s="265"/>
      <c r="K1686" s="265"/>
      <c r="L1686" s="269"/>
      <c r="M1686" s="268"/>
      <c r="N1686" s="269"/>
      <c r="O1686" s="150"/>
      <c r="P1686" s="151" t="s">
        <v>1474</v>
      </c>
      <c r="Q1686" s="150"/>
      <c r="R1686" s="150" t="str">
        <f t="shared" si="171"/>
        <v/>
      </c>
      <c r="S1686" s="5"/>
      <c r="T1686" s="5"/>
      <c r="U1686" s="475"/>
      <c r="V1686" s="475"/>
      <c r="W1686" s="5"/>
      <c r="X1686" s="5"/>
      <c r="Y1686" s="5"/>
      <c r="Z1686" s="5"/>
      <c r="AA1686" s="128"/>
      <c r="AB1686" s="128"/>
      <c r="AC1686" s="128"/>
      <c r="AD1686" s="128"/>
      <c r="AE1686" s="128"/>
      <c r="AF1686" s="128"/>
      <c r="AG1686" s="128"/>
      <c r="AH1686" s="128"/>
      <c r="AI1686" s="128"/>
      <c r="AJ1686" s="128"/>
      <c r="AK1686" s="128"/>
      <c r="AL1686" s="128"/>
      <c r="AM1686" s="128"/>
      <c r="AN1686" s="128"/>
      <c r="AO1686" s="128"/>
      <c r="AP1686" s="128"/>
    </row>
    <row r="1687" spans="1:42" s="18" customFormat="1" ht="15.75" hidden="1" customHeight="1">
      <c r="A1687" s="63" t="s">
        <v>652</v>
      </c>
      <c r="B1687" s="436" t="s">
        <v>552</v>
      </c>
      <c r="C1687" s="437"/>
      <c r="D1687" s="25"/>
      <c r="E1687" s="331">
        <f t="shared" ref="E1687:N1687" si="172">SUM(E1688:E1694)</f>
        <v>0</v>
      </c>
      <c r="F1687" s="332">
        <f t="shared" si="172"/>
        <v>0</v>
      </c>
      <c r="G1687" s="333">
        <f t="shared" si="172"/>
        <v>0</v>
      </c>
      <c r="H1687" s="334">
        <f t="shared" si="172"/>
        <v>0</v>
      </c>
      <c r="I1687" s="364">
        <f t="shared" si="172"/>
        <v>0</v>
      </c>
      <c r="J1687" s="332">
        <f t="shared" si="172"/>
        <v>0</v>
      </c>
      <c r="K1687" s="332">
        <f t="shared" si="172"/>
        <v>0</v>
      </c>
      <c r="L1687" s="335">
        <f t="shared" si="172"/>
        <v>0</v>
      </c>
      <c r="M1687" s="364">
        <f t="shared" si="172"/>
        <v>0</v>
      </c>
      <c r="N1687" s="335">
        <f t="shared" si="172"/>
        <v>0</v>
      </c>
      <c r="O1687" s="36"/>
      <c r="P1687" s="51" t="s">
        <v>1500</v>
      </c>
      <c r="Q1687" s="36"/>
      <c r="R1687" s="36" t="str">
        <f t="shared" si="171"/>
        <v/>
      </c>
      <c r="S1687" s="15"/>
      <c r="T1687" s="15"/>
      <c r="U1687" s="473"/>
      <c r="V1687" s="473"/>
      <c r="W1687" s="15"/>
      <c r="X1687" s="15"/>
      <c r="Y1687" s="15"/>
      <c r="Z1687" s="15"/>
      <c r="AA1687" s="15"/>
      <c r="AB1687" s="15"/>
      <c r="AC1687" s="15"/>
      <c r="AD1687" s="15"/>
      <c r="AE1687" s="15"/>
      <c r="AF1687" s="15"/>
      <c r="AG1687" s="15"/>
      <c r="AH1687" s="15"/>
      <c r="AI1687" s="15"/>
      <c r="AJ1687" s="15"/>
      <c r="AK1687" s="15"/>
      <c r="AL1687" s="15"/>
      <c r="AM1687" s="15"/>
      <c r="AN1687" s="15"/>
      <c r="AO1687" s="15"/>
      <c r="AP1687" s="15"/>
    </row>
    <row r="1688" spans="1:42" s="129" customFormat="1" ht="12.75" hidden="1" customHeight="1">
      <c r="A1688" s="126">
        <v>148101000</v>
      </c>
      <c r="B1688" s="131"/>
      <c r="C1688" s="144" t="s">
        <v>553</v>
      </c>
      <c r="D1688" s="132"/>
      <c r="E1688" s="264"/>
      <c r="F1688" s="265"/>
      <c r="G1688" s="266"/>
      <c r="H1688" s="267"/>
      <c r="I1688" s="268"/>
      <c r="J1688" s="265"/>
      <c r="K1688" s="265"/>
      <c r="L1688" s="269"/>
      <c r="M1688" s="268"/>
      <c r="N1688" s="269"/>
      <c r="O1688" s="150"/>
      <c r="P1688" s="151" t="s">
        <v>1474</v>
      </c>
      <c r="Q1688" s="150"/>
      <c r="R1688" s="150" t="str">
        <f t="shared" si="171"/>
        <v/>
      </c>
      <c r="S1688" s="5"/>
      <c r="T1688" s="5"/>
      <c r="U1688" s="475"/>
      <c r="V1688" s="475"/>
      <c r="W1688" s="5"/>
      <c r="X1688" s="5"/>
      <c r="Y1688" s="5"/>
      <c r="Z1688" s="5"/>
      <c r="AA1688" s="128"/>
      <c r="AB1688" s="128"/>
      <c r="AC1688" s="128"/>
      <c r="AD1688" s="128"/>
      <c r="AE1688" s="128"/>
      <c r="AF1688" s="128"/>
      <c r="AG1688" s="128"/>
      <c r="AH1688" s="128"/>
      <c r="AI1688" s="128"/>
      <c r="AJ1688" s="128"/>
      <c r="AK1688" s="128"/>
      <c r="AL1688" s="128"/>
      <c r="AM1688" s="128"/>
      <c r="AN1688" s="128"/>
      <c r="AO1688" s="128"/>
      <c r="AP1688" s="128"/>
    </row>
    <row r="1689" spans="1:42" s="129" customFormat="1" ht="12.75" hidden="1" customHeight="1">
      <c r="A1689" s="126">
        <v>148102000</v>
      </c>
      <c r="B1689" s="131"/>
      <c r="C1689" s="144" t="s">
        <v>554</v>
      </c>
      <c r="D1689" s="132"/>
      <c r="E1689" s="264"/>
      <c r="F1689" s="265"/>
      <c r="G1689" s="266"/>
      <c r="H1689" s="267"/>
      <c r="I1689" s="268"/>
      <c r="J1689" s="265"/>
      <c r="K1689" s="265"/>
      <c r="L1689" s="269"/>
      <c r="M1689" s="268"/>
      <c r="N1689" s="269"/>
      <c r="O1689" s="150"/>
      <c r="P1689" s="151" t="s">
        <v>1474</v>
      </c>
      <c r="Q1689" s="150"/>
      <c r="R1689" s="150" t="str">
        <f t="shared" si="171"/>
        <v/>
      </c>
      <c r="S1689" s="5"/>
      <c r="T1689" s="5"/>
      <c r="U1689" s="475"/>
      <c r="V1689" s="475"/>
      <c r="W1689" s="5"/>
      <c r="X1689" s="5"/>
      <c r="Y1689" s="5"/>
      <c r="Z1689" s="5"/>
      <c r="AA1689" s="128"/>
      <c r="AB1689" s="128"/>
      <c r="AC1689" s="128"/>
      <c r="AD1689" s="128"/>
      <c r="AE1689" s="128"/>
      <c r="AF1689" s="128"/>
      <c r="AG1689" s="128"/>
      <c r="AH1689" s="128"/>
      <c r="AI1689" s="128"/>
      <c r="AJ1689" s="128"/>
      <c r="AK1689" s="128"/>
      <c r="AL1689" s="128"/>
      <c r="AM1689" s="128"/>
      <c r="AN1689" s="128"/>
      <c r="AO1689" s="128"/>
      <c r="AP1689" s="128"/>
    </row>
    <row r="1690" spans="1:42" s="129" customFormat="1" ht="12.75" hidden="1" customHeight="1">
      <c r="A1690" s="126">
        <v>148103000</v>
      </c>
      <c r="B1690" s="131"/>
      <c r="C1690" s="144" t="s">
        <v>555</v>
      </c>
      <c r="D1690" s="132"/>
      <c r="E1690" s="264"/>
      <c r="F1690" s="265"/>
      <c r="G1690" s="266"/>
      <c r="H1690" s="267"/>
      <c r="I1690" s="268"/>
      <c r="J1690" s="265"/>
      <c r="K1690" s="265"/>
      <c r="L1690" s="269"/>
      <c r="M1690" s="268"/>
      <c r="N1690" s="269"/>
      <c r="O1690" s="150"/>
      <c r="P1690" s="151" t="s">
        <v>1474</v>
      </c>
      <c r="Q1690" s="150"/>
      <c r="R1690" s="150" t="str">
        <f t="shared" si="171"/>
        <v/>
      </c>
      <c r="S1690" s="5"/>
      <c r="T1690" s="5"/>
      <c r="U1690" s="475"/>
      <c r="V1690" s="475"/>
      <c r="W1690" s="5"/>
      <c r="X1690" s="5"/>
      <c r="Y1690" s="5"/>
      <c r="Z1690" s="5"/>
      <c r="AA1690" s="128"/>
      <c r="AB1690" s="128"/>
      <c r="AC1690" s="128"/>
      <c r="AD1690" s="128"/>
      <c r="AE1690" s="128"/>
      <c r="AF1690" s="128"/>
      <c r="AG1690" s="128"/>
      <c r="AH1690" s="128"/>
      <c r="AI1690" s="128"/>
      <c r="AJ1690" s="128"/>
      <c r="AK1690" s="128"/>
      <c r="AL1690" s="128"/>
      <c r="AM1690" s="128"/>
      <c r="AN1690" s="128"/>
      <c r="AO1690" s="128"/>
      <c r="AP1690" s="128"/>
    </row>
    <row r="1691" spans="1:42" s="129" customFormat="1" ht="12.75" hidden="1" customHeight="1">
      <c r="A1691" s="126">
        <v>148104000</v>
      </c>
      <c r="B1691" s="131"/>
      <c r="C1691" s="144" t="s">
        <v>653</v>
      </c>
      <c r="D1691" s="132"/>
      <c r="E1691" s="264"/>
      <c r="F1691" s="265"/>
      <c r="G1691" s="266"/>
      <c r="H1691" s="267"/>
      <c r="I1691" s="268"/>
      <c r="J1691" s="265"/>
      <c r="K1691" s="265"/>
      <c r="L1691" s="269"/>
      <c r="M1691" s="268"/>
      <c r="N1691" s="269"/>
      <c r="O1691" s="150"/>
      <c r="P1691" s="151" t="s">
        <v>1474</v>
      </c>
      <c r="Q1691" s="150"/>
      <c r="R1691" s="150" t="str">
        <f t="shared" si="171"/>
        <v/>
      </c>
      <c r="S1691" s="5"/>
      <c r="T1691" s="5"/>
      <c r="U1691" s="475"/>
      <c r="V1691" s="475"/>
      <c r="W1691" s="5"/>
      <c r="X1691" s="5"/>
      <c r="Y1691" s="5"/>
      <c r="Z1691" s="5"/>
      <c r="AA1691" s="128"/>
      <c r="AB1691" s="128"/>
      <c r="AC1691" s="128"/>
      <c r="AD1691" s="128"/>
      <c r="AE1691" s="128"/>
      <c r="AF1691" s="128"/>
      <c r="AG1691" s="128"/>
      <c r="AH1691" s="128"/>
      <c r="AI1691" s="128"/>
      <c r="AJ1691" s="128"/>
      <c r="AK1691" s="128"/>
      <c r="AL1691" s="128"/>
      <c r="AM1691" s="128"/>
      <c r="AN1691" s="128"/>
      <c r="AO1691" s="128"/>
      <c r="AP1691" s="128"/>
    </row>
    <row r="1692" spans="1:42" s="129" customFormat="1" ht="12.75" hidden="1" customHeight="1">
      <c r="A1692" s="126">
        <v>148105000</v>
      </c>
      <c r="B1692" s="131"/>
      <c r="C1692" s="144" t="s">
        <v>1607</v>
      </c>
      <c r="D1692" s="132"/>
      <c r="E1692" s="264"/>
      <c r="F1692" s="265"/>
      <c r="G1692" s="266"/>
      <c r="H1692" s="267"/>
      <c r="I1692" s="268"/>
      <c r="J1692" s="265"/>
      <c r="K1692" s="265"/>
      <c r="L1692" s="269"/>
      <c r="M1692" s="268"/>
      <c r="N1692" s="269"/>
      <c r="O1692" s="150"/>
      <c r="P1692" s="151" t="s">
        <v>1474</v>
      </c>
      <c r="Q1692" s="150"/>
      <c r="R1692" s="150" t="str">
        <f t="shared" si="171"/>
        <v/>
      </c>
      <c r="S1692" s="5"/>
      <c r="T1692" s="5"/>
      <c r="U1692" s="475"/>
      <c r="V1692" s="475"/>
      <c r="W1692" s="5"/>
      <c r="X1692" s="5"/>
      <c r="Y1692" s="5"/>
      <c r="Z1692" s="5"/>
      <c r="AA1692" s="128"/>
      <c r="AB1692" s="128"/>
      <c r="AC1692" s="128"/>
      <c r="AD1692" s="128"/>
      <c r="AE1692" s="128"/>
      <c r="AF1692" s="128"/>
      <c r="AG1692" s="128"/>
      <c r="AH1692" s="128"/>
      <c r="AI1692" s="128"/>
      <c r="AJ1692" s="128"/>
      <c r="AK1692" s="128"/>
      <c r="AL1692" s="128"/>
      <c r="AM1692" s="128"/>
      <c r="AN1692" s="128"/>
      <c r="AO1692" s="128"/>
      <c r="AP1692" s="128"/>
    </row>
    <row r="1693" spans="1:42" s="129" customFormat="1" ht="12.75" hidden="1" customHeight="1">
      <c r="A1693" s="126">
        <v>148106000</v>
      </c>
      <c r="B1693" s="131"/>
      <c r="C1693" s="144" t="s">
        <v>556</v>
      </c>
      <c r="D1693" s="132"/>
      <c r="E1693" s="264"/>
      <c r="F1693" s="265"/>
      <c r="G1693" s="266"/>
      <c r="H1693" s="267"/>
      <c r="I1693" s="268"/>
      <c r="J1693" s="265"/>
      <c r="K1693" s="265"/>
      <c r="L1693" s="269"/>
      <c r="M1693" s="268"/>
      <c r="N1693" s="269"/>
      <c r="O1693" s="150"/>
      <c r="P1693" s="151" t="s">
        <v>1474</v>
      </c>
      <c r="Q1693" s="150"/>
      <c r="R1693" s="150" t="str">
        <f t="shared" si="171"/>
        <v/>
      </c>
      <c r="S1693" s="5"/>
      <c r="T1693" s="5"/>
      <c r="U1693" s="475"/>
      <c r="V1693" s="475"/>
      <c r="W1693" s="5"/>
      <c r="X1693" s="5"/>
      <c r="Y1693" s="5"/>
      <c r="Z1693" s="5"/>
      <c r="AA1693" s="128"/>
      <c r="AB1693" s="128"/>
      <c r="AC1693" s="128"/>
      <c r="AD1693" s="128"/>
      <c r="AE1693" s="128"/>
      <c r="AF1693" s="128"/>
      <c r="AG1693" s="128"/>
      <c r="AH1693" s="128"/>
      <c r="AI1693" s="128"/>
      <c r="AJ1693" s="128"/>
      <c r="AK1693" s="128"/>
      <c r="AL1693" s="128"/>
      <c r="AM1693" s="128"/>
      <c r="AN1693" s="128"/>
      <c r="AO1693" s="128"/>
      <c r="AP1693" s="128"/>
    </row>
    <row r="1694" spans="1:42" s="129" customFormat="1" ht="12.75" hidden="1" customHeight="1" thickBot="1">
      <c r="A1694" s="126">
        <v>148107000</v>
      </c>
      <c r="B1694" s="420"/>
      <c r="C1694" s="211" t="s">
        <v>557</v>
      </c>
      <c r="D1694" s="181"/>
      <c r="E1694" s="270"/>
      <c r="F1694" s="271"/>
      <c r="G1694" s="272"/>
      <c r="H1694" s="273"/>
      <c r="I1694" s="274"/>
      <c r="J1694" s="271"/>
      <c r="K1694" s="271"/>
      <c r="L1694" s="275"/>
      <c r="M1694" s="274"/>
      <c r="N1694" s="275"/>
      <c r="O1694" s="150"/>
      <c r="P1694" s="151" t="s">
        <v>1474</v>
      </c>
      <c r="Q1694" s="150"/>
      <c r="R1694" s="150" t="str">
        <f t="shared" si="171"/>
        <v/>
      </c>
      <c r="S1694" s="5"/>
      <c r="T1694" s="5"/>
      <c r="U1694" s="475"/>
      <c r="V1694" s="475"/>
      <c r="W1694" s="5"/>
      <c r="X1694" s="5"/>
      <c r="Y1694" s="5"/>
      <c r="Z1694" s="5"/>
      <c r="AA1694" s="128"/>
      <c r="AB1694" s="128"/>
      <c r="AC1694" s="128"/>
      <c r="AD1694" s="128"/>
      <c r="AE1694" s="128"/>
      <c r="AF1694" s="128"/>
      <c r="AG1694" s="128"/>
      <c r="AH1694" s="128"/>
      <c r="AI1694" s="128"/>
      <c r="AJ1694" s="128"/>
      <c r="AK1694" s="128"/>
      <c r="AL1694" s="128"/>
      <c r="AM1694" s="128"/>
      <c r="AN1694" s="128"/>
      <c r="AO1694" s="128"/>
      <c r="AP1694" s="128"/>
    </row>
    <row r="1695" spans="1:42" s="18" customFormat="1" ht="15.75" hidden="1" customHeight="1" thickBot="1">
      <c r="A1695" s="63" t="s">
        <v>654</v>
      </c>
      <c r="B1695" s="192" t="s">
        <v>558</v>
      </c>
      <c r="C1695" s="194"/>
      <c r="D1695" s="183"/>
      <c r="E1695" s="336">
        <f t="shared" ref="E1695:N1695" si="173">SUM(E1696:E1709)</f>
        <v>0</v>
      </c>
      <c r="F1695" s="337">
        <f t="shared" si="173"/>
        <v>0</v>
      </c>
      <c r="G1695" s="338">
        <f t="shared" si="173"/>
        <v>0</v>
      </c>
      <c r="H1695" s="339">
        <f t="shared" si="173"/>
        <v>0</v>
      </c>
      <c r="I1695" s="341">
        <f t="shared" si="173"/>
        <v>0</v>
      </c>
      <c r="J1695" s="337">
        <f t="shared" si="173"/>
        <v>0</v>
      </c>
      <c r="K1695" s="337">
        <f t="shared" si="173"/>
        <v>0</v>
      </c>
      <c r="L1695" s="340">
        <f t="shared" si="173"/>
        <v>0</v>
      </c>
      <c r="M1695" s="341">
        <f t="shared" si="173"/>
        <v>0</v>
      </c>
      <c r="N1695" s="340">
        <f t="shared" si="173"/>
        <v>0</v>
      </c>
      <c r="O1695" s="36"/>
      <c r="P1695" s="51" t="s">
        <v>1500</v>
      </c>
      <c r="Q1695" s="36"/>
      <c r="R1695" s="36" t="str">
        <f t="shared" si="171"/>
        <v/>
      </c>
      <c r="S1695" s="15"/>
      <c r="T1695" s="15"/>
      <c r="U1695" s="29">
        <f>SUM(M1696:M1701)</f>
        <v>0</v>
      </c>
      <c r="V1695" s="29">
        <f>SUM(N1696:N1701)</f>
        <v>0</v>
      </c>
      <c r="W1695" s="15"/>
      <c r="X1695" s="15"/>
      <c r="Y1695" s="15"/>
      <c r="Z1695" s="15"/>
      <c r="AA1695" s="15"/>
      <c r="AB1695" s="15"/>
      <c r="AC1695" s="15"/>
      <c r="AD1695" s="15"/>
      <c r="AE1695" s="15"/>
      <c r="AF1695" s="15"/>
      <c r="AG1695" s="15"/>
      <c r="AH1695" s="15"/>
      <c r="AI1695" s="15"/>
      <c r="AJ1695" s="15"/>
      <c r="AK1695" s="15"/>
      <c r="AL1695" s="15"/>
      <c r="AM1695" s="15"/>
      <c r="AN1695" s="15"/>
      <c r="AO1695" s="15"/>
      <c r="AP1695" s="15"/>
    </row>
    <row r="1696" spans="1:42" s="17" customFormat="1" ht="12.75" hidden="1" customHeight="1" thickBot="1">
      <c r="A1696" s="63">
        <v>141101000</v>
      </c>
      <c r="B1696" s="197"/>
      <c r="C1696" s="198" t="s">
        <v>559</v>
      </c>
      <c r="D1696" s="181"/>
      <c r="E1696" s="389"/>
      <c r="F1696" s="390"/>
      <c r="G1696" s="391"/>
      <c r="H1696" s="392"/>
      <c r="I1696" s="393"/>
      <c r="J1696" s="390"/>
      <c r="K1696" s="390"/>
      <c r="L1696" s="391"/>
      <c r="M1696" s="389">
        <f t="shared" ref="M1696:N1709" si="174">I1696+K1696</f>
        <v>0</v>
      </c>
      <c r="N1696" s="394">
        <f t="shared" si="174"/>
        <v>0</v>
      </c>
      <c r="O1696" s="36"/>
      <c r="P1696" s="51" t="s">
        <v>1474</v>
      </c>
      <c r="Q1696" s="36"/>
      <c r="R1696" s="36" t="str">
        <f t="shared" si="171"/>
        <v/>
      </c>
      <c r="S1696" s="15"/>
      <c r="T1696" s="15"/>
      <c r="U1696" s="473"/>
      <c r="V1696" s="473"/>
      <c r="W1696" s="15"/>
      <c r="X1696" s="15"/>
      <c r="Y1696" s="15"/>
      <c r="Z1696" s="15"/>
      <c r="AA1696" s="16"/>
      <c r="AB1696" s="16"/>
      <c r="AC1696" s="16"/>
      <c r="AD1696" s="16"/>
      <c r="AE1696" s="16"/>
      <c r="AF1696" s="16"/>
      <c r="AG1696" s="16"/>
      <c r="AH1696" s="16"/>
      <c r="AI1696" s="16"/>
      <c r="AJ1696" s="16"/>
      <c r="AK1696" s="16"/>
      <c r="AL1696" s="16"/>
      <c r="AM1696" s="16"/>
      <c r="AN1696" s="16"/>
      <c r="AO1696" s="16"/>
      <c r="AP1696" s="16"/>
    </row>
    <row r="1697" spans="1:42" s="17" customFormat="1" ht="12.75" hidden="1" customHeight="1">
      <c r="A1697" s="63">
        <v>141102000</v>
      </c>
      <c r="B1697" s="199"/>
      <c r="C1697" s="219" t="s">
        <v>560</v>
      </c>
      <c r="D1697" s="200"/>
      <c r="E1697" s="308"/>
      <c r="F1697" s="395"/>
      <c r="G1697" s="396"/>
      <c r="H1697" s="397"/>
      <c r="I1697" s="398"/>
      <c r="J1697" s="399"/>
      <c r="K1697" s="398"/>
      <c r="L1697" s="399"/>
      <c r="M1697" s="400">
        <f t="shared" si="174"/>
        <v>0</v>
      </c>
      <c r="N1697" s="401">
        <f t="shared" si="174"/>
        <v>0</v>
      </c>
      <c r="O1697" s="36"/>
      <c r="P1697" s="51" t="s">
        <v>1473</v>
      </c>
      <c r="Q1697" s="36"/>
      <c r="R1697" s="36" t="str">
        <f t="shared" si="171"/>
        <v/>
      </c>
      <c r="S1697" s="15"/>
      <c r="T1697" s="15"/>
      <c r="U1697" s="473"/>
      <c r="V1697" s="473"/>
      <c r="W1697" s="15"/>
      <c r="X1697" s="15"/>
      <c r="Y1697" s="15"/>
      <c r="Z1697" s="15"/>
      <c r="AA1697" s="16"/>
      <c r="AB1697" s="16"/>
      <c r="AC1697" s="16"/>
      <c r="AD1697" s="16"/>
      <c r="AE1697" s="16"/>
      <c r="AF1697" s="16"/>
      <c r="AG1697" s="16"/>
      <c r="AH1697" s="16"/>
      <c r="AI1697" s="16"/>
      <c r="AJ1697" s="16"/>
      <c r="AK1697" s="16"/>
      <c r="AL1697" s="16"/>
      <c r="AM1697" s="16"/>
      <c r="AN1697" s="16"/>
      <c r="AO1697" s="16"/>
      <c r="AP1697" s="16"/>
    </row>
    <row r="1698" spans="1:42" s="17" customFormat="1" ht="12.75" hidden="1" customHeight="1">
      <c r="A1698" s="63">
        <v>141103000</v>
      </c>
      <c r="B1698" s="193"/>
      <c r="C1698" s="195" t="s">
        <v>561</v>
      </c>
      <c r="D1698" s="132"/>
      <c r="E1698" s="264"/>
      <c r="F1698" s="265"/>
      <c r="G1698" s="266"/>
      <c r="H1698" s="342"/>
      <c r="I1698" s="345"/>
      <c r="J1698" s="344"/>
      <c r="K1698" s="344"/>
      <c r="L1698" s="365"/>
      <c r="M1698" s="343">
        <f t="shared" si="174"/>
        <v>0</v>
      </c>
      <c r="N1698" s="346">
        <f t="shared" si="174"/>
        <v>0</v>
      </c>
      <c r="O1698" s="36"/>
      <c r="P1698" s="51" t="s">
        <v>1474</v>
      </c>
      <c r="Q1698" s="36"/>
      <c r="R1698" s="36" t="str">
        <f t="shared" si="171"/>
        <v/>
      </c>
      <c r="S1698" s="15"/>
      <c r="T1698" s="15"/>
      <c r="U1698" s="473"/>
      <c r="V1698" s="473"/>
      <c r="W1698" s="15"/>
      <c r="X1698" s="15"/>
      <c r="Y1698" s="15"/>
      <c r="Z1698" s="15"/>
      <c r="AA1698" s="16"/>
      <c r="AB1698" s="16"/>
      <c r="AC1698" s="16"/>
      <c r="AD1698" s="16"/>
      <c r="AE1698" s="16"/>
      <c r="AF1698" s="16"/>
      <c r="AG1698" s="16"/>
      <c r="AH1698" s="16"/>
      <c r="AI1698" s="16"/>
      <c r="AJ1698" s="16"/>
      <c r="AK1698" s="16"/>
      <c r="AL1698" s="16"/>
      <c r="AM1698" s="16"/>
      <c r="AN1698" s="16"/>
      <c r="AO1698" s="16"/>
      <c r="AP1698" s="16"/>
    </row>
    <row r="1699" spans="1:42" s="17" customFormat="1" ht="12.75" hidden="1" customHeight="1">
      <c r="A1699" s="63">
        <v>141104000</v>
      </c>
      <c r="B1699" s="193"/>
      <c r="C1699" s="195" t="s">
        <v>562</v>
      </c>
      <c r="D1699" s="132"/>
      <c r="E1699" s="264"/>
      <c r="F1699" s="265"/>
      <c r="G1699" s="266"/>
      <c r="H1699" s="342"/>
      <c r="I1699" s="345"/>
      <c r="J1699" s="344"/>
      <c r="K1699" s="344"/>
      <c r="L1699" s="365"/>
      <c r="M1699" s="343">
        <f t="shared" si="174"/>
        <v>0</v>
      </c>
      <c r="N1699" s="346">
        <f t="shared" si="174"/>
        <v>0</v>
      </c>
      <c r="O1699" s="36"/>
      <c r="P1699" s="51" t="s">
        <v>1474</v>
      </c>
      <c r="Q1699" s="36"/>
      <c r="R1699" s="36" t="str">
        <f t="shared" si="171"/>
        <v/>
      </c>
      <c r="S1699" s="15"/>
      <c r="T1699" s="15"/>
      <c r="U1699" s="473"/>
      <c r="V1699" s="473"/>
      <c r="W1699" s="15"/>
      <c r="X1699" s="15"/>
      <c r="Y1699" s="15"/>
      <c r="Z1699" s="15"/>
      <c r="AA1699" s="16"/>
      <c r="AB1699" s="16"/>
      <c r="AC1699" s="16"/>
      <c r="AD1699" s="16"/>
      <c r="AE1699" s="16"/>
      <c r="AF1699" s="16"/>
      <c r="AG1699" s="16"/>
      <c r="AH1699" s="16"/>
      <c r="AI1699" s="16"/>
      <c r="AJ1699" s="16"/>
      <c r="AK1699" s="16"/>
      <c r="AL1699" s="16"/>
      <c r="AM1699" s="16"/>
      <c r="AN1699" s="16"/>
      <c r="AO1699" s="16"/>
      <c r="AP1699" s="16"/>
    </row>
    <row r="1700" spans="1:42" s="17" customFormat="1" ht="12.75" hidden="1" customHeight="1">
      <c r="A1700" s="63">
        <v>141105000</v>
      </c>
      <c r="B1700" s="193"/>
      <c r="C1700" s="195" t="s">
        <v>563</v>
      </c>
      <c r="D1700" s="132"/>
      <c r="E1700" s="264"/>
      <c r="F1700" s="265"/>
      <c r="G1700" s="266"/>
      <c r="H1700" s="342"/>
      <c r="I1700" s="345"/>
      <c r="J1700" s="344"/>
      <c r="K1700" s="344"/>
      <c r="L1700" s="365"/>
      <c r="M1700" s="343">
        <f t="shared" si="174"/>
        <v>0</v>
      </c>
      <c r="N1700" s="346">
        <f t="shared" si="174"/>
        <v>0</v>
      </c>
      <c r="O1700" s="36"/>
      <c r="P1700" s="51" t="s">
        <v>1474</v>
      </c>
      <c r="Q1700" s="36"/>
      <c r="R1700" s="36" t="str">
        <f t="shared" si="171"/>
        <v/>
      </c>
      <c r="S1700" s="15"/>
      <c r="T1700" s="15"/>
      <c r="U1700" s="473"/>
      <c r="V1700" s="473"/>
      <c r="W1700" s="15"/>
      <c r="X1700" s="15"/>
      <c r="Y1700" s="15"/>
      <c r="Z1700" s="15"/>
      <c r="AA1700" s="16"/>
      <c r="AB1700" s="16"/>
      <c r="AC1700" s="16"/>
      <c r="AD1700" s="16"/>
      <c r="AE1700" s="16"/>
      <c r="AF1700" s="16"/>
      <c r="AG1700" s="16"/>
      <c r="AH1700" s="16"/>
      <c r="AI1700" s="16"/>
      <c r="AJ1700" s="16"/>
      <c r="AK1700" s="16"/>
      <c r="AL1700" s="16"/>
      <c r="AM1700" s="16"/>
      <c r="AN1700" s="16"/>
      <c r="AO1700" s="16"/>
      <c r="AP1700" s="16"/>
    </row>
    <row r="1701" spans="1:42" s="17" customFormat="1" ht="12.75" hidden="1" customHeight="1">
      <c r="A1701" s="63">
        <v>141106000</v>
      </c>
      <c r="B1701" s="193"/>
      <c r="C1701" s="195" t="s">
        <v>564</v>
      </c>
      <c r="D1701" s="132"/>
      <c r="E1701" s="264"/>
      <c r="F1701" s="265"/>
      <c r="G1701" s="266"/>
      <c r="H1701" s="342"/>
      <c r="I1701" s="345"/>
      <c r="J1701" s="344"/>
      <c r="K1701" s="344"/>
      <c r="L1701" s="365"/>
      <c r="M1701" s="343">
        <f t="shared" si="174"/>
        <v>0</v>
      </c>
      <c r="N1701" s="346">
        <f t="shared" si="174"/>
        <v>0</v>
      </c>
      <c r="O1701" s="36"/>
      <c r="P1701" s="51" t="s">
        <v>1474</v>
      </c>
      <c r="Q1701" s="36"/>
      <c r="R1701" s="36" t="str">
        <f t="shared" si="171"/>
        <v/>
      </c>
      <c r="S1701" s="15"/>
      <c r="T1701" s="15"/>
      <c r="U1701" s="473"/>
      <c r="V1701" s="473"/>
      <c r="W1701" s="15"/>
      <c r="X1701" s="15"/>
      <c r="Y1701" s="15"/>
      <c r="Z1701" s="15"/>
      <c r="AA1701" s="16"/>
      <c r="AB1701" s="16"/>
      <c r="AC1701" s="16"/>
      <c r="AD1701" s="16"/>
      <c r="AE1701" s="16"/>
      <c r="AF1701" s="16"/>
      <c r="AG1701" s="16"/>
      <c r="AH1701" s="16"/>
      <c r="AI1701" s="16"/>
      <c r="AJ1701" s="16"/>
      <c r="AK1701" s="16"/>
      <c r="AL1701" s="16"/>
      <c r="AM1701" s="16"/>
      <c r="AN1701" s="16"/>
      <c r="AO1701" s="16"/>
      <c r="AP1701" s="16"/>
    </row>
    <row r="1702" spans="1:42" s="17" customFormat="1" ht="12.75" hidden="1" customHeight="1">
      <c r="A1702" s="63">
        <v>141107000</v>
      </c>
      <c r="B1702" s="193"/>
      <c r="C1702" s="195" t="s">
        <v>565</v>
      </c>
      <c r="D1702" s="132"/>
      <c r="E1702" s="264"/>
      <c r="F1702" s="265"/>
      <c r="G1702" s="266"/>
      <c r="H1702" s="342"/>
      <c r="I1702" s="345"/>
      <c r="J1702" s="344"/>
      <c r="K1702" s="344"/>
      <c r="L1702" s="365"/>
      <c r="M1702" s="343">
        <f t="shared" si="174"/>
        <v>0</v>
      </c>
      <c r="N1702" s="346">
        <f t="shared" si="174"/>
        <v>0</v>
      </c>
      <c r="O1702" s="36"/>
      <c r="P1702" s="51" t="s">
        <v>1474</v>
      </c>
      <c r="Q1702" s="36"/>
      <c r="R1702" s="36" t="str">
        <f t="shared" si="171"/>
        <v/>
      </c>
      <c r="S1702" s="15"/>
      <c r="T1702" s="15"/>
      <c r="U1702" s="473"/>
      <c r="V1702" s="473"/>
      <c r="W1702" s="15"/>
      <c r="X1702" s="15"/>
      <c r="Y1702" s="15"/>
      <c r="Z1702" s="15"/>
      <c r="AA1702" s="16"/>
      <c r="AB1702" s="16"/>
      <c r="AC1702" s="16"/>
      <c r="AD1702" s="16"/>
      <c r="AE1702" s="16"/>
      <c r="AF1702" s="16"/>
      <c r="AG1702" s="16"/>
      <c r="AH1702" s="16"/>
      <c r="AI1702" s="16"/>
      <c r="AJ1702" s="16"/>
      <c r="AK1702" s="16"/>
      <c r="AL1702" s="16"/>
      <c r="AM1702" s="16"/>
      <c r="AN1702" s="16"/>
      <c r="AO1702" s="16"/>
      <c r="AP1702" s="16"/>
    </row>
    <row r="1703" spans="1:42" s="17" customFormat="1" ht="12.75" hidden="1" customHeight="1">
      <c r="A1703" s="63">
        <v>141108000</v>
      </c>
      <c r="B1703" s="193"/>
      <c r="C1703" s="195" t="s">
        <v>566</v>
      </c>
      <c r="D1703" s="132"/>
      <c r="E1703" s="264"/>
      <c r="F1703" s="265"/>
      <c r="G1703" s="266"/>
      <c r="H1703" s="342"/>
      <c r="I1703" s="345"/>
      <c r="J1703" s="344"/>
      <c r="K1703" s="344"/>
      <c r="L1703" s="365"/>
      <c r="M1703" s="343">
        <f t="shared" si="174"/>
        <v>0</v>
      </c>
      <c r="N1703" s="346">
        <f t="shared" si="174"/>
        <v>0</v>
      </c>
      <c r="O1703" s="36"/>
      <c r="P1703" s="51" t="s">
        <v>1474</v>
      </c>
      <c r="Q1703" s="36"/>
      <c r="R1703" s="36" t="str">
        <f t="shared" si="171"/>
        <v/>
      </c>
      <c r="S1703" s="15"/>
      <c r="T1703" s="15"/>
      <c r="U1703" s="473"/>
      <c r="V1703" s="473"/>
      <c r="W1703" s="15"/>
      <c r="X1703" s="15"/>
      <c r="Y1703" s="15"/>
      <c r="Z1703" s="15"/>
      <c r="AA1703" s="16"/>
      <c r="AB1703" s="16"/>
      <c r="AC1703" s="16"/>
      <c r="AD1703" s="16"/>
      <c r="AE1703" s="16"/>
      <c r="AF1703" s="16"/>
      <c r="AG1703" s="16"/>
      <c r="AH1703" s="16"/>
      <c r="AI1703" s="16"/>
      <c r="AJ1703" s="16"/>
      <c r="AK1703" s="16"/>
      <c r="AL1703" s="16"/>
      <c r="AM1703" s="16"/>
      <c r="AN1703" s="16"/>
      <c r="AO1703" s="16"/>
      <c r="AP1703" s="16"/>
    </row>
    <row r="1704" spans="1:42" s="17" customFormat="1" ht="12.75" hidden="1" customHeight="1">
      <c r="A1704" s="63">
        <v>141109000</v>
      </c>
      <c r="B1704" s="193"/>
      <c r="C1704" s="195" t="s">
        <v>567</v>
      </c>
      <c r="D1704" s="132"/>
      <c r="E1704" s="264"/>
      <c r="F1704" s="265"/>
      <c r="G1704" s="266"/>
      <c r="H1704" s="342"/>
      <c r="I1704" s="345"/>
      <c r="J1704" s="344"/>
      <c r="K1704" s="344"/>
      <c r="L1704" s="365"/>
      <c r="M1704" s="343">
        <f t="shared" si="174"/>
        <v>0</v>
      </c>
      <c r="N1704" s="346">
        <f t="shared" si="174"/>
        <v>0</v>
      </c>
      <c r="O1704" s="36"/>
      <c r="P1704" s="51" t="s">
        <v>1474</v>
      </c>
      <c r="Q1704" s="36"/>
      <c r="R1704" s="36" t="str">
        <f t="shared" si="171"/>
        <v/>
      </c>
      <c r="S1704" s="15"/>
      <c r="T1704" s="15"/>
      <c r="U1704" s="473"/>
      <c r="V1704" s="473"/>
      <c r="W1704" s="15"/>
      <c r="X1704" s="15"/>
      <c r="Y1704" s="15"/>
      <c r="Z1704" s="15"/>
      <c r="AA1704" s="16"/>
      <c r="AB1704" s="16"/>
      <c r="AC1704" s="16"/>
      <c r="AD1704" s="16"/>
      <c r="AE1704" s="16"/>
      <c r="AF1704" s="16"/>
      <c r="AG1704" s="16"/>
      <c r="AH1704" s="16"/>
      <c r="AI1704" s="16"/>
      <c r="AJ1704" s="16"/>
      <c r="AK1704" s="16"/>
      <c r="AL1704" s="16"/>
      <c r="AM1704" s="16"/>
      <c r="AN1704" s="16"/>
      <c r="AO1704" s="16"/>
      <c r="AP1704" s="16"/>
    </row>
    <row r="1705" spans="1:42" s="17" customFormat="1" ht="12.75" hidden="1" customHeight="1">
      <c r="A1705" s="63">
        <v>141110000</v>
      </c>
      <c r="B1705" s="193"/>
      <c r="C1705" s="195" t="s">
        <v>655</v>
      </c>
      <c r="D1705" s="132"/>
      <c r="E1705" s="264"/>
      <c r="F1705" s="265"/>
      <c r="G1705" s="266"/>
      <c r="H1705" s="342"/>
      <c r="I1705" s="344"/>
      <c r="J1705" s="365"/>
      <c r="K1705" s="344"/>
      <c r="L1705" s="365"/>
      <c r="M1705" s="343"/>
      <c r="N1705" s="346"/>
      <c r="O1705" s="36"/>
      <c r="P1705" s="51" t="s">
        <v>1474</v>
      </c>
      <c r="Q1705" s="36"/>
      <c r="R1705" s="36" t="str">
        <f t="shared" si="171"/>
        <v/>
      </c>
      <c r="S1705" s="15"/>
      <c r="T1705" s="15"/>
      <c r="U1705" s="473"/>
      <c r="V1705" s="473"/>
      <c r="W1705" s="15"/>
      <c r="X1705" s="15"/>
      <c r="Y1705" s="15"/>
      <c r="Z1705" s="15"/>
      <c r="AA1705" s="16"/>
      <c r="AB1705" s="16"/>
      <c r="AC1705" s="16"/>
      <c r="AD1705" s="16"/>
      <c r="AE1705" s="16"/>
      <c r="AF1705" s="16"/>
      <c r="AG1705" s="16"/>
      <c r="AH1705" s="16"/>
      <c r="AI1705" s="16"/>
      <c r="AJ1705" s="16"/>
      <c r="AK1705" s="16"/>
      <c r="AL1705" s="16"/>
      <c r="AM1705" s="16"/>
      <c r="AN1705" s="16"/>
      <c r="AO1705" s="16"/>
      <c r="AP1705" s="16"/>
    </row>
    <row r="1706" spans="1:42" s="17" customFormat="1" ht="12.75" hidden="1" customHeight="1">
      <c r="A1706" s="63">
        <v>141111000</v>
      </c>
      <c r="B1706" s="193"/>
      <c r="C1706" s="195" t="s">
        <v>568</v>
      </c>
      <c r="D1706" s="132"/>
      <c r="E1706" s="264"/>
      <c r="F1706" s="265"/>
      <c r="G1706" s="266"/>
      <c r="H1706" s="342"/>
      <c r="I1706" s="345"/>
      <c r="J1706" s="344"/>
      <c r="K1706" s="344"/>
      <c r="L1706" s="365"/>
      <c r="M1706" s="343">
        <f t="shared" si="174"/>
        <v>0</v>
      </c>
      <c r="N1706" s="346">
        <f t="shared" si="174"/>
        <v>0</v>
      </c>
      <c r="O1706" s="36"/>
      <c r="P1706" s="51" t="s">
        <v>1474</v>
      </c>
      <c r="Q1706" s="36"/>
      <c r="R1706" s="36" t="str">
        <f t="shared" si="171"/>
        <v/>
      </c>
      <c r="S1706" s="15"/>
      <c r="T1706" s="15"/>
      <c r="U1706" s="473"/>
      <c r="V1706" s="473"/>
      <c r="W1706" s="15"/>
      <c r="X1706" s="15"/>
      <c r="Y1706" s="15"/>
      <c r="Z1706" s="15"/>
      <c r="AA1706" s="16"/>
      <c r="AB1706" s="16"/>
      <c r="AC1706" s="16"/>
      <c r="AD1706" s="16"/>
      <c r="AE1706" s="16"/>
      <c r="AF1706" s="16"/>
      <c r="AG1706" s="16"/>
      <c r="AH1706" s="16"/>
      <c r="AI1706" s="16"/>
      <c r="AJ1706" s="16"/>
      <c r="AK1706" s="16"/>
      <c r="AL1706" s="16"/>
      <c r="AM1706" s="16"/>
      <c r="AN1706" s="16"/>
      <c r="AO1706" s="16"/>
      <c r="AP1706" s="16"/>
    </row>
    <row r="1707" spans="1:42" s="17" customFormat="1" ht="12.75" hidden="1" customHeight="1">
      <c r="A1707" s="63">
        <v>141112000</v>
      </c>
      <c r="B1707" s="193"/>
      <c r="C1707" s="195" t="s">
        <v>569</v>
      </c>
      <c r="D1707" s="132"/>
      <c r="E1707" s="264"/>
      <c r="F1707" s="265"/>
      <c r="G1707" s="266"/>
      <c r="H1707" s="342"/>
      <c r="I1707" s="345"/>
      <c r="J1707" s="344"/>
      <c r="K1707" s="344"/>
      <c r="L1707" s="365"/>
      <c r="M1707" s="343">
        <f t="shared" si="174"/>
        <v>0</v>
      </c>
      <c r="N1707" s="346">
        <f t="shared" si="174"/>
        <v>0</v>
      </c>
      <c r="O1707" s="36"/>
      <c r="P1707" s="51" t="s">
        <v>1474</v>
      </c>
      <c r="Q1707" s="36"/>
      <c r="R1707" s="36" t="str">
        <f t="shared" si="171"/>
        <v/>
      </c>
      <c r="S1707" s="15"/>
      <c r="T1707" s="15"/>
      <c r="U1707" s="473"/>
      <c r="V1707" s="473"/>
      <c r="W1707" s="15"/>
      <c r="X1707" s="15"/>
      <c r="Y1707" s="15"/>
      <c r="Z1707" s="15"/>
      <c r="AA1707" s="16"/>
      <c r="AB1707" s="16"/>
      <c r="AC1707" s="16"/>
      <c r="AD1707" s="16"/>
      <c r="AE1707" s="16"/>
      <c r="AF1707" s="16"/>
      <c r="AG1707" s="16"/>
      <c r="AH1707" s="16"/>
      <c r="AI1707" s="16"/>
      <c r="AJ1707" s="16"/>
      <c r="AK1707" s="16"/>
      <c r="AL1707" s="16"/>
      <c r="AM1707" s="16"/>
      <c r="AN1707" s="16"/>
      <c r="AO1707" s="16"/>
      <c r="AP1707" s="16"/>
    </row>
    <row r="1708" spans="1:42" s="17" customFormat="1" ht="12.75" hidden="1" customHeight="1">
      <c r="A1708" s="63">
        <v>141113000</v>
      </c>
      <c r="B1708" s="193"/>
      <c r="C1708" s="195" t="s">
        <v>570</v>
      </c>
      <c r="D1708" s="132"/>
      <c r="E1708" s="264"/>
      <c r="F1708" s="265"/>
      <c r="G1708" s="266"/>
      <c r="H1708" s="342"/>
      <c r="I1708" s="345"/>
      <c r="J1708" s="344"/>
      <c r="K1708" s="344"/>
      <c r="L1708" s="365"/>
      <c r="M1708" s="343">
        <f t="shared" si="174"/>
        <v>0</v>
      </c>
      <c r="N1708" s="346">
        <f t="shared" si="174"/>
        <v>0</v>
      </c>
      <c r="O1708" s="36"/>
      <c r="P1708" s="51" t="s">
        <v>1474</v>
      </c>
      <c r="Q1708" s="36"/>
      <c r="R1708" s="36" t="str">
        <f t="shared" si="171"/>
        <v/>
      </c>
      <c r="S1708" s="15"/>
      <c r="T1708" s="15"/>
      <c r="U1708" s="473"/>
      <c r="V1708" s="473"/>
      <c r="W1708" s="15"/>
      <c r="X1708" s="15"/>
      <c r="Y1708" s="15"/>
      <c r="Z1708" s="15"/>
      <c r="AA1708" s="16"/>
      <c r="AB1708" s="16"/>
      <c r="AC1708" s="16"/>
      <c r="AD1708" s="16"/>
      <c r="AE1708" s="16"/>
      <c r="AF1708" s="16"/>
      <c r="AG1708" s="16"/>
      <c r="AH1708" s="16"/>
      <c r="AI1708" s="16"/>
      <c r="AJ1708" s="16"/>
      <c r="AK1708" s="16"/>
      <c r="AL1708" s="16"/>
      <c r="AM1708" s="16"/>
      <c r="AN1708" s="16"/>
      <c r="AO1708" s="16"/>
      <c r="AP1708" s="16"/>
    </row>
    <row r="1709" spans="1:42" s="17" customFormat="1" ht="12.75" hidden="1" customHeight="1" thickBot="1">
      <c r="A1709" s="63">
        <v>141114000</v>
      </c>
      <c r="B1709" s="201"/>
      <c r="C1709" s="196" t="s">
        <v>571</v>
      </c>
      <c r="D1709" s="136"/>
      <c r="E1709" s="315"/>
      <c r="F1709" s="348"/>
      <c r="G1709" s="349"/>
      <c r="H1709" s="402"/>
      <c r="I1709" s="403"/>
      <c r="J1709" s="404"/>
      <c r="K1709" s="405"/>
      <c r="L1709" s="404"/>
      <c r="M1709" s="406">
        <f t="shared" si="174"/>
        <v>0</v>
      </c>
      <c r="N1709" s="407">
        <f t="shared" si="174"/>
        <v>0</v>
      </c>
      <c r="O1709" s="36"/>
      <c r="P1709" s="51" t="s">
        <v>1474</v>
      </c>
      <c r="Q1709" s="36"/>
      <c r="R1709" s="36" t="str">
        <f t="shared" si="171"/>
        <v/>
      </c>
      <c r="S1709" s="15"/>
      <c r="T1709" s="15"/>
      <c r="U1709" s="473"/>
      <c r="V1709" s="473"/>
      <c r="W1709" s="15"/>
      <c r="X1709" s="15"/>
      <c r="Y1709" s="15"/>
      <c r="Z1709" s="15"/>
      <c r="AA1709" s="16"/>
      <c r="AB1709" s="16"/>
      <c r="AC1709" s="16"/>
      <c r="AD1709" s="16"/>
      <c r="AE1709" s="16"/>
      <c r="AF1709" s="16"/>
      <c r="AG1709" s="16"/>
      <c r="AH1709" s="16"/>
      <c r="AI1709" s="16"/>
      <c r="AJ1709" s="16"/>
      <c r="AK1709" s="16"/>
      <c r="AL1709" s="16"/>
      <c r="AM1709" s="16"/>
      <c r="AN1709" s="16"/>
      <c r="AO1709" s="16"/>
      <c r="AP1709" s="16"/>
    </row>
    <row r="1710" spans="1:42" s="18" customFormat="1" ht="15.75" hidden="1" customHeight="1" thickBot="1">
      <c r="A1710" s="63" t="s">
        <v>656</v>
      </c>
      <c r="B1710" s="438" t="s">
        <v>572</v>
      </c>
      <c r="C1710" s="439"/>
      <c r="D1710" s="183"/>
      <c r="E1710" s="336">
        <f>SUM(E1711:E1721)</f>
        <v>0</v>
      </c>
      <c r="F1710" s="337">
        <f>SUM(F1711:F1721)</f>
        <v>0</v>
      </c>
      <c r="G1710" s="338">
        <f>SUM(G1711:G1721)</f>
        <v>0</v>
      </c>
      <c r="H1710" s="339">
        <f t="shared" ref="H1710:N1710" si="175">SUM(H1711:H1721)</f>
        <v>0</v>
      </c>
      <c r="I1710" s="341">
        <f t="shared" si="175"/>
        <v>0</v>
      </c>
      <c r="J1710" s="337">
        <f t="shared" si="175"/>
        <v>0</v>
      </c>
      <c r="K1710" s="337">
        <f t="shared" si="175"/>
        <v>0</v>
      </c>
      <c r="L1710" s="340">
        <f t="shared" si="175"/>
        <v>0</v>
      </c>
      <c r="M1710" s="341">
        <f t="shared" si="175"/>
        <v>0</v>
      </c>
      <c r="N1710" s="340">
        <f t="shared" si="175"/>
        <v>0</v>
      </c>
      <c r="O1710" s="36"/>
      <c r="P1710" s="51" t="s">
        <v>1500</v>
      </c>
      <c r="Q1710" s="36"/>
      <c r="R1710" s="36" t="str">
        <f t="shared" si="171"/>
        <v/>
      </c>
      <c r="S1710" s="15"/>
      <c r="T1710" s="15"/>
      <c r="U1710" s="29">
        <f>SUM(M1711:M1716)</f>
        <v>0</v>
      </c>
      <c r="V1710" s="29">
        <f>SUM(N1711:N1716)</f>
        <v>0</v>
      </c>
      <c r="W1710" s="15"/>
      <c r="X1710" s="15"/>
      <c r="Y1710" s="15"/>
      <c r="Z1710" s="15"/>
      <c r="AA1710" s="15"/>
      <c r="AB1710" s="15"/>
      <c r="AC1710" s="15"/>
      <c r="AD1710" s="15"/>
      <c r="AE1710" s="15"/>
      <c r="AF1710" s="15"/>
      <c r="AG1710" s="15"/>
      <c r="AH1710" s="15"/>
      <c r="AI1710" s="15"/>
      <c r="AJ1710" s="15"/>
      <c r="AK1710" s="15"/>
      <c r="AL1710" s="15"/>
      <c r="AM1710" s="15"/>
      <c r="AN1710" s="15"/>
      <c r="AO1710" s="15"/>
      <c r="AP1710" s="15"/>
    </row>
    <row r="1711" spans="1:42" s="129" customFormat="1" ht="13.5" hidden="1" customHeight="1">
      <c r="A1711" s="126">
        <v>142708000</v>
      </c>
      <c r="B1711" s="133"/>
      <c r="C1711" s="152" t="s">
        <v>579</v>
      </c>
      <c r="D1711" s="132"/>
      <c r="E1711" s="258"/>
      <c r="F1711" s="259"/>
      <c r="G1711" s="260"/>
      <c r="H1711" s="261"/>
      <c r="I1711" s="262"/>
      <c r="J1711" s="259"/>
      <c r="K1711" s="259"/>
      <c r="L1711" s="263"/>
      <c r="M1711" s="258">
        <f t="shared" ref="M1711:N1721" si="176">I1711+K1711</f>
        <v>0</v>
      </c>
      <c r="N1711" s="263">
        <f t="shared" si="176"/>
        <v>0</v>
      </c>
      <c r="O1711" s="150"/>
      <c r="P1711" s="151" t="s">
        <v>1474</v>
      </c>
      <c r="Q1711" s="150"/>
      <c r="R1711" s="150" t="str">
        <f t="shared" si="171"/>
        <v/>
      </c>
      <c r="S1711" s="5"/>
      <c r="T1711" s="5"/>
      <c r="U1711" s="475"/>
      <c r="V1711" s="475"/>
      <c r="W1711" s="5"/>
      <c r="X1711" s="5"/>
      <c r="Y1711" s="5"/>
      <c r="Z1711" s="5"/>
      <c r="AA1711" s="128"/>
      <c r="AB1711" s="128"/>
      <c r="AC1711" s="128"/>
      <c r="AD1711" s="128"/>
      <c r="AE1711" s="128"/>
      <c r="AF1711" s="128"/>
      <c r="AG1711" s="128"/>
      <c r="AH1711" s="128"/>
      <c r="AI1711" s="128"/>
      <c r="AJ1711" s="128"/>
      <c r="AK1711" s="128"/>
      <c r="AL1711" s="128"/>
      <c r="AM1711" s="128"/>
      <c r="AN1711" s="128"/>
      <c r="AO1711" s="128"/>
      <c r="AP1711" s="128"/>
    </row>
    <row r="1712" spans="1:42" s="129" customFormat="1" ht="12.75" hidden="1" customHeight="1">
      <c r="A1712" s="126">
        <v>142707000</v>
      </c>
      <c r="B1712" s="131"/>
      <c r="C1712" s="144" t="s">
        <v>578</v>
      </c>
      <c r="D1712" s="132"/>
      <c r="E1712" s="264"/>
      <c r="F1712" s="265"/>
      <c r="G1712" s="266"/>
      <c r="H1712" s="267"/>
      <c r="I1712" s="268"/>
      <c r="J1712" s="265"/>
      <c r="K1712" s="265"/>
      <c r="L1712" s="269"/>
      <c r="M1712" s="258">
        <f t="shared" si="176"/>
        <v>0</v>
      </c>
      <c r="N1712" s="263">
        <f t="shared" si="176"/>
        <v>0</v>
      </c>
      <c r="O1712" s="150"/>
      <c r="P1712" s="151" t="s">
        <v>1474</v>
      </c>
      <c r="Q1712" s="150"/>
      <c r="R1712" s="150" t="str">
        <f t="shared" si="171"/>
        <v/>
      </c>
      <c r="S1712" s="5"/>
      <c r="T1712" s="5"/>
      <c r="U1712" s="475"/>
      <c r="V1712" s="475"/>
      <c r="W1712" s="5"/>
      <c r="X1712" s="5"/>
      <c r="Y1712" s="5"/>
      <c r="Z1712" s="5"/>
      <c r="AA1712" s="128"/>
      <c r="AB1712" s="128"/>
      <c r="AC1712" s="128"/>
      <c r="AD1712" s="128"/>
      <c r="AE1712" s="128"/>
      <c r="AF1712" s="128"/>
      <c r="AG1712" s="128"/>
      <c r="AH1712" s="128"/>
      <c r="AI1712" s="128"/>
      <c r="AJ1712" s="128"/>
      <c r="AK1712" s="128"/>
      <c r="AL1712" s="128"/>
      <c r="AM1712" s="128"/>
      <c r="AN1712" s="128"/>
      <c r="AO1712" s="128"/>
      <c r="AP1712" s="128"/>
    </row>
    <row r="1713" spans="1:42" s="129" customFormat="1" ht="12.75" hidden="1" customHeight="1">
      <c r="A1713" s="126">
        <v>142711000</v>
      </c>
      <c r="B1713" s="72"/>
      <c r="C1713" s="144" t="s">
        <v>582</v>
      </c>
      <c r="D1713" s="110"/>
      <c r="E1713" s="264"/>
      <c r="F1713" s="265"/>
      <c r="G1713" s="266"/>
      <c r="H1713" s="267"/>
      <c r="I1713" s="268"/>
      <c r="J1713" s="265"/>
      <c r="K1713" s="265"/>
      <c r="L1713" s="269"/>
      <c r="M1713" s="258">
        <f t="shared" si="176"/>
        <v>0</v>
      </c>
      <c r="N1713" s="263">
        <f t="shared" si="176"/>
        <v>0</v>
      </c>
      <c r="O1713" s="150"/>
      <c r="P1713" s="151" t="s">
        <v>1474</v>
      </c>
      <c r="Q1713" s="150"/>
      <c r="R1713" s="150" t="str">
        <f t="shared" si="171"/>
        <v/>
      </c>
      <c r="S1713" s="5"/>
      <c r="T1713" s="5"/>
      <c r="U1713" s="475"/>
      <c r="V1713" s="475"/>
      <c r="W1713" s="5"/>
      <c r="X1713" s="5"/>
      <c r="Y1713" s="5"/>
      <c r="Z1713" s="5"/>
      <c r="AA1713" s="128"/>
      <c r="AB1713" s="128"/>
      <c r="AC1713" s="128"/>
      <c r="AD1713" s="128"/>
      <c r="AE1713" s="128"/>
      <c r="AF1713" s="128"/>
      <c r="AG1713" s="128"/>
      <c r="AH1713" s="128"/>
      <c r="AI1713" s="128"/>
      <c r="AJ1713" s="128"/>
      <c r="AK1713" s="128"/>
      <c r="AL1713" s="128"/>
      <c r="AM1713" s="128"/>
      <c r="AN1713" s="128"/>
      <c r="AO1713" s="128"/>
      <c r="AP1713" s="128"/>
    </row>
    <row r="1714" spans="1:42" s="143" customFormat="1" ht="12.75" hidden="1" customHeight="1">
      <c r="A1714" s="137">
        <v>142701000</v>
      </c>
      <c r="B1714" s="95"/>
      <c r="C1714" s="152" t="s">
        <v>573</v>
      </c>
      <c r="D1714" s="132"/>
      <c r="E1714" s="258"/>
      <c r="F1714" s="259"/>
      <c r="G1714" s="260"/>
      <c r="H1714" s="321"/>
      <c r="I1714" s="322"/>
      <c r="J1714" s="320"/>
      <c r="K1714" s="320"/>
      <c r="L1714" s="363"/>
      <c r="M1714" s="319">
        <f t="shared" si="176"/>
        <v>0</v>
      </c>
      <c r="N1714" s="363">
        <f t="shared" si="176"/>
        <v>0</v>
      </c>
      <c r="O1714" s="138"/>
      <c r="P1714" s="139" t="s">
        <v>1474</v>
      </c>
      <c r="Q1714" s="138"/>
      <c r="R1714" s="138" t="str">
        <f t="shared" si="171"/>
        <v/>
      </c>
      <c r="S1714" s="140"/>
      <c r="T1714" s="140"/>
      <c r="U1714" s="474"/>
      <c r="V1714" s="474"/>
      <c r="W1714" s="140"/>
      <c r="X1714" s="140"/>
      <c r="Y1714" s="140"/>
      <c r="Z1714" s="140"/>
      <c r="AA1714" s="142"/>
      <c r="AB1714" s="142"/>
      <c r="AC1714" s="142"/>
      <c r="AD1714" s="142"/>
      <c r="AE1714" s="142"/>
      <c r="AF1714" s="142"/>
      <c r="AG1714" s="142"/>
      <c r="AH1714" s="142"/>
      <c r="AI1714" s="142"/>
      <c r="AJ1714" s="142"/>
      <c r="AK1714" s="142"/>
      <c r="AL1714" s="142"/>
      <c r="AM1714" s="142"/>
      <c r="AN1714" s="142"/>
      <c r="AO1714" s="142"/>
      <c r="AP1714" s="142"/>
    </row>
    <row r="1715" spans="1:42" s="241" customFormat="1" ht="12.75" hidden="1" customHeight="1">
      <c r="A1715" s="223">
        <v>142709000</v>
      </c>
      <c r="B1715" s="72"/>
      <c r="C1715" s="144" t="s">
        <v>580</v>
      </c>
      <c r="D1715" s="132"/>
      <c r="E1715" s="264"/>
      <c r="F1715" s="265"/>
      <c r="G1715" s="266"/>
      <c r="H1715" s="267"/>
      <c r="I1715" s="268"/>
      <c r="J1715" s="265"/>
      <c r="K1715" s="265"/>
      <c r="L1715" s="269"/>
      <c r="M1715" s="258">
        <f t="shared" si="176"/>
        <v>0</v>
      </c>
      <c r="N1715" s="263">
        <f t="shared" si="176"/>
        <v>0</v>
      </c>
      <c r="O1715" s="224"/>
      <c r="P1715" s="225" t="s">
        <v>1474</v>
      </c>
      <c r="Q1715" s="224"/>
      <c r="R1715" s="224" t="str">
        <f t="shared" si="171"/>
        <v/>
      </c>
      <c r="S1715" s="238"/>
      <c r="T1715" s="238"/>
      <c r="U1715" s="478"/>
      <c r="V1715" s="478"/>
      <c r="W1715" s="238"/>
      <c r="X1715" s="238"/>
      <c r="Y1715" s="238"/>
      <c r="Z1715" s="238"/>
      <c r="AA1715" s="240"/>
      <c r="AB1715" s="240"/>
      <c r="AC1715" s="240"/>
      <c r="AD1715" s="240"/>
      <c r="AE1715" s="240"/>
      <c r="AF1715" s="240"/>
      <c r="AG1715" s="240"/>
      <c r="AH1715" s="240"/>
      <c r="AI1715" s="240"/>
      <c r="AJ1715" s="240"/>
      <c r="AK1715" s="240"/>
      <c r="AL1715" s="240"/>
      <c r="AM1715" s="240"/>
      <c r="AN1715" s="240"/>
      <c r="AO1715" s="240"/>
      <c r="AP1715" s="240"/>
    </row>
    <row r="1716" spans="1:42" s="241" customFormat="1" ht="12.75" hidden="1" customHeight="1">
      <c r="A1716" s="223">
        <v>142702000</v>
      </c>
      <c r="B1716" s="72"/>
      <c r="C1716" s="144" t="s">
        <v>574</v>
      </c>
      <c r="D1716" s="132"/>
      <c r="E1716" s="264"/>
      <c r="F1716" s="265"/>
      <c r="G1716" s="266"/>
      <c r="H1716" s="267"/>
      <c r="I1716" s="268"/>
      <c r="J1716" s="265"/>
      <c r="K1716" s="265"/>
      <c r="L1716" s="269"/>
      <c r="M1716" s="258">
        <f t="shared" si="176"/>
        <v>0</v>
      </c>
      <c r="N1716" s="263">
        <f t="shared" si="176"/>
        <v>0</v>
      </c>
      <c r="O1716" s="224"/>
      <c r="P1716" s="225" t="s">
        <v>1474</v>
      </c>
      <c r="Q1716" s="224"/>
      <c r="R1716" s="224" t="str">
        <f t="shared" si="171"/>
        <v/>
      </c>
      <c r="S1716" s="238"/>
      <c r="T1716" s="238"/>
      <c r="U1716" s="478"/>
      <c r="V1716" s="478"/>
      <c r="W1716" s="238"/>
      <c r="X1716" s="238"/>
      <c r="Y1716" s="238"/>
      <c r="Z1716" s="238"/>
      <c r="AA1716" s="240"/>
      <c r="AB1716" s="240"/>
      <c r="AC1716" s="240"/>
      <c r="AD1716" s="240"/>
      <c r="AE1716" s="240"/>
      <c r="AF1716" s="240"/>
      <c r="AG1716" s="240"/>
      <c r="AH1716" s="240"/>
      <c r="AI1716" s="240"/>
      <c r="AJ1716" s="240"/>
      <c r="AK1716" s="240"/>
      <c r="AL1716" s="240"/>
      <c r="AM1716" s="240"/>
      <c r="AN1716" s="240"/>
      <c r="AO1716" s="240"/>
      <c r="AP1716" s="240"/>
    </row>
    <row r="1717" spans="1:42" s="143" customFormat="1" ht="12.75" hidden="1" customHeight="1">
      <c r="A1717" s="137">
        <v>142703000</v>
      </c>
      <c r="B1717" s="72"/>
      <c r="C1717" s="144" t="s">
        <v>575</v>
      </c>
      <c r="D1717" s="132"/>
      <c r="E1717" s="264"/>
      <c r="F1717" s="265"/>
      <c r="G1717" s="266"/>
      <c r="H1717" s="291"/>
      <c r="I1717" s="292"/>
      <c r="J1717" s="289"/>
      <c r="K1717" s="289"/>
      <c r="L1717" s="293"/>
      <c r="M1717" s="319">
        <f t="shared" si="176"/>
        <v>0</v>
      </c>
      <c r="N1717" s="363">
        <f t="shared" si="176"/>
        <v>0</v>
      </c>
      <c r="O1717" s="138"/>
      <c r="P1717" s="139" t="s">
        <v>1474</v>
      </c>
      <c r="Q1717" s="138"/>
      <c r="R1717" s="138" t="str">
        <f t="shared" si="171"/>
        <v/>
      </c>
      <c r="S1717" s="140"/>
      <c r="T1717" s="140"/>
      <c r="U1717" s="474"/>
      <c r="V1717" s="474"/>
      <c r="W1717" s="140"/>
      <c r="X1717" s="140"/>
      <c r="Y1717" s="140"/>
      <c r="Z1717" s="140"/>
      <c r="AA1717" s="142"/>
      <c r="AB1717" s="142"/>
      <c r="AC1717" s="142"/>
      <c r="AD1717" s="142"/>
      <c r="AE1717" s="142"/>
      <c r="AF1717" s="142"/>
      <c r="AG1717" s="142"/>
      <c r="AH1717" s="142"/>
      <c r="AI1717" s="142"/>
      <c r="AJ1717" s="142"/>
      <c r="AK1717" s="142"/>
      <c r="AL1717" s="142"/>
      <c r="AM1717" s="142"/>
      <c r="AN1717" s="142"/>
      <c r="AO1717" s="142"/>
      <c r="AP1717" s="142"/>
    </row>
    <row r="1718" spans="1:42" s="129" customFormat="1" ht="12.75" hidden="1" customHeight="1">
      <c r="A1718" s="126">
        <v>142704000</v>
      </c>
      <c r="B1718" s="72"/>
      <c r="C1718" s="144" t="s">
        <v>657</v>
      </c>
      <c r="D1718" s="134"/>
      <c r="E1718" s="264"/>
      <c r="F1718" s="265"/>
      <c r="G1718" s="266"/>
      <c r="H1718" s="267"/>
      <c r="I1718" s="268"/>
      <c r="J1718" s="265"/>
      <c r="K1718" s="265"/>
      <c r="L1718" s="269"/>
      <c r="M1718" s="258">
        <f t="shared" si="176"/>
        <v>0</v>
      </c>
      <c r="N1718" s="263">
        <f t="shared" si="176"/>
        <v>0</v>
      </c>
      <c r="O1718" s="150"/>
      <c r="P1718" s="151" t="s">
        <v>1474</v>
      </c>
      <c r="Q1718" s="150"/>
      <c r="R1718" s="150" t="str">
        <f t="shared" si="171"/>
        <v/>
      </c>
      <c r="S1718" s="5"/>
      <c r="T1718" s="5"/>
      <c r="U1718" s="475"/>
      <c r="V1718" s="475"/>
      <c r="W1718" s="5"/>
      <c r="X1718" s="5"/>
      <c r="Y1718" s="5"/>
      <c r="Z1718" s="5"/>
      <c r="AA1718" s="128"/>
      <c r="AB1718" s="128"/>
      <c r="AC1718" s="128"/>
      <c r="AD1718" s="128"/>
      <c r="AE1718" s="128"/>
      <c r="AF1718" s="128"/>
      <c r="AG1718" s="128"/>
      <c r="AH1718" s="128"/>
      <c r="AI1718" s="128"/>
      <c r="AJ1718" s="128"/>
      <c r="AK1718" s="128"/>
      <c r="AL1718" s="128"/>
      <c r="AM1718" s="128"/>
      <c r="AN1718" s="128"/>
      <c r="AO1718" s="128"/>
      <c r="AP1718" s="128"/>
    </row>
    <row r="1719" spans="1:42" s="17" customFormat="1" ht="12.75" hidden="1" customHeight="1">
      <c r="A1719" s="63">
        <v>142705000</v>
      </c>
      <c r="B1719" s="95"/>
      <c r="C1719" s="152" t="s">
        <v>576</v>
      </c>
      <c r="D1719" s="132"/>
      <c r="E1719" s="258"/>
      <c r="F1719" s="259"/>
      <c r="G1719" s="260"/>
      <c r="H1719" s="261"/>
      <c r="I1719" s="262"/>
      <c r="J1719" s="259"/>
      <c r="K1719" s="259"/>
      <c r="L1719" s="263"/>
      <c r="M1719" s="258">
        <f t="shared" si="176"/>
        <v>0</v>
      </c>
      <c r="N1719" s="263">
        <f t="shared" si="176"/>
        <v>0</v>
      </c>
      <c r="O1719" s="36"/>
      <c r="P1719" s="51" t="s">
        <v>1474</v>
      </c>
      <c r="Q1719" s="36"/>
      <c r="R1719" s="36" t="str">
        <f t="shared" si="171"/>
        <v/>
      </c>
      <c r="S1719" s="15"/>
      <c r="T1719" s="15"/>
      <c r="U1719" s="473"/>
      <c r="V1719" s="473"/>
      <c r="W1719" s="15"/>
      <c r="X1719" s="15"/>
      <c r="Y1719" s="15"/>
      <c r="Z1719" s="15"/>
      <c r="AA1719" s="16"/>
      <c r="AB1719" s="16"/>
      <c r="AC1719" s="16"/>
      <c r="AD1719" s="16"/>
      <c r="AE1719" s="16"/>
      <c r="AF1719" s="16"/>
      <c r="AG1719" s="16"/>
      <c r="AH1719" s="16"/>
      <c r="AI1719" s="16"/>
      <c r="AJ1719" s="16"/>
      <c r="AK1719" s="16"/>
      <c r="AL1719" s="16"/>
      <c r="AM1719" s="16"/>
      <c r="AN1719" s="16"/>
      <c r="AO1719" s="16"/>
      <c r="AP1719" s="16"/>
    </row>
    <row r="1720" spans="1:42" s="17" customFormat="1" ht="12.75" hidden="1" customHeight="1">
      <c r="A1720" s="63">
        <v>142706000</v>
      </c>
      <c r="B1720" s="72"/>
      <c r="C1720" s="144" t="s">
        <v>577</v>
      </c>
      <c r="D1720" s="132"/>
      <c r="E1720" s="264"/>
      <c r="F1720" s="265"/>
      <c r="G1720" s="266"/>
      <c r="H1720" s="267"/>
      <c r="I1720" s="268"/>
      <c r="J1720" s="265"/>
      <c r="K1720" s="265"/>
      <c r="L1720" s="269"/>
      <c r="M1720" s="258">
        <f t="shared" si="176"/>
        <v>0</v>
      </c>
      <c r="N1720" s="263">
        <f t="shared" si="176"/>
        <v>0</v>
      </c>
      <c r="O1720" s="36"/>
      <c r="P1720" s="51" t="s">
        <v>1474</v>
      </c>
      <c r="Q1720" s="36"/>
      <c r="R1720" s="36" t="str">
        <f t="shared" si="171"/>
        <v/>
      </c>
      <c r="S1720" s="15"/>
      <c r="T1720" s="15"/>
      <c r="U1720" s="473"/>
      <c r="V1720" s="473"/>
      <c r="W1720" s="15"/>
      <c r="X1720" s="15"/>
      <c r="Y1720" s="15"/>
      <c r="Z1720" s="15"/>
      <c r="AA1720" s="16"/>
      <c r="AB1720" s="16"/>
      <c r="AC1720" s="16"/>
      <c r="AD1720" s="16"/>
      <c r="AE1720" s="16"/>
      <c r="AF1720" s="16"/>
      <c r="AG1720" s="16"/>
      <c r="AH1720" s="16"/>
      <c r="AI1720" s="16"/>
      <c r="AJ1720" s="16"/>
      <c r="AK1720" s="16"/>
      <c r="AL1720" s="16"/>
      <c r="AM1720" s="16"/>
      <c r="AN1720" s="16"/>
      <c r="AO1720" s="16"/>
      <c r="AP1720" s="16"/>
    </row>
    <row r="1721" spans="1:42" s="17" customFormat="1" ht="12.75" hidden="1" customHeight="1" thickBot="1">
      <c r="A1721" s="63">
        <v>142710000</v>
      </c>
      <c r="B1721" s="74"/>
      <c r="C1721" s="167" t="s">
        <v>581</v>
      </c>
      <c r="D1721" s="132"/>
      <c r="E1721" s="264"/>
      <c r="F1721" s="265"/>
      <c r="G1721" s="266"/>
      <c r="H1721" s="267"/>
      <c r="I1721" s="268"/>
      <c r="J1721" s="265"/>
      <c r="K1721" s="265"/>
      <c r="L1721" s="269"/>
      <c r="M1721" s="258">
        <f t="shared" si="176"/>
        <v>0</v>
      </c>
      <c r="N1721" s="263">
        <f t="shared" si="176"/>
        <v>0</v>
      </c>
      <c r="O1721" s="36"/>
      <c r="P1721" s="51" t="s">
        <v>1474</v>
      </c>
      <c r="Q1721" s="36"/>
      <c r="R1721" s="36" t="str">
        <f t="shared" si="171"/>
        <v/>
      </c>
      <c r="S1721" s="15"/>
      <c r="T1721" s="15"/>
      <c r="U1721" s="473"/>
      <c r="V1721" s="473"/>
      <c r="W1721" s="15"/>
      <c r="X1721" s="15"/>
      <c r="Y1721" s="15"/>
      <c r="Z1721" s="15"/>
      <c r="AA1721" s="16"/>
      <c r="AB1721" s="16"/>
      <c r="AC1721" s="16"/>
      <c r="AD1721" s="16"/>
      <c r="AE1721" s="16"/>
      <c r="AF1721" s="16"/>
      <c r="AG1721" s="16"/>
      <c r="AH1721" s="16"/>
      <c r="AI1721" s="16"/>
      <c r="AJ1721" s="16"/>
      <c r="AK1721" s="16"/>
      <c r="AL1721" s="16"/>
      <c r="AM1721" s="16"/>
      <c r="AN1721" s="16"/>
      <c r="AO1721" s="16"/>
      <c r="AP1721" s="16"/>
    </row>
    <row r="1722" spans="1:42" s="18" customFormat="1" ht="15.75" hidden="1" customHeight="1" thickBot="1">
      <c r="A1722" s="63" t="s">
        <v>658</v>
      </c>
      <c r="B1722" s="440" t="s">
        <v>583</v>
      </c>
      <c r="C1722" s="441"/>
      <c r="D1722" s="108"/>
      <c r="E1722" s="357">
        <f t="shared" ref="E1722:N1722" si="177">SUM(E1723:E1730)</f>
        <v>0</v>
      </c>
      <c r="F1722" s="358">
        <f t="shared" si="177"/>
        <v>0</v>
      </c>
      <c r="G1722" s="359">
        <f t="shared" si="177"/>
        <v>0</v>
      </c>
      <c r="H1722" s="360">
        <f t="shared" si="177"/>
        <v>0</v>
      </c>
      <c r="I1722" s="361">
        <f t="shared" si="177"/>
        <v>0</v>
      </c>
      <c r="J1722" s="358">
        <f t="shared" si="177"/>
        <v>0</v>
      </c>
      <c r="K1722" s="358">
        <f t="shared" si="177"/>
        <v>0</v>
      </c>
      <c r="L1722" s="362">
        <f t="shared" si="177"/>
        <v>0</v>
      </c>
      <c r="M1722" s="361">
        <f t="shared" si="177"/>
        <v>0</v>
      </c>
      <c r="N1722" s="362">
        <f t="shared" si="177"/>
        <v>0</v>
      </c>
      <c r="O1722" s="36"/>
      <c r="P1722" s="51" t="s">
        <v>1500</v>
      </c>
      <c r="Q1722" s="36"/>
      <c r="R1722" s="36" t="str">
        <f t="shared" si="171"/>
        <v/>
      </c>
      <c r="S1722" s="15"/>
      <c r="T1722" s="15"/>
      <c r="U1722" s="29">
        <f>SUM(M1723:M1728)</f>
        <v>0</v>
      </c>
      <c r="V1722" s="29">
        <f>SUM(N1723:N1728)</f>
        <v>0</v>
      </c>
      <c r="W1722" s="15"/>
      <c r="X1722" s="15"/>
      <c r="Y1722" s="15"/>
      <c r="Z1722" s="15"/>
      <c r="AA1722" s="15"/>
      <c r="AB1722" s="15"/>
      <c r="AC1722" s="15"/>
      <c r="AD1722" s="15"/>
      <c r="AE1722" s="15"/>
      <c r="AF1722" s="15"/>
      <c r="AG1722" s="15"/>
      <c r="AH1722" s="15"/>
      <c r="AI1722" s="15"/>
      <c r="AJ1722" s="15"/>
      <c r="AK1722" s="15"/>
      <c r="AL1722" s="15"/>
      <c r="AM1722" s="15"/>
      <c r="AN1722" s="15"/>
      <c r="AO1722" s="15"/>
      <c r="AP1722" s="15"/>
    </row>
    <row r="1723" spans="1:42" s="129" customFormat="1" ht="12.75" hidden="1" customHeight="1" thickTop="1">
      <c r="A1723" s="126">
        <v>143201000</v>
      </c>
      <c r="B1723" s="133"/>
      <c r="C1723" s="152" t="s">
        <v>584</v>
      </c>
      <c r="D1723" s="132"/>
      <c r="E1723" s="258"/>
      <c r="F1723" s="259"/>
      <c r="G1723" s="260"/>
      <c r="H1723" s="261"/>
      <c r="I1723" s="262"/>
      <c r="J1723" s="259"/>
      <c r="K1723" s="259"/>
      <c r="L1723" s="263"/>
      <c r="M1723" s="262"/>
      <c r="N1723" s="263"/>
      <c r="O1723" s="150"/>
      <c r="P1723" s="151" t="s">
        <v>1474</v>
      </c>
      <c r="Q1723" s="150"/>
      <c r="R1723" s="150" t="str">
        <f t="shared" si="171"/>
        <v/>
      </c>
      <c r="S1723" s="5"/>
      <c r="T1723" s="5"/>
      <c r="U1723" s="475"/>
      <c r="V1723" s="475"/>
      <c r="W1723" s="5"/>
      <c r="X1723" s="5"/>
      <c r="Y1723" s="5"/>
      <c r="Z1723" s="5"/>
      <c r="AA1723" s="128"/>
      <c r="AB1723" s="128"/>
      <c r="AC1723" s="128"/>
      <c r="AD1723" s="128"/>
      <c r="AE1723" s="128"/>
      <c r="AF1723" s="128"/>
      <c r="AG1723" s="128"/>
      <c r="AH1723" s="128"/>
      <c r="AI1723" s="128"/>
      <c r="AJ1723" s="128"/>
      <c r="AK1723" s="128"/>
      <c r="AL1723" s="128"/>
      <c r="AM1723" s="128"/>
      <c r="AN1723" s="128"/>
      <c r="AO1723" s="128"/>
      <c r="AP1723" s="128"/>
    </row>
    <row r="1724" spans="1:42" s="129" customFormat="1" ht="12.75" hidden="1" customHeight="1">
      <c r="A1724" s="126">
        <v>143206000</v>
      </c>
      <c r="B1724" s="131"/>
      <c r="C1724" s="144" t="s">
        <v>585</v>
      </c>
      <c r="D1724" s="132"/>
      <c r="E1724" s="264"/>
      <c r="F1724" s="265"/>
      <c r="G1724" s="266"/>
      <c r="H1724" s="267"/>
      <c r="I1724" s="268"/>
      <c r="J1724" s="265"/>
      <c r="K1724" s="265"/>
      <c r="L1724" s="269"/>
      <c r="M1724" s="264">
        <f>I1724+K1724</f>
        <v>0</v>
      </c>
      <c r="N1724" s="269">
        <f>J1724+L1724</f>
        <v>0</v>
      </c>
      <c r="O1724" s="36"/>
      <c r="P1724" s="51" t="s">
        <v>1474</v>
      </c>
      <c r="Q1724" s="36"/>
      <c r="R1724" s="36" t="str">
        <f t="shared" si="171"/>
        <v/>
      </c>
      <c r="S1724" s="5"/>
      <c r="T1724" s="5"/>
      <c r="U1724" s="475"/>
      <c r="V1724" s="475"/>
      <c r="W1724" s="5"/>
      <c r="X1724" s="5"/>
      <c r="Y1724" s="5"/>
      <c r="Z1724" s="5"/>
      <c r="AA1724" s="128"/>
      <c r="AB1724" s="128"/>
      <c r="AC1724" s="128"/>
      <c r="AD1724" s="128"/>
      <c r="AE1724" s="128"/>
      <c r="AF1724" s="128"/>
      <c r="AG1724" s="128"/>
      <c r="AH1724" s="128"/>
      <c r="AI1724" s="128"/>
      <c r="AJ1724" s="128"/>
      <c r="AK1724" s="128"/>
      <c r="AL1724" s="128"/>
      <c r="AM1724" s="128"/>
      <c r="AN1724" s="128"/>
      <c r="AO1724" s="128"/>
      <c r="AP1724" s="128"/>
    </row>
    <row r="1725" spans="1:42" s="129" customFormat="1" ht="12.75" hidden="1" customHeight="1" thickBot="1">
      <c r="A1725" s="126">
        <v>143208000</v>
      </c>
      <c r="B1725" s="135"/>
      <c r="C1725" s="167" t="s">
        <v>586</v>
      </c>
      <c r="D1725" s="136"/>
      <c r="E1725" s="315"/>
      <c r="F1725" s="348"/>
      <c r="G1725" s="349"/>
      <c r="H1725" s="350"/>
      <c r="I1725" s="384"/>
      <c r="J1725" s="348"/>
      <c r="K1725" s="348"/>
      <c r="L1725" s="316"/>
      <c r="M1725" s="408">
        <f>I1725+K1725</f>
        <v>0</v>
      </c>
      <c r="N1725" s="409">
        <f>J1725+L1725</f>
        <v>0</v>
      </c>
      <c r="O1725" s="36"/>
      <c r="P1725" s="51" t="s">
        <v>1474</v>
      </c>
      <c r="Q1725" s="36"/>
      <c r="R1725" s="36" t="str">
        <f t="shared" si="171"/>
        <v/>
      </c>
      <c r="S1725" s="5"/>
      <c r="T1725" s="5"/>
      <c r="U1725" s="475"/>
      <c r="V1725" s="475"/>
      <c r="W1725" s="5"/>
      <c r="X1725" s="5"/>
      <c r="Y1725" s="5"/>
      <c r="Z1725" s="5"/>
      <c r="AA1725" s="128"/>
      <c r="AB1725" s="128"/>
      <c r="AC1725" s="128"/>
      <c r="AD1725" s="128"/>
      <c r="AE1725" s="128"/>
      <c r="AF1725" s="128"/>
      <c r="AG1725" s="128"/>
      <c r="AH1725" s="128"/>
      <c r="AI1725" s="128"/>
      <c r="AJ1725" s="128"/>
      <c r="AK1725" s="128"/>
      <c r="AL1725" s="128"/>
      <c r="AM1725" s="128"/>
      <c r="AN1725" s="128"/>
      <c r="AO1725" s="128"/>
      <c r="AP1725" s="128"/>
    </row>
    <row r="1726" spans="1:42" s="17" customFormat="1" ht="12.75" hidden="1" customHeight="1">
      <c r="A1726" s="63">
        <v>143209000</v>
      </c>
      <c r="B1726" s="95"/>
      <c r="C1726" s="152" t="s">
        <v>587</v>
      </c>
      <c r="D1726" s="46"/>
      <c r="E1726" s="258"/>
      <c r="F1726" s="259"/>
      <c r="G1726" s="260"/>
      <c r="H1726" s="261"/>
      <c r="I1726" s="262"/>
      <c r="J1726" s="259"/>
      <c r="K1726" s="259"/>
      <c r="L1726" s="263"/>
      <c r="M1726" s="262"/>
      <c r="N1726" s="263"/>
      <c r="O1726" s="36"/>
      <c r="P1726" s="51" t="s">
        <v>1474</v>
      </c>
      <c r="Q1726" s="36"/>
      <c r="R1726" s="36" t="str">
        <f t="shared" si="171"/>
        <v/>
      </c>
      <c r="S1726" s="15"/>
      <c r="T1726" s="15"/>
      <c r="U1726" s="473"/>
      <c r="V1726" s="473"/>
      <c r="W1726" s="15"/>
      <c r="X1726" s="15"/>
      <c r="Y1726" s="15"/>
      <c r="Z1726" s="15"/>
      <c r="AA1726" s="16"/>
      <c r="AB1726" s="16"/>
      <c r="AC1726" s="16"/>
      <c r="AD1726" s="16"/>
      <c r="AE1726" s="16"/>
      <c r="AF1726" s="16"/>
      <c r="AG1726" s="16"/>
      <c r="AH1726" s="16"/>
      <c r="AI1726" s="16"/>
      <c r="AJ1726" s="16"/>
      <c r="AK1726" s="16"/>
      <c r="AL1726" s="16"/>
      <c r="AM1726" s="16"/>
      <c r="AN1726" s="16"/>
      <c r="AO1726" s="16"/>
      <c r="AP1726" s="16"/>
    </row>
    <row r="1727" spans="1:42" s="17" customFormat="1" ht="12.75" hidden="1" customHeight="1">
      <c r="A1727" s="63">
        <v>143211000</v>
      </c>
      <c r="B1727" s="72"/>
      <c r="C1727" s="144" t="s">
        <v>588</v>
      </c>
      <c r="D1727" s="46"/>
      <c r="E1727" s="264"/>
      <c r="F1727" s="265"/>
      <c r="G1727" s="266"/>
      <c r="H1727" s="267"/>
      <c r="I1727" s="268"/>
      <c r="J1727" s="265"/>
      <c r="K1727" s="265"/>
      <c r="L1727" s="269"/>
      <c r="M1727" s="268"/>
      <c r="N1727" s="269"/>
      <c r="O1727" s="36"/>
      <c r="P1727" s="51" t="s">
        <v>1474</v>
      </c>
      <c r="Q1727" s="36"/>
      <c r="R1727" s="36" t="str">
        <f t="shared" si="171"/>
        <v/>
      </c>
      <c r="S1727" s="15"/>
      <c r="T1727" s="15"/>
      <c r="U1727" s="473"/>
      <c r="V1727" s="473"/>
      <c r="W1727" s="15"/>
      <c r="X1727" s="15"/>
      <c r="Y1727" s="15"/>
      <c r="Z1727" s="15"/>
      <c r="AA1727" s="16"/>
      <c r="AB1727" s="16"/>
      <c r="AC1727" s="16"/>
      <c r="AD1727" s="16"/>
      <c r="AE1727" s="16"/>
      <c r="AF1727" s="16"/>
      <c r="AG1727" s="16"/>
      <c r="AH1727" s="16"/>
      <c r="AI1727" s="16"/>
      <c r="AJ1727" s="16"/>
      <c r="AK1727" s="16"/>
      <c r="AL1727" s="16"/>
      <c r="AM1727" s="16"/>
      <c r="AN1727" s="16"/>
      <c r="AO1727" s="16"/>
      <c r="AP1727" s="16"/>
    </row>
    <row r="1728" spans="1:42" s="129" customFormat="1" ht="12.75" hidden="1" customHeight="1">
      <c r="A1728" s="126">
        <v>143213000</v>
      </c>
      <c r="B1728" s="131"/>
      <c r="C1728" s="144" t="s">
        <v>660</v>
      </c>
      <c r="D1728" s="132"/>
      <c r="E1728" s="264"/>
      <c r="F1728" s="265"/>
      <c r="G1728" s="266"/>
      <c r="H1728" s="267"/>
      <c r="I1728" s="268"/>
      <c r="J1728" s="265"/>
      <c r="K1728" s="265"/>
      <c r="L1728" s="269"/>
      <c r="M1728" s="268"/>
      <c r="N1728" s="269"/>
      <c r="O1728" s="150"/>
      <c r="P1728" s="151" t="s">
        <v>1474</v>
      </c>
      <c r="Q1728" s="150"/>
      <c r="R1728" s="150" t="str">
        <f t="shared" si="171"/>
        <v/>
      </c>
      <c r="S1728" s="5"/>
      <c r="T1728" s="5"/>
      <c r="U1728" s="475"/>
      <c r="V1728" s="475"/>
      <c r="W1728" s="5"/>
      <c r="X1728" s="5"/>
      <c r="Y1728" s="5"/>
      <c r="Z1728" s="5"/>
      <c r="AA1728" s="128"/>
      <c r="AB1728" s="128"/>
      <c r="AC1728" s="128"/>
      <c r="AD1728" s="128"/>
      <c r="AE1728" s="128"/>
      <c r="AF1728" s="128"/>
      <c r="AG1728" s="128"/>
      <c r="AH1728" s="128"/>
      <c r="AI1728" s="128"/>
      <c r="AJ1728" s="128"/>
      <c r="AK1728" s="128"/>
      <c r="AL1728" s="128"/>
      <c r="AM1728" s="128"/>
      <c r="AN1728" s="128"/>
      <c r="AO1728" s="128"/>
      <c r="AP1728" s="128"/>
    </row>
    <row r="1729" spans="1:42" s="17" customFormat="1" ht="12.75" hidden="1" customHeight="1">
      <c r="A1729" s="63">
        <v>143214000</v>
      </c>
      <c r="B1729" s="72"/>
      <c r="C1729" s="144" t="s">
        <v>589</v>
      </c>
      <c r="D1729" s="46"/>
      <c r="E1729" s="264"/>
      <c r="F1729" s="265"/>
      <c r="G1729" s="266"/>
      <c r="H1729" s="267"/>
      <c r="I1729" s="268"/>
      <c r="J1729" s="265"/>
      <c r="K1729" s="265"/>
      <c r="L1729" s="269"/>
      <c r="M1729" s="268"/>
      <c r="N1729" s="269"/>
      <c r="O1729" s="36"/>
      <c r="P1729" s="51" t="s">
        <v>1474</v>
      </c>
      <c r="Q1729" s="36"/>
      <c r="R1729" s="36" t="str">
        <f t="shared" si="171"/>
        <v/>
      </c>
      <c r="S1729" s="15"/>
      <c r="T1729" s="15"/>
      <c r="U1729" s="473"/>
      <c r="V1729" s="473"/>
      <c r="W1729" s="15"/>
      <c r="X1729" s="15"/>
      <c r="Y1729" s="15"/>
      <c r="Z1729" s="15"/>
      <c r="AA1729" s="16"/>
      <c r="AB1729" s="16"/>
      <c r="AC1729" s="16"/>
      <c r="AD1729" s="16"/>
      <c r="AE1729" s="16"/>
      <c r="AF1729" s="16"/>
      <c r="AG1729" s="16"/>
      <c r="AH1729" s="16"/>
      <c r="AI1729" s="16"/>
      <c r="AJ1729" s="16"/>
      <c r="AK1729" s="16"/>
      <c r="AL1729" s="16"/>
      <c r="AM1729" s="16"/>
      <c r="AN1729" s="16"/>
      <c r="AO1729" s="16"/>
      <c r="AP1729" s="16"/>
    </row>
    <row r="1730" spans="1:42" s="17" customFormat="1" ht="12.75" hidden="1" customHeight="1" thickBot="1">
      <c r="A1730" s="63">
        <v>143215000</v>
      </c>
      <c r="B1730" s="182"/>
      <c r="C1730" s="211" t="s">
        <v>590</v>
      </c>
      <c r="D1730" s="62"/>
      <c r="E1730" s="270"/>
      <c r="F1730" s="271"/>
      <c r="G1730" s="272"/>
      <c r="H1730" s="273"/>
      <c r="I1730" s="274"/>
      <c r="J1730" s="271"/>
      <c r="K1730" s="271"/>
      <c r="L1730" s="275"/>
      <c r="M1730" s="274"/>
      <c r="N1730" s="275"/>
      <c r="O1730" s="36"/>
      <c r="P1730" s="51" t="s">
        <v>1474</v>
      </c>
      <c r="Q1730" s="36"/>
      <c r="R1730" s="36" t="str">
        <f t="shared" si="171"/>
        <v/>
      </c>
      <c r="S1730" s="15"/>
      <c r="T1730" s="15"/>
      <c r="U1730" s="473"/>
      <c r="V1730" s="473"/>
      <c r="W1730" s="15"/>
      <c r="X1730" s="15"/>
      <c r="Y1730" s="15"/>
      <c r="Z1730" s="15"/>
      <c r="AA1730" s="16"/>
      <c r="AB1730" s="16"/>
      <c r="AC1730" s="16"/>
      <c r="AD1730" s="16"/>
      <c r="AE1730" s="16"/>
      <c r="AF1730" s="16"/>
      <c r="AG1730" s="16"/>
      <c r="AH1730" s="16"/>
      <c r="AI1730" s="16"/>
      <c r="AJ1730" s="16"/>
      <c r="AK1730" s="16"/>
      <c r="AL1730" s="16"/>
      <c r="AM1730" s="16"/>
      <c r="AN1730" s="16"/>
      <c r="AO1730" s="16"/>
      <c r="AP1730" s="16"/>
    </row>
    <row r="1731" spans="1:42" s="18" customFormat="1" ht="15.75" hidden="1" customHeight="1" thickBot="1">
      <c r="A1731" s="63" t="s">
        <v>659</v>
      </c>
      <c r="B1731" s="438" t="s">
        <v>591</v>
      </c>
      <c r="C1731" s="439"/>
      <c r="D1731" s="183"/>
      <c r="E1731" s="336">
        <f t="shared" ref="E1731:N1731" si="178">SUM(E1732:E1741)</f>
        <v>0</v>
      </c>
      <c r="F1731" s="337">
        <f t="shared" si="178"/>
        <v>0</v>
      </c>
      <c r="G1731" s="338">
        <f t="shared" si="178"/>
        <v>0</v>
      </c>
      <c r="H1731" s="339">
        <f t="shared" si="178"/>
        <v>0</v>
      </c>
      <c r="I1731" s="341">
        <f t="shared" si="178"/>
        <v>0</v>
      </c>
      <c r="J1731" s="337">
        <f t="shared" si="178"/>
        <v>0</v>
      </c>
      <c r="K1731" s="337">
        <f t="shared" si="178"/>
        <v>0</v>
      </c>
      <c r="L1731" s="340">
        <f t="shared" si="178"/>
        <v>0</v>
      </c>
      <c r="M1731" s="341">
        <f t="shared" si="178"/>
        <v>0</v>
      </c>
      <c r="N1731" s="340">
        <f t="shared" si="178"/>
        <v>0</v>
      </c>
      <c r="O1731" s="36"/>
      <c r="P1731" s="51" t="s">
        <v>1500</v>
      </c>
      <c r="Q1731" s="36"/>
      <c r="R1731" s="36" t="str">
        <f t="shared" si="171"/>
        <v/>
      </c>
      <c r="S1731" s="15"/>
      <c r="T1731" s="15"/>
      <c r="U1731" s="29">
        <f>SUM(M1732:M1737)</f>
        <v>0</v>
      </c>
      <c r="V1731" s="29">
        <f>SUM(N1732:N1737)</f>
        <v>0</v>
      </c>
      <c r="W1731" s="15"/>
      <c r="X1731" s="15"/>
      <c r="Y1731" s="15"/>
      <c r="Z1731" s="15"/>
      <c r="AA1731" s="15"/>
      <c r="AB1731" s="15"/>
      <c r="AC1731" s="15"/>
      <c r="AD1731" s="15"/>
      <c r="AE1731" s="15"/>
      <c r="AF1731" s="15"/>
      <c r="AG1731" s="15"/>
      <c r="AH1731" s="15"/>
      <c r="AI1731" s="15"/>
      <c r="AJ1731" s="15"/>
      <c r="AK1731" s="15"/>
      <c r="AL1731" s="15"/>
      <c r="AM1731" s="15"/>
      <c r="AN1731" s="15"/>
      <c r="AO1731" s="15"/>
      <c r="AP1731" s="15"/>
    </row>
    <row r="1732" spans="1:42" s="17" customFormat="1" ht="12.75" hidden="1" customHeight="1">
      <c r="A1732" s="63">
        <v>144401000</v>
      </c>
      <c r="B1732" s="95"/>
      <c r="C1732" s="152" t="s">
        <v>592</v>
      </c>
      <c r="D1732" s="46"/>
      <c r="E1732" s="258"/>
      <c r="F1732" s="259"/>
      <c r="G1732" s="260"/>
      <c r="H1732" s="261"/>
      <c r="I1732" s="262"/>
      <c r="J1732" s="259"/>
      <c r="K1732" s="259"/>
      <c r="L1732" s="263"/>
      <c r="M1732" s="262"/>
      <c r="N1732" s="263"/>
      <c r="O1732" s="36"/>
      <c r="P1732" s="51" t="s">
        <v>1474</v>
      </c>
      <c r="Q1732" s="36"/>
      <c r="R1732" s="36" t="str">
        <f t="shared" si="171"/>
        <v/>
      </c>
      <c r="S1732" s="15"/>
      <c r="T1732" s="15"/>
      <c r="U1732" s="473"/>
      <c r="V1732" s="473"/>
      <c r="W1732" s="15"/>
      <c r="X1732" s="15"/>
      <c r="Y1732" s="15"/>
      <c r="Z1732" s="15"/>
      <c r="AA1732" s="16"/>
      <c r="AB1732" s="16"/>
      <c r="AC1732" s="16"/>
      <c r="AD1732" s="16"/>
      <c r="AE1732" s="16"/>
      <c r="AF1732" s="16"/>
      <c r="AG1732" s="16"/>
      <c r="AH1732" s="16"/>
      <c r="AI1732" s="16"/>
      <c r="AJ1732" s="16"/>
      <c r="AK1732" s="16"/>
      <c r="AL1732" s="16"/>
      <c r="AM1732" s="16"/>
      <c r="AN1732" s="16"/>
      <c r="AO1732" s="16"/>
      <c r="AP1732" s="16"/>
    </row>
    <row r="1733" spans="1:42" s="17" customFormat="1" ht="12.75" hidden="1" customHeight="1">
      <c r="A1733" s="63">
        <v>144402000</v>
      </c>
      <c r="B1733" s="72"/>
      <c r="C1733" s="144" t="s">
        <v>593</v>
      </c>
      <c r="D1733" s="46"/>
      <c r="E1733" s="264"/>
      <c r="F1733" s="265"/>
      <c r="G1733" s="266"/>
      <c r="H1733" s="267"/>
      <c r="I1733" s="268"/>
      <c r="J1733" s="265"/>
      <c r="K1733" s="265"/>
      <c r="L1733" s="269"/>
      <c r="M1733" s="268"/>
      <c r="N1733" s="269"/>
      <c r="O1733" s="36"/>
      <c r="P1733" s="51" t="s">
        <v>1474</v>
      </c>
      <c r="Q1733" s="36"/>
      <c r="R1733" s="36" t="str">
        <f t="shared" si="171"/>
        <v/>
      </c>
      <c r="S1733" s="15"/>
      <c r="T1733" s="15"/>
      <c r="U1733" s="473"/>
      <c r="V1733" s="473"/>
      <c r="W1733" s="15"/>
      <c r="X1733" s="15"/>
      <c r="Y1733" s="15"/>
      <c r="Z1733" s="15"/>
      <c r="AA1733" s="16"/>
      <c r="AB1733" s="16"/>
      <c r="AC1733" s="16"/>
      <c r="AD1733" s="16"/>
      <c r="AE1733" s="16"/>
      <c r="AF1733" s="16"/>
      <c r="AG1733" s="16"/>
      <c r="AH1733" s="16"/>
      <c r="AI1733" s="16"/>
      <c r="AJ1733" s="16"/>
      <c r="AK1733" s="16"/>
      <c r="AL1733" s="16"/>
      <c r="AM1733" s="16"/>
      <c r="AN1733" s="16"/>
      <c r="AO1733" s="16"/>
      <c r="AP1733" s="16"/>
    </row>
    <row r="1734" spans="1:42" s="17" customFormat="1" ht="12.75" hidden="1" customHeight="1">
      <c r="A1734" s="63">
        <v>144403000</v>
      </c>
      <c r="B1734" s="72"/>
      <c r="C1734" s="144" t="s">
        <v>594</v>
      </c>
      <c r="D1734" s="46"/>
      <c r="E1734" s="264"/>
      <c r="F1734" s="265"/>
      <c r="G1734" s="266"/>
      <c r="H1734" s="267"/>
      <c r="I1734" s="268"/>
      <c r="J1734" s="265"/>
      <c r="K1734" s="265"/>
      <c r="L1734" s="269"/>
      <c r="M1734" s="268"/>
      <c r="N1734" s="269"/>
      <c r="O1734" s="36"/>
      <c r="P1734" s="51" t="s">
        <v>1474</v>
      </c>
      <c r="Q1734" s="36"/>
      <c r="R1734" s="36" t="str">
        <f t="shared" si="171"/>
        <v/>
      </c>
      <c r="S1734" s="15"/>
      <c r="T1734" s="15"/>
      <c r="U1734" s="473"/>
      <c r="V1734" s="473"/>
      <c r="W1734" s="15"/>
      <c r="X1734" s="15"/>
      <c r="Y1734" s="15"/>
      <c r="Z1734" s="15"/>
      <c r="AA1734" s="16"/>
      <c r="AB1734" s="16"/>
      <c r="AC1734" s="16"/>
      <c r="AD1734" s="16"/>
      <c r="AE1734" s="16"/>
      <c r="AF1734" s="16"/>
      <c r="AG1734" s="16"/>
      <c r="AH1734" s="16"/>
      <c r="AI1734" s="16"/>
      <c r="AJ1734" s="16"/>
      <c r="AK1734" s="16"/>
      <c r="AL1734" s="16"/>
      <c r="AM1734" s="16"/>
      <c r="AN1734" s="16"/>
      <c r="AO1734" s="16"/>
      <c r="AP1734" s="16"/>
    </row>
    <row r="1735" spans="1:42" s="129" customFormat="1" ht="12.75" hidden="1" customHeight="1">
      <c r="A1735" s="126">
        <v>144404000</v>
      </c>
      <c r="B1735" s="131"/>
      <c r="C1735" s="144" t="s">
        <v>1090</v>
      </c>
      <c r="D1735" s="132"/>
      <c r="E1735" s="264"/>
      <c r="F1735" s="265"/>
      <c r="G1735" s="266"/>
      <c r="H1735" s="267"/>
      <c r="I1735" s="268"/>
      <c r="J1735" s="265"/>
      <c r="K1735" s="265"/>
      <c r="L1735" s="269"/>
      <c r="M1735" s="268"/>
      <c r="N1735" s="269"/>
      <c r="O1735" s="150"/>
      <c r="P1735" s="151" t="s">
        <v>1474</v>
      </c>
      <c r="Q1735" s="150"/>
      <c r="R1735" s="150" t="str">
        <f t="shared" si="171"/>
        <v/>
      </c>
      <c r="S1735" s="5"/>
      <c r="T1735" s="5"/>
      <c r="U1735" s="475"/>
      <c r="V1735" s="475"/>
      <c r="W1735" s="5"/>
      <c r="X1735" s="5"/>
      <c r="Y1735" s="5"/>
      <c r="Z1735" s="5"/>
      <c r="AA1735" s="128"/>
      <c r="AB1735" s="128"/>
      <c r="AC1735" s="128"/>
      <c r="AD1735" s="128"/>
      <c r="AE1735" s="128"/>
      <c r="AF1735" s="128"/>
      <c r="AG1735" s="128"/>
      <c r="AH1735" s="128"/>
      <c r="AI1735" s="128"/>
      <c r="AJ1735" s="128"/>
      <c r="AK1735" s="128"/>
      <c r="AL1735" s="128"/>
      <c r="AM1735" s="128"/>
      <c r="AN1735" s="128"/>
      <c r="AO1735" s="128"/>
      <c r="AP1735" s="128"/>
    </row>
    <row r="1736" spans="1:42" s="17" customFormat="1" ht="12.75" hidden="1" customHeight="1">
      <c r="A1736" s="63">
        <v>144405000</v>
      </c>
      <c r="B1736" s="72"/>
      <c r="C1736" s="144" t="s">
        <v>595</v>
      </c>
      <c r="D1736" s="132"/>
      <c r="E1736" s="264"/>
      <c r="F1736" s="265"/>
      <c r="G1736" s="266"/>
      <c r="H1736" s="267"/>
      <c r="I1736" s="268"/>
      <c r="J1736" s="265"/>
      <c r="K1736" s="265"/>
      <c r="L1736" s="269"/>
      <c r="M1736" s="268"/>
      <c r="N1736" s="269"/>
      <c r="O1736" s="36"/>
      <c r="P1736" s="51" t="s">
        <v>1474</v>
      </c>
      <c r="Q1736" s="36"/>
      <c r="R1736" s="36" t="str">
        <f t="shared" si="171"/>
        <v/>
      </c>
      <c r="S1736" s="15"/>
      <c r="T1736" s="15"/>
      <c r="U1736" s="473"/>
      <c r="V1736" s="473"/>
      <c r="W1736" s="15"/>
      <c r="X1736" s="15"/>
      <c r="Y1736" s="15"/>
      <c r="Z1736" s="15"/>
      <c r="AA1736" s="16"/>
      <c r="AB1736" s="16"/>
      <c r="AC1736" s="16"/>
      <c r="AD1736" s="16"/>
      <c r="AE1736" s="16"/>
      <c r="AF1736" s="16"/>
      <c r="AG1736" s="16"/>
      <c r="AH1736" s="16"/>
      <c r="AI1736" s="16"/>
      <c r="AJ1736" s="16"/>
      <c r="AK1736" s="16"/>
      <c r="AL1736" s="16"/>
      <c r="AM1736" s="16"/>
      <c r="AN1736" s="16"/>
      <c r="AO1736" s="16"/>
      <c r="AP1736" s="16"/>
    </row>
    <row r="1737" spans="1:42" s="17" customFormat="1" ht="12.75" hidden="1" customHeight="1">
      <c r="A1737" s="63">
        <v>144406000</v>
      </c>
      <c r="B1737" s="72"/>
      <c r="C1737" s="144" t="s">
        <v>596</v>
      </c>
      <c r="D1737" s="46"/>
      <c r="E1737" s="145"/>
      <c r="F1737" s="146"/>
      <c r="G1737" s="147"/>
      <c r="H1737" s="148"/>
      <c r="I1737" s="158"/>
      <c r="J1737" s="146"/>
      <c r="K1737" s="146"/>
      <c r="L1737" s="149"/>
      <c r="M1737" s="158"/>
      <c r="N1737" s="149"/>
      <c r="O1737" s="36"/>
      <c r="P1737" s="51" t="s">
        <v>1474</v>
      </c>
      <c r="Q1737" s="36"/>
      <c r="R1737" s="36" t="str">
        <f t="shared" si="171"/>
        <v/>
      </c>
      <c r="S1737" s="15"/>
      <c r="T1737" s="15"/>
      <c r="U1737" s="473"/>
      <c r="V1737" s="473"/>
      <c r="W1737" s="15"/>
      <c r="X1737" s="15"/>
      <c r="Y1737" s="15"/>
      <c r="Z1737" s="15"/>
      <c r="AA1737" s="16"/>
      <c r="AB1737" s="16"/>
      <c r="AC1737" s="16"/>
      <c r="AD1737" s="16"/>
      <c r="AE1737" s="16"/>
      <c r="AF1737" s="16"/>
      <c r="AG1737" s="16"/>
      <c r="AH1737" s="16"/>
      <c r="AI1737" s="16"/>
      <c r="AJ1737" s="16"/>
      <c r="AK1737" s="16"/>
      <c r="AL1737" s="16"/>
      <c r="AM1737" s="16"/>
      <c r="AN1737" s="16"/>
      <c r="AO1737" s="16"/>
      <c r="AP1737" s="16"/>
    </row>
    <row r="1738" spans="1:42" s="17" customFormat="1" ht="12.75" hidden="1" customHeight="1">
      <c r="A1738" s="63">
        <v>144407000</v>
      </c>
      <c r="B1738" s="72"/>
      <c r="C1738" s="144" t="s">
        <v>597</v>
      </c>
      <c r="D1738" s="46"/>
      <c r="E1738" s="145"/>
      <c r="F1738" s="146"/>
      <c r="G1738" s="147"/>
      <c r="H1738" s="148"/>
      <c r="I1738" s="158"/>
      <c r="J1738" s="146"/>
      <c r="K1738" s="146"/>
      <c r="L1738" s="149"/>
      <c r="M1738" s="158"/>
      <c r="N1738" s="149"/>
      <c r="O1738" s="36"/>
      <c r="P1738" s="51" t="s">
        <v>1474</v>
      </c>
      <c r="Q1738" s="36"/>
      <c r="R1738" s="36" t="str">
        <f t="shared" si="171"/>
        <v/>
      </c>
      <c r="S1738" s="15"/>
      <c r="T1738" s="15"/>
      <c r="U1738" s="473"/>
      <c r="V1738" s="473"/>
      <c r="W1738" s="15"/>
      <c r="X1738" s="15"/>
      <c r="Y1738" s="15"/>
      <c r="Z1738" s="15"/>
      <c r="AA1738" s="16"/>
      <c r="AB1738" s="16"/>
      <c r="AC1738" s="16"/>
      <c r="AD1738" s="16"/>
      <c r="AE1738" s="16"/>
      <c r="AF1738" s="16"/>
      <c r="AG1738" s="16"/>
      <c r="AH1738" s="16"/>
      <c r="AI1738" s="16"/>
      <c r="AJ1738" s="16"/>
      <c r="AK1738" s="16"/>
      <c r="AL1738" s="16"/>
      <c r="AM1738" s="16"/>
      <c r="AN1738" s="16"/>
      <c r="AO1738" s="16"/>
      <c r="AP1738" s="16"/>
    </row>
    <row r="1739" spans="1:42" s="17" customFormat="1" ht="12.75" hidden="1" customHeight="1">
      <c r="A1739" s="63">
        <v>144408000</v>
      </c>
      <c r="B1739" s="72"/>
      <c r="C1739" s="144" t="s">
        <v>598</v>
      </c>
      <c r="D1739" s="46"/>
      <c r="E1739" s="145"/>
      <c r="F1739" s="146"/>
      <c r="G1739" s="147"/>
      <c r="H1739" s="148"/>
      <c r="I1739" s="158"/>
      <c r="J1739" s="146"/>
      <c r="K1739" s="146"/>
      <c r="L1739" s="149"/>
      <c r="M1739" s="158"/>
      <c r="N1739" s="149"/>
      <c r="O1739" s="36"/>
      <c r="P1739" s="51" t="s">
        <v>1474</v>
      </c>
      <c r="Q1739" s="36"/>
      <c r="R1739" s="36" t="str">
        <f t="shared" si="171"/>
        <v/>
      </c>
      <c r="S1739" s="15"/>
      <c r="T1739" s="15"/>
      <c r="U1739" s="473"/>
      <c r="V1739" s="473"/>
      <c r="W1739" s="15"/>
      <c r="X1739" s="15"/>
      <c r="Y1739" s="15"/>
      <c r="Z1739" s="15"/>
      <c r="AA1739" s="16"/>
      <c r="AB1739" s="16"/>
      <c r="AC1739" s="16"/>
      <c r="AD1739" s="16"/>
      <c r="AE1739" s="16"/>
      <c r="AF1739" s="16"/>
      <c r="AG1739" s="16"/>
      <c r="AH1739" s="16"/>
      <c r="AI1739" s="16"/>
      <c r="AJ1739" s="16"/>
      <c r="AK1739" s="16"/>
      <c r="AL1739" s="16"/>
      <c r="AM1739" s="16"/>
      <c r="AN1739" s="16"/>
      <c r="AO1739" s="16"/>
      <c r="AP1739" s="16"/>
    </row>
    <row r="1740" spans="1:42" s="17" customFormat="1" ht="12.75" hidden="1" customHeight="1">
      <c r="A1740" s="63">
        <v>144409000</v>
      </c>
      <c r="B1740" s="72"/>
      <c r="C1740" s="144" t="s">
        <v>599</v>
      </c>
      <c r="D1740" s="46"/>
      <c r="E1740" s="145"/>
      <c r="F1740" s="146"/>
      <c r="G1740" s="147"/>
      <c r="H1740" s="148"/>
      <c r="I1740" s="158"/>
      <c r="J1740" s="146"/>
      <c r="K1740" s="146"/>
      <c r="L1740" s="149"/>
      <c r="M1740" s="158"/>
      <c r="N1740" s="149"/>
      <c r="O1740" s="36"/>
      <c r="P1740" s="51" t="s">
        <v>1474</v>
      </c>
      <c r="Q1740" s="36"/>
      <c r="R1740" s="36" t="str">
        <f t="shared" si="171"/>
        <v/>
      </c>
      <c r="S1740" s="15"/>
      <c r="T1740" s="15"/>
      <c r="U1740" s="473"/>
      <c r="V1740" s="473"/>
      <c r="W1740" s="15"/>
      <c r="X1740" s="15"/>
      <c r="Y1740" s="15"/>
      <c r="Z1740" s="15"/>
      <c r="AA1740" s="16"/>
      <c r="AB1740" s="16"/>
      <c r="AC1740" s="16"/>
      <c r="AD1740" s="16"/>
      <c r="AE1740" s="16"/>
      <c r="AF1740" s="16"/>
      <c r="AG1740" s="16"/>
      <c r="AH1740" s="16"/>
      <c r="AI1740" s="16"/>
      <c r="AJ1740" s="16"/>
      <c r="AK1740" s="16"/>
      <c r="AL1740" s="16"/>
      <c r="AM1740" s="16"/>
      <c r="AN1740" s="16"/>
      <c r="AO1740" s="16"/>
      <c r="AP1740" s="16"/>
    </row>
    <row r="1741" spans="1:42" s="17" customFormat="1" ht="12.75" hidden="1" customHeight="1" thickBot="1">
      <c r="A1741" s="63">
        <v>144410000</v>
      </c>
      <c r="B1741" s="74"/>
      <c r="C1741" s="167" t="s">
        <v>600</v>
      </c>
      <c r="D1741" s="46"/>
      <c r="E1741" s="168"/>
      <c r="F1741" s="169"/>
      <c r="G1741" s="170"/>
      <c r="H1741" s="171"/>
      <c r="I1741" s="173"/>
      <c r="J1741" s="169"/>
      <c r="K1741" s="169"/>
      <c r="L1741" s="172"/>
      <c r="M1741" s="173"/>
      <c r="N1741" s="172"/>
      <c r="O1741" s="36"/>
      <c r="P1741" s="51" t="s">
        <v>1474</v>
      </c>
      <c r="Q1741" s="36"/>
      <c r="R1741" s="36" t="str">
        <f t="shared" si="171"/>
        <v/>
      </c>
      <c r="S1741" s="15"/>
      <c r="T1741" s="15"/>
      <c r="U1741" s="473"/>
      <c r="V1741" s="473"/>
      <c r="W1741" s="15"/>
      <c r="X1741" s="15"/>
      <c r="Y1741" s="15"/>
      <c r="Z1741" s="15"/>
      <c r="AA1741" s="16"/>
      <c r="AB1741" s="16"/>
      <c r="AC1741" s="16"/>
      <c r="AD1741" s="16"/>
      <c r="AE1741" s="16"/>
      <c r="AF1741" s="16"/>
      <c r="AG1741" s="16"/>
      <c r="AH1741" s="16"/>
      <c r="AI1741" s="16"/>
      <c r="AJ1741" s="16"/>
      <c r="AK1741" s="16"/>
      <c r="AL1741" s="16"/>
      <c r="AM1741" s="16"/>
      <c r="AN1741" s="16"/>
      <c r="AO1741" s="16"/>
      <c r="AP1741" s="16"/>
    </row>
    <row r="1742" spans="1:42" s="17" customFormat="1" ht="12.75" customHeight="1">
      <c r="A1742" s="63"/>
      <c r="B1742" s="16"/>
      <c r="C1742" s="899" t="s">
        <v>2865</v>
      </c>
      <c r="D1742" s="899"/>
      <c r="E1742" s="899"/>
      <c r="F1742" s="899"/>
      <c r="G1742" s="899"/>
      <c r="H1742" s="899"/>
      <c r="I1742" s="899"/>
      <c r="J1742" s="899"/>
      <c r="K1742" s="899"/>
      <c r="L1742" s="899"/>
      <c r="M1742" s="899"/>
      <c r="N1742" s="899"/>
      <c r="O1742" s="36"/>
      <c r="P1742" s="51"/>
      <c r="Q1742" s="36"/>
      <c r="R1742" s="36"/>
      <c r="S1742" s="15"/>
      <c r="T1742" s="15"/>
      <c r="U1742" s="473"/>
      <c r="V1742" s="473"/>
      <c r="W1742" s="15"/>
      <c r="X1742" s="15"/>
      <c r="Y1742" s="15"/>
      <c r="Z1742" s="15"/>
      <c r="AA1742" s="16"/>
      <c r="AB1742" s="16"/>
      <c r="AC1742" s="16"/>
      <c r="AD1742" s="16"/>
      <c r="AE1742" s="16"/>
      <c r="AF1742" s="16"/>
      <c r="AG1742" s="16"/>
      <c r="AH1742" s="16"/>
      <c r="AI1742" s="16"/>
      <c r="AJ1742" s="16"/>
      <c r="AK1742" s="16"/>
      <c r="AL1742" s="16"/>
      <c r="AM1742" s="16"/>
      <c r="AN1742" s="16"/>
      <c r="AO1742" s="16"/>
      <c r="AP1742" s="16"/>
    </row>
    <row r="1743" spans="1:42" s="17" customFormat="1" ht="12.75" customHeight="1" thickBot="1">
      <c r="A1743" s="63"/>
      <c r="B1743" s="16"/>
      <c r="C1743" s="249"/>
      <c r="D1743" s="62"/>
      <c r="E1743" s="250"/>
      <c r="F1743" s="250"/>
      <c r="G1743" s="250"/>
      <c r="H1743" s="251"/>
      <c r="I1743" s="250"/>
      <c r="J1743" s="250"/>
      <c r="K1743" s="250"/>
      <c r="L1743" s="250"/>
      <c r="M1743" s="250"/>
      <c r="N1743" s="250"/>
      <c r="O1743" s="36"/>
      <c r="P1743" s="51"/>
      <c r="Q1743" s="36"/>
      <c r="R1743" s="36"/>
      <c r="S1743" s="15"/>
      <c r="T1743" s="15"/>
      <c r="U1743" s="473"/>
      <c r="V1743" s="473"/>
      <c r="W1743" s="15"/>
      <c r="X1743" s="15"/>
      <c r="Y1743" s="15"/>
      <c r="Z1743" s="15"/>
      <c r="AA1743" s="16"/>
      <c r="AB1743" s="16"/>
      <c r="AC1743" s="16"/>
      <c r="AD1743" s="16"/>
      <c r="AE1743" s="16"/>
      <c r="AF1743" s="16"/>
      <c r="AG1743" s="16"/>
      <c r="AH1743" s="16"/>
      <c r="AI1743" s="16"/>
      <c r="AJ1743" s="16"/>
      <c r="AK1743" s="16"/>
      <c r="AL1743" s="16"/>
      <c r="AM1743" s="16"/>
      <c r="AN1743" s="16"/>
      <c r="AO1743" s="16"/>
      <c r="AP1743" s="16"/>
    </row>
    <row r="1744" spans="1:42" s="17" customFormat="1" ht="12.75" hidden="1" customHeight="1">
      <c r="A1744" s="63"/>
      <c r="B1744" s="16"/>
      <c r="C1744" s="249"/>
      <c r="D1744" s="62"/>
      <c r="E1744" s="250"/>
      <c r="F1744" s="250"/>
      <c r="G1744" s="250"/>
      <c r="H1744" s="251"/>
      <c r="I1744" s="250"/>
      <c r="J1744" s="250"/>
      <c r="K1744" s="250"/>
      <c r="L1744" s="250"/>
      <c r="M1744" s="250"/>
      <c r="N1744" s="250"/>
      <c r="O1744" s="36"/>
      <c r="P1744" s="51"/>
      <c r="Q1744" s="36"/>
      <c r="R1744" s="36"/>
      <c r="S1744" s="15"/>
      <c r="T1744" s="15"/>
      <c r="U1744" s="473"/>
      <c r="V1744" s="473"/>
      <c r="W1744" s="15"/>
      <c r="X1744" s="15"/>
      <c r="Y1744" s="15"/>
      <c r="Z1744" s="15"/>
      <c r="AA1744" s="16"/>
      <c r="AB1744" s="16"/>
      <c r="AC1744" s="16"/>
      <c r="AD1744" s="16"/>
      <c r="AE1744" s="16"/>
      <c r="AF1744" s="16"/>
      <c r="AG1744" s="16"/>
      <c r="AH1744" s="16"/>
      <c r="AI1744" s="16"/>
      <c r="AJ1744" s="16"/>
      <c r="AK1744" s="16"/>
      <c r="AL1744" s="16"/>
      <c r="AM1744" s="16"/>
      <c r="AN1744" s="16"/>
      <c r="AO1744" s="16"/>
      <c r="AP1744" s="16"/>
    </row>
    <row r="1745" spans="1:42" s="17" customFormat="1" ht="12.75" hidden="1" customHeight="1">
      <c r="A1745" s="63"/>
      <c r="B1745" s="16"/>
      <c r="C1745" s="249"/>
      <c r="D1745" s="62"/>
      <c r="E1745" s="250"/>
      <c r="F1745" s="250"/>
      <c r="G1745" s="250"/>
      <c r="H1745" s="251"/>
      <c r="I1745" s="250"/>
      <c r="J1745" s="250"/>
      <c r="K1745" s="250"/>
      <c r="L1745" s="250"/>
      <c r="M1745" s="250"/>
      <c r="N1745" s="250"/>
      <c r="O1745" s="36"/>
      <c r="P1745" s="51"/>
      <c r="Q1745" s="36"/>
      <c r="R1745" s="36"/>
      <c r="S1745" s="15"/>
      <c r="T1745" s="15"/>
      <c r="U1745" s="473"/>
      <c r="V1745" s="473"/>
      <c r="W1745" s="15"/>
      <c r="X1745" s="15"/>
      <c r="Y1745" s="15"/>
      <c r="Z1745" s="15"/>
      <c r="AA1745" s="16"/>
      <c r="AB1745" s="16"/>
      <c r="AC1745" s="16"/>
      <c r="AD1745" s="16"/>
      <c r="AE1745" s="16"/>
      <c r="AF1745" s="16"/>
      <c r="AG1745" s="16"/>
      <c r="AH1745" s="16"/>
      <c r="AI1745" s="16"/>
      <c r="AJ1745" s="16"/>
      <c r="AK1745" s="16"/>
      <c r="AL1745" s="16"/>
      <c r="AM1745" s="16"/>
      <c r="AN1745" s="16"/>
      <c r="AO1745" s="16"/>
      <c r="AP1745" s="16"/>
    </row>
    <row r="1746" spans="1:42" ht="15.75" thickBot="1">
      <c r="B1746" s="126"/>
      <c r="C1746" s="900" t="s">
        <v>137</v>
      </c>
      <c r="D1746" s="901"/>
      <c r="E1746" s="902"/>
      <c r="F1746" s="252"/>
      <c r="G1746" s="252"/>
      <c r="H1746" s="253"/>
      <c r="I1746" s="254"/>
      <c r="J1746" s="254"/>
      <c r="K1746" s="254"/>
      <c r="L1746" s="254"/>
      <c r="U1746" s="479"/>
      <c r="V1746" s="479"/>
    </row>
    <row r="1747" spans="1:42" ht="15">
      <c r="B1747" s="126"/>
      <c r="C1747" s="119" t="s">
        <v>138</v>
      </c>
      <c r="D1747" s="101"/>
      <c r="E1747" s="102">
        <f>R4</f>
        <v>9</v>
      </c>
      <c r="F1747" s="252"/>
      <c r="G1747" s="252"/>
      <c r="H1747" s="253"/>
      <c r="I1747" s="254"/>
      <c r="J1747" s="254"/>
      <c r="K1747" s="254"/>
      <c r="L1747" s="254"/>
      <c r="U1747" s="479"/>
      <c r="V1747" s="479"/>
    </row>
    <row r="1748" spans="1:42" ht="15">
      <c r="B1748" s="126"/>
      <c r="C1748" s="120" t="s">
        <v>139</v>
      </c>
      <c r="D1748" s="94"/>
      <c r="E1748" s="98">
        <f>R5</f>
        <v>38</v>
      </c>
      <c r="F1748" s="252"/>
      <c r="G1748" s="252"/>
      <c r="H1748" s="253"/>
      <c r="I1748" s="254"/>
      <c r="J1748" s="254"/>
      <c r="K1748" s="254"/>
      <c r="L1748" s="254"/>
      <c r="U1748" s="479"/>
      <c r="V1748" s="479"/>
    </row>
    <row r="1749" spans="1:42" ht="15">
      <c r="B1749" s="126"/>
      <c r="C1749" s="120" t="s">
        <v>140</v>
      </c>
      <c r="D1749" s="94"/>
      <c r="E1749" s="98">
        <f>R7</f>
        <v>40</v>
      </c>
      <c r="F1749" s="252"/>
      <c r="G1749" s="252"/>
      <c r="H1749" s="253"/>
      <c r="I1749" s="254"/>
      <c r="J1749" s="254"/>
      <c r="K1749" s="254"/>
      <c r="L1749" s="254"/>
      <c r="U1749" s="479"/>
      <c r="V1749" s="479"/>
    </row>
    <row r="1750" spans="1:42" ht="15">
      <c r="B1750" s="126"/>
      <c r="C1750" s="120" t="s">
        <v>141</v>
      </c>
      <c r="D1750" s="94"/>
      <c r="E1750" s="583">
        <f>R6</f>
        <v>302</v>
      </c>
      <c r="F1750" s="252"/>
      <c r="G1750" s="252"/>
      <c r="H1750" s="253"/>
      <c r="I1750" s="254"/>
      <c r="J1750" s="254"/>
      <c r="K1750" s="254"/>
      <c r="L1750" s="254"/>
    </row>
    <row r="1751" spans="1:42" ht="15.75" thickBot="1">
      <c r="B1751" s="126"/>
      <c r="C1751" s="121" t="s">
        <v>142</v>
      </c>
      <c r="D1751" s="99"/>
      <c r="E1751" s="584">
        <f>E10</f>
        <v>1741</v>
      </c>
      <c r="F1751" s="252"/>
      <c r="G1751" s="252"/>
      <c r="H1751" s="253"/>
      <c r="I1751" s="254"/>
      <c r="J1751" s="254"/>
      <c r="K1751" s="254"/>
      <c r="L1751" s="254"/>
    </row>
  </sheetData>
  <mergeCells count="74">
    <mergeCell ref="B1537:C1537"/>
    <mergeCell ref="B1658:C1658"/>
    <mergeCell ref="C1742:N1742"/>
    <mergeCell ref="C1746:E1746"/>
    <mergeCell ref="B1023:C1023"/>
    <mergeCell ref="B1174:C1174"/>
    <mergeCell ref="B1250:C1250"/>
    <mergeCell ref="B1349:C1349"/>
    <mergeCell ref="B1403:C1403"/>
    <mergeCell ref="B1458:C1458"/>
    <mergeCell ref="B1016:C1016"/>
    <mergeCell ref="B744:C744"/>
    <mergeCell ref="B745:C745"/>
    <mergeCell ref="B763:C763"/>
    <mergeCell ref="B782:C782"/>
    <mergeCell ref="B800:C800"/>
    <mergeCell ref="B806:C806"/>
    <mergeCell ref="B851:C851"/>
    <mergeCell ref="B884:C884"/>
    <mergeCell ref="B885:C885"/>
    <mergeCell ref="B935:C935"/>
    <mergeCell ref="B990:C990"/>
    <mergeCell ref="B728:C728"/>
    <mergeCell ref="B545:C545"/>
    <mergeCell ref="B552:C552"/>
    <mergeCell ref="B564:C564"/>
    <mergeCell ref="B580:C580"/>
    <mergeCell ref="B605:C605"/>
    <mergeCell ref="B623:C623"/>
    <mergeCell ref="B624:C624"/>
    <mergeCell ref="B643:C643"/>
    <mergeCell ref="B656:C656"/>
    <mergeCell ref="B694:C694"/>
    <mergeCell ref="B706:C706"/>
    <mergeCell ref="B544:C544"/>
    <mergeCell ref="B268:C268"/>
    <mergeCell ref="B281:C281"/>
    <mergeCell ref="B306:C306"/>
    <mergeCell ref="B339:C339"/>
    <mergeCell ref="B362:C362"/>
    <mergeCell ref="B381:C381"/>
    <mergeCell ref="B396:C396"/>
    <mergeCell ref="B397:C397"/>
    <mergeCell ref="B456:C456"/>
    <mergeCell ref="B487:C487"/>
    <mergeCell ref="B529:C529"/>
    <mergeCell ref="U9:V9"/>
    <mergeCell ref="W9:X9"/>
    <mergeCell ref="B10:C10"/>
    <mergeCell ref="B11:C11"/>
    <mergeCell ref="B259:C259"/>
    <mergeCell ref="B30:C30"/>
    <mergeCell ref="B54:C54"/>
    <mergeCell ref="B89:C89"/>
    <mergeCell ref="B110:C110"/>
    <mergeCell ref="B159:C159"/>
    <mergeCell ref="B160:C160"/>
    <mergeCell ref="B167:C167"/>
    <mergeCell ref="B197:C197"/>
    <mergeCell ref="B235:C235"/>
    <mergeCell ref="B251:C251"/>
    <mergeCell ref="B258:C258"/>
    <mergeCell ref="B29:C29"/>
    <mergeCell ref="B2:C2"/>
    <mergeCell ref="B4:N4"/>
    <mergeCell ref="B5:N5"/>
    <mergeCell ref="B6:N6"/>
    <mergeCell ref="B8:C9"/>
    <mergeCell ref="D8:D9"/>
    <mergeCell ref="E8:G8"/>
    <mergeCell ref="H8:H9"/>
    <mergeCell ref="I8:J8"/>
    <mergeCell ref="K8:L8"/>
    <mergeCell ref="M8:N8"/>
  </mergeCells>
  <conditionalFormatting sqref="C31:C53 C55:C88 C90:C109 C111:C158 C161:C166 C168:C196 C198:C234 C236:C250 C252:C257 C12:C28 C260:C267 C282:C305 C307:C338 C340:C361 C363:C380 C382:C395 C433:C455 C457:C486 C269:C280 C530:C543 C546:C551 C488:C528 C565:C579 C581:C604 C606:C622 C553:C563 C644:C655 C657:C693 C625:C642 C707:C727 C729:C743 C746:C762 C764:C781 C783:C799 C801:C805 C807:C850 C852:C883 C886:C934 C936:C989 C991:C1015 C1017:C1022 C1025:C1032 C1034:C1056 C1058:C1101 C1103:C1126 C1128:C1153 C1155:C1173 C1175 C1177:C1203 C1205:C1232 C1234:C1249 C1252:C1273 C1275:C1279 C1281:C1303 C1305:C1321 C1323:C1348 C1351:C1361 C1363:C1373 C1375:C1390 C1392:C1402 C1404 C1406:C1423 C1425:C1431 C1433:C1444 C1446:C1457 C1460:C1471 C1473:C1486 C1488:C1494 C1496:C1516 C1518:C1536 C1539:C1550 C1552:C1591 C1593:C1625 C1627:C1645 C1647:C1657 C1660:C1686 C1688:C1694 C1696:C1709 C1711:C1721 C1723:C1730 C1732:C1745 C1747:C1751 C695:C705 C398:C431">
    <cfRule type="expression" dxfId="24" priority="6" stopIfTrue="1">
      <formula>$P12="C"</formula>
    </cfRule>
    <cfRule type="expression" priority="7" stopIfTrue="1">
      <formula>$P12="M"</formula>
    </cfRule>
  </conditionalFormatting>
  <conditionalFormatting sqref="A11:A1745">
    <cfRule type="expression" dxfId="23" priority="5" stopIfTrue="1">
      <formula>R11=""</formula>
    </cfRule>
  </conditionalFormatting>
  <conditionalFormatting sqref="C1025:C1032 C1034:C1056 C1058:C1101 C1103:C1126 C1128:C1153 C1155:C1173">
    <cfRule type="expression" dxfId="22" priority="3" stopIfTrue="1">
      <formula>$P1025="C"</formula>
    </cfRule>
    <cfRule type="expression" priority="4" stopIfTrue="1">
      <formula>$P1025="M"</formula>
    </cfRule>
  </conditionalFormatting>
  <conditionalFormatting sqref="C1252:C1273 C1275:C1279 C1281:C1303 C1305:C1321 C1323:C1348 C1351:C1361 C1363:C1373 C1375:C1390 C1392:C1402 C1404 C1406:C1423 C1425:C1431 C1433:C1444 C1446:C1457 C1460:C1471 C1473:C1486 C1488:C1494 C1496:C1516 C1518:C1536">
    <cfRule type="expression" dxfId="21" priority="1" stopIfTrue="1">
      <formula>$P1252="C"</formula>
    </cfRule>
    <cfRule type="expression" priority="2" stopIfTrue="1">
      <formula>$P1252="M"</formula>
    </cfRule>
  </conditionalFormatting>
  <printOptions horizontalCentered="1"/>
  <pageMargins left="0.17" right="0.17" top="0.43" bottom="0.41" header="0.19" footer="0.28000000000000003"/>
  <pageSetup paperSize="9" scale="57" fitToHeight="0" orientation="portrait" r:id="rId1"/>
  <headerFooter alignWithMargins="0">
    <oddFooter>Page &amp;P of &amp;N</oddFooter>
  </headerFooter>
  <rowBreaks count="1" manualBreakCount="1">
    <brk id="1106" min="1" max="13" man="1"/>
  </rowBreaks>
</worksheet>
</file>

<file path=xl/worksheets/sheet3.xml><?xml version="1.0" encoding="utf-8"?>
<worksheet xmlns="http://schemas.openxmlformats.org/spreadsheetml/2006/main" xmlns:r="http://schemas.openxmlformats.org/officeDocument/2006/relationships">
  <dimension ref="A1:AP1748"/>
  <sheetViews>
    <sheetView zoomScaleSheetLayoutView="90" workbookViewId="0">
      <selection activeCell="G809" sqref="G809"/>
    </sheetView>
  </sheetViews>
  <sheetFormatPr defaultRowHeight="12.75"/>
  <cols>
    <col min="1" max="1" width="10.7109375" style="126" customWidth="1"/>
    <col min="2" max="2" width="1.7109375" style="40" customWidth="1"/>
    <col min="3" max="3" width="53.7109375" style="40" bestFit="1" customWidth="1"/>
    <col min="4" max="4" width="1.28515625" style="40" hidden="1" customWidth="1"/>
    <col min="5" max="5" width="11.5703125" style="40" bestFit="1" customWidth="1"/>
    <col min="6" max="7" width="15.5703125" style="40" bestFit="1" customWidth="1"/>
    <col min="8" max="8" width="8.28515625" style="115" bestFit="1" customWidth="1"/>
    <col min="9" max="9" width="12" style="43" customWidth="1"/>
    <col min="10" max="10" width="13" style="43" customWidth="1"/>
    <col min="11" max="11" width="11.5703125" style="43" bestFit="1" customWidth="1"/>
    <col min="12" max="12" width="13.140625" style="43" bestFit="1" customWidth="1"/>
    <col min="13" max="13" width="13.140625" style="50" bestFit="1" customWidth="1"/>
    <col min="14" max="14" width="13.42578125" style="50" customWidth="1"/>
    <col min="15" max="15" width="1.140625" style="36" customWidth="1"/>
    <col min="16" max="16" width="3.28515625" style="51" bestFit="1" customWidth="1"/>
    <col min="17" max="17" width="3.28515625" style="36" customWidth="1"/>
    <col min="18" max="18" width="7.42578125" style="36" customWidth="1"/>
    <col min="19" max="19" width="10.140625" style="3" customWidth="1"/>
    <col min="20" max="20" width="5.28515625" style="3" customWidth="1"/>
    <col min="21" max="21" width="11.85546875" style="3" customWidth="1"/>
    <col min="22" max="22" width="13" style="3" customWidth="1"/>
    <col min="23" max="23" width="11.5703125" style="3" customWidth="1"/>
    <col min="24" max="24" width="13.140625" style="3" customWidth="1"/>
    <col min="25" max="26" width="9.140625" style="3" customWidth="1"/>
    <col min="27" max="42" width="9.140625" style="2"/>
    <col min="43" max="16384" width="9.140625" style="1"/>
  </cols>
  <sheetData>
    <row r="1" spans="1:42">
      <c r="H1" s="111"/>
      <c r="O1" s="35"/>
      <c r="P1" s="67"/>
      <c r="Q1" s="35"/>
      <c r="R1" s="35"/>
      <c r="S1" s="4"/>
      <c r="T1" s="4"/>
      <c r="U1" s="4"/>
      <c r="V1" s="4"/>
      <c r="W1" s="4"/>
      <c r="X1" s="4"/>
      <c r="Y1" s="4"/>
      <c r="Z1" s="4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15.75">
      <c r="B2" s="854" t="s">
        <v>2866</v>
      </c>
      <c r="C2" s="854"/>
      <c r="D2" s="585"/>
      <c r="H2" s="111"/>
      <c r="N2" s="176" t="s">
        <v>2855</v>
      </c>
      <c r="O2" s="35"/>
      <c r="P2" s="67"/>
      <c r="Q2" s="35"/>
      <c r="R2" s="35"/>
      <c r="S2" s="4"/>
      <c r="T2" s="4"/>
      <c r="U2" s="4"/>
      <c r="V2" s="4"/>
      <c r="W2" s="4"/>
      <c r="X2" s="4"/>
      <c r="Y2" s="4"/>
      <c r="Z2" s="4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ht="6.75" customHeight="1">
      <c r="B3" s="41"/>
      <c r="H3" s="111"/>
      <c r="N3" s="32"/>
      <c r="O3" s="35"/>
      <c r="P3" s="67"/>
      <c r="Q3" s="35"/>
      <c r="R3" s="35"/>
      <c r="S3" s="4"/>
      <c r="T3" s="4"/>
      <c r="U3" s="4"/>
      <c r="V3" s="4"/>
      <c r="W3" s="4"/>
      <c r="X3" s="4"/>
      <c r="Y3" s="4"/>
      <c r="Z3" s="4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</row>
    <row r="4" spans="1:42" ht="20.25">
      <c r="B4" s="855" t="s">
        <v>2856</v>
      </c>
      <c r="C4" s="855"/>
      <c r="D4" s="855"/>
      <c r="E4" s="855"/>
      <c r="F4" s="855"/>
      <c r="G4" s="855"/>
      <c r="H4" s="855"/>
      <c r="I4" s="855"/>
      <c r="J4" s="855"/>
      <c r="K4" s="855"/>
      <c r="L4" s="855"/>
      <c r="M4" s="855"/>
      <c r="N4" s="855"/>
      <c r="O4" s="35"/>
      <c r="P4" s="67"/>
      <c r="R4" s="66">
        <f>COUNTIF(R$11:R$1738,"R")</f>
        <v>9</v>
      </c>
      <c r="S4" s="65" t="s">
        <v>662</v>
      </c>
      <c r="T4" s="4"/>
      <c r="U4" s="4"/>
      <c r="V4" s="4"/>
      <c r="W4" s="4"/>
      <c r="X4" s="4"/>
      <c r="Y4" s="4"/>
      <c r="Z4" s="4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</row>
    <row r="5" spans="1:42" ht="20.25">
      <c r="B5" s="855" t="s">
        <v>1448</v>
      </c>
      <c r="C5" s="855"/>
      <c r="D5" s="855"/>
      <c r="E5" s="855"/>
      <c r="F5" s="855"/>
      <c r="G5" s="855"/>
      <c r="H5" s="855"/>
      <c r="I5" s="855"/>
      <c r="J5" s="855"/>
      <c r="K5" s="855"/>
      <c r="L5" s="855"/>
      <c r="M5" s="855"/>
      <c r="N5" s="855"/>
      <c r="O5" s="35"/>
      <c r="P5" s="67"/>
      <c r="R5" s="66">
        <f>COUNTIF(R$11:R$1738,"P")</f>
        <v>41</v>
      </c>
      <c r="S5" s="65" t="s">
        <v>663</v>
      </c>
      <c r="T5" s="4"/>
      <c r="U5" s="4"/>
      <c r="V5" s="4"/>
      <c r="W5" s="4"/>
      <c r="X5" s="4"/>
      <c r="Y5" s="4"/>
      <c r="Z5" s="4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</row>
    <row r="6" spans="1:42" s="248" customFormat="1" ht="15.75">
      <c r="A6" s="126"/>
      <c r="B6" s="907" t="s">
        <v>2898</v>
      </c>
      <c r="C6" s="907"/>
      <c r="D6" s="907"/>
      <c r="E6" s="907"/>
      <c r="F6" s="907"/>
      <c r="G6" s="907"/>
      <c r="H6" s="907"/>
      <c r="I6" s="907"/>
      <c r="J6" s="907"/>
      <c r="K6" s="907"/>
      <c r="L6" s="907"/>
      <c r="M6" s="907"/>
      <c r="N6" s="907"/>
      <c r="O6" s="245"/>
      <c r="P6" s="246"/>
      <c r="Q6" s="224"/>
      <c r="R6" s="466">
        <f>COUNTIF(R$11:R$1738,"M")</f>
        <v>455</v>
      </c>
      <c r="S6" s="467" t="s">
        <v>664</v>
      </c>
      <c r="T6" s="247"/>
      <c r="U6" s="247"/>
      <c r="V6" s="247"/>
      <c r="W6" s="247"/>
      <c r="X6" s="247"/>
      <c r="Y6" s="247"/>
      <c r="Z6" s="247"/>
    </row>
    <row r="7" spans="1:42" ht="16.5" thickBot="1">
      <c r="B7" s="42"/>
      <c r="C7" s="417"/>
      <c r="D7" s="417"/>
      <c r="E7" s="417"/>
      <c r="F7" s="417"/>
      <c r="G7" s="417"/>
      <c r="H7" s="33"/>
      <c r="I7" s="417"/>
      <c r="J7" s="417"/>
      <c r="K7" s="417"/>
      <c r="L7" s="417"/>
      <c r="M7" s="689"/>
      <c r="N7" s="689"/>
      <c r="O7" s="35"/>
      <c r="P7" s="67"/>
      <c r="R7" s="428">
        <f>COUNTIF(R$11:R$1738,"C")</f>
        <v>49</v>
      </c>
      <c r="S7" s="429" t="s">
        <v>665</v>
      </c>
      <c r="T7" s="4"/>
      <c r="U7" s="4"/>
      <c r="V7" s="4"/>
      <c r="W7" s="4"/>
      <c r="X7" s="4"/>
      <c r="Y7" s="4"/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</row>
    <row r="8" spans="1:42" s="54" customFormat="1" ht="45" customHeight="1">
      <c r="A8" s="742"/>
      <c r="B8" s="857" t="s">
        <v>1550</v>
      </c>
      <c r="C8" s="858"/>
      <c r="D8" s="861" t="s">
        <v>1462</v>
      </c>
      <c r="E8" s="863" t="s">
        <v>1447</v>
      </c>
      <c r="F8" s="864"/>
      <c r="G8" s="865"/>
      <c r="H8" s="866" t="s">
        <v>1453</v>
      </c>
      <c r="I8" s="868" t="s">
        <v>1451</v>
      </c>
      <c r="J8" s="869"/>
      <c r="K8" s="869" t="s">
        <v>1452</v>
      </c>
      <c r="L8" s="870"/>
      <c r="M8" s="871" t="s">
        <v>1454</v>
      </c>
      <c r="N8" s="872"/>
      <c r="O8" s="52"/>
      <c r="P8" s="52"/>
      <c r="Q8" s="52"/>
      <c r="R8" s="746" t="s">
        <v>1148</v>
      </c>
      <c r="S8" s="747"/>
      <c r="T8" s="52"/>
      <c r="U8" s="52"/>
      <c r="V8" s="52"/>
      <c r="W8" s="52"/>
      <c r="X8" s="52"/>
      <c r="Y8" s="52"/>
      <c r="Z8" s="52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</row>
    <row r="9" spans="1:42" s="54" customFormat="1" ht="16.5" customHeight="1" thickBot="1">
      <c r="A9" s="742"/>
      <c r="B9" s="859"/>
      <c r="C9" s="860"/>
      <c r="D9" s="862"/>
      <c r="E9" s="55" t="s">
        <v>1444</v>
      </c>
      <c r="F9" s="56" t="s">
        <v>1445</v>
      </c>
      <c r="G9" s="586" t="s">
        <v>1446</v>
      </c>
      <c r="H9" s="867"/>
      <c r="I9" s="57" t="s">
        <v>1445</v>
      </c>
      <c r="J9" s="58" t="s">
        <v>1446</v>
      </c>
      <c r="K9" s="58" t="s">
        <v>1445</v>
      </c>
      <c r="L9" s="96" t="s">
        <v>1446</v>
      </c>
      <c r="M9" s="59" t="s">
        <v>1445</v>
      </c>
      <c r="N9" s="60" t="s">
        <v>1446</v>
      </c>
      <c r="O9" s="52"/>
      <c r="P9" s="52"/>
      <c r="Q9" s="52"/>
      <c r="R9" s="745" t="s">
        <v>1148</v>
      </c>
      <c r="S9" s="748"/>
      <c r="T9" s="52"/>
      <c r="U9" s="873" t="s">
        <v>1463</v>
      </c>
      <c r="V9" s="873"/>
      <c r="W9" s="874" t="s">
        <v>1450</v>
      </c>
      <c r="X9" s="874"/>
      <c r="Y9" s="52"/>
      <c r="Z9" s="52"/>
      <c r="AA9" s="750">
        <f>+AA10-R6</f>
        <v>18</v>
      </c>
      <c r="AB9" s="53"/>
      <c r="AC9" s="53"/>
      <c r="AD9" s="53"/>
      <c r="AE9" s="53"/>
      <c r="AF9" s="53"/>
      <c r="AG9" s="53"/>
      <c r="AH9" s="53"/>
      <c r="AI9" s="53"/>
      <c r="AJ9" s="53"/>
      <c r="AK9" s="53"/>
      <c r="AL9" s="53"/>
      <c r="AM9" s="53"/>
      <c r="AN9" s="53"/>
      <c r="AO9" s="53"/>
      <c r="AP9" s="53"/>
    </row>
    <row r="10" spans="1:42" ht="30" customHeight="1" thickBot="1">
      <c r="B10" s="875" t="s">
        <v>1449</v>
      </c>
      <c r="C10" s="876"/>
      <c r="D10" s="45"/>
      <c r="E10" s="565">
        <f t="shared" ref="E10:N10" si="0">SUM(E11,E29,E159,E258,E396,E544,E623,E744,E884,E1021,E1171,E1247,E1346,E1400,E1455,E1534,E1655)</f>
        <v>7027</v>
      </c>
      <c r="F10" s="566">
        <f t="shared" si="0"/>
        <v>2055630</v>
      </c>
      <c r="G10" s="567">
        <f t="shared" si="0"/>
        <v>9497847</v>
      </c>
      <c r="H10" s="568">
        <f t="shared" si="0"/>
        <v>1645</v>
      </c>
      <c r="I10" s="565">
        <f t="shared" si="0"/>
        <v>95696</v>
      </c>
      <c r="J10" s="566">
        <f t="shared" si="0"/>
        <v>447675</v>
      </c>
      <c r="K10" s="567">
        <f t="shared" si="0"/>
        <v>36627</v>
      </c>
      <c r="L10" s="569">
        <f t="shared" si="0"/>
        <v>182379</v>
      </c>
      <c r="M10" s="565">
        <f t="shared" si="0"/>
        <v>132323</v>
      </c>
      <c r="N10" s="570">
        <f t="shared" si="0"/>
        <v>630054</v>
      </c>
      <c r="O10" s="37"/>
      <c r="P10" s="68"/>
      <c r="Q10" s="37"/>
      <c r="R10" s="37"/>
      <c r="S10" s="34"/>
      <c r="T10" s="34">
        <f>SUM(T396:T1533)</f>
        <v>49</v>
      </c>
      <c r="U10" s="22">
        <f>SUM(M10)</f>
        <v>132323</v>
      </c>
      <c r="V10" s="22">
        <f>SUM(N10)</f>
        <v>630054</v>
      </c>
      <c r="W10" s="23">
        <f>+M10-U10</f>
        <v>0</v>
      </c>
      <c r="X10" s="23">
        <f>+N10-V10</f>
        <v>0</v>
      </c>
      <c r="Z10" s="3">
        <f>SUM(Z397:Z1739)</f>
        <v>41</v>
      </c>
      <c r="AA10" s="2">
        <f>SUM(AA403:AA1533)</f>
        <v>473</v>
      </c>
      <c r="AC10" s="2">
        <f>SUM(AC396:AC1533)</f>
        <v>1138</v>
      </c>
      <c r="AD10" s="744">
        <f>+R4-R5-R7</f>
        <v>-81</v>
      </c>
    </row>
    <row r="11" spans="1:42" s="12" customFormat="1" ht="21.75" hidden="1" customHeight="1" thickBot="1">
      <c r="A11" s="126" t="s">
        <v>1503</v>
      </c>
      <c r="B11" s="877" t="s">
        <v>719</v>
      </c>
      <c r="C11" s="878"/>
      <c r="D11" s="61"/>
      <c r="E11" s="81">
        <f t="shared" ref="E11:N11" si="1">SUM(E12:E28)</f>
        <v>0</v>
      </c>
      <c r="F11" s="82">
        <f t="shared" si="1"/>
        <v>0</v>
      </c>
      <c r="G11" s="83">
        <f>SUM(G12:G28)</f>
        <v>0</v>
      </c>
      <c r="H11" s="113">
        <f t="shared" si="1"/>
        <v>0</v>
      </c>
      <c r="I11" s="84">
        <f t="shared" si="1"/>
        <v>0</v>
      </c>
      <c r="J11" s="82">
        <f t="shared" si="1"/>
        <v>0</v>
      </c>
      <c r="K11" s="82">
        <f t="shared" si="1"/>
        <v>0</v>
      </c>
      <c r="L11" s="83">
        <f t="shared" si="1"/>
        <v>0</v>
      </c>
      <c r="M11" s="81">
        <f t="shared" si="1"/>
        <v>0</v>
      </c>
      <c r="N11" s="85">
        <f t="shared" si="1"/>
        <v>0</v>
      </c>
      <c r="O11" s="38"/>
      <c r="P11" s="51" t="s">
        <v>1499</v>
      </c>
      <c r="Q11" s="36"/>
      <c r="R11" s="36" t="str">
        <f t="shared" ref="R11:R74" si="2">IF(SUM(E11:N11)=0,"",P11)</f>
        <v/>
      </c>
      <c r="S11" s="13"/>
      <c r="T11" s="13"/>
      <c r="U11" s="28">
        <f>SUM(M13:M25)</f>
        <v>0</v>
      </c>
      <c r="V11" s="28">
        <f>SUM(N13:N25)</f>
        <v>0</v>
      </c>
      <c r="W11" s="116"/>
      <c r="X11" s="116"/>
      <c r="Y11" s="13"/>
      <c r="Z11" s="13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</row>
    <row r="12" spans="1:42" s="17" customFormat="1" ht="12.75" hidden="1" customHeight="1">
      <c r="A12" s="126">
        <v>137501000</v>
      </c>
      <c r="B12" s="69"/>
      <c r="C12" s="202" t="s">
        <v>1465</v>
      </c>
      <c r="D12" s="46" t="s">
        <v>1455</v>
      </c>
      <c r="E12" s="258"/>
      <c r="F12" s="259"/>
      <c r="G12" s="260"/>
      <c r="H12" s="261"/>
      <c r="I12" s="262"/>
      <c r="J12" s="259"/>
      <c r="K12" s="259"/>
      <c r="L12" s="260"/>
      <c r="M12" s="319">
        <f t="shared" ref="M12:N28" si="3">I12+K12</f>
        <v>0</v>
      </c>
      <c r="N12" s="363">
        <f t="shared" si="3"/>
        <v>0</v>
      </c>
      <c r="O12" s="36"/>
      <c r="P12" s="51" t="s">
        <v>1473</v>
      </c>
      <c r="Q12" s="36"/>
      <c r="R12" s="36" t="str">
        <f t="shared" si="2"/>
        <v/>
      </c>
      <c r="S12" s="15"/>
      <c r="T12" s="15"/>
      <c r="U12" s="28" t="s">
        <v>1148</v>
      </c>
      <c r="V12" s="28" t="s">
        <v>1148</v>
      </c>
      <c r="W12" s="15"/>
      <c r="X12" s="15"/>
      <c r="Y12" s="15"/>
      <c r="Z12" s="15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</row>
    <row r="13" spans="1:42" s="17" customFormat="1" ht="12.75" hidden="1" customHeight="1">
      <c r="A13" s="126">
        <v>137601000</v>
      </c>
      <c r="B13" s="70"/>
      <c r="C13" s="203" t="s">
        <v>1522</v>
      </c>
      <c r="D13" s="46" t="s">
        <v>1456</v>
      </c>
      <c r="E13" s="264"/>
      <c r="F13" s="265"/>
      <c r="G13" s="266"/>
      <c r="H13" s="267"/>
      <c r="I13" s="268"/>
      <c r="J13" s="265"/>
      <c r="K13" s="265"/>
      <c r="L13" s="266"/>
      <c r="M13" s="288">
        <f t="shared" si="3"/>
        <v>0</v>
      </c>
      <c r="N13" s="293">
        <f t="shared" si="3"/>
        <v>0</v>
      </c>
      <c r="O13" s="36"/>
      <c r="P13" s="51" t="s">
        <v>1473</v>
      </c>
      <c r="Q13" s="36"/>
      <c r="R13" s="36" t="str">
        <f t="shared" si="2"/>
        <v/>
      </c>
      <c r="S13" s="15"/>
      <c r="T13" s="15"/>
      <c r="U13" s="28"/>
      <c r="V13" s="28"/>
      <c r="W13" s="15"/>
      <c r="X13" s="15"/>
      <c r="Y13" s="15"/>
      <c r="Z13" s="15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</row>
    <row r="14" spans="1:42" s="17" customFormat="1" ht="12.75" hidden="1" customHeight="1">
      <c r="A14" s="126">
        <v>137602000</v>
      </c>
      <c r="B14" s="70"/>
      <c r="C14" s="203" t="s">
        <v>1466</v>
      </c>
      <c r="D14" s="46"/>
      <c r="E14" s="264"/>
      <c r="F14" s="265"/>
      <c r="G14" s="266"/>
      <c r="H14" s="267"/>
      <c r="I14" s="268"/>
      <c r="J14" s="265"/>
      <c r="K14" s="265"/>
      <c r="L14" s="266"/>
      <c r="M14" s="288">
        <f t="shared" si="3"/>
        <v>0</v>
      </c>
      <c r="N14" s="293">
        <f t="shared" si="3"/>
        <v>0</v>
      </c>
      <c r="O14" s="36"/>
      <c r="P14" s="51" t="s">
        <v>1473</v>
      </c>
      <c r="Q14" s="36"/>
      <c r="R14" s="36" t="str">
        <f t="shared" si="2"/>
        <v/>
      </c>
      <c r="S14" s="15"/>
      <c r="T14" s="15"/>
      <c r="U14" s="28"/>
      <c r="V14" s="28"/>
      <c r="W14" s="15"/>
      <c r="X14" s="15"/>
      <c r="Y14" s="15"/>
      <c r="Z14" s="15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</row>
    <row r="15" spans="1:42" s="17" customFormat="1" ht="12.75" hidden="1" customHeight="1">
      <c r="A15" s="126">
        <v>137502000</v>
      </c>
      <c r="B15" s="70"/>
      <c r="C15" s="203" t="s">
        <v>1467</v>
      </c>
      <c r="D15" s="46"/>
      <c r="E15" s="264"/>
      <c r="F15" s="265"/>
      <c r="G15" s="266"/>
      <c r="H15" s="267"/>
      <c r="I15" s="268"/>
      <c r="J15" s="265"/>
      <c r="K15" s="265"/>
      <c r="L15" s="266"/>
      <c r="M15" s="288">
        <f t="shared" si="3"/>
        <v>0</v>
      </c>
      <c r="N15" s="293">
        <f t="shared" si="3"/>
        <v>0</v>
      </c>
      <c r="O15" s="36"/>
      <c r="P15" s="51" t="s">
        <v>1473</v>
      </c>
      <c r="Q15" s="36"/>
      <c r="R15" s="36" t="str">
        <f t="shared" si="2"/>
        <v/>
      </c>
      <c r="S15" s="15"/>
      <c r="T15" s="15"/>
      <c r="U15" s="28"/>
      <c r="V15" s="28"/>
      <c r="W15" s="15"/>
      <c r="X15" s="15"/>
      <c r="Y15" s="15"/>
      <c r="Z15" s="15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</row>
    <row r="16" spans="1:42" s="17" customFormat="1" ht="12.75" hidden="1" customHeight="1">
      <c r="A16" s="126">
        <v>137401000</v>
      </c>
      <c r="B16" s="70"/>
      <c r="C16" s="203" t="s">
        <v>1523</v>
      </c>
      <c r="D16" s="46"/>
      <c r="E16" s="264"/>
      <c r="F16" s="265"/>
      <c r="G16" s="266"/>
      <c r="H16" s="267"/>
      <c r="I16" s="268"/>
      <c r="J16" s="265"/>
      <c r="K16" s="265"/>
      <c r="L16" s="266"/>
      <c r="M16" s="288">
        <f t="shared" si="3"/>
        <v>0</v>
      </c>
      <c r="N16" s="293">
        <f t="shared" si="3"/>
        <v>0</v>
      </c>
      <c r="O16" s="36"/>
      <c r="P16" s="51" t="s">
        <v>1473</v>
      </c>
      <c r="Q16" s="36"/>
      <c r="R16" s="36" t="str">
        <f t="shared" si="2"/>
        <v/>
      </c>
      <c r="S16" s="15"/>
      <c r="T16" s="15"/>
      <c r="U16" s="28"/>
      <c r="V16" s="28"/>
      <c r="W16" s="15"/>
      <c r="X16" s="15"/>
      <c r="Y16" s="15"/>
      <c r="Z16" s="15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</row>
    <row r="17" spans="1:42" s="17" customFormat="1" ht="12.75" hidden="1" customHeight="1">
      <c r="A17" s="126" t="s">
        <v>1464</v>
      </c>
      <c r="B17" s="70"/>
      <c r="C17" s="203" t="s">
        <v>1524</v>
      </c>
      <c r="D17" s="46"/>
      <c r="E17" s="264"/>
      <c r="F17" s="265"/>
      <c r="G17" s="266"/>
      <c r="H17" s="267"/>
      <c r="I17" s="268"/>
      <c r="J17" s="265"/>
      <c r="K17" s="265"/>
      <c r="L17" s="266"/>
      <c r="M17" s="288">
        <f t="shared" si="3"/>
        <v>0</v>
      </c>
      <c r="N17" s="293">
        <f t="shared" si="3"/>
        <v>0</v>
      </c>
      <c r="O17" s="36"/>
      <c r="P17" s="51" t="s">
        <v>1473</v>
      </c>
      <c r="Q17" s="36"/>
      <c r="R17" s="36" t="str">
        <f t="shared" si="2"/>
        <v/>
      </c>
      <c r="S17" s="15"/>
      <c r="T17" s="15"/>
      <c r="U17" s="28"/>
      <c r="V17" s="28"/>
      <c r="W17" s="15"/>
      <c r="X17" s="15"/>
      <c r="Y17" s="15"/>
      <c r="Z17" s="15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</row>
    <row r="18" spans="1:42" s="17" customFormat="1" ht="12.75" hidden="1" customHeight="1">
      <c r="A18" s="126">
        <v>137402000</v>
      </c>
      <c r="B18" s="70"/>
      <c r="C18" s="203" t="s">
        <v>1468</v>
      </c>
      <c r="D18" s="46"/>
      <c r="E18" s="264"/>
      <c r="F18" s="265"/>
      <c r="G18" s="266"/>
      <c r="H18" s="267"/>
      <c r="I18" s="268"/>
      <c r="J18" s="265"/>
      <c r="K18" s="265"/>
      <c r="L18" s="266"/>
      <c r="M18" s="288">
        <f t="shared" si="3"/>
        <v>0</v>
      </c>
      <c r="N18" s="293">
        <f t="shared" si="3"/>
        <v>0</v>
      </c>
      <c r="O18" s="36"/>
      <c r="P18" s="51" t="s">
        <v>1473</v>
      </c>
      <c r="Q18" s="36"/>
      <c r="R18" s="36" t="str">
        <f t="shared" si="2"/>
        <v/>
      </c>
      <c r="S18" s="15"/>
      <c r="T18" s="15"/>
      <c r="U18" s="28"/>
      <c r="V18" s="28"/>
      <c r="W18" s="15"/>
      <c r="X18" s="15"/>
      <c r="Y18" s="15"/>
      <c r="Z18" s="15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</row>
    <row r="19" spans="1:42" s="17" customFormat="1" ht="12.75" hidden="1" customHeight="1">
      <c r="A19" s="126">
        <v>137603000</v>
      </c>
      <c r="B19" s="70"/>
      <c r="C19" s="203" t="s">
        <v>1525</v>
      </c>
      <c r="D19" s="46"/>
      <c r="E19" s="264"/>
      <c r="F19" s="265"/>
      <c r="G19" s="266"/>
      <c r="H19" s="267"/>
      <c r="I19" s="268"/>
      <c r="J19" s="265"/>
      <c r="K19" s="265"/>
      <c r="L19" s="266"/>
      <c r="M19" s="288">
        <f t="shared" si="3"/>
        <v>0</v>
      </c>
      <c r="N19" s="293">
        <f t="shared" si="3"/>
        <v>0</v>
      </c>
      <c r="O19" s="36"/>
      <c r="P19" s="51" t="s">
        <v>1473</v>
      </c>
      <c r="Q19" s="36"/>
      <c r="R19" s="36" t="str">
        <f t="shared" si="2"/>
        <v/>
      </c>
      <c r="S19" s="15"/>
      <c r="T19" s="15"/>
      <c r="U19" s="28"/>
      <c r="V19" s="28"/>
      <c r="W19" s="15"/>
      <c r="X19" s="15"/>
      <c r="Y19" s="15"/>
      <c r="Z19" s="15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</row>
    <row r="20" spans="1:42" s="17" customFormat="1" ht="12.75" hidden="1" customHeight="1">
      <c r="A20" s="126">
        <v>137503000</v>
      </c>
      <c r="B20" s="70"/>
      <c r="C20" s="203" t="s">
        <v>1526</v>
      </c>
      <c r="D20" s="46"/>
      <c r="E20" s="264"/>
      <c r="F20" s="265"/>
      <c r="G20" s="266"/>
      <c r="H20" s="267"/>
      <c r="I20" s="268"/>
      <c r="J20" s="268"/>
      <c r="K20" s="265"/>
      <c r="L20" s="266"/>
      <c r="M20" s="288">
        <f t="shared" si="3"/>
        <v>0</v>
      </c>
      <c r="N20" s="293">
        <f t="shared" si="3"/>
        <v>0</v>
      </c>
      <c r="O20" s="36"/>
      <c r="P20" s="51" t="s">
        <v>1473</v>
      </c>
      <c r="Q20" s="36"/>
      <c r="R20" s="36" t="str">
        <f t="shared" si="2"/>
        <v/>
      </c>
      <c r="S20" s="15"/>
      <c r="T20" s="15"/>
      <c r="U20" s="28"/>
      <c r="V20" s="28"/>
      <c r="W20" s="15"/>
      <c r="X20" s="15"/>
      <c r="Y20" s="15"/>
      <c r="Z20" s="15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</row>
    <row r="21" spans="1:42" s="17" customFormat="1" ht="12.75" hidden="1" customHeight="1">
      <c r="A21" s="126">
        <v>137604000</v>
      </c>
      <c r="B21" s="70"/>
      <c r="C21" s="203" t="s">
        <v>1469</v>
      </c>
      <c r="D21" s="46"/>
      <c r="E21" s="264"/>
      <c r="F21" s="265"/>
      <c r="G21" s="266"/>
      <c r="H21" s="267"/>
      <c r="I21" s="268"/>
      <c r="J21" s="265"/>
      <c r="K21" s="265"/>
      <c r="L21" s="266"/>
      <c r="M21" s="288">
        <f t="shared" si="3"/>
        <v>0</v>
      </c>
      <c r="N21" s="293">
        <f t="shared" si="3"/>
        <v>0</v>
      </c>
      <c r="O21" s="36"/>
      <c r="P21" s="51" t="s">
        <v>1473</v>
      </c>
      <c r="Q21" s="36"/>
      <c r="R21" s="36" t="str">
        <f t="shared" si="2"/>
        <v/>
      </c>
      <c r="S21" s="15"/>
      <c r="T21" s="15"/>
      <c r="U21" s="28"/>
      <c r="V21" s="28"/>
      <c r="W21" s="15"/>
      <c r="X21" s="15"/>
      <c r="Y21" s="15"/>
      <c r="Z21" s="15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</row>
    <row r="22" spans="1:42" s="17" customFormat="1" ht="12.75" hidden="1" customHeight="1">
      <c r="A22" s="126">
        <v>137605000</v>
      </c>
      <c r="B22" s="70"/>
      <c r="C22" s="203" t="s">
        <v>1527</v>
      </c>
      <c r="D22" s="46"/>
      <c r="E22" s="264"/>
      <c r="F22" s="265"/>
      <c r="G22" s="266"/>
      <c r="H22" s="267"/>
      <c r="I22" s="268"/>
      <c r="J22" s="265"/>
      <c r="K22" s="265"/>
      <c r="L22" s="266"/>
      <c r="M22" s="288">
        <f t="shared" si="3"/>
        <v>0</v>
      </c>
      <c r="N22" s="293">
        <f t="shared" si="3"/>
        <v>0</v>
      </c>
      <c r="O22" s="36"/>
      <c r="P22" s="51" t="s">
        <v>1473</v>
      </c>
      <c r="Q22" s="36"/>
      <c r="R22" s="36" t="str">
        <f t="shared" si="2"/>
        <v/>
      </c>
      <c r="S22" s="15"/>
      <c r="T22" s="15"/>
      <c r="U22" s="28"/>
      <c r="V22" s="28"/>
      <c r="W22" s="15"/>
      <c r="X22" s="15"/>
      <c r="Y22" s="15"/>
      <c r="Z22" s="15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</row>
    <row r="23" spans="1:42" s="17" customFormat="1" ht="12.75" hidden="1" customHeight="1">
      <c r="A23" s="126">
        <v>137403000</v>
      </c>
      <c r="B23" s="70"/>
      <c r="C23" s="203" t="s">
        <v>1528</v>
      </c>
      <c r="D23" s="46"/>
      <c r="E23" s="264"/>
      <c r="F23" s="265"/>
      <c r="G23" s="266"/>
      <c r="H23" s="267"/>
      <c r="I23" s="268"/>
      <c r="J23" s="265"/>
      <c r="K23" s="265"/>
      <c r="L23" s="266"/>
      <c r="M23" s="288">
        <f t="shared" si="3"/>
        <v>0</v>
      </c>
      <c r="N23" s="293">
        <f t="shared" si="3"/>
        <v>0</v>
      </c>
      <c r="O23" s="36"/>
      <c r="P23" s="51" t="s">
        <v>1473</v>
      </c>
      <c r="Q23" s="36"/>
      <c r="R23" s="36" t="str">
        <f t="shared" si="2"/>
        <v/>
      </c>
      <c r="S23" s="15"/>
      <c r="T23" s="15"/>
      <c r="U23" s="28"/>
      <c r="V23" s="28"/>
      <c r="W23" s="15"/>
      <c r="X23" s="15"/>
      <c r="Y23" s="15"/>
      <c r="Z23" s="15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</row>
    <row r="24" spans="1:42" s="17" customFormat="1" ht="12.75" hidden="1" customHeight="1">
      <c r="A24" s="126">
        <v>137606000</v>
      </c>
      <c r="B24" s="70"/>
      <c r="C24" s="203" t="s">
        <v>1470</v>
      </c>
      <c r="D24" s="46"/>
      <c r="E24" s="264"/>
      <c r="F24" s="265"/>
      <c r="G24" s="266"/>
      <c r="H24" s="267"/>
      <c r="I24" s="268"/>
      <c r="J24" s="268"/>
      <c r="K24" s="265"/>
      <c r="L24" s="266"/>
      <c r="M24" s="288">
        <f t="shared" si="3"/>
        <v>0</v>
      </c>
      <c r="N24" s="293">
        <f t="shared" si="3"/>
        <v>0</v>
      </c>
      <c r="O24" s="36"/>
      <c r="P24" s="51" t="s">
        <v>1474</v>
      </c>
      <c r="Q24" s="36"/>
      <c r="R24" s="36" t="str">
        <f t="shared" si="2"/>
        <v/>
      </c>
      <c r="S24" s="15"/>
      <c r="T24" s="15"/>
      <c r="U24" s="28"/>
      <c r="V24" s="28"/>
      <c r="W24" s="15"/>
      <c r="X24" s="15"/>
      <c r="Y24" s="15"/>
      <c r="Z24" s="15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</row>
    <row r="25" spans="1:42" s="17" customFormat="1" ht="12.75" hidden="1" customHeight="1">
      <c r="A25" s="126">
        <v>137404000</v>
      </c>
      <c r="B25" s="70"/>
      <c r="C25" s="203" t="s">
        <v>1471</v>
      </c>
      <c r="D25" s="46"/>
      <c r="E25" s="264"/>
      <c r="F25" s="265"/>
      <c r="G25" s="266"/>
      <c r="H25" s="267"/>
      <c r="I25" s="268"/>
      <c r="J25" s="265"/>
      <c r="K25" s="265"/>
      <c r="L25" s="266"/>
      <c r="M25" s="288">
        <f t="shared" si="3"/>
        <v>0</v>
      </c>
      <c r="N25" s="293">
        <f t="shared" si="3"/>
        <v>0</v>
      </c>
      <c r="O25" s="36"/>
      <c r="P25" s="51" t="s">
        <v>1473</v>
      </c>
      <c r="Q25" s="36"/>
      <c r="R25" s="36" t="str">
        <f t="shared" si="2"/>
        <v/>
      </c>
      <c r="S25" s="15"/>
      <c r="T25" s="15"/>
      <c r="U25" s="28"/>
      <c r="V25" s="28"/>
      <c r="W25" s="15"/>
      <c r="X25" s="15"/>
      <c r="Y25" s="15"/>
      <c r="Z25" s="15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</row>
    <row r="26" spans="1:42" s="17" customFormat="1" ht="12.75" hidden="1" customHeight="1">
      <c r="A26" s="126">
        <v>137405000</v>
      </c>
      <c r="B26" s="70"/>
      <c r="C26" s="203" t="s">
        <v>1472</v>
      </c>
      <c r="D26" s="46"/>
      <c r="E26" s="264"/>
      <c r="F26" s="265"/>
      <c r="G26" s="266"/>
      <c r="H26" s="267"/>
      <c r="I26" s="268"/>
      <c r="J26" s="268"/>
      <c r="K26" s="265"/>
      <c r="L26" s="266"/>
      <c r="M26" s="288">
        <f t="shared" si="3"/>
        <v>0</v>
      </c>
      <c r="N26" s="293">
        <f t="shared" si="3"/>
        <v>0</v>
      </c>
      <c r="O26" s="36"/>
      <c r="P26" s="51" t="s">
        <v>1473</v>
      </c>
      <c r="Q26" s="36"/>
      <c r="R26" s="36" t="str">
        <f t="shared" si="2"/>
        <v/>
      </c>
      <c r="S26" s="15"/>
      <c r="T26" s="15"/>
      <c r="U26" s="28"/>
      <c r="V26" s="28"/>
      <c r="W26" s="15"/>
      <c r="X26" s="15"/>
      <c r="Y26" s="15"/>
      <c r="Z26" s="15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</row>
    <row r="27" spans="1:42" s="17" customFormat="1" ht="12.75" hidden="1" customHeight="1">
      <c r="A27" s="126">
        <v>137607000</v>
      </c>
      <c r="B27" s="72"/>
      <c r="C27" s="124" t="s">
        <v>1529</v>
      </c>
      <c r="D27" s="46"/>
      <c r="E27" s="264"/>
      <c r="F27" s="265"/>
      <c r="G27" s="266"/>
      <c r="H27" s="267"/>
      <c r="I27" s="268"/>
      <c r="J27" s="265"/>
      <c r="K27" s="265"/>
      <c r="L27" s="266"/>
      <c r="M27" s="288">
        <f t="shared" si="3"/>
        <v>0</v>
      </c>
      <c r="N27" s="293">
        <f t="shared" si="3"/>
        <v>0</v>
      </c>
      <c r="O27" s="36"/>
      <c r="P27" s="51" t="s">
        <v>1473</v>
      </c>
      <c r="Q27" s="36"/>
      <c r="R27" s="36" t="str">
        <f t="shared" si="2"/>
        <v/>
      </c>
      <c r="S27" s="15"/>
      <c r="T27" s="15"/>
      <c r="U27" s="28"/>
      <c r="V27" s="28"/>
      <c r="W27" s="15"/>
      <c r="X27" s="15"/>
      <c r="Y27" s="15"/>
      <c r="Z27" s="15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</row>
    <row r="28" spans="1:42" s="17" customFormat="1" ht="12.75" hidden="1" customHeight="1" thickBot="1">
      <c r="A28" s="126">
        <v>137504000</v>
      </c>
      <c r="B28" s="71"/>
      <c r="C28" s="204" t="s">
        <v>1530</v>
      </c>
      <c r="D28" s="46"/>
      <c r="E28" s="270"/>
      <c r="F28" s="271"/>
      <c r="G28" s="272"/>
      <c r="H28" s="273"/>
      <c r="I28" s="274"/>
      <c r="J28" s="271"/>
      <c r="K28" s="271"/>
      <c r="L28" s="272"/>
      <c r="M28" s="690">
        <f t="shared" si="3"/>
        <v>0</v>
      </c>
      <c r="N28" s="691">
        <f t="shared" si="3"/>
        <v>0</v>
      </c>
      <c r="O28" s="36"/>
      <c r="P28" s="51" t="s">
        <v>1473</v>
      </c>
      <c r="Q28" s="36"/>
      <c r="R28" s="36" t="str">
        <f t="shared" si="2"/>
        <v/>
      </c>
      <c r="S28" s="15"/>
      <c r="T28" s="15"/>
      <c r="U28" s="28"/>
      <c r="V28" s="28"/>
      <c r="W28" s="15"/>
      <c r="X28" s="15"/>
      <c r="Y28" s="15"/>
      <c r="Z28" s="15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</row>
    <row r="29" spans="1:42" s="12" customFormat="1" ht="34.5" hidden="1" customHeight="1" thickBot="1">
      <c r="A29" s="126" t="s">
        <v>1502</v>
      </c>
      <c r="B29" s="852" t="s">
        <v>625</v>
      </c>
      <c r="C29" s="853"/>
      <c r="D29" s="47"/>
      <c r="E29" s="86">
        <f t="shared" ref="E29:N29" si="4">SUM(E30,E54,E89,E110)</f>
        <v>0</v>
      </c>
      <c r="F29" s="87">
        <f t="shared" si="4"/>
        <v>0</v>
      </c>
      <c r="G29" s="88">
        <f t="shared" si="4"/>
        <v>0</v>
      </c>
      <c r="H29" s="279">
        <f t="shared" si="4"/>
        <v>0</v>
      </c>
      <c r="I29" s="280">
        <f t="shared" si="4"/>
        <v>0</v>
      </c>
      <c r="J29" s="277">
        <f t="shared" si="4"/>
        <v>0</v>
      </c>
      <c r="K29" s="277">
        <f t="shared" si="4"/>
        <v>0</v>
      </c>
      <c r="L29" s="278">
        <f t="shared" si="4"/>
        <v>0</v>
      </c>
      <c r="M29" s="276">
        <f t="shared" si="4"/>
        <v>0</v>
      </c>
      <c r="N29" s="281">
        <f t="shared" si="4"/>
        <v>0</v>
      </c>
      <c r="O29" s="38"/>
      <c r="P29" s="51" t="s">
        <v>1499</v>
      </c>
      <c r="Q29" s="36"/>
      <c r="R29" s="36" t="str">
        <f t="shared" si="2"/>
        <v/>
      </c>
      <c r="S29" s="13"/>
      <c r="T29" s="13"/>
      <c r="U29" s="27"/>
      <c r="V29" s="13"/>
      <c r="W29" s="13"/>
      <c r="X29" s="13"/>
      <c r="Y29" s="13"/>
      <c r="Z29" s="13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</row>
    <row r="30" spans="1:42" s="7" customFormat="1" ht="15.75" hidden="1" customHeight="1">
      <c r="A30" s="126" t="s">
        <v>1501</v>
      </c>
      <c r="B30" s="881" t="s">
        <v>1498</v>
      </c>
      <c r="C30" s="882"/>
      <c r="D30" s="48"/>
      <c r="E30" s="282">
        <f t="shared" ref="E30:N30" si="5">SUM(E31:E53)</f>
        <v>0</v>
      </c>
      <c r="F30" s="283">
        <f>SUM(F31:F53)</f>
        <v>0</v>
      </c>
      <c r="G30" s="284">
        <f t="shared" si="5"/>
        <v>0</v>
      </c>
      <c r="H30" s="285">
        <f t="shared" si="5"/>
        <v>0</v>
      </c>
      <c r="I30" s="286">
        <f t="shared" si="5"/>
        <v>0</v>
      </c>
      <c r="J30" s="283">
        <f t="shared" si="5"/>
        <v>0</v>
      </c>
      <c r="K30" s="283">
        <f t="shared" si="5"/>
        <v>0</v>
      </c>
      <c r="L30" s="284">
        <f t="shared" si="5"/>
        <v>0</v>
      </c>
      <c r="M30" s="282">
        <f t="shared" si="5"/>
        <v>0</v>
      </c>
      <c r="N30" s="287">
        <f t="shared" si="5"/>
        <v>0</v>
      </c>
      <c r="O30" s="39"/>
      <c r="P30" s="51" t="s">
        <v>1500</v>
      </c>
      <c r="Q30" s="36"/>
      <c r="R30" s="36" t="str">
        <f t="shared" si="2"/>
        <v/>
      </c>
      <c r="S30" s="8"/>
      <c r="T30" s="8"/>
      <c r="U30" s="29">
        <f>SUM(M31:M53)</f>
        <v>0</v>
      </c>
      <c r="V30" s="29">
        <f>SUM(N31:N53)</f>
        <v>0</v>
      </c>
      <c r="W30" s="8"/>
      <c r="X30" s="8"/>
      <c r="Y30" s="8"/>
      <c r="Z30" s="8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</row>
    <row r="31" spans="1:42" s="129" customFormat="1" ht="12.75" hidden="1" customHeight="1">
      <c r="A31" s="126">
        <v>12812000</v>
      </c>
      <c r="B31" s="131"/>
      <c r="C31" s="144" t="s">
        <v>1475</v>
      </c>
      <c r="D31" s="132"/>
      <c r="E31" s="264"/>
      <c r="F31" s="265"/>
      <c r="G31" s="266"/>
      <c r="H31" s="267"/>
      <c r="I31" s="268"/>
      <c r="J31" s="265"/>
      <c r="K31" s="265"/>
      <c r="L31" s="266"/>
      <c r="M31" s="288"/>
      <c r="N31" s="293"/>
      <c r="O31" s="150"/>
      <c r="P31" s="151" t="s">
        <v>1473</v>
      </c>
      <c r="Q31" s="150"/>
      <c r="R31" s="150" t="str">
        <f t="shared" si="2"/>
        <v/>
      </c>
      <c r="S31" s="5"/>
      <c r="T31" s="5"/>
      <c r="U31" s="30"/>
      <c r="V31" s="30"/>
      <c r="W31" s="5"/>
      <c r="X31" s="5"/>
      <c r="Y31" s="5"/>
      <c r="Z31" s="5"/>
      <c r="AA31" s="128"/>
      <c r="AB31" s="128"/>
      <c r="AC31" s="128"/>
      <c r="AD31" s="128"/>
      <c r="AE31" s="128"/>
      <c r="AF31" s="128"/>
      <c r="AG31" s="128"/>
      <c r="AH31" s="128"/>
      <c r="AI31" s="128"/>
      <c r="AJ31" s="128"/>
      <c r="AK31" s="128"/>
      <c r="AL31" s="128"/>
      <c r="AM31" s="128"/>
      <c r="AN31" s="128"/>
      <c r="AO31" s="128"/>
      <c r="AP31" s="128"/>
    </row>
    <row r="32" spans="1:42" s="129" customFormat="1" ht="12.75" hidden="1" customHeight="1">
      <c r="A32" s="126">
        <v>12801000</v>
      </c>
      <c r="B32" s="131"/>
      <c r="C32" s="144" t="s">
        <v>1476</v>
      </c>
      <c r="D32" s="132"/>
      <c r="E32" s="264"/>
      <c r="F32" s="265"/>
      <c r="G32" s="266"/>
      <c r="H32" s="267"/>
      <c r="I32" s="268"/>
      <c r="J32" s="265"/>
      <c r="K32" s="265"/>
      <c r="L32" s="266"/>
      <c r="M32" s="288"/>
      <c r="N32" s="293"/>
      <c r="O32" s="150"/>
      <c r="P32" s="151" t="s">
        <v>1474</v>
      </c>
      <c r="Q32" s="150"/>
      <c r="R32" s="150" t="str">
        <f t="shared" si="2"/>
        <v/>
      </c>
      <c r="S32" s="5"/>
      <c r="T32" s="5"/>
      <c r="U32" s="30"/>
      <c r="V32" s="30"/>
      <c r="W32" s="5"/>
      <c r="X32" s="5"/>
      <c r="Y32" s="5"/>
      <c r="Z32" s="5"/>
      <c r="AA32" s="128"/>
      <c r="AB32" s="128"/>
      <c r="AC32" s="128"/>
      <c r="AD32" s="128"/>
      <c r="AE32" s="128"/>
      <c r="AF32" s="128"/>
      <c r="AG32" s="128"/>
      <c r="AH32" s="128"/>
      <c r="AI32" s="128"/>
      <c r="AJ32" s="128"/>
      <c r="AK32" s="128"/>
      <c r="AL32" s="128"/>
      <c r="AM32" s="128"/>
      <c r="AN32" s="128"/>
      <c r="AO32" s="128"/>
      <c r="AP32" s="128"/>
    </row>
    <row r="33" spans="1:42" s="129" customFormat="1" ht="12.75" hidden="1" customHeight="1">
      <c r="A33" s="126">
        <v>12802000</v>
      </c>
      <c r="B33" s="131"/>
      <c r="C33" s="144" t="s">
        <v>1486</v>
      </c>
      <c r="D33" s="132"/>
      <c r="E33" s="264"/>
      <c r="F33" s="265"/>
      <c r="G33" s="266"/>
      <c r="H33" s="267"/>
      <c r="I33" s="268"/>
      <c r="J33" s="265"/>
      <c r="K33" s="265"/>
      <c r="L33" s="266"/>
      <c r="M33" s="288"/>
      <c r="N33" s="293"/>
      <c r="O33" s="150"/>
      <c r="P33" s="151" t="s">
        <v>1474</v>
      </c>
      <c r="Q33" s="150"/>
      <c r="R33" s="150" t="str">
        <f t="shared" si="2"/>
        <v/>
      </c>
      <c r="S33" s="5"/>
      <c r="T33" s="5"/>
      <c r="U33" s="30"/>
      <c r="V33" s="30"/>
      <c r="W33" s="5"/>
      <c r="X33" s="5"/>
      <c r="Y33" s="5"/>
      <c r="Z33" s="5"/>
      <c r="AA33" s="128"/>
      <c r="AB33" s="128"/>
      <c r="AC33" s="128"/>
      <c r="AD33" s="128"/>
      <c r="AE33" s="128"/>
      <c r="AF33" s="128"/>
      <c r="AG33" s="128"/>
      <c r="AH33" s="128"/>
      <c r="AI33" s="128"/>
      <c r="AJ33" s="128"/>
      <c r="AK33" s="128"/>
      <c r="AL33" s="128"/>
      <c r="AM33" s="128"/>
      <c r="AN33" s="128"/>
      <c r="AO33" s="128"/>
      <c r="AP33" s="128"/>
    </row>
    <row r="34" spans="1:42" s="129" customFormat="1" ht="12.75" hidden="1" customHeight="1">
      <c r="A34" s="126">
        <v>12803000</v>
      </c>
      <c r="B34" s="131"/>
      <c r="C34" s="144" t="s">
        <v>1491</v>
      </c>
      <c r="D34" s="132"/>
      <c r="E34" s="264"/>
      <c r="F34" s="265"/>
      <c r="G34" s="266"/>
      <c r="H34" s="267"/>
      <c r="I34" s="268"/>
      <c r="J34" s="265"/>
      <c r="K34" s="265"/>
      <c r="L34" s="266"/>
      <c r="M34" s="288"/>
      <c r="N34" s="293"/>
      <c r="O34" s="150"/>
      <c r="P34" s="151" t="s">
        <v>1474</v>
      </c>
      <c r="Q34" s="150"/>
      <c r="R34" s="150" t="str">
        <f t="shared" si="2"/>
        <v/>
      </c>
      <c r="S34" s="5"/>
      <c r="T34" s="5"/>
      <c r="U34" s="30"/>
      <c r="V34" s="30"/>
      <c r="W34" s="5"/>
      <c r="X34" s="5"/>
      <c r="Y34" s="5"/>
      <c r="Z34" s="5"/>
      <c r="AA34" s="128"/>
      <c r="AB34" s="128"/>
      <c r="AC34" s="128"/>
      <c r="AD34" s="128"/>
      <c r="AE34" s="128"/>
      <c r="AF34" s="128"/>
      <c r="AG34" s="128"/>
      <c r="AH34" s="128"/>
      <c r="AI34" s="128"/>
      <c r="AJ34" s="128"/>
      <c r="AK34" s="128"/>
      <c r="AL34" s="128"/>
      <c r="AM34" s="128"/>
      <c r="AN34" s="128"/>
      <c r="AO34" s="128"/>
      <c r="AP34" s="128"/>
    </row>
    <row r="35" spans="1:42" s="129" customFormat="1" ht="12.75" hidden="1" customHeight="1">
      <c r="A35" s="126">
        <v>12804000</v>
      </c>
      <c r="B35" s="131"/>
      <c r="C35" s="144" t="s">
        <v>1492</v>
      </c>
      <c r="D35" s="132"/>
      <c r="E35" s="264"/>
      <c r="F35" s="265"/>
      <c r="G35" s="266"/>
      <c r="H35" s="267"/>
      <c r="I35" s="268"/>
      <c r="J35" s="265"/>
      <c r="K35" s="265"/>
      <c r="L35" s="266"/>
      <c r="M35" s="288"/>
      <c r="N35" s="293"/>
      <c r="O35" s="150"/>
      <c r="P35" s="151" t="s">
        <v>1474</v>
      </c>
      <c r="Q35" s="150"/>
      <c r="R35" s="150" t="str">
        <f t="shared" si="2"/>
        <v/>
      </c>
      <c r="S35" s="5"/>
      <c r="T35" s="5"/>
      <c r="U35" s="30"/>
      <c r="V35" s="30"/>
      <c r="W35" s="5"/>
      <c r="X35" s="5"/>
      <c r="Y35" s="5"/>
      <c r="Z35" s="5"/>
      <c r="AA35" s="128"/>
      <c r="AB35" s="128"/>
      <c r="AC35" s="128"/>
      <c r="AD35" s="128"/>
      <c r="AE35" s="128"/>
      <c r="AF35" s="128"/>
      <c r="AG35" s="128"/>
      <c r="AH35" s="128"/>
      <c r="AI35" s="128"/>
      <c r="AJ35" s="128"/>
      <c r="AK35" s="128"/>
      <c r="AL35" s="128"/>
      <c r="AM35" s="128"/>
      <c r="AN35" s="128"/>
      <c r="AO35" s="128"/>
      <c r="AP35" s="128"/>
    </row>
    <row r="36" spans="1:42" s="129" customFormat="1" ht="12.75" hidden="1" customHeight="1">
      <c r="A36" s="126">
        <v>12811000</v>
      </c>
      <c r="B36" s="131"/>
      <c r="C36" s="144" t="s">
        <v>1478</v>
      </c>
      <c r="D36" s="132"/>
      <c r="E36" s="264"/>
      <c r="F36" s="265"/>
      <c r="G36" s="266"/>
      <c r="H36" s="267"/>
      <c r="I36" s="268"/>
      <c r="J36" s="265"/>
      <c r="K36" s="265"/>
      <c r="L36" s="266"/>
      <c r="M36" s="288"/>
      <c r="N36" s="293"/>
      <c r="O36" s="150"/>
      <c r="P36" s="151" t="s">
        <v>1474</v>
      </c>
      <c r="Q36" s="150"/>
      <c r="R36" s="150" t="str">
        <f t="shared" si="2"/>
        <v/>
      </c>
      <c r="S36" s="5"/>
      <c r="T36" s="5"/>
      <c r="U36" s="30"/>
      <c r="V36" s="30"/>
      <c r="W36" s="5"/>
      <c r="X36" s="5"/>
      <c r="Y36" s="5"/>
      <c r="Z36" s="5"/>
      <c r="AA36" s="128"/>
      <c r="AB36" s="128"/>
      <c r="AC36" s="128"/>
      <c r="AD36" s="128"/>
      <c r="AE36" s="128"/>
      <c r="AF36" s="128"/>
      <c r="AG36" s="128"/>
      <c r="AH36" s="128"/>
      <c r="AI36" s="128"/>
      <c r="AJ36" s="128"/>
      <c r="AK36" s="128"/>
      <c r="AL36" s="128"/>
      <c r="AM36" s="128"/>
      <c r="AN36" s="128"/>
      <c r="AO36" s="128"/>
      <c r="AP36" s="128"/>
    </row>
    <row r="37" spans="1:42" s="129" customFormat="1" ht="12.75" hidden="1" customHeight="1">
      <c r="A37" s="126">
        <v>12805000</v>
      </c>
      <c r="B37" s="131"/>
      <c r="C37" s="144" t="s">
        <v>1493</v>
      </c>
      <c r="D37" s="132"/>
      <c r="E37" s="264"/>
      <c r="F37" s="265"/>
      <c r="G37" s="266"/>
      <c r="H37" s="267"/>
      <c r="I37" s="268"/>
      <c r="J37" s="265"/>
      <c r="K37" s="265"/>
      <c r="L37" s="266"/>
      <c r="M37" s="288"/>
      <c r="N37" s="293"/>
      <c r="O37" s="150"/>
      <c r="P37" s="151" t="s">
        <v>1474</v>
      </c>
      <c r="Q37" s="150"/>
      <c r="R37" s="150" t="str">
        <f t="shared" si="2"/>
        <v/>
      </c>
      <c r="S37" s="5"/>
      <c r="T37" s="5"/>
      <c r="U37" s="30"/>
      <c r="V37" s="30"/>
      <c r="W37" s="5"/>
      <c r="X37" s="5"/>
      <c r="Y37" s="5"/>
      <c r="Z37" s="5"/>
      <c r="AA37" s="128"/>
      <c r="AB37" s="128"/>
      <c r="AC37" s="128"/>
      <c r="AD37" s="128"/>
      <c r="AE37" s="128"/>
      <c r="AF37" s="128"/>
      <c r="AG37" s="128"/>
      <c r="AH37" s="128"/>
      <c r="AI37" s="128"/>
      <c r="AJ37" s="128"/>
      <c r="AK37" s="128"/>
      <c r="AL37" s="128"/>
      <c r="AM37" s="128"/>
      <c r="AN37" s="128"/>
      <c r="AO37" s="128"/>
      <c r="AP37" s="128"/>
    </row>
    <row r="38" spans="1:42" s="129" customFormat="1" ht="12.75" hidden="1" customHeight="1">
      <c r="A38" s="126">
        <v>12806000</v>
      </c>
      <c r="B38" s="131"/>
      <c r="C38" s="144" t="s">
        <v>1494</v>
      </c>
      <c r="D38" s="132"/>
      <c r="E38" s="264"/>
      <c r="F38" s="265"/>
      <c r="G38" s="266"/>
      <c r="H38" s="267"/>
      <c r="I38" s="268"/>
      <c r="J38" s="265"/>
      <c r="K38" s="265"/>
      <c r="L38" s="266"/>
      <c r="M38" s="288"/>
      <c r="N38" s="293"/>
      <c r="O38" s="150"/>
      <c r="P38" s="151" t="s">
        <v>1474</v>
      </c>
      <c r="Q38" s="150"/>
      <c r="R38" s="150" t="str">
        <f t="shared" si="2"/>
        <v/>
      </c>
      <c r="S38" s="5"/>
      <c r="T38" s="5"/>
      <c r="U38" s="30"/>
      <c r="V38" s="30"/>
      <c r="W38" s="5"/>
      <c r="X38" s="5"/>
      <c r="Y38" s="5"/>
      <c r="Z38" s="5"/>
      <c r="AA38" s="128"/>
      <c r="AB38" s="128"/>
      <c r="AC38" s="128"/>
      <c r="AD38" s="128"/>
      <c r="AE38" s="128"/>
      <c r="AF38" s="128"/>
      <c r="AG38" s="128"/>
      <c r="AH38" s="128"/>
      <c r="AI38" s="128"/>
      <c r="AJ38" s="128"/>
      <c r="AK38" s="128"/>
      <c r="AL38" s="128"/>
      <c r="AM38" s="128"/>
      <c r="AN38" s="128"/>
      <c r="AO38" s="128"/>
      <c r="AP38" s="128"/>
    </row>
    <row r="39" spans="1:42" s="129" customFormat="1" ht="12.75" hidden="1" customHeight="1">
      <c r="A39" s="126">
        <v>12807000</v>
      </c>
      <c r="B39" s="131"/>
      <c r="C39" s="144" t="s">
        <v>1495</v>
      </c>
      <c r="D39" s="132"/>
      <c r="E39" s="264"/>
      <c r="F39" s="265"/>
      <c r="G39" s="266"/>
      <c r="H39" s="267"/>
      <c r="I39" s="268"/>
      <c r="J39" s="265"/>
      <c r="K39" s="265"/>
      <c r="L39" s="266"/>
      <c r="M39" s="288"/>
      <c r="N39" s="293"/>
      <c r="O39" s="150"/>
      <c r="P39" s="151" t="s">
        <v>1474</v>
      </c>
      <c r="Q39" s="150"/>
      <c r="R39" s="150" t="str">
        <f t="shared" si="2"/>
        <v/>
      </c>
      <c r="S39" s="5"/>
      <c r="T39" s="5"/>
      <c r="U39" s="30"/>
      <c r="V39" s="30"/>
      <c r="W39" s="5"/>
      <c r="X39" s="5"/>
      <c r="Y39" s="5"/>
      <c r="Z39" s="5"/>
      <c r="AA39" s="128"/>
      <c r="AB39" s="128"/>
      <c r="AC39" s="128"/>
      <c r="AD39" s="128"/>
      <c r="AE39" s="128"/>
      <c r="AF39" s="128"/>
      <c r="AG39" s="128"/>
      <c r="AH39" s="128"/>
      <c r="AI39" s="128"/>
      <c r="AJ39" s="128"/>
      <c r="AK39" s="128"/>
      <c r="AL39" s="128"/>
      <c r="AM39" s="128"/>
      <c r="AN39" s="128"/>
      <c r="AO39" s="128"/>
      <c r="AP39" s="128"/>
    </row>
    <row r="40" spans="1:42" s="129" customFormat="1" ht="12.75" hidden="1" customHeight="1">
      <c r="A40" s="126">
        <v>12808000</v>
      </c>
      <c r="B40" s="131"/>
      <c r="C40" s="144" t="s">
        <v>1496</v>
      </c>
      <c r="D40" s="132"/>
      <c r="E40" s="264"/>
      <c r="F40" s="265"/>
      <c r="G40" s="266"/>
      <c r="H40" s="267"/>
      <c r="I40" s="268"/>
      <c r="J40" s="265"/>
      <c r="K40" s="265"/>
      <c r="L40" s="266"/>
      <c r="M40" s="288"/>
      <c r="N40" s="293"/>
      <c r="O40" s="150"/>
      <c r="P40" s="151" t="s">
        <v>1474</v>
      </c>
      <c r="Q40" s="150"/>
      <c r="R40" s="150" t="str">
        <f t="shared" si="2"/>
        <v/>
      </c>
      <c r="S40" s="5"/>
      <c r="T40" s="5"/>
      <c r="U40" s="30"/>
      <c r="V40" s="30"/>
      <c r="W40" s="5"/>
      <c r="X40" s="5"/>
      <c r="Y40" s="5"/>
      <c r="Z40" s="5"/>
      <c r="AA40" s="128"/>
      <c r="AB40" s="128"/>
      <c r="AC40" s="128"/>
      <c r="AD40" s="128"/>
      <c r="AE40" s="128"/>
      <c r="AF40" s="128"/>
      <c r="AG40" s="128"/>
      <c r="AH40" s="128"/>
      <c r="AI40" s="128"/>
      <c r="AJ40" s="128"/>
      <c r="AK40" s="128"/>
      <c r="AL40" s="128"/>
      <c r="AM40" s="128"/>
      <c r="AN40" s="128"/>
      <c r="AO40" s="128"/>
      <c r="AP40" s="128"/>
    </row>
    <row r="41" spans="1:42" s="129" customFormat="1" ht="12.75" hidden="1" customHeight="1">
      <c r="A41" s="126">
        <v>12809000</v>
      </c>
      <c r="B41" s="131"/>
      <c r="C41" s="144" t="s">
        <v>1497</v>
      </c>
      <c r="D41" s="132"/>
      <c r="E41" s="264"/>
      <c r="F41" s="265"/>
      <c r="G41" s="266"/>
      <c r="H41" s="267"/>
      <c r="I41" s="268"/>
      <c r="J41" s="265"/>
      <c r="K41" s="265"/>
      <c r="L41" s="266"/>
      <c r="M41" s="288"/>
      <c r="N41" s="293"/>
      <c r="O41" s="150"/>
      <c r="P41" s="151" t="s">
        <v>1474</v>
      </c>
      <c r="Q41" s="150"/>
      <c r="R41" s="150" t="str">
        <f t="shared" si="2"/>
        <v/>
      </c>
      <c r="S41" s="5"/>
      <c r="T41" s="5"/>
      <c r="U41" s="30"/>
      <c r="V41" s="30"/>
      <c r="W41" s="5"/>
      <c r="X41" s="5"/>
      <c r="Y41" s="5"/>
      <c r="Z41" s="5"/>
      <c r="AA41" s="128"/>
      <c r="AB41" s="128"/>
      <c r="AC41" s="128"/>
      <c r="AD41" s="128"/>
      <c r="AE41" s="128"/>
      <c r="AF41" s="128"/>
      <c r="AG41" s="128"/>
      <c r="AH41" s="128"/>
      <c r="AI41" s="128"/>
      <c r="AJ41" s="128"/>
      <c r="AK41" s="128"/>
      <c r="AL41" s="128"/>
      <c r="AM41" s="128"/>
      <c r="AN41" s="128"/>
      <c r="AO41" s="128"/>
      <c r="AP41" s="128"/>
    </row>
    <row r="42" spans="1:42" s="129" customFormat="1" ht="12.75" hidden="1" customHeight="1">
      <c r="A42" s="126">
        <v>12810000</v>
      </c>
      <c r="B42" s="131"/>
      <c r="C42" s="144" t="s">
        <v>1477</v>
      </c>
      <c r="D42" s="132"/>
      <c r="E42" s="264"/>
      <c r="F42" s="265"/>
      <c r="G42" s="266"/>
      <c r="H42" s="267"/>
      <c r="I42" s="268"/>
      <c r="J42" s="265"/>
      <c r="K42" s="265"/>
      <c r="L42" s="266"/>
      <c r="M42" s="288"/>
      <c r="N42" s="293"/>
      <c r="O42" s="150"/>
      <c r="P42" s="151" t="s">
        <v>1474</v>
      </c>
      <c r="Q42" s="150"/>
      <c r="R42" s="150" t="str">
        <f t="shared" si="2"/>
        <v/>
      </c>
      <c r="S42" s="5"/>
      <c r="T42" s="5"/>
      <c r="U42" s="30"/>
      <c r="V42" s="30"/>
      <c r="W42" s="5"/>
      <c r="X42" s="5"/>
      <c r="Y42" s="5"/>
      <c r="Z42" s="5"/>
      <c r="AA42" s="128"/>
      <c r="AB42" s="128"/>
      <c r="AC42" s="128"/>
      <c r="AD42" s="128"/>
      <c r="AE42" s="128"/>
      <c r="AF42" s="128"/>
      <c r="AG42" s="128"/>
      <c r="AH42" s="128"/>
      <c r="AI42" s="128"/>
      <c r="AJ42" s="128"/>
      <c r="AK42" s="128"/>
      <c r="AL42" s="128"/>
      <c r="AM42" s="128"/>
      <c r="AN42" s="128"/>
      <c r="AO42" s="128"/>
      <c r="AP42" s="128"/>
    </row>
    <row r="43" spans="1:42" s="129" customFormat="1" ht="12.75" hidden="1" customHeight="1">
      <c r="A43" s="126">
        <v>12813000</v>
      </c>
      <c r="B43" s="131"/>
      <c r="C43" s="144" t="s">
        <v>1479</v>
      </c>
      <c r="D43" s="132"/>
      <c r="E43" s="264"/>
      <c r="F43" s="265"/>
      <c r="G43" s="266"/>
      <c r="H43" s="267"/>
      <c r="I43" s="268"/>
      <c r="J43" s="265"/>
      <c r="K43" s="265"/>
      <c r="L43" s="266"/>
      <c r="M43" s="288"/>
      <c r="N43" s="293"/>
      <c r="O43" s="150"/>
      <c r="P43" s="151" t="s">
        <v>1474</v>
      </c>
      <c r="Q43" s="150"/>
      <c r="R43" s="150" t="str">
        <f t="shared" si="2"/>
        <v/>
      </c>
      <c r="S43" s="5"/>
      <c r="T43" s="5"/>
      <c r="U43" s="30"/>
      <c r="V43" s="30"/>
      <c r="W43" s="5"/>
      <c r="X43" s="5"/>
      <c r="Y43" s="5"/>
      <c r="Z43" s="5"/>
      <c r="AA43" s="128"/>
      <c r="AB43" s="128"/>
      <c r="AC43" s="128"/>
      <c r="AD43" s="128"/>
      <c r="AE43" s="128"/>
      <c r="AF43" s="128"/>
      <c r="AG43" s="128"/>
      <c r="AH43" s="128"/>
      <c r="AI43" s="128"/>
      <c r="AJ43" s="128"/>
      <c r="AK43" s="128"/>
      <c r="AL43" s="128"/>
      <c r="AM43" s="128"/>
      <c r="AN43" s="128"/>
      <c r="AO43" s="128"/>
      <c r="AP43" s="128"/>
    </row>
    <row r="44" spans="1:42" s="129" customFormat="1" ht="12.75" hidden="1" customHeight="1">
      <c r="A44" s="126">
        <v>12814000</v>
      </c>
      <c r="B44" s="131"/>
      <c r="C44" s="144" t="s">
        <v>1480</v>
      </c>
      <c r="D44" s="132"/>
      <c r="E44" s="264"/>
      <c r="F44" s="265"/>
      <c r="G44" s="266"/>
      <c r="H44" s="267"/>
      <c r="I44" s="268"/>
      <c r="J44" s="265"/>
      <c r="K44" s="265"/>
      <c r="L44" s="266"/>
      <c r="M44" s="288"/>
      <c r="N44" s="293"/>
      <c r="O44" s="150"/>
      <c r="P44" s="151" t="s">
        <v>1474</v>
      </c>
      <c r="Q44" s="150"/>
      <c r="R44" s="150" t="str">
        <f t="shared" si="2"/>
        <v/>
      </c>
      <c r="S44" s="5"/>
      <c r="T44" s="5"/>
      <c r="U44" s="30"/>
      <c r="V44" s="30"/>
      <c r="W44" s="5"/>
      <c r="X44" s="5"/>
      <c r="Y44" s="5"/>
      <c r="Z44" s="5"/>
      <c r="AA44" s="128"/>
      <c r="AB44" s="128"/>
      <c r="AC44" s="128"/>
      <c r="AD44" s="128"/>
      <c r="AE44" s="128"/>
      <c r="AF44" s="128"/>
      <c r="AG44" s="128"/>
      <c r="AH44" s="128"/>
      <c r="AI44" s="128"/>
      <c r="AJ44" s="128"/>
      <c r="AK44" s="128"/>
      <c r="AL44" s="128"/>
      <c r="AM44" s="128"/>
      <c r="AN44" s="128"/>
      <c r="AO44" s="128"/>
      <c r="AP44" s="128"/>
    </row>
    <row r="45" spans="1:42" s="129" customFormat="1" ht="12.75" hidden="1" customHeight="1">
      <c r="A45" s="126">
        <v>12815000</v>
      </c>
      <c r="B45" s="131"/>
      <c r="C45" s="144" t="s">
        <v>1481</v>
      </c>
      <c r="D45" s="132"/>
      <c r="E45" s="264"/>
      <c r="F45" s="265"/>
      <c r="G45" s="266"/>
      <c r="H45" s="267"/>
      <c r="I45" s="268"/>
      <c r="J45" s="265"/>
      <c r="K45" s="265"/>
      <c r="L45" s="266"/>
      <c r="M45" s="288"/>
      <c r="N45" s="293"/>
      <c r="O45" s="150"/>
      <c r="P45" s="151" t="s">
        <v>1474</v>
      </c>
      <c r="Q45" s="150"/>
      <c r="R45" s="150" t="str">
        <f t="shared" si="2"/>
        <v/>
      </c>
      <c r="S45" s="5"/>
      <c r="T45" s="5"/>
      <c r="U45" s="30"/>
      <c r="V45" s="30"/>
      <c r="W45" s="5"/>
      <c r="X45" s="5"/>
      <c r="Y45" s="5"/>
      <c r="Z45" s="5"/>
      <c r="AA45" s="128"/>
      <c r="AB45" s="128"/>
      <c r="AC45" s="128"/>
      <c r="AD45" s="128"/>
      <c r="AE45" s="128"/>
      <c r="AF45" s="128"/>
      <c r="AG45" s="128"/>
      <c r="AH45" s="128"/>
      <c r="AI45" s="128"/>
      <c r="AJ45" s="128"/>
      <c r="AK45" s="128"/>
      <c r="AL45" s="128"/>
      <c r="AM45" s="128"/>
      <c r="AN45" s="128"/>
      <c r="AO45" s="128"/>
      <c r="AP45" s="128"/>
    </row>
    <row r="46" spans="1:42" s="129" customFormat="1" ht="12.75" hidden="1" customHeight="1">
      <c r="A46" s="126">
        <v>12816000</v>
      </c>
      <c r="B46" s="131"/>
      <c r="C46" s="144" t="s">
        <v>1482</v>
      </c>
      <c r="D46" s="132"/>
      <c r="E46" s="264"/>
      <c r="F46" s="265"/>
      <c r="G46" s="266"/>
      <c r="H46" s="267"/>
      <c r="I46" s="268"/>
      <c r="J46" s="265"/>
      <c r="K46" s="265"/>
      <c r="L46" s="266"/>
      <c r="M46" s="288"/>
      <c r="N46" s="293"/>
      <c r="O46" s="150"/>
      <c r="P46" s="151" t="s">
        <v>1474</v>
      </c>
      <c r="Q46" s="150"/>
      <c r="R46" s="150" t="str">
        <f t="shared" si="2"/>
        <v/>
      </c>
      <c r="S46" s="5"/>
      <c r="T46" s="5"/>
      <c r="U46" s="30"/>
      <c r="V46" s="30"/>
      <c r="W46" s="5"/>
      <c r="X46" s="5"/>
      <c r="Y46" s="5"/>
      <c r="Z46" s="5"/>
      <c r="AA46" s="128"/>
      <c r="AB46" s="128"/>
      <c r="AC46" s="128"/>
      <c r="AD46" s="128"/>
      <c r="AE46" s="128"/>
      <c r="AF46" s="128"/>
      <c r="AG46" s="128"/>
      <c r="AH46" s="128"/>
      <c r="AI46" s="128"/>
      <c r="AJ46" s="128"/>
      <c r="AK46" s="128"/>
      <c r="AL46" s="128"/>
      <c r="AM46" s="128"/>
      <c r="AN46" s="128"/>
      <c r="AO46" s="128"/>
      <c r="AP46" s="128"/>
    </row>
    <row r="47" spans="1:42" s="129" customFormat="1" ht="12.75" hidden="1" customHeight="1" thickBot="1">
      <c r="A47" s="126">
        <v>12817000</v>
      </c>
      <c r="B47" s="131"/>
      <c r="C47" s="144" t="s">
        <v>1483</v>
      </c>
      <c r="D47" s="132"/>
      <c r="E47" s="264"/>
      <c r="F47" s="265"/>
      <c r="G47" s="266"/>
      <c r="H47" s="267"/>
      <c r="I47" s="268"/>
      <c r="J47" s="265"/>
      <c r="K47" s="265"/>
      <c r="L47" s="266"/>
      <c r="M47" s="288"/>
      <c r="N47" s="293"/>
      <c r="O47" s="150"/>
      <c r="P47" s="151" t="s">
        <v>1474</v>
      </c>
      <c r="Q47" s="150"/>
      <c r="R47" s="150" t="str">
        <f t="shared" si="2"/>
        <v/>
      </c>
      <c r="S47" s="5"/>
      <c r="T47" s="5"/>
      <c r="U47" s="30"/>
      <c r="V47" s="30"/>
      <c r="W47" s="5"/>
      <c r="X47" s="5"/>
      <c r="Y47" s="5"/>
      <c r="Z47" s="5"/>
      <c r="AA47" s="128"/>
      <c r="AB47" s="128"/>
      <c r="AC47" s="128"/>
      <c r="AD47" s="128"/>
      <c r="AE47" s="128"/>
      <c r="AF47" s="128"/>
      <c r="AG47" s="128"/>
      <c r="AH47" s="128"/>
      <c r="AI47" s="128"/>
      <c r="AJ47" s="128"/>
      <c r="AK47" s="128"/>
      <c r="AL47" s="128"/>
      <c r="AM47" s="128"/>
      <c r="AN47" s="128"/>
      <c r="AO47" s="128"/>
      <c r="AP47" s="128"/>
    </row>
    <row r="48" spans="1:42" s="129" customFormat="1" ht="12.75" hidden="1" customHeight="1">
      <c r="A48" s="126">
        <v>12818000</v>
      </c>
      <c r="B48" s="131"/>
      <c r="C48" s="144" t="s">
        <v>1484</v>
      </c>
      <c r="D48" s="132"/>
      <c r="E48" s="264"/>
      <c r="F48" s="265"/>
      <c r="G48" s="266"/>
      <c r="H48" s="267"/>
      <c r="I48" s="268"/>
      <c r="J48" s="265"/>
      <c r="K48" s="265"/>
      <c r="L48" s="266"/>
      <c r="M48" s="288"/>
      <c r="N48" s="293"/>
      <c r="O48" s="150"/>
      <c r="P48" s="151" t="s">
        <v>1474</v>
      </c>
      <c r="Q48" s="150"/>
      <c r="R48" s="150" t="str">
        <f t="shared" si="2"/>
        <v/>
      </c>
      <c r="S48" s="5"/>
      <c r="T48" s="5"/>
      <c r="U48" s="30"/>
      <c r="V48" s="30"/>
      <c r="W48" s="5"/>
      <c r="X48" s="5"/>
      <c r="Y48" s="5"/>
      <c r="Z48" s="5"/>
      <c r="AA48" s="128"/>
      <c r="AB48" s="128"/>
      <c r="AC48" s="128"/>
      <c r="AD48" s="128"/>
      <c r="AE48" s="128"/>
      <c r="AF48" s="128"/>
      <c r="AG48" s="128"/>
      <c r="AH48" s="128"/>
      <c r="AI48" s="128"/>
      <c r="AJ48" s="128"/>
      <c r="AK48" s="128"/>
      <c r="AL48" s="128"/>
      <c r="AM48" s="128"/>
      <c r="AN48" s="128"/>
      <c r="AO48" s="128"/>
      <c r="AP48" s="128"/>
    </row>
    <row r="49" spans="1:42" s="129" customFormat="1" ht="12.75" hidden="1" customHeight="1">
      <c r="A49" s="126">
        <v>12819000</v>
      </c>
      <c r="B49" s="131"/>
      <c r="C49" s="144" t="s">
        <v>1485</v>
      </c>
      <c r="D49" s="132"/>
      <c r="E49" s="264"/>
      <c r="F49" s="265"/>
      <c r="G49" s="266"/>
      <c r="H49" s="267"/>
      <c r="I49" s="268"/>
      <c r="J49" s="265"/>
      <c r="K49" s="265"/>
      <c r="L49" s="266"/>
      <c r="M49" s="288"/>
      <c r="N49" s="293"/>
      <c r="O49" s="150"/>
      <c r="P49" s="151" t="s">
        <v>1474</v>
      </c>
      <c r="Q49" s="150"/>
      <c r="R49" s="150" t="str">
        <f t="shared" si="2"/>
        <v/>
      </c>
      <c r="S49" s="5"/>
      <c r="T49" s="5"/>
      <c r="U49" s="30"/>
      <c r="V49" s="30"/>
      <c r="W49" s="5"/>
      <c r="X49" s="5"/>
      <c r="Y49" s="5"/>
      <c r="Z49" s="5"/>
      <c r="AA49" s="128"/>
      <c r="AB49" s="128"/>
      <c r="AC49" s="128"/>
      <c r="AD49" s="128"/>
      <c r="AE49" s="128"/>
      <c r="AF49" s="128"/>
      <c r="AG49" s="128"/>
      <c r="AH49" s="128"/>
      <c r="AI49" s="128"/>
      <c r="AJ49" s="128"/>
      <c r="AK49" s="128"/>
      <c r="AL49" s="128"/>
      <c r="AM49" s="128"/>
      <c r="AN49" s="128"/>
      <c r="AO49" s="128"/>
      <c r="AP49" s="128"/>
    </row>
    <row r="50" spans="1:42" s="129" customFormat="1" ht="12.75" hidden="1" customHeight="1">
      <c r="A50" s="126">
        <v>12820000</v>
      </c>
      <c r="B50" s="131"/>
      <c r="C50" s="144" t="s">
        <v>1487</v>
      </c>
      <c r="D50" s="132"/>
      <c r="E50" s="264"/>
      <c r="F50" s="265"/>
      <c r="G50" s="266"/>
      <c r="H50" s="267"/>
      <c r="I50" s="268"/>
      <c r="J50" s="265"/>
      <c r="K50" s="265"/>
      <c r="L50" s="266"/>
      <c r="M50" s="288"/>
      <c r="N50" s="293"/>
      <c r="O50" s="150"/>
      <c r="P50" s="151" t="s">
        <v>1474</v>
      </c>
      <c r="Q50" s="150"/>
      <c r="R50" s="150" t="str">
        <f t="shared" si="2"/>
        <v/>
      </c>
      <c r="S50" s="5"/>
      <c r="T50" s="5"/>
      <c r="U50" s="30"/>
      <c r="V50" s="30"/>
      <c r="W50" s="5"/>
      <c r="X50" s="5"/>
      <c r="Y50" s="5"/>
      <c r="Z50" s="5"/>
      <c r="AA50" s="128"/>
      <c r="AB50" s="128"/>
      <c r="AC50" s="128"/>
      <c r="AD50" s="128"/>
      <c r="AE50" s="128"/>
      <c r="AF50" s="128"/>
      <c r="AG50" s="128"/>
      <c r="AH50" s="128"/>
      <c r="AI50" s="128"/>
      <c r="AJ50" s="128"/>
      <c r="AK50" s="128"/>
      <c r="AL50" s="128"/>
      <c r="AM50" s="128"/>
      <c r="AN50" s="128"/>
      <c r="AO50" s="128"/>
      <c r="AP50" s="128"/>
    </row>
    <row r="51" spans="1:42" s="129" customFormat="1" ht="12.75" hidden="1" customHeight="1">
      <c r="A51" s="126">
        <v>12821000</v>
      </c>
      <c r="B51" s="131"/>
      <c r="C51" s="144" t="s">
        <v>1488</v>
      </c>
      <c r="D51" s="132"/>
      <c r="E51" s="264"/>
      <c r="F51" s="265"/>
      <c r="G51" s="266"/>
      <c r="H51" s="267"/>
      <c r="I51" s="268"/>
      <c r="J51" s="265"/>
      <c r="K51" s="265"/>
      <c r="L51" s="266"/>
      <c r="M51" s="288"/>
      <c r="N51" s="293"/>
      <c r="O51" s="150"/>
      <c r="P51" s="151" t="s">
        <v>1474</v>
      </c>
      <c r="Q51" s="150"/>
      <c r="R51" s="150" t="str">
        <f t="shared" si="2"/>
        <v/>
      </c>
      <c r="S51" s="5"/>
      <c r="T51" s="5"/>
      <c r="U51" s="30"/>
      <c r="V51" s="30"/>
      <c r="W51" s="5"/>
      <c r="X51" s="5"/>
      <c r="Y51" s="5"/>
      <c r="Z51" s="5"/>
      <c r="AA51" s="128"/>
      <c r="AB51" s="128"/>
      <c r="AC51" s="128"/>
      <c r="AD51" s="128"/>
      <c r="AE51" s="128"/>
      <c r="AF51" s="128"/>
      <c r="AG51" s="128"/>
      <c r="AH51" s="128"/>
      <c r="AI51" s="128"/>
      <c r="AJ51" s="128"/>
      <c r="AK51" s="128"/>
      <c r="AL51" s="128"/>
      <c r="AM51" s="128"/>
      <c r="AN51" s="128"/>
      <c r="AO51" s="128"/>
      <c r="AP51" s="128"/>
    </row>
    <row r="52" spans="1:42" s="129" customFormat="1" ht="12.75" hidden="1" customHeight="1">
      <c r="A52" s="126">
        <v>12822000</v>
      </c>
      <c r="B52" s="131"/>
      <c r="C52" s="144" t="s">
        <v>1489</v>
      </c>
      <c r="D52" s="132"/>
      <c r="E52" s="264"/>
      <c r="F52" s="265"/>
      <c r="G52" s="266"/>
      <c r="H52" s="267"/>
      <c r="I52" s="268"/>
      <c r="J52" s="265"/>
      <c r="K52" s="265"/>
      <c r="L52" s="266"/>
      <c r="M52" s="288"/>
      <c r="N52" s="293"/>
      <c r="O52" s="150"/>
      <c r="P52" s="151" t="s">
        <v>1474</v>
      </c>
      <c r="Q52" s="150"/>
      <c r="R52" s="150" t="str">
        <f t="shared" si="2"/>
        <v/>
      </c>
      <c r="S52" s="5"/>
      <c r="T52" s="5"/>
      <c r="U52" s="30"/>
      <c r="V52" s="30"/>
      <c r="W52" s="5"/>
      <c r="X52" s="5"/>
      <c r="Y52" s="5"/>
      <c r="Z52" s="5"/>
      <c r="AA52" s="128"/>
      <c r="AB52" s="128"/>
      <c r="AC52" s="128"/>
      <c r="AD52" s="128"/>
      <c r="AE52" s="128"/>
      <c r="AF52" s="128"/>
      <c r="AG52" s="128"/>
      <c r="AH52" s="128"/>
      <c r="AI52" s="128"/>
      <c r="AJ52" s="128"/>
      <c r="AK52" s="128"/>
      <c r="AL52" s="128"/>
      <c r="AM52" s="128"/>
      <c r="AN52" s="128"/>
      <c r="AO52" s="128"/>
      <c r="AP52" s="128"/>
    </row>
    <row r="53" spans="1:42" s="129" customFormat="1" ht="12.75" hidden="1" customHeight="1" thickBot="1">
      <c r="A53" s="126">
        <v>12823000</v>
      </c>
      <c r="B53" s="135"/>
      <c r="C53" s="167" t="s">
        <v>1490</v>
      </c>
      <c r="D53" s="132"/>
      <c r="E53" s="264"/>
      <c r="F53" s="265"/>
      <c r="G53" s="266"/>
      <c r="H53" s="267"/>
      <c r="I53" s="268"/>
      <c r="J53" s="265"/>
      <c r="K53" s="265"/>
      <c r="L53" s="266"/>
      <c r="M53" s="288"/>
      <c r="N53" s="293"/>
      <c r="O53" s="150"/>
      <c r="P53" s="151" t="s">
        <v>1474</v>
      </c>
      <c r="Q53" s="150"/>
      <c r="R53" s="150" t="str">
        <f t="shared" si="2"/>
        <v/>
      </c>
      <c r="S53" s="5"/>
      <c r="T53" s="5"/>
      <c r="U53" s="30"/>
      <c r="V53" s="30"/>
      <c r="W53" s="5"/>
      <c r="X53" s="5"/>
      <c r="Y53" s="5"/>
      <c r="Z53" s="5"/>
      <c r="AA53" s="128"/>
      <c r="AB53" s="128"/>
      <c r="AC53" s="128"/>
      <c r="AD53" s="128"/>
      <c r="AE53" s="128"/>
      <c r="AF53" s="128"/>
      <c r="AG53" s="128"/>
      <c r="AH53" s="128"/>
      <c r="AI53" s="128"/>
      <c r="AJ53" s="128"/>
      <c r="AK53" s="128"/>
      <c r="AL53" s="128"/>
      <c r="AM53" s="128"/>
      <c r="AN53" s="128"/>
      <c r="AO53" s="128"/>
      <c r="AP53" s="128"/>
    </row>
    <row r="54" spans="1:42" s="12" customFormat="1" ht="15.75" hidden="1" customHeight="1">
      <c r="A54" s="126" t="s">
        <v>1551</v>
      </c>
      <c r="B54" s="881" t="s">
        <v>1504</v>
      </c>
      <c r="C54" s="882"/>
      <c r="D54" s="49"/>
      <c r="E54" s="294">
        <f t="shared" ref="E54:N54" si="6">SUM(E55:E88)</f>
        <v>0</v>
      </c>
      <c r="F54" s="295">
        <f t="shared" si="6"/>
        <v>0</v>
      </c>
      <c r="G54" s="296">
        <f t="shared" si="6"/>
        <v>0</v>
      </c>
      <c r="H54" s="297">
        <f t="shared" si="6"/>
        <v>0</v>
      </c>
      <c r="I54" s="298">
        <f t="shared" si="6"/>
        <v>0</v>
      </c>
      <c r="J54" s="295">
        <f t="shared" si="6"/>
        <v>0</v>
      </c>
      <c r="K54" s="295">
        <f t="shared" si="6"/>
        <v>0</v>
      </c>
      <c r="L54" s="296">
        <f t="shared" si="6"/>
        <v>0</v>
      </c>
      <c r="M54" s="294">
        <f t="shared" si="6"/>
        <v>0</v>
      </c>
      <c r="N54" s="299">
        <f t="shared" si="6"/>
        <v>0</v>
      </c>
      <c r="O54" s="38"/>
      <c r="P54" s="51" t="s">
        <v>1500</v>
      </c>
      <c r="Q54" s="36"/>
      <c r="R54" s="36" t="str">
        <f t="shared" si="2"/>
        <v/>
      </c>
      <c r="S54" s="13"/>
      <c r="T54" s="13"/>
      <c r="U54" s="27">
        <f>SUM(M55:M88)</f>
        <v>0</v>
      </c>
      <c r="V54" s="27">
        <f>SUM(N55:N88)</f>
        <v>0</v>
      </c>
      <c r="W54" s="13"/>
      <c r="X54" s="13"/>
      <c r="Y54" s="13"/>
      <c r="Z54" s="13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</row>
    <row r="55" spans="1:42" s="129" customFormat="1" ht="12.75" hidden="1" customHeight="1">
      <c r="A55" s="126" t="s">
        <v>1552</v>
      </c>
      <c r="B55" s="131"/>
      <c r="C55" s="144" t="s">
        <v>1505</v>
      </c>
      <c r="D55" s="132"/>
      <c r="E55" s="264"/>
      <c r="F55" s="265"/>
      <c r="G55" s="266"/>
      <c r="H55" s="267"/>
      <c r="I55" s="268"/>
      <c r="J55" s="265"/>
      <c r="K55" s="265"/>
      <c r="L55" s="266"/>
      <c r="M55" s="288"/>
      <c r="N55" s="293"/>
      <c r="O55" s="150"/>
      <c r="P55" s="151" t="s">
        <v>1473</v>
      </c>
      <c r="Q55" s="150"/>
      <c r="R55" s="150" t="str">
        <f t="shared" si="2"/>
        <v/>
      </c>
      <c r="S55" s="5"/>
      <c r="T55" s="5"/>
      <c r="U55" s="30"/>
      <c r="V55" s="30"/>
      <c r="W55" s="5"/>
      <c r="X55" s="5"/>
      <c r="Y55" s="5"/>
      <c r="Z55" s="5"/>
      <c r="AA55" s="128"/>
      <c r="AB55" s="128"/>
      <c r="AC55" s="128"/>
      <c r="AD55" s="128"/>
      <c r="AE55" s="128"/>
      <c r="AF55" s="128"/>
      <c r="AG55" s="128"/>
      <c r="AH55" s="128"/>
      <c r="AI55" s="128"/>
      <c r="AJ55" s="128"/>
      <c r="AK55" s="128"/>
      <c r="AL55" s="128"/>
      <c r="AM55" s="128"/>
      <c r="AN55" s="128"/>
      <c r="AO55" s="128"/>
      <c r="AP55" s="128"/>
    </row>
    <row r="56" spans="1:42" s="129" customFormat="1" ht="12.75" hidden="1" customHeight="1">
      <c r="A56" s="126" t="s">
        <v>1553</v>
      </c>
      <c r="B56" s="131"/>
      <c r="C56" s="144" t="s">
        <v>1506</v>
      </c>
      <c r="D56" s="132"/>
      <c r="E56" s="264"/>
      <c r="F56" s="265"/>
      <c r="G56" s="266"/>
      <c r="H56" s="267"/>
      <c r="I56" s="268"/>
      <c r="J56" s="265"/>
      <c r="K56" s="265"/>
      <c r="L56" s="266"/>
      <c r="M56" s="288"/>
      <c r="N56" s="293"/>
      <c r="O56" s="150"/>
      <c r="P56" s="151" t="s">
        <v>1473</v>
      </c>
      <c r="Q56" s="150"/>
      <c r="R56" s="150" t="str">
        <f t="shared" si="2"/>
        <v/>
      </c>
      <c r="S56" s="5"/>
      <c r="T56" s="5"/>
      <c r="U56" s="30"/>
      <c r="V56" s="30"/>
      <c r="W56" s="5"/>
      <c r="X56" s="5"/>
      <c r="Y56" s="5"/>
      <c r="Z56" s="5"/>
      <c r="AA56" s="128"/>
      <c r="AB56" s="128"/>
      <c r="AC56" s="128"/>
      <c r="AD56" s="128"/>
      <c r="AE56" s="128"/>
      <c r="AF56" s="128"/>
      <c r="AG56" s="128"/>
      <c r="AH56" s="128"/>
      <c r="AI56" s="128"/>
      <c r="AJ56" s="128"/>
      <c r="AK56" s="128"/>
      <c r="AL56" s="128"/>
      <c r="AM56" s="128"/>
      <c r="AN56" s="128"/>
      <c r="AO56" s="128"/>
      <c r="AP56" s="128"/>
    </row>
    <row r="57" spans="1:42" s="129" customFormat="1" ht="12.75" hidden="1" customHeight="1">
      <c r="A57" s="126" t="s">
        <v>1554</v>
      </c>
      <c r="B57" s="131"/>
      <c r="C57" s="144" t="s">
        <v>1507</v>
      </c>
      <c r="D57" s="132"/>
      <c r="E57" s="264"/>
      <c r="F57" s="265"/>
      <c r="G57" s="266"/>
      <c r="H57" s="267"/>
      <c r="I57" s="268"/>
      <c r="J57" s="265"/>
      <c r="K57" s="265"/>
      <c r="L57" s="266"/>
      <c r="M57" s="288"/>
      <c r="N57" s="293"/>
      <c r="O57" s="150"/>
      <c r="P57" s="151" t="s">
        <v>1474</v>
      </c>
      <c r="Q57" s="150"/>
      <c r="R57" s="150" t="str">
        <f t="shared" si="2"/>
        <v/>
      </c>
      <c r="S57" s="5"/>
      <c r="T57" s="5"/>
      <c r="U57" s="30"/>
      <c r="V57" s="30"/>
      <c r="W57" s="5"/>
      <c r="X57" s="5"/>
      <c r="Y57" s="5"/>
      <c r="Z57" s="5"/>
      <c r="AA57" s="128"/>
      <c r="AB57" s="128"/>
      <c r="AC57" s="128"/>
      <c r="AD57" s="128"/>
      <c r="AE57" s="128"/>
      <c r="AF57" s="128"/>
      <c r="AG57" s="128"/>
      <c r="AH57" s="128"/>
      <c r="AI57" s="128"/>
      <c r="AJ57" s="128"/>
      <c r="AK57" s="128"/>
      <c r="AL57" s="128"/>
      <c r="AM57" s="128"/>
      <c r="AN57" s="128"/>
      <c r="AO57" s="128"/>
      <c r="AP57" s="128"/>
    </row>
    <row r="58" spans="1:42" s="129" customFormat="1" ht="12.75" hidden="1" customHeight="1">
      <c r="A58" s="126" t="s">
        <v>1555</v>
      </c>
      <c r="B58" s="131"/>
      <c r="C58" s="144" t="s">
        <v>1518</v>
      </c>
      <c r="D58" s="132"/>
      <c r="E58" s="264"/>
      <c r="F58" s="265"/>
      <c r="G58" s="266"/>
      <c r="H58" s="267"/>
      <c r="I58" s="268"/>
      <c r="J58" s="265"/>
      <c r="K58" s="265"/>
      <c r="L58" s="266"/>
      <c r="M58" s="288"/>
      <c r="N58" s="293"/>
      <c r="O58" s="150"/>
      <c r="P58" s="151" t="s">
        <v>1474</v>
      </c>
      <c r="Q58" s="150"/>
      <c r="R58" s="150" t="str">
        <f t="shared" si="2"/>
        <v/>
      </c>
      <c r="S58" s="5"/>
      <c r="T58" s="5"/>
      <c r="U58" s="30"/>
      <c r="V58" s="30"/>
      <c r="W58" s="5"/>
      <c r="X58" s="5"/>
      <c r="Y58" s="5"/>
      <c r="Z58" s="5"/>
      <c r="AA58" s="128"/>
      <c r="AB58" s="128"/>
      <c r="AC58" s="128"/>
      <c r="AD58" s="128"/>
      <c r="AE58" s="128"/>
      <c r="AF58" s="128"/>
      <c r="AG58" s="128"/>
      <c r="AH58" s="128"/>
      <c r="AI58" s="128"/>
      <c r="AJ58" s="128"/>
      <c r="AK58" s="128"/>
      <c r="AL58" s="128"/>
      <c r="AM58" s="128"/>
      <c r="AN58" s="128"/>
      <c r="AO58" s="128"/>
      <c r="AP58" s="128"/>
    </row>
    <row r="59" spans="1:42" s="129" customFormat="1" ht="12.75" hidden="1" customHeight="1">
      <c r="A59" s="126" t="s">
        <v>1556</v>
      </c>
      <c r="B59" s="131"/>
      <c r="C59" s="144" t="s">
        <v>1541</v>
      </c>
      <c r="D59" s="132"/>
      <c r="E59" s="264"/>
      <c r="F59" s="265"/>
      <c r="G59" s="266"/>
      <c r="H59" s="267"/>
      <c r="I59" s="268"/>
      <c r="J59" s="265"/>
      <c r="K59" s="265"/>
      <c r="L59" s="266"/>
      <c r="M59" s="288"/>
      <c r="N59" s="293"/>
      <c r="O59" s="150"/>
      <c r="P59" s="151" t="s">
        <v>1474</v>
      </c>
      <c r="Q59" s="150"/>
      <c r="R59" s="150" t="str">
        <f t="shared" si="2"/>
        <v/>
      </c>
      <c r="S59" s="5"/>
      <c r="T59" s="5"/>
      <c r="U59" s="30"/>
      <c r="V59" s="30"/>
      <c r="W59" s="5"/>
      <c r="X59" s="5"/>
      <c r="Y59" s="5"/>
      <c r="Z59" s="5"/>
      <c r="AA59" s="128"/>
      <c r="AB59" s="128"/>
      <c r="AC59" s="128"/>
      <c r="AD59" s="128"/>
      <c r="AE59" s="128"/>
      <c r="AF59" s="128"/>
      <c r="AG59" s="128"/>
      <c r="AH59" s="128"/>
      <c r="AI59" s="128"/>
      <c r="AJ59" s="128"/>
      <c r="AK59" s="128"/>
      <c r="AL59" s="128"/>
      <c r="AM59" s="128"/>
      <c r="AN59" s="128"/>
      <c r="AO59" s="128"/>
      <c r="AP59" s="128"/>
    </row>
    <row r="60" spans="1:42" s="129" customFormat="1" ht="12.75" hidden="1" customHeight="1">
      <c r="A60" s="126" t="s">
        <v>1557</v>
      </c>
      <c r="B60" s="131"/>
      <c r="C60" s="144" t="s">
        <v>1494</v>
      </c>
      <c r="D60" s="132"/>
      <c r="E60" s="264"/>
      <c r="F60" s="265"/>
      <c r="G60" s="266"/>
      <c r="H60" s="267"/>
      <c r="I60" s="268"/>
      <c r="J60" s="265"/>
      <c r="K60" s="265"/>
      <c r="L60" s="266"/>
      <c r="M60" s="288"/>
      <c r="N60" s="293"/>
      <c r="O60" s="150"/>
      <c r="P60" s="151" t="s">
        <v>1474</v>
      </c>
      <c r="Q60" s="150"/>
      <c r="R60" s="150" t="str">
        <f t="shared" si="2"/>
        <v/>
      </c>
      <c r="S60" s="5"/>
      <c r="T60" s="5"/>
      <c r="U60" s="30"/>
      <c r="V60" s="30"/>
      <c r="W60" s="5"/>
      <c r="X60" s="5"/>
      <c r="Y60" s="5"/>
      <c r="Z60" s="5"/>
      <c r="AA60" s="128"/>
      <c r="AB60" s="128"/>
      <c r="AC60" s="128"/>
      <c r="AD60" s="128"/>
      <c r="AE60" s="128"/>
      <c r="AF60" s="128"/>
      <c r="AG60" s="128"/>
      <c r="AH60" s="128"/>
      <c r="AI60" s="128"/>
      <c r="AJ60" s="128"/>
      <c r="AK60" s="128"/>
      <c r="AL60" s="128"/>
      <c r="AM60" s="128"/>
      <c r="AN60" s="128"/>
      <c r="AO60" s="128"/>
      <c r="AP60" s="128"/>
    </row>
    <row r="61" spans="1:42" s="129" customFormat="1" ht="12.75" hidden="1" customHeight="1">
      <c r="A61" s="126" t="s">
        <v>1558</v>
      </c>
      <c r="B61" s="131"/>
      <c r="C61" s="144" t="s">
        <v>1546</v>
      </c>
      <c r="D61" s="132"/>
      <c r="E61" s="264"/>
      <c r="F61" s="265"/>
      <c r="G61" s="266"/>
      <c r="H61" s="267"/>
      <c r="I61" s="268"/>
      <c r="J61" s="265"/>
      <c r="K61" s="265"/>
      <c r="L61" s="266"/>
      <c r="M61" s="288"/>
      <c r="N61" s="293"/>
      <c r="O61" s="150"/>
      <c r="P61" s="151" t="s">
        <v>1474</v>
      </c>
      <c r="Q61" s="150"/>
      <c r="R61" s="150" t="str">
        <f t="shared" si="2"/>
        <v/>
      </c>
      <c r="S61" s="5"/>
      <c r="T61" s="5"/>
      <c r="U61" s="30"/>
      <c r="V61" s="30"/>
      <c r="W61" s="5"/>
      <c r="X61" s="5"/>
      <c r="Y61" s="5"/>
      <c r="Z61" s="5"/>
      <c r="AA61" s="128"/>
      <c r="AB61" s="128"/>
      <c r="AC61" s="128"/>
      <c r="AD61" s="128"/>
      <c r="AE61" s="128"/>
      <c r="AF61" s="128"/>
      <c r="AG61" s="128"/>
      <c r="AH61" s="128"/>
      <c r="AI61" s="128"/>
      <c r="AJ61" s="128"/>
      <c r="AK61" s="128"/>
      <c r="AL61" s="128"/>
      <c r="AM61" s="128"/>
      <c r="AN61" s="128"/>
      <c r="AO61" s="128"/>
      <c r="AP61" s="128"/>
    </row>
    <row r="62" spans="1:42" s="129" customFormat="1" ht="12.75" hidden="1" customHeight="1">
      <c r="A62" s="126" t="s">
        <v>1559</v>
      </c>
      <c r="B62" s="131"/>
      <c r="C62" s="144" t="s">
        <v>1547</v>
      </c>
      <c r="D62" s="132"/>
      <c r="E62" s="264"/>
      <c r="F62" s="265"/>
      <c r="G62" s="266"/>
      <c r="H62" s="267"/>
      <c r="I62" s="268"/>
      <c r="J62" s="265"/>
      <c r="K62" s="265"/>
      <c r="L62" s="266"/>
      <c r="M62" s="288"/>
      <c r="N62" s="293"/>
      <c r="O62" s="150"/>
      <c r="P62" s="151" t="s">
        <v>1474</v>
      </c>
      <c r="Q62" s="150"/>
      <c r="R62" s="150" t="str">
        <f t="shared" si="2"/>
        <v/>
      </c>
      <c r="S62" s="5"/>
      <c r="T62" s="5"/>
      <c r="U62" s="30"/>
      <c r="V62" s="30"/>
      <c r="W62" s="5"/>
      <c r="X62" s="5"/>
      <c r="Y62" s="5"/>
      <c r="Z62" s="5"/>
      <c r="AA62" s="128"/>
      <c r="AB62" s="128"/>
      <c r="AC62" s="128"/>
      <c r="AD62" s="128"/>
      <c r="AE62" s="128"/>
      <c r="AF62" s="128"/>
      <c r="AG62" s="128"/>
      <c r="AH62" s="128"/>
      <c r="AI62" s="128"/>
      <c r="AJ62" s="128"/>
      <c r="AK62" s="128"/>
      <c r="AL62" s="128"/>
      <c r="AM62" s="128"/>
      <c r="AN62" s="128"/>
      <c r="AO62" s="128"/>
      <c r="AP62" s="128"/>
    </row>
    <row r="63" spans="1:42" s="129" customFormat="1" ht="12.75" hidden="1" customHeight="1">
      <c r="A63" s="126" t="s">
        <v>1560</v>
      </c>
      <c r="B63" s="131"/>
      <c r="C63" s="144" t="s">
        <v>1548</v>
      </c>
      <c r="D63" s="132"/>
      <c r="E63" s="264"/>
      <c r="F63" s="265"/>
      <c r="G63" s="266"/>
      <c r="H63" s="267"/>
      <c r="I63" s="268"/>
      <c r="J63" s="265"/>
      <c r="K63" s="265"/>
      <c r="L63" s="266"/>
      <c r="M63" s="288"/>
      <c r="N63" s="293"/>
      <c r="O63" s="150"/>
      <c r="P63" s="151" t="s">
        <v>1474</v>
      </c>
      <c r="Q63" s="150"/>
      <c r="R63" s="150" t="str">
        <f t="shared" si="2"/>
        <v/>
      </c>
      <c r="S63" s="5"/>
      <c r="T63" s="5"/>
      <c r="U63" s="30"/>
      <c r="V63" s="30">
        <f>SUM(E55:E88)</f>
        <v>0</v>
      </c>
      <c r="W63" s="5"/>
      <c r="X63" s="5"/>
      <c r="Y63" s="5"/>
      <c r="Z63" s="5"/>
      <c r="AA63" s="128"/>
      <c r="AB63" s="128"/>
      <c r="AC63" s="128"/>
      <c r="AD63" s="128"/>
      <c r="AE63" s="128"/>
      <c r="AF63" s="128"/>
      <c r="AG63" s="128"/>
      <c r="AH63" s="128"/>
      <c r="AI63" s="128"/>
      <c r="AJ63" s="128"/>
      <c r="AK63" s="128"/>
      <c r="AL63" s="128"/>
      <c r="AM63" s="128"/>
      <c r="AN63" s="128"/>
      <c r="AO63" s="128"/>
      <c r="AP63" s="128"/>
    </row>
    <row r="64" spans="1:42" s="129" customFormat="1" ht="12.75" hidden="1" customHeight="1">
      <c r="A64" s="126" t="s">
        <v>1561</v>
      </c>
      <c r="B64" s="131"/>
      <c r="C64" s="144" t="s">
        <v>1549</v>
      </c>
      <c r="D64" s="132"/>
      <c r="E64" s="264"/>
      <c r="F64" s="265"/>
      <c r="G64" s="266"/>
      <c r="H64" s="267"/>
      <c r="I64" s="268"/>
      <c r="J64" s="265"/>
      <c r="K64" s="265"/>
      <c r="L64" s="266"/>
      <c r="M64" s="288"/>
      <c r="N64" s="293"/>
      <c r="O64" s="150"/>
      <c r="P64" s="151" t="s">
        <v>1474</v>
      </c>
      <c r="Q64" s="150"/>
      <c r="R64" s="150" t="str">
        <f t="shared" si="2"/>
        <v/>
      </c>
      <c r="S64" s="5"/>
      <c r="T64" s="5"/>
      <c r="U64" s="30"/>
      <c r="V64" s="30"/>
      <c r="W64" s="5"/>
      <c r="X64" s="5"/>
      <c r="Y64" s="5"/>
      <c r="Z64" s="5"/>
      <c r="AA64" s="128"/>
      <c r="AB64" s="128"/>
      <c r="AC64" s="128"/>
      <c r="AD64" s="128"/>
      <c r="AE64" s="128"/>
      <c r="AF64" s="128"/>
      <c r="AG64" s="128"/>
      <c r="AH64" s="128"/>
      <c r="AI64" s="128"/>
      <c r="AJ64" s="128"/>
      <c r="AK64" s="128"/>
      <c r="AL64" s="128"/>
      <c r="AM64" s="128"/>
      <c r="AN64" s="128"/>
      <c r="AO64" s="128"/>
      <c r="AP64" s="128"/>
    </row>
    <row r="65" spans="1:42" s="129" customFormat="1" ht="12.75" hidden="1" customHeight="1">
      <c r="A65" s="126" t="s">
        <v>1562</v>
      </c>
      <c r="B65" s="131"/>
      <c r="C65" s="144" t="s">
        <v>1508</v>
      </c>
      <c r="D65" s="132"/>
      <c r="E65" s="264"/>
      <c r="F65" s="265"/>
      <c r="G65" s="266"/>
      <c r="H65" s="267"/>
      <c r="I65" s="268"/>
      <c r="J65" s="265"/>
      <c r="K65" s="265"/>
      <c r="L65" s="266"/>
      <c r="M65" s="288"/>
      <c r="N65" s="293"/>
      <c r="O65" s="150"/>
      <c r="P65" s="151" t="s">
        <v>1474</v>
      </c>
      <c r="Q65" s="150"/>
      <c r="R65" s="150" t="str">
        <f t="shared" si="2"/>
        <v/>
      </c>
      <c r="S65" s="5"/>
      <c r="T65" s="5"/>
      <c r="U65" s="30"/>
      <c r="V65" s="30"/>
      <c r="W65" s="5"/>
      <c r="X65" s="5"/>
      <c r="Y65" s="5"/>
      <c r="Z65" s="5"/>
      <c r="AA65" s="128"/>
      <c r="AB65" s="128"/>
      <c r="AC65" s="128"/>
      <c r="AD65" s="128"/>
      <c r="AE65" s="128"/>
      <c r="AF65" s="128"/>
      <c r="AG65" s="128"/>
      <c r="AH65" s="128"/>
      <c r="AI65" s="128"/>
      <c r="AJ65" s="128"/>
      <c r="AK65" s="128"/>
      <c r="AL65" s="128"/>
      <c r="AM65" s="128"/>
      <c r="AN65" s="128"/>
      <c r="AO65" s="128"/>
      <c r="AP65" s="128"/>
    </row>
    <row r="66" spans="1:42" s="129" customFormat="1" ht="12.75" hidden="1" customHeight="1">
      <c r="A66" s="126" t="s">
        <v>1563</v>
      </c>
      <c r="B66" s="131"/>
      <c r="C66" s="144" t="s">
        <v>1509</v>
      </c>
      <c r="D66" s="132"/>
      <c r="E66" s="264"/>
      <c r="F66" s="265"/>
      <c r="G66" s="266"/>
      <c r="H66" s="267"/>
      <c r="I66" s="268"/>
      <c r="J66" s="265"/>
      <c r="K66" s="265"/>
      <c r="L66" s="266"/>
      <c r="M66" s="288"/>
      <c r="N66" s="293"/>
      <c r="O66" s="150"/>
      <c r="P66" s="151" t="s">
        <v>1474</v>
      </c>
      <c r="Q66" s="150"/>
      <c r="R66" s="150" t="str">
        <f t="shared" si="2"/>
        <v/>
      </c>
      <c r="S66" s="5"/>
      <c r="T66" s="5"/>
      <c r="U66" s="30"/>
      <c r="V66" s="30"/>
      <c r="W66" s="5"/>
      <c r="X66" s="5"/>
      <c r="Y66" s="5"/>
      <c r="Z66" s="5"/>
      <c r="AA66" s="128"/>
      <c r="AB66" s="128"/>
      <c r="AC66" s="128"/>
      <c r="AD66" s="128"/>
      <c r="AE66" s="128"/>
      <c r="AF66" s="128"/>
      <c r="AG66" s="128"/>
      <c r="AH66" s="128"/>
      <c r="AI66" s="128"/>
      <c r="AJ66" s="128"/>
      <c r="AK66" s="128"/>
      <c r="AL66" s="128"/>
      <c r="AM66" s="128"/>
      <c r="AN66" s="128"/>
      <c r="AO66" s="128"/>
      <c r="AP66" s="128"/>
    </row>
    <row r="67" spans="1:42" s="129" customFormat="1" ht="12.75" hidden="1" customHeight="1">
      <c r="A67" s="126" t="s">
        <v>1564</v>
      </c>
      <c r="B67" s="131"/>
      <c r="C67" s="144" t="s">
        <v>1510</v>
      </c>
      <c r="D67" s="132"/>
      <c r="E67" s="264"/>
      <c r="F67" s="265"/>
      <c r="G67" s="266"/>
      <c r="H67" s="267"/>
      <c r="I67" s="268"/>
      <c r="J67" s="265"/>
      <c r="K67" s="265"/>
      <c r="L67" s="266"/>
      <c r="M67" s="288"/>
      <c r="N67" s="293"/>
      <c r="O67" s="150"/>
      <c r="P67" s="151" t="s">
        <v>1474</v>
      </c>
      <c r="Q67" s="150"/>
      <c r="R67" s="150" t="str">
        <f t="shared" si="2"/>
        <v/>
      </c>
      <c r="S67" s="5"/>
      <c r="T67" s="5"/>
      <c r="U67" s="30"/>
      <c r="V67" s="30"/>
      <c r="W67" s="5"/>
      <c r="X67" s="5"/>
      <c r="Y67" s="5"/>
      <c r="Z67" s="5"/>
      <c r="AA67" s="128"/>
      <c r="AB67" s="128"/>
      <c r="AC67" s="128"/>
      <c r="AD67" s="128"/>
      <c r="AE67" s="128"/>
      <c r="AF67" s="128"/>
      <c r="AG67" s="128"/>
      <c r="AH67" s="128"/>
      <c r="AI67" s="128"/>
      <c r="AJ67" s="128"/>
      <c r="AK67" s="128"/>
      <c r="AL67" s="128"/>
      <c r="AM67" s="128"/>
      <c r="AN67" s="128"/>
      <c r="AO67" s="128"/>
      <c r="AP67" s="128"/>
    </row>
    <row r="68" spans="1:42" s="129" customFormat="1" ht="12.75" hidden="1" customHeight="1">
      <c r="A68" s="126" t="s">
        <v>1565</v>
      </c>
      <c r="B68" s="131"/>
      <c r="C68" s="144" t="s">
        <v>1511</v>
      </c>
      <c r="D68" s="132"/>
      <c r="E68" s="264"/>
      <c r="F68" s="265"/>
      <c r="G68" s="266"/>
      <c r="H68" s="267"/>
      <c r="I68" s="268"/>
      <c r="J68" s="265"/>
      <c r="K68" s="265"/>
      <c r="L68" s="266"/>
      <c r="M68" s="288"/>
      <c r="N68" s="293"/>
      <c r="O68" s="150"/>
      <c r="P68" s="151" t="s">
        <v>1474</v>
      </c>
      <c r="Q68" s="150"/>
      <c r="R68" s="150" t="str">
        <f t="shared" si="2"/>
        <v/>
      </c>
      <c r="S68" s="5"/>
      <c r="T68" s="5"/>
      <c r="U68" s="30"/>
      <c r="V68" s="30"/>
      <c r="W68" s="5"/>
      <c r="X68" s="5"/>
      <c r="Y68" s="5"/>
      <c r="Z68" s="5"/>
      <c r="AA68" s="128"/>
      <c r="AB68" s="128"/>
      <c r="AC68" s="128"/>
      <c r="AD68" s="128"/>
      <c r="AE68" s="128"/>
      <c r="AF68" s="128"/>
      <c r="AG68" s="128"/>
      <c r="AH68" s="128"/>
      <c r="AI68" s="128"/>
      <c r="AJ68" s="128"/>
      <c r="AK68" s="128"/>
      <c r="AL68" s="128"/>
      <c r="AM68" s="128"/>
      <c r="AN68" s="128"/>
      <c r="AO68" s="128"/>
      <c r="AP68" s="128"/>
    </row>
    <row r="69" spans="1:42" s="129" customFormat="1" ht="12.75" hidden="1" customHeight="1">
      <c r="A69" s="126" t="s">
        <v>1566</v>
      </c>
      <c r="B69" s="131"/>
      <c r="C69" s="144" t="s">
        <v>1512</v>
      </c>
      <c r="D69" s="132"/>
      <c r="E69" s="264"/>
      <c r="F69" s="265"/>
      <c r="G69" s="266"/>
      <c r="H69" s="267"/>
      <c r="I69" s="268"/>
      <c r="J69" s="265"/>
      <c r="K69" s="265"/>
      <c r="L69" s="266"/>
      <c r="M69" s="288"/>
      <c r="N69" s="293"/>
      <c r="O69" s="150"/>
      <c r="P69" s="151" t="s">
        <v>1474</v>
      </c>
      <c r="Q69" s="150"/>
      <c r="R69" s="150" t="str">
        <f t="shared" si="2"/>
        <v/>
      </c>
      <c r="S69" s="5"/>
      <c r="T69" s="5"/>
      <c r="U69" s="30"/>
      <c r="V69" s="30"/>
      <c r="W69" s="5"/>
      <c r="X69" s="5"/>
      <c r="Y69" s="5"/>
      <c r="Z69" s="5"/>
      <c r="AA69" s="128"/>
      <c r="AB69" s="128"/>
      <c r="AC69" s="128"/>
      <c r="AD69" s="128"/>
      <c r="AE69" s="128"/>
      <c r="AF69" s="128"/>
      <c r="AG69" s="128"/>
      <c r="AH69" s="128"/>
      <c r="AI69" s="128"/>
      <c r="AJ69" s="128"/>
      <c r="AK69" s="128"/>
      <c r="AL69" s="128"/>
      <c r="AM69" s="128"/>
      <c r="AN69" s="128"/>
      <c r="AO69" s="128"/>
      <c r="AP69" s="128"/>
    </row>
    <row r="70" spans="1:42" s="129" customFormat="1" ht="12.75" hidden="1" customHeight="1">
      <c r="A70" s="126" t="s">
        <v>1567</v>
      </c>
      <c r="B70" s="131"/>
      <c r="C70" s="144" t="s">
        <v>1513</v>
      </c>
      <c r="D70" s="132"/>
      <c r="E70" s="264"/>
      <c r="F70" s="265"/>
      <c r="G70" s="266"/>
      <c r="H70" s="267"/>
      <c r="I70" s="268"/>
      <c r="J70" s="265"/>
      <c r="K70" s="265"/>
      <c r="L70" s="266"/>
      <c r="M70" s="288"/>
      <c r="N70" s="293"/>
      <c r="O70" s="150"/>
      <c r="P70" s="151" t="s">
        <v>1474</v>
      </c>
      <c r="Q70" s="150"/>
      <c r="R70" s="150" t="str">
        <f t="shared" si="2"/>
        <v/>
      </c>
      <c r="S70" s="5"/>
      <c r="T70" s="5"/>
      <c r="U70" s="30"/>
      <c r="V70" s="30"/>
      <c r="W70" s="5"/>
      <c r="X70" s="5"/>
      <c r="Y70" s="5"/>
      <c r="Z70" s="5"/>
      <c r="AA70" s="128"/>
      <c r="AB70" s="128"/>
      <c r="AC70" s="128"/>
      <c r="AD70" s="128"/>
      <c r="AE70" s="128"/>
      <c r="AF70" s="128"/>
      <c r="AG70" s="128"/>
      <c r="AH70" s="128"/>
      <c r="AI70" s="128"/>
      <c r="AJ70" s="128"/>
      <c r="AK70" s="128"/>
      <c r="AL70" s="128"/>
      <c r="AM70" s="128"/>
      <c r="AN70" s="128"/>
      <c r="AO70" s="128"/>
      <c r="AP70" s="128"/>
    </row>
    <row r="71" spans="1:42" s="129" customFormat="1" ht="12.75" hidden="1" customHeight="1">
      <c r="A71" s="126" t="s">
        <v>1568</v>
      </c>
      <c r="B71" s="131"/>
      <c r="C71" s="144" t="s">
        <v>1514</v>
      </c>
      <c r="D71" s="132"/>
      <c r="E71" s="264"/>
      <c r="F71" s="265"/>
      <c r="G71" s="266"/>
      <c r="H71" s="267"/>
      <c r="I71" s="268"/>
      <c r="J71" s="265"/>
      <c r="K71" s="265"/>
      <c r="L71" s="266"/>
      <c r="M71" s="288"/>
      <c r="N71" s="293"/>
      <c r="O71" s="150"/>
      <c r="P71" s="151" t="s">
        <v>1474</v>
      </c>
      <c r="Q71" s="150"/>
      <c r="R71" s="150" t="str">
        <f t="shared" si="2"/>
        <v/>
      </c>
      <c r="S71" s="5"/>
      <c r="T71" s="5"/>
      <c r="U71" s="30"/>
      <c r="V71" s="30"/>
      <c r="W71" s="5"/>
      <c r="X71" s="5"/>
      <c r="Y71" s="5"/>
      <c r="Z71" s="5"/>
      <c r="AA71" s="128"/>
      <c r="AB71" s="128"/>
      <c r="AC71" s="128"/>
      <c r="AD71" s="128"/>
      <c r="AE71" s="128"/>
      <c r="AF71" s="128"/>
      <c r="AG71" s="128"/>
      <c r="AH71" s="128"/>
      <c r="AI71" s="128"/>
      <c r="AJ71" s="128"/>
      <c r="AK71" s="128"/>
      <c r="AL71" s="128"/>
      <c r="AM71" s="128"/>
      <c r="AN71" s="128"/>
      <c r="AO71" s="128"/>
      <c r="AP71" s="128"/>
    </row>
    <row r="72" spans="1:42" s="129" customFormat="1" ht="12.75" hidden="1" customHeight="1">
      <c r="A72" s="126" t="s">
        <v>1569</v>
      </c>
      <c r="B72" s="131"/>
      <c r="C72" s="144" t="s">
        <v>1515</v>
      </c>
      <c r="D72" s="132"/>
      <c r="E72" s="264"/>
      <c r="F72" s="265"/>
      <c r="G72" s="266"/>
      <c r="H72" s="267"/>
      <c r="I72" s="268"/>
      <c r="J72" s="265"/>
      <c r="K72" s="265"/>
      <c r="L72" s="266"/>
      <c r="M72" s="288"/>
      <c r="N72" s="293"/>
      <c r="O72" s="150"/>
      <c r="P72" s="151" t="s">
        <v>1474</v>
      </c>
      <c r="Q72" s="150"/>
      <c r="R72" s="150" t="str">
        <f t="shared" si="2"/>
        <v/>
      </c>
      <c r="S72" s="5"/>
      <c r="T72" s="5"/>
      <c r="U72" s="30"/>
      <c r="V72" s="30"/>
      <c r="W72" s="5"/>
      <c r="X72" s="5"/>
      <c r="Y72" s="5"/>
      <c r="Z72" s="5"/>
      <c r="AA72" s="128"/>
      <c r="AB72" s="128"/>
      <c r="AC72" s="128"/>
      <c r="AD72" s="128"/>
      <c r="AE72" s="128"/>
      <c r="AF72" s="128"/>
      <c r="AG72" s="128"/>
      <c r="AH72" s="128"/>
      <c r="AI72" s="128"/>
      <c r="AJ72" s="128"/>
      <c r="AK72" s="128"/>
      <c r="AL72" s="128"/>
      <c r="AM72" s="128"/>
      <c r="AN72" s="128"/>
      <c r="AO72" s="128"/>
      <c r="AP72" s="128"/>
    </row>
    <row r="73" spans="1:42" s="129" customFormat="1" ht="12.75" hidden="1" customHeight="1">
      <c r="A73" s="126" t="s">
        <v>1570</v>
      </c>
      <c r="B73" s="131"/>
      <c r="C73" s="144" t="s">
        <v>1516</v>
      </c>
      <c r="D73" s="132"/>
      <c r="E73" s="264"/>
      <c r="F73" s="265"/>
      <c r="G73" s="266"/>
      <c r="H73" s="267"/>
      <c r="I73" s="268"/>
      <c r="J73" s="265"/>
      <c r="K73" s="265"/>
      <c r="L73" s="266"/>
      <c r="M73" s="288"/>
      <c r="N73" s="293"/>
      <c r="O73" s="150"/>
      <c r="P73" s="151" t="s">
        <v>1474</v>
      </c>
      <c r="Q73" s="150"/>
      <c r="R73" s="150" t="str">
        <f t="shared" si="2"/>
        <v/>
      </c>
      <c r="S73" s="5"/>
      <c r="T73" s="5"/>
      <c r="U73" s="30"/>
      <c r="V73" s="30"/>
      <c r="W73" s="5"/>
      <c r="X73" s="5"/>
      <c r="Y73" s="5"/>
      <c r="Z73" s="5"/>
      <c r="AA73" s="128"/>
      <c r="AB73" s="128"/>
      <c r="AC73" s="128"/>
      <c r="AD73" s="128"/>
      <c r="AE73" s="128"/>
      <c r="AF73" s="128"/>
      <c r="AG73" s="128"/>
      <c r="AH73" s="128"/>
      <c r="AI73" s="128"/>
      <c r="AJ73" s="128"/>
      <c r="AK73" s="128"/>
      <c r="AL73" s="128"/>
      <c r="AM73" s="128"/>
      <c r="AN73" s="128"/>
      <c r="AO73" s="128"/>
      <c r="AP73" s="128"/>
    </row>
    <row r="74" spans="1:42" s="129" customFormat="1" ht="12.75" hidden="1" customHeight="1">
      <c r="A74" s="126" t="s">
        <v>1571</v>
      </c>
      <c r="B74" s="131"/>
      <c r="C74" s="144" t="s">
        <v>1517</v>
      </c>
      <c r="D74" s="132"/>
      <c r="E74" s="264"/>
      <c r="F74" s="265"/>
      <c r="G74" s="266"/>
      <c r="H74" s="267"/>
      <c r="I74" s="268"/>
      <c r="J74" s="265"/>
      <c r="K74" s="265"/>
      <c r="L74" s="266"/>
      <c r="M74" s="288"/>
      <c r="N74" s="293"/>
      <c r="O74" s="150"/>
      <c r="P74" s="151" t="s">
        <v>1474</v>
      </c>
      <c r="Q74" s="150"/>
      <c r="R74" s="150" t="str">
        <f t="shared" si="2"/>
        <v/>
      </c>
      <c r="S74" s="5"/>
      <c r="T74" s="5"/>
      <c r="U74" s="30"/>
      <c r="V74" s="30"/>
      <c r="W74" s="5"/>
      <c r="X74" s="5"/>
      <c r="Y74" s="5"/>
      <c r="Z74" s="5"/>
      <c r="AA74" s="128"/>
      <c r="AB74" s="128"/>
      <c r="AC74" s="128"/>
      <c r="AD74" s="128"/>
      <c r="AE74" s="128"/>
      <c r="AF74" s="128"/>
      <c r="AG74" s="128"/>
      <c r="AH74" s="128"/>
      <c r="AI74" s="128"/>
      <c r="AJ74" s="128"/>
      <c r="AK74" s="128"/>
      <c r="AL74" s="128"/>
      <c r="AM74" s="128"/>
      <c r="AN74" s="128"/>
      <c r="AO74" s="128"/>
      <c r="AP74" s="128"/>
    </row>
    <row r="75" spans="1:42" s="129" customFormat="1" ht="12.75" hidden="1" customHeight="1">
      <c r="A75" s="126" t="s">
        <v>1572</v>
      </c>
      <c r="B75" s="131"/>
      <c r="C75" s="144" t="s">
        <v>1519</v>
      </c>
      <c r="D75" s="132"/>
      <c r="E75" s="264"/>
      <c r="F75" s="265"/>
      <c r="G75" s="266"/>
      <c r="H75" s="267"/>
      <c r="I75" s="268"/>
      <c r="J75" s="265"/>
      <c r="K75" s="265"/>
      <c r="L75" s="266"/>
      <c r="M75" s="288"/>
      <c r="N75" s="293"/>
      <c r="O75" s="150"/>
      <c r="P75" s="151" t="s">
        <v>1474</v>
      </c>
      <c r="Q75" s="150"/>
      <c r="R75" s="150" t="str">
        <f t="shared" ref="R75:R138" si="7">IF(SUM(E75:N75)=0,"",P75)</f>
        <v/>
      </c>
      <c r="S75" s="5"/>
      <c r="T75" s="5"/>
      <c r="U75" s="30"/>
      <c r="V75" s="30"/>
      <c r="W75" s="5"/>
      <c r="X75" s="5"/>
      <c r="Y75" s="5"/>
      <c r="Z75" s="5"/>
      <c r="AA75" s="128"/>
      <c r="AB75" s="128"/>
      <c r="AC75" s="128"/>
      <c r="AD75" s="128"/>
      <c r="AE75" s="128"/>
      <c r="AF75" s="128"/>
      <c r="AG75" s="128"/>
      <c r="AH75" s="128"/>
      <c r="AI75" s="128"/>
      <c r="AJ75" s="128"/>
      <c r="AK75" s="128"/>
      <c r="AL75" s="128"/>
      <c r="AM75" s="128"/>
      <c r="AN75" s="128"/>
      <c r="AO75" s="128"/>
      <c r="AP75" s="128"/>
    </row>
    <row r="76" spans="1:42" s="129" customFormat="1" ht="12.75" hidden="1" customHeight="1">
      <c r="A76" s="126" t="s">
        <v>1573</v>
      </c>
      <c r="B76" s="131"/>
      <c r="C76" s="144" t="s">
        <v>1520</v>
      </c>
      <c r="D76" s="132"/>
      <c r="E76" s="264"/>
      <c r="F76" s="265"/>
      <c r="G76" s="266"/>
      <c r="H76" s="267"/>
      <c r="I76" s="268"/>
      <c r="J76" s="265"/>
      <c r="K76" s="265"/>
      <c r="L76" s="266"/>
      <c r="M76" s="288"/>
      <c r="N76" s="293"/>
      <c r="O76" s="150"/>
      <c r="P76" s="151" t="s">
        <v>1474</v>
      </c>
      <c r="Q76" s="150"/>
      <c r="R76" s="150" t="str">
        <f t="shared" si="7"/>
        <v/>
      </c>
      <c r="S76" s="5"/>
      <c r="T76" s="5"/>
      <c r="U76" s="30"/>
      <c r="V76" s="30"/>
      <c r="W76" s="5"/>
      <c r="X76" s="5"/>
      <c r="Y76" s="5"/>
      <c r="Z76" s="5"/>
      <c r="AA76" s="128"/>
      <c r="AB76" s="128"/>
      <c r="AC76" s="128"/>
      <c r="AD76" s="128"/>
      <c r="AE76" s="128"/>
      <c r="AF76" s="128"/>
      <c r="AG76" s="128"/>
      <c r="AH76" s="128"/>
      <c r="AI76" s="128"/>
      <c r="AJ76" s="128"/>
      <c r="AK76" s="128"/>
      <c r="AL76" s="128"/>
      <c r="AM76" s="128"/>
      <c r="AN76" s="128"/>
      <c r="AO76" s="128"/>
      <c r="AP76" s="128"/>
    </row>
    <row r="77" spans="1:42" s="129" customFormat="1" ht="12.75" hidden="1" customHeight="1">
      <c r="A77" s="126" t="s">
        <v>1574</v>
      </c>
      <c r="B77" s="131"/>
      <c r="C77" s="144" t="s">
        <v>1521</v>
      </c>
      <c r="D77" s="132"/>
      <c r="E77" s="264"/>
      <c r="F77" s="265"/>
      <c r="G77" s="266"/>
      <c r="H77" s="267"/>
      <c r="I77" s="268"/>
      <c r="J77" s="265"/>
      <c r="K77" s="265"/>
      <c r="L77" s="266"/>
      <c r="M77" s="288"/>
      <c r="N77" s="293"/>
      <c r="O77" s="150"/>
      <c r="P77" s="151" t="s">
        <v>1474</v>
      </c>
      <c r="Q77" s="150"/>
      <c r="R77" s="150" t="str">
        <f t="shared" si="7"/>
        <v/>
      </c>
      <c r="S77" s="5"/>
      <c r="T77" s="5"/>
      <c r="U77" s="30"/>
      <c r="V77" s="30"/>
      <c r="W77" s="5"/>
      <c r="X77" s="5"/>
      <c r="Y77" s="5"/>
      <c r="Z77" s="5"/>
      <c r="AA77" s="128"/>
      <c r="AB77" s="128"/>
      <c r="AC77" s="128"/>
      <c r="AD77" s="128"/>
      <c r="AE77" s="128"/>
      <c r="AF77" s="128"/>
      <c r="AG77" s="128"/>
      <c r="AH77" s="128"/>
      <c r="AI77" s="128"/>
      <c r="AJ77" s="128"/>
      <c r="AK77" s="128"/>
      <c r="AL77" s="128"/>
      <c r="AM77" s="128"/>
      <c r="AN77" s="128"/>
      <c r="AO77" s="128"/>
      <c r="AP77" s="128"/>
    </row>
    <row r="78" spans="1:42" s="129" customFormat="1" ht="12.75" hidden="1" customHeight="1">
      <c r="A78" s="126" t="s">
        <v>1575</v>
      </c>
      <c r="B78" s="131"/>
      <c r="C78" s="144" t="s">
        <v>1534</v>
      </c>
      <c r="D78" s="132"/>
      <c r="E78" s="264"/>
      <c r="F78" s="265"/>
      <c r="G78" s="266"/>
      <c r="H78" s="267"/>
      <c r="I78" s="268"/>
      <c r="J78" s="265"/>
      <c r="K78" s="265"/>
      <c r="L78" s="266"/>
      <c r="M78" s="288"/>
      <c r="N78" s="293"/>
      <c r="O78" s="150"/>
      <c r="P78" s="151" t="s">
        <v>1474</v>
      </c>
      <c r="Q78" s="150"/>
      <c r="R78" s="150" t="str">
        <f t="shared" si="7"/>
        <v/>
      </c>
      <c r="S78" s="5"/>
      <c r="T78" s="5"/>
      <c r="U78" s="30"/>
      <c r="V78" s="30"/>
      <c r="W78" s="5"/>
      <c r="X78" s="5"/>
      <c r="Y78" s="5"/>
      <c r="Z78" s="5"/>
      <c r="AA78" s="128"/>
      <c r="AB78" s="128"/>
      <c r="AC78" s="128"/>
      <c r="AD78" s="128"/>
      <c r="AE78" s="128"/>
      <c r="AF78" s="128"/>
      <c r="AG78" s="128"/>
      <c r="AH78" s="128"/>
      <c r="AI78" s="128"/>
      <c r="AJ78" s="128"/>
      <c r="AK78" s="128"/>
      <c r="AL78" s="128"/>
      <c r="AM78" s="128"/>
      <c r="AN78" s="128"/>
      <c r="AO78" s="128"/>
      <c r="AP78" s="128"/>
    </row>
    <row r="79" spans="1:42" s="129" customFormat="1" ht="12.75" hidden="1" customHeight="1">
      <c r="A79" s="126" t="s">
        <v>1576</v>
      </c>
      <c r="B79" s="131"/>
      <c r="C79" s="144" t="s">
        <v>1535</v>
      </c>
      <c r="D79" s="132"/>
      <c r="E79" s="264"/>
      <c r="F79" s="265"/>
      <c r="G79" s="266"/>
      <c r="H79" s="267"/>
      <c r="I79" s="268"/>
      <c r="J79" s="265"/>
      <c r="K79" s="265"/>
      <c r="L79" s="266"/>
      <c r="M79" s="288"/>
      <c r="N79" s="293"/>
      <c r="O79" s="150"/>
      <c r="P79" s="151" t="s">
        <v>1474</v>
      </c>
      <c r="Q79" s="150"/>
      <c r="R79" s="150" t="str">
        <f t="shared" si="7"/>
        <v/>
      </c>
      <c r="S79" s="5"/>
      <c r="T79" s="5"/>
      <c r="U79" s="30"/>
      <c r="V79" s="30"/>
      <c r="W79" s="5"/>
      <c r="X79" s="5"/>
      <c r="Y79" s="5"/>
      <c r="Z79" s="5"/>
      <c r="AA79" s="128"/>
      <c r="AB79" s="128"/>
      <c r="AC79" s="128"/>
      <c r="AD79" s="128"/>
      <c r="AE79" s="128"/>
      <c r="AF79" s="128"/>
      <c r="AG79" s="128"/>
      <c r="AH79" s="128"/>
      <c r="AI79" s="128"/>
      <c r="AJ79" s="128"/>
      <c r="AK79" s="128"/>
      <c r="AL79" s="128"/>
      <c r="AM79" s="128"/>
      <c r="AN79" s="128"/>
      <c r="AO79" s="128"/>
      <c r="AP79" s="128"/>
    </row>
    <row r="80" spans="1:42" s="129" customFormat="1" ht="12.75" hidden="1" customHeight="1">
      <c r="A80" s="126" t="s">
        <v>1577</v>
      </c>
      <c r="B80" s="131"/>
      <c r="C80" s="144" t="s">
        <v>1536</v>
      </c>
      <c r="D80" s="132"/>
      <c r="E80" s="264"/>
      <c r="F80" s="265"/>
      <c r="G80" s="266"/>
      <c r="H80" s="267"/>
      <c r="I80" s="268"/>
      <c r="J80" s="265"/>
      <c r="K80" s="265"/>
      <c r="L80" s="266"/>
      <c r="M80" s="288"/>
      <c r="N80" s="293"/>
      <c r="O80" s="150"/>
      <c r="P80" s="151" t="s">
        <v>1474</v>
      </c>
      <c r="Q80" s="150"/>
      <c r="R80" s="150" t="str">
        <f t="shared" si="7"/>
        <v/>
      </c>
      <c r="S80" s="5"/>
      <c r="T80" s="5"/>
      <c r="U80" s="30"/>
      <c r="V80" s="30"/>
      <c r="W80" s="5"/>
      <c r="X80" s="5"/>
      <c r="Y80" s="5"/>
      <c r="Z80" s="5"/>
      <c r="AA80" s="128"/>
      <c r="AB80" s="128"/>
      <c r="AC80" s="128"/>
      <c r="AD80" s="128"/>
      <c r="AE80" s="128"/>
      <c r="AF80" s="128"/>
      <c r="AG80" s="128"/>
      <c r="AH80" s="128"/>
      <c r="AI80" s="128"/>
      <c r="AJ80" s="128"/>
      <c r="AK80" s="128"/>
      <c r="AL80" s="128"/>
      <c r="AM80" s="128"/>
      <c r="AN80" s="128"/>
      <c r="AO80" s="128"/>
      <c r="AP80" s="128"/>
    </row>
    <row r="81" spans="1:42" s="129" customFormat="1" ht="12.75" hidden="1" customHeight="1">
      <c r="A81" s="126" t="s">
        <v>1578</v>
      </c>
      <c r="B81" s="131"/>
      <c r="C81" s="144" t="s">
        <v>1537</v>
      </c>
      <c r="D81" s="132"/>
      <c r="E81" s="264"/>
      <c r="F81" s="265"/>
      <c r="G81" s="266"/>
      <c r="H81" s="267"/>
      <c r="I81" s="268"/>
      <c r="J81" s="265"/>
      <c r="K81" s="265"/>
      <c r="L81" s="266"/>
      <c r="M81" s="288"/>
      <c r="N81" s="293"/>
      <c r="O81" s="150"/>
      <c r="P81" s="151" t="s">
        <v>1474</v>
      </c>
      <c r="Q81" s="150"/>
      <c r="R81" s="150" t="str">
        <f t="shared" si="7"/>
        <v/>
      </c>
      <c r="S81" s="5"/>
      <c r="T81" s="5"/>
      <c r="U81" s="30"/>
      <c r="V81" s="30"/>
      <c r="W81" s="5"/>
      <c r="X81" s="5"/>
      <c r="Y81" s="5"/>
      <c r="Z81" s="5"/>
      <c r="AA81" s="128"/>
      <c r="AB81" s="128"/>
      <c r="AC81" s="128"/>
      <c r="AD81" s="128"/>
      <c r="AE81" s="128"/>
      <c r="AF81" s="128"/>
      <c r="AG81" s="128"/>
      <c r="AH81" s="128"/>
      <c r="AI81" s="128"/>
      <c r="AJ81" s="128"/>
      <c r="AK81" s="128"/>
      <c r="AL81" s="128"/>
      <c r="AM81" s="128"/>
      <c r="AN81" s="128"/>
      <c r="AO81" s="128"/>
      <c r="AP81" s="128"/>
    </row>
    <row r="82" spans="1:42" s="129" customFormat="1" ht="12.75" hidden="1" customHeight="1">
      <c r="A82" s="126" t="s">
        <v>1579</v>
      </c>
      <c r="B82" s="131"/>
      <c r="C82" s="144" t="s">
        <v>1538</v>
      </c>
      <c r="D82" s="132"/>
      <c r="E82" s="264"/>
      <c r="F82" s="265"/>
      <c r="G82" s="266"/>
      <c r="H82" s="267"/>
      <c r="I82" s="268"/>
      <c r="J82" s="265"/>
      <c r="K82" s="265"/>
      <c r="L82" s="266"/>
      <c r="M82" s="288"/>
      <c r="N82" s="293"/>
      <c r="O82" s="150"/>
      <c r="P82" s="151" t="s">
        <v>1474</v>
      </c>
      <c r="Q82" s="150"/>
      <c r="R82" s="150" t="str">
        <f t="shared" si="7"/>
        <v/>
      </c>
      <c r="S82" s="5"/>
      <c r="T82" s="5"/>
      <c r="U82" s="30"/>
      <c r="V82" s="30"/>
      <c r="W82" s="5"/>
      <c r="X82" s="5"/>
      <c r="Y82" s="5"/>
      <c r="Z82" s="5"/>
      <c r="AA82" s="128"/>
      <c r="AB82" s="128"/>
      <c r="AC82" s="128"/>
      <c r="AD82" s="128"/>
      <c r="AE82" s="128"/>
      <c r="AF82" s="128"/>
      <c r="AG82" s="128"/>
      <c r="AH82" s="128"/>
      <c r="AI82" s="128"/>
      <c r="AJ82" s="128"/>
      <c r="AK82" s="128"/>
      <c r="AL82" s="128"/>
      <c r="AM82" s="128"/>
      <c r="AN82" s="128"/>
      <c r="AO82" s="128"/>
      <c r="AP82" s="128"/>
    </row>
    <row r="83" spans="1:42" s="129" customFormat="1" ht="12.75" hidden="1" customHeight="1">
      <c r="A83" s="126" t="s">
        <v>1580</v>
      </c>
      <c r="B83" s="131"/>
      <c r="C83" s="144" t="s">
        <v>1539</v>
      </c>
      <c r="D83" s="132"/>
      <c r="E83" s="264"/>
      <c r="F83" s="265"/>
      <c r="G83" s="266"/>
      <c r="H83" s="267"/>
      <c r="I83" s="268"/>
      <c r="J83" s="265"/>
      <c r="K83" s="265"/>
      <c r="L83" s="266"/>
      <c r="M83" s="288"/>
      <c r="N83" s="293"/>
      <c r="O83" s="150"/>
      <c r="P83" s="151" t="s">
        <v>1474</v>
      </c>
      <c r="Q83" s="150"/>
      <c r="R83" s="150" t="str">
        <f t="shared" si="7"/>
        <v/>
      </c>
      <c r="S83" s="5"/>
      <c r="T83" s="5"/>
      <c r="U83" s="30"/>
      <c r="V83" s="30"/>
      <c r="W83" s="5"/>
      <c r="X83" s="5"/>
      <c r="Y83" s="5"/>
      <c r="Z83" s="5"/>
      <c r="AA83" s="128"/>
      <c r="AB83" s="128"/>
      <c r="AC83" s="128"/>
      <c r="AD83" s="128"/>
      <c r="AE83" s="128"/>
      <c r="AF83" s="128"/>
      <c r="AG83" s="128"/>
      <c r="AH83" s="128"/>
      <c r="AI83" s="128"/>
      <c r="AJ83" s="128"/>
      <c r="AK83" s="128"/>
      <c r="AL83" s="128"/>
      <c r="AM83" s="128"/>
      <c r="AN83" s="128"/>
      <c r="AO83" s="128"/>
      <c r="AP83" s="128"/>
    </row>
    <row r="84" spans="1:42" s="129" customFormat="1" ht="12.75" hidden="1" customHeight="1">
      <c r="A84" s="126" t="s">
        <v>1581</v>
      </c>
      <c r="B84" s="131"/>
      <c r="C84" s="144" t="s">
        <v>1540</v>
      </c>
      <c r="D84" s="132"/>
      <c r="E84" s="264"/>
      <c r="F84" s="265"/>
      <c r="G84" s="266"/>
      <c r="H84" s="267"/>
      <c r="I84" s="268"/>
      <c r="J84" s="265"/>
      <c r="K84" s="265"/>
      <c r="L84" s="266"/>
      <c r="M84" s="288"/>
      <c r="N84" s="293"/>
      <c r="O84" s="150"/>
      <c r="P84" s="151" t="s">
        <v>1474</v>
      </c>
      <c r="Q84" s="150"/>
      <c r="R84" s="150" t="str">
        <f t="shared" si="7"/>
        <v/>
      </c>
      <c r="S84" s="5"/>
      <c r="T84" s="5"/>
      <c r="U84" s="30"/>
      <c r="V84" s="30"/>
      <c r="W84" s="5"/>
      <c r="X84" s="5"/>
      <c r="Y84" s="5"/>
      <c r="Z84" s="5"/>
      <c r="AA84" s="128"/>
      <c r="AB84" s="128"/>
      <c r="AC84" s="128"/>
      <c r="AD84" s="128"/>
      <c r="AE84" s="128"/>
      <c r="AF84" s="128"/>
      <c r="AG84" s="128"/>
      <c r="AH84" s="128"/>
      <c r="AI84" s="128"/>
      <c r="AJ84" s="128"/>
      <c r="AK84" s="128"/>
      <c r="AL84" s="128"/>
      <c r="AM84" s="128"/>
      <c r="AN84" s="128"/>
      <c r="AO84" s="128"/>
      <c r="AP84" s="128"/>
    </row>
    <row r="85" spans="1:42" s="129" customFormat="1" ht="12.75" hidden="1" customHeight="1">
      <c r="A85" s="126" t="s">
        <v>1582</v>
      </c>
      <c r="B85" s="131"/>
      <c r="C85" s="144" t="s">
        <v>1542</v>
      </c>
      <c r="D85" s="132"/>
      <c r="E85" s="264"/>
      <c r="F85" s="265"/>
      <c r="G85" s="266"/>
      <c r="H85" s="267"/>
      <c r="I85" s="268"/>
      <c r="J85" s="265"/>
      <c r="K85" s="265"/>
      <c r="L85" s="266"/>
      <c r="M85" s="288"/>
      <c r="N85" s="293"/>
      <c r="O85" s="150"/>
      <c r="P85" s="151" t="s">
        <v>1474</v>
      </c>
      <c r="Q85" s="150"/>
      <c r="R85" s="150" t="str">
        <f t="shared" si="7"/>
        <v/>
      </c>
      <c r="S85" s="5"/>
      <c r="T85" s="5"/>
      <c r="U85" s="30"/>
      <c r="V85" s="30"/>
      <c r="W85" s="5"/>
      <c r="X85" s="5"/>
      <c r="Y85" s="5"/>
      <c r="Z85" s="5"/>
      <c r="AA85" s="128"/>
      <c r="AB85" s="128"/>
      <c r="AC85" s="128"/>
      <c r="AD85" s="128"/>
      <c r="AE85" s="128"/>
      <c r="AF85" s="128"/>
      <c r="AG85" s="128"/>
      <c r="AH85" s="128"/>
      <c r="AI85" s="128"/>
      <c r="AJ85" s="128"/>
      <c r="AK85" s="128"/>
      <c r="AL85" s="128"/>
      <c r="AM85" s="128"/>
      <c r="AN85" s="128"/>
      <c r="AO85" s="128"/>
      <c r="AP85" s="128"/>
    </row>
    <row r="86" spans="1:42" s="129" customFormat="1" ht="12.75" hidden="1" customHeight="1">
      <c r="A86" s="126" t="s">
        <v>1583</v>
      </c>
      <c r="B86" s="131"/>
      <c r="C86" s="144" t="s">
        <v>1543</v>
      </c>
      <c r="D86" s="132"/>
      <c r="E86" s="264"/>
      <c r="F86" s="265"/>
      <c r="G86" s="266"/>
      <c r="H86" s="267"/>
      <c r="I86" s="268"/>
      <c r="J86" s="265"/>
      <c r="K86" s="265"/>
      <c r="L86" s="266"/>
      <c r="M86" s="288"/>
      <c r="N86" s="293"/>
      <c r="O86" s="150"/>
      <c r="P86" s="151" t="s">
        <v>1474</v>
      </c>
      <c r="Q86" s="150"/>
      <c r="R86" s="150" t="str">
        <f t="shared" si="7"/>
        <v/>
      </c>
      <c r="S86" s="5"/>
      <c r="T86" s="5"/>
      <c r="U86" s="30"/>
      <c r="V86" s="30"/>
      <c r="W86" s="5"/>
      <c r="X86" s="5"/>
      <c r="Y86" s="5"/>
      <c r="Z86" s="5"/>
      <c r="AA86" s="128"/>
      <c r="AB86" s="128"/>
      <c r="AC86" s="128"/>
      <c r="AD86" s="128"/>
      <c r="AE86" s="128"/>
      <c r="AF86" s="128"/>
      <c r="AG86" s="128"/>
      <c r="AH86" s="128"/>
      <c r="AI86" s="128"/>
      <c r="AJ86" s="128"/>
      <c r="AK86" s="128"/>
      <c r="AL86" s="128"/>
      <c r="AM86" s="128"/>
      <c r="AN86" s="128"/>
      <c r="AO86" s="128"/>
      <c r="AP86" s="128"/>
    </row>
    <row r="87" spans="1:42" s="129" customFormat="1" ht="12.75" hidden="1" customHeight="1">
      <c r="A87" s="126" t="s">
        <v>1584</v>
      </c>
      <c r="B87" s="131"/>
      <c r="C87" s="144" t="s">
        <v>1544</v>
      </c>
      <c r="D87" s="132"/>
      <c r="E87" s="264"/>
      <c r="F87" s="265"/>
      <c r="G87" s="266"/>
      <c r="H87" s="267"/>
      <c r="I87" s="268"/>
      <c r="J87" s="265"/>
      <c r="K87" s="265"/>
      <c r="L87" s="266"/>
      <c r="M87" s="288"/>
      <c r="N87" s="293"/>
      <c r="O87" s="150"/>
      <c r="P87" s="151" t="s">
        <v>1474</v>
      </c>
      <c r="Q87" s="150"/>
      <c r="R87" s="150" t="str">
        <f t="shared" si="7"/>
        <v/>
      </c>
      <c r="S87" s="5"/>
      <c r="T87" s="5"/>
      <c r="U87" s="30"/>
      <c r="V87" s="30"/>
      <c r="W87" s="5"/>
      <c r="X87" s="5"/>
      <c r="Y87" s="5"/>
      <c r="Z87" s="5"/>
      <c r="AA87" s="128"/>
      <c r="AB87" s="128"/>
      <c r="AC87" s="128"/>
      <c r="AD87" s="128"/>
      <c r="AE87" s="128"/>
      <c r="AF87" s="128"/>
      <c r="AG87" s="128"/>
      <c r="AH87" s="128"/>
      <c r="AI87" s="128"/>
      <c r="AJ87" s="128"/>
      <c r="AK87" s="128"/>
      <c r="AL87" s="128"/>
      <c r="AM87" s="128"/>
      <c r="AN87" s="128"/>
      <c r="AO87" s="128"/>
      <c r="AP87" s="128"/>
    </row>
    <row r="88" spans="1:42" s="129" customFormat="1" ht="12.75" hidden="1" customHeight="1" thickBot="1">
      <c r="A88" s="126" t="s">
        <v>1585</v>
      </c>
      <c r="B88" s="420"/>
      <c r="C88" s="211" t="s">
        <v>1545</v>
      </c>
      <c r="D88" s="181"/>
      <c r="E88" s="270"/>
      <c r="F88" s="271"/>
      <c r="G88" s="272"/>
      <c r="H88" s="273"/>
      <c r="I88" s="274"/>
      <c r="J88" s="271"/>
      <c r="K88" s="271"/>
      <c r="L88" s="272"/>
      <c r="M88" s="690"/>
      <c r="N88" s="691"/>
      <c r="O88" s="150"/>
      <c r="P88" s="151" t="s">
        <v>1474</v>
      </c>
      <c r="Q88" s="150"/>
      <c r="R88" s="150" t="str">
        <f t="shared" si="7"/>
        <v/>
      </c>
      <c r="S88" s="5"/>
      <c r="T88" s="5"/>
      <c r="U88" s="30"/>
      <c r="V88" s="30"/>
      <c r="W88" s="5"/>
      <c r="X88" s="5"/>
      <c r="Y88" s="5"/>
      <c r="Z88" s="5"/>
      <c r="AA88" s="128"/>
      <c r="AB88" s="128"/>
      <c r="AC88" s="128"/>
      <c r="AD88" s="128"/>
      <c r="AE88" s="128"/>
      <c r="AF88" s="128"/>
      <c r="AG88" s="128"/>
      <c r="AH88" s="128"/>
      <c r="AI88" s="128"/>
      <c r="AJ88" s="128"/>
      <c r="AK88" s="128"/>
      <c r="AL88" s="128"/>
      <c r="AM88" s="128"/>
      <c r="AN88" s="128"/>
      <c r="AO88" s="128"/>
      <c r="AP88" s="128"/>
    </row>
    <row r="89" spans="1:42" s="19" customFormat="1" ht="15.75" hidden="1" customHeight="1" thickBot="1">
      <c r="A89" s="126" t="s">
        <v>1625</v>
      </c>
      <c r="B89" s="883" t="s">
        <v>1586</v>
      </c>
      <c r="C89" s="884"/>
      <c r="D89" s="205"/>
      <c r="E89" s="300">
        <f t="shared" ref="E89:N89" si="8">SUM(E90:E109)</f>
        <v>0</v>
      </c>
      <c r="F89" s="301">
        <f t="shared" si="8"/>
        <v>0</v>
      </c>
      <c r="G89" s="302">
        <f t="shared" si="8"/>
        <v>0</v>
      </c>
      <c r="H89" s="303">
        <f t="shared" si="8"/>
        <v>0</v>
      </c>
      <c r="I89" s="304">
        <f>SUM(I90:I109)</f>
        <v>0</v>
      </c>
      <c r="J89" s="301">
        <f t="shared" si="8"/>
        <v>0</v>
      </c>
      <c r="K89" s="301">
        <f t="shared" si="8"/>
        <v>0</v>
      </c>
      <c r="L89" s="305">
        <f t="shared" si="8"/>
        <v>0</v>
      </c>
      <c r="M89" s="306">
        <f t="shared" si="8"/>
        <v>0</v>
      </c>
      <c r="N89" s="307">
        <f t="shared" si="8"/>
        <v>0</v>
      </c>
      <c r="O89" s="36"/>
      <c r="P89" s="51" t="s">
        <v>1500</v>
      </c>
      <c r="Q89" s="36"/>
      <c r="R89" s="36" t="str">
        <f t="shared" si="7"/>
        <v/>
      </c>
      <c r="S89" s="5"/>
      <c r="T89" s="5"/>
      <c r="U89" s="28">
        <f>SUM(M90:M109)</f>
        <v>0</v>
      </c>
      <c r="V89" s="28">
        <f>SUM(N90:N109)</f>
        <v>0</v>
      </c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</row>
    <row r="90" spans="1:42" s="17" customFormat="1" ht="12.75" hidden="1" customHeight="1">
      <c r="A90" s="126" t="s">
        <v>1587</v>
      </c>
      <c r="B90" s="95"/>
      <c r="C90" s="152" t="s">
        <v>1588</v>
      </c>
      <c r="D90" s="132"/>
      <c r="E90" s="258"/>
      <c r="F90" s="259"/>
      <c r="G90" s="260"/>
      <c r="H90" s="261"/>
      <c r="I90" s="262"/>
      <c r="J90" s="259"/>
      <c r="K90" s="259"/>
      <c r="L90" s="260"/>
      <c r="M90" s="692">
        <f>I90+K90</f>
        <v>0</v>
      </c>
      <c r="N90" s="693">
        <f>J90+L90</f>
        <v>0</v>
      </c>
      <c r="O90" s="36"/>
      <c r="P90" s="51" t="s">
        <v>1473</v>
      </c>
      <c r="Q90" s="36"/>
      <c r="R90" s="36" t="str">
        <f t="shared" si="7"/>
        <v/>
      </c>
      <c r="S90" s="15"/>
      <c r="T90" s="15"/>
      <c r="U90" s="28"/>
      <c r="V90" s="28"/>
      <c r="W90" s="15"/>
      <c r="X90" s="15"/>
      <c r="Y90" s="15"/>
      <c r="Z90" s="15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</row>
    <row r="91" spans="1:42" s="17" customFormat="1" ht="12.75" hidden="1" customHeight="1">
      <c r="A91" s="126" t="s">
        <v>1589</v>
      </c>
      <c r="B91" s="72"/>
      <c r="C91" s="144" t="s">
        <v>1590</v>
      </c>
      <c r="D91" s="132"/>
      <c r="E91" s="264"/>
      <c r="F91" s="265"/>
      <c r="G91" s="266"/>
      <c r="H91" s="267"/>
      <c r="I91" s="268"/>
      <c r="J91" s="265"/>
      <c r="K91" s="265"/>
      <c r="L91" s="266"/>
      <c r="M91" s="288">
        <f t="shared" ref="M91:N96" si="9">I91+K91</f>
        <v>0</v>
      </c>
      <c r="N91" s="293">
        <f t="shared" si="9"/>
        <v>0</v>
      </c>
      <c r="O91" s="36"/>
      <c r="P91" s="51" t="s">
        <v>1474</v>
      </c>
      <c r="Q91" s="36"/>
      <c r="R91" s="36" t="str">
        <f t="shared" si="7"/>
        <v/>
      </c>
      <c r="S91" s="15"/>
      <c r="T91" s="15"/>
      <c r="U91" s="28"/>
      <c r="V91" s="28"/>
      <c r="W91" s="15"/>
      <c r="X91" s="15"/>
      <c r="Y91" s="15"/>
      <c r="Z91" s="15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</row>
    <row r="92" spans="1:42" s="17" customFormat="1" ht="12.75" hidden="1" customHeight="1">
      <c r="A92" s="126" t="s">
        <v>1591</v>
      </c>
      <c r="B92" s="72"/>
      <c r="C92" s="144" t="s">
        <v>1592</v>
      </c>
      <c r="D92" s="132"/>
      <c r="E92" s="264"/>
      <c r="F92" s="265"/>
      <c r="G92" s="266"/>
      <c r="H92" s="267"/>
      <c r="I92" s="268"/>
      <c r="J92" s="265"/>
      <c r="K92" s="265"/>
      <c r="L92" s="266"/>
      <c r="M92" s="288">
        <f t="shared" si="9"/>
        <v>0</v>
      </c>
      <c r="N92" s="293">
        <f t="shared" si="9"/>
        <v>0</v>
      </c>
      <c r="O92" s="36"/>
      <c r="P92" s="51" t="s">
        <v>1474</v>
      </c>
      <c r="Q92" s="36"/>
      <c r="R92" s="36" t="str">
        <f t="shared" si="7"/>
        <v/>
      </c>
      <c r="S92" s="15"/>
      <c r="T92" s="15"/>
      <c r="U92" s="28"/>
      <c r="V92" s="28"/>
      <c r="W92" s="15"/>
      <c r="X92" s="15"/>
      <c r="Y92" s="15"/>
      <c r="Z92" s="15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</row>
    <row r="93" spans="1:42" s="17" customFormat="1" ht="12.75" hidden="1" customHeight="1">
      <c r="A93" s="126" t="s">
        <v>1593</v>
      </c>
      <c r="B93" s="72"/>
      <c r="C93" s="144" t="s">
        <v>1594</v>
      </c>
      <c r="D93" s="132"/>
      <c r="E93" s="264"/>
      <c r="F93" s="265"/>
      <c r="G93" s="266"/>
      <c r="H93" s="267"/>
      <c r="I93" s="268"/>
      <c r="J93" s="265"/>
      <c r="K93" s="265"/>
      <c r="L93" s="266"/>
      <c r="M93" s="288">
        <f t="shared" si="9"/>
        <v>0</v>
      </c>
      <c r="N93" s="293">
        <f t="shared" si="9"/>
        <v>0</v>
      </c>
      <c r="O93" s="36"/>
      <c r="P93" s="51" t="s">
        <v>1474</v>
      </c>
      <c r="Q93" s="36"/>
      <c r="R93" s="36" t="str">
        <f t="shared" si="7"/>
        <v/>
      </c>
      <c r="S93" s="15"/>
      <c r="T93" s="15"/>
      <c r="U93" s="28"/>
      <c r="V93" s="28"/>
      <c r="W93" s="15"/>
      <c r="X93" s="15"/>
      <c r="Y93" s="15"/>
      <c r="Z93" s="15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</row>
    <row r="94" spans="1:42" s="17" customFormat="1" ht="12.75" hidden="1" customHeight="1">
      <c r="A94" s="126" t="s">
        <v>1595</v>
      </c>
      <c r="B94" s="72"/>
      <c r="C94" s="144" t="s">
        <v>1596</v>
      </c>
      <c r="D94" s="132"/>
      <c r="E94" s="264"/>
      <c r="F94" s="265"/>
      <c r="G94" s="266"/>
      <c r="H94" s="267"/>
      <c r="I94" s="268"/>
      <c r="J94" s="265"/>
      <c r="K94" s="265"/>
      <c r="L94" s="266"/>
      <c r="M94" s="288">
        <f t="shared" si="9"/>
        <v>0</v>
      </c>
      <c r="N94" s="293">
        <f t="shared" si="9"/>
        <v>0</v>
      </c>
      <c r="O94" s="36"/>
      <c r="P94" s="51" t="s">
        <v>1474</v>
      </c>
      <c r="Q94" s="36"/>
      <c r="R94" s="36" t="str">
        <f t="shared" si="7"/>
        <v/>
      </c>
      <c r="S94" s="15"/>
      <c r="T94" s="15"/>
      <c r="U94" s="28"/>
      <c r="V94" s="28"/>
      <c r="W94" s="15"/>
      <c r="X94" s="15"/>
      <c r="Y94" s="15"/>
      <c r="Z94" s="15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</row>
    <row r="95" spans="1:42" s="17" customFormat="1" ht="12.75" hidden="1" customHeight="1">
      <c r="A95" s="126" t="s">
        <v>1597</v>
      </c>
      <c r="B95" s="72"/>
      <c r="C95" s="144" t="s">
        <v>1598</v>
      </c>
      <c r="D95" s="132"/>
      <c r="E95" s="264"/>
      <c r="F95" s="265"/>
      <c r="G95" s="266"/>
      <c r="H95" s="267"/>
      <c r="I95" s="268"/>
      <c r="J95" s="265"/>
      <c r="K95" s="265"/>
      <c r="L95" s="266"/>
      <c r="M95" s="288">
        <f t="shared" si="9"/>
        <v>0</v>
      </c>
      <c r="N95" s="293">
        <f t="shared" si="9"/>
        <v>0</v>
      </c>
      <c r="O95" s="36"/>
      <c r="P95" s="51" t="s">
        <v>1474</v>
      </c>
      <c r="Q95" s="36"/>
      <c r="R95" s="36" t="str">
        <f t="shared" si="7"/>
        <v/>
      </c>
      <c r="S95" s="15"/>
      <c r="T95" s="15"/>
      <c r="U95" s="28"/>
      <c r="V95" s="28"/>
      <c r="W95" s="15"/>
      <c r="X95" s="15"/>
      <c r="Y95" s="15"/>
      <c r="Z95" s="15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</row>
    <row r="96" spans="1:42" s="17" customFormat="1" ht="12.75" hidden="1" customHeight="1" thickBot="1">
      <c r="A96" s="126" t="s">
        <v>1599</v>
      </c>
      <c r="B96" s="104"/>
      <c r="C96" s="159" t="s">
        <v>1600</v>
      </c>
      <c r="D96" s="130"/>
      <c r="E96" s="310"/>
      <c r="F96" s="311"/>
      <c r="G96" s="312"/>
      <c r="H96" s="313"/>
      <c r="I96" s="314"/>
      <c r="J96" s="311"/>
      <c r="K96" s="311"/>
      <c r="L96" s="312"/>
      <c r="M96" s="288">
        <f t="shared" si="9"/>
        <v>0</v>
      </c>
      <c r="N96" s="293">
        <f t="shared" si="9"/>
        <v>0</v>
      </c>
      <c r="O96" s="36"/>
      <c r="P96" s="51" t="s">
        <v>1474</v>
      </c>
      <c r="Q96" s="36"/>
      <c r="R96" s="36" t="str">
        <f t="shared" si="7"/>
        <v/>
      </c>
      <c r="S96" s="15"/>
      <c r="T96" s="15"/>
      <c r="U96" s="28"/>
      <c r="V96" s="28"/>
      <c r="W96" s="15"/>
      <c r="X96" s="15"/>
      <c r="Y96" s="15"/>
      <c r="Z96" s="15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</row>
    <row r="97" spans="1:42" s="17" customFormat="1" ht="12.75" hidden="1" customHeight="1" thickTop="1">
      <c r="A97" s="126" t="s">
        <v>1601</v>
      </c>
      <c r="B97" s="95"/>
      <c r="C97" s="152" t="s">
        <v>1602</v>
      </c>
      <c r="D97" s="132"/>
      <c r="E97" s="258"/>
      <c r="F97" s="259"/>
      <c r="G97" s="260"/>
      <c r="H97" s="261"/>
      <c r="I97" s="262"/>
      <c r="J97" s="259"/>
      <c r="K97" s="259"/>
      <c r="L97" s="260"/>
      <c r="M97" s="288"/>
      <c r="N97" s="293"/>
      <c r="O97" s="36"/>
      <c r="P97" s="51" t="s">
        <v>1474</v>
      </c>
      <c r="Q97" s="36"/>
      <c r="R97" s="36" t="str">
        <f t="shared" si="7"/>
        <v/>
      </c>
      <c r="S97" s="15"/>
      <c r="T97" s="15"/>
      <c r="U97" s="28"/>
      <c r="V97" s="28"/>
      <c r="W97" s="15"/>
      <c r="X97" s="15"/>
      <c r="Y97" s="15"/>
      <c r="Z97" s="15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</row>
    <row r="98" spans="1:42" s="17" customFormat="1" ht="12.75" hidden="1" customHeight="1">
      <c r="A98" s="126" t="s">
        <v>1603</v>
      </c>
      <c r="B98" s="72"/>
      <c r="C98" s="144" t="s">
        <v>1494</v>
      </c>
      <c r="D98" s="132"/>
      <c r="E98" s="264"/>
      <c r="F98" s="265"/>
      <c r="G98" s="266"/>
      <c r="H98" s="267"/>
      <c r="I98" s="268"/>
      <c r="J98" s="265"/>
      <c r="K98" s="265"/>
      <c r="L98" s="266"/>
      <c r="M98" s="288"/>
      <c r="N98" s="293"/>
      <c r="O98" s="36"/>
      <c r="P98" s="51" t="s">
        <v>1474</v>
      </c>
      <c r="Q98" s="36"/>
      <c r="R98" s="36" t="str">
        <f t="shared" si="7"/>
        <v/>
      </c>
      <c r="S98" s="15"/>
      <c r="T98" s="15"/>
      <c r="U98" s="28"/>
      <c r="V98" s="28"/>
      <c r="W98" s="15"/>
      <c r="X98" s="15"/>
      <c r="Y98" s="15"/>
      <c r="Z98" s="15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</row>
    <row r="99" spans="1:42" s="17" customFormat="1" ht="12.75" hidden="1" customHeight="1">
      <c r="A99" s="126" t="s">
        <v>1604</v>
      </c>
      <c r="B99" s="72"/>
      <c r="C99" s="144" t="s">
        <v>1605</v>
      </c>
      <c r="D99" s="132"/>
      <c r="E99" s="264"/>
      <c r="F99" s="265"/>
      <c r="G99" s="266"/>
      <c r="H99" s="267"/>
      <c r="I99" s="268"/>
      <c r="J99" s="265"/>
      <c r="K99" s="265"/>
      <c r="L99" s="266"/>
      <c r="M99" s="288"/>
      <c r="N99" s="293"/>
      <c r="O99" s="36"/>
      <c r="P99" s="51" t="s">
        <v>1474</v>
      </c>
      <c r="Q99" s="36"/>
      <c r="R99" s="36" t="str">
        <f t="shared" si="7"/>
        <v/>
      </c>
      <c r="S99" s="15"/>
      <c r="T99" s="15"/>
      <c r="U99" s="28"/>
      <c r="V99" s="28"/>
      <c r="W99" s="15"/>
      <c r="X99" s="15"/>
      <c r="Y99" s="15"/>
      <c r="Z99" s="15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</row>
    <row r="100" spans="1:42" s="143" customFormat="1" ht="12.75" hidden="1" customHeight="1">
      <c r="A100" s="126" t="s">
        <v>1606</v>
      </c>
      <c r="B100" s="72"/>
      <c r="C100" s="144" t="s">
        <v>1607</v>
      </c>
      <c r="D100" s="132"/>
      <c r="E100" s="264"/>
      <c r="F100" s="265"/>
      <c r="G100" s="266"/>
      <c r="H100" s="267"/>
      <c r="I100" s="268"/>
      <c r="J100" s="265"/>
      <c r="K100" s="265"/>
      <c r="L100" s="266"/>
      <c r="M100" s="288">
        <f>I100+K100</f>
        <v>0</v>
      </c>
      <c r="N100" s="293">
        <f>J100+L100</f>
        <v>0</v>
      </c>
      <c r="O100" s="138"/>
      <c r="P100" s="139" t="s">
        <v>1474</v>
      </c>
      <c r="Q100" s="138"/>
      <c r="R100" s="138" t="str">
        <f t="shared" si="7"/>
        <v/>
      </c>
      <c r="S100" s="140"/>
      <c r="T100" s="140"/>
      <c r="U100" s="141"/>
      <c r="V100" s="141"/>
      <c r="W100" s="140"/>
      <c r="X100" s="140"/>
      <c r="Y100" s="140"/>
      <c r="Z100" s="140"/>
      <c r="AA100" s="142"/>
      <c r="AB100" s="142"/>
      <c r="AC100" s="142"/>
      <c r="AD100" s="142"/>
      <c r="AE100" s="142"/>
      <c r="AF100" s="142"/>
      <c r="AG100" s="142"/>
      <c r="AH100" s="142"/>
      <c r="AI100" s="142"/>
      <c r="AJ100" s="142"/>
      <c r="AK100" s="142"/>
      <c r="AL100" s="142"/>
      <c r="AM100" s="142"/>
      <c r="AN100" s="142"/>
      <c r="AO100" s="142"/>
      <c r="AP100" s="142"/>
    </row>
    <row r="101" spans="1:42" s="17" customFormat="1" ht="12.75" hidden="1" customHeight="1">
      <c r="A101" s="126" t="s">
        <v>1608</v>
      </c>
      <c r="B101" s="72"/>
      <c r="C101" s="144" t="s">
        <v>1609</v>
      </c>
      <c r="D101" s="132"/>
      <c r="E101" s="264"/>
      <c r="F101" s="265"/>
      <c r="G101" s="266"/>
      <c r="H101" s="267"/>
      <c r="I101" s="268"/>
      <c r="J101" s="265"/>
      <c r="K101" s="265"/>
      <c r="L101" s="266"/>
      <c r="M101" s="288"/>
      <c r="N101" s="293"/>
      <c r="O101" s="36"/>
      <c r="P101" s="51" t="s">
        <v>1474</v>
      </c>
      <c r="Q101" s="36"/>
      <c r="R101" s="36" t="str">
        <f t="shared" si="7"/>
        <v/>
      </c>
      <c r="S101" s="15"/>
      <c r="T101" s="15"/>
      <c r="U101" s="28"/>
      <c r="V101" s="28"/>
      <c r="W101" s="15"/>
      <c r="X101" s="15"/>
      <c r="Y101" s="15"/>
      <c r="Z101" s="15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</row>
    <row r="102" spans="1:42" s="17" customFormat="1" ht="12.75" hidden="1" customHeight="1">
      <c r="A102" s="126" t="s">
        <v>1610</v>
      </c>
      <c r="B102" s="72"/>
      <c r="C102" s="144" t="s">
        <v>1611</v>
      </c>
      <c r="D102" s="132"/>
      <c r="E102" s="264"/>
      <c r="F102" s="265"/>
      <c r="G102" s="266"/>
      <c r="H102" s="267"/>
      <c r="I102" s="268"/>
      <c r="J102" s="265"/>
      <c r="K102" s="265"/>
      <c r="L102" s="266"/>
      <c r="M102" s="288"/>
      <c r="N102" s="293"/>
      <c r="O102" s="36"/>
      <c r="P102" s="51" t="s">
        <v>1474</v>
      </c>
      <c r="Q102" s="36"/>
      <c r="R102" s="36" t="str">
        <f t="shared" si="7"/>
        <v/>
      </c>
      <c r="S102" s="15"/>
      <c r="T102" s="15"/>
      <c r="U102" s="28"/>
      <c r="V102" s="28"/>
      <c r="W102" s="15"/>
      <c r="X102" s="15"/>
      <c r="Y102" s="15"/>
      <c r="Z102" s="15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</row>
    <row r="103" spans="1:42" s="17" customFormat="1" ht="12.75" hidden="1" customHeight="1">
      <c r="A103" s="126" t="s">
        <v>1612</v>
      </c>
      <c r="B103" s="72"/>
      <c r="C103" s="144" t="s">
        <v>1613</v>
      </c>
      <c r="D103" s="132"/>
      <c r="E103" s="264"/>
      <c r="F103" s="265"/>
      <c r="G103" s="266"/>
      <c r="H103" s="267"/>
      <c r="I103" s="268"/>
      <c r="J103" s="265"/>
      <c r="K103" s="265"/>
      <c r="L103" s="266"/>
      <c r="M103" s="288"/>
      <c r="N103" s="293"/>
      <c r="O103" s="36"/>
      <c r="P103" s="51" t="s">
        <v>1474</v>
      </c>
      <c r="Q103" s="36"/>
      <c r="R103" s="36" t="str">
        <f t="shared" si="7"/>
        <v/>
      </c>
      <c r="S103" s="15"/>
      <c r="T103" s="15"/>
      <c r="U103" s="28"/>
      <c r="V103" s="28"/>
      <c r="W103" s="15"/>
      <c r="X103" s="15"/>
      <c r="Y103" s="15"/>
      <c r="Z103" s="15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</row>
    <row r="104" spans="1:42" s="17" customFormat="1" ht="12.75" hidden="1" customHeight="1">
      <c r="A104" s="126" t="s">
        <v>1614</v>
      </c>
      <c r="B104" s="72"/>
      <c r="C104" s="144" t="s">
        <v>1615</v>
      </c>
      <c r="D104" s="132"/>
      <c r="E104" s="264"/>
      <c r="F104" s="265"/>
      <c r="G104" s="266"/>
      <c r="H104" s="267"/>
      <c r="I104" s="268"/>
      <c r="J104" s="265"/>
      <c r="K104" s="265"/>
      <c r="L104" s="266"/>
      <c r="M104" s="288"/>
      <c r="N104" s="293"/>
      <c r="O104" s="36"/>
      <c r="P104" s="51" t="s">
        <v>1474</v>
      </c>
      <c r="Q104" s="36"/>
      <c r="R104" s="36" t="str">
        <f t="shared" si="7"/>
        <v/>
      </c>
      <c r="S104" s="15"/>
      <c r="T104" s="15"/>
      <c r="U104" s="28"/>
      <c r="V104" s="28"/>
      <c r="W104" s="15"/>
      <c r="X104" s="15"/>
      <c r="Y104" s="15"/>
      <c r="Z104" s="15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</row>
    <row r="105" spans="1:42" s="17" customFormat="1" ht="12.75" hidden="1" customHeight="1">
      <c r="A105" s="126" t="s">
        <v>1616</v>
      </c>
      <c r="B105" s="72"/>
      <c r="C105" s="144" t="s">
        <v>1472</v>
      </c>
      <c r="D105" s="132"/>
      <c r="E105" s="264"/>
      <c r="F105" s="265"/>
      <c r="G105" s="266"/>
      <c r="H105" s="267"/>
      <c r="I105" s="268"/>
      <c r="J105" s="265"/>
      <c r="K105" s="265"/>
      <c r="L105" s="266"/>
      <c r="M105" s="288"/>
      <c r="N105" s="293"/>
      <c r="O105" s="36"/>
      <c r="P105" s="51" t="s">
        <v>1474</v>
      </c>
      <c r="Q105" s="36"/>
      <c r="R105" s="36" t="str">
        <f t="shared" si="7"/>
        <v/>
      </c>
      <c r="S105" s="15"/>
      <c r="T105" s="15"/>
      <c r="U105" s="28"/>
      <c r="V105" s="28"/>
      <c r="W105" s="15"/>
      <c r="X105" s="15"/>
      <c r="Y105" s="15"/>
      <c r="Z105" s="15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</row>
    <row r="106" spans="1:42" s="17" customFormat="1" ht="12.75" hidden="1" customHeight="1">
      <c r="A106" s="126" t="s">
        <v>1617</v>
      </c>
      <c r="B106" s="72"/>
      <c r="C106" s="144" t="s">
        <v>1618</v>
      </c>
      <c r="D106" s="132"/>
      <c r="E106" s="264"/>
      <c r="F106" s="265"/>
      <c r="G106" s="266"/>
      <c r="H106" s="267"/>
      <c r="I106" s="268"/>
      <c r="J106" s="265"/>
      <c r="K106" s="265"/>
      <c r="L106" s="266"/>
      <c r="M106" s="288"/>
      <c r="N106" s="293"/>
      <c r="O106" s="36"/>
      <c r="P106" s="51" t="s">
        <v>1474</v>
      </c>
      <c r="Q106" s="36"/>
      <c r="R106" s="36" t="str">
        <f t="shared" si="7"/>
        <v/>
      </c>
      <c r="S106" s="15"/>
      <c r="T106" s="15"/>
      <c r="U106" s="28"/>
      <c r="V106" s="28"/>
      <c r="W106" s="15"/>
      <c r="X106" s="15"/>
      <c r="Y106" s="15"/>
      <c r="Z106" s="15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</row>
    <row r="107" spans="1:42" s="17" customFormat="1" ht="12.75" hidden="1" customHeight="1">
      <c r="A107" s="126" t="s">
        <v>1619</v>
      </c>
      <c r="B107" s="72"/>
      <c r="C107" s="144" t="s">
        <v>1620</v>
      </c>
      <c r="D107" s="132"/>
      <c r="E107" s="264"/>
      <c r="F107" s="265"/>
      <c r="G107" s="266"/>
      <c r="H107" s="267"/>
      <c r="I107" s="268"/>
      <c r="J107" s="265"/>
      <c r="K107" s="265"/>
      <c r="L107" s="266"/>
      <c r="M107" s="288"/>
      <c r="N107" s="293"/>
      <c r="O107" s="36"/>
      <c r="P107" s="51" t="s">
        <v>1474</v>
      </c>
      <c r="Q107" s="36"/>
      <c r="R107" s="36" t="str">
        <f t="shared" si="7"/>
        <v/>
      </c>
      <c r="S107" s="15"/>
      <c r="T107" s="15"/>
      <c r="U107" s="28"/>
      <c r="V107" s="28"/>
      <c r="W107" s="15"/>
      <c r="X107" s="15"/>
      <c r="Y107" s="15"/>
      <c r="Z107" s="15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</row>
    <row r="108" spans="1:42" s="17" customFormat="1" ht="12.75" hidden="1" customHeight="1">
      <c r="A108" s="126" t="s">
        <v>1621</v>
      </c>
      <c r="B108" s="72"/>
      <c r="C108" s="144" t="s">
        <v>1622</v>
      </c>
      <c r="D108" s="132"/>
      <c r="E108" s="264"/>
      <c r="F108" s="265"/>
      <c r="G108" s="266"/>
      <c r="H108" s="267"/>
      <c r="I108" s="268"/>
      <c r="J108" s="265"/>
      <c r="K108" s="265"/>
      <c r="L108" s="266"/>
      <c r="M108" s="288"/>
      <c r="N108" s="293"/>
      <c r="O108" s="36"/>
      <c r="P108" s="51" t="s">
        <v>1474</v>
      </c>
      <c r="Q108" s="36"/>
      <c r="R108" s="36" t="str">
        <f t="shared" si="7"/>
        <v/>
      </c>
      <c r="S108" s="15"/>
      <c r="T108" s="15"/>
      <c r="U108" s="28"/>
      <c r="V108" s="28"/>
      <c r="W108" s="15"/>
      <c r="X108" s="15"/>
      <c r="Y108" s="15"/>
      <c r="Z108" s="15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</row>
    <row r="109" spans="1:42" s="17" customFormat="1" ht="12.75" hidden="1" customHeight="1" thickBot="1">
      <c r="A109" s="126" t="s">
        <v>1623</v>
      </c>
      <c r="B109" s="182"/>
      <c r="C109" s="211" t="s">
        <v>1624</v>
      </c>
      <c r="D109" s="181"/>
      <c r="E109" s="270"/>
      <c r="F109" s="271"/>
      <c r="G109" s="272"/>
      <c r="H109" s="273"/>
      <c r="I109" s="274"/>
      <c r="J109" s="271"/>
      <c r="K109" s="271"/>
      <c r="L109" s="272"/>
      <c r="M109" s="694"/>
      <c r="N109" s="695"/>
      <c r="O109" s="36"/>
      <c r="P109" s="51" t="s">
        <v>1474</v>
      </c>
      <c r="Q109" s="36"/>
      <c r="R109" s="36" t="str">
        <f t="shared" si="7"/>
        <v/>
      </c>
      <c r="S109" s="15"/>
      <c r="T109" s="15"/>
      <c r="U109" s="28"/>
      <c r="V109" s="28"/>
      <c r="W109" s="15"/>
      <c r="X109" s="15"/>
      <c r="Y109" s="15"/>
      <c r="Z109" s="15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</row>
    <row r="110" spans="1:42" s="19" customFormat="1" ht="15.75" hidden="1" customHeight="1" thickBot="1">
      <c r="A110" s="126" t="s">
        <v>1718</v>
      </c>
      <c r="B110" s="883" t="s">
        <v>1626</v>
      </c>
      <c r="C110" s="884"/>
      <c r="D110" s="205"/>
      <c r="E110" s="206">
        <f t="shared" ref="E110:L110" si="10">SUM(E111:E158)</f>
        <v>0</v>
      </c>
      <c r="F110" s="207">
        <f t="shared" si="10"/>
        <v>0</v>
      </c>
      <c r="G110" s="208">
        <f t="shared" si="10"/>
        <v>0</v>
      </c>
      <c r="H110" s="303">
        <f t="shared" si="10"/>
        <v>0</v>
      </c>
      <c r="I110" s="304">
        <f t="shared" si="10"/>
        <v>0</v>
      </c>
      <c r="J110" s="301">
        <f t="shared" si="10"/>
        <v>0</v>
      </c>
      <c r="K110" s="301">
        <f t="shared" si="10"/>
        <v>0</v>
      </c>
      <c r="L110" s="305">
        <f t="shared" si="10"/>
        <v>0</v>
      </c>
      <c r="M110" s="317">
        <f>SUM(M111:M158)</f>
        <v>0</v>
      </c>
      <c r="N110" s="318">
        <f>SUM(N111:N158)</f>
        <v>0</v>
      </c>
      <c r="O110" s="36"/>
      <c r="P110" s="51" t="s">
        <v>1500</v>
      </c>
      <c r="Q110" s="36"/>
      <c r="R110" s="36" t="str">
        <f t="shared" si="7"/>
        <v/>
      </c>
      <c r="S110" s="5"/>
      <c r="T110" s="5"/>
      <c r="U110" s="28">
        <f>SUM(M111:M158)</f>
        <v>0</v>
      </c>
      <c r="V110" s="28">
        <f>SUM(N111:N158)</f>
        <v>0</v>
      </c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</row>
    <row r="111" spans="1:42" s="129" customFormat="1" ht="12.75" hidden="1" customHeight="1" thickBot="1">
      <c r="A111" s="126" t="s">
        <v>1627</v>
      </c>
      <c r="B111" s="133"/>
      <c r="C111" s="152" t="s">
        <v>1628</v>
      </c>
      <c r="D111" s="132"/>
      <c r="E111" s="258"/>
      <c r="F111" s="259"/>
      <c r="G111" s="260"/>
      <c r="H111" s="261"/>
      <c r="I111" s="262"/>
      <c r="J111" s="259"/>
      <c r="K111" s="259"/>
      <c r="L111" s="260"/>
      <c r="M111" s="696">
        <f t="shared" ref="M111:N158" si="11">I111+K111</f>
        <v>0</v>
      </c>
      <c r="N111" s="323">
        <f t="shared" si="11"/>
        <v>0</v>
      </c>
      <c r="O111" s="150"/>
      <c r="P111" s="151" t="s">
        <v>1473</v>
      </c>
      <c r="Q111" s="150"/>
      <c r="R111" s="150" t="str">
        <f t="shared" si="7"/>
        <v/>
      </c>
      <c r="S111" s="5"/>
      <c r="T111" s="5"/>
      <c r="U111" s="30"/>
      <c r="V111" s="30"/>
      <c r="W111" s="5"/>
      <c r="X111" s="5"/>
      <c r="Y111" s="5"/>
      <c r="Z111" s="5"/>
      <c r="AA111" s="128"/>
      <c r="AB111" s="128"/>
      <c r="AC111" s="128"/>
      <c r="AD111" s="128"/>
      <c r="AE111" s="128"/>
      <c r="AF111" s="128"/>
      <c r="AG111" s="128"/>
      <c r="AH111" s="128"/>
      <c r="AI111" s="128"/>
      <c r="AJ111" s="128"/>
      <c r="AK111" s="128"/>
      <c r="AL111" s="128"/>
      <c r="AM111" s="128"/>
      <c r="AN111" s="128"/>
      <c r="AO111" s="128"/>
      <c r="AP111" s="128"/>
    </row>
    <row r="112" spans="1:42" s="129" customFormat="1" ht="12.75" hidden="1" customHeight="1" thickTop="1" thickBot="1">
      <c r="A112" s="126" t="s">
        <v>1629</v>
      </c>
      <c r="B112" s="131"/>
      <c r="C112" s="144" t="s">
        <v>1630</v>
      </c>
      <c r="D112" s="132"/>
      <c r="E112" s="264"/>
      <c r="F112" s="265"/>
      <c r="G112" s="266"/>
      <c r="H112" s="267"/>
      <c r="I112" s="268"/>
      <c r="J112" s="265"/>
      <c r="K112" s="265"/>
      <c r="L112" s="266"/>
      <c r="M112" s="696">
        <f t="shared" si="11"/>
        <v>0</v>
      </c>
      <c r="N112" s="323">
        <f t="shared" si="11"/>
        <v>0</v>
      </c>
      <c r="O112" s="150"/>
      <c r="P112" s="151" t="s">
        <v>1473</v>
      </c>
      <c r="Q112" s="150"/>
      <c r="R112" s="150" t="str">
        <f t="shared" si="7"/>
        <v/>
      </c>
      <c r="S112" s="5"/>
      <c r="T112" s="5"/>
      <c r="U112" s="30"/>
      <c r="V112" s="30"/>
      <c r="W112" s="5"/>
      <c r="X112" s="5"/>
      <c r="Y112" s="5"/>
      <c r="Z112" s="5"/>
      <c r="AA112" s="128"/>
      <c r="AB112" s="128"/>
      <c r="AC112" s="128"/>
      <c r="AD112" s="128"/>
      <c r="AE112" s="128"/>
      <c r="AF112" s="128"/>
      <c r="AG112" s="128"/>
      <c r="AH112" s="128"/>
      <c r="AI112" s="128"/>
      <c r="AJ112" s="128"/>
      <c r="AK112" s="128"/>
      <c r="AL112" s="128"/>
      <c r="AM112" s="128"/>
      <c r="AN112" s="128"/>
      <c r="AO112" s="128"/>
      <c r="AP112" s="128"/>
    </row>
    <row r="113" spans="1:42" s="129" customFormat="1" ht="12.75" hidden="1" customHeight="1" thickTop="1" thickBot="1">
      <c r="A113" s="126" t="s">
        <v>1631</v>
      </c>
      <c r="B113" s="131"/>
      <c r="C113" s="144" t="s">
        <v>1632</v>
      </c>
      <c r="D113" s="132"/>
      <c r="E113" s="264"/>
      <c r="F113" s="265"/>
      <c r="G113" s="266"/>
      <c r="H113" s="267"/>
      <c r="I113" s="268"/>
      <c r="J113" s="265"/>
      <c r="K113" s="265"/>
      <c r="L113" s="266"/>
      <c r="M113" s="696">
        <f t="shared" si="11"/>
        <v>0</v>
      </c>
      <c r="N113" s="323">
        <f t="shared" si="11"/>
        <v>0</v>
      </c>
      <c r="O113" s="150"/>
      <c r="P113" s="151" t="s">
        <v>1473</v>
      </c>
      <c r="Q113" s="150"/>
      <c r="R113" s="150" t="str">
        <f t="shared" si="7"/>
        <v/>
      </c>
      <c r="S113" s="5"/>
      <c r="T113" s="5"/>
      <c r="U113" s="30"/>
      <c r="V113" s="30"/>
      <c r="W113" s="5"/>
      <c r="X113" s="5"/>
      <c r="Y113" s="5"/>
      <c r="Z113" s="5"/>
      <c r="AA113" s="128"/>
      <c r="AB113" s="128"/>
      <c r="AC113" s="128"/>
      <c r="AD113" s="128"/>
      <c r="AE113" s="128"/>
      <c r="AF113" s="128"/>
      <c r="AG113" s="128"/>
      <c r="AH113" s="128"/>
      <c r="AI113" s="128"/>
      <c r="AJ113" s="128"/>
      <c r="AK113" s="128"/>
      <c r="AL113" s="128"/>
      <c r="AM113" s="128"/>
      <c r="AN113" s="128"/>
      <c r="AO113" s="128"/>
      <c r="AP113" s="128"/>
    </row>
    <row r="114" spans="1:42" s="241" customFormat="1" ht="12.75" hidden="1" customHeight="1" thickTop="1" thickBot="1">
      <c r="A114" s="126" t="s">
        <v>1633</v>
      </c>
      <c r="B114" s="131"/>
      <c r="C114" s="144" t="s">
        <v>1634</v>
      </c>
      <c r="D114" s="132"/>
      <c r="E114" s="264"/>
      <c r="F114" s="265"/>
      <c r="G114" s="266"/>
      <c r="H114" s="267"/>
      <c r="I114" s="268"/>
      <c r="J114" s="265"/>
      <c r="K114" s="265">
        <v>0</v>
      </c>
      <c r="L114" s="266">
        <v>0</v>
      </c>
      <c r="M114" s="696">
        <f t="shared" si="11"/>
        <v>0</v>
      </c>
      <c r="N114" s="323">
        <f t="shared" si="11"/>
        <v>0</v>
      </c>
      <c r="O114" s="224"/>
      <c r="P114" s="225" t="s">
        <v>1473</v>
      </c>
      <c r="Q114" s="224"/>
      <c r="R114" s="224" t="str">
        <f t="shared" si="7"/>
        <v/>
      </c>
      <c r="S114" s="238"/>
      <c r="T114" s="238"/>
      <c r="U114" s="239"/>
      <c r="V114" s="239"/>
      <c r="W114" s="238"/>
      <c r="X114" s="238"/>
      <c r="Y114" s="238"/>
      <c r="Z114" s="238"/>
      <c r="AA114" s="240"/>
      <c r="AB114" s="240"/>
      <c r="AC114" s="240"/>
      <c r="AD114" s="240"/>
      <c r="AE114" s="240"/>
      <c r="AF114" s="240"/>
      <c r="AG114" s="240"/>
      <c r="AH114" s="240"/>
      <c r="AI114" s="240"/>
      <c r="AJ114" s="240"/>
      <c r="AK114" s="240"/>
      <c r="AL114" s="240"/>
      <c r="AM114" s="240"/>
      <c r="AN114" s="240"/>
      <c r="AO114" s="240"/>
      <c r="AP114" s="240"/>
    </row>
    <row r="115" spans="1:42" s="129" customFormat="1" ht="12.75" hidden="1" customHeight="1" thickTop="1" thickBot="1">
      <c r="A115" s="126" t="s">
        <v>1635</v>
      </c>
      <c r="B115" s="131"/>
      <c r="C115" s="144" t="s">
        <v>1636</v>
      </c>
      <c r="D115" s="132"/>
      <c r="E115" s="264"/>
      <c r="F115" s="265"/>
      <c r="G115" s="266"/>
      <c r="H115" s="267"/>
      <c r="I115" s="268"/>
      <c r="J115" s="265"/>
      <c r="K115" s="265"/>
      <c r="L115" s="266"/>
      <c r="M115" s="696">
        <f t="shared" si="11"/>
        <v>0</v>
      </c>
      <c r="N115" s="323">
        <f t="shared" si="11"/>
        <v>0</v>
      </c>
      <c r="O115" s="150"/>
      <c r="P115" s="151" t="s">
        <v>1474</v>
      </c>
      <c r="Q115" s="150"/>
      <c r="R115" s="150" t="str">
        <f t="shared" si="7"/>
        <v/>
      </c>
      <c r="S115" s="5"/>
      <c r="T115" s="5"/>
      <c r="U115" s="30"/>
      <c r="V115" s="30"/>
      <c r="W115" s="5"/>
      <c r="X115" s="5"/>
      <c r="Y115" s="5"/>
      <c r="Z115" s="5"/>
      <c r="AA115" s="128"/>
      <c r="AB115" s="128"/>
      <c r="AC115" s="128"/>
      <c r="AD115" s="128"/>
      <c r="AE115" s="128"/>
      <c r="AF115" s="128"/>
      <c r="AG115" s="128"/>
      <c r="AH115" s="128"/>
      <c r="AI115" s="128"/>
      <c r="AJ115" s="128"/>
      <c r="AK115" s="128"/>
      <c r="AL115" s="128"/>
      <c r="AM115" s="128"/>
      <c r="AN115" s="128"/>
      <c r="AO115" s="128"/>
      <c r="AP115" s="128"/>
    </row>
    <row r="116" spans="1:42" s="129" customFormat="1" ht="12.75" hidden="1" customHeight="1" thickTop="1" thickBot="1">
      <c r="A116" s="126" t="s">
        <v>1637</v>
      </c>
      <c r="B116" s="131"/>
      <c r="C116" s="144" t="s">
        <v>1638</v>
      </c>
      <c r="D116" s="132"/>
      <c r="E116" s="264"/>
      <c r="F116" s="265"/>
      <c r="G116" s="266"/>
      <c r="H116" s="267"/>
      <c r="I116" s="268"/>
      <c r="J116" s="265"/>
      <c r="K116" s="265"/>
      <c r="L116" s="266"/>
      <c r="M116" s="696">
        <f t="shared" si="11"/>
        <v>0</v>
      </c>
      <c r="N116" s="323">
        <f t="shared" si="11"/>
        <v>0</v>
      </c>
      <c r="O116" s="150"/>
      <c r="P116" s="151" t="s">
        <v>1474</v>
      </c>
      <c r="Q116" s="150"/>
      <c r="R116" s="150" t="str">
        <f t="shared" si="7"/>
        <v/>
      </c>
      <c r="S116" s="5"/>
      <c r="T116" s="5"/>
      <c r="U116" s="30"/>
      <c r="V116" s="30"/>
      <c r="W116" s="5"/>
      <c r="X116" s="5"/>
      <c r="Y116" s="5"/>
      <c r="Z116" s="5"/>
      <c r="AA116" s="128"/>
      <c r="AB116" s="128"/>
      <c r="AC116" s="128"/>
      <c r="AD116" s="128"/>
      <c r="AE116" s="128"/>
      <c r="AF116" s="128"/>
      <c r="AG116" s="128"/>
      <c r="AH116" s="128"/>
      <c r="AI116" s="128"/>
      <c r="AJ116" s="128"/>
      <c r="AK116" s="128"/>
      <c r="AL116" s="128"/>
      <c r="AM116" s="128"/>
      <c r="AN116" s="128"/>
      <c r="AO116" s="128"/>
      <c r="AP116" s="128"/>
    </row>
    <row r="117" spans="1:42" s="129" customFormat="1" ht="12.75" hidden="1" customHeight="1" thickTop="1" thickBot="1">
      <c r="A117" s="126" t="s">
        <v>1639</v>
      </c>
      <c r="B117" s="131"/>
      <c r="C117" s="144" t="s">
        <v>1640</v>
      </c>
      <c r="D117" s="132"/>
      <c r="E117" s="264"/>
      <c r="F117" s="265"/>
      <c r="G117" s="266"/>
      <c r="H117" s="267"/>
      <c r="I117" s="268"/>
      <c r="J117" s="265"/>
      <c r="K117" s="265"/>
      <c r="L117" s="266"/>
      <c r="M117" s="696">
        <f t="shared" si="11"/>
        <v>0</v>
      </c>
      <c r="N117" s="323">
        <f t="shared" si="11"/>
        <v>0</v>
      </c>
      <c r="O117" s="150"/>
      <c r="P117" s="151" t="s">
        <v>1474</v>
      </c>
      <c r="Q117" s="150"/>
      <c r="R117" s="150" t="str">
        <f t="shared" si="7"/>
        <v/>
      </c>
      <c r="S117" s="5"/>
      <c r="T117" s="5"/>
      <c r="U117" s="30"/>
      <c r="V117" s="30"/>
      <c r="W117" s="5"/>
      <c r="X117" s="5"/>
      <c r="Y117" s="5"/>
      <c r="Z117" s="5"/>
      <c r="AA117" s="128"/>
      <c r="AB117" s="128"/>
      <c r="AC117" s="128"/>
      <c r="AD117" s="128"/>
      <c r="AE117" s="128"/>
      <c r="AF117" s="128"/>
      <c r="AG117" s="128"/>
      <c r="AH117" s="128"/>
      <c r="AI117" s="128"/>
      <c r="AJ117" s="128"/>
      <c r="AK117" s="128"/>
      <c r="AL117" s="128"/>
      <c r="AM117" s="128"/>
      <c r="AN117" s="128"/>
      <c r="AO117" s="128"/>
      <c r="AP117" s="128"/>
    </row>
    <row r="118" spans="1:42" s="129" customFormat="1" ht="12.75" hidden="1" customHeight="1" thickTop="1" thickBot="1">
      <c r="A118" s="126" t="s">
        <v>1641</v>
      </c>
      <c r="B118" s="131"/>
      <c r="C118" s="144" t="s">
        <v>1642</v>
      </c>
      <c r="D118" s="132"/>
      <c r="E118" s="264"/>
      <c r="F118" s="265"/>
      <c r="G118" s="266"/>
      <c r="H118" s="267"/>
      <c r="I118" s="268"/>
      <c r="J118" s="265"/>
      <c r="K118" s="265"/>
      <c r="L118" s="266"/>
      <c r="M118" s="696">
        <f t="shared" si="11"/>
        <v>0</v>
      </c>
      <c r="N118" s="323">
        <f t="shared" si="11"/>
        <v>0</v>
      </c>
      <c r="O118" s="150"/>
      <c r="P118" s="151" t="s">
        <v>1474</v>
      </c>
      <c r="Q118" s="150"/>
      <c r="R118" s="150" t="str">
        <f t="shared" si="7"/>
        <v/>
      </c>
      <c r="S118" s="5"/>
      <c r="T118" s="5"/>
      <c r="U118" s="30"/>
      <c r="V118" s="30"/>
      <c r="W118" s="5"/>
      <c r="X118" s="5"/>
      <c r="Y118" s="5"/>
      <c r="Z118" s="5"/>
      <c r="AA118" s="128"/>
      <c r="AB118" s="128"/>
      <c r="AC118" s="128"/>
      <c r="AD118" s="128"/>
      <c r="AE118" s="128"/>
      <c r="AF118" s="128"/>
      <c r="AG118" s="128"/>
      <c r="AH118" s="128"/>
      <c r="AI118" s="128"/>
      <c r="AJ118" s="128"/>
      <c r="AK118" s="128"/>
      <c r="AL118" s="128"/>
      <c r="AM118" s="128"/>
      <c r="AN118" s="128"/>
      <c r="AO118" s="128"/>
      <c r="AP118" s="128"/>
    </row>
    <row r="119" spans="1:42" s="241" customFormat="1" ht="12.75" hidden="1" customHeight="1" thickTop="1" thickBot="1">
      <c r="A119" s="126" t="s">
        <v>1643</v>
      </c>
      <c r="B119" s="421"/>
      <c r="C119" s="144" t="s">
        <v>1644</v>
      </c>
      <c r="D119" s="244"/>
      <c r="E119" s="243"/>
      <c r="F119" s="237"/>
      <c r="G119" s="242"/>
      <c r="H119" s="235"/>
      <c r="I119" s="236"/>
      <c r="J119" s="237"/>
      <c r="K119" s="237"/>
      <c r="L119" s="242"/>
      <c r="M119" s="485">
        <f t="shared" si="11"/>
        <v>0</v>
      </c>
      <c r="N119" s="486">
        <f t="shared" si="11"/>
        <v>0</v>
      </c>
      <c r="O119" s="224"/>
      <c r="P119" s="225" t="s">
        <v>1474</v>
      </c>
      <c r="Q119" s="224"/>
      <c r="R119" s="224" t="str">
        <f t="shared" si="7"/>
        <v/>
      </c>
      <c r="S119" s="238"/>
      <c r="T119" s="238"/>
      <c r="U119" s="239"/>
      <c r="V119" s="239"/>
      <c r="W119" s="238"/>
      <c r="X119" s="238"/>
      <c r="Y119" s="238"/>
      <c r="Z119" s="238"/>
      <c r="AA119" s="240"/>
      <c r="AB119" s="240"/>
      <c r="AC119" s="240"/>
      <c r="AD119" s="240"/>
      <c r="AE119" s="240"/>
      <c r="AF119" s="240"/>
      <c r="AG119" s="240"/>
      <c r="AH119" s="240"/>
      <c r="AI119" s="240"/>
      <c r="AJ119" s="240"/>
      <c r="AK119" s="240"/>
      <c r="AL119" s="240"/>
      <c r="AM119" s="240"/>
      <c r="AN119" s="240"/>
      <c r="AO119" s="240"/>
      <c r="AP119" s="240"/>
    </row>
    <row r="120" spans="1:42" s="129" customFormat="1" ht="12.75" hidden="1" customHeight="1" thickTop="1" thickBot="1">
      <c r="A120" s="126" t="s">
        <v>1645</v>
      </c>
      <c r="B120" s="131"/>
      <c r="C120" s="144" t="s">
        <v>1646</v>
      </c>
      <c r="D120" s="132"/>
      <c r="E120" s="264"/>
      <c r="F120" s="265"/>
      <c r="G120" s="266"/>
      <c r="H120" s="267"/>
      <c r="I120" s="268"/>
      <c r="J120" s="265"/>
      <c r="K120" s="265"/>
      <c r="L120" s="266"/>
      <c r="M120" s="696">
        <f t="shared" si="11"/>
        <v>0</v>
      </c>
      <c r="N120" s="323">
        <f t="shared" si="11"/>
        <v>0</v>
      </c>
      <c r="O120" s="150"/>
      <c r="P120" s="151" t="s">
        <v>1474</v>
      </c>
      <c r="Q120" s="150"/>
      <c r="R120" s="150" t="str">
        <f t="shared" si="7"/>
        <v/>
      </c>
      <c r="S120" s="5"/>
      <c r="T120" s="5"/>
      <c r="U120" s="30"/>
      <c r="V120" s="30"/>
      <c r="W120" s="5"/>
      <c r="X120" s="5"/>
      <c r="Y120" s="5"/>
      <c r="Z120" s="5"/>
      <c r="AA120" s="128"/>
      <c r="AB120" s="128"/>
      <c r="AC120" s="128"/>
      <c r="AD120" s="128"/>
      <c r="AE120" s="128"/>
      <c r="AF120" s="128"/>
      <c r="AG120" s="128"/>
      <c r="AH120" s="128"/>
      <c r="AI120" s="128"/>
      <c r="AJ120" s="128"/>
      <c r="AK120" s="128"/>
      <c r="AL120" s="128"/>
      <c r="AM120" s="128"/>
      <c r="AN120" s="128"/>
      <c r="AO120" s="128"/>
      <c r="AP120" s="128"/>
    </row>
    <row r="121" spans="1:42" s="129" customFormat="1" ht="12.75" hidden="1" customHeight="1" thickTop="1" thickBot="1">
      <c r="A121" s="126" t="s">
        <v>1647</v>
      </c>
      <c r="B121" s="131"/>
      <c r="C121" s="144" t="s">
        <v>1648</v>
      </c>
      <c r="D121" s="132"/>
      <c r="E121" s="264"/>
      <c r="F121" s="265"/>
      <c r="G121" s="266"/>
      <c r="H121" s="267"/>
      <c r="I121" s="268"/>
      <c r="J121" s="265"/>
      <c r="K121" s="265"/>
      <c r="L121" s="266"/>
      <c r="M121" s="696">
        <f t="shared" si="11"/>
        <v>0</v>
      </c>
      <c r="N121" s="323">
        <f t="shared" si="11"/>
        <v>0</v>
      </c>
      <c r="O121" s="150"/>
      <c r="P121" s="151" t="s">
        <v>1474</v>
      </c>
      <c r="Q121" s="150"/>
      <c r="R121" s="150" t="str">
        <f t="shared" si="7"/>
        <v/>
      </c>
      <c r="S121" s="5"/>
      <c r="T121" s="5"/>
      <c r="U121" s="30"/>
      <c r="V121" s="30"/>
      <c r="W121" s="5"/>
      <c r="X121" s="5"/>
      <c r="Y121" s="5"/>
      <c r="Z121" s="5"/>
      <c r="AA121" s="128"/>
      <c r="AB121" s="128"/>
      <c r="AC121" s="128"/>
      <c r="AD121" s="128"/>
      <c r="AE121" s="128"/>
      <c r="AF121" s="128"/>
      <c r="AG121" s="128"/>
      <c r="AH121" s="128"/>
      <c r="AI121" s="128"/>
      <c r="AJ121" s="128"/>
      <c r="AK121" s="128"/>
      <c r="AL121" s="128"/>
      <c r="AM121" s="128"/>
      <c r="AN121" s="128"/>
      <c r="AO121" s="128"/>
      <c r="AP121" s="128"/>
    </row>
    <row r="122" spans="1:42" s="129" customFormat="1" ht="12.75" hidden="1" customHeight="1" thickTop="1" thickBot="1">
      <c r="A122" s="126" t="s">
        <v>1649</v>
      </c>
      <c r="B122" s="131"/>
      <c r="C122" s="144" t="s">
        <v>1650</v>
      </c>
      <c r="D122" s="132"/>
      <c r="E122" s="264"/>
      <c r="F122" s="265"/>
      <c r="G122" s="266"/>
      <c r="H122" s="267"/>
      <c r="I122" s="268"/>
      <c r="J122" s="265"/>
      <c r="K122" s="265"/>
      <c r="L122" s="266"/>
      <c r="M122" s="696">
        <f t="shared" si="11"/>
        <v>0</v>
      </c>
      <c r="N122" s="323">
        <f t="shared" si="11"/>
        <v>0</v>
      </c>
      <c r="O122" s="150"/>
      <c r="P122" s="151" t="s">
        <v>1474</v>
      </c>
      <c r="Q122" s="150"/>
      <c r="R122" s="150" t="str">
        <f t="shared" si="7"/>
        <v/>
      </c>
      <c r="S122" s="5"/>
      <c r="T122" s="5"/>
      <c r="U122" s="30"/>
      <c r="V122" s="30"/>
      <c r="W122" s="5"/>
      <c r="X122" s="5"/>
      <c r="Y122" s="5"/>
      <c r="Z122" s="5"/>
      <c r="AA122" s="128"/>
      <c r="AB122" s="128"/>
      <c r="AC122" s="128"/>
      <c r="AD122" s="128"/>
      <c r="AE122" s="128"/>
      <c r="AF122" s="128"/>
      <c r="AG122" s="128"/>
      <c r="AH122" s="128"/>
      <c r="AI122" s="128"/>
      <c r="AJ122" s="128"/>
      <c r="AK122" s="128"/>
      <c r="AL122" s="128"/>
      <c r="AM122" s="128"/>
      <c r="AN122" s="128"/>
      <c r="AO122" s="128"/>
      <c r="AP122" s="128"/>
    </row>
    <row r="123" spans="1:42" s="129" customFormat="1" ht="12.75" hidden="1" customHeight="1" thickTop="1" thickBot="1">
      <c r="A123" s="126" t="s">
        <v>1651</v>
      </c>
      <c r="B123" s="131"/>
      <c r="C123" s="144" t="s">
        <v>1652</v>
      </c>
      <c r="D123" s="132"/>
      <c r="E123" s="264"/>
      <c r="F123" s="265"/>
      <c r="G123" s="266"/>
      <c r="H123" s="267"/>
      <c r="I123" s="268"/>
      <c r="J123" s="265"/>
      <c r="K123" s="265"/>
      <c r="L123" s="266"/>
      <c r="M123" s="696">
        <f t="shared" si="11"/>
        <v>0</v>
      </c>
      <c r="N123" s="323">
        <f t="shared" si="11"/>
        <v>0</v>
      </c>
      <c r="O123" s="150"/>
      <c r="P123" s="151" t="s">
        <v>1474</v>
      </c>
      <c r="Q123" s="150"/>
      <c r="R123" s="150" t="str">
        <f t="shared" si="7"/>
        <v/>
      </c>
      <c r="S123" s="5"/>
      <c r="T123" s="5"/>
      <c r="U123" s="30"/>
      <c r="V123" s="30"/>
      <c r="W123" s="5"/>
      <c r="X123" s="5"/>
      <c r="Y123" s="5"/>
      <c r="Z123" s="5"/>
      <c r="AA123" s="128"/>
      <c r="AB123" s="128"/>
      <c r="AC123" s="128"/>
      <c r="AD123" s="128"/>
      <c r="AE123" s="128"/>
      <c r="AF123" s="128"/>
      <c r="AG123" s="128"/>
      <c r="AH123" s="128"/>
      <c r="AI123" s="128"/>
      <c r="AJ123" s="128"/>
      <c r="AK123" s="128"/>
      <c r="AL123" s="128"/>
      <c r="AM123" s="128"/>
      <c r="AN123" s="128"/>
      <c r="AO123" s="128"/>
      <c r="AP123" s="128"/>
    </row>
    <row r="124" spans="1:42" s="129" customFormat="1" ht="12.75" hidden="1" customHeight="1" thickTop="1" thickBot="1">
      <c r="A124" s="126" t="s">
        <v>1653</v>
      </c>
      <c r="B124" s="131"/>
      <c r="C124" s="144" t="s">
        <v>1654</v>
      </c>
      <c r="D124" s="132"/>
      <c r="E124" s="264"/>
      <c r="F124" s="265"/>
      <c r="G124" s="266"/>
      <c r="H124" s="267"/>
      <c r="I124" s="268"/>
      <c r="J124" s="265"/>
      <c r="K124" s="265"/>
      <c r="L124" s="266"/>
      <c r="M124" s="696">
        <f t="shared" si="11"/>
        <v>0</v>
      </c>
      <c r="N124" s="323">
        <f t="shared" si="11"/>
        <v>0</v>
      </c>
      <c r="O124" s="150"/>
      <c r="P124" s="151" t="s">
        <v>1474</v>
      </c>
      <c r="Q124" s="150"/>
      <c r="R124" s="150" t="str">
        <f t="shared" si="7"/>
        <v/>
      </c>
      <c r="S124" s="5"/>
      <c r="T124" s="5"/>
      <c r="U124" s="30"/>
      <c r="V124" s="30"/>
      <c r="W124" s="5"/>
      <c r="X124" s="5"/>
      <c r="Y124" s="5"/>
      <c r="Z124" s="5"/>
      <c r="AA124" s="128"/>
      <c r="AB124" s="128"/>
      <c r="AC124" s="128"/>
      <c r="AD124" s="128"/>
      <c r="AE124" s="128"/>
      <c r="AF124" s="128"/>
      <c r="AG124" s="128"/>
      <c r="AH124" s="128"/>
      <c r="AI124" s="128"/>
      <c r="AJ124" s="128"/>
      <c r="AK124" s="128"/>
      <c r="AL124" s="128"/>
      <c r="AM124" s="128"/>
      <c r="AN124" s="128"/>
      <c r="AO124" s="128"/>
      <c r="AP124" s="128"/>
    </row>
    <row r="125" spans="1:42" s="129" customFormat="1" ht="12.75" hidden="1" customHeight="1" thickTop="1" thickBot="1">
      <c r="A125" s="126" t="s">
        <v>1655</v>
      </c>
      <c r="B125" s="131"/>
      <c r="C125" s="144" t="s">
        <v>1656</v>
      </c>
      <c r="D125" s="132"/>
      <c r="E125" s="264"/>
      <c r="F125" s="265"/>
      <c r="G125" s="266"/>
      <c r="H125" s="267"/>
      <c r="I125" s="268"/>
      <c r="J125" s="265"/>
      <c r="K125" s="265"/>
      <c r="L125" s="266"/>
      <c r="M125" s="696">
        <f t="shared" si="11"/>
        <v>0</v>
      </c>
      <c r="N125" s="323">
        <f t="shared" si="11"/>
        <v>0</v>
      </c>
      <c r="O125" s="150"/>
      <c r="P125" s="151" t="s">
        <v>1474</v>
      </c>
      <c r="Q125" s="150"/>
      <c r="R125" s="150" t="str">
        <f t="shared" si="7"/>
        <v/>
      </c>
      <c r="S125" s="5"/>
      <c r="T125" s="5"/>
      <c r="U125" s="30"/>
      <c r="V125" s="30"/>
      <c r="W125" s="5"/>
      <c r="X125" s="5"/>
      <c r="Y125" s="5"/>
      <c r="Z125" s="5"/>
      <c r="AA125" s="128"/>
      <c r="AB125" s="128"/>
      <c r="AC125" s="128"/>
      <c r="AD125" s="128"/>
      <c r="AE125" s="128"/>
      <c r="AF125" s="128"/>
      <c r="AG125" s="128"/>
      <c r="AH125" s="128"/>
      <c r="AI125" s="128"/>
      <c r="AJ125" s="128"/>
      <c r="AK125" s="128"/>
      <c r="AL125" s="128"/>
      <c r="AM125" s="128"/>
      <c r="AN125" s="128"/>
      <c r="AO125" s="128"/>
      <c r="AP125" s="128"/>
    </row>
    <row r="126" spans="1:42" s="129" customFormat="1" ht="12.75" hidden="1" customHeight="1" thickTop="1" thickBot="1">
      <c r="A126" s="126" t="s">
        <v>1657</v>
      </c>
      <c r="B126" s="131"/>
      <c r="C126" s="144" t="s">
        <v>1658</v>
      </c>
      <c r="D126" s="132"/>
      <c r="E126" s="264"/>
      <c r="F126" s="265"/>
      <c r="G126" s="266"/>
      <c r="H126" s="267"/>
      <c r="I126" s="268"/>
      <c r="J126" s="265"/>
      <c r="K126" s="265"/>
      <c r="L126" s="266"/>
      <c r="M126" s="696">
        <f t="shared" si="11"/>
        <v>0</v>
      </c>
      <c r="N126" s="323">
        <f t="shared" si="11"/>
        <v>0</v>
      </c>
      <c r="O126" s="150"/>
      <c r="P126" s="151" t="s">
        <v>1474</v>
      </c>
      <c r="Q126" s="150"/>
      <c r="R126" s="150" t="str">
        <f t="shared" si="7"/>
        <v/>
      </c>
      <c r="S126" s="5"/>
      <c r="T126" s="5"/>
      <c r="U126" s="30"/>
      <c r="V126" s="30"/>
      <c r="W126" s="5"/>
      <c r="X126" s="5"/>
      <c r="Y126" s="5"/>
      <c r="Z126" s="5"/>
      <c r="AA126" s="128"/>
      <c r="AB126" s="128"/>
      <c r="AC126" s="128"/>
      <c r="AD126" s="128"/>
      <c r="AE126" s="128"/>
      <c r="AF126" s="128"/>
      <c r="AG126" s="128"/>
      <c r="AH126" s="128"/>
      <c r="AI126" s="128"/>
      <c r="AJ126" s="128"/>
      <c r="AK126" s="128"/>
      <c r="AL126" s="128"/>
      <c r="AM126" s="128"/>
      <c r="AN126" s="128"/>
      <c r="AO126" s="128"/>
      <c r="AP126" s="128"/>
    </row>
    <row r="127" spans="1:42" s="129" customFormat="1" ht="12.75" hidden="1" customHeight="1" thickTop="1" thickBot="1">
      <c r="A127" s="126" t="s">
        <v>1659</v>
      </c>
      <c r="B127" s="131"/>
      <c r="C127" s="144" t="s">
        <v>1660</v>
      </c>
      <c r="D127" s="132"/>
      <c r="E127" s="264"/>
      <c r="F127" s="265"/>
      <c r="G127" s="266"/>
      <c r="H127" s="267"/>
      <c r="I127" s="268"/>
      <c r="J127" s="265"/>
      <c r="K127" s="265"/>
      <c r="L127" s="266"/>
      <c r="M127" s="696">
        <f t="shared" si="11"/>
        <v>0</v>
      </c>
      <c r="N127" s="323">
        <f t="shared" si="11"/>
        <v>0</v>
      </c>
      <c r="O127" s="150"/>
      <c r="P127" s="151" t="s">
        <v>1474</v>
      </c>
      <c r="Q127" s="150"/>
      <c r="R127" s="150" t="str">
        <f t="shared" si="7"/>
        <v/>
      </c>
      <c r="S127" s="5"/>
      <c r="T127" s="5"/>
      <c r="U127" s="30"/>
      <c r="V127" s="30"/>
      <c r="W127" s="5"/>
      <c r="X127" s="5"/>
      <c r="Y127" s="5"/>
      <c r="Z127" s="5"/>
      <c r="AA127" s="128"/>
      <c r="AB127" s="128"/>
      <c r="AC127" s="128"/>
      <c r="AD127" s="128"/>
      <c r="AE127" s="128"/>
      <c r="AF127" s="128"/>
      <c r="AG127" s="128"/>
      <c r="AH127" s="128"/>
      <c r="AI127" s="128"/>
      <c r="AJ127" s="128"/>
      <c r="AK127" s="128"/>
      <c r="AL127" s="128"/>
      <c r="AM127" s="128"/>
      <c r="AN127" s="128"/>
      <c r="AO127" s="128"/>
      <c r="AP127" s="128"/>
    </row>
    <row r="128" spans="1:42" s="241" customFormat="1" ht="12.75" hidden="1" customHeight="1" thickTop="1" thickBot="1">
      <c r="A128" s="126" t="s">
        <v>1661</v>
      </c>
      <c r="B128" s="131"/>
      <c r="C128" s="144" t="s">
        <v>1662</v>
      </c>
      <c r="D128" s="132"/>
      <c r="E128" s="264"/>
      <c r="F128" s="265"/>
      <c r="G128" s="266"/>
      <c r="H128" s="267"/>
      <c r="I128" s="268"/>
      <c r="J128" s="265"/>
      <c r="K128" s="265"/>
      <c r="L128" s="266"/>
      <c r="M128" s="696">
        <f t="shared" si="11"/>
        <v>0</v>
      </c>
      <c r="N128" s="323">
        <f t="shared" si="11"/>
        <v>0</v>
      </c>
      <c r="O128" s="224"/>
      <c r="P128" s="225" t="s">
        <v>1474</v>
      </c>
      <c r="Q128" s="224"/>
      <c r="R128" s="224" t="str">
        <f t="shared" si="7"/>
        <v/>
      </c>
      <c r="S128" s="238"/>
      <c r="T128" s="238"/>
      <c r="U128" s="239"/>
      <c r="V128" s="239"/>
      <c r="W128" s="238"/>
      <c r="X128" s="238"/>
      <c r="Y128" s="238"/>
      <c r="Z128" s="238"/>
      <c r="AA128" s="240"/>
      <c r="AB128" s="240"/>
      <c r="AC128" s="240"/>
      <c r="AD128" s="240"/>
      <c r="AE128" s="240"/>
      <c r="AF128" s="240"/>
      <c r="AG128" s="240"/>
      <c r="AH128" s="240"/>
      <c r="AI128" s="240"/>
      <c r="AJ128" s="240"/>
      <c r="AK128" s="240"/>
      <c r="AL128" s="240"/>
      <c r="AM128" s="240"/>
      <c r="AN128" s="240"/>
      <c r="AO128" s="240"/>
      <c r="AP128" s="240"/>
    </row>
    <row r="129" spans="1:42" s="129" customFormat="1" ht="12.75" hidden="1" customHeight="1" thickTop="1" thickBot="1">
      <c r="A129" s="126" t="s">
        <v>1663</v>
      </c>
      <c r="B129" s="131"/>
      <c r="C129" s="144" t="s">
        <v>1494</v>
      </c>
      <c r="D129" s="132"/>
      <c r="E129" s="264"/>
      <c r="F129" s="265"/>
      <c r="G129" s="266"/>
      <c r="H129" s="267"/>
      <c r="I129" s="268"/>
      <c r="J129" s="265"/>
      <c r="K129" s="265"/>
      <c r="L129" s="266"/>
      <c r="M129" s="696">
        <f t="shared" si="11"/>
        <v>0</v>
      </c>
      <c r="N129" s="323">
        <f t="shared" si="11"/>
        <v>0</v>
      </c>
      <c r="O129" s="150"/>
      <c r="P129" s="151" t="s">
        <v>1474</v>
      </c>
      <c r="Q129" s="150"/>
      <c r="R129" s="150" t="str">
        <f t="shared" si="7"/>
        <v/>
      </c>
      <c r="S129" s="5"/>
      <c r="T129" s="5"/>
      <c r="U129" s="30"/>
      <c r="V129" s="30"/>
      <c r="W129" s="5"/>
      <c r="X129" s="5"/>
      <c r="Y129" s="5"/>
      <c r="Z129" s="5"/>
      <c r="AA129" s="128"/>
      <c r="AB129" s="128"/>
      <c r="AC129" s="128"/>
      <c r="AD129" s="128"/>
      <c r="AE129" s="128"/>
      <c r="AF129" s="128"/>
      <c r="AG129" s="128"/>
      <c r="AH129" s="128"/>
      <c r="AI129" s="128"/>
      <c r="AJ129" s="128"/>
      <c r="AK129" s="128"/>
      <c r="AL129" s="128"/>
      <c r="AM129" s="128"/>
      <c r="AN129" s="128"/>
      <c r="AO129" s="128"/>
      <c r="AP129" s="128"/>
    </row>
    <row r="130" spans="1:42" s="241" customFormat="1" ht="12.75" hidden="1" customHeight="1" thickTop="1" thickBot="1">
      <c r="A130" s="126" t="s">
        <v>1664</v>
      </c>
      <c r="B130" s="131"/>
      <c r="C130" s="144" t="s">
        <v>1665</v>
      </c>
      <c r="D130" s="132"/>
      <c r="E130" s="264"/>
      <c r="F130" s="265"/>
      <c r="G130" s="266"/>
      <c r="H130" s="267"/>
      <c r="I130" s="268"/>
      <c r="J130" s="265"/>
      <c r="K130" s="265"/>
      <c r="L130" s="266"/>
      <c r="M130" s="696">
        <f t="shared" si="11"/>
        <v>0</v>
      </c>
      <c r="N130" s="323">
        <f t="shared" si="11"/>
        <v>0</v>
      </c>
      <c r="O130" s="224"/>
      <c r="P130" s="225" t="s">
        <v>1474</v>
      </c>
      <c r="Q130" s="224"/>
      <c r="R130" s="224" t="str">
        <f t="shared" si="7"/>
        <v/>
      </c>
      <c r="S130" s="238"/>
      <c r="T130" s="238"/>
      <c r="U130" s="239"/>
      <c r="V130" s="239"/>
      <c r="W130" s="238"/>
      <c r="X130" s="238"/>
      <c r="Y130" s="238"/>
      <c r="Z130" s="238"/>
      <c r="AA130" s="240"/>
      <c r="AB130" s="240"/>
      <c r="AC130" s="240"/>
      <c r="AD130" s="240"/>
      <c r="AE130" s="240"/>
      <c r="AF130" s="240"/>
      <c r="AG130" s="240"/>
      <c r="AH130" s="240"/>
      <c r="AI130" s="240"/>
      <c r="AJ130" s="240"/>
      <c r="AK130" s="240"/>
      <c r="AL130" s="240"/>
      <c r="AM130" s="240"/>
      <c r="AN130" s="240"/>
      <c r="AO130" s="240"/>
      <c r="AP130" s="240"/>
    </row>
    <row r="131" spans="1:42" s="129" customFormat="1" ht="12.75" hidden="1" customHeight="1" thickTop="1" thickBot="1">
      <c r="A131" s="126" t="s">
        <v>1666</v>
      </c>
      <c r="B131" s="131"/>
      <c r="C131" s="144" t="s">
        <v>1667</v>
      </c>
      <c r="D131" s="132"/>
      <c r="E131" s="264"/>
      <c r="F131" s="265"/>
      <c r="G131" s="266"/>
      <c r="H131" s="267"/>
      <c r="I131" s="268"/>
      <c r="J131" s="265"/>
      <c r="K131" s="265"/>
      <c r="L131" s="266"/>
      <c r="M131" s="696">
        <f t="shared" si="11"/>
        <v>0</v>
      </c>
      <c r="N131" s="323">
        <f t="shared" si="11"/>
        <v>0</v>
      </c>
      <c r="O131" s="150"/>
      <c r="P131" s="151" t="s">
        <v>1474</v>
      </c>
      <c r="Q131" s="150"/>
      <c r="R131" s="150" t="str">
        <f t="shared" si="7"/>
        <v/>
      </c>
      <c r="S131" s="5"/>
      <c r="T131" s="5"/>
      <c r="U131" s="30"/>
      <c r="V131" s="30"/>
      <c r="W131" s="5"/>
      <c r="X131" s="5"/>
      <c r="Y131" s="5"/>
      <c r="Z131" s="5"/>
      <c r="AA131" s="128"/>
      <c r="AB131" s="128"/>
      <c r="AC131" s="128"/>
      <c r="AD131" s="128"/>
      <c r="AE131" s="128"/>
      <c r="AF131" s="128"/>
      <c r="AG131" s="128"/>
      <c r="AH131" s="128"/>
      <c r="AI131" s="128"/>
      <c r="AJ131" s="128"/>
      <c r="AK131" s="128"/>
      <c r="AL131" s="128"/>
      <c r="AM131" s="128"/>
      <c r="AN131" s="128"/>
      <c r="AO131" s="128"/>
      <c r="AP131" s="128"/>
    </row>
    <row r="132" spans="1:42" s="241" customFormat="1" ht="12.75" hidden="1" customHeight="1" thickTop="1" thickBot="1">
      <c r="A132" s="126" t="s">
        <v>1668</v>
      </c>
      <c r="B132" s="131"/>
      <c r="C132" s="144" t="s">
        <v>1669</v>
      </c>
      <c r="D132" s="132"/>
      <c r="E132" s="264"/>
      <c r="F132" s="265"/>
      <c r="G132" s="266"/>
      <c r="H132" s="267"/>
      <c r="I132" s="268"/>
      <c r="J132" s="265"/>
      <c r="K132" s="265"/>
      <c r="L132" s="266"/>
      <c r="M132" s="696">
        <f t="shared" si="11"/>
        <v>0</v>
      </c>
      <c r="N132" s="323">
        <f t="shared" si="11"/>
        <v>0</v>
      </c>
      <c r="O132" s="224"/>
      <c r="P132" s="225" t="s">
        <v>1474</v>
      </c>
      <c r="Q132" s="224"/>
      <c r="R132" s="224" t="str">
        <f t="shared" si="7"/>
        <v/>
      </c>
      <c r="S132" s="238"/>
      <c r="T132" s="238"/>
      <c r="U132" s="239"/>
      <c r="V132" s="239"/>
      <c r="W132" s="238"/>
      <c r="X132" s="238"/>
      <c r="Y132" s="238"/>
      <c r="Z132" s="238"/>
      <c r="AA132" s="240"/>
      <c r="AB132" s="240"/>
      <c r="AC132" s="240"/>
      <c r="AD132" s="240"/>
      <c r="AE132" s="240"/>
      <c r="AF132" s="240"/>
      <c r="AG132" s="240"/>
      <c r="AH132" s="240"/>
      <c r="AI132" s="240"/>
      <c r="AJ132" s="240"/>
      <c r="AK132" s="240"/>
      <c r="AL132" s="240"/>
      <c r="AM132" s="240"/>
      <c r="AN132" s="240"/>
      <c r="AO132" s="240"/>
      <c r="AP132" s="240"/>
    </row>
    <row r="133" spans="1:42" s="129" customFormat="1" ht="12.75" hidden="1" customHeight="1" thickTop="1" thickBot="1">
      <c r="A133" s="126" t="s">
        <v>1670</v>
      </c>
      <c r="B133" s="131"/>
      <c r="C133" s="144" t="s">
        <v>1671</v>
      </c>
      <c r="D133" s="132"/>
      <c r="E133" s="264"/>
      <c r="F133" s="265"/>
      <c r="G133" s="266"/>
      <c r="H133" s="267"/>
      <c r="I133" s="268"/>
      <c r="J133" s="265"/>
      <c r="K133" s="265"/>
      <c r="L133" s="266"/>
      <c r="M133" s="696">
        <f t="shared" si="11"/>
        <v>0</v>
      </c>
      <c r="N133" s="323">
        <f t="shared" si="11"/>
        <v>0</v>
      </c>
      <c r="O133" s="150"/>
      <c r="P133" s="151" t="s">
        <v>1474</v>
      </c>
      <c r="Q133" s="150"/>
      <c r="R133" s="150" t="str">
        <f t="shared" si="7"/>
        <v/>
      </c>
      <c r="S133" s="5"/>
      <c r="T133" s="5"/>
      <c r="U133" s="30"/>
      <c r="V133" s="30"/>
      <c r="W133" s="5"/>
      <c r="X133" s="5"/>
      <c r="Y133" s="5"/>
      <c r="Z133" s="5"/>
      <c r="AA133" s="128"/>
      <c r="AB133" s="128"/>
      <c r="AC133" s="128"/>
      <c r="AD133" s="128"/>
      <c r="AE133" s="128"/>
      <c r="AF133" s="128"/>
      <c r="AG133" s="128"/>
      <c r="AH133" s="128"/>
      <c r="AI133" s="128"/>
      <c r="AJ133" s="128"/>
      <c r="AK133" s="128"/>
      <c r="AL133" s="128"/>
      <c r="AM133" s="128"/>
      <c r="AN133" s="128"/>
      <c r="AO133" s="128"/>
      <c r="AP133" s="128"/>
    </row>
    <row r="134" spans="1:42" s="129" customFormat="1" ht="12.75" hidden="1" customHeight="1" thickTop="1" thickBot="1">
      <c r="A134" s="126" t="s">
        <v>1716</v>
      </c>
      <c r="B134" s="131"/>
      <c r="C134" s="144" t="s">
        <v>1717</v>
      </c>
      <c r="D134" s="132"/>
      <c r="E134" s="264"/>
      <c r="F134" s="265"/>
      <c r="G134" s="266"/>
      <c r="H134" s="267"/>
      <c r="I134" s="268"/>
      <c r="J134" s="265"/>
      <c r="K134" s="265"/>
      <c r="L134" s="266"/>
      <c r="M134" s="696">
        <f t="shared" si="11"/>
        <v>0</v>
      </c>
      <c r="N134" s="323">
        <f t="shared" si="11"/>
        <v>0</v>
      </c>
      <c r="O134" s="150"/>
      <c r="P134" s="151" t="s">
        <v>1474</v>
      </c>
      <c r="Q134" s="150"/>
      <c r="R134" s="150" t="str">
        <f t="shared" si="7"/>
        <v/>
      </c>
      <c r="S134" s="5"/>
      <c r="T134" s="5"/>
      <c r="U134" s="30"/>
      <c r="V134" s="30"/>
      <c r="W134" s="5"/>
      <c r="X134" s="5"/>
      <c r="Y134" s="5"/>
      <c r="Z134" s="5"/>
      <c r="AA134" s="128"/>
      <c r="AB134" s="128"/>
      <c r="AC134" s="128"/>
      <c r="AD134" s="128"/>
      <c r="AE134" s="128"/>
      <c r="AF134" s="128"/>
      <c r="AG134" s="128"/>
      <c r="AH134" s="128"/>
      <c r="AI134" s="128"/>
      <c r="AJ134" s="128"/>
      <c r="AK134" s="128"/>
      <c r="AL134" s="128"/>
      <c r="AM134" s="128"/>
      <c r="AN134" s="128"/>
      <c r="AO134" s="128"/>
      <c r="AP134" s="128"/>
    </row>
    <row r="135" spans="1:42" s="129" customFormat="1" ht="12.75" hidden="1" customHeight="1" thickTop="1" thickBot="1">
      <c r="A135" s="126" t="s">
        <v>1672</v>
      </c>
      <c r="B135" s="131"/>
      <c r="C135" s="144" t="s">
        <v>1734</v>
      </c>
      <c r="D135" s="132"/>
      <c r="E135" s="264"/>
      <c r="F135" s="265"/>
      <c r="G135" s="266"/>
      <c r="H135" s="267"/>
      <c r="I135" s="268"/>
      <c r="J135" s="265"/>
      <c r="K135" s="265"/>
      <c r="L135" s="266"/>
      <c r="M135" s="696">
        <f t="shared" si="11"/>
        <v>0</v>
      </c>
      <c r="N135" s="323">
        <f t="shared" si="11"/>
        <v>0</v>
      </c>
      <c r="O135" s="150"/>
      <c r="P135" s="151" t="s">
        <v>1474</v>
      </c>
      <c r="Q135" s="150"/>
      <c r="R135" s="150" t="str">
        <f t="shared" si="7"/>
        <v/>
      </c>
      <c r="S135" s="5"/>
      <c r="T135" s="5"/>
      <c r="U135" s="30"/>
      <c r="V135" s="30"/>
      <c r="W135" s="5"/>
      <c r="X135" s="5"/>
      <c r="Y135" s="5"/>
      <c r="Z135" s="5"/>
      <c r="AA135" s="128"/>
      <c r="AB135" s="128"/>
      <c r="AC135" s="128"/>
      <c r="AD135" s="128"/>
      <c r="AE135" s="128"/>
      <c r="AF135" s="128"/>
      <c r="AG135" s="128"/>
      <c r="AH135" s="128"/>
      <c r="AI135" s="128"/>
      <c r="AJ135" s="128"/>
      <c r="AK135" s="128"/>
      <c r="AL135" s="128"/>
      <c r="AM135" s="128"/>
      <c r="AN135" s="128"/>
      <c r="AO135" s="128"/>
      <c r="AP135" s="128"/>
    </row>
    <row r="136" spans="1:42" s="241" customFormat="1" ht="12.75" hidden="1" customHeight="1" thickTop="1" thickBot="1">
      <c r="A136" s="126" t="s">
        <v>1673</v>
      </c>
      <c r="B136" s="131"/>
      <c r="C136" s="144" t="s">
        <v>1674</v>
      </c>
      <c r="D136" s="132"/>
      <c r="E136" s="264"/>
      <c r="F136" s="265"/>
      <c r="G136" s="266"/>
      <c r="H136" s="267"/>
      <c r="I136" s="268"/>
      <c r="J136" s="265"/>
      <c r="K136" s="265"/>
      <c r="L136" s="266"/>
      <c r="M136" s="696">
        <f t="shared" si="11"/>
        <v>0</v>
      </c>
      <c r="N136" s="323">
        <f t="shared" si="11"/>
        <v>0</v>
      </c>
      <c r="O136" s="224"/>
      <c r="P136" s="225" t="s">
        <v>1474</v>
      </c>
      <c r="Q136" s="224"/>
      <c r="R136" s="224" t="str">
        <f t="shared" si="7"/>
        <v/>
      </c>
      <c r="S136" s="238"/>
      <c r="T136" s="238"/>
      <c r="U136" s="239"/>
      <c r="V136" s="239"/>
      <c r="W136" s="238"/>
      <c r="X136" s="238"/>
      <c r="Y136" s="238"/>
      <c r="Z136" s="238"/>
      <c r="AA136" s="240"/>
      <c r="AB136" s="240"/>
      <c r="AC136" s="240"/>
      <c r="AD136" s="240"/>
      <c r="AE136" s="240"/>
      <c r="AF136" s="240"/>
      <c r="AG136" s="240"/>
      <c r="AH136" s="240"/>
      <c r="AI136" s="240"/>
      <c r="AJ136" s="240"/>
      <c r="AK136" s="240"/>
      <c r="AL136" s="240"/>
      <c r="AM136" s="240"/>
      <c r="AN136" s="240"/>
      <c r="AO136" s="240"/>
      <c r="AP136" s="240"/>
    </row>
    <row r="137" spans="1:42" s="129" customFormat="1" ht="12.75" hidden="1" customHeight="1" thickTop="1" thickBot="1">
      <c r="A137" s="126" t="s">
        <v>1675</v>
      </c>
      <c r="B137" s="131"/>
      <c r="C137" s="144" t="s">
        <v>1676</v>
      </c>
      <c r="D137" s="132"/>
      <c r="E137" s="264"/>
      <c r="F137" s="265"/>
      <c r="G137" s="266"/>
      <c r="H137" s="267"/>
      <c r="I137" s="268"/>
      <c r="J137" s="265"/>
      <c r="K137" s="265"/>
      <c r="L137" s="266"/>
      <c r="M137" s="696">
        <f t="shared" si="11"/>
        <v>0</v>
      </c>
      <c r="N137" s="323">
        <f t="shared" si="11"/>
        <v>0</v>
      </c>
      <c r="O137" s="150"/>
      <c r="P137" s="151" t="s">
        <v>1474</v>
      </c>
      <c r="Q137" s="150"/>
      <c r="R137" s="150" t="str">
        <f t="shared" si="7"/>
        <v/>
      </c>
      <c r="S137" s="5"/>
      <c r="T137" s="5"/>
      <c r="U137" s="30"/>
      <c r="V137" s="30"/>
      <c r="W137" s="5"/>
      <c r="X137" s="5"/>
      <c r="Y137" s="5"/>
      <c r="Z137" s="5"/>
      <c r="AA137" s="128"/>
      <c r="AB137" s="128"/>
      <c r="AC137" s="128"/>
      <c r="AD137" s="128"/>
      <c r="AE137" s="128"/>
      <c r="AF137" s="128"/>
      <c r="AG137" s="128"/>
      <c r="AH137" s="128"/>
      <c r="AI137" s="128"/>
      <c r="AJ137" s="128"/>
      <c r="AK137" s="128"/>
      <c r="AL137" s="128"/>
      <c r="AM137" s="128"/>
      <c r="AN137" s="128"/>
      <c r="AO137" s="128"/>
      <c r="AP137" s="128"/>
    </row>
    <row r="138" spans="1:42" s="129" customFormat="1" ht="12.75" hidden="1" customHeight="1" thickTop="1" thickBot="1">
      <c r="A138" s="126" t="s">
        <v>1677</v>
      </c>
      <c r="B138" s="131"/>
      <c r="C138" s="144" t="s">
        <v>1678</v>
      </c>
      <c r="D138" s="132"/>
      <c r="E138" s="264"/>
      <c r="F138" s="265"/>
      <c r="G138" s="266"/>
      <c r="H138" s="267"/>
      <c r="I138" s="268"/>
      <c r="J138" s="265"/>
      <c r="K138" s="265"/>
      <c r="L138" s="266"/>
      <c r="M138" s="696">
        <f t="shared" si="11"/>
        <v>0</v>
      </c>
      <c r="N138" s="323">
        <f t="shared" si="11"/>
        <v>0</v>
      </c>
      <c r="O138" s="150"/>
      <c r="P138" s="151" t="s">
        <v>1474</v>
      </c>
      <c r="Q138" s="150"/>
      <c r="R138" s="150" t="str">
        <f t="shared" si="7"/>
        <v/>
      </c>
      <c r="S138" s="5"/>
      <c r="T138" s="5"/>
      <c r="U138" s="30"/>
      <c r="V138" s="30"/>
      <c r="W138" s="5"/>
      <c r="X138" s="5"/>
      <c r="Y138" s="5"/>
      <c r="Z138" s="5"/>
      <c r="AA138" s="128"/>
      <c r="AB138" s="128"/>
      <c r="AC138" s="128"/>
      <c r="AD138" s="128"/>
      <c r="AE138" s="128"/>
      <c r="AF138" s="128"/>
      <c r="AG138" s="128"/>
      <c r="AH138" s="128"/>
      <c r="AI138" s="128"/>
      <c r="AJ138" s="128"/>
      <c r="AK138" s="128"/>
      <c r="AL138" s="128"/>
      <c r="AM138" s="128"/>
      <c r="AN138" s="128"/>
      <c r="AO138" s="128"/>
      <c r="AP138" s="128"/>
    </row>
    <row r="139" spans="1:42" s="129" customFormat="1" ht="12.75" hidden="1" customHeight="1" thickTop="1" thickBot="1">
      <c r="A139" s="126" t="s">
        <v>1679</v>
      </c>
      <c r="B139" s="131"/>
      <c r="C139" s="144" t="s">
        <v>1680</v>
      </c>
      <c r="D139" s="132"/>
      <c r="E139" s="264"/>
      <c r="F139" s="265"/>
      <c r="G139" s="266"/>
      <c r="H139" s="267"/>
      <c r="I139" s="268"/>
      <c r="J139" s="265"/>
      <c r="K139" s="265"/>
      <c r="L139" s="266"/>
      <c r="M139" s="696">
        <f t="shared" si="11"/>
        <v>0</v>
      </c>
      <c r="N139" s="323">
        <f t="shared" si="11"/>
        <v>0</v>
      </c>
      <c r="O139" s="150"/>
      <c r="P139" s="151" t="s">
        <v>1474</v>
      </c>
      <c r="Q139" s="150"/>
      <c r="R139" s="150" t="str">
        <f t="shared" ref="R139:R202" si="12">IF(SUM(E139:N139)=0,"",P139)</f>
        <v/>
      </c>
      <c r="S139" s="5"/>
      <c r="T139" s="5"/>
      <c r="U139" s="30"/>
      <c r="V139" s="30"/>
      <c r="W139" s="5"/>
      <c r="X139" s="5"/>
      <c r="Y139" s="5"/>
      <c r="Z139" s="5"/>
      <c r="AA139" s="128"/>
      <c r="AB139" s="128"/>
      <c r="AC139" s="128"/>
      <c r="AD139" s="128"/>
      <c r="AE139" s="128"/>
      <c r="AF139" s="128"/>
      <c r="AG139" s="128"/>
      <c r="AH139" s="128"/>
      <c r="AI139" s="128"/>
      <c r="AJ139" s="128"/>
      <c r="AK139" s="128"/>
      <c r="AL139" s="128"/>
      <c r="AM139" s="128"/>
      <c r="AN139" s="128"/>
      <c r="AO139" s="128"/>
      <c r="AP139" s="128"/>
    </row>
    <row r="140" spans="1:42" s="129" customFormat="1" ht="12.75" hidden="1" customHeight="1" thickTop="1" thickBot="1">
      <c r="A140" s="126" t="s">
        <v>1681</v>
      </c>
      <c r="B140" s="131"/>
      <c r="C140" s="144" t="s">
        <v>1682</v>
      </c>
      <c r="D140" s="132"/>
      <c r="E140" s="264"/>
      <c r="F140" s="265"/>
      <c r="G140" s="266"/>
      <c r="H140" s="267"/>
      <c r="I140" s="268"/>
      <c r="J140" s="265"/>
      <c r="K140" s="265"/>
      <c r="L140" s="266"/>
      <c r="M140" s="696">
        <f t="shared" si="11"/>
        <v>0</v>
      </c>
      <c r="N140" s="323">
        <f t="shared" si="11"/>
        <v>0</v>
      </c>
      <c r="O140" s="150"/>
      <c r="P140" s="151" t="s">
        <v>1474</v>
      </c>
      <c r="Q140" s="150"/>
      <c r="R140" s="150" t="str">
        <f t="shared" si="12"/>
        <v/>
      </c>
      <c r="S140" s="5"/>
      <c r="T140" s="5"/>
      <c r="U140" s="30"/>
      <c r="V140" s="30"/>
      <c r="W140" s="5"/>
      <c r="X140" s="5"/>
      <c r="Y140" s="5"/>
      <c r="Z140" s="5"/>
      <c r="AA140" s="128"/>
      <c r="AB140" s="128"/>
      <c r="AC140" s="128"/>
      <c r="AD140" s="128"/>
      <c r="AE140" s="128"/>
      <c r="AF140" s="128"/>
      <c r="AG140" s="128"/>
      <c r="AH140" s="128"/>
      <c r="AI140" s="128"/>
      <c r="AJ140" s="128"/>
      <c r="AK140" s="128"/>
      <c r="AL140" s="128"/>
      <c r="AM140" s="128"/>
      <c r="AN140" s="128"/>
      <c r="AO140" s="128"/>
      <c r="AP140" s="128"/>
    </row>
    <row r="141" spans="1:42" s="129" customFormat="1" ht="12.75" hidden="1" customHeight="1" thickTop="1" thickBot="1">
      <c r="A141" s="126" t="s">
        <v>1683</v>
      </c>
      <c r="B141" s="131"/>
      <c r="C141" s="144" t="s">
        <v>1684</v>
      </c>
      <c r="D141" s="132"/>
      <c r="E141" s="264"/>
      <c r="F141" s="265"/>
      <c r="G141" s="266"/>
      <c r="H141" s="267"/>
      <c r="I141" s="268"/>
      <c r="J141" s="265"/>
      <c r="K141" s="265"/>
      <c r="L141" s="266"/>
      <c r="M141" s="696">
        <f t="shared" si="11"/>
        <v>0</v>
      </c>
      <c r="N141" s="323">
        <f t="shared" si="11"/>
        <v>0</v>
      </c>
      <c r="O141" s="150"/>
      <c r="P141" s="151" t="s">
        <v>1474</v>
      </c>
      <c r="Q141" s="150"/>
      <c r="R141" s="150" t="str">
        <f t="shared" si="12"/>
        <v/>
      </c>
      <c r="S141" s="5"/>
      <c r="T141" s="5"/>
      <c r="U141" s="30"/>
      <c r="V141" s="30"/>
      <c r="W141" s="5"/>
      <c r="X141" s="5"/>
      <c r="Y141" s="5"/>
      <c r="Z141" s="5"/>
      <c r="AA141" s="128"/>
      <c r="AB141" s="128"/>
      <c r="AC141" s="128"/>
      <c r="AD141" s="128"/>
      <c r="AE141" s="128"/>
      <c r="AF141" s="128"/>
      <c r="AG141" s="128"/>
      <c r="AH141" s="128"/>
      <c r="AI141" s="128"/>
      <c r="AJ141" s="128"/>
      <c r="AK141" s="128"/>
      <c r="AL141" s="128"/>
      <c r="AM141" s="128"/>
      <c r="AN141" s="128"/>
      <c r="AO141" s="128"/>
      <c r="AP141" s="128"/>
    </row>
    <row r="142" spans="1:42" s="241" customFormat="1" ht="12.75" hidden="1" customHeight="1" thickTop="1" thickBot="1">
      <c r="A142" s="126" t="s">
        <v>1685</v>
      </c>
      <c r="B142" s="421"/>
      <c r="C142" s="144" t="s">
        <v>1686</v>
      </c>
      <c r="D142" s="244"/>
      <c r="E142" s="243"/>
      <c r="F142" s="237"/>
      <c r="G142" s="242"/>
      <c r="H142" s="235"/>
      <c r="I142" s="236"/>
      <c r="J142" s="237"/>
      <c r="K142" s="237"/>
      <c r="L142" s="242"/>
      <c r="M142" s="485">
        <f t="shared" si="11"/>
        <v>0</v>
      </c>
      <c r="N142" s="486">
        <f t="shared" si="11"/>
        <v>0</v>
      </c>
      <c r="O142" s="224"/>
      <c r="P142" s="225" t="s">
        <v>1474</v>
      </c>
      <c r="Q142" s="224"/>
      <c r="R142" s="224" t="str">
        <f t="shared" si="12"/>
        <v/>
      </c>
      <c r="S142" s="238"/>
      <c r="T142" s="238"/>
      <c r="U142" s="239"/>
      <c r="V142" s="239"/>
      <c r="W142" s="238"/>
      <c r="X142" s="238"/>
      <c r="Y142" s="238"/>
      <c r="Z142" s="238"/>
      <c r="AA142" s="240"/>
      <c r="AB142" s="240"/>
      <c r="AC142" s="240"/>
      <c r="AD142" s="240"/>
      <c r="AE142" s="240"/>
      <c r="AF142" s="240"/>
      <c r="AG142" s="240"/>
      <c r="AH142" s="240"/>
      <c r="AI142" s="240"/>
      <c r="AJ142" s="240"/>
      <c r="AK142" s="240"/>
      <c r="AL142" s="240"/>
      <c r="AM142" s="240"/>
      <c r="AN142" s="240"/>
      <c r="AO142" s="240"/>
      <c r="AP142" s="240"/>
    </row>
    <row r="143" spans="1:42" s="129" customFormat="1" ht="12.75" hidden="1" customHeight="1" thickTop="1" thickBot="1">
      <c r="A143" s="126" t="s">
        <v>1687</v>
      </c>
      <c r="B143" s="131"/>
      <c r="C143" s="144" t="s">
        <v>1688</v>
      </c>
      <c r="D143" s="132"/>
      <c r="E143" s="264"/>
      <c r="F143" s="265"/>
      <c r="G143" s="266"/>
      <c r="H143" s="267"/>
      <c r="I143" s="268"/>
      <c r="J143" s="265"/>
      <c r="K143" s="265"/>
      <c r="L143" s="266"/>
      <c r="M143" s="696">
        <f t="shared" si="11"/>
        <v>0</v>
      </c>
      <c r="N143" s="323">
        <f t="shared" si="11"/>
        <v>0</v>
      </c>
      <c r="O143" s="150"/>
      <c r="P143" s="151" t="s">
        <v>1474</v>
      </c>
      <c r="Q143" s="150"/>
      <c r="R143" s="150" t="str">
        <f t="shared" si="12"/>
        <v/>
      </c>
      <c r="S143" s="5"/>
      <c r="T143" s="5"/>
      <c r="U143" s="30"/>
      <c r="V143" s="30"/>
      <c r="W143" s="5"/>
      <c r="X143" s="5"/>
      <c r="Y143" s="5"/>
      <c r="Z143" s="5"/>
      <c r="AA143" s="128"/>
      <c r="AB143" s="128"/>
      <c r="AC143" s="128"/>
      <c r="AD143" s="128"/>
      <c r="AE143" s="128"/>
      <c r="AF143" s="128"/>
      <c r="AG143" s="128"/>
      <c r="AH143" s="128"/>
      <c r="AI143" s="128"/>
      <c r="AJ143" s="128"/>
      <c r="AK143" s="128"/>
      <c r="AL143" s="128"/>
      <c r="AM143" s="128"/>
      <c r="AN143" s="128"/>
      <c r="AO143" s="128"/>
      <c r="AP143" s="128"/>
    </row>
    <row r="144" spans="1:42" s="129" customFormat="1" ht="12.75" hidden="1" customHeight="1" thickTop="1" thickBot="1">
      <c r="A144" s="126" t="s">
        <v>1689</v>
      </c>
      <c r="B144" s="131"/>
      <c r="C144" s="144" t="s">
        <v>1690</v>
      </c>
      <c r="D144" s="132"/>
      <c r="E144" s="264"/>
      <c r="F144" s="265"/>
      <c r="G144" s="266"/>
      <c r="H144" s="267"/>
      <c r="I144" s="268"/>
      <c r="J144" s="265"/>
      <c r="K144" s="265"/>
      <c r="L144" s="266"/>
      <c r="M144" s="696">
        <f t="shared" si="11"/>
        <v>0</v>
      </c>
      <c r="N144" s="323">
        <f t="shared" si="11"/>
        <v>0</v>
      </c>
      <c r="O144" s="150"/>
      <c r="P144" s="151" t="s">
        <v>1474</v>
      </c>
      <c r="Q144" s="150"/>
      <c r="R144" s="150" t="str">
        <f t="shared" si="12"/>
        <v/>
      </c>
      <c r="S144" s="5"/>
      <c r="T144" s="5"/>
      <c r="U144" s="30"/>
      <c r="V144" s="30"/>
      <c r="W144" s="5"/>
      <c r="X144" s="5"/>
      <c r="Y144" s="5"/>
      <c r="Z144" s="5"/>
      <c r="AA144" s="128"/>
      <c r="AB144" s="128"/>
      <c r="AC144" s="128"/>
      <c r="AD144" s="128"/>
      <c r="AE144" s="128"/>
      <c r="AF144" s="128"/>
      <c r="AG144" s="128"/>
      <c r="AH144" s="128"/>
      <c r="AI144" s="128"/>
      <c r="AJ144" s="128"/>
      <c r="AK144" s="128"/>
      <c r="AL144" s="128"/>
      <c r="AM144" s="128"/>
      <c r="AN144" s="128"/>
      <c r="AO144" s="128"/>
      <c r="AP144" s="128"/>
    </row>
    <row r="145" spans="1:42" s="129" customFormat="1" ht="12.75" hidden="1" customHeight="1" thickTop="1">
      <c r="A145" s="126" t="s">
        <v>1691</v>
      </c>
      <c r="B145" s="131"/>
      <c r="C145" s="144" t="s">
        <v>1692</v>
      </c>
      <c r="D145" s="132"/>
      <c r="E145" s="264"/>
      <c r="F145" s="265"/>
      <c r="G145" s="266"/>
      <c r="H145" s="267"/>
      <c r="I145" s="268"/>
      <c r="J145" s="265"/>
      <c r="K145" s="265"/>
      <c r="L145" s="266"/>
      <c r="M145" s="288">
        <f t="shared" si="11"/>
        <v>0</v>
      </c>
      <c r="N145" s="293">
        <f t="shared" si="11"/>
        <v>0</v>
      </c>
      <c r="O145" s="150"/>
      <c r="P145" s="151" t="s">
        <v>1474</v>
      </c>
      <c r="Q145" s="150"/>
      <c r="R145" s="150" t="str">
        <f t="shared" si="12"/>
        <v/>
      </c>
      <c r="S145" s="5"/>
      <c r="T145" s="5"/>
      <c r="U145" s="30"/>
      <c r="V145" s="30"/>
      <c r="W145" s="5"/>
      <c r="X145" s="5"/>
      <c r="Y145" s="5"/>
      <c r="Z145" s="5"/>
      <c r="AA145" s="128"/>
      <c r="AB145" s="128"/>
      <c r="AC145" s="128"/>
      <c r="AD145" s="128"/>
      <c r="AE145" s="128"/>
      <c r="AF145" s="128"/>
      <c r="AG145" s="128"/>
      <c r="AH145" s="128"/>
      <c r="AI145" s="128"/>
      <c r="AJ145" s="128"/>
      <c r="AK145" s="128"/>
      <c r="AL145" s="128"/>
      <c r="AM145" s="128"/>
      <c r="AN145" s="128"/>
      <c r="AO145" s="128"/>
      <c r="AP145" s="128"/>
    </row>
    <row r="146" spans="1:42" s="241" customFormat="1" ht="12.75" hidden="1" customHeight="1">
      <c r="A146" s="126" t="s">
        <v>1693</v>
      </c>
      <c r="B146" s="131"/>
      <c r="C146" s="144" t="s">
        <v>1694</v>
      </c>
      <c r="D146" s="132"/>
      <c r="E146" s="264"/>
      <c r="F146" s="265"/>
      <c r="G146" s="266"/>
      <c r="H146" s="267"/>
      <c r="I146" s="268"/>
      <c r="J146" s="265"/>
      <c r="K146" s="265"/>
      <c r="L146" s="266"/>
      <c r="M146" s="288">
        <f t="shared" si="11"/>
        <v>0</v>
      </c>
      <c r="N146" s="293">
        <f t="shared" si="11"/>
        <v>0</v>
      </c>
      <c r="O146" s="224"/>
      <c r="P146" s="225" t="s">
        <v>1474</v>
      </c>
      <c r="Q146" s="224"/>
      <c r="R146" s="224" t="str">
        <f t="shared" si="12"/>
        <v/>
      </c>
      <c r="S146" s="238"/>
      <c r="T146" s="238"/>
      <c r="U146" s="239"/>
      <c r="V146" s="239"/>
      <c r="W146" s="238"/>
      <c r="X146" s="238"/>
      <c r="Y146" s="238"/>
      <c r="Z146" s="238"/>
      <c r="AA146" s="240"/>
      <c r="AB146" s="240"/>
      <c r="AC146" s="240"/>
      <c r="AD146" s="240"/>
      <c r="AE146" s="240"/>
      <c r="AF146" s="240"/>
      <c r="AG146" s="240"/>
      <c r="AH146" s="240"/>
      <c r="AI146" s="240"/>
      <c r="AJ146" s="240"/>
      <c r="AK146" s="240"/>
      <c r="AL146" s="240"/>
      <c r="AM146" s="240"/>
      <c r="AN146" s="240"/>
      <c r="AO146" s="240"/>
      <c r="AP146" s="240"/>
    </row>
    <row r="147" spans="1:42" s="129" customFormat="1" ht="12.75" hidden="1" customHeight="1">
      <c r="A147" s="126" t="s">
        <v>1695</v>
      </c>
      <c r="B147" s="131"/>
      <c r="C147" s="144" t="s">
        <v>1696</v>
      </c>
      <c r="D147" s="132"/>
      <c r="E147" s="264"/>
      <c r="F147" s="265"/>
      <c r="G147" s="266"/>
      <c r="H147" s="267"/>
      <c r="I147" s="268"/>
      <c r="J147" s="265"/>
      <c r="K147" s="265"/>
      <c r="L147" s="266"/>
      <c r="M147" s="288">
        <f t="shared" si="11"/>
        <v>0</v>
      </c>
      <c r="N147" s="293">
        <f t="shared" si="11"/>
        <v>0</v>
      </c>
      <c r="O147" s="150"/>
      <c r="P147" s="151" t="s">
        <v>1474</v>
      </c>
      <c r="Q147" s="150"/>
      <c r="R147" s="150" t="str">
        <f t="shared" si="12"/>
        <v/>
      </c>
      <c r="S147" s="5"/>
      <c r="T147" s="5"/>
      <c r="U147" s="30"/>
      <c r="V147" s="30"/>
      <c r="W147" s="5"/>
      <c r="X147" s="5"/>
      <c r="Y147" s="5"/>
      <c r="Z147" s="5"/>
      <c r="AA147" s="128"/>
      <c r="AB147" s="128"/>
      <c r="AC147" s="128"/>
      <c r="AD147" s="128"/>
      <c r="AE147" s="128"/>
      <c r="AF147" s="128"/>
      <c r="AG147" s="128"/>
      <c r="AH147" s="128"/>
      <c r="AI147" s="128"/>
      <c r="AJ147" s="128"/>
      <c r="AK147" s="128"/>
      <c r="AL147" s="128"/>
      <c r="AM147" s="128"/>
      <c r="AN147" s="128"/>
      <c r="AO147" s="128"/>
      <c r="AP147" s="128"/>
    </row>
    <row r="148" spans="1:42" s="129" customFormat="1" ht="12.75" hidden="1" customHeight="1">
      <c r="A148" s="126" t="s">
        <v>1697</v>
      </c>
      <c r="B148" s="131"/>
      <c r="C148" s="144" t="s">
        <v>1487</v>
      </c>
      <c r="D148" s="132"/>
      <c r="E148" s="264"/>
      <c r="F148" s="265"/>
      <c r="G148" s="266"/>
      <c r="H148" s="267"/>
      <c r="I148" s="268"/>
      <c r="J148" s="265"/>
      <c r="K148" s="265"/>
      <c r="L148" s="266"/>
      <c r="M148" s="288">
        <f t="shared" si="11"/>
        <v>0</v>
      </c>
      <c r="N148" s="293">
        <f t="shared" si="11"/>
        <v>0</v>
      </c>
      <c r="O148" s="150"/>
      <c r="P148" s="151" t="s">
        <v>1474</v>
      </c>
      <c r="Q148" s="150"/>
      <c r="R148" s="150" t="str">
        <f t="shared" si="12"/>
        <v/>
      </c>
      <c r="S148" s="5"/>
      <c r="T148" s="5"/>
      <c r="U148" s="30"/>
      <c r="V148" s="30"/>
      <c r="W148" s="5"/>
      <c r="X148" s="5"/>
      <c r="Y148" s="5"/>
      <c r="Z148" s="5"/>
      <c r="AA148" s="128"/>
      <c r="AB148" s="128"/>
      <c r="AC148" s="128"/>
      <c r="AD148" s="128"/>
      <c r="AE148" s="128"/>
      <c r="AF148" s="128"/>
      <c r="AG148" s="128"/>
      <c r="AH148" s="128"/>
      <c r="AI148" s="128"/>
      <c r="AJ148" s="128"/>
      <c r="AK148" s="128"/>
      <c r="AL148" s="128"/>
      <c r="AM148" s="128"/>
      <c r="AN148" s="128"/>
      <c r="AO148" s="128"/>
      <c r="AP148" s="128"/>
    </row>
    <row r="149" spans="1:42" s="129" customFormat="1" ht="12.75" hidden="1" customHeight="1">
      <c r="A149" s="126" t="s">
        <v>1698</v>
      </c>
      <c r="B149" s="131"/>
      <c r="C149" s="144" t="s">
        <v>1699</v>
      </c>
      <c r="D149" s="132"/>
      <c r="E149" s="264"/>
      <c r="F149" s="265"/>
      <c r="G149" s="266"/>
      <c r="H149" s="267"/>
      <c r="I149" s="268"/>
      <c r="J149" s="265"/>
      <c r="K149" s="265"/>
      <c r="L149" s="266"/>
      <c r="M149" s="288">
        <f t="shared" si="11"/>
        <v>0</v>
      </c>
      <c r="N149" s="293">
        <f t="shared" si="11"/>
        <v>0</v>
      </c>
      <c r="O149" s="150"/>
      <c r="P149" s="151" t="s">
        <v>1474</v>
      </c>
      <c r="Q149" s="150"/>
      <c r="R149" s="150" t="str">
        <f t="shared" si="12"/>
        <v/>
      </c>
      <c r="S149" s="5"/>
      <c r="T149" s="5"/>
      <c r="U149" s="30"/>
      <c r="V149" s="30"/>
      <c r="W149" s="5"/>
      <c r="X149" s="5"/>
      <c r="Y149" s="5"/>
      <c r="Z149" s="5"/>
      <c r="AA149" s="128"/>
      <c r="AB149" s="128"/>
      <c r="AC149" s="128"/>
      <c r="AD149" s="128"/>
      <c r="AE149" s="128"/>
      <c r="AF149" s="128"/>
      <c r="AG149" s="128"/>
      <c r="AH149" s="128"/>
      <c r="AI149" s="128"/>
      <c r="AJ149" s="128"/>
      <c r="AK149" s="128"/>
      <c r="AL149" s="128"/>
      <c r="AM149" s="128"/>
      <c r="AN149" s="128"/>
      <c r="AO149" s="128"/>
      <c r="AP149" s="128"/>
    </row>
    <row r="150" spans="1:42" s="241" customFormat="1" ht="12.75" hidden="1" customHeight="1">
      <c r="A150" s="126" t="s">
        <v>1700</v>
      </c>
      <c r="B150" s="131"/>
      <c r="C150" s="144" t="s">
        <v>1701</v>
      </c>
      <c r="D150" s="132"/>
      <c r="E150" s="264"/>
      <c r="F150" s="265"/>
      <c r="G150" s="266"/>
      <c r="H150" s="267"/>
      <c r="I150" s="268"/>
      <c r="J150" s="265"/>
      <c r="K150" s="265"/>
      <c r="L150" s="266"/>
      <c r="M150" s="288">
        <f t="shared" si="11"/>
        <v>0</v>
      </c>
      <c r="N150" s="293">
        <f t="shared" si="11"/>
        <v>0</v>
      </c>
      <c r="O150" s="224"/>
      <c r="P150" s="225" t="s">
        <v>1474</v>
      </c>
      <c r="Q150" s="224"/>
      <c r="R150" s="224" t="str">
        <f t="shared" si="12"/>
        <v/>
      </c>
      <c r="S150" s="238"/>
      <c r="T150" s="238"/>
      <c r="U150" s="239"/>
      <c r="V150" s="239"/>
      <c r="W150" s="238"/>
      <c r="X150" s="238"/>
      <c r="Y150" s="238"/>
      <c r="Z150" s="238"/>
      <c r="AA150" s="240"/>
      <c r="AB150" s="240"/>
      <c r="AC150" s="240"/>
      <c r="AD150" s="240"/>
      <c r="AE150" s="240"/>
      <c r="AF150" s="240"/>
      <c r="AG150" s="240"/>
      <c r="AH150" s="240"/>
      <c r="AI150" s="240"/>
      <c r="AJ150" s="240"/>
      <c r="AK150" s="240"/>
      <c r="AL150" s="240"/>
      <c r="AM150" s="240"/>
      <c r="AN150" s="240"/>
      <c r="AO150" s="240"/>
      <c r="AP150" s="240"/>
    </row>
    <row r="151" spans="1:42" s="129" customFormat="1" ht="12.75" hidden="1" customHeight="1">
      <c r="A151" s="126" t="s">
        <v>1702</v>
      </c>
      <c r="B151" s="131"/>
      <c r="C151" s="144" t="s">
        <v>1537</v>
      </c>
      <c r="D151" s="132"/>
      <c r="E151" s="264"/>
      <c r="F151" s="265"/>
      <c r="G151" s="266"/>
      <c r="H151" s="267"/>
      <c r="I151" s="268"/>
      <c r="J151" s="265"/>
      <c r="K151" s="265"/>
      <c r="L151" s="266"/>
      <c r="M151" s="288">
        <f t="shared" si="11"/>
        <v>0</v>
      </c>
      <c r="N151" s="293">
        <f t="shared" si="11"/>
        <v>0</v>
      </c>
      <c r="O151" s="150"/>
      <c r="P151" s="151" t="s">
        <v>1474</v>
      </c>
      <c r="Q151" s="150"/>
      <c r="R151" s="150" t="str">
        <f t="shared" si="12"/>
        <v/>
      </c>
      <c r="S151" s="5"/>
      <c r="T151" s="5"/>
      <c r="U151" s="30"/>
      <c r="V151" s="30"/>
      <c r="W151" s="5"/>
      <c r="X151" s="5"/>
      <c r="Y151" s="5"/>
      <c r="Z151" s="5"/>
      <c r="AA151" s="128"/>
      <c r="AB151" s="128"/>
      <c r="AC151" s="128"/>
      <c r="AD151" s="128"/>
      <c r="AE151" s="128"/>
      <c r="AF151" s="128"/>
      <c r="AG151" s="128"/>
      <c r="AH151" s="128"/>
      <c r="AI151" s="128"/>
      <c r="AJ151" s="128"/>
      <c r="AK151" s="128"/>
      <c r="AL151" s="128"/>
      <c r="AM151" s="128"/>
      <c r="AN151" s="128"/>
      <c r="AO151" s="128"/>
      <c r="AP151" s="128"/>
    </row>
    <row r="152" spans="1:42" s="129" customFormat="1" ht="12.75" hidden="1" customHeight="1">
      <c r="A152" s="126" t="s">
        <v>1703</v>
      </c>
      <c r="B152" s="131"/>
      <c r="C152" s="144" t="s">
        <v>1618</v>
      </c>
      <c r="D152" s="132"/>
      <c r="E152" s="264"/>
      <c r="F152" s="265"/>
      <c r="G152" s="266"/>
      <c r="H152" s="267"/>
      <c r="I152" s="268"/>
      <c r="J152" s="265"/>
      <c r="K152" s="265"/>
      <c r="L152" s="266"/>
      <c r="M152" s="288">
        <f t="shared" si="11"/>
        <v>0</v>
      </c>
      <c r="N152" s="293">
        <f t="shared" si="11"/>
        <v>0</v>
      </c>
      <c r="O152" s="150"/>
      <c r="P152" s="151" t="s">
        <v>1474</v>
      </c>
      <c r="Q152" s="150"/>
      <c r="R152" s="150" t="str">
        <f t="shared" si="12"/>
        <v/>
      </c>
      <c r="S152" s="5"/>
      <c r="T152" s="5"/>
      <c r="U152" s="30"/>
      <c r="V152" s="30"/>
      <c r="W152" s="5"/>
      <c r="X152" s="5"/>
      <c r="Y152" s="5"/>
      <c r="Z152" s="5"/>
      <c r="AA152" s="128"/>
      <c r="AB152" s="128"/>
      <c r="AC152" s="128"/>
      <c r="AD152" s="128"/>
      <c r="AE152" s="128"/>
      <c r="AF152" s="128"/>
      <c r="AG152" s="128"/>
      <c r="AH152" s="128"/>
      <c r="AI152" s="128"/>
      <c r="AJ152" s="128"/>
      <c r="AK152" s="128"/>
      <c r="AL152" s="128"/>
      <c r="AM152" s="128"/>
      <c r="AN152" s="128"/>
      <c r="AO152" s="128"/>
      <c r="AP152" s="128"/>
    </row>
    <row r="153" spans="1:42" s="129" customFormat="1" ht="12.75" hidden="1" customHeight="1">
      <c r="A153" s="126" t="s">
        <v>1704</v>
      </c>
      <c r="B153" s="131"/>
      <c r="C153" s="144" t="s">
        <v>1705</v>
      </c>
      <c r="D153" s="132"/>
      <c r="E153" s="264"/>
      <c r="F153" s="265"/>
      <c r="G153" s="266"/>
      <c r="H153" s="267"/>
      <c r="I153" s="268"/>
      <c r="J153" s="265"/>
      <c r="K153" s="265"/>
      <c r="L153" s="266"/>
      <c r="M153" s="288"/>
      <c r="N153" s="293"/>
      <c r="O153" s="150"/>
      <c r="P153" s="151" t="s">
        <v>1474</v>
      </c>
      <c r="Q153" s="150"/>
      <c r="R153" s="150" t="str">
        <f t="shared" si="12"/>
        <v/>
      </c>
      <c r="S153" s="5"/>
      <c r="T153" s="5"/>
      <c r="U153" s="30"/>
      <c r="V153" s="30"/>
      <c r="W153" s="5"/>
      <c r="X153" s="5"/>
      <c r="Y153" s="5"/>
      <c r="Z153" s="5"/>
      <c r="AA153" s="128"/>
      <c r="AB153" s="128"/>
      <c r="AC153" s="128"/>
      <c r="AD153" s="128"/>
      <c r="AE153" s="128"/>
      <c r="AF153" s="128"/>
      <c r="AG153" s="128"/>
      <c r="AH153" s="128"/>
      <c r="AI153" s="128"/>
      <c r="AJ153" s="128"/>
      <c r="AK153" s="128"/>
      <c r="AL153" s="128"/>
      <c r="AM153" s="128"/>
      <c r="AN153" s="128"/>
      <c r="AO153" s="128"/>
      <c r="AP153" s="128"/>
    </row>
    <row r="154" spans="1:42" s="241" customFormat="1" ht="12.75" hidden="1" customHeight="1">
      <c r="A154" s="126" t="s">
        <v>1706</v>
      </c>
      <c r="B154" s="131"/>
      <c r="C154" s="144" t="s">
        <v>1707</v>
      </c>
      <c r="D154" s="132"/>
      <c r="E154" s="264"/>
      <c r="F154" s="265"/>
      <c r="G154" s="266"/>
      <c r="H154" s="267"/>
      <c r="I154" s="268"/>
      <c r="J154" s="265"/>
      <c r="K154" s="265"/>
      <c r="L154" s="266"/>
      <c r="M154" s="288">
        <f t="shared" si="11"/>
        <v>0</v>
      </c>
      <c r="N154" s="293">
        <f t="shared" si="11"/>
        <v>0</v>
      </c>
      <c r="O154" s="224"/>
      <c r="P154" s="225" t="s">
        <v>1474</v>
      </c>
      <c r="Q154" s="224"/>
      <c r="R154" s="224" t="str">
        <f t="shared" si="12"/>
        <v/>
      </c>
      <c r="S154" s="238"/>
      <c r="T154" s="238"/>
      <c r="U154" s="239"/>
      <c r="V154" s="239"/>
      <c r="W154" s="238"/>
      <c r="X154" s="238"/>
      <c r="Y154" s="238"/>
      <c r="Z154" s="238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  <c r="AM154" s="240"/>
      <c r="AN154" s="240"/>
      <c r="AO154" s="240"/>
      <c r="AP154" s="240"/>
    </row>
    <row r="155" spans="1:42" s="129" customFormat="1" ht="12.75" hidden="1" customHeight="1">
      <c r="A155" s="126" t="s">
        <v>1708</v>
      </c>
      <c r="B155" s="131"/>
      <c r="C155" s="144" t="s">
        <v>1709</v>
      </c>
      <c r="D155" s="132"/>
      <c r="E155" s="264"/>
      <c r="F155" s="265"/>
      <c r="G155" s="266"/>
      <c r="H155" s="267"/>
      <c r="I155" s="268"/>
      <c r="J155" s="265"/>
      <c r="K155" s="265"/>
      <c r="L155" s="266"/>
      <c r="M155" s="288">
        <f t="shared" si="11"/>
        <v>0</v>
      </c>
      <c r="N155" s="293">
        <f t="shared" si="11"/>
        <v>0</v>
      </c>
      <c r="O155" s="150"/>
      <c r="P155" s="151" t="s">
        <v>1474</v>
      </c>
      <c r="Q155" s="150"/>
      <c r="R155" s="150" t="str">
        <f t="shared" si="12"/>
        <v/>
      </c>
      <c r="S155" s="5"/>
      <c r="T155" s="5"/>
      <c r="U155" s="30"/>
      <c r="V155" s="30"/>
      <c r="W155" s="5"/>
      <c r="X155" s="5"/>
      <c r="Y155" s="5"/>
      <c r="Z155" s="5"/>
      <c r="AA155" s="128"/>
      <c r="AB155" s="128"/>
      <c r="AC155" s="128"/>
      <c r="AD155" s="128"/>
      <c r="AE155" s="128"/>
      <c r="AF155" s="128"/>
      <c r="AG155" s="128"/>
      <c r="AH155" s="128"/>
      <c r="AI155" s="128"/>
      <c r="AJ155" s="128"/>
      <c r="AK155" s="128"/>
      <c r="AL155" s="128"/>
      <c r="AM155" s="128"/>
      <c r="AN155" s="128"/>
      <c r="AO155" s="128"/>
      <c r="AP155" s="128"/>
    </row>
    <row r="156" spans="1:42" s="129" customFormat="1" ht="12.75" hidden="1" customHeight="1" thickBot="1">
      <c r="A156" s="126" t="s">
        <v>1710</v>
      </c>
      <c r="B156" s="131"/>
      <c r="C156" s="144" t="s">
        <v>1711</v>
      </c>
      <c r="D156" s="132"/>
      <c r="E156" s="264"/>
      <c r="F156" s="265"/>
      <c r="G156" s="266"/>
      <c r="H156" s="267"/>
      <c r="I156" s="268"/>
      <c r="J156" s="265"/>
      <c r="K156" s="265"/>
      <c r="L156" s="266"/>
      <c r="M156" s="696">
        <f t="shared" si="11"/>
        <v>0</v>
      </c>
      <c r="N156" s="323">
        <f t="shared" si="11"/>
        <v>0</v>
      </c>
      <c r="O156" s="150"/>
      <c r="P156" s="151" t="s">
        <v>1474</v>
      </c>
      <c r="Q156" s="150"/>
      <c r="R156" s="150" t="str">
        <f t="shared" si="12"/>
        <v/>
      </c>
      <c r="S156" s="5"/>
      <c r="T156" s="5"/>
      <c r="U156" s="30"/>
      <c r="V156" s="30"/>
      <c r="W156" s="5"/>
      <c r="X156" s="5"/>
      <c r="Y156" s="5"/>
      <c r="Z156" s="5"/>
      <c r="AA156" s="128"/>
      <c r="AB156" s="128"/>
      <c r="AC156" s="128"/>
      <c r="AD156" s="128"/>
      <c r="AE156" s="128"/>
      <c r="AF156" s="128"/>
      <c r="AG156" s="128"/>
      <c r="AH156" s="128"/>
      <c r="AI156" s="128"/>
      <c r="AJ156" s="128"/>
      <c r="AK156" s="128"/>
      <c r="AL156" s="128"/>
      <c r="AM156" s="128"/>
      <c r="AN156" s="128"/>
      <c r="AO156" s="128"/>
      <c r="AP156" s="128"/>
    </row>
    <row r="157" spans="1:42" s="129" customFormat="1" ht="12.75" hidden="1" customHeight="1" thickTop="1" thickBot="1">
      <c r="A157" s="126" t="s">
        <v>1712</v>
      </c>
      <c r="B157" s="131"/>
      <c r="C157" s="144" t="s">
        <v>1713</v>
      </c>
      <c r="D157" s="132"/>
      <c r="E157" s="264"/>
      <c r="F157" s="265"/>
      <c r="G157" s="266"/>
      <c r="H157" s="267"/>
      <c r="I157" s="268"/>
      <c r="J157" s="265"/>
      <c r="K157" s="265"/>
      <c r="L157" s="266"/>
      <c r="M157" s="696">
        <f t="shared" si="11"/>
        <v>0</v>
      </c>
      <c r="N157" s="323">
        <f t="shared" si="11"/>
        <v>0</v>
      </c>
      <c r="O157" s="150"/>
      <c r="P157" s="151" t="s">
        <v>1474</v>
      </c>
      <c r="Q157" s="150"/>
      <c r="R157" s="150" t="str">
        <f t="shared" si="12"/>
        <v/>
      </c>
      <c r="S157" s="5"/>
      <c r="T157" s="5"/>
      <c r="U157" s="30"/>
      <c r="V157" s="30"/>
      <c r="W157" s="5"/>
      <c r="X157" s="5"/>
      <c r="Y157" s="5"/>
      <c r="Z157" s="5"/>
      <c r="AA157" s="128"/>
      <c r="AB157" s="128"/>
      <c r="AC157" s="128"/>
      <c r="AD157" s="128"/>
      <c r="AE157" s="128"/>
      <c r="AF157" s="128"/>
      <c r="AG157" s="128"/>
      <c r="AH157" s="128"/>
      <c r="AI157" s="128"/>
      <c r="AJ157" s="128"/>
      <c r="AK157" s="128"/>
      <c r="AL157" s="128"/>
      <c r="AM157" s="128"/>
      <c r="AN157" s="128"/>
      <c r="AO157" s="128"/>
      <c r="AP157" s="128"/>
    </row>
    <row r="158" spans="1:42" s="129" customFormat="1" ht="12.75" hidden="1" customHeight="1" thickTop="1" thickBot="1">
      <c r="A158" s="126" t="s">
        <v>1714</v>
      </c>
      <c r="B158" s="135"/>
      <c r="C158" s="167" t="s">
        <v>1715</v>
      </c>
      <c r="D158" s="181"/>
      <c r="E158" s="270"/>
      <c r="F158" s="271"/>
      <c r="G158" s="272"/>
      <c r="H158" s="273"/>
      <c r="I158" s="274"/>
      <c r="J158" s="271"/>
      <c r="K158" s="271"/>
      <c r="L158" s="272"/>
      <c r="M158" s="696">
        <f t="shared" si="11"/>
        <v>0</v>
      </c>
      <c r="N158" s="323">
        <f t="shared" si="11"/>
        <v>0</v>
      </c>
      <c r="O158" s="150"/>
      <c r="P158" s="151" t="s">
        <v>1474</v>
      </c>
      <c r="Q158" s="150"/>
      <c r="R158" s="150" t="str">
        <f t="shared" si="12"/>
        <v/>
      </c>
      <c r="S158" s="5"/>
      <c r="T158" s="5"/>
      <c r="U158" s="30"/>
      <c r="V158" s="30"/>
      <c r="W158" s="5"/>
      <c r="X158" s="5"/>
      <c r="Y158" s="5"/>
      <c r="Z158" s="5"/>
      <c r="AA158" s="128"/>
      <c r="AB158" s="128"/>
      <c r="AC158" s="128"/>
      <c r="AD158" s="128"/>
      <c r="AE158" s="128"/>
      <c r="AF158" s="128"/>
      <c r="AG158" s="128"/>
      <c r="AH158" s="128"/>
      <c r="AI158" s="128"/>
      <c r="AJ158" s="128"/>
      <c r="AK158" s="128"/>
      <c r="AL158" s="128"/>
      <c r="AM158" s="128"/>
      <c r="AN158" s="128"/>
      <c r="AO158" s="128"/>
      <c r="AP158" s="128"/>
    </row>
    <row r="159" spans="1:42" s="12" customFormat="1" ht="35.25" hidden="1" customHeight="1" thickBot="1">
      <c r="A159" s="126" t="s">
        <v>1732</v>
      </c>
      <c r="B159" s="852" t="s">
        <v>2854</v>
      </c>
      <c r="C159" s="853"/>
      <c r="D159" s="47"/>
      <c r="E159" s="276">
        <f>SUM(E160,E167,E197,E235,E251)</f>
        <v>0</v>
      </c>
      <c r="F159" s="277">
        <f>SUM(F160,F167,F197,F235,F251)</f>
        <v>0</v>
      </c>
      <c r="G159" s="278">
        <f>SUM(G160,G167,G197,G235,G251)</f>
        <v>0</v>
      </c>
      <c r="H159" s="279">
        <f t="shared" ref="H159:N159" si="13">SUM(H160,H167,H197,H235,H251)</f>
        <v>0</v>
      </c>
      <c r="I159" s="276">
        <f>SUM(I160,I167,I197,I235,I251)</f>
        <v>0</v>
      </c>
      <c r="J159" s="277">
        <f>SUM(J160,J167,J197,J235,J251)</f>
        <v>0</v>
      </c>
      <c r="K159" s="277">
        <f t="shared" si="13"/>
        <v>0</v>
      </c>
      <c r="L159" s="278">
        <f t="shared" si="13"/>
        <v>0</v>
      </c>
      <c r="M159" s="276">
        <f>SUM(M160,M167,M197,M235,M251)</f>
        <v>0</v>
      </c>
      <c r="N159" s="281">
        <f t="shared" si="13"/>
        <v>0</v>
      </c>
      <c r="O159" s="38"/>
      <c r="P159" s="51" t="s">
        <v>1499</v>
      </c>
      <c r="Q159" s="36"/>
      <c r="R159" s="36" t="str">
        <f t="shared" si="12"/>
        <v/>
      </c>
      <c r="S159" s="13"/>
      <c r="T159" s="13"/>
      <c r="U159" s="27"/>
      <c r="V159" s="13"/>
      <c r="W159" s="13"/>
      <c r="X159" s="13"/>
      <c r="Y159" s="13"/>
      <c r="Z159" s="13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</row>
    <row r="160" spans="1:42" s="10" customFormat="1" ht="15.75" hidden="1" customHeight="1">
      <c r="A160" s="126" t="s">
        <v>1733</v>
      </c>
      <c r="B160" s="885" t="s">
        <v>1719</v>
      </c>
      <c r="C160" s="886"/>
      <c r="D160" s="25"/>
      <c r="E160" s="325">
        <f t="shared" ref="E160:N160" si="14">SUM(E161:E166)</f>
        <v>0</v>
      </c>
      <c r="F160" s="326">
        <f t="shared" si="14"/>
        <v>0</v>
      </c>
      <c r="G160" s="327">
        <f t="shared" si="14"/>
        <v>0</v>
      </c>
      <c r="H160" s="328">
        <f t="shared" si="14"/>
        <v>0</v>
      </c>
      <c r="I160" s="325">
        <f t="shared" si="14"/>
        <v>0</v>
      </c>
      <c r="J160" s="326">
        <f t="shared" si="14"/>
        <v>0</v>
      </c>
      <c r="K160" s="326">
        <f t="shared" si="14"/>
        <v>0</v>
      </c>
      <c r="L160" s="329">
        <f t="shared" si="14"/>
        <v>0</v>
      </c>
      <c r="M160" s="330">
        <f t="shared" si="14"/>
        <v>0</v>
      </c>
      <c r="N160" s="329">
        <f t="shared" si="14"/>
        <v>0</v>
      </c>
      <c r="O160" s="39"/>
      <c r="P160" s="51" t="s">
        <v>1500</v>
      </c>
      <c r="Q160" s="36"/>
      <c r="R160" s="36" t="str">
        <f t="shared" si="12"/>
        <v/>
      </c>
      <c r="S160" s="8"/>
      <c r="T160" s="8"/>
      <c r="U160" s="29">
        <f>SUM(M161:M166)</f>
        <v>0</v>
      </c>
      <c r="V160" s="29">
        <f>SUM(N161:N166)</f>
        <v>0</v>
      </c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</row>
    <row r="161" spans="1:42" s="129" customFormat="1" ht="12.75" hidden="1" customHeight="1">
      <c r="A161" s="126" t="s">
        <v>1720</v>
      </c>
      <c r="B161" s="131"/>
      <c r="C161" s="144" t="s">
        <v>1721</v>
      </c>
      <c r="D161" s="132"/>
      <c r="E161" s="264"/>
      <c r="F161" s="265"/>
      <c r="G161" s="266"/>
      <c r="H161" s="267"/>
      <c r="I161" s="264"/>
      <c r="J161" s="265"/>
      <c r="K161" s="265"/>
      <c r="L161" s="269"/>
      <c r="M161" s="292"/>
      <c r="N161" s="293"/>
      <c r="O161" s="150"/>
      <c r="P161" s="151" t="s">
        <v>1474</v>
      </c>
      <c r="Q161" s="150"/>
      <c r="R161" s="150" t="str">
        <f t="shared" si="12"/>
        <v/>
      </c>
      <c r="S161" s="5"/>
      <c r="T161" s="5"/>
      <c r="U161" s="30"/>
      <c r="V161" s="30"/>
      <c r="W161" s="5"/>
      <c r="X161" s="5"/>
      <c r="Y161" s="5"/>
      <c r="Z161" s="5"/>
      <c r="AA161" s="128"/>
      <c r="AB161" s="128"/>
      <c r="AC161" s="128"/>
      <c r="AD161" s="128"/>
      <c r="AE161" s="128"/>
      <c r="AF161" s="128"/>
      <c r="AG161" s="128"/>
      <c r="AH161" s="128"/>
      <c r="AI161" s="128"/>
      <c r="AJ161" s="128"/>
      <c r="AK161" s="128"/>
      <c r="AL161" s="128"/>
      <c r="AM161" s="128"/>
      <c r="AN161" s="128"/>
      <c r="AO161" s="128"/>
      <c r="AP161" s="128"/>
    </row>
    <row r="162" spans="1:42" s="129" customFormat="1" ht="12.75" hidden="1" customHeight="1">
      <c r="A162" s="126" t="s">
        <v>1722</v>
      </c>
      <c r="B162" s="131"/>
      <c r="C162" s="144" t="s">
        <v>1723</v>
      </c>
      <c r="D162" s="132"/>
      <c r="E162" s="264"/>
      <c r="F162" s="265"/>
      <c r="G162" s="266"/>
      <c r="H162" s="267"/>
      <c r="I162" s="264"/>
      <c r="J162" s="265"/>
      <c r="K162" s="265"/>
      <c r="L162" s="269"/>
      <c r="M162" s="292"/>
      <c r="N162" s="293"/>
      <c r="O162" s="150"/>
      <c r="P162" s="151" t="s">
        <v>1474</v>
      </c>
      <c r="Q162" s="150"/>
      <c r="R162" s="150" t="str">
        <f t="shared" si="12"/>
        <v/>
      </c>
      <c r="S162" s="5"/>
      <c r="T162" s="5"/>
      <c r="U162" s="30"/>
      <c r="V162" s="30"/>
      <c r="W162" s="5"/>
      <c r="X162" s="5"/>
      <c r="Y162" s="5"/>
      <c r="Z162" s="5"/>
      <c r="AA162" s="128"/>
      <c r="AB162" s="128"/>
      <c r="AC162" s="128"/>
      <c r="AD162" s="128"/>
      <c r="AE162" s="128"/>
      <c r="AF162" s="128"/>
      <c r="AG162" s="128"/>
      <c r="AH162" s="128"/>
      <c r="AI162" s="128"/>
      <c r="AJ162" s="128"/>
      <c r="AK162" s="128"/>
      <c r="AL162" s="128"/>
      <c r="AM162" s="128"/>
      <c r="AN162" s="128"/>
      <c r="AO162" s="128"/>
      <c r="AP162" s="128"/>
    </row>
    <row r="163" spans="1:42" s="129" customFormat="1" ht="12.75" hidden="1" customHeight="1">
      <c r="A163" s="126" t="s">
        <v>1724</v>
      </c>
      <c r="B163" s="131"/>
      <c r="C163" s="144" t="s">
        <v>1725</v>
      </c>
      <c r="D163" s="132"/>
      <c r="E163" s="264"/>
      <c r="F163" s="265"/>
      <c r="G163" s="266"/>
      <c r="H163" s="267"/>
      <c r="I163" s="264"/>
      <c r="J163" s="265"/>
      <c r="K163" s="265"/>
      <c r="L163" s="269"/>
      <c r="M163" s="292"/>
      <c r="N163" s="293"/>
      <c r="O163" s="150"/>
      <c r="P163" s="151" t="s">
        <v>1474</v>
      </c>
      <c r="Q163" s="150"/>
      <c r="R163" s="150" t="str">
        <f t="shared" si="12"/>
        <v/>
      </c>
      <c r="S163" s="5"/>
      <c r="T163" s="5"/>
      <c r="U163" s="30"/>
      <c r="V163" s="30"/>
      <c r="W163" s="5"/>
      <c r="X163" s="5"/>
      <c r="Y163" s="5"/>
      <c r="Z163" s="5"/>
      <c r="AA163" s="128"/>
      <c r="AB163" s="128"/>
      <c r="AC163" s="128"/>
      <c r="AD163" s="128"/>
      <c r="AE163" s="128"/>
      <c r="AF163" s="128"/>
      <c r="AG163" s="128"/>
      <c r="AH163" s="128"/>
      <c r="AI163" s="128"/>
      <c r="AJ163" s="128"/>
      <c r="AK163" s="128"/>
      <c r="AL163" s="128"/>
      <c r="AM163" s="128"/>
      <c r="AN163" s="128"/>
      <c r="AO163" s="128"/>
      <c r="AP163" s="128"/>
    </row>
    <row r="164" spans="1:42" s="129" customFormat="1" ht="12.75" hidden="1" customHeight="1">
      <c r="A164" s="126" t="s">
        <v>1726</v>
      </c>
      <c r="B164" s="131"/>
      <c r="C164" s="144" t="s">
        <v>1727</v>
      </c>
      <c r="D164" s="132"/>
      <c r="E164" s="264"/>
      <c r="F164" s="265"/>
      <c r="G164" s="266"/>
      <c r="H164" s="267"/>
      <c r="I164" s="264"/>
      <c r="J164" s="265"/>
      <c r="K164" s="265"/>
      <c r="L164" s="269"/>
      <c r="M164" s="292"/>
      <c r="N164" s="293"/>
      <c r="O164" s="150"/>
      <c r="P164" s="151" t="s">
        <v>1474</v>
      </c>
      <c r="Q164" s="150"/>
      <c r="R164" s="150" t="str">
        <f t="shared" si="12"/>
        <v/>
      </c>
      <c r="S164" s="5"/>
      <c r="T164" s="5"/>
      <c r="U164" s="30"/>
      <c r="V164" s="30"/>
      <c r="W164" s="5"/>
      <c r="X164" s="5"/>
      <c r="Y164" s="5"/>
      <c r="Z164" s="5"/>
      <c r="AA164" s="128"/>
      <c r="AB164" s="128"/>
      <c r="AC164" s="128"/>
      <c r="AD164" s="128"/>
      <c r="AE164" s="128"/>
      <c r="AF164" s="128"/>
      <c r="AG164" s="128"/>
      <c r="AH164" s="128"/>
      <c r="AI164" s="128"/>
      <c r="AJ164" s="128"/>
      <c r="AK164" s="128"/>
      <c r="AL164" s="128"/>
      <c r="AM164" s="128"/>
      <c r="AN164" s="128"/>
      <c r="AO164" s="128"/>
      <c r="AP164" s="128"/>
    </row>
    <row r="165" spans="1:42" s="129" customFormat="1" ht="12.75" hidden="1" customHeight="1">
      <c r="A165" s="126" t="s">
        <v>1728</v>
      </c>
      <c r="B165" s="131"/>
      <c r="C165" s="144" t="s">
        <v>1729</v>
      </c>
      <c r="D165" s="132"/>
      <c r="E165" s="264"/>
      <c r="F165" s="265"/>
      <c r="G165" s="266"/>
      <c r="H165" s="267"/>
      <c r="I165" s="264"/>
      <c r="J165" s="265"/>
      <c r="K165" s="265"/>
      <c r="L165" s="269"/>
      <c r="M165" s="292"/>
      <c r="N165" s="293"/>
      <c r="O165" s="150"/>
      <c r="P165" s="151" t="s">
        <v>1474</v>
      </c>
      <c r="Q165" s="150"/>
      <c r="R165" s="150" t="str">
        <f t="shared" si="12"/>
        <v/>
      </c>
      <c r="S165" s="5"/>
      <c r="T165" s="5"/>
      <c r="U165" s="30"/>
      <c r="V165" s="30"/>
      <c r="W165" s="5"/>
      <c r="X165" s="5"/>
      <c r="Y165" s="5"/>
      <c r="Z165" s="5"/>
      <c r="AA165" s="128"/>
      <c r="AB165" s="128"/>
      <c r="AC165" s="128"/>
      <c r="AD165" s="128"/>
      <c r="AE165" s="128"/>
      <c r="AF165" s="128"/>
      <c r="AG165" s="128"/>
      <c r="AH165" s="128"/>
      <c r="AI165" s="128"/>
      <c r="AJ165" s="128"/>
      <c r="AK165" s="128"/>
      <c r="AL165" s="128"/>
      <c r="AM165" s="128"/>
      <c r="AN165" s="128"/>
      <c r="AO165" s="128"/>
      <c r="AP165" s="128"/>
    </row>
    <row r="166" spans="1:42" s="129" customFormat="1" ht="12.75" hidden="1" customHeight="1" thickBot="1">
      <c r="A166" s="126" t="s">
        <v>1730</v>
      </c>
      <c r="B166" s="135"/>
      <c r="C166" s="167" t="s">
        <v>1731</v>
      </c>
      <c r="D166" s="132"/>
      <c r="E166" s="264"/>
      <c r="F166" s="265"/>
      <c r="G166" s="266"/>
      <c r="H166" s="267"/>
      <c r="I166" s="264"/>
      <c r="J166" s="265"/>
      <c r="K166" s="265"/>
      <c r="L166" s="269"/>
      <c r="M166" s="292"/>
      <c r="N166" s="293"/>
      <c r="O166" s="150"/>
      <c r="P166" s="151" t="s">
        <v>1474</v>
      </c>
      <c r="Q166" s="150"/>
      <c r="R166" s="150" t="str">
        <f t="shared" si="12"/>
        <v/>
      </c>
      <c r="S166" s="5"/>
      <c r="T166" s="5"/>
      <c r="U166" s="30"/>
      <c r="V166" s="30"/>
      <c r="W166" s="5"/>
      <c r="X166" s="5"/>
      <c r="Y166" s="5"/>
      <c r="Z166" s="5"/>
      <c r="AA166" s="128"/>
      <c r="AB166" s="128"/>
      <c r="AC166" s="128"/>
      <c r="AD166" s="128"/>
      <c r="AE166" s="128"/>
      <c r="AF166" s="128"/>
      <c r="AG166" s="128"/>
      <c r="AH166" s="128"/>
      <c r="AI166" s="128"/>
      <c r="AJ166" s="128"/>
      <c r="AK166" s="128"/>
      <c r="AL166" s="128"/>
      <c r="AM166" s="128"/>
      <c r="AN166" s="128"/>
      <c r="AO166" s="128"/>
      <c r="AP166" s="128"/>
    </row>
    <row r="167" spans="1:42" s="21" customFormat="1" ht="15.75" hidden="1" customHeight="1">
      <c r="A167" s="126" t="s">
        <v>1793</v>
      </c>
      <c r="B167" s="885" t="s">
        <v>1735</v>
      </c>
      <c r="C167" s="886"/>
      <c r="D167" s="26"/>
      <c r="E167" s="331">
        <f t="shared" ref="E167:N167" si="15">SUM(E168:E196)</f>
        <v>0</v>
      </c>
      <c r="F167" s="332">
        <f t="shared" si="15"/>
        <v>0</v>
      </c>
      <c r="G167" s="333">
        <f t="shared" si="15"/>
        <v>0</v>
      </c>
      <c r="H167" s="334">
        <f t="shared" si="15"/>
        <v>0</v>
      </c>
      <c r="I167" s="331">
        <f t="shared" si="15"/>
        <v>0</v>
      </c>
      <c r="J167" s="332">
        <f t="shared" si="15"/>
        <v>0</v>
      </c>
      <c r="K167" s="332">
        <f t="shared" si="15"/>
        <v>0</v>
      </c>
      <c r="L167" s="335">
        <f t="shared" si="15"/>
        <v>0</v>
      </c>
      <c r="M167" s="298">
        <f t="shared" si="15"/>
        <v>0</v>
      </c>
      <c r="N167" s="299">
        <f t="shared" si="15"/>
        <v>0</v>
      </c>
      <c r="O167" s="36"/>
      <c r="P167" s="51" t="s">
        <v>1500</v>
      </c>
      <c r="Q167" s="36"/>
      <c r="R167" s="36" t="str">
        <f t="shared" si="12"/>
        <v/>
      </c>
      <c r="S167" s="20"/>
      <c r="T167" s="20"/>
      <c r="U167" s="29">
        <f>SUM(M173:M177)</f>
        <v>0</v>
      </c>
      <c r="V167" s="29">
        <f>SUM(N173:N177)</f>
        <v>0</v>
      </c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</row>
    <row r="168" spans="1:42" s="129" customFormat="1" ht="12.75" hidden="1" customHeight="1">
      <c r="A168" s="126" t="s">
        <v>1736</v>
      </c>
      <c r="B168" s="131"/>
      <c r="C168" s="144" t="s">
        <v>286</v>
      </c>
      <c r="D168" s="132" t="s">
        <v>1457</v>
      </c>
      <c r="E168" s="264"/>
      <c r="F168" s="265"/>
      <c r="G168" s="266"/>
      <c r="H168" s="267"/>
      <c r="I168" s="264"/>
      <c r="J168" s="265"/>
      <c r="K168" s="265"/>
      <c r="L168" s="269"/>
      <c r="M168" s="292"/>
      <c r="N168" s="293"/>
      <c r="O168" s="150"/>
      <c r="P168" s="151" t="s">
        <v>1473</v>
      </c>
      <c r="Q168" s="150"/>
      <c r="R168" s="150" t="str">
        <f t="shared" si="12"/>
        <v/>
      </c>
      <c r="S168" s="5"/>
      <c r="T168" s="5"/>
      <c r="U168" s="30"/>
      <c r="V168" s="30"/>
      <c r="W168" s="5"/>
      <c r="X168" s="5"/>
      <c r="Y168" s="5"/>
      <c r="Z168" s="5"/>
      <c r="AA168" s="128"/>
      <c r="AB168" s="128"/>
      <c r="AC168" s="128"/>
      <c r="AD168" s="128"/>
      <c r="AE168" s="128"/>
      <c r="AF168" s="128"/>
      <c r="AG168" s="128"/>
      <c r="AH168" s="128"/>
      <c r="AI168" s="128"/>
      <c r="AJ168" s="128"/>
      <c r="AK168" s="128"/>
      <c r="AL168" s="128"/>
      <c r="AM168" s="128"/>
      <c r="AN168" s="128"/>
      <c r="AO168" s="128"/>
      <c r="AP168" s="128"/>
    </row>
    <row r="169" spans="1:42" s="129" customFormat="1" ht="12.75" hidden="1" customHeight="1">
      <c r="A169" s="126" t="s">
        <v>1737</v>
      </c>
      <c r="B169" s="131"/>
      <c r="C169" s="144" t="s">
        <v>1738</v>
      </c>
      <c r="D169" s="132"/>
      <c r="E169" s="264"/>
      <c r="F169" s="265"/>
      <c r="G169" s="266"/>
      <c r="H169" s="267"/>
      <c r="I169" s="264"/>
      <c r="J169" s="265"/>
      <c r="K169" s="265"/>
      <c r="L169" s="269"/>
      <c r="M169" s="292"/>
      <c r="N169" s="293"/>
      <c r="O169" s="150"/>
      <c r="P169" s="151" t="s">
        <v>1474</v>
      </c>
      <c r="Q169" s="150"/>
      <c r="R169" s="150" t="str">
        <f t="shared" si="12"/>
        <v/>
      </c>
      <c r="S169" s="5"/>
      <c r="T169" s="5"/>
      <c r="U169" s="30"/>
      <c r="V169" s="30"/>
      <c r="W169" s="5"/>
      <c r="X169" s="5"/>
      <c r="Y169" s="5"/>
      <c r="Z169" s="5"/>
      <c r="AA169" s="128"/>
      <c r="AB169" s="128"/>
      <c r="AC169" s="128"/>
      <c r="AD169" s="128"/>
      <c r="AE169" s="128"/>
      <c r="AF169" s="128"/>
      <c r="AG169" s="128"/>
      <c r="AH169" s="128"/>
      <c r="AI169" s="128"/>
      <c r="AJ169" s="128"/>
      <c r="AK169" s="128"/>
      <c r="AL169" s="128"/>
      <c r="AM169" s="128"/>
      <c r="AN169" s="128"/>
      <c r="AO169" s="128"/>
      <c r="AP169" s="128"/>
    </row>
    <row r="170" spans="1:42" s="129" customFormat="1" ht="12.75" hidden="1" customHeight="1">
      <c r="A170" s="126" t="s">
        <v>1739</v>
      </c>
      <c r="B170" s="131"/>
      <c r="C170" s="144" t="s">
        <v>1640</v>
      </c>
      <c r="D170" s="132"/>
      <c r="E170" s="264"/>
      <c r="F170" s="265"/>
      <c r="G170" s="266"/>
      <c r="H170" s="267"/>
      <c r="I170" s="264"/>
      <c r="J170" s="265"/>
      <c r="K170" s="265"/>
      <c r="L170" s="269"/>
      <c r="M170" s="292"/>
      <c r="N170" s="293"/>
      <c r="O170" s="150"/>
      <c r="P170" s="151" t="s">
        <v>1474</v>
      </c>
      <c r="Q170" s="150"/>
      <c r="R170" s="150" t="str">
        <f t="shared" si="12"/>
        <v/>
      </c>
      <c r="S170" s="5"/>
      <c r="T170" s="5"/>
      <c r="U170" s="30"/>
      <c r="V170" s="30"/>
      <c r="W170" s="5"/>
      <c r="X170" s="5"/>
      <c r="Y170" s="5"/>
      <c r="Z170" s="5"/>
      <c r="AA170" s="128"/>
      <c r="AB170" s="128"/>
      <c r="AC170" s="128"/>
      <c r="AD170" s="128"/>
      <c r="AE170" s="128"/>
      <c r="AF170" s="128"/>
      <c r="AG170" s="128"/>
      <c r="AH170" s="128"/>
      <c r="AI170" s="128"/>
      <c r="AJ170" s="128"/>
      <c r="AK170" s="128"/>
      <c r="AL170" s="128"/>
      <c r="AM170" s="128"/>
      <c r="AN170" s="128"/>
      <c r="AO170" s="128"/>
      <c r="AP170" s="128"/>
    </row>
    <row r="171" spans="1:42" s="129" customFormat="1" ht="12.75" hidden="1" customHeight="1">
      <c r="A171" s="126" t="s">
        <v>1740</v>
      </c>
      <c r="B171" s="131"/>
      <c r="C171" s="144" t="s">
        <v>1741</v>
      </c>
      <c r="D171" s="132"/>
      <c r="E171" s="264"/>
      <c r="F171" s="265"/>
      <c r="G171" s="266"/>
      <c r="H171" s="267"/>
      <c r="I171" s="264"/>
      <c r="J171" s="265"/>
      <c r="K171" s="265"/>
      <c r="L171" s="269"/>
      <c r="M171" s="292"/>
      <c r="N171" s="293"/>
      <c r="O171" s="150"/>
      <c r="P171" s="151" t="s">
        <v>1474</v>
      </c>
      <c r="Q171" s="150"/>
      <c r="R171" s="150" t="str">
        <f t="shared" si="12"/>
        <v/>
      </c>
      <c r="S171" s="5"/>
      <c r="T171" s="5"/>
      <c r="U171" s="30"/>
      <c r="V171" s="30"/>
      <c r="W171" s="5"/>
      <c r="X171" s="5"/>
      <c r="Y171" s="5"/>
      <c r="Z171" s="5"/>
      <c r="AA171" s="128"/>
      <c r="AB171" s="128"/>
      <c r="AC171" s="128"/>
      <c r="AD171" s="128"/>
      <c r="AE171" s="128"/>
      <c r="AF171" s="128"/>
      <c r="AG171" s="128"/>
      <c r="AH171" s="128"/>
      <c r="AI171" s="128"/>
      <c r="AJ171" s="128"/>
      <c r="AK171" s="128"/>
      <c r="AL171" s="128"/>
      <c r="AM171" s="128"/>
      <c r="AN171" s="128"/>
      <c r="AO171" s="128"/>
      <c r="AP171" s="128"/>
    </row>
    <row r="172" spans="1:42" s="129" customFormat="1" ht="12.75" hidden="1" customHeight="1">
      <c r="A172" s="126" t="s">
        <v>1742</v>
      </c>
      <c r="B172" s="131"/>
      <c r="C172" s="144" t="s">
        <v>1743</v>
      </c>
      <c r="D172" s="132"/>
      <c r="E172" s="264"/>
      <c r="F172" s="265"/>
      <c r="G172" s="266"/>
      <c r="H172" s="267"/>
      <c r="I172" s="264"/>
      <c r="J172" s="265"/>
      <c r="K172" s="265"/>
      <c r="L172" s="269"/>
      <c r="M172" s="292"/>
      <c r="N172" s="293"/>
      <c r="O172" s="150"/>
      <c r="P172" s="151" t="s">
        <v>1474</v>
      </c>
      <c r="Q172" s="150"/>
      <c r="R172" s="150" t="str">
        <f t="shared" si="12"/>
        <v/>
      </c>
      <c r="S172" s="5"/>
      <c r="T172" s="5"/>
      <c r="U172" s="30"/>
      <c r="V172" s="30"/>
      <c r="W172" s="5"/>
      <c r="X172" s="5"/>
      <c r="Y172" s="5"/>
      <c r="Z172" s="5"/>
      <c r="AA172" s="128"/>
      <c r="AB172" s="128"/>
      <c r="AC172" s="128"/>
      <c r="AD172" s="128"/>
      <c r="AE172" s="128"/>
      <c r="AF172" s="128"/>
      <c r="AG172" s="128"/>
      <c r="AH172" s="128"/>
      <c r="AI172" s="128"/>
      <c r="AJ172" s="128"/>
      <c r="AK172" s="128"/>
      <c r="AL172" s="128"/>
      <c r="AM172" s="128"/>
      <c r="AN172" s="128"/>
      <c r="AO172" s="128"/>
      <c r="AP172" s="128"/>
    </row>
    <row r="173" spans="1:42" s="129" customFormat="1" ht="12.75" hidden="1" customHeight="1">
      <c r="A173" s="126" t="s">
        <v>1744</v>
      </c>
      <c r="B173" s="131"/>
      <c r="C173" s="144" t="s">
        <v>1745</v>
      </c>
      <c r="D173" s="132"/>
      <c r="E173" s="264"/>
      <c r="F173" s="265"/>
      <c r="G173" s="266"/>
      <c r="H173" s="267"/>
      <c r="I173" s="264"/>
      <c r="J173" s="265"/>
      <c r="K173" s="265"/>
      <c r="L173" s="269"/>
      <c r="M173" s="292"/>
      <c r="N173" s="293"/>
      <c r="O173" s="150"/>
      <c r="P173" s="151" t="s">
        <v>1474</v>
      </c>
      <c r="Q173" s="150"/>
      <c r="R173" s="150" t="str">
        <f t="shared" si="12"/>
        <v/>
      </c>
      <c r="S173" s="5"/>
      <c r="T173" s="5"/>
      <c r="U173" s="30"/>
      <c r="V173" s="30"/>
      <c r="W173" s="5"/>
      <c r="X173" s="5"/>
      <c r="Y173" s="5"/>
      <c r="Z173" s="5"/>
      <c r="AA173" s="128"/>
      <c r="AB173" s="128"/>
      <c r="AC173" s="128"/>
      <c r="AD173" s="128"/>
      <c r="AE173" s="128"/>
      <c r="AF173" s="128"/>
      <c r="AG173" s="128"/>
      <c r="AH173" s="128"/>
      <c r="AI173" s="128"/>
      <c r="AJ173" s="128"/>
      <c r="AK173" s="128"/>
      <c r="AL173" s="128"/>
      <c r="AM173" s="128"/>
      <c r="AN173" s="128"/>
      <c r="AO173" s="128"/>
      <c r="AP173" s="128"/>
    </row>
    <row r="174" spans="1:42" s="129" customFormat="1" ht="12.75" hidden="1" customHeight="1">
      <c r="A174" s="126" t="s">
        <v>1746</v>
      </c>
      <c r="B174" s="131"/>
      <c r="C174" s="144" t="s">
        <v>1747</v>
      </c>
      <c r="D174" s="132"/>
      <c r="E174" s="264"/>
      <c r="F174" s="265"/>
      <c r="G174" s="266"/>
      <c r="H174" s="267"/>
      <c r="I174" s="264"/>
      <c r="J174" s="265"/>
      <c r="K174" s="265"/>
      <c r="L174" s="269"/>
      <c r="M174" s="292"/>
      <c r="N174" s="293"/>
      <c r="O174" s="150"/>
      <c r="P174" s="151" t="s">
        <v>1474</v>
      </c>
      <c r="Q174" s="150"/>
      <c r="R174" s="150" t="str">
        <f t="shared" si="12"/>
        <v/>
      </c>
      <c r="S174" s="5"/>
      <c r="T174" s="5"/>
      <c r="U174" s="30"/>
      <c r="V174" s="30"/>
      <c r="W174" s="5"/>
      <c r="X174" s="5"/>
      <c r="Y174" s="5"/>
      <c r="Z174" s="5"/>
      <c r="AA174" s="128"/>
      <c r="AB174" s="128"/>
      <c r="AC174" s="128"/>
      <c r="AD174" s="128"/>
      <c r="AE174" s="128"/>
      <c r="AF174" s="128"/>
      <c r="AG174" s="128"/>
      <c r="AH174" s="128"/>
      <c r="AI174" s="128"/>
      <c r="AJ174" s="128"/>
      <c r="AK174" s="128"/>
      <c r="AL174" s="128"/>
      <c r="AM174" s="128"/>
      <c r="AN174" s="128"/>
      <c r="AO174" s="128"/>
      <c r="AP174" s="128"/>
    </row>
    <row r="175" spans="1:42" s="129" customFormat="1" ht="12.75" hidden="1" customHeight="1">
      <c r="A175" s="126" t="s">
        <v>1748</v>
      </c>
      <c r="B175" s="131"/>
      <c r="C175" s="144" t="s">
        <v>1749</v>
      </c>
      <c r="D175" s="132"/>
      <c r="E175" s="264"/>
      <c r="F175" s="265"/>
      <c r="G175" s="266"/>
      <c r="H175" s="267"/>
      <c r="I175" s="264"/>
      <c r="J175" s="265"/>
      <c r="K175" s="265"/>
      <c r="L175" s="269"/>
      <c r="M175" s="292"/>
      <c r="N175" s="293"/>
      <c r="O175" s="150"/>
      <c r="P175" s="151" t="s">
        <v>1474</v>
      </c>
      <c r="Q175" s="150"/>
      <c r="R175" s="150" t="str">
        <f t="shared" si="12"/>
        <v/>
      </c>
      <c r="S175" s="5"/>
      <c r="T175" s="5"/>
      <c r="U175" s="30"/>
      <c r="V175" s="30"/>
      <c r="W175" s="5"/>
      <c r="X175" s="5"/>
      <c r="Y175" s="5"/>
      <c r="Z175" s="5"/>
      <c r="AA175" s="128"/>
      <c r="AB175" s="128"/>
      <c r="AC175" s="128"/>
      <c r="AD175" s="128"/>
      <c r="AE175" s="128"/>
      <c r="AF175" s="128"/>
      <c r="AG175" s="128"/>
      <c r="AH175" s="128"/>
      <c r="AI175" s="128"/>
      <c r="AJ175" s="128"/>
      <c r="AK175" s="128"/>
      <c r="AL175" s="128"/>
      <c r="AM175" s="128"/>
      <c r="AN175" s="128"/>
      <c r="AO175" s="128"/>
      <c r="AP175" s="128"/>
    </row>
    <row r="176" spans="1:42" s="129" customFormat="1" ht="12.75" hidden="1" customHeight="1">
      <c r="A176" s="126" t="s">
        <v>1750</v>
      </c>
      <c r="B176" s="131"/>
      <c r="C176" s="144" t="s">
        <v>1751</v>
      </c>
      <c r="D176" s="132"/>
      <c r="E176" s="264"/>
      <c r="F176" s="265"/>
      <c r="G176" s="266"/>
      <c r="H176" s="267"/>
      <c r="I176" s="264"/>
      <c r="J176" s="265"/>
      <c r="K176" s="265"/>
      <c r="L176" s="269"/>
      <c r="M176" s="292"/>
      <c r="N176" s="293"/>
      <c r="O176" s="150"/>
      <c r="P176" s="151" t="s">
        <v>1474</v>
      </c>
      <c r="Q176" s="150"/>
      <c r="R176" s="150" t="str">
        <f t="shared" si="12"/>
        <v/>
      </c>
      <c r="S176" s="5"/>
      <c r="T176" s="5"/>
      <c r="U176" s="30"/>
      <c r="V176" s="30"/>
      <c r="W176" s="5"/>
      <c r="X176" s="5"/>
      <c r="Y176" s="5"/>
      <c r="Z176" s="5"/>
      <c r="AA176" s="128"/>
      <c r="AB176" s="128"/>
      <c r="AC176" s="128"/>
      <c r="AD176" s="128"/>
      <c r="AE176" s="128"/>
      <c r="AF176" s="128"/>
      <c r="AG176" s="128"/>
      <c r="AH176" s="128"/>
      <c r="AI176" s="128"/>
      <c r="AJ176" s="128"/>
      <c r="AK176" s="128"/>
      <c r="AL176" s="128"/>
      <c r="AM176" s="128"/>
      <c r="AN176" s="128"/>
      <c r="AO176" s="128"/>
      <c r="AP176" s="128"/>
    </row>
    <row r="177" spans="1:42" s="129" customFormat="1" ht="12.75" hidden="1" customHeight="1">
      <c r="A177" s="126" t="s">
        <v>1752</v>
      </c>
      <c r="B177" s="131"/>
      <c r="C177" s="144" t="s">
        <v>1753</v>
      </c>
      <c r="D177" s="132"/>
      <c r="E177" s="264"/>
      <c r="F177" s="265"/>
      <c r="G177" s="266"/>
      <c r="H177" s="267"/>
      <c r="I177" s="264"/>
      <c r="J177" s="265"/>
      <c r="K177" s="265"/>
      <c r="L177" s="269"/>
      <c r="M177" s="292"/>
      <c r="N177" s="293"/>
      <c r="O177" s="150"/>
      <c r="P177" s="151" t="s">
        <v>1474</v>
      </c>
      <c r="Q177" s="150"/>
      <c r="R177" s="150" t="str">
        <f t="shared" si="12"/>
        <v/>
      </c>
      <c r="S177" s="5"/>
      <c r="T177" s="5"/>
      <c r="U177" s="30"/>
      <c r="V177" s="30"/>
      <c r="W177" s="5"/>
      <c r="X177" s="5"/>
      <c r="Y177" s="5"/>
      <c r="Z177" s="5"/>
      <c r="AA177" s="128"/>
      <c r="AB177" s="128"/>
      <c r="AC177" s="128"/>
      <c r="AD177" s="128"/>
      <c r="AE177" s="128"/>
      <c r="AF177" s="128"/>
      <c r="AG177" s="128"/>
      <c r="AH177" s="128"/>
      <c r="AI177" s="128"/>
      <c r="AJ177" s="128"/>
      <c r="AK177" s="128"/>
      <c r="AL177" s="128"/>
      <c r="AM177" s="128"/>
      <c r="AN177" s="128"/>
      <c r="AO177" s="128"/>
      <c r="AP177" s="128"/>
    </row>
    <row r="178" spans="1:42" s="129" customFormat="1" ht="12.75" hidden="1" customHeight="1">
      <c r="A178" s="126" t="s">
        <v>1754</v>
      </c>
      <c r="B178" s="131"/>
      <c r="C178" s="144" t="s">
        <v>1755</v>
      </c>
      <c r="D178" s="132"/>
      <c r="E178" s="264"/>
      <c r="F178" s="265"/>
      <c r="G178" s="266"/>
      <c r="H178" s="267"/>
      <c r="I178" s="264"/>
      <c r="J178" s="265"/>
      <c r="K178" s="265"/>
      <c r="L178" s="269"/>
      <c r="M178" s="292"/>
      <c r="N178" s="293"/>
      <c r="O178" s="150"/>
      <c r="P178" s="151" t="s">
        <v>1474</v>
      </c>
      <c r="Q178" s="150"/>
      <c r="R178" s="150" t="str">
        <f t="shared" si="12"/>
        <v/>
      </c>
      <c r="S178" s="5"/>
      <c r="T178" s="5"/>
      <c r="U178" s="30"/>
      <c r="V178" s="30"/>
      <c r="W178" s="5"/>
      <c r="X178" s="5"/>
      <c r="Y178" s="5"/>
      <c r="Z178" s="5"/>
      <c r="AA178" s="128"/>
      <c r="AB178" s="128"/>
      <c r="AC178" s="128"/>
      <c r="AD178" s="128"/>
      <c r="AE178" s="128"/>
      <c r="AF178" s="128"/>
      <c r="AG178" s="128"/>
      <c r="AH178" s="128"/>
      <c r="AI178" s="128"/>
      <c r="AJ178" s="128"/>
      <c r="AK178" s="128"/>
      <c r="AL178" s="128"/>
      <c r="AM178" s="128"/>
      <c r="AN178" s="128"/>
      <c r="AO178" s="128"/>
      <c r="AP178" s="128"/>
    </row>
    <row r="179" spans="1:42" s="129" customFormat="1" ht="12.75" hidden="1" customHeight="1">
      <c r="A179" s="126" t="s">
        <v>1756</v>
      </c>
      <c r="B179" s="131"/>
      <c r="C179" s="144" t="s">
        <v>1757</v>
      </c>
      <c r="D179" s="132"/>
      <c r="E179" s="264"/>
      <c r="F179" s="265"/>
      <c r="G179" s="266"/>
      <c r="H179" s="267"/>
      <c r="I179" s="264"/>
      <c r="J179" s="265"/>
      <c r="K179" s="265"/>
      <c r="L179" s="269"/>
      <c r="M179" s="292"/>
      <c r="N179" s="293"/>
      <c r="O179" s="150"/>
      <c r="P179" s="151" t="s">
        <v>1474</v>
      </c>
      <c r="Q179" s="150"/>
      <c r="R179" s="150" t="str">
        <f t="shared" si="12"/>
        <v/>
      </c>
      <c r="S179" s="5"/>
      <c r="T179" s="5"/>
      <c r="U179" s="30"/>
      <c r="V179" s="30"/>
      <c r="W179" s="5"/>
      <c r="X179" s="5"/>
      <c r="Y179" s="5"/>
      <c r="Z179" s="5"/>
      <c r="AA179" s="128"/>
      <c r="AB179" s="128"/>
      <c r="AC179" s="128"/>
      <c r="AD179" s="128"/>
      <c r="AE179" s="128"/>
      <c r="AF179" s="128"/>
      <c r="AG179" s="128"/>
      <c r="AH179" s="128"/>
      <c r="AI179" s="128"/>
      <c r="AJ179" s="128"/>
      <c r="AK179" s="128"/>
      <c r="AL179" s="128"/>
      <c r="AM179" s="128"/>
      <c r="AN179" s="128"/>
      <c r="AO179" s="128"/>
      <c r="AP179" s="128"/>
    </row>
    <row r="180" spans="1:42" s="129" customFormat="1" ht="12.75" hidden="1" customHeight="1">
      <c r="A180" s="126" t="s">
        <v>1758</v>
      </c>
      <c r="B180" s="131"/>
      <c r="C180" s="144" t="s">
        <v>1759</v>
      </c>
      <c r="D180" s="132"/>
      <c r="E180" s="264"/>
      <c r="F180" s="265"/>
      <c r="G180" s="266"/>
      <c r="H180" s="267"/>
      <c r="I180" s="264"/>
      <c r="J180" s="265"/>
      <c r="K180" s="265"/>
      <c r="L180" s="269"/>
      <c r="M180" s="292"/>
      <c r="N180" s="293"/>
      <c r="O180" s="150"/>
      <c r="P180" s="151" t="s">
        <v>1474</v>
      </c>
      <c r="Q180" s="150"/>
      <c r="R180" s="150" t="str">
        <f t="shared" si="12"/>
        <v/>
      </c>
      <c r="S180" s="5"/>
      <c r="T180" s="5"/>
      <c r="U180" s="30"/>
      <c r="V180" s="30"/>
      <c r="W180" s="5"/>
      <c r="X180" s="5"/>
      <c r="Y180" s="5"/>
      <c r="Z180" s="5"/>
      <c r="AA180" s="128"/>
      <c r="AB180" s="128"/>
      <c r="AC180" s="128"/>
      <c r="AD180" s="128"/>
      <c r="AE180" s="128"/>
      <c r="AF180" s="128"/>
      <c r="AG180" s="128"/>
      <c r="AH180" s="128"/>
      <c r="AI180" s="128"/>
      <c r="AJ180" s="128"/>
      <c r="AK180" s="128"/>
      <c r="AL180" s="128"/>
      <c r="AM180" s="128"/>
      <c r="AN180" s="128"/>
      <c r="AO180" s="128"/>
      <c r="AP180" s="128"/>
    </row>
    <row r="181" spans="1:42" s="129" customFormat="1" ht="12.75" hidden="1" customHeight="1">
      <c r="A181" s="126" t="s">
        <v>1760</v>
      </c>
      <c r="B181" s="131"/>
      <c r="C181" s="144" t="s">
        <v>1761</v>
      </c>
      <c r="D181" s="132"/>
      <c r="E181" s="264"/>
      <c r="F181" s="265"/>
      <c r="G181" s="266"/>
      <c r="H181" s="267"/>
      <c r="I181" s="264"/>
      <c r="J181" s="265"/>
      <c r="K181" s="265"/>
      <c r="L181" s="269"/>
      <c r="M181" s="292"/>
      <c r="N181" s="293"/>
      <c r="O181" s="150"/>
      <c r="P181" s="151" t="s">
        <v>1474</v>
      </c>
      <c r="Q181" s="150"/>
      <c r="R181" s="150" t="str">
        <f t="shared" si="12"/>
        <v/>
      </c>
      <c r="S181" s="5"/>
      <c r="T181" s="5"/>
      <c r="U181" s="30"/>
      <c r="V181" s="30"/>
      <c r="W181" s="5"/>
      <c r="X181" s="5"/>
      <c r="Y181" s="5"/>
      <c r="Z181" s="5"/>
      <c r="AA181" s="128"/>
      <c r="AB181" s="128"/>
      <c r="AC181" s="128"/>
      <c r="AD181" s="128"/>
      <c r="AE181" s="128"/>
      <c r="AF181" s="128"/>
      <c r="AG181" s="128"/>
      <c r="AH181" s="128"/>
      <c r="AI181" s="128"/>
      <c r="AJ181" s="128"/>
      <c r="AK181" s="128"/>
      <c r="AL181" s="128"/>
      <c r="AM181" s="128"/>
      <c r="AN181" s="128"/>
      <c r="AO181" s="128"/>
      <c r="AP181" s="128"/>
    </row>
    <row r="182" spans="1:42" s="129" customFormat="1" ht="12.75" hidden="1" customHeight="1" thickBot="1">
      <c r="A182" s="126" t="s">
        <v>1762</v>
      </c>
      <c r="B182" s="131"/>
      <c r="C182" s="144" t="s">
        <v>1763</v>
      </c>
      <c r="D182" s="132"/>
      <c r="E182" s="264"/>
      <c r="F182" s="265"/>
      <c r="G182" s="266"/>
      <c r="H182" s="267"/>
      <c r="I182" s="264"/>
      <c r="J182" s="265"/>
      <c r="K182" s="265"/>
      <c r="L182" s="269"/>
      <c r="M182" s="292"/>
      <c r="N182" s="293"/>
      <c r="O182" s="150"/>
      <c r="P182" s="151" t="s">
        <v>1474</v>
      </c>
      <c r="Q182" s="150"/>
      <c r="R182" s="150" t="str">
        <f t="shared" si="12"/>
        <v/>
      </c>
      <c r="S182" s="5"/>
      <c r="T182" s="5"/>
      <c r="U182" s="30"/>
      <c r="V182" s="30"/>
      <c r="W182" s="5"/>
      <c r="X182" s="5"/>
      <c r="Y182" s="5"/>
      <c r="Z182" s="5"/>
      <c r="AA182" s="128"/>
      <c r="AB182" s="128"/>
      <c r="AC182" s="128"/>
      <c r="AD182" s="128"/>
      <c r="AE182" s="128"/>
      <c r="AF182" s="128"/>
      <c r="AG182" s="128"/>
      <c r="AH182" s="128"/>
      <c r="AI182" s="128"/>
      <c r="AJ182" s="128"/>
      <c r="AK182" s="128"/>
      <c r="AL182" s="128"/>
      <c r="AM182" s="128"/>
      <c r="AN182" s="128"/>
      <c r="AO182" s="128"/>
      <c r="AP182" s="128"/>
    </row>
    <row r="183" spans="1:42" s="129" customFormat="1" ht="12.75" hidden="1" customHeight="1">
      <c r="A183" s="126" t="s">
        <v>1764</v>
      </c>
      <c r="B183" s="131"/>
      <c r="C183" s="144" t="s">
        <v>1765</v>
      </c>
      <c r="D183" s="132"/>
      <c r="E183" s="264"/>
      <c r="F183" s="265"/>
      <c r="G183" s="266"/>
      <c r="H183" s="267"/>
      <c r="I183" s="264"/>
      <c r="J183" s="265"/>
      <c r="K183" s="265"/>
      <c r="L183" s="269"/>
      <c r="M183" s="292"/>
      <c r="N183" s="293"/>
      <c r="O183" s="150"/>
      <c r="P183" s="151" t="s">
        <v>1474</v>
      </c>
      <c r="Q183" s="150"/>
      <c r="R183" s="150" t="str">
        <f t="shared" si="12"/>
        <v/>
      </c>
      <c r="S183" s="5"/>
      <c r="T183" s="5"/>
      <c r="U183" s="30"/>
      <c r="V183" s="30"/>
      <c r="W183" s="5"/>
      <c r="X183" s="5"/>
      <c r="Y183" s="5"/>
      <c r="Z183" s="5"/>
      <c r="AA183" s="128"/>
      <c r="AB183" s="128"/>
      <c r="AC183" s="128"/>
      <c r="AD183" s="128"/>
      <c r="AE183" s="128"/>
      <c r="AF183" s="128"/>
      <c r="AG183" s="128"/>
      <c r="AH183" s="128"/>
      <c r="AI183" s="128"/>
      <c r="AJ183" s="128"/>
      <c r="AK183" s="128"/>
      <c r="AL183" s="128"/>
      <c r="AM183" s="128"/>
      <c r="AN183" s="128"/>
      <c r="AO183" s="128"/>
      <c r="AP183" s="128"/>
    </row>
    <row r="184" spans="1:42" s="129" customFormat="1" ht="12.75" hidden="1" customHeight="1">
      <c r="A184" s="126" t="s">
        <v>1766</v>
      </c>
      <c r="B184" s="131"/>
      <c r="C184" s="144" t="s">
        <v>1767</v>
      </c>
      <c r="D184" s="132"/>
      <c r="E184" s="264"/>
      <c r="F184" s="265"/>
      <c r="G184" s="266"/>
      <c r="H184" s="267"/>
      <c r="I184" s="264"/>
      <c r="J184" s="265"/>
      <c r="K184" s="265"/>
      <c r="L184" s="269"/>
      <c r="M184" s="292"/>
      <c r="N184" s="293"/>
      <c r="O184" s="150"/>
      <c r="P184" s="151" t="s">
        <v>1474</v>
      </c>
      <c r="Q184" s="150"/>
      <c r="R184" s="150" t="str">
        <f t="shared" si="12"/>
        <v/>
      </c>
      <c r="S184" s="5"/>
      <c r="T184" s="5"/>
      <c r="U184" s="30"/>
      <c r="V184" s="30"/>
      <c r="W184" s="5"/>
      <c r="X184" s="5"/>
      <c r="Y184" s="5"/>
      <c r="Z184" s="5"/>
      <c r="AA184" s="128"/>
      <c r="AB184" s="128"/>
      <c r="AC184" s="128"/>
      <c r="AD184" s="128"/>
      <c r="AE184" s="128"/>
      <c r="AF184" s="128"/>
      <c r="AG184" s="128"/>
      <c r="AH184" s="128"/>
      <c r="AI184" s="128"/>
      <c r="AJ184" s="128"/>
      <c r="AK184" s="128"/>
      <c r="AL184" s="128"/>
      <c r="AM184" s="128"/>
      <c r="AN184" s="128"/>
      <c r="AO184" s="128"/>
      <c r="AP184" s="128"/>
    </row>
    <row r="185" spans="1:42" s="129" customFormat="1" ht="12.75" hidden="1" customHeight="1">
      <c r="A185" s="126" t="s">
        <v>1768</v>
      </c>
      <c r="B185" s="131"/>
      <c r="C185" s="144" t="s">
        <v>1769</v>
      </c>
      <c r="D185" s="132"/>
      <c r="E185" s="264"/>
      <c r="F185" s="265"/>
      <c r="G185" s="266"/>
      <c r="H185" s="267"/>
      <c r="I185" s="264"/>
      <c r="J185" s="265"/>
      <c r="K185" s="265"/>
      <c r="L185" s="269"/>
      <c r="M185" s="292"/>
      <c r="N185" s="293"/>
      <c r="O185" s="150"/>
      <c r="P185" s="151" t="s">
        <v>1474</v>
      </c>
      <c r="Q185" s="150"/>
      <c r="R185" s="150" t="str">
        <f t="shared" si="12"/>
        <v/>
      </c>
      <c r="S185" s="5"/>
      <c r="T185" s="5"/>
      <c r="U185" s="30"/>
      <c r="V185" s="30"/>
      <c r="W185" s="5"/>
      <c r="X185" s="5"/>
      <c r="Y185" s="5"/>
      <c r="Z185" s="5"/>
      <c r="AA185" s="128"/>
      <c r="AB185" s="128"/>
      <c r="AC185" s="128"/>
      <c r="AD185" s="128"/>
      <c r="AE185" s="128"/>
      <c r="AF185" s="128"/>
      <c r="AG185" s="128"/>
      <c r="AH185" s="128"/>
      <c r="AI185" s="128"/>
      <c r="AJ185" s="128"/>
      <c r="AK185" s="128"/>
      <c r="AL185" s="128"/>
      <c r="AM185" s="128"/>
      <c r="AN185" s="128"/>
      <c r="AO185" s="128"/>
      <c r="AP185" s="128"/>
    </row>
    <row r="186" spans="1:42" s="129" customFormat="1" ht="12.75" hidden="1" customHeight="1">
      <c r="A186" s="126" t="s">
        <v>1770</v>
      </c>
      <c r="B186" s="131"/>
      <c r="C186" s="144" t="s">
        <v>1771</v>
      </c>
      <c r="D186" s="132"/>
      <c r="E186" s="264"/>
      <c r="F186" s="265"/>
      <c r="G186" s="266"/>
      <c r="H186" s="267"/>
      <c r="I186" s="264"/>
      <c r="J186" s="265"/>
      <c r="K186" s="265"/>
      <c r="L186" s="269"/>
      <c r="M186" s="292"/>
      <c r="N186" s="293"/>
      <c r="O186" s="150"/>
      <c r="P186" s="151" t="s">
        <v>1474</v>
      </c>
      <c r="Q186" s="150"/>
      <c r="R186" s="150" t="str">
        <f t="shared" si="12"/>
        <v/>
      </c>
      <c r="S186" s="5"/>
      <c r="T186" s="5"/>
      <c r="U186" s="30"/>
      <c r="V186" s="30"/>
      <c r="W186" s="5"/>
      <c r="X186" s="5"/>
      <c r="Y186" s="5"/>
      <c r="Z186" s="5"/>
      <c r="AA186" s="128"/>
      <c r="AB186" s="128"/>
      <c r="AC186" s="128"/>
      <c r="AD186" s="128"/>
      <c r="AE186" s="128"/>
      <c r="AF186" s="128"/>
      <c r="AG186" s="128"/>
      <c r="AH186" s="128"/>
      <c r="AI186" s="128"/>
      <c r="AJ186" s="128"/>
      <c r="AK186" s="128"/>
      <c r="AL186" s="128"/>
      <c r="AM186" s="128"/>
      <c r="AN186" s="128"/>
      <c r="AO186" s="128"/>
      <c r="AP186" s="128"/>
    </row>
    <row r="187" spans="1:42" s="129" customFormat="1" ht="12.75" hidden="1" customHeight="1">
      <c r="A187" s="126" t="s">
        <v>1772</v>
      </c>
      <c r="B187" s="131"/>
      <c r="C187" s="144" t="s">
        <v>1773</v>
      </c>
      <c r="D187" s="132"/>
      <c r="E187" s="264"/>
      <c r="F187" s="265"/>
      <c r="G187" s="266"/>
      <c r="H187" s="267"/>
      <c r="I187" s="264"/>
      <c r="J187" s="265"/>
      <c r="K187" s="265"/>
      <c r="L187" s="269"/>
      <c r="M187" s="292"/>
      <c r="N187" s="293"/>
      <c r="O187" s="150"/>
      <c r="P187" s="151" t="s">
        <v>1474</v>
      </c>
      <c r="Q187" s="150"/>
      <c r="R187" s="150" t="str">
        <f t="shared" si="12"/>
        <v/>
      </c>
      <c r="S187" s="5"/>
      <c r="T187" s="5"/>
      <c r="U187" s="30"/>
      <c r="V187" s="30"/>
      <c r="W187" s="5"/>
      <c r="X187" s="5"/>
      <c r="Y187" s="5"/>
      <c r="Z187" s="5"/>
      <c r="AA187" s="128"/>
      <c r="AB187" s="128"/>
      <c r="AC187" s="128"/>
      <c r="AD187" s="128"/>
      <c r="AE187" s="128"/>
      <c r="AF187" s="128"/>
      <c r="AG187" s="128"/>
      <c r="AH187" s="128"/>
      <c r="AI187" s="128"/>
      <c r="AJ187" s="128"/>
      <c r="AK187" s="128"/>
      <c r="AL187" s="128"/>
      <c r="AM187" s="128"/>
      <c r="AN187" s="128"/>
      <c r="AO187" s="128"/>
      <c r="AP187" s="128"/>
    </row>
    <row r="188" spans="1:42" s="129" customFormat="1" ht="12.75" hidden="1" customHeight="1">
      <c r="A188" s="126" t="s">
        <v>1774</v>
      </c>
      <c r="B188" s="131"/>
      <c r="C188" s="144" t="s">
        <v>1775</v>
      </c>
      <c r="D188" s="132"/>
      <c r="E188" s="264"/>
      <c r="F188" s="265"/>
      <c r="G188" s="266"/>
      <c r="H188" s="267"/>
      <c r="I188" s="264"/>
      <c r="J188" s="265"/>
      <c r="K188" s="265"/>
      <c r="L188" s="269"/>
      <c r="M188" s="292"/>
      <c r="N188" s="293"/>
      <c r="O188" s="150"/>
      <c r="P188" s="151" t="s">
        <v>1474</v>
      </c>
      <c r="Q188" s="150"/>
      <c r="R188" s="150" t="str">
        <f t="shared" si="12"/>
        <v/>
      </c>
      <c r="S188" s="5"/>
      <c r="T188" s="5"/>
      <c r="U188" s="30"/>
      <c r="V188" s="30"/>
      <c r="W188" s="5"/>
      <c r="X188" s="5"/>
      <c r="Y188" s="5"/>
      <c r="Z188" s="5"/>
      <c r="AA188" s="128"/>
      <c r="AB188" s="128"/>
      <c r="AC188" s="128"/>
      <c r="AD188" s="128"/>
      <c r="AE188" s="128"/>
      <c r="AF188" s="128"/>
      <c r="AG188" s="128"/>
      <c r="AH188" s="128"/>
      <c r="AI188" s="128"/>
      <c r="AJ188" s="128"/>
      <c r="AK188" s="128"/>
      <c r="AL188" s="128"/>
      <c r="AM188" s="128"/>
      <c r="AN188" s="128"/>
      <c r="AO188" s="128"/>
      <c r="AP188" s="128"/>
    </row>
    <row r="189" spans="1:42" s="129" customFormat="1" ht="12.75" hidden="1" customHeight="1">
      <c r="A189" s="126" t="s">
        <v>1776</v>
      </c>
      <c r="B189" s="131"/>
      <c r="C189" s="144" t="s">
        <v>1777</v>
      </c>
      <c r="D189" s="132"/>
      <c r="E189" s="264"/>
      <c r="F189" s="265"/>
      <c r="G189" s="266"/>
      <c r="H189" s="267"/>
      <c r="I189" s="264"/>
      <c r="J189" s="265"/>
      <c r="K189" s="265"/>
      <c r="L189" s="269"/>
      <c r="M189" s="292"/>
      <c r="N189" s="293"/>
      <c r="O189" s="150"/>
      <c r="P189" s="151" t="s">
        <v>1474</v>
      </c>
      <c r="Q189" s="150"/>
      <c r="R189" s="150" t="str">
        <f t="shared" si="12"/>
        <v/>
      </c>
      <c r="S189" s="5"/>
      <c r="T189" s="5"/>
      <c r="U189" s="30"/>
      <c r="V189" s="30"/>
      <c r="W189" s="5"/>
      <c r="X189" s="5"/>
      <c r="Y189" s="5"/>
      <c r="Z189" s="5"/>
      <c r="AA189" s="128"/>
      <c r="AB189" s="128"/>
      <c r="AC189" s="128"/>
      <c r="AD189" s="128"/>
      <c r="AE189" s="128"/>
      <c r="AF189" s="128"/>
      <c r="AG189" s="128"/>
      <c r="AH189" s="128"/>
      <c r="AI189" s="128"/>
      <c r="AJ189" s="128"/>
      <c r="AK189" s="128"/>
      <c r="AL189" s="128"/>
      <c r="AM189" s="128"/>
      <c r="AN189" s="128"/>
      <c r="AO189" s="128"/>
      <c r="AP189" s="128"/>
    </row>
    <row r="190" spans="1:42" s="129" customFormat="1" ht="12.75" hidden="1" customHeight="1">
      <c r="A190" s="126" t="s">
        <v>1778</v>
      </c>
      <c r="B190" s="131"/>
      <c r="C190" s="144" t="s">
        <v>1779</v>
      </c>
      <c r="D190" s="132"/>
      <c r="E190" s="264"/>
      <c r="F190" s="265"/>
      <c r="G190" s="266"/>
      <c r="H190" s="267"/>
      <c r="I190" s="264"/>
      <c r="J190" s="265"/>
      <c r="K190" s="265"/>
      <c r="L190" s="269"/>
      <c r="M190" s="292"/>
      <c r="N190" s="293"/>
      <c r="O190" s="150"/>
      <c r="P190" s="151" t="s">
        <v>1474</v>
      </c>
      <c r="Q190" s="150"/>
      <c r="R190" s="150" t="str">
        <f t="shared" si="12"/>
        <v/>
      </c>
      <c r="S190" s="5"/>
      <c r="T190" s="5"/>
      <c r="U190" s="30"/>
      <c r="V190" s="30"/>
      <c r="W190" s="5"/>
      <c r="X190" s="5"/>
      <c r="Y190" s="5"/>
      <c r="Z190" s="5"/>
      <c r="AA190" s="128"/>
      <c r="AB190" s="128"/>
      <c r="AC190" s="128"/>
      <c r="AD190" s="128"/>
      <c r="AE190" s="128"/>
      <c r="AF190" s="128"/>
      <c r="AG190" s="128"/>
      <c r="AH190" s="128"/>
      <c r="AI190" s="128"/>
      <c r="AJ190" s="128"/>
      <c r="AK190" s="128"/>
      <c r="AL190" s="128"/>
      <c r="AM190" s="128"/>
      <c r="AN190" s="128"/>
      <c r="AO190" s="128"/>
      <c r="AP190" s="128"/>
    </row>
    <row r="191" spans="1:42" s="129" customFormat="1" ht="12.75" hidden="1" customHeight="1">
      <c r="A191" s="126" t="s">
        <v>1780</v>
      </c>
      <c r="B191" s="131"/>
      <c r="C191" s="144" t="s">
        <v>1781</v>
      </c>
      <c r="D191" s="132"/>
      <c r="E191" s="264"/>
      <c r="F191" s="265"/>
      <c r="G191" s="266"/>
      <c r="H191" s="267"/>
      <c r="I191" s="264"/>
      <c r="J191" s="265"/>
      <c r="K191" s="265"/>
      <c r="L191" s="269"/>
      <c r="M191" s="292"/>
      <c r="N191" s="293"/>
      <c r="O191" s="150"/>
      <c r="P191" s="151" t="s">
        <v>1474</v>
      </c>
      <c r="Q191" s="150"/>
      <c r="R191" s="150" t="str">
        <f t="shared" si="12"/>
        <v/>
      </c>
      <c r="S191" s="5"/>
      <c r="T191" s="5"/>
      <c r="U191" s="30"/>
      <c r="V191" s="30"/>
      <c r="W191" s="5"/>
      <c r="X191" s="5"/>
      <c r="Y191" s="5"/>
      <c r="Z191" s="5"/>
      <c r="AA191" s="128"/>
      <c r="AB191" s="128"/>
      <c r="AC191" s="128"/>
      <c r="AD191" s="128"/>
      <c r="AE191" s="128"/>
      <c r="AF191" s="128"/>
      <c r="AG191" s="128"/>
      <c r="AH191" s="128"/>
      <c r="AI191" s="128"/>
      <c r="AJ191" s="128"/>
      <c r="AK191" s="128"/>
      <c r="AL191" s="128"/>
      <c r="AM191" s="128"/>
      <c r="AN191" s="128"/>
      <c r="AO191" s="128"/>
      <c r="AP191" s="128"/>
    </row>
    <row r="192" spans="1:42" s="129" customFormat="1" ht="12.75" hidden="1" customHeight="1">
      <c r="A192" s="126" t="s">
        <v>1782</v>
      </c>
      <c r="B192" s="131"/>
      <c r="C192" s="144" t="s">
        <v>1783</v>
      </c>
      <c r="D192" s="132"/>
      <c r="E192" s="264"/>
      <c r="F192" s="265"/>
      <c r="G192" s="266"/>
      <c r="H192" s="267"/>
      <c r="I192" s="264"/>
      <c r="J192" s="265"/>
      <c r="K192" s="265"/>
      <c r="L192" s="269"/>
      <c r="M192" s="292"/>
      <c r="N192" s="293"/>
      <c r="O192" s="150"/>
      <c r="P192" s="151" t="s">
        <v>1474</v>
      </c>
      <c r="Q192" s="150"/>
      <c r="R192" s="150" t="str">
        <f t="shared" si="12"/>
        <v/>
      </c>
      <c r="S192" s="5"/>
      <c r="T192" s="5"/>
      <c r="U192" s="30"/>
      <c r="V192" s="30"/>
      <c r="W192" s="5"/>
      <c r="X192" s="5"/>
      <c r="Y192" s="5"/>
      <c r="Z192" s="5"/>
      <c r="AA192" s="128"/>
      <c r="AB192" s="128"/>
      <c r="AC192" s="128"/>
      <c r="AD192" s="128"/>
      <c r="AE192" s="128"/>
      <c r="AF192" s="128"/>
      <c r="AG192" s="128"/>
      <c r="AH192" s="128"/>
      <c r="AI192" s="128"/>
      <c r="AJ192" s="128"/>
      <c r="AK192" s="128"/>
      <c r="AL192" s="128"/>
      <c r="AM192" s="128"/>
      <c r="AN192" s="128"/>
      <c r="AO192" s="128"/>
      <c r="AP192" s="128"/>
    </row>
    <row r="193" spans="1:42" s="129" customFormat="1" ht="12.75" hidden="1" customHeight="1">
      <c r="A193" s="126" t="s">
        <v>1784</v>
      </c>
      <c r="B193" s="131"/>
      <c r="C193" s="144" t="s">
        <v>1785</v>
      </c>
      <c r="D193" s="132"/>
      <c r="E193" s="264"/>
      <c r="F193" s="265"/>
      <c r="G193" s="266"/>
      <c r="H193" s="267"/>
      <c r="I193" s="264"/>
      <c r="J193" s="265"/>
      <c r="K193" s="265"/>
      <c r="L193" s="269"/>
      <c r="M193" s="292"/>
      <c r="N193" s="293"/>
      <c r="O193" s="150"/>
      <c r="P193" s="151" t="s">
        <v>1474</v>
      </c>
      <c r="Q193" s="150"/>
      <c r="R193" s="150" t="str">
        <f t="shared" si="12"/>
        <v/>
      </c>
      <c r="S193" s="5"/>
      <c r="T193" s="5"/>
      <c r="U193" s="30"/>
      <c r="V193" s="30"/>
      <c r="W193" s="5"/>
      <c r="X193" s="5"/>
      <c r="Y193" s="5"/>
      <c r="Z193" s="5"/>
      <c r="AA193" s="128"/>
      <c r="AB193" s="128"/>
      <c r="AC193" s="128"/>
      <c r="AD193" s="128"/>
      <c r="AE193" s="128"/>
      <c r="AF193" s="128"/>
      <c r="AG193" s="128"/>
      <c r="AH193" s="128"/>
      <c r="AI193" s="128"/>
      <c r="AJ193" s="128"/>
      <c r="AK193" s="128"/>
      <c r="AL193" s="128"/>
      <c r="AM193" s="128"/>
      <c r="AN193" s="128"/>
      <c r="AO193" s="128"/>
      <c r="AP193" s="128"/>
    </row>
    <row r="194" spans="1:42" s="129" customFormat="1" ht="12.75" hidden="1" customHeight="1">
      <c r="A194" s="126" t="s">
        <v>1786</v>
      </c>
      <c r="B194" s="131"/>
      <c r="C194" s="144" t="s">
        <v>1787</v>
      </c>
      <c r="D194" s="132"/>
      <c r="E194" s="264"/>
      <c r="F194" s="265"/>
      <c r="G194" s="266"/>
      <c r="H194" s="267"/>
      <c r="I194" s="264"/>
      <c r="J194" s="265"/>
      <c r="K194" s="265"/>
      <c r="L194" s="269"/>
      <c r="M194" s="292"/>
      <c r="N194" s="293"/>
      <c r="O194" s="150"/>
      <c r="P194" s="151" t="s">
        <v>1474</v>
      </c>
      <c r="Q194" s="150"/>
      <c r="R194" s="150" t="str">
        <f t="shared" si="12"/>
        <v/>
      </c>
      <c r="S194" s="5"/>
      <c r="T194" s="5"/>
      <c r="U194" s="30"/>
      <c r="V194" s="30"/>
      <c r="W194" s="5"/>
      <c r="X194" s="5"/>
      <c r="Y194" s="5"/>
      <c r="Z194" s="5"/>
      <c r="AA194" s="128"/>
      <c r="AB194" s="128"/>
      <c r="AC194" s="128"/>
      <c r="AD194" s="128"/>
      <c r="AE194" s="128"/>
      <c r="AF194" s="128"/>
      <c r="AG194" s="128"/>
      <c r="AH194" s="128"/>
      <c r="AI194" s="128"/>
      <c r="AJ194" s="128"/>
      <c r="AK194" s="128"/>
      <c r="AL194" s="128"/>
      <c r="AM194" s="128"/>
      <c r="AN194" s="128"/>
      <c r="AO194" s="128"/>
      <c r="AP194" s="128"/>
    </row>
    <row r="195" spans="1:42" s="129" customFormat="1" ht="12.75" hidden="1" customHeight="1">
      <c r="A195" s="126" t="s">
        <v>1788</v>
      </c>
      <c r="B195" s="131"/>
      <c r="C195" s="144" t="s">
        <v>1789</v>
      </c>
      <c r="D195" s="132"/>
      <c r="E195" s="264"/>
      <c r="F195" s="265"/>
      <c r="G195" s="266"/>
      <c r="H195" s="267"/>
      <c r="I195" s="264"/>
      <c r="J195" s="265"/>
      <c r="K195" s="265"/>
      <c r="L195" s="269"/>
      <c r="M195" s="292"/>
      <c r="N195" s="293"/>
      <c r="O195" s="150"/>
      <c r="P195" s="151" t="s">
        <v>1474</v>
      </c>
      <c r="Q195" s="150"/>
      <c r="R195" s="150" t="str">
        <f t="shared" si="12"/>
        <v/>
      </c>
      <c r="S195" s="5"/>
      <c r="T195" s="5"/>
      <c r="U195" s="30"/>
      <c r="V195" s="30"/>
      <c r="W195" s="5"/>
      <c r="X195" s="5"/>
      <c r="Y195" s="5"/>
      <c r="Z195" s="5"/>
      <c r="AA195" s="128"/>
      <c r="AB195" s="128"/>
      <c r="AC195" s="128"/>
      <c r="AD195" s="128"/>
      <c r="AE195" s="128"/>
      <c r="AF195" s="128"/>
      <c r="AG195" s="128"/>
      <c r="AH195" s="128"/>
      <c r="AI195" s="128"/>
      <c r="AJ195" s="128"/>
      <c r="AK195" s="128"/>
      <c r="AL195" s="128"/>
      <c r="AM195" s="128"/>
      <c r="AN195" s="128"/>
      <c r="AO195" s="128"/>
      <c r="AP195" s="128"/>
    </row>
    <row r="196" spans="1:42" s="129" customFormat="1" ht="12.75" hidden="1" customHeight="1" thickBot="1">
      <c r="A196" s="126" t="s">
        <v>1790</v>
      </c>
      <c r="B196" s="420"/>
      <c r="C196" s="211" t="s">
        <v>1791</v>
      </c>
      <c r="D196" s="181"/>
      <c r="E196" s="270"/>
      <c r="F196" s="271"/>
      <c r="G196" s="272"/>
      <c r="H196" s="273"/>
      <c r="I196" s="270"/>
      <c r="J196" s="271"/>
      <c r="K196" s="271"/>
      <c r="L196" s="275"/>
      <c r="M196" s="697"/>
      <c r="N196" s="691"/>
      <c r="O196" s="150"/>
      <c r="P196" s="151" t="s">
        <v>1474</v>
      </c>
      <c r="Q196" s="150"/>
      <c r="R196" s="150" t="str">
        <f t="shared" si="12"/>
        <v/>
      </c>
      <c r="S196" s="5"/>
      <c r="T196" s="5"/>
      <c r="U196" s="30"/>
      <c r="V196" s="30"/>
      <c r="W196" s="5"/>
      <c r="X196" s="5"/>
      <c r="Y196" s="5"/>
      <c r="Z196" s="5"/>
      <c r="AA196" s="128"/>
      <c r="AB196" s="128"/>
      <c r="AC196" s="128"/>
      <c r="AD196" s="128"/>
      <c r="AE196" s="128"/>
      <c r="AF196" s="128"/>
      <c r="AG196" s="128"/>
      <c r="AH196" s="128"/>
      <c r="AI196" s="128"/>
      <c r="AJ196" s="128"/>
      <c r="AK196" s="128"/>
      <c r="AL196" s="128"/>
      <c r="AM196" s="128"/>
      <c r="AN196" s="128"/>
      <c r="AO196" s="128"/>
      <c r="AP196" s="128"/>
    </row>
    <row r="197" spans="1:42" s="21" customFormat="1" ht="16.5" hidden="1" customHeight="1" thickBot="1">
      <c r="A197" s="126" t="s">
        <v>1862</v>
      </c>
      <c r="B197" s="879" t="s">
        <v>1792</v>
      </c>
      <c r="C197" s="880"/>
      <c r="D197" s="209"/>
      <c r="E197" s="336">
        <f t="shared" ref="E197:N197" si="16">SUM(E198:E234)</f>
        <v>0</v>
      </c>
      <c r="F197" s="337">
        <f>SUM(F198:F234)</f>
        <v>0</v>
      </c>
      <c r="G197" s="338">
        <f>SUM(G198:G234)</f>
        <v>0</v>
      </c>
      <c r="H197" s="339">
        <f t="shared" si="16"/>
        <v>0</v>
      </c>
      <c r="I197" s="336">
        <f>SUM(I198:I234)</f>
        <v>0</v>
      </c>
      <c r="J197" s="337">
        <f>SUM(J198:J234)</f>
        <v>0</v>
      </c>
      <c r="K197" s="337">
        <f t="shared" si="16"/>
        <v>0</v>
      </c>
      <c r="L197" s="340">
        <f t="shared" si="16"/>
        <v>0</v>
      </c>
      <c r="M197" s="341">
        <f>SUM(M198:M234)</f>
        <v>0</v>
      </c>
      <c r="N197" s="340">
        <f t="shared" si="16"/>
        <v>0</v>
      </c>
      <c r="O197" s="36"/>
      <c r="P197" s="51" t="s">
        <v>1500</v>
      </c>
      <c r="Q197" s="36"/>
      <c r="R197" s="36" t="str">
        <f t="shared" si="12"/>
        <v/>
      </c>
      <c r="S197" s="20"/>
      <c r="T197" s="20"/>
      <c r="U197" s="24">
        <f>SUM(M198:M224)</f>
        <v>0</v>
      </c>
      <c r="V197" s="24">
        <f>SUM(N198:N224)</f>
        <v>0</v>
      </c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</row>
    <row r="198" spans="1:42" s="17" customFormat="1" ht="12.75" hidden="1" customHeight="1">
      <c r="A198" s="126" t="s">
        <v>1794</v>
      </c>
      <c r="B198" s="95"/>
      <c r="C198" s="152" t="s">
        <v>1795</v>
      </c>
      <c r="D198" s="132"/>
      <c r="E198" s="258"/>
      <c r="F198" s="259"/>
      <c r="G198" s="260"/>
      <c r="H198" s="261"/>
      <c r="I198" s="258"/>
      <c r="J198" s="259"/>
      <c r="K198" s="259"/>
      <c r="L198" s="263"/>
      <c r="M198" s="322">
        <f>I198+K198</f>
        <v>0</v>
      </c>
      <c r="N198" s="363">
        <f>J198+L198</f>
        <v>0</v>
      </c>
      <c r="O198" s="36"/>
      <c r="P198" s="51" t="s">
        <v>1473</v>
      </c>
      <c r="Q198" s="36"/>
      <c r="R198" s="36" t="str">
        <f t="shared" si="12"/>
        <v/>
      </c>
      <c r="S198" s="15"/>
      <c r="T198" s="15"/>
      <c r="U198" s="28"/>
      <c r="V198" s="28"/>
      <c r="W198" s="15"/>
      <c r="X198" s="15"/>
      <c r="Y198" s="15"/>
      <c r="Z198" s="15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</row>
    <row r="199" spans="1:42" s="17" customFormat="1" ht="12.75" hidden="1" customHeight="1">
      <c r="A199" s="126" t="s">
        <v>1796</v>
      </c>
      <c r="B199" s="72"/>
      <c r="C199" s="144" t="s">
        <v>1538</v>
      </c>
      <c r="D199" s="132"/>
      <c r="E199" s="264"/>
      <c r="F199" s="265"/>
      <c r="G199" s="266"/>
      <c r="H199" s="267"/>
      <c r="I199" s="264"/>
      <c r="J199" s="265"/>
      <c r="K199" s="265"/>
      <c r="L199" s="269"/>
      <c r="M199" s="292"/>
      <c r="N199" s="293"/>
      <c r="O199" s="36"/>
      <c r="P199" s="51" t="s">
        <v>1473</v>
      </c>
      <c r="Q199" s="36"/>
      <c r="R199" s="36" t="str">
        <f t="shared" si="12"/>
        <v/>
      </c>
      <c r="S199" s="15"/>
      <c r="T199" s="15"/>
      <c r="U199" s="28"/>
      <c r="V199" s="28"/>
      <c r="W199" s="15"/>
      <c r="X199" s="15"/>
      <c r="Y199" s="15"/>
      <c r="Z199" s="15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</row>
    <row r="200" spans="1:42" s="17" customFormat="1" ht="12.75" hidden="1" customHeight="1">
      <c r="A200" s="126" t="s">
        <v>1797</v>
      </c>
      <c r="B200" s="72"/>
      <c r="C200" s="144" t="s">
        <v>1798</v>
      </c>
      <c r="D200" s="132"/>
      <c r="E200" s="264"/>
      <c r="F200" s="265"/>
      <c r="G200" s="266"/>
      <c r="H200" s="267"/>
      <c r="I200" s="264"/>
      <c r="J200" s="265"/>
      <c r="K200" s="265"/>
      <c r="L200" s="269"/>
      <c r="M200" s="292"/>
      <c r="N200" s="293"/>
      <c r="O200" s="36"/>
      <c r="P200" s="51" t="s">
        <v>1474</v>
      </c>
      <c r="Q200" s="36"/>
      <c r="R200" s="36" t="str">
        <f t="shared" si="12"/>
        <v/>
      </c>
      <c r="S200" s="15"/>
      <c r="T200" s="15"/>
      <c r="U200" s="28"/>
      <c r="V200" s="28"/>
      <c r="W200" s="15"/>
      <c r="X200" s="15"/>
      <c r="Y200" s="15"/>
      <c r="Z200" s="15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</row>
    <row r="201" spans="1:42" s="17" customFormat="1" ht="12.75" hidden="1" customHeight="1">
      <c r="A201" s="126" t="s">
        <v>1799</v>
      </c>
      <c r="B201" s="72"/>
      <c r="C201" s="144" t="s">
        <v>1800</v>
      </c>
      <c r="D201" s="132"/>
      <c r="E201" s="264"/>
      <c r="F201" s="265"/>
      <c r="G201" s="266"/>
      <c r="H201" s="267"/>
      <c r="I201" s="264"/>
      <c r="J201" s="265"/>
      <c r="K201" s="265"/>
      <c r="L201" s="269"/>
      <c r="M201" s="292"/>
      <c r="N201" s="293"/>
      <c r="O201" s="36"/>
      <c r="P201" s="51" t="s">
        <v>1474</v>
      </c>
      <c r="Q201" s="36"/>
      <c r="R201" s="36" t="str">
        <f t="shared" si="12"/>
        <v/>
      </c>
      <c r="S201" s="15"/>
      <c r="T201" s="15"/>
      <c r="U201" s="28"/>
      <c r="V201" s="28"/>
      <c r="W201" s="15"/>
      <c r="X201" s="15"/>
      <c r="Y201" s="15"/>
      <c r="Z201" s="15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</row>
    <row r="202" spans="1:42" s="17" customFormat="1" ht="12.75" hidden="1" customHeight="1">
      <c r="A202" s="126" t="s">
        <v>1801</v>
      </c>
      <c r="B202" s="72"/>
      <c r="C202" s="144" t="s">
        <v>1802</v>
      </c>
      <c r="D202" s="132"/>
      <c r="E202" s="264"/>
      <c r="F202" s="265"/>
      <c r="G202" s="266"/>
      <c r="H202" s="267"/>
      <c r="I202" s="264"/>
      <c r="J202" s="265"/>
      <c r="K202" s="265"/>
      <c r="L202" s="269"/>
      <c r="M202" s="292"/>
      <c r="N202" s="293"/>
      <c r="O202" s="36"/>
      <c r="P202" s="51" t="s">
        <v>1474</v>
      </c>
      <c r="Q202" s="36"/>
      <c r="R202" s="36" t="str">
        <f t="shared" si="12"/>
        <v/>
      </c>
      <c r="S202" s="15"/>
      <c r="T202" s="15"/>
      <c r="U202" s="28"/>
      <c r="V202" s="28"/>
      <c r="W202" s="15"/>
      <c r="X202" s="15"/>
      <c r="Y202" s="15"/>
      <c r="Z202" s="15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</row>
    <row r="203" spans="1:42" s="17" customFormat="1" ht="12.75" hidden="1" customHeight="1">
      <c r="A203" s="126" t="s">
        <v>1803</v>
      </c>
      <c r="B203" s="72"/>
      <c r="C203" s="144" t="s">
        <v>1804</v>
      </c>
      <c r="D203" s="132"/>
      <c r="E203" s="264"/>
      <c r="F203" s="265"/>
      <c r="G203" s="266"/>
      <c r="H203" s="267"/>
      <c r="I203" s="264"/>
      <c r="J203" s="265"/>
      <c r="K203" s="265"/>
      <c r="L203" s="269"/>
      <c r="M203" s="292"/>
      <c r="N203" s="293"/>
      <c r="O203" s="36"/>
      <c r="P203" s="51" t="s">
        <v>1474</v>
      </c>
      <c r="Q203" s="36"/>
      <c r="R203" s="36" t="str">
        <f t="shared" ref="R203:R266" si="17">IF(SUM(E203:N203)=0,"",P203)</f>
        <v/>
      </c>
      <c r="S203" s="15"/>
      <c r="T203" s="15"/>
      <c r="U203" s="28"/>
      <c r="V203" s="28"/>
      <c r="W203" s="15"/>
      <c r="X203" s="15"/>
      <c r="Y203" s="15"/>
      <c r="Z203" s="15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</row>
    <row r="204" spans="1:42" s="17" customFormat="1" ht="12.75" hidden="1" customHeight="1">
      <c r="A204" s="126" t="s">
        <v>1805</v>
      </c>
      <c r="B204" s="72"/>
      <c r="C204" s="144" t="s">
        <v>1494</v>
      </c>
      <c r="D204" s="132"/>
      <c r="E204" s="264"/>
      <c r="F204" s="265"/>
      <c r="G204" s="266"/>
      <c r="H204" s="267"/>
      <c r="I204" s="264"/>
      <c r="J204" s="265"/>
      <c r="K204" s="265"/>
      <c r="L204" s="269"/>
      <c r="M204" s="292"/>
      <c r="N204" s="293"/>
      <c r="O204" s="36"/>
      <c r="P204" s="51" t="s">
        <v>1474</v>
      </c>
      <c r="Q204" s="36"/>
      <c r="R204" s="36" t="str">
        <f t="shared" si="17"/>
        <v/>
      </c>
      <c r="S204" s="15"/>
      <c r="T204" s="15"/>
      <c r="U204" s="28"/>
      <c r="V204" s="28"/>
      <c r="W204" s="15"/>
      <c r="X204" s="15"/>
      <c r="Y204" s="15"/>
      <c r="Z204" s="15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</row>
    <row r="205" spans="1:42" s="17" customFormat="1" ht="12.75" hidden="1" customHeight="1">
      <c r="A205" s="126" t="s">
        <v>1806</v>
      </c>
      <c r="B205" s="72"/>
      <c r="C205" s="144" t="s">
        <v>1807</v>
      </c>
      <c r="D205" s="132"/>
      <c r="E205" s="264"/>
      <c r="F205" s="265"/>
      <c r="G205" s="266"/>
      <c r="H205" s="267"/>
      <c r="I205" s="264"/>
      <c r="J205" s="265"/>
      <c r="K205" s="265"/>
      <c r="L205" s="269"/>
      <c r="M205" s="697"/>
      <c r="N205" s="691"/>
      <c r="O205" s="36"/>
      <c r="P205" s="51" t="s">
        <v>1474</v>
      </c>
      <c r="Q205" s="36"/>
      <c r="R205" s="36" t="str">
        <f t="shared" si="17"/>
        <v/>
      </c>
      <c r="S205" s="15"/>
      <c r="T205" s="15"/>
      <c r="U205" s="28"/>
      <c r="V205" s="28"/>
      <c r="W205" s="15"/>
      <c r="X205" s="15"/>
      <c r="Y205" s="15"/>
      <c r="Z205" s="15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</row>
    <row r="206" spans="1:42" s="129" customFormat="1" ht="12.75" hidden="1" customHeight="1">
      <c r="A206" s="126" t="s">
        <v>1808</v>
      </c>
      <c r="B206" s="72"/>
      <c r="C206" s="144" t="s">
        <v>1809</v>
      </c>
      <c r="D206" s="134"/>
      <c r="E206" s="264"/>
      <c r="F206" s="265"/>
      <c r="G206" s="266"/>
      <c r="H206" s="267"/>
      <c r="I206" s="264"/>
      <c r="J206" s="265"/>
      <c r="K206" s="265"/>
      <c r="L206" s="269"/>
      <c r="M206" s="292">
        <f>I206+K206</f>
        <v>0</v>
      </c>
      <c r="N206" s="293">
        <f>J206+L206</f>
        <v>0</v>
      </c>
      <c r="O206" s="150"/>
      <c r="P206" s="151" t="s">
        <v>1474</v>
      </c>
      <c r="Q206" s="150"/>
      <c r="R206" s="150" t="str">
        <f t="shared" si="17"/>
        <v/>
      </c>
      <c r="S206" s="5"/>
      <c r="T206" s="5"/>
      <c r="U206" s="30"/>
      <c r="V206" s="30"/>
      <c r="W206" s="5"/>
      <c r="X206" s="5"/>
      <c r="Y206" s="5"/>
      <c r="Z206" s="5"/>
      <c r="AA206" s="128"/>
      <c r="AB206" s="128"/>
      <c r="AC206" s="128"/>
      <c r="AD206" s="128"/>
      <c r="AE206" s="128"/>
      <c r="AF206" s="128"/>
      <c r="AG206" s="128"/>
      <c r="AH206" s="128"/>
      <c r="AI206" s="128"/>
      <c r="AJ206" s="128"/>
      <c r="AK206" s="128"/>
      <c r="AL206" s="128"/>
      <c r="AM206" s="128"/>
      <c r="AN206" s="128"/>
      <c r="AO206" s="128"/>
      <c r="AP206" s="128"/>
    </row>
    <row r="207" spans="1:42" s="129" customFormat="1" ht="12.75" hidden="1" customHeight="1">
      <c r="A207" s="126" t="s">
        <v>1810</v>
      </c>
      <c r="B207" s="72"/>
      <c r="C207" s="144" t="s">
        <v>1811</v>
      </c>
      <c r="D207" s="132"/>
      <c r="E207" s="264"/>
      <c r="F207" s="265"/>
      <c r="G207" s="266"/>
      <c r="H207" s="267"/>
      <c r="I207" s="264"/>
      <c r="J207" s="265"/>
      <c r="K207" s="265">
        <v>0</v>
      </c>
      <c r="L207" s="269">
        <v>0</v>
      </c>
      <c r="M207" s="292">
        <f t="shared" ref="M207:N234" si="18">I207+K207</f>
        <v>0</v>
      </c>
      <c r="N207" s="293">
        <f t="shared" si="18"/>
        <v>0</v>
      </c>
      <c r="O207" s="150"/>
      <c r="P207" s="151" t="s">
        <v>1474</v>
      </c>
      <c r="Q207" s="150"/>
      <c r="R207" s="150" t="str">
        <f t="shared" si="17"/>
        <v/>
      </c>
      <c r="S207" s="5"/>
      <c r="T207" s="5"/>
      <c r="U207" s="30"/>
      <c r="V207" s="30"/>
      <c r="W207" s="5"/>
      <c r="X207" s="5"/>
      <c r="Y207" s="5"/>
      <c r="Z207" s="5"/>
      <c r="AA207" s="128"/>
      <c r="AB207" s="128"/>
      <c r="AC207" s="128"/>
      <c r="AD207" s="128"/>
      <c r="AE207" s="128"/>
      <c r="AF207" s="128"/>
      <c r="AG207" s="128"/>
      <c r="AH207" s="128"/>
      <c r="AI207" s="128"/>
      <c r="AJ207" s="128"/>
      <c r="AK207" s="128"/>
      <c r="AL207" s="128"/>
      <c r="AM207" s="128"/>
      <c r="AN207" s="128"/>
      <c r="AO207" s="128"/>
      <c r="AP207" s="128"/>
    </row>
    <row r="208" spans="1:42" s="129" customFormat="1" ht="12.75" hidden="1" customHeight="1">
      <c r="A208" s="126" t="s">
        <v>1827</v>
      </c>
      <c r="B208" s="72"/>
      <c r="C208" s="144" t="s">
        <v>1828</v>
      </c>
      <c r="D208" s="132"/>
      <c r="E208" s="264"/>
      <c r="F208" s="265"/>
      <c r="G208" s="266"/>
      <c r="H208" s="267"/>
      <c r="I208" s="264"/>
      <c r="J208" s="265"/>
      <c r="K208" s="265"/>
      <c r="L208" s="269"/>
      <c r="M208" s="292">
        <f t="shared" si="18"/>
        <v>0</v>
      </c>
      <c r="N208" s="293">
        <f t="shared" si="18"/>
        <v>0</v>
      </c>
      <c r="O208" s="150"/>
      <c r="P208" s="151" t="s">
        <v>1474</v>
      </c>
      <c r="Q208" s="150"/>
      <c r="R208" s="150" t="str">
        <f t="shared" si="17"/>
        <v/>
      </c>
      <c r="S208" s="5"/>
      <c r="T208" s="5"/>
      <c r="U208" s="30"/>
      <c r="V208" s="30"/>
      <c r="W208" s="5"/>
      <c r="X208" s="5"/>
      <c r="Y208" s="5"/>
      <c r="Z208" s="5"/>
      <c r="AA208" s="128"/>
      <c r="AB208" s="128"/>
      <c r="AC208" s="128"/>
      <c r="AD208" s="128"/>
      <c r="AE208" s="128"/>
      <c r="AF208" s="128"/>
      <c r="AG208" s="128"/>
      <c r="AH208" s="128"/>
      <c r="AI208" s="128"/>
      <c r="AJ208" s="128"/>
      <c r="AK208" s="128"/>
      <c r="AL208" s="128"/>
      <c r="AM208" s="128"/>
      <c r="AN208" s="128"/>
      <c r="AO208" s="128"/>
      <c r="AP208" s="128"/>
    </row>
    <row r="209" spans="1:42" s="129" customFormat="1" ht="12.75" hidden="1" customHeight="1">
      <c r="A209" s="126" t="s">
        <v>1812</v>
      </c>
      <c r="B209" s="72"/>
      <c r="C209" s="144" t="s">
        <v>1813</v>
      </c>
      <c r="D209" s="134"/>
      <c r="E209" s="264"/>
      <c r="F209" s="265"/>
      <c r="G209" s="266"/>
      <c r="H209" s="342"/>
      <c r="I209" s="343"/>
      <c r="J209" s="344"/>
      <c r="K209" s="265"/>
      <c r="L209" s="269"/>
      <c r="M209" s="698">
        <f t="shared" si="18"/>
        <v>0</v>
      </c>
      <c r="N209" s="699">
        <f t="shared" si="18"/>
        <v>0</v>
      </c>
      <c r="O209" s="150"/>
      <c r="P209" s="151" t="s">
        <v>1474</v>
      </c>
      <c r="Q209" s="150"/>
      <c r="R209" s="150" t="str">
        <f t="shared" si="17"/>
        <v/>
      </c>
      <c r="S209" s="5"/>
      <c r="T209" s="5"/>
      <c r="U209" s="30"/>
      <c r="V209" s="30"/>
      <c r="W209" s="5"/>
      <c r="X209" s="5"/>
      <c r="Y209" s="5"/>
      <c r="Z209" s="5"/>
      <c r="AA209" s="128"/>
      <c r="AB209" s="128"/>
      <c r="AC209" s="128"/>
      <c r="AD209" s="128"/>
      <c r="AE209" s="128"/>
      <c r="AF209" s="128"/>
      <c r="AG209" s="128"/>
      <c r="AH209" s="128"/>
      <c r="AI209" s="128"/>
      <c r="AJ209" s="128"/>
      <c r="AK209" s="128"/>
      <c r="AL209" s="128"/>
      <c r="AM209" s="128"/>
      <c r="AN209" s="128"/>
      <c r="AO209" s="128"/>
      <c r="AP209" s="128"/>
    </row>
    <row r="210" spans="1:42" s="129" customFormat="1" ht="12.75" hidden="1" customHeight="1">
      <c r="A210" s="126" t="s">
        <v>1814</v>
      </c>
      <c r="B210" s="95"/>
      <c r="C210" s="152" t="s">
        <v>1815</v>
      </c>
      <c r="D210" s="132"/>
      <c r="E210" s="258"/>
      <c r="F210" s="259"/>
      <c r="G210" s="260"/>
      <c r="H210" s="261"/>
      <c r="I210" s="258"/>
      <c r="J210" s="259"/>
      <c r="K210" s="259"/>
      <c r="L210" s="263"/>
      <c r="M210" s="292">
        <f t="shared" si="18"/>
        <v>0</v>
      </c>
      <c r="N210" s="293">
        <f t="shared" si="18"/>
        <v>0</v>
      </c>
      <c r="O210" s="150"/>
      <c r="P210" s="151" t="s">
        <v>1474</v>
      </c>
      <c r="Q210" s="150"/>
      <c r="R210" s="150" t="str">
        <f t="shared" si="17"/>
        <v/>
      </c>
      <c r="S210" s="5"/>
      <c r="T210" s="5"/>
      <c r="U210" s="30"/>
      <c r="V210" s="30"/>
      <c r="W210" s="5"/>
      <c r="X210" s="5"/>
      <c r="Y210" s="5"/>
      <c r="Z210" s="5"/>
      <c r="AA210" s="128"/>
      <c r="AB210" s="128"/>
      <c r="AC210" s="128"/>
      <c r="AD210" s="128"/>
      <c r="AE210" s="128"/>
      <c r="AF210" s="128"/>
      <c r="AG210" s="128"/>
      <c r="AH210" s="128"/>
      <c r="AI210" s="128"/>
      <c r="AJ210" s="128"/>
      <c r="AK210" s="128"/>
      <c r="AL210" s="128"/>
      <c r="AM210" s="128"/>
      <c r="AN210" s="128"/>
      <c r="AO210" s="128"/>
      <c r="AP210" s="128"/>
    </row>
    <row r="211" spans="1:42" s="129" customFormat="1" ht="12" hidden="1" customHeight="1">
      <c r="A211" s="126" t="s">
        <v>1816</v>
      </c>
      <c r="B211" s="72"/>
      <c r="C211" s="144" t="s">
        <v>1817</v>
      </c>
      <c r="D211" s="132"/>
      <c r="E211" s="264"/>
      <c r="F211" s="265"/>
      <c r="G211" s="266"/>
      <c r="H211" s="267"/>
      <c r="I211" s="264"/>
      <c r="J211" s="265"/>
      <c r="K211" s="265">
        <v>0</v>
      </c>
      <c r="L211" s="269">
        <v>0</v>
      </c>
      <c r="M211" s="292">
        <f t="shared" si="18"/>
        <v>0</v>
      </c>
      <c r="N211" s="293">
        <f t="shared" si="18"/>
        <v>0</v>
      </c>
      <c r="O211" s="150"/>
      <c r="P211" s="151" t="s">
        <v>1474</v>
      </c>
      <c r="Q211" s="150"/>
      <c r="R211" s="150" t="str">
        <f t="shared" si="17"/>
        <v/>
      </c>
      <c r="S211" s="5"/>
      <c r="T211" s="5"/>
      <c r="U211" s="30"/>
      <c r="V211" s="30"/>
      <c r="W211" s="5"/>
      <c r="X211" s="5"/>
      <c r="Y211" s="5"/>
      <c r="Z211" s="5"/>
      <c r="AA211" s="128"/>
      <c r="AB211" s="128"/>
      <c r="AC211" s="128"/>
      <c r="AD211" s="128"/>
      <c r="AE211" s="128"/>
      <c r="AF211" s="128"/>
      <c r="AG211" s="128"/>
      <c r="AH211" s="128"/>
      <c r="AI211" s="128"/>
      <c r="AJ211" s="128"/>
      <c r="AK211" s="128"/>
      <c r="AL211" s="128"/>
      <c r="AM211" s="128"/>
      <c r="AN211" s="128"/>
      <c r="AO211" s="128"/>
      <c r="AP211" s="128"/>
    </row>
    <row r="212" spans="1:42" s="129" customFormat="1" ht="12.75" hidden="1" customHeight="1">
      <c r="A212" s="126" t="s">
        <v>1818</v>
      </c>
      <c r="B212" s="72"/>
      <c r="C212" s="144" t="s">
        <v>1819</v>
      </c>
      <c r="D212" s="132"/>
      <c r="E212" s="264"/>
      <c r="F212" s="265"/>
      <c r="G212" s="266"/>
      <c r="H212" s="267"/>
      <c r="I212" s="264"/>
      <c r="J212" s="265"/>
      <c r="K212" s="265"/>
      <c r="L212" s="269"/>
      <c r="M212" s="292">
        <f t="shared" si="18"/>
        <v>0</v>
      </c>
      <c r="N212" s="293">
        <f t="shared" si="18"/>
        <v>0</v>
      </c>
      <c r="O212" s="150"/>
      <c r="P212" s="151" t="s">
        <v>1474</v>
      </c>
      <c r="Q212" s="150"/>
      <c r="R212" s="150" t="str">
        <f t="shared" si="17"/>
        <v/>
      </c>
      <c r="S212" s="5"/>
      <c r="T212" s="5"/>
      <c r="U212" s="30"/>
      <c r="V212" s="30"/>
      <c r="W212" s="5"/>
      <c r="X212" s="5"/>
      <c r="Y212" s="5"/>
      <c r="Z212" s="5"/>
      <c r="AA212" s="128"/>
      <c r="AB212" s="128"/>
      <c r="AC212" s="128"/>
      <c r="AD212" s="128"/>
      <c r="AE212" s="128"/>
      <c r="AF212" s="128"/>
      <c r="AG212" s="128"/>
      <c r="AH212" s="128"/>
      <c r="AI212" s="128"/>
      <c r="AJ212" s="128"/>
      <c r="AK212" s="128"/>
      <c r="AL212" s="128"/>
      <c r="AM212" s="128"/>
      <c r="AN212" s="128"/>
      <c r="AO212" s="128"/>
      <c r="AP212" s="128"/>
    </row>
    <row r="213" spans="1:42" s="129" customFormat="1" ht="12.75" hidden="1" customHeight="1">
      <c r="A213" s="126" t="s">
        <v>1820</v>
      </c>
      <c r="B213" s="72"/>
      <c r="C213" s="144" t="s">
        <v>1821</v>
      </c>
      <c r="D213" s="132"/>
      <c r="E213" s="264"/>
      <c r="F213" s="265"/>
      <c r="G213" s="266"/>
      <c r="H213" s="267"/>
      <c r="I213" s="264"/>
      <c r="J213" s="265"/>
      <c r="K213" s="265"/>
      <c r="L213" s="269"/>
      <c r="M213" s="292">
        <f t="shared" si="18"/>
        <v>0</v>
      </c>
      <c r="N213" s="293">
        <f t="shared" si="18"/>
        <v>0</v>
      </c>
      <c r="O213" s="150"/>
      <c r="P213" s="151" t="s">
        <v>1474</v>
      </c>
      <c r="Q213" s="150"/>
      <c r="R213" s="150" t="str">
        <f t="shared" si="17"/>
        <v/>
      </c>
      <c r="S213" s="5"/>
      <c r="T213" s="5"/>
      <c r="U213" s="30"/>
      <c r="V213" s="30"/>
      <c r="W213" s="5"/>
      <c r="X213" s="5"/>
      <c r="Y213" s="5"/>
      <c r="Z213" s="5"/>
      <c r="AA213" s="128"/>
      <c r="AB213" s="128"/>
      <c r="AC213" s="128"/>
      <c r="AD213" s="128"/>
      <c r="AE213" s="128"/>
      <c r="AF213" s="128"/>
      <c r="AG213" s="128"/>
      <c r="AH213" s="128"/>
      <c r="AI213" s="128"/>
      <c r="AJ213" s="128"/>
      <c r="AK213" s="128"/>
      <c r="AL213" s="128"/>
      <c r="AM213" s="128"/>
      <c r="AN213" s="128"/>
      <c r="AO213" s="128"/>
      <c r="AP213" s="128"/>
    </row>
    <row r="214" spans="1:42" s="129" customFormat="1" ht="12.75" hidden="1" customHeight="1">
      <c r="A214" s="126" t="s">
        <v>1822</v>
      </c>
      <c r="B214" s="72"/>
      <c r="C214" s="144" t="s">
        <v>1823</v>
      </c>
      <c r="D214" s="132"/>
      <c r="E214" s="264"/>
      <c r="F214" s="265"/>
      <c r="G214" s="266"/>
      <c r="H214" s="267"/>
      <c r="I214" s="264"/>
      <c r="J214" s="265"/>
      <c r="K214" s="265"/>
      <c r="L214" s="269"/>
      <c r="M214" s="292">
        <f t="shared" si="18"/>
        <v>0</v>
      </c>
      <c r="N214" s="293">
        <f t="shared" si="18"/>
        <v>0</v>
      </c>
      <c r="O214" s="150"/>
      <c r="P214" s="151" t="s">
        <v>1474</v>
      </c>
      <c r="Q214" s="150"/>
      <c r="R214" s="150" t="str">
        <f t="shared" si="17"/>
        <v/>
      </c>
      <c r="S214" s="5"/>
      <c r="T214" s="5"/>
      <c r="U214" s="30"/>
      <c r="V214" s="30"/>
      <c r="W214" s="5"/>
      <c r="X214" s="5"/>
      <c r="Y214" s="5"/>
      <c r="Z214" s="5"/>
      <c r="AA214" s="128"/>
      <c r="AB214" s="128"/>
      <c r="AC214" s="128"/>
      <c r="AD214" s="128"/>
      <c r="AE214" s="128"/>
      <c r="AF214" s="128"/>
      <c r="AG214" s="128"/>
      <c r="AH214" s="128"/>
      <c r="AI214" s="128"/>
      <c r="AJ214" s="128"/>
      <c r="AK214" s="128"/>
      <c r="AL214" s="128"/>
      <c r="AM214" s="128"/>
      <c r="AN214" s="128"/>
      <c r="AO214" s="128"/>
      <c r="AP214" s="128"/>
    </row>
    <row r="215" spans="1:42" s="129" customFormat="1" ht="12.75" hidden="1" customHeight="1">
      <c r="A215" s="126" t="s">
        <v>1824</v>
      </c>
      <c r="B215" s="72"/>
      <c r="C215" s="144" t="s">
        <v>1607</v>
      </c>
      <c r="D215" s="132"/>
      <c r="E215" s="264"/>
      <c r="F215" s="265"/>
      <c r="G215" s="266"/>
      <c r="H215" s="267"/>
      <c r="I215" s="264"/>
      <c r="J215" s="265"/>
      <c r="K215" s="265"/>
      <c r="L215" s="269"/>
      <c r="M215" s="292">
        <f t="shared" si="18"/>
        <v>0</v>
      </c>
      <c r="N215" s="293">
        <f t="shared" si="18"/>
        <v>0</v>
      </c>
      <c r="O215" s="150"/>
      <c r="P215" s="151" t="s">
        <v>1474</v>
      </c>
      <c r="Q215" s="150"/>
      <c r="R215" s="150" t="str">
        <f t="shared" si="17"/>
        <v/>
      </c>
      <c r="S215" s="5"/>
      <c r="T215" s="5"/>
      <c r="U215" s="30"/>
      <c r="V215" s="30"/>
      <c r="W215" s="5"/>
      <c r="X215" s="5"/>
      <c r="Y215" s="5"/>
      <c r="Z215" s="5"/>
      <c r="AA215" s="128"/>
      <c r="AB215" s="128"/>
      <c r="AC215" s="128"/>
      <c r="AD215" s="128"/>
      <c r="AE215" s="128"/>
      <c r="AF215" s="128"/>
      <c r="AG215" s="128"/>
      <c r="AH215" s="128"/>
      <c r="AI215" s="128"/>
      <c r="AJ215" s="128"/>
      <c r="AK215" s="128"/>
      <c r="AL215" s="128"/>
      <c r="AM215" s="128"/>
      <c r="AN215" s="128"/>
      <c r="AO215" s="128"/>
      <c r="AP215" s="128"/>
    </row>
    <row r="216" spans="1:42" s="129" customFormat="1" ht="12.75" hidden="1" customHeight="1">
      <c r="A216" s="126" t="s">
        <v>1825</v>
      </c>
      <c r="B216" s="72"/>
      <c r="C216" s="144" t="s">
        <v>1826</v>
      </c>
      <c r="D216" s="132"/>
      <c r="E216" s="264"/>
      <c r="F216" s="265"/>
      <c r="G216" s="266"/>
      <c r="H216" s="267"/>
      <c r="I216" s="264"/>
      <c r="J216" s="265"/>
      <c r="K216" s="265"/>
      <c r="L216" s="269"/>
      <c r="M216" s="292">
        <f t="shared" si="18"/>
        <v>0</v>
      </c>
      <c r="N216" s="293">
        <f t="shared" si="18"/>
        <v>0</v>
      </c>
      <c r="O216" s="150"/>
      <c r="P216" s="151" t="s">
        <v>1474</v>
      </c>
      <c r="Q216" s="150"/>
      <c r="R216" s="150" t="str">
        <f t="shared" si="17"/>
        <v/>
      </c>
      <c r="S216" s="5"/>
      <c r="T216" s="5"/>
      <c r="U216" s="30"/>
      <c r="V216" s="30"/>
      <c r="W216" s="5"/>
      <c r="X216" s="5"/>
      <c r="Y216" s="5"/>
      <c r="Z216" s="5"/>
      <c r="AA216" s="128"/>
      <c r="AB216" s="128"/>
      <c r="AC216" s="128"/>
      <c r="AD216" s="128"/>
      <c r="AE216" s="128"/>
      <c r="AF216" s="128"/>
      <c r="AG216" s="128"/>
      <c r="AH216" s="128"/>
      <c r="AI216" s="128"/>
      <c r="AJ216" s="128"/>
      <c r="AK216" s="128"/>
      <c r="AL216" s="128"/>
      <c r="AM216" s="128"/>
      <c r="AN216" s="128"/>
      <c r="AO216" s="128"/>
      <c r="AP216" s="128"/>
    </row>
    <row r="217" spans="1:42" s="129" customFormat="1" ht="12.75" hidden="1" customHeight="1">
      <c r="A217" s="126" t="s">
        <v>1829</v>
      </c>
      <c r="B217" s="72"/>
      <c r="C217" s="144" t="s">
        <v>1830</v>
      </c>
      <c r="D217" s="132"/>
      <c r="E217" s="264"/>
      <c r="F217" s="265"/>
      <c r="G217" s="266"/>
      <c r="H217" s="267"/>
      <c r="I217" s="264"/>
      <c r="J217" s="265"/>
      <c r="K217" s="265"/>
      <c r="L217" s="269"/>
      <c r="M217" s="292">
        <f t="shared" si="18"/>
        <v>0</v>
      </c>
      <c r="N217" s="293">
        <f t="shared" si="18"/>
        <v>0</v>
      </c>
      <c r="O217" s="150"/>
      <c r="P217" s="151" t="s">
        <v>1474</v>
      </c>
      <c r="Q217" s="150"/>
      <c r="R217" s="150" t="str">
        <f t="shared" si="17"/>
        <v/>
      </c>
      <c r="S217" s="5"/>
      <c r="T217" s="5"/>
      <c r="U217" s="30"/>
      <c r="V217" s="30"/>
      <c r="W217" s="5"/>
      <c r="X217" s="5"/>
      <c r="Y217" s="5"/>
      <c r="Z217" s="5"/>
      <c r="AA217" s="128"/>
      <c r="AB217" s="128"/>
      <c r="AC217" s="128"/>
      <c r="AD217" s="128"/>
      <c r="AE217" s="128"/>
      <c r="AF217" s="128"/>
      <c r="AG217" s="128"/>
      <c r="AH217" s="128"/>
      <c r="AI217" s="128"/>
      <c r="AJ217" s="128"/>
      <c r="AK217" s="128"/>
      <c r="AL217" s="128"/>
      <c r="AM217" s="128"/>
      <c r="AN217" s="128"/>
      <c r="AO217" s="128"/>
      <c r="AP217" s="128"/>
    </row>
    <row r="218" spans="1:42" s="129" customFormat="1" ht="12.75" hidden="1" customHeight="1">
      <c r="A218" s="126" t="s">
        <v>1831</v>
      </c>
      <c r="B218" s="72"/>
      <c r="C218" s="144" t="s">
        <v>1609</v>
      </c>
      <c r="D218" s="132"/>
      <c r="E218" s="264"/>
      <c r="F218" s="265"/>
      <c r="G218" s="266"/>
      <c r="H218" s="267"/>
      <c r="I218" s="264"/>
      <c r="J218" s="265"/>
      <c r="K218" s="265"/>
      <c r="L218" s="269"/>
      <c r="M218" s="292">
        <f t="shared" si="18"/>
        <v>0</v>
      </c>
      <c r="N218" s="293">
        <f t="shared" si="18"/>
        <v>0</v>
      </c>
      <c r="O218" s="150"/>
      <c r="P218" s="151" t="s">
        <v>1474</v>
      </c>
      <c r="Q218" s="150"/>
      <c r="R218" s="150" t="str">
        <f t="shared" si="17"/>
        <v/>
      </c>
      <c r="S218" s="5"/>
      <c r="T218" s="5"/>
      <c r="U218" s="30"/>
      <c r="V218" s="30"/>
      <c r="W218" s="5"/>
      <c r="X218" s="5"/>
      <c r="Y218" s="5"/>
      <c r="Z218" s="5"/>
      <c r="AA218" s="128"/>
      <c r="AB218" s="128"/>
      <c r="AC218" s="128"/>
      <c r="AD218" s="128"/>
      <c r="AE218" s="128"/>
      <c r="AF218" s="128"/>
      <c r="AG218" s="128"/>
      <c r="AH218" s="128"/>
      <c r="AI218" s="128"/>
      <c r="AJ218" s="128"/>
      <c r="AK218" s="128"/>
      <c r="AL218" s="128"/>
      <c r="AM218" s="128"/>
      <c r="AN218" s="128"/>
      <c r="AO218" s="128"/>
      <c r="AP218" s="128"/>
    </row>
    <row r="219" spans="1:42" s="129" customFormat="1" ht="12.75" hidden="1" customHeight="1">
      <c r="A219" s="126" t="s">
        <v>1832</v>
      </c>
      <c r="B219" s="72"/>
      <c r="C219" s="144" t="s">
        <v>1833</v>
      </c>
      <c r="D219" s="132"/>
      <c r="E219" s="264"/>
      <c r="F219" s="265"/>
      <c r="G219" s="266"/>
      <c r="H219" s="267"/>
      <c r="I219" s="264"/>
      <c r="J219" s="265"/>
      <c r="K219" s="265"/>
      <c r="L219" s="269"/>
      <c r="M219" s="292">
        <f t="shared" si="18"/>
        <v>0</v>
      </c>
      <c r="N219" s="293">
        <f t="shared" si="18"/>
        <v>0</v>
      </c>
      <c r="O219" s="150"/>
      <c r="P219" s="151" t="s">
        <v>1474</v>
      </c>
      <c r="Q219" s="150"/>
      <c r="R219" s="150" t="str">
        <f t="shared" si="17"/>
        <v/>
      </c>
      <c r="S219" s="5"/>
      <c r="T219" s="5"/>
      <c r="U219" s="30"/>
      <c r="V219" s="30"/>
      <c r="W219" s="5"/>
      <c r="X219" s="5"/>
      <c r="Y219" s="5"/>
      <c r="Z219" s="5"/>
      <c r="AA219" s="128"/>
      <c r="AB219" s="128"/>
      <c r="AC219" s="128"/>
      <c r="AD219" s="128"/>
      <c r="AE219" s="128"/>
      <c r="AF219" s="128"/>
      <c r="AG219" s="128"/>
      <c r="AH219" s="128"/>
      <c r="AI219" s="128"/>
      <c r="AJ219" s="128"/>
      <c r="AK219" s="128"/>
      <c r="AL219" s="128"/>
      <c r="AM219" s="128"/>
      <c r="AN219" s="128"/>
      <c r="AO219" s="128"/>
      <c r="AP219" s="128"/>
    </row>
    <row r="220" spans="1:42" s="129" customFormat="1" ht="12.75" hidden="1" customHeight="1">
      <c r="A220" s="126" t="s">
        <v>1834</v>
      </c>
      <c r="B220" s="72"/>
      <c r="C220" s="144" t="s">
        <v>1835</v>
      </c>
      <c r="D220" s="132"/>
      <c r="E220" s="264"/>
      <c r="F220" s="265"/>
      <c r="G220" s="266"/>
      <c r="H220" s="267"/>
      <c r="I220" s="264"/>
      <c r="J220" s="265"/>
      <c r="K220" s="265"/>
      <c r="L220" s="269"/>
      <c r="M220" s="292">
        <f t="shared" si="18"/>
        <v>0</v>
      </c>
      <c r="N220" s="293">
        <f t="shared" si="18"/>
        <v>0</v>
      </c>
      <c r="O220" s="150"/>
      <c r="P220" s="151" t="s">
        <v>1474</v>
      </c>
      <c r="Q220" s="150"/>
      <c r="R220" s="150" t="str">
        <f t="shared" si="17"/>
        <v/>
      </c>
      <c r="S220" s="5"/>
      <c r="T220" s="5"/>
      <c r="U220" s="30"/>
      <c r="V220" s="30"/>
      <c r="W220" s="5"/>
      <c r="X220" s="5"/>
      <c r="Y220" s="5"/>
      <c r="Z220" s="5"/>
      <c r="AA220" s="128"/>
      <c r="AB220" s="128"/>
      <c r="AC220" s="128"/>
      <c r="AD220" s="128"/>
      <c r="AE220" s="128"/>
      <c r="AF220" s="128"/>
      <c r="AG220" s="128"/>
      <c r="AH220" s="128"/>
      <c r="AI220" s="128"/>
      <c r="AJ220" s="128"/>
      <c r="AK220" s="128"/>
      <c r="AL220" s="128"/>
      <c r="AM220" s="128"/>
      <c r="AN220" s="128"/>
      <c r="AO220" s="128"/>
      <c r="AP220" s="128"/>
    </row>
    <row r="221" spans="1:42" s="129" customFormat="1" ht="12.75" hidden="1" customHeight="1">
      <c r="A221" s="126" t="s">
        <v>1836</v>
      </c>
      <c r="B221" s="72"/>
      <c r="C221" s="144" t="s">
        <v>1837</v>
      </c>
      <c r="D221" s="132"/>
      <c r="E221" s="264"/>
      <c r="F221" s="265"/>
      <c r="G221" s="266"/>
      <c r="H221" s="267"/>
      <c r="I221" s="264"/>
      <c r="J221" s="265"/>
      <c r="K221" s="265"/>
      <c r="L221" s="269"/>
      <c r="M221" s="292">
        <f t="shared" si="18"/>
        <v>0</v>
      </c>
      <c r="N221" s="293">
        <f t="shared" si="18"/>
        <v>0</v>
      </c>
      <c r="O221" s="150"/>
      <c r="P221" s="151" t="s">
        <v>1474</v>
      </c>
      <c r="Q221" s="150"/>
      <c r="R221" s="150" t="str">
        <f t="shared" si="17"/>
        <v/>
      </c>
      <c r="S221" s="5"/>
      <c r="T221" s="5"/>
      <c r="U221" s="30"/>
      <c r="V221" s="30"/>
      <c r="W221" s="5"/>
      <c r="X221" s="5"/>
      <c r="Y221" s="5"/>
      <c r="Z221" s="5"/>
      <c r="AA221" s="128"/>
      <c r="AB221" s="128"/>
      <c r="AC221" s="128"/>
      <c r="AD221" s="128"/>
      <c r="AE221" s="128"/>
      <c r="AF221" s="128"/>
      <c r="AG221" s="128"/>
      <c r="AH221" s="128"/>
      <c r="AI221" s="128"/>
      <c r="AJ221" s="128"/>
      <c r="AK221" s="128"/>
      <c r="AL221" s="128"/>
      <c r="AM221" s="128"/>
      <c r="AN221" s="128"/>
      <c r="AO221" s="128"/>
      <c r="AP221" s="128"/>
    </row>
    <row r="222" spans="1:42" s="129" customFormat="1" ht="12.75" hidden="1" customHeight="1">
      <c r="A222" s="126" t="s">
        <v>1838</v>
      </c>
      <c r="B222" s="72"/>
      <c r="C222" s="144" t="s">
        <v>1839</v>
      </c>
      <c r="D222" s="132"/>
      <c r="E222" s="264"/>
      <c r="F222" s="265"/>
      <c r="G222" s="266"/>
      <c r="H222" s="267"/>
      <c r="I222" s="264"/>
      <c r="J222" s="265"/>
      <c r="K222" s="265"/>
      <c r="L222" s="269"/>
      <c r="M222" s="292">
        <f t="shared" si="18"/>
        <v>0</v>
      </c>
      <c r="N222" s="293">
        <f t="shared" si="18"/>
        <v>0</v>
      </c>
      <c r="O222" s="150"/>
      <c r="P222" s="151" t="s">
        <v>1474</v>
      </c>
      <c r="Q222" s="150"/>
      <c r="R222" s="150" t="str">
        <f t="shared" si="17"/>
        <v/>
      </c>
      <c r="S222" s="5"/>
      <c r="T222" s="5"/>
      <c r="U222" s="30"/>
      <c r="V222" s="30"/>
      <c r="W222" s="5"/>
      <c r="X222" s="5"/>
      <c r="Y222" s="5"/>
      <c r="Z222" s="5"/>
      <c r="AA222" s="128"/>
      <c r="AB222" s="128"/>
      <c r="AC222" s="128"/>
      <c r="AD222" s="128"/>
      <c r="AE222" s="128"/>
      <c r="AF222" s="128"/>
      <c r="AG222" s="128"/>
      <c r="AH222" s="128"/>
      <c r="AI222" s="128"/>
      <c r="AJ222" s="128"/>
      <c r="AK222" s="128"/>
      <c r="AL222" s="128"/>
      <c r="AM222" s="128"/>
      <c r="AN222" s="128"/>
      <c r="AO222" s="128"/>
      <c r="AP222" s="128"/>
    </row>
    <row r="223" spans="1:42" s="129" customFormat="1" ht="12.75" hidden="1" customHeight="1">
      <c r="A223" s="126" t="s">
        <v>1840</v>
      </c>
      <c r="B223" s="72"/>
      <c r="C223" s="144" t="s">
        <v>1841</v>
      </c>
      <c r="D223" s="132"/>
      <c r="E223" s="264"/>
      <c r="F223" s="265"/>
      <c r="G223" s="266"/>
      <c r="H223" s="267"/>
      <c r="I223" s="264"/>
      <c r="J223" s="265"/>
      <c r="K223" s="265"/>
      <c r="L223" s="269"/>
      <c r="M223" s="292">
        <f t="shared" si="18"/>
        <v>0</v>
      </c>
      <c r="N223" s="293">
        <f t="shared" si="18"/>
        <v>0</v>
      </c>
      <c r="O223" s="150"/>
      <c r="P223" s="151" t="s">
        <v>1474</v>
      </c>
      <c r="Q223" s="150"/>
      <c r="R223" s="150" t="str">
        <f t="shared" si="17"/>
        <v/>
      </c>
      <c r="S223" s="5"/>
      <c r="T223" s="5"/>
      <c r="U223" s="30"/>
      <c r="V223" s="30"/>
      <c r="W223" s="5"/>
      <c r="X223" s="5"/>
      <c r="Y223" s="5"/>
      <c r="Z223" s="5"/>
      <c r="AA223" s="128"/>
      <c r="AB223" s="128"/>
      <c r="AC223" s="128"/>
      <c r="AD223" s="128"/>
      <c r="AE223" s="128"/>
      <c r="AF223" s="128"/>
      <c r="AG223" s="128"/>
      <c r="AH223" s="128"/>
      <c r="AI223" s="128"/>
      <c r="AJ223" s="128"/>
      <c r="AK223" s="128"/>
      <c r="AL223" s="128"/>
      <c r="AM223" s="128"/>
      <c r="AN223" s="128"/>
      <c r="AO223" s="128"/>
      <c r="AP223" s="128"/>
    </row>
    <row r="224" spans="1:42" s="129" customFormat="1" ht="12.75" hidden="1" customHeight="1" thickBot="1">
      <c r="A224" s="126" t="s">
        <v>1842</v>
      </c>
      <c r="B224" s="104"/>
      <c r="C224" s="159" t="s">
        <v>1843</v>
      </c>
      <c r="D224" s="160"/>
      <c r="E224" s="310"/>
      <c r="F224" s="311"/>
      <c r="G224" s="312"/>
      <c r="H224" s="313"/>
      <c r="I224" s="310"/>
      <c r="J224" s="311"/>
      <c r="K224" s="311"/>
      <c r="L224" s="324"/>
      <c r="M224" s="696">
        <f t="shared" si="18"/>
        <v>0</v>
      </c>
      <c r="N224" s="323">
        <f t="shared" si="18"/>
        <v>0</v>
      </c>
      <c r="O224" s="150"/>
      <c r="P224" s="151" t="s">
        <v>1474</v>
      </c>
      <c r="Q224" s="150"/>
      <c r="R224" s="150" t="str">
        <f t="shared" si="17"/>
        <v/>
      </c>
      <c r="S224" s="5"/>
      <c r="T224" s="5"/>
      <c r="U224" s="30"/>
      <c r="V224" s="30"/>
      <c r="W224" s="5"/>
      <c r="X224" s="5"/>
      <c r="Y224" s="5"/>
      <c r="Z224" s="5"/>
      <c r="AA224" s="128"/>
      <c r="AB224" s="128"/>
      <c r="AC224" s="128"/>
      <c r="AD224" s="128"/>
      <c r="AE224" s="128"/>
      <c r="AF224" s="128"/>
      <c r="AG224" s="128"/>
      <c r="AH224" s="128"/>
      <c r="AI224" s="128"/>
      <c r="AJ224" s="128"/>
      <c r="AK224" s="128"/>
      <c r="AL224" s="128"/>
      <c r="AM224" s="128"/>
      <c r="AN224" s="128"/>
      <c r="AO224" s="128"/>
      <c r="AP224" s="128"/>
    </row>
    <row r="225" spans="1:42" s="143" customFormat="1" ht="12.75" hidden="1" customHeight="1" thickTop="1" thickBot="1">
      <c r="A225" s="126" t="s">
        <v>1844</v>
      </c>
      <c r="B225" s="95"/>
      <c r="C225" s="152" t="s">
        <v>1845</v>
      </c>
      <c r="D225" s="132"/>
      <c r="E225" s="258"/>
      <c r="F225" s="259"/>
      <c r="G225" s="260"/>
      <c r="H225" s="261"/>
      <c r="I225" s="258"/>
      <c r="J225" s="259"/>
      <c r="K225" s="259">
        <v>0</v>
      </c>
      <c r="L225" s="263">
        <v>0</v>
      </c>
      <c r="M225" s="322">
        <v>0</v>
      </c>
      <c r="N225" s="700">
        <f t="shared" si="18"/>
        <v>0</v>
      </c>
      <c r="O225" s="138"/>
      <c r="P225" s="139" t="s">
        <v>1474</v>
      </c>
      <c r="Q225" s="138"/>
      <c r="R225" s="138" t="str">
        <f t="shared" si="17"/>
        <v/>
      </c>
      <c r="S225" s="140"/>
      <c r="T225" s="140"/>
      <c r="U225" s="141"/>
      <c r="V225" s="141"/>
      <c r="W225" s="140"/>
      <c r="X225" s="140"/>
      <c r="Y225" s="140"/>
      <c r="Z225" s="140"/>
      <c r="AA225" s="142"/>
      <c r="AB225" s="142"/>
      <c r="AC225" s="142"/>
      <c r="AD225" s="142"/>
      <c r="AE225" s="142"/>
      <c r="AF225" s="142"/>
      <c r="AG225" s="142"/>
      <c r="AH225" s="142"/>
      <c r="AI225" s="142"/>
      <c r="AJ225" s="142"/>
      <c r="AK225" s="142"/>
      <c r="AL225" s="142"/>
      <c r="AM225" s="142"/>
      <c r="AN225" s="142"/>
      <c r="AO225" s="142"/>
      <c r="AP225" s="142"/>
    </row>
    <row r="226" spans="1:42" s="129" customFormat="1" ht="12.75" hidden="1" customHeight="1" thickTop="1" thickBot="1">
      <c r="A226" s="126" t="s">
        <v>1847</v>
      </c>
      <c r="B226" s="131"/>
      <c r="C226" s="144" t="s">
        <v>1848</v>
      </c>
      <c r="D226" s="132"/>
      <c r="E226" s="264"/>
      <c r="F226" s="265"/>
      <c r="G226" s="266"/>
      <c r="H226" s="267"/>
      <c r="I226" s="264"/>
      <c r="J226" s="265"/>
      <c r="K226" s="265"/>
      <c r="L226" s="269"/>
      <c r="M226" s="701">
        <f t="shared" si="18"/>
        <v>0</v>
      </c>
      <c r="N226" s="702">
        <f t="shared" si="18"/>
        <v>0</v>
      </c>
      <c r="O226" s="150"/>
      <c r="P226" s="151" t="s">
        <v>1474</v>
      </c>
      <c r="Q226" s="150"/>
      <c r="R226" s="150" t="str">
        <f t="shared" si="17"/>
        <v/>
      </c>
      <c r="S226" s="5"/>
      <c r="T226" s="5"/>
      <c r="U226" s="30"/>
      <c r="V226" s="30"/>
      <c r="W226" s="5"/>
      <c r="X226" s="5"/>
      <c r="Y226" s="5"/>
      <c r="Z226" s="5"/>
      <c r="AA226" s="128"/>
      <c r="AB226" s="128"/>
      <c r="AC226" s="128"/>
      <c r="AD226" s="128"/>
      <c r="AE226" s="128"/>
      <c r="AF226" s="128"/>
      <c r="AG226" s="128"/>
      <c r="AH226" s="128"/>
      <c r="AI226" s="128"/>
      <c r="AJ226" s="128"/>
      <c r="AK226" s="128"/>
      <c r="AL226" s="128"/>
      <c r="AM226" s="128"/>
      <c r="AN226" s="128"/>
      <c r="AO226" s="128"/>
      <c r="AP226" s="128"/>
    </row>
    <row r="227" spans="1:42" s="129" customFormat="1" ht="12.75" hidden="1" customHeight="1" thickTop="1" thickBot="1">
      <c r="A227" s="126" t="s">
        <v>1849</v>
      </c>
      <c r="B227" s="131"/>
      <c r="C227" s="144" t="s">
        <v>1850</v>
      </c>
      <c r="D227" s="132"/>
      <c r="E227" s="264"/>
      <c r="F227" s="265"/>
      <c r="G227" s="266"/>
      <c r="H227" s="267"/>
      <c r="I227" s="264"/>
      <c r="J227" s="265"/>
      <c r="K227" s="265"/>
      <c r="L227" s="269"/>
      <c r="M227" s="701">
        <f t="shared" si="18"/>
        <v>0</v>
      </c>
      <c r="N227" s="702">
        <f t="shared" si="18"/>
        <v>0</v>
      </c>
      <c r="O227" s="150"/>
      <c r="P227" s="151" t="s">
        <v>1474</v>
      </c>
      <c r="Q227" s="150"/>
      <c r="R227" s="150" t="str">
        <f t="shared" si="17"/>
        <v/>
      </c>
      <c r="S227" s="5"/>
      <c r="T227" s="5"/>
      <c r="U227" s="30"/>
      <c r="V227" s="30"/>
      <c r="W227" s="5"/>
      <c r="X227" s="5"/>
      <c r="Y227" s="5"/>
      <c r="Z227" s="5"/>
      <c r="AA227" s="128"/>
      <c r="AB227" s="128"/>
      <c r="AC227" s="128"/>
      <c r="AD227" s="128"/>
      <c r="AE227" s="128"/>
      <c r="AF227" s="128"/>
      <c r="AG227" s="128"/>
      <c r="AH227" s="128"/>
      <c r="AI227" s="128"/>
      <c r="AJ227" s="128"/>
      <c r="AK227" s="128"/>
      <c r="AL227" s="128"/>
      <c r="AM227" s="128"/>
      <c r="AN227" s="128"/>
      <c r="AO227" s="128"/>
      <c r="AP227" s="128"/>
    </row>
    <row r="228" spans="1:42" s="129" customFormat="1" ht="12.75" hidden="1" customHeight="1" thickTop="1" thickBot="1">
      <c r="A228" s="126" t="s">
        <v>1851</v>
      </c>
      <c r="B228" s="131"/>
      <c r="C228" s="144" t="s">
        <v>1696</v>
      </c>
      <c r="D228" s="132"/>
      <c r="E228" s="264"/>
      <c r="F228" s="265"/>
      <c r="G228" s="266"/>
      <c r="H228" s="267"/>
      <c r="I228" s="264"/>
      <c r="J228" s="265"/>
      <c r="K228" s="265"/>
      <c r="L228" s="269"/>
      <c r="M228" s="701">
        <f t="shared" si="18"/>
        <v>0</v>
      </c>
      <c r="N228" s="702">
        <f t="shared" si="18"/>
        <v>0</v>
      </c>
      <c r="O228" s="150"/>
      <c r="P228" s="151" t="s">
        <v>1474</v>
      </c>
      <c r="Q228" s="150"/>
      <c r="R228" s="150" t="str">
        <f t="shared" si="17"/>
        <v/>
      </c>
      <c r="S228" s="5"/>
      <c r="T228" s="5"/>
      <c r="U228" s="30"/>
      <c r="V228" s="30"/>
      <c r="W228" s="5"/>
      <c r="X228" s="5"/>
      <c r="Y228" s="5"/>
      <c r="Z228" s="5"/>
      <c r="AA228" s="128"/>
      <c r="AB228" s="128"/>
      <c r="AC228" s="128"/>
      <c r="AD228" s="128"/>
      <c r="AE228" s="128"/>
      <c r="AF228" s="128"/>
      <c r="AG228" s="128"/>
      <c r="AH228" s="128"/>
      <c r="AI228" s="128"/>
      <c r="AJ228" s="128"/>
      <c r="AK228" s="128"/>
      <c r="AL228" s="128"/>
      <c r="AM228" s="128"/>
      <c r="AN228" s="128"/>
      <c r="AO228" s="128"/>
      <c r="AP228" s="128"/>
    </row>
    <row r="229" spans="1:42" s="129" customFormat="1" ht="12.75" hidden="1" customHeight="1" thickTop="1" thickBot="1">
      <c r="A229" s="126" t="s">
        <v>1852</v>
      </c>
      <c r="B229" s="131"/>
      <c r="C229" s="144" t="s">
        <v>1853</v>
      </c>
      <c r="D229" s="132"/>
      <c r="E229" s="264"/>
      <c r="F229" s="265"/>
      <c r="G229" s="266"/>
      <c r="H229" s="267"/>
      <c r="I229" s="264"/>
      <c r="J229" s="265"/>
      <c r="K229" s="265"/>
      <c r="L229" s="269"/>
      <c r="M229" s="701">
        <f t="shared" si="18"/>
        <v>0</v>
      </c>
      <c r="N229" s="702">
        <f t="shared" si="18"/>
        <v>0</v>
      </c>
      <c r="O229" s="150"/>
      <c r="P229" s="151" t="s">
        <v>1474</v>
      </c>
      <c r="Q229" s="150"/>
      <c r="R229" s="150" t="str">
        <f t="shared" si="17"/>
        <v/>
      </c>
      <c r="S229" s="5"/>
      <c r="T229" s="5"/>
      <c r="U229" s="30"/>
      <c r="V229" s="30"/>
      <c r="W229" s="5"/>
      <c r="X229" s="5"/>
      <c r="Y229" s="5"/>
      <c r="Z229" s="5"/>
      <c r="AA229" s="128"/>
      <c r="AB229" s="128"/>
      <c r="AC229" s="128"/>
      <c r="AD229" s="128"/>
      <c r="AE229" s="128"/>
      <c r="AF229" s="128"/>
      <c r="AG229" s="128"/>
      <c r="AH229" s="128"/>
      <c r="AI229" s="128"/>
      <c r="AJ229" s="128"/>
      <c r="AK229" s="128"/>
      <c r="AL229" s="128"/>
      <c r="AM229" s="128"/>
      <c r="AN229" s="128"/>
      <c r="AO229" s="128"/>
      <c r="AP229" s="128"/>
    </row>
    <row r="230" spans="1:42" s="129" customFormat="1" ht="12.75" hidden="1" customHeight="1" thickTop="1" thickBot="1">
      <c r="A230" s="126" t="s">
        <v>1854</v>
      </c>
      <c r="B230" s="131"/>
      <c r="C230" s="144" t="s">
        <v>1855</v>
      </c>
      <c r="D230" s="132"/>
      <c r="E230" s="264"/>
      <c r="F230" s="265"/>
      <c r="G230" s="266"/>
      <c r="H230" s="267"/>
      <c r="I230" s="264"/>
      <c r="J230" s="265"/>
      <c r="K230" s="265"/>
      <c r="L230" s="269"/>
      <c r="M230" s="701">
        <f t="shared" si="18"/>
        <v>0</v>
      </c>
      <c r="N230" s="702">
        <f t="shared" si="18"/>
        <v>0</v>
      </c>
      <c r="O230" s="150"/>
      <c r="P230" s="151" t="s">
        <v>1474</v>
      </c>
      <c r="Q230" s="150"/>
      <c r="R230" s="150" t="str">
        <f t="shared" si="17"/>
        <v/>
      </c>
      <c r="S230" s="5"/>
      <c r="T230" s="5"/>
      <c r="U230" s="30"/>
      <c r="V230" s="30"/>
      <c r="W230" s="5"/>
      <c r="X230" s="5"/>
      <c r="Y230" s="5"/>
      <c r="Z230" s="5"/>
      <c r="AA230" s="128"/>
      <c r="AB230" s="128"/>
      <c r="AC230" s="128"/>
      <c r="AD230" s="128"/>
      <c r="AE230" s="128"/>
      <c r="AF230" s="128"/>
      <c r="AG230" s="128"/>
      <c r="AH230" s="128"/>
      <c r="AI230" s="128"/>
      <c r="AJ230" s="128"/>
      <c r="AK230" s="128"/>
      <c r="AL230" s="128"/>
      <c r="AM230" s="128"/>
      <c r="AN230" s="128"/>
      <c r="AO230" s="128"/>
      <c r="AP230" s="128"/>
    </row>
    <row r="231" spans="1:42" s="129" customFormat="1" ht="12.75" hidden="1" customHeight="1" thickTop="1" thickBot="1">
      <c r="A231" s="126" t="s">
        <v>1856</v>
      </c>
      <c r="B231" s="131"/>
      <c r="C231" s="144" t="s">
        <v>1857</v>
      </c>
      <c r="D231" s="132"/>
      <c r="E231" s="264"/>
      <c r="F231" s="265"/>
      <c r="G231" s="266"/>
      <c r="H231" s="267"/>
      <c r="I231" s="264"/>
      <c r="J231" s="265"/>
      <c r="K231" s="265"/>
      <c r="L231" s="269"/>
      <c r="M231" s="701">
        <f t="shared" si="18"/>
        <v>0</v>
      </c>
      <c r="N231" s="702">
        <f t="shared" si="18"/>
        <v>0</v>
      </c>
      <c r="O231" s="150"/>
      <c r="P231" s="151" t="s">
        <v>1474</v>
      </c>
      <c r="Q231" s="150"/>
      <c r="R231" s="150" t="str">
        <f t="shared" si="17"/>
        <v/>
      </c>
      <c r="S231" s="5"/>
      <c r="T231" s="5"/>
      <c r="U231" s="30"/>
      <c r="V231" s="30"/>
      <c r="W231" s="5"/>
      <c r="X231" s="5"/>
      <c r="Y231" s="5"/>
      <c r="Z231" s="5"/>
      <c r="AA231" s="128"/>
      <c r="AB231" s="128"/>
      <c r="AC231" s="128"/>
      <c r="AD231" s="128"/>
      <c r="AE231" s="128"/>
      <c r="AF231" s="128"/>
      <c r="AG231" s="128"/>
      <c r="AH231" s="128"/>
      <c r="AI231" s="128"/>
      <c r="AJ231" s="128"/>
      <c r="AK231" s="128"/>
      <c r="AL231" s="128"/>
      <c r="AM231" s="128"/>
      <c r="AN231" s="128"/>
      <c r="AO231" s="128"/>
      <c r="AP231" s="128"/>
    </row>
    <row r="232" spans="1:42" s="129" customFormat="1" ht="12.75" hidden="1" customHeight="1" thickTop="1" thickBot="1">
      <c r="A232" s="126" t="s">
        <v>1858</v>
      </c>
      <c r="B232" s="131"/>
      <c r="C232" s="144" t="s">
        <v>1537</v>
      </c>
      <c r="D232" s="132"/>
      <c r="E232" s="264"/>
      <c r="F232" s="265"/>
      <c r="G232" s="266"/>
      <c r="H232" s="267"/>
      <c r="I232" s="264"/>
      <c r="J232" s="265"/>
      <c r="K232" s="265"/>
      <c r="L232" s="269"/>
      <c r="M232" s="701">
        <f t="shared" si="18"/>
        <v>0</v>
      </c>
      <c r="N232" s="702">
        <f t="shared" si="18"/>
        <v>0</v>
      </c>
      <c r="O232" s="150"/>
      <c r="P232" s="151" t="s">
        <v>1474</v>
      </c>
      <c r="Q232" s="150"/>
      <c r="R232" s="150" t="str">
        <f t="shared" si="17"/>
        <v/>
      </c>
      <c r="S232" s="5"/>
      <c r="T232" s="5"/>
      <c r="U232" s="30"/>
      <c r="V232" s="30"/>
      <c r="W232" s="5"/>
      <c r="X232" s="5"/>
      <c r="Y232" s="5"/>
      <c r="Z232" s="5"/>
      <c r="AA232" s="128"/>
      <c r="AB232" s="128"/>
      <c r="AC232" s="128"/>
      <c r="AD232" s="128"/>
      <c r="AE232" s="128"/>
      <c r="AF232" s="128"/>
      <c r="AG232" s="128"/>
      <c r="AH232" s="128"/>
      <c r="AI232" s="128"/>
      <c r="AJ232" s="128"/>
      <c r="AK232" s="128"/>
      <c r="AL232" s="128"/>
      <c r="AM232" s="128"/>
      <c r="AN232" s="128"/>
      <c r="AO232" s="128"/>
      <c r="AP232" s="128"/>
    </row>
    <row r="233" spans="1:42" s="129" customFormat="1" ht="12.75" hidden="1" customHeight="1" thickTop="1" thickBot="1">
      <c r="A233" s="126" t="s">
        <v>1859</v>
      </c>
      <c r="B233" s="131"/>
      <c r="C233" s="144" t="s">
        <v>1618</v>
      </c>
      <c r="D233" s="132"/>
      <c r="E233" s="264"/>
      <c r="F233" s="265"/>
      <c r="G233" s="266"/>
      <c r="H233" s="267"/>
      <c r="I233" s="264"/>
      <c r="J233" s="265"/>
      <c r="K233" s="265"/>
      <c r="L233" s="269"/>
      <c r="M233" s="701">
        <f t="shared" si="18"/>
        <v>0</v>
      </c>
      <c r="N233" s="702">
        <f t="shared" si="18"/>
        <v>0</v>
      </c>
      <c r="O233" s="150"/>
      <c r="P233" s="151" t="s">
        <v>1474</v>
      </c>
      <c r="Q233" s="150"/>
      <c r="R233" s="150" t="str">
        <f t="shared" si="17"/>
        <v/>
      </c>
      <c r="S233" s="5"/>
      <c r="T233" s="5"/>
      <c r="U233" s="30"/>
      <c r="V233" s="30"/>
      <c r="W233" s="5"/>
      <c r="X233" s="5"/>
      <c r="Y233" s="5"/>
      <c r="Z233" s="5"/>
      <c r="AA233" s="128"/>
      <c r="AB233" s="128"/>
      <c r="AC233" s="128"/>
      <c r="AD233" s="128"/>
      <c r="AE233" s="128"/>
      <c r="AF233" s="128"/>
      <c r="AG233" s="128"/>
      <c r="AH233" s="128"/>
      <c r="AI233" s="128"/>
      <c r="AJ233" s="128"/>
      <c r="AK233" s="128"/>
      <c r="AL233" s="128"/>
      <c r="AM233" s="128"/>
      <c r="AN233" s="128"/>
      <c r="AO233" s="128"/>
      <c r="AP233" s="128"/>
    </row>
    <row r="234" spans="1:42" s="129" customFormat="1" ht="12.75" hidden="1" customHeight="1" thickTop="1" thickBot="1">
      <c r="A234" s="126" t="s">
        <v>1860</v>
      </c>
      <c r="B234" s="420"/>
      <c r="C234" s="211" t="s">
        <v>1861</v>
      </c>
      <c r="D234" s="181"/>
      <c r="E234" s="270"/>
      <c r="F234" s="271"/>
      <c r="G234" s="272"/>
      <c r="H234" s="273"/>
      <c r="I234" s="270"/>
      <c r="J234" s="271"/>
      <c r="K234" s="271"/>
      <c r="L234" s="275"/>
      <c r="M234" s="703">
        <f t="shared" si="18"/>
        <v>0</v>
      </c>
      <c r="N234" s="704">
        <f t="shared" si="18"/>
        <v>0</v>
      </c>
      <c r="O234" s="150"/>
      <c r="P234" s="151" t="s">
        <v>1474</v>
      </c>
      <c r="Q234" s="150"/>
      <c r="R234" s="150" t="str">
        <f t="shared" si="17"/>
        <v/>
      </c>
      <c r="S234" s="5"/>
      <c r="T234" s="5"/>
      <c r="U234" s="30"/>
      <c r="V234" s="30"/>
      <c r="W234" s="5"/>
      <c r="X234" s="5"/>
      <c r="Y234" s="5"/>
      <c r="Z234" s="5"/>
      <c r="AA234" s="128"/>
      <c r="AB234" s="128"/>
      <c r="AC234" s="128"/>
      <c r="AD234" s="128"/>
      <c r="AE234" s="128"/>
      <c r="AF234" s="128"/>
      <c r="AG234" s="128"/>
      <c r="AH234" s="128"/>
      <c r="AI234" s="128"/>
      <c r="AJ234" s="128"/>
      <c r="AK234" s="128"/>
      <c r="AL234" s="128"/>
      <c r="AM234" s="128"/>
      <c r="AN234" s="128"/>
      <c r="AO234" s="128"/>
      <c r="AP234" s="128"/>
    </row>
    <row r="235" spans="1:42" s="11" customFormat="1" ht="15" hidden="1" customHeight="1" thickBot="1">
      <c r="A235" s="126" t="s">
        <v>1893</v>
      </c>
      <c r="B235" s="879" t="s">
        <v>1863</v>
      </c>
      <c r="C235" s="880"/>
      <c r="D235" s="183"/>
      <c r="E235" s="336">
        <f t="shared" ref="E235:N235" si="19">SUM(E236:E250)</f>
        <v>0</v>
      </c>
      <c r="F235" s="337">
        <f>SUM(F236:F250)</f>
        <v>0</v>
      </c>
      <c r="G235" s="338">
        <f>SUM(G236:G250)</f>
        <v>0</v>
      </c>
      <c r="H235" s="339">
        <f t="shared" si="19"/>
        <v>0</v>
      </c>
      <c r="I235" s="336">
        <f>SUM(I236:I250)</f>
        <v>0</v>
      </c>
      <c r="J235" s="337">
        <f>SUM(J236:J250)</f>
        <v>0</v>
      </c>
      <c r="K235" s="337">
        <f t="shared" si="19"/>
        <v>0</v>
      </c>
      <c r="L235" s="340">
        <f t="shared" si="19"/>
        <v>0</v>
      </c>
      <c r="M235" s="341">
        <f t="shared" si="19"/>
        <v>0</v>
      </c>
      <c r="N235" s="340">
        <f t="shared" si="19"/>
        <v>0</v>
      </c>
      <c r="O235" s="39"/>
      <c r="P235" s="51" t="s">
        <v>1500</v>
      </c>
      <c r="Q235" s="36"/>
      <c r="R235" s="36" t="str">
        <f t="shared" si="17"/>
        <v/>
      </c>
      <c r="S235" s="6"/>
      <c r="T235" s="6"/>
      <c r="U235" s="31">
        <f>SUM(M236:M250)</f>
        <v>0</v>
      </c>
      <c r="V235" s="31">
        <f>SUM(N236:N250)</f>
        <v>0</v>
      </c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</row>
    <row r="236" spans="1:42" s="17" customFormat="1" ht="12.75" hidden="1" customHeight="1">
      <c r="A236" s="126" t="s">
        <v>1864</v>
      </c>
      <c r="B236" s="95"/>
      <c r="C236" s="152" t="s">
        <v>1865</v>
      </c>
      <c r="D236" s="132" t="s">
        <v>1458</v>
      </c>
      <c r="E236" s="258"/>
      <c r="F236" s="154"/>
      <c r="G236" s="155"/>
      <c r="H236" s="261"/>
      <c r="I236" s="258"/>
      <c r="J236" s="259"/>
      <c r="K236" s="259"/>
      <c r="L236" s="263"/>
      <c r="M236" s="292">
        <f t="shared" ref="M236:N239" si="20">SUM(I236,K236)</f>
        <v>0</v>
      </c>
      <c r="N236" s="293">
        <f t="shared" si="20"/>
        <v>0</v>
      </c>
      <c r="O236" s="36"/>
      <c r="P236" s="51" t="s">
        <v>1474</v>
      </c>
      <c r="Q236" s="36"/>
      <c r="R236" s="36" t="str">
        <f t="shared" si="17"/>
        <v/>
      </c>
      <c r="S236" s="15"/>
      <c r="T236" s="15"/>
      <c r="U236" s="28"/>
      <c r="V236" s="28"/>
      <c r="W236" s="15"/>
      <c r="X236" s="15"/>
      <c r="Y236" s="15"/>
      <c r="Z236" s="15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</row>
    <row r="237" spans="1:42" s="143" customFormat="1" ht="12.75" hidden="1" customHeight="1">
      <c r="A237" s="126" t="s">
        <v>1866</v>
      </c>
      <c r="B237" s="72"/>
      <c r="C237" s="144" t="s">
        <v>1867</v>
      </c>
      <c r="D237" s="132"/>
      <c r="E237" s="264"/>
      <c r="F237" s="146"/>
      <c r="G237" s="147"/>
      <c r="H237" s="267"/>
      <c r="I237" s="264"/>
      <c r="J237" s="265"/>
      <c r="K237" s="265"/>
      <c r="L237" s="269"/>
      <c r="M237" s="292">
        <f t="shared" si="20"/>
        <v>0</v>
      </c>
      <c r="N237" s="293">
        <f t="shared" si="20"/>
        <v>0</v>
      </c>
      <c r="O237" s="224"/>
      <c r="P237" s="225" t="s">
        <v>1474</v>
      </c>
      <c r="Q237" s="224"/>
      <c r="R237" s="224" t="str">
        <f t="shared" si="17"/>
        <v/>
      </c>
      <c r="S237" s="140"/>
      <c r="T237" s="140"/>
      <c r="U237" s="141"/>
      <c r="V237" s="141"/>
      <c r="W237" s="140"/>
      <c r="X237" s="140"/>
      <c r="Y237" s="140"/>
      <c r="Z237" s="140"/>
      <c r="AA237" s="142"/>
      <c r="AB237" s="142"/>
      <c r="AC237" s="142"/>
      <c r="AD237" s="142"/>
      <c r="AE237" s="142"/>
      <c r="AF237" s="142"/>
      <c r="AG237" s="142"/>
      <c r="AH237" s="142"/>
      <c r="AI237" s="142"/>
      <c r="AJ237" s="142"/>
      <c r="AK237" s="142"/>
      <c r="AL237" s="142"/>
      <c r="AM237" s="142"/>
      <c r="AN237" s="142"/>
      <c r="AO237" s="142"/>
      <c r="AP237" s="142"/>
    </row>
    <row r="238" spans="1:42" s="17" customFormat="1" ht="12.75" hidden="1" customHeight="1">
      <c r="A238" s="126" t="s">
        <v>1868</v>
      </c>
      <c r="B238" s="72"/>
      <c r="C238" s="144" t="s">
        <v>1869</v>
      </c>
      <c r="D238" s="132"/>
      <c r="E238" s="264"/>
      <c r="F238" s="265"/>
      <c r="G238" s="266"/>
      <c r="H238" s="267"/>
      <c r="I238" s="264"/>
      <c r="J238" s="265"/>
      <c r="K238" s="265"/>
      <c r="L238" s="269"/>
      <c r="M238" s="292">
        <f t="shared" si="20"/>
        <v>0</v>
      </c>
      <c r="N238" s="293">
        <f t="shared" si="20"/>
        <v>0</v>
      </c>
      <c r="O238" s="221"/>
      <c r="P238" s="222" t="s">
        <v>1474</v>
      </c>
      <c r="Q238" s="221"/>
      <c r="R238" s="221" t="str">
        <f t="shared" si="17"/>
        <v/>
      </c>
      <c r="S238" s="15"/>
      <c r="T238" s="15"/>
      <c r="U238" s="28"/>
      <c r="V238" s="28"/>
      <c r="W238" s="15"/>
      <c r="X238" s="15"/>
      <c r="Y238" s="15"/>
      <c r="Z238" s="15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</row>
    <row r="239" spans="1:42" s="129" customFormat="1" ht="12.75" hidden="1" customHeight="1">
      <c r="A239" s="126" t="s">
        <v>1870</v>
      </c>
      <c r="B239" s="72"/>
      <c r="C239" s="144" t="s">
        <v>1871</v>
      </c>
      <c r="D239" s="134"/>
      <c r="E239" s="264"/>
      <c r="F239" s="265"/>
      <c r="G239" s="266"/>
      <c r="H239" s="267"/>
      <c r="I239" s="264"/>
      <c r="J239" s="265"/>
      <c r="K239" s="265"/>
      <c r="L239" s="269"/>
      <c r="M239" s="292">
        <f t="shared" si="20"/>
        <v>0</v>
      </c>
      <c r="N239" s="293">
        <f t="shared" si="20"/>
        <v>0</v>
      </c>
      <c r="O239" s="150"/>
      <c r="P239" s="151" t="s">
        <v>1474</v>
      </c>
      <c r="Q239" s="150"/>
      <c r="R239" s="150" t="str">
        <f t="shared" si="17"/>
        <v/>
      </c>
      <c r="S239" s="5"/>
      <c r="T239" s="5"/>
      <c r="U239" s="30"/>
      <c r="V239" s="30"/>
      <c r="W239" s="5"/>
      <c r="X239" s="5"/>
      <c r="Y239" s="5"/>
      <c r="Z239" s="5"/>
      <c r="AA239" s="128"/>
      <c r="AB239" s="128"/>
      <c r="AC239" s="128"/>
      <c r="AD239" s="128"/>
      <c r="AE239" s="128"/>
      <c r="AF239" s="128"/>
      <c r="AG239" s="128"/>
      <c r="AH239" s="128"/>
      <c r="AI239" s="128"/>
      <c r="AJ239" s="128"/>
      <c r="AK239" s="128"/>
      <c r="AL239" s="128"/>
      <c r="AM239" s="128"/>
      <c r="AN239" s="128"/>
      <c r="AO239" s="128"/>
      <c r="AP239" s="128"/>
    </row>
    <row r="240" spans="1:42" s="129" customFormat="1" ht="12.75" hidden="1" customHeight="1">
      <c r="A240" s="126" t="s">
        <v>1872</v>
      </c>
      <c r="B240" s="95"/>
      <c r="C240" s="152" t="s">
        <v>1873</v>
      </c>
      <c r="D240" s="132"/>
      <c r="E240" s="258"/>
      <c r="F240" s="259"/>
      <c r="G240" s="260"/>
      <c r="H240" s="261"/>
      <c r="I240" s="258"/>
      <c r="J240" s="259"/>
      <c r="K240" s="259"/>
      <c r="L240" s="263"/>
      <c r="M240" s="292">
        <f>I240+K240</f>
        <v>0</v>
      </c>
      <c r="N240" s="293">
        <f>J240+L240</f>
        <v>0</v>
      </c>
      <c r="O240" s="150"/>
      <c r="P240" s="151" t="s">
        <v>1474</v>
      </c>
      <c r="Q240" s="150"/>
      <c r="R240" s="150" t="str">
        <f t="shared" si="17"/>
        <v/>
      </c>
      <c r="S240" s="5"/>
      <c r="T240" s="5"/>
      <c r="U240" s="30"/>
      <c r="V240" s="30"/>
      <c r="W240" s="5"/>
      <c r="X240" s="5"/>
      <c r="Y240" s="5"/>
      <c r="Z240" s="5"/>
      <c r="AA240" s="128"/>
      <c r="AB240" s="128"/>
      <c r="AC240" s="128"/>
      <c r="AD240" s="128"/>
      <c r="AE240" s="128"/>
      <c r="AF240" s="128"/>
      <c r="AG240" s="128"/>
      <c r="AH240" s="128"/>
      <c r="AI240" s="128"/>
      <c r="AJ240" s="128"/>
      <c r="AK240" s="128"/>
      <c r="AL240" s="128"/>
      <c r="AM240" s="128"/>
      <c r="AN240" s="128"/>
      <c r="AO240" s="128"/>
      <c r="AP240" s="128"/>
    </row>
    <row r="241" spans="1:42" s="129" customFormat="1" ht="12.75" hidden="1" customHeight="1" thickBot="1">
      <c r="A241" s="126" t="s">
        <v>1874</v>
      </c>
      <c r="B241" s="104"/>
      <c r="C241" s="159" t="s">
        <v>1875</v>
      </c>
      <c r="D241" s="130"/>
      <c r="E241" s="161"/>
      <c r="F241" s="162"/>
      <c r="G241" s="163"/>
      <c r="H241" s="313"/>
      <c r="I241" s="310"/>
      <c r="J241" s="311"/>
      <c r="K241" s="311"/>
      <c r="L241" s="324"/>
      <c r="M241" s="705">
        <f>I241+K241</f>
        <v>0</v>
      </c>
      <c r="N241" s="323">
        <f>J241+L241</f>
        <v>0</v>
      </c>
      <c r="O241" s="150"/>
      <c r="P241" s="151" t="s">
        <v>1474</v>
      </c>
      <c r="Q241" s="150"/>
      <c r="R241" s="150" t="str">
        <f t="shared" si="17"/>
        <v/>
      </c>
      <c r="S241" s="5"/>
      <c r="T241" s="5"/>
      <c r="U241" s="30"/>
      <c r="V241" s="30"/>
      <c r="W241" s="5"/>
      <c r="X241" s="5"/>
      <c r="Y241" s="5"/>
      <c r="Z241" s="5"/>
      <c r="AA241" s="128"/>
      <c r="AB241" s="128"/>
      <c r="AC241" s="128"/>
      <c r="AD241" s="128"/>
      <c r="AE241" s="128"/>
      <c r="AF241" s="128"/>
      <c r="AG241" s="128"/>
      <c r="AH241" s="128"/>
      <c r="AI241" s="128"/>
      <c r="AJ241" s="128"/>
      <c r="AK241" s="128"/>
      <c r="AL241" s="128"/>
      <c r="AM241" s="128"/>
      <c r="AN241" s="128"/>
      <c r="AO241" s="128"/>
      <c r="AP241" s="128"/>
    </row>
    <row r="242" spans="1:42" s="143" customFormat="1" ht="12.75" hidden="1" customHeight="1" thickTop="1">
      <c r="A242" s="126" t="s">
        <v>1876</v>
      </c>
      <c r="B242" s="95"/>
      <c r="C242" s="152" t="s">
        <v>1877</v>
      </c>
      <c r="D242" s="132"/>
      <c r="E242" s="153"/>
      <c r="F242" s="154"/>
      <c r="G242" s="155"/>
      <c r="H242" s="261"/>
      <c r="I242" s="258"/>
      <c r="J242" s="259"/>
      <c r="K242" s="259"/>
      <c r="L242" s="263"/>
      <c r="M242" s="292">
        <f>SUM(I242,K242)</f>
        <v>0</v>
      </c>
      <c r="N242" s="293">
        <f>SUM(J242,L242)</f>
        <v>0</v>
      </c>
      <c r="O242" s="138"/>
      <c r="P242" s="139" t="s">
        <v>1474</v>
      </c>
      <c r="Q242" s="138"/>
      <c r="R242" s="138" t="str">
        <f t="shared" si="17"/>
        <v/>
      </c>
      <c r="S242" s="140"/>
      <c r="T242" s="140"/>
      <c r="U242" s="141"/>
      <c r="V242" s="141"/>
      <c r="W242" s="140"/>
      <c r="X242" s="140"/>
      <c r="Y242" s="140"/>
      <c r="Z242" s="140"/>
      <c r="AA242" s="142"/>
      <c r="AB242" s="142"/>
      <c r="AC242" s="142"/>
      <c r="AD242" s="142"/>
      <c r="AE242" s="142"/>
      <c r="AF242" s="142"/>
      <c r="AG242" s="142"/>
      <c r="AH242" s="142"/>
      <c r="AI242" s="142"/>
      <c r="AJ242" s="142"/>
      <c r="AK242" s="142"/>
      <c r="AL242" s="142"/>
      <c r="AM242" s="142"/>
      <c r="AN242" s="142"/>
      <c r="AO242" s="142"/>
      <c r="AP242" s="142"/>
    </row>
    <row r="243" spans="1:42" s="17" customFormat="1" ht="12.75" hidden="1" customHeight="1">
      <c r="A243" s="126" t="s">
        <v>1878</v>
      </c>
      <c r="B243" s="72"/>
      <c r="C243" s="144" t="s">
        <v>1879</v>
      </c>
      <c r="D243" s="132"/>
      <c r="E243" s="264"/>
      <c r="F243" s="265"/>
      <c r="G243" s="266"/>
      <c r="H243" s="267"/>
      <c r="I243" s="264"/>
      <c r="J243" s="265"/>
      <c r="K243" s="265"/>
      <c r="L243" s="269"/>
      <c r="M243" s="292">
        <f>SUM(I243,K243)</f>
        <v>0</v>
      </c>
      <c r="N243" s="293">
        <f>SUM(J243,L243)</f>
        <v>0</v>
      </c>
      <c r="O243" s="36"/>
      <c r="P243" s="51" t="s">
        <v>1474</v>
      </c>
      <c r="Q243" s="36"/>
      <c r="R243" s="36" t="str">
        <f t="shared" si="17"/>
        <v/>
      </c>
      <c r="S243" s="15"/>
      <c r="T243" s="15"/>
      <c r="U243" s="28"/>
      <c r="V243" s="28"/>
      <c r="W243" s="15"/>
      <c r="X243" s="15"/>
      <c r="Y243" s="15"/>
      <c r="Z243" s="15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</row>
    <row r="244" spans="1:42" s="17" customFormat="1" ht="12.75" hidden="1" customHeight="1">
      <c r="A244" s="126" t="s">
        <v>1880</v>
      </c>
      <c r="B244" s="72"/>
      <c r="C244" s="144" t="s">
        <v>1881</v>
      </c>
      <c r="D244" s="132"/>
      <c r="E244" s="264"/>
      <c r="F244" s="265"/>
      <c r="G244" s="266"/>
      <c r="H244" s="267"/>
      <c r="I244" s="264"/>
      <c r="J244" s="265"/>
      <c r="K244" s="265"/>
      <c r="L244" s="269"/>
      <c r="M244" s="292">
        <v>0</v>
      </c>
      <c r="N244" s="293">
        <v>0</v>
      </c>
      <c r="O244" s="36"/>
      <c r="P244" s="51" t="s">
        <v>1474</v>
      </c>
      <c r="Q244" s="36"/>
      <c r="R244" s="36" t="str">
        <f t="shared" si="17"/>
        <v/>
      </c>
      <c r="S244" s="15"/>
      <c r="T244" s="15"/>
      <c r="U244" s="28"/>
      <c r="V244" s="28"/>
      <c r="W244" s="15"/>
      <c r="X244" s="15"/>
      <c r="Y244" s="15"/>
      <c r="Z244" s="15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</row>
    <row r="245" spans="1:42" s="17" customFormat="1" ht="12.75" hidden="1" customHeight="1">
      <c r="A245" s="126" t="s">
        <v>1882</v>
      </c>
      <c r="B245" s="72"/>
      <c r="C245" s="144" t="s">
        <v>1883</v>
      </c>
      <c r="D245" s="132"/>
      <c r="E245" s="264"/>
      <c r="F245" s="146"/>
      <c r="G245" s="147"/>
      <c r="H245" s="267"/>
      <c r="I245" s="264"/>
      <c r="J245" s="265"/>
      <c r="K245" s="265"/>
      <c r="L245" s="269"/>
      <c r="M245" s="292">
        <f>SUM(I245,K245)</f>
        <v>0</v>
      </c>
      <c r="N245" s="293">
        <f>SUM(J245,L245)</f>
        <v>0</v>
      </c>
      <c r="O245" s="36"/>
      <c r="P245" s="51" t="s">
        <v>1474</v>
      </c>
      <c r="Q245" s="36"/>
      <c r="R245" s="36" t="str">
        <f t="shared" si="17"/>
        <v/>
      </c>
      <c r="S245" s="15"/>
      <c r="T245" s="15"/>
      <c r="U245" s="28"/>
      <c r="V245" s="28"/>
      <c r="W245" s="15"/>
      <c r="X245" s="15"/>
      <c r="Y245" s="15"/>
      <c r="Z245" s="15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</row>
    <row r="246" spans="1:42" s="17" customFormat="1" ht="12.75" hidden="1" customHeight="1">
      <c r="A246" s="126" t="s">
        <v>1884</v>
      </c>
      <c r="B246" s="72"/>
      <c r="C246" s="144" t="s">
        <v>1885</v>
      </c>
      <c r="D246" s="132"/>
      <c r="E246" s="264"/>
      <c r="F246" s="265"/>
      <c r="G246" s="266"/>
      <c r="H246" s="267"/>
      <c r="I246" s="264"/>
      <c r="J246" s="265"/>
      <c r="K246" s="265"/>
      <c r="L246" s="269"/>
      <c r="M246" s="292"/>
      <c r="N246" s="293"/>
      <c r="O246" s="36"/>
      <c r="P246" s="51" t="s">
        <v>1474</v>
      </c>
      <c r="Q246" s="36"/>
      <c r="R246" s="36" t="str">
        <f t="shared" si="17"/>
        <v/>
      </c>
      <c r="S246" s="15"/>
      <c r="T246" s="15"/>
      <c r="U246" s="28"/>
      <c r="V246" s="28"/>
      <c r="W246" s="15"/>
      <c r="X246" s="15"/>
      <c r="Y246" s="15"/>
      <c r="Z246" s="15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</row>
    <row r="247" spans="1:42" s="17" customFormat="1" ht="12.75" hidden="1" customHeight="1">
      <c r="A247" s="126" t="s">
        <v>1886</v>
      </c>
      <c r="B247" s="72"/>
      <c r="C247" s="144" t="s">
        <v>1835</v>
      </c>
      <c r="D247" s="132"/>
      <c r="E247" s="264"/>
      <c r="F247" s="265"/>
      <c r="G247" s="266"/>
      <c r="H247" s="267"/>
      <c r="I247" s="264"/>
      <c r="J247" s="265"/>
      <c r="K247" s="265"/>
      <c r="L247" s="269"/>
      <c r="M247" s="288">
        <f>I247+K247</f>
        <v>0</v>
      </c>
      <c r="N247" s="293">
        <f>J247+L247</f>
        <v>0</v>
      </c>
      <c r="O247" s="36"/>
      <c r="P247" s="51" t="s">
        <v>1474</v>
      </c>
      <c r="Q247" s="36"/>
      <c r="R247" s="36" t="str">
        <f t="shared" si="17"/>
        <v/>
      </c>
      <c r="S247" s="15"/>
      <c r="T247" s="15"/>
      <c r="U247" s="28"/>
      <c r="V247" s="28"/>
      <c r="W247" s="15"/>
      <c r="X247" s="15"/>
      <c r="Y247" s="15"/>
      <c r="Z247" s="15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</row>
    <row r="248" spans="1:42" s="17" customFormat="1" ht="12.75" hidden="1" customHeight="1">
      <c r="A248" s="126" t="s">
        <v>1887</v>
      </c>
      <c r="B248" s="72"/>
      <c r="C248" s="144" t="s">
        <v>1888</v>
      </c>
      <c r="D248" s="132"/>
      <c r="E248" s="264"/>
      <c r="F248" s="265"/>
      <c r="G248" s="266"/>
      <c r="H248" s="267"/>
      <c r="I248" s="264"/>
      <c r="J248" s="265"/>
      <c r="K248" s="265"/>
      <c r="L248" s="269"/>
      <c r="M248" s="292">
        <f t="shared" ref="M248:N250" si="21">SUM(I248,K248)</f>
        <v>0</v>
      </c>
      <c r="N248" s="293">
        <f t="shared" si="21"/>
        <v>0</v>
      </c>
      <c r="O248" s="36"/>
      <c r="P248" s="51" t="s">
        <v>1474</v>
      </c>
      <c r="Q248" s="36"/>
      <c r="R248" s="36" t="str">
        <f t="shared" si="17"/>
        <v/>
      </c>
      <c r="S248" s="15"/>
      <c r="T248" s="15"/>
      <c r="U248" s="28"/>
      <c r="V248" s="28"/>
      <c r="W248" s="15"/>
      <c r="X248" s="15"/>
      <c r="Y248" s="15"/>
      <c r="Z248" s="15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</row>
    <row r="249" spans="1:42" s="143" customFormat="1" ht="12.75" hidden="1" customHeight="1">
      <c r="A249" s="126" t="s">
        <v>1889</v>
      </c>
      <c r="B249" s="72"/>
      <c r="C249" s="144" t="s">
        <v>1890</v>
      </c>
      <c r="D249" s="132"/>
      <c r="E249" s="264"/>
      <c r="F249" s="265"/>
      <c r="G249" s="266"/>
      <c r="H249" s="267"/>
      <c r="I249" s="264"/>
      <c r="J249" s="265"/>
      <c r="K249" s="265"/>
      <c r="L249" s="269"/>
      <c r="M249" s="292">
        <f t="shared" si="21"/>
        <v>0</v>
      </c>
      <c r="N249" s="293">
        <f t="shared" si="21"/>
        <v>0</v>
      </c>
      <c r="O249" s="224"/>
      <c r="P249" s="225" t="s">
        <v>1474</v>
      </c>
      <c r="Q249" s="224"/>
      <c r="R249" s="224" t="str">
        <f t="shared" si="17"/>
        <v/>
      </c>
      <c r="S249" s="140"/>
      <c r="T249" s="140"/>
      <c r="U249" s="141"/>
      <c r="V249" s="141"/>
      <c r="W249" s="140"/>
      <c r="X249" s="140"/>
      <c r="Y249" s="140"/>
      <c r="Z249" s="140"/>
      <c r="AA249" s="142"/>
      <c r="AB249" s="142"/>
      <c r="AC249" s="142"/>
      <c r="AD249" s="142"/>
      <c r="AE249" s="142"/>
      <c r="AF249" s="142"/>
      <c r="AG249" s="142"/>
      <c r="AH249" s="142"/>
      <c r="AI249" s="142"/>
      <c r="AJ249" s="142"/>
      <c r="AK249" s="142"/>
      <c r="AL249" s="142"/>
      <c r="AM249" s="142"/>
      <c r="AN249" s="142"/>
      <c r="AO249" s="142"/>
      <c r="AP249" s="142"/>
    </row>
    <row r="250" spans="1:42" s="17" customFormat="1" ht="12.75" hidden="1" customHeight="1" thickBot="1">
      <c r="A250" s="126" t="s">
        <v>1891</v>
      </c>
      <c r="B250" s="182"/>
      <c r="C250" s="211" t="s">
        <v>1892</v>
      </c>
      <c r="D250" s="181"/>
      <c r="E250" s="270"/>
      <c r="F250" s="271"/>
      <c r="G250" s="272"/>
      <c r="H250" s="273"/>
      <c r="I250" s="270"/>
      <c r="J250" s="271"/>
      <c r="K250" s="271"/>
      <c r="L250" s="275"/>
      <c r="M250" s="292">
        <f t="shared" si="21"/>
        <v>0</v>
      </c>
      <c r="N250" s="293">
        <f t="shared" si="21"/>
        <v>0</v>
      </c>
      <c r="O250" s="36"/>
      <c r="P250" s="51" t="s">
        <v>1474</v>
      </c>
      <c r="Q250" s="36"/>
      <c r="R250" s="36" t="str">
        <f t="shared" si="17"/>
        <v/>
      </c>
      <c r="S250" s="15"/>
      <c r="T250" s="15"/>
      <c r="U250" s="28"/>
      <c r="V250" s="28"/>
      <c r="W250" s="15"/>
      <c r="X250" s="15"/>
      <c r="Y250" s="15"/>
      <c r="Z250" s="15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</row>
    <row r="251" spans="1:42" s="11" customFormat="1" ht="15.75" hidden="1" customHeight="1" thickBot="1">
      <c r="A251" s="126" t="s">
        <v>1906</v>
      </c>
      <c r="B251" s="879" t="s">
        <v>1837</v>
      </c>
      <c r="C251" s="880"/>
      <c r="D251" s="183"/>
      <c r="E251" s="336">
        <f t="shared" ref="E251:N251" si="22">SUM(E252:E257)</f>
        <v>0</v>
      </c>
      <c r="F251" s="337">
        <f t="shared" si="22"/>
        <v>0</v>
      </c>
      <c r="G251" s="338">
        <f t="shared" si="22"/>
        <v>0</v>
      </c>
      <c r="H251" s="339">
        <f t="shared" si="22"/>
        <v>0</v>
      </c>
      <c r="I251" s="336">
        <f t="shared" si="22"/>
        <v>0</v>
      </c>
      <c r="J251" s="337">
        <f t="shared" si="22"/>
        <v>0</v>
      </c>
      <c r="K251" s="185">
        <f t="shared" si="22"/>
        <v>0</v>
      </c>
      <c r="L251" s="186">
        <f t="shared" si="22"/>
        <v>0</v>
      </c>
      <c r="M251" s="184">
        <f t="shared" si="22"/>
        <v>0</v>
      </c>
      <c r="N251" s="189">
        <f t="shared" si="22"/>
        <v>0</v>
      </c>
      <c r="O251" s="39"/>
      <c r="P251" s="51" t="s">
        <v>1500</v>
      </c>
      <c r="Q251" s="36"/>
      <c r="R251" s="36" t="str">
        <f t="shared" si="17"/>
        <v/>
      </c>
      <c r="S251" s="6"/>
      <c r="T251" s="6"/>
      <c r="U251" s="28">
        <f>SUM(M252:M257)</f>
        <v>0</v>
      </c>
      <c r="V251" s="28">
        <f>SUM(N252:N257)</f>
        <v>0</v>
      </c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</row>
    <row r="252" spans="1:42" s="129" customFormat="1" ht="12.75" hidden="1" customHeight="1">
      <c r="A252" s="126" t="s">
        <v>1894</v>
      </c>
      <c r="B252" s="95"/>
      <c r="C252" s="152" t="s">
        <v>1895</v>
      </c>
      <c r="D252" s="132"/>
      <c r="E252" s="258"/>
      <c r="F252" s="259"/>
      <c r="G252" s="260"/>
      <c r="H252" s="261"/>
      <c r="I252" s="258"/>
      <c r="J252" s="259"/>
      <c r="K252" s="259"/>
      <c r="L252" s="260"/>
      <c r="M252" s="319"/>
      <c r="N252" s="363"/>
      <c r="O252" s="150"/>
      <c r="P252" s="151" t="s">
        <v>1474</v>
      </c>
      <c r="Q252" s="150"/>
      <c r="R252" s="150" t="str">
        <f t="shared" si="17"/>
        <v/>
      </c>
      <c r="S252" s="5"/>
      <c r="T252" s="5"/>
      <c r="U252" s="30"/>
      <c r="V252" s="30"/>
      <c r="W252" s="5"/>
      <c r="X252" s="5"/>
      <c r="Y252" s="5"/>
      <c r="Z252" s="5"/>
      <c r="AA252" s="128"/>
      <c r="AB252" s="128"/>
      <c r="AC252" s="128"/>
      <c r="AD252" s="128"/>
      <c r="AE252" s="128"/>
      <c r="AF252" s="128"/>
      <c r="AG252" s="128"/>
      <c r="AH252" s="128"/>
      <c r="AI252" s="128"/>
      <c r="AJ252" s="128"/>
      <c r="AK252" s="128"/>
      <c r="AL252" s="128"/>
      <c r="AM252" s="128"/>
      <c r="AN252" s="128"/>
      <c r="AO252" s="128"/>
      <c r="AP252" s="128"/>
    </row>
    <row r="253" spans="1:42" s="129" customFormat="1" ht="12.75" hidden="1" customHeight="1">
      <c r="A253" s="126" t="s">
        <v>1896</v>
      </c>
      <c r="B253" s="72"/>
      <c r="C253" s="144" t="s">
        <v>1897</v>
      </c>
      <c r="D253" s="132"/>
      <c r="E253" s="145"/>
      <c r="F253" s="146"/>
      <c r="G253" s="147"/>
      <c r="H253" s="267"/>
      <c r="I253" s="264"/>
      <c r="J253" s="265"/>
      <c r="K253" s="265"/>
      <c r="L253" s="266"/>
      <c r="M253" s="288"/>
      <c r="N253" s="293"/>
      <c r="O253" s="150"/>
      <c r="P253" s="151" t="s">
        <v>1474</v>
      </c>
      <c r="Q253" s="150"/>
      <c r="R253" s="150" t="str">
        <f t="shared" si="17"/>
        <v/>
      </c>
      <c r="S253" s="5"/>
      <c r="T253" s="5"/>
      <c r="U253" s="30"/>
      <c r="V253" s="30"/>
      <c r="W253" s="5"/>
      <c r="X253" s="5"/>
      <c r="Y253" s="5"/>
      <c r="Z253" s="5"/>
      <c r="AA253" s="128"/>
      <c r="AB253" s="128"/>
      <c r="AC253" s="128"/>
      <c r="AD253" s="128"/>
      <c r="AE253" s="128"/>
      <c r="AF253" s="128"/>
      <c r="AG253" s="128"/>
      <c r="AH253" s="128"/>
      <c r="AI253" s="128"/>
      <c r="AJ253" s="128"/>
      <c r="AK253" s="128"/>
      <c r="AL253" s="128"/>
      <c r="AM253" s="128"/>
      <c r="AN253" s="128"/>
      <c r="AO253" s="128"/>
      <c r="AP253" s="128"/>
    </row>
    <row r="254" spans="1:42" s="129" customFormat="1" ht="12.75" hidden="1" customHeight="1">
      <c r="A254" s="126" t="s">
        <v>1898</v>
      </c>
      <c r="B254" s="72"/>
      <c r="C254" s="144" t="s">
        <v>1899</v>
      </c>
      <c r="D254" s="132"/>
      <c r="E254" s="145"/>
      <c r="F254" s="146"/>
      <c r="G254" s="147"/>
      <c r="H254" s="267"/>
      <c r="I254" s="264"/>
      <c r="J254" s="265"/>
      <c r="K254" s="265"/>
      <c r="L254" s="266"/>
      <c r="M254" s="288"/>
      <c r="N254" s="293"/>
      <c r="O254" s="150"/>
      <c r="P254" s="151" t="s">
        <v>1474</v>
      </c>
      <c r="Q254" s="150"/>
      <c r="R254" s="150" t="str">
        <f t="shared" si="17"/>
        <v/>
      </c>
      <c r="S254" s="5"/>
      <c r="T254" s="5"/>
      <c r="U254" s="30"/>
      <c r="V254" s="30"/>
      <c r="W254" s="5"/>
      <c r="X254" s="5"/>
      <c r="Y254" s="5"/>
      <c r="Z254" s="5"/>
      <c r="AA254" s="128"/>
      <c r="AB254" s="128"/>
      <c r="AC254" s="128"/>
      <c r="AD254" s="128"/>
      <c r="AE254" s="128"/>
      <c r="AF254" s="128"/>
      <c r="AG254" s="128"/>
      <c r="AH254" s="128"/>
      <c r="AI254" s="128"/>
      <c r="AJ254" s="128"/>
      <c r="AK254" s="128"/>
      <c r="AL254" s="128"/>
      <c r="AM254" s="128"/>
      <c r="AN254" s="128"/>
      <c r="AO254" s="128"/>
      <c r="AP254" s="128"/>
    </row>
    <row r="255" spans="1:42" s="129" customFormat="1" ht="12.75" hidden="1" customHeight="1">
      <c r="A255" s="126" t="s">
        <v>1900</v>
      </c>
      <c r="B255" s="72"/>
      <c r="C255" s="144" t="s">
        <v>1901</v>
      </c>
      <c r="D255" s="132"/>
      <c r="E255" s="145"/>
      <c r="F255" s="146"/>
      <c r="G255" s="147"/>
      <c r="H255" s="267"/>
      <c r="I255" s="264"/>
      <c r="J255" s="265"/>
      <c r="K255" s="146"/>
      <c r="L255" s="147"/>
      <c r="M255" s="619"/>
      <c r="N255" s="626"/>
      <c r="O255" s="150"/>
      <c r="P255" s="151" t="s">
        <v>1474</v>
      </c>
      <c r="Q255" s="150"/>
      <c r="R255" s="150" t="str">
        <f t="shared" si="17"/>
        <v/>
      </c>
      <c r="S255" s="5"/>
      <c r="T255" s="5"/>
      <c r="U255" s="30"/>
      <c r="V255" s="30"/>
      <c r="W255" s="5"/>
      <c r="X255" s="5"/>
      <c r="Y255" s="5"/>
      <c r="Z255" s="5"/>
      <c r="AA255" s="128"/>
      <c r="AB255" s="128"/>
      <c r="AC255" s="128"/>
      <c r="AD255" s="128"/>
      <c r="AE255" s="128"/>
      <c r="AF255" s="128"/>
      <c r="AG255" s="128"/>
      <c r="AH255" s="128"/>
      <c r="AI255" s="128"/>
      <c r="AJ255" s="128"/>
      <c r="AK255" s="128"/>
      <c r="AL255" s="128"/>
      <c r="AM255" s="128"/>
      <c r="AN255" s="128"/>
      <c r="AO255" s="128"/>
      <c r="AP255" s="128"/>
    </row>
    <row r="256" spans="1:42" s="129" customFormat="1" ht="12.75" hidden="1" customHeight="1">
      <c r="A256" s="126" t="s">
        <v>1904</v>
      </c>
      <c r="B256" s="72"/>
      <c r="C256" s="144" t="s">
        <v>1905</v>
      </c>
      <c r="D256" s="132"/>
      <c r="E256" s="145"/>
      <c r="F256" s="146"/>
      <c r="G256" s="147"/>
      <c r="H256" s="267"/>
      <c r="I256" s="264"/>
      <c r="J256" s="265"/>
      <c r="K256" s="265"/>
      <c r="L256" s="266"/>
      <c r="M256" s="288"/>
      <c r="N256" s="293"/>
      <c r="O256" s="150"/>
      <c r="P256" s="151" t="s">
        <v>1474</v>
      </c>
      <c r="Q256" s="150"/>
      <c r="R256" s="150" t="str">
        <f t="shared" si="17"/>
        <v/>
      </c>
      <c r="S256" s="5"/>
      <c r="T256" s="5"/>
      <c r="U256" s="30"/>
      <c r="V256" s="30"/>
      <c r="W256" s="5"/>
      <c r="X256" s="5"/>
      <c r="Y256" s="5"/>
      <c r="Z256" s="5"/>
      <c r="AA256" s="128"/>
      <c r="AB256" s="128"/>
      <c r="AC256" s="128"/>
      <c r="AD256" s="128"/>
      <c r="AE256" s="128"/>
      <c r="AF256" s="128"/>
      <c r="AG256" s="128"/>
      <c r="AH256" s="128"/>
      <c r="AI256" s="128"/>
      <c r="AJ256" s="128"/>
      <c r="AK256" s="128"/>
      <c r="AL256" s="128"/>
      <c r="AM256" s="128"/>
      <c r="AN256" s="128"/>
      <c r="AO256" s="128"/>
      <c r="AP256" s="128"/>
    </row>
    <row r="257" spans="1:42" s="129" customFormat="1" ht="12.75" hidden="1" customHeight="1" thickBot="1">
      <c r="A257" s="126" t="s">
        <v>1902</v>
      </c>
      <c r="B257" s="74"/>
      <c r="C257" s="167" t="s">
        <v>1903</v>
      </c>
      <c r="D257" s="136"/>
      <c r="E257" s="315"/>
      <c r="F257" s="348"/>
      <c r="G257" s="349"/>
      <c r="H257" s="350"/>
      <c r="I257" s="315"/>
      <c r="J257" s="348"/>
      <c r="K257" s="348"/>
      <c r="L257" s="349"/>
      <c r="M257" s="694"/>
      <c r="N257" s="695"/>
      <c r="O257" s="150"/>
      <c r="P257" s="151" t="s">
        <v>1474</v>
      </c>
      <c r="Q257" s="150"/>
      <c r="R257" s="150" t="str">
        <f t="shared" si="17"/>
        <v/>
      </c>
      <c r="S257" s="5"/>
      <c r="T257" s="5"/>
      <c r="U257" s="30"/>
      <c r="V257" s="30"/>
      <c r="W257" s="5"/>
      <c r="X257" s="5"/>
      <c r="Y257" s="5"/>
      <c r="Z257" s="5"/>
      <c r="AA257" s="128"/>
      <c r="AB257" s="128"/>
      <c r="AC257" s="128"/>
      <c r="AD257" s="128"/>
      <c r="AE257" s="128"/>
      <c r="AF257" s="128"/>
      <c r="AG257" s="128"/>
      <c r="AH257" s="128"/>
      <c r="AI257" s="128"/>
      <c r="AJ257" s="128"/>
      <c r="AK257" s="128"/>
      <c r="AL257" s="128"/>
      <c r="AM257" s="128"/>
      <c r="AN257" s="128"/>
      <c r="AO257" s="128"/>
      <c r="AP257" s="128"/>
    </row>
    <row r="258" spans="1:42" s="12" customFormat="1" ht="33" hidden="1" customHeight="1" thickBot="1">
      <c r="A258" s="126" t="s">
        <v>1925</v>
      </c>
      <c r="B258" s="852" t="s">
        <v>401</v>
      </c>
      <c r="C258" s="853"/>
      <c r="D258" s="47"/>
      <c r="E258" s="86">
        <f t="shared" ref="E258:N258" si="23">SUM(E259,E268,E281,E306,E339,E362,E381)</f>
        <v>0</v>
      </c>
      <c r="F258" s="87">
        <f t="shared" si="23"/>
        <v>0</v>
      </c>
      <c r="G258" s="88">
        <f>SUM(G259,G268,G281,G306,G339,G362,G381)</f>
        <v>0</v>
      </c>
      <c r="H258" s="114">
        <f t="shared" si="23"/>
        <v>0</v>
      </c>
      <c r="I258" s="89">
        <f t="shared" si="23"/>
        <v>0</v>
      </c>
      <c r="J258" s="87">
        <f t="shared" si="23"/>
        <v>0</v>
      </c>
      <c r="K258" s="87">
        <f t="shared" si="23"/>
        <v>0</v>
      </c>
      <c r="L258" s="88">
        <f t="shared" si="23"/>
        <v>0</v>
      </c>
      <c r="M258" s="179">
        <f t="shared" si="23"/>
        <v>0</v>
      </c>
      <c r="N258" s="180">
        <f t="shared" si="23"/>
        <v>0</v>
      </c>
      <c r="O258" s="38"/>
      <c r="P258" s="51" t="s">
        <v>1499</v>
      </c>
      <c r="Q258" s="36"/>
      <c r="R258" s="36" t="str">
        <f t="shared" si="17"/>
        <v/>
      </c>
      <c r="S258" s="13"/>
      <c r="T258" s="13"/>
      <c r="U258" s="27"/>
      <c r="V258" s="13"/>
      <c r="W258" s="13"/>
      <c r="X258" s="13"/>
      <c r="Y258" s="13"/>
      <c r="Z258" s="13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</row>
    <row r="259" spans="1:42" s="11" customFormat="1" ht="15.75" hidden="1" customHeight="1" thickBot="1">
      <c r="A259" s="126" t="s">
        <v>1924</v>
      </c>
      <c r="B259" s="879" t="s">
        <v>1802</v>
      </c>
      <c r="C259" s="880"/>
      <c r="D259" s="183"/>
      <c r="E259" s="184">
        <f t="shared" ref="E259:J259" si="24">SUM(E260:E267)</f>
        <v>0</v>
      </c>
      <c r="F259" s="185">
        <f t="shared" si="24"/>
        <v>0</v>
      </c>
      <c r="G259" s="190">
        <f t="shared" si="24"/>
        <v>0</v>
      </c>
      <c r="H259" s="187">
        <f t="shared" si="24"/>
        <v>0</v>
      </c>
      <c r="I259" s="188">
        <f t="shared" si="24"/>
        <v>0</v>
      </c>
      <c r="J259" s="185">
        <f t="shared" si="24"/>
        <v>0</v>
      </c>
      <c r="K259" s="185">
        <f>SUM(K260:K267)</f>
        <v>0</v>
      </c>
      <c r="L259" s="186">
        <f>SUM(L260:L267)</f>
        <v>0</v>
      </c>
      <c r="M259" s="184">
        <f>SUM(M260:M267)</f>
        <v>0</v>
      </c>
      <c r="N259" s="189">
        <f>SUM(N260:N267)</f>
        <v>0</v>
      </c>
      <c r="O259" s="39"/>
      <c r="P259" s="51" t="s">
        <v>1500</v>
      </c>
      <c r="Q259" s="36"/>
      <c r="R259" s="36" t="str">
        <f t="shared" si="17"/>
        <v/>
      </c>
      <c r="S259" s="6"/>
      <c r="T259" s="6"/>
      <c r="U259" s="31">
        <f>SUM(M260:M280)</f>
        <v>0</v>
      </c>
      <c r="V259" s="31">
        <f>SUM(N260:N280)</f>
        <v>0</v>
      </c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</row>
    <row r="260" spans="1:42" s="143" customFormat="1" ht="12.75" hidden="1" customHeight="1">
      <c r="A260" s="126" t="s">
        <v>1907</v>
      </c>
      <c r="B260" s="95"/>
      <c r="C260" s="152" t="s">
        <v>1908</v>
      </c>
      <c r="D260" s="132" t="s">
        <v>1459</v>
      </c>
      <c r="E260" s="153"/>
      <c r="F260" s="154"/>
      <c r="G260" s="155"/>
      <c r="H260" s="156"/>
      <c r="I260" s="174"/>
      <c r="J260" s="154"/>
      <c r="K260" s="154"/>
      <c r="L260" s="155"/>
      <c r="M260" s="624">
        <f t="shared" ref="M260:N267" si="25">I260+K260</f>
        <v>0</v>
      </c>
      <c r="N260" s="625">
        <f t="shared" si="25"/>
        <v>0</v>
      </c>
      <c r="O260" s="138"/>
      <c r="P260" s="139" t="s">
        <v>1474</v>
      </c>
      <c r="Q260" s="138"/>
      <c r="R260" s="138" t="str">
        <f t="shared" si="17"/>
        <v/>
      </c>
      <c r="S260" s="140"/>
      <c r="T260" s="140"/>
      <c r="U260" s="141"/>
      <c r="V260" s="141"/>
      <c r="W260" s="140"/>
      <c r="X260" s="140"/>
      <c r="Y260" s="140"/>
      <c r="Z260" s="140"/>
      <c r="AA260" s="142"/>
      <c r="AB260" s="142"/>
      <c r="AC260" s="142"/>
      <c r="AD260" s="142"/>
      <c r="AE260" s="142"/>
      <c r="AF260" s="142"/>
      <c r="AG260" s="142"/>
      <c r="AH260" s="142"/>
      <c r="AI260" s="142"/>
      <c r="AJ260" s="142"/>
      <c r="AK260" s="142"/>
      <c r="AL260" s="142"/>
      <c r="AM260" s="142"/>
      <c r="AN260" s="142"/>
      <c r="AO260" s="142"/>
      <c r="AP260" s="142"/>
    </row>
    <row r="261" spans="1:42" s="129" customFormat="1" ht="12.75" hidden="1" customHeight="1">
      <c r="A261" s="126" t="s">
        <v>1909</v>
      </c>
      <c r="B261" s="131"/>
      <c r="C261" s="144" t="s">
        <v>1910</v>
      </c>
      <c r="D261" s="132"/>
      <c r="E261" s="145"/>
      <c r="F261" s="146"/>
      <c r="G261" s="147"/>
      <c r="H261" s="148"/>
      <c r="I261" s="158">
        <v>0</v>
      </c>
      <c r="J261" s="146">
        <v>0</v>
      </c>
      <c r="K261" s="146"/>
      <c r="L261" s="147"/>
      <c r="M261" s="619">
        <f t="shared" si="25"/>
        <v>0</v>
      </c>
      <c r="N261" s="626">
        <f t="shared" si="25"/>
        <v>0</v>
      </c>
      <c r="O261" s="36"/>
      <c r="P261" s="51" t="s">
        <v>1474</v>
      </c>
      <c r="Q261" s="36"/>
      <c r="R261" s="36" t="str">
        <f t="shared" si="17"/>
        <v/>
      </c>
      <c r="S261" s="5"/>
      <c r="T261" s="5"/>
      <c r="U261" s="30"/>
      <c r="V261" s="30"/>
      <c r="W261" s="5"/>
      <c r="X261" s="5"/>
      <c r="Y261" s="5"/>
      <c r="Z261" s="5"/>
      <c r="AA261" s="128"/>
      <c r="AB261" s="128"/>
      <c r="AC261" s="128"/>
      <c r="AD261" s="128"/>
      <c r="AE261" s="128"/>
      <c r="AF261" s="128"/>
      <c r="AG261" s="128"/>
      <c r="AH261" s="128"/>
      <c r="AI261" s="128"/>
      <c r="AJ261" s="128"/>
      <c r="AK261" s="128"/>
      <c r="AL261" s="128"/>
      <c r="AM261" s="128"/>
      <c r="AN261" s="128"/>
      <c r="AO261" s="128"/>
      <c r="AP261" s="128"/>
    </row>
    <row r="262" spans="1:42" s="129" customFormat="1" ht="12.75" hidden="1" customHeight="1">
      <c r="A262" s="126" t="s">
        <v>1911</v>
      </c>
      <c r="B262" s="131"/>
      <c r="C262" s="144" t="s">
        <v>1912</v>
      </c>
      <c r="D262" s="132"/>
      <c r="E262" s="145"/>
      <c r="F262" s="146"/>
      <c r="G262" s="147"/>
      <c r="H262" s="148"/>
      <c r="I262" s="158"/>
      <c r="J262" s="146"/>
      <c r="K262" s="146"/>
      <c r="L262" s="147"/>
      <c r="M262" s="619">
        <f t="shared" si="25"/>
        <v>0</v>
      </c>
      <c r="N262" s="626">
        <f t="shared" si="25"/>
        <v>0</v>
      </c>
      <c r="O262" s="36"/>
      <c r="P262" s="51" t="s">
        <v>1474</v>
      </c>
      <c r="Q262" s="36"/>
      <c r="R262" s="36" t="str">
        <f t="shared" si="17"/>
        <v/>
      </c>
      <c r="S262" s="5"/>
      <c r="T262" s="5"/>
      <c r="U262" s="30"/>
      <c r="V262" s="30"/>
      <c r="W262" s="5"/>
      <c r="X262" s="5"/>
      <c r="Y262" s="5"/>
      <c r="Z262" s="5"/>
      <c r="AA262" s="128"/>
      <c r="AB262" s="128"/>
      <c r="AC262" s="128"/>
      <c r="AD262" s="128"/>
      <c r="AE262" s="128"/>
      <c r="AF262" s="128"/>
      <c r="AG262" s="128"/>
      <c r="AH262" s="128"/>
      <c r="AI262" s="128"/>
      <c r="AJ262" s="128"/>
      <c r="AK262" s="128"/>
      <c r="AL262" s="128"/>
      <c r="AM262" s="128"/>
      <c r="AN262" s="128"/>
      <c r="AO262" s="128"/>
      <c r="AP262" s="128"/>
    </row>
    <row r="263" spans="1:42" s="129" customFormat="1" ht="12.75" hidden="1" customHeight="1" thickBot="1">
      <c r="A263" s="126" t="s">
        <v>1913</v>
      </c>
      <c r="B263" s="131"/>
      <c r="C263" s="159" t="s">
        <v>1914</v>
      </c>
      <c r="D263" s="130"/>
      <c r="E263" s="161"/>
      <c r="F263" s="162"/>
      <c r="G263" s="125"/>
      <c r="H263" s="164"/>
      <c r="I263" s="166">
        <v>0</v>
      </c>
      <c r="J263" s="162">
        <v>0</v>
      </c>
      <c r="K263" s="162"/>
      <c r="L263" s="163"/>
      <c r="M263" s="636">
        <f t="shared" si="25"/>
        <v>0</v>
      </c>
      <c r="N263" s="637">
        <f t="shared" si="25"/>
        <v>0</v>
      </c>
      <c r="O263" s="36"/>
      <c r="P263" s="51" t="s">
        <v>1474</v>
      </c>
      <c r="Q263" s="36"/>
      <c r="R263" s="36" t="str">
        <f t="shared" si="17"/>
        <v/>
      </c>
      <c r="S263" s="5"/>
      <c r="T263" s="5"/>
      <c r="U263" s="30"/>
      <c r="V263" s="30"/>
      <c r="W263" s="5"/>
      <c r="X263" s="5"/>
      <c r="Y263" s="5"/>
      <c r="Z263" s="5"/>
      <c r="AA263" s="128"/>
      <c r="AB263" s="128"/>
      <c r="AC263" s="128"/>
      <c r="AD263" s="128"/>
      <c r="AE263" s="128"/>
      <c r="AF263" s="128"/>
      <c r="AG263" s="128"/>
      <c r="AH263" s="128"/>
      <c r="AI263" s="128"/>
      <c r="AJ263" s="128"/>
      <c r="AK263" s="128"/>
      <c r="AL263" s="128"/>
      <c r="AM263" s="128"/>
      <c r="AN263" s="128"/>
      <c r="AO263" s="128"/>
      <c r="AP263" s="128"/>
    </row>
    <row r="264" spans="1:42" s="17" customFormat="1" ht="12.75" hidden="1" customHeight="1" thickTop="1" thickBot="1">
      <c r="A264" s="126" t="s">
        <v>1915</v>
      </c>
      <c r="B264" s="104"/>
      <c r="C264" s="213" t="s">
        <v>1916</v>
      </c>
      <c r="D264" s="160" t="s">
        <v>1460</v>
      </c>
      <c r="E264" s="177"/>
      <c r="F264" s="214"/>
      <c r="G264" s="215"/>
      <c r="H264" s="216"/>
      <c r="I264" s="217"/>
      <c r="J264" s="214"/>
      <c r="K264" s="214"/>
      <c r="L264" s="215"/>
      <c r="M264" s="649">
        <f t="shared" si="25"/>
        <v>0</v>
      </c>
      <c r="N264" s="650">
        <f t="shared" si="25"/>
        <v>0</v>
      </c>
      <c r="O264" s="36"/>
      <c r="P264" s="51" t="s">
        <v>1474</v>
      </c>
      <c r="Q264" s="36"/>
      <c r="R264" s="36" t="str">
        <f t="shared" si="17"/>
        <v/>
      </c>
      <c r="S264" s="15"/>
      <c r="T264" s="15"/>
      <c r="U264" s="28"/>
      <c r="V264" s="28"/>
      <c r="W264" s="15"/>
      <c r="X264" s="15"/>
      <c r="Y264" s="15"/>
      <c r="Z264" s="15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</row>
    <row r="265" spans="1:42" s="17" customFormat="1" ht="12.75" hidden="1" customHeight="1" thickTop="1">
      <c r="A265" s="126" t="s">
        <v>1917</v>
      </c>
      <c r="B265" s="95"/>
      <c r="C265" s="152" t="s">
        <v>1918</v>
      </c>
      <c r="D265" s="132"/>
      <c r="E265" s="153"/>
      <c r="F265" s="154"/>
      <c r="G265" s="155"/>
      <c r="H265" s="156"/>
      <c r="I265" s="174"/>
      <c r="J265" s="154"/>
      <c r="K265" s="154"/>
      <c r="L265" s="155"/>
      <c r="M265" s="624">
        <f t="shared" si="25"/>
        <v>0</v>
      </c>
      <c r="N265" s="625">
        <f t="shared" si="25"/>
        <v>0</v>
      </c>
      <c r="O265" s="36"/>
      <c r="P265" s="51" t="s">
        <v>1474</v>
      </c>
      <c r="Q265" s="36"/>
      <c r="R265" s="36" t="str">
        <f t="shared" si="17"/>
        <v/>
      </c>
      <c r="S265" s="15"/>
      <c r="T265" s="15"/>
      <c r="U265" s="28"/>
      <c r="V265" s="28"/>
      <c r="W265" s="15"/>
      <c r="X265" s="15"/>
      <c r="Y265" s="15"/>
      <c r="Z265" s="15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</row>
    <row r="266" spans="1:42" s="17" customFormat="1" ht="12.75" hidden="1" customHeight="1">
      <c r="A266" s="126" t="s">
        <v>1919</v>
      </c>
      <c r="B266" s="72"/>
      <c r="C266" s="144" t="s">
        <v>1920</v>
      </c>
      <c r="D266" s="132"/>
      <c r="E266" s="145"/>
      <c r="F266" s="146"/>
      <c r="G266" s="147"/>
      <c r="H266" s="148"/>
      <c r="I266" s="158"/>
      <c r="J266" s="146"/>
      <c r="K266" s="146"/>
      <c r="L266" s="147"/>
      <c r="M266" s="619">
        <f t="shared" si="25"/>
        <v>0</v>
      </c>
      <c r="N266" s="626">
        <f t="shared" si="25"/>
        <v>0</v>
      </c>
      <c r="O266" s="36"/>
      <c r="P266" s="51" t="s">
        <v>1474</v>
      </c>
      <c r="Q266" s="36"/>
      <c r="R266" s="36" t="str">
        <f t="shared" si="17"/>
        <v/>
      </c>
      <c r="S266" s="15"/>
      <c r="T266" s="15"/>
      <c r="U266" s="28"/>
      <c r="V266" s="28"/>
      <c r="W266" s="15"/>
      <c r="X266" s="15"/>
      <c r="Y266" s="15"/>
      <c r="Z266" s="15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</row>
    <row r="267" spans="1:42" s="17" customFormat="1" ht="12.75" hidden="1" customHeight="1" thickBot="1">
      <c r="A267" s="126" t="s">
        <v>1921</v>
      </c>
      <c r="B267" s="74"/>
      <c r="C267" s="167" t="s">
        <v>1922</v>
      </c>
      <c r="D267" s="132" t="s">
        <v>1461</v>
      </c>
      <c r="E267" s="145"/>
      <c r="F267" s="146"/>
      <c r="G267" s="147"/>
      <c r="H267" s="148"/>
      <c r="I267" s="158"/>
      <c r="J267" s="146"/>
      <c r="K267" s="146"/>
      <c r="L267" s="147"/>
      <c r="M267" s="619">
        <f t="shared" si="25"/>
        <v>0</v>
      </c>
      <c r="N267" s="626">
        <f t="shared" si="25"/>
        <v>0</v>
      </c>
      <c r="O267" s="36"/>
      <c r="P267" s="51" t="s">
        <v>1474</v>
      </c>
      <c r="Q267" s="36"/>
      <c r="R267" s="36" t="str">
        <f t="shared" ref="R267:R330" si="26">IF(SUM(E267:N267)=0,"",P267)</f>
        <v/>
      </c>
      <c r="S267" s="15"/>
      <c r="T267" s="15"/>
      <c r="U267" s="28"/>
      <c r="V267" s="28"/>
      <c r="W267" s="15"/>
      <c r="X267" s="15"/>
      <c r="Y267" s="15"/>
      <c r="Z267" s="15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</row>
    <row r="268" spans="1:42" s="18" customFormat="1" ht="15.75" hidden="1" customHeight="1" thickBot="1">
      <c r="A268" s="126" t="s">
        <v>1995</v>
      </c>
      <c r="B268" s="889" t="s">
        <v>1923</v>
      </c>
      <c r="C268" s="890"/>
      <c r="D268" s="106"/>
      <c r="E268" s="357">
        <f t="shared" ref="E268:N268" si="27">SUM(E269:E280)</f>
        <v>0</v>
      </c>
      <c r="F268" s="358">
        <f t="shared" si="27"/>
        <v>0</v>
      </c>
      <c r="G268" s="359">
        <f t="shared" si="27"/>
        <v>0</v>
      </c>
      <c r="H268" s="360">
        <f t="shared" si="27"/>
        <v>0</v>
      </c>
      <c r="I268" s="361">
        <f t="shared" si="27"/>
        <v>0</v>
      </c>
      <c r="J268" s="358">
        <f t="shared" si="27"/>
        <v>0</v>
      </c>
      <c r="K268" s="358">
        <f t="shared" si="27"/>
        <v>0</v>
      </c>
      <c r="L268" s="359">
        <f t="shared" si="27"/>
        <v>0</v>
      </c>
      <c r="M268" s="357">
        <f t="shared" si="27"/>
        <v>0</v>
      </c>
      <c r="N268" s="362">
        <f t="shared" si="27"/>
        <v>0</v>
      </c>
      <c r="O268" s="36"/>
      <c r="P268" s="51" t="s">
        <v>1500</v>
      </c>
      <c r="Q268" s="36"/>
      <c r="R268" s="36" t="str">
        <f t="shared" si="26"/>
        <v/>
      </c>
      <c r="S268" s="15"/>
      <c r="T268" s="15"/>
      <c r="U268" s="28">
        <f>SUM(M278:M279)</f>
        <v>0</v>
      </c>
      <c r="V268" s="28">
        <f>SUM(N278:N279)</f>
        <v>0</v>
      </c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</row>
    <row r="269" spans="1:42" s="17" customFormat="1" ht="12.75" hidden="1" customHeight="1" thickTop="1">
      <c r="A269" s="126" t="s">
        <v>1926</v>
      </c>
      <c r="B269" s="95"/>
      <c r="C269" s="152" t="s">
        <v>1927</v>
      </c>
      <c r="D269" s="46"/>
      <c r="E269" s="258"/>
      <c r="F269" s="259"/>
      <c r="G269" s="260"/>
      <c r="H269" s="261"/>
      <c r="I269" s="262"/>
      <c r="J269" s="259"/>
      <c r="K269" s="259"/>
      <c r="L269" s="260"/>
      <c r="M269" s="319">
        <f t="shared" ref="M269:N280" si="28">I269+K269</f>
        <v>0</v>
      </c>
      <c r="N269" s="363">
        <f t="shared" si="28"/>
        <v>0</v>
      </c>
      <c r="O269" s="36"/>
      <c r="P269" s="51" t="s">
        <v>1474</v>
      </c>
      <c r="Q269" s="36"/>
      <c r="R269" s="36" t="str">
        <f t="shared" si="26"/>
        <v/>
      </c>
      <c r="S269" s="15"/>
      <c r="T269" s="15"/>
      <c r="U269" s="28"/>
      <c r="V269" s="28"/>
      <c r="W269" s="15"/>
      <c r="X269" s="15"/>
      <c r="Y269" s="15"/>
      <c r="Z269" s="15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</row>
    <row r="270" spans="1:42" s="17" customFormat="1" ht="12.75" hidden="1" customHeight="1">
      <c r="A270" s="126" t="s">
        <v>1928</v>
      </c>
      <c r="B270" s="72"/>
      <c r="C270" s="144" t="s">
        <v>1929</v>
      </c>
      <c r="D270" s="46"/>
      <c r="E270" s="264"/>
      <c r="F270" s="265"/>
      <c r="G270" s="266"/>
      <c r="H270" s="267"/>
      <c r="I270" s="268"/>
      <c r="J270" s="265"/>
      <c r="K270" s="265"/>
      <c r="L270" s="266"/>
      <c r="M270" s="288">
        <f t="shared" si="28"/>
        <v>0</v>
      </c>
      <c r="N270" s="293">
        <f t="shared" si="28"/>
        <v>0</v>
      </c>
      <c r="O270" s="36"/>
      <c r="P270" s="51" t="s">
        <v>1474</v>
      </c>
      <c r="Q270" s="36"/>
      <c r="R270" s="36" t="str">
        <f t="shared" si="26"/>
        <v/>
      </c>
      <c r="S270" s="15"/>
      <c r="T270" s="15"/>
      <c r="U270" s="28"/>
      <c r="V270" s="28"/>
      <c r="W270" s="15"/>
      <c r="X270" s="15"/>
      <c r="Y270" s="15"/>
      <c r="Z270" s="15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</row>
    <row r="271" spans="1:42" s="129" customFormat="1" ht="12.75" hidden="1" customHeight="1">
      <c r="A271" s="126" t="s">
        <v>1930</v>
      </c>
      <c r="B271" s="131"/>
      <c r="C271" s="144" t="s">
        <v>1949</v>
      </c>
      <c r="D271" s="132" t="s">
        <v>1460</v>
      </c>
      <c r="E271" s="264"/>
      <c r="F271" s="265"/>
      <c r="G271" s="266"/>
      <c r="H271" s="267"/>
      <c r="I271" s="268"/>
      <c r="J271" s="265"/>
      <c r="K271" s="265"/>
      <c r="L271" s="266"/>
      <c r="M271" s="288">
        <f t="shared" si="28"/>
        <v>0</v>
      </c>
      <c r="N271" s="293">
        <f t="shared" si="28"/>
        <v>0</v>
      </c>
      <c r="O271" s="150"/>
      <c r="P271" s="151" t="s">
        <v>1473</v>
      </c>
      <c r="Q271" s="150"/>
      <c r="R271" s="150" t="str">
        <f t="shared" si="26"/>
        <v/>
      </c>
      <c r="S271" s="5"/>
      <c r="T271" s="5"/>
      <c r="U271" s="30"/>
      <c r="V271" s="30"/>
      <c r="W271" s="5"/>
      <c r="X271" s="5"/>
      <c r="Y271" s="5"/>
      <c r="Z271" s="5"/>
      <c r="AA271" s="128"/>
      <c r="AB271" s="128"/>
      <c r="AC271" s="128"/>
      <c r="AD271" s="128"/>
      <c r="AE271" s="128"/>
      <c r="AF271" s="128"/>
      <c r="AG271" s="128"/>
      <c r="AH271" s="128"/>
      <c r="AI271" s="128"/>
      <c r="AJ271" s="128"/>
      <c r="AK271" s="128"/>
      <c r="AL271" s="128"/>
      <c r="AM271" s="128"/>
      <c r="AN271" s="128"/>
      <c r="AO271" s="128"/>
      <c r="AP271" s="128"/>
    </row>
    <row r="272" spans="1:42" s="17" customFormat="1" ht="12.75" hidden="1" customHeight="1">
      <c r="A272" s="126" t="s">
        <v>1931</v>
      </c>
      <c r="B272" s="72"/>
      <c r="C272" s="144" t="s">
        <v>1932</v>
      </c>
      <c r="D272" s="46"/>
      <c r="E272" s="264"/>
      <c r="F272" s="265"/>
      <c r="G272" s="266"/>
      <c r="H272" s="267"/>
      <c r="I272" s="268"/>
      <c r="J272" s="265"/>
      <c r="K272" s="265"/>
      <c r="L272" s="266"/>
      <c r="M272" s="288">
        <f t="shared" si="28"/>
        <v>0</v>
      </c>
      <c r="N272" s="293">
        <f t="shared" si="28"/>
        <v>0</v>
      </c>
      <c r="O272" s="36"/>
      <c r="P272" s="51" t="s">
        <v>1474</v>
      </c>
      <c r="Q272" s="36"/>
      <c r="R272" s="36" t="str">
        <f t="shared" si="26"/>
        <v/>
      </c>
      <c r="S272" s="15"/>
      <c r="T272" s="15"/>
      <c r="U272" s="28"/>
      <c r="V272" s="28"/>
      <c r="W272" s="15"/>
      <c r="X272" s="15"/>
      <c r="Y272" s="15"/>
      <c r="Z272" s="15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</row>
    <row r="273" spans="1:42" s="17" customFormat="1" ht="12.75" hidden="1" customHeight="1">
      <c r="A273" s="126" t="s">
        <v>1933</v>
      </c>
      <c r="B273" s="72"/>
      <c r="C273" s="144" t="s">
        <v>1934</v>
      </c>
      <c r="D273" s="46"/>
      <c r="E273" s="264"/>
      <c r="F273" s="265"/>
      <c r="G273" s="266"/>
      <c r="H273" s="267"/>
      <c r="I273" s="268"/>
      <c r="J273" s="265"/>
      <c r="K273" s="265"/>
      <c r="L273" s="266"/>
      <c r="M273" s="288">
        <f t="shared" si="28"/>
        <v>0</v>
      </c>
      <c r="N273" s="293">
        <f t="shared" si="28"/>
        <v>0</v>
      </c>
      <c r="O273" s="36"/>
      <c r="P273" s="51" t="s">
        <v>1474</v>
      </c>
      <c r="Q273" s="36"/>
      <c r="R273" s="36" t="str">
        <f t="shared" si="26"/>
        <v/>
      </c>
      <c r="S273" s="15"/>
      <c r="T273" s="15"/>
      <c r="U273" s="28"/>
      <c r="V273" s="28"/>
      <c r="W273" s="15"/>
      <c r="X273" s="15"/>
      <c r="Y273" s="15"/>
      <c r="Z273" s="15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</row>
    <row r="274" spans="1:42" s="17" customFormat="1" ht="12.75" hidden="1" customHeight="1">
      <c r="A274" s="126" t="s">
        <v>1935</v>
      </c>
      <c r="B274" s="72"/>
      <c r="C274" s="144" t="s">
        <v>1936</v>
      </c>
      <c r="D274" s="46"/>
      <c r="E274" s="264"/>
      <c r="F274" s="265"/>
      <c r="G274" s="266"/>
      <c r="H274" s="267"/>
      <c r="I274" s="268"/>
      <c r="J274" s="265"/>
      <c r="K274" s="265"/>
      <c r="L274" s="266"/>
      <c r="M274" s="288">
        <f t="shared" si="28"/>
        <v>0</v>
      </c>
      <c r="N274" s="293">
        <f t="shared" si="28"/>
        <v>0</v>
      </c>
      <c r="O274" s="36"/>
      <c r="P274" s="51" t="s">
        <v>1474</v>
      </c>
      <c r="Q274" s="36"/>
      <c r="R274" s="36" t="str">
        <f t="shared" si="26"/>
        <v/>
      </c>
      <c r="S274" s="15"/>
      <c r="T274" s="15"/>
      <c r="U274" s="28"/>
      <c r="V274" s="28"/>
      <c r="W274" s="15"/>
      <c r="X274" s="15"/>
      <c r="Y274" s="15"/>
      <c r="Z274" s="15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</row>
    <row r="275" spans="1:42" s="17" customFormat="1" ht="12.75" hidden="1" customHeight="1">
      <c r="A275" s="126" t="s">
        <v>1937</v>
      </c>
      <c r="B275" s="72"/>
      <c r="C275" s="144" t="s">
        <v>1938</v>
      </c>
      <c r="D275" s="46" t="s">
        <v>1461</v>
      </c>
      <c r="E275" s="264"/>
      <c r="F275" s="265"/>
      <c r="G275" s="266"/>
      <c r="H275" s="267"/>
      <c r="I275" s="268"/>
      <c r="J275" s="265"/>
      <c r="K275" s="265"/>
      <c r="L275" s="266"/>
      <c r="M275" s="288">
        <f t="shared" si="28"/>
        <v>0</v>
      </c>
      <c r="N275" s="293">
        <f t="shared" si="28"/>
        <v>0</v>
      </c>
      <c r="O275" s="36"/>
      <c r="P275" s="51" t="s">
        <v>1474</v>
      </c>
      <c r="Q275" s="36"/>
      <c r="R275" s="36" t="str">
        <f t="shared" si="26"/>
        <v/>
      </c>
      <c r="S275" s="15"/>
      <c r="T275" s="15"/>
      <c r="U275" s="28"/>
      <c r="V275" s="28"/>
      <c r="W275" s="15"/>
      <c r="X275" s="15"/>
      <c r="Y275" s="15"/>
      <c r="Z275" s="15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</row>
    <row r="276" spans="1:42" s="17" customFormat="1" ht="12.75" hidden="1" customHeight="1">
      <c r="A276" s="126" t="s">
        <v>1939</v>
      </c>
      <c r="B276" s="72"/>
      <c r="C276" s="144" t="s">
        <v>1940</v>
      </c>
      <c r="D276" s="46"/>
      <c r="E276" s="264"/>
      <c r="F276" s="265"/>
      <c r="G276" s="266"/>
      <c r="H276" s="267"/>
      <c r="I276" s="268"/>
      <c r="J276" s="265"/>
      <c r="K276" s="265"/>
      <c r="L276" s="266"/>
      <c r="M276" s="288">
        <f t="shared" si="28"/>
        <v>0</v>
      </c>
      <c r="N276" s="293">
        <f t="shared" si="28"/>
        <v>0</v>
      </c>
      <c r="O276" s="36"/>
      <c r="P276" s="51" t="s">
        <v>1474</v>
      </c>
      <c r="Q276" s="36"/>
      <c r="R276" s="36" t="str">
        <f t="shared" si="26"/>
        <v/>
      </c>
      <c r="S276" s="15"/>
      <c r="T276" s="15"/>
      <c r="U276" s="28"/>
      <c r="V276" s="28"/>
      <c r="W276" s="15"/>
      <c r="X276" s="15"/>
      <c r="Y276" s="15"/>
      <c r="Z276" s="15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</row>
    <row r="277" spans="1:42" s="17" customFormat="1" ht="12.75" hidden="1" customHeight="1">
      <c r="A277" s="126" t="s">
        <v>1941</v>
      </c>
      <c r="B277" s="72"/>
      <c r="C277" s="144" t="s">
        <v>1942</v>
      </c>
      <c r="D277" s="46" t="s">
        <v>1459</v>
      </c>
      <c r="E277" s="264"/>
      <c r="F277" s="265"/>
      <c r="G277" s="266"/>
      <c r="H277" s="267"/>
      <c r="I277" s="268"/>
      <c r="J277" s="265"/>
      <c r="K277" s="265"/>
      <c r="L277" s="266"/>
      <c r="M277" s="288">
        <f t="shared" si="28"/>
        <v>0</v>
      </c>
      <c r="N277" s="293">
        <f t="shared" si="28"/>
        <v>0</v>
      </c>
      <c r="O277" s="36"/>
      <c r="P277" s="51" t="s">
        <v>1474</v>
      </c>
      <c r="Q277" s="36"/>
      <c r="R277" s="36" t="str">
        <f t="shared" si="26"/>
        <v/>
      </c>
      <c r="S277" s="15"/>
      <c r="T277" s="15"/>
      <c r="U277" s="28"/>
      <c r="V277" s="28"/>
      <c r="W277" s="15"/>
      <c r="X277" s="15"/>
      <c r="Y277" s="15"/>
      <c r="Z277" s="15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</row>
    <row r="278" spans="1:42" s="17" customFormat="1" ht="12.75" hidden="1" customHeight="1">
      <c r="A278" s="126" t="s">
        <v>1943</v>
      </c>
      <c r="B278" s="72"/>
      <c r="C278" s="144" t="s">
        <v>1944</v>
      </c>
      <c r="D278" s="46"/>
      <c r="E278" s="264"/>
      <c r="F278" s="265"/>
      <c r="G278" s="266"/>
      <c r="H278" s="267"/>
      <c r="I278" s="268"/>
      <c r="J278" s="265"/>
      <c r="K278" s="265"/>
      <c r="L278" s="266"/>
      <c r="M278" s="288">
        <f t="shared" si="28"/>
        <v>0</v>
      </c>
      <c r="N278" s="293">
        <f t="shared" si="28"/>
        <v>0</v>
      </c>
      <c r="O278" s="36"/>
      <c r="P278" s="51" t="s">
        <v>1474</v>
      </c>
      <c r="Q278" s="36"/>
      <c r="R278" s="36" t="str">
        <f t="shared" si="26"/>
        <v/>
      </c>
      <c r="S278" s="15"/>
      <c r="T278" s="15"/>
      <c r="U278" s="28"/>
      <c r="V278" s="28"/>
      <c r="W278" s="15"/>
      <c r="X278" s="15"/>
      <c r="Y278" s="15"/>
      <c r="Z278" s="15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</row>
    <row r="279" spans="1:42" s="17" customFormat="1" ht="12.75" hidden="1" customHeight="1" thickBot="1">
      <c r="A279" s="126" t="s">
        <v>1945</v>
      </c>
      <c r="B279" s="104"/>
      <c r="C279" s="159" t="s">
        <v>1946</v>
      </c>
      <c r="D279" s="105"/>
      <c r="E279" s="310"/>
      <c r="F279" s="311"/>
      <c r="G279" s="312"/>
      <c r="H279" s="313"/>
      <c r="I279" s="314"/>
      <c r="J279" s="311"/>
      <c r="K279" s="311"/>
      <c r="L279" s="312"/>
      <c r="M279" s="696">
        <f t="shared" si="28"/>
        <v>0</v>
      </c>
      <c r="N279" s="323">
        <f t="shared" si="28"/>
        <v>0</v>
      </c>
      <c r="O279" s="36"/>
      <c r="P279" s="51" t="s">
        <v>1474</v>
      </c>
      <c r="Q279" s="36"/>
      <c r="R279" s="36" t="str">
        <f t="shared" si="26"/>
        <v/>
      </c>
      <c r="S279" s="15"/>
      <c r="T279" s="15"/>
      <c r="U279" s="28"/>
      <c r="V279" s="28"/>
      <c r="W279" s="15"/>
      <c r="X279" s="15"/>
      <c r="Y279" s="15"/>
      <c r="Z279" s="15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</row>
    <row r="280" spans="1:42" s="17" customFormat="1" ht="12.75" hidden="1" customHeight="1" thickTop="1" thickBot="1">
      <c r="A280" s="126" t="s">
        <v>1947</v>
      </c>
      <c r="B280" s="107"/>
      <c r="C280" s="210" t="s">
        <v>1948</v>
      </c>
      <c r="D280" s="46"/>
      <c r="E280" s="258"/>
      <c r="F280" s="259"/>
      <c r="G280" s="260"/>
      <c r="H280" s="261"/>
      <c r="I280" s="262"/>
      <c r="J280" s="259"/>
      <c r="K280" s="259"/>
      <c r="L280" s="260"/>
      <c r="M280" s="319">
        <f t="shared" si="28"/>
        <v>0</v>
      </c>
      <c r="N280" s="363">
        <f t="shared" si="28"/>
        <v>0</v>
      </c>
      <c r="O280" s="36"/>
      <c r="P280" s="51" t="s">
        <v>1474</v>
      </c>
      <c r="Q280" s="36"/>
      <c r="R280" s="36" t="str">
        <f t="shared" si="26"/>
        <v/>
      </c>
      <c r="S280" s="15"/>
      <c r="T280" s="15"/>
      <c r="U280" s="28"/>
      <c r="V280" s="28"/>
      <c r="W280" s="15"/>
      <c r="X280" s="15"/>
      <c r="Y280" s="15"/>
      <c r="Z280" s="15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</row>
    <row r="281" spans="1:42" s="226" customFormat="1" ht="15.75" hidden="1" customHeight="1" thickBot="1">
      <c r="A281" s="126" t="s">
        <v>1996</v>
      </c>
      <c r="B281" s="889" t="s">
        <v>1950</v>
      </c>
      <c r="C281" s="890"/>
      <c r="D281" s="106"/>
      <c r="E281" s="357">
        <f t="shared" ref="E281:N281" si="29">SUM(E282:E305)</f>
        <v>0</v>
      </c>
      <c r="F281" s="358">
        <f t="shared" si="29"/>
        <v>0</v>
      </c>
      <c r="G281" s="359">
        <f t="shared" si="29"/>
        <v>0</v>
      </c>
      <c r="H281" s="360">
        <f t="shared" si="29"/>
        <v>0</v>
      </c>
      <c r="I281" s="361">
        <f t="shared" si="29"/>
        <v>0</v>
      </c>
      <c r="J281" s="358">
        <f t="shared" si="29"/>
        <v>0</v>
      </c>
      <c r="K281" s="228">
        <f t="shared" si="29"/>
        <v>0</v>
      </c>
      <c r="L281" s="229">
        <f t="shared" si="29"/>
        <v>0</v>
      </c>
      <c r="M281" s="227">
        <f t="shared" si="29"/>
        <v>0</v>
      </c>
      <c r="N281" s="230">
        <f t="shared" si="29"/>
        <v>0</v>
      </c>
      <c r="O281" s="138"/>
      <c r="P281" s="139" t="s">
        <v>1500</v>
      </c>
      <c r="Q281" s="138"/>
      <c r="R281" s="138" t="str">
        <f t="shared" si="26"/>
        <v/>
      </c>
      <c r="S281" s="140"/>
      <c r="T281" s="140"/>
      <c r="U281" s="141">
        <f>SUM(M281)</f>
        <v>0</v>
      </c>
      <c r="V281" s="141">
        <f>SUM(N282:N297)</f>
        <v>0</v>
      </c>
      <c r="W281" s="140"/>
      <c r="X281" s="140"/>
      <c r="Y281" s="140"/>
      <c r="Z281" s="140"/>
      <c r="AA281" s="140"/>
      <c r="AB281" s="140"/>
      <c r="AC281" s="140"/>
      <c r="AD281" s="140"/>
      <c r="AE281" s="140"/>
      <c r="AF281" s="140"/>
      <c r="AG281" s="140"/>
      <c r="AH281" s="140"/>
      <c r="AI281" s="140"/>
      <c r="AJ281" s="140"/>
      <c r="AK281" s="140"/>
      <c r="AL281" s="140"/>
      <c r="AM281" s="140"/>
      <c r="AN281" s="140"/>
      <c r="AO281" s="140"/>
      <c r="AP281" s="140"/>
    </row>
    <row r="282" spans="1:42" s="241" customFormat="1" ht="12.75" hidden="1" customHeight="1" thickTop="1">
      <c r="A282" s="126" t="s">
        <v>1954</v>
      </c>
      <c r="B282" s="133"/>
      <c r="C282" s="152" t="s">
        <v>1955</v>
      </c>
      <c r="D282" s="132"/>
      <c r="E282" s="258"/>
      <c r="F282" s="259"/>
      <c r="G282" s="260"/>
      <c r="H282" s="261"/>
      <c r="I282" s="262"/>
      <c r="J282" s="259"/>
      <c r="K282" s="259"/>
      <c r="L282" s="260"/>
      <c r="M282" s="319">
        <f t="shared" ref="M282:N305" si="30">I282+K282</f>
        <v>0</v>
      </c>
      <c r="N282" s="363">
        <f t="shared" si="30"/>
        <v>0</v>
      </c>
      <c r="O282" s="224"/>
      <c r="P282" s="225" t="s">
        <v>1474</v>
      </c>
      <c r="Q282" s="224"/>
      <c r="R282" s="224" t="str">
        <f t="shared" si="26"/>
        <v/>
      </c>
      <c r="S282" s="238"/>
      <c r="T282" s="238"/>
      <c r="U282" s="239"/>
      <c r="V282" s="239"/>
      <c r="W282" s="238"/>
      <c r="X282" s="238"/>
      <c r="Y282" s="238"/>
      <c r="Z282" s="238"/>
      <c r="AA282" s="240"/>
      <c r="AB282" s="240"/>
      <c r="AC282" s="240"/>
      <c r="AD282" s="240"/>
      <c r="AE282" s="240"/>
      <c r="AF282" s="240"/>
      <c r="AG282" s="240"/>
      <c r="AH282" s="240"/>
      <c r="AI282" s="240"/>
      <c r="AJ282" s="240"/>
      <c r="AK282" s="240"/>
      <c r="AL282" s="240"/>
      <c r="AM282" s="240"/>
      <c r="AN282" s="240"/>
      <c r="AO282" s="240"/>
      <c r="AP282" s="240"/>
    </row>
    <row r="283" spans="1:42" s="241" customFormat="1" ht="12.75" hidden="1" customHeight="1">
      <c r="A283" s="126" t="s">
        <v>1956</v>
      </c>
      <c r="B283" s="131"/>
      <c r="C283" s="144" t="s">
        <v>1957</v>
      </c>
      <c r="D283" s="132"/>
      <c r="E283" s="264"/>
      <c r="F283" s="265"/>
      <c r="G283" s="266"/>
      <c r="H283" s="267"/>
      <c r="I283" s="268"/>
      <c r="J283" s="265"/>
      <c r="K283" s="265"/>
      <c r="L283" s="266"/>
      <c r="M283" s="288">
        <f t="shared" si="30"/>
        <v>0</v>
      </c>
      <c r="N283" s="293">
        <f t="shared" si="30"/>
        <v>0</v>
      </c>
      <c r="O283" s="224"/>
      <c r="P283" s="225" t="s">
        <v>1474</v>
      </c>
      <c r="Q283" s="224"/>
      <c r="R283" s="224" t="str">
        <f t="shared" si="26"/>
        <v/>
      </c>
      <c r="S283" s="238"/>
      <c r="T283" s="238"/>
      <c r="U283" s="239"/>
      <c r="V283" s="239"/>
      <c r="W283" s="238"/>
      <c r="X283" s="238"/>
      <c r="Y283" s="238"/>
      <c r="Z283" s="238"/>
      <c r="AA283" s="240"/>
      <c r="AB283" s="240"/>
      <c r="AC283" s="240"/>
      <c r="AD283" s="240"/>
      <c r="AE283" s="240"/>
      <c r="AF283" s="240"/>
      <c r="AG283" s="240"/>
      <c r="AH283" s="240"/>
      <c r="AI283" s="240"/>
      <c r="AJ283" s="240"/>
      <c r="AK283" s="240"/>
      <c r="AL283" s="240"/>
      <c r="AM283" s="240"/>
      <c r="AN283" s="240"/>
      <c r="AO283" s="240"/>
      <c r="AP283" s="240"/>
    </row>
    <row r="284" spans="1:42" s="143" customFormat="1" ht="12.75" hidden="1" customHeight="1">
      <c r="A284" s="126" t="s">
        <v>1958</v>
      </c>
      <c r="B284" s="72"/>
      <c r="C284" s="144" t="s">
        <v>1959</v>
      </c>
      <c r="D284" s="132"/>
      <c r="E284" s="264"/>
      <c r="F284" s="265"/>
      <c r="G284" s="266"/>
      <c r="H284" s="267"/>
      <c r="I284" s="268"/>
      <c r="J284" s="265"/>
      <c r="K284" s="265"/>
      <c r="L284" s="266"/>
      <c r="M284" s="288">
        <f t="shared" si="30"/>
        <v>0</v>
      </c>
      <c r="N284" s="293">
        <f t="shared" si="30"/>
        <v>0</v>
      </c>
      <c r="O284" s="138"/>
      <c r="P284" s="139" t="s">
        <v>1474</v>
      </c>
      <c r="Q284" s="138"/>
      <c r="R284" s="138" t="str">
        <f t="shared" si="26"/>
        <v/>
      </c>
      <c r="S284" s="140"/>
      <c r="T284" s="140"/>
      <c r="U284" s="141"/>
      <c r="V284" s="141"/>
      <c r="W284" s="140"/>
      <c r="X284" s="140"/>
      <c r="Y284" s="140"/>
      <c r="Z284" s="140"/>
      <c r="AA284" s="142"/>
      <c r="AB284" s="142"/>
      <c r="AC284" s="142"/>
      <c r="AD284" s="142"/>
      <c r="AE284" s="142"/>
      <c r="AF284" s="142"/>
      <c r="AG284" s="142"/>
      <c r="AH284" s="142"/>
      <c r="AI284" s="142"/>
      <c r="AJ284" s="142"/>
      <c r="AK284" s="142"/>
      <c r="AL284" s="142"/>
      <c r="AM284" s="142"/>
      <c r="AN284" s="142"/>
      <c r="AO284" s="142"/>
      <c r="AP284" s="142"/>
    </row>
    <row r="285" spans="1:42" s="143" customFormat="1" ht="12.75" hidden="1" customHeight="1">
      <c r="A285" s="126" t="s">
        <v>1960</v>
      </c>
      <c r="B285" s="72"/>
      <c r="C285" s="144" t="s">
        <v>1961</v>
      </c>
      <c r="D285" s="132"/>
      <c r="E285" s="264"/>
      <c r="F285" s="265"/>
      <c r="G285" s="266"/>
      <c r="H285" s="267"/>
      <c r="I285" s="268"/>
      <c r="J285" s="265"/>
      <c r="K285" s="265"/>
      <c r="L285" s="266"/>
      <c r="M285" s="288">
        <f t="shared" si="30"/>
        <v>0</v>
      </c>
      <c r="N285" s="293">
        <f t="shared" si="30"/>
        <v>0</v>
      </c>
      <c r="O285" s="138"/>
      <c r="P285" s="139" t="s">
        <v>1474</v>
      </c>
      <c r="Q285" s="138"/>
      <c r="R285" s="138" t="str">
        <f t="shared" si="26"/>
        <v/>
      </c>
      <c r="S285" s="140"/>
      <c r="T285" s="140"/>
      <c r="U285" s="141"/>
      <c r="V285" s="141"/>
      <c r="W285" s="140"/>
      <c r="X285" s="140"/>
      <c r="Y285" s="140"/>
      <c r="Z285" s="140"/>
      <c r="AA285" s="142"/>
      <c r="AB285" s="142"/>
      <c r="AC285" s="142"/>
      <c r="AD285" s="142"/>
      <c r="AE285" s="142"/>
      <c r="AF285" s="142"/>
      <c r="AG285" s="142"/>
      <c r="AH285" s="142"/>
      <c r="AI285" s="142"/>
      <c r="AJ285" s="142"/>
      <c r="AK285" s="142"/>
      <c r="AL285" s="142"/>
      <c r="AM285" s="142"/>
      <c r="AN285" s="142"/>
      <c r="AO285" s="142"/>
      <c r="AP285" s="142"/>
    </row>
    <row r="286" spans="1:42" s="143" customFormat="1" ht="12.75" hidden="1" customHeight="1">
      <c r="A286" s="126" t="s">
        <v>1962</v>
      </c>
      <c r="B286" s="72"/>
      <c r="C286" s="144" t="s">
        <v>1950</v>
      </c>
      <c r="D286" s="132"/>
      <c r="E286" s="264"/>
      <c r="F286" s="265"/>
      <c r="G286" s="266"/>
      <c r="H286" s="267"/>
      <c r="I286" s="268"/>
      <c r="J286" s="265"/>
      <c r="K286" s="265"/>
      <c r="L286" s="266"/>
      <c r="M286" s="288">
        <f t="shared" si="30"/>
        <v>0</v>
      </c>
      <c r="N286" s="293">
        <f t="shared" si="30"/>
        <v>0</v>
      </c>
      <c r="O286" s="138"/>
      <c r="P286" s="139" t="s">
        <v>1474</v>
      </c>
      <c r="Q286" s="138"/>
      <c r="R286" s="138" t="str">
        <f t="shared" si="26"/>
        <v/>
      </c>
      <c r="S286" s="140"/>
      <c r="T286" s="140"/>
      <c r="U286" s="141"/>
      <c r="V286" s="141"/>
      <c r="W286" s="140"/>
      <c r="X286" s="140"/>
      <c r="Y286" s="140"/>
      <c r="Z286" s="140"/>
      <c r="AA286" s="142"/>
      <c r="AB286" s="142"/>
      <c r="AC286" s="142"/>
      <c r="AD286" s="142"/>
      <c r="AE286" s="142"/>
      <c r="AF286" s="142"/>
      <c r="AG286" s="142"/>
      <c r="AH286" s="142"/>
      <c r="AI286" s="142"/>
      <c r="AJ286" s="142"/>
      <c r="AK286" s="142"/>
      <c r="AL286" s="142"/>
      <c r="AM286" s="142"/>
      <c r="AN286" s="142"/>
      <c r="AO286" s="142"/>
      <c r="AP286" s="142"/>
    </row>
    <row r="287" spans="1:42" s="143" customFormat="1" ht="12.75" hidden="1" customHeight="1">
      <c r="A287" s="126" t="s">
        <v>1963</v>
      </c>
      <c r="B287" s="72"/>
      <c r="C287" s="144" t="s">
        <v>1964</v>
      </c>
      <c r="D287" s="132"/>
      <c r="E287" s="264"/>
      <c r="F287" s="265"/>
      <c r="G287" s="266"/>
      <c r="H287" s="267"/>
      <c r="I287" s="268"/>
      <c r="J287" s="265"/>
      <c r="K287" s="265"/>
      <c r="L287" s="266"/>
      <c r="M287" s="288">
        <f t="shared" si="30"/>
        <v>0</v>
      </c>
      <c r="N287" s="293">
        <f t="shared" si="30"/>
        <v>0</v>
      </c>
      <c r="O287" s="138"/>
      <c r="P287" s="139" t="s">
        <v>1474</v>
      </c>
      <c r="Q287" s="138"/>
      <c r="R287" s="138" t="str">
        <f t="shared" si="26"/>
        <v/>
      </c>
      <c r="S287" s="140"/>
      <c r="T287" s="140"/>
      <c r="U287" s="141"/>
      <c r="V287" s="141"/>
      <c r="W287" s="140"/>
      <c r="X287" s="140"/>
      <c r="Y287" s="140"/>
      <c r="Z287" s="140"/>
      <c r="AA287" s="142"/>
      <c r="AB287" s="142"/>
      <c r="AC287" s="142"/>
      <c r="AD287" s="142"/>
      <c r="AE287" s="142"/>
      <c r="AF287" s="142"/>
      <c r="AG287" s="142"/>
      <c r="AH287" s="142"/>
      <c r="AI287" s="142"/>
      <c r="AJ287" s="142"/>
      <c r="AK287" s="142"/>
      <c r="AL287" s="142"/>
      <c r="AM287" s="142"/>
      <c r="AN287" s="142"/>
      <c r="AO287" s="142"/>
      <c r="AP287" s="142"/>
    </row>
    <row r="288" spans="1:42" s="143" customFormat="1" ht="12.75" hidden="1" customHeight="1">
      <c r="A288" s="126" t="s">
        <v>1965</v>
      </c>
      <c r="B288" s="72"/>
      <c r="C288" s="144" t="s">
        <v>1966</v>
      </c>
      <c r="D288" s="132"/>
      <c r="E288" s="264"/>
      <c r="F288" s="265"/>
      <c r="G288" s="266"/>
      <c r="H288" s="267">
        <v>0</v>
      </c>
      <c r="I288" s="268">
        <v>0</v>
      </c>
      <c r="J288" s="265">
        <v>0</v>
      </c>
      <c r="K288" s="265"/>
      <c r="L288" s="266"/>
      <c r="M288" s="288">
        <f t="shared" si="30"/>
        <v>0</v>
      </c>
      <c r="N288" s="293">
        <f t="shared" si="30"/>
        <v>0</v>
      </c>
      <c r="O288" s="138"/>
      <c r="P288" s="139" t="s">
        <v>1474</v>
      </c>
      <c r="Q288" s="138"/>
      <c r="R288" s="138" t="str">
        <f t="shared" si="26"/>
        <v/>
      </c>
      <c r="S288" s="140"/>
      <c r="T288" s="140"/>
      <c r="U288" s="141"/>
      <c r="V288" s="141"/>
      <c r="W288" s="140"/>
      <c r="X288" s="140"/>
      <c r="Y288" s="140"/>
      <c r="Z288" s="140"/>
      <c r="AA288" s="142"/>
      <c r="AB288" s="142"/>
      <c r="AC288" s="142"/>
      <c r="AD288" s="142"/>
      <c r="AE288" s="142"/>
      <c r="AF288" s="142"/>
      <c r="AG288" s="142"/>
      <c r="AH288" s="142"/>
      <c r="AI288" s="142"/>
      <c r="AJ288" s="142"/>
      <c r="AK288" s="142"/>
      <c r="AL288" s="142"/>
      <c r="AM288" s="142"/>
      <c r="AN288" s="142"/>
      <c r="AO288" s="142"/>
      <c r="AP288" s="142"/>
    </row>
    <row r="289" spans="1:42" s="143" customFormat="1" ht="12.75" hidden="1" customHeight="1">
      <c r="A289" s="126" t="s">
        <v>1991</v>
      </c>
      <c r="B289" s="72"/>
      <c r="C289" s="144" t="s">
        <v>1992</v>
      </c>
      <c r="D289" s="132"/>
      <c r="E289" s="264"/>
      <c r="F289" s="265"/>
      <c r="G289" s="266"/>
      <c r="H289" s="267"/>
      <c r="I289" s="268"/>
      <c r="J289" s="265"/>
      <c r="K289" s="265"/>
      <c r="L289" s="266"/>
      <c r="M289" s="288">
        <f t="shared" si="30"/>
        <v>0</v>
      </c>
      <c r="N289" s="293">
        <f t="shared" si="30"/>
        <v>0</v>
      </c>
      <c r="O289" s="138"/>
      <c r="P289" s="139" t="s">
        <v>1474</v>
      </c>
      <c r="Q289" s="138"/>
      <c r="R289" s="138" t="str">
        <f t="shared" si="26"/>
        <v/>
      </c>
      <c r="S289" s="140"/>
      <c r="T289" s="140"/>
      <c r="U289" s="141"/>
      <c r="V289" s="141"/>
      <c r="W289" s="140"/>
      <c r="X289" s="140"/>
      <c r="Y289" s="140"/>
      <c r="Z289" s="140"/>
      <c r="AA289" s="142"/>
      <c r="AB289" s="142"/>
      <c r="AC289" s="142"/>
      <c r="AD289" s="142"/>
      <c r="AE289" s="142"/>
      <c r="AF289" s="142"/>
      <c r="AG289" s="142"/>
      <c r="AH289" s="142"/>
      <c r="AI289" s="142"/>
      <c r="AJ289" s="142"/>
      <c r="AK289" s="142"/>
      <c r="AL289" s="142"/>
      <c r="AM289" s="142"/>
      <c r="AN289" s="142"/>
      <c r="AO289" s="142"/>
      <c r="AP289" s="142"/>
    </row>
    <row r="290" spans="1:42" s="143" customFormat="1" ht="12.75" hidden="1" customHeight="1">
      <c r="A290" s="126" t="s">
        <v>1967</v>
      </c>
      <c r="B290" s="72"/>
      <c r="C290" s="144" t="s">
        <v>1968</v>
      </c>
      <c r="D290" s="132"/>
      <c r="E290" s="264"/>
      <c r="F290" s="265"/>
      <c r="G290" s="266"/>
      <c r="H290" s="267"/>
      <c r="I290" s="268"/>
      <c r="J290" s="265"/>
      <c r="K290" s="265"/>
      <c r="L290" s="266"/>
      <c r="M290" s="288"/>
      <c r="N290" s="293"/>
      <c r="O290" s="138"/>
      <c r="P290" s="139" t="s">
        <v>1474</v>
      </c>
      <c r="Q290" s="138"/>
      <c r="R290" s="138" t="str">
        <f t="shared" si="26"/>
        <v/>
      </c>
      <c r="S290" s="140"/>
      <c r="T290" s="140"/>
      <c r="U290" s="141"/>
      <c r="V290" s="141"/>
      <c r="W290" s="140"/>
      <c r="X290" s="140"/>
      <c r="Y290" s="140"/>
      <c r="Z290" s="140"/>
      <c r="AA290" s="142"/>
      <c r="AB290" s="142"/>
      <c r="AC290" s="142"/>
      <c r="AD290" s="142"/>
      <c r="AE290" s="142"/>
      <c r="AF290" s="142"/>
      <c r="AG290" s="142"/>
      <c r="AH290" s="142"/>
      <c r="AI290" s="142"/>
      <c r="AJ290" s="142"/>
      <c r="AK290" s="142"/>
      <c r="AL290" s="142"/>
      <c r="AM290" s="142"/>
      <c r="AN290" s="142"/>
      <c r="AO290" s="142"/>
      <c r="AP290" s="142"/>
    </row>
    <row r="291" spans="1:42" s="17" customFormat="1" ht="12.75" hidden="1" customHeight="1">
      <c r="A291" s="126" t="s">
        <v>1969</v>
      </c>
      <c r="B291" s="72"/>
      <c r="C291" s="144" t="s">
        <v>1970</v>
      </c>
      <c r="D291" s="132"/>
      <c r="E291" s="264"/>
      <c r="F291" s="265"/>
      <c r="G291" s="266"/>
      <c r="H291" s="267"/>
      <c r="I291" s="268"/>
      <c r="J291" s="265"/>
      <c r="K291" s="265"/>
      <c r="L291" s="266"/>
      <c r="M291" s="288">
        <f t="shared" si="30"/>
        <v>0</v>
      </c>
      <c r="N291" s="293">
        <f t="shared" si="30"/>
        <v>0</v>
      </c>
      <c r="O291" s="36"/>
      <c r="P291" s="51" t="s">
        <v>1474</v>
      </c>
      <c r="Q291" s="36"/>
      <c r="R291" s="36" t="str">
        <f t="shared" si="26"/>
        <v/>
      </c>
      <c r="S291" s="15"/>
      <c r="T291" s="15"/>
      <c r="U291" s="28"/>
      <c r="V291" s="28"/>
      <c r="W291" s="15"/>
      <c r="X291" s="15"/>
      <c r="Y291" s="15"/>
      <c r="Z291" s="15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</row>
    <row r="292" spans="1:42" s="143" customFormat="1" ht="12.75" hidden="1" customHeight="1" thickBot="1">
      <c r="A292" s="126" t="s">
        <v>1951</v>
      </c>
      <c r="B292" s="104"/>
      <c r="C292" s="159" t="s">
        <v>1531</v>
      </c>
      <c r="D292" s="130"/>
      <c r="E292" s="310"/>
      <c r="F292" s="311"/>
      <c r="G292" s="312"/>
      <c r="H292" s="313"/>
      <c r="I292" s="314"/>
      <c r="J292" s="311"/>
      <c r="K292" s="311"/>
      <c r="L292" s="312"/>
      <c r="M292" s="696">
        <f t="shared" si="30"/>
        <v>0</v>
      </c>
      <c r="N292" s="323">
        <f t="shared" si="30"/>
        <v>0</v>
      </c>
      <c r="O292" s="138"/>
      <c r="P292" s="139" t="s">
        <v>1473</v>
      </c>
      <c r="Q292" s="138"/>
      <c r="R292" s="138" t="str">
        <f t="shared" si="26"/>
        <v/>
      </c>
      <c r="S292" s="140"/>
      <c r="T292" s="140"/>
      <c r="U292" s="141"/>
      <c r="V292" s="141"/>
      <c r="W292" s="140"/>
      <c r="X292" s="140"/>
      <c r="Y292" s="140"/>
      <c r="Z292" s="140"/>
      <c r="AA292" s="142"/>
      <c r="AB292" s="142"/>
      <c r="AC292" s="142"/>
      <c r="AD292" s="142"/>
      <c r="AE292" s="142"/>
      <c r="AF292" s="142"/>
      <c r="AG292" s="142"/>
      <c r="AH292" s="142"/>
      <c r="AI292" s="142"/>
      <c r="AJ292" s="142"/>
      <c r="AK292" s="142"/>
      <c r="AL292" s="142"/>
      <c r="AM292" s="142"/>
      <c r="AN292" s="142"/>
      <c r="AO292" s="142"/>
      <c r="AP292" s="142"/>
    </row>
    <row r="293" spans="1:42" s="143" customFormat="1" ht="12.75" hidden="1" customHeight="1" thickTop="1">
      <c r="A293" s="126" t="s">
        <v>1971</v>
      </c>
      <c r="B293" s="95"/>
      <c r="C293" s="152" t="s">
        <v>1972</v>
      </c>
      <c r="D293" s="132"/>
      <c r="E293" s="258"/>
      <c r="F293" s="259"/>
      <c r="G293" s="260"/>
      <c r="H293" s="261"/>
      <c r="I293" s="262"/>
      <c r="J293" s="259"/>
      <c r="K293" s="259">
        <v>0</v>
      </c>
      <c r="L293" s="260">
        <v>0</v>
      </c>
      <c r="M293" s="319">
        <f t="shared" si="30"/>
        <v>0</v>
      </c>
      <c r="N293" s="363">
        <f t="shared" si="30"/>
        <v>0</v>
      </c>
      <c r="O293" s="138"/>
      <c r="P293" s="139" t="s">
        <v>1474</v>
      </c>
      <c r="Q293" s="138"/>
      <c r="R293" s="138" t="str">
        <f t="shared" si="26"/>
        <v/>
      </c>
      <c r="S293" s="140"/>
      <c r="T293" s="140"/>
      <c r="U293" s="141"/>
      <c r="V293" s="141"/>
      <c r="W293" s="140"/>
      <c r="X293" s="140"/>
      <c r="Y293" s="140"/>
      <c r="Z293" s="140"/>
      <c r="AA293" s="142"/>
      <c r="AB293" s="142"/>
      <c r="AC293" s="142"/>
      <c r="AD293" s="142"/>
      <c r="AE293" s="142"/>
      <c r="AF293" s="142"/>
      <c r="AG293" s="142"/>
      <c r="AH293" s="142"/>
      <c r="AI293" s="142"/>
      <c r="AJ293" s="142"/>
      <c r="AK293" s="142"/>
      <c r="AL293" s="142"/>
      <c r="AM293" s="142"/>
      <c r="AN293" s="142"/>
      <c r="AO293" s="142"/>
      <c r="AP293" s="142"/>
    </row>
    <row r="294" spans="1:42" s="17" customFormat="1" ht="12.75" hidden="1" customHeight="1">
      <c r="A294" s="126" t="s">
        <v>1952</v>
      </c>
      <c r="B294" s="72"/>
      <c r="C294" s="144" t="s">
        <v>1993</v>
      </c>
      <c r="D294" s="132"/>
      <c r="E294" s="264"/>
      <c r="F294" s="265"/>
      <c r="G294" s="266"/>
      <c r="H294" s="267"/>
      <c r="I294" s="268"/>
      <c r="J294" s="265"/>
      <c r="K294" s="265"/>
      <c r="L294" s="266"/>
      <c r="M294" s="288">
        <f t="shared" si="30"/>
        <v>0</v>
      </c>
      <c r="N294" s="293">
        <f t="shared" si="30"/>
        <v>0</v>
      </c>
      <c r="O294" s="36"/>
      <c r="P294" s="51" t="s">
        <v>1473</v>
      </c>
      <c r="Q294" s="36"/>
      <c r="R294" s="36" t="str">
        <f t="shared" si="26"/>
        <v/>
      </c>
      <c r="S294" s="15"/>
      <c r="T294" s="15"/>
      <c r="U294" s="28"/>
      <c r="V294" s="28"/>
      <c r="W294" s="15"/>
      <c r="X294" s="15"/>
      <c r="Y294" s="15"/>
      <c r="Z294" s="15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</row>
    <row r="295" spans="1:42" s="17" customFormat="1" ht="12.75" hidden="1" customHeight="1">
      <c r="A295" s="126" t="s">
        <v>1973</v>
      </c>
      <c r="B295" s="72"/>
      <c r="C295" s="144" t="s">
        <v>1974</v>
      </c>
      <c r="D295" s="132"/>
      <c r="E295" s="264"/>
      <c r="F295" s="265"/>
      <c r="G295" s="266"/>
      <c r="H295" s="267"/>
      <c r="I295" s="268"/>
      <c r="J295" s="265"/>
      <c r="K295" s="265"/>
      <c r="L295" s="266"/>
      <c r="M295" s="288">
        <f t="shared" si="30"/>
        <v>0</v>
      </c>
      <c r="N295" s="293">
        <f t="shared" si="30"/>
        <v>0</v>
      </c>
      <c r="O295" s="36"/>
      <c r="P295" s="51" t="s">
        <v>1474</v>
      </c>
      <c r="Q295" s="36"/>
      <c r="R295" s="36" t="str">
        <f t="shared" si="26"/>
        <v/>
      </c>
      <c r="S295" s="15"/>
      <c r="T295" s="15"/>
      <c r="U295" s="28"/>
      <c r="V295" s="28"/>
      <c r="W295" s="15"/>
      <c r="X295" s="15"/>
      <c r="Y295" s="15"/>
      <c r="Z295" s="15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</row>
    <row r="296" spans="1:42" s="17" customFormat="1" ht="12.75" hidden="1" customHeight="1">
      <c r="A296" s="126" t="s">
        <v>1975</v>
      </c>
      <c r="B296" s="72"/>
      <c r="C296" s="144" t="s">
        <v>1976</v>
      </c>
      <c r="D296" s="132"/>
      <c r="E296" s="264"/>
      <c r="F296" s="265"/>
      <c r="G296" s="266"/>
      <c r="H296" s="267"/>
      <c r="I296" s="268"/>
      <c r="J296" s="265"/>
      <c r="K296" s="265"/>
      <c r="L296" s="266"/>
      <c r="M296" s="288">
        <f t="shared" si="30"/>
        <v>0</v>
      </c>
      <c r="N296" s="293">
        <f t="shared" si="30"/>
        <v>0</v>
      </c>
      <c r="O296" s="36"/>
      <c r="P296" s="51" t="s">
        <v>1474</v>
      </c>
      <c r="Q296" s="36"/>
      <c r="R296" s="36" t="str">
        <f t="shared" si="26"/>
        <v/>
      </c>
      <c r="S296" s="15"/>
      <c r="T296" s="15"/>
      <c r="U296" s="28"/>
      <c r="V296" s="28"/>
      <c r="W296" s="15"/>
      <c r="X296" s="15"/>
      <c r="Y296" s="15"/>
      <c r="Z296" s="15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</row>
    <row r="297" spans="1:42" s="17" customFormat="1" ht="12.75" hidden="1" customHeight="1">
      <c r="A297" s="126" t="s">
        <v>1977</v>
      </c>
      <c r="B297" s="72"/>
      <c r="C297" s="144" t="s">
        <v>1978</v>
      </c>
      <c r="D297" s="132" t="s">
        <v>1461</v>
      </c>
      <c r="E297" s="264"/>
      <c r="F297" s="265"/>
      <c r="G297" s="266"/>
      <c r="H297" s="267"/>
      <c r="I297" s="268"/>
      <c r="J297" s="265"/>
      <c r="K297" s="265"/>
      <c r="L297" s="266"/>
      <c r="M297" s="288">
        <f t="shared" si="30"/>
        <v>0</v>
      </c>
      <c r="N297" s="293">
        <f t="shared" si="30"/>
        <v>0</v>
      </c>
      <c r="O297" s="36"/>
      <c r="P297" s="51" t="s">
        <v>1474</v>
      </c>
      <c r="Q297" s="36"/>
      <c r="R297" s="36" t="str">
        <f t="shared" si="26"/>
        <v/>
      </c>
      <c r="S297" s="15"/>
      <c r="T297" s="15"/>
      <c r="U297" s="28"/>
      <c r="V297" s="28"/>
      <c r="W297" s="15"/>
      <c r="X297" s="15"/>
      <c r="Y297" s="15"/>
      <c r="Z297" s="15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</row>
    <row r="298" spans="1:42" s="17" customFormat="1" ht="12.75" hidden="1" customHeight="1">
      <c r="A298" s="126" t="s">
        <v>1979</v>
      </c>
      <c r="B298" s="72"/>
      <c r="C298" s="144" t="s">
        <v>1980</v>
      </c>
      <c r="D298" s="132" t="s">
        <v>1459</v>
      </c>
      <c r="E298" s="264"/>
      <c r="F298" s="265"/>
      <c r="G298" s="266"/>
      <c r="H298" s="267"/>
      <c r="I298" s="268"/>
      <c r="J298" s="265"/>
      <c r="K298" s="265"/>
      <c r="L298" s="266"/>
      <c r="M298" s="288">
        <f t="shared" si="30"/>
        <v>0</v>
      </c>
      <c r="N298" s="293">
        <f t="shared" si="30"/>
        <v>0</v>
      </c>
      <c r="O298" s="36"/>
      <c r="P298" s="51" t="s">
        <v>1474</v>
      </c>
      <c r="Q298" s="36"/>
      <c r="R298" s="36" t="str">
        <f t="shared" si="26"/>
        <v/>
      </c>
      <c r="S298" s="15"/>
      <c r="T298" s="15"/>
      <c r="U298" s="28"/>
      <c r="V298" s="28"/>
      <c r="W298" s="15"/>
      <c r="X298" s="15"/>
      <c r="Y298" s="15"/>
      <c r="Z298" s="15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</row>
    <row r="299" spans="1:42" s="17" customFormat="1" ht="12.75" hidden="1" customHeight="1">
      <c r="A299" s="126" t="s">
        <v>1981</v>
      </c>
      <c r="B299" s="72"/>
      <c r="C299" s="144" t="s">
        <v>1982</v>
      </c>
      <c r="D299" s="132"/>
      <c r="E299" s="264"/>
      <c r="F299" s="265"/>
      <c r="G299" s="266"/>
      <c r="H299" s="267"/>
      <c r="I299" s="268"/>
      <c r="J299" s="265"/>
      <c r="K299" s="265"/>
      <c r="L299" s="266"/>
      <c r="M299" s="288">
        <f t="shared" si="30"/>
        <v>0</v>
      </c>
      <c r="N299" s="293">
        <f t="shared" si="30"/>
        <v>0</v>
      </c>
      <c r="O299" s="36"/>
      <c r="P299" s="51" t="s">
        <v>1474</v>
      </c>
      <c r="Q299" s="36"/>
      <c r="R299" s="36" t="str">
        <f t="shared" si="26"/>
        <v/>
      </c>
      <c r="S299" s="15"/>
      <c r="T299" s="15"/>
      <c r="U299" s="28"/>
      <c r="V299" s="28"/>
      <c r="W299" s="15"/>
      <c r="X299" s="15"/>
      <c r="Y299" s="15"/>
      <c r="Z299" s="15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</row>
    <row r="300" spans="1:42" s="17" customFormat="1" ht="12.75" hidden="1" customHeight="1">
      <c r="A300" s="126" t="s">
        <v>1983</v>
      </c>
      <c r="B300" s="72"/>
      <c r="C300" s="144" t="s">
        <v>1984</v>
      </c>
      <c r="D300" s="132"/>
      <c r="E300" s="264"/>
      <c r="F300" s="265"/>
      <c r="G300" s="266"/>
      <c r="H300" s="267"/>
      <c r="I300" s="268"/>
      <c r="J300" s="265"/>
      <c r="K300" s="265"/>
      <c r="L300" s="266"/>
      <c r="M300" s="288">
        <f t="shared" si="30"/>
        <v>0</v>
      </c>
      <c r="N300" s="293">
        <f t="shared" si="30"/>
        <v>0</v>
      </c>
      <c r="O300" s="36"/>
      <c r="P300" s="51" t="s">
        <v>1474</v>
      </c>
      <c r="Q300" s="36"/>
      <c r="R300" s="36" t="str">
        <f t="shared" si="26"/>
        <v/>
      </c>
      <c r="S300" s="15"/>
      <c r="T300" s="15"/>
      <c r="U300" s="28"/>
      <c r="V300" s="28"/>
      <c r="W300" s="15"/>
      <c r="X300" s="15"/>
      <c r="Y300" s="15"/>
      <c r="Z300" s="15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</row>
    <row r="301" spans="1:42" s="17" customFormat="1" ht="12.75" hidden="1" customHeight="1">
      <c r="A301" s="126" t="s">
        <v>1985</v>
      </c>
      <c r="B301" s="72"/>
      <c r="C301" s="144" t="s">
        <v>1517</v>
      </c>
      <c r="D301" s="132"/>
      <c r="E301" s="264"/>
      <c r="F301" s="265"/>
      <c r="G301" s="266"/>
      <c r="H301" s="267"/>
      <c r="I301" s="268"/>
      <c r="J301" s="265"/>
      <c r="K301" s="265"/>
      <c r="L301" s="266"/>
      <c r="M301" s="288">
        <f t="shared" si="30"/>
        <v>0</v>
      </c>
      <c r="N301" s="293">
        <f t="shared" si="30"/>
        <v>0</v>
      </c>
      <c r="O301" s="36"/>
      <c r="P301" s="51" t="s">
        <v>1474</v>
      </c>
      <c r="Q301" s="36"/>
      <c r="R301" s="36" t="str">
        <f t="shared" si="26"/>
        <v/>
      </c>
      <c r="S301" s="15"/>
      <c r="T301" s="15"/>
      <c r="U301" s="28"/>
      <c r="V301" s="28"/>
      <c r="W301" s="15"/>
      <c r="X301" s="15"/>
      <c r="Y301" s="15"/>
      <c r="Z301" s="15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</row>
    <row r="302" spans="1:42" s="17" customFormat="1" ht="12.75" hidden="1" customHeight="1">
      <c r="A302" s="126" t="s">
        <v>1953</v>
      </c>
      <c r="B302" s="72"/>
      <c r="C302" s="144" t="s">
        <v>1994</v>
      </c>
      <c r="D302" s="132"/>
      <c r="E302" s="264"/>
      <c r="F302" s="265"/>
      <c r="G302" s="266"/>
      <c r="H302" s="267"/>
      <c r="I302" s="268"/>
      <c r="J302" s="265"/>
      <c r="K302" s="265"/>
      <c r="L302" s="266"/>
      <c r="M302" s="288">
        <f t="shared" si="30"/>
        <v>0</v>
      </c>
      <c r="N302" s="293">
        <f t="shared" si="30"/>
        <v>0</v>
      </c>
      <c r="O302" s="36"/>
      <c r="P302" s="51" t="s">
        <v>1473</v>
      </c>
      <c r="Q302" s="36"/>
      <c r="R302" s="36" t="str">
        <f t="shared" si="26"/>
        <v/>
      </c>
      <c r="S302" s="15"/>
      <c r="T302" s="15"/>
      <c r="U302" s="28"/>
      <c r="V302" s="28"/>
      <c r="W302" s="15"/>
      <c r="X302" s="15"/>
      <c r="Y302" s="15"/>
      <c r="Z302" s="15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</row>
    <row r="303" spans="1:42" s="143" customFormat="1" ht="12.75" hidden="1" customHeight="1">
      <c r="A303" s="126" t="s">
        <v>1986</v>
      </c>
      <c r="B303" s="72"/>
      <c r="C303" s="144" t="s">
        <v>1987</v>
      </c>
      <c r="D303" s="132"/>
      <c r="E303" s="264"/>
      <c r="F303" s="265"/>
      <c r="G303" s="266"/>
      <c r="H303" s="267"/>
      <c r="I303" s="268"/>
      <c r="J303" s="265"/>
      <c r="K303" s="265"/>
      <c r="L303" s="266"/>
      <c r="M303" s="288">
        <f t="shared" si="30"/>
        <v>0</v>
      </c>
      <c r="N303" s="293">
        <f t="shared" si="30"/>
        <v>0</v>
      </c>
      <c r="O303" s="138"/>
      <c r="P303" s="139" t="s">
        <v>1474</v>
      </c>
      <c r="Q303" s="138"/>
      <c r="R303" s="138" t="str">
        <f t="shared" si="26"/>
        <v/>
      </c>
      <c r="S303" s="140"/>
      <c r="T303" s="140"/>
      <c r="U303" s="141"/>
      <c r="V303" s="141"/>
      <c r="W303" s="140"/>
      <c r="X303" s="140"/>
      <c r="Y303" s="140"/>
      <c r="Z303" s="140"/>
      <c r="AA303" s="142"/>
      <c r="AB303" s="142"/>
      <c r="AC303" s="142"/>
      <c r="AD303" s="142"/>
      <c r="AE303" s="142"/>
      <c r="AF303" s="142"/>
      <c r="AG303" s="142"/>
      <c r="AH303" s="142"/>
      <c r="AI303" s="142"/>
      <c r="AJ303" s="142"/>
      <c r="AK303" s="142"/>
      <c r="AL303" s="142"/>
      <c r="AM303" s="142"/>
      <c r="AN303" s="142"/>
      <c r="AO303" s="142"/>
      <c r="AP303" s="142"/>
    </row>
    <row r="304" spans="1:42" s="17" customFormat="1" ht="12.75" hidden="1" customHeight="1">
      <c r="A304" s="126" t="s">
        <v>1988</v>
      </c>
      <c r="B304" s="72"/>
      <c r="C304" s="144" t="s">
        <v>1989</v>
      </c>
      <c r="D304" s="46"/>
      <c r="E304" s="264"/>
      <c r="F304" s="265"/>
      <c r="G304" s="266"/>
      <c r="H304" s="267"/>
      <c r="I304" s="268"/>
      <c r="J304" s="265"/>
      <c r="K304" s="265"/>
      <c r="L304" s="266"/>
      <c r="M304" s="288">
        <f t="shared" si="30"/>
        <v>0</v>
      </c>
      <c r="N304" s="293">
        <f t="shared" si="30"/>
        <v>0</v>
      </c>
      <c r="O304" s="36"/>
      <c r="P304" s="51" t="s">
        <v>1474</v>
      </c>
      <c r="Q304" s="36"/>
      <c r="R304" s="36" t="str">
        <f t="shared" si="26"/>
        <v/>
      </c>
      <c r="S304" s="15"/>
      <c r="T304" s="15"/>
      <c r="U304" s="28"/>
      <c r="V304" s="28"/>
      <c r="W304" s="15"/>
      <c r="X304" s="15"/>
      <c r="Y304" s="15"/>
      <c r="Z304" s="15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</row>
    <row r="305" spans="1:42" s="17" customFormat="1" ht="12.75" hidden="1" customHeight="1" thickBot="1">
      <c r="A305" s="126" t="s">
        <v>1990</v>
      </c>
      <c r="B305" s="74"/>
      <c r="C305" s="167" t="s">
        <v>1537</v>
      </c>
      <c r="D305" s="46" t="s">
        <v>1460</v>
      </c>
      <c r="E305" s="264"/>
      <c r="F305" s="265"/>
      <c r="G305" s="266"/>
      <c r="H305" s="267"/>
      <c r="I305" s="268"/>
      <c r="J305" s="265"/>
      <c r="K305" s="265"/>
      <c r="L305" s="266"/>
      <c r="M305" s="288">
        <f t="shared" si="30"/>
        <v>0</v>
      </c>
      <c r="N305" s="293">
        <f t="shared" si="30"/>
        <v>0</v>
      </c>
      <c r="O305" s="36"/>
      <c r="P305" s="51" t="s">
        <v>1474</v>
      </c>
      <c r="Q305" s="36"/>
      <c r="R305" s="36" t="str">
        <f t="shared" si="26"/>
        <v/>
      </c>
      <c r="S305" s="15"/>
      <c r="T305" s="15"/>
      <c r="U305" s="28"/>
      <c r="V305" s="28"/>
      <c r="W305" s="15"/>
      <c r="X305" s="15"/>
      <c r="Y305" s="15"/>
      <c r="Z305" s="15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</row>
    <row r="306" spans="1:42" s="226" customFormat="1" ht="15.75" hidden="1" customHeight="1">
      <c r="A306" s="126" t="s">
        <v>2057</v>
      </c>
      <c r="B306" s="885" t="s">
        <v>2058</v>
      </c>
      <c r="C306" s="886"/>
      <c r="D306" s="26"/>
      <c r="E306" s="331">
        <f t="shared" ref="E306:N306" si="31">SUM(E307:E338)</f>
        <v>0</v>
      </c>
      <c r="F306" s="332">
        <f t="shared" si="31"/>
        <v>0</v>
      </c>
      <c r="G306" s="333">
        <f t="shared" si="31"/>
        <v>0</v>
      </c>
      <c r="H306" s="334">
        <f t="shared" si="31"/>
        <v>0</v>
      </c>
      <c r="I306" s="364">
        <f t="shared" si="31"/>
        <v>0</v>
      </c>
      <c r="J306" s="332">
        <f t="shared" si="31"/>
        <v>0</v>
      </c>
      <c r="K306" s="91">
        <f t="shared" si="31"/>
        <v>0</v>
      </c>
      <c r="L306" s="92">
        <f t="shared" si="31"/>
        <v>0</v>
      </c>
      <c r="M306" s="90">
        <f t="shared" si="31"/>
        <v>0</v>
      </c>
      <c r="N306" s="93">
        <f t="shared" si="31"/>
        <v>0</v>
      </c>
      <c r="O306" s="138"/>
      <c r="P306" s="139" t="s">
        <v>1500</v>
      </c>
      <c r="Q306" s="138"/>
      <c r="R306" s="138" t="str">
        <f t="shared" si="26"/>
        <v/>
      </c>
      <c r="S306" s="140"/>
      <c r="T306" s="140"/>
      <c r="U306" s="141">
        <f>SUM(M306)</f>
        <v>0</v>
      </c>
      <c r="V306" s="141">
        <f>SUM(N306)</f>
        <v>0</v>
      </c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140"/>
      <c r="AL306" s="140"/>
      <c r="AM306" s="140"/>
      <c r="AN306" s="140"/>
      <c r="AO306" s="140"/>
      <c r="AP306" s="140"/>
    </row>
    <row r="307" spans="1:42" s="143" customFormat="1" ht="12.75" hidden="1" customHeight="1">
      <c r="A307" s="126" t="s">
        <v>2007</v>
      </c>
      <c r="B307" s="72"/>
      <c r="C307" s="73" t="s">
        <v>2008</v>
      </c>
      <c r="D307" s="46"/>
      <c r="E307" s="288"/>
      <c r="F307" s="289"/>
      <c r="G307" s="290"/>
      <c r="H307" s="291"/>
      <c r="I307" s="292"/>
      <c r="J307" s="289"/>
      <c r="K307" s="289"/>
      <c r="L307" s="290"/>
      <c r="M307" s="288"/>
      <c r="N307" s="293"/>
      <c r="O307" s="138"/>
      <c r="P307" s="139" t="s">
        <v>1474</v>
      </c>
      <c r="Q307" s="138"/>
      <c r="R307" s="138" t="str">
        <f t="shared" si="26"/>
        <v/>
      </c>
      <c r="S307" s="140"/>
      <c r="T307" s="140"/>
      <c r="U307" s="141"/>
      <c r="V307" s="141"/>
      <c r="W307" s="140"/>
      <c r="X307" s="140"/>
      <c r="Y307" s="140"/>
      <c r="Z307" s="140"/>
      <c r="AA307" s="142"/>
      <c r="AB307" s="142"/>
      <c r="AC307" s="142"/>
      <c r="AD307" s="142"/>
      <c r="AE307" s="142"/>
      <c r="AF307" s="142"/>
      <c r="AG307" s="142"/>
      <c r="AH307" s="142"/>
      <c r="AI307" s="142"/>
      <c r="AJ307" s="142"/>
      <c r="AK307" s="142"/>
      <c r="AL307" s="142"/>
      <c r="AM307" s="142"/>
      <c r="AN307" s="142"/>
      <c r="AO307" s="142"/>
      <c r="AP307" s="142"/>
    </row>
    <row r="308" spans="1:42" s="143" customFormat="1" ht="12.75" hidden="1" customHeight="1">
      <c r="A308" s="126" t="s">
        <v>2009</v>
      </c>
      <c r="B308" s="72"/>
      <c r="C308" s="144" t="s">
        <v>2010</v>
      </c>
      <c r="D308" s="132"/>
      <c r="E308" s="264"/>
      <c r="F308" s="265"/>
      <c r="G308" s="266"/>
      <c r="H308" s="267"/>
      <c r="I308" s="268"/>
      <c r="J308" s="265"/>
      <c r="K308" s="265"/>
      <c r="L308" s="266"/>
      <c r="M308" s="288">
        <f>SUM(I308+K308)</f>
        <v>0</v>
      </c>
      <c r="N308" s="288">
        <f>SUM(J308+L308)</f>
        <v>0</v>
      </c>
      <c r="O308" s="138"/>
      <c r="P308" s="139" t="s">
        <v>1474</v>
      </c>
      <c r="Q308" s="138"/>
      <c r="R308" s="138" t="str">
        <f t="shared" si="26"/>
        <v/>
      </c>
      <c r="S308" s="140"/>
      <c r="T308" s="140"/>
      <c r="U308" s="141"/>
      <c r="V308" s="141"/>
      <c r="W308" s="140"/>
      <c r="X308" s="140"/>
      <c r="Y308" s="140"/>
      <c r="Z308" s="140"/>
      <c r="AA308" s="142"/>
      <c r="AB308" s="142"/>
      <c r="AC308" s="142"/>
      <c r="AD308" s="142"/>
      <c r="AE308" s="142"/>
      <c r="AF308" s="142"/>
      <c r="AG308" s="142"/>
      <c r="AH308" s="142"/>
      <c r="AI308" s="142"/>
      <c r="AJ308" s="142"/>
      <c r="AK308" s="142"/>
      <c r="AL308" s="142"/>
      <c r="AM308" s="142"/>
      <c r="AN308" s="142"/>
      <c r="AO308" s="142"/>
      <c r="AP308" s="142"/>
    </row>
    <row r="309" spans="1:42" s="143" customFormat="1" ht="12.75" hidden="1" customHeight="1">
      <c r="A309" s="126" t="s">
        <v>1997</v>
      </c>
      <c r="B309" s="72"/>
      <c r="C309" s="144" t="s">
        <v>1998</v>
      </c>
      <c r="D309" s="132"/>
      <c r="E309" s="264"/>
      <c r="F309" s="265"/>
      <c r="G309" s="266"/>
      <c r="H309" s="267"/>
      <c r="I309" s="345"/>
      <c r="J309" s="344"/>
      <c r="K309" s="344"/>
      <c r="L309" s="365"/>
      <c r="M309" s="288">
        <f t="shared" ref="M309:N334" si="32">SUM(I309+K309)</f>
        <v>0</v>
      </c>
      <c r="N309" s="288">
        <f t="shared" si="32"/>
        <v>0</v>
      </c>
      <c r="O309" s="138"/>
      <c r="P309" s="139" t="s">
        <v>1473</v>
      </c>
      <c r="Q309" s="138"/>
      <c r="R309" s="138" t="str">
        <f t="shared" si="26"/>
        <v/>
      </c>
      <c r="S309" s="140"/>
      <c r="T309" s="140"/>
      <c r="U309" s="141"/>
      <c r="V309" s="141"/>
      <c r="W309" s="140"/>
      <c r="X309" s="140"/>
      <c r="Y309" s="140"/>
      <c r="Z309" s="140"/>
      <c r="AA309" s="142"/>
      <c r="AB309" s="142"/>
      <c r="AC309" s="142"/>
      <c r="AD309" s="142"/>
      <c r="AE309" s="142"/>
      <c r="AF309" s="142"/>
      <c r="AG309" s="142"/>
      <c r="AH309" s="142"/>
      <c r="AI309" s="142"/>
      <c r="AJ309" s="142"/>
      <c r="AK309" s="142"/>
      <c r="AL309" s="142"/>
      <c r="AM309" s="142"/>
      <c r="AN309" s="142"/>
      <c r="AO309" s="142"/>
      <c r="AP309" s="142"/>
    </row>
    <row r="310" spans="1:42" s="17" customFormat="1" ht="12.75" hidden="1" customHeight="1">
      <c r="A310" s="126" t="s">
        <v>2011</v>
      </c>
      <c r="B310" s="72"/>
      <c r="C310" s="144" t="s">
        <v>2012</v>
      </c>
      <c r="D310" s="132"/>
      <c r="E310" s="264"/>
      <c r="F310" s="265"/>
      <c r="G310" s="266"/>
      <c r="H310" s="267"/>
      <c r="I310" s="268"/>
      <c r="J310" s="265"/>
      <c r="K310" s="265"/>
      <c r="L310" s="266"/>
      <c r="M310" s="288">
        <f t="shared" si="32"/>
        <v>0</v>
      </c>
      <c r="N310" s="288">
        <f t="shared" si="32"/>
        <v>0</v>
      </c>
      <c r="O310" s="36"/>
      <c r="P310" s="51" t="s">
        <v>1474</v>
      </c>
      <c r="Q310" s="36"/>
      <c r="R310" s="36" t="str">
        <f t="shared" si="26"/>
        <v/>
      </c>
      <c r="S310" s="15"/>
      <c r="T310" s="15"/>
      <c r="U310" s="28"/>
      <c r="V310" s="28"/>
      <c r="W310" s="15"/>
      <c r="X310" s="15"/>
      <c r="Y310" s="15"/>
      <c r="Z310" s="15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</row>
    <row r="311" spans="1:42" s="143" customFormat="1" ht="12.75" hidden="1" customHeight="1">
      <c r="A311" s="126" t="s">
        <v>2013</v>
      </c>
      <c r="B311" s="72"/>
      <c r="C311" s="144" t="s">
        <v>2014</v>
      </c>
      <c r="D311" s="132"/>
      <c r="E311" s="288"/>
      <c r="F311" s="265"/>
      <c r="G311" s="266"/>
      <c r="H311" s="267"/>
      <c r="I311" s="268"/>
      <c r="J311" s="265"/>
      <c r="K311" s="146"/>
      <c r="L311" s="147"/>
      <c r="M311" s="619">
        <f t="shared" si="32"/>
        <v>0</v>
      </c>
      <c r="N311" s="619">
        <f t="shared" si="32"/>
        <v>0</v>
      </c>
      <c r="O311" s="138"/>
      <c r="P311" s="139" t="s">
        <v>1474</v>
      </c>
      <c r="Q311" s="138"/>
      <c r="R311" s="138" t="str">
        <f t="shared" si="26"/>
        <v/>
      </c>
      <c r="S311" s="140"/>
      <c r="T311" s="140"/>
      <c r="U311" s="141"/>
      <c r="V311" s="141"/>
      <c r="W311" s="140"/>
      <c r="X311" s="140"/>
      <c r="Y311" s="140"/>
      <c r="Z311" s="140"/>
      <c r="AA311" s="142"/>
      <c r="AB311" s="142"/>
      <c r="AC311" s="142"/>
      <c r="AD311" s="142"/>
      <c r="AE311" s="142"/>
      <c r="AF311" s="142"/>
      <c r="AG311" s="142"/>
      <c r="AH311" s="142"/>
      <c r="AI311" s="142"/>
      <c r="AJ311" s="142"/>
      <c r="AK311" s="142"/>
      <c r="AL311" s="142"/>
      <c r="AM311" s="142"/>
      <c r="AN311" s="142"/>
      <c r="AO311" s="142"/>
      <c r="AP311" s="142"/>
    </row>
    <row r="312" spans="1:42" s="17" customFormat="1" ht="12.75" hidden="1" customHeight="1">
      <c r="A312" s="126" t="s">
        <v>2015</v>
      </c>
      <c r="B312" s="72"/>
      <c r="C312" s="144" t="s">
        <v>2016</v>
      </c>
      <c r="D312" s="132"/>
      <c r="E312" s="264"/>
      <c r="F312" s="265"/>
      <c r="G312" s="266"/>
      <c r="H312" s="267"/>
      <c r="I312" s="268"/>
      <c r="J312" s="265"/>
      <c r="K312" s="265"/>
      <c r="L312" s="266"/>
      <c r="M312" s="288">
        <f t="shared" si="32"/>
        <v>0</v>
      </c>
      <c r="N312" s="288">
        <f t="shared" si="32"/>
        <v>0</v>
      </c>
      <c r="O312" s="36"/>
      <c r="P312" s="51" t="s">
        <v>1474</v>
      </c>
      <c r="Q312" s="36"/>
      <c r="R312" s="36" t="str">
        <f t="shared" si="26"/>
        <v/>
      </c>
      <c r="S312" s="15"/>
      <c r="T312" s="15"/>
      <c r="U312" s="28"/>
      <c r="V312" s="28"/>
      <c r="W312" s="15"/>
      <c r="X312" s="15"/>
      <c r="Y312" s="15"/>
      <c r="Z312" s="15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</row>
    <row r="313" spans="1:42" s="17" customFormat="1" ht="12.75" hidden="1" customHeight="1">
      <c r="A313" s="126" t="s">
        <v>2017</v>
      </c>
      <c r="B313" s="72"/>
      <c r="C313" s="144" t="s">
        <v>2018</v>
      </c>
      <c r="D313" s="132"/>
      <c r="E313" s="264"/>
      <c r="F313" s="265"/>
      <c r="G313" s="266"/>
      <c r="H313" s="267"/>
      <c r="I313" s="268"/>
      <c r="J313" s="265"/>
      <c r="K313" s="265"/>
      <c r="L313" s="266"/>
      <c r="M313" s="288">
        <f t="shared" si="32"/>
        <v>0</v>
      </c>
      <c r="N313" s="288">
        <f t="shared" si="32"/>
        <v>0</v>
      </c>
      <c r="O313" s="36"/>
      <c r="P313" s="51" t="s">
        <v>1474</v>
      </c>
      <c r="Q313" s="36"/>
      <c r="R313" s="36" t="str">
        <f t="shared" si="26"/>
        <v/>
      </c>
      <c r="S313" s="15"/>
      <c r="T313" s="15"/>
      <c r="U313" s="28"/>
      <c r="V313" s="28"/>
      <c r="W313" s="15"/>
      <c r="X313" s="15"/>
      <c r="Y313" s="15"/>
      <c r="Z313" s="15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</row>
    <row r="314" spans="1:42" s="17" customFormat="1" ht="12.75" hidden="1" customHeight="1">
      <c r="A314" s="126" t="s">
        <v>1999</v>
      </c>
      <c r="B314" s="72"/>
      <c r="C314" s="144" t="s">
        <v>2000</v>
      </c>
      <c r="D314" s="132"/>
      <c r="E314" s="264"/>
      <c r="F314" s="265"/>
      <c r="G314" s="266"/>
      <c r="H314" s="267"/>
      <c r="I314" s="268"/>
      <c r="J314" s="265"/>
      <c r="K314" s="265"/>
      <c r="L314" s="266"/>
      <c r="M314" s="288">
        <f t="shared" si="32"/>
        <v>0</v>
      </c>
      <c r="N314" s="288">
        <f t="shared" si="32"/>
        <v>0</v>
      </c>
      <c r="O314" s="36"/>
      <c r="P314" s="51" t="s">
        <v>1473</v>
      </c>
      <c r="Q314" s="36"/>
      <c r="R314" s="36" t="str">
        <f t="shared" si="26"/>
        <v/>
      </c>
      <c r="S314" s="15"/>
      <c r="T314" s="15"/>
      <c r="U314" s="28"/>
      <c r="V314" s="28"/>
      <c r="W314" s="15"/>
      <c r="X314" s="15"/>
      <c r="Y314" s="15"/>
      <c r="Z314" s="15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</row>
    <row r="315" spans="1:42" s="17" customFormat="1" ht="12.75" hidden="1" customHeight="1">
      <c r="A315" s="126" t="s">
        <v>2019</v>
      </c>
      <c r="B315" s="72"/>
      <c r="C315" s="144" t="s">
        <v>2020</v>
      </c>
      <c r="D315" s="132"/>
      <c r="E315" s="264"/>
      <c r="F315" s="265"/>
      <c r="G315" s="266"/>
      <c r="H315" s="267"/>
      <c r="I315" s="268"/>
      <c r="J315" s="265"/>
      <c r="K315" s="265"/>
      <c r="L315" s="266"/>
      <c r="M315" s="288">
        <f t="shared" si="32"/>
        <v>0</v>
      </c>
      <c r="N315" s="288">
        <f t="shared" si="32"/>
        <v>0</v>
      </c>
      <c r="O315" s="36"/>
      <c r="P315" s="51" t="s">
        <v>1474</v>
      </c>
      <c r="Q315" s="36"/>
      <c r="R315" s="36" t="str">
        <f t="shared" si="26"/>
        <v/>
      </c>
      <c r="S315" s="15"/>
      <c r="T315" s="15"/>
      <c r="U315" s="28"/>
      <c r="V315" s="28"/>
      <c r="W315" s="15"/>
      <c r="X315" s="15"/>
      <c r="Y315" s="15"/>
      <c r="Z315" s="15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</row>
    <row r="316" spans="1:42" s="17" customFormat="1" ht="12.75" hidden="1" customHeight="1">
      <c r="A316" s="126" t="s">
        <v>2021</v>
      </c>
      <c r="B316" s="72"/>
      <c r="C316" s="144" t="s">
        <v>2022</v>
      </c>
      <c r="D316" s="132"/>
      <c r="E316" s="264"/>
      <c r="F316" s="265"/>
      <c r="G316" s="266"/>
      <c r="H316" s="267"/>
      <c r="I316" s="268"/>
      <c r="J316" s="265"/>
      <c r="K316" s="265"/>
      <c r="L316" s="266"/>
      <c r="M316" s="288">
        <f t="shared" si="32"/>
        <v>0</v>
      </c>
      <c r="N316" s="288">
        <f t="shared" si="32"/>
        <v>0</v>
      </c>
      <c r="O316" s="36"/>
      <c r="P316" s="51" t="s">
        <v>1474</v>
      </c>
      <c r="Q316" s="36"/>
      <c r="R316" s="36" t="str">
        <f t="shared" si="26"/>
        <v/>
      </c>
      <c r="S316" s="15"/>
      <c r="T316" s="15"/>
      <c r="U316" s="28"/>
      <c r="V316" s="28"/>
      <c r="W316" s="15"/>
      <c r="X316" s="15"/>
      <c r="Y316" s="15"/>
      <c r="Z316" s="15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</row>
    <row r="317" spans="1:42" s="17" customFormat="1" ht="12.75" hidden="1" customHeight="1">
      <c r="A317" s="126" t="s">
        <v>2023</v>
      </c>
      <c r="B317" s="72"/>
      <c r="C317" s="144" t="s">
        <v>2024</v>
      </c>
      <c r="D317" s="132"/>
      <c r="E317" s="264"/>
      <c r="F317" s="265"/>
      <c r="G317" s="266"/>
      <c r="H317" s="267"/>
      <c r="I317" s="268"/>
      <c r="J317" s="265"/>
      <c r="K317" s="265"/>
      <c r="L317" s="266"/>
      <c r="M317" s="288">
        <f t="shared" si="32"/>
        <v>0</v>
      </c>
      <c r="N317" s="288">
        <f t="shared" si="32"/>
        <v>0</v>
      </c>
      <c r="O317" s="36"/>
      <c r="P317" s="51" t="s">
        <v>1474</v>
      </c>
      <c r="Q317" s="36"/>
      <c r="R317" s="36" t="str">
        <f t="shared" si="26"/>
        <v/>
      </c>
      <c r="S317" s="15"/>
      <c r="T317" s="15"/>
      <c r="U317" s="28"/>
      <c r="V317" s="28"/>
      <c r="W317" s="15"/>
      <c r="X317" s="15"/>
      <c r="Y317" s="15"/>
      <c r="Z317" s="15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</row>
    <row r="318" spans="1:42" s="143" customFormat="1" ht="12.75" hidden="1" customHeight="1">
      <c r="A318" s="126" t="s">
        <v>2025</v>
      </c>
      <c r="B318" s="72"/>
      <c r="C318" s="144" t="s">
        <v>2026</v>
      </c>
      <c r="D318" s="132"/>
      <c r="E318" s="264"/>
      <c r="F318" s="265"/>
      <c r="G318" s="266"/>
      <c r="H318" s="267"/>
      <c r="I318" s="268"/>
      <c r="J318" s="265"/>
      <c r="K318" s="265"/>
      <c r="L318" s="266"/>
      <c r="M318" s="288">
        <f t="shared" si="32"/>
        <v>0</v>
      </c>
      <c r="N318" s="288">
        <f t="shared" si="32"/>
        <v>0</v>
      </c>
      <c r="O318" s="138"/>
      <c r="P318" s="139" t="s">
        <v>1474</v>
      </c>
      <c r="Q318" s="138"/>
      <c r="R318" s="138" t="str">
        <f t="shared" si="26"/>
        <v/>
      </c>
      <c r="S318" s="140"/>
      <c r="T318" s="140"/>
      <c r="U318" s="141"/>
      <c r="V318" s="141"/>
      <c r="W318" s="140"/>
      <c r="X318" s="140"/>
      <c r="Y318" s="140"/>
      <c r="Z318" s="140"/>
      <c r="AA318" s="142"/>
      <c r="AB318" s="142"/>
      <c r="AC318" s="142"/>
      <c r="AD318" s="142"/>
      <c r="AE318" s="142"/>
      <c r="AF318" s="142"/>
      <c r="AG318" s="142"/>
      <c r="AH318" s="142"/>
      <c r="AI318" s="142"/>
      <c r="AJ318" s="142"/>
      <c r="AK318" s="142"/>
      <c r="AL318" s="142"/>
      <c r="AM318" s="142"/>
      <c r="AN318" s="142"/>
      <c r="AO318" s="142"/>
      <c r="AP318" s="142"/>
    </row>
    <row r="319" spans="1:42" s="17" customFormat="1" ht="12.75" hidden="1" customHeight="1">
      <c r="A319" s="126" t="s">
        <v>2027</v>
      </c>
      <c r="B319" s="72"/>
      <c r="C319" s="144" t="s">
        <v>2028</v>
      </c>
      <c r="D319" s="132"/>
      <c r="E319" s="264"/>
      <c r="F319" s="265"/>
      <c r="G319" s="266"/>
      <c r="H319" s="267"/>
      <c r="I319" s="268"/>
      <c r="J319" s="265"/>
      <c r="K319" s="265"/>
      <c r="L319" s="266"/>
      <c r="M319" s="288">
        <f t="shared" si="32"/>
        <v>0</v>
      </c>
      <c r="N319" s="288">
        <f t="shared" si="32"/>
        <v>0</v>
      </c>
      <c r="O319" s="36"/>
      <c r="P319" s="51" t="s">
        <v>1474</v>
      </c>
      <c r="Q319" s="36"/>
      <c r="R319" s="36" t="str">
        <f t="shared" si="26"/>
        <v/>
      </c>
      <c r="S319" s="15"/>
      <c r="T319" s="15"/>
      <c r="U319" s="28"/>
      <c r="V319" s="28"/>
      <c r="W319" s="15"/>
      <c r="X319" s="15"/>
      <c r="Y319" s="15"/>
      <c r="Z319" s="15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</row>
    <row r="320" spans="1:42" s="17" customFormat="1" ht="12.75" hidden="1" customHeight="1">
      <c r="A320" s="126" t="s">
        <v>2029</v>
      </c>
      <c r="B320" s="72"/>
      <c r="C320" s="144" t="s">
        <v>2030</v>
      </c>
      <c r="D320" s="132"/>
      <c r="E320" s="264"/>
      <c r="F320" s="265"/>
      <c r="G320" s="266"/>
      <c r="H320" s="267"/>
      <c r="I320" s="268"/>
      <c r="J320" s="265"/>
      <c r="K320" s="265"/>
      <c r="L320" s="266"/>
      <c r="M320" s="288">
        <f t="shared" si="32"/>
        <v>0</v>
      </c>
      <c r="N320" s="288">
        <f t="shared" si="32"/>
        <v>0</v>
      </c>
      <c r="O320" s="36"/>
      <c r="P320" s="51" t="s">
        <v>1474</v>
      </c>
      <c r="Q320" s="36"/>
      <c r="R320" s="36" t="str">
        <f t="shared" si="26"/>
        <v/>
      </c>
      <c r="S320" s="15"/>
      <c r="T320" s="15"/>
      <c r="U320" s="28"/>
      <c r="V320" s="28"/>
      <c r="W320" s="15"/>
      <c r="X320" s="15"/>
      <c r="Y320" s="15"/>
      <c r="Z320" s="15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</row>
    <row r="321" spans="1:42" s="17" customFormat="1" ht="12.75" hidden="1" customHeight="1">
      <c r="A321" s="126" t="s">
        <v>2031</v>
      </c>
      <c r="B321" s="72"/>
      <c r="C321" s="144" t="s">
        <v>2032</v>
      </c>
      <c r="D321" s="132"/>
      <c r="E321" s="264"/>
      <c r="F321" s="265"/>
      <c r="G321" s="266"/>
      <c r="H321" s="267"/>
      <c r="I321" s="268"/>
      <c r="J321" s="265"/>
      <c r="K321" s="265"/>
      <c r="L321" s="266"/>
      <c r="M321" s="288">
        <f t="shared" si="32"/>
        <v>0</v>
      </c>
      <c r="N321" s="288">
        <f t="shared" si="32"/>
        <v>0</v>
      </c>
      <c r="O321" s="36"/>
      <c r="P321" s="51" t="s">
        <v>1474</v>
      </c>
      <c r="Q321" s="36"/>
      <c r="R321" s="36" t="str">
        <f t="shared" si="26"/>
        <v/>
      </c>
      <c r="S321" s="15"/>
      <c r="T321" s="15"/>
      <c r="U321" s="28"/>
      <c r="V321" s="28"/>
      <c r="W321" s="15"/>
      <c r="X321" s="15"/>
      <c r="Y321" s="15"/>
      <c r="Z321" s="15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</row>
    <row r="322" spans="1:42" s="17" customFormat="1" ht="12.75" hidden="1" customHeight="1">
      <c r="A322" s="126" t="s">
        <v>2033</v>
      </c>
      <c r="B322" s="72"/>
      <c r="C322" s="144" t="s">
        <v>2034</v>
      </c>
      <c r="D322" s="132"/>
      <c r="E322" s="264"/>
      <c r="F322" s="265"/>
      <c r="G322" s="266"/>
      <c r="H322" s="267"/>
      <c r="I322" s="268"/>
      <c r="J322" s="265"/>
      <c r="K322" s="265"/>
      <c r="L322" s="266"/>
      <c r="M322" s="288">
        <f t="shared" si="32"/>
        <v>0</v>
      </c>
      <c r="N322" s="288">
        <f t="shared" si="32"/>
        <v>0</v>
      </c>
      <c r="O322" s="36"/>
      <c r="P322" s="51" t="s">
        <v>1474</v>
      </c>
      <c r="Q322" s="36"/>
      <c r="R322" s="36" t="str">
        <f t="shared" si="26"/>
        <v/>
      </c>
      <c r="S322" s="15"/>
      <c r="T322" s="15"/>
      <c r="U322" s="28"/>
      <c r="V322" s="28"/>
      <c r="W322" s="15"/>
      <c r="X322" s="15"/>
      <c r="Y322" s="15"/>
      <c r="Z322" s="15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</row>
    <row r="323" spans="1:42" s="17" customFormat="1" ht="12.75" hidden="1" customHeight="1">
      <c r="A323" s="126" t="s">
        <v>2035</v>
      </c>
      <c r="B323" s="72"/>
      <c r="C323" s="144" t="s">
        <v>2036</v>
      </c>
      <c r="D323" s="132"/>
      <c r="E323" s="264"/>
      <c r="F323" s="265"/>
      <c r="G323" s="266"/>
      <c r="H323" s="267"/>
      <c r="I323" s="268"/>
      <c r="J323" s="265"/>
      <c r="K323" s="265"/>
      <c r="L323" s="266"/>
      <c r="M323" s="288">
        <f t="shared" si="32"/>
        <v>0</v>
      </c>
      <c r="N323" s="288">
        <f t="shared" si="32"/>
        <v>0</v>
      </c>
      <c r="O323" s="36"/>
      <c r="P323" s="51" t="s">
        <v>1474</v>
      </c>
      <c r="Q323" s="36"/>
      <c r="R323" s="36" t="str">
        <f t="shared" si="26"/>
        <v/>
      </c>
      <c r="S323" s="15"/>
      <c r="T323" s="15"/>
      <c r="U323" s="28"/>
      <c r="V323" s="28"/>
      <c r="W323" s="15"/>
      <c r="X323" s="15"/>
      <c r="Y323" s="15"/>
      <c r="Z323" s="15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</row>
    <row r="324" spans="1:42" s="17" customFormat="1" ht="12.75" hidden="1" customHeight="1">
      <c r="A324" s="126" t="s">
        <v>2001</v>
      </c>
      <c r="B324" s="72"/>
      <c r="C324" s="144" t="s">
        <v>2002</v>
      </c>
      <c r="D324" s="132"/>
      <c r="E324" s="264"/>
      <c r="F324" s="265"/>
      <c r="G324" s="266"/>
      <c r="H324" s="267"/>
      <c r="I324" s="268"/>
      <c r="J324" s="265"/>
      <c r="K324" s="265"/>
      <c r="L324" s="266"/>
      <c r="M324" s="288">
        <f t="shared" si="32"/>
        <v>0</v>
      </c>
      <c r="N324" s="288">
        <f t="shared" si="32"/>
        <v>0</v>
      </c>
      <c r="O324" s="36"/>
      <c r="P324" s="51" t="s">
        <v>1473</v>
      </c>
      <c r="Q324" s="36"/>
      <c r="R324" s="36" t="str">
        <f t="shared" si="26"/>
        <v/>
      </c>
      <c r="S324" s="15"/>
      <c r="T324" s="15"/>
      <c r="U324" s="28"/>
      <c r="V324" s="28"/>
      <c r="W324" s="15"/>
      <c r="X324" s="15"/>
      <c r="Y324" s="15"/>
      <c r="Z324" s="15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</row>
    <row r="325" spans="1:42" s="17" customFormat="1" ht="12.75" hidden="1" customHeight="1">
      <c r="A325" s="126" t="s">
        <v>2037</v>
      </c>
      <c r="B325" s="72"/>
      <c r="C325" s="144" t="s">
        <v>2038</v>
      </c>
      <c r="D325" s="132"/>
      <c r="E325" s="264"/>
      <c r="F325" s="265"/>
      <c r="G325" s="266"/>
      <c r="H325" s="267"/>
      <c r="I325" s="268"/>
      <c r="J325" s="265"/>
      <c r="K325" s="265"/>
      <c r="L325" s="266"/>
      <c r="M325" s="288">
        <f t="shared" si="32"/>
        <v>0</v>
      </c>
      <c r="N325" s="288">
        <f t="shared" si="32"/>
        <v>0</v>
      </c>
      <c r="O325" s="36"/>
      <c r="P325" s="51" t="s">
        <v>1474</v>
      </c>
      <c r="Q325" s="36"/>
      <c r="R325" s="36" t="str">
        <f t="shared" si="26"/>
        <v/>
      </c>
      <c r="S325" s="15"/>
      <c r="T325" s="15"/>
      <c r="U325" s="28"/>
      <c r="V325" s="28"/>
      <c r="W325" s="15"/>
      <c r="X325" s="15"/>
      <c r="Y325" s="15"/>
      <c r="Z325" s="15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</row>
    <row r="326" spans="1:42" s="17" customFormat="1" ht="12.75" hidden="1" customHeight="1">
      <c r="A326" s="126" t="s">
        <v>2039</v>
      </c>
      <c r="B326" s="72"/>
      <c r="C326" s="144" t="s">
        <v>2040</v>
      </c>
      <c r="D326" s="132"/>
      <c r="E326" s="264"/>
      <c r="F326" s="265"/>
      <c r="G326" s="266"/>
      <c r="H326" s="267"/>
      <c r="I326" s="268"/>
      <c r="J326" s="265"/>
      <c r="K326" s="265"/>
      <c r="L326" s="266"/>
      <c r="M326" s="288">
        <f t="shared" si="32"/>
        <v>0</v>
      </c>
      <c r="N326" s="288">
        <f t="shared" si="32"/>
        <v>0</v>
      </c>
      <c r="O326" s="36"/>
      <c r="P326" s="51" t="s">
        <v>1474</v>
      </c>
      <c r="Q326" s="36"/>
      <c r="R326" s="36" t="str">
        <f t="shared" si="26"/>
        <v/>
      </c>
      <c r="S326" s="15"/>
      <c r="T326" s="15"/>
      <c r="U326" s="28"/>
      <c r="V326" s="28"/>
      <c r="W326" s="15"/>
      <c r="X326" s="15"/>
      <c r="Y326" s="15"/>
      <c r="Z326" s="15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</row>
    <row r="327" spans="1:42" s="143" customFormat="1" ht="12.75" hidden="1" customHeight="1" thickBot="1">
      <c r="A327" s="126" t="s">
        <v>2041</v>
      </c>
      <c r="B327" s="104"/>
      <c r="C327" s="159" t="s">
        <v>1835</v>
      </c>
      <c r="D327" s="130"/>
      <c r="E327" s="310"/>
      <c r="F327" s="311"/>
      <c r="G327" s="312"/>
      <c r="H327" s="313"/>
      <c r="I327" s="314"/>
      <c r="J327" s="311"/>
      <c r="K327" s="311"/>
      <c r="L327" s="312"/>
      <c r="M327" s="288">
        <f t="shared" si="32"/>
        <v>0</v>
      </c>
      <c r="N327" s="288">
        <f t="shared" si="32"/>
        <v>0</v>
      </c>
      <c r="O327" s="138"/>
      <c r="P327" s="139" t="s">
        <v>1474</v>
      </c>
      <c r="Q327" s="138"/>
      <c r="R327" s="138" t="str">
        <f t="shared" si="26"/>
        <v/>
      </c>
      <c r="S327" s="140"/>
      <c r="T327" s="140"/>
      <c r="U327" s="141"/>
      <c r="V327" s="141"/>
      <c r="W327" s="140"/>
      <c r="X327" s="140"/>
      <c r="Y327" s="140"/>
      <c r="Z327" s="140"/>
      <c r="AA327" s="142"/>
      <c r="AB327" s="142"/>
      <c r="AC327" s="142"/>
      <c r="AD327" s="142"/>
      <c r="AE327" s="142"/>
      <c r="AF327" s="142"/>
      <c r="AG327" s="142"/>
      <c r="AH327" s="142"/>
      <c r="AI327" s="142"/>
      <c r="AJ327" s="142"/>
      <c r="AK327" s="142"/>
      <c r="AL327" s="142"/>
      <c r="AM327" s="142"/>
      <c r="AN327" s="142"/>
      <c r="AO327" s="142"/>
      <c r="AP327" s="142"/>
    </row>
    <row r="328" spans="1:42" s="17" customFormat="1" ht="12.75" hidden="1" customHeight="1" thickTop="1">
      <c r="A328" s="126" t="s">
        <v>2042</v>
      </c>
      <c r="B328" s="95"/>
      <c r="C328" s="152" t="s">
        <v>1777</v>
      </c>
      <c r="D328" s="46"/>
      <c r="E328" s="258"/>
      <c r="F328" s="259"/>
      <c r="G328" s="260"/>
      <c r="H328" s="261"/>
      <c r="I328" s="262"/>
      <c r="J328" s="259"/>
      <c r="K328" s="259"/>
      <c r="L328" s="260"/>
      <c r="M328" s="288">
        <f t="shared" si="32"/>
        <v>0</v>
      </c>
      <c r="N328" s="288">
        <f t="shared" si="32"/>
        <v>0</v>
      </c>
      <c r="O328" s="36"/>
      <c r="P328" s="51" t="s">
        <v>1474</v>
      </c>
      <c r="Q328" s="36"/>
      <c r="R328" s="36" t="str">
        <f t="shared" si="26"/>
        <v/>
      </c>
      <c r="S328" s="15"/>
      <c r="T328" s="15"/>
      <c r="U328" s="28"/>
      <c r="V328" s="28"/>
      <c r="W328" s="15"/>
      <c r="X328" s="15"/>
      <c r="Y328" s="15"/>
      <c r="Z328" s="15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</row>
    <row r="329" spans="1:42" s="17" customFormat="1" ht="12.75" hidden="1" customHeight="1">
      <c r="A329" s="126" t="s">
        <v>2043</v>
      </c>
      <c r="B329" s="72"/>
      <c r="C329" s="144" t="s">
        <v>2044</v>
      </c>
      <c r="D329" s="46"/>
      <c r="E329" s="264"/>
      <c r="F329" s="265"/>
      <c r="G329" s="266"/>
      <c r="H329" s="267"/>
      <c r="I329" s="268"/>
      <c r="J329" s="265"/>
      <c r="K329" s="265"/>
      <c r="L329" s="266"/>
      <c r="M329" s="288">
        <f t="shared" si="32"/>
        <v>0</v>
      </c>
      <c r="N329" s="288">
        <f t="shared" si="32"/>
        <v>0</v>
      </c>
      <c r="O329" s="36"/>
      <c r="P329" s="51" t="s">
        <v>1474</v>
      </c>
      <c r="Q329" s="36"/>
      <c r="R329" s="36" t="str">
        <f t="shared" si="26"/>
        <v/>
      </c>
      <c r="S329" s="15"/>
      <c r="T329" s="15"/>
      <c r="U329" s="28"/>
      <c r="V329" s="28"/>
      <c r="W329" s="15"/>
      <c r="X329" s="15"/>
      <c r="Y329" s="15"/>
      <c r="Z329" s="15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</row>
    <row r="330" spans="1:42" s="17" customFormat="1" ht="12.75" hidden="1" customHeight="1">
      <c r="A330" s="126" t="s">
        <v>2045</v>
      </c>
      <c r="B330" s="72"/>
      <c r="C330" s="144" t="s">
        <v>1850</v>
      </c>
      <c r="D330" s="46"/>
      <c r="E330" s="264"/>
      <c r="F330" s="265"/>
      <c r="G330" s="266"/>
      <c r="H330" s="267"/>
      <c r="I330" s="268"/>
      <c r="J330" s="265"/>
      <c r="K330" s="265"/>
      <c r="L330" s="266"/>
      <c r="M330" s="288">
        <f t="shared" si="32"/>
        <v>0</v>
      </c>
      <c r="N330" s="288">
        <f t="shared" si="32"/>
        <v>0</v>
      </c>
      <c r="O330" s="36"/>
      <c r="P330" s="51" t="s">
        <v>1474</v>
      </c>
      <c r="Q330" s="36"/>
      <c r="R330" s="36" t="str">
        <f t="shared" si="26"/>
        <v/>
      </c>
      <c r="S330" s="15"/>
      <c r="T330" s="15"/>
      <c r="U330" s="28"/>
      <c r="V330" s="28"/>
      <c r="W330" s="15"/>
      <c r="X330" s="15"/>
      <c r="Y330" s="15"/>
      <c r="Z330" s="15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</row>
    <row r="331" spans="1:42" s="17" customFormat="1" ht="12.75" hidden="1" customHeight="1">
      <c r="A331" s="126" t="s">
        <v>2003</v>
      </c>
      <c r="B331" s="72"/>
      <c r="C331" s="144" t="s">
        <v>2004</v>
      </c>
      <c r="D331" s="46"/>
      <c r="E331" s="264"/>
      <c r="F331" s="265"/>
      <c r="G331" s="266"/>
      <c r="H331" s="267"/>
      <c r="I331" s="268"/>
      <c r="J331" s="265"/>
      <c r="K331" s="265"/>
      <c r="L331" s="266"/>
      <c r="M331" s="288">
        <f t="shared" si="32"/>
        <v>0</v>
      </c>
      <c r="N331" s="288">
        <f t="shared" si="32"/>
        <v>0</v>
      </c>
      <c r="O331" s="36"/>
      <c r="P331" s="51" t="s">
        <v>1473</v>
      </c>
      <c r="Q331" s="36"/>
      <c r="R331" s="36" t="str">
        <f t="shared" ref="R331:R394" si="33">IF(SUM(E331:N331)=0,"",P331)</f>
        <v/>
      </c>
      <c r="S331" s="15"/>
      <c r="T331" s="15"/>
      <c r="U331" s="28"/>
      <c r="V331" s="28"/>
      <c r="W331" s="15"/>
      <c r="X331" s="15"/>
      <c r="Y331" s="15"/>
      <c r="Z331" s="15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</row>
    <row r="332" spans="1:42" s="17" customFormat="1" ht="12.75" hidden="1" customHeight="1">
      <c r="A332" s="126" t="s">
        <v>2046</v>
      </c>
      <c r="B332" s="72"/>
      <c r="C332" s="144" t="s">
        <v>2047</v>
      </c>
      <c r="D332" s="46"/>
      <c r="E332" s="264"/>
      <c r="F332" s="265"/>
      <c r="G332" s="266"/>
      <c r="H332" s="267"/>
      <c r="I332" s="268"/>
      <c r="J332" s="265"/>
      <c r="K332" s="265"/>
      <c r="L332" s="266"/>
      <c r="M332" s="288">
        <f t="shared" si="32"/>
        <v>0</v>
      </c>
      <c r="N332" s="288">
        <f t="shared" si="32"/>
        <v>0</v>
      </c>
      <c r="O332" s="36"/>
      <c r="P332" s="51" t="s">
        <v>1474</v>
      </c>
      <c r="Q332" s="36"/>
      <c r="R332" s="36" t="str">
        <f t="shared" si="33"/>
        <v/>
      </c>
      <c r="S332" s="15"/>
      <c r="T332" s="15"/>
      <c r="U332" s="28"/>
      <c r="V332" s="28"/>
      <c r="W332" s="15"/>
      <c r="X332" s="15"/>
      <c r="Y332" s="15"/>
      <c r="Z332" s="15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</row>
    <row r="333" spans="1:42" s="17" customFormat="1" ht="12.75" hidden="1" customHeight="1">
      <c r="A333" s="126" t="s">
        <v>2048</v>
      </c>
      <c r="B333" s="72"/>
      <c r="C333" s="144" t="s">
        <v>2049</v>
      </c>
      <c r="D333" s="46"/>
      <c r="E333" s="264"/>
      <c r="F333" s="265"/>
      <c r="G333" s="266"/>
      <c r="H333" s="267"/>
      <c r="I333" s="268"/>
      <c r="J333" s="265"/>
      <c r="K333" s="265"/>
      <c r="L333" s="266"/>
      <c r="M333" s="288">
        <f t="shared" si="32"/>
        <v>0</v>
      </c>
      <c r="N333" s="288">
        <f t="shared" si="32"/>
        <v>0</v>
      </c>
      <c r="O333" s="36"/>
      <c r="P333" s="51" t="s">
        <v>1474</v>
      </c>
      <c r="Q333" s="36"/>
      <c r="R333" s="36" t="str">
        <f t="shared" si="33"/>
        <v/>
      </c>
      <c r="S333" s="15"/>
      <c r="T333" s="15"/>
      <c r="U333" s="28"/>
      <c r="V333" s="28"/>
      <c r="W333" s="15"/>
      <c r="X333" s="15"/>
      <c r="Y333" s="15"/>
      <c r="Z333" s="15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</row>
    <row r="334" spans="1:42" s="17" customFormat="1" ht="12.75" hidden="1" customHeight="1">
      <c r="A334" s="126" t="s">
        <v>2050</v>
      </c>
      <c r="B334" s="72"/>
      <c r="C334" s="144" t="s">
        <v>1539</v>
      </c>
      <c r="D334" s="46"/>
      <c r="E334" s="264"/>
      <c r="F334" s="265"/>
      <c r="G334" s="266"/>
      <c r="H334" s="267"/>
      <c r="I334" s="268"/>
      <c r="J334" s="265"/>
      <c r="K334" s="265"/>
      <c r="L334" s="266"/>
      <c r="M334" s="288">
        <f t="shared" si="32"/>
        <v>0</v>
      </c>
      <c r="N334" s="288">
        <f t="shared" si="32"/>
        <v>0</v>
      </c>
      <c r="O334" s="36"/>
      <c r="P334" s="51" t="s">
        <v>1474</v>
      </c>
      <c r="Q334" s="36"/>
      <c r="R334" s="36" t="str">
        <f t="shared" si="33"/>
        <v/>
      </c>
      <c r="S334" s="15"/>
      <c r="T334" s="15"/>
      <c r="U334" s="28"/>
      <c r="V334" s="28"/>
      <c r="W334" s="15"/>
      <c r="X334" s="15"/>
      <c r="Y334" s="15"/>
      <c r="Z334" s="15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</row>
    <row r="335" spans="1:42" s="17" customFormat="1" ht="12.75" hidden="1" customHeight="1">
      <c r="A335" s="126" t="s">
        <v>2005</v>
      </c>
      <c r="B335" s="72"/>
      <c r="C335" s="144" t="s">
        <v>2006</v>
      </c>
      <c r="D335" s="46"/>
      <c r="E335" s="264"/>
      <c r="F335" s="265"/>
      <c r="G335" s="266"/>
      <c r="H335" s="267"/>
      <c r="I335" s="268"/>
      <c r="J335" s="265"/>
      <c r="K335" s="265"/>
      <c r="L335" s="266"/>
      <c r="M335" s="288"/>
      <c r="N335" s="293"/>
      <c r="O335" s="36"/>
      <c r="P335" s="51" t="s">
        <v>1473</v>
      </c>
      <c r="Q335" s="36"/>
      <c r="R335" s="36" t="str">
        <f t="shared" si="33"/>
        <v/>
      </c>
      <c r="S335" s="15"/>
      <c r="T335" s="15"/>
      <c r="U335" s="28"/>
      <c r="V335" s="28"/>
      <c r="W335" s="15"/>
      <c r="X335" s="15"/>
      <c r="Y335" s="15"/>
      <c r="Z335" s="15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</row>
    <row r="336" spans="1:42" s="17" customFormat="1" ht="12.75" hidden="1" customHeight="1">
      <c r="A336" s="126" t="s">
        <v>2051</v>
      </c>
      <c r="B336" s="72"/>
      <c r="C336" s="144" t="s">
        <v>2052</v>
      </c>
      <c r="D336" s="46"/>
      <c r="E336" s="264"/>
      <c r="F336" s="265"/>
      <c r="G336" s="266"/>
      <c r="H336" s="267"/>
      <c r="I336" s="268"/>
      <c r="J336" s="265"/>
      <c r="K336" s="265"/>
      <c r="L336" s="266"/>
      <c r="M336" s="288"/>
      <c r="N336" s="293"/>
      <c r="O336" s="36"/>
      <c r="P336" s="51" t="s">
        <v>1474</v>
      </c>
      <c r="Q336" s="36"/>
      <c r="R336" s="36" t="str">
        <f t="shared" si="33"/>
        <v/>
      </c>
      <c r="S336" s="15"/>
      <c r="T336" s="15"/>
      <c r="U336" s="28"/>
      <c r="V336" s="28"/>
      <c r="W336" s="15"/>
      <c r="X336" s="15"/>
      <c r="Y336" s="15"/>
      <c r="Z336" s="15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</row>
    <row r="337" spans="1:42" s="17" customFormat="1" ht="12.75" hidden="1" customHeight="1">
      <c r="A337" s="126" t="s">
        <v>2053</v>
      </c>
      <c r="B337" s="72"/>
      <c r="C337" s="144" t="s">
        <v>2054</v>
      </c>
      <c r="D337" s="46"/>
      <c r="E337" s="264"/>
      <c r="F337" s="265"/>
      <c r="G337" s="266"/>
      <c r="H337" s="267"/>
      <c r="I337" s="268"/>
      <c r="J337" s="265"/>
      <c r="K337" s="265"/>
      <c r="L337" s="266"/>
      <c r="M337" s="288"/>
      <c r="N337" s="293"/>
      <c r="O337" s="36"/>
      <c r="P337" s="51" t="s">
        <v>1474</v>
      </c>
      <c r="Q337" s="36"/>
      <c r="R337" s="36" t="str">
        <f t="shared" si="33"/>
        <v/>
      </c>
      <c r="S337" s="15"/>
      <c r="T337" s="15"/>
      <c r="U337" s="28"/>
      <c r="V337" s="28"/>
      <c r="W337" s="15"/>
      <c r="X337" s="15"/>
      <c r="Y337" s="15"/>
      <c r="Z337" s="15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</row>
    <row r="338" spans="1:42" s="17" customFormat="1" ht="12.75" hidden="1" customHeight="1" thickBot="1">
      <c r="A338" s="126" t="s">
        <v>2055</v>
      </c>
      <c r="B338" s="74"/>
      <c r="C338" s="167" t="s">
        <v>2056</v>
      </c>
      <c r="D338" s="46"/>
      <c r="E338" s="264"/>
      <c r="F338" s="265"/>
      <c r="G338" s="266"/>
      <c r="H338" s="267"/>
      <c r="I338" s="268"/>
      <c r="J338" s="265"/>
      <c r="K338" s="265"/>
      <c r="L338" s="266"/>
      <c r="M338" s="288"/>
      <c r="N338" s="293"/>
      <c r="O338" s="36"/>
      <c r="P338" s="51" t="s">
        <v>1474</v>
      </c>
      <c r="Q338" s="36"/>
      <c r="R338" s="36" t="str">
        <f t="shared" si="33"/>
        <v/>
      </c>
      <c r="S338" s="15"/>
      <c r="T338" s="15"/>
      <c r="U338" s="28"/>
      <c r="V338" s="28"/>
      <c r="W338" s="15"/>
      <c r="X338" s="15"/>
      <c r="Y338" s="15"/>
      <c r="Z338" s="15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</row>
    <row r="339" spans="1:42" s="226" customFormat="1" ht="15.75" hidden="1" customHeight="1" thickBot="1">
      <c r="A339" s="126" t="s">
        <v>2100</v>
      </c>
      <c r="B339" s="889" t="s">
        <v>2059</v>
      </c>
      <c r="C339" s="890"/>
      <c r="D339" s="106"/>
      <c r="E339" s="227">
        <f t="shared" ref="E339:N339" si="34">SUM(E340:E361)</f>
        <v>0</v>
      </c>
      <c r="F339" s="228">
        <f t="shared" si="34"/>
        <v>0</v>
      </c>
      <c r="G339" s="229">
        <f t="shared" si="34"/>
        <v>0</v>
      </c>
      <c r="H339" s="360"/>
      <c r="I339" s="361">
        <f t="shared" si="34"/>
        <v>0</v>
      </c>
      <c r="J339" s="358">
        <f t="shared" si="34"/>
        <v>0</v>
      </c>
      <c r="K339" s="358">
        <f t="shared" si="34"/>
        <v>0</v>
      </c>
      <c r="L339" s="359">
        <f t="shared" si="34"/>
        <v>0</v>
      </c>
      <c r="M339" s="357">
        <f t="shared" si="34"/>
        <v>0</v>
      </c>
      <c r="N339" s="362">
        <f t="shared" si="34"/>
        <v>0</v>
      </c>
      <c r="O339" s="138"/>
      <c r="P339" s="139" t="s">
        <v>1500</v>
      </c>
      <c r="Q339" s="138"/>
      <c r="R339" s="138" t="str">
        <f t="shared" si="33"/>
        <v/>
      </c>
      <c r="S339" s="140"/>
      <c r="T339" s="140"/>
      <c r="U339" s="141"/>
      <c r="V339" s="141"/>
      <c r="W339" s="140"/>
      <c r="X339" s="140"/>
      <c r="Y339" s="140"/>
      <c r="Z339" s="140"/>
      <c r="AA339" s="140"/>
      <c r="AB339" s="140"/>
      <c r="AC339" s="140"/>
      <c r="AD339" s="140"/>
      <c r="AE339" s="140"/>
      <c r="AF339" s="140"/>
      <c r="AG339" s="140"/>
      <c r="AH339" s="140"/>
      <c r="AI339" s="140"/>
      <c r="AJ339" s="140"/>
      <c r="AK339" s="140"/>
      <c r="AL339" s="140"/>
      <c r="AM339" s="140"/>
      <c r="AN339" s="140"/>
      <c r="AO339" s="140"/>
      <c r="AP339" s="140"/>
    </row>
    <row r="340" spans="1:42" s="241" customFormat="1" ht="12.75" hidden="1" customHeight="1" thickTop="1">
      <c r="A340" s="126" t="s">
        <v>2060</v>
      </c>
      <c r="B340" s="133"/>
      <c r="C340" s="152" t="s">
        <v>2061</v>
      </c>
      <c r="D340" s="132"/>
      <c r="E340" s="258"/>
      <c r="F340" s="259"/>
      <c r="G340" s="260"/>
      <c r="H340" s="261"/>
      <c r="I340" s="262"/>
      <c r="J340" s="259"/>
      <c r="K340" s="259"/>
      <c r="L340" s="260"/>
      <c r="M340" s="319"/>
      <c r="N340" s="363"/>
      <c r="O340" s="224"/>
      <c r="P340" s="225" t="s">
        <v>1473</v>
      </c>
      <c r="Q340" s="224"/>
      <c r="R340" s="224" t="str">
        <f t="shared" si="33"/>
        <v/>
      </c>
      <c r="S340" s="238"/>
      <c r="T340" s="238"/>
      <c r="U340" s="239"/>
      <c r="V340" s="239"/>
      <c r="W340" s="238"/>
      <c r="X340" s="238"/>
      <c r="Y340" s="238"/>
      <c r="Z340" s="238"/>
      <c r="AA340" s="240"/>
      <c r="AB340" s="240"/>
      <c r="AC340" s="240"/>
      <c r="AD340" s="240"/>
      <c r="AE340" s="240"/>
      <c r="AF340" s="240"/>
      <c r="AG340" s="240"/>
      <c r="AH340" s="240"/>
      <c r="AI340" s="240"/>
      <c r="AJ340" s="240"/>
      <c r="AK340" s="240"/>
      <c r="AL340" s="240"/>
      <c r="AM340" s="240"/>
      <c r="AN340" s="240"/>
      <c r="AO340" s="240"/>
      <c r="AP340" s="240"/>
    </row>
    <row r="341" spans="1:42" s="241" customFormat="1" ht="12.75" hidden="1" customHeight="1">
      <c r="A341" s="126" t="s">
        <v>2063</v>
      </c>
      <c r="B341" s="131"/>
      <c r="C341" s="144" t="s">
        <v>2064</v>
      </c>
      <c r="D341" s="132"/>
      <c r="E341" s="264"/>
      <c r="F341" s="265"/>
      <c r="G341" s="266"/>
      <c r="H341" s="267"/>
      <c r="I341" s="268"/>
      <c r="J341" s="265"/>
      <c r="K341" s="265"/>
      <c r="L341" s="266"/>
      <c r="M341" s="288"/>
      <c r="N341" s="293"/>
      <c r="O341" s="224"/>
      <c r="P341" s="225" t="s">
        <v>1474</v>
      </c>
      <c r="Q341" s="224"/>
      <c r="R341" s="224" t="str">
        <f t="shared" si="33"/>
        <v/>
      </c>
      <c r="S341" s="238"/>
      <c r="T341" s="238"/>
      <c r="U341" s="239"/>
      <c r="V341" s="239"/>
      <c r="W341" s="238"/>
      <c r="X341" s="238"/>
      <c r="Y341" s="238"/>
      <c r="Z341" s="238"/>
      <c r="AA341" s="240"/>
      <c r="AB341" s="240"/>
      <c r="AC341" s="240"/>
      <c r="AD341" s="240"/>
      <c r="AE341" s="240"/>
      <c r="AF341" s="240"/>
      <c r="AG341" s="240"/>
      <c r="AH341" s="240"/>
      <c r="AI341" s="240"/>
      <c r="AJ341" s="240"/>
      <c r="AK341" s="240"/>
      <c r="AL341" s="240"/>
      <c r="AM341" s="240"/>
      <c r="AN341" s="240"/>
      <c r="AO341" s="240"/>
      <c r="AP341" s="240"/>
    </row>
    <row r="342" spans="1:42" s="241" customFormat="1" ht="12.75" hidden="1" customHeight="1">
      <c r="A342" s="126" t="s">
        <v>2065</v>
      </c>
      <c r="B342" s="131"/>
      <c r="C342" s="144" t="s">
        <v>2066</v>
      </c>
      <c r="D342" s="132"/>
      <c r="E342" s="264"/>
      <c r="F342" s="265"/>
      <c r="G342" s="266"/>
      <c r="H342" s="267"/>
      <c r="I342" s="268"/>
      <c r="J342" s="265"/>
      <c r="K342" s="265"/>
      <c r="L342" s="266"/>
      <c r="M342" s="288"/>
      <c r="N342" s="293"/>
      <c r="O342" s="224"/>
      <c r="P342" s="225" t="s">
        <v>1474</v>
      </c>
      <c r="Q342" s="224"/>
      <c r="R342" s="224" t="str">
        <f t="shared" si="33"/>
        <v/>
      </c>
      <c r="S342" s="238"/>
      <c r="T342" s="238"/>
      <c r="U342" s="239"/>
      <c r="V342" s="239"/>
      <c r="W342" s="238"/>
      <c r="X342" s="238"/>
      <c r="Y342" s="238"/>
      <c r="Z342" s="238"/>
      <c r="AA342" s="240"/>
      <c r="AB342" s="240"/>
      <c r="AC342" s="240"/>
      <c r="AD342" s="240"/>
      <c r="AE342" s="240"/>
      <c r="AF342" s="240"/>
      <c r="AG342" s="240"/>
      <c r="AH342" s="240"/>
      <c r="AI342" s="240"/>
      <c r="AJ342" s="240"/>
      <c r="AK342" s="240"/>
      <c r="AL342" s="240"/>
      <c r="AM342" s="240"/>
      <c r="AN342" s="240"/>
      <c r="AO342" s="240"/>
      <c r="AP342" s="240"/>
    </row>
    <row r="343" spans="1:42" s="241" customFormat="1" ht="12.75" hidden="1" customHeight="1">
      <c r="A343" s="126" t="s">
        <v>2067</v>
      </c>
      <c r="B343" s="131"/>
      <c r="C343" s="144" t="s">
        <v>2068</v>
      </c>
      <c r="D343" s="132"/>
      <c r="E343" s="264"/>
      <c r="F343" s="265"/>
      <c r="G343" s="266"/>
      <c r="H343" s="267"/>
      <c r="I343" s="268"/>
      <c r="J343" s="265"/>
      <c r="K343" s="265"/>
      <c r="L343" s="266"/>
      <c r="M343" s="288"/>
      <c r="N343" s="293"/>
      <c r="O343" s="224"/>
      <c r="P343" s="225" t="s">
        <v>1474</v>
      </c>
      <c r="Q343" s="224"/>
      <c r="R343" s="224" t="str">
        <f t="shared" si="33"/>
        <v/>
      </c>
      <c r="S343" s="238"/>
      <c r="T343" s="238"/>
      <c r="U343" s="239"/>
      <c r="V343" s="239"/>
      <c r="W343" s="238"/>
      <c r="X343" s="238"/>
      <c r="Y343" s="238"/>
      <c r="Z343" s="238"/>
      <c r="AA343" s="240"/>
      <c r="AB343" s="240"/>
      <c r="AC343" s="240"/>
      <c r="AD343" s="240"/>
      <c r="AE343" s="240"/>
      <c r="AF343" s="240"/>
      <c r="AG343" s="240"/>
      <c r="AH343" s="240"/>
      <c r="AI343" s="240"/>
      <c r="AJ343" s="240"/>
      <c r="AK343" s="240"/>
      <c r="AL343" s="240"/>
      <c r="AM343" s="240"/>
      <c r="AN343" s="240"/>
      <c r="AO343" s="240"/>
      <c r="AP343" s="240"/>
    </row>
    <row r="344" spans="1:42" s="241" customFormat="1" ht="12.75" hidden="1" customHeight="1">
      <c r="A344" s="126" t="s">
        <v>2069</v>
      </c>
      <c r="B344" s="131"/>
      <c r="C344" s="144" t="s">
        <v>2070</v>
      </c>
      <c r="D344" s="132"/>
      <c r="E344" s="243"/>
      <c r="F344" s="237"/>
      <c r="G344" s="242"/>
      <c r="H344" s="267"/>
      <c r="I344" s="268"/>
      <c r="J344" s="265"/>
      <c r="K344" s="265"/>
      <c r="L344" s="266"/>
      <c r="M344" s="288"/>
      <c r="N344" s="293"/>
      <c r="O344" s="224"/>
      <c r="P344" s="225" t="s">
        <v>1474</v>
      </c>
      <c r="Q344" s="224"/>
      <c r="R344" s="224" t="str">
        <f t="shared" si="33"/>
        <v/>
      </c>
      <c r="S344" s="238"/>
      <c r="T344" s="238"/>
      <c r="U344" s="239"/>
      <c r="V344" s="239"/>
      <c r="W344" s="238"/>
      <c r="X344" s="238"/>
      <c r="Y344" s="238"/>
      <c r="Z344" s="238"/>
      <c r="AA344" s="240"/>
      <c r="AB344" s="240"/>
      <c r="AC344" s="240"/>
      <c r="AD344" s="240"/>
      <c r="AE344" s="240"/>
      <c r="AF344" s="240"/>
      <c r="AG344" s="240"/>
      <c r="AH344" s="240"/>
      <c r="AI344" s="240"/>
      <c r="AJ344" s="240"/>
      <c r="AK344" s="240"/>
      <c r="AL344" s="240"/>
      <c r="AM344" s="240"/>
      <c r="AN344" s="240"/>
      <c r="AO344" s="240"/>
      <c r="AP344" s="240"/>
    </row>
    <row r="345" spans="1:42" s="241" customFormat="1" ht="12.75" hidden="1" customHeight="1">
      <c r="A345" s="126" t="s">
        <v>2071</v>
      </c>
      <c r="B345" s="131"/>
      <c r="C345" s="144" t="s">
        <v>2072</v>
      </c>
      <c r="D345" s="132"/>
      <c r="E345" s="264"/>
      <c r="F345" s="265"/>
      <c r="G345" s="266"/>
      <c r="H345" s="267"/>
      <c r="I345" s="268"/>
      <c r="J345" s="265"/>
      <c r="K345" s="265"/>
      <c r="L345" s="266"/>
      <c r="M345" s="288"/>
      <c r="N345" s="293"/>
      <c r="O345" s="224"/>
      <c r="P345" s="225" t="s">
        <v>1474</v>
      </c>
      <c r="Q345" s="224"/>
      <c r="R345" s="224" t="str">
        <f t="shared" si="33"/>
        <v/>
      </c>
      <c r="S345" s="238"/>
      <c r="T345" s="238"/>
      <c r="U345" s="239"/>
      <c r="V345" s="239"/>
      <c r="W345" s="238"/>
      <c r="X345" s="238"/>
      <c r="Y345" s="238"/>
      <c r="Z345" s="238"/>
      <c r="AA345" s="240"/>
      <c r="AB345" s="240"/>
      <c r="AC345" s="240"/>
      <c r="AD345" s="240"/>
      <c r="AE345" s="240"/>
      <c r="AF345" s="240"/>
      <c r="AG345" s="240"/>
      <c r="AH345" s="240"/>
      <c r="AI345" s="240"/>
      <c r="AJ345" s="240"/>
      <c r="AK345" s="240"/>
      <c r="AL345" s="240"/>
      <c r="AM345" s="240"/>
      <c r="AN345" s="240"/>
      <c r="AO345" s="240"/>
      <c r="AP345" s="240"/>
    </row>
    <row r="346" spans="1:42" s="241" customFormat="1" ht="12.75" hidden="1" customHeight="1">
      <c r="A346" s="126" t="s">
        <v>2073</v>
      </c>
      <c r="B346" s="131"/>
      <c r="C346" s="144" t="s">
        <v>2074</v>
      </c>
      <c r="D346" s="132"/>
      <c r="E346" s="264"/>
      <c r="F346" s="265"/>
      <c r="G346" s="266"/>
      <c r="H346" s="267"/>
      <c r="I346" s="268"/>
      <c r="J346" s="265"/>
      <c r="K346" s="265"/>
      <c r="L346" s="266"/>
      <c r="M346" s="288"/>
      <c r="N346" s="293"/>
      <c r="O346" s="224"/>
      <c r="P346" s="225" t="s">
        <v>1474</v>
      </c>
      <c r="Q346" s="224"/>
      <c r="R346" s="224" t="str">
        <f t="shared" si="33"/>
        <v/>
      </c>
      <c r="S346" s="238"/>
      <c r="T346" s="238"/>
      <c r="U346" s="239"/>
      <c r="V346" s="239"/>
      <c r="W346" s="238"/>
      <c r="X346" s="238"/>
      <c r="Y346" s="238"/>
      <c r="Z346" s="238"/>
      <c r="AA346" s="240"/>
      <c r="AB346" s="240"/>
      <c r="AC346" s="240"/>
      <c r="AD346" s="240"/>
      <c r="AE346" s="240"/>
      <c r="AF346" s="240"/>
      <c r="AG346" s="240"/>
      <c r="AH346" s="240"/>
      <c r="AI346" s="240"/>
      <c r="AJ346" s="240"/>
      <c r="AK346" s="240"/>
      <c r="AL346" s="240"/>
      <c r="AM346" s="240"/>
      <c r="AN346" s="240"/>
      <c r="AO346" s="240"/>
      <c r="AP346" s="240"/>
    </row>
    <row r="347" spans="1:42" s="241" customFormat="1" ht="12.75" hidden="1" customHeight="1">
      <c r="A347" s="126" t="s">
        <v>2075</v>
      </c>
      <c r="B347" s="131"/>
      <c r="C347" s="144" t="s">
        <v>2076</v>
      </c>
      <c r="D347" s="132"/>
      <c r="E347" s="264"/>
      <c r="F347" s="265"/>
      <c r="G347" s="266"/>
      <c r="H347" s="267"/>
      <c r="I347" s="268"/>
      <c r="J347" s="265"/>
      <c r="K347" s="265"/>
      <c r="L347" s="266"/>
      <c r="M347" s="288"/>
      <c r="N347" s="293"/>
      <c r="O347" s="224"/>
      <c r="P347" s="225" t="s">
        <v>1474</v>
      </c>
      <c r="Q347" s="224"/>
      <c r="R347" s="224" t="str">
        <f t="shared" si="33"/>
        <v/>
      </c>
      <c r="S347" s="238"/>
      <c r="T347" s="238"/>
      <c r="U347" s="239"/>
      <c r="V347" s="239"/>
      <c r="W347" s="238"/>
      <c r="X347" s="238"/>
      <c r="Y347" s="238"/>
      <c r="Z347" s="238"/>
      <c r="AA347" s="240"/>
      <c r="AB347" s="240"/>
      <c r="AC347" s="240"/>
      <c r="AD347" s="240"/>
      <c r="AE347" s="240"/>
      <c r="AF347" s="240"/>
      <c r="AG347" s="240"/>
      <c r="AH347" s="240"/>
      <c r="AI347" s="240"/>
      <c r="AJ347" s="240"/>
      <c r="AK347" s="240"/>
      <c r="AL347" s="240"/>
      <c r="AM347" s="240"/>
      <c r="AN347" s="240"/>
      <c r="AO347" s="240"/>
      <c r="AP347" s="240"/>
    </row>
    <row r="348" spans="1:42" s="241" customFormat="1" ht="12.75" hidden="1" customHeight="1">
      <c r="A348" s="126" t="s">
        <v>2077</v>
      </c>
      <c r="B348" s="131"/>
      <c r="C348" s="144" t="s">
        <v>2078</v>
      </c>
      <c r="D348" s="132"/>
      <c r="E348" s="264"/>
      <c r="F348" s="265"/>
      <c r="G348" s="266"/>
      <c r="H348" s="267"/>
      <c r="I348" s="268"/>
      <c r="J348" s="265"/>
      <c r="K348" s="265"/>
      <c r="L348" s="266"/>
      <c r="M348" s="288"/>
      <c r="N348" s="293"/>
      <c r="O348" s="224"/>
      <c r="P348" s="225" t="s">
        <v>1474</v>
      </c>
      <c r="Q348" s="224"/>
      <c r="R348" s="224" t="str">
        <f t="shared" si="33"/>
        <v/>
      </c>
      <c r="S348" s="238"/>
      <c r="T348" s="238"/>
      <c r="U348" s="239"/>
      <c r="V348" s="239"/>
      <c r="W348" s="238"/>
      <c r="X348" s="238"/>
      <c r="Y348" s="238"/>
      <c r="Z348" s="238"/>
      <c r="AA348" s="240"/>
      <c r="AB348" s="240"/>
      <c r="AC348" s="240"/>
      <c r="AD348" s="240"/>
      <c r="AE348" s="240"/>
      <c r="AF348" s="240"/>
      <c r="AG348" s="240"/>
      <c r="AH348" s="240"/>
      <c r="AI348" s="240"/>
      <c r="AJ348" s="240"/>
      <c r="AK348" s="240"/>
      <c r="AL348" s="240"/>
      <c r="AM348" s="240"/>
      <c r="AN348" s="240"/>
      <c r="AO348" s="240"/>
      <c r="AP348" s="240"/>
    </row>
    <row r="349" spans="1:42" s="241" customFormat="1" ht="12.75" hidden="1" customHeight="1">
      <c r="A349" s="126" t="s">
        <v>2079</v>
      </c>
      <c r="B349" s="131"/>
      <c r="C349" s="144" t="s">
        <v>2080</v>
      </c>
      <c r="D349" s="132"/>
      <c r="E349" s="264"/>
      <c r="F349" s="265"/>
      <c r="G349" s="266"/>
      <c r="H349" s="267"/>
      <c r="I349" s="268"/>
      <c r="J349" s="265"/>
      <c r="K349" s="265"/>
      <c r="L349" s="266"/>
      <c r="M349" s="288"/>
      <c r="N349" s="293"/>
      <c r="O349" s="224"/>
      <c r="P349" s="225" t="s">
        <v>1474</v>
      </c>
      <c r="Q349" s="224"/>
      <c r="R349" s="224" t="str">
        <f t="shared" si="33"/>
        <v/>
      </c>
      <c r="S349" s="238"/>
      <c r="T349" s="238"/>
      <c r="U349" s="239"/>
      <c r="V349" s="239"/>
      <c r="W349" s="238"/>
      <c r="X349" s="238"/>
      <c r="Y349" s="238"/>
      <c r="Z349" s="238"/>
      <c r="AA349" s="240"/>
      <c r="AB349" s="240"/>
      <c r="AC349" s="240"/>
      <c r="AD349" s="240"/>
      <c r="AE349" s="240"/>
      <c r="AF349" s="240"/>
      <c r="AG349" s="240"/>
      <c r="AH349" s="240"/>
      <c r="AI349" s="240"/>
      <c r="AJ349" s="240"/>
      <c r="AK349" s="240"/>
      <c r="AL349" s="240"/>
      <c r="AM349" s="240"/>
      <c r="AN349" s="240"/>
      <c r="AO349" s="240"/>
      <c r="AP349" s="240"/>
    </row>
    <row r="350" spans="1:42" s="241" customFormat="1" ht="12.75" hidden="1" customHeight="1">
      <c r="A350" s="126" t="s">
        <v>2081</v>
      </c>
      <c r="B350" s="131"/>
      <c r="C350" s="144" t="s">
        <v>2082</v>
      </c>
      <c r="D350" s="132"/>
      <c r="E350" s="264"/>
      <c r="F350" s="265"/>
      <c r="G350" s="266"/>
      <c r="H350" s="267"/>
      <c r="I350" s="268"/>
      <c r="J350" s="265"/>
      <c r="K350" s="265"/>
      <c r="L350" s="266"/>
      <c r="M350" s="288"/>
      <c r="N350" s="293"/>
      <c r="O350" s="224"/>
      <c r="P350" s="225" t="s">
        <v>1474</v>
      </c>
      <c r="Q350" s="224"/>
      <c r="R350" s="224" t="str">
        <f t="shared" si="33"/>
        <v/>
      </c>
      <c r="S350" s="238"/>
      <c r="T350" s="238"/>
      <c r="U350" s="239"/>
      <c r="V350" s="239"/>
      <c r="W350" s="238"/>
      <c r="X350" s="238"/>
      <c r="Y350" s="238"/>
      <c r="Z350" s="238"/>
      <c r="AA350" s="240"/>
      <c r="AB350" s="240"/>
      <c r="AC350" s="240"/>
      <c r="AD350" s="240"/>
      <c r="AE350" s="240"/>
      <c r="AF350" s="240"/>
      <c r="AG350" s="240"/>
      <c r="AH350" s="240"/>
      <c r="AI350" s="240"/>
      <c r="AJ350" s="240"/>
      <c r="AK350" s="240"/>
      <c r="AL350" s="240"/>
      <c r="AM350" s="240"/>
      <c r="AN350" s="240"/>
      <c r="AO350" s="240"/>
      <c r="AP350" s="240"/>
    </row>
    <row r="351" spans="1:42" s="241" customFormat="1" ht="12.75" hidden="1" customHeight="1">
      <c r="A351" s="126" t="s">
        <v>2083</v>
      </c>
      <c r="B351" s="131"/>
      <c r="C351" s="144" t="s">
        <v>2084</v>
      </c>
      <c r="D351" s="132"/>
      <c r="E351" s="264"/>
      <c r="F351" s="265"/>
      <c r="G351" s="266"/>
      <c r="H351" s="267"/>
      <c r="I351" s="268"/>
      <c r="J351" s="265"/>
      <c r="K351" s="265"/>
      <c r="L351" s="266"/>
      <c r="M351" s="288"/>
      <c r="N351" s="293"/>
      <c r="O351" s="224"/>
      <c r="P351" s="225" t="s">
        <v>1474</v>
      </c>
      <c r="Q351" s="224"/>
      <c r="R351" s="224" t="str">
        <f t="shared" si="33"/>
        <v/>
      </c>
      <c r="S351" s="238"/>
      <c r="T351" s="238"/>
      <c r="U351" s="239"/>
      <c r="V351" s="239"/>
      <c r="W351" s="238"/>
      <c r="X351" s="238"/>
      <c r="Y351" s="238"/>
      <c r="Z351" s="238"/>
      <c r="AA351" s="240"/>
      <c r="AB351" s="240"/>
      <c r="AC351" s="240"/>
      <c r="AD351" s="240"/>
      <c r="AE351" s="240"/>
      <c r="AF351" s="240"/>
      <c r="AG351" s="240"/>
      <c r="AH351" s="240"/>
      <c r="AI351" s="240"/>
      <c r="AJ351" s="240"/>
      <c r="AK351" s="240"/>
      <c r="AL351" s="240"/>
      <c r="AM351" s="240"/>
      <c r="AN351" s="240"/>
      <c r="AO351" s="240"/>
      <c r="AP351" s="240"/>
    </row>
    <row r="352" spans="1:42" s="241" customFormat="1" ht="12.75" hidden="1" customHeight="1">
      <c r="A352" s="126" t="s">
        <v>2085</v>
      </c>
      <c r="B352" s="131"/>
      <c r="C352" s="144" t="s">
        <v>2086</v>
      </c>
      <c r="D352" s="132"/>
      <c r="E352" s="264"/>
      <c r="F352" s="265"/>
      <c r="G352" s="266"/>
      <c r="H352" s="267"/>
      <c r="I352" s="268"/>
      <c r="J352" s="265"/>
      <c r="K352" s="265"/>
      <c r="L352" s="266"/>
      <c r="M352" s="288"/>
      <c r="N352" s="293"/>
      <c r="O352" s="224"/>
      <c r="P352" s="225" t="s">
        <v>1474</v>
      </c>
      <c r="Q352" s="224"/>
      <c r="R352" s="224" t="str">
        <f t="shared" si="33"/>
        <v/>
      </c>
      <c r="S352" s="238"/>
      <c r="T352" s="238"/>
      <c r="U352" s="239"/>
      <c r="V352" s="239"/>
      <c r="W352" s="238"/>
      <c r="X352" s="238"/>
      <c r="Y352" s="238"/>
      <c r="Z352" s="238"/>
      <c r="AA352" s="240"/>
      <c r="AB352" s="240"/>
      <c r="AC352" s="240"/>
      <c r="AD352" s="240"/>
      <c r="AE352" s="240"/>
      <c r="AF352" s="240"/>
      <c r="AG352" s="240"/>
      <c r="AH352" s="240"/>
      <c r="AI352" s="240"/>
      <c r="AJ352" s="240"/>
      <c r="AK352" s="240"/>
      <c r="AL352" s="240"/>
      <c r="AM352" s="240"/>
      <c r="AN352" s="240"/>
      <c r="AO352" s="240"/>
      <c r="AP352" s="240"/>
    </row>
    <row r="353" spans="1:42" s="241" customFormat="1" ht="12.75" hidden="1" customHeight="1">
      <c r="A353" s="126" t="s">
        <v>2087</v>
      </c>
      <c r="B353" s="131"/>
      <c r="C353" s="144" t="s">
        <v>2088</v>
      </c>
      <c r="D353" s="132"/>
      <c r="E353" s="264"/>
      <c r="F353" s="265"/>
      <c r="G353" s="266"/>
      <c r="H353" s="267"/>
      <c r="I353" s="268"/>
      <c r="J353" s="265"/>
      <c r="K353" s="265"/>
      <c r="L353" s="266"/>
      <c r="M353" s="288"/>
      <c r="N353" s="293"/>
      <c r="O353" s="224"/>
      <c r="P353" s="225" t="s">
        <v>1474</v>
      </c>
      <c r="Q353" s="224"/>
      <c r="R353" s="224" t="str">
        <f t="shared" si="33"/>
        <v/>
      </c>
      <c r="S353" s="238"/>
      <c r="T353" s="238"/>
      <c r="U353" s="239"/>
      <c r="V353" s="239"/>
      <c r="W353" s="238"/>
      <c r="X353" s="238"/>
      <c r="Y353" s="238"/>
      <c r="Z353" s="238"/>
      <c r="AA353" s="240"/>
      <c r="AB353" s="240"/>
      <c r="AC353" s="240"/>
      <c r="AD353" s="240"/>
      <c r="AE353" s="240"/>
      <c r="AF353" s="240"/>
      <c r="AG353" s="240"/>
      <c r="AH353" s="240"/>
      <c r="AI353" s="240"/>
      <c r="AJ353" s="240"/>
      <c r="AK353" s="240"/>
      <c r="AL353" s="240"/>
      <c r="AM353" s="240"/>
      <c r="AN353" s="240"/>
      <c r="AO353" s="240"/>
      <c r="AP353" s="240"/>
    </row>
    <row r="354" spans="1:42" s="241" customFormat="1" ht="12.75" hidden="1" customHeight="1">
      <c r="A354" s="126" t="s">
        <v>2089</v>
      </c>
      <c r="B354" s="131"/>
      <c r="C354" s="144" t="s">
        <v>2090</v>
      </c>
      <c r="D354" s="132"/>
      <c r="E354" s="264"/>
      <c r="F354" s="265"/>
      <c r="G354" s="266"/>
      <c r="H354" s="267"/>
      <c r="I354" s="268"/>
      <c r="J354" s="265"/>
      <c r="K354" s="265"/>
      <c r="L354" s="266"/>
      <c r="M354" s="288"/>
      <c r="N354" s="293"/>
      <c r="O354" s="224"/>
      <c r="P354" s="225" t="s">
        <v>1474</v>
      </c>
      <c r="Q354" s="224"/>
      <c r="R354" s="224" t="str">
        <f t="shared" si="33"/>
        <v/>
      </c>
      <c r="S354" s="238"/>
      <c r="T354" s="238"/>
      <c r="U354" s="239"/>
      <c r="V354" s="239"/>
      <c r="W354" s="238"/>
      <c r="X354" s="238"/>
      <c r="Y354" s="238"/>
      <c r="Z354" s="238"/>
      <c r="AA354" s="240"/>
      <c r="AB354" s="240"/>
      <c r="AC354" s="240"/>
      <c r="AD354" s="240"/>
      <c r="AE354" s="240"/>
      <c r="AF354" s="240"/>
      <c r="AG354" s="240"/>
      <c r="AH354" s="240"/>
      <c r="AI354" s="240"/>
      <c r="AJ354" s="240"/>
      <c r="AK354" s="240"/>
      <c r="AL354" s="240"/>
      <c r="AM354" s="240"/>
      <c r="AN354" s="240"/>
      <c r="AO354" s="240"/>
      <c r="AP354" s="240"/>
    </row>
    <row r="355" spans="1:42" s="241" customFormat="1" ht="12.75" hidden="1" customHeight="1">
      <c r="A355" s="126" t="s">
        <v>2062</v>
      </c>
      <c r="B355" s="131"/>
      <c r="C355" s="144" t="s">
        <v>1588</v>
      </c>
      <c r="D355" s="132"/>
      <c r="E355" s="264"/>
      <c r="F355" s="265"/>
      <c r="G355" s="266"/>
      <c r="H355" s="267"/>
      <c r="I355" s="268"/>
      <c r="J355" s="265"/>
      <c r="K355" s="265"/>
      <c r="L355" s="266"/>
      <c r="M355" s="288"/>
      <c r="N355" s="293"/>
      <c r="O355" s="224"/>
      <c r="P355" s="225" t="s">
        <v>1473</v>
      </c>
      <c r="Q355" s="224"/>
      <c r="R355" s="224" t="str">
        <f t="shared" si="33"/>
        <v/>
      </c>
      <c r="S355" s="238"/>
      <c r="T355" s="238"/>
      <c r="U355" s="239"/>
      <c r="V355" s="239"/>
      <c r="W355" s="238"/>
      <c r="X355" s="238"/>
      <c r="Y355" s="238"/>
      <c r="Z355" s="238"/>
      <c r="AA355" s="240"/>
      <c r="AB355" s="240"/>
      <c r="AC355" s="240"/>
      <c r="AD355" s="240"/>
      <c r="AE355" s="240"/>
      <c r="AF355" s="240"/>
      <c r="AG355" s="240"/>
      <c r="AH355" s="240"/>
      <c r="AI355" s="240"/>
      <c r="AJ355" s="240"/>
      <c r="AK355" s="240"/>
      <c r="AL355" s="240"/>
      <c r="AM355" s="240"/>
      <c r="AN355" s="240"/>
      <c r="AO355" s="240"/>
      <c r="AP355" s="240"/>
    </row>
    <row r="356" spans="1:42" s="241" customFormat="1" ht="12.75" hidden="1" customHeight="1">
      <c r="A356" s="126" t="s">
        <v>2091</v>
      </c>
      <c r="B356" s="131"/>
      <c r="C356" s="144" t="s">
        <v>1922</v>
      </c>
      <c r="D356" s="132"/>
      <c r="E356" s="264"/>
      <c r="F356" s="265"/>
      <c r="G356" s="266"/>
      <c r="H356" s="267"/>
      <c r="I356" s="268"/>
      <c r="J356" s="265"/>
      <c r="K356" s="265"/>
      <c r="L356" s="266"/>
      <c r="M356" s="288"/>
      <c r="N356" s="293"/>
      <c r="O356" s="224"/>
      <c r="P356" s="225" t="s">
        <v>1474</v>
      </c>
      <c r="Q356" s="224"/>
      <c r="R356" s="224" t="str">
        <f t="shared" si="33"/>
        <v/>
      </c>
      <c r="S356" s="238"/>
      <c r="T356" s="238"/>
      <c r="U356" s="239"/>
      <c r="V356" s="239"/>
      <c r="W356" s="238"/>
      <c r="X356" s="238"/>
      <c r="Y356" s="238"/>
      <c r="Z356" s="238"/>
      <c r="AA356" s="240"/>
      <c r="AB356" s="240"/>
      <c r="AC356" s="240"/>
      <c r="AD356" s="240"/>
      <c r="AE356" s="240"/>
      <c r="AF356" s="240"/>
      <c r="AG356" s="240"/>
      <c r="AH356" s="240"/>
      <c r="AI356" s="240"/>
      <c r="AJ356" s="240"/>
      <c r="AK356" s="240"/>
      <c r="AL356" s="240"/>
      <c r="AM356" s="240"/>
      <c r="AN356" s="240"/>
      <c r="AO356" s="240"/>
      <c r="AP356" s="240"/>
    </row>
    <row r="357" spans="1:42" s="143" customFormat="1" ht="12.75" hidden="1" customHeight="1">
      <c r="A357" s="126" t="s">
        <v>2092</v>
      </c>
      <c r="B357" s="72"/>
      <c r="C357" s="144" t="s">
        <v>2093</v>
      </c>
      <c r="D357" s="132"/>
      <c r="E357" s="264"/>
      <c r="F357" s="265"/>
      <c r="G357" s="266"/>
      <c r="H357" s="267"/>
      <c r="I357" s="268"/>
      <c r="J357" s="265"/>
      <c r="K357" s="265"/>
      <c r="L357" s="266"/>
      <c r="M357" s="288"/>
      <c r="N357" s="293"/>
      <c r="O357" s="138"/>
      <c r="P357" s="139" t="s">
        <v>1474</v>
      </c>
      <c r="Q357" s="138"/>
      <c r="R357" s="138" t="str">
        <f t="shared" si="33"/>
        <v/>
      </c>
      <c r="S357" s="140"/>
      <c r="T357" s="140"/>
      <c r="U357" s="141"/>
      <c r="V357" s="141"/>
      <c r="W357" s="140"/>
      <c r="X357" s="140"/>
      <c r="Y357" s="140"/>
      <c r="Z357" s="140"/>
      <c r="AA357" s="142"/>
      <c r="AB357" s="142"/>
      <c r="AC357" s="142"/>
      <c r="AD357" s="142"/>
      <c r="AE357" s="142"/>
      <c r="AF357" s="142"/>
      <c r="AG357" s="142"/>
      <c r="AH357" s="142"/>
      <c r="AI357" s="142"/>
      <c r="AJ357" s="142"/>
      <c r="AK357" s="142"/>
      <c r="AL357" s="142"/>
      <c r="AM357" s="142"/>
      <c r="AN357" s="142"/>
      <c r="AO357" s="142"/>
      <c r="AP357" s="142"/>
    </row>
    <row r="358" spans="1:42" s="143" customFormat="1" ht="12.75" hidden="1" customHeight="1">
      <c r="A358" s="126" t="s">
        <v>2094</v>
      </c>
      <c r="B358" s="72"/>
      <c r="C358" s="144" t="s">
        <v>1781</v>
      </c>
      <c r="D358" s="132"/>
      <c r="E358" s="264"/>
      <c r="F358" s="265"/>
      <c r="G358" s="266"/>
      <c r="H358" s="291"/>
      <c r="I358" s="292"/>
      <c r="J358" s="289"/>
      <c r="K358" s="289"/>
      <c r="L358" s="290"/>
      <c r="M358" s="288"/>
      <c r="N358" s="293"/>
      <c r="O358" s="138"/>
      <c r="P358" s="139" t="s">
        <v>1474</v>
      </c>
      <c r="Q358" s="138"/>
      <c r="R358" s="138" t="str">
        <f t="shared" si="33"/>
        <v/>
      </c>
      <c r="S358" s="140"/>
      <c r="T358" s="140"/>
      <c r="U358" s="141"/>
      <c r="V358" s="141"/>
      <c r="W358" s="140"/>
      <c r="X358" s="140"/>
      <c r="Y358" s="140"/>
      <c r="Z358" s="140"/>
      <c r="AA358" s="142"/>
      <c r="AB358" s="142"/>
      <c r="AC358" s="142"/>
      <c r="AD358" s="142"/>
      <c r="AE358" s="142"/>
      <c r="AF358" s="142"/>
      <c r="AG358" s="142"/>
      <c r="AH358" s="142"/>
      <c r="AI358" s="142"/>
      <c r="AJ358" s="142"/>
      <c r="AK358" s="142"/>
      <c r="AL358" s="142"/>
      <c r="AM358" s="142"/>
      <c r="AN358" s="142"/>
      <c r="AO358" s="142"/>
      <c r="AP358" s="142"/>
    </row>
    <row r="359" spans="1:42" s="17" customFormat="1" ht="12.75" hidden="1" customHeight="1">
      <c r="A359" s="126" t="s">
        <v>2095</v>
      </c>
      <c r="B359" s="72"/>
      <c r="C359" s="144" t="s">
        <v>2096</v>
      </c>
      <c r="D359" s="46"/>
      <c r="E359" s="264"/>
      <c r="F359" s="265"/>
      <c r="G359" s="266"/>
      <c r="H359" s="267"/>
      <c r="I359" s="268"/>
      <c r="J359" s="265"/>
      <c r="K359" s="265"/>
      <c r="L359" s="266"/>
      <c r="M359" s="288"/>
      <c r="N359" s="293"/>
      <c r="O359" s="36"/>
      <c r="P359" s="51" t="s">
        <v>1474</v>
      </c>
      <c r="Q359" s="36"/>
      <c r="R359" s="36" t="str">
        <f t="shared" si="33"/>
        <v/>
      </c>
      <c r="S359" s="15"/>
      <c r="T359" s="15"/>
      <c r="U359" s="28"/>
      <c r="V359" s="28"/>
      <c r="W359" s="15"/>
      <c r="X359" s="15"/>
      <c r="Y359" s="15"/>
      <c r="Z359" s="15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</row>
    <row r="360" spans="1:42" s="17" customFormat="1" ht="12.75" hidden="1" customHeight="1">
      <c r="A360" s="126" t="s">
        <v>2097</v>
      </c>
      <c r="B360" s="72"/>
      <c r="C360" s="144" t="s">
        <v>1618</v>
      </c>
      <c r="D360" s="46"/>
      <c r="E360" s="264"/>
      <c r="F360" s="265"/>
      <c r="G360" s="266"/>
      <c r="H360" s="267"/>
      <c r="I360" s="268"/>
      <c r="J360" s="265"/>
      <c r="K360" s="265"/>
      <c r="L360" s="266"/>
      <c r="M360" s="288"/>
      <c r="N360" s="293"/>
      <c r="O360" s="36"/>
      <c r="P360" s="51" t="s">
        <v>1474</v>
      </c>
      <c r="Q360" s="36"/>
      <c r="R360" s="36" t="str">
        <f t="shared" si="33"/>
        <v/>
      </c>
      <c r="S360" s="15"/>
      <c r="T360" s="15"/>
      <c r="U360" s="28"/>
      <c r="V360" s="28"/>
      <c r="W360" s="15"/>
      <c r="X360" s="15"/>
      <c r="Y360" s="15"/>
      <c r="Z360" s="15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</row>
    <row r="361" spans="1:42" s="17" customFormat="1" ht="12.75" hidden="1" customHeight="1" thickBot="1">
      <c r="A361" s="126" t="s">
        <v>2098</v>
      </c>
      <c r="B361" s="74"/>
      <c r="C361" s="167" t="s">
        <v>2099</v>
      </c>
      <c r="D361" s="46"/>
      <c r="E361" s="264"/>
      <c r="F361" s="265"/>
      <c r="G361" s="266"/>
      <c r="H361" s="267"/>
      <c r="I361" s="268"/>
      <c r="J361" s="265"/>
      <c r="K361" s="265"/>
      <c r="L361" s="266"/>
      <c r="M361" s="288"/>
      <c r="N361" s="293"/>
      <c r="O361" s="36"/>
      <c r="P361" s="51" t="s">
        <v>1474</v>
      </c>
      <c r="Q361" s="36"/>
      <c r="R361" s="36" t="str">
        <f t="shared" si="33"/>
        <v/>
      </c>
      <c r="S361" s="15"/>
      <c r="T361" s="15"/>
      <c r="U361" s="28"/>
      <c r="V361" s="28"/>
      <c r="W361" s="15"/>
      <c r="X361" s="15"/>
      <c r="Y361" s="15"/>
      <c r="Z361" s="15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</row>
    <row r="362" spans="1:42" s="18" customFormat="1" ht="17.25" hidden="1" customHeight="1">
      <c r="A362" s="126" t="s">
        <v>2135</v>
      </c>
      <c r="B362" s="885" t="s">
        <v>2101</v>
      </c>
      <c r="C362" s="886"/>
      <c r="D362" s="25"/>
      <c r="E362" s="331">
        <f t="shared" ref="E362:N362" si="35">SUM(E363:E380)</f>
        <v>0</v>
      </c>
      <c r="F362" s="332">
        <f t="shared" si="35"/>
        <v>0</v>
      </c>
      <c r="G362" s="333">
        <f t="shared" si="35"/>
        <v>0</v>
      </c>
      <c r="H362" s="334">
        <f t="shared" si="35"/>
        <v>0</v>
      </c>
      <c r="I362" s="364">
        <f t="shared" si="35"/>
        <v>0</v>
      </c>
      <c r="J362" s="332">
        <f t="shared" si="35"/>
        <v>0</v>
      </c>
      <c r="K362" s="332">
        <f t="shared" si="35"/>
        <v>0</v>
      </c>
      <c r="L362" s="333">
        <f t="shared" si="35"/>
        <v>0</v>
      </c>
      <c r="M362" s="331">
        <f t="shared" si="35"/>
        <v>0</v>
      </c>
      <c r="N362" s="335">
        <f t="shared" si="35"/>
        <v>0</v>
      </c>
      <c r="O362" s="36"/>
      <c r="P362" s="51" t="s">
        <v>1500</v>
      </c>
      <c r="Q362" s="36"/>
      <c r="R362" s="36" t="str">
        <f t="shared" si="33"/>
        <v/>
      </c>
      <c r="S362" s="15"/>
      <c r="T362" s="15"/>
      <c r="U362" s="29">
        <f>SUM(M363:M368)</f>
        <v>0</v>
      </c>
      <c r="V362" s="29">
        <f>SUM(N363:N368)</f>
        <v>0</v>
      </c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</row>
    <row r="363" spans="1:42" s="17" customFormat="1" ht="12.75" hidden="1" customHeight="1">
      <c r="A363" s="126" t="s">
        <v>2103</v>
      </c>
      <c r="B363" s="72"/>
      <c r="C363" s="144" t="s">
        <v>2104</v>
      </c>
      <c r="D363" s="46"/>
      <c r="E363" s="264"/>
      <c r="F363" s="265"/>
      <c r="G363" s="266"/>
      <c r="H363" s="267"/>
      <c r="I363" s="268"/>
      <c r="J363" s="265"/>
      <c r="K363" s="265"/>
      <c r="L363" s="266"/>
      <c r="M363" s="288"/>
      <c r="N363" s="293"/>
      <c r="O363" s="36"/>
      <c r="P363" s="51" t="s">
        <v>1474</v>
      </c>
      <c r="Q363" s="36"/>
      <c r="R363" s="36" t="str">
        <f t="shared" si="33"/>
        <v/>
      </c>
      <c r="S363" s="15"/>
      <c r="T363" s="15"/>
      <c r="U363" s="28"/>
      <c r="V363" s="28"/>
      <c r="W363" s="15"/>
      <c r="X363" s="15"/>
      <c r="Y363" s="15"/>
      <c r="Z363" s="15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</row>
    <row r="364" spans="1:42" s="17" customFormat="1" ht="12.75" hidden="1" customHeight="1">
      <c r="A364" s="126" t="s">
        <v>2105</v>
      </c>
      <c r="B364" s="72"/>
      <c r="C364" s="144" t="s">
        <v>2106</v>
      </c>
      <c r="D364" s="46"/>
      <c r="E364" s="264"/>
      <c r="F364" s="265"/>
      <c r="G364" s="266"/>
      <c r="H364" s="267"/>
      <c r="I364" s="268"/>
      <c r="J364" s="265"/>
      <c r="K364" s="265"/>
      <c r="L364" s="266"/>
      <c r="M364" s="288"/>
      <c r="N364" s="293"/>
      <c r="O364" s="36"/>
      <c r="P364" s="51" t="s">
        <v>1474</v>
      </c>
      <c r="Q364" s="36"/>
      <c r="R364" s="36" t="str">
        <f t="shared" si="33"/>
        <v/>
      </c>
      <c r="S364" s="15"/>
      <c r="T364" s="15"/>
      <c r="U364" s="28"/>
      <c r="V364" s="28"/>
      <c r="W364" s="15"/>
      <c r="X364" s="15"/>
      <c r="Y364" s="15"/>
      <c r="Z364" s="15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</row>
    <row r="365" spans="1:42" s="17" customFormat="1" ht="12.75" hidden="1" customHeight="1">
      <c r="A365" s="126" t="s">
        <v>2107</v>
      </c>
      <c r="B365" s="72"/>
      <c r="C365" s="144" t="s">
        <v>2108</v>
      </c>
      <c r="D365" s="46"/>
      <c r="E365" s="264"/>
      <c r="F365" s="265"/>
      <c r="G365" s="266"/>
      <c r="H365" s="267"/>
      <c r="I365" s="268"/>
      <c r="J365" s="265"/>
      <c r="K365" s="265"/>
      <c r="L365" s="266"/>
      <c r="M365" s="288"/>
      <c r="N365" s="293"/>
      <c r="O365" s="36"/>
      <c r="P365" s="51" t="s">
        <v>1474</v>
      </c>
      <c r="Q365" s="36"/>
      <c r="R365" s="36" t="str">
        <f t="shared" si="33"/>
        <v/>
      </c>
      <c r="S365" s="15"/>
      <c r="T365" s="15"/>
      <c r="U365" s="28"/>
      <c r="V365" s="28"/>
      <c r="W365" s="15"/>
      <c r="X365" s="15"/>
      <c r="Y365" s="15"/>
      <c r="Z365" s="15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</row>
    <row r="366" spans="1:42" s="17" customFormat="1" ht="12.75" hidden="1" customHeight="1">
      <c r="A366" s="126" t="s">
        <v>2109</v>
      </c>
      <c r="B366" s="72"/>
      <c r="C366" s="144" t="s">
        <v>2110</v>
      </c>
      <c r="D366" s="46"/>
      <c r="E366" s="264"/>
      <c r="F366" s="265"/>
      <c r="G366" s="266"/>
      <c r="H366" s="267"/>
      <c r="I366" s="268"/>
      <c r="J366" s="265"/>
      <c r="K366" s="265"/>
      <c r="L366" s="266"/>
      <c r="M366" s="288"/>
      <c r="N366" s="293"/>
      <c r="O366" s="36"/>
      <c r="P366" s="51" t="s">
        <v>1474</v>
      </c>
      <c r="Q366" s="36"/>
      <c r="R366" s="36" t="str">
        <f t="shared" si="33"/>
        <v/>
      </c>
      <c r="S366" s="15"/>
      <c r="T366" s="15"/>
      <c r="U366" s="28"/>
      <c r="V366" s="28"/>
      <c r="W366" s="15"/>
      <c r="X366" s="15"/>
      <c r="Y366" s="15"/>
      <c r="Z366" s="15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</row>
    <row r="367" spans="1:42" s="17" customFormat="1" ht="12.75" hidden="1" customHeight="1">
      <c r="A367" s="126" t="s">
        <v>2111</v>
      </c>
      <c r="B367" s="72"/>
      <c r="C367" s="144" t="s">
        <v>2112</v>
      </c>
      <c r="D367" s="46"/>
      <c r="E367" s="264"/>
      <c r="F367" s="265"/>
      <c r="G367" s="266"/>
      <c r="H367" s="267"/>
      <c r="I367" s="268"/>
      <c r="J367" s="265"/>
      <c r="K367" s="265"/>
      <c r="L367" s="266"/>
      <c r="M367" s="288"/>
      <c r="N367" s="293"/>
      <c r="O367" s="36"/>
      <c r="P367" s="51" t="s">
        <v>1474</v>
      </c>
      <c r="Q367" s="36"/>
      <c r="R367" s="36" t="str">
        <f t="shared" si="33"/>
        <v/>
      </c>
      <c r="S367" s="15"/>
      <c r="T367" s="15"/>
      <c r="U367" s="28"/>
      <c r="V367" s="28"/>
      <c r="W367" s="15"/>
      <c r="X367" s="15"/>
      <c r="Y367" s="15"/>
      <c r="Z367" s="15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</row>
    <row r="368" spans="1:42" s="17" customFormat="1" ht="12.75" hidden="1" customHeight="1">
      <c r="A368" s="126" t="s">
        <v>2113</v>
      </c>
      <c r="B368" s="72"/>
      <c r="C368" s="144" t="s">
        <v>2114</v>
      </c>
      <c r="D368" s="46"/>
      <c r="E368" s="264"/>
      <c r="F368" s="265"/>
      <c r="G368" s="266"/>
      <c r="H368" s="267"/>
      <c r="I368" s="268"/>
      <c r="J368" s="265"/>
      <c r="K368" s="265"/>
      <c r="L368" s="266"/>
      <c r="M368" s="288"/>
      <c r="N368" s="293"/>
      <c r="O368" s="36"/>
      <c r="P368" s="51" t="s">
        <v>1474</v>
      </c>
      <c r="Q368" s="36"/>
      <c r="R368" s="36" t="str">
        <f t="shared" si="33"/>
        <v/>
      </c>
      <c r="S368" s="15"/>
      <c r="T368" s="15"/>
      <c r="U368" s="28"/>
      <c r="V368" s="28"/>
      <c r="W368" s="15"/>
      <c r="X368" s="15"/>
      <c r="Y368" s="15"/>
      <c r="Z368" s="15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</row>
    <row r="369" spans="1:42" s="17" customFormat="1" ht="12.75" hidden="1" customHeight="1">
      <c r="A369" s="126" t="s">
        <v>2115</v>
      </c>
      <c r="B369" s="72"/>
      <c r="C369" s="144" t="s">
        <v>2116</v>
      </c>
      <c r="D369" s="46"/>
      <c r="E369" s="264"/>
      <c r="F369" s="265"/>
      <c r="G369" s="266"/>
      <c r="H369" s="267"/>
      <c r="I369" s="268"/>
      <c r="J369" s="265"/>
      <c r="K369" s="265"/>
      <c r="L369" s="266"/>
      <c r="M369" s="288"/>
      <c r="N369" s="293"/>
      <c r="O369" s="36"/>
      <c r="P369" s="51" t="s">
        <v>1474</v>
      </c>
      <c r="Q369" s="36"/>
      <c r="R369" s="36" t="str">
        <f t="shared" si="33"/>
        <v/>
      </c>
      <c r="S369" s="15"/>
      <c r="T369" s="15"/>
      <c r="U369" s="28"/>
      <c r="V369" s="28"/>
      <c r="W369" s="15"/>
      <c r="X369" s="15"/>
      <c r="Y369" s="15"/>
      <c r="Z369" s="15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</row>
    <row r="370" spans="1:42" s="17" customFormat="1" ht="12.75" hidden="1" customHeight="1">
      <c r="A370" s="126" t="s">
        <v>2117</v>
      </c>
      <c r="B370" s="72"/>
      <c r="C370" s="144" t="s">
        <v>2118</v>
      </c>
      <c r="D370" s="46"/>
      <c r="E370" s="264"/>
      <c r="F370" s="265"/>
      <c r="G370" s="266"/>
      <c r="H370" s="267"/>
      <c r="I370" s="268"/>
      <c r="J370" s="265"/>
      <c r="K370" s="265"/>
      <c r="L370" s="266"/>
      <c r="M370" s="288"/>
      <c r="N370" s="293"/>
      <c r="O370" s="36"/>
      <c r="P370" s="51" t="s">
        <v>1474</v>
      </c>
      <c r="Q370" s="36"/>
      <c r="R370" s="36" t="str">
        <f t="shared" si="33"/>
        <v/>
      </c>
      <c r="S370" s="15"/>
      <c r="T370" s="15"/>
      <c r="U370" s="28"/>
      <c r="V370" s="28"/>
      <c r="W370" s="15"/>
      <c r="X370" s="15"/>
      <c r="Y370" s="15"/>
      <c r="Z370" s="15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</row>
    <row r="371" spans="1:42" s="17" customFormat="1" ht="12.75" hidden="1" customHeight="1">
      <c r="A371" s="126" t="s">
        <v>2119</v>
      </c>
      <c r="B371" s="72"/>
      <c r="C371" s="144" t="s">
        <v>2120</v>
      </c>
      <c r="D371" s="46"/>
      <c r="E371" s="264"/>
      <c r="F371" s="265"/>
      <c r="G371" s="266"/>
      <c r="H371" s="267"/>
      <c r="I371" s="268"/>
      <c r="J371" s="265"/>
      <c r="K371" s="265"/>
      <c r="L371" s="266"/>
      <c r="M371" s="288"/>
      <c r="N371" s="293"/>
      <c r="O371" s="36"/>
      <c r="P371" s="51" t="s">
        <v>1474</v>
      </c>
      <c r="Q371" s="36"/>
      <c r="R371" s="36" t="str">
        <f t="shared" si="33"/>
        <v/>
      </c>
      <c r="S371" s="15"/>
      <c r="T371" s="15"/>
      <c r="U371" s="28"/>
      <c r="V371" s="28"/>
      <c r="W371" s="15"/>
      <c r="X371" s="15"/>
      <c r="Y371" s="15"/>
      <c r="Z371" s="15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</row>
    <row r="372" spans="1:42" s="17" customFormat="1" ht="12.75" hidden="1" customHeight="1">
      <c r="A372" s="126" t="s">
        <v>2121</v>
      </c>
      <c r="B372" s="72"/>
      <c r="C372" s="144" t="s">
        <v>2122</v>
      </c>
      <c r="D372" s="46"/>
      <c r="E372" s="264"/>
      <c r="F372" s="265"/>
      <c r="G372" s="266"/>
      <c r="H372" s="267"/>
      <c r="I372" s="268"/>
      <c r="J372" s="265"/>
      <c r="K372" s="265"/>
      <c r="L372" s="266"/>
      <c r="M372" s="288"/>
      <c r="N372" s="293"/>
      <c r="O372" s="36"/>
      <c r="P372" s="51" t="s">
        <v>1474</v>
      </c>
      <c r="Q372" s="36"/>
      <c r="R372" s="36" t="str">
        <f t="shared" si="33"/>
        <v/>
      </c>
      <c r="S372" s="15"/>
      <c r="T372" s="15"/>
      <c r="U372" s="28"/>
      <c r="V372" s="28"/>
      <c r="W372" s="15"/>
      <c r="X372" s="15"/>
      <c r="Y372" s="15"/>
      <c r="Z372" s="15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</row>
    <row r="373" spans="1:42" s="17" customFormat="1" ht="12.75" hidden="1" customHeight="1">
      <c r="A373" s="126" t="s">
        <v>2123</v>
      </c>
      <c r="B373" s="72"/>
      <c r="C373" s="144" t="s">
        <v>2124</v>
      </c>
      <c r="D373" s="46"/>
      <c r="E373" s="264"/>
      <c r="F373" s="265"/>
      <c r="G373" s="266"/>
      <c r="H373" s="267"/>
      <c r="I373" s="268"/>
      <c r="J373" s="265"/>
      <c r="K373" s="265"/>
      <c r="L373" s="266"/>
      <c r="M373" s="288"/>
      <c r="N373" s="293"/>
      <c r="O373" s="36"/>
      <c r="P373" s="51" t="s">
        <v>1474</v>
      </c>
      <c r="Q373" s="36"/>
      <c r="R373" s="36" t="str">
        <f t="shared" si="33"/>
        <v/>
      </c>
      <c r="S373" s="15"/>
      <c r="T373" s="15"/>
      <c r="U373" s="28"/>
      <c r="V373" s="28"/>
      <c r="W373" s="15"/>
      <c r="X373" s="15"/>
      <c r="Y373" s="15"/>
      <c r="Z373" s="15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</row>
    <row r="374" spans="1:42" s="17" customFormat="1" ht="12.75" hidden="1" customHeight="1">
      <c r="A374" s="126" t="s">
        <v>2125</v>
      </c>
      <c r="B374" s="72"/>
      <c r="C374" s="144" t="s">
        <v>2126</v>
      </c>
      <c r="D374" s="46"/>
      <c r="E374" s="264"/>
      <c r="F374" s="265"/>
      <c r="G374" s="266"/>
      <c r="H374" s="267"/>
      <c r="I374" s="268"/>
      <c r="J374" s="265"/>
      <c r="K374" s="265"/>
      <c r="L374" s="266"/>
      <c r="M374" s="288"/>
      <c r="N374" s="293"/>
      <c r="O374" s="36"/>
      <c r="P374" s="51" t="s">
        <v>1474</v>
      </c>
      <c r="Q374" s="36"/>
      <c r="R374" s="36" t="str">
        <f t="shared" si="33"/>
        <v/>
      </c>
      <c r="S374" s="15"/>
      <c r="T374" s="15"/>
      <c r="U374" s="28"/>
      <c r="V374" s="28"/>
      <c r="W374" s="15"/>
      <c r="X374" s="15"/>
      <c r="Y374" s="15"/>
      <c r="Z374" s="15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</row>
    <row r="375" spans="1:42" s="17" customFormat="1" ht="12.75" hidden="1" customHeight="1">
      <c r="A375" s="126" t="s">
        <v>2127</v>
      </c>
      <c r="B375" s="72"/>
      <c r="C375" s="144" t="s">
        <v>2128</v>
      </c>
      <c r="D375" s="46"/>
      <c r="E375" s="264"/>
      <c r="F375" s="265"/>
      <c r="G375" s="266"/>
      <c r="H375" s="267"/>
      <c r="I375" s="268"/>
      <c r="J375" s="265"/>
      <c r="K375" s="265"/>
      <c r="L375" s="266"/>
      <c r="M375" s="288"/>
      <c r="N375" s="293"/>
      <c r="O375" s="36"/>
      <c r="P375" s="51" t="s">
        <v>1474</v>
      </c>
      <c r="Q375" s="36"/>
      <c r="R375" s="36" t="str">
        <f t="shared" si="33"/>
        <v/>
      </c>
      <c r="S375" s="15"/>
      <c r="T375" s="15"/>
      <c r="U375" s="28"/>
      <c r="V375" s="28"/>
      <c r="W375" s="15"/>
      <c r="X375" s="15"/>
      <c r="Y375" s="15"/>
      <c r="Z375" s="15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</row>
    <row r="376" spans="1:42" s="17" customFormat="1" ht="12.75" hidden="1" customHeight="1">
      <c r="A376" s="126" t="s">
        <v>2129</v>
      </c>
      <c r="B376" s="72"/>
      <c r="C376" s="144" t="s">
        <v>2004</v>
      </c>
      <c r="D376" s="46"/>
      <c r="E376" s="264"/>
      <c r="F376" s="265"/>
      <c r="G376" s="266"/>
      <c r="H376" s="267"/>
      <c r="I376" s="268"/>
      <c r="J376" s="265"/>
      <c r="K376" s="265"/>
      <c r="L376" s="266"/>
      <c r="M376" s="288"/>
      <c r="N376" s="293"/>
      <c r="O376" s="36"/>
      <c r="P376" s="51" t="s">
        <v>1474</v>
      </c>
      <c r="Q376" s="36"/>
      <c r="R376" s="36" t="str">
        <f t="shared" si="33"/>
        <v/>
      </c>
      <c r="S376" s="15"/>
      <c r="T376" s="15"/>
      <c r="U376" s="28"/>
      <c r="V376" s="28"/>
      <c r="W376" s="15"/>
      <c r="X376" s="15"/>
      <c r="Y376" s="15"/>
      <c r="Z376" s="15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</row>
    <row r="377" spans="1:42" s="17" customFormat="1" ht="12.75" hidden="1" customHeight="1">
      <c r="A377" s="126" t="s">
        <v>2130</v>
      </c>
      <c r="B377" s="72"/>
      <c r="C377" s="144" t="s">
        <v>1696</v>
      </c>
      <c r="D377" s="46"/>
      <c r="E377" s="264"/>
      <c r="F377" s="265"/>
      <c r="G377" s="266"/>
      <c r="H377" s="267"/>
      <c r="I377" s="268"/>
      <c r="J377" s="265"/>
      <c r="K377" s="265"/>
      <c r="L377" s="266"/>
      <c r="M377" s="288"/>
      <c r="N377" s="293"/>
      <c r="O377" s="36"/>
      <c r="P377" s="51" t="s">
        <v>1474</v>
      </c>
      <c r="Q377" s="36"/>
      <c r="R377" s="36" t="str">
        <f t="shared" si="33"/>
        <v/>
      </c>
      <c r="S377" s="15"/>
      <c r="T377" s="15"/>
      <c r="U377" s="28"/>
      <c r="V377" s="28"/>
      <c r="W377" s="15"/>
      <c r="X377" s="15"/>
      <c r="Y377" s="15"/>
      <c r="Z377" s="15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</row>
    <row r="378" spans="1:42" s="17" customFormat="1" ht="12.75" hidden="1" customHeight="1">
      <c r="A378" s="126" t="s">
        <v>2131</v>
      </c>
      <c r="B378" s="72"/>
      <c r="C378" s="144" t="s">
        <v>2132</v>
      </c>
      <c r="D378" s="46"/>
      <c r="E378" s="264"/>
      <c r="F378" s="265"/>
      <c r="G378" s="266"/>
      <c r="H378" s="267"/>
      <c r="I378" s="268"/>
      <c r="J378" s="265"/>
      <c r="K378" s="265"/>
      <c r="L378" s="266"/>
      <c r="M378" s="288"/>
      <c r="N378" s="293"/>
      <c r="O378" s="36"/>
      <c r="P378" s="51" t="s">
        <v>1474</v>
      </c>
      <c r="Q378" s="36"/>
      <c r="R378" s="36" t="str">
        <f t="shared" si="33"/>
        <v/>
      </c>
      <c r="S378" s="15"/>
      <c r="T378" s="15"/>
      <c r="U378" s="28"/>
      <c r="V378" s="28"/>
      <c r="W378" s="15"/>
      <c r="X378" s="15"/>
      <c r="Y378" s="15"/>
      <c r="Z378" s="15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</row>
    <row r="379" spans="1:42" s="129" customFormat="1" ht="12.75" hidden="1" customHeight="1">
      <c r="A379" s="126" t="s">
        <v>2102</v>
      </c>
      <c r="B379" s="131"/>
      <c r="C379" s="144" t="s">
        <v>2101</v>
      </c>
      <c r="D379" s="132"/>
      <c r="E379" s="264"/>
      <c r="F379" s="265"/>
      <c r="G379" s="266"/>
      <c r="H379" s="267"/>
      <c r="I379" s="268"/>
      <c r="J379" s="265"/>
      <c r="K379" s="265"/>
      <c r="L379" s="266"/>
      <c r="M379" s="288"/>
      <c r="N379" s="293"/>
      <c r="O379" s="150"/>
      <c r="P379" s="151" t="s">
        <v>1473</v>
      </c>
      <c r="Q379" s="150"/>
      <c r="R379" s="150" t="str">
        <f t="shared" si="33"/>
        <v/>
      </c>
      <c r="S379" s="5"/>
      <c r="T379" s="5"/>
      <c r="U379" s="30"/>
      <c r="V379" s="30"/>
      <c r="W379" s="5"/>
      <c r="X379" s="5"/>
      <c r="Y379" s="5"/>
      <c r="Z379" s="5"/>
      <c r="AA379" s="128"/>
      <c r="AB379" s="128"/>
      <c r="AC379" s="128"/>
      <c r="AD379" s="128"/>
      <c r="AE379" s="128"/>
      <c r="AF379" s="128"/>
      <c r="AG379" s="128"/>
      <c r="AH379" s="128"/>
      <c r="AI379" s="128"/>
      <c r="AJ379" s="128"/>
      <c r="AK379" s="128"/>
      <c r="AL379" s="128"/>
      <c r="AM379" s="128"/>
      <c r="AN379" s="128"/>
      <c r="AO379" s="128"/>
      <c r="AP379" s="128"/>
    </row>
    <row r="380" spans="1:42" s="17" customFormat="1" ht="12.75" hidden="1" customHeight="1" thickBot="1">
      <c r="A380" s="126" t="s">
        <v>2133</v>
      </c>
      <c r="B380" s="182"/>
      <c r="C380" s="211" t="s">
        <v>2134</v>
      </c>
      <c r="D380" s="62"/>
      <c r="E380" s="270"/>
      <c r="F380" s="271"/>
      <c r="G380" s="272"/>
      <c r="H380" s="273"/>
      <c r="I380" s="274"/>
      <c r="J380" s="271"/>
      <c r="K380" s="271"/>
      <c r="L380" s="272"/>
      <c r="M380" s="690"/>
      <c r="N380" s="691"/>
      <c r="O380" s="36"/>
      <c r="P380" s="51" t="s">
        <v>1474</v>
      </c>
      <c r="Q380" s="36"/>
      <c r="R380" s="36" t="str">
        <f t="shared" si="33"/>
        <v/>
      </c>
      <c r="S380" s="15"/>
      <c r="T380" s="15"/>
      <c r="U380" s="28"/>
      <c r="V380" s="28"/>
      <c r="W380" s="15"/>
      <c r="X380" s="15"/>
      <c r="Y380" s="15"/>
      <c r="Z380" s="15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</row>
    <row r="381" spans="1:42" s="18" customFormat="1" ht="17.25" hidden="1" customHeight="1" thickBot="1">
      <c r="A381" s="126" t="s">
        <v>2163</v>
      </c>
      <c r="B381" s="879" t="s">
        <v>2136</v>
      </c>
      <c r="C381" s="880"/>
      <c r="D381" s="183"/>
      <c r="E381" s="336">
        <f t="shared" ref="E381:L381" si="36">SUM(E382:E395)</f>
        <v>0</v>
      </c>
      <c r="F381" s="337">
        <f t="shared" si="36"/>
        <v>0</v>
      </c>
      <c r="G381" s="338">
        <f t="shared" si="36"/>
        <v>0</v>
      </c>
      <c r="H381" s="339">
        <f t="shared" si="36"/>
        <v>0</v>
      </c>
      <c r="I381" s="341">
        <f t="shared" si="36"/>
        <v>0</v>
      </c>
      <c r="J381" s="337">
        <f t="shared" si="36"/>
        <v>0</v>
      </c>
      <c r="K381" s="185">
        <f t="shared" si="36"/>
        <v>0</v>
      </c>
      <c r="L381" s="186">
        <f t="shared" si="36"/>
        <v>0</v>
      </c>
      <c r="M381" s="184">
        <f>SUM(M382:M395)</f>
        <v>0</v>
      </c>
      <c r="N381" s="189">
        <f>SUM(N382:N395)</f>
        <v>0</v>
      </c>
      <c r="O381" s="36"/>
      <c r="P381" s="51" t="s">
        <v>1500</v>
      </c>
      <c r="Q381" s="36"/>
      <c r="R381" s="36" t="str">
        <f t="shared" si="33"/>
        <v/>
      </c>
      <c r="S381" s="15"/>
      <c r="T381" s="15"/>
      <c r="U381" s="28">
        <f>SUM(M381)</f>
        <v>0</v>
      </c>
      <c r="V381" s="28">
        <f>SUM(N381)</f>
        <v>0</v>
      </c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</row>
    <row r="382" spans="1:42" s="17" customFormat="1" ht="12.75" hidden="1" customHeight="1">
      <c r="A382" s="126" t="s">
        <v>2139</v>
      </c>
      <c r="B382" s="95"/>
      <c r="C382" s="152" t="s">
        <v>2140</v>
      </c>
      <c r="D382" s="46"/>
      <c r="E382" s="258"/>
      <c r="F382" s="259"/>
      <c r="G382" s="260"/>
      <c r="H382" s="261"/>
      <c r="I382" s="262"/>
      <c r="J382" s="259"/>
      <c r="K382" s="259"/>
      <c r="L382" s="260"/>
      <c r="M382" s="319"/>
      <c r="N382" s="363"/>
      <c r="O382" s="36"/>
      <c r="P382" s="51" t="s">
        <v>1474</v>
      </c>
      <c r="Q382" s="36"/>
      <c r="R382" s="36" t="str">
        <f t="shared" si="33"/>
        <v/>
      </c>
      <c r="S382" s="15"/>
      <c r="T382" s="15"/>
      <c r="U382" s="28"/>
      <c r="V382" s="28"/>
      <c r="W382" s="15"/>
      <c r="X382" s="15"/>
      <c r="Y382" s="15"/>
      <c r="Z382" s="15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</row>
    <row r="383" spans="1:42" s="17" customFormat="1" ht="12.75" hidden="1" customHeight="1">
      <c r="A383" s="126" t="s">
        <v>2141</v>
      </c>
      <c r="B383" s="72"/>
      <c r="C383" s="144" t="s">
        <v>2142</v>
      </c>
      <c r="D383" s="46"/>
      <c r="E383" s="264"/>
      <c r="F383" s="265"/>
      <c r="G383" s="266"/>
      <c r="H383" s="267"/>
      <c r="I383" s="268"/>
      <c r="J383" s="265"/>
      <c r="K383" s="265"/>
      <c r="L383" s="266"/>
      <c r="M383" s="288"/>
      <c r="N383" s="293"/>
      <c r="O383" s="36"/>
      <c r="P383" s="51" t="s">
        <v>1474</v>
      </c>
      <c r="Q383" s="36"/>
      <c r="R383" s="36" t="str">
        <f t="shared" si="33"/>
        <v/>
      </c>
      <c r="S383" s="15"/>
      <c r="T383" s="15"/>
      <c r="U383" s="28"/>
      <c r="V383" s="28"/>
      <c r="W383" s="15"/>
      <c r="X383" s="15"/>
      <c r="Y383" s="15"/>
      <c r="Z383" s="15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</row>
    <row r="384" spans="1:42" s="17" customFormat="1" ht="12.75" hidden="1" customHeight="1">
      <c r="A384" s="126" t="s">
        <v>2143</v>
      </c>
      <c r="B384" s="72"/>
      <c r="C384" s="144" t="s">
        <v>2144</v>
      </c>
      <c r="D384" s="132"/>
      <c r="E384" s="264"/>
      <c r="F384" s="265"/>
      <c r="G384" s="147"/>
      <c r="H384" s="148"/>
      <c r="I384" s="158"/>
      <c r="J384" s="146"/>
      <c r="K384" s="146"/>
      <c r="L384" s="147"/>
      <c r="M384" s="619">
        <f>SUM(I384+K384)</f>
        <v>0</v>
      </c>
      <c r="N384" s="619">
        <f>SUM(J384+L384)</f>
        <v>0</v>
      </c>
      <c r="O384" s="36"/>
      <c r="P384" s="51" t="s">
        <v>1474</v>
      </c>
      <c r="Q384" s="36"/>
      <c r="R384" s="36" t="str">
        <f t="shared" si="33"/>
        <v/>
      </c>
      <c r="S384" s="15"/>
      <c r="T384" s="15"/>
      <c r="U384" s="28"/>
      <c r="V384" s="28"/>
      <c r="W384" s="15"/>
      <c r="X384" s="15"/>
      <c r="Y384" s="15"/>
      <c r="Z384" s="15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</row>
    <row r="385" spans="1:42" s="17" customFormat="1" ht="12.75" hidden="1" customHeight="1">
      <c r="A385" s="126" t="s">
        <v>2145</v>
      </c>
      <c r="B385" s="72"/>
      <c r="C385" s="144" t="s">
        <v>2146</v>
      </c>
      <c r="D385" s="132"/>
      <c r="E385" s="264"/>
      <c r="F385" s="265"/>
      <c r="G385" s="147"/>
      <c r="H385" s="148"/>
      <c r="I385" s="158"/>
      <c r="J385" s="146"/>
      <c r="K385" s="146"/>
      <c r="L385" s="147"/>
      <c r="M385" s="619">
        <f t="shared" ref="M385:N394" si="37">SUM(I385+K385)</f>
        <v>0</v>
      </c>
      <c r="N385" s="619">
        <f t="shared" si="37"/>
        <v>0</v>
      </c>
      <c r="O385" s="36"/>
      <c r="P385" s="51" t="s">
        <v>1474</v>
      </c>
      <c r="Q385" s="36"/>
      <c r="R385" s="36" t="str">
        <f t="shared" si="33"/>
        <v/>
      </c>
      <c r="S385" s="15"/>
      <c r="T385" s="15"/>
      <c r="U385" s="28"/>
      <c r="V385" s="28"/>
      <c r="W385" s="15"/>
      <c r="X385" s="15"/>
      <c r="Y385" s="15"/>
      <c r="Z385" s="15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</row>
    <row r="386" spans="1:42" s="17" customFormat="1" ht="12.75" hidden="1" customHeight="1">
      <c r="A386" s="126" t="s">
        <v>2147</v>
      </c>
      <c r="B386" s="72"/>
      <c r="C386" s="144" t="s">
        <v>2162</v>
      </c>
      <c r="D386" s="132"/>
      <c r="E386" s="264"/>
      <c r="F386" s="265"/>
      <c r="G386" s="147"/>
      <c r="H386" s="148"/>
      <c r="I386" s="158"/>
      <c r="J386" s="146"/>
      <c r="K386" s="146"/>
      <c r="L386" s="147"/>
      <c r="M386" s="619">
        <f t="shared" si="37"/>
        <v>0</v>
      </c>
      <c r="N386" s="619">
        <f t="shared" si="37"/>
        <v>0</v>
      </c>
      <c r="O386" s="36"/>
      <c r="P386" s="51" t="s">
        <v>1474</v>
      </c>
      <c r="Q386" s="36"/>
      <c r="R386" s="36" t="str">
        <f t="shared" si="33"/>
        <v/>
      </c>
      <c r="S386" s="15"/>
      <c r="T386" s="15"/>
      <c r="U386" s="28"/>
      <c r="V386" s="28"/>
      <c r="W386" s="15"/>
      <c r="X386" s="15"/>
      <c r="Y386" s="15"/>
      <c r="Z386" s="15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</row>
    <row r="387" spans="1:42" s="17" customFormat="1" ht="12.75" hidden="1" customHeight="1">
      <c r="A387" s="126" t="s">
        <v>2148</v>
      </c>
      <c r="B387" s="72"/>
      <c r="C387" s="144" t="s">
        <v>2149</v>
      </c>
      <c r="D387" s="132"/>
      <c r="E387" s="264"/>
      <c r="F387" s="265"/>
      <c r="G387" s="147"/>
      <c r="H387" s="231"/>
      <c r="I387" s="146"/>
      <c r="J387" s="147"/>
      <c r="K387" s="146"/>
      <c r="L387" s="147"/>
      <c r="M387" s="619">
        <f t="shared" si="37"/>
        <v>0</v>
      </c>
      <c r="N387" s="619">
        <f t="shared" si="37"/>
        <v>0</v>
      </c>
      <c r="O387" s="36"/>
      <c r="P387" s="51" t="s">
        <v>1474</v>
      </c>
      <c r="Q387" s="36"/>
      <c r="R387" s="36" t="str">
        <f t="shared" si="33"/>
        <v/>
      </c>
      <c r="S387" s="15"/>
      <c r="T387" s="15"/>
      <c r="U387" s="28"/>
      <c r="V387" s="28"/>
      <c r="W387" s="15"/>
      <c r="X387" s="15"/>
      <c r="Y387" s="15"/>
      <c r="Z387" s="15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</row>
    <row r="388" spans="1:42" s="17" customFormat="1" ht="12.75" hidden="1" customHeight="1">
      <c r="A388" s="126" t="s">
        <v>2137</v>
      </c>
      <c r="B388" s="72"/>
      <c r="C388" s="144" t="s">
        <v>2138</v>
      </c>
      <c r="D388" s="132"/>
      <c r="E388" s="264"/>
      <c r="F388" s="265"/>
      <c r="G388" s="147"/>
      <c r="H388" s="148"/>
      <c r="I388" s="158"/>
      <c r="J388" s="146"/>
      <c r="K388" s="146"/>
      <c r="L388" s="147"/>
      <c r="M388" s="619">
        <f t="shared" si="37"/>
        <v>0</v>
      </c>
      <c r="N388" s="619">
        <f t="shared" si="37"/>
        <v>0</v>
      </c>
      <c r="O388" s="36"/>
      <c r="P388" s="51" t="s">
        <v>1473</v>
      </c>
      <c r="Q388" s="36"/>
      <c r="R388" s="36" t="str">
        <f t="shared" si="33"/>
        <v/>
      </c>
      <c r="S388" s="15"/>
      <c r="T388" s="15"/>
      <c r="U388" s="28"/>
      <c r="V388" s="28"/>
      <c r="W388" s="15"/>
      <c r="X388" s="15"/>
      <c r="Y388" s="15"/>
      <c r="Z388" s="15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</row>
    <row r="389" spans="1:42" s="17" customFormat="1" ht="12.75" hidden="1" customHeight="1">
      <c r="A389" s="126" t="s">
        <v>2150</v>
      </c>
      <c r="B389" s="72"/>
      <c r="C389" s="144" t="s">
        <v>2151</v>
      </c>
      <c r="D389" s="132"/>
      <c r="E389" s="264"/>
      <c r="F389" s="265"/>
      <c r="G389" s="147"/>
      <c r="H389" s="148"/>
      <c r="I389" s="232"/>
      <c r="J389" s="146"/>
      <c r="K389" s="146"/>
      <c r="L389" s="147"/>
      <c r="M389" s="619">
        <f t="shared" si="37"/>
        <v>0</v>
      </c>
      <c r="N389" s="619">
        <f t="shared" si="37"/>
        <v>0</v>
      </c>
      <c r="O389" s="36"/>
      <c r="P389" s="51" t="s">
        <v>1474</v>
      </c>
      <c r="Q389" s="36"/>
      <c r="R389" s="36" t="str">
        <f t="shared" si="33"/>
        <v/>
      </c>
      <c r="S389" s="15"/>
      <c r="T389" s="15"/>
      <c r="U389" s="28"/>
      <c r="V389" s="28"/>
      <c r="W389" s="15"/>
      <c r="X389" s="15"/>
      <c r="Y389" s="15"/>
      <c r="Z389" s="15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</row>
    <row r="390" spans="1:42" s="17" customFormat="1" ht="12.75" hidden="1" customHeight="1">
      <c r="A390" s="126" t="s">
        <v>2152</v>
      </c>
      <c r="B390" s="72"/>
      <c r="C390" s="144" t="s">
        <v>2044</v>
      </c>
      <c r="D390" s="132"/>
      <c r="E390" s="264"/>
      <c r="F390" s="265"/>
      <c r="G390" s="147"/>
      <c r="H390" s="148"/>
      <c r="I390" s="158"/>
      <c r="J390" s="146"/>
      <c r="K390" s="146"/>
      <c r="L390" s="147"/>
      <c r="M390" s="619">
        <f t="shared" si="37"/>
        <v>0</v>
      </c>
      <c r="N390" s="619">
        <f t="shared" si="37"/>
        <v>0</v>
      </c>
      <c r="O390" s="36"/>
      <c r="P390" s="51" t="s">
        <v>1474</v>
      </c>
      <c r="Q390" s="36"/>
      <c r="R390" s="36" t="str">
        <f t="shared" si="33"/>
        <v/>
      </c>
      <c r="S390" s="15"/>
      <c r="T390" s="15"/>
      <c r="U390" s="28"/>
      <c r="V390" s="28"/>
      <c r="W390" s="15"/>
      <c r="X390" s="15"/>
      <c r="Y390" s="15"/>
      <c r="Z390" s="15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</row>
    <row r="391" spans="1:42" s="17" customFormat="1" ht="12.75" hidden="1" customHeight="1">
      <c r="A391" s="126" t="s">
        <v>2153</v>
      </c>
      <c r="B391" s="72"/>
      <c r="C391" s="144" t="s">
        <v>2154</v>
      </c>
      <c r="D391" s="132"/>
      <c r="E391" s="264"/>
      <c r="F391" s="265"/>
      <c r="G391" s="147"/>
      <c r="H391" s="148"/>
      <c r="I391" s="158"/>
      <c r="J391" s="146"/>
      <c r="K391" s="146"/>
      <c r="L391" s="147"/>
      <c r="M391" s="619">
        <f t="shared" si="37"/>
        <v>0</v>
      </c>
      <c r="N391" s="619">
        <f t="shared" si="37"/>
        <v>0</v>
      </c>
      <c r="O391" s="36"/>
      <c r="P391" s="51" t="s">
        <v>1474</v>
      </c>
      <c r="Q391" s="36"/>
      <c r="R391" s="36" t="str">
        <f t="shared" si="33"/>
        <v/>
      </c>
      <c r="S391" s="15"/>
      <c r="T391" s="15"/>
      <c r="U391" s="28"/>
      <c r="V391" s="28"/>
      <c r="W391" s="15"/>
      <c r="X391" s="15"/>
      <c r="Y391" s="15"/>
      <c r="Z391" s="15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</row>
    <row r="392" spans="1:42" s="17" customFormat="1" ht="12.75" hidden="1" customHeight="1">
      <c r="A392" s="126" t="s">
        <v>2155</v>
      </c>
      <c r="B392" s="72"/>
      <c r="C392" s="144" t="s">
        <v>2156</v>
      </c>
      <c r="D392" s="132"/>
      <c r="E392" s="264"/>
      <c r="F392" s="265"/>
      <c r="G392" s="147"/>
      <c r="H392" s="148"/>
      <c r="I392" s="158"/>
      <c r="J392" s="146"/>
      <c r="K392" s="146"/>
      <c r="L392" s="147"/>
      <c r="M392" s="619">
        <f t="shared" si="37"/>
        <v>0</v>
      </c>
      <c r="N392" s="619">
        <f t="shared" si="37"/>
        <v>0</v>
      </c>
      <c r="O392" s="36"/>
      <c r="P392" s="51" t="s">
        <v>1474</v>
      </c>
      <c r="Q392" s="36"/>
      <c r="R392" s="36" t="str">
        <f t="shared" si="33"/>
        <v/>
      </c>
      <c r="S392" s="15"/>
      <c r="T392" s="15"/>
      <c r="U392" s="28"/>
      <c r="V392" s="28"/>
      <c r="W392" s="15"/>
      <c r="X392" s="15"/>
      <c r="Y392" s="15"/>
      <c r="Z392" s="15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</row>
    <row r="393" spans="1:42" s="17" customFormat="1" ht="12.75" hidden="1" customHeight="1">
      <c r="A393" s="126" t="s">
        <v>2157</v>
      </c>
      <c r="B393" s="72"/>
      <c r="C393" s="144" t="s">
        <v>2158</v>
      </c>
      <c r="D393" s="132"/>
      <c r="E393" s="264"/>
      <c r="F393" s="265"/>
      <c r="G393" s="147"/>
      <c r="H393" s="148"/>
      <c r="I393" s="158"/>
      <c r="J393" s="146"/>
      <c r="K393" s="146"/>
      <c r="L393" s="147"/>
      <c r="M393" s="619">
        <f t="shared" si="37"/>
        <v>0</v>
      </c>
      <c r="N393" s="619">
        <f t="shared" si="37"/>
        <v>0</v>
      </c>
      <c r="O393" s="36"/>
      <c r="P393" s="51" t="s">
        <v>1474</v>
      </c>
      <c r="Q393" s="36"/>
      <c r="R393" s="36" t="str">
        <f t="shared" si="33"/>
        <v/>
      </c>
      <c r="S393" s="15"/>
      <c r="T393" s="15"/>
      <c r="U393" s="28"/>
      <c r="V393" s="28"/>
      <c r="W393" s="15"/>
      <c r="X393" s="15"/>
      <c r="Y393" s="15"/>
      <c r="Z393" s="15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</row>
    <row r="394" spans="1:42" s="17" customFormat="1" ht="12.75" hidden="1" customHeight="1">
      <c r="A394" s="126" t="s">
        <v>2159</v>
      </c>
      <c r="B394" s="72"/>
      <c r="C394" s="144" t="s">
        <v>1535</v>
      </c>
      <c r="D394" s="132"/>
      <c r="E394" s="264"/>
      <c r="F394" s="344"/>
      <c r="G394" s="234"/>
      <c r="H394" s="231"/>
      <c r="I394" s="232"/>
      <c r="J394" s="233"/>
      <c r="K394" s="233"/>
      <c r="L394" s="234"/>
      <c r="M394" s="619">
        <f t="shared" si="37"/>
        <v>0</v>
      </c>
      <c r="N394" s="619">
        <f t="shared" si="37"/>
        <v>0</v>
      </c>
      <c r="O394" s="36"/>
      <c r="P394" s="51" t="s">
        <v>1474</v>
      </c>
      <c r="Q394" s="36"/>
      <c r="R394" s="36" t="str">
        <f t="shared" si="33"/>
        <v/>
      </c>
      <c r="S394" s="15"/>
      <c r="T394" s="15"/>
      <c r="U394" s="28"/>
      <c r="V394" s="28"/>
      <c r="W394" s="15"/>
      <c r="X394" s="15"/>
      <c r="Y394" s="15"/>
      <c r="Z394" s="15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</row>
    <row r="395" spans="1:42" s="17" customFormat="1" ht="12.75" hidden="1" customHeight="1" thickBot="1">
      <c r="A395" s="126" t="s">
        <v>2160</v>
      </c>
      <c r="B395" s="74"/>
      <c r="C395" s="167" t="s">
        <v>2161</v>
      </c>
      <c r="D395" s="46"/>
      <c r="E395" s="270"/>
      <c r="F395" s="271"/>
      <c r="G395" s="272"/>
      <c r="H395" s="273"/>
      <c r="I395" s="274"/>
      <c r="J395" s="271"/>
      <c r="K395" s="271"/>
      <c r="L395" s="272"/>
      <c r="M395" s="690"/>
      <c r="N395" s="691"/>
      <c r="O395" s="36"/>
      <c r="P395" s="51" t="s">
        <v>1474</v>
      </c>
      <c r="Q395" s="36"/>
      <c r="R395" s="36" t="str">
        <f t="shared" ref="R395:R458" si="38">IF(SUM(E395:N395)=0,"",P395)</f>
        <v/>
      </c>
      <c r="S395" s="15"/>
      <c r="T395" s="15"/>
      <c r="U395" s="28"/>
      <c r="V395" s="28"/>
      <c r="W395" s="15"/>
      <c r="X395" s="15"/>
      <c r="Y395" s="15"/>
      <c r="Z395" s="15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</row>
    <row r="396" spans="1:42" s="18" customFormat="1" ht="21.75" customHeight="1" thickBot="1">
      <c r="A396" s="126" t="s">
        <v>2864</v>
      </c>
      <c r="B396" s="887" t="s">
        <v>400</v>
      </c>
      <c r="C396" s="888"/>
      <c r="D396" s="47"/>
      <c r="E396" s="531">
        <f t="shared" ref="E396:N396" si="39">SUM(E397,E432,E456,E487,E529)</f>
        <v>128</v>
      </c>
      <c r="F396" s="532">
        <f t="shared" si="39"/>
        <v>3454</v>
      </c>
      <c r="G396" s="533">
        <f t="shared" si="39"/>
        <v>14592</v>
      </c>
      <c r="H396" s="534">
        <f t="shared" si="39"/>
        <v>72</v>
      </c>
      <c r="I396" s="535">
        <f t="shared" si="39"/>
        <v>1538</v>
      </c>
      <c r="J396" s="532">
        <f t="shared" si="39"/>
        <v>6597</v>
      </c>
      <c r="K396" s="532">
        <f t="shared" si="39"/>
        <v>63</v>
      </c>
      <c r="L396" s="533">
        <f t="shared" si="39"/>
        <v>315</v>
      </c>
      <c r="M396" s="531">
        <f t="shared" si="39"/>
        <v>1601</v>
      </c>
      <c r="N396" s="536">
        <f t="shared" si="39"/>
        <v>6912</v>
      </c>
      <c r="O396" s="36"/>
      <c r="P396" s="51" t="s">
        <v>1499</v>
      </c>
      <c r="Q396" s="36"/>
      <c r="R396" s="36" t="str">
        <f t="shared" si="38"/>
        <v>R</v>
      </c>
      <c r="S396" s="15"/>
      <c r="T396" s="15"/>
      <c r="U396" s="28"/>
      <c r="V396" s="15"/>
      <c r="W396" s="15"/>
      <c r="X396" s="15"/>
      <c r="Y396" s="15"/>
      <c r="Z396" s="15"/>
      <c r="AA396" s="15"/>
      <c r="AB396" s="15"/>
      <c r="AC396" s="15">
        <v>1</v>
      </c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</row>
    <row r="397" spans="1:42" s="18" customFormat="1" ht="15.75" customHeight="1" thickBot="1">
      <c r="A397" s="126" t="s">
        <v>2166</v>
      </c>
      <c r="B397" s="889" t="s">
        <v>2167</v>
      </c>
      <c r="C397" s="890"/>
      <c r="D397" s="103"/>
      <c r="E397" s="571">
        <f t="shared" ref="E397:N397" si="40">SUM(E398:E431)</f>
        <v>11</v>
      </c>
      <c r="F397" s="572">
        <f t="shared" si="40"/>
        <v>233</v>
      </c>
      <c r="G397" s="573">
        <f t="shared" si="40"/>
        <v>1105</v>
      </c>
      <c r="H397" s="574">
        <f t="shared" si="40"/>
        <v>4</v>
      </c>
      <c r="I397" s="575">
        <f t="shared" si="40"/>
        <v>172</v>
      </c>
      <c r="J397" s="572">
        <f t="shared" si="40"/>
        <v>835</v>
      </c>
      <c r="K397" s="614">
        <f t="shared" si="40"/>
        <v>0</v>
      </c>
      <c r="L397" s="615">
        <f t="shared" si="40"/>
        <v>0</v>
      </c>
      <c r="M397" s="571">
        <f t="shared" si="40"/>
        <v>172</v>
      </c>
      <c r="N397" s="576">
        <f t="shared" si="40"/>
        <v>835</v>
      </c>
      <c r="O397" s="36"/>
      <c r="P397" s="51" t="s">
        <v>1500</v>
      </c>
      <c r="Q397" s="36"/>
      <c r="R397" s="36" t="str">
        <f t="shared" si="38"/>
        <v>P</v>
      </c>
      <c r="S397" s="15"/>
      <c r="T397" s="15"/>
      <c r="U397" s="473">
        <f>SUM(M398:M428)</f>
        <v>172</v>
      </c>
      <c r="V397" s="473">
        <f>SUM(N398:N428)</f>
        <v>835</v>
      </c>
      <c r="W397" s="15"/>
      <c r="X397" s="15"/>
      <c r="Y397" s="15"/>
      <c r="Z397" s="15">
        <v>1</v>
      </c>
      <c r="AA397" s="15"/>
      <c r="AB397" s="15"/>
      <c r="AC397" s="15">
        <v>1</v>
      </c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</row>
    <row r="398" spans="1:42" s="17" customFormat="1" ht="12.75" hidden="1" customHeight="1" thickTop="1">
      <c r="A398" s="126" t="s">
        <v>2173</v>
      </c>
      <c r="B398" s="95"/>
      <c r="C398" s="152" t="s">
        <v>2174</v>
      </c>
      <c r="D398" s="46"/>
      <c r="E398" s="153"/>
      <c r="F398" s="154"/>
      <c r="G398" s="155"/>
      <c r="H398" s="156"/>
      <c r="I398" s="174"/>
      <c r="J398" s="154"/>
      <c r="K398" s="154"/>
      <c r="L398" s="155"/>
      <c r="M398" s="624">
        <f t="shared" ref="M398:N431" si="41">I398+K398</f>
        <v>0</v>
      </c>
      <c r="N398" s="625">
        <f t="shared" si="41"/>
        <v>0</v>
      </c>
      <c r="O398" s="36"/>
      <c r="P398" s="51" t="s">
        <v>1474</v>
      </c>
      <c r="Q398" s="36"/>
      <c r="R398" s="36" t="str">
        <f t="shared" si="38"/>
        <v/>
      </c>
      <c r="S398" s="15"/>
      <c r="T398" s="15"/>
      <c r="U398" s="473"/>
      <c r="V398" s="473"/>
      <c r="W398" s="15"/>
      <c r="X398" s="15"/>
      <c r="Y398" s="15"/>
      <c r="Z398" s="15"/>
      <c r="AA398" s="15"/>
      <c r="AB398" s="16"/>
      <c r="AC398" s="15">
        <v>1</v>
      </c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</row>
    <row r="399" spans="1:42" s="17" customFormat="1" ht="12.75" hidden="1" customHeight="1">
      <c r="A399" s="126" t="s">
        <v>2175</v>
      </c>
      <c r="B399" s="72"/>
      <c r="C399" s="144" t="s">
        <v>2176</v>
      </c>
      <c r="D399" s="46"/>
      <c r="E399" s="145"/>
      <c r="F399" s="146"/>
      <c r="G399" s="147"/>
      <c r="H399" s="148"/>
      <c r="I399" s="158"/>
      <c r="J399" s="146"/>
      <c r="K399" s="146"/>
      <c r="L399" s="147"/>
      <c r="M399" s="624">
        <f t="shared" si="41"/>
        <v>0</v>
      </c>
      <c r="N399" s="625">
        <f t="shared" si="41"/>
        <v>0</v>
      </c>
      <c r="O399" s="36"/>
      <c r="P399" s="51" t="s">
        <v>1474</v>
      </c>
      <c r="Q399" s="36"/>
      <c r="R399" s="36" t="str">
        <f t="shared" si="38"/>
        <v/>
      </c>
      <c r="S399" s="15"/>
      <c r="T399" s="15"/>
      <c r="U399" s="473"/>
      <c r="V399" s="473"/>
      <c r="W399" s="15"/>
      <c r="X399" s="15"/>
      <c r="Y399" s="15"/>
      <c r="Z399" s="15"/>
      <c r="AA399" s="15"/>
      <c r="AB399" s="16"/>
      <c r="AC399" s="15">
        <v>1</v>
      </c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</row>
    <row r="400" spans="1:42" s="17" customFormat="1" ht="12.75" hidden="1" customHeight="1">
      <c r="A400" s="126" t="s">
        <v>2177</v>
      </c>
      <c r="B400" s="72"/>
      <c r="C400" s="144" t="s">
        <v>2178</v>
      </c>
      <c r="D400" s="46"/>
      <c r="E400" s="145"/>
      <c r="F400" s="146"/>
      <c r="G400" s="147"/>
      <c r="H400" s="148"/>
      <c r="I400" s="158"/>
      <c r="J400" s="146"/>
      <c r="K400" s="146"/>
      <c r="L400" s="147"/>
      <c r="M400" s="624">
        <f t="shared" si="41"/>
        <v>0</v>
      </c>
      <c r="N400" s="625">
        <f t="shared" si="41"/>
        <v>0</v>
      </c>
      <c r="O400" s="36"/>
      <c r="P400" s="51" t="s">
        <v>1474</v>
      </c>
      <c r="Q400" s="36"/>
      <c r="R400" s="36" t="str">
        <f t="shared" si="38"/>
        <v/>
      </c>
      <c r="S400" s="15"/>
      <c r="T400" s="15"/>
      <c r="U400" s="473"/>
      <c r="V400" s="473"/>
      <c r="W400" s="15"/>
      <c r="X400" s="15"/>
      <c r="Y400" s="15"/>
      <c r="Z400" s="15"/>
      <c r="AA400" s="15"/>
      <c r="AB400" s="16"/>
      <c r="AC400" s="15">
        <v>1</v>
      </c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</row>
    <row r="401" spans="1:42" s="17" customFormat="1" ht="12.75" hidden="1" customHeight="1">
      <c r="A401" s="126" t="s">
        <v>2179</v>
      </c>
      <c r="B401" s="72"/>
      <c r="C401" s="144" t="s">
        <v>2180</v>
      </c>
      <c r="D401" s="46"/>
      <c r="E401" s="145"/>
      <c r="F401" s="146"/>
      <c r="G401" s="147"/>
      <c r="H401" s="148"/>
      <c r="I401" s="158"/>
      <c r="J401" s="146"/>
      <c r="K401" s="146"/>
      <c r="L401" s="147"/>
      <c r="M401" s="624">
        <f t="shared" si="41"/>
        <v>0</v>
      </c>
      <c r="N401" s="625">
        <f t="shared" si="41"/>
        <v>0</v>
      </c>
      <c r="O401" s="36"/>
      <c r="P401" s="51" t="s">
        <v>1474</v>
      </c>
      <c r="Q401" s="36"/>
      <c r="R401" s="36" t="str">
        <f t="shared" si="38"/>
        <v/>
      </c>
      <c r="S401" s="15"/>
      <c r="T401" s="15"/>
      <c r="U401" s="473"/>
      <c r="V401" s="473"/>
      <c r="W401" s="15"/>
      <c r="X401" s="15"/>
      <c r="Y401" s="15"/>
      <c r="Z401" s="15"/>
      <c r="AA401" s="15"/>
      <c r="AB401" s="16"/>
      <c r="AC401" s="15">
        <v>1</v>
      </c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</row>
    <row r="402" spans="1:42" s="143" customFormat="1" ht="12.75" customHeight="1" thickTop="1">
      <c r="A402" s="126" t="s">
        <v>2168</v>
      </c>
      <c r="B402" s="72"/>
      <c r="C402" s="144" t="s">
        <v>2169</v>
      </c>
      <c r="D402" s="46"/>
      <c r="E402" s="463">
        <v>5</v>
      </c>
      <c r="F402" s="146">
        <v>161</v>
      </c>
      <c r="G402" s="147">
        <v>797</v>
      </c>
      <c r="H402" s="148">
        <v>3</v>
      </c>
      <c r="I402" s="158">
        <v>161</v>
      </c>
      <c r="J402" s="146">
        <v>797</v>
      </c>
      <c r="K402" s="146"/>
      <c r="L402" s="147"/>
      <c r="M402" s="480">
        <f t="shared" si="41"/>
        <v>161</v>
      </c>
      <c r="N402" s="481">
        <f t="shared" si="41"/>
        <v>797</v>
      </c>
      <c r="O402" s="138"/>
      <c r="P402" s="139" t="s">
        <v>1473</v>
      </c>
      <c r="Q402" s="138"/>
      <c r="R402" s="138" t="str">
        <f t="shared" si="38"/>
        <v>C</v>
      </c>
      <c r="S402" s="15"/>
      <c r="T402" s="140">
        <v>1</v>
      </c>
      <c r="U402" s="474"/>
      <c r="V402" s="474"/>
      <c r="W402" s="140"/>
      <c r="X402" s="140"/>
      <c r="Y402" s="140"/>
      <c r="Z402" s="140"/>
      <c r="AA402" s="15"/>
      <c r="AB402" s="142"/>
      <c r="AC402" s="15">
        <v>1</v>
      </c>
      <c r="AD402" s="142"/>
      <c r="AE402" s="142"/>
      <c r="AF402" s="142"/>
      <c r="AG402" s="142"/>
      <c r="AH402" s="142"/>
      <c r="AI402" s="142"/>
      <c r="AJ402" s="142"/>
      <c r="AK402" s="142"/>
      <c r="AL402" s="142"/>
      <c r="AM402" s="142"/>
      <c r="AN402" s="142"/>
      <c r="AO402" s="142"/>
      <c r="AP402" s="142"/>
    </row>
    <row r="403" spans="1:42" s="143" customFormat="1" ht="12.75" customHeight="1">
      <c r="A403" s="126" t="s">
        <v>2181</v>
      </c>
      <c r="B403" s="468"/>
      <c r="C403" s="462" t="s">
        <v>2182</v>
      </c>
      <c r="D403" s="469"/>
      <c r="E403" s="463">
        <v>1</v>
      </c>
      <c r="F403" s="464">
        <v>1</v>
      </c>
      <c r="G403" s="465">
        <v>1</v>
      </c>
      <c r="H403" s="470"/>
      <c r="I403" s="471"/>
      <c r="J403" s="464"/>
      <c r="K403" s="464"/>
      <c r="L403" s="465"/>
      <c r="M403" s="480">
        <f t="shared" si="41"/>
        <v>0</v>
      </c>
      <c r="N403" s="481">
        <f t="shared" si="41"/>
        <v>0</v>
      </c>
      <c r="O403" s="138"/>
      <c r="P403" s="139" t="s">
        <v>1474</v>
      </c>
      <c r="Q403" s="138"/>
      <c r="R403" s="138" t="str">
        <f t="shared" si="38"/>
        <v>M</v>
      </c>
      <c r="S403" s="15"/>
      <c r="T403" s="140"/>
      <c r="U403" s="474"/>
      <c r="V403" s="474"/>
      <c r="W403" s="140"/>
      <c r="X403" s="140"/>
      <c r="Y403" s="140"/>
      <c r="Z403" s="140"/>
      <c r="AA403" s="15">
        <v>1</v>
      </c>
      <c r="AB403" s="142"/>
      <c r="AC403" s="15">
        <v>1</v>
      </c>
      <c r="AD403" s="142"/>
      <c r="AE403" s="142"/>
      <c r="AF403" s="142"/>
      <c r="AG403" s="142"/>
      <c r="AH403" s="142"/>
      <c r="AI403" s="142"/>
      <c r="AJ403" s="142"/>
      <c r="AK403" s="142"/>
      <c r="AL403" s="142"/>
      <c r="AM403" s="142"/>
      <c r="AN403" s="142"/>
      <c r="AO403" s="142"/>
      <c r="AP403" s="142"/>
    </row>
    <row r="404" spans="1:42" s="17" customFormat="1" ht="12.75" customHeight="1">
      <c r="A404" s="126" t="s">
        <v>2183</v>
      </c>
      <c r="B404" s="72"/>
      <c r="C404" s="144" t="s">
        <v>2184</v>
      </c>
      <c r="D404" s="46"/>
      <c r="E404" s="145">
        <v>2</v>
      </c>
      <c r="F404" s="146">
        <v>58</v>
      </c>
      <c r="G404" s="147">
        <v>253</v>
      </c>
      <c r="H404" s="470">
        <v>0</v>
      </c>
      <c r="I404" s="471">
        <v>0</v>
      </c>
      <c r="J404" s="464">
        <v>0</v>
      </c>
      <c r="K404" s="146"/>
      <c r="L404" s="147"/>
      <c r="M404" s="480">
        <f t="shared" si="41"/>
        <v>0</v>
      </c>
      <c r="N404" s="481">
        <f t="shared" si="41"/>
        <v>0</v>
      </c>
      <c r="O404" s="36"/>
      <c r="P404" s="51" t="s">
        <v>1474</v>
      </c>
      <c r="Q404" s="36"/>
      <c r="R404" s="36" t="str">
        <f t="shared" si="38"/>
        <v>M</v>
      </c>
      <c r="S404" s="15"/>
      <c r="T404" s="15"/>
      <c r="U404" s="473"/>
      <c r="V404" s="473"/>
      <c r="W404" s="15"/>
      <c r="X404" s="15"/>
      <c r="Y404" s="15"/>
      <c r="Z404" s="15"/>
      <c r="AA404" s="15">
        <v>1</v>
      </c>
      <c r="AB404" s="16"/>
      <c r="AC404" s="15">
        <v>1</v>
      </c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</row>
    <row r="405" spans="1:42" s="143" customFormat="1" ht="12.75" customHeight="1">
      <c r="A405" s="126" t="s">
        <v>2185</v>
      </c>
      <c r="B405" s="72"/>
      <c r="C405" s="144" t="s">
        <v>2186</v>
      </c>
      <c r="D405" s="46"/>
      <c r="E405" s="145">
        <v>2</v>
      </c>
      <c r="F405" s="146">
        <v>12</v>
      </c>
      <c r="G405" s="147">
        <v>49</v>
      </c>
      <c r="H405" s="148">
        <v>1</v>
      </c>
      <c r="I405" s="471">
        <v>11</v>
      </c>
      <c r="J405" s="464">
        <v>38</v>
      </c>
      <c r="K405" s="146"/>
      <c r="L405" s="147"/>
      <c r="M405" s="480">
        <f t="shared" si="41"/>
        <v>11</v>
      </c>
      <c r="N405" s="481">
        <f t="shared" si="41"/>
        <v>38</v>
      </c>
      <c r="O405" s="138"/>
      <c r="P405" s="139" t="s">
        <v>1474</v>
      </c>
      <c r="Q405" s="138"/>
      <c r="R405" s="138" t="str">
        <f t="shared" si="38"/>
        <v>M</v>
      </c>
      <c r="S405" s="15"/>
      <c r="T405" s="140"/>
      <c r="U405" s="474"/>
      <c r="V405" s="474"/>
      <c r="W405" s="140"/>
      <c r="X405" s="140"/>
      <c r="Y405" s="140"/>
      <c r="Z405" s="140"/>
      <c r="AA405" s="15">
        <v>1</v>
      </c>
      <c r="AB405" s="142"/>
      <c r="AC405" s="15">
        <v>1</v>
      </c>
      <c r="AD405" s="142"/>
      <c r="AE405" s="142"/>
      <c r="AF405" s="142"/>
      <c r="AG405" s="142"/>
      <c r="AH405" s="142"/>
      <c r="AI405" s="142"/>
      <c r="AJ405" s="142"/>
      <c r="AK405" s="142"/>
      <c r="AL405" s="142"/>
      <c r="AM405" s="142"/>
      <c r="AN405" s="142"/>
      <c r="AO405" s="142"/>
      <c r="AP405" s="142"/>
    </row>
    <row r="406" spans="1:42" s="17" customFormat="1" ht="12.75" hidden="1" customHeight="1">
      <c r="A406" s="126" t="s">
        <v>2187</v>
      </c>
      <c r="B406" s="72"/>
      <c r="C406" s="144" t="s">
        <v>2188</v>
      </c>
      <c r="D406" s="46"/>
      <c r="E406" s="145"/>
      <c r="F406" s="146"/>
      <c r="G406" s="147"/>
      <c r="H406" s="148"/>
      <c r="I406" s="158"/>
      <c r="J406" s="146"/>
      <c r="K406" s="146"/>
      <c r="L406" s="147"/>
      <c r="M406" s="624">
        <f t="shared" si="41"/>
        <v>0</v>
      </c>
      <c r="N406" s="625">
        <f t="shared" si="41"/>
        <v>0</v>
      </c>
      <c r="O406" s="36"/>
      <c r="P406" s="51" t="s">
        <v>1474</v>
      </c>
      <c r="Q406" s="36"/>
      <c r="R406" s="36" t="str">
        <f t="shared" si="38"/>
        <v/>
      </c>
      <c r="S406" s="15"/>
      <c r="T406" s="15"/>
      <c r="U406" s="473"/>
      <c r="V406" s="473"/>
      <c r="W406" s="15"/>
      <c r="X406" s="15"/>
      <c r="Y406" s="15"/>
      <c r="Z406" s="15"/>
      <c r="AA406" s="15"/>
      <c r="AB406" s="16"/>
      <c r="AC406" s="15">
        <v>1</v>
      </c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</row>
    <row r="407" spans="1:42" s="17" customFormat="1" ht="12.75" hidden="1" customHeight="1">
      <c r="A407" s="126" t="s">
        <v>2189</v>
      </c>
      <c r="B407" s="72"/>
      <c r="C407" s="144" t="s">
        <v>2190</v>
      </c>
      <c r="D407" s="46"/>
      <c r="E407" s="145"/>
      <c r="F407" s="146"/>
      <c r="G407" s="147"/>
      <c r="H407" s="148"/>
      <c r="I407" s="158"/>
      <c r="J407" s="146"/>
      <c r="K407" s="146"/>
      <c r="L407" s="147"/>
      <c r="M407" s="624">
        <f t="shared" si="41"/>
        <v>0</v>
      </c>
      <c r="N407" s="625">
        <f t="shared" si="41"/>
        <v>0</v>
      </c>
      <c r="O407" s="36"/>
      <c r="P407" s="51" t="s">
        <v>1474</v>
      </c>
      <c r="Q407" s="36"/>
      <c r="R407" s="36" t="str">
        <f t="shared" si="38"/>
        <v/>
      </c>
      <c r="S407" s="15"/>
      <c r="T407" s="15"/>
      <c r="U407" s="473"/>
      <c r="V407" s="473"/>
      <c r="W407" s="15"/>
      <c r="X407" s="15"/>
      <c r="Y407" s="15"/>
      <c r="Z407" s="15"/>
      <c r="AA407" s="15"/>
      <c r="AB407" s="16"/>
      <c r="AC407" s="15">
        <v>1</v>
      </c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</row>
    <row r="408" spans="1:42" s="17" customFormat="1" ht="12.75" hidden="1" customHeight="1">
      <c r="A408" s="126" t="s">
        <v>2191</v>
      </c>
      <c r="B408" s="72"/>
      <c r="C408" s="144" t="s">
        <v>2192</v>
      </c>
      <c r="D408" s="46"/>
      <c r="E408" s="145"/>
      <c r="F408" s="146"/>
      <c r="G408" s="147"/>
      <c r="H408" s="148"/>
      <c r="I408" s="158"/>
      <c r="J408" s="146"/>
      <c r="K408" s="146"/>
      <c r="L408" s="147"/>
      <c r="M408" s="624">
        <f t="shared" si="41"/>
        <v>0</v>
      </c>
      <c r="N408" s="625">
        <f t="shared" si="41"/>
        <v>0</v>
      </c>
      <c r="O408" s="36"/>
      <c r="P408" s="51" t="s">
        <v>1474</v>
      </c>
      <c r="Q408" s="36"/>
      <c r="R408" s="36" t="str">
        <f t="shared" si="38"/>
        <v/>
      </c>
      <c r="S408" s="15"/>
      <c r="T408" s="15"/>
      <c r="U408" s="473"/>
      <c r="V408" s="473"/>
      <c r="W408" s="15"/>
      <c r="X408" s="15"/>
      <c r="Y408" s="15"/>
      <c r="Z408" s="15"/>
      <c r="AA408" s="15"/>
      <c r="AB408" s="16"/>
      <c r="AC408" s="15">
        <v>1</v>
      </c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</row>
    <row r="409" spans="1:42" s="17" customFormat="1" ht="12.75" hidden="1" customHeight="1">
      <c r="A409" s="126" t="s">
        <v>2193</v>
      </c>
      <c r="B409" s="72"/>
      <c r="C409" s="144" t="s">
        <v>2194</v>
      </c>
      <c r="D409" s="46"/>
      <c r="E409" s="145"/>
      <c r="F409" s="146"/>
      <c r="G409" s="147"/>
      <c r="H409" s="148"/>
      <c r="I409" s="158"/>
      <c r="J409" s="146"/>
      <c r="K409" s="146"/>
      <c r="L409" s="147"/>
      <c r="M409" s="624">
        <f t="shared" si="41"/>
        <v>0</v>
      </c>
      <c r="N409" s="625">
        <f t="shared" si="41"/>
        <v>0</v>
      </c>
      <c r="O409" s="36"/>
      <c r="P409" s="51" t="s">
        <v>1474</v>
      </c>
      <c r="Q409" s="36"/>
      <c r="R409" s="36" t="str">
        <f t="shared" si="38"/>
        <v/>
      </c>
      <c r="S409" s="15"/>
      <c r="T409" s="15"/>
      <c r="U409" s="473"/>
      <c r="V409" s="473"/>
      <c r="W409" s="15"/>
      <c r="X409" s="15"/>
      <c r="Y409" s="15"/>
      <c r="Z409" s="15"/>
      <c r="AA409" s="15"/>
      <c r="AB409" s="16"/>
      <c r="AC409" s="15">
        <v>1</v>
      </c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</row>
    <row r="410" spans="1:42" s="17" customFormat="1" ht="12.75" hidden="1" customHeight="1">
      <c r="A410" s="126" t="s">
        <v>2195</v>
      </c>
      <c r="B410" s="72"/>
      <c r="C410" s="144" t="s">
        <v>2196</v>
      </c>
      <c r="D410" s="46"/>
      <c r="E410" s="145"/>
      <c r="F410" s="146"/>
      <c r="G410" s="147"/>
      <c r="H410" s="148"/>
      <c r="I410" s="158"/>
      <c r="J410" s="146"/>
      <c r="K410" s="146"/>
      <c r="L410" s="147"/>
      <c r="M410" s="624">
        <f t="shared" si="41"/>
        <v>0</v>
      </c>
      <c r="N410" s="625">
        <f t="shared" si="41"/>
        <v>0</v>
      </c>
      <c r="O410" s="36"/>
      <c r="P410" s="51" t="s">
        <v>1474</v>
      </c>
      <c r="Q410" s="36"/>
      <c r="R410" s="36" t="str">
        <f t="shared" si="38"/>
        <v/>
      </c>
      <c r="S410" s="15"/>
      <c r="T410" s="15"/>
      <c r="U410" s="473"/>
      <c r="V410" s="473"/>
      <c r="W410" s="15"/>
      <c r="X410" s="15"/>
      <c r="Y410" s="15"/>
      <c r="Z410" s="15"/>
      <c r="AA410" s="15"/>
      <c r="AB410" s="16"/>
      <c r="AC410" s="15">
        <v>1</v>
      </c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</row>
    <row r="411" spans="1:42" s="17" customFormat="1" ht="12.75" hidden="1" customHeight="1">
      <c r="A411" s="126" t="s">
        <v>2170</v>
      </c>
      <c r="B411" s="72"/>
      <c r="C411" s="144" t="s">
        <v>1532</v>
      </c>
      <c r="D411" s="46"/>
      <c r="E411" s="145"/>
      <c r="F411" s="146"/>
      <c r="G411" s="147"/>
      <c r="H411" s="148"/>
      <c r="I411" s="158"/>
      <c r="J411" s="146"/>
      <c r="K411" s="146"/>
      <c r="L411" s="147"/>
      <c r="M411" s="624">
        <f t="shared" si="41"/>
        <v>0</v>
      </c>
      <c r="N411" s="625">
        <f t="shared" si="41"/>
        <v>0</v>
      </c>
      <c r="O411" s="36"/>
      <c r="P411" s="51" t="s">
        <v>1473</v>
      </c>
      <c r="Q411" s="36"/>
      <c r="R411" s="36" t="str">
        <f t="shared" si="38"/>
        <v/>
      </c>
      <c r="S411" s="15"/>
      <c r="T411" s="15"/>
      <c r="U411" s="473"/>
      <c r="V411" s="473"/>
      <c r="W411" s="15"/>
      <c r="X411" s="15"/>
      <c r="Y411" s="15"/>
      <c r="Z411" s="15"/>
      <c r="AA411" s="15"/>
      <c r="AB411" s="16"/>
      <c r="AC411" s="15">
        <v>1</v>
      </c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</row>
    <row r="412" spans="1:42" s="17" customFormat="1" ht="12.75" hidden="1" customHeight="1">
      <c r="A412" s="126" t="s">
        <v>2197</v>
      </c>
      <c r="B412" s="72"/>
      <c r="C412" s="144" t="s">
        <v>2198</v>
      </c>
      <c r="D412" s="46"/>
      <c r="E412" s="145"/>
      <c r="F412" s="146"/>
      <c r="G412" s="147"/>
      <c r="H412" s="148"/>
      <c r="I412" s="158"/>
      <c r="J412" s="146"/>
      <c r="K412" s="146"/>
      <c r="L412" s="147"/>
      <c r="M412" s="619">
        <f t="shared" si="41"/>
        <v>0</v>
      </c>
      <c r="N412" s="626">
        <f t="shared" si="41"/>
        <v>0</v>
      </c>
      <c r="O412" s="36"/>
      <c r="P412" s="51" t="s">
        <v>1474</v>
      </c>
      <c r="Q412" s="36"/>
      <c r="R412" s="36" t="str">
        <f t="shared" si="38"/>
        <v/>
      </c>
      <c r="S412" s="15"/>
      <c r="T412" s="15"/>
      <c r="U412" s="473"/>
      <c r="V412" s="473"/>
      <c r="W412" s="15"/>
      <c r="X412" s="15"/>
      <c r="Y412" s="15"/>
      <c r="Z412" s="15"/>
      <c r="AA412" s="15"/>
      <c r="AB412" s="16"/>
      <c r="AC412" s="15">
        <v>1</v>
      </c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</row>
    <row r="413" spans="1:42" s="17" customFormat="1" ht="12.75" hidden="1" customHeight="1">
      <c r="A413" s="126" t="s">
        <v>2199</v>
      </c>
      <c r="B413" s="72"/>
      <c r="C413" s="144" t="s">
        <v>1674</v>
      </c>
      <c r="D413" s="46"/>
      <c r="E413" s="145"/>
      <c r="F413" s="146"/>
      <c r="G413" s="147"/>
      <c r="H413" s="148"/>
      <c r="I413" s="158"/>
      <c r="J413" s="146"/>
      <c r="K413" s="146"/>
      <c r="L413" s="147"/>
      <c r="M413" s="619">
        <f t="shared" si="41"/>
        <v>0</v>
      </c>
      <c r="N413" s="626">
        <f t="shared" si="41"/>
        <v>0</v>
      </c>
      <c r="O413" s="36"/>
      <c r="P413" s="51" t="s">
        <v>1474</v>
      </c>
      <c r="Q413" s="36"/>
      <c r="R413" s="36" t="str">
        <f t="shared" si="38"/>
        <v/>
      </c>
      <c r="S413" s="15"/>
      <c r="T413" s="15"/>
      <c r="U413" s="473"/>
      <c r="V413" s="473"/>
      <c r="W413" s="15"/>
      <c r="X413" s="15"/>
      <c r="Y413" s="15"/>
      <c r="Z413" s="15"/>
      <c r="AA413" s="15"/>
      <c r="AB413" s="16"/>
      <c r="AC413" s="15">
        <v>1</v>
      </c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</row>
    <row r="414" spans="1:42" s="17" customFormat="1" ht="12.75" hidden="1" customHeight="1">
      <c r="A414" s="126" t="s">
        <v>2200</v>
      </c>
      <c r="B414" s="72"/>
      <c r="C414" s="144" t="s">
        <v>2201</v>
      </c>
      <c r="D414" s="46"/>
      <c r="E414" s="145"/>
      <c r="F414" s="146"/>
      <c r="G414" s="147"/>
      <c r="H414" s="148"/>
      <c r="I414" s="158"/>
      <c r="J414" s="146"/>
      <c r="K414" s="146"/>
      <c r="L414" s="147"/>
      <c r="M414" s="619">
        <f t="shared" si="41"/>
        <v>0</v>
      </c>
      <c r="N414" s="626">
        <f t="shared" si="41"/>
        <v>0</v>
      </c>
      <c r="O414" s="36"/>
      <c r="P414" s="51" t="s">
        <v>1474</v>
      </c>
      <c r="Q414" s="36"/>
      <c r="R414" s="36" t="str">
        <f t="shared" si="38"/>
        <v/>
      </c>
      <c r="S414" s="15"/>
      <c r="T414" s="15"/>
      <c r="U414" s="473"/>
      <c r="V414" s="473"/>
      <c r="W414" s="15"/>
      <c r="X414" s="15"/>
      <c r="Y414" s="15"/>
      <c r="Z414" s="15"/>
      <c r="AA414" s="15"/>
      <c r="AB414" s="16"/>
      <c r="AC414" s="15">
        <v>1</v>
      </c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</row>
    <row r="415" spans="1:42" s="17" customFormat="1" ht="12.75" hidden="1" customHeight="1">
      <c r="A415" s="126" t="s">
        <v>2202</v>
      </c>
      <c r="B415" s="72"/>
      <c r="C415" s="144" t="s">
        <v>2203</v>
      </c>
      <c r="D415" s="46"/>
      <c r="E415" s="145"/>
      <c r="F415" s="146"/>
      <c r="G415" s="147"/>
      <c r="H415" s="148"/>
      <c r="I415" s="158"/>
      <c r="J415" s="146"/>
      <c r="K415" s="146"/>
      <c r="L415" s="147"/>
      <c r="M415" s="619">
        <f t="shared" si="41"/>
        <v>0</v>
      </c>
      <c r="N415" s="626">
        <f t="shared" si="41"/>
        <v>0</v>
      </c>
      <c r="O415" s="36"/>
      <c r="P415" s="51" t="s">
        <v>1474</v>
      </c>
      <c r="Q415" s="36"/>
      <c r="R415" s="36" t="str">
        <f t="shared" si="38"/>
        <v/>
      </c>
      <c r="S415" s="15"/>
      <c r="T415" s="15"/>
      <c r="U415" s="473"/>
      <c r="V415" s="473"/>
      <c r="W415" s="15"/>
      <c r="X415" s="15"/>
      <c r="Y415" s="15"/>
      <c r="Z415" s="15"/>
      <c r="AA415" s="15"/>
      <c r="AB415" s="16"/>
      <c r="AC415" s="15">
        <v>1</v>
      </c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</row>
    <row r="416" spans="1:42" s="17" customFormat="1" ht="12.75" hidden="1" customHeight="1">
      <c r="A416" s="126" t="s">
        <v>2204</v>
      </c>
      <c r="B416" s="72"/>
      <c r="C416" s="144" t="s">
        <v>2205</v>
      </c>
      <c r="D416" s="46"/>
      <c r="E416" s="145"/>
      <c r="F416" s="146"/>
      <c r="G416" s="147"/>
      <c r="H416" s="148"/>
      <c r="I416" s="158"/>
      <c r="J416" s="146"/>
      <c r="K416" s="146"/>
      <c r="L416" s="147"/>
      <c r="M416" s="619">
        <f t="shared" si="41"/>
        <v>0</v>
      </c>
      <c r="N416" s="626">
        <f t="shared" si="41"/>
        <v>0</v>
      </c>
      <c r="O416" s="36"/>
      <c r="P416" s="51" t="s">
        <v>1474</v>
      </c>
      <c r="Q416" s="36"/>
      <c r="R416" s="36" t="str">
        <f t="shared" si="38"/>
        <v/>
      </c>
      <c r="S416" s="15"/>
      <c r="T416" s="15"/>
      <c r="U416" s="473"/>
      <c r="V416" s="473"/>
      <c r="W416" s="15"/>
      <c r="X416" s="15"/>
      <c r="Y416" s="15"/>
      <c r="Z416" s="15"/>
      <c r="AA416" s="15"/>
      <c r="AB416" s="16"/>
      <c r="AC416" s="15">
        <v>1</v>
      </c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</row>
    <row r="417" spans="1:42" s="17" customFormat="1" ht="12.75" hidden="1" customHeight="1">
      <c r="A417" s="126" t="s">
        <v>2206</v>
      </c>
      <c r="B417" s="72"/>
      <c r="C417" s="144" t="s">
        <v>2207</v>
      </c>
      <c r="D417" s="46"/>
      <c r="E417" s="145"/>
      <c r="F417" s="146"/>
      <c r="G417" s="147"/>
      <c r="H417" s="148"/>
      <c r="I417" s="158"/>
      <c r="J417" s="146"/>
      <c r="K417" s="146"/>
      <c r="L417" s="147"/>
      <c r="M417" s="619">
        <f t="shared" si="41"/>
        <v>0</v>
      </c>
      <c r="N417" s="626">
        <f t="shared" si="41"/>
        <v>0</v>
      </c>
      <c r="O417" s="36"/>
      <c r="P417" s="51" t="s">
        <v>1474</v>
      </c>
      <c r="Q417" s="36"/>
      <c r="R417" s="36" t="str">
        <f t="shared" si="38"/>
        <v/>
      </c>
      <c r="S417" s="15"/>
      <c r="T417" s="15"/>
      <c r="U417" s="473"/>
      <c r="V417" s="473"/>
      <c r="W417" s="15"/>
      <c r="X417" s="15"/>
      <c r="Y417" s="15"/>
      <c r="Z417" s="15"/>
      <c r="AA417" s="15"/>
      <c r="AB417" s="16"/>
      <c r="AC417" s="15">
        <v>1</v>
      </c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</row>
    <row r="418" spans="1:42" s="17" customFormat="1" ht="12.75" hidden="1" customHeight="1">
      <c r="A418" s="126" t="s">
        <v>2208</v>
      </c>
      <c r="B418" s="72"/>
      <c r="C418" s="144" t="s">
        <v>1613</v>
      </c>
      <c r="D418" s="46"/>
      <c r="E418" s="145"/>
      <c r="F418" s="146"/>
      <c r="G418" s="147"/>
      <c r="H418" s="148"/>
      <c r="I418" s="158"/>
      <c r="J418" s="146"/>
      <c r="K418" s="146"/>
      <c r="L418" s="147"/>
      <c r="M418" s="619">
        <f t="shared" si="41"/>
        <v>0</v>
      </c>
      <c r="N418" s="626">
        <f t="shared" si="41"/>
        <v>0</v>
      </c>
      <c r="O418" s="36"/>
      <c r="P418" s="51" t="s">
        <v>1474</v>
      </c>
      <c r="Q418" s="36"/>
      <c r="R418" s="36" t="str">
        <f t="shared" si="38"/>
        <v/>
      </c>
      <c r="S418" s="15"/>
      <c r="T418" s="15"/>
      <c r="U418" s="473"/>
      <c r="V418" s="473"/>
      <c r="W418" s="15"/>
      <c r="X418" s="15"/>
      <c r="Y418" s="15"/>
      <c r="Z418" s="15"/>
      <c r="AA418" s="15"/>
      <c r="AB418" s="16"/>
      <c r="AC418" s="15">
        <v>1</v>
      </c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</row>
    <row r="419" spans="1:42" s="17" customFormat="1" ht="12.75" hidden="1" customHeight="1">
      <c r="A419" s="126" t="s">
        <v>2209</v>
      </c>
      <c r="B419" s="72"/>
      <c r="C419" s="144" t="s">
        <v>2004</v>
      </c>
      <c r="D419" s="46"/>
      <c r="E419" s="145"/>
      <c r="F419" s="146"/>
      <c r="G419" s="147"/>
      <c r="H419" s="148"/>
      <c r="I419" s="158"/>
      <c r="J419" s="146"/>
      <c r="K419" s="146"/>
      <c r="L419" s="147"/>
      <c r="M419" s="619">
        <f t="shared" si="41"/>
        <v>0</v>
      </c>
      <c r="N419" s="626">
        <f t="shared" si="41"/>
        <v>0</v>
      </c>
      <c r="O419" s="36"/>
      <c r="P419" s="51" t="s">
        <v>1474</v>
      </c>
      <c r="Q419" s="36"/>
      <c r="R419" s="36" t="str">
        <f t="shared" si="38"/>
        <v/>
      </c>
      <c r="S419" s="15"/>
      <c r="T419" s="15"/>
      <c r="U419" s="473"/>
      <c r="V419" s="473"/>
      <c r="W419" s="15"/>
      <c r="X419" s="15"/>
      <c r="Y419" s="15"/>
      <c r="Z419" s="15"/>
      <c r="AA419" s="15"/>
      <c r="AB419" s="16"/>
      <c r="AC419" s="15">
        <v>1</v>
      </c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</row>
    <row r="420" spans="1:42" s="17" customFormat="1" ht="12.75" hidden="1" customHeight="1">
      <c r="A420" s="126" t="s">
        <v>2210</v>
      </c>
      <c r="B420" s="72"/>
      <c r="C420" s="144" t="s">
        <v>1472</v>
      </c>
      <c r="D420" s="46"/>
      <c r="E420" s="145"/>
      <c r="F420" s="146"/>
      <c r="G420" s="147"/>
      <c r="H420" s="148"/>
      <c r="I420" s="158"/>
      <c r="J420" s="146"/>
      <c r="K420" s="146"/>
      <c r="L420" s="147"/>
      <c r="M420" s="619">
        <f t="shared" si="41"/>
        <v>0</v>
      </c>
      <c r="N420" s="626">
        <f t="shared" si="41"/>
        <v>0</v>
      </c>
      <c r="O420" s="36"/>
      <c r="P420" s="51" t="s">
        <v>1474</v>
      </c>
      <c r="Q420" s="36"/>
      <c r="R420" s="36" t="str">
        <f t="shared" si="38"/>
        <v/>
      </c>
      <c r="S420" s="15"/>
      <c r="T420" s="15"/>
      <c r="U420" s="473"/>
      <c r="V420" s="473"/>
      <c r="W420" s="15"/>
      <c r="X420" s="15"/>
      <c r="Y420" s="15"/>
      <c r="Z420" s="15"/>
      <c r="AA420" s="15"/>
      <c r="AB420" s="16"/>
      <c r="AC420" s="15">
        <v>1</v>
      </c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</row>
    <row r="421" spans="1:42" s="17" customFormat="1" ht="12.75" hidden="1" customHeight="1">
      <c r="A421" s="126" t="s">
        <v>2211</v>
      </c>
      <c r="B421" s="72"/>
      <c r="C421" s="144" t="s">
        <v>1922</v>
      </c>
      <c r="D421" s="46"/>
      <c r="E421" s="145"/>
      <c r="F421" s="146"/>
      <c r="G421" s="147"/>
      <c r="H421" s="148"/>
      <c r="I421" s="158"/>
      <c r="J421" s="146"/>
      <c r="K421" s="146"/>
      <c r="L421" s="147"/>
      <c r="M421" s="619">
        <f t="shared" si="41"/>
        <v>0</v>
      </c>
      <c r="N421" s="626">
        <f t="shared" si="41"/>
        <v>0</v>
      </c>
      <c r="O421" s="36"/>
      <c r="P421" s="51" t="s">
        <v>1474</v>
      </c>
      <c r="Q421" s="36"/>
      <c r="R421" s="36" t="str">
        <f t="shared" si="38"/>
        <v/>
      </c>
      <c r="S421" s="15"/>
      <c r="T421" s="15"/>
      <c r="U421" s="473"/>
      <c r="V421" s="473"/>
      <c r="W421" s="15"/>
      <c r="X421" s="15"/>
      <c r="Y421" s="15"/>
      <c r="Z421" s="15"/>
      <c r="AA421" s="15"/>
      <c r="AB421" s="16"/>
      <c r="AC421" s="15">
        <v>1</v>
      </c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</row>
    <row r="422" spans="1:42" s="17" customFormat="1" ht="12.75" hidden="1" customHeight="1">
      <c r="A422" s="126" t="s">
        <v>2212</v>
      </c>
      <c r="B422" s="72"/>
      <c r="C422" s="144" t="s">
        <v>1487</v>
      </c>
      <c r="D422" s="46"/>
      <c r="E422" s="145"/>
      <c r="F422" s="146"/>
      <c r="G422" s="147"/>
      <c r="H422" s="148"/>
      <c r="I422" s="158"/>
      <c r="J422" s="146"/>
      <c r="K422" s="146"/>
      <c r="L422" s="147"/>
      <c r="M422" s="619">
        <f t="shared" si="41"/>
        <v>0</v>
      </c>
      <c r="N422" s="626">
        <f t="shared" si="41"/>
        <v>0</v>
      </c>
      <c r="O422" s="36"/>
      <c r="P422" s="51" t="s">
        <v>1474</v>
      </c>
      <c r="Q422" s="36"/>
      <c r="R422" s="36" t="str">
        <f t="shared" si="38"/>
        <v/>
      </c>
      <c r="S422" s="15"/>
      <c r="T422" s="15"/>
      <c r="U422" s="473"/>
      <c r="V422" s="473"/>
      <c r="W422" s="15"/>
      <c r="X422" s="15"/>
      <c r="Y422" s="15"/>
      <c r="Z422" s="15"/>
      <c r="AA422" s="15"/>
      <c r="AB422" s="16"/>
      <c r="AC422" s="15">
        <v>1</v>
      </c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</row>
    <row r="423" spans="1:42" s="17" customFormat="1" ht="12.75" hidden="1" customHeight="1">
      <c r="A423" s="126" t="s">
        <v>2213</v>
      </c>
      <c r="B423" s="72"/>
      <c r="C423" s="144" t="s">
        <v>2214</v>
      </c>
      <c r="D423" s="46"/>
      <c r="E423" s="145"/>
      <c r="F423" s="146"/>
      <c r="G423" s="147"/>
      <c r="H423" s="148"/>
      <c r="I423" s="158"/>
      <c r="J423" s="146"/>
      <c r="K423" s="146"/>
      <c r="L423" s="147"/>
      <c r="M423" s="619">
        <f t="shared" si="41"/>
        <v>0</v>
      </c>
      <c r="N423" s="626">
        <f t="shared" si="41"/>
        <v>0</v>
      </c>
      <c r="O423" s="36"/>
      <c r="P423" s="51" t="s">
        <v>1474</v>
      </c>
      <c r="Q423" s="36"/>
      <c r="R423" s="36" t="str">
        <f t="shared" si="38"/>
        <v/>
      </c>
      <c r="S423" s="15"/>
      <c r="T423" s="15"/>
      <c r="U423" s="473"/>
      <c r="V423" s="473"/>
      <c r="W423" s="15"/>
      <c r="X423" s="15"/>
      <c r="Y423" s="15"/>
      <c r="Z423" s="15"/>
      <c r="AA423" s="15"/>
      <c r="AB423" s="16"/>
      <c r="AC423" s="15">
        <v>1</v>
      </c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</row>
    <row r="424" spans="1:42" s="143" customFormat="1" ht="12.75" customHeight="1" thickBot="1">
      <c r="A424" s="126" t="s">
        <v>2215</v>
      </c>
      <c r="B424" s="72"/>
      <c r="C424" s="144" t="s">
        <v>1785</v>
      </c>
      <c r="D424" s="46"/>
      <c r="E424" s="145">
        <v>1</v>
      </c>
      <c r="F424" s="146">
        <v>1</v>
      </c>
      <c r="G424" s="147">
        <v>5</v>
      </c>
      <c r="H424" s="148"/>
      <c r="I424" s="158"/>
      <c r="J424" s="146"/>
      <c r="K424" s="146"/>
      <c r="L424" s="147"/>
      <c r="M424" s="619">
        <f t="shared" si="41"/>
        <v>0</v>
      </c>
      <c r="N424" s="626">
        <f t="shared" si="41"/>
        <v>0</v>
      </c>
      <c r="O424" s="138"/>
      <c r="P424" s="139" t="s">
        <v>1474</v>
      </c>
      <c r="Q424" s="138"/>
      <c r="R424" s="138" t="str">
        <f t="shared" si="38"/>
        <v>M</v>
      </c>
      <c r="S424" s="15"/>
      <c r="T424" s="140"/>
      <c r="U424" s="474"/>
      <c r="V424" s="474"/>
      <c r="W424" s="140"/>
      <c r="X424" s="140"/>
      <c r="Y424" s="140"/>
      <c r="Z424" s="140"/>
      <c r="AA424" s="15">
        <v>1</v>
      </c>
      <c r="AB424" s="142"/>
      <c r="AC424" s="15">
        <v>1</v>
      </c>
      <c r="AD424" s="142"/>
      <c r="AE424" s="142"/>
      <c r="AF424" s="142"/>
      <c r="AG424" s="142"/>
      <c r="AH424" s="142"/>
      <c r="AI424" s="142"/>
      <c r="AJ424" s="142"/>
      <c r="AK424" s="142"/>
      <c r="AL424" s="142"/>
      <c r="AM424" s="142"/>
      <c r="AN424" s="142"/>
      <c r="AO424" s="142"/>
      <c r="AP424" s="142"/>
    </row>
    <row r="425" spans="1:42" s="17" customFormat="1" ht="12.75" hidden="1" customHeight="1">
      <c r="A425" s="126" t="s">
        <v>2216</v>
      </c>
      <c r="B425" s="72"/>
      <c r="C425" s="144" t="s">
        <v>1618</v>
      </c>
      <c r="D425" s="46"/>
      <c r="E425" s="145"/>
      <c r="F425" s="146"/>
      <c r="G425" s="147"/>
      <c r="H425" s="148"/>
      <c r="I425" s="158"/>
      <c r="J425" s="146"/>
      <c r="K425" s="146"/>
      <c r="L425" s="147"/>
      <c r="M425" s="619">
        <f t="shared" si="41"/>
        <v>0</v>
      </c>
      <c r="N425" s="626">
        <f t="shared" si="41"/>
        <v>0</v>
      </c>
      <c r="O425" s="36"/>
      <c r="P425" s="51" t="s">
        <v>1474</v>
      </c>
      <c r="Q425" s="36"/>
      <c r="R425" s="36" t="str">
        <f t="shared" si="38"/>
        <v/>
      </c>
      <c r="S425" s="15"/>
      <c r="T425" s="15"/>
      <c r="U425" s="473"/>
      <c r="V425" s="473"/>
      <c r="W425" s="15"/>
      <c r="X425" s="15"/>
      <c r="Y425" s="15"/>
      <c r="Z425" s="15"/>
      <c r="AA425" s="15"/>
      <c r="AB425" s="16"/>
      <c r="AC425" s="15">
        <v>1</v>
      </c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</row>
    <row r="426" spans="1:42" s="17" customFormat="1" ht="12.75" hidden="1" customHeight="1">
      <c r="A426" s="126" t="s">
        <v>2217</v>
      </c>
      <c r="B426" s="72"/>
      <c r="C426" s="144" t="s">
        <v>2218</v>
      </c>
      <c r="D426" s="46"/>
      <c r="E426" s="145"/>
      <c r="F426" s="146"/>
      <c r="G426" s="147"/>
      <c r="H426" s="148"/>
      <c r="I426" s="158"/>
      <c r="J426" s="146"/>
      <c r="K426" s="146"/>
      <c r="L426" s="147"/>
      <c r="M426" s="619">
        <f t="shared" si="41"/>
        <v>0</v>
      </c>
      <c r="N426" s="626">
        <f t="shared" si="41"/>
        <v>0</v>
      </c>
      <c r="O426" s="36"/>
      <c r="P426" s="51" t="s">
        <v>1474</v>
      </c>
      <c r="Q426" s="36"/>
      <c r="R426" s="36" t="str">
        <f t="shared" si="38"/>
        <v/>
      </c>
      <c r="S426" s="15"/>
      <c r="T426" s="15"/>
      <c r="U426" s="473"/>
      <c r="V426" s="473"/>
      <c r="W426" s="15"/>
      <c r="X426" s="15"/>
      <c r="Y426" s="15"/>
      <c r="Z426" s="15"/>
      <c r="AA426" s="15"/>
      <c r="AB426" s="16"/>
      <c r="AC426" s="15">
        <v>1</v>
      </c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</row>
    <row r="427" spans="1:42" s="17" customFormat="1" ht="12.75" hidden="1" customHeight="1">
      <c r="A427" s="126" t="s">
        <v>2219</v>
      </c>
      <c r="B427" s="72"/>
      <c r="C427" s="144" t="s">
        <v>2220</v>
      </c>
      <c r="D427" s="46"/>
      <c r="E427" s="145"/>
      <c r="F427" s="146"/>
      <c r="G427" s="147"/>
      <c r="H427" s="148"/>
      <c r="I427" s="158"/>
      <c r="J427" s="146"/>
      <c r="K427" s="146"/>
      <c r="L427" s="147"/>
      <c r="M427" s="619">
        <f t="shared" si="41"/>
        <v>0</v>
      </c>
      <c r="N427" s="626">
        <f t="shared" si="41"/>
        <v>0</v>
      </c>
      <c r="O427" s="36"/>
      <c r="P427" s="51" t="s">
        <v>1474</v>
      </c>
      <c r="Q427" s="36"/>
      <c r="R427" s="36" t="str">
        <f t="shared" si="38"/>
        <v/>
      </c>
      <c r="S427" s="15"/>
      <c r="T427" s="15"/>
      <c r="U427" s="473"/>
      <c r="V427" s="473"/>
      <c r="W427" s="15"/>
      <c r="X427" s="15"/>
      <c r="Y427" s="15"/>
      <c r="Z427" s="15"/>
      <c r="AA427" s="15"/>
      <c r="AB427" s="16"/>
      <c r="AC427" s="15">
        <v>1</v>
      </c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</row>
    <row r="428" spans="1:42" s="17" customFormat="1" ht="12.75" hidden="1" customHeight="1">
      <c r="A428" s="126" t="s">
        <v>2171</v>
      </c>
      <c r="B428" s="72"/>
      <c r="C428" s="144" t="s">
        <v>812</v>
      </c>
      <c r="D428" s="46"/>
      <c r="E428" s="145"/>
      <c r="F428" s="146"/>
      <c r="G428" s="147"/>
      <c r="H428" s="148"/>
      <c r="I428" s="158"/>
      <c r="J428" s="146"/>
      <c r="K428" s="146"/>
      <c r="L428" s="147"/>
      <c r="M428" s="619">
        <f t="shared" si="41"/>
        <v>0</v>
      </c>
      <c r="N428" s="626">
        <f t="shared" si="41"/>
        <v>0</v>
      </c>
      <c r="O428" s="36"/>
      <c r="P428" s="51" t="s">
        <v>1473</v>
      </c>
      <c r="Q428" s="36"/>
      <c r="R428" s="36" t="str">
        <f t="shared" si="38"/>
        <v/>
      </c>
      <c r="S428" s="15"/>
      <c r="T428" s="15"/>
      <c r="U428" s="473"/>
      <c r="V428" s="473"/>
      <c r="W428" s="15"/>
      <c r="X428" s="15"/>
      <c r="Y428" s="15"/>
      <c r="Z428" s="15"/>
      <c r="AA428" s="15"/>
      <c r="AB428" s="16"/>
      <c r="AC428" s="15">
        <v>1</v>
      </c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</row>
    <row r="429" spans="1:42" s="17" customFormat="1" ht="12.75" hidden="1" customHeight="1">
      <c r="A429" s="126" t="s">
        <v>2221</v>
      </c>
      <c r="B429" s="72"/>
      <c r="C429" s="144" t="s">
        <v>2222</v>
      </c>
      <c r="D429" s="46"/>
      <c r="E429" s="145"/>
      <c r="F429" s="146"/>
      <c r="G429" s="147"/>
      <c r="H429" s="148"/>
      <c r="I429" s="158"/>
      <c r="J429" s="146"/>
      <c r="K429" s="146"/>
      <c r="L429" s="147"/>
      <c r="M429" s="619">
        <f t="shared" si="41"/>
        <v>0</v>
      </c>
      <c r="N429" s="626">
        <f t="shared" si="41"/>
        <v>0</v>
      </c>
      <c r="O429" s="36"/>
      <c r="P429" s="51" t="s">
        <v>1474</v>
      </c>
      <c r="Q429" s="36"/>
      <c r="R429" s="36" t="str">
        <f t="shared" si="38"/>
        <v/>
      </c>
      <c r="S429" s="15"/>
      <c r="T429" s="15"/>
      <c r="U429" s="473"/>
      <c r="V429" s="473"/>
      <c r="W429" s="15"/>
      <c r="X429" s="15"/>
      <c r="Y429" s="15"/>
      <c r="Z429" s="15"/>
      <c r="AA429" s="15"/>
      <c r="AB429" s="16"/>
      <c r="AC429" s="15">
        <v>1</v>
      </c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</row>
    <row r="430" spans="1:42" s="129" customFormat="1" ht="12.75" hidden="1" customHeight="1">
      <c r="A430" s="126" t="s">
        <v>2223</v>
      </c>
      <c r="B430" s="131"/>
      <c r="C430" s="144" t="s">
        <v>2224</v>
      </c>
      <c r="D430" s="132"/>
      <c r="E430" s="145"/>
      <c r="F430" s="146"/>
      <c r="G430" s="147"/>
      <c r="H430" s="148"/>
      <c r="I430" s="158"/>
      <c r="J430" s="146"/>
      <c r="K430" s="146"/>
      <c r="L430" s="147"/>
      <c r="M430" s="619">
        <f t="shared" si="41"/>
        <v>0</v>
      </c>
      <c r="N430" s="626">
        <f t="shared" si="41"/>
        <v>0</v>
      </c>
      <c r="O430" s="150"/>
      <c r="P430" s="151" t="s">
        <v>1474</v>
      </c>
      <c r="Q430" s="150"/>
      <c r="R430" s="150" t="str">
        <f t="shared" si="38"/>
        <v/>
      </c>
      <c r="S430" s="15"/>
      <c r="T430" s="5"/>
      <c r="U430" s="475"/>
      <c r="V430" s="475"/>
      <c r="W430" s="5"/>
      <c r="X430" s="5"/>
      <c r="Y430" s="5"/>
      <c r="Z430" s="5"/>
      <c r="AA430" s="15"/>
      <c r="AB430" s="128"/>
      <c r="AC430" s="15">
        <v>1</v>
      </c>
      <c r="AD430" s="128"/>
      <c r="AE430" s="128"/>
      <c r="AF430" s="128"/>
      <c r="AG430" s="128"/>
      <c r="AH430" s="128"/>
      <c r="AI430" s="128"/>
      <c r="AJ430" s="128"/>
      <c r="AK430" s="128"/>
      <c r="AL430" s="128"/>
      <c r="AM430" s="128"/>
      <c r="AN430" s="128"/>
      <c r="AO430" s="128"/>
      <c r="AP430" s="128"/>
    </row>
    <row r="431" spans="1:42" s="17" customFormat="1" ht="12.75" hidden="1" customHeight="1" thickBot="1">
      <c r="A431" s="126" t="s">
        <v>2225</v>
      </c>
      <c r="B431" s="104"/>
      <c r="C431" s="159" t="s">
        <v>2226</v>
      </c>
      <c r="D431" s="105"/>
      <c r="E431" s="161"/>
      <c r="F431" s="162"/>
      <c r="G431" s="163"/>
      <c r="H431" s="164"/>
      <c r="I431" s="166"/>
      <c r="J431" s="162"/>
      <c r="K431" s="162"/>
      <c r="L431" s="163"/>
      <c r="M431" s="636">
        <f t="shared" si="41"/>
        <v>0</v>
      </c>
      <c r="N431" s="637">
        <f t="shared" si="41"/>
        <v>0</v>
      </c>
      <c r="O431" s="36"/>
      <c r="P431" s="51" t="s">
        <v>1474</v>
      </c>
      <c r="Q431" s="36"/>
      <c r="R431" s="36" t="str">
        <f t="shared" si="38"/>
        <v/>
      </c>
      <c r="S431" s="15"/>
      <c r="T431" s="15"/>
      <c r="U431" s="473"/>
      <c r="V431" s="473"/>
      <c r="W431" s="15"/>
      <c r="X431" s="15"/>
      <c r="Y431" s="15"/>
      <c r="Z431" s="15"/>
      <c r="AA431" s="15"/>
      <c r="AB431" s="16"/>
      <c r="AC431" s="15">
        <v>1</v>
      </c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</row>
    <row r="432" spans="1:42" s="18" customFormat="1" ht="15.75" customHeight="1" thickTop="1" thickBot="1">
      <c r="A432" s="126" t="s">
        <v>2227</v>
      </c>
      <c r="B432" s="593" t="s">
        <v>2228</v>
      </c>
      <c r="C432" s="594"/>
      <c r="D432" s="109"/>
      <c r="E432" s="627">
        <f t="shared" ref="E432:N432" si="42">SUM(E433:E455)</f>
        <v>3</v>
      </c>
      <c r="F432" s="628">
        <f t="shared" si="42"/>
        <v>180</v>
      </c>
      <c r="G432" s="629">
        <f t="shared" si="42"/>
        <v>732</v>
      </c>
      <c r="H432" s="580">
        <f t="shared" si="42"/>
        <v>0</v>
      </c>
      <c r="I432" s="581">
        <f t="shared" si="42"/>
        <v>0</v>
      </c>
      <c r="J432" s="578">
        <f t="shared" si="42"/>
        <v>0</v>
      </c>
      <c r="K432" s="628">
        <f t="shared" si="42"/>
        <v>0</v>
      </c>
      <c r="L432" s="629">
        <f t="shared" si="42"/>
        <v>0</v>
      </c>
      <c r="M432" s="577">
        <f t="shared" si="42"/>
        <v>0</v>
      </c>
      <c r="N432" s="582">
        <f t="shared" si="42"/>
        <v>0</v>
      </c>
      <c r="O432" s="36"/>
      <c r="P432" s="51" t="s">
        <v>1500</v>
      </c>
      <c r="Q432" s="36"/>
      <c r="R432" s="36" t="str">
        <f t="shared" si="38"/>
        <v>P</v>
      </c>
      <c r="S432" s="15"/>
      <c r="T432" s="15"/>
      <c r="U432" s="473">
        <f>SUM(M433:M455)</f>
        <v>0</v>
      </c>
      <c r="V432" s="473">
        <f>SUM(N433:N455)</f>
        <v>0</v>
      </c>
      <c r="W432" s="15"/>
      <c r="X432" s="15"/>
      <c r="Y432" s="15"/>
      <c r="Z432" s="15">
        <v>1</v>
      </c>
      <c r="AA432" s="15"/>
      <c r="AB432" s="15"/>
      <c r="AC432" s="15">
        <v>1</v>
      </c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</row>
    <row r="433" spans="1:42" s="17" customFormat="1" ht="12.75" hidden="1" customHeight="1" thickTop="1">
      <c r="A433" s="126" t="s">
        <v>2235</v>
      </c>
      <c r="B433" s="95"/>
      <c r="C433" s="152" t="s">
        <v>2236</v>
      </c>
      <c r="D433" s="46"/>
      <c r="E433" s="153"/>
      <c r="F433" s="154"/>
      <c r="G433" s="155"/>
      <c r="H433" s="156"/>
      <c r="I433" s="174"/>
      <c r="J433" s="154"/>
      <c r="K433" s="154"/>
      <c r="L433" s="155"/>
      <c r="M433" s="624">
        <f t="shared" ref="M433:N455" si="43">I433+K433</f>
        <v>0</v>
      </c>
      <c r="N433" s="625">
        <f t="shared" si="43"/>
        <v>0</v>
      </c>
      <c r="O433" s="36"/>
      <c r="P433" s="51" t="s">
        <v>1474</v>
      </c>
      <c r="Q433" s="36"/>
      <c r="R433" s="36" t="str">
        <f t="shared" si="38"/>
        <v/>
      </c>
      <c r="S433" s="15"/>
      <c r="T433" s="15"/>
      <c r="U433" s="473"/>
      <c r="V433" s="473"/>
      <c r="W433" s="15"/>
      <c r="X433" s="15"/>
      <c r="Y433" s="15"/>
      <c r="Z433" s="15"/>
      <c r="AA433" s="15"/>
      <c r="AB433" s="16"/>
      <c r="AC433" s="15">
        <v>1</v>
      </c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</row>
    <row r="434" spans="1:42" s="17" customFormat="1" ht="12.75" hidden="1" customHeight="1">
      <c r="A434" s="126" t="s">
        <v>2237</v>
      </c>
      <c r="B434" s="72"/>
      <c r="C434" s="144" t="s">
        <v>2238</v>
      </c>
      <c r="D434" s="46"/>
      <c r="E434" s="145"/>
      <c r="F434" s="146"/>
      <c r="G434" s="147"/>
      <c r="H434" s="148"/>
      <c r="I434" s="158"/>
      <c r="J434" s="146"/>
      <c r="K434" s="146"/>
      <c r="L434" s="147"/>
      <c r="M434" s="624">
        <f t="shared" si="43"/>
        <v>0</v>
      </c>
      <c r="N434" s="625">
        <f t="shared" si="43"/>
        <v>0</v>
      </c>
      <c r="O434" s="36"/>
      <c r="P434" s="51" t="s">
        <v>1474</v>
      </c>
      <c r="Q434" s="36"/>
      <c r="R434" s="36" t="str">
        <f t="shared" si="38"/>
        <v/>
      </c>
      <c r="S434" s="15"/>
      <c r="T434" s="15"/>
      <c r="U434" s="473"/>
      <c r="V434" s="473"/>
      <c r="W434" s="15"/>
      <c r="X434" s="15"/>
      <c r="Y434" s="15"/>
      <c r="Z434" s="15"/>
      <c r="AA434" s="15"/>
      <c r="AB434" s="16"/>
      <c r="AC434" s="15">
        <v>1</v>
      </c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</row>
    <row r="435" spans="1:42" s="17" customFormat="1" ht="12.75" hidden="1" customHeight="1">
      <c r="A435" s="126" t="s">
        <v>2239</v>
      </c>
      <c r="B435" s="72"/>
      <c r="C435" s="144" t="s">
        <v>2240</v>
      </c>
      <c r="D435" s="46"/>
      <c r="E435" s="145"/>
      <c r="F435" s="146"/>
      <c r="G435" s="147"/>
      <c r="H435" s="148"/>
      <c r="I435" s="158"/>
      <c r="J435" s="146"/>
      <c r="K435" s="146"/>
      <c r="L435" s="147"/>
      <c r="M435" s="624">
        <f t="shared" si="43"/>
        <v>0</v>
      </c>
      <c r="N435" s="625">
        <f t="shared" si="43"/>
        <v>0</v>
      </c>
      <c r="O435" s="36"/>
      <c r="P435" s="51" t="s">
        <v>1474</v>
      </c>
      <c r="Q435" s="36"/>
      <c r="R435" s="36" t="str">
        <f t="shared" si="38"/>
        <v/>
      </c>
      <c r="S435" s="15"/>
      <c r="T435" s="15"/>
      <c r="U435" s="473"/>
      <c r="V435" s="473"/>
      <c r="W435" s="15"/>
      <c r="X435" s="15"/>
      <c r="Y435" s="15"/>
      <c r="Z435" s="15"/>
      <c r="AA435" s="15"/>
      <c r="AB435" s="16"/>
      <c r="AC435" s="15">
        <v>1</v>
      </c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</row>
    <row r="436" spans="1:42" s="17" customFormat="1" ht="12.75" hidden="1" customHeight="1">
      <c r="A436" s="126" t="s">
        <v>2241</v>
      </c>
      <c r="B436" s="72"/>
      <c r="C436" s="144" t="s">
        <v>2242</v>
      </c>
      <c r="D436" s="46"/>
      <c r="E436" s="145"/>
      <c r="F436" s="146"/>
      <c r="G436" s="147"/>
      <c r="H436" s="148"/>
      <c r="I436" s="158"/>
      <c r="J436" s="146"/>
      <c r="K436" s="146"/>
      <c r="L436" s="147"/>
      <c r="M436" s="624">
        <f t="shared" si="43"/>
        <v>0</v>
      </c>
      <c r="N436" s="625">
        <f t="shared" si="43"/>
        <v>0</v>
      </c>
      <c r="O436" s="36"/>
      <c r="P436" s="51" t="s">
        <v>1474</v>
      </c>
      <c r="Q436" s="36"/>
      <c r="R436" s="36" t="str">
        <f t="shared" si="38"/>
        <v/>
      </c>
      <c r="S436" s="15"/>
      <c r="T436" s="15"/>
      <c r="U436" s="473"/>
      <c r="V436" s="473"/>
      <c r="W436" s="15"/>
      <c r="X436" s="15"/>
      <c r="Y436" s="15"/>
      <c r="Z436" s="15"/>
      <c r="AA436" s="15"/>
      <c r="AB436" s="16"/>
      <c r="AC436" s="15">
        <v>1</v>
      </c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</row>
    <row r="437" spans="1:42" s="143" customFormat="1" ht="12.75" customHeight="1" thickTop="1">
      <c r="A437" s="126" t="s">
        <v>2229</v>
      </c>
      <c r="B437" s="72"/>
      <c r="C437" s="144" t="s">
        <v>2230</v>
      </c>
      <c r="D437" s="46"/>
      <c r="E437" s="145">
        <v>1</v>
      </c>
      <c r="F437" s="146">
        <v>106</v>
      </c>
      <c r="G437" s="147">
        <v>412</v>
      </c>
      <c r="H437" s="470">
        <v>0</v>
      </c>
      <c r="I437" s="471">
        <v>0</v>
      </c>
      <c r="J437" s="464">
        <v>0</v>
      </c>
      <c r="K437" s="146"/>
      <c r="L437" s="147"/>
      <c r="M437" s="480">
        <f t="shared" si="43"/>
        <v>0</v>
      </c>
      <c r="N437" s="481">
        <f t="shared" si="43"/>
        <v>0</v>
      </c>
      <c r="O437" s="138"/>
      <c r="P437" s="139" t="s">
        <v>1473</v>
      </c>
      <c r="Q437" s="138"/>
      <c r="R437" s="138" t="str">
        <f t="shared" si="38"/>
        <v>C</v>
      </c>
      <c r="S437" s="15"/>
      <c r="T437" s="140">
        <v>1</v>
      </c>
      <c r="U437" s="474"/>
      <c r="V437" s="474"/>
      <c r="W437" s="140"/>
      <c r="X437" s="140"/>
      <c r="Y437" s="140"/>
      <c r="Z437" s="15" t="s">
        <v>1148</v>
      </c>
      <c r="AA437" s="15"/>
      <c r="AB437" s="142"/>
      <c r="AC437" s="15">
        <v>1</v>
      </c>
      <c r="AD437" s="142"/>
      <c r="AE437" s="142"/>
      <c r="AF437" s="142"/>
      <c r="AG437" s="142"/>
      <c r="AH437" s="142"/>
      <c r="AI437" s="142"/>
      <c r="AJ437" s="142"/>
      <c r="AK437" s="142"/>
      <c r="AL437" s="142"/>
      <c r="AM437" s="142"/>
      <c r="AN437" s="142"/>
      <c r="AO437" s="142"/>
      <c r="AP437" s="142"/>
    </row>
    <row r="438" spans="1:42" s="17" customFormat="1" ht="12.75" hidden="1" customHeight="1">
      <c r="A438" s="126" t="s">
        <v>2243</v>
      </c>
      <c r="B438" s="72"/>
      <c r="C438" s="144" t="s">
        <v>2244</v>
      </c>
      <c r="D438" s="46"/>
      <c r="E438" s="145"/>
      <c r="F438" s="146"/>
      <c r="G438" s="147"/>
      <c r="H438" s="470"/>
      <c r="I438" s="471"/>
      <c r="J438" s="464"/>
      <c r="K438" s="146"/>
      <c r="L438" s="147"/>
      <c r="M438" s="480">
        <f t="shared" si="43"/>
        <v>0</v>
      </c>
      <c r="N438" s="481">
        <f t="shared" si="43"/>
        <v>0</v>
      </c>
      <c r="O438" s="36"/>
      <c r="P438" s="51" t="s">
        <v>1474</v>
      </c>
      <c r="Q438" s="36"/>
      <c r="R438" s="36" t="str">
        <f t="shared" si="38"/>
        <v/>
      </c>
      <c r="S438" s="15"/>
      <c r="T438" s="15"/>
      <c r="U438" s="473"/>
      <c r="V438" s="473"/>
      <c r="W438" s="15"/>
      <c r="X438" s="15"/>
      <c r="Y438" s="15"/>
      <c r="Z438" s="15"/>
      <c r="AA438" s="15"/>
      <c r="AB438" s="16"/>
      <c r="AC438" s="15">
        <v>1</v>
      </c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</row>
    <row r="439" spans="1:42" s="17" customFormat="1" ht="12.75" hidden="1" customHeight="1">
      <c r="A439" s="126" t="s">
        <v>2245</v>
      </c>
      <c r="B439" s="72"/>
      <c r="C439" s="144" t="s">
        <v>2246</v>
      </c>
      <c r="D439" s="46"/>
      <c r="E439" s="145"/>
      <c r="F439" s="146"/>
      <c r="G439" s="147"/>
      <c r="H439" s="470"/>
      <c r="I439" s="471"/>
      <c r="J439" s="464"/>
      <c r="K439" s="146"/>
      <c r="L439" s="147"/>
      <c r="M439" s="480">
        <f t="shared" si="43"/>
        <v>0</v>
      </c>
      <c r="N439" s="481">
        <f t="shared" si="43"/>
        <v>0</v>
      </c>
      <c r="O439" s="36"/>
      <c r="P439" s="51" t="s">
        <v>1474</v>
      </c>
      <c r="Q439" s="36"/>
      <c r="R439" s="36" t="str">
        <f t="shared" si="38"/>
        <v/>
      </c>
      <c r="S439" s="15"/>
      <c r="T439" s="15"/>
      <c r="U439" s="473"/>
      <c r="V439" s="473"/>
      <c r="W439" s="15"/>
      <c r="X439" s="15"/>
      <c r="Y439" s="15"/>
      <c r="Z439" s="15"/>
      <c r="AA439" s="15"/>
      <c r="AB439" s="16"/>
      <c r="AC439" s="15">
        <v>1</v>
      </c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</row>
    <row r="440" spans="1:42" s="17" customFormat="1" ht="12.75" hidden="1" customHeight="1">
      <c r="A440" s="126" t="s">
        <v>2247</v>
      </c>
      <c r="B440" s="72"/>
      <c r="C440" s="144" t="s">
        <v>2248</v>
      </c>
      <c r="D440" s="46"/>
      <c r="E440" s="145"/>
      <c r="F440" s="146"/>
      <c r="G440" s="147"/>
      <c r="H440" s="470"/>
      <c r="I440" s="471"/>
      <c r="J440" s="464"/>
      <c r="K440" s="146"/>
      <c r="L440" s="147"/>
      <c r="M440" s="480">
        <f t="shared" si="43"/>
        <v>0</v>
      </c>
      <c r="N440" s="481">
        <f t="shared" si="43"/>
        <v>0</v>
      </c>
      <c r="O440" s="36"/>
      <c r="P440" s="51" t="s">
        <v>1474</v>
      </c>
      <c r="Q440" s="36"/>
      <c r="R440" s="36" t="str">
        <f t="shared" si="38"/>
        <v/>
      </c>
      <c r="S440" s="15"/>
      <c r="T440" s="15"/>
      <c r="U440" s="473"/>
      <c r="V440" s="473"/>
      <c r="W440" s="15"/>
      <c r="X440" s="15"/>
      <c r="Y440" s="15"/>
      <c r="Z440" s="15"/>
      <c r="AA440" s="15"/>
      <c r="AB440" s="16"/>
      <c r="AC440" s="15">
        <v>1</v>
      </c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</row>
    <row r="441" spans="1:42" s="17" customFormat="1" ht="12.75" hidden="1" customHeight="1">
      <c r="A441" s="126" t="s">
        <v>2249</v>
      </c>
      <c r="B441" s="72"/>
      <c r="C441" s="144" t="s">
        <v>2250</v>
      </c>
      <c r="D441" s="46"/>
      <c r="E441" s="145"/>
      <c r="F441" s="146"/>
      <c r="G441" s="147"/>
      <c r="H441" s="470"/>
      <c r="I441" s="471"/>
      <c r="J441" s="464"/>
      <c r="K441" s="146"/>
      <c r="L441" s="147"/>
      <c r="M441" s="480">
        <f t="shared" si="43"/>
        <v>0</v>
      </c>
      <c r="N441" s="481">
        <f t="shared" si="43"/>
        <v>0</v>
      </c>
      <c r="O441" s="36"/>
      <c r="P441" s="51" t="s">
        <v>1474</v>
      </c>
      <c r="Q441" s="36"/>
      <c r="R441" s="36" t="str">
        <f t="shared" si="38"/>
        <v/>
      </c>
      <c r="S441" s="15"/>
      <c r="T441" s="15"/>
      <c r="U441" s="473"/>
      <c r="V441" s="473"/>
      <c r="W441" s="15"/>
      <c r="X441" s="15"/>
      <c r="Y441" s="15"/>
      <c r="Z441" s="15"/>
      <c r="AA441" s="15"/>
      <c r="AB441" s="16"/>
      <c r="AC441" s="15">
        <v>1</v>
      </c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</row>
    <row r="442" spans="1:42" s="17" customFormat="1" ht="12.75" hidden="1" customHeight="1">
      <c r="A442" s="126" t="s">
        <v>2251</v>
      </c>
      <c r="B442" s="72"/>
      <c r="C442" s="144" t="s">
        <v>2252</v>
      </c>
      <c r="D442" s="46"/>
      <c r="E442" s="145"/>
      <c r="F442" s="146"/>
      <c r="G442" s="147"/>
      <c r="H442" s="470"/>
      <c r="I442" s="471"/>
      <c r="J442" s="464"/>
      <c r="K442" s="146"/>
      <c r="L442" s="147"/>
      <c r="M442" s="480">
        <f t="shared" si="43"/>
        <v>0</v>
      </c>
      <c r="N442" s="481">
        <f t="shared" si="43"/>
        <v>0</v>
      </c>
      <c r="O442" s="36"/>
      <c r="P442" s="51" t="s">
        <v>1474</v>
      </c>
      <c r="Q442" s="36"/>
      <c r="R442" s="36" t="str">
        <f t="shared" si="38"/>
        <v/>
      </c>
      <c r="S442" s="15"/>
      <c r="T442" s="15"/>
      <c r="U442" s="473"/>
      <c r="V442" s="473"/>
      <c r="W442" s="15"/>
      <c r="X442" s="15"/>
      <c r="Y442" s="15"/>
      <c r="Z442" s="15"/>
      <c r="AA442" s="15"/>
      <c r="AB442" s="16"/>
      <c r="AC442" s="15">
        <v>1</v>
      </c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</row>
    <row r="443" spans="1:42" s="17" customFormat="1" ht="12.75" hidden="1" customHeight="1">
      <c r="A443" s="126" t="s">
        <v>2253</v>
      </c>
      <c r="B443" s="72"/>
      <c r="C443" s="144" t="s">
        <v>2254</v>
      </c>
      <c r="D443" s="46"/>
      <c r="E443" s="145"/>
      <c r="F443" s="146"/>
      <c r="G443" s="147"/>
      <c r="H443" s="470"/>
      <c r="I443" s="471"/>
      <c r="J443" s="464"/>
      <c r="K443" s="146"/>
      <c r="L443" s="147"/>
      <c r="M443" s="480">
        <f t="shared" si="43"/>
        <v>0</v>
      </c>
      <c r="N443" s="481">
        <f t="shared" si="43"/>
        <v>0</v>
      </c>
      <c r="O443" s="36"/>
      <c r="P443" s="51" t="s">
        <v>1474</v>
      </c>
      <c r="Q443" s="36"/>
      <c r="R443" s="36" t="str">
        <f t="shared" si="38"/>
        <v/>
      </c>
      <c r="S443" s="15"/>
      <c r="T443" s="15"/>
      <c r="U443" s="473"/>
      <c r="V443" s="473"/>
      <c r="W443" s="15"/>
      <c r="X443" s="15"/>
      <c r="Y443" s="15"/>
      <c r="Z443" s="15"/>
      <c r="AA443" s="15"/>
      <c r="AB443" s="16"/>
      <c r="AC443" s="15">
        <v>1</v>
      </c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</row>
    <row r="444" spans="1:42" s="17" customFormat="1" ht="12.75" hidden="1" customHeight="1">
      <c r="A444" s="126" t="s">
        <v>2255</v>
      </c>
      <c r="B444" s="72"/>
      <c r="C444" s="144" t="s">
        <v>2256</v>
      </c>
      <c r="D444" s="46"/>
      <c r="E444" s="145"/>
      <c r="F444" s="146"/>
      <c r="G444" s="147"/>
      <c r="H444" s="470"/>
      <c r="I444" s="471"/>
      <c r="J444" s="464"/>
      <c r="K444" s="146"/>
      <c r="L444" s="147"/>
      <c r="M444" s="480">
        <f t="shared" si="43"/>
        <v>0</v>
      </c>
      <c r="N444" s="481">
        <f t="shared" si="43"/>
        <v>0</v>
      </c>
      <c r="O444" s="36"/>
      <c r="P444" s="51" t="s">
        <v>1474</v>
      </c>
      <c r="Q444" s="36"/>
      <c r="R444" s="36" t="str">
        <f t="shared" si="38"/>
        <v/>
      </c>
      <c r="S444" s="15"/>
      <c r="T444" s="15"/>
      <c r="U444" s="473"/>
      <c r="V444" s="473"/>
      <c r="W444" s="15"/>
      <c r="X444" s="15"/>
      <c r="Y444" s="15"/>
      <c r="Z444" s="15"/>
      <c r="AA444" s="15"/>
      <c r="AB444" s="16"/>
      <c r="AC444" s="15">
        <v>1</v>
      </c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</row>
    <row r="445" spans="1:42" s="17" customFormat="1" ht="12.75" hidden="1" customHeight="1">
      <c r="A445" s="126" t="s">
        <v>2257</v>
      </c>
      <c r="B445" s="72"/>
      <c r="C445" s="144" t="s">
        <v>2258</v>
      </c>
      <c r="D445" s="46"/>
      <c r="E445" s="145"/>
      <c r="F445" s="146"/>
      <c r="G445" s="147"/>
      <c r="H445" s="470"/>
      <c r="I445" s="471"/>
      <c r="J445" s="464"/>
      <c r="K445" s="146"/>
      <c r="L445" s="147"/>
      <c r="M445" s="480">
        <f t="shared" si="43"/>
        <v>0</v>
      </c>
      <c r="N445" s="481">
        <f t="shared" si="43"/>
        <v>0</v>
      </c>
      <c r="O445" s="36"/>
      <c r="P445" s="51" t="s">
        <v>1474</v>
      </c>
      <c r="Q445" s="36"/>
      <c r="R445" s="36" t="str">
        <f t="shared" si="38"/>
        <v/>
      </c>
      <c r="S445" s="15"/>
      <c r="T445" s="15"/>
      <c r="U445" s="473"/>
      <c r="V445" s="473"/>
      <c r="W445" s="15"/>
      <c r="X445" s="15"/>
      <c r="Y445" s="15"/>
      <c r="Z445" s="15"/>
      <c r="AA445" s="15"/>
      <c r="AB445" s="16"/>
      <c r="AC445" s="15">
        <v>1</v>
      </c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</row>
    <row r="446" spans="1:42" s="17" customFormat="1" ht="12.75" hidden="1" customHeight="1">
      <c r="A446" s="126" t="s">
        <v>2259</v>
      </c>
      <c r="B446" s="72"/>
      <c r="C446" s="144" t="s">
        <v>2260</v>
      </c>
      <c r="D446" s="46"/>
      <c r="E446" s="145"/>
      <c r="F446" s="146"/>
      <c r="G446" s="147"/>
      <c r="H446" s="470"/>
      <c r="I446" s="471"/>
      <c r="J446" s="464"/>
      <c r="K446" s="146"/>
      <c r="L446" s="147"/>
      <c r="M446" s="480">
        <f t="shared" si="43"/>
        <v>0</v>
      </c>
      <c r="N446" s="481">
        <f t="shared" si="43"/>
        <v>0</v>
      </c>
      <c r="O446" s="36"/>
      <c r="P446" s="51" t="s">
        <v>1474</v>
      </c>
      <c r="Q446" s="36"/>
      <c r="R446" s="36" t="str">
        <f t="shared" si="38"/>
        <v/>
      </c>
      <c r="S446" s="15"/>
      <c r="T446" s="15"/>
      <c r="U446" s="473"/>
      <c r="V446" s="473"/>
      <c r="W446" s="15"/>
      <c r="X446" s="15"/>
      <c r="Y446" s="15"/>
      <c r="Z446" s="15"/>
      <c r="AA446" s="15"/>
      <c r="AB446" s="16"/>
      <c r="AC446" s="15">
        <v>1</v>
      </c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</row>
    <row r="447" spans="1:42" s="17" customFormat="1" ht="12.75" hidden="1" customHeight="1">
      <c r="A447" s="126" t="s">
        <v>2261</v>
      </c>
      <c r="B447" s="72"/>
      <c r="C447" s="144" t="s">
        <v>2262</v>
      </c>
      <c r="D447" s="46"/>
      <c r="E447" s="145"/>
      <c r="F447" s="146"/>
      <c r="G447" s="147"/>
      <c r="H447" s="470"/>
      <c r="I447" s="471"/>
      <c r="J447" s="464"/>
      <c r="K447" s="146"/>
      <c r="L447" s="147"/>
      <c r="M447" s="480">
        <f t="shared" si="43"/>
        <v>0</v>
      </c>
      <c r="N447" s="481">
        <f t="shared" si="43"/>
        <v>0</v>
      </c>
      <c r="O447" s="36"/>
      <c r="P447" s="51" t="s">
        <v>1474</v>
      </c>
      <c r="Q447" s="36"/>
      <c r="R447" s="36" t="str">
        <f t="shared" si="38"/>
        <v/>
      </c>
      <c r="S447" s="15"/>
      <c r="T447" s="15"/>
      <c r="U447" s="473"/>
      <c r="V447" s="473"/>
      <c r="W447" s="15"/>
      <c r="X447" s="15"/>
      <c r="Y447" s="15"/>
      <c r="Z447" s="15"/>
      <c r="AA447" s="15"/>
      <c r="AB447" s="16"/>
      <c r="AC447" s="15">
        <v>1</v>
      </c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</row>
    <row r="448" spans="1:42" s="17" customFormat="1" ht="12.75" hidden="1" customHeight="1">
      <c r="A448" s="126" t="s">
        <v>2263</v>
      </c>
      <c r="B448" s="72"/>
      <c r="C448" s="144" t="s">
        <v>2264</v>
      </c>
      <c r="D448" s="46"/>
      <c r="E448" s="145"/>
      <c r="F448" s="146"/>
      <c r="G448" s="147"/>
      <c r="H448" s="470"/>
      <c r="I448" s="471"/>
      <c r="J448" s="464"/>
      <c r="K448" s="146"/>
      <c r="L448" s="147"/>
      <c r="M448" s="480">
        <f t="shared" si="43"/>
        <v>0</v>
      </c>
      <c r="N448" s="481">
        <f t="shared" si="43"/>
        <v>0</v>
      </c>
      <c r="O448" s="36"/>
      <c r="P448" s="51" t="s">
        <v>1474</v>
      </c>
      <c r="Q448" s="36"/>
      <c r="R448" s="36" t="str">
        <f t="shared" si="38"/>
        <v/>
      </c>
      <c r="S448" s="15"/>
      <c r="T448" s="15"/>
      <c r="U448" s="473"/>
      <c r="V448" s="473"/>
      <c r="W448" s="15"/>
      <c r="X448" s="15"/>
      <c r="Y448" s="15"/>
      <c r="Z448" s="15"/>
      <c r="AA448" s="15"/>
      <c r="AB448" s="16"/>
      <c r="AC448" s="15">
        <v>1</v>
      </c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</row>
    <row r="449" spans="1:42" s="17" customFormat="1" ht="12.75" customHeight="1" thickBot="1">
      <c r="A449" s="126" t="s">
        <v>2265</v>
      </c>
      <c r="B449" s="72"/>
      <c r="C449" s="144" t="s">
        <v>2266</v>
      </c>
      <c r="D449" s="46"/>
      <c r="E449" s="145">
        <v>2</v>
      </c>
      <c r="F449" s="146">
        <v>74</v>
      </c>
      <c r="G449" s="147">
        <v>320</v>
      </c>
      <c r="H449" s="470">
        <v>0</v>
      </c>
      <c r="I449" s="471">
        <v>0</v>
      </c>
      <c r="J449" s="464">
        <v>0</v>
      </c>
      <c r="K449" s="146"/>
      <c r="L449" s="147"/>
      <c r="M449" s="480">
        <f t="shared" si="43"/>
        <v>0</v>
      </c>
      <c r="N449" s="481">
        <f t="shared" si="43"/>
        <v>0</v>
      </c>
      <c r="O449" s="36"/>
      <c r="P449" s="51" t="s">
        <v>1474</v>
      </c>
      <c r="Q449" s="36"/>
      <c r="R449" s="36" t="str">
        <f t="shared" si="38"/>
        <v>M</v>
      </c>
      <c r="S449" s="15"/>
      <c r="T449" s="15"/>
      <c r="U449" s="473"/>
      <c r="V449" s="473"/>
      <c r="W449" s="15"/>
      <c r="X449" s="15"/>
      <c r="Y449" s="15"/>
      <c r="Z449" s="15"/>
      <c r="AA449" s="15">
        <v>1</v>
      </c>
      <c r="AB449" s="16"/>
      <c r="AC449" s="15">
        <v>1</v>
      </c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</row>
    <row r="450" spans="1:42" s="17" customFormat="1" ht="12.75" hidden="1" customHeight="1">
      <c r="A450" s="126" t="s">
        <v>2267</v>
      </c>
      <c r="B450" s="72"/>
      <c r="C450" s="144" t="s">
        <v>1613</v>
      </c>
      <c r="D450" s="46"/>
      <c r="E450" s="145"/>
      <c r="F450" s="146"/>
      <c r="G450" s="147"/>
      <c r="H450" s="148"/>
      <c r="I450" s="158"/>
      <c r="J450" s="146"/>
      <c r="K450" s="146"/>
      <c r="L450" s="147"/>
      <c r="M450" s="624">
        <f t="shared" si="43"/>
        <v>0</v>
      </c>
      <c r="N450" s="625">
        <f t="shared" si="43"/>
        <v>0</v>
      </c>
      <c r="O450" s="36"/>
      <c r="P450" s="51" t="s">
        <v>1474</v>
      </c>
      <c r="Q450" s="36"/>
      <c r="R450" s="36" t="str">
        <f t="shared" si="38"/>
        <v/>
      </c>
      <c r="S450" s="15"/>
      <c r="T450" s="15"/>
      <c r="U450" s="473"/>
      <c r="V450" s="473"/>
      <c r="W450" s="15"/>
      <c r="X450" s="15"/>
      <c r="Y450" s="15"/>
      <c r="Z450" s="15"/>
      <c r="AA450" s="15"/>
      <c r="AB450" s="16"/>
      <c r="AC450" s="15">
        <v>1</v>
      </c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</row>
    <row r="451" spans="1:42" s="17" customFormat="1" ht="12.75" hidden="1" customHeight="1">
      <c r="A451" s="126" t="s">
        <v>2268</v>
      </c>
      <c r="B451" s="72"/>
      <c r="C451" s="144" t="s">
        <v>2269</v>
      </c>
      <c r="D451" s="46"/>
      <c r="E451" s="145"/>
      <c r="F451" s="146"/>
      <c r="G451" s="147"/>
      <c r="H451" s="148"/>
      <c r="I451" s="158"/>
      <c r="J451" s="146"/>
      <c r="K451" s="146"/>
      <c r="L451" s="147"/>
      <c r="M451" s="624">
        <f t="shared" si="43"/>
        <v>0</v>
      </c>
      <c r="N451" s="625">
        <f t="shared" si="43"/>
        <v>0</v>
      </c>
      <c r="O451" s="36"/>
      <c r="P451" s="51" t="s">
        <v>1474</v>
      </c>
      <c r="Q451" s="36"/>
      <c r="R451" s="36" t="str">
        <f t="shared" si="38"/>
        <v/>
      </c>
      <c r="S451" s="15"/>
      <c r="T451" s="15"/>
      <c r="U451" s="473"/>
      <c r="V451" s="473"/>
      <c r="W451" s="15"/>
      <c r="X451" s="15"/>
      <c r="Y451" s="15"/>
      <c r="Z451" s="15"/>
      <c r="AA451" s="15"/>
      <c r="AB451" s="16"/>
      <c r="AC451" s="15">
        <v>1</v>
      </c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</row>
    <row r="452" spans="1:42" s="17" customFormat="1" ht="12.75" hidden="1" customHeight="1">
      <c r="A452" s="126" t="s">
        <v>2231</v>
      </c>
      <c r="B452" s="72"/>
      <c r="C452" s="144" t="s">
        <v>2232</v>
      </c>
      <c r="D452" s="46"/>
      <c r="E452" s="145"/>
      <c r="F452" s="146"/>
      <c r="G452" s="147"/>
      <c r="H452" s="148"/>
      <c r="I452" s="158"/>
      <c r="J452" s="146"/>
      <c r="K452" s="146"/>
      <c r="L452" s="147"/>
      <c r="M452" s="624">
        <f t="shared" si="43"/>
        <v>0</v>
      </c>
      <c r="N452" s="625">
        <f t="shared" si="43"/>
        <v>0</v>
      </c>
      <c r="O452" s="36"/>
      <c r="P452" s="51" t="s">
        <v>1473</v>
      </c>
      <c r="Q452" s="36"/>
      <c r="R452" s="36" t="str">
        <f t="shared" si="38"/>
        <v/>
      </c>
      <c r="S452" s="15"/>
      <c r="T452" s="15"/>
      <c r="U452" s="473"/>
      <c r="V452" s="473"/>
      <c r="W452" s="15"/>
      <c r="X452" s="15"/>
      <c r="Y452" s="15"/>
      <c r="Z452" s="15"/>
      <c r="AA452" s="15"/>
      <c r="AB452" s="16"/>
      <c r="AC452" s="15">
        <v>1</v>
      </c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</row>
    <row r="453" spans="1:42" s="17" customFormat="1" ht="12.75" hidden="1" customHeight="1">
      <c r="A453" s="126" t="s">
        <v>2270</v>
      </c>
      <c r="B453" s="72"/>
      <c r="C453" s="144" t="s">
        <v>2271</v>
      </c>
      <c r="D453" s="46"/>
      <c r="E453" s="145"/>
      <c r="F453" s="146"/>
      <c r="G453" s="147"/>
      <c r="H453" s="148"/>
      <c r="I453" s="158"/>
      <c r="J453" s="146"/>
      <c r="K453" s="146"/>
      <c r="L453" s="147"/>
      <c r="M453" s="619">
        <f t="shared" si="43"/>
        <v>0</v>
      </c>
      <c r="N453" s="626">
        <f t="shared" si="43"/>
        <v>0</v>
      </c>
      <c r="O453" s="36"/>
      <c r="P453" s="51" t="s">
        <v>1474</v>
      </c>
      <c r="Q453" s="36"/>
      <c r="R453" s="36" t="str">
        <f t="shared" si="38"/>
        <v/>
      </c>
      <c r="S453" s="15"/>
      <c r="T453" s="15"/>
      <c r="U453" s="473"/>
      <c r="V453" s="473"/>
      <c r="W453" s="15"/>
      <c r="X453" s="15"/>
      <c r="Y453" s="15"/>
      <c r="Z453" s="15"/>
      <c r="AA453" s="15"/>
      <c r="AB453" s="16"/>
      <c r="AC453" s="15">
        <v>1</v>
      </c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</row>
    <row r="454" spans="1:42" s="17" customFormat="1" ht="12.75" hidden="1" customHeight="1">
      <c r="A454" s="126" t="s">
        <v>2272</v>
      </c>
      <c r="B454" s="72"/>
      <c r="C454" s="144" t="s">
        <v>2273</v>
      </c>
      <c r="D454" s="46"/>
      <c r="E454" s="145"/>
      <c r="F454" s="146"/>
      <c r="G454" s="147"/>
      <c r="H454" s="148"/>
      <c r="I454" s="158"/>
      <c r="J454" s="146"/>
      <c r="K454" s="146"/>
      <c r="L454" s="147"/>
      <c r="M454" s="619">
        <f t="shared" si="43"/>
        <v>0</v>
      </c>
      <c r="N454" s="626">
        <f t="shared" si="43"/>
        <v>0</v>
      </c>
      <c r="O454" s="36"/>
      <c r="P454" s="51" t="s">
        <v>1474</v>
      </c>
      <c r="Q454" s="36"/>
      <c r="R454" s="36" t="str">
        <f t="shared" si="38"/>
        <v/>
      </c>
      <c r="S454" s="15"/>
      <c r="T454" s="15"/>
      <c r="U454" s="473"/>
      <c r="V454" s="473"/>
      <c r="W454" s="15"/>
      <c r="X454" s="15"/>
      <c r="Y454" s="15"/>
      <c r="Z454" s="15"/>
      <c r="AA454" s="15"/>
      <c r="AB454" s="16"/>
      <c r="AC454" s="15">
        <v>1</v>
      </c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</row>
    <row r="455" spans="1:42" s="17" customFormat="1" ht="12.75" hidden="1" customHeight="1" thickBot="1">
      <c r="A455" s="126" t="s">
        <v>2233</v>
      </c>
      <c r="B455" s="104"/>
      <c r="C455" s="159" t="s">
        <v>2234</v>
      </c>
      <c r="D455" s="105"/>
      <c r="E455" s="161"/>
      <c r="F455" s="162"/>
      <c r="G455" s="163"/>
      <c r="H455" s="164"/>
      <c r="I455" s="166"/>
      <c r="J455" s="162"/>
      <c r="K455" s="162"/>
      <c r="L455" s="163"/>
      <c r="M455" s="636">
        <f t="shared" si="43"/>
        <v>0</v>
      </c>
      <c r="N455" s="637">
        <f t="shared" si="43"/>
        <v>0</v>
      </c>
      <c r="O455" s="36"/>
      <c r="P455" s="51" t="s">
        <v>2772</v>
      </c>
      <c r="Q455" s="36"/>
      <c r="R455" s="36" t="str">
        <f t="shared" si="38"/>
        <v/>
      </c>
      <c r="S455" s="15"/>
      <c r="T455" s="15"/>
      <c r="U455" s="473"/>
      <c r="V455" s="473"/>
      <c r="W455" s="15"/>
      <c r="X455" s="15"/>
      <c r="Y455" s="15"/>
      <c r="Z455" s="15"/>
      <c r="AA455" s="15"/>
      <c r="AB455" s="16"/>
      <c r="AC455" s="15">
        <v>1</v>
      </c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</row>
    <row r="456" spans="1:42" s="18" customFormat="1" ht="15.75" customHeight="1" thickTop="1" thickBot="1">
      <c r="A456" s="126" t="s">
        <v>2274</v>
      </c>
      <c r="B456" s="891" t="s">
        <v>2275</v>
      </c>
      <c r="C456" s="892"/>
      <c r="D456" s="109"/>
      <c r="E456" s="577">
        <f t="shared" ref="E456:N456" si="44">SUM(E457:E486)</f>
        <v>37</v>
      </c>
      <c r="F456" s="578">
        <f t="shared" si="44"/>
        <v>1012</v>
      </c>
      <c r="G456" s="579">
        <f t="shared" si="44"/>
        <v>3767</v>
      </c>
      <c r="H456" s="580">
        <f t="shared" si="44"/>
        <v>20</v>
      </c>
      <c r="I456" s="581">
        <f t="shared" si="44"/>
        <v>423</v>
      </c>
      <c r="J456" s="578">
        <f t="shared" si="44"/>
        <v>1764</v>
      </c>
      <c r="K456" s="628">
        <f t="shared" si="44"/>
        <v>0</v>
      </c>
      <c r="L456" s="629">
        <f t="shared" si="44"/>
        <v>0</v>
      </c>
      <c r="M456" s="577">
        <f t="shared" si="44"/>
        <v>423</v>
      </c>
      <c r="N456" s="582">
        <f t="shared" si="44"/>
        <v>1764</v>
      </c>
      <c r="O456" s="36"/>
      <c r="P456" s="51" t="s">
        <v>1500</v>
      </c>
      <c r="Q456" s="36"/>
      <c r="R456" s="36" t="str">
        <f t="shared" si="38"/>
        <v>P</v>
      </c>
      <c r="S456" s="15"/>
      <c r="T456" s="15"/>
      <c r="U456" s="473">
        <f>SUM(M457:M486)</f>
        <v>423</v>
      </c>
      <c r="V456" s="473">
        <f>SUM(N457:N486)</f>
        <v>1764</v>
      </c>
      <c r="W456" s="15"/>
      <c r="X456" s="15"/>
      <c r="Y456" s="15"/>
      <c r="Z456" s="15">
        <v>1</v>
      </c>
      <c r="AA456" s="15"/>
      <c r="AB456" s="15"/>
      <c r="AC456" s="15">
        <v>1</v>
      </c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</row>
    <row r="457" spans="1:42" s="17" customFormat="1" ht="12.75" hidden="1" customHeight="1" thickTop="1">
      <c r="A457" s="126" t="s">
        <v>2281</v>
      </c>
      <c r="B457" s="95"/>
      <c r="C457" s="152" t="s">
        <v>1628</v>
      </c>
      <c r="D457" s="46"/>
      <c r="E457" s="153"/>
      <c r="F457" s="154"/>
      <c r="G457" s="155"/>
      <c r="H457" s="156"/>
      <c r="I457" s="174"/>
      <c r="J457" s="154"/>
      <c r="K457" s="154"/>
      <c r="L457" s="155"/>
      <c r="M457" s="624">
        <f t="shared" ref="M457:N486" si="45">I457+K457</f>
        <v>0</v>
      </c>
      <c r="N457" s="625">
        <f t="shared" si="45"/>
        <v>0</v>
      </c>
      <c r="O457" s="36"/>
      <c r="P457" s="51" t="s">
        <v>1474</v>
      </c>
      <c r="Q457" s="36"/>
      <c r="R457" s="36" t="str">
        <f t="shared" si="38"/>
        <v/>
      </c>
      <c r="S457" s="15"/>
      <c r="T457" s="15"/>
      <c r="U457" s="473"/>
      <c r="V457" s="473"/>
      <c r="W457" s="15"/>
      <c r="X457" s="15"/>
      <c r="Y457" s="15"/>
      <c r="Z457" s="15"/>
      <c r="AA457" s="15"/>
      <c r="AB457" s="16"/>
      <c r="AC457" s="15">
        <v>1</v>
      </c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</row>
    <row r="458" spans="1:42" s="17" customFormat="1" ht="12.75" hidden="1" customHeight="1">
      <c r="A458" s="126" t="s">
        <v>2282</v>
      </c>
      <c r="B458" s="72"/>
      <c r="C458" s="144" t="s">
        <v>2283</v>
      </c>
      <c r="D458" s="46"/>
      <c r="E458" s="145"/>
      <c r="F458" s="146"/>
      <c r="G458" s="147"/>
      <c r="H458" s="148"/>
      <c r="I458" s="158"/>
      <c r="J458" s="146"/>
      <c r="K458" s="146"/>
      <c r="L458" s="147"/>
      <c r="M458" s="619">
        <f t="shared" si="45"/>
        <v>0</v>
      </c>
      <c r="N458" s="626">
        <f t="shared" si="45"/>
        <v>0</v>
      </c>
      <c r="O458" s="36"/>
      <c r="P458" s="51" t="s">
        <v>1474</v>
      </c>
      <c r="Q458" s="36"/>
      <c r="R458" s="36" t="str">
        <f t="shared" si="38"/>
        <v/>
      </c>
      <c r="S458" s="15"/>
      <c r="T458" s="15"/>
      <c r="U458" s="473"/>
      <c r="V458" s="473"/>
      <c r="W458" s="15"/>
      <c r="X458" s="15"/>
      <c r="Y458" s="15"/>
      <c r="Z458" s="15"/>
      <c r="AA458" s="15"/>
      <c r="AB458" s="16"/>
      <c r="AC458" s="15">
        <v>1</v>
      </c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</row>
    <row r="459" spans="1:42" s="143" customFormat="1" ht="12.75" customHeight="1" thickTop="1">
      <c r="A459" s="126" t="s">
        <v>2284</v>
      </c>
      <c r="B459" s="72"/>
      <c r="C459" s="144" t="s">
        <v>2285</v>
      </c>
      <c r="D459" s="46"/>
      <c r="E459" s="145">
        <v>2</v>
      </c>
      <c r="F459" s="146">
        <v>18</v>
      </c>
      <c r="G459" s="147">
        <v>88</v>
      </c>
      <c r="H459" s="148">
        <v>2</v>
      </c>
      <c r="I459" s="158">
        <v>18</v>
      </c>
      <c r="J459" s="146">
        <v>88</v>
      </c>
      <c r="K459" s="146"/>
      <c r="L459" s="147"/>
      <c r="M459" s="619">
        <f t="shared" si="45"/>
        <v>18</v>
      </c>
      <c r="N459" s="626">
        <f t="shared" si="45"/>
        <v>88</v>
      </c>
      <c r="O459" s="138"/>
      <c r="P459" s="139" t="s">
        <v>1474</v>
      </c>
      <c r="Q459" s="138"/>
      <c r="R459" s="138" t="str">
        <f t="shared" ref="R459:R522" si="46">IF(SUM(E459:N459)=0,"",P459)</f>
        <v>M</v>
      </c>
      <c r="S459" s="15"/>
      <c r="T459" s="140"/>
      <c r="U459" s="474"/>
      <c r="V459" s="474"/>
      <c r="W459" s="140"/>
      <c r="X459" s="140"/>
      <c r="Y459" s="140"/>
      <c r="Z459" s="140"/>
      <c r="AA459" s="15">
        <v>1</v>
      </c>
      <c r="AB459" s="142"/>
      <c r="AC459" s="15">
        <v>1</v>
      </c>
      <c r="AD459" s="142"/>
      <c r="AE459" s="142"/>
      <c r="AF459" s="142"/>
      <c r="AG459" s="142"/>
      <c r="AH459" s="142"/>
      <c r="AI459" s="142"/>
      <c r="AJ459" s="142"/>
      <c r="AK459" s="142"/>
      <c r="AL459" s="142"/>
      <c r="AM459" s="142"/>
      <c r="AN459" s="142"/>
      <c r="AO459" s="142"/>
      <c r="AP459" s="142"/>
    </row>
    <row r="460" spans="1:42" s="17" customFormat="1" ht="12.75" hidden="1" customHeight="1">
      <c r="A460" s="126" t="s">
        <v>2286</v>
      </c>
      <c r="B460" s="72"/>
      <c r="C460" s="144" t="s">
        <v>2287</v>
      </c>
      <c r="D460" s="46"/>
      <c r="E460" s="145"/>
      <c r="F460" s="146"/>
      <c r="G460" s="147"/>
      <c r="H460" s="148"/>
      <c r="I460" s="158"/>
      <c r="J460" s="146"/>
      <c r="K460" s="146"/>
      <c r="L460" s="147"/>
      <c r="M460" s="619">
        <f t="shared" si="45"/>
        <v>0</v>
      </c>
      <c r="N460" s="626">
        <f t="shared" si="45"/>
        <v>0</v>
      </c>
      <c r="O460" s="36"/>
      <c r="P460" s="51" t="s">
        <v>1474</v>
      </c>
      <c r="Q460" s="36"/>
      <c r="R460" s="36" t="str">
        <f t="shared" si="46"/>
        <v/>
      </c>
      <c r="S460" s="15"/>
      <c r="T460" s="15"/>
      <c r="U460" s="473"/>
      <c r="V460" s="473"/>
      <c r="W460" s="15"/>
      <c r="X460" s="15"/>
      <c r="Y460" s="15"/>
      <c r="Z460" s="15"/>
      <c r="AA460" s="15"/>
      <c r="AB460" s="16"/>
      <c r="AC460" s="15">
        <v>1</v>
      </c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</row>
    <row r="461" spans="1:42" s="17" customFormat="1" ht="12.75" hidden="1" customHeight="1">
      <c r="A461" s="126" t="s">
        <v>2276</v>
      </c>
      <c r="B461" s="72"/>
      <c r="C461" s="144" t="s">
        <v>1846</v>
      </c>
      <c r="D461" s="46"/>
      <c r="E461" s="145"/>
      <c r="F461" s="146"/>
      <c r="G461" s="147"/>
      <c r="H461" s="148"/>
      <c r="I461" s="158"/>
      <c r="J461" s="146"/>
      <c r="K461" s="146"/>
      <c r="L461" s="147"/>
      <c r="M461" s="619">
        <f t="shared" si="45"/>
        <v>0</v>
      </c>
      <c r="N461" s="626">
        <f t="shared" si="45"/>
        <v>0</v>
      </c>
      <c r="O461" s="36"/>
      <c r="P461" s="51" t="s">
        <v>1473</v>
      </c>
      <c r="Q461" s="36"/>
      <c r="R461" s="36" t="str">
        <f t="shared" si="46"/>
        <v/>
      </c>
      <c r="S461" s="15"/>
      <c r="T461" s="15"/>
      <c r="U461" s="473"/>
      <c r="V461" s="473"/>
      <c r="W461" s="15"/>
      <c r="X461" s="15"/>
      <c r="Y461" s="15"/>
      <c r="Z461" s="15"/>
      <c r="AA461" s="15"/>
      <c r="AB461" s="16"/>
      <c r="AC461" s="15">
        <v>1</v>
      </c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</row>
    <row r="462" spans="1:42" s="17" customFormat="1" ht="12.75" hidden="1" customHeight="1">
      <c r="A462" s="126" t="s">
        <v>2288</v>
      </c>
      <c r="B462" s="72"/>
      <c r="C462" s="144" t="s">
        <v>2289</v>
      </c>
      <c r="D462" s="46"/>
      <c r="E462" s="145"/>
      <c r="F462" s="146"/>
      <c r="G462" s="147"/>
      <c r="H462" s="148"/>
      <c r="I462" s="158"/>
      <c r="J462" s="146"/>
      <c r="K462" s="146"/>
      <c r="L462" s="147"/>
      <c r="M462" s="619">
        <f t="shared" si="45"/>
        <v>0</v>
      </c>
      <c r="N462" s="626">
        <f t="shared" si="45"/>
        <v>0</v>
      </c>
      <c r="O462" s="36"/>
      <c r="P462" s="51" t="s">
        <v>1474</v>
      </c>
      <c r="Q462" s="36"/>
      <c r="R462" s="36" t="str">
        <f t="shared" si="46"/>
        <v/>
      </c>
      <c r="S462" s="15"/>
      <c r="T462" s="15"/>
      <c r="U462" s="473"/>
      <c r="V462" s="473"/>
      <c r="W462" s="15"/>
      <c r="X462" s="15"/>
      <c r="Y462" s="15"/>
      <c r="Z462" s="15"/>
      <c r="AA462" s="15"/>
      <c r="AB462" s="16"/>
      <c r="AC462" s="15">
        <v>1</v>
      </c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</row>
    <row r="463" spans="1:42" s="17" customFormat="1" ht="12.75" hidden="1" customHeight="1">
      <c r="A463" s="126" t="s">
        <v>2290</v>
      </c>
      <c r="B463" s="72"/>
      <c r="C463" s="144" t="s">
        <v>2291</v>
      </c>
      <c r="D463" s="46"/>
      <c r="E463" s="145"/>
      <c r="F463" s="146"/>
      <c r="G463" s="147"/>
      <c r="H463" s="148"/>
      <c r="I463" s="158"/>
      <c r="J463" s="146"/>
      <c r="K463" s="146"/>
      <c r="L463" s="147"/>
      <c r="M463" s="619">
        <f t="shared" si="45"/>
        <v>0</v>
      </c>
      <c r="N463" s="626">
        <f t="shared" si="45"/>
        <v>0</v>
      </c>
      <c r="O463" s="36"/>
      <c r="P463" s="51" t="s">
        <v>1474</v>
      </c>
      <c r="Q463" s="36"/>
      <c r="R463" s="36" t="str">
        <f t="shared" si="46"/>
        <v/>
      </c>
      <c r="S463" s="15"/>
      <c r="T463" s="15"/>
      <c r="U463" s="473"/>
      <c r="V463" s="473"/>
      <c r="W463" s="15"/>
      <c r="X463" s="15"/>
      <c r="Y463" s="15"/>
      <c r="Z463" s="15"/>
      <c r="AA463" s="15"/>
      <c r="AB463" s="16"/>
      <c r="AC463" s="15">
        <v>1</v>
      </c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</row>
    <row r="464" spans="1:42" s="17" customFormat="1" ht="12.75" hidden="1" customHeight="1">
      <c r="A464" s="126" t="s">
        <v>2292</v>
      </c>
      <c r="B464" s="72"/>
      <c r="C464" s="144" t="s">
        <v>2293</v>
      </c>
      <c r="D464" s="46"/>
      <c r="E464" s="145"/>
      <c r="F464" s="146"/>
      <c r="G464" s="147"/>
      <c r="H464" s="148"/>
      <c r="I464" s="158"/>
      <c r="J464" s="146"/>
      <c r="K464" s="146"/>
      <c r="L464" s="147"/>
      <c r="M464" s="619">
        <f t="shared" si="45"/>
        <v>0</v>
      </c>
      <c r="N464" s="626">
        <f t="shared" si="45"/>
        <v>0</v>
      </c>
      <c r="O464" s="36"/>
      <c r="P464" s="51" t="s">
        <v>1474</v>
      </c>
      <c r="Q464" s="36"/>
      <c r="R464" s="36" t="str">
        <f t="shared" si="46"/>
        <v/>
      </c>
      <c r="S464" s="15"/>
      <c r="T464" s="15"/>
      <c r="U464" s="473"/>
      <c r="V464" s="473"/>
      <c r="W464" s="15"/>
      <c r="X464" s="15"/>
      <c r="Y464" s="15"/>
      <c r="Z464" s="15"/>
      <c r="AA464" s="15"/>
      <c r="AB464" s="16"/>
      <c r="AC464" s="15">
        <v>1</v>
      </c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</row>
    <row r="465" spans="1:42" s="17" customFormat="1" ht="12.75" hidden="1" customHeight="1">
      <c r="A465" s="126" t="s">
        <v>2294</v>
      </c>
      <c r="B465" s="72"/>
      <c r="C465" s="144" t="s">
        <v>2295</v>
      </c>
      <c r="D465" s="46"/>
      <c r="E465" s="145"/>
      <c r="F465" s="146"/>
      <c r="G465" s="147"/>
      <c r="H465" s="148"/>
      <c r="I465" s="158"/>
      <c r="J465" s="146"/>
      <c r="K465" s="146"/>
      <c r="L465" s="147"/>
      <c r="M465" s="619">
        <f t="shared" si="45"/>
        <v>0</v>
      </c>
      <c r="N465" s="626">
        <f t="shared" si="45"/>
        <v>0</v>
      </c>
      <c r="O465" s="36"/>
      <c r="P465" s="51" t="s">
        <v>1474</v>
      </c>
      <c r="Q465" s="36"/>
      <c r="R465" s="36" t="str">
        <f t="shared" si="46"/>
        <v/>
      </c>
      <c r="S465" s="15"/>
      <c r="T465" s="15"/>
      <c r="U465" s="473"/>
      <c r="V465" s="473"/>
      <c r="W465" s="15"/>
      <c r="X465" s="15"/>
      <c r="Y465" s="15"/>
      <c r="Z465" s="15"/>
      <c r="AA465" s="15"/>
      <c r="AB465" s="16"/>
      <c r="AC465" s="15">
        <v>1</v>
      </c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</row>
    <row r="466" spans="1:42" s="17" customFormat="1" ht="12.75" hidden="1" customHeight="1">
      <c r="A466" s="126" t="s">
        <v>2296</v>
      </c>
      <c r="B466" s="72"/>
      <c r="C466" s="144" t="s">
        <v>2297</v>
      </c>
      <c r="D466" s="46"/>
      <c r="E466" s="145"/>
      <c r="F466" s="146"/>
      <c r="G466" s="147"/>
      <c r="H466" s="148"/>
      <c r="I466" s="158"/>
      <c r="J466" s="146"/>
      <c r="K466" s="146"/>
      <c r="L466" s="147"/>
      <c r="M466" s="619">
        <f t="shared" si="45"/>
        <v>0</v>
      </c>
      <c r="N466" s="626">
        <f t="shared" si="45"/>
        <v>0</v>
      </c>
      <c r="O466" s="36"/>
      <c r="P466" s="51" t="s">
        <v>1474</v>
      </c>
      <c r="Q466" s="36"/>
      <c r="R466" s="36" t="str">
        <f t="shared" si="46"/>
        <v/>
      </c>
      <c r="S466" s="15"/>
      <c r="T466" s="15"/>
      <c r="U466" s="473"/>
      <c r="V466" s="473"/>
      <c r="W466" s="15"/>
      <c r="X466" s="15"/>
      <c r="Y466" s="15"/>
      <c r="Z466" s="15"/>
      <c r="AA466" s="15"/>
      <c r="AB466" s="16"/>
      <c r="AC466" s="15">
        <v>1</v>
      </c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</row>
    <row r="467" spans="1:42" s="17" customFormat="1" ht="12.75" hidden="1" customHeight="1">
      <c r="A467" s="126" t="s">
        <v>2298</v>
      </c>
      <c r="B467" s="72"/>
      <c r="C467" s="144" t="s">
        <v>2299</v>
      </c>
      <c r="D467" s="46"/>
      <c r="E467" s="145"/>
      <c r="F467" s="146"/>
      <c r="G467" s="147"/>
      <c r="H467" s="148"/>
      <c r="I467" s="158"/>
      <c r="J467" s="146"/>
      <c r="K467" s="146"/>
      <c r="L467" s="147"/>
      <c r="M467" s="619">
        <f t="shared" si="45"/>
        <v>0</v>
      </c>
      <c r="N467" s="626">
        <f t="shared" si="45"/>
        <v>0</v>
      </c>
      <c r="O467" s="36"/>
      <c r="P467" s="51" t="s">
        <v>1474</v>
      </c>
      <c r="Q467" s="36"/>
      <c r="R467" s="36" t="str">
        <f t="shared" si="46"/>
        <v/>
      </c>
      <c r="S467" s="15"/>
      <c r="T467" s="15"/>
      <c r="U467" s="473"/>
      <c r="V467" s="473"/>
      <c r="W467" s="15"/>
      <c r="X467" s="15"/>
      <c r="Y467" s="15"/>
      <c r="Z467" s="15"/>
      <c r="AA467" s="15"/>
      <c r="AB467" s="16"/>
      <c r="AC467" s="15">
        <v>1</v>
      </c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</row>
    <row r="468" spans="1:42" s="17" customFormat="1" ht="12.75" hidden="1" customHeight="1">
      <c r="A468" s="126" t="s">
        <v>2300</v>
      </c>
      <c r="B468" s="72"/>
      <c r="C468" s="144" t="s">
        <v>2301</v>
      </c>
      <c r="D468" s="46"/>
      <c r="E468" s="145"/>
      <c r="F468" s="146"/>
      <c r="G468" s="147"/>
      <c r="H468" s="148"/>
      <c r="I468" s="158"/>
      <c r="J468" s="146"/>
      <c r="K468" s="146"/>
      <c r="L468" s="147"/>
      <c r="M468" s="619">
        <f t="shared" si="45"/>
        <v>0</v>
      </c>
      <c r="N468" s="626">
        <f t="shared" si="45"/>
        <v>0</v>
      </c>
      <c r="O468" s="36"/>
      <c r="P468" s="51" t="s">
        <v>1474</v>
      </c>
      <c r="Q468" s="36"/>
      <c r="R468" s="36" t="str">
        <f t="shared" si="46"/>
        <v/>
      </c>
      <c r="S468" s="15"/>
      <c r="T468" s="15"/>
      <c r="U468" s="473"/>
      <c r="V468" s="473"/>
      <c r="W468" s="15"/>
      <c r="X468" s="15"/>
      <c r="Y468" s="15"/>
      <c r="Z468" s="15"/>
      <c r="AA468" s="15"/>
      <c r="AB468" s="16"/>
      <c r="AC468" s="15">
        <v>1</v>
      </c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</row>
    <row r="469" spans="1:42" s="17" customFormat="1" ht="12.75" hidden="1" customHeight="1">
      <c r="A469" s="126" t="s">
        <v>2302</v>
      </c>
      <c r="B469" s="72"/>
      <c r="C469" s="144" t="s">
        <v>2303</v>
      </c>
      <c r="D469" s="46"/>
      <c r="E469" s="145"/>
      <c r="F469" s="146"/>
      <c r="G469" s="147"/>
      <c r="H469" s="148"/>
      <c r="I469" s="158"/>
      <c r="J469" s="146"/>
      <c r="K469" s="146"/>
      <c r="L469" s="147"/>
      <c r="M469" s="619">
        <f t="shared" si="45"/>
        <v>0</v>
      </c>
      <c r="N469" s="626">
        <f t="shared" si="45"/>
        <v>0</v>
      </c>
      <c r="O469" s="36"/>
      <c r="P469" s="51" t="s">
        <v>1474</v>
      </c>
      <c r="Q469" s="36"/>
      <c r="R469" s="36" t="str">
        <f t="shared" si="46"/>
        <v/>
      </c>
      <c r="S469" s="15"/>
      <c r="T469" s="15"/>
      <c r="U469" s="473"/>
      <c r="V469" s="473"/>
      <c r="W469" s="15"/>
      <c r="X469" s="15"/>
      <c r="Y469" s="15"/>
      <c r="Z469" s="15"/>
      <c r="AA469" s="15"/>
      <c r="AB469" s="16"/>
      <c r="AC469" s="15">
        <v>1</v>
      </c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</row>
    <row r="470" spans="1:42" s="143" customFormat="1" ht="12.75" customHeight="1">
      <c r="A470" s="126" t="s">
        <v>2304</v>
      </c>
      <c r="B470" s="72"/>
      <c r="C470" s="144" t="s">
        <v>2305</v>
      </c>
      <c r="D470" s="46"/>
      <c r="E470" s="145">
        <v>10</v>
      </c>
      <c r="F470" s="146">
        <v>236</v>
      </c>
      <c r="G470" s="147">
        <v>846</v>
      </c>
      <c r="H470" s="470">
        <v>7</v>
      </c>
      <c r="I470" s="471">
        <v>105</v>
      </c>
      <c r="J470" s="464">
        <v>307</v>
      </c>
      <c r="K470" s="146"/>
      <c r="L470" s="147"/>
      <c r="M470" s="463">
        <f t="shared" si="45"/>
        <v>105</v>
      </c>
      <c r="N470" s="472">
        <f t="shared" si="45"/>
        <v>307</v>
      </c>
      <c r="O470" s="138"/>
      <c r="P470" s="139" t="s">
        <v>1474</v>
      </c>
      <c r="Q470" s="138"/>
      <c r="R470" s="138" t="str">
        <f t="shared" si="46"/>
        <v>M</v>
      </c>
      <c r="S470" s="15"/>
      <c r="T470" s="140"/>
      <c r="U470" s="474"/>
      <c r="V470" s="474"/>
      <c r="W470" s="140"/>
      <c r="X470" s="140"/>
      <c r="Y470" s="140"/>
      <c r="Z470" s="140"/>
      <c r="AA470" s="15">
        <v>1</v>
      </c>
      <c r="AB470" s="142"/>
      <c r="AC470" s="15">
        <v>1</v>
      </c>
      <c r="AD470" s="142"/>
      <c r="AE470" s="142"/>
      <c r="AF470" s="142"/>
      <c r="AG470" s="142"/>
      <c r="AH470" s="142"/>
      <c r="AI470" s="142"/>
      <c r="AJ470" s="142"/>
      <c r="AK470" s="142"/>
      <c r="AL470" s="142"/>
      <c r="AM470" s="142"/>
      <c r="AN470" s="142"/>
      <c r="AO470" s="142"/>
      <c r="AP470" s="142"/>
    </row>
    <row r="471" spans="1:42" s="143" customFormat="1" ht="12.75" customHeight="1">
      <c r="A471" s="126" t="s">
        <v>2306</v>
      </c>
      <c r="B471" s="72"/>
      <c r="C471" s="144" t="s">
        <v>2307</v>
      </c>
      <c r="D471" s="46"/>
      <c r="E471" s="145">
        <v>1</v>
      </c>
      <c r="F471" s="464">
        <v>19</v>
      </c>
      <c r="G471" s="465">
        <v>19</v>
      </c>
      <c r="H471" s="470">
        <v>2</v>
      </c>
      <c r="I471" s="471">
        <v>19</v>
      </c>
      <c r="J471" s="464">
        <v>70</v>
      </c>
      <c r="K471" s="146"/>
      <c r="L471" s="147"/>
      <c r="M471" s="463">
        <f t="shared" si="45"/>
        <v>19</v>
      </c>
      <c r="N471" s="472">
        <f t="shared" si="45"/>
        <v>70</v>
      </c>
      <c r="O471" s="138"/>
      <c r="P471" s="139" t="s">
        <v>1474</v>
      </c>
      <c r="Q471" s="138"/>
      <c r="R471" s="138" t="str">
        <f t="shared" si="46"/>
        <v>M</v>
      </c>
      <c r="S471" s="15"/>
      <c r="T471" s="140"/>
      <c r="U471" s="474"/>
      <c r="V471" s="474"/>
      <c r="W471" s="140"/>
      <c r="X471" s="140"/>
      <c r="Y471" s="140"/>
      <c r="Z471" s="140"/>
      <c r="AA471" s="15">
        <v>1</v>
      </c>
      <c r="AB471" s="142"/>
      <c r="AC471" s="15">
        <v>1</v>
      </c>
      <c r="AD471" s="142"/>
      <c r="AE471" s="142"/>
      <c r="AF471" s="142"/>
      <c r="AG471" s="142"/>
      <c r="AH471" s="142"/>
      <c r="AI471" s="142"/>
      <c r="AJ471" s="142"/>
      <c r="AK471" s="142"/>
      <c r="AL471" s="142"/>
      <c r="AM471" s="142"/>
      <c r="AN471" s="142"/>
      <c r="AO471" s="142"/>
      <c r="AP471" s="142"/>
    </row>
    <row r="472" spans="1:42" s="143" customFormat="1" ht="12.75" hidden="1" customHeight="1">
      <c r="A472" s="126" t="s">
        <v>2308</v>
      </c>
      <c r="B472" s="72"/>
      <c r="C472" s="144" t="s">
        <v>2309</v>
      </c>
      <c r="D472" s="46"/>
      <c r="E472" s="145"/>
      <c r="F472" s="146"/>
      <c r="G472" s="147"/>
      <c r="H472" s="148"/>
      <c r="I472" s="158"/>
      <c r="J472" s="146"/>
      <c r="K472" s="146"/>
      <c r="L472" s="147"/>
      <c r="M472" s="619">
        <f t="shared" si="45"/>
        <v>0</v>
      </c>
      <c r="N472" s="626">
        <f t="shared" si="45"/>
        <v>0</v>
      </c>
      <c r="O472" s="138"/>
      <c r="P472" s="139" t="s">
        <v>1474</v>
      </c>
      <c r="Q472" s="138"/>
      <c r="R472" s="138" t="str">
        <f t="shared" si="46"/>
        <v/>
      </c>
      <c r="S472" s="15"/>
      <c r="T472" s="140"/>
      <c r="U472" s="474"/>
      <c r="V472" s="474"/>
      <c r="W472" s="140"/>
      <c r="X472" s="140"/>
      <c r="Y472" s="140"/>
      <c r="Z472" s="140"/>
      <c r="AA472" s="15"/>
      <c r="AB472" s="142"/>
      <c r="AC472" s="15">
        <v>1</v>
      </c>
      <c r="AD472" s="142"/>
      <c r="AE472" s="142"/>
      <c r="AF472" s="142"/>
      <c r="AG472" s="142"/>
      <c r="AH472" s="142"/>
      <c r="AI472" s="142"/>
      <c r="AJ472" s="142"/>
      <c r="AK472" s="142"/>
      <c r="AL472" s="142"/>
      <c r="AM472" s="142"/>
      <c r="AN472" s="142"/>
      <c r="AO472" s="142"/>
      <c r="AP472" s="142"/>
    </row>
    <row r="473" spans="1:42" s="143" customFormat="1" ht="12.75" hidden="1" customHeight="1">
      <c r="A473" s="126" t="s">
        <v>2310</v>
      </c>
      <c r="B473" s="72"/>
      <c r="C473" s="144" t="s">
        <v>2311</v>
      </c>
      <c r="D473" s="46"/>
      <c r="E473" s="145"/>
      <c r="F473" s="146"/>
      <c r="G473" s="147"/>
      <c r="H473" s="148"/>
      <c r="I473" s="158"/>
      <c r="J473" s="146"/>
      <c r="K473" s="146"/>
      <c r="L473" s="147"/>
      <c r="M473" s="619">
        <f t="shared" si="45"/>
        <v>0</v>
      </c>
      <c r="N473" s="626">
        <f t="shared" si="45"/>
        <v>0</v>
      </c>
      <c r="O473" s="138"/>
      <c r="P473" s="139" t="s">
        <v>1474</v>
      </c>
      <c r="Q473" s="138"/>
      <c r="R473" s="138" t="str">
        <f t="shared" si="46"/>
        <v/>
      </c>
      <c r="S473" s="15"/>
      <c r="T473" s="140"/>
      <c r="U473" s="474"/>
      <c r="V473" s="474"/>
      <c r="W473" s="140"/>
      <c r="X473" s="140"/>
      <c r="Y473" s="140"/>
      <c r="Z473" s="140"/>
      <c r="AA473" s="15"/>
      <c r="AB473" s="142"/>
      <c r="AC473" s="15">
        <v>1</v>
      </c>
      <c r="AD473" s="142"/>
      <c r="AE473" s="142"/>
      <c r="AF473" s="142"/>
      <c r="AG473" s="142"/>
      <c r="AH473" s="142"/>
      <c r="AI473" s="142"/>
      <c r="AJ473" s="142"/>
      <c r="AK473" s="142"/>
      <c r="AL473" s="142"/>
      <c r="AM473" s="142"/>
      <c r="AN473" s="142"/>
      <c r="AO473" s="142"/>
      <c r="AP473" s="142"/>
    </row>
    <row r="474" spans="1:42" s="143" customFormat="1" ht="12.75" customHeight="1">
      <c r="A474" s="126" t="s">
        <v>2312</v>
      </c>
      <c r="B474" s="468"/>
      <c r="C474" s="462" t="s">
        <v>2313</v>
      </c>
      <c r="D474" s="469"/>
      <c r="E474" s="463">
        <v>1</v>
      </c>
      <c r="F474" s="464">
        <v>23</v>
      </c>
      <c r="G474" s="465">
        <v>78</v>
      </c>
      <c r="H474" s="470">
        <v>1</v>
      </c>
      <c r="I474" s="471">
        <v>23</v>
      </c>
      <c r="J474" s="464">
        <v>78</v>
      </c>
      <c r="K474" s="464"/>
      <c r="L474" s="465"/>
      <c r="M474" s="463">
        <f t="shared" si="45"/>
        <v>23</v>
      </c>
      <c r="N474" s="472">
        <f t="shared" si="45"/>
        <v>78</v>
      </c>
      <c r="O474" s="138"/>
      <c r="P474" s="139" t="s">
        <v>1474</v>
      </c>
      <c r="Q474" s="138"/>
      <c r="R474" s="138" t="str">
        <f t="shared" si="46"/>
        <v>M</v>
      </c>
      <c r="S474" s="15"/>
      <c r="T474" s="140"/>
      <c r="U474" s="474"/>
      <c r="V474" s="474"/>
      <c r="W474" s="140"/>
      <c r="X474" s="140"/>
      <c r="Y474" s="140"/>
      <c r="Z474" s="140"/>
      <c r="AA474" s="15">
        <v>1</v>
      </c>
      <c r="AB474" s="142"/>
      <c r="AC474" s="15">
        <v>1</v>
      </c>
      <c r="AD474" s="142"/>
      <c r="AE474" s="142"/>
      <c r="AF474" s="142"/>
      <c r="AG474" s="142"/>
      <c r="AH474" s="142"/>
      <c r="AI474" s="142"/>
      <c r="AJ474" s="142"/>
      <c r="AK474" s="142"/>
      <c r="AL474" s="142"/>
      <c r="AM474" s="142"/>
      <c r="AN474" s="142"/>
      <c r="AO474" s="142"/>
      <c r="AP474" s="142"/>
    </row>
    <row r="475" spans="1:42" s="143" customFormat="1" ht="12.75" hidden="1" customHeight="1">
      <c r="A475" s="126" t="s">
        <v>2314</v>
      </c>
      <c r="B475" s="72"/>
      <c r="C475" s="144" t="s">
        <v>2315</v>
      </c>
      <c r="D475" s="46"/>
      <c r="E475" s="145"/>
      <c r="F475" s="146"/>
      <c r="G475" s="147"/>
      <c r="H475" s="148"/>
      <c r="I475" s="158"/>
      <c r="J475" s="146"/>
      <c r="K475" s="146"/>
      <c r="L475" s="147"/>
      <c r="M475" s="619">
        <f t="shared" si="45"/>
        <v>0</v>
      </c>
      <c r="N475" s="626">
        <f t="shared" si="45"/>
        <v>0</v>
      </c>
      <c r="O475" s="138"/>
      <c r="P475" s="139" t="s">
        <v>1474</v>
      </c>
      <c r="Q475" s="138"/>
      <c r="R475" s="138" t="str">
        <f t="shared" si="46"/>
        <v/>
      </c>
      <c r="S475" s="15"/>
      <c r="T475" s="140"/>
      <c r="U475" s="474"/>
      <c r="V475" s="474"/>
      <c r="W475" s="140"/>
      <c r="X475" s="140"/>
      <c r="Y475" s="140"/>
      <c r="Z475" s="140"/>
      <c r="AA475" s="15"/>
      <c r="AB475" s="142"/>
      <c r="AC475" s="15">
        <v>1</v>
      </c>
      <c r="AD475" s="142"/>
      <c r="AE475" s="142"/>
      <c r="AF475" s="142"/>
      <c r="AG475" s="142"/>
      <c r="AH475" s="142"/>
      <c r="AI475" s="142"/>
      <c r="AJ475" s="142"/>
      <c r="AK475" s="142"/>
      <c r="AL475" s="142"/>
      <c r="AM475" s="142"/>
      <c r="AN475" s="142"/>
      <c r="AO475" s="142"/>
      <c r="AP475" s="142"/>
    </row>
    <row r="476" spans="1:42" s="143" customFormat="1" ht="12.75" customHeight="1">
      <c r="A476" s="126" t="s">
        <v>2316</v>
      </c>
      <c r="B476" s="72"/>
      <c r="C476" s="144" t="s">
        <v>2317</v>
      </c>
      <c r="D476" s="46"/>
      <c r="E476" s="145">
        <v>2</v>
      </c>
      <c r="F476" s="146">
        <v>163</v>
      </c>
      <c r="G476" s="147">
        <v>318</v>
      </c>
      <c r="H476" s="470">
        <v>0</v>
      </c>
      <c r="I476" s="471">
        <v>0</v>
      </c>
      <c r="J476" s="464">
        <v>0</v>
      </c>
      <c r="K476" s="146"/>
      <c r="L476" s="147"/>
      <c r="M476" s="463">
        <f t="shared" si="45"/>
        <v>0</v>
      </c>
      <c r="N476" s="472">
        <f t="shared" si="45"/>
        <v>0</v>
      </c>
      <c r="O476" s="138"/>
      <c r="P476" s="139" t="s">
        <v>1474</v>
      </c>
      <c r="Q476" s="138"/>
      <c r="R476" s="138" t="str">
        <f t="shared" si="46"/>
        <v>M</v>
      </c>
      <c r="S476" s="15"/>
      <c r="T476" s="140"/>
      <c r="U476" s="474"/>
      <c r="V476" s="474"/>
      <c r="W476" s="140"/>
      <c r="X476" s="140"/>
      <c r="Y476" s="140"/>
      <c r="Z476" s="140"/>
      <c r="AA476" s="15">
        <v>1</v>
      </c>
      <c r="AB476" s="142"/>
      <c r="AC476" s="15">
        <v>1</v>
      </c>
      <c r="AD476" s="142"/>
      <c r="AE476" s="142"/>
      <c r="AF476" s="142"/>
      <c r="AG476" s="142"/>
      <c r="AH476" s="142"/>
      <c r="AI476" s="142"/>
      <c r="AJ476" s="142"/>
      <c r="AK476" s="142"/>
      <c r="AL476" s="142"/>
      <c r="AM476" s="142"/>
      <c r="AN476" s="142"/>
      <c r="AO476" s="142"/>
      <c r="AP476" s="142"/>
    </row>
    <row r="477" spans="1:42" s="143" customFormat="1" ht="12.75" customHeight="1">
      <c r="A477" s="126" t="s">
        <v>2318</v>
      </c>
      <c r="B477" s="72"/>
      <c r="C477" s="144" t="s">
        <v>2319</v>
      </c>
      <c r="D477" s="46"/>
      <c r="E477" s="145">
        <v>7</v>
      </c>
      <c r="F477" s="146">
        <v>150</v>
      </c>
      <c r="G477" s="147">
        <v>667</v>
      </c>
      <c r="H477" s="470">
        <v>0</v>
      </c>
      <c r="I477" s="471">
        <v>0</v>
      </c>
      <c r="J477" s="464">
        <v>0</v>
      </c>
      <c r="K477" s="146"/>
      <c r="L477" s="147"/>
      <c r="M477" s="463">
        <f t="shared" si="45"/>
        <v>0</v>
      </c>
      <c r="N477" s="472">
        <f t="shared" si="45"/>
        <v>0</v>
      </c>
      <c r="O477" s="138"/>
      <c r="P477" s="139" t="s">
        <v>1474</v>
      </c>
      <c r="Q477" s="138"/>
      <c r="R477" s="138" t="str">
        <f t="shared" si="46"/>
        <v>M</v>
      </c>
      <c r="S477" s="15"/>
      <c r="T477" s="140"/>
      <c r="U477" s="474"/>
      <c r="V477" s="474"/>
      <c r="W477" s="140"/>
      <c r="X477" s="140"/>
      <c r="Y477" s="140"/>
      <c r="Z477" s="140"/>
      <c r="AA477" s="15">
        <v>1</v>
      </c>
      <c r="AB477" s="142"/>
      <c r="AC477" s="15">
        <v>1</v>
      </c>
      <c r="AD477" s="142"/>
      <c r="AE477" s="142"/>
      <c r="AF477" s="142"/>
      <c r="AG477" s="142"/>
      <c r="AH477" s="142"/>
      <c r="AI477" s="142"/>
      <c r="AJ477" s="142"/>
      <c r="AK477" s="142"/>
      <c r="AL477" s="142"/>
      <c r="AM477" s="142"/>
      <c r="AN477" s="142"/>
      <c r="AO477" s="142"/>
      <c r="AP477" s="142"/>
    </row>
    <row r="478" spans="1:42" s="17" customFormat="1" ht="12.75" hidden="1" customHeight="1">
      <c r="A478" s="126" t="s">
        <v>2320</v>
      </c>
      <c r="B478" s="72"/>
      <c r="C478" s="144" t="s">
        <v>2321</v>
      </c>
      <c r="D478" s="46"/>
      <c r="E478" s="145"/>
      <c r="F478" s="146"/>
      <c r="G478" s="147"/>
      <c r="H478" s="148"/>
      <c r="I478" s="158"/>
      <c r="J478" s="146"/>
      <c r="K478" s="146"/>
      <c r="L478" s="147"/>
      <c r="M478" s="619">
        <f t="shared" si="45"/>
        <v>0</v>
      </c>
      <c r="N478" s="626">
        <f t="shared" si="45"/>
        <v>0</v>
      </c>
      <c r="O478" s="36"/>
      <c r="P478" s="51" t="s">
        <v>1474</v>
      </c>
      <c r="Q478" s="36"/>
      <c r="R478" s="36" t="str">
        <f t="shared" si="46"/>
        <v/>
      </c>
      <c r="S478" s="15"/>
      <c r="T478" s="15"/>
      <c r="U478" s="473"/>
      <c r="V478" s="473"/>
      <c r="W478" s="15"/>
      <c r="X478" s="15"/>
      <c r="Y478" s="15"/>
      <c r="Z478" s="15"/>
      <c r="AA478" s="15"/>
      <c r="AB478" s="16"/>
      <c r="AC478" s="15">
        <v>1</v>
      </c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</row>
    <row r="479" spans="1:42" s="17" customFormat="1" ht="12.75" hidden="1" customHeight="1">
      <c r="A479" s="126" t="s">
        <v>2322</v>
      </c>
      <c r="B479" s="72"/>
      <c r="C479" s="144" t="s">
        <v>1777</v>
      </c>
      <c r="D479" s="46"/>
      <c r="E479" s="145"/>
      <c r="F479" s="146"/>
      <c r="G479" s="147"/>
      <c r="H479" s="148"/>
      <c r="I479" s="158"/>
      <c r="J479" s="146"/>
      <c r="K479" s="146"/>
      <c r="L479" s="147"/>
      <c r="M479" s="619">
        <f t="shared" si="45"/>
        <v>0</v>
      </c>
      <c r="N479" s="626">
        <f t="shared" si="45"/>
        <v>0</v>
      </c>
      <c r="O479" s="36"/>
      <c r="P479" s="51" t="s">
        <v>1474</v>
      </c>
      <c r="Q479" s="36"/>
      <c r="R479" s="36" t="str">
        <f t="shared" si="46"/>
        <v/>
      </c>
      <c r="S479" s="15"/>
      <c r="T479" s="15"/>
      <c r="U479" s="473"/>
      <c r="V479" s="473"/>
      <c r="W479" s="15"/>
      <c r="X479" s="15"/>
      <c r="Y479" s="15"/>
      <c r="Z479" s="15"/>
      <c r="AA479" s="15"/>
      <c r="AB479" s="16"/>
      <c r="AC479" s="15">
        <v>1</v>
      </c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</row>
    <row r="480" spans="1:42" s="143" customFormat="1" ht="12.75" customHeight="1">
      <c r="A480" s="126" t="s">
        <v>2278</v>
      </c>
      <c r="B480" s="72"/>
      <c r="C480" s="144" t="s">
        <v>2279</v>
      </c>
      <c r="D480" s="46"/>
      <c r="E480" s="145">
        <v>7</v>
      </c>
      <c r="F480" s="146">
        <v>90</v>
      </c>
      <c r="G480" s="147">
        <v>381</v>
      </c>
      <c r="H480" s="148">
        <v>5</v>
      </c>
      <c r="I480" s="158">
        <v>88</v>
      </c>
      <c r="J480" s="146">
        <v>371</v>
      </c>
      <c r="K480" s="146"/>
      <c r="L480" s="147"/>
      <c r="M480" s="619">
        <f t="shared" si="45"/>
        <v>88</v>
      </c>
      <c r="N480" s="626">
        <f t="shared" si="45"/>
        <v>371</v>
      </c>
      <c r="O480" s="138"/>
      <c r="P480" s="139" t="s">
        <v>1473</v>
      </c>
      <c r="Q480" s="138"/>
      <c r="R480" s="138" t="str">
        <f t="shared" si="46"/>
        <v>C</v>
      </c>
      <c r="S480" s="15"/>
      <c r="T480" s="140">
        <v>1</v>
      </c>
      <c r="U480" s="474"/>
      <c r="V480" s="474"/>
      <c r="W480" s="140"/>
      <c r="X480" s="140"/>
      <c r="Y480" s="140"/>
      <c r="Z480" s="140"/>
      <c r="AA480" s="15" t="s">
        <v>1148</v>
      </c>
      <c r="AB480" s="142"/>
      <c r="AC480" s="15">
        <v>1</v>
      </c>
      <c r="AD480" s="142"/>
      <c r="AE480" s="142"/>
      <c r="AF480" s="142"/>
      <c r="AG480" s="142"/>
      <c r="AH480" s="142"/>
      <c r="AI480" s="142"/>
      <c r="AJ480" s="142"/>
      <c r="AK480" s="142"/>
      <c r="AL480" s="142"/>
      <c r="AM480" s="142"/>
      <c r="AN480" s="142"/>
      <c r="AO480" s="142"/>
      <c r="AP480" s="142"/>
    </row>
    <row r="481" spans="1:42" s="17" customFormat="1" ht="12.75" hidden="1" customHeight="1">
      <c r="A481" s="126" t="s">
        <v>2323</v>
      </c>
      <c r="B481" s="72"/>
      <c r="C481" s="144" t="s">
        <v>2324</v>
      </c>
      <c r="D481" s="46"/>
      <c r="E481" s="145"/>
      <c r="F481" s="146"/>
      <c r="G481" s="147"/>
      <c r="H481" s="148"/>
      <c r="I481" s="158"/>
      <c r="J481" s="146"/>
      <c r="K481" s="146"/>
      <c r="L481" s="147"/>
      <c r="M481" s="619">
        <f t="shared" si="45"/>
        <v>0</v>
      </c>
      <c r="N481" s="626">
        <f t="shared" si="45"/>
        <v>0</v>
      </c>
      <c r="O481" s="36"/>
      <c r="P481" s="51" t="s">
        <v>1474</v>
      </c>
      <c r="Q481" s="36"/>
      <c r="R481" s="36" t="str">
        <f t="shared" si="46"/>
        <v/>
      </c>
      <c r="S481" s="15"/>
      <c r="T481" s="15"/>
      <c r="U481" s="473"/>
      <c r="V481" s="473"/>
      <c r="W481" s="15"/>
      <c r="X481" s="15"/>
      <c r="Y481" s="15"/>
      <c r="Z481" s="15"/>
      <c r="AA481" s="15"/>
      <c r="AB481" s="16"/>
      <c r="AC481" s="15">
        <v>1</v>
      </c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</row>
    <row r="482" spans="1:42" s="17" customFormat="1" ht="12.75" hidden="1" customHeight="1">
      <c r="A482" s="126" t="s">
        <v>2325</v>
      </c>
      <c r="B482" s="72"/>
      <c r="C482" s="144" t="s">
        <v>1535</v>
      </c>
      <c r="D482" s="46"/>
      <c r="E482" s="145"/>
      <c r="F482" s="146"/>
      <c r="G482" s="147"/>
      <c r="H482" s="148"/>
      <c r="I482" s="158"/>
      <c r="J482" s="146"/>
      <c r="K482" s="146"/>
      <c r="L482" s="147"/>
      <c r="M482" s="619">
        <f t="shared" si="45"/>
        <v>0</v>
      </c>
      <c r="N482" s="626">
        <f t="shared" si="45"/>
        <v>0</v>
      </c>
      <c r="O482" s="36"/>
      <c r="P482" s="51" t="s">
        <v>1474</v>
      </c>
      <c r="Q482" s="36"/>
      <c r="R482" s="36" t="str">
        <f t="shared" si="46"/>
        <v/>
      </c>
      <c r="S482" s="15"/>
      <c r="T482" s="15"/>
      <c r="U482" s="473"/>
      <c r="V482" s="473"/>
      <c r="W482" s="15"/>
      <c r="X482" s="15"/>
      <c r="Y482" s="15"/>
      <c r="Z482" s="15"/>
      <c r="AA482" s="15"/>
      <c r="AB482" s="16"/>
      <c r="AC482" s="15">
        <v>1</v>
      </c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</row>
    <row r="483" spans="1:42" s="17" customFormat="1" ht="12.75" customHeight="1">
      <c r="A483" s="126" t="s">
        <v>2326</v>
      </c>
      <c r="B483" s="72"/>
      <c r="C483" s="144" t="s">
        <v>1537</v>
      </c>
      <c r="D483" s="46"/>
      <c r="E483" s="145">
        <v>3</v>
      </c>
      <c r="F483" s="146">
        <v>58</v>
      </c>
      <c r="G483" s="147">
        <v>285</v>
      </c>
      <c r="H483" s="470">
        <v>0</v>
      </c>
      <c r="I483" s="471">
        <v>0</v>
      </c>
      <c r="J483" s="464">
        <v>0</v>
      </c>
      <c r="K483" s="146"/>
      <c r="L483" s="147"/>
      <c r="M483" s="463">
        <f t="shared" si="45"/>
        <v>0</v>
      </c>
      <c r="N483" s="472">
        <f t="shared" si="45"/>
        <v>0</v>
      </c>
      <c r="O483" s="36"/>
      <c r="P483" s="51" t="s">
        <v>1474</v>
      </c>
      <c r="Q483" s="36"/>
      <c r="R483" s="36" t="str">
        <f t="shared" si="46"/>
        <v>M</v>
      </c>
      <c r="S483" s="15"/>
      <c r="T483" s="15"/>
      <c r="U483" s="473"/>
      <c r="V483" s="473"/>
      <c r="W483" s="15"/>
      <c r="X483" s="15"/>
      <c r="Y483" s="15"/>
      <c r="Z483" s="15"/>
      <c r="AA483" s="15">
        <v>1</v>
      </c>
      <c r="AB483" s="16"/>
      <c r="AC483" s="15">
        <v>1</v>
      </c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</row>
    <row r="484" spans="1:42" s="143" customFormat="1" ht="12.75" customHeight="1">
      <c r="A484" s="126" t="s">
        <v>2280</v>
      </c>
      <c r="B484" s="72"/>
      <c r="C484" s="144" t="s">
        <v>2879</v>
      </c>
      <c r="D484" s="46"/>
      <c r="E484" s="145">
        <v>3</v>
      </c>
      <c r="F484" s="146">
        <v>170</v>
      </c>
      <c r="G484" s="147">
        <v>850</v>
      </c>
      <c r="H484" s="148">
        <v>3</v>
      </c>
      <c r="I484" s="158">
        <v>170</v>
      </c>
      <c r="J484" s="146">
        <v>850</v>
      </c>
      <c r="K484" s="146"/>
      <c r="L484" s="147"/>
      <c r="M484" s="619">
        <f t="shared" si="45"/>
        <v>170</v>
      </c>
      <c r="N484" s="626">
        <f t="shared" si="45"/>
        <v>850</v>
      </c>
      <c r="O484" s="138"/>
      <c r="P484" s="139" t="s">
        <v>1473</v>
      </c>
      <c r="Q484" s="138"/>
      <c r="R484" s="138" t="str">
        <f t="shared" si="46"/>
        <v>C</v>
      </c>
      <c r="S484" s="15"/>
      <c r="T484" s="140">
        <v>1</v>
      </c>
      <c r="U484" s="474"/>
      <c r="V484" s="474"/>
      <c r="W484" s="140"/>
      <c r="X484" s="140"/>
      <c r="Y484" s="140"/>
      <c r="Z484" s="140"/>
      <c r="AA484" s="15"/>
      <c r="AB484" s="142"/>
      <c r="AC484" s="15">
        <v>1</v>
      </c>
      <c r="AD484" s="142"/>
      <c r="AE484" s="142"/>
      <c r="AF484" s="142"/>
      <c r="AG484" s="142"/>
      <c r="AH484" s="142"/>
      <c r="AI484" s="142"/>
      <c r="AJ484" s="142"/>
      <c r="AK484" s="142"/>
      <c r="AL484" s="142"/>
      <c r="AM484" s="142"/>
      <c r="AN484" s="142"/>
      <c r="AO484" s="142"/>
      <c r="AP484" s="142"/>
    </row>
    <row r="485" spans="1:42" s="17" customFormat="1" ht="12.75" hidden="1" customHeight="1">
      <c r="A485" s="126" t="s">
        <v>2327</v>
      </c>
      <c r="B485" s="72"/>
      <c r="C485" s="144" t="s">
        <v>2328</v>
      </c>
      <c r="D485" s="46"/>
      <c r="E485" s="145"/>
      <c r="F485" s="146"/>
      <c r="G485" s="147"/>
      <c r="H485" s="148"/>
      <c r="I485" s="158"/>
      <c r="J485" s="146"/>
      <c r="K485" s="146"/>
      <c r="L485" s="147"/>
      <c r="M485" s="619">
        <f t="shared" si="45"/>
        <v>0</v>
      </c>
      <c r="N485" s="626">
        <f t="shared" si="45"/>
        <v>0</v>
      </c>
      <c r="O485" s="36"/>
      <c r="P485" s="51" t="s">
        <v>1474</v>
      </c>
      <c r="Q485" s="36"/>
      <c r="R485" s="36" t="str">
        <f t="shared" si="46"/>
        <v/>
      </c>
      <c r="S485" s="15"/>
      <c r="T485" s="15"/>
      <c r="U485" s="473"/>
      <c r="V485" s="473"/>
      <c r="W485" s="15"/>
      <c r="X485" s="15"/>
      <c r="Y485" s="15"/>
      <c r="Z485" s="15"/>
      <c r="AA485" s="15"/>
      <c r="AB485" s="16"/>
      <c r="AC485" s="15">
        <v>1</v>
      </c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</row>
    <row r="486" spans="1:42" s="17" customFormat="1" ht="12.75" customHeight="1" thickBot="1">
      <c r="A486" s="126" t="s">
        <v>2329</v>
      </c>
      <c r="B486" s="104"/>
      <c r="C486" s="159" t="s">
        <v>2134</v>
      </c>
      <c r="D486" s="105"/>
      <c r="E486" s="161">
        <v>1</v>
      </c>
      <c r="F486" s="484">
        <v>85</v>
      </c>
      <c r="G486" s="125">
        <v>235</v>
      </c>
      <c r="H486" s="482">
        <v>0</v>
      </c>
      <c r="I486" s="483">
        <v>0</v>
      </c>
      <c r="J486" s="484">
        <v>0</v>
      </c>
      <c r="K486" s="162"/>
      <c r="L486" s="163"/>
      <c r="M486" s="485">
        <f t="shared" si="45"/>
        <v>0</v>
      </c>
      <c r="N486" s="486">
        <f t="shared" si="45"/>
        <v>0</v>
      </c>
      <c r="O486" s="36"/>
      <c r="P486" s="51" t="s">
        <v>1474</v>
      </c>
      <c r="Q486" s="36"/>
      <c r="R486" s="36" t="str">
        <f t="shared" si="46"/>
        <v>M</v>
      </c>
      <c r="S486" s="15"/>
      <c r="T486" s="15"/>
      <c r="U486" s="473"/>
      <c r="V486" s="473"/>
      <c r="W486" s="15"/>
      <c r="X486" s="15"/>
      <c r="Y486" s="15"/>
      <c r="Z486" s="15"/>
      <c r="AA486" s="15">
        <v>1</v>
      </c>
      <c r="AB486" s="16"/>
      <c r="AC486" s="15">
        <v>1</v>
      </c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</row>
    <row r="487" spans="1:42" s="18" customFormat="1" ht="15.75" customHeight="1" thickTop="1" thickBot="1">
      <c r="A487" s="126" t="s">
        <v>2330</v>
      </c>
      <c r="B487" s="893" t="s">
        <v>1835</v>
      </c>
      <c r="C487" s="894"/>
      <c r="D487" s="108"/>
      <c r="E487" s="552">
        <f t="shared" ref="E487:N487" si="47">SUM(E488:E528)</f>
        <v>75</v>
      </c>
      <c r="F487" s="553">
        <f t="shared" si="47"/>
        <v>1979</v>
      </c>
      <c r="G487" s="554">
        <f t="shared" si="47"/>
        <v>8824</v>
      </c>
      <c r="H487" s="555">
        <f t="shared" si="47"/>
        <v>48</v>
      </c>
      <c r="I487" s="556">
        <f t="shared" si="47"/>
        <v>943</v>
      </c>
      <c r="J487" s="553">
        <f t="shared" si="47"/>
        <v>3998</v>
      </c>
      <c r="K487" s="553">
        <f t="shared" si="47"/>
        <v>63</v>
      </c>
      <c r="L487" s="554">
        <f t="shared" si="47"/>
        <v>315</v>
      </c>
      <c r="M487" s="552">
        <f t="shared" si="47"/>
        <v>1006</v>
      </c>
      <c r="N487" s="557">
        <f t="shared" si="47"/>
        <v>4313</v>
      </c>
      <c r="O487" s="36"/>
      <c r="P487" s="51" t="s">
        <v>1500</v>
      </c>
      <c r="Q487" s="36"/>
      <c r="R487" s="36" t="str">
        <f t="shared" si="46"/>
        <v>P</v>
      </c>
      <c r="S487" s="15"/>
      <c r="T487" s="15"/>
      <c r="U487" s="473">
        <f>SUM(M488:M528)</f>
        <v>1006</v>
      </c>
      <c r="V487" s="473">
        <f>SUM(N488:N528)</f>
        <v>4313</v>
      </c>
      <c r="W487" s="15"/>
      <c r="X487" s="15"/>
      <c r="Y487" s="15"/>
      <c r="Z487" s="15">
        <v>1</v>
      </c>
      <c r="AA487" s="15"/>
      <c r="AB487" s="15"/>
      <c r="AC487" s="15">
        <v>1</v>
      </c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</row>
    <row r="488" spans="1:42" s="143" customFormat="1" ht="12.75" customHeight="1" thickTop="1">
      <c r="A488" s="126" t="s">
        <v>2333</v>
      </c>
      <c r="B488" s="95"/>
      <c r="C488" s="152" t="s">
        <v>2334</v>
      </c>
      <c r="D488" s="46"/>
      <c r="E488" s="153">
        <v>1</v>
      </c>
      <c r="F488" s="154">
        <v>1</v>
      </c>
      <c r="G488" s="155">
        <v>5</v>
      </c>
      <c r="H488" s="156"/>
      <c r="I488" s="174"/>
      <c r="J488" s="154"/>
      <c r="K488" s="154"/>
      <c r="L488" s="155"/>
      <c r="M488" s="624">
        <f t="shared" ref="M488:N528" si="48">I488+K488</f>
        <v>0</v>
      </c>
      <c r="N488" s="625">
        <f t="shared" si="48"/>
        <v>0</v>
      </c>
      <c r="O488" s="138"/>
      <c r="P488" s="139" t="s">
        <v>1474</v>
      </c>
      <c r="Q488" s="138"/>
      <c r="R488" s="138" t="str">
        <f t="shared" si="46"/>
        <v>M</v>
      </c>
      <c r="S488" s="15"/>
      <c r="T488" s="140"/>
      <c r="U488" s="474"/>
      <c r="V488" s="474"/>
      <c r="W488" s="140"/>
      <c r="X488" s="140"/>
      <c r="Y488" s="140"/>
      <c r="Z488" s="140"/>
      <c r="AA488" s="15">
        <v>1</v>
      </c>
      <c r="AB488" s="142"/>
      <c r="AC488" s="15">
        <v>1</v>
      </c>
      <c r="AD488" s="142"/>
      <c r="AE488" s="142"/>
      <c r="AF488" s="142"/>
      <c r="AG488" s="142"/>
      <c r="AH488" s="142"/>
      <c r="AI488" s="142"/>
      <c r="AJ488" s="142"/>
      <c r="AK488" s="142"/>
      <c r="AL488" s="142"/>
      <c r="AM488" s="142"/>
      <c r="AN488" s="142"/>
      <c r="AO488" s="142"/>
      <c r="AP488" s="142"/>
    </row>
    <row r="489" spans="1:42" s="143" customFormat="1" ht="12.75" customHeight="1">
      <c r="A489" s="126" t="s">
        <v>2335</v>
      </c>
      <c r="B489" s="72"/>
      <c r="C489" s="144" t="s">
        <v>2336</v>
      </c>
      <c r="D489" s="46"/>
      <c r="E489" s="463">
        <v>9</v>
      </c>
      <c r="F489" s="146">
        <v>106</v>
      </c>
      <c r="G489" s="147">
        <v>461</v>
      </c>
      <c r="H489" s="148">
        <v>8</v>
      </c>
      <c r="I489" s="158">
        <v>106</v>
      </c>
      <c r="J489" s="146">
        <v>461</v>
      </c>
      <c r="K489" s="146"/>
      <c r="L489" s="147"/>
      <c r="M489" s="463">
        <f t="shared" si="48"/>
        <v>106</v>
      </c>
      <c r="N489" s="472">
        <f t="shared" si="48"/>
        <v>461</v>
      </c>
      <c r="O489" s="138"/>
      <c r="P489" s="139" t="s">
        <v>1474</v>
      </c>
      <c r="Q489" s="138"/>
      <c r="R489" s="138" t="str">
        <f t="shared" si="46"/>
        <v>M</v>
      </c>
      <c r="S489" s="15"/>
      <c r="T489" s="140"/>
      <c r="U489" s="474"/>
      <c r="V489" s="474"/>
      <c r="W489" s="140"/>
      <c r="X489" s="140"/>
      <c r="Y489" s="140"/>
      <c r="Z489" s="140"/>
      <c r="AA489" s="15">
        <v>1</v>
      </c>
      <c r="AB489" s="142"/>
      <c r="AC489" s="15">
        <v>1</v>
      </c>
      <c r="AD489" s="142"/>
      <c r="AE489" s="142"/>
      <c r="AF489" s="142"/>
      <c r="AG489" s="142"/>
      <c r="AH489" s="142"/>
      <c r="AI489" s="142"/>
      <c r="AJ489" s="142"/>
      <c r="AK489" s="142"/>
      <c r="AL489" s="142"/>
      <c r="AM489" s="142"/>
      <c r="AN489" s="142"/>
      <c r="AO489" s="142"/>
      <c r="AP489" s="142"/>
    </row>
    <row r="490" spans="1:42" s="17" customFormat="1" ht="12.75" hidden="1" customHeight="1">
      <c r="A490" s="126" t="s">
        <v>2337</v>
      </c>
      <c r="B490" s="72"/>
      <c r="C490" s="144" t="s">
        <v>2338</v>
      </c>
      <c r="D490" s="46"/>
      <c r="E490" s="145"/>
      <c r="F490" s="146"/>
      <c r="G490" s="147"/>
      <c r="H490" s="148"/>
      <c r="I490" s="158"/>
      <c r="J490" s="146"/>
      <c r="K490" s="146"/>
      <c r="L490" s="147"/>
      <c r="M490" s="619">
        <f t="shared" si="48"/>
        <v>0</v>
      </c>
      <c r="N490" s="626">
        <f t="shared" si="48"/>
        <v>0</v>
      </c>
      <c r="O490" s="36"/>
      <c r="P490" s="51" t="s">
        <v>1474</v>
      </c>
      <c r="Q490" s="36"/>
      <c r="R490" s="36" t="str">
        <f t="shared" si="46"/>
        <v/>
      </c>
      <c r="S490" s="15"/>
      <c r="T490" s="15"/>
      <c r="U490" s="473"/>
      <c r="V490" s="473"/>
      <c r="W490" s="15"/>
      <c r="X490" s="15"/>
      <c r="Y490" s="15"/>
      <c r="Z490" s="15"/>
      <c r="AA490" s="15"/>
      <c r="AB490" s="16"/>
      <c r="AC490" s="15">
        <v>1</v>
      </c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</row>
    <row r="491" spans="1:42" s="17" customFormat="1" ht="12.75" customHeight="1">
      <c r="A491" s="126" t="s">
        <v>2339</v>
      </c>
      <c r="B491" s="72"/>
      <c r="C491" s="144" t="s">
        <v>2340</v>
      </c>
      <c r="D491" s="46"/>
      <c r="E491" s="145">
        <v>6</v>
      </c>
      <c r="F491" s="146">
        <v>125</v>
      </c>
      <c r="G491" s="147">
        <v>506</v>
      </c>
      <c r="H491" s="148"/>
      <c r="I491" s="158"/>
      <c r="J491" s="146"/>
      <c r="K491" s="146"/>
      <c r="L491" s="147"/>
      <c r="M491" s="619">
        <f t="shared" si="48"/>
        <v>0</v>
      </c>
      <c r="N491" s="626">
        <f t="shared" si="48"/>
        <v>0</v>
      </c>
      <c r="O491" s="36"/>
      <c r="P491" s="51" t="s">
        <v>1474</v>
      </c>
      <c r="Q491" s="36"/>
      <c r="R491" s="36" t="str">
        <f t="shared" si="46"/>
        <v>M</v>
      </c>
      <c r="S491" s="15"/>
      <c r="T491" s="15"/>
      <c r="U491" s="473"/>
      <c r="V491" s="473"/>
      <c r="W491" s="15"/>
      <c r="X491" s="15"/>
      <c r="Y491" s="15"/>
      <c r="Z491" s="15"/>
      <c r="AA491" s="15">
        <v>1</v>
      </c>
      <c r="AB491" s="16"/>
      <c r="AC491" s="15">
        <v>1</v>
      </c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</row>
    <row r="492" spans="1:42" s="143" customFormat="1" ht="12.75" customHeight="1">
      <c r="A492" s="126" t="s">
        <v>2341</v>
      </c>
      <c r="B492" s="468"/>
      <c r="C492" s="462" t="s">
        <v>2342</v>
      </c>
      <c r="D492" s="469"/>
      <c r="E492" s="463">
        <v>2</v>
      </c>
      <c r="F492" s="464">
        <v>63</v>
      </c>
      <c r="G492" s="465">
        <v>315</v>
      </c>
      <c r="H492" s="470"/>
      <c r="I492" s="471"/>
      <c r="J492" s="464"/>
      <c r="K492" s="464">
        <v>63</v>
      </c>
      <c r="L492" s="465">
        <v>315</v>
      </c>
      <c r="M492" s="463">
        <f t="shared" si="48"/>
        <v>63</v>
      </c>
      <c r="N492" s="472">
        <f t="shared" si="48"/>
        <v>315</v>
      </c>
      <c r="O492" s="138"/>
      <c r="P492" s="139" t="s">
        <v>1474</v>
      </c>
      <c r="Q492" s="138"/>
      <c r="R492" s="138" t="str">
        <f t="shared" si="46"/>
        <v>M</v>
      </c>
      <c r="S492" s="15"/>
      <c r="T492" s="140"/>
      <c r="U492" s="474"/>
      <c r="V492" s="474"/>
      <c r="W492" s="140"/>
      <c r="X492" s="140"/>
      <c r="Y492" s="140"/>
      <c r="Z492" s="140"/>
      <c r="AA492" s="15">
        <v>1</v>
      </c>
      <c r="AB492" s="142"/>
      <c r="AC492" s="15">
        <v>1</v>
      </c>
      <c r="AD492" s="142"/>
      <c r="AE492" s="142"/>
      <c r="AF492" s="142"/>
      <c r="AG492" s="142"/>
      <c r="AH492" s="142"/>
      <c r="AI492" s="142"/>
      <c r="AJ492" s="142"/>
      <c r="AK492" s="142"/>
      <c r="AL492" s="142"/>
      <c r="AM492" s="142"/>
      <c r="AN492" s="142"/>
      <c r="AO492" s="142"/>
      <c r="AP492" s="142"/>
    </row>
    <row r="493" spans="1:42" s="17" customFormat="1" ht="12.75" customHeight="1">
      <c r="A493" s="126" t="s">
        <v>2343</v>
      </c>
      <c r="B493" s="72"/>
      <c r="C493" s="144" t="s">
        <v>2344</v>
      </c>
      <c r="D493" s="46"/>
      <c r="E493" s="145">
        <v>6</v>
      </c>
      <c r="F493" s="146">
        <v>73</v>
      </c>
      <c r="G493" s="147">
        <v>275</v>
      </c>
      <c r="H493" s="148">
        <v>8</v>
      </c>
      <c r="I493" s="158">
        <v>73</v>
      </c>
      <c r="J493" s="146">
        <v>275</v>
      </c>
      <c r="K493" s="146"/>
      <c r="L493" s="147"/>
      <c r="M493" s="619">
        <f t="shared" si="48"/>
        <v>73</v>
      </c>
      <c r="N493" s="626">
        <f t="shared" si="48"/>
        <v>275</v>
      </c>
      <c r="O493" s="36"/>
      <c r="P493" s="51" t="s">
        <v>1474</v>
      </c>
      <c r="Q493" s="36"/>
      <c r="R493" s="36" t="str">
        <f t="shared" si="46"/>
        <v>M</v>
      </c>
      <c r="S493" s="15"/>
      <c r="T493" s="15"/>
      <c r="U493" s="473"/>
      <c r="V493" s="473"/>
      <c r="W493" s="15"/>
      <c r="X493" s="15"/>
      <c r="Y493" s="15"/>
      <c r="Z493" s="15"/>
      <c r="AA493" s="15">
        <v>1</v>
      </c>
      <c r="AB493" s="16"/>
      <c r="AC493" s="15">
        <v>1</v>
      </c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</row>
    <row r="494" spans="1:42" s="143" customFormat="1" ht="12.75" customHeight="1">
      <c r="A494" s="126" t="s">
        <v>2345</v>
      </c>
      <c r="B494" s="72"/>
      <c r="C494" s="144" t="s">
        <v>2144</v>
      </c>
      <c r="D494" s="46"/>
      <c r="E494" s="145">
        <v>2</v>
      </c>
      <c r="F494" s="146">
        <v>11</v>
      </c>
      <c r="G494" s="465">
        <v>75</v>
      </c>
      <c r="H494" s="470">
        <v>0</v>
      </c>
      <c r="I494" s="471">
        <v>0</v>
      </c>
      <c r="J494" s="464">
        <v>0</v>
      </c>
      <c r="K494" s="146"/>
      <c r="L494" s="147"/>
      <c r="M494" s="463">
        <f t="shared" si="48"/>
        <v>0</v>
      </c>
      <c r="N494" s="472">
        <f t="shared" si="48"/>
        <v>0</v>
      </c>
      <c r="O494" s="138"/>
      <c r="P494" s="139" t="s">
        <v>1474</v>
      </c>
      <c r="Q494" s="138"/>
      <c r="R494" s="138" t="str">
        <f t="shared" si="46"/>
        <v>M</v>
      </c>
      <c r="S494" s="15"/>
      <c r="T494" s="140"/>
      <c r="U494" s="474"/>
      <c r="V494" s="474"/>
      <c r="W494" s="140"/>
      <c r="X494" s="140"/>
      <c r="Y494" s="140"/>
      <c r="Z494" s="140"/>
      <c r="AA494" s="15">
        <v>1</v>
      </c>
      <c r="AB494" s="142"/>
      <c r="AC494" s="15">
        <v>1</v>
      </c>
      <c r="AD494" s="142"/>
      <c r="AE494" s="142"/>
      <c r="AF494" s="142"/>
      <c r="AG494" s="142"/>
      <c r="AH494" s="142"/>
      <c r="AI494" s="142"/>
      <c r="AJ494" s="142"/>
      <c r="AK494" s="142"/>
      <c r="AL494" s="142"/>
      <c r="AM494" s="142"/>
      <c r="AN494" s="142"/>
      <c r="AO494" s="142"/>
      <c r="AP494" s="142"/>
    </row>
    <row r="495" spans="1:42" s="17" customFormat="1" ht="12.75" hidden="1" customHeight="1">
      <c r="A495" s="126" t="s">
        <v>2346</v>
      </c>
      <c r="B495" s="72"/>
      <c r="C495" s="144" t="s">
        <v>2347</v>
      </c>
      <c r="D495" s="46"/>
      <c r="E495" s="145"/>
      <c r="F495" s="146"/>
      <c r="G495" s="147"/>
      <c r="H495" s="148"/>
      <c r="I495" s="158"/>
      <c r="J495" s="146"/>
      <c r="K495" s="146"/>
      <c r="L495" s="147"/>
      <c r="M495" s="619">
        <f t="shared" si="48"/>
        <v>0</v>
      </c>
      <c r="N495" s="626">
        <f t="shared" si="48"/>
        <v>0</v>
      </c>
      <c r="O495" s="36"/>
      <c r="P495" s="51" t="s">
        <v>1474</v>
      </c>
      <c r="Q495" s="36"/>
      <c r="R495" s="36" t="str">
        <f t="shared" si="46"/>
        <v/>
      </c>
      <c r="S495" s="15"/>
      <c r="T495" s="15"/>
      <c r="U495" s="473"/>
      <c r="V495" s="473"/>
      <c r="W495" s="15"/>
      <c r="X495" s="15"/>
      <c r="Y495" s="15"/>
      <c r="Z495" s="15"/>
      <c r="AA495" s="15"/>
      <c r="AB495" s="16"/>
      <c r="AC495" s="15">
        <v>1</v>
      </c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</row>
    <row r="496" spans="1:42" s="17" customFormat="1" ht="12.75" hidden="1" customHeight="1">
      <c r="A496" s="126" t="s">
        <v>2348</v>
      </c>
      <c r="B496" s="72"/>
      <c r="C496" s="144" t="s">
        <v>2349</v>
      </c>
      <c r="D496" s="46"/>
      <c r="E496" s="145"/>
      <c r="F496" s="146"/>
      <c r="G496" s="147"/>
      <c r="H496" s="148"/>
      <c r="I496" s="158"/>
      <c r="J496" s="146"/>
      <c r="K496" s="146"/>
      <c r="L496" s="147"/>
      <c r="M496" s="619">
        <f t="shared" si="48"/>
        <v>0</v>
      </c>
      <c r="N496" s="626">
        <f t="shared" si="48"/>
        <v>0</v>
      </c>
      <c r="O496" s="36"/>
      <c r="P496" s="51" t="s">
        <v>1474</v>
      </c>
      <c r="Q496" s="36"/>
      <c r="R496" s="36" t="str">
        <f t="shared" si="46"/>
        <v/>
      </c>
      <c r="S496" s="15"/>
      <c r="T496" s="15"/>
      <c r="U496" s="473"/>
      <c r="V496" s="473"/>
      <c r="W496" s="15"/>
      <c r="X496" s="15"/>
      <c r="Y496" s="15"/>
      <c r="Z496" s="15"/>
      <c r="AA496" s="15"/>
      <c r="AB496" s="16"/>
      <c r="AC496" s="15">
        <v>1</v>
      </c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</row>
    <row r="497" spans="1:42" s="17" customFormat="1" ht="12.75" hidden="1" customHeight="1">
      <c r="A497" s="126" t="s">
        <v>2350</v>
      </c>
      <c r="B497" s="72"/>
      <c r="C497" s="144" t="s">
        <v>2351</v>
      </c>
      <c r="D497" s="46"/>
      <c r="E497" s="145"/>
      <c r="F497" s="146"/>
      <c r="G497" s="147"/>
      <c r="H497" s="148"/>
      <c r="I497" s="158"/>
      <c r="J497" s="146"/>
      <c r="K497" s="146"/>
      <c r="L497" s="147"/>
      <c r="M497" s="619">
        <f t="shared" si="48"/>
        <v>0</v>
      </c>
      <c r="N497" s="626">
        <f t="shared" si="48"/>
        <v>0</v>
      </c>
      <c r="O497" s="36"/>
      <c r="P497" s="51" t="s">
        <v>1474</v>
      </c>
      <c r="Q497" s="36"/>
      <c r="R497" s="36" t="str">
        <f t="shared" si="46"/>
        <v/>
      </c>
      <c r="S497" s="15"/>
      <c r="T497" s="15"/>
      <c r="U497" s="473"/>
      <c r="V497" s="473"/>
      <c r="W497" s="15"/>
      <c r="X497" s="15"/>
      <c r="Y497" s="15"/>
      <c r="Z497" s="15"/>
      <c r="AA497" s="15"/>
      <c r="AB497" s="16"/>
      <c r="AC497" s="15">
        <v>1</v>
      </c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</row>
    <row r="498" spans="1:42" s="17" customFormat="1" ht="12.75" hidden="1" customHeight="1">
      <c r="A498" s="126" t="s">
        <v>2352</v>
      </c>
      <c r="B498" s="72"/>
      <c r="C498" s="144" t="s">
        <v>2353</v>
      </c>
      <c r="D498" s="46"/>
      <c r="E498" s="145"/>
      <c r="F498" s="146"/>
      <c r="G498" s="147"/>
      <c r="H498" s="148"/>
      <c r="I498" s="158"/>
      <c r="J498" s="146"/>
      <c r="K498" s="146"/>
      <c r="L498" s="147"/>
      <c r="M498" s="619">
        <f t="shared" si="48"/>
        <v>0</v>
      </c>
      <c r="N498" s="626">
        <f t="shared" si="48"/>
        <v>0</v>
      </c>
      <c r="O498" s="36"/>
      <c r="P498" s="51" t="s">
        <v>1474</v>
      </c>
      <c r="Q498" s="36"/>
      <c r="R498" s="36" t="str">
        <f t="shared" si="46"/>
        <v/>
      </c>
      <c r="S498" s="15"/>
      <c r="T498" s="15"/>
      <c r="U498" s="473"/>
      <c r="V498" s="473"/>
      <c r="W498" s="15"/>
      <c r="X498" s="15"/>
      <c r="Y498" s="15"/>
      <c r="Z498" s="15"/>
      <c r="AA498" s="15"/>
      <c r="AB498" s="16"/>
      <c r="AC498" s="15">
        <v>1</v>
      </c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</row>
    <row r="499" spans="1:42" s="17" customFormat="1" ht="12.75" customHeight="1">
      <c r="A499" s="126" t="s">
        <v>2354</v>
      </c>
      <c r="B499" s="72"/>
      <c r="C499" s="144" t="s">
        <v>2355</v>
      </c>
      <c r="D499" s="46"/>
      <c r="E499" s="463">
        <v>6</v>
      </c>
      <c r="F499" s="146">
        <v>236</v>
      </c>
      <c r="G499" s="147">
        <v>1103</v>
      </c>
      <c r="H499" s="148"/>
      <c r="I499" s="158"/>
      <c r="J499" s="146"/>
      <c r="K499" s="146"/>
      <c r="L499" s="147"/>
      <c r="M499" s="619">
        <f t="shared" si="48"/>
        <v>0</v>
      </c>
      <c r="N499" s="626">
        <f t="shared" si="48"/>
        <v>0</v>
      </c>
      <c r="O499" s="36"/>
      <c r="P499" s="51" t="s">
        <v>1474</v>
      </c>
      <c r="Q499" s="36"/>
      <c r="R499" s="36" t="str">
        <f t="shared" si="46"/>
        <v>M</v>
      </c>
      <c r="S499" s="15"/>
      <c r="T499" s="15"/>
      <c r="U499" s="473"/>
      <c r="V499" s="473"/>
      <c r="W499" s="15"/>
      <c r="X499" s="15"/>
      <c r="Y499" s="15"/>
      <c r="Z499" s="15"/>
      <c r="AA499" s="15">
        <v>1</v>
      </c>
      <c r="AB499" s="16"/>
      <c r="AC499" s="15">
        <v>1</v>
      </c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</row>
    <row r="500" spans="1:42" s="143" customFormat="1" ht="12.75" customHeight="1">
      <c r="A500" s="126" t="s">
        <v>2356</v>
      </c>
      <c r="B500" s="72"/>
      <c r="C500" s="144" t="s">
        <v>2357</v>
      </c>
      <c r="D500" s="46"/>
      <c r="E500" s="145">
        <v>5</v>
      </c>
      <c r="F500" s="146">
        <v>205</v>
      </c>
      <c r="G500" s="147">
        <v>811</v>
      </c>
      <c r="H500" s="148">
        <v>5</v>
      </c>
      <c r="I500" s="158">
        <v>205</v>
      </c>
      <c r="J500" s="146">
        <v>811</v>
      </c>
      <c r="K500" s="146"/>
      <c r="L500" s="147"/>
      <c r="M500" s="619">
        <f t="shared" si="48"/>
        <v>205</v>
      </c>
      <c r="N500" s="626">
        <f t="shared" si="48"/>
        <v>811</v>
      </c>
      <c r="O500" s="138"/>
      <c r="P500" s="139" t="s">
        <v>1474</v>
      </c>
      <c r="Q500" s="138"/>
      <c r="R500" s="138" t="str">
        <f t="shared" si="46"/>
        <v>M</v>
      </c>
      <c r="S500" s="15"/>
      <c r="T500" s="140"/>
      <c r="U500" s="474"/>
      <c r="V500" s="474"/>
      <c r="W500" s="140"/>
      <c r="X500" s="140"/>
      <c r="Y500" s="140"/>
      <c r="Z500" s="140"/>
      <c r="AA500" s="15">
        <v>1</v>
      </c>
      <c r="AB500" s="142"/>
      <c r="AC500" s="15">
        <v>1</v>
      </c>
      <c r="AD500" s="142"/>
      <c r="AE500" s="142"/>
      <c r="AF500" s="142"/>
      <c r="AG500" s="142"/>
      <c r="AH500" s="142"/>
      <c r="AI500" s="142"/>
      <c r="AJ500" s="142"/>
      <c r="AK500" s="142"/>
      <c r="AL500" s="142"/>
      <c r="AM500" s="142"/>
      <c r="AN500" s="142"/>
      <c r="AO500" s="142"/>
      <c r="AP500" s="142"/>
    </row>
    <row r="501" spans="1:42" s="17" customFormat="1" ht="12.75" hidden="1" customHeight="1">
      <c r="A501" s="126" t="s">
        <v>2358</v>
      </c>
      <c r="B501" s="72"/>
      <c r="C501" s="144" t="s">
        <v>1669</v>
      </c>
      <c r="D501" s="46"/>
      <c r="E501" s="145"/>
      <c r="F501" s="146"/>
      <c r="G501" s="147"/>
      <c r="H501" s="148"/>
      <c r="I501" s="158"/>
      <c r="J501" s="146"/>
      <c r="K501" s="146"/>
      <c r="L501" s="147"/>
      <c r="M501" s="619">
        <f t="shared" si="48"/>
        <v>0</v>
      </c>
      <c r="N501" s="626">
        <f t="shared" si="48"/>
        <v>0</v>
      </c>
      <c r="O501" s="36"/>
      <c r="P501" s="51" t="s">
        <v>1474</v>
      </c>
      <c r="Q501" s="36"/>
      <c r="R501" s="36" t="str">
        <f t="shared" si="46"/>
        <v/>
      </c>
      <c r="S501" s="15"/>
      <c r="T501" s="15"/>
      <c r="U501" s="473"/>
      <c r="V501" s="473"/>
      <c r="W501" s="15"/>
      <c r="X501" s="15"/>
      <c r="Y501" s="15"/>
      <c r="Z501" s="15"/>
      <c r="AA501" s="15"/>
      <c r="AB501" s="16"/>
      <c r="AC501" s="15">
        <v>1</v>
      </c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</row>
    <row r="502" spans="1:42" s="17" customFormat="1" ht="12.75" hidden="1" customHeight="1">
      <c r="A502" s="126" t="s">
        <v>2359</v>
      </c>
      <c r="B502" s="72"/>
      <c r="C502" s="144" t="s">
        <v>2360</v>
      </c>
      <c r="D502" s="46"/>
      <c r="E502" s="145"/>
      <c r="F502" s="146"/>
      <c r="G502" s="147"/>
      <c r="H502" s="148"/>
      <c r="I502" s="158"/>
      <c r="J502" s="146"/>
      <c r="K502" s="146"/>
      <c r="L502" s="147"/>
      <c r="M502" s="619">
        <f t="shared" si="48"/>
        <v>0</v>
      </c>
      <c r="N502" s="626">
        <f t="shared" si="48"/>
        <v>0</v>
      </c>
      <c r="O502" s="36"/>
      <c r="P502" s="51" t="s">
        <v>1474</v>
      </c>
      <c r="Q502" s="36"/>
      <c r="R502" s="36" t="str">
        <f t="shared" si="46"/>
        <v/>
      </c>
      <c r="S502" s="15"/>
      <c r="T502" s="15"/>
      <c r="U502" s="473"/>
      <c r="V502" s="473"/>
      <c r="W502" s="15"/>
      <c r="X502" s="15"/>
      <c r="Y502" s="15"/>
      <c r="Z502" s="15"/>
      <c r="AA502" s="15"/>
      <c r="AB502" s="16"/>
      <c r="AC502" s="15">
        <v>1</v>
      </c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</row>
    <row r="503" spans="1:42" s="17" customFormat="1" ht="12.75" hidden="1" customHeight="1">
      <c r="A503" s="126" t="s">
        <v>2361</v>
      </c>
      <c r="B503" s="72"/>
      <c r="C503" s="144" t="s">
        <v>2362</v>
      </c>
      <c r="D503" s="46"/>
      <c r="E503" s="145"/>
      <c r="F503" s="146"/>
      <c r="G503" s="147"/>
      <c r="H503" s="148"/>
      <c r="I503" s="158"/>
      <c r="J503" s="146"/>
      <c r="K503" s="146"/>
      <c r="L503" s="147"/>
      <c r="M503" s="619">
        <f t="shared" si="48"/>
        <v>0</v>
      </c>
      <c r="N503" s="626">
        <f t="shared" si="48"/>
        <v>0</v>
      </c>
      <c r="O503" s="36"/>
      <c r="P503" s="51" t="s">
        <v>1474</v>
      </c>
      <c r="Q503" s="36"/>
      <c r="R503" s="36" t="str">
        <f t="shared" si="46"/>
        <v/>
      </c>
      <c r="S503" s="15"/>
      <c r="T503" s="15"/>
      <c r="U503" s="473"/>
      <c r="V503" s="473"/>
      <c r="W503" s="15"/>
      <c r="X503" s="15"/>
      <c r="Y503" s="15"/>
      <c r="Z503" s="15"/>
      <c r="AA503" s="15"/>
      <c r="AB503" s="16"/>
      <c r="AC503" s="15">
        <v>1</v>
      </c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</row>
    <row r="504" spans="1:42" s="17" customFormat="1" ht="12.75" hidden="1" customHeight="1">
      <c r="A504" s="126" t="s">
        <v>2363</v>
      </c>
      <c r="B504" s="72"/>
      <c r="C504" s="144" t="s">
        <v>2364</v>
      </c>
      <c r="D504" s="46"/>
      <c r="E504" s="145"/>
      <c r="F504" s="146"/>
      <c r="G504" s="147"/>
      <c r="H504" s="148"/>
      <c r="I504" s="158"/>
      <c r="J504" s="146"/>
      <c r="K504" s="146"/>
      <c r="L504" s="147"/>
      <c r="M504" s="619">
        <f t="shared" si="48"/>
        <v>0</v>
      </c>
      <c r="N504" s="626">
        <f t="shared" si="48"/>
        <v>0</v>
      </c>
      <c r="O504" s="36"/>
      <c r="P504" s="51" t="s">
        <v>1474</v>
      </c>
      <c r="Q504" s="36"/>
      <c r="R504" s="36" t="str">
        <f t="shared" si="46"/>
        <v/>
      </c>
      <c r="S504" s="15"/>
      <c r="T504" s="15"/>
      <c r="U504" s="473"/>
      <c r="V504" s="473"/>
      <c r="W504" s="15"/>
      <c r="X504" s="15"/>
      <c r="Y504" s="15"/>
      <c r="Z504" s="15"/>
      <c r="AA504" s="15"/>
      <c r="AB504" s="16"/>
      <c r="AC504" s="15">
        <v>1</v>
      </c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</row>
    <row r="505" spans="1:42" s="129" customFormat="1" ht="12.75" hidden="1" customHeight="1">
      <c r="A505" s="126" t="s">
        <v>2331</v>
      </c>
      <c r="B505" s="131"/>
      <c r="C505" s="144" t="s">
        <v>2332</v>
      </c>
      <c r="D505" s="132"/>
      <c r="E505" s="145"/>
      <c r="F505" s="146"/>
      <c r="G505" s="147"/>
      <c r="H505" s="148"/>
      <c r="I505" s="158"/>
      <c r="J505" s="146"/>
      <c r="K505" s="146"/>
      <c r="L505" s="147"/>
      <c r="M505" s="619">
        <f t="shared" si="48"/>
        <v>0</v>
      </c>
      <c r="N505" s="626">
        <f t="shared" si="48"/>
        <v>0</v>
      </c>
      <c r="O505" s="150"/>
      <c r="P505" s="151" t="s">
        <v>1473</v>
      </c>
      <c r="Q505" s="150"/>
      <c r="R505" s="150" t="str">
        <f t="shared" si="46"/>
        <v/>
      </c>
      <c r="S505" s="15"/>
      <c r="T505" s="5"/>
      <c r="U505" s="475"/>
      <c r="V505" s="475"/>
      <c r="W505" s="5"/>
      <c r="X505" s="5"/>
      <c r="Y505" s="5"/>
      <c r="Z505" s="5"/>
      <c r="AA505" s="15"/>
      <c r="AB505" s="128"/>
      <c r="AC505" s="15">
        <v>1</v>
      </c>
      <c r="AD505" s="128"/>
      <c r="AE505" s="128"/>
      <c r="AF505" s="128"/>
      <c r="AG505" s="128"/>
      <c r="AH505" s="128"/>
      <c r="AI505" s="128"/>
      <c r="AJ505" s="128"/>
      <c r="AK505" s="128"/>
      <c r="AL505" s="128"/>
      <c r="AM505" s="128"/>
      <c r="AN505" s="128"/>
      <c r="AO505" s="128"/>
      <c r="AP505" s="128"/>
    </row>
    <row r="506" spans="1:42" s="129" customFormat="1" ht="12.75" hidden="1" customHeight="1">
      <c r="A506" s="126" t="s">
        <v>2365</v>
      </c>
      <c r="B506" s="131"/>
      <c r="C506" s="144" t="s">
        <v>2366</v>
      </c>
      <c r="D506" s="132"/>
      <c r="E506" s="145"/>
      <c r="F506" s="146"/>
      <c r="G506" s="147"/>
      <c r="H506" s="148"/>
      <c r="I506" s="158"/>
      <c r="J506" s="146"/>
      <c r="K506" s="146"/>
      <c r="L506" s="147"/>
      <c r="M506" s="619">
        <f t="shared" si="48"/>
        <v>0</v>
      </c>
      <c r="N506" s="626">
        <f t="shared" si="48"/>
        <v>0</v>
      </c>
      <c r="O506" s="150"/>
      <c r="P506" s="151" t="s">
        <v>1474</v>
      </c>
      <c r="Q506" s="150"/>
      <c r="R506" s="150" t="str">
        <f t="shared" si="46"/>
        <v/>
      </c>
      <c r="S506" s="15"/>
      <c r="T506" s="5"/>
      <c r="U506" s="475"/>
      <c r="V506" s="475"/>
      <c r="W506" s="5"/>
      <c r="X506" s="5"/>
      <c r="Y506" s="5"/>
      <c r="Z506" s="5"/>
      <c r="AA506" s="15"/>
      <c r="AB506" s="128"/>
      <c r="AC506" s="15">
        <v>1</v>
      </c>
      <c r="AD506" s="128"/>
      <c r="AE506" s="128"/>
      <c r="AF506" s="128"/>
      <c r="AG506" s="128"/>
      <c r="AH506" s="128"/>
      <c r="AI506" s="128"/>
      <c r="AJ506" s="128"/>
      <c r="AK506" s="128"/>
      <c r="AL506" s="128"/>
      <c r="AM506" s="128"/>
      <c r="AN506" s="128"/>
      <c r="AO506" s="128"/>
      <c r="AP506" s="128"/>
    </row>
    <row r="507" spans="1:42" s="143" customFormat="1" ht="12.75" customHeight="1">
      <c r="A507" s="126" t="s">
        <v>2367</v>
      </c>
      <c r="B507" s="72"/>
      <c r="C507" s="144" t="s">
        <v>2368</v>
      </c>
      <c r="D507" s="46"/>
      <c r="E507" s="463">
        <v>4</v>
      </c>
      <c r="F507" s="146">
        <v>68</v>
      </c>
      <c r="G507" s="147">
        <v>304</v>
      </c>
      <c r="H507" s="470">
        <v>0</v>
      </c>
      <c r="I507" s="471">
        <v>0</v>
      </c>
      <c r="J507" s="464">
        <v>0</v>
      </c>
      <c r="K507" s="146"/>
      <c r="L507" s="147"/>
      <c r="M507" s="463">
        <f t="shared" si="48"/>
        <v>0</v>
      </c>
      <c r="N507" s="472">
        <f t="shared" si="48"/>
        <v>0</v>
      </c>
      <c r="O507" s="138"/>
      <c r="P507" s="139" t="s">
        <v>1474</v>
      </c>
      <c r="Q507" s="138"/>
      <c r="R507" s="138" t="str">
        <f t="shared" si="46"/>
        <v>M</v>
      </c>
      <c r="S507" s="15"/>
      <c r="T507" s="140"/>
      <c r="U507" s="474"/>
      <c r="V507" s="474"/>
      <c r="W507" s="140"/>
      <c r="X507" s="140"/>
      <c r="Y507" s="140"/>
      <c r="Z507" s="140"/>
      <c r="AA507" s="15">
        <v>1</v>
      </c>
      <c r="AB507" s="142"/>
      <c r="AC507" s="15">
        <v>1</v>
      </c>
      <c r="AD507" s="142"/>
      <c r="AE507" s="142"/>
      <c r="AF507" s="142"/>
      <c r="AG507" s="142"/>
      <c r="AH507" s="142"/>
      <c r="AI507" s="142"/>
      <c r="AJ507" s="142"/>
      <c r="AK507" s="142"/>
      <c r="AL507" s="142"/>
      <c r="AM507" s="142"/>
      <c r="AN507" s="142"/>
      <c r="AO507" s="142"/>
      <c r="AP507" s="142"/>
    </row>
    <row r="508" spans="1:42" s="129" customFormat="1" ht="12.75" hidden="1" customHeight="1">
      <c r="A508" s="126" t="s">
        <v>2369</v>
      </c>
      <c r="B508" s="131"/>
      <c r="C508" s="144" t="s">
        <v>2370</v>
      </c>
      <c r="D508" s="132"/>
      <c r="E508" s="145"/>
      <c r="F508" s="146"/>
      <c r="G508" s="147"/>
      <c r="H508" s="148"/>
      <c r="I508" s="158"/>
      <c r="J508" s="146"/>
      <c r="K508" s="146"/>
      <c r="L508" s="147"/>
      <c r="M508" s="619">
        <f t="shared" si="48"/>
        <v>0</v>
      </c>
      <c r="N508" s="626">
        <f t="shared" si="48"/>
        <v>0</v>
      </c>
      <c r="O508" s="150"/>
      <c r="P508" s="151" t="s">
        <v>1474</v>
      </c>
      <c r="Q508" s="150"/>
      <c r="R508" s="150" t="str">
        <f t="shared" si="46"/>
        <v/>
      </c>
      <c r="S508" s="15"/>
      <c r="T508" s="5"/>
      <c r="U508" s="475"/>
      <c r="V508" s="475"/>
      <c r="W508" s="5"/>
      <c r="X508" s="5"/>
      <c r="Y508" s="5"/>
      <c r="Z508" s="5"/>
      <c r="AA508" s="15"/>
      <c r="AB508" s="128"/>
      <c r="AC508" s="15">
        <v>1</v>
      </c>
      <c r="AD508" s="128"/>
      <c r="AE508" s="128"/>
      <c r="AF508" s="128"/>
      <c r="AG508" s="128"/>
      <c r="AH508" s="128"/>
      <c r="AI508" s="128"/>
      <c r="AJ508" s="128"/>
      <c r="AK508" s="128"/>
      <c r="AL508" s="128"/>
      <c r="AM508" s="128"/>
      <c r="AN508" s="128"/>
      <c r="AO508" s="128"/>
      <c r="AP508" s="128"/>
    </row>
    <row r="509" spans="1:42" s="129" customFormat="1" ht="12.75" hidden="1" customHeight="1">
      <c r="A509" s="126" t="s">
        <v>2371</v>
      </c>
      <c r="B509" s="131"/>
      <c r="C509" s="144" t="s">
        <v>2372</v>
      </c>
      <c r="D509" s="132"/>
      <c r="E509" s="145"/>
      <c r="F509" s="146"/>
      <c r="G509" s="147"/>
      <c r="H509" s="148"/>
      <c r="I509" s="158"/>
      <c r="J509" s="146"/>
      <c r="K509" s="146"/>
      <c r="L509" s="147"/>
      <c r="M509" s="619">
        <f t="shared" si="48"/>
        <v>0</v>
      </c>
      <c r="N509" s="626">
        <f t="shared" si="48"/>
        <v>0</v>
      </c>
      <c r="O509" s="150"/>
      <c r="P509" s="151" t="s">
        <v>1474</v>
      </c>
      <c r="Q509" s="150"/>
      <c r="R509" s="150" t="str">
        <f t="shared" si="46"/>
        <v/>
      </c>
      <c r="S509" s="15"/>
      <c r="T509" s="5"/>
      <c r="U509" s="475"/>
      <c r="V509" s="475"/>
      <c r="W509" s="5"/>
      <c r="X509" s="5"/>
      <c r="Y509" s="5"/>
      <c r="Z509" s="5"/>
      <c r="AA509" s="15"/>
      <c r="AB509" s="128"/>
      <c r="AC509" s="15">
        <v>1</v>
      </c>
      <c r="AD509" s="128"/>
      <c r="AE509" s="128"/>
      <c r="AF509" s="128"/>
      <c r="AG509" s="128"/>
      <c r="AH509" s="128"/>
      <c r="AI509" s="128"/>
      <c r="AJ509" s="128"/>
      <c r="AK509" s="128"/>
      <c r="AL509" s="128"/>
      <c r="AM509" s="128"/>
      <c r="AN509" s="128"/>
      <c r="AO509" s="128"/>
      <c r="AP509" s="128"/>
    </row>
    <row r="510" spans="1:42" s="129" customFormat="1" ht="12.75" hidden="1" customHeight="1">
      <c r="A510" s="126" t="s">
        <v>2373</v>
      </c>
      <c r="B510" s="131"/>
      <c r="C510" s="144" t="s">
        <v>2379</v>
      </c>
      <c r="D510" s="132"/>
      <c r="E510" s="145"/>
      <c r="F510" s="146"/>
      <c r="G510" s="147"/>
      <c r="H510" s="148"/>
      <c r="I510" s="158"/>
      <c r="J510" s="146"/>
      <c r="K510" s="146"/>
      <c r="L510" s="147"/>
      <c r="M510" s="619">
        <f t="shared" si="48"/>
        <v>0</v>
      </c>
      <c r="N510" s="626">
        <f t="shared" si="48"/>
        <v>0</v>
      </c>
      <c r="O510" s="150"/>
      <c r="P510" s="151" t="s">
        <v>1474</v>
      </c>
      <c r="Q510" s="150"/>
      <c r="R510" s="150" t="str">
        <f t="shared" si="46"/>
        <v/>
      </c>
      <c r="S510" s="15"/>
      <c r="T510" s="5"/>
      <c r="U510" s="475"/>
      <c r="V510" s="475"/>
      <c r="W510" s="5"/>
      <c r="X510" s="5"/>
      <c r="Y510" s="5"/>
      <c r="Z510" s="5"/>
      <c r="AA510" s="15"/>
      <c r="AB510" s="128"/>
      <c r="AC510" s="15">
        <v>1</v>
      </c>
      <c r="AD510" s="128"/>
      <c r="AE510" s="128"/>
      <c r="AF510" s="128"/>
      <c r="AG510" s="128"/>
      <c r="AH510" s="128"/>
      <c r="AI510" s="128"/>
      <c r="AJ510" s="128"/>
      <c r="AK510" s="128"/>
      <c r="AL510" s="128"/>
      <c r="AM510" s="128"/>
      <c r="AN510" s="128"/>
      <c r="AO510" s="128"/>
      <c r="AP510" s="128"/>
    </row>
    <row r="511" spans="1:42" s="129" customFormat="1" ht="12.75" hidden="1" customHeight="1">
      <c r="A511" s="126" t="s">
        <v>2380</v>
      </c>
      <c r="B511" s="131"/>
      <c r="C511" s="144" t="s">
        <v>2381</v>
      </c>
      <c r="D511" s="132"/>
      <c r="E511" s="145"/>
      <c r="F511" s="146"/>
      <c r="G511" s="147"/>
      <c r="H511" s="148"/>
      <c r="I511" s="158"/>
      <c r="J511" s="146"/>
      <c r="K511" s="146"/>
      <c r="L511" s="147"/>
      <c r="M511" s="619">
        <f t="shared" si="48"/>
        <v>0</v>
      </c>
      <c r="N511" s="626">
        <f t="shared" si="48"/>
        <v>0</v>
      </c>
      <c r="O511" s="150"/>
      <c r="P511" s="151" t="s">
        <v>1474</v>
      </c>
      <c r="Q511" s="150"/>
      <c r="R511" s="150" t="str">
        <f t="shared" si="46"/>
        <v/>
      </c>
      <c r="S511" s="15"/>
      <c r="T511" s="5"/>
      <c r="U511" s="475"/>
      <c r="V511" s="475"/>
      <c r="W511" s="5"/>
      <c r="X511" s="5"/>
      <c r="Y511" s="5"/>
      <c r="Z511" s="5"/>
      <c r="AA511" s="15"/>
      <c r="AB511" s="128"/>
      <c r="AC511" s="15">
        <v>1</v>
      </c>
      <c r="AD511" s="128"/>
      <c r="AE511" s="128"/>
      <c r="AF511" s="128"/>
      <c r="AG511" s="128"/>
      <c r="AH511" s="128"/>
      <c r="AI511" s="128"/>
      <c r="AJ511" s="128"/>
      <c r="AK511" s="128"/>
      <c r="AL511" s="128"/>
      <c r="AM511" s="128"/>
      <c r="AN511" s="128"/>
      <c r="AO511" s="128"/>
      <c r="AP511" s="128"/>
    </row>
    <row r="512" spans="1:42" s="129" customFormat="1" ht="12.75" hidden="1" customHeight="1">
      <c r="A512" s="126" t="s">
        <v>2382</v>
      </c>
      <c r="B512" s="131"/>
      <c r="C512" s="144" t="s">
        <v>2383</v>
      </c>
      <c r="D512" s="132"/>
      <c r="E512" s="145"/>
      <c r="F512" s="146"/>
      <c r="G512" s="147"/>
      <c r="H512" s="148"/>
      <c r="I512" s="158"/>
      <c r="J512" s="146"/>
      <c r="K512" s="146"/>
      <c r="L512" s="147"/>
      <c r="M512" s="619">
        <f t="shared" si="48"/>
        <v>0</v>
      </c>
      <c r="N512" s="626">
        <f t="shared" si="48"/>
        <v>0</v>
      </c>
      <c r="O512" s="150"/>
      <c r="P512" s="151" t="s">
        <v>1474</v>
      </c>
      <c r="Q512" s="150"/>
      <c r="R512" s="150" t="str">
        <f t="shared" si="46"/>
        <v/>
      </c>
      <c r="S512" s="15"/>
      <c r="T512" s="5"/>
      <c r="U512" s="475"/>
      <c r="V512" s="475"/>
      <c r="W512" s="5"/>
      <c r="X512" s="5"/>
      <c r="Y512" s="5"/>
      <c r="Z512" s="5"/>
      <c r="AA512" s="15"/>
      <c r="AB512" s="128"/>
      <c r="AC512" s="15">
        <v>1</v>
      </c>
      <c r="AD512" s="128"/>
      <c r="AE512" s="128"/>
      <c r="AF512" s="128"/>
      <c r="AG512" s="128"/>
      <c r="AH512" s="128"/>
      <c r="AI512" s="128"/>
      <c r="AJ512" s="128"/>
      <c r="AK512" s="128"/>
      <c r="AL512" s="128"/>
      <c r="AM512" s="128"/>
      <c r="AN512" s="128"/>
      <c r="AO512" s="128"/>
      <c r="AP512" s="128"/>
    </row>
    <row r="513" spans="1:42" s="143" customFormat="1" ht="12.75" customHeight="1">
      <c r="A513" s="126" t="s">
        <v>2384</v>
      </c>
      <c r="B513" s="72"/>
      <c r="C513" s="144" t="s">
        <v>2385</v>
      </c>
      <c r="D513" s="46"/>
      <c r="E513" s="145">
        <v>3</v>
      </c>
      <c r="F513" s="146">
        <v>31</v>
      </c>
      <c r="G513" s="147">
        <v>120</v>
      </c>
      <c r="H513" s="148">
        <v>3</v>
      </c>
      <c r="I513" s="158">
        <v>31</v>
      </c>
      <c r="J513" s="146">
        <v>120</v>
      </c>
      <c r="K513" s="146"/>
      <c r="L513" s="147"/>
      <c r="M513" s="619">
        <f t="shared" si="48"/>
        <v>31</v>
      </c>
      <c r="N513" s="626">
        <f t="shared" si="48"/>
        <v>120</v>
      </c>
      <c r="O513" s="138"/>
      <c r="P513" s="139" t="s">
        <v>1474</v>
      </c>
      <c r="Q513" s="138"/>
      <c r="R513" s="138" t="str">
        <f t="shared" si="46"/>
        <v>M</v>
      </c>
      <c r="S513" s="15"/>
      <c r="T513" s="140"/>
      <c r="U513" s="474"/>
      <c r="V513" s="474"/>
      <c r="W513" s="140"/>
      <c r="X513" s="140"/>
      <c r="Y513" s="140"/>
      <c r="Z513" s="140"/>
      <c r="AA513" s="15">
        <v>1</v>
      </c>
      <c r="AB513" s="142"/>
      <c r="AC513" s="15">
        <v>1</v>
      </c>
      <c r="AD513" s="142"/>
      <c r="AE513" s="142"/>
      <c r="AF513" s="142"/>
      <c r="AG513" s="142"/>
      <c r="AH513" s="142"/>
      <c r="AI513" s="142"/>
      <c r="AJ513" s="142"/>
      <c r="AK513" s="142"/>
      <c r="AL513" s="142"/>
      <c r="AM513" s="142"/>
      <c r="AN513" s="142"/>
      <c r="AO513" s="142"/>
      <c r="AP513" s="142"/>
    </row>
    <row r="514" spans="1:42" s="143" customFormat="1" ht="12.75" hidden="1" customHeight="1">
      <c r="A514" s="126" t="s">
        <v>2386</v>
      </c>
      <c r="B514" s="72"/>
      <c r="C514" s="144" t="s">
        <v>2387</v>
      </c>
      <c r="D514" s="46"/>
      <c r="E514" s="145"/>
      <c r="F514" s="146"/>
      <c r="G514" s="147"/>
      <c r="H514" s="148"/>
      <c r="I514" s="158"/>
      <c r="J514" s="146"/>
      <c r="K514" s="146"/>
      <c r="L514" s="147"/>
      <c r="M514" s="619">
        <f t="shared" si="48"/>
        <v>0</v>
      </c>
      <c r="N514" s="626">
        <f t="shared" si="48"/>
        <v>0</v>
      </c>
      <c r="O514" s="138"/>
      <c r="P514" s="139" t="s">
        <v>1474</v>
      </c>
      <c r="Q514" s="138"/>
      <c r="R514" s="138" t="str">
        <f t="shared" si="46"/>
        <v/>
      </c>
      <c r="S514" s="15"/>
      <c r="T514" s="140"/>
      <c r="U514" s="474"/>
      <c r="V514" s="474"/>
      <c r="W514" s="140"/>
      <c r="X514" s="140"/>
      <c r="Y514" s="140"/>
      <c r="Z514" s="140"/>
      <c r="AA514" s="15"/>
      <c r="AB514" s="142"/>
      <c r="AC514" s="15">
        <v>1</v>
      </c>
      <c r="AD514" s="142"/>
      <c r="AE514" s="142"/>
      <c r="AF514" s="142"/>
      <c r="AG514" s="142"/>
      <c r="AH514" s="142"/>
      <c r="AI514" s="142"/>
      <c r="AJ514" s="142"/>
      <c r="AK514" s="142"/>
      <c r="AL514" s="142"/>
      <c r="AM514" s="142"/>
      <c r="AN514" s="142"/>
      <c r="AO514" s="142"/>
      <c r="AP514" s="142"/>
    </row>
    <row r="515" spans="1:42" s="143" customFormat="1" ht="12.75" customHeight="1">
      <c r="A515" s="126" t="s">
        <v>2388</v>
      </c>
      <c r="B515" s="72"/>
      <c r="C515" s="144" t="s">
        <v>1982</v>
      </c>
      <c r="D515" s="110"/>
      <c r="E515" s="145">
        <v>1</v>
      </c>
      <c r="F515" s="146">
        <v>7</v>
      </c>
      <c r="G515" s="147">
        <v>30</v>
      </c>
      <c r="H515" s="148">
        <v>2</v>
      </c>
      <c r="I515" s="158">
        <v>7</v>
      </c>
      <c r="J515" s="146">
        <v>30</v>
      </c>
      <c r="K515" s="146"/>
      <c r="L515" s="147"/>
      <c r="M515" s="619">
        <f t="shared" si="48"/>
        <v>7</v>
      </c>
      <c r="N515" s="626">
        <f t="shared" si="48"/>
        <v>30</v>
      </c>
      <c r="O515" s="138"/>
      <c r="P515" s="139" t="s">
        <v>1474</v>
      </c>
      <c r="Q515" s="138"/>
      <c r="R515" s="138" t="str">
        <f t="shared" si="46"/>
        <v>M</v>
      </c>
      <c r="S515" s="15"/>
      <c r="T515" s="140"/>
      <c r="U515" s="474"/>
      <c r="V515" s="474"/>
      <c r="W515" s="140"/>
      <c r="X515" s="140"/>
      <c r="Y515" s="140"/>
      <c r="Z515" s="140"/>
      <c r="AA515" s="15">
        <v>1</v>
      </c>
      <c r="AB515" s="142"/>
      <c r="AC515" s="15">
        <v>1</v>
      </c>
      <c r="AD515" s="142"/>
      <c r="AE515" s="142"/>
      <c r="AF515" s="142"/>
      <c r="AG515" s="142"/>
      <c r="AH515" s="142"/>
      <c r="AI515" s="142"/>
      <c r="AJ515" s="142"/>
      <c r="AK515" s="142"/>
      <c r="AL515" s="142"/>
      <c r="AM515" s="142"/>
      <c r="AN515" s="142"/>
      <c r="AO515" s="142"/>
      <c r="AP515" s="142"/>
    </row>
    <row r="516" spans="1:42" s="129" customFormat="1" ht="12.75" hidden="1" customHeight="1">
      <c r="A516" s="126" t="s">
        <v>2389</v>
      </c>
      <c r="B516" s="133"/>
      <c r="C516" s="152" t="s">
        <v>2390</v>
      </c>
      <c r="D516" s="132"/>
      <c r="E516" s="153"/>
      <c r="F516" s="154"/>
      <c r="G516" s="155"/>
      <c r="H516" s="156"/>
      <c r="I516" s="174"/>
      <c r="J516" s="154"/>
      <c r="K516" s="154"/>
      <c r="L516" s="155"/>
      <c r="M516" s="619">
        <f t="shared" si="48"/>
        <v>0</v>
      </c>
      <c r="N516" s="626">
        <f t="shared" si="48"/>
        <v>0</v>
      </c>
      <c r="O516" s="150"/>
      <c r="P516" s="151" t="s">
        <v>1474</v>
      </c>
      <c r="Q516" s="150"/>
      <c r="R516" s="150" t="str">
        <f t="shared" si="46"/>
        <v/>
      </c>
      <c r="S516" s="15"/>
      <c r="T516" s="5"/>
      <c r="U516" s="475"/>
      <c r="V516" s="475"/>
      <c r="W516" s="5"/>
      <c r="X516" s="5"/>
      <c r="Y516" s="5"/>
      <c r="Z516" s="5"/>
      <c r="AA516" s="15"/>
      <c r="AB516" s="128"/>
      <c r="AC516" s="15">
        <v>1</v>
      </c>
      <c r="AD516" s="128"/>
      <c r="AE516" s="128"/>
      <c r="AF516" s="128"/>
      <c r="AG516" s="128"/>
      <c r="AH516" s="128"/>
      <c r="AI516" s="128"/>
      <c r="AJ516" s="128"/>
      <c r="AK516" s="128"/>
      <c r="AL516" s="128"/>
      <c r="AM516" s="128"/>
      <c r="AN516" s="128"/>
      <c r="AO516" s="128"/>
      <c r="AP516" s="128"/>
    </row>
    <row r="517" spans="1:42" s="143" customFormat="1" ht="12.75" customHeight="1">
      <c r="A517" s="126" t="s">
        <v>2391</v>
      </c>
      <c r="B517" s="72"/>
      <c r="C517" s="144" t="s">
        <v>1835</v>
      </c>
      <c r="D517" s="46"/>
      <c r="E517" s="145">
        <v>4</v>
      </c>
      <c r="F517" s="146">
        <v>99</v>
      </c>
      <c r="G517" s="147">
        <v>501</v>
      </c>
      <c r="H517" s="148">
        <v>5</v>
      </c>
      <c r="I517" s="158">
        <v>99</v>
      </c>
      <c r="J517" s="146">
        <v>501</v>
      </c>
      <c r="K517" s="146"/>
      <c r="L517" s="147"/>
      <c r="M517" s="619">
        <f t="shared" si="48"/>
        <v>99</v>
      </c>
      <c r="N517" s="626">
        <f t="shared" si="48"/>
        <v>501</v>
      </c>
      <c r="O517" s="138"/>
      <c r="P517" s="139" t="s">
        <v>1474</v>
      </c>
      <c r="Q517" s="138"/>
      <c r="R517" s="138" t="str">
        <f t="shared" si="46"/>
        <v>M</v>
      </c>
      <c r="S517" s="15"/>
      <c r="T517" s="140"/>
      <c r="U517" s="474"/>
      <c r="V517" s="474"/>
      <c r="W517" s="140"/>
      <c r="X517" s="140"/>
      <c r="Y517" s="140"/>
      <c r="Z517" s="140"/>
      <c r="AA517" s="15">
        <v>1</v>
      </c>
      <c r="AB517" s="142"/>
      <c r="AC517" s="15">
        <v>1</v>
      </c>
      <c r="AD517" s="142"/>
      <c r="AE517" s="142"/>
      <c r="AF517" s="142"/>
      <c r="AG517" s="142"/>
      <c r="AH517" s="142"/>
      <c r="AI517" s="142"/>
      <c r="AJ517" s="142"/>
      <c r="AK517" s="142"/>
      <c r="AL517" s="142"/>
      <c r="AM517" s="142"/>
      <c r="AN517" s="142"/>
      <c r="AO517" s="142"/>
      <c r="AP517" s="142"/>
    </row>
    <row r="518" spans="1:42" s="129" customFormat="1" ht="12.75" hidden="1" customHeight="1">
      <c r="A518" s="126" t="s">
        <v>2392</v>
      </c>
      <c r="B518" s="131"/>
      <c r="C518" s="144" t="s">
        <v>2393</v>
      </c>
      <c r="D518" s="132"/>
      <c r="E518" s="145"/>
      <c r="F518" s="146"/>
      <c r="G518" s="147"/>
      <c r="H518" s="148"/>
      <c r="I518" s="158"/>
      <c r="J518" s="146"/>
      <c r="K518" s="146"/>
      <c r="L518" s="147"/>
      <c r="M518" s="619">
        <f t="shared" si="48"/>
        <v>0</v>
      </c>
      <c r="N518" s="626">
        <f t="shared" si="48"/>
        <v>0</v>
      </c>
      <c r="O518" s="150"/>
      <c r="P518" s="151" t="s">
        <v>1474</v>
      </c>
      <c r="Q518" s="150"/>
      <c r="R518" s="150" t="str">
        <f t="shared" si="46"/>
        <v/>
      </c>
      <c r="S518" s="15"/>
      <c r="T518" s="5"/>
      <c r="U518" s="475"/>
      <c r="V518" s="475"/>
      <c r="W518" s="5"/>
      <c r="X518" s="5"/>
      <c r="Y518" s="5"/>
      <c r="Z518" s="5"/>
      <c r="AA518" s="15"/>
      <c r="AB518" s="128"/>
      <c r="AC518" s="15">
        <v>1</v>
      </c>
      <c r="AD518" s="128"/>
      <c r="AE518" s="128"/>
      <c r="AF518" s="128"/>
      <c r="AG518" s="128"/>
      <c r="AH518" s="128"/>
      <c r="AI518" s="128"/>
      <c r="AJ518" s="128"/>
      <c r="AK518" s="128"/>
      <c r="AL518" s="128"/>
      <c r="AM518" s="128"/>
      <c r="AN518" s="128"/>
      <c r="AO518" s="128"/>
      <c r="AP518" s="128"/>
    </row>
    <row r="519" spans="1:42" s="129" customFormat="1" ht="12.75" hidden="1" customHeight="1">
      <c r="A519" s="126" t="s">
        <v>2394</v>
      </c>
      <c r="B519" s="131"/>
      <c r="C519" s="144" t="s">
        <v>2395</v>
      </c>
      <c r="D519" s="132"/>
      <c r="E519" s="145"/>
      <c r="F519" s="146"/>
      <c r="G519" s="147"/>
      <c r="H519" s="148"/>
      <c r="I519" s="158"/>
      <c r="J519" s="146"/>
      <c r="K519" s="146"/>
      <c r="L519" s="147"/>
      <c r="M519" s="619">
        <f t="shared" si="48"/>
        <v>0</v>
      </c>
      <c r="N519" s="626">
        <f t="shared" si="48"/>
        <v>0</v>
      </c>
      <c r="O519" s="150"/>
      <c r="P519" s="151" t="s">
        <v>1474</v>
      </c>
      <c r="Q519" s="150"/>
      <c r="R519" s="150" t="str">
        <f t="shared" si="46"/>
        <v/>
      </c>
      <c r="S519" s="15"/>
      <c r="T519" s="5"/>
      <c r="U519" s="475"/>
      <c r="V519" s="475"/>
      <c r="W519" s="5"/>
      <c r="X519" s="5"/>
      <c r="Y519" s="5"/>
      <c r="Z519" s="5"/>
      <c r="AA519" s="15"/>
      <c r="AB519" s="128"/>
      <c r="AC519" s="15">
        <v>1</v>
      </c>
      <c r="AD519" s="128"/>
      <c r="AE519" s="128"/>
      <c r="AF519" s="128"/>
      <c r="AG519" s="128"/>
      <c r="AH519" s="128"/>
      <c r="AI519" s="128"/>
      <c r="AJ519" s="128"/>
      <c r="AK519" s="128"/>
      <c r="AL519" s="128"/>
      <c r="AM519" s="128"/>
      <c r="AN519" s="128"/>
      <c r="AO519" s="128"/>
      <c r="AP519" s="128"/>
    </row>
    <row r="520" spans="1:42" s="129" customFormat="1" ht="12.75" hidden="1" customHeight="1">
      <c r="A520" s="126" t="s">
        <v>2396</v>
      </c>
      <c r="B520" s="131"/>
      <c r="C520" s="144" t="s">
        <v>2397</v>
      </c>
      <c r="D520" s="132"/>
      <c r="E520" s="145"/>
      <c r="F520" s="146"/>
      <c r="G520" s="147"/>
      <c r="H520" s="148"/>
      <c r="I520" s="158"/>
      <c r="J520" s="146"/>
      <c r="K520" s="146"/>
      <c r="L520" s="147"/>
      <c r="M520" s="619">
        <f t="shared" si="48"/>
        <v>0</v>
      </c>
      <c r="N520" s="626">
        <f t="shared" si="48"/>
        <v>0</v>
      </c>
      <c r="O520" s="150"/>
      <c r="P520" s="151" t="s">
        <v>1474</v>
      </c>
      <c r="Q520" s="150"/>
      <c r="R520" s="150" t="str">
        <f t="shared" si="46"/>
        <v/>
      </c>
      <c r="S520" s="15"/>
      <c r="T520" s="5"/>
      <c r="U520" s="475"/>
      <c r="V520" s="475"/>
      <c r="W520" s="5"/>
      <c r="X520" s="5"/>
      <c r="Y520" s="5"/>
      <c r="Z520" s="5"/>
      <c r="AA520" s="15"/>
      <c r="AB520" s="128"/>
      <c r="AC520" s="15">
        <v>1</v>
      </c>
      <c r="AD520" s="128"/>
      <c r="AE520" s="128"/>
      <c r="AF520" s="128"/>
      <c r="AG520" s="128"/>
      <c r="AH520" s="128"/>
      <c r="AI520" s="128"/>
      <c r="AJ520" s="128"/>
      <c r="AK520" s="128"/>
      <c r="AL520" s="128"/>
      <c r="AM520" s="128"/>
      <c r="AN520" s="128"/>
      <c r="AO520" s="128"/>
      <c r="AP520" s="128"/>
    </row>
    <row r="521" spans="1:42" s="143" customFormat="1" ht="12.75" customHeight="1">
      <c r="A521" s="126" t="s">
        <v>2398</v>
      </c>
      <c r="B521" s="468"/>
      <c r="C521" s="462" t="s">
        <v>2044</v>
      </c>
      <c r="D521" s="469"/>
      <c r="E521" s="463">
        <v>4</v>
      </c>
      <c r="F521" s="464">
        <v>20</v>
      </c>
      <c r="G521" s="465">
        <v>100</v>
      </c>
      <c r="H521" s="470"/>
      <c r="I521" s="471"/>
      <c r="J521" s="464"/>
      <c r="K521" s="464"/>
      <c r="L521" s="465"/>
      <c r="M521" s="463">
        <f t="shared" si="48"/>
        <v>0</v>
      </c>
      <c r="N521" s="472">
        <f t="shared" si="48"/>
        <v>0</v>
      </c>
      <c r="O521" s="138"/>
      <c r="P521" s="139" t="s">
        <v>1474</v>
      </c>
      <c r="Q521" s="138"/>
      <c r="R521" s="138" t="str">
        <f t="shared" si="46"/>
        <v>M</v>
      </c>
      <c r="S521" s="15"/>
      <c r="T521" s="140"/>
      <c r="U521" s="474"/>
      <c r="V521" s="474"/>
      <c r="W521" s="140"/>
      <c r="X521" s="140"/>
      <c r="Y521" s="140"/>
      <c r="Z521" s="140"/>
      <c r="AA521" s="15">
        <v>1</v>
      </c>
      <c r="AB521" s="142"/>
      <c r="AC521" s="15">
        <v>1</v>
      </c>
      <c r="AD521" s="142"/>
      <c r="AE521" s="142"/>
      <c r="AF521" s="142"/>
      <c r="AG521" s="142"/>
      <c r="AH521" s="142"/>
      <c r="AI521" s="142"/>
      <c r="AJ521" s="142"/>
      <c r="AK521" s="142"/>
      <c r="AL521" s="142"/>
      <c r="AM521" s="142"/>
      <c r="AN521" s="142"/>
      <c r="AO521" s="142"/>
      <c r="AP521" s="142"/>
    </row>
    <row r="522" spans="1:42" s="129" customFormat="1" ht="12.75" customHeight="1">
      <c r="A522" s="126" t="s">
        <v>2399</v>
      </c>
      <c r="B522" s="131"/>
      <c r="C522" s="144" t="s">
        <v>763</v>
      </c>
      <c r="D522" s="132"/>
      <c r="E522" s="145">
        <v>3</v>
      </c>
      <c r="F522" s="146">
        <v>153</v>
      </c>
      <c r="G522" s="147">
        <v>493</v>
      </c>
      <c r="H522" s="148">
        <v>3</v>
      </c>
      <c r="I522" s="158">
        <v>79</v>
      </c>
      <c r="J522" s="146">
        <v>300</v>
      </c>
      <c r="K522" s="146"/>
      <c r="L522" s="147"/>
      <c r="M522" s="619">
        <f t="shared" si="48"/>
        <v>79</v>
      </c>
      <c r="N522" s="626">
        <f t="shared" si="48"/>
        <v>300</v>
      </c>
      <c r="O522" s="150"/>
      <c r="P522" s="151" t="s">
        <v>1474</v>
      </c>
      <c r="Q522" s="150"/>
      <c r="R522" s="150" t="str">
        <f t="shared" si="46"/>
        <v>M</v>
      </c>
      <c r="S522" s="15"/>
      <c r="T522" s="5"/>
      <c r="U522" s="475"/>
      <c r="V522" s="475"/>
      <c r="W522" s="5"/>
      <c r="X522" s="5"/>
      <c r="Y522" s="5"/>
      <c r="Z522" s="5"/>
      <c r="AA522" s="15">
        <v>1</v>
      </c>
      <c r="AB522" s="128"/>
      <c r="AC522" s="15">
        <v>1</v>
      </c>
      <c r="AD522" s="128"/>
      <c r="AE522" s="128"/>
      <c r="AF522" s="128"/>
      <c r="AG522" s="128"/>
      <c r="AH522" s="128"/>
      <c r="AI522" s="128"/>
      <c r="AJ522" s="128"/>
      <c r="AK522" s="128"/>
      <c r="AL522" s="128"/>
      <c r="AM522" s="128"/>
      <c r="AN522" s="128"/>
      <c r="AO522" s="128"/>
      <c r="AP522" s="128"/>
    </row>
    <row r="523" spans="1:42" s="17" customFormat="1" ht="12.75" hidden="1" customHeight="1">
      <c r="A523" s="126" t="s">
        <v>2400</v>
      </c>
      <c r="B523" s="72"/>
      <c r="C523" s="144" t="s">
        <v>2158</v>
      </c>
      <c r="D523" s="46"/>
      <c r="E523" s="145"/>
      <c r="F523" s="146"/>
      <c r="G523" s="147"/>
      <c r="H523" s="148"/>
      <c r="I523" s="158"/>
      <c r="J523" s="146"/>
      <c r="K523" s="146"/>
      <c r="L523" s="147"/>
      <c r="M523" s="619">
        <f t="shared" si="48"/>
        <v>0</v>
      </c>
      <c r="N523" s="626">
        <f t="shared" si="48"/>
        <v>0</v>
      </c>
      <c r="O523" s="36"/>
      <c r="P523" s="51" t="s">
        <v>1474</v>
      </c>
      <c r="Q523" s="36"/>
      <c r="R523" s="36" t="str">
        <f t="shared" ref="R523:R586" si="49">IF(SUM(E523:N523)=0,"",P523)</f>
        <v/>
      </c>
      <c r="S523" s="15"/>
      <c r="T523" s="15"/>
      <c r="U523" s="473"/>
      <c r="V523" s="473"/>
      <c r="W523" s="15"/>
      <c r="X523" s="15"/>
      <c r="Y523" s="15"/>
      <c r="Z523" s="15"/>
      <c r="AA523" s="15"/>
      <c r="AB523" s="16"/>
      <c r="AC523" s="15">
        <v>1</v>
      </c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</row>
    <row r="524" spans="1:42" s="17" customFormat="1" ht="12.75" customHeight="1">
      <c r="A524" s="126" t="s">
        <v>2401</v>
      </c>
      <c r="B524" s="72"/>
      <c r="C524" s="144" t="s">
        <v>2402</v>
      </c>
      <c r="D524" s="46"/>
      <c r="E524" s="463">
        <v>5</v>
      </c>
      <c r="F524" s="146">
        <v>438</v>
      </c>
      <c r="G524" s="147">
        <v>2225</v>
      </c>
      <c r="H524" s="148"/>
      <c r="I524" s="158"/>
      <c r="J524" s="146"/>
      <c r="K524" s="146"/>
      <c r="L524" s="147"/>
      <c r="M524" s="619">
        <f t="shared" si="48"/>
        <v>0</v>
      </c>
      <c r="N524" s="626">
        <f t="shared" si="48"/>
        <v>0</v>
      </c>
      <c r="O524" s="36"/>
      <c r="P524" s="51" t="s">
        <v>1474</v>
      </c>
      <c r="Q524" s="36"/>
      <c r="R524" s="36" t="str">
        <f t="shared" si="49"/>
        <v>M</v>
      </c>
      <c r="S524" s="15"/>
      <c r="T524" s="15"/>
      <c r="U524" s="473"/>
      <c r="V524" s="473"/>
      <c r="W524" s="15"/>
      <c r="X524" s="15"/>
      <c r="Y524" s="15"/>
      <c r="Z524" s="15"/>
      <c r="AA524" s="15">
        <v>1</v>
      </c>
      <c r="AB524" s="16"/>
      <c r="AC524" s="15">
        <v>1</v>
      </c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</row>
    <row r="525" spans="1:42" s="17" customFormat="1" ht="12.75" customHeight="1">
      <c r="A525" s="126" t="s">
        <v>2403</v>
      </c>
      <c r="B525" s="72"/>
      <c r="C525" s="212" t="s">
        <v>2404</v>
      </c>
      <c r="D525" s="118"/>
      <c r="E525" s="145">
        <v>2</v>
      </c>
      <c r="F525" s="146">
        <v>53</v>
      </c>
      <c r="G525" s="147">
        <v>178</v>
      </c>
      <c r="H525" s="148">
        <v>2</v>
      </c>
      <c r="I525" s="158">
        <v>53</v>
      </c>
      <c r="J525" s="146">
        <v>178</v>
      </c>
      <c r="K525" s="146"/>
      <c r="L525" s="147"/>
      <c r="M525" s="619">
        <f t="shared" si="48"/>
        <v>53</v>
      </c>
      <c r="N525" s="626">
        <f t="shared" si="48"/>
        <v>178</v>
      </c>
      <c r="O525" s="36"/>
      <c r="P525" s="51" t="s">
        <v>1474</v>
      </c>
      <c r="Q525" s="36"/>
      <c r="R525" s="36" t="str">
        <f t="shared" si="49"/>
        <v>M</v>
      </c>
      <c r="S525" s="15"/>
      <c r="T525" s="15"/>
      <c r="U525" s="473"/>
      <c r="V525" s="473"/>
      <c r="W525" s="15"/>
      <c r="X525" s="15"/>
      <c r="Y525" s="15"/>
      <c r="Z525" s="15"/>
      <c r="AA525" s="15">
        <v>1</v>
      </c>
      <c r="AB525" s="16"/>
      <c r="AC525" s="15">
        <v>1</v>
      </c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</row>
    <row r="526" spans="1:42" s="17" customFormat="1" ht="12.75" hidden="1" customHeight="1">
      <c r="A526" s="126" t="s">
        <v>2405</v>
      </c>
      <c r="B526" s="72"/>
      <c r="C526" s="212" t="s">
        <v>2406</v>
      </c>
      <c r="D526" s="118"/>
      <c r="E526" s="145"/>
      <c r="F526" s="146"/>
      <c r="G526" s="147"/>
      <c r="H526" s="148"/>
      <c r="I526" s="158"/>
      <c r="J526" s="146"/>
      <c r="K526" s="146"/>
      <c r="L526" s="147"/>
      <c r="M526" s="619">
        <f t="shared" si="48"/>
        <v>0</v>
      </c>
      <c r="N526" s="626">
        <f t="shared" si="48"/>
        <v>0</v>
      </c>
      <c r="O526" s="36"/>
      <c r="P526" s="51" t="s">
        <v>1474</v>
      </c>
      <c r="Q526" s="36"/>
      <c r="R526" s="36" t="str">
        <f t="shared" si="49"/>
        <v/>
      </c>
      <c r="S526" s="15"/>
      <c r="T526" s="15"/>
      <c r="U526" s="473"/>
      <c r="V526" s="473"/>
      <c r="W526" s="15"/>
      <c r="X526" s="15"/>
      <c r="Y526" s="15"/>
      <c r="Z526" s="15"/>
      <c r="AA526" s="15"/>
      <c r="AB526" s="16"/>
      <c r="AC526" s="15">
        <v>1</v>
      </c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</row>
    <row r="527" spans="1:42" s="17" customFormat="1" ht="12.75" hidden="1" customHeight="1">
      <c r="A527" s="126" t="s">
        <v>2407</v>
      </c>
      <c r="B527" s="72"/>
      <c r="C527" s="212" t="s">
        <v>2408</v>
      </c>
      <c r="D527" s="118"/>
      <c r="E527" s="145"/>
      <c r="F527" s="146"/>
      <c r="G527" s="147"/>
      <c r="H527" s="148"/>
      <c r="I527" s="158"/>
      <c r="J527" s="146"/>
      <c r="K527" s="146"/>
      <c r="L527" s="147"/>
      <c r="M527" s="619">
        <f t="shared" si="48"/>
        <v>0</v>
      </c>
      <c r="N527" s="626">
        <f t="shared" si="48"/>
        <v>0</v>
      </c>
      <c r="O527" s="36"/>
      <c r="P527" s="51" t="s">
        <v>1474</v>
      </c>
      <c r="Q527" s="36"/>
      <c r="R527" s="36" t="str">
        <f t="shared" si="49"/>
        <v/>
      </c>
      <c r="S527" s="15"/>
      <c r="T527" s="15"/>
      <c r="U527" s="473"/>
      <c r="V527" s="473"/>
      <c r="W527" s="15"/>
      <c r="X527" s="15"/>
      <c r="Y527" s="15"/>
      <c r="Z527" s="15"/>
      <c r="AA527" s="15"/>
      <c r="AB527" s="16"/>
      <c r="AC527" s="15">
        <v>1</v>
      </c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</row>
    <row r="528" spans="1:42" s="143" customFormat="1" ht="12.75" customHeight="1" thickBot="1">
      <c r="A528" s="126" t="s">
        <v>2409</v>
      </c>
      <c r="B528" s="122"/>
      <c r="C528" s="213" t="s">
        <v>2410</v>
      </c>
      <c r="D528" s="123"/>
      <c r="E528" s="177">
        <v>12</v>
      </c>
      <c r="F528" s="214">
        <v>290</v>
      </c>
      <c r="G528" s="215">
        <v>1322</v>
      </c>
      <c r="H528" s="216">
        <v>12</v>
      </c>
      <c r="I528" s="217">
        <v>290</v>
      </c>
      <c r="J528" s="214">
        <v>1322</v>
      </c>
      <c r="K528" s="214"/>
      <c r="L528" s="215"/>
      <c r="M528" s="649">
        <f t="shared" si="48"/>
        <v>290</v>
      </c>
      <c r="N528" s="650">
        <f t="shared" si="48"/>
        <v>1322</v>
      </c>
      <c r="O528" s="138"/>
      <c r="P528" s="139" t="s">
        <v>1474</v>
      </c>
      <c r="Q528" s="138"/>
      <c r="R528" s="138" t="str">
        <f t="shared" si="49"/>
        <v>M</v>
      </c>
      <c r="S528" s="15"/>
      <c r="T528" s="140"/>
      <c r="U528" s="474"/>
      <c r="V528" s="474"/>
      <c r="W528" s="140"/>
      <c r="X528" s="140"/>
      <c r="Y528" s="140"/>
      <c r="Z528" s="140"/>
      <c r="AA528" s="15">
        <v>1</v>
      </c>
      <c r="AB528" s="142"/>
      <c r="AC528" s="15">
        <v>1</v>
      </c>
      <c r="AD528" s="142"/>
      <c r="AE528" s="142"/>
      <c r="AF528" s="142"/>
      <c r="AG528" s="142"/>
      <c r="AH528" s="142"/>
      <c r="AI528" s="142"/>
      <c r="AJ528" s="142"/>
      <c r="AK528" s="142"/>
      <c r="AL528" s="142"/>
      <c r="AM528" s="142"/>
      <c r="AN528" s="142"/>
      <c r="AO528" s="142"/>
      <c r="AP528" s="142"/>
    </row>
    <row r="529" spans="1:42" s="226" customFormat="1" ht="15.75" customHeight="1" thickTop="1" thickBot="1">
      <c r="A529" s="126" t="s">
        <v>2411</v>
      </c>
      <c r="B529" s="889" t="s">
        <v>1777</v>
      </c>
      <c r="C529" s="890"/>
      <c r="D529" s="108"/>
      <c r="E529" s="651">
        <f t="shared" ref="E529:N529" si="50">SUM(E530:E543)</f>
        <v>2</v>
      </c>
      <c r="F529" s="652">
        <f t="shared" si="50"/>
        <v>50</v>
      </c>
      <c r="G529" s="653">
        <f t="shared" si="50"/>
        <v>164</v>
      </c>
      <c r="H529" s="654">
        <f t="shared" si="50"/>
        <v>0</v>
      </c>
      <c r="I529" s="655">
        <f t="shared" si="50"/>
        <v>0</v>
      </c>
      <c r="J529" s="652">
        <f t="shared" si="50"/>
        <v>0</v>
      </c>
      <c r="K529" s="652">
        <f t="shared" si="50"/>
        <v>0</v>
      </c>
      <c r="L529" s="653">
        <f t="shared" si="50"/>
        <v>0</v>
      </c>
      <c r="M529" s="651">
        <f t="shared" si="50"/>
        <v>0</v>
      </c>
      <c r="N529" s="656">
        <f t="shared" si="50"/>
        <v>0</v>
      </c>
      <c r="O529" s="138"/>
      <c r="P529" s="139" t="s">
        <v>1500</v>
      </c>
      <c r="Q529" s="138"/>
      <c r="R529" s="138" t="str">
        <f t="shared" si="49"/>
        <v>P</v>
      </c>
      <c r="S529" s="15"/>
      <c r="T529" s="140"/>
      <c r="U529" s="474">
        <f>SUM(M530:M543)</f>
        <v>0</v>
      </c>
      <c r="V529" s="474">
        <f>SUM(N530:N543)</f>
        <v>0</v>
      </c>
      <c r="W529" s="140"/>
      <c r="X529" s="140"/>
      <c r="Y529" s="140"/>
      <c r="Z529" s="140">
        <v>1</v>
      </c>
      <c r="AA529" s="15"/>
      <c r="AB529" s="140"/>
      <c r="AC529" s="15">
        <v>1</v>
      </c>
      <c r="AD529" s="140"/>
      <c r="AE529" s="140"/>
      <c r="AF529" s="140"/>
      <c r="AG529" s="140"/>
      <c r="AH529" s="140"/>
      <c r="AI529" s="140"/>
      <c r="AJ529" s="140"/>
      <c r="AK529" s="140"/>
      <c r="AL529" s="140"/>
      <c r="AM529" s="140"/>
      <c r="AN529" s="140"/>
      <c r="AO529" s="140"/>
      <c r="AP529" s="140"/>
    </row>
    <row r="530" spans="1:42" s="143" customFormat="1" ht="12.75" hidden="1" customHeight="1" thickTop="1">
      <c r="A530" s="126" t="s">
        <v>2413</v>
      </c>
      <c r="B530" s="95"/>
      <c r="C530" s="644" t="s">
        <v>2414</v>
      </c>
      <c r="D530" s="46"/>
      <c r="E530" s="624"/>
      <c r="F530" s="645"/>
      <c r="G530" s="646"/>
      <c r="H530" s="647"/>
      <c r="I530" s="648"/>
      <c r="J530" s="645"/>
      <c r="K530" s="645"/>
      <c r="L530" s="646"/>
      <c r="M530" s="619">
        <f t="shared" ref="M530:N543" si="51">I530+K530</f>
        <v>0</v>
      </c>
      <c r="N530" s="626">
        <f t="shared" si="51"/>
        <v>0</v>
      </c>
      <c r="O530" s="138"/>
      <c r="P530" s="139" t="s">
        <v>1474</v>
      </c>
      <c r="Q530" s="138"/>
      <c r="R530" s="138" t="str">
        <f t="shared" si="49"/>
        <v/>
      </c>
      <c r="S530" s="15"/>
      <c r="T530" s="140"/>
      <c r="U530" s="474"/>
      <c r="V530" s="474"/>
      <c r="W530" s="140"/>
      <c r="X530" s="140"/>
      <c r="Y530" s="140"/>
      <c r="Z530" s="140"/>
      <c r="AA530" s="15"/>
      <c r="AB530" s="142"/>
      <c r="AC530" s="15">
        <v>1</v>
      </c>
      <c r="AD530" s="142"/>
      <c r="AE530" s="142"/>
      <c r="AF530" s="142"/>
      <c r="AG530" s="142"/>
      <c r="AH530" s="142"/>
      <c r="AI530" s="142"/>
      <c r="AJ530" s="142"/>
      <c r="AK530" s="142"/>
      <c r="AL530" s="142"/>
      <c r="AM530" s="142"/>
      <c r="AN530" s="142"/>
      <c r="AO530" s="142"/>
      <c r="AP530" s="142"/>
    </row>
    <row r="531" spans="1:42" s="143" customFormat="1" ht="12.75" hidden="1" customHeight="1" thickTop="1">
      <c r="A531" s="126" t="s">
        <v>2412</v>
      </c>
      <c r="B531" s="72"/>
      <c r="C531" s="73" t="s">
        <v>1533</v>
      </c>
      <c r="D531" s="46"/>
      <c r="E531" s="619"/>
      <c r="F531" s="620"/>
      <c r="G531" s="621"/>
      <c r="H531" s="622"/>
      <c r="I531" s="623"/>
      <c r="J531" s="620"/>
      <c r="K531" s="620"/>
      <c r="L531" s="621"/>
      <c r="M531" s="619">
        <f t="shared" si="51"/>
        <v>0</v>
      </c>
      <c r="N531" s="626">
        <f t="shared" si="51"/>
        <v>0</v>
      </c>
      <c r="O531" s="138"/>
      <c r="P531" s="139" t="s">
        <v>1473</v>
      </c>
      <c r="Q531" s="138"/>
      <c r="R531" s="138" t="str">
        <f t="shared" si="49"/>
        <v/>
      </c>
      <c r="S531" s="15"/>
      <c r="T531" s="140"/>
      <c r="U531" s="474"/>
      <c r="V531" s="474"/>
      <c r="W531" s="140"/>
      <c r="X531" s="140"/>
      <c r="Y531" s="140"/>
      <c r="Z531" s="140"/>
      <c r="AA531" s="15"/>
      <c r="AB531" s="142"/>
      <c r="AC531" s="15">
        <v>1</v>
      </c>
      <c r="AD531" s="142"/>
      <c r="AE531" s="142"/>
      <c r="AF531" s="142"/>
      <c r="AG531" s="142"/>
      <c r="AH531" s="142"/>
      <c r="AI531" s="142"/>
      <c r="AJ531" s="142"/>
      <c r="AK531" s="142"/>
      <c r="AL531" s="142"/>
      <c r="AM531" s="142"/>
      <c r="AN531" s="142"/>
      <c r="AO531" s="142"/>
      <c r="AP531" s="142"/>
    </row>
    <row r="532" spans="1:42" s="143" customFormat="1" ht="12.75" hidden="1" customHeight="1">
      <c r="A532" s="126" t="s">
        <v>2415</v>
      </c>
      <c r="B532" s="72"/>
      <c r="C532" s="73" t="s">
        <v>2416</v>
      </c>
      <c r="D532" s="46"/>
      <c r="E532" s="619"/>
      <c r="F532" s="620"/>
      <c r="G532" s="621"/>
      <c r="H532" s="622"/>
      <c r="I532" s="623"/>
      <c r="J532" s="620"/>
      <c r="K532" s="620"/>
      <c r="L532" s="621"/>
      <c r="M532" s="619">
        <f t="shared" si="51"/>
        <v>0</v>
      </c>
      <c r="N532" s="626">
        <f t="shared" si="51"/>
        <v>0</v>
      </c>
      <c r="O532" s="138"/>
      <c r="P532" s="139" t="s">
        <v>1474</v>
      </c>
      <c r="Q532" s="138"/>
      <c r="R532" s="138" t="str">
        <f t="shared" si="49"/>
        <v/>
      </c>
      <c r="S532" s="15"/>
      <c r="T532" s="140"/>
      <c r="U532" s="474"/>
      <c r="V532" s="474"/>
      <c r="W532" s="140"/>
      <c r="X532" s="140"/>
      <c r="Y532" s="140"/>
      <c r="Z532" s="140"/>
      <c r="AA532" s="15"/>
      <c r="AB532" s="142"/>
      <c r="AC532" s="15">
        <v>1</v>
      </c>
      <c r="AD532" s="142"/>
      <c r="AE532" s="142"/>
      <c r="AF532" s="142"/>
      <c r="AG532" s="142"/>
      <c r="AH532" s="142"/>
      <c r="AI532" s="142"/>
      <c r="AJ532" s="142"/>
      <c r="AK532" s="142"/>
      <c r="AL532" s="142"/>
      <c r="AM532" s="142"/>
      <c r="AN532" s="142"/>
      <c r="AO532" s="142"/>
      <c r="AP532" s="142"/>
    </row>
    <row r="533" spans="1:42" s="143" customFormat="1" ht="12.75" hidden="1" customHeight="1">
      <c r="A533" s="126" t="s">
        <v>2417</v>
      </c>
      <c r="B533" s="72"/>
      <c r="C533" s="73" t="s">
        <v>2418</v>
      </c>
      <c r="D533" s="46"/>
      <c r="E533" s="619"/>
      <c r="F533" s="620"/>
      <c r="G533" s="621"/>
      <c r="H533" s="622"/>
      <c r="I533" s="623"/>
      <c r="J533" s="620"/>
      <c r="K533" s="620"/>
      <c r="L533" s="621"/>
      <c r="M533" s="619">
        <f t="shared" si="51"/>
        <v>0</v>
      </c>
      <c r="N533" s="626">
        <f t="shared" si="51"/>
        <v>0</v>
      </c>
      <c r="O533" s="138"/>
      <c r="P533" s="139" t="s">
        <v>1474</v>
      </c>
      <c r="Q533" s="138"/>
      <c r="R533" s="138" t="str">
        <f t="shared" si="49"/>
        <v/>
      </c>
      <c r="S533" s="15"/>
      <c r="T533" s="140"/>
      <c r="U533" s="474"/>
      <c r="V533" s="474"/>
      <c r="W533" s="140"/>
      <c r="X533" s="140"/>
      <c r="Y533" s="140"/>
      <c r="Z533" s="140"/>
      <c r="AA533" s="15"/>
      <c r="AB533" s="142"/>
      <c r="AC533" s="15">
        <v>1</v>
      </c>
      <c r="AD533" s="142"/>
      <c r="AE533" s="142"/>
      <c r="AF533" s="142"/>
      <c r="AG533" s="142"/>
      <c r="AH533" s="142"/>
      <c r="AI533" s="142"/>
      <c r="AJ533" s="142"/>
      <c r="AK533" s="142"/>
      <c r="AL533" s="142"/>
      <c r="AM533" s="142"/>
      <c r="AN533" s="142"/>
      <c r="AO533" s="142"/>
      <c r="AP533" s="142"/>
    </row>
    <row r="534" spans="1:42" s="143" customFormat="1" ht="12.75" hidden="1" customHeight="1">
      <c r="A534" s="126" t="s">
        <v>2419</v>
      </c>
      <c r="B534" s="72"/>
      <c r="C534" s="73" t="s">
        <v>2420</v>
      </c>
      <c r="D534" s="46"/>
      <c r="E534" s="619"/>
      <c r="F534" s="620"/>
      <c r="G534" s="621"/>
      <c r="H534" s="622"/>
      <c r="I534" s="623"/>
      <c r="J534" s="620"/>
      <c r="K534" s="620"/>
      <c r="L534" s="621"/>
      <c r="M534" s="619">
        <f t="shared" si="51"/>
        <v>0</v>
      </c>
      <c r="N534" s="626">
        <f t="shared" si="51"/>
        <v>0</v>
      </c>
      <c r="O534" s="138"/>
      <c r="P534" s="139" t="s">
        <v>1474</v>
      </c>
      <c r="Q534" s="138"/>
      <c r="R534" s="138" t="str">
        <f t="shared" si="49"/>
        <v/>
      </c>
      <c r="S534" s="15"/>
      <c r="T534" s="140"/>
      <c r="U534" s="474"/>
      <c r="V534" s="474"/>
      <c r="W534" s="140"/>
      <c r="X534" s="140"/>
      <c r="Y534" s="140"/>
      <c r="Z534" s="140"/>
      <c r="AA534" s="15"/>
      <c r="AB534" s="142"/>
      <c r="AC534" s="15">
        <v>1</v>
      </c>
      <c r="AD534" s="142"/>
      <c r="AE534" s="142"/>
      <c r="AF534" s="142"/>
      <c r="AG534" s="142"/>
      <c r="AH534" s="142"/>
      <c r="AI534" s="142"/>
      <c r="AJ534" s="142"/>
      <c r="AK534" s="142"/>
      <c r="AL534" s="142"/>
      <c r="AM534" s="142"/>
      <c r="AN534" s="142"/>
      <c r="AO534" s="142"/>
      <c r="AP534" s="142"/>
    </row>
    <row r="535" spans="1:42" s="143" customFormat="1" ht="12.75" hidden="1" customHeight="1">
      <c r="A535" s="126" t="s">
        <v>2421</v>
      </c>
      <c r="B535" s="72"/>
      <c r="C535" s="73" t="s">
        <v>2422</v>
      </c>
      <c r="D535" s="46"/>
      <c r="E535" s="619"/>
      <c r="F535" s="620"/>
      <c r="G535" s="621"/>
      <c r="H535" s="622"/>
      <c r="I535" s="623"/>
      <c r="J535" s="620"/>
      <c r="K535" s="620"/>
      <c r="L535" s="621"/>
      <c r="M535" s="619">
        <f t="shared" si="51"/>
        <v>0</v>
      </c>
      <c r="N535" s="626">
        <f t="shared" si="51"/>
        <v>0</v>
      </c>
      <c r="O535" s="138"/>
      <c r="P535" s="139" t="s">
        <v>1474</v>
      </c>
      <c r="Q535" s="138"/>
      <c r="R535" s="138" t="str">
        <f t="shared" si="49"/>
        <v/>
      </c>
      <c r="S535" s="15"/>
      <c r="T535" s="140"/>
      <c r="U535" s="474"/>
      <c r="V535" s="474"/>
      <c r="W535" s="140"/>
      <c r="X535" s="140"/>
      <c r="Y535" s="140"/>
      <c r="Z535" s="140"/>
      <c r="AA535" s="15"/>
      <c r="AB535" s="142"/>
      <c r="AC535" s="15">
        <v>1</v>
      </c>
      <c r="AD535" s="142"/>
      <c r="AE535" s="142"/>
      <c r="AF535" s="142"/>
      <c r="AG535" s="142"/>
      <c r="AH535" s="142"/>
      <c r="AI535" s="142"/>
      <c r="AJ535" s="142"/>
      <c r="AK535" s="142"/>
      <c r="AL535" s="142"/>
      <c r="AM535" s="142"/>
      <c r="AN535" s="142"/>
      <c r="AO535" s="142"/>
      <c r="AP535" s="142"/>
    </row>
    <row r="536" spans="1:42" s="143" customFormat="1" ht="12.75" hidden="1" customHeight="1">
      <c r="A536" s="126" t="s">
        <v>2423</v>
      </c>
      <c r="B536" s="72"/>
      <c r="C536" s="73" t="s">
        <v>2424</v>
      </c>
      <c r="D536" s="46"/>
      <c r="E536" s="619"/>
      <c r="F536" s="620"/>
      <c r="G536" s="621"/>
      <c r="H536" s="622"/>
      <c r="I536" s="623"/>
      <c r="J536" s="620"/>
      <c r="K536" s="620"/>
      <c r="L536" s="621"/>
      <c r="M536" s="619">
        <f t="shared" si="51"/>
        <v>0</v>
      </c>
      <c r="N536" s="626">
        <f t="shared" si="51"/>
        <v>0</v>
      </c>
      <c r="O536" s="138"/>
      <c r="P536" s="139" t="s">
        <v>1474</v>
      </c>
      <c r="Q536" s="138"/>
      <c r="R536" s="138" t="str">
        <f t="shared" si="49"/>
        <v/>
      </c>
      <c r="S536" s="15"/>
      <c r="T536" s="140"/>
      <c r="U536" s="474"/>
      <c r="V536" s="474"/>
      <c r="W536" s="140"/>
      <c r="X536" s="140"/>
      <c r="Y536" s="140"/>
      <c r="Z536" s="140"/>
      <c r="AA536" s="15"/>
      <c r="AB536" s="142"/>
      <c r="AC536" s="15">
        <v>1</v>
      </c>
      <c r="AD536" s="142"/>
      <c r="AE536" s="142"/>
      <c r="AF536" s="142"/>
      <c r="AG536" s="142"/>
      <c r="AH536" s="142"/>
      <c r="AI536" s="142"/>
      <c r="AJ536" s="142"/>
      <c r="AK536" s="142"/>
      <c r="AL536" s="142"/>
      <c r="AM536" s="142"/>
      <c r="AN536" s="142"/>
      <c r="AO536" s="142"/>
      <c r="AP536" s="142"/>
    </row>
    <row r="537" spans="1:42" s="143" customFormat="1" ht="12.75" hidden="1" customHeight="1">
      <c r="A537" s="126" t="s">
        <v>2425</v>
      </c>
      <c r="B537" s="72"/>
      <c r="C537" s="73" t="s">
        <v>1940</v>
      </c>
      <c r="D537" s="46"/>
      <c r="E537" s="619"/>
      <c r="F537" s="620"/>
      <c r="G537" s="621"/>
      <c r="H537" s="622"/>
      <c r="I537" s="623"/>
      <c r="J537" s="620"/>
      <c r="K537" s="620"/>
      <c r="L537" s="621"/>
      <c r="M537" s="619">
        <f t="shared" si="51"/>
        <v>0</v>
      </c>
      <c r="N537" s="626">
        <f t="shared" si="51"/>
        <v>0</v>
      </c>
      <c r="O537" s="138"/>
      <c r="P537" s="139" t="s">
        <v>1474</v>
      </c>
      <c r="Q537" s="138"/>
      <c r="R537" s="138" t="str">
        <f t="shared" si="49"/>
        <v/>
      </c>
      <c r="S537" s="15"/>
      <c r="T537" s="140"/>
      <c r="U537" s="474"/>
      <c r="V537" s="474"/>
      <c r="W537" s="140"/>
      <c r="X537" s="140"/>
      <c r="Y537" s="140"/>
      <c r="Z537" s="140"/>
      <c r="AA537" s="15"/>
      <c r="AB537" s="142"/>
      <c r="AC537" s="15">
        <v>1</v>
      </c>
      <c r="AD537" s="142"/>
      <c r="AE537" s="142"/>
      <c r="AF537" s="142"/>
      <c r="AG537" s="142"/>
      <c r="AH537" s="142"/>
      <c r="AI537" s="142"/>
      <c r="AJ537" s="142"/>
      <c r="AK537" s="142"/>
      <c r="AL537" s="142"/>
      <c r="AM537" s="142"/>
      <c r="AN537" s="142"/>
      <c r="AO537" s="142"/>
      <c r="AP537" s="142"/>
    </row>
    <row r="538" spans="1:42" s="143" customFormat="1" ht="12.75" hidden="1" customHeight="1">
      <c r="A538" s="126" t="s">
        <v>2426</v>
      </c>
      <c r="B538" s="72"/>
      <c r="C538" s="73" t="s">
        <v>2427</v>
      </c>
      <c r="D538" s="46"/>
      <c r="E538" s="619"/>
      <c r="F538" s="620"/>
      <c r="G538" s="621"/>
      <c r="H538" s="622"/>
      <c r="I538" s="623"/>
      <c r="J538" s="620"/>
      <c r="K538" s="620"/>
      <c r="L538" s="621"/>
      <c r="M538" s="619">
        <f t="shared" si="51"/>
        <v>0</v>
      </c>
      <c r="N538" s="626">
        <f t="shared" si="51"/>
        <v>0</v>
      </c>
      <c r="O538" s="138"/>
      <c r="P538" s="139" t="s">
        <v>1474</v>
      </c>
      <c r="Q538" s="138"/>
      <c r="R538" s="138" t="str">
        <f t="shared" si="49"/>
        <v/>
      </c>
      <c r="S538" s="15"/>
      <c r="T538" s="140"/>
      <c r="U538" s="474"/>
      <c r="V538" s="474"/>
      <c r="W538" s="140"/>
      <c r="X538" s="140"/>
      <c r="Y538" s="140"/>
      <c r="Z538" s="140"/>
      <c r="AA538" s="15"/>
      <c r="AB538" s="142"/>
      <c r="AC538" s="15">
        <v>1</v>
      </c>
      <c r="AD538" s="142"/>
      <c r="AE538" s="142"/>
      <c r="AF538" s="142"/>
      <c r="AG538" s="142"/>
      <c r="AH538" s="142"/>
      <c r="AI538" s="142"/>
      <c r="AJ538" s="142"/>
      <c r="AK538" s="142"/>
      <c r="AL538" s="142"/>
      <c r="AM538" s="142"/>
      <c r="AN538" s="142"/>
      <c r="AO538" s="142"/>
      <c r="AP538" s="142"/>
    </row>
    <row r="539" spans="1:42" s="143" customFormat="1" ht="12.75" hidden="1" customHeight="1">
      <c r="A539" s="126" t="s">
        <v>2428</v>
      </c>
      <c r="B539" s="72"/>
      <c r="C539" s="73" t="s">
        <v>2429</v>
      </c>
      <c r="D539" s="46"/>
      <c r="E539" s="619"/>
      <c r="F539" s="620"/>
      <c r="G539" s="621"/>
      <c r="H539" s="622"/>
      <c r="I539" s="623"/>
      <c r="J539" s="620"/>
      <c r="K539" s="620"/>
      <c r="L539" s="621"/>
      <c r="M539" s="619">
        <f t="shared" si="51"/>
        <v>0</v>
      </c>
      <c r="N539" s="626">
        <f t="shared" si="51"/>
        <v>0</v>
      </c>
      <c r="O539" s="138"/>
      <c r="P539" s="139" t="s">
        <v>1474</v>
      </c>
      <c r="Q539" s="138"/>
      <c r="R539" s="138" t="str">
        <f t="shared" si="49"/>
        <v/>
      </c>
      <c r="S539" s="15"/>
      <c r="T539" s="140"/>
      <c r="U539" s="474"/>
      <c r="V539" s="474"/>
      <c r="W539" s="140"/>
      <c r="X539" s="140"/>
      <c r="Y539" s="140"/>
      <c r="Z539" s="140"/>
      <c r="AA539" s="15"/>
      <c r="AB539" s="142"/>
      <c r="AC539" s="15">
        <v>1</v>
      </c>
      <c r="AD539" s="142"/>
      <c r="AE539" s="142"/>
      <c r="AF539" s="142"/>
      <c r="AG539" s="142"/>
      <c r="AH539" s="142"/>
      <c r="AI539" s="142"/>
      <c r="AJ539" s="142"/>
      <c r="AK539" s="142"/>
      <c r="AL539" s="142"/>
      <c r="AM539" s="142"/>
      <c r="AN539" s="142"/>
      <c r="AO539" s="142"/>
      <c r="AP539" s="142"/>
    </row>
    <row r="540" spans="1:42" s="143" customFormat="1" ht="12.75" hidden="1" customHeight="1">
      <c r="A540" s="126" t="s">
        <v>2430</v>
      </c>
      <c r="B540" s="72"/>
      <c r="C540" s="73" t="s">
        <v>1855</v>
      </c>
      <c r="D540" s="46"/>
      <c r="E540" s="619"/>
      <c r="F540" s="620"/>
      <c r="G540" s="621"/>
      <c r="H540" s="622"/>
      <c r="I540" s="623"/>
      <c r="J540" s="620"/>
      <c r="K540" s="620"/>
      <c r="L540" s="621"/>
      <c r="M540" s="619">
        <f t="shared" si="51"/>
        <v>0</v>
      </c>
      <c r="N540" s="626">
        <f t="shared" si="51"/>
        <v>0</v>
      </c>
      <c r="O540" s="138"/>
      <c r="P540" s="139" t="s">
        <v>1474</v>
      </c>
      <c r="Q540" s="138"/>
      <c r="R540" s="138" t="str">
        <f t="shared" si="49"/>
        <v/>
      </c>
      <c r="S540" s="15"/>
      <c r="T540" s="140"/>
      <c r="U540" s="474"/>
      <c r="V540" s="474"/>
      <c r="W540" s="140"/>
      <c r="X540" s="140"/>
      <c r="Y540" s="140"/>
      <c r="Z540" s="140"/>
      <c r="AA540" s="15"/>
      <c r="AB540" s="142"/>
      <c r="AC540" s="15">
        <v>1</v>
      </c>
      <c r="AD540" s="142"/>
      <c r="AE540" s="142"/>
      <c r="AF540" s="142"/>
      <c r="AG540" s="142"/>
      <c r="AH540" s="142"/>
      <c r="AI540" s="142"/>
      <c r="AJ540" s="142"/>
      <c r="AK540" s="142"/>
      <c r="AL540" s="142"/>
      <c r="AM540" s="142"/>
      <c r="AN540" s="142"/>
      <c r="AO540" s="142"/>
      <c r="AP540" s="142"/>
    </row>
    <row r="541" spans="1:42" s="143" customFormat="1" ht="12.75" hidden="1" customHeight="1">
      <c r="A541" s="126" t="s">
        <v>2431</v>
      </c>
      <c r="B541" s="72"/>
      <c r="C541" s="73" t="s">
        <v>2432</v>
      </c>
      <c r="D541" s="46"/>
      <c r="E541" s="619"/>
      <c r="F541" s="620"/>
      <c r="G541" s="621"/>
      <c r="H541" s="622"/>
      <c r="I541" s="623"/>
      <c r="J541" s="620"/>
      <c r="K541" s="620"/>
      <c r="L541" s="621"/>
      <c r="M541" s="619">
        <f t="shared" si="51"/>
        <v>0</v>
      </c>
      <c r="N541" s="626">
        <f t="shared" si="51"/>
        <v>0</v>
      </c>
      <c r="O541" s="138"/>
      <c r="P541" s="139" t="s">
        <v>1474</v>
      </c>
      <c r="Q541" s="138"/>
      <c r="R541" s="138" t="str">
        <f t="shared" si="49"/>
        <v/>
      </c>
      <c r="S541" s="15"/>
      <c r="T541" s="140"/>
      <c r="U541" s="474"/>
      <c r="V541" s="474"/>
      <c r="W541" s="140"/>
      <c r="X541" s="140"/>
      <c r="Y541" s="140"/>
      <c r="Z541" s="140"/>
      <c r="AA541" s="15"/>
      <c r="AB541" s="142"/>
      <c r="AC541" s="15">
        <v>1</v>
      </c>
      <c r="AD541" s="142"/>
      <c r="AE541" s="142"/>
      <c r="AF541" s="142"/>
      <c r="AG541" s="142"/>
      <c r="AH541" s="142"/>
      <c r="AI541" s="142"/>
      <c r="AJ541" s="142"/>
      <c r="AK541" s="142"/>
      <c r="AL541" s="142"/>
      <c r="AM541" s="142"/>
      <c r="AN541" s="142"/>
      <c r="AO541" s="142"/>
      <c r="AP541" s="142"/>
    </row>
    <row r="542" spans="1:42" s="143" customFormat="1" ht="12.75" customHeight="1" thickTop="1" thickBot="1">
      <c r="A542" s="126" t="s">
        <v>2433</v>
      </c>
      <c r="B542" s="72"/>
      <c r="C542" s="144" t="s">
        <v>2434</v>
      </c>
      <c r="D542" s="46"/>
      <c r="E542" s="145">
        <v>2</v>
      </c>
      <c r="F542" s="146">
        <v>50</v>
      </c>
      <c r="G542" s="147">
        <v>164</v>
      </c>
      <c r="H542" s="148"/>
      <c r="I542" s="158"/>
      <c r="J542" s="146"/>
      <c r="K542" s="146"/>
      <c r="L542" s="147"/>
      <c r="M542" s="619">
        <f t="shared" si="51"/>
        <v>0</v>
      </c>
      <c r="N542" s="626">
        <f t="shared" si="51"/>
        <v>0</v>
      </c>
      <c r="O542" s="138"/>
      <c r="P542" s="139" t="s">
        <v>1474</v>
      </c>
      <c r="Q542" s="138"/>
      <c r="R542" s="138" t="str">
        <f t="shared" si="49"/>
        <v>M</v>
      </c>
      <c r="S542" s="15"/>
      <c r="T542" s="140"/>
      <c r="U542" s="474"/>
      <c r="V542" s="474"/>
      <c r="W542" s="140"/>
      <c r="X542" s="140"/>
      <c r="Y542" s="140"/>
      <c r="Z542" s="140"/>
      <c r="AA542" s="15">
        <v>1</v>
      </c>
      <c r="AB542" s="142"/>
      <c r="AC542" s="15">
        <v>1</v>
      </c>
      <c r="AD542" s="142"/>
      <c r="AE542" s="142"/>
      <c r="AF542" s="142"/>
      <c r="AG542" s="142"/>
      <c r="AH542" s="142"/>
      <c r="AI542" s="142"/>
      <c r="AJ542" s="142"/>
      <c r="AK542" s="142"/>
      <c r="AL542" s="142"/>
      <c r="AM542" s="142"/>
      <c r="AN542" s="142"/>
      <c r="AO542" s="142"/>
      <c r="AP542" s="142"/>
    </row>
    <row r="543" spans="1:42" s="17" customFormat="1" ht="12.75" hidden="1" customHeight="1" thickBot="1">
      <c r="A543" s="126" t="s">
        <v>2435</v>
      </c>
      <c r="B543" s="74"/>
      <c r="C543" s="167" t="s">
        <v>2436</v>
      </c>
      <c r="D543" s="117"/>
      <c r="E543" s="168"/>
      <c r="F543" s="169"/>
      <c r="G543" s="170"/>
      <c r="H543" s="171"/>
      <c r="I543" s="173"/>
      <c r="J543" s="169"/>
      <c r="K543" s="169"/>
      <c r="L543" s="170"/>
      <c r="M543" s="669">
        <f t="shared" si="51"/>
        <v>0</v>
      </c>
      <c r="N543" s="671">
        <f t="shared" si="51"/>
        <v>0</v>
      </c>
      <c r="O543" s="36"/>
      <c r="P543" s="51" t="s">
        <v>1474</v>
      </c>
      <c r="Q543" s="36"/>
      <c r="R543" s="36" t="str">
        <f t="shared" si="49"/>
        <v/>
      </c>
      <c r="S543" s="15"/>
      <c r="T543" s="15"/>
      <c r="U543" s="473"/>
      <c r="V543" s="473"/>
      <c r="W543" s="15"/>
      <c r="X543" s="15"/>
      <c r="Y543" s="15"/>
      <c r="Z543" s="15"/>
      <c r="AA543" s="15"/>
      <c r="AB543" s="16"/>
      <c r="AC543" s="15">
        <v>1</v>
      </c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</row>
    <row r="544" spans="1:42" s="18" customFormat="1" ht="21.75" customHeight="1" thickBot="1">
      <c r="A544" s="126" t="s">
        <v>2437</v>
      </c>
      <c r="B544" s="887" t="s">
        <v>624</v>
      </c>
      <c r="C544" s="888"/>
      <c r="D544" s="47"/>
      <c r="E544" s="86">
        <f t="shared" ref="E544:N544" si="52">SUM(E545,E552,E564,E580,E605)</f>
        <v>203</v>
      </c>
      <c r="F544" s="87">
        <f t="shared" si="52"/>
        <v>8821</v>
      </c>
      <c r="G544" s="88">
        <f t="shared" si="52"/>
        <v>35966</v>
      </c>
      <c r="H544" s="114">
        <f t="shared" si="52"/>
        <v>282</v>
      </c>
      <c r="I544" s="89">
        <f t="shared" si="52"/>
        <v>8424</v>
      </c>
      <c r="J544" s="87">
        <f t="shared" si="52"/>
        <v>32326</v>
      </c>
      <c r="K544" s="87">
        <f t="shared" si="52"/>
        <v>0</v>
      </c>
      <c r="L544" s="88">
        <f t="shared" si="52"/>
        <v>0</v>
      </c>
      <c r="M544" s="86">
        <f t="shared" si="52"/>
        <v>8424</v>
      </c>
      <c r="N544" s="672">
        <f t="shared" si="52"/>
        <v>32326</v>
      </c>
      <c r="O544" s="36"/>
      <c r="P544" s="51" t="s">
        <v>1499</v>
      </c>
      <c r="Q544" s="36"/>
      <c r="R544" s="36" t="str">
        <f t="shared" si="49"/>
        <v>R</v>
      </c>
      <c r="S544" s="15"/>
      <c r="T544" s="15"/>
      <c r="U544" s="473"/>
      <c r="V544" s="476"/>
      <c r="W544" s="15"/>
      <c r="X544" s="15"/>
      <c r="Y544" s="15"/>
      <c r="Z544" s="15"/>
      <c r="AA544" s="15"/>
      <c r="AB544" s="15"/>
      <c r="AC544" s="15">
        <v>1</v>
      </c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</row>
    <row r="545" spans="1:42" s="18" customFormat="1" ht="15.75" customHeight="1" thickBot="1">
      <c r="A545" s="126" t="s">
        <v>2438</v>
      </c>
      <c r="B545" s="889" t="s">
        <v>2439</v>
      </c>
      <c r="C545" s="890"/>
      <c r="D545" s="103"/>
      <c r="E545" s="613">
        <f t="shared" ref="E545:N545" si="53">SUM(E546:E551)</f>
        <v>46</v>
      </c>
      <c r="F545" s="614">
        <f t="shared" si="53"/>
        <v>981</v>
      </c>
      <c r="G545" s="615">
        <f t="shared" si="53"/>
        <v>4085</v>
      </c>
      <c r="H545" s="616">
        <f t="shared" si="53"/>
        <v>69</v>
      </c>
      <c r="I545" s="617">
        <f t="shared" si="53"/>
        <v>1309</v>
      </c>
      <c r="J545" s="614">
        <f t="shared" si="53"/>
        <v>4070</v>
      </c>
      <c r="K545" s="614">
        <f t="shared" si="53"/>
        <v>0</v>
      </c>
      <c r="L545" s="615">
        <f t="shared" si="53"/>
        <v>0</v>
      </c>
      <c r="M545" s="613">
        <f t="shared" si="53"/>
        <v>1309</v>
      </c>
      <c r="N545" s="618">
        <f t="shared" si="53"/>
        <v>4070</v>
      </c>
      <c r="O545" s="36"/>
      <c r="P545" s="51" t="s">
        <v>1500</v>
      </c>
      <c r="Q545" s="36"/>
      <c r="R545" s="36" t="str">
        <f t="shared" si="49"/>
        <v>P</v>
      </c>
      <c r="S545" s="15"/>
      <c r="T545" s="15"/>
      <c r="U545" s="473"/>
      <c r="V545" s="473"/>
      <c r="W545" s="15"/>
      <c r="X545" s="15"/>
      <c r="Y545" s="15"/>
      <c r="Z545" s="15">
        <v>1</v>
      </c>
      <c r="AA545" s="15"/>
      <c r="AB545" s="15"/>
      <c r="AC545" s="15">
        <v>1</v>
      </c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</row>
    <row r="546" spans="1:42" s="129" customFormat="1" ht="12.75" customHeight="1" thickTop="1">
      <c r="A546" s="126" t="s">
        <v>2440</v>
      </c>
      <c r="B546" s="133"/>
      <c r="C546" s="152" t="s">
        <v>2441</v>
      </c>
      <c r="D546" s="132"/>
      <c r="E546" s="153">
        <v>4</v>
      </c>
      <c r="F546" s="154">
        <v>491</v>
      </c>
      <c r="G546" s="155">
        <v>1976</v>
      </c>
      <c r="H546" s="156">
        <v>21</v>
      </c>
      <c r="I546" s="174">
        <v>491</v>
      </c>
      <c r="J546" s="154">
        <v>1976</v>
      </c>
      <c r="K546" s="154"/>
      <c r="L546" s="155"/>
      <c r="M546" s="624">
        <f t="shared" ref="M546:N551" si="54">I546+K546</f>
        <v>491</v>
      </c>
      <c r="N546" s="625">
        <f t="shared" si="54"/>
        <v>1976</v>
      </c>
      <c r="O546" s="150"/>
      <c r="P546" s="151" t="s">
        <v>1474</v>
      </c>
      <c r="Q546" s="150"/>
      <c r="R546" s="150" t="str">
        <f t="shared" si="49"/>
        <v>M</v>
      </c>
      <c r="S546" s="15"/>
      <c r="T546" s="5"/>
      <c r="U546" s="475"/>
      <c r="V546" s="475"/>
      <c r="W546" s="5"/>
      <c r="X546" s="5"/>
      <c r="Y546" s="5"/>
      <c r="Z546" s="5"/>
      <c r="AA546" s="15">
        <v>1</v>
      </c>
      <c r="AB546" s="128"/>
      <c r="AC546" s="15">
        <v>1</v>
      </c>
      <c r="AD546" s="128"/>
      <c r="AE546" s="128"/>
      <c r="AF546" s="128"/>
      <c r="AG546" s="128"/>
      <c r="AH546" s="128"/>
      <c r="AI546" s="128"/>
      <c r="AJ546" s="128"/>
      <c r="AK546" s="128"/>
      <c r="AL546" s="128"/>
      <c r="AM546" s="128"/>
      <c r="AN546" s="128"/>
      <c r="AO546" s="128"/>
      <c r="AP546" s="128"/>
    </row>
    <row r="547" spans="1:42" s="17" customFormat="1" ht="12.75" customHeight="1">
      <c r="A547" s="126" t="s">
        <v>2442</v>
      </c>
      <c r="B547" s="72"/>
      <c r="C547" s="144" t="s">
        <v>2340</v>
      </c>
      <c r="D547" s="46"/>
      <c r="E547" s="145">
        <v>7</v>
      </c>
      <c r="F547" s="146">
        <v>151</v>
      </c>
      <c r="G547" s="147">
        <v>743</v>
      </c>
      <c r="H547" s="148">
        <v>11</v>
      </c>
      <c r="I547" s="158">
        <v>151</v>
      </c>
      <c r="J547" s="146">
        <v>743</v>
      </c>
      <c r="K547" s="146"/>
      <c r="L547" s="147"/>
      <c r="M547" s="619">
        <f t="shared" si="54"/>
        <v>151</v>
      </c>
      <c r="N547" s="626">
        <f t="shared" si="54"/>
        <v>743</v>
      </c>
      <c r="O547" s="36"/>
      <c r="P547" s="51" t="s">
        <v>1474</v>
      </c>
      <c r="Q547" s="36"/>
      <c r="R547" s="36" t="str">
        <f t="shared" si="49"/>
        <v>M</v>
      </c>
      <c r="S547" s="15"/>
      <c r="T547" s="15"/>
      <c r="U547" s="473"/>
      <c r="V547" s="473"/>
      <c r="W547" s="15"/>
      <c r="X547" s="15"/>
      <c r="Y547" s="15"/>
      <c r="Z547" s="15"/>
      <c r="AA547" s="15">
        <v>1</v>
      </c>
      <c r="AB547" s="16"/>
      <c r="AC547" s="15">
        <v>1</v>
      </c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</row>
    <row r="548" spans="1:42" s="17" customFormat="1" ht="12.75" customHeight="1">
      <c r="A548" s="126" t="s">
        <v>2443</v>
      </c>
      <c r="B548" s="72"/>
      <c r="C548" s="144" t="s">
        <v>2444</v>
      </c>
      <c r="D548" s="46"/>
      <c r="E548" s="145">
        <v>6</v>
      </c>
      <c r="F548" s="146">
        <v>117</v>
      </c>
      <c r="G548" s="147">
        <v>499</v>
      </c>
      <c r="H548" s="148">
        <v>9</v>
      </c>
      <c r="I548" s="158">
        <v>117</v>
      </c>
      <c r="J548" s="146">
        <v>499</v>
      </c>
      <c r="K548" s="146"/>
      <c r="L548" s="147"/>
      <c r="M548" s="619">
        <f t="shared" si="54"/>
        <v>117</v>
      </c>
      <c r="N548" s="626">
        <f t="shared" si="54"/>
        <v>499</v>
      </c>
      <c r="O548" s="36"/>
      <c r="P548" s="51" t="s">
        <v>1474</v>
      </c>
      <c r="Q548" s="36"/>
      <c r="R548" s="36" t="str">
        <f t="shared" si="49"/>
        <v>M</v>
      </c>
      <c r="S548" s="15"/>
      <c r="T548" s="15"/>
      <c r="U548" s="473"/>
      <c r="V548" s="473"/>
      <c r="W548" s="15"/>
      <c r="X548" s="15"/>
      <c r="Y548" s="15"/>
      <c r="Z548" s="15"/>
      <c r="AA548" s="15">
        <v>1</v>
      </c>
      <c r="AB548" s="16"/>
      <c r="AC548" s="15">
        <v>1</v>
      </c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</row>
    <row r="549" spans="1:42" s="17" customFormat="1" ht="12.75" customHeight="1">
      <c r="A549" s="126" t="s">
        <v>2445</v>
      </c>
      <c r="B549" s="72"/>
      <c r="C549" s="144" t="s">
        <v>2446</v>
      </c>
      <c r="D549" s="46"/>
      <c r="E549" s="145">
        <v>12</v>
      </c>
      <c r="F549" s="146">
        <v>115</v>
      </c>
      <c r="G549" s="147">
        <v>406</v>
      </c>
      <c r="H549" s="148">
        <v>11</v>
      </c>
      <c r="I549" s="158">
        <v>103</v>
      </c>
      <c r="J549" s="146">
        <v>346</v>
      </c>
      <c r="K549" s="146"/>
      <c r="L549" s="147"/>
      <c r="M549" s="619">
        <f t="shared" si="54"/>
        <v>103</v>
      </c>
      <c r="N549" s="626">
        <f t="shared" si="54"/>
        <v>346</v>
      </c>
      <c r="O549" s="36"/>
      <c r="P549" s="51" t="s">
        <v>1474</v>
      </c>
      <c r="Q549" s="36"/>
      <c r="R549" s="36" t="str">
        <f t="shared" si="49"/>
        <v>M</v>
      </c>
      <c r="S549" s="15"/>
      <c r="T549" s="15"/>
      <c r="U549" s="473"/>
      <c r="V549" s="473"/>
      <c r="W549" s="15"/>
      <c r="X549" s="15"/>
      <c r="Y549" s="15"/>
      <c r="Z549" s="15"/>
      <c r="AA549" s="15">
        <v>1</v>
      </c>
      <c r="AB549" s="16"/>
      <c r="AC549" s="15">
        <v>1</v>
      </c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</row>
    <row r="550" spans="1:42" s="17" customFormat="1" ht="12.75" customHeight="1">
      <c r="A550" s="126" t="s">
        <v>2447</v>
      </c>
      <c r="B550" s="72"/>
      <c r="C550" s="144" t="s">
        <v>1535</v>
      </c>
      <c r="D550" s="46"/>
      <c r="E550" s="145">
        <v>11</v>
      </c>
      <c r="F550" s="146">
        <v>67</v>
      </c>
      <c r="G550" s="147">
        <v>248</v>
      </c>
      <c r="H550" s="148">
        <v>11</v>
      </c>
      <c r="I550" s="158">
        <v>67</v>
      </c>
      <c r="J550" s="146">
        <v>293</v>
      </c>
      <c r="K550" s="146"/>
      <c r="L550" s="147"/>
      <c r="M550" s="619">
        <f t="shared" si="54"/>
        <v>67</v>
      </c>
      <c r="N550" s="626">
        <f t="shared" si="54"/>
        <v>293</v>
      </c>
      <c r="O550" s="36"/>
      <c r="P550" s="51" t="s">
        <v>1474</v>
      </c>
      <c r="Q550" s="36"/>
      <c r="R550" s="36" t="str">
        <f t="shared" si="49"/>
        <v>M</v>
      </c>
      <c r="S550" s="15"/>
      <c r="T550" s="15"/>
      <c r="U550" s="473"/>
      <c r="V550" s="473"/>
      <c r="W550" s="15"/>
      <c r="X550" s="15"/>
      <c r="Y550" s="15"/>
      <c r="Z550" s="15"/>
      <c r="AA550" s="15">
        <v>1</v>
      </c>
      <c r="AB550" s="16"/>
      <c r="AC550" s="15">
        <v>1</v>
      </c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</row>
    <row r="551" spans="1:42" s="17" customFormat="1" ht="12.75" customHeight="1" thickBot="1">
      <c r="A551" s="126" t="s">
        <v>2448</v>
      </c>
      <c r="B551" s="104"/>
      <c r="C551" s="159" t="s">
        <v>2449</v>
      </c>
      <c r="D551" s="105"/>
      <c r="E551" s="161">
        <v>6</v>
      </c>
      <c r="F551" s="162">
        <v>40</v>
      </c>
      <c r="G551" s="163">
        <v>213</v>
      </c>
      <c r="H551" s="164">
        <v>6</v>
      </c>
      <c r="I551" s="166">
        <v>380</v>
      </c>
      <c r="J551" s="162">
        <v>213</v>
      </c>
      <c r="K551" s="162"/>
      <c r="L551" s="163"/>
      <c r="M551" s="636">
        <f t="shared" si="54"/>
        <v>380</v>
      </c>
      <c r="N551" s="637">
        <f t="shared" si="54"/>
        <v>213</v>
      </c>
      <c r="O551" s="36"/>
      <c r="P551" s="51" t="s">
        <v>1474</v>
      </c>
      <c r="Q551" s="36"/>
      <c r="R551" s="36" t="str">
        <f t="shared" si="49"/>
        <v>M</v>
      </c>
      <c r="S551" s="15"/>
      <c r="T551" s="15"/>
      <c r="U551" s="473"/>
      <c r="V551" s="473"/>
      <c r="W551" s="15"/>
      <c r="X551" s="15"/>
      <c r="Y551" s="15"/>
      <c r="Z551" s="15"/>
      <c r="AA551" s="15">
        <v>1</v>
      </c>
      <c r="AB551" s="16"/>
      <c r="AC551" s="15">
        <v>1</v>
      </c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</row>
    <row r="552" spans="1:42" s="18" customFormat="1" ht="15.75" customHeight="1" thickTop="1" thickBot="1">
      <c r="A552" s="126" t="s">
        <v>2450</v>
      </c>
      <c r="B552" s="893" t="s">
        <v>2451</v>
      </c>
      <c r="C552" s="894"/>
      <c r="D552" s="108"/>
      <c r="E552" s="638">
        <f t="shared" ref="E552:N552" si="55">SUM(E553:E563)</f>
        <v>12</v>
      </c>
      <c r="F552" s="639">
        <f t="shared" si="55"/>
        <v>1679</v>
      </c>
      <c r="G552" s="640">
        <f t="shared" si="55"/>
        <v>5920</v>
      </c>
      <c r="H552" s="641">
        <f t="shared" si="55"/>
        <v>7</v>
      </c>
      <c r="I552" s="642">
        <f t="shared" si="55"/>
        <v>954</v>
      </c>
      <c r="J552" s="639">
        <f t="shared" si="55"/>
        <v>2295</v>
      </c>
      <c r="K552" s="639">
        <f t="shared" si="55"/>
        <v>0</v>
      </c>
      <c r="L552" s="640">
        <f t="shared" si="55"/>
        <v>0</v>
      </c>
      <c r="M552" s="638">
        <f t="shared" si="55"/>
        <v>954</v>
      </c>
      <c r="N552" s="643">
        <f t="shared" si="55"/>
        <v>2295</v>
      </c>
      <c r="O552" s="36"/>
      <c r="P552" s="51" t="s">
        <v>1500</v>
      </c>
      <c r="Q552" s="36"/>
      <c r="R552" s="36" t="str">
        <f t="shared" si="49"/>
        <v>P</v>
      </c>
      <c r="S552" s="15"/>
      <c r="T552" s="15"/>
      <c r="U552" s="29">
        <f>SUM(M553:M561)</f>
        <v>954</v>
      </c>
      <c r="V552" s="29">
        <f>SUM(N553:N561)</f>
        <v>2295</v>
      </c>
      <c r="W552" s="15"/>
      <c r="X552" s="15"/>
      <c r="Y552" s="15"/>
      <c r="Z552" s="15">
        <v>1</v>
      </c>
      <c r="AA552" s="15"/>
      <c r="AB552" s="15"/>
      <c r="AC552" s="15">
        <v>1</v>
      </c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</row>
    <row r="553" spans="1:42" s="17" customFormat="1" ht="12.75" hidden="1" customHeight="1" thickTop="1">
      <c r="A553" s="126" t="s">
        <v>2452</v>
      </c>
      <c r="B553" s="95"/>
      <c r="C553" s="152" t="s">
        <v>2453</v>
      </c>
      <c r="D553" s="46"/>
      <c r="E553" s="153"/>
      <c r="F553" s="154"/>
      <c r="G553" s="155"/>
      <c r="H553" s="156"/>
      <c r="I553" s="174"/>
      <c r="J553" s="154"/>
      <c r="K553" s="154"/>
      <c r="L553" s="155"/>
      <c r="M553" s="624">
        <f t="shared" ref="M553:N563" si="56">I553+K553</f>
        <v>0</v>
      </c>
      <c r="N553" s="625">
        <f t="shared" si="56"/>
        <v>0</v>
      </c>
      <c r="O553" s="36"/>
      <c r="P553" s="51" t="s">
        <v>1474</v>
      </c>
      <c r="Q553" s="36"/>
      <c r="R553" s="36" t="str">
        <f t="shared" si="49"/>
        <v/>
      </c>
      <c r="S553" s="15"/>
      <c r="T553" s="15"/>
      <c r="U553" s="473"/>
      <c r="V553" s="473"/>
      <c r="W553" s="15"/>
      <c r="X553" s="15"/>
      <c r="Y553" s="15"/>
      <c r="Z553" s="15"/>
      <c r="AA553" s="15"/>
      <c r="AB553" s="16"/>
      <c r="AC553" s="15">
        <v>1</v>
      </c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</row>
    <row r="554" spans="1:42" s="17" customFormat="1" ht="12.75" hidden="1" customHeight="1">
      <c r="A554" s="126" t="s">
        <v>2454</v>
      </c>
      <c r="B554" s="72"/>
      <c r="C554" s="144" t="s">
        <v>2455</v>
      </c>
      <c r="D554" s="46"/>
      <c r="E554" s="145"/>
      <c r="F554" s="146"/>
      <c r="G554" s="147"/>
      <c r="H554" s="148"/>
      <c r="I554" s="158"/>
      <c r="J554" s="146"/>
      <c r="K554" s="146"/>
      <c r="L554" s="147"/>
      <c r="M554" s="619">
        <f t="shared" si="56"/>
        <v>0</v>
      </c>
      <c r="N554" s="626">
        <f t="shared" si="56"/>
        <v>0</v>
      </c>
      <c r="O554" s="36"/>
      <c r="P554" s="51" t="s">
        <v>1474</v>
      </c>
      <c r="Q554" s="36"/>
      <c r="R554" s="36" t="str">
        <f t="shared" si="49"/>
        <v/>
      </c>
      <c r="S554" s="15"/>
      <c r="T554" s="15"/>
      <c r="U554" s="473"/>
      <c r="V554" s="473"/>
      <c r="W554" s="15"/>
      <c r="X554" s="15"/>
      <c r="Y554" s="15"/>
      <c r="Z554" s="15"/>
      <c r="AA554" s="15"/>
      <c r="AB554" s="16"/>
      <c r="AC554" s="15">
        <v>1</v>
      </c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</row>
    <row r="555" spans="1:42" s="17" customFormat="1" ht="12.75" hidden="1" customHeight="1">
      <c r="A555" s="126" t="s">
        <v>2456</v>
      </c>
      <c r="B555" s="72"/>
      <c r="C555" s="144" t="s">
        <v>2457</v>
      </c>
      <c r="D555" s="46"/>
      <c r="E555" s="145"/>
      <c r="F555" s="146"/>
      <c r="G555" s="147"/>
      <c r="H555" s="148"/>
      <c r="I555" s="158"/>
      <c r="J555" s="146"/>
      <c r="K555" s="146"/>
      <c r="L555" s="147"/>
      <c r="M555" s="619">
        <f t="shared" si="56"/>
        <v>0</v>
      </c>
      <c r="N555" s="626">
        <f t="shared" si="56"/>
        <v>0</v>
      </c>
      <c r="O555" s="36"/>
      <c r="P555" s="51" t="s">
        <v>1474</v>
      </c>
      <c r="Q555" s="36"/>
      <c r="R555" s="36" t="str">
        <f t="shared" si="49"/>
        <v/>
      </c>
      <c r="S555" s="15"/>
      <c r="T555" s="15"/>
      <c r="U555" s="473"/>
      <c r="V555" s="473"/>
      <c r="W555" s="15"/>
      <c r="X555" s="15"/>
      <c r="Y555" s="15"/>
      <c r="Z555" s="15"/>
      <c r="AA555" s="15"/>
      <c r="AB555" s="16"/>
      <c r="AC555" s="15">
        <v>1</v>
      </c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</row>
    <row r="556" spans="1:42" s="17" customFormat="1" ht="12.75" hidden="1" customHeight="1">
      <c r="A556" s="126" t="s">
        <v>2458</v>
      </c>
      <c r="B556" s="72"/>
      <c r="C556" s="144" t="s">
        <v>2459</v>
      </c>
      <c r="D556" s="46"/>
      <c r="E556" s="145"/>
      <c r="F556" s="146"/>
      <c r="G556" s="147"/>
      <c r="H556" s="148"/>
      <c r="I556" s="158"/>
      <c r="J556" s="146"/>
      <c r="K556" s="146"/>
      <c r="L556" s="147"/>
      <c r="M556" s="619">
        <f t="shared" si="56"/>
        <v>0</v>
      </c>
      <c r="N556" s="626">
        <f t="shared" si="56"/>
        <v>0</v>
      </c>
      <c r="O556" s="36"/>
      <c r="P556" s="51" t="s">
        <v>1474</v>
      </c>
      <c r="Q556" s="36"/>
      <c r="R556" s="36" t="str">
        <f t="shared" si="49"/>
        <v/>
      </c>
      <c r="S556" s="15"/>
      <c r="T556" s="15"/>
      <c r="U556" s="473"/>
      <c r="V556" s="473"/>
      <c r="W556" s="15"/>
      <c r="X556" s="15"/>
      <c r="Y556" s="15"/>
      <c r="Z556" s="15"/>
      <c r="AA556" s="15"/>
      <c r="AB556" s="16"/>
      <c r="AC556" s="15">
        <v>1</v>
      </c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</row>
    <row r="557" spans="1:42" s="17" customFormat="1" ht="12.75" customHeight="1" thickTop="1">
      <c r="A557" s="126" t="s">
        <v>2460</v>
      </c>
      <c r="B557" s="72"/>
      <c r="C557" s="144" t="s">
        <v>2461</v>
      </c>
      <c r="D557" s="46"/>
      <c r="E557" s="145">
        <v>7</v>
      </c>
      <c r="F557" s="146">
        <v>954</v>
      </c>
      <c r="G557" s="147">
        <v>2295</v>
      </c>
      <c r="H557" s="148">
        <v>7</v>
      </c>
      <c r="I557" s="158">
        <v>954</v>
      </c>
      <c r="J557" s="146">
        <v>2295</v>
      </c>
      <c r="K557" s="146"/>
      <c r="L557" s="147"/>
      <c r="M557" s="619">
        <f t="shared" si="56"/>
        <v>954</v>
      </c>
      <c r="N557" s="626">
        <f t="shared" si="56"/>
        <v>2295</v>
      </c>
      <c r="O557" s="36"/>
      <c r="P557" s="51" t="s">
        <v>1474</v>
      </c>
      <c r="Q557" s="36"/>
      <c r="R557" s="36" t="str">
        <f t="shared" si="49"/>
        <v>M</v>
      </c>
      <c r="S557" s="15"/>
      <c r="T557" s="15"/>
      <c r="U557" s="473"/>
      <c r="V557" s="473"/>
      <c r="W557" s="15"/>
      <c r="X557" s="15"/>
      <c r="Y557" s="15"/>
      <c r="Z557" s="15"/>
      <c r="AA557" s="15">
        <v>1</v>
      </c>
      <c r="AB557" s="16"/>
      <c r="AC557" s="15">
        <v>1</v>
      </c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</row>
    <row r="558" spans="1:42" s="129" customFormat="1" ht="12.75" hidden="1" customHeight="1">
      <c r="A558" s="126" t="s">
        <v>2462</v>
      </c>
      <c r="B558" s="131"/>
      <c r="C558" s="144" t="s">
        <v>2463</v>
      </c>
      <c r="D558" s="132"/>
      <c r="E558" s="145"/>
      <c r="F558" s="146"/>
      <c r="G558" s="147"/>
      <c r="H558" s="148"/>
      <c r="I558" s="158"/>
      <c r="J558" s="146"/>
      <c r="K558" s="146"/>
      <c r="L558" s="147"/>
      <c r="M558" s="619">
        <f t="shared" si="56"/>
        <v>0</v>
      </c>
      <c r="N558" s="626">
        <f t="shared" si="56"/>
        <v>0</v>
      </c>
      <c r="O558" s="150"/>
      <c r="P558" s="151" t="s">
        <v>1474</v>
      </c>
      <c r="Q558" s="150"/>
      <c r="R558" s="150" t="str">
        <f t="shared" si="49"/>
        <v/>
      </c>
      <c r="S558" s="15"/>
      <c r="T558" s="5"/>
      <c r="U558" s="475"/>
      <c r="V558" s="475"/>
      <c r="W558" s="5"/>
      <c r="X558" s="5"/>
      <c r="Y558" s="5"/>
      <c r="Z558" s="5"/>
      <c r="AA558" s="15"/>
      <c r="AB558" s="128"/>
      <c r="AC558" s="15">
        <v>1</v>
      </c>
      <c r="AD558" s="128"/>
      <c r="AE558" s="128"/>
      <c r="AF558" s="128"/>
      <c r="AG558" s="128"/>
      <c r="AH558" s="128"/>
      <c r="AI558" s="128"/>
      <c r="AJ558" s="128"/>
      <c r="AK558" s="128"/>
      <c r="AL558" s="128"/>
      <c r="AM558" s="128"/>
      <c r="AN558" s="128"/>
      <c r="AO558" s="128"/>
      <c r="AP558" s="128"/>
    </row>
    <row r="559" spans="1:42" s="17" customFormat="1" ht="12.75" hidden="1" customHeight="1">
      <c r="A559" s="126" t="s">
        <v>2464</v>
      </c>
      <c r="B559" s="72"/>
      <c r="C559" s="144" t="s">
        <v>2465</v>
      </c>
      <c r="D559" s="46"/>
      <c r="E559" s="145"/>
      <c r="F559" s="146"/>
      <c r="G559" s="147"/>
      <c r="H559" s="148"/>
      <c r="I559" s="158"/>
      <c r="J559" s="146"/>
      <c r="K559" s="146"/>
      <c r="L559" s="147"/>
      <c r="M559" s="619">
        <f t="shared" si="56"/>
        <v>0</v>
      </c>
      <c r="N559" s="626">
        <f t="shared" si="56"/>
        <v>0</v>
      </c>
      <c r="O559" s="36"/>
      <c r="P559" s="51" t="s">
        <v>1474</v>
      </c>
      <c r="Q559" s="36"/>
      <c r="R559" s="36" t="str">
        <f t="shared" si="49"/>
        <v/>
      </c>
      <c r="S559" s="15"/>
      <c r="T559" s="15"/>
      <c r="U559" s="473"/>
      <c r="V559" s="473"/>
      <c r="W559" s="15"/>
      <c r="X559" s="15"/>
      <c r="Y559" s="15"/>
      <c r="Z559" s="15"/>
      <c r="AA559" s="15"/>
      <c r="AB559" s="16"/>
      <c r="AC559" s="15">
        <v>1</v>
      </c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</row>
    <row r="560" spans="1:42" s="17" customFormat="1" ht="12.75" hidden="1" customHeight="1">
      <c r="A560" s="126" t="s">
        <v>2466</v>
      </c>
      <c r="B560" s="72"/>
      <c r="C560" s="144" t="s">
        <v>1777</v>
      </c>
      <c r="D560" s="46"/>
      <c r="E560" s="145"/>
      <c r="F560" s="146"/>
      <c r="G560" s="147"/>
      <c r="H560" s="148"/>
      <c r="I560" s="158"/>
      <c r="J560" s="146"/>
      <c r="K560" s="146"/>
      <c r="L560" s="147"/>
      <c r="M560" s="619">
        <f t="shared" si="56"/>
        <v>0</v>
      </c>
      <c r="N560" s="626">
        <f t="shared" si="56"/>
        <v>0</v>
      </c>
      <c r="O560" s="36"/>
      <c r="P560" s="51" t="s">
        <v>1474</v>
      </c>
      <c r="Q560" s="36"/>
      <c r="R560" s="36" t="str">
        <f t="shared" si="49"/>
        <v/>
      </c>
      <c r="S560" s="15"/>
      <c r="T560" s="15"/>
      <c r="U560" s="473"/>
      <c r="V560" s="473"/>
      <c r="W560" s="15"/>
      <c r="X560" s="15"/>
      <c r="Y560" s="15"/>
      <c r="Z560" s="15"/>
      <c r="AA560" s="15"/>
      <c r="AB560" s="16"/>
      <c r="AC560" s="15">
        <v>1</v>
      </c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</row>
    <row r="561" spans="1:42" s="17" customFormat="1" ht="12.75" customHeight="1" thickBot="1">
      <c r="A561" s="126" t="s">
        <v>2467</v>
      </c>
      <c r="B561" s="104"/>
      <c r="C561" s="159" t="s">
        <v>2468</v>
      </c>
      <c r="D561" s="105"/>
      <c r="E561" s="161">
        <v>5</v>
      </c>
      <c r="F561" s="162">
        <v>725</v>
      </c>
      <c r="G561" s="163">
        <v>3625</v>
      </c>
      <c r="H561" s="164"/>
      <c r="I561" s="166"/>
      <c r="J561" s="162"/>
      <c r="K561" s="162"/>
      <c r="L561" s="163"/>
      <c r="M561" s="636">
        <f t="shared" si="56"/>
        <v>0</v>
      </c>
      <c r="N561" s="637">
        <f t="shared" si="56"/>
        <v>0</v>
      </c>
      <c r="O561" s="36"/>
      <c r="P561" s="51" t="s">
        <v>1474</v>
      </c>
      <c r="Q561" s="36"/>
      <c r="R561" s="36" t="str">
        <f t="shared" si="49"/>
        <v>M</v>
      </c>
      <c r="S561" s="15"/>
      <c r="T561" s="15"/>
      <c r="U561" s="473"/>
      <c r="V561" s="473"/>
      <c r="W561" s="15"/>
      <c r="X561" s="15"/>
      <c r="Y561" s="15"/>
      <c r="Z561" s="15"/>
      <c r="AA561" s="15">
        <v>1</v>
      </c>
      <c r="AB561" s="16"/>
      <c r="AC561" s="15">
        <v>1</v>
      </c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</row>
    <row r="562" spans="1:42" s="17" customFormat="1" ht="12.75" hidden="1" customHeight="1">
      <c r="A562" s="126" t="s">
        <v>2469</v>
      </c>
      <c r="B562" s="95"/>
      <c r="C562" s="152" t="s">
        <v>2004</v>
      </c>
      <c r="D562" s="46"/>
      <c r="E562" s="153"/>
      <c r="F562" s="154"/>
      <c r="G562" s="155"/>
      <c r="H562" s="156"/>
      <c r="I562" s="174"/>
      <c r="J562" s="154"/>
      <c r="K562" s="154"/>
      <c r="L562" s="155"/>
      <c r="M562" s="624">
        <f t="shared" si="56"/>
        <v>0</v>
      </c>
      <c r="N562" s="625">
        <f t="shared" si="56"/>
        <v>0</v>
      </c>
      <c r="O562" s="36"/>
      <c r="P562" s="51" t="s">
        <v>1474</v>
      </c>
      <c r="Q562" s="36"/>
      <c r="R562" s="36" t="str">
        <f t="shared" si="49"/>
        <v/>
      </c>
      <c r="S562" s="15"/>
      <c r="T562" s="15"/>
      <c r="U562" s="473"/>
      <c r="V562" s="473"/>
      <c r="W562" s="15"/>
      <c r="X562" s="15"/>
      <c r="Y562" s="15"/>
      <c r="Z562" s="15"/>
      <c r="AA562" s="15"/>
      <c r="AB562" s="16"/>
      <c r="AC562" s="15">
        <v>1</v>
      </c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</row>
    <row r="563" spans="1:42" s="17" customFormat="1" ht="12.75" hidden="1" customHeight="1" thickBot="1">
      <c r="A563" s="126" t="s">
        <v>2470</v>
      </c>
      <c r="B563" s="74"/>
      <c r="C563" s="167" t="s">
        <v>1535</v>
      </c>
      <c r="D563" s="46"/>
      <c r="E563" s="145"/>
      <c r="F563" s="146"/>
      <c r="G563" s="147"/>
      <c r="H563" s="148"/>
      <c r="I563" s="158"/>
      <c r="J563" s="146"/>
      <c r="K563" s="146"/>
      <c r="L563" s="147"/>
      <c r="M563" s="619">
        <f t="shared" si="56"/>
        <v>0</v>
      </c>
      <c r="N563" s="626">
        <f t="shared" si="56"/>
        <v>0</v>
      </c>
      <c r="O563" s="36"/>
      <c r="P563" s="51" t="s">
        <v>1474</v>
      </c>
      <c r="Q563" s="36"/>
      <c r="R563" s="36" t="str">
        <f t="shared" si="49"/>
        <v/>
      </c>
      <c r="S563" s="15"/>
      <c r="T563" s="15"/>
      <c r="U563" s="473"/>
      <c r="V563" s="473"/>
      <c r="W563" s="15"/>
      <c r="X563" s="15"/>
      <c r="Y563" s="15"/>
      <c r="Z563" s="15"/>
      <c r="AA563" s="15"/>
      <c r="AB563" s="16"/>
      <c r="AC563" s="15">
        <v>1</v>
      </c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</row>
    <row r="564" spans="1:42" s="18" customFormat="1" ht="15.75" customHeight="1" thickTop="1" thickBot="1">
      <c r="A564" s="126" t="s">
        <v>2471</v>
      </c>
      <c r="B564" s="889" t="s">
        <v>2472</v>
      </c>
      <c r="C564" s="890"/>
      <c r="D564" s="108"/>
      <c r="E564" s="651">
        <f t="shared" ref="E564:N564" si="57">SUM(E565:E579)</f>
        <v>73</v>
      </c>
      <c r="F564" s="652">
        <f t="shared" si="57"/>
        <v>3117</v>
      </c>
      <c r="G564" s="653">
        <f t="shared" si="57"/>
        <v>13684</v>
      </c>
      <c r="H564" s="654">
        <f t="shared" si="57"/>
        <v>106</v>
      </c>
      <c r="I564" s="655">
        <f t="shared" si="57"/>
        <v>3117</v>
      </c>
      <c r="J564" s="652">
        <f t="shared" si="57"/>
        <v>13684</v>
      </c>
      <c r="K564" s="652">
        <f t="shared" si="57"/>
        <v>0</v>
      </c>
      <c r="L564" s="653">
        <f t="shared" si="57"/>
        <v>0</v>
      </c>
      <c r="M564" s="651">
        <f t="shared" si="57"/>
        <v>3117</v>
      </c>
      <c r="N564" s="656">
        <f t="shared" si="57"/>
        <v>13684</v>
      </c>
      <c r="O564" s="36"/>
      <c r="P564" s="51" t="s">
        <v>1500</v>
      </c>
      <c r="Q564" s="36"/>
      <c r="R564" s="36" t="str">
        <f t="shared" si="49"/>
        <v>P</v>
      </c>
      <c r="S564" s="15"/>
      <c r="T564" s="15"/>
      <c r="U564" s="473"/>
      <c r="V564" s="473"/>
      <c r="W564" s="15"/>
      <c r="X564" s="15"/>
      <c r="Y564" s="15"/>
      <c r="Z564" s="15">
        <v>1</v>
      </c>
      <c r="AA564" s="15" t="s">
        <v>1148</v>
      </c>
      <c r="AB564" s="15"/>
      <c r="AC564" s="15">
        <v>1</v>
      </c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</row>
    <row r="565" spans="1:42" s="17" customFormat="1" ht="15.75" customHeight="1" thickTop="1">
      <c r="A565" s="126" t="s">
        <v>2475</v>
      </c>
      <c r="B565" s="95"/>
      <c r="C565" s="152" t="s">
        <v>2476</v>
      </c>
      <c r="D565" s="46"/>
      <c r="E565" s="153">
        <v>3</v>
      </c>
      <c r="F565" s="154">
        <v>49</v>
      </c>
      <c r="G565" s="155">
        <v>240</v>
      </c>
      <c r="H565" s="156">
        <v>3</v>
      </c>
      <c r="I565" s="174">
        <v>49</v>
      </c>
      <c r="J565" s="154">
        <v>240</v>
      </c>
      <c r="K565" s="154"/>
      <c r="L565" s="155"/>
      <c r="M565" s="619">
        <f t="shared" ref="M565:N579" si="58">I565+K565</f>
        <v>49</v>
      </c>
      <c r="N565" s="626">
        <f t="shared" si="58"/>
        <v>240</v>
      </c>
      <c r="O565" s="36"/>
      <c r="P565" s="51" t="s">
        <v>1474</v>
      </c>
      <c r="Q565" s="36"/>
      <c r="R565" s="36" t="str">
        <f t="shared" si="49"/>
        <v>M</v>
      </c>
      <c r="S565" s="15"/>
      <c r="T565" s="15"/>
      <c r="U565" s="473"/>
      <c r="V565" s="473"/>
      <c r="W565" s="15"/>
      <c r="X565" s="15"/>
      <c r="Y565" s="15"/>
      <c r="Z565" s="15"/>
      <c r="AA565" s="15">
        <v>1</v>
      </c>
      <c r="AB565" s="16"/>
      <c r="AC565" s="15">
        <v>1</v>
      </c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</row>
    <row r="566" spans="1:42" s="17" customFormat="1" ht="12.75" customHeight="1">
      <c r="A566" s="126" t="s">
        <v>2477</v>
      </c>
      <c r="B566" s="72"/>
      <c r="C566" s="144" t="s">
        <v>2478</v>
      </c>
      <c r="D566" s="46"/>
      <c r="E566" s="145">
        <v>7</v>
      </c>
      <c r="F566" s="146">
        <v>44</v>
      </c>
      <c r="G566" s="147">
        <v>185</v>
      </c>
      <c r="H566" s="148">
        <v>6</v>
      </c>
      <c r="I566" s="158">
        <v>44</v>
      </c>
      <c r="J566" s="146">
        <v>185</v>
      </c>
      <c r="K566" s="146"/>
      <c r="L566" s="147"/>
      <c r="M566" s="619">
        <f t="shared" si="58"/>
        <v>44</v>
      </c>
      <c r="N566" s="626">
        <f t="shared" si="58"/>
        <v>185</v>
      </c>
      <c r="O566" s="36"/>
      <c r="P566" s="51" t="s">
        <v>1474</v>
      </c>
      <c r="Q566" s="36"/>
      <c r="R566" s="36" t="str">
        <f t="shared" si="49"/>
        <v>M</v>
      </c>
      <c r="S566" s="15"/>
      <c r="T566" s="15"/>
      <c r="U566" s="473"/>
      <c r="V566" s="473"/>
      <c r="W566" s="15"/>
      <c r="X566" s="15"/>
      <c r="Y566" s="15"/>
      <c r="Z566" s="15"/>
      <c r="AA566" s="15">
        <v>1</v>
      </c>
      <c r="AB566" s="16"/>
      <c r="AC566" s="15">
        <v>1</v>
      </c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</row>
    <row r="567" spans="1:42" s="17" customFormat="1" ht="12.75" customHeight="1">
      <c r="A567" s="126" t="s">
        <v>2479</v>
      </c>
      <c r="B567" s="72"/>
      <c r="C567" s="144" t="s">
        <v>2480</v>
      </c>
      <c r="D567" s="46"/>
      <c r="E567" s="145">
        <v>2</v>
      </c>
      <c r="F567" s="146">
        <v>243</v>
      </c>
      <c r="G567" s="147">
        <v>1215</v>
      </c>
      <c r="H567" s="148">
        <v>2</v>
      </c>
      <c r="I567" s="158">
        <v>243</v>
      </c>
      <c r="J567" s="146">
        <v>1215</v>
      </c>
      <c r="K567" s="146"/>
      <c r="L567" s="147"/>
      <c r="M567" s="619">
        <f t="shared" si="58"/>
        <v>243</v>
      </c>
      <c r="N567" s="626">
        <f t="shared" si="58"/>
        <v>1215</v>
      </c>
      <c r="O567" s="36"/>
      <c r="P567" s="51" t="s">
        <v>1474</v>
      </c>
      <c r="Q567" s="36"/>
      <c r="R567" s="36" t="str">
        <f t="shared" si="49"/>
        <v>M</v>
      </c>
      <c r="S567" s="15"/>
      <c r="T567" s="15"/>
      <c r="U567" s="473"/>
      <c r="V567" s="473"/>
      <c r="W567" s="15"/>
      <c r="X567" s="15"/>
      <c r="Y567" s="15"/>
      <c r="Z567" s="15"/>
      <c r="AA567" s="15">
        <v>1</v>
      </c>
      <c r="AB567" s="16"/>
      <c r="AC567" s="15">
        <v>1</v>
      </c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</row>
    <row r="568" spans="1:42" s="17" customFormat="1" ht="12.75" customHeight="1">
      <c r="A568" s="126" t="s">
        <v>2481</v>
      </c>
      <c r="B568" s="72"/>
      <c r="C568" s="144" t="s">
        <v>2482</v>
      </c>
      <c r="D568" s="46"/>
      <c r="E568" s="145">
        <v>3</v>
      </c>
      <c r="F568" s="146">
        <v>209</v>
      </c>
      <c r="G568" s="147">
        <v>948</v>
      </c>
      <c r="H568" s="148">
        <v>7</v>
      </c>
      <c r="I568" s="158">
        <v>209</v>
      </c>
      <c r="J568" s="146">
        <v>948</v>
      </c>
      <c r="K568" s="146"/>
      <c r="L568" s="147"/>
      <c r="M568" s="619">
        <f t="shared" si="58"/>
        <v>209</v>
      </c>
      <c r="N568" s="626">
        <f t="shared" si="58"/>
        <v>948</v>
      </c>
      <c r="O568" s="36"/>
      <c r="P568" s="51" t="s">
        <v>1474</v>
      </c>
      <c r="Q568" s="36"/>
      <c r="R568" s="36" t="str">
        <f t="shared" si="49"/>
        <v>M</v>
      </c>
      <c r="S568" s="15"/>
      <c r="T568" s="15"/>
      <c r="U568" s="473"/>
      <c r="V568" s="473"/>
      <c r="W568" s="15"/>
      <c r="X568" s="15"/>
      <c r="Y568" s="15"/>
      <c r="Z568" s="15"/>
      <c r="AA568" s="15">
        <v>1</v>
      </c>
      <c r="AB568" s="16"/>
      <c r="AC568" s="15">
        <v>1</v>
      </c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</row>
    <row r="569" spans="1:42" s="129" customFormat="1" ht="12.75" customHeight="1">
      <c r="A569" s="126" t="s">
        <v>2473</v>
      </c>
      <c r="B569" s="131"/>
      <c r="C569" s="144" t="s">
        <v>2896</v>
      </c>
      <c r="D569" s="132"/>
      <c r="E569" s="145">
        <v>5</v>
      </c>
      <c r="F569" s="146">
        <v>217</v>
      </c>
      <c r="G569" s="147">
        <v>344</v>
      </c>
      <c r="H569" s="148">
        <v>5</v>
      </c>
      <c r="I569" s="158">
        <v>217</v>
      </c>
      <c r="J569" s="146">
        <v>344</v>
      </c>
      <c r="K569" s="146"/>
      <c r="L569" s="147"/>
      <c r="M569" s="619">
        <f t="shared" si="58"/>
        <v>217</v>
      </c>
      <c r="N569" s="626">
        <f t="shared" si="58"/>
        <v>344</v>
      </c>
      <c r="O569" s="150"/>
      <c r="P569" s="151" t="s">
        <v>1473</v>
      </c>
      <c r="Q569" s="150"/>
      <c r="R569" s="150" t="str">
        <f t="shared" si="49"/>
        <v>C</v>
      </c>
      <c r="S569" s="15"/>
      <c r="T569" s="5">
        <v>1</v>
      </c>
      <c r="U569" s="475"/>
      <c r="V569" s="475"/>
      <c r="W569" s="5"/>
      <c r="X569" s="5"/>
      <c r="Y569" s="5"/>
      <c r="Z569" s="5"/>
      <c r="AA569" s="15"/>
      <c r="AB569" s="128"/>
      <c r="AC569" s="15">
        <v>1</v>
      </c>
      <c r="AD569" s="128"/>
      <c r="AE569" s="128"/>
      <c r="AF569" s="128"/>
      <c r="AG569" s="128"/>
      <c r="AH569" s="128"/>
      <c r="AI569" s="128"/>
      <c r="AJ569" s="128"/>
      <c r="AK569" s="128"/>
      <c r="AL569" s="128"/>
      <c r="AM569" s="128"/>
      <c r="AN569" s="128"/>
      <c r="AO569" s="128"/>
      <c r="AP569" s="128"/>
    </row>
    <row r="570" spans="1:42" s="17" customFormat="1" ht="12.75" customHeight="1">
      <c r="A570" s="126" t="s">
        <v>2483</v>
      </c>
      <c r="B570" s="72"/>
      <c r="C570" s="144" t="s">
        <v>2484</v>
      </c>
      <c r="D570" s="46"/>
      <c r="E570" s="145">
        <v>7</v>
      </c>
      <c r="F570" s="146">
        <v>92</v>
      </c>
      <c r="G570" s="147">
        <v>432</v>
      </c>
      <c r="H570" s="148">
        <v>8</v>
      </c>
      <c r="I570" s="158">
        <v>92</v>
      </c>
      <c r="J570" s="146">
        <v>432</v>
      </c>
      <c r="K570" s="146"/>
      <c r="L570" s="147"/>
      <c r="M570" s="619">
        <f t="shared" si="58"/>
        <v>92</v>
      </c>
      <c r="N570" s="626">
        <f t="shared" si="58"/>
        <v>432</v>
      </c>
      <c r="O570" s="36"/>
      <c r="P570" s="51" t="s">
        <v>1474</v>
      </c>
      <c r="Q570" s="36"/>
      <c r="R570" s="36" t="str">
        <f t="shared" si="49"/>
        <v>M</v>
      </c>
      <c r="S570" s="15"/>
      <c r="T570" s="15"/>
      <c r="U570" s="473"/>
      <c r="V570" s="473"/>
      <c r="W570" s="15"/>
      <c r="X570" s="15"/>
      <c r="Y570" s="15"/>
      <c r="Z570" s="15"/>
      <c r="AA570" s="15">
        <v>1</v>
      </c>
      <c r="AB570" s="16"/>
      <c r="AC570" s="15">
        <v>1</v>
      </c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</row>
    <row r="571" spans="1:42" s="17" customFormat="1" ht="12.75" customHeight="1">
      <c r="A571" s="126" t="s">
        <v>2485</v>
      </c>
      <c r="B571" s="72"/>
      <c r="C571" s="144" t="s">
        <v>2486</v>
      </c>
      <c r="D571" s="46"/>
      <c r="E571" s="145">
        <v>4</v>
      </c>
      <c r="F571" s="146">
        <v>135</v>
      </c>
      <c r="G571" s="147">
        <v>675</v>
      </c>
      <c r="H571" s="148">
        <v>4</v>
      </c>
      <c r="I571" s="158">
        <v>135</v>
      </c>
      <c r="J571" s="146">
        <v>675</v>
      </c>
      <c r="K571" s="146"/>
      <c r="L571" s="147"/>
      <c r="M571" s="619">
        <f t="shared" si="58"/>
        <v>135</v>
      </c>
      <c r="N571" s="626">
        <f t="shared" si="58"/>
        <v>675</v>
      </c>
      <c r="O571" s="36"/>
      <c r="P571" s="51" t="s">
        <v>1474</v>
      </c>
      <c r="Q571" s="36"/>
      <c r="R571" s="36" t="str">
        <f t="shared" si="49"/>
        <v>M</v>
      </c>
      <c r="S571" s="15"/>
      <c r="T571" s="15"/>
      <c r="U571" s="473"/>
      <c r="V571" s="473"/>
      <c r="W571" s="15"/>
      <c r="X571" s="15"/>
      <c r="Y571" s="15"/>
      <c r="Z571" s="15"/>
      <c r="AA571" s="15">
        <v>1</v>
      </c>
      <c r="AB571" s="16"/>
      <c r="AC571" s="15">
        <v>1</v>
      </c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</row>
    <row r="572" spans="1:42" s="17" customFormat="1" ht="12.75" customHeight="1">
      <c r="A572" s="126" t="s">
        <v>2487</v>
      </c>
      <c r="B572" s="72"/>
      <c r="C572" s="144" t="s">
        <v>2488</v>
      </c>
      <c r="D572" s="46"/>
      <c r="E572" s="145">
        <v>11</v>
      </c>
      <c r="F572" s="146">
        <v>355</v>
      </c>
      <c r="G572" s="147">
        <v>1685</v>
      </c>
      <c r="H572" s="148">
        <v>23</v>
      </c>
      <c r="I572" s="158">
        <v>355</v>
      </c>
      <c r="J572" s="146">
        <v>1685</v>
      </c>
      <c r="K572" s="146"/>
      <c r="L572" s="147"/>
      <c r="M572" s="619">
        <f t="shared" si="58"/>
        <v>355</v>
      </c>
      <c r="N572" s="626">
        <f t="shared" si="58"/>
        <v>1685</v>
      </c>
      <c r="O572" s="36"/>
      <c r="P572" s="51" t="s">
        <v>1474</v>
      </c>
      <c r="Q572" s="36"/>
      <c r="R572" s="36" t="str">
        <f t="shared" si="49"/>
        <v>M</v>
      </c>
      <c r="S572" s="15"/>
      <c r="T572" s="15"/>
      <c r="U572" s="473"/>
      <c r="V572" s="473"/>
      <c r="W572" s="15"/>
      <c r="X572" s="15"/>
      <c r="Y572" s="15"/>
      <c r="Z572" s="15"/>
      <c r="AA572" s="15">
        <v>1</v>
      </c>
      <c r="AB572" s="16"/>
      <c r="AC572" s="15">
        <v>1</v>
      </c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</row>
    <row r="573" spans="1:42" s="17" customFormat="1" ht="12.75" customHeight="1">
      <c r="A573" s="126" t="s">
        <v>2489</v>
      </c>
      <c r="B573" s="72"/>
      <c r="C573" s="144" t="s">
        <v>2490</v>
      </c>
      <c r="D573" s="46"/>
      <c r="E573" s="145">
        <v>7</v>
      </c>
      <c r="F573" s="146">
        <v>807</v>
      </c>
      <c r="G573" s="147">
        <v>3075</v>
      </c>
      <c r="H573" s="148">
        <v>7</v>
      </c>
      <c r="I573" s="158">
        <v>807</v>
      </c>
      <c r="J573" s="146">
        <v>3075</v>
      </c>
      <c r="K573" s="146"/>
      <c r="L573" s="147"/>
      <c r="M573" s="619">
        <f t="shared" si="58"/>
        <v>807</v>
      </c>
      <c r="N573" s="626">
        <f t="shared" si="58"/>
        <v>3075</v>
      </c>
      <c r="O573" s="36"/>
      <c r="P573" s="51" t="s">
        <v>1474</v>
      </c>
      <c r="Q573" s="36"/>
      <c r="R573" s="36" t="str">
        <f t="shared" si="49"/>
        <v>M</v>
      </c>
      <c r="S573" s="15"/>
      <c r="T573" s="15"/>
      <c r="U573" s="473"/>
      <c r="V573" s="473"/>
      <c r="W573" s="15"/>
      <c r="X573" s="15"/>
      <c r="Y573" s="15"/>
      <c r="Z573" s="15"/>
      <c r="AA573" s="15">
        <v>1</v>
      </c>
      <c r="AB573" s="16"/>
      <c r="AC573" s="15">
        <v>1</v>
      </c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</row>
    <row r="574" spans="1:42" s="17" customFormat="1" ht="12.75" customHeight="1">
      <c r="A574" s="126" t="s">
        <v>2491</v>
      </c>
      <c r="B574" s="72"/>
      <c r="C574" s="144" t="s">
        <v>2492</v>
      </c>
      <c r="D574" s="46"/>
      <c r="E574" s="145">
        <v>3</v>
      </c>
      <c r="F574" s="146">
        <v>100</v>
      </c>
      <c r="G574" s="147">
        <v>408</v>
      </c>
      <c r="H574" s="148">
        <v>2</v>
      </c>
      <c r="I574" s="158">
        <v>100</v>
      </c>
      <c r="J574" s="146">
        <v>408</v>
      </c>
      <c r="K574" s="146"/>
      <c r="L574" s="147"/>
      <c r="M574" s="619">
        <f t="shared" si="58"/>
        <v>100</v>
      </c>
      <c r="N574" s="626">
        <f t="shared" si="58"/>
        <v>408</v>
      </c>
      <c r="O574" s="36"/>
      <c r="P574" s="51" t="s">
        <v>1474</v>
      </c>
      <c r="Q574" s="36"/>
      <c r="R574" s="36" t="str">
        <f t="shared" si="49"/>
        <v>M</v>
      </c>
      <c r="S574" s="15"/>
      <c r="T574" s="15"/>
      <c r="U574" s="473"/>
      <c r="V574" s="473"/>
      <c r="W574" s="15"/>
      <c r="X574" s="15"/>
      <c r="Y574" s="15"/>
      <c r="Z574" s="15"/>
      <c r="AA574" s="15">
        <v>1</v>
      </c>
      <c r="AB574" s="16"/>
      <c r="AC574" s="15">
        <v>1</v>
      </c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</row>
    <row r="575" spans="1:42" s="17" customFormat="1" ht="12.75" customHeight="1">
      <c r="A575" s="126" t="s">
        <v>2493</v>
      </c>
      <c r="B575" s="72"/>
      <c r="C575" s="144" t="s">
        <v>2494</v>
      </c>
      <c r="D575" s="46"/>
      <c r="E575" s="145">
        <v>1</v>
      </c>
      <c r="F575" s="146">
        <v>8</v>
      </c>
      <c r="G575" s="147">
        <v>40</v>
      </c>
      <c r="H575" s="148">
        <v>1</v>
      </c>
      <c r="I575" s="158">
        <v>8</v>
      </c>
      <c r="J575" s="146">
        <v>40</v>
      </c>
      <c r="K575" s="146"/>
      <c r="L575" s="147"/>
      <c r="M575" s="619">
        <f t="shared" si="58"/>
        <v>8</v>
      </c>
      <c r="N575" s="626">
        <f t="shared" si="58"/>
        <v>40</v>
      </c>
      <c r="O575" s="36"/>
      <c r="P575" s="51" t="s">
        <v>1474</v>
      </c>
      <c r="Q575" s="36"/>
      <c r="R575" s="36" t="str">
        <f t="shared" si="49"/>
        <v>M</v>
      </c>
      <c r="S575" s="15"/>
      <c r="T575" s="15"/>
      <c r="U575" s="473"/>
      <c r="V575" s="473"/>
      <c r="W575" s="15"/>
      <c r="X575" s="15"/>
      <c r="Y575" s="15"/>
      <c r="Z575" s="15"/>
      <c r="AA575" s="15">
        <v>1</v>
      </c>
      <c r="AB575" s="16"/>
      <c r="AC575" s="15">
        <v>1</v>
      </c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</row>
    <row r="576" spans="1:42" s="17" customFormat="1" ht="12.75" customHeight="1">
      <c r="A576" s="126" t="s">
        <v>2495</v>
      </c>
      <c r="B576" s="72"/>
      <c r="C576" s="144" t="s">
        <v>1843</v>
      </c>
      <c r="D576" s="46"/>
      <c r="E576" s="145">
        <v>11</v>
      </c>
      <c r="F576" s="146">
        <v>612</v>
      </c>
      <c r="G576" s="147">
        <v>3212</v>
      </c>
      <c r="H576" s="148">
        <v>23</v>
      </c>
      <c r="I576" s="158">
        <v>612</v>
      </c>
      <c r="J576" s="146">
        <v>3212</v>
      </c>
      <c r="K576" s="146"/>
      <c r="L576" s="147"/>
      <c r="M576" s="619">
        <f t="shared" si="58"/>
        <v>612</v>
      </c>
      <c r="N576" s="626">
        <f t="shared" si="58"/>
        <v>3212</v>
      </c>
      <c r="O576" s="36"/>
      <c r="P576" s="51" t="s">
        <v>1474</v>
      </c>
      <c r="Q576" s="36"/>
      <c r="R576" s="36" t="str">
        <f t="shared" si="49"/>
        <v>M</v>
      </c>
      <c r="S576" s="15"/>
      <c r="T576" s="15"/>
      <c r="U576" s="473"/>
      <c r="V576" s="473"/>
      <c r="W576" s="15"/>
      <c r="X576" s="15"/>
      <c r="Y576" s="15"/>
      <c r="Z576" s="15"/>
      <c r="AA576" s="15">
        <v>1</v>
      </c>
      <c r="AB576" s="16"/>
      <c r="AC576" s="15">
        <v>1</v>
      </c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</row>
    <row r="577" spans="1:42" s="17" customFormat="1" ht="12.75" customHeight="1">
      <c r="A577" s="126" t="s">
        <v>2496</v>
      </c>
      <c r="B577" s="72"/>
      <c r="C577" s="144" t="s">
        <v>2497</v>
      </c>
      <c r="D577" s="46"/>
      <c r="E577" s="145">
        <v>1</v>
      </c>
      <c r="F577" s="146">
        <v>12</v>
      </c>
      <c r="G577" s="147">
        <v>60</v>
      </c>
      <c r="H577" s="148">
        <v>1</v>
      </c>
      <c r="I577" s="158">
        <v>12</v>
      </c>
      <c r="J577" s="146">
        <v>60</v>
      </c>
      <c r="K577" s="146"/>
      <c r="L577" s="147"/>
      <c r="M577" s="619">
        <f t="shared" si="58"/>
        <v>12</v>
      </c>
      <c r="N577" s="626">
        <f t="shared" si="58"/>
        <v>60</v>
      </c>
      <c r="O577" s="36"/>
      <c r="P577" s="51" t="s">
        <v>1474</v>
      </c>
      <c r="Q577" s="36"/>
      <c r="R577" s="36" t="str">
        <f t="shared" si="49"/>
        <v>M</v>
      </c>
      <c r="S577" s="15"/>
      <c r="T577" s="15"/>
      <c r="U577" s="473"/>
      <c r="V577" s="473"/>
      <c r="W577" s="15"/>
      <c r="X577" s="15"/>
      <c r="Y577" s="15"/>
      <c r="Z577" s="15"/>
      <c r="AA577" s="15">
        <v>1</v>
      </c>
      <c r="AB577" s="16"/>
      <c r="AC577" s="15">
        <v>1</v>
      </c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</row>
    <row r="578" spans="1:42" s="17" customFormat="1" ht="12.75" customHeight="1">
      <c r="A578" s="126" t="s">
        <v>2498</v>
      </c>
      <c r="B578" s="72"/>
      <c r="C578" s="144" t="s">
        <v>2499</v>
      </c>
      <c r="D578" s="46"/>
      <c r="E578" s="145">
        <v>4</v>
      </c>
      <c r="F578" s="146">
        <v>153</v>
      </c>
      <c r="G578" s="147">
        <v>760</v>
      </c>
      <c r="H578" s="148">
        <v>6</v>
      </c>
      <c r="I578" s="158">
        <v>153</v>
      </c>
      <c r="J578" s="146">
        <v>760</v>
      </c>
      <c r="K578" s="146"/>
      <c r="L578" s="147"/>
      <c r="M578" s="619">
        <f t="shared" si="58"/>
        <v>153</v>
      </c>
      <c r="N578" s="626">
        <f t="shared" si="58"/>
        <v>760</v>
      </c>
      <c r="O578" s="36"/>
      <c r="P578" s="51" t="s">
        <v>1474</v>
      </c>
      <c r="Q578" s="36"/>
      <c r="R578" s="36" t="str">
        <f t="shared" si="49"/>
        <v>M</v>
      </c>
      <c r="S578" s="15"/>
      <c r="T578" s="15"/>
      <c r="U578" s="473"/>
      <c r="V578" s="473"/>
      <c r="W578" s="15"/>
      <c r="X578" s="15"/>
      <c r="Y578" s="15"/>
      <c r="Z578" s="15"/>
      <c r="AA578" s="15">
        <v>1</v>
      </c>
      <c r="AB578" s="16"/>
      <c r="AC578" s="15">
        <v>1</v>
      </c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</row>
    <row r="579" spans="1:42" s="17" customFormat="1" ht="12.75" customHeight="1" thickBot="1">
      <c r="A579" s="126" t="s">
        <v>2500</v>
      </c>
      <c r="B579" s="104"/>
      <c r="C579" s="159" t="s">
        <v>2134</v>
      </c>
      <c r="D579" s="105"/>
      <c r="E579" s="161">
        <v>4</v>
      </c>
      <c r="F579" s="162">
        <v>81</v>
      </c>
      <c r="G579" s="163">
        <v>405</v>
      </c>
      <c r="H579" s="164">
        <v>8</v>
      </c>
      <c r="I579" s="166">
        <v>81</v>
      </c>
      <c r="J579" s="162">
        <v>405</v>
      </c>
      <c r="K579" s="162"/>
      <c r="L579" s="163"/>
      <c r="M579" s="636">
        <f t="shared" si="58"/>
        <v>81</v>
      </c>
      <c r="N579" s="637">
        <f t="shared" si="58"/>
        <v>405</v>
      </c>
      <c r="O579" s="36"/>
      <c r="P579" s="51" t="s">
        <v>1474</v>
      </c>
      <c r="Q579" s="36"/>
      <c r="R579" s="36" t="str">
        <f t="shared" si="49"/>
        <v>M</v>
      </c>
      <c r="S579" s="15"/>
      <c r="T579" s="15"/>
      <c r="U579" s="473"/>
      <c r="V579" s="473"/>
      <c r="W579" s="15"/>
      <c r="X579" s="15"/>
      <c r="Y579" s="15"/>
      <c r="Z579" s="15"/>
      <c r="AA579" s="15">
        <v>1</v>
      </c>
      <c r="AB579" s="16"/>
      <c r="AC579" s="15">
        <v>1</v>
      </c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</row>
    <row r="580" spans="1:42" s="18" customFormat="1" ht="15.75" hidden="1" customHeight="1">
      <c r="A580" s="126" t="s">
        <v>2501</v>
      </c>
      <c r="B580" s="912" t="s">
        <v>2502</v>
      </c>
      <c r="C580" s="913"/>
      <c r="D580" s="25"/>
      <c r="E580" s="657">
        <f t="shared" ref="E580:N580" si="59">SUM(E581:E604)</f>
        <v>0</v>
      </c>
      <c r="F580" s="658">
        <f t="shared" si="59"/>
        <v>0</v>
      </c>
      <c r="G580" s="659">
        <f t="shared" si="59"/>
        <v>0</v>
      </c>
      <c r="H580" s="660">
        <f t="shared" si="59"/>
        <v>0</v>
      </c>
      <c r="I580" s="661">
        <f t="shared" si="59"/>
        <v>0</v>
      </c>
      <c r="J580" s="658">
        <f t="shared" si="59"/>
        <v>0</v>
      </c>
      <c r="K580" s="658">
        <f t="shared" si="59"/>
        <v>0</v>
      </c>
      <c r="L580" s="659">
        <f t="shared" si="59"/>
        <v>0</v>
      </c>
      <c r="M580" s="657">
        <f t="shared" si="59"/>
        <v>0</v>
      </c>
      <c r="N580" s="662">
        <f t="shared" si="59"/>
        <v>0</v>
      </c>
      <c r="O580" s="36"/>
      <c r="P580" s="51" t="s">
        <v>1500</v>
      </c>
      <c r="Q580" s="36"/>
      <c r="R580" s="36" t="str">
        <f t="shared" si="49"/>
        <v/>
      </c>
      <c r="S580" s="15"/>
      <c r="T580" s="15"/>
      <c r="U580" s="473"/>
      <c r="V580" s="473"/>
      <c r="W580" s="15"/>
      <c r="X580" s="15"/>
      <c r="Y580" s="15"/>
      <c r="Z580" s="15"/>
      <c r="AA580" s="15"/>
      <c r="AB580" s="15"/>
      <c r="AC580" s="15">
        <v>1</v>
      </c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</row>
    <row r="581" spans="1:42" s="17" customFormat="1" ht="12.75" hidden="1" customHeight="1">
      <c r="A581" s="126" t="s">
        <v>2505</v>
      </c>
      <c r="B581" s="72"/>
      <c r="C581" s="144" t="s">
        <v>2506</v>
      </c>
      <c r="D581" s="46"/>
      <c r="E581" s="145"/>
      <c r="F581" s="146"/>
      <c r="G581" s="147"/>
      <c r="H581" s="148"/>
      <c r="I581" s="158"/>
      <c r="J581" s="146"/>
      <c r="K581" s="146"/>
      <c r="L581" s="147"/>
      <c r="M581" s="619">
        <f t="shared" ref="M581:N604" si="60">I581+K581</f>
        <v>0</v>
      </c>
      <c r="N581" s="626">
        <f t="shared" si="60"/>
        <v>0</v>
      </c>
      <c r="O581" s="36"/>
      <c r="P581" s="51" t="s">
        <v>1474</v>
      </c>
      <c r="Q581" s="36"/>
      <c r="R581" s="36" t="str">
        <f t="shared" si="49"/>
        <v/>
      </c>
      <c r="S581" s="15"/>
      <c r="T581" s="15"/>
      <c r="U581" s="473"/>
      <c r="V581" s="473"/>
      <c r="W581" s="15"/>
      <c r="X581" s="15"/>
      <c r="Y581" s="15"/>
      <c r="Z581" s="15"/>
      <c r="AA581" s="15"/>
      <c r="AB581" s="16"/>
      <c r="AC581" s="15">
        <v>1</v>
      </c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</row>
    <row r="582" spans="1:42" s="17" customFormat="1" ht="12.75" hidden="1" customHeight="1">
      <c r="A582" s="126" t="s">
        <v>2507</v>
      </c>
      <c r="B582" s="72"/>
      <c r="C582" s="144" t="s">
        <v>2508</v>
      </c>
      <c r="D582" s="46"/>
      <c r="E582" s="145"/>
      <c r="F582" s="146"/>
      <c r="G582" s="147"/>
      <c r="H582" s="148"/>
      <c r="I582" s="158"/>
      <c r="J582" s="146"/>
      <c r="K582" s="146"/>
      <c r="L582" s="147"/>
      <c r="M582" s="619">
        <f t="shared" si="60"/>
        <v>0</v>
      </c>
      <c r="N582" s="626">
        <f t="shared" si="60"/>
        <v>0</v>
      </c>
      <c r="O582" s="36"/>
      <c r="P582" s="51" t="s">
        <v>1474</v>
      </c>
      <c r="Q582" s="36"/>
      <c r="R582" s="36" t="str">
        <f t="shared" si="49"/>
        <v/>
      </c>
      <c r="S582" s="15"/>
      <c r="T582" s="15"/>
      <c r="U582" s="473"/>
      <c r="V582" s="473"/>
      <c r="W582" s="15"/>
      <c r="X582" s="15"/>
      <c r="Y582" s="15"/>
      <c r="Z582" s="15"/>
      <c r="AA582" s="15"/>
      <c r="AB582" s="16"/>
      <c r="AC582" s="15">
        <v>1</v>
      </c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</row>
    <row r="583" spans="1:42" s="17" customFormat="1" ht="12.75" hidden="1" customHeight="1">
      <c r="A583" s="126" t="s">
        <v>2509</v>
      </c>
      <c r="B583" s="72"/>
      <c r="C583" s="144" t="s">
        <v>2510</v>
      </c>
      <c r="D583" s="46"/>
      <c r="E583" s="145"/>
      <c r="F583" s="146"/>
      <c r="G583" s="147"/>
      <c r="H583" s="148"/>
      <c r="I583" s="158"/>
      <c r="J583" s="146"/>
      <c r="K583" s="146"/>
      <c r="L583" s="147"/>
      <c r="M583" s="619">
        <f t="shared" si="60"/>
        <v>0</v>
      </c>
      <c r="N583" s="626">
        <f t="shared" si="60"/>
        <v>0</v>
      </c>
      <c r="O583" s="36"/>
      <c r="P583" s="51" t="s">
        <v>1474</v>
      </c>
      <c r="Q583" s="36"/>
      <c r="R583" s="36" t="str">
        <f t="shared" si="49"/>
        <v/>
      </c>
      <c r="S583" s="15"/>
      <c r="T583" s="15"/>
      <c r="U583" s="473"/>
      <c r="V583" s="473"/>
      <c r="W583" s="15"/>
      <c r="X583" s="15"/>
      <c r="Y583" s="15"/>
      <c r="Z583" s="15"/>
      <c r="AA583" s="15"/>
      <c r="AB583" s="16"/>
      <c r="AC583" s="15">
        <v>1</v>
      </c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</row>
    <row r="584" spans="1:42" s="17" customFormat="1" ht="12.75" hidden="1" customHeight="1">
      <c r="A584" s="126" t="s">
        <v>2511</v>
      </c>
      <c r="B584" s="72"/>
      <c r="C584" s="144" t="s">
        <v>2512</v>
      </c>
      <c r="D584" s="46"/>
      <c r="E584" s="145"/>
      <c r="F584" s="146"/>
      <c r="G584" s="147"/>
      <c r="H584" s="148"/>
      <c r="I584" s="158"/>
      <c r="J584" s="146"/>
      <c r="K584" s="146"/>
      <c r="L584" s="147"/>
      <c r="M584" s="619">
        <f t="shared" si="60"/>
        <v>0</v>
      </c>
      <c r="N584" s="626">
        <f t="shared" si="60"/>
        <v>0</v>
      </c>
      <c r="O584" s="36"/>
      <c r="P584" s="51" t="s">
        <v>1474</v>
      </c>
      <c r="Q584" s="36"/>
      <c r="R584" s="36" t="str">
        <f t="shared" si="49"/>
        <v/>
      </c>
      <c r="S584" s="15"/>
      <c r="T584" s="15"/>
      <c r="U584" s="473"/>
      <c r="V584" s="473"/>
      <c r="W584" s="15"/>
      <c r="X584" s="15"/>
      <c r="Y584" s="15"/>
      <c r="Z584" s="15"/>
      <c r="AA584" s="15"/>
      <c r="AB584" s="16"/>
      <c r="AC584" s="15">
        <v>1</v>
      </c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</row>
    <row r="585" spans="1:42" s="17" customFormat="1" ht="12.75" hidden="1" customHeight="1">
      <c r="A585" s="126" t="s">
        <v>2513</v>
      </c>
      <c r="B585" s="72"/>
      <c r="C585" s="144" t="s">
        <v>2514</v>
      </c>
      <c r="D585" s="46"/>
      <c r="E585" s="145"/>
      <c r="F585" s="146"/>
      <c r="G585" s="147"/>
      <c r="H585" s="148"/>
      <c r="I585" s="158"/>
      <c r="J585" s="146"/>
      <c r="K585" s="146"/>
      <c r="L585" s="147"/>
      <c r="M585" s="619">
        <f t="shared" si="60"/>
        <v>0</v>
      </c>
      <c r="N585" s="626">
        <f t="shared" si="60"/>
        <v>0</v>
      </c>
      <c r="O585" s="36"/>
      <c r="P585" s="51" t="s">
        <v>1474</v>
      </c>
      <c r="Q585" s="36"/>
      <c r="R585" s="36" t="str">
        <f t="shared" si="49"/>
        <v/>
      </c>
      <c r="S585" s="15"/>
      <c r="T585" s="15"/>
      <c r="U585" s="473"/>
      <c r="V585" s="473"/>
      <c r="W585" s="15"/>
      <c r="X585" s="15"/>
      <c r="Y585" s="15"/>
      <c r="Z585" s="15"/>
      <c r="AA585" s="15"/>
      <c r="AB585" s="16"/>
      <c r="AC585" s="15">
        <v>1</v>
      </c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</row>
    <row r="586" spans="1:42" s="17" customFormat="1" ht="12.75" hidden="1" customHeight="1">
      <c r="A586" s="126" t="s">
        <v>2515</v>
      </c>
      <c r="B586" s="72"/>
      <c r="C586" s="144" t="s">
        <v>2516</v>
      </c>
      <c r="D586" s="46"/>
      <c r="E586" s="145"/>
      <c r="F586" s="146"/>
      <c r="G586" s="147"/>
      <c r="H586" s="148"/>
      <c r="I586" s="158"/>
      <c r="J586" s="146"/>
      <c r="K586" s="146"/>
      <c r="L586" s="147"/>
      <c r="M586" s="619">
        <f t="shared" si="60"/>
        <v>0</v>
      </c>
      <c r="N586" s="626">
        <f t="shared" si="60"/>
        <v>0</v>
      </c>
      <c r="O586" s="36"/>
      <c r="P586" s="51" t="s">
        <v>1474</v>
      </c>
      <c r="Q586" s="36"/>
      <c r="R586" s="36" t="str">
        <f t="shared" si="49"/>
        <v/>
      </c>
      <c r="S586" s="15"/>
      <c r="T586" s="15"/>
      <c r="U586" s="473"/>
      <c r="V586" s="473"/>
      <c r="W586" s="15"/>
      <c r="X586" s="15"/>
      <c r="Y586" s="15"/>
      <c r="Z586" s="15"/>
      <c r="AA586" s="15"/>
      <c r="AB586" s="16"/>
      <c r="AC586" s="15">
        <v>1</v>
      </c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</row>
    <row r="587" spans="1:42" s="17" customFormat="1" ht="12.75" hidden="1" customHeight="1">
      <c r="A587" s="126" t="s">
        <v>2517</v>
      </c>
      <c r="B587" s="72"/>
      <c r="C587" s="144" t="s">
        <v>2518</v>
      </c>
      <c r="D587" s="46"/>
      <c r="E587" s="145"/>
      <c r="F587" s="146"/>
      <c r="G587" s="147"/>
      <c r="H587" s="148"/>
      <c r="I587" s="158"/>
      <c r="J587" s="146"/>
      <c r="K587" s="146"/>
      <c r="L587" s="147"/>
      <c r="M587" s="619">
        <f t="shared" si="60"/>
        <v>0</v>
      </c>
      <c r="N587" s="626">
        <f t="shared" si="60"/>
        <v>0</v>
      </c>
      <c r="O587" s="36"/>
      <c r="P587" s="51" t="s">
        <v>1474</v>
      </c>
      <c r="Q587" s="36"/>
      <c r="R587" s="36" t="str">
        <f t="shared" ref="R587:R650" si="61">IF(SUM(E587:N587)=0,"",P587)</f>
        <v/>
      </c>
      <c r="S587" s="15"/>
      <c r="T587" s="15"/>
      <c r="U587" s="473"/>
      <c r="V587" s="473"/>
      <c r="W587" s="15"/>
      <c r="X587" s="15"/>
      <c r="Y587" s="15"/>
      <c r="Z587" s="15"/>
      <c r="AA587" s="15"/>
      <c r="AB587" s="16"/>
      <c r="AC587" s="15">
        <v>1</v>
      </c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</row>
    <row r="588" spans="1:42" s="17" customFormat="1" ht="12.75" hidden="1" customHeight="1">
      <c r="A588" s="126" t="s">
        <v>2519</v>
      </c>
      <c r="B588" s="72"/>
      <c r="C588" s="144" t="s">
        <v>2520</v>
      </c>
      <c r="D588" s="46"/>
      <c r="E588" s="145"/>
      <c r="F588" s="146"/>
      <c r="G588" s="147"/>
      <c r="H588" s="148"/>
      <c r="I588" s="158"/>
      <c r="J588" s="146"/>
      <c r="K588" s="146"/>
      <c r="L588" s="147"/>
      <c r="M588" s="619">
        <f t="shared" si="60"/>
        <v>0</v>
      </c>
      <c r="N588" s="626">
        <f t="shared" si="60"/>
        <v>0</v>
      </c>
      <c r="O588" s="36"/>
      <c r="P588" s="51" t="s">
        <v>1474</v>
      </c>
      <c r="Q588" s="36"/>
      <c r="R588" s="36" t="str">
        <f t="shared" si="61"/>
        <v/>
      </c>
      <c r="S588" s="15"/>
      <c r="T588" s="15"/>
      <c r="U588" s="473"/>
      <c r="V588" s="473"/>
      <c r="W588" s="15"/>
      <c r="X588" s="15"/>
      <c r="Y588" s="15"/>
      <c r="Z588" s="15"/>
      <c r="AA588" s="15"/>
      <c r="AB588" s="16"/>
      <c r="AC588" s="15">
        <v>1</v>
      </c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</row>
    <row r="589" spans="1:42" s="17" customFormat="1" ht="12.75" hidden="1" customHeight="1">
      <c r="A589" s="126" t="s">
        <v>2521</v>
      </c>
      <c r="B589" s="72"/>
      <c r="C589" s="144" t="s">
        <v>2522</v>
      </c>
      <c r="D589" s="46"/>
      <c r="E589" s="145"/>
      <c r="F589" s="146"/>
      <c r="G589" s="147"/>
      <c r="H589" s="148"/>
      <c r="I589" s="158"/>
      <c r="J589" s="146"/>
      <c r="K589" s="146"/>
      <c r="L589" s="147"/>
      <c r="M589" s="619">
        <f t="shared" si="60"/>
        <v>0</v>
      </c>
      <c r="N589" s="626">
        <f t="shared" si="60"/>
        <v>0</v>
      </c>
      <c r="O589" s="36"/>
      <c r="P589" s="51" t="s">
        <v>1474</v>
      </c>
      <c r="Q589" s="36"/>
      <c r="R589" s="36" t="str">
        <f t="shared" si="61"/>
        <v/>
      </c>
      <c r="S589" s="15"/>
      <c r="T589" s="15"/>
      <c r="U589" s="473"/>
      <c r="V589" s="473"/>
      <c r="W589" s="15"/>
      <c r="X589" s="15"/>
      <c r="Y589" s="15"/>
      <c r="Z589" s="15"/>
      <c r="AA589" s="15"/>
      <c r="AB589" s="16"/>
      <c r="AC589" s="15">
        <v>1</v>
      </c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</row>
    <row r="590" spans="1:42" s="17" customFormat="1" ht="12.75" hidden="1" customHeight="1">
      <c r="A590" s="126" t="s">
        <v>2523</v>
      </c>
      <c r="B590" s="72"/>
      <c r="C590" s="144" t="s">
        <v>2524</v>
      </c>
      <c r="D590" s="46"/>
      <c r="E590" s="145"/>
      <c r="F590" s="146"/>
      <c r="G590" s="147"/>
      <c r="H590" s="148"/>
      <c r="I590" s="158"/>
      <c r="J590" s="146"/>
      <c r="K590" s="146"/>
      <c r="L590" s="147"/>
      <c r="M590" s="619">
        <f t="shared" si="60"/>
        <v>0</v>
      </c>
      <c r="N590" s="626">
        <f t="shared" si="60"/>
        <v>0</v>
      </c>
      <c r="O590" s="36"/>
      <c r="P590" s="51" t="s">
        <v>1474</v>
      </c>
      <c r="Q590" s="36"/>
      <c r="R590" s="36" t="str">
        <f t="shared" si="61"/>
        <v/>
      </c>
      <c r="S590" s="15"/>
      <c r="T590" s="15"/>
      <c r="U590" s="473"/>
      <c r="V590" s="473"/>
      <c r="W590" s="15"/>
      <c r="X590" s="15"/>
      <c r="Y590" s="15"/>
      <c r="Z590" s="15"/>
      <c r="AA590" s="15"/>
      <c r="AB590" s="16"/>
      <c r="AC590" s="15">
        <v>1</v>
      </c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</row>
    <row r="591" spans="1:42" s="17" customFormat="1" ht="12.75" hidden="1" customHeight="1">
      <c r="A591" s="126" t="s">
        <v>2525</v>
      </c>
      <c r="B591" s="72"/>
      <c r="C591" s="144" t="s">
        <v>2526</v>
      </c>
      <c r="D591" s="46"/>
      <c r="E591" s="145"/>
      <c r="F591" s="146"/>
      <c r="G591" s="147"/>
      <c r="H591" s="148"/>
      <c r="I591" s="158"/>
      <c r="J591" s="146"/>
      <c r="K591" s="146"/>
      <c r="L591" s="147"/>
      <c r="M591" s="619">
        <f t="shared" si="60"/>
        <v>0</v>
      </c>
      <c r="N591" s="626">
        <f t="shared" si="60"/>
        <v>0</v>
      </c>
      <c r="O591" s="36"/>
      <c r="P591" s="51" t="s">
        <v>1474</v>
      </c>
      <c r="Q591" s="36"/>
      <c r="R591" s="36" t="str">
        <f t="shared" si="61"/>
        <v/>
      </c>
      <c r="S591" s="15"/>
      <c r="T591" s="15"/>
      <c r="U591" s="473"/>
      <c r="V591" s="473"/>
      <c r="W591" s="15"/>
      <c r="X591" s="15"/>
      <c r="Y591" s="15"/>
      <c r="Z591" s="15"/>
      <c r="AA591" s="15"/>
      <c r="AB591" s="16"/>
      <c r="AC591" s="15">
        <v>1</v>
      </c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</row>
    <row r="592" spans="1:42" s="17" customFormat="1" ht="12.75" hidden="1" customHeight="1">
      <c r="A592" s="126" t="s">
        <v>2527</v>
      </c>
      <c r="B592" s="72"/>
      <c r="C592" s="144" t="s">
        <v>2528</v>
      </c>
      <c r="D592" s="46"/>
      <c r="E592" s="145"/>
      <c r="F592" s="146"/>
      <c r="G592" s="147"/>
      <c r="H592" s="148"/>
      <c r="I592" s="158"/>
      <c r="J592" s="146"/>
      <c r="K592" s="146"/>
      <c r="L592" s="147"/>
      <c r="M592" s="619">
        <f t="shared" si="60"/>
        <v>0</v>
      </c>
      <c r="N592" s="626">
        <f t="shared" si="60"/>
        <v>0</v>
      </c>
      <c r="O592" s="36"/>
      <c r="P592" s="51" t="s">
        <v>1474</v>
      </c>
      <c r="Q592" s="36"/>
      <c r="R592" s="36" t="str">
        <f t="shared" si="61"/>
        <v/>
      </c>
      <c r="S592" s="15"/>
      <c r="T592" s="15"/>
      <c r="U592" s="473"/>
      <c r="V592" s="473"/>
      <c r="W592" s="15"/>
      <c r="X592" s="15"/>
      <c r="Y592" s="15"/>
      <c r="Z592" s="15"/>
      <c r="AA592" s="15"/>
      <c r="AB592" s="16"/>
      <c r="AC592" s="15">
        <v>1</v>
      </c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</row>
    <row r="593" spans="1:42" s="17" customFormat="1" ht="12.75" hidden="1" customHeight="1">
      <c r="A593" s="126" t="s">
        <v>2529</v>
      </c>
      <c r="B593" s="72"/>
      <c r="C593" s="144" t="s">
        <v>2530</v>
      </c>
      <c r="D593" s="46"/>
      <c r="E593" s="145"/>
      <c r="F593" s="146"/>
      <c r="G593" s="147"/>
      <c r="H593" s="148"/>
      <c r="I593" s="158"/>
      <c r="J593" s="146"/>
      <c r="K593" s="146"/>
      <c r="L593" s="147"/>
      <c r="M593" s="619">
        <f t="shared" si="60"/>
        <v>0</v>
      </c>
      <c r="N593" s="626">
        <f t="shared" si="60"/>
        <v>0</v>
      </c>
      <c r="O593" s="36"/>
      <c r="P593" s="51" t="s">
        <v>1474</v>
      </c>
      <c r="Q593" s="36"/>
      <c r="R593" s="36" t="str">
        <f t="shared" si="61"/>
        <v/>
      </c>
      <c r="S593" s="15"/>
      <c r="T593" s="15"/>
      <c r="U593" s="473"/>
      <c r="V593" s="473"/>
      <c r="W593" s="15"/>
      <c r="X593" s="15"/>
      <c r="Y593" s="15"/>
      <c r="Z593" s="15"/>
      <c r="AA593" s="15"/>
      <c r="AB593" s="16"/>
      <c r="AC593" s="15">
        <v>1</v>
      </c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</row>
    <row r="594" spans="1:42" s="17" customFormat="1" ht="12.75" hidden="1" customHeight="1">
      <c r="A594" s="126" t="s">
        <v>2531</v>
      </c>
      <c r="B594" s="72"/>
      <c r="C594" s="144" t="s">
        <v>2295</v>
      </c>
      <c r="D594" s="46"/>
      <c r="E594" s="145"/>
      <c r="F594" s="146"/>
      <c r="G594" s="147"/>
      <c r="H594" s="148"/>
      <c r="I594" s="158"/>
      <c r="J594" s="146"/>
      <c r="K594" s="146"/>
      <c r="L594" s="147"/>
      <c r="M594" s="619">
        <f t="shared" si="60"/>
        <v>0</v>
      </c>
      <c r="N594" s="626">
        <f t="shared" si="60"/>
        <v>0</v>
      </c>
      <c r="O594" s="36"/>
      <c r="P594" s="51" t="s">
        <v>1474</v>
      </c>
      <c r="Q594" s="36"/>
      <c r="R594" s="36" t="str">
        <f t="shared" si="61"/>
        <v/>
      </c>
      <c r="S594" s="15"/>
      <c r="T594" s="15"/>
      <c r="U594" s="473"/>
      <c r="V594" s="473"/>
      <c r="W594" s="15"/>
      <c r="X594" s="15"/>
      <c r="Y594" s="15"/>
      <c r="Z594" s="15"/>
      <c r="AA594" s="15"/>
      <c r="AB594" s="16"/>
      <c r="AC594" s="15">
        <v>1</v>
      </c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</row>
    <row r="595" spans="1:42" s="17" customFormat="1" ht="12.75" hidden="1" customHeight="1">
      <c r="A595" s="126" t="s">
        <v>2532</v>
      </c>
      <c r="B595" s="72"/>
      <c r="C595" s="144" t="s">
        <v>2533</v>
      </c>
      <c r="D595" s="46"/>
      <c r="E595" s="145"/>
      <c r="F595" s="146"/>
      <c r="G595" s="147"/>
      <c r="H595" s="148"/>
      <c r="I595" s="158"/>
      <c r="J595" s="146"/>
      <c r="K595" s="146"/>
      <c r="L595" s="147"/>
      <c r="M595" s="619">
        <f t="shared" si="60"/>
        <v>0</v>
      </c>
      <c r="N595" s="626">
        <f t="shared" si="60"/>
        <v>0</v>
      </c>
      <c r="O595" s="36"/>
      <c r="P595" s="51" t="s">
        <v>1474</v>
      </c>
      <c r="Q595" s="36"/>
      <c r="R595" s="36" t="str">
        <f t="shared" si="61"/>
        <v/>
      </c>
      <c r="S595" s="15"/>
      <c r="T595" s="15"/>
      <c r="U595" s="473"/>
      <c r="V595" s="473"/>
      <c r="W595" s="15"/>
      <c r="X595" s="15"/>
      <c r="Y595" s="15"/>
      <c r="Z595" s="15"/>
      <c r="AA595" s="15"/>
      <c r="AB595" s="16"/>
      <c r="AC595" s="15">
        <v>1</v>
      </c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</row>
    <row r="596" spans="1:42" s="17" customFormat="1" ht="12.75" hidden="1" customHeight="1">
      <c r="A596" s="126" t="s">
        <v>2534</v>
      </c>
      <c r="B596" s="72"/>
      <c r="C596" s="144" t="s">
        <v>2461</v>
      </c>
      <c r="D596" s="46"/>
      <c r="E596" s="145"/>
      <c r="F596" s="146"/>
      <c r="G596" s="147"/>
      <c r="H596" s="148"/>
      <c r="I596" s="158"/>
      <c r="J596" s="146"/>
      <c r="K596" s="146"/>
      <c r="L596" s="147"/>
      <c r="M596" s="619">
        <f t="shared" si="60"/>
        <v>0</v>
      </c>
      <c r="N596" s="626">
        <f t="shared" si="60"/>
        <v>0</v>
      </c>
      <c r="O596" s="36"/>
      <c r="P596" s="51" t="s">
        <v>1474</v>
      </c>
      <c r="Q596" s="36"/>
      <c r="R596" s="36" t="str">
        <f t="shared" si="61"/>
        <v/>
      </c>
      <c r="S596" s="15"/>
      <c r="T596" s="15"/>
      <c r="U596" s="473"/>
      <c r="V596" s="473"/>
      <c r="W596" s="15"/>
      <c r="X596" s="15"/>
      <c r="Y596" s="15"/>
      <c r="Z596" s="15"/>
      <c r="AA596" s="15"/>
      <c r="AB596" s="16"/>
      <c r="AC596" s="15">
        <v>1</v>
      </c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</row>
    <row r="597" spans="1:42" s="17" customFormat="1" ht="12.75" hidden="1" customHeight="1">
      <c r="A597" s="126" t="s">
        <v>2535</v>
      </c>
      <c r="B597" s="72"/>
      <c r="C597" s="144" t="s">
        <v>2536</v>
      </c>
      <c r="D597" s="46"/>
      <c r="E597" s="145"/>
      <c r="F597" s="146"/>
      <c r="G597" s="147"/>
      <c r="H597" s="148"/>
      <c r="I597" s="158"/>
      <c r="J597" s="146"/>
      <c r="K597" s="146"/>
      <c r="L597" s="147"/>
      <c r="M597" s="619">
        <f t="shared" si="60"/>
        <v>0</v>
      </c>
      <c r="N597" s="626">
        <f t="shared" si="60"/>
        <v>0</v>
      </c>
      <c r="O597" s="36"/>
      <c r="P597" s="51" t="s">
        <v>1474</v>
      </c>
      <c r="Q597" s="36"/>
      <c r="R597" s="36" t="str">
        <f t="shared" si="61"/>
        <v/>
      </c>
      <c r="S597" s="15"/>
      <c r="T597" s="15"/>
      <c r="U597" s="473"/>
      <c r="V597" s="473"/>
      <c r="W597" s="15"/>
      <c r="X597" s="15"/>
      <c r="Y597" s="15"/>
      <c r="Z597" s="15"/>
      <c r="AA597" s="15"/>
      <c r="AB597" s="16"/>
      <c r="AC597" s="15">
        <v>1</v>
      </c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</row>
    <row r="598" spans="1:42" s="129" customFormat="1" ht="12.75" hidden="1" customHeight="1">
      <c r="A598" s="126" t="s">
        <v>2503</v>
      </c>
      <c r="B598" s="131"/>
      <c r="C598" s="144" t="s">
        <v>2504</v>
      </c>
      <c r="D598" s="132"/>
      <c r="E598" s="145"/>
      <c r="F598" s="146"/>
      <c r="G598" s="147"/>
      <c r="H598" s="148"/>
      <c r="I598" s="158"/>
      <c r="J598" s="146"/>
      <c r="K598" s="146"/>
      <c r="L598" s="147"/>
      <c r="M598" s="619">
        <f t="shared" si="60"/>
        <v>0</v>
      </c>
      <c r="N598" s="626">
        <f t="shared" si="60"/>
        <v>0</v>
      </c>
      <c r="O598" s="150"/>
      <c r="P598" s="151" t="s">
        <v>1473</v>
      </c>
      <c r="Q598" s="150"/>
      <c r="R598" s="150" t="str">
        <f t="shared" si="61"/>
        <v/>
      </c>
      <c r="S598" s="15"/>
      <c r="T598" s="5"/>
      <c r="U598" s="475"/>
      <c r="V598" s="475"/>
      <c r="W598" s="5"/>
      <c r="X598" s="5"/>
      <c r="Y598" s="5"/>
      <c r="Z598" s="5"/>
      <c r="AA598" s="15"/>
      <c r="AB598" s="128"/>
      <c r="AC598" s="15">
        <v>1</v>
      </c>
      <c r="AD598" s="128"/>
      <c r="AE598" s="128"/>
      <c r="AF598" s="128"/>
      <c r="AG598" s="128"/>
      <c r="AH598" s="128"/>
      <c r="AI598" s="128"/>
      <c r="AJ598" s="128"/>
      <c r="AK598" s="128"/>
      <c r="AL598" s="128"/>
      <c r="AM598" s="128"/>
      <c r="AN598" s="128"/>
      <c r="AO598" s="128"/>
      <c r="AP598" s="128"/>
    </row>
    <row r="599" spans="1:42" s="17" customFormat="1" ht="12.75" hidden="1" customHeight="1">
      <c r="A599" s="126" t="s">
        <v>2537</v>
      </c>
      <c r="B599" s="72"/>
      <c r="C599" s="144" t="s">
        <v>1835</v>
      </c>
      <c r="D599" s="46"/>
      <c r="E599" s="145"/>
      <c r="F599" s="146"/>
      <c r="G599" s="147"/>
      <c r="H599" s="148"/>
      <c r="I599" s="158"/>
      <c r="J599" s="146"/>
      <c r="K599" s="146"/>
      <c r="L599" s="147"/>
      <c r="M599" s="619">
        <f t="shared" si="60"/>
        <v>0</v>
      </c>
      <c r="N599" s="626">
        <f t="shared" si="60"/>
        <v>0</v>
      </c>
      <c r="O599" s="36"/>
      <c r="P599" s="51" t="s">
        <v>1474</v>
      </c>
      <c r="Q599" s="36"/>
      <c r="R599" s="36" t="str">
        <f t="shared" si="61"/>
        <v/>
      </c>
      <c r="S599" s="15"/>
      <c r="T599" s="15"/>
      <c r="U599" s="473"/>
      <c r="V599" s="473"/>
      <c r="W599" s="15"/>
      <c r="X599" s="15"/>
      <c r="Y599" s="15"/>
      <c r="Z599" s="15"/>
      <c r="AA599" s="15"/>
      <c r="AB599" s="16"/>
      <c r="AC599" s="15">
        <v>1</v>
      </c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</row>
    <row r="600" spans="1:42" s="17" customFormat="1" ht="12.75" hidden="1" customHeight="1">
      <c r="A600" s="126" t="s">
        <v>2538</v>
      </c>
      <c r="B600" s="72"/>
      <c r="C600" s="144" t="s">
        <v>2539</v>
      </c>
      <c r="D600" s="46"/>
      <c r="E600" s="145"/>
      <c r="F600" s="146"/>
      <c r="G600" s="147"/>
      <c r="H600" s="148"/>
      <c r="I600" s="158"/>
      <c r="J600" s="146"/>
      <c r="K600" s="146"/>
      <c r="L600" s="147"/>
      <c r="M600" s="619">
        <f t="shared" si="60"/>
        <v>0</v>
      </c>
      <c r="N600" s="626">
        <f t="shared" si="60"/>
        <v>0</v>
      </c>
      <c r="O600" s="36"/>
      <c r="P600" s="51" t="s">
        <v>1474</v>
      </c>
      <c r="Q600" s="36"/>
      <c r="R600" s="36" t="str">
        <f t="shared" si="61"/>
        <v/>
      </c>
      <c r="S600" s="15"/>
      <c r="T600" s="15"/>
      <c r="U600" s="473"/>
      <c r="V600" s="473"/>
      <c r="W600" s="15"/>
      <c r="X600" s="15"/>
      <c r="Y600" s="15"/>
      <c r="Z600" s="15"/>
      <c r="AA600" s="15"/>
      <c r="AB600" s="16"/>
      <c r="AC600" s="15">
        <v>1</v>
      </c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</row>
    <row r="601" spans="1:42" s="17" customFormat="1" ht="12.75" hidden="1" customHeight="1">
      <c r="A601" s="126" t="s">
        <v>2540</v>
      </c>
      <c r="B601" s="72"/>
      <c r="C601" s="144" t="s">
        <v>1843</v>
      </c>
      <c r="D601" s="46"/>
      <c r="E601" s="145"/>
      <c r="F601" s="146"/>
      <c r="G601" s="147"/>
      <c r="H601" s="148"/>
      <c r="I601" s="158"/>
      <c r="J601" s="146"/>
      <c r="K601" s="146"/>
      <c r="L601" s="147"/>
      <c r="M601" s="619">
        <f t="shared" si="60"/>
        <v>0</v>
      </c>
      <c r="N601" s="626">
        <f t="shared" si="60"/>
        <v>0</v>
      </c>
      <c r="O601" s="36"/>
      <c r="P601" s="51" t="s">
        <v>1474</v>
      </c>
      <c r="Q601" s="36"/>
      <c r="R601" s="36" t="str">
        <f t="shared" si="61"/>
        <v/>
      </c>
      <c r="S601" s="15"/>
      <c r="T601" s="15"/>
      <c r="U601" s="473"/>
      <c r="V601" s="473"/>
      <c r="W601" s="15"/>
      <c r="X601" s="15"/>
      <c r="Y601" s="15"/>
      <c r="Z601" s="15"/>
      <c r="AA601" s="15"/>
      <c r="AB601" s="16"/>
      <c r="AC601" s="15">
        <v>1</v>
      </c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</row>
    <row r="602" spans="1:42" s="17" customFormat="1" ht="12.75" hidden="1" customHeight="1">
      <c r="A602" s="126" t="s">
        <v>2541</v>
      </c>
      <c r="B602" s="72"/>
      <c r="C602" s="144" t="s">
        <v>1520</v>
      </c>
      <c r="D602" s="46"/>
      <c r="E602" s="145"/>
      <c r="F602" s="146"/>
      <c r="G602" s="147"/>
      <c r="H602" s="148"/>
      <c r="I602" s="158"/>
      <c r="J602" s="146"/>
      <c r="K602" s="146"/>
      <c r="L602" s="147"/>
      <c r="M602" s="619">
        <f t="shared" si="60"/>
        <v>0</v>
      </c>
      <c r="N602" s="626">
        <f t="shared" si="60"/>
        <v>0</v>
      </c>
      <c r="O602" s="36"/>
      <c r="P602" s="51" t="s">
        <v>1474</v>
      </c>
      <c r="Q602" s="36"/>
      <c r="R602" s="36" t="str">
        <f t="shared" si="61"/>
        <v/>
      </c>
      <c r="S602" s="15"/>
      <c r="T602" s="15"/>
      <c r="U602" s="473"/>
      <c r="V602" s="473"/>
      <c r="W602" s="15"/>
      <c r="X602" s="15"/>
      <c r="Y602" s="15"/>
      <c r="Z602" s="15"/>
      <c r="AA602" s="15"/>
      <c r="AB602" s="16"/>
      <c r="AC602" s="15">
        <v>1</v>
      </c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</row>
    <row r="603" spans="1:42" s="17" customFormat="1" ht="12.75" hidden="1" customHeight="1">
      <c r="A603" s="126" t="s">
        <v>2542</v>
      </c>
      <c r="B603" s="72"/>
      <c r="C603" s="144" t="s">
        <v>2543</v>
      </c>
      <c r="D603" s="46"/>
      <c r="E603" s="145"/>
      <c r="F603" s="146"/>
      <c r="G603" s="147"/>
      <c r="H603" s="148"/>
      <c r="I603" s="158"/>
      <c r="J603" s="146"/>
      <c r="K603" s="146"/>
      <c r="L603" s="147"/>
      <c r="M603" s="619">
        <f t="shared" si="60"/>
        <v>0</v>
      </c>
      <c r="N603" s="626">
        <f t="shared" si="60"/>
        <v>0</v>
      </c>
      <c r="O603" s="36"/>
      <c r="P603" s="51" t="s">
        <v>1474</v>
      </c>
      <c r="Q603" s="36"/>
      <c r="R603" s="36" t="str">
        <f t="shared" si="61"/>
        <v/>
      </c>
      <c r="S603" s="15"/>
      <c r="T603" s="15"/>
      <c r="U603" s="473"/>
      <c r="V603" s="473"/>
      <c r="W603" s="15"/>
      <c r="X603" s="15"/>
      <c r="Y603" s="15"/>
      <c r="Z603" s="15"/>
      <c r="AA603" s="15"/>
      <c r="AB603" s="16"/>
      <c r="AC603" s="15">
        <v>1</v>
      </c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</row>
    <row r="604" spans="1:42" s="17" customFormat="1" ht="12.75" hidden="1" customHeight="1" thickBot="1">
      <c r="A604" s="126" t="s">
        <v>2544</v>
      </c>
      <c r="B604" s="74"/>
      <c r="C604" s="167" t="s">
        <v>2434</v>
      </c>
      <c r="D604" s="46"/>
      <c r="E604" s="145"/>
      <c r="F604" s="146"/>
      <c r="G604" s="147"/>
      <c r="H604" s="148"/>
      <c r="I604" s="158"/>
      <c r="J604" s="146"/>
      <c r="K604" s="146"/>
      <c r="L604" s="147"/>
      <c r="M604" s="619">
        <f t="shared" si="60"/>
        <v>0</v>
      </c>
      <c r="N604" s="626">
        <f t="shared" si="60"/>
        <v>0</v>
      </c>
      <c r="O604" s="36"/>
      <c r="P604" s="51" t="s">
        <v>1474</v>
      </c>
      <c r="Q604" s="36"/>
      <c r="R604" s="36" t="str">
        <f t="shared" si="61"/>
        <v/>
      </c>
      <c r="S604" s="15"/>
      <c r="T604" s="15"/>
      <c r="U604" s="473"/>
      <c r="V604" s="473"/>
      <c r="W604" s="15"/>
      <c r="X604" s="15"/>
      <c r="Y604" s="15"/>
      <c r="Z604" s="15"/>
      <c r="AA604" s="15"/>
      <c r="AB604" s="16"/>
      <c r="AC604" s="15">
        <v>1</v>
      </c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</row>
    <row r="605" spans="1:42" s="18" customFormat="1" ht="15.75" customHeight="1" thickTop="1" thickBot="1">
      <c r="A605" s="126" t="s">
        <v>2545</v>
      </c>
      <c r="B605" s="889" t="s">
        <v>2546</v>
      </c>
      <c r="C605" s="890"/>
      <c r="D605" s="108"/>
      <c r="E605" s="651">
        <f t="shared" ref="E605:N605" si="62">SUM(E606:E622)</f>
        <v>72</v>
      </c>
      <c r="F605" s="652">
        <f t="shared" si="62"/>
        <v>3044</v>
      </c>
      <c r="G605" s="653">
        <f t="shared" si="62"/>
        <v>12277</v>
      </c>
      <c r="H605" s="654">
        <f t="shared" si="62"/>
        <v>100</v>
      </c>
      <c r="I605" s="655">
        <f t="shared" si="62"/>
        <v>3044</v>
      </c>
      <c r="J605" s="652">
        <f t="shared" si="62"/>
        <v>12277</v>
      </c>
      <c r="K605" s="652">
        <f t="shared" si="62"/>
        <v>0</v>
      </c>
      <c r="L605" s="653">
        <f t="shared" si="62"/>
        <v>0</v>
      </c>
      <c r="M605" s="651">
        <f t="shared" si="62"/>
        <v>3044</v>
      </c>
      <c r="N605" s="656">
        <f t="shared" si="62"/>
        <v>12277</v>
      </c>
      <c r="O605" s="36"/>
      <c r="P605" s="51" t="s">
        <v>1500</v>
      </c>
      <c r="Q605" s="36"/>
      <c r="R605" s="36" t="str">
        <f t="shared" si="61"/>
        <v>P</v>
      </c>
      <c r="S605" s="15"/>
      <c r="T605" s="15"/>
      <c r="U605" s="473"/>
      <c r="V605" s="473"/>
      <c r="W605" s="15"/>
      <c r="X605" s="15"/>
      <c r="Y605" s="15"/>
      <c r="Z605" s="15">
        <v>1</v>
      </c>
      <c r="AA605" s="15"/>
      <c r="AB605" s="15"/>
      <c r="AC605" s="15">
        <v>1</v>
      </c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</row>
    <row r="606" spans="1:42" s="17" customFormat="1" ht="12.75" hidden="1" customHeight="1">
      <c r="A606" s="126" t="s">
        <v>2547</v>
      </c>
      <c r="B606" s="95"/>
      <c r="C606" s="152" t="s">
        <v>2548</v>
      </c>
      <c r="D606" s="46"/>
      <c r="E606" s="153"/>
      <c r="F606" s="154"/>
      <c r="G606" s="155"/>
      <c r="H606" s="156"/>
      <c r="I606" s="174"/>
      <c r="J606" s="154"/>
      <c r="K606" s="154"/>
      <c r="L606" s="155"/>
      <c r="M606" s="624">
        <f t="shared" ref="M606:N621" si="63">I606+K606</f>
        <v>0</v>
      </c>
      <c r="N606" s="625">
        <f t="shared" si="63"/>
        <v>0</v>
      </c>
      <c r="O606" s="36"/>
      <c r="P606" s="51" t="s">
        <v>1474</v>
      </c>
      <c r="Q606" s="36"/>
      <c r="R606" s="36" t="str">
        <f t="shared" si="61"/>
        <v/>
      </c>
      <c r="S606" s="15"/>
      <c r="T606" s="15"/>
      <c r="U606" s="473"/>
      <c r="V606" s="473"/>
      <c r="W606" s="15"/>
      <c r="X606" s="15"/>
      <c r="Y606" s="15"/>
      <c r="Z606" s="15"/>
      <c r="AA606" s="15"/>
      <c r="AB606" s="16"/>
      <c r="AC606" s="15">
        <v>1</v>
      </c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</row>
    <row r="607" spans="1:42" s="17" customFormat="1" ht="12.75" hidden="1" customHeight="1">
      <c r="A607" s="126" t="s">
        <v>2549</v>
      </c>
      <c r="B607" s="72"/>
      <c r="C607" s="144" t="s">
        <v>2550</v>
      </c>
      <c r="D607" s="46"/>
      <c r="E607" s="145"/>
      <c r="F607" s="146"/>
      <c r="G607" s="147"/>
      <c r="H607" s="148"/>
      <c r="I607" s="158"/>
      <c r="J607" s="146"/>
      <c r="K607" s="146"/>
      <c r="L607" s="147"/>
      <c r="M607" s="619">
        <f t="shared" si="63"/>
        <v>0</v>
      </c>
      <c r="N607" s="626">
        <f t="shared" si="63"/>
        <v>0</v>
      </c>
      <c r="O607" s="36"/>
      <c r="P607" s="51" t="s">
        <v>1474</v>
      </c>
      <c r="Q607" s="36"/>
      <c r="R607" s="36" t="str">
        <f t="shared" si="61"/>
        <v/>
      </c>
      <c r="S607" s="15"/>
      <c r="T607" s="15"/>
      <c r="U607" s="473"/>
      <c r="V607" s="473"/>
      <c r="W607" s="15"/>
      <c r="X607" s="15"/>
      <c r="Y607" s="15"/>
      <c r="Z607" s="15"/>
      <c r="AA607" s="15"/>
      <c r="AB607" s="16"/>
      <c r="AC607" s="15">
        <v>1</v>
      </c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</row>
    <row r="608" spans="1:42" s="17" customFormat="1" ht="12.75" customHeight="1" thickTop="1">
      <c r="A608" s="126" t="s">
        <v>2551</v>
      </c>
      <c r="B608" s="72"/>
      <c r="C608" s="144" t="s">
        <v>2552</v>
      </c>
      <c r="D608" s="46"/>
      <c r="E608" s="145">
        <v>5</v>
      </c>
      <c r="F608" s="146">
        <v>1370</v>
      </c>
      <c r="G608" s="147">
        <v>5802</v>
      </c>
      <c r="H608" s="148">
        <v>14</v>
      </c>
      <c r="I608" s="158">
        <v>1370</v>
      </c>
      <c r="J608" s="146">
        <v>5802</v>
      </c>
      <c r="K608" s="146"/>
      <c r="L608" s="147"/>
      <c r="M608" s="619">
        <f t="shared" si="63"/>
        <v>1370</v>
      </c>
      <c r="N608" s="626">
        <f t="shared" si="63"/>
        <v>5802</v>
      </c>
      <c r="O608" s="36"/>
      <c r="P608" s="51" t="s">
        <v>1474</v>
      </c>
      <c r="Q608" s="36"/>
      <c r="R608" s="36" t="str">
        <f t="shared" si="61"/>
        <v>M</v>
      </c>
      <c r="S608" s="15"/>
      <c r="T608" s="15"/>
      <c r="U608" s="473"/>
      <c r="V608" s="473"/>
      <c r="W608" s="15"/>
      <c r="X608" s="15"/>
      <c r="Y608" s="15"/>
      <c r="Z608" s="15"/>
      <c r="AA608" s="15">
        <v>1</v>
      </c>
      <c r="AB608" s="16"/>
      <c r="AC608" s="15">
        <v>1</v>
      </c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</row>
    <row r="609" spans="1:42" s="17" customFormat="1" ht="12.75" customHeight="1">
      <c r="A609" s="126" t="s">
        <v>2553</v>
      </c>
      <c r="B609" s="72"/>
      <c r="C609" s="144" t="s">
        <v>2554</v>
      </c>
      <c r="D609" s="46"/>
      <c r="E609" s="145">
        <v>7</v>
      </c>
      <c r="F609" s="146">
        <v>344</v>
      </c>
      <c r="G609" s="147">
        <v>958</v>
      </c>
      <c r="H609" s="148">
        <v>7</v>
      </c>
      <c r="I609" s="158">
        <v>344</v>
      </c>
      <c r="J609" s="146">
        <v>958</v>
      </c>
      <c r="K609" s="146"/>
      <c r="L609" s="147"/>
      <c r="M609" s="619">
        <f t="shared" si="63"/>
        <v>344</v>
      </c>
      <c r="N609" s="626">
        <f t="shared" si="63"/>
        <v>958</v>
      </c>
      <c r="O609" s="36"/>
      <c r="P609" s="51" t="s">
        <v>1474</v>
      </c>
      <c r="Q609" s="36"/>
      <c r="R609" s="36" t="str">
        <f t="shared" si="61"/>
        <v>M</v>
      </c>
      <c r="S609" s="15"/>
      <c r="T609" s="15"/>
      <c r="U609" s="473"/>
      <c r="V609" s="473"/>
      <c r="W609" s="15"/>
      <c r="X609" s="15"/>
      <c r="Y609" s="15"/>
      <c r="Z609" s="15"/>
      <c r="AA609" s="15">
        <v>1</v>
      </c>
      <c r="AB609" s="16"/>
      <c r="AC609" s="15">
        <v>1</v>
      </c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</row>
    <row r="610" spans="1:42" s="17" customFormat="1" ht="12.75" customHeight="1">
      <c r="A610" s="126" t="s">
        <v>2555</v>
      </c>
      <c r="B610" s="72"/>
      <c r="C610" s="144" t="s">
        <v>2112</v>
      </c>
      <c r="D610" s="46"/>
      <c r="E610" s="145">
        <v>1</v>
      </c>
      <c r="F610" s="146">
        <v>1</v>
      </c>
      <c r="G610" s="147">
        <v>2</v>
      </c>
      <c r="H610" s="148">
        <v>1</v>
      </c>
      <c r="I610" s="158">
        <v>1</v>
      </c>
      <c r="J610" s="146">
        <v>2</v>
      </c>
      <c r="K610" s="146"/>
      <c r="L610" s="147"/>
      <c r="M610" s="619">
        <f t="shared" si="63"/>
        <v>1</v>
      </c>
      <c r="N610" s="626">
        <f t="shared" si="63"/>
        <v>2</v>
      </c>
      <c r="O610" s="36"/>
      <c r="P610" s="51" t="s">
        <v>1474</v>
      </c>
      <c r="Q610" s="36"/>
      <c r="R610" s="36" t="str">
        <f t="shared" si="61"/>
        <v>M</v>
      </c>
      <c r="S610" s="15"/>
      <c r="T610" s="15"/>
      <c r="U610" s="473"/>
      <c r="V610" s="473"/>
      <c r="W610" s="15"/>
      <c r="X610" s="15"/>
      <c r="Y610" s="15"/>
      <c r="Z610" s="15"/>
      <c r="AA610" s="15">
        <v>1</v>
      </c>
      <c r="AB610" s="16"/>
      <c r="AC610" s="15">
        <v>1</v>
      </c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</row>
    <row r="611" spans="1:42" s="17" customFormat="1" ht="12.75" hidden="1" customHeight="1">
      <c r="A611" s="126" t="s">
        <v>2556</v>
      </c>
      <c r="B611" s="72"/>
      <c r="C611" s="144" t="s">
        <v>2557</v>
      </c>
      <c r="D611" s="46"/>
      <c r="E611" s="145"/>
      <c r="F611" s="146"/>
      <c r="G611" s="147"/>
      <c r="H611" s="148"/>
      <c r="I611" s="158"/>
      <c r="J611" s="146"/>
      <c r="K611" s="146"/>
      <c r="L611" s="147"/>
      <c r="M611" s="619">
        <f t="shared" si="63"/>
        <v>0</v>
      </c>
      <c r="N611" s="626">
        <f t="shared" si="63"/>
        <v>0</v>
      </c>
      <c r="O611" s="36"/>
      <c r="P611" s="51" t="s">
        <v>1474</v>
      </c>
      <c r="Q611" s="36"/>
      <c r="R611" s="36" t="str">
        <f t="shared" si="61"/>
        <v/>
      </c>
      <c r="S611" s="15"/>
      <c r="T611" s="15"/>
      <c r="U611" s="473"/>
      <c r="V611" s="473"/>
      <c r="W611" s="15"/>
      <c r="X611" s="15"/>
      <c r="Y611" s="15"/>
      <c r="Z611" s="15"/>
      <c r="AA611" s="15"/>
      <c r="AB611" s="16"/>
      <c r="AC611" s="15">
        <v>1</v>
      </c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</row>
    <row r="612" spans="1:42" s="17" customFormat="1" ht="12.75" customHeight="1">
      <c r="A612" s="126" t="s">
        <v>2569</v>
      </c>
      <c r="B612" s="72"/>
      <c r="C612" s="144" t="s">
        <v>2570</v>
      </c>
      <c r="D612" s="46"/>
      <c r="E612" s="145">
        <v>7</v>
      </c>
      <c r="F612" s="146">
        <v>224</v>
      </c>
      <c r="G612" s="147">
        <v>925</v>
      </c>
      <c r="H612" s="148">
        <v>6</v>
      </c>
      <c r="I612" s="158">
        <v>224</v>
      </c>
      <c r="J612" s="146">
        <v>925</v>
      </c>
      <c r="K612" s="146"/>
      <c r="L612" s="147"/>
      <c r="M612" s="619">
        <f t="shared" si="63"/>
        <v>224</v>
      </c>
      <c r="N612" s="626">
        <f t="shared" si="63"/>
        <v>925</v>
      </c>
      <c r="O612" s="36"/>
      <c r="P612" s="51" t="s">
        <v>1474</v>
      </c>
      <c r="Q612" s="36"/>
      <c r="R612" s="36" t="str">
        <f t="shared" si="61"/>
        <v>M</v>
      </c>
      <c r="S612" s="15"/>
      <c r="T612" s="15"/>
      <c r="U612" s="473"/>
      <c r="V612" s="473"/>
      <c r="W612" s="15"/>
      <c r="X612" s="15"/>
      <c r="Y612" s="15"/>
      <c r="Z612" s="15"/>
      <c r="AA612" s="15">
        <v>1</v>
      </c>
      <c r="AB612" s="16"/>
      <c r="AC612" s="15">
        <v>1</v>
      </c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</row>
    <row r="613" spans="1:42" s="17" customFormat="1" ht="12.75" customHeight="1">
      <c r="A613" s="126" t="s">
        <v>2558</v>
      </c>
      <c r="B613" s="72"/>
      <c r="C613" s="144" t="s">
        <v>2457</v>
      </c>
      <c r="D613" s="46"/>
      <c r="E613" s="145">
        <v>7</v>
      </c>
      <c r="F613" s="146">
        <v>111</v>
      </c>
      <c r="G613" s="147">
        <v>370</v>
      </c>
      <c r="H613" s="148">
        <v>7</v>
      </c>
      <c r="I613" s="158">
        <v>111</v>
      </c>
      <c r="J613" s="146">
        <v>370</v>
      </c>
      <c r="K613" s="146"/>
      <c r="L613" s="147"/>
      <c r="M613" s="619">
        <f t="shared" si="63"/>
        <v>111</v>
      </c>
      <c r="N613" s="626">
        <f t="shared" si="63"/>
        <v>370</v>
      </c>
      <c r="O613" s="36"/>
      <c r="P613" s="51" t="s">
        <v>1474</v>
      </c>
      <c r="Q613" s="36"/>
      <c r="R613" s="36" t="str">
        <f t="shared" si="61"/>
        <v>M</v>
      </c>
      <c r="S613" s="15"/>
      <c r="T613" s="15"/>
      <c r="U613" s="473"/>
      <c r="V613" s="473"/>
      <c r="W613" s="15"/>
      <c r="X613" s="15"/>
      <c r="Y613" s="15"/>
      <c r="Z613" s="15"/>
      <c r="AA613" s="15">
        <v>1</v>
      </c>
      <c r="AB613" s="16"/>
      <c r="AC613" s="15">
        <v>1</v>
      </c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</row>
    <row r="614" spans="1:42" s="17" customFormat="1" ht="12.75" hidden="1" customHeight="1">
      <c r="A614" s="126" t="s">
        <v>2559</v>
      </c>
      <c r="B614" s="72"/>
      <c r="C614" s="144" t="s">
        <v>2560</v>
      </c>
      <c r="D614" s="46"/>
      <c r="E614" s="145"/>
      <c r="F614" s="146"/>
      <c r="G614" s="147"/>
      <c r="H614" s="148"/>
      <c r="I614" s="158"/>
      <c r="J614" s="146"/>
      <c r="K614" s="146"/>
      <c r="L614" s="147"/>
      <c r="M614" s="619">
        <f t="shared" si="63"/>
        <v>0</v>
      </c>
      <c r="N614" s="626">
        <f t="shared" si="63"/>
        <v>0</v>
      </c>
      <c r="O614" s="36"/>
      <c r="P614" s="51" t="s">
        <v>1474</v>
      </c>
      <c r="Q614" s="36"/>
      <c r="R614" s="36" t="str">
        <f t="shared" si="61"/>
        <v/>
      </c>
      <c r="S614" s="15"/>
      <c r="T614" s="15"/>
      <c r="U614" s="473"/>
      <c r="V614" s="473"/>
      <c r="W614" s="15"/>
      <c r="X614" s="15"/>
      <c r="Y614" s="15"/>
      <c r="Z614" s="15"/>
      <c r="AA614" s="15"/>
      <c r="AB614" s="16"/>
      <c r="AC614" s="15">
        <v>1</v>
      </c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</row>
    <row r="615" spans="1:42" s="17" customFormat="1" ht="12.75" customHeight="1">
      <c r="A615" s="126" t="s">
        <v>2561</v>
      </c>
      <c r="B615" s="72"/>
      <c r="C615" s="144" t="s">
        <v>2562</v>
      </c>
      <c r="D615" s="46"/>
      <c r="E615" s="145">
        <v>5</v>
      </c>
      <c r="F615" s="146">
        <v>93</v>
      </c>
      <c r="G615" s="147">
        <v>432</v>
      </c>
      <c r="H615" s="148">
        <v>4</v>
      </c>
      <c r="I615" s="158">
        <v>93</v>
      </c>
      <c r="J615" s="146">
        <v>432</v>
      </c>
      <c r="K615" s="146"/>
      <c r="L615" s="147"/>
      <c r="M615" s="619">
        <f t="shared" si="63"/>
        <v>93</v>
      </c>
      <c r="N615" s="626">
        <f t="shared" si="63"/>
        <v>432</v>
      </c>
      <c r="O615" s="36"/>
      <c r="P615" s="51" t="s">
        <v>1474</v>
      </c>
      <c r="Q615" s="36"/>
      <c r="R615" s="36" t="str">
        <f t="shared" si="61"/>
        <v>M</v>
      </c>
      <c r="S615" s="15"/>
      <c r="T615" s="15"/>
      <c r="U615" s="473"/>
      <c r="V615" s="473"/>
      <c r="W615" s="15"/>
      <c r="X615" s="15"/>
      <c r="Y615" s="15"/>
      <c r="Z615" s="15"/>
      <c r="AA615" s="15">
        <v>1</v>
      </c>
      <c r="AB615" s="16"/>
      <c r="AC615" s="15">
        <v>1</v>
      </c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</row>
    <row r="616" spans="1:42" s="129" customFormat="1" ht="12.75" customHeight="1">
      <c r="A616" s="126" t="s">
        <v>2563</v>
      </c>
      <c r="B616" s="131"/>
      <c r="C616" s="144" t="s">
        <v>2546</v>
      </c>
      <c r="D616" s="132"/>
      <c r="E616" s="145">
        <v>9</v>
      </c>
      <c r="F616" s="146">
        <v>222</v>
      </c>
      <c r="G616" s="147">
        <v>950</v>
      </c>
      <c r="H616" s="148">
        <v>16</v>
      </c>
      <c r="I616" s="158">
        <v>222</v>
      </c>
      <c r="J616" s="146">
        <v>950</v>
      </c>
      <c r="K616" s="146"/>
      <c r="L616" s="147"/>
      <c r="M616" s="619">
        <f t="shared" si="63"/>
        <v>222</v>
      </c>
      <c r="N616" s="626">
        <f t="shared" si="63"/>
        <v>950</v>
      </c>
      <c r="O616" s="150"/>
      <c r="P616" s="151" t="s">
        <v>1474</v>
      </c>
      <c r="Q616" s="150"/>
      <c r="R616" s="150" t="str">
        <f t="shared" si="61"/>
        <v>M</v>
      </c>
      <c r="S616" s="15"/>
      <c r="T616" s="5"/>
      <c r="U616" s="475"/>
      <c r="V616" s="475"/>
      <c r="W616" s="5"/>
      <c r="X616" s="5"/>
      <c r="Y616" s="5"/>
      <c r="Z616" s="5"/>
      <c r="AA616" s="15">
        <v>1</v>
      </c>
      <c r="AB616" s="128"/>
      <c r="AC616" s="15">
        <v>1</v>
      </c>
      <c r="AD616" s="128"/>
      <c r="AE616" s="128"/>
      <c r="AF616" s="128"/>
      <c r="AG616" s="128"/>
      <c r="AH616" s="128"/>
      <c r="AI616" s="128"/>
      <c r="AJ616" s="128"/>
      <c r="AK616" s="128"/>
      <c r="AL616" s="128"/>
      <c r="AM616" s="128"/>
      <c r="AN616" s="128"/>
      <c r="AO616" s="128"/>
      <c r="AP616" s="128"/>
    </row>
    <row r="617" spans="1:42" s="17" customFormat="1" ht="12.75" customHeight="1">
      <c r="A617" s="126" t="s">
        <v>2564</v>
      </c>
      <c r="B617" s="72"/>
      <c r="C617" s="144" t="s">
        <v>1845</v>
      </c>
      <c r="D617" s="46"/>
      <c r="E617" s="145">
        <v>7</v>
      </c>
      <c r="F617" s="146">
        <v>123</v>
      </c>
      <c r="G617" s="147">
        <v>494</v>
      </c>
      <c r="H617" s="148">
        <v>12</v>
      </c>
      <c r="I617" s="158">
        <v>123</v>
      </c>
      <c r="J617" s="146">
        <v>494</v>
      </c>
      <c r="K617" s="146"/>
      <c r="L617" s="147"/>
      <c r="M617" s="619">
        <f t="shared" si="63"/>
        <v>123</v>
      </c>
      <c r="N617" s="626">
        <f t="shared" si="63"/>
        <v>494</v>
      </c>
      <c r="O617" s="36"/>
      <c r="P617" s="51" t="s">
        <v>1474</v>
      </c>
      <c r="Q617" s="36"/>
      <c r="R617" s="36" t="str">
        <f t="shared" si="61"/>
        <v>M</v>
      </c>
      <c r="S617" s="15"/>
      <c r="T617" s="15"/>
      <c r="U617" s="473"/>
      <c r="V617" s="473"/>
      <c r="W617" s="15"/>
      <c r="X617" s="15"/>
      <c r="Y617" s="15"/>
      <c r="Z617" s="15"/>
      <c r="AA617" s="15">
        <v>1</v>
      </c>
      <c r="AB617" s="16"/>
      <c r="AC617" s="15">
        <v>1</v>
      </c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</row>
    <row r="618" spans="1:42" s="143" customFormat="1" ht="12.75" customHeight="1">
      <c r="A618" s="126" t="s">
        <v>2565</v>
      </c>
      <c r="B618" s="72"/>
      <c r="C618" s="73" t="s">
        <v>2397</v>
      </c>
      <c r="D618" s="46"/>
      <c r="E618" s="619">
        <v>9</v>
      </c>
      <c r="F618" s="620">
        <v>282</v>
      </c>
      <c r="G618" s="621">
        <v>896</v>
      </c>
      <c r="H618" s="148">
        <v>14</v>
      </c>
      <c r="I618" s="623">
        <v>282</v>
      </c>
      <c r="J618" s="620">
        <v>896</v>
      </c>
      <c r="K618" s="620"/>
      <c r="L618" s="621"/>
      <c r="M618" s="619">
        <f t="shared" si="63"/>
        <v>282</v>
      </c>
      <c r="N618" s="626">
        <f t="shared" si="63"/>
        <v>896</v>
      </c>
      <c r="O618" s="138"/>
      <c r="P618" s="139" t="s">
        <v>1474</v>
      </c>
      <c r="Q618" s="138"/>
      <c r="R618" s="138" t="str">
        <f t="shared" si="61"/>
        <v>M</v>
      </c>
      <c r="S618" s="15"/>
      <c r="T618" s="140"/>
      <c r="U618" s="474"/>
      <c r="V618" s="474"/>
      <c r="W618" s="140"/>
      <c r="X618" s="140"/>
      <c r="Y618" s="140"/>
      <c r="Z618" s="140"/>
      <c r="AA618" s="15">
        <v>1</v>
      </c>
      <c r="AB618" s="142"/>
      <c r="AC618" s="15">
        <v>1</v>
      </c>
      <c r="AD618" s="142"/>
      <c r="AE618" s="142"/>
      <c r="AF618" s="142"/>
      <c r="AG618" s="142"/>
      <c r="AH618" s="142"/>
      <c r="AI618" s="142"/>
      <c r="AJ618" s="142"/>
      <c r="AK618" s="142"/>
      <c r="AL618" s="142"/>
      <c r="AM618" s="142"/>
      <c r="AN618" s="142"/>
      <c r="AO618" s="142"/>
      <c r="AP618" s="142"/>
    </row>
    <row r="619" spans="1:42" s="17" customFormat="1" ht="12.75" customHeight="1">
      <c r="A619" s="126" t="s">
        <v>2566</v>
      </c>
      <c r="B619" s="72"/>
      <c r="C619" s="144" t="s">
        <v>1588</v>
      </c>
      <c r="D619" s="46"/>
      <c r="E619" s="145">
        <v>5</v>
      </c>
      <c r="F619" s="146">
        <v>143</v>
      </c>
      <c r="G619" s="147">
        <v>900</v>
      </c>
      <c r="H619" s="148">
        <v>6</v>
      </c>
      <c r="I619" s="158">
        <v>143</v>
      </c>
      <c r="J619" s="146">
        <v>900</v>
      </c>
      <c r="K619" s="146"/>
      <c r="L619" s="147"/>
      <c r="M619" s="619">
        <f t="shared" si="63"/>
        <v>143</v>
      </c>
      <c r="N619" s="626">
        <f t="shared" si="63"/>
        <v>900</v>
      </c>
      <c r="O619" s="36"/>
      <c r="P619" s="51" t="s">
        <v>1474</v>
      </c>
      <c r="Q619" s="36"/>
      <c r="R619" s="36" t="str">
        <f t="shared" si="61"/>
        <v>M</v>
      </c>
      <c r="S619" s="15"/>
      <c r="T619" s="15"/>
      <c r="U619" s="473"/>
      <c r="V619" s="473"/>
      <c r="W619" s="15"/>
      <c r="X619" s="15"/>
      <c r="Y619" s="15"/>
      <c r="Z619" s="15"/>
      <c r="AA619" s="15">
        <v>1</v>
      </c>
      <c r="AB619" s="16"/>
      <c r="AC619" s="15">
        <v>1</v>
      </c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</row>
    <row r="620" spans="1:42" s="17" customFormat="1" ht="12.75" hidden="1" customHeight="1">
      <c r="A620" s="126" t="s">
        <v>2567</v>
      </c>
      <c r="B620" s="72"/>
      <c r="C620" s="144" t="s">
        <v>2004</v>
      </c>
      <c r="D620" s="46"/>
      <c r="E620" s="145"/>
      <c r="F620" s="146"/>
      <c r="G620" s="147"/>
      <c r="H620" s="148"/>
      <c r="I620" s="158"/>
      <c r="J620" s="146"/>
      <c r="K620" s="146"/>
      <c r="L620" s="147"/>
      <c r="M620" s="619">
        <f t="shared" si="63"/>
        <v>0</v>
      </c>
      <c r="N620" s="626">
        <f t="shared" si="63"/>
        <v>0</v>
      </c>
      <c r="O620" s="36"/>
      <c r="P620" s="51" t="s">
        <v>1474</v>
      </c>
      <c r="Q620" s="36"/>
      <c r="R620" s="36" t="str">
        <f t="shared" si="61"/>
        <v/>
      </c>
      <c r="S620" s="15"/>
      <c r="T620" s="15"/>
      <c r="U620" s="473"/>
      <c r="V620" s="473"/>
      <c r="W620" s="15"/>
      <c r="X620" s="15"/>
      <c r="Y620" s="15"/>
      <c r="Z620" s="15"/>
      <c r="AA620" s="15"/>
      <c r="AB620" s="16"/>
      <c r="AC620" s="15">
        <v>1</v>
      </c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</row>
    <row r="621" spans="1:42" s="17" customFormat="1" ht="12.75" customHeight="1">
      <c r="A621" s="126" t="s">
        <v>2568</v>
      </c>
      <c r="B621" s="72"/>
      <c r="C621" s="144" t="s">
        <v>1888</v>
      </c>
      <c r="D621" s="46"/>
      <c r="E621" s="145">
        <v>5</v>
      </c>
      <c r="F621" s="146">
        <v>59</v>
      </c>
      <c r="G621" s="147">
        <v>251</v>
      </c>
      <c r="H621" s="148">
        <v>5</v>
      </c>
      <c r="I621" s="158">
        <v>59</v>
      </c>
      <c r="J621" s="146">
        <v>251</v>
      </c>
      <c r="K621" s="146"/>
      <c r="L621" s="147"/>
      <c r="M621" s="619">
        <f t="shared" si="63"/>
        <v>59</v>
      </c>
      <c r="N621" s="626">
        <f t="shared" si="63"/>
        <v>251</v>
      </c>
      <c r="O621" s="36"/>
      <c r="P621" s="51" t="s">
        <v>1474</v>
      </c>
      <c r="Q621" s="36"/>
      <c r="R621" s="36" t="str">
        <f t="shared" si="61"/>
        <v>M</v>
      </c>
      <c r="S621" s="15"/>
      <c r="T621" s="15"/>
      <c r="U621" s="473"/>
      <c r="V621" s="473"/>
      <c r="W621" s="15"/>
      <c r="X621" s="15"/>
      <c r="Y621" s="15"/>
      <c r="Z621" s="15"/>
      <c r="AA621" s="15">
        <v>1</v>
      </c>
      <c r="AB621" s="16"/>
      <c r="AC621" s="15">
        <v>1</v>
      </c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</row>
    <row r="622" spans="1:42" s="17" customFormat="1" ht="12.75" customHeight="1" thickBot="1">
      <c r="A622" s="126" t="s">
        <v>2571</v>
      </c>
      <c r="B622" s="74"/>
      <c r="C622" s="167" t="s">
        <v>2572</v>
      </c>
      <c r="D622" s="46"/>
      <c r="E622" s="663">
        <v>5</v>
      </c>
      <c r="F622" s="664">
        <v>72</v>
      </c>
      <c r="G622" s="665">
        <v>297</v>
      </c>
      <c r="H622" s="666">
        <v>8</v>
      </c>
      <c r="I622" s="667">
        <v>72</v>
      </c>
      <c r="J622" s="664">
        <v>297</v>
      </c>
      <c r="K622" s="664"/>
      <c r="L622" s="665"/>
      <c r="M622" s="706">
        <f>I622+K622</f>
        <v>72</v>
      </c>
      <c r="N622" s="707">
        <f>J622+L622</f>
        <v>297</v>
      </c>
      <c r="O622" s="36"/>
      <c r="P622" s="51" t="s">
        <v>1474</v>
      </c>
      <c r="Q622" s="36"/>
      <c r="R622" s="36" t="str">
        <f t="shared" si="61"/>
        <v>M</v>
      </c>
      <c r="S622" s="15"/>
      <c r="T622" s="15"/>
      <c r="U622" s="473"/>
      <c r="V622" s="473"/>
      <c r="W622" s="15"/>
      <c r="X622" s="15"/>
      <c r="Y622" s="15"/>
      <c r="Z622" s="15"/>
      <c r="AA622" s="15">
        <v>1</v>
      </c>
      <c r="AB622" s="16"/>
      <c r="AC622" s="15">
        <v>1</v>
      </c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</row>
    <row r="623" spans="1:42" s="18" customFormat="1" ht="22.5" customHeight="1" thickBot="1">
      <c r="A623" s="126" t="s">
        <v>2573</v>
      </c>
      <c r="B623" s="852" t="s">
        <v>2165</v>
      </c>
      <c r="C623" s="853"/>
      <c r="D623" s="47"/>
      <c r="E623" s="531">
        <f t="shared" ref="E623:N623" si="64">SUM(E624,E643,E656,E694,E706,E728)</f>
        <v>355</v>
      </c>
      <c r="F623" s="532">
        <f t="shared" si="64"/>
        <v>46785</v>
      </c>
      <c r="G623" s="533">
        <f t="shared" si="64"/>
        <v>226546</v>
      </c>
      <c r="H623" s="534">
        <f t="shared" si="64"/>
        <v>285</v>
      </c>
      <c r="I623" s="535">
        <f t="shared" si="64"/>
        <v>23593</v>
      </c>
      <c r="J623" s="532">
        <f t="shared" si="64"/>
        <v>116252</v>
      </c>
      <c r="K623" s="532">
        <f t="shared" si="64"/>
        <v>13571</v>
      </c>
      <c r="L623" s="533">
        <f t="shared" si="64"/>
        <v>66171</v>
      </c>
      <c r="M623" s="531">
        <f t="shared" si="64"/>
        <v>37164</v>
      </c>
      <c r="N623" s="536">
        <f t="shared" si="64"/>
        <v>182423</v>
      </c>
      <c r="O623" s="36"/>
      <c r="P623" s="51" t="s">
        <v>1499</v>
      </c>
      <c r="Q623" s="36"/>
      <c r="R623" s="36" t="str">
        <f t="shared" si="61"/>
        <v>R</v>
      </c>
      <c r="S623" s="15"/>
      <c r="T623" s="15"/>
      <c r="U623" s="473"/>
      <c r="V623" s="476"/>
      <c r="W623" s="15"/>
      <c r="X623" s="15"/>
      <c r="Y623" s="15"/>
      <c r="Z623" s="15"/>
      <c r="AA623" s="15"/>
      <c r="AB623" s="15"/>
      <c r="AC623" s="15">
        <v>1</v>
      </c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</row>
    <row r="624" spans="1:42" s="18" customFormat="1" ht="15.75" customHeight="1" thickBot="1">
      <c r="A624" s="126" t="s">
        <v>2574</v>
      </c>
      <c r="B624" s="889" t="s">
        <v>2575</v>
      </c>
      <c r="C624" s="890"/>
      <c r="D624" s="103"/>
      <c r="E624" s="572">
        <f t="shared" ref="E624:N624" si="65">SUM(E625:E642)</f>
        <v>101</v>
      </c>
      <c r="F624" s="572">
        <f t="shared" si="65"/>
        <v>15141</v>
      </c>
      <c r="G624" s="573">
        <f t="shared" si="65"/>
        <v>71583</v>
      </c>
      <c r="H624" s="723">
        <f t="shared" si="65"/>
        <v>62</v>
      </c>
      <c r="I624" s="571">
        <f t="shared" si="65"/>
        <v>9159</v>
      </c>
      <c r="J624" s="575">
        <f t="shared" si="65"/>
        <v>45910</v>
      </c>
      <c r="K624" s="572">
        <f t="shared" si="65"/>
        <v>387</v>
      </c>
      <c r="L624" s="573">
        <f t="shared" si="65"/>
        <v>1485</v>
      </c>
      <c r="M624" s="571">
        <f t="shared" si="65"/>
        <v>9546</v>
      </c>
      <c r="N624" s="576">
        <f t="shared" si="65"/>
        <v>47395</v>
      </c>
      <c r="O624" s="36"/>
      <c r="P624" s="51" t="s">
        <v>1500</v>
      </c>
      <c r="Q624" s="36"/>
      <c r="R624" s="36" t="str">
        <f t="shared" si="61"/>
        <v>P</v>
      </c>
      <c r="S624" s="15"/>
      <c r="T624" s="15"/>
      <c r="U624" s="473">
        <f>SUM(M625:M642)</f>
        <v>9546</v>
      </c>
      <c r="V624" s="473">
        <f>SUM(N625:N642)</f>
        <v>47395</v>
      </c>
      <c r="W624" s="15"/>
      <c r="X624" s="15"/>
      <c r="Y624" s="15"/>
      <c r="Z624" s="15">
        <v>1</v>
      </c>
      <c r="AA624" s="15"/>
      <c r="AB624" s="15"/>
      <c r="AC624" s="15">
        <v>1</v>
      </c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</row>
    <row r="625" spans="1:42" s="143" customFormat="1" ht="12.75" customHeight="1" thickTop="1">
      <c r="A625" s="126" t="s">
        <v>2579</v>
      </c>
      <c r="B625" s="95"/>
      <c r="C625" s="152" t="s">
        <v>2580</v>
      </c>
      <c r="D625" s="46"/>
      <c r="E625" s="153">
        <v>9</v>
      </c>
      <c r="F625" s="154">
        <v>584</v>
      </c>
      <c r="G625" s="155">
        <v>2397</v>
      </c>
      <c r="H625" s="156">
        <v>8</v>
      </c>
      <c r="I625" s="174">
        <v>584</v>
      </c>
      <c r="J625" s="154">
        <v>2397</v>
      </c>
      <c r="K625" s="154"/>
      <c r="L625" s="155"/>
      <c r="M625" s="624">
        <f t="shared" ref="M625:N642" si="66">I625+K625</f>
        <v>584</v>
      </c>
      <c r="N625" s="625">
        <f t="shared" si="66"/>
        <v>2397</v>
      </c>
      <c r="O625" s="138"/>
      <c r="P625" s="139" t="s">
        <v>1474</v>
      </c>
      <c r="Q625" s="138"/>
      <c r="R625" s="138" t="str">
        <f t="shared" si="61"/>
        <v>M</v>
      </c>
      <c r="S625" s="15"/>
      <c r="T625" s="140"/>
      <c r="U625" s="474"/>
      <c r="V625" s="474"/>
      <c r="W625" s="140"/>
      <c r="X625" s="140"/>
      <c r="Y625" s="140"/>
      <c r="Z625" s="140"/>
      <c r="AA625" s="15">
        <v>1</v>
      </c>
      <c r="AB625" s="142"/>
      <c r="AC625" s="15">
        <v>1</v>
      </c>
      <c r="AD625" s="142"/>
      <c r="AE625" s="142"/>
      <c r="AF625" s="142"/>
      <c r="AG625" s="142"/>
      <c r="AH625" s="142"/>
      <c r="AI625" s="142"/>
      <c r="AJ625" s="142"/>
      <c r="AK625" s="142"/>
      <c r="AL625" s="142"/>
      <c r="AM625" s="142"/>
      <c r="AN625" s="142"/>
      <c r="AO625" s="142"/>
      <c r="AP625" s="142"/>
    </row>
    <row r="626" spans="1:42" s="129" customFormat="1" ht="12.75" hidden="1" customHeight="1">
      <c r="A626" s="126" t="s">
        <v>2581</v>
      </c>
      <c r="B626" s="131"/>
      <c r="C626" s="144" t="s">
        <v>2582</v>
      </c>
      <c r="D626" s="132"/>
      <c r="E626" s="145"/>
      <c r="F626" s="146"/>
      <c r="G626" s="147"/>
      <c r="H626" s="148"/>
      <c r="I626" s="158"/>
      <c r="J626" s="146"/>
      <c r="K626" s="146"/>
      <c r="L626" s="147"/>
      <c r="M626" s="619">
        <f t="shared" si="66"/>
        <v>0</v>
      </c>
      <c r="N626" s="626">
        <f t="shared" si="66"/>
        <v>0</v>
      </c>
      <c r="O626" s="150"/>
      <c r="P626" s="151" t="s">
        <v>1474</v>
      </c>
      <c r="Q626" s="150"/>
      <c r="R626" s="150" t="str">
        <f t="shared" si="61"/>
        <v/>
      </c>
      <c r="S626" s="15"/>
      <c r="T626" s="5"/>
      <c r="U626" s="475"/>
      <c r="V626" s="475"/>
      <c r="W626" s="5"/>
      <c r="X626" s="5"/>
      <c r="Y626" s="5"/>
      <c r="Z626" s="5"/>
      <c r="AA626" s="15"/>
      <c r="AB626" s="128"/>
      <c r="AC626" s="15">
        <v>1</v>
      </c>
      <c r="AD626" s="128"/>
      <c r="AE626" s="128"/>
      <c r="AF626" s="128"/>
      <c r="AG626" s="128"/>
      <c r="AH626" s="128"/>
      <c r="AI626" s="128"/>
      <c r="AJ626" s="128"/>
      <c r="AK626" s="128"/>
      <c r="AL626" s="128"/>
      <c r="AM626" s="128"/>
      <c r="AN626" s="128"/>
      <c r="AO626" s="128"/>
      <c r="AP626" s="128"/>
    </row>
    <row r="627" spans="1:42" s="129" customFormat="1" ht="12.75" customHeight="1">
      <c r="A627" s="126" t="s">
        <v>2583</v>
      </c>
      <c r="B627" s="131"/>
      <c r="C627" s="144" t="s">
        <v>1149</v>
      </c>
      <c r="D627" s="132"/>
      <c r="E627" s="145">
        <v>19</v>
      </c>
      <c r="F627" s="146">
        <v>2269</v>
      </c>
      <c r="G627" s="147">
        <v>9811</v>
      </c>
      <c r="H627" s="148">
        <v>19</v>
      </c>
      <c r="I627" s="146">
        <v>2269</v>
      </c>
      <c r="J627" s="147">
        <v>9811</v>
      </c>
      <c r="K627" s="146"/>
      <c r="L627" s="147"/>
      <c r="M627" s="619">
        <f t="shared" si="66"/>
        <v>2269</v>
      </c>
      <c r="N627" s="626">
        <f t="shared" si="66"/>
        <v>9811</v>
      </c>
      <c r="O627" s="150"/>
      <c r="P627" s="151" t="s">
        <v>1474</v>
      </c>
      <c r="Q627" s="150"/>
      <c r="R627" s="150" t="str">
        <f t="shared" si="61"/>
        <v>M</v>
      </c>
      <c r="S627" s="15"/>
      <c r="T627" s="5"/>
      <c r="U627" s="475"/>
      <c r="V627" s="475"/>
      <c r="W627" s="5"/>
      <c r="X627" s="5"/>
      <c r="Y627" s="5"/>
      <c r="Z627" s="5"/>
      <c r="AA627" s="15">
        <v>1</v>
      </c>
      <c r="AB627" s="128"/>
      <c r="AC627" s="15">
        <v>1</v>
      </c>
      <c r="AD627" s="128"/>
      <c r="AE627" s="128"/>
      <c r="AF627" s="128"/>
      <c r="AG627" s="128"/>
      <c r="AH627" s="128"/>
      <c r="AI627" s="128"/>
      <c r="AJ627" s="128"/>
      <c r="AK627" s="128"/>
      <c r="AL627" s="128"/>
      <c r="AM627" s="128"/>
      <c r="AN627" s="128"/>
      <c r="AO627" s="128"/>
      <c r="AP627" s="128"/>
    </row>
    <row r="628" spans="1:42" s="129" customFormat="1" ht="12.75" customHeight="1">
      <c r="A628" s="126" t="s">
        <v>2584</v>
      </c>
      <c r="B628" s="131"/>
      <c r="C628" s="144" t="s">
        <v>2585</v>
      </c>
      <c r="D628" s="132"/>
      <c r="E628" s="145">
        <v>2</v>
      </c>
      <c r="F628" s="146">
        <v>425</v>
      </c>
      <c r="G628" s="147">
        <v>2125</v>
      </c>
      <c r="H628" s="148">
        <v>3</v>
      </c>
      <c r="I628" s="158">
        <v>425</v>
      </c>
      <c r="J628" s="146">
        <v>2125</v>
      </c>
      <c r="K628" s="146"/>
      <c r="L628" s="147"/>
      <c r="M628" s="619">
        <f t="shared" si="66"/>
        <v>425</v>
      </c>
      <c r="N628" s="626">
        <f t="shared" si="66"/>
        <v>2125</v>
      </c>
      <c r="O628" s="150"/>
      <c r="P628" s="151" t="s">
        <v>1474</v>
      </c>
      <c r="Q628" s="150"/>
      <c r="R628" s="150" t="str">
        <f t="shared" si="61"/>
        <v>M</v>
      </c>
      <c r="S628" s="15"/>
      <c r="T628" s="5"/>
      <c r="U628" s="475"/>
      <c r="V628" s="475"/>
      <c r="W628" s="5"/>
      <c r="X628" s="5"/>
      <c r="Y628" s="5"/>
      <c r="Z628" s="5"/>
      <c r="AA628" s="15">
        <v>1</v>
      </c>
      <c r="AB628" s="128"/>
      <c r="AC628" s="15">
        <v>1</v>
      </c>
      <c r="AD628" s="128"/>
      <c r="AE628" s="128"/>
      <c r="AF628" s="128"/>
      <c r="AG628" s="128"/>
      <c r="AH628" s="128"/>
      <c r="AI628" s="128"/>
      <c r="AJ628" s="128"/>
      <c r="AK628" s="128"/>
      <c r="AL628" s="128"/>
      <c r="AM628" s="128"/>
      <c r="AN628" s="128"/>
      <c r="AO628" s="128"/>
      <c r="AP628" s="128"/>
    </row>
    <row r="629" spans="1:42" s="129" customFormat="1" ht="12.75" hidden="1" customHeight="1">
      <c r="A629" s="126" t="s">
        <v>2586</v>
      </c>
      <c r="B629" s="131"/>
      <c r="C629" s="144" t="s">
        <v>2587</v>
      </c>
      <c r="D629" s="132"/>
      <c r="E629" s="145"/>
      <c r="F629" s="146"/>
      <c r="G629" s="147"/>
      <c r="H629" s="148"/>
      <c r="I629" s="158"/>
      <c r="J629" s="146"/>
      <c r="K629" s="146"/>
      <c r="L629" s="147"/>
      <c r="M629" s="619">
        <f t="shared" si="66"/>
        <v>0</v>
      </c>
      <c r="N629" s="626">
        <f t="shared" si="66"/>
        <v>0</v>
      </c>
      <c r="O629" s="150"/>
      <c r="P629" s="151" t="s">
        <v>1474</v>
      </c>
      <c r="Q629" s="150"/>
      <c r="R629" s="150" t="str">
        <f t="shared" si="61"/>
        <v/>
      </c>
      <c r="S629" s="15"/>
      <c r="T629" s="5"/>
      <c r="U629" s="475"/>
      <c r="V629" s="475"/>
      <c r="W629" s="5"/>
      <c r="X629" s="5"/>
      <c r="Y629" s="5"/>
      <c r="Z629" s="5"/>
      <c r="AA629" s="15"/>
      <c r="AB629" s="128"/>
      <c r="AC629" s="15">
        <v>1</v>
      </c>
      <c r="AD629" s="128"/>
      <c r="AE629" s="128"/>
      <c r="AF629" s="128"/>
      <c r="AG629" s="128"/>
      <c r="AH629" s="128"/>
      <c r="AI629" s="128"/>
      <c r="AJ629" s="128"/>
      <c r="AK629" s="128"/>
      <c r="AL629" s="128"/>
      <c r="AM629" s="128"/>
      <c r="AN629" s="128"/>
      <c r="AO629" s="128"/>
      <c r="AP629" s="128"/>
    </row>
    <row r="630" spans="1:42" s="143" customFormat="1" ht="12.75" customHeight="1">
      <c r="A630" s="126" t="s">
        <v>2576</v>
      </c>
      <c r="B630" s="72"/>
      <c r="C630" s="144" t="s">
        <v>2376</v>
      </c>
      <c r="D630" s="46"/>
      <c r="E630" s="145">
        <v>23</v>
      </c>
      <c r="F630" s="146">
        <v>5784</v>
      </c>
      <c r="G630" s="147">
        <v>31080</v>
      </c>
      <c r="H630" s="148">
        <v>24</v>
      </c>
      <c r="I630" s="146">
        <v>5784</v>
      </c>
      <c r="J630" s="147">
        <v>31080</v>
      </c>
      <c r="K630" s="146"/>
      <c r="L630" s="147"/>
      <c r="M630" s="619">
        <f t="shared" si="66"/>
        <v>5784</v>
      </c>
      <c r="N630" s="626">
        <f t="shared" si="66"/>
        <v>31080</v>
      </c>
      <c r="O630" s="138"/>
      <c r="P630" s="139" t="s">
        <v>1473</v>
      </c>
      <c r="Q630" s="138"/>
      <c r="R630" s="138" t="str">
        <f t="shared" si="61"/>
        <v>C</v>
      </c>
      <c r="S630" s="15"/>
      <c r="T630" s="140">
        <v>1</v>
      </c>
      <c r="U630" s="474"/>
      <c r="V630" s="474"/>
      <c r="W630" s="140"/>
      <c r="X630" s="140"/>
      <c r="Y630" s="140"/>
      <c r="Z630" s="140"/>
      <c r="AA630" s="15"/>
      <c r="AB630" s="142"/>
      <c r="AC630" s="15">
        <v>1</v>
      </c>
      <c r="AD630" s="142"/>
      <c r="AE630" s="142"/>
      <c r="AF630" s="142"/>
      <c r="AG630" s="142"/>
      <c r="AH630" s="142"/>
      <c r="AI630" s="142"/>
      <c r="AJ630" s="142"/>
      <c r="AK630" s="142"/>
      <c r="AL630" s="142"/>
      <c r="AM630" s="142"/>
      <c r="AN630" s="142"/>
      <c r="AO630" s="142"/>
      <c r="AP630" s="142"/>
    </row>
    <row r="631" spans="1:42" s="129" customFormat="1" ht="12.75" hidden="1" customHeight="1">
      <c r="A631" s="126" t="s">
        <v>2588</v>
      </c>
      <c r="B631" s="131"/>
      <c r="C631" s="144" t="s">
        <v>2589</v>
      </c>
      <c r="D631" s="132"/>
      <c r="E631" s="145"/>
      <c r="F631" s="146"/>
      <c r="G631" s="147"/>
      <c r="H631" s="148"/>
      <c r="I631" s="146"/>
      <c r="J631" s="147"/>
      <c r="K631" s="146"/>
      <c r="L631" s="147"/>
      <c r="M631" s="619">
        <f t="shared" si="66"/>
        <v>0</v>
      </c>
      <c r="N631" s="626">
        <f t="shared" si="66"/>
        <v>0</v>
      </c>
      <c r="O631" s="150"/>
      <c r="P631" s="151" t="s">
        <v>1474</v>
      </c>
      <c r="Q631" s="150"/>
      <c r="R631" s="150" t="str">
        <f t="shared" si="61"/>
        <v/>
      </c>
      <c r="S631" s="15"/>
      <c r="T631" s="5"/>
      <c r="U631" s="475"/>
      <c r="V631" s="475"/>
      <c r="W631" s="5"/>
      <c r="X631" s="5"/>
      <c r="Y631" s="5"/>
      <c r="Z631" s="5"/>
      <c r="AA631" s="15"/>
      <c r="AB631" s="128"/>
      <c r="AC631" s="15">
        <v>1</v>
      </c>
      <c r="AD631" s="128"/>
      <c r="AE631" s="128"/>
      <c r="AF631" s="128"/>
      <c r="AG631" s="128"/>
      <c r="AH631" s="128"/>
      <c r="AI631" s="128"/>
      <c r="AJ631" s="128"/>
      <c r="AK631" s="128"/>
      <c r="AL631" s="128"/>
      <c r="AM631" s="128"/>
      <c r="AN631" s="128"/>
      <c r="AO631" s="128"/>
      <c r="AP631" s="128"/>
    </row>
    <row r="632" spans="1:42" s="129" customFormat="1" ht="12.75" customHeight="1">
      <c r="A632" s="126" t="s">
        <v>2577</v>
      </c>
      <c r="B632" s="131"/>
      <c r="C632" s="144" t="s">
        <v>2377</v>
      </c>
      <c r="D632" s="132"/>
      <c r="E632" s="145">
        <v>13</v>
      </c>
      <c r="F632" s="146">
        <v>1024</v>
      </c>
      <c r="G632" s="147">
        <v>4199</v>
      </c>
      <c r="H632" s="148"/>
      <c r="I632" s="158"/>
      <c r="J632" s="146"/>
      <c r="K632" s="146"/>
      <c r="L632" s="147"/>
      <c r="M632" s="619">
        <f t="shared" si="66"/>
        <v>0</v>
      </c>
      <c r="N632" s="626">
        <f t="shared" si="66"/>
        <v>0</v>
      </c>
      <c r="O632" s="150"/>
      <c r="P632" s="151" t="s">
        <v>1473</v>
      </c>
      <c r="Q632" s="150"/>
      <c r="R632" s="150" t="str">
        <f t="shared" si="61"/>
        <v>C</v>
      </c>
      <c r="S632" s="15"/>
      <c r="T632" s="5">
        <v>1</v>
      </c>
      <c r="U632" s="475"/>
      <c r="V632" s="475"/>
      <c r="W632" s="5"/>
      <c r="X632" s="5"/>
      <c r="Y632" s="5"/>
      <c r="Z632" s="5"/>
      <c r="AA632" s="15"/>
      <c r="AB632" s="128"/>
      <c r="AC632" s="15">
        <v>1</v>
      </c>
      <c r="AD632" s="128"/>
      <c r="AE632" s="128"/>
      <c r="AF632" s="128"/>
      <c r="AG632" s="128"/>
      <c r="AH632" s="128"/>
      <c r="AI632" s="128"/>
      <c r="AJ632" s="128"/>
      <c r="AK632" s="128"/>
      <c r="AL632" s="128"/>
      <c r="AM632" s="128"/>
      <c r="AN632" s="128"/>
      <c r="AO632" s="128"/>
      <c r="AP632" s="128"/>
    </row>
    <row r="633" spans="1:42" s="143" customFormat="1" ht="12.75" customHeight="1">
      <c r="A633" s="126" t="s">
        <v>2590</v>
      </c>
      <c r="B633" s="72"/>
      <c r="C633" s="144" t="s">
        <v>2591</v>
      </c>
      <c r="D633" s="46"/>
      <c r="E633" s="145">
        <v>14</v>
      </c>
      <c r="F633" s="146">
        <v>2552</v>
      </c>
      <c r="G633" s="147">
        <v>10717</v>
      </c>
      <c r="H633" s="470">
        <v>0</v>
      </c>
      <c r="I633" s="464">
        <v>0</v>
      </c>
      <c r="J633" s="465">
        <v>0</v>
      </c>
      <c r="K633" s="146"/>
      <c r="L633" s="147"/>
      <c r="M633" s="463">
        <f t="shared" si="66"/>
        <v>0</v>
      </c>
      <c r="N633" s="472">
        <f t="shared" si="66"/>
        <v>0</v>
      </c>
      <c r="O633" s="138"/>
      <c r="P633" s="139" t="s">
        <v>1474</v>
      </c>
      <c r="Q633" s="138"/>
      <c r="R633" s="138" t="str">
        <f t="shared" si="61"/>
        <v>M</v>
      </c>
      <c r="S633" s="15"/>
      <c r="T633" s="140"/>
      <c r="U633" s="474"/>
      <c r="V633" s="474"/>
      <c r="W633" s="140"/>
      <c r="X633" s="140"/>
      <c r="Y633" s="140"/>
      <c r="Z633" s="140"/>
      <c r="AA633" s="15">
        <v>1</v>
      </c>
      <c r="AB633" s="142"/>
      <c r="AC633" s="15">
        <v>1</v>
      </c>
      <c r="AD633" s="142"/>
      <c r="AE633" s="142"/>
      <c r="AF633" s="142"/>
      <c r="AG633" s="142"/>
      <c r="AH633" s="142"/>
      <c r="AI633" s="142"/>
      <c r="AJ633" s="142"/>
      <c r="AK633" s="142"/>
      <c r="AL633" s="142"/>
      <c r="AM633" s="142"/>
      <c r="AN633" s="142"/>
      <c r="AO633" s="142"/>
      <c r="AP633" s="142"/>
    </row>
    <row r="634" spans="1:42" s="129" customFormat="1" ht="12.75" customHeight="1">
      <c r="A634" s="126" t="s">
        <v>2592</v>
      </c>
      <c r="B634" s="131"/>
      <c r="C634" s="144" t="s">
        <v>2593</v>
      </c>
      <c r="D634" s="132"/>
      <c r="E634" s="145">
        <v>4</v>
      </c>
      <c r="F634" s="146">
        <v>484</v>
      </c>
      <c r="G634" s="147">
        <v>1982</v>
      </c>
      <c r="H634" s="148">
        <v>8</v>
      </c>
      <c r="I634" s="146">
        <v>97</v>
      </c>
      <c r="J634" s="147">
        <v>497</v>
      </c>
      <c r="K634" s="146">
        <v>387</v>
      </c>
      <c r="L634" s="147">
        <v>1485</v>
      </c>
      <c r="M634" s="619">
        <f t="shared" si="66"/>
        <v>484</v>
      </c>
      <c r="N634" s="626">
        <f t="shared" si="66"/>
        <v>1982</v>
      </c>
      <c r="O634" s="150"/>
      <c r="P634" s="151" t="s">
        <v>1474</v>
      </c>
      <c r="Q634" s="150"/>
      <c r="R634" s="150" t="str">
        <f t="shared" si="61"/>
        <v>M</v>
      </c>
      <c r="S634" s="15"/>
      <c r="T634" s="5"/>
      <c r="U634" s="475"/>
      <c r="V634" s="475"/>
      <c r="W634" s="5"/>
      <c r="X634" s="5"/>
      <c r="Y634" s="5"/>
      <c r="Z634" s="5"/>
      <c r="AA634" s="15">
        <v>1</v>
      </c>
      <c r="AB634" s="128"/>
      <c r="AC634" s="15">
        <v>1</v>
      </c>
      <c r="AD634" s="128"/>
      <c r="AE634" s="128"/>
      <c r="AF634" s="128"/>
      <c r="AG634" s="128"/>
      <c r="AH634" s="128"/>
      <c r="AI634" s="128"/>
      <c r="AJ634" s="128"/>
      <c r="AK634" s="128"/>
      <c r="AL634" s="128"/>
      <c r="AM634" s="128"/>
      <c r="AN634" s="128"/>
      <c r="AO634" s="128"/>
      <c r="AP634" s="128"/>
    </row>
    <row r="635" spans="1:42" s="129" customFormat="1" ht="12.75" hidden="1" customHeight="1">
      <c r="A635" s="126" t="s">
        <v>2594</v>
      </c>
      <c r="B635" s="131"/>
      <c r="C635" s="144" t="s">
        <v>2595</v>
      </c>
      <c r="D635" s="132"/>
      <c r="E635" s="145"/>
      <c r="F635" s="146"/>
      <c r="G635" s="147"/>
      <c r="H635" s="148"/>
      <c r="I635" s="158"/>
      <c r="J635" s="146"/>
      <c r="K635" s="146"/>
      <c r="L635" s="147"/>
      <c r="M635" s="619">
        <f t="shared" si="66"/>
        <v>0</v>
      </c>
      <c r="N635" s="626">
        <f t="shared" si="66"/>
        <v>0</v>
      </c>
      <c r="O635" s="150"/>
      <c r="P635" s="151" t="s">
        <v>1474</v>
      </c>
      <c r="Q635" s="150"/>
      <c r="R635" s="150" t="str">
        <f t="shared" si="61"/>
        <v/>
      </c>
      <c r="S635" s="15"/>
      <c r="T635" s="5"/>
      <c r="U635" s="475"/>
      <c r="V635" s="475"/>
      <c r="W635" s="5"/>
      <c r="X635" s="5"/>
      <c r="Y635" s="5"/>
      <c r="Z635" s="5"/>
      <c r="AA635" s="15"/>
      <c r="AB635" s="128"/>
      <c r="AC635" s="15">
        <v>1</v>
      </c>
      <c r="AD635" s="128"/>
      <c r="AE635" s="128"/>
      <c r="AF635" s="128"/>
      <c r="AG635" s="128"/>
      <c r="AH635" s="128"/>
      <c r="AI635" s="128"/>
      <c r="AJ635" s="128"/>
      <c r="AK635" s="128"/>
      <c r="AL635" s="128"/>
      <c r="AM635" s="128"/>
      <c r="AN635" s="128"/>
      <c r="AO635" s="128"/>
      <c r="AP635" s="128"/>
    </row>
    <row r="636" spans="1:42" s="129" customFormat="1" ht="12.75" hidden="1" customHeight="1">
      <c r="A636" s="126" t="s">
        <v>2596</v>
      </c>
      <c r="B636" s="131"/>
      <c r="C636" s="144" t="s">
        <v>2597</v>
      </c>
      <c r="D636" s="132"/>
      <c r="E636" s="145"/>
      <c r="F636" s="146"/>
      <c r="G636" s="147"/>
      <c r="H636" s="148"/>
      <c r="I636" s="146"/>
      <c r="J636" s="147"/>
      <c r="K636" s="146"/>
      <c r="L636" s="147"/>
      <c r="M636" s="619">
        <f t="shared" si="66"/>
        <v>0</v>
      </c>
      <c r="N636" s="626">
        <f t="shared" si="66"/>
        <v>0</v>
      </c>
      <c r="O636" s="150"/>
      <c r="P636" s="151" t="s">
        <v>1474</v>
      </c>
      <c r="Q636" s="150"/>
      <c r="R636" s="150" t="str">
        <f t="shared" si="61"/>
        <v/>
      </c>
      <c r="S636" s="15"/>
      <c r="T636" s="5"/>
      <c r="U636" s="475"/>
      <c r="V636" s="475"/>
      <c r="W636" s="5"/>
      <c r="X636" s="5"/>
      <c r="Y636" s="5"/>
      <c r="Z636" s="5"/>
      <c r="AA636" s="15"/>
      <c r="AB636" s="128"/>
      <c r="AC636" s="15">
        <v>1</v>
      </c>
      <c r="AD636" s="128"/>
      <c r="AE636" s="128"/>
      <c r="AF636" s="128"/>
      <c r="AG636" s="128"/>
      <c r="AH636" s="128"/>
      <c r="AI636" s="128"/>
      <c r="AJ636" s="128"/>
      <c r="AK636" s="128"/>
      <c r="AL636" s="128"/>
      <c r="AM636" s="128"/>
      <c r="AN636" s="128"/>
      <c r="AO636" s="128"/>
      <c r="AP636" s="128"/>
    </row>
    <row r="637" spans="1:42" s="129" customFormat="1" ht="12.75" hidden="1" customHeight="1">
      <c r="A637" s="126" t="s">
        <v>2598</v>
      </c>
      <c r="B637" s="131"/>
      <c r="C637" s="144" t="s">
        <v>2599</v>
      </c>
      <c r="D637" s="132"/>
      <c r="E637" s="145"/>
      <c r="F637" s="146"/>
      <c r="G637" s="147"/>
      <c r="H637" s="148"/>
      <c r="I637" s="146"/>
      <c r="J637" s="147"/>
      <c r="K637" s="146"/>
      <c r="L637" s="147"/>
      <c r="M637" s="619">
        <f t="shared" si="66"/>
        <v>0</v>
      </c>
      <c r="N637" s="626">
        <f t="shared" si="66"/>
        <v>0</v>
      </c>
      <c r="O637" s="150"/>
      <c r="P637" s="151" t="s">
        <v>1474</v>
      </c>
      <c r="Q637" s="150"/>
      <c r="R637" s="150" t="str">
        <f t="shared" si="61"/>
        <v/>
      </c>
      <c r="S637" s="15"/>
      <c r="T637" s="5"/>
      <c r="U637" s="475"/>
      <c r="V637" s="475"/>
      <c r="W637" s="5"/>
      <c r="X637" s="5"/>
      <c r="Y637" s="5"/>
      <c r="Z637" s="5"/>
      <c r="AA637" s="15"/>
      <c r="AB637" s="128"/>
      <c r="AC637" s="15">
        <v>1</v>
      </c>
      <c r="AD637" s="128"/>
      <c r="AE637" s="128"/>
      <c r="AF637" s="128"/>
      <c r="AG637" s="128"/>
      <c r="AH637" s="128"/>
      <c r="AI637" s="128"/>
      <c r="AJ637" s="128"/>
      <c r="AK637" s="128"/>
      <c r="AL637" s="128"/>
      <c r="AM637" s="128"/>
      <c r="AN637" s="128"/>
      <c r="AO637" s="128"/>
      <c r="AP637" s="128"/>
    </row>
    <row r="638" spans="1:42" s="129" customFormat="1" ht="12.75" hidden="1" customHeight="1">
      <c r="A638" s="126" t="s">
        <v>2600</v>
      </c>
      <c r="B638" s="131"/>
      <c r="C638" s="144" t="s">
        <v>2601</v>
      </c>
      <c r="D638" s="132"/>
      <c r="E638" s="145"/>
      <c r="F638" s="146"/>
      <c r="G638" s="147"/>
      <c r="H638" s="148"/>
      <c r="I638" s="146"/>
      <c r="J638" s="147"/>
      <c r="K638" s="146"/>
      <c r="L638" s="147"/>
      <c r="M638" s="619">
        <f t="shared" si="66"/>
        <v>0</v>
      </c>
      <c r="N638" s="626">
        <f t="shared" si="66"/>
        <v>0</v>
      </c>
      <c r="O638" s="150"/>
      <c r="P638" s="151" t="s">
        <v>1474</v>
      </c>
      <c r="Q638" s="150"/>
      <c r="R638" s="150" t="str">
        <f t="shared" si="61"/>
        <v/>
      </c>
      <c r="S638" s="15"/>
      <c r="T638" s="5"/>
      <c r="U638" s="475"/>
      <c r="V638" s="475"/>
      <c r="W638" s="5"/>
      <c r="X638" s="5"/>
      <c r="Y638" s="5"/>
      <c r="Z638" s="5"/>
      <c r="AA638" s="15"/>
      <c r="AB638" s="128"/>
      <c r="AC638" s="15">
        <v>1</v>
      </c>
      <c r="AD638" s="128"/>
      <c r="AE638" s="128"/>
      <c r="AF638" s="128"/>
      <c r="AG638" s="128"/>
      <c r="AH638" s="128"/>
      <c r="AI638" s="128"/>
      <c r="AJ638" s="128"/>
      <c r="AK638" s="128"/>
      <c r="AL638" s="128"/>
      <c r="AM638" s="128"/>
      <c r="AN638" s="128"/>
      <c r="AO638" s="128"/>
      <c r="AP638" s="128"/>
    </row>
    <row r="639" spans="1:42" s="129" customFormat="1" ht="12.75" hidden="1" customHeight="1">
      <c r="A639" s="126" t="s">
        <v>2602</v>
      </c>
      <c r="B639" s="131"/>
      <c r="C639" s="144" t="s">
        <v>2603</v>
      </c>
      <c r="D639" s="132"/>
      <c r="E639" s="145"/>
      <c r="F639" s="146"/>
      <c r="G639" s="147"/>
      <c r="H639" s="148"/>
      <c r="I639" s="146"/>
      <c r="J639" s="147"/>
      <c r="K639" s="146"/>
      <c r="L639" s="147"/>
      <c r="M639" s="619">
        <f t="shared" si="66"/>
        <v>0</v>
      </c>
      <c r="N639" s="626">
        <f t="shared" si="66"/>
        <v>0</v>
      </c>
      <c r="O639" s="150"/>
      <c r="P639" s="151" t="s">
        <v>1474</v>
      </c>
      <c r="Q639" s="150"/>
      <c r="R639" s="150" t="str">
        <f t="shared" si="61"/>
        <v/>
      </c>
      <c r="S639" s="15"/>
      <c r="T639" s="5"/>
      <c r="U639" s="475"/>
      <c r="V639" s="475"/>
      <c r="W639" s="5"/>
      <c r="X639" s="5"/>
      <c r="Y639" s="5"/>
      <c r="Z639" s="5"/>
      <c r="AA639" s="15"/>
      <c r="AB639" s="128"/>
      <c r="AC639" s="15">
        <v>1</v>
      </c>
      <c r="AD639" s="128"/>
      <c r="AE639" s="128"/>
      <c r="AF639" s="128"/>
      <c r="AG639" s="128"/>
      <c r="AH639" s="128"/>
      <c r="AI639" s="128"/>
      <c r="AJ639" s="128"/>
      <c r="AK639" s="128"/>
      <c r="AL639" s="128"/>
      <c r="AM639" s="128"/>
      <c r="AN639" s="128"/>
      <c r="AO639" s="128"/>
      <c r="AP639" s="128"/>
    </row>
    <row r="640" spans="1:42" s="143" customFormat="1" ht="12.75" customHeight="1" thickBot="1">
      <c r="A640" s="126" t="s">
        <v>2604</v>
      </c>
      <c r="B640" s="104"/>
      <c r="C640" s="159" t="s">
        <v>2605</v>
      </c>
      <c r="D640" s="105"/>
      <c r="E640" s="161">
        <v>17</v>
      </c>
      <c r="F640" s="162">
        <v>2019</v>
      </c>
      <c r="G640" s="163">
        <v>9272</v>
      </c>
      <c r="H640" s="482">
        <v>0</v>
      </c>
      <c r="I640" s="483">
        <v>0</v>
      </c>
      <c r="J640" s="484">
        <v>0</v>
      </c>
      <c r="K640" s="162"/>
      <c r="L640" s="163"/>
      <c r="M640" s="485">
        <f t="shared" si="66"/>
        <v>0</v>
      </c>
      <c r="N640" s="486">
        <f t="shared" si="66"/>
        <v>0</v>
      </c>
      <c r="O640" s="138"/>
      <c r="P640" s="139" t="s">
        <v>1474</v>
      </c>
      <c r="Q640" s="138"/>
      <c r="R640" s="138" t="str">
        <f t="shared" si="61"/>
        <v>M</v>
      </c>
      <c r="S640" s="15"/>
      <c r="T640" s="140"/>
      <c r="U640" s="474"/>
      <c r="V640" s="474"/>
      <c r="W640" s="140"/>
      <c r="X640" s="140"/>
      <c r="Y640" s="140"/>
      <c r="Z640" s="140"/>
      <c r="AA640" s="15">
        <v>1</v>
      </c>
      <c r="AB640" s="142"/>
      <c r="AC640" s="15">
        <v>1</v>
      </c>
      <c r="AD640" s="142"/>
      <c r="AE640" s="142"/>
      <c r="AF640" s="142"/>
      <c r="AG640" s="142"/>
      <c r="AH640" s="142"/>
      <c r="AI640" s="142"/>
      <c r="AJ640" s="142"/>
      <c r="AK640" s="142"/>
      <c r="AL640" s="142"/>
      <c r="AM640" s="142"/>
      <c r="AN640" s="142"/>
      <c r="AO640" s="142"/>
      <c r="AP640" s="142"/>
    </row>
    <row r="641" spans="1:42" s="129" customFormat="1" ht="12.75" hidden="1" customHeight="1">
      <c r="A641" s="126" t="s">
        <v>2578</v>
      </c>
      <c r="B641" s="133"/>
      <c r="C641" s="152" t="s">
        <v>2378</v>
      </c>
      <c r="D641" s="132"/>
      <c r="E641" s="153"/>
      <c r="F641" s="154"/>
      <c r="G641" s="155"/>
      <c r="H641" s="156"/>
      <c r="I641" s="154"/>
      <c r="J641" s="155"/>
      <c r="K641" s="154"/>
      <c r="L641" s="155"/>
      <c r="M641" s="624">
        <f t="shared" si="66"/>
        <v>0</v>
      </c>
      <c r="N641" s="625">
        <f t="shared" si="66"/>
        <v>0</v>
      </c>
      <c r="O641" s="150"/>
      <c r="P641" s="151" t="s">
        <v>1473</v>
      </c>
      <c r="Q641" s="150"/>
      <c r="R641" s="150" t="str">
        <f t="shared" si="61"/>
        <v/>
      </c>
      <c r="S641" s="15"/>
      <c r="T641" s="5"/>
      <c r="U641" s="475"/>
      <c r="V641" s="475"/>
      <c r="W641" s="5"/>
      <c r="X641" s="5"/>
      <c r="Y641" s="5"/>
      <c r="Z641" s="5"/>
      <c r="AA641" s="15"/>
      <c r="AB641" s="128"/>
      <c r="AC641" s="15">
        <v>1</v>
      </c>
      <c r="AD641" s="128"/>
      <c r="AE641" s="128"/>
      <c r="AF641" s="128"/>
      <c r="AG641" s="128"/>
      <c r="AH641" s="128"/>
      <c r="AI641" s="128"/>
      <c r="AJ641" s="128"/>
      <c r="AK641" s="128"/>
      <c r="AL641" s="128"/>
      <c r="AM641" s="128"/>
      <c r="AN641" s="128"/>
      <c r="AO641" s="128"/>
      <c r="AP641" s="128"/>
    </row>
    <row r="642" spans="1:42" s="129" customFormat="1" ht="12.75" hidden="1" customHeight="1" thickBot="1">
      <c r="A642" s="126" t="s">
        <v>2606</v>
      </c>
      <c r="B642" s="135"/>
      <c r="C642" s="167" t="s">
        <v>2607</v>
      </c>
      <c r="D642" s="175"/>
      <c r="E642" s="168"/>
      <c r="F642" s="169"/>
      <c r="G642" s="170"/>
      <c r="H642" s="171"/>
      <c r="I642" s="173"/>
      <c r="J642" s="169"/>
      <c r="K642" s="169"/>
      <c r="L642" s="170"/>
      <c r="M642" s="669">
        <f t="shared" si="66"/>
        <v>0</v>
      </c>
      <c r="N642" s="671">
        <f t="shared" si="66"/>
        <v>0</v>
      </c>
      <c r="O642" s="150"/>
      <c r="P642" s="151" t="s">
        <v>1474</v>
      </c>
      <c r="Q642" s="150"/>
      <c r="R642" s="150" t="str">
        <f t="shared" si="61"/>
        <v/>
      </c>
      <c r="S642" s="15"/>
      <c r="T642" s="5"/>
      <c r="U642" s="475"/>
      <c r="V642" s="475"/>
      <c r="W642" s="5"/>
      <c r="X642" s="5"/>
      <c r="Y642" s="5"/>
      <c r="Z642" s="5"/>
      <c r="AA642" s="15"/>
      <c r="AB642" s="128"/>
      <c r="AC642" s="15">
        <v>1</v>
      </c>
      <c r="AD642" s="128"/>
      <c r="AE642" s="128"/>
      <c r="AF642" s="128"/>
      <c r="AG642" s="128"/>
      <c r="AH642" s="128"/>
      <c r="AI642" s="128"/>
      <c r="AJ642" s="128"/>
      <c r="AK642" s="128"/>
      <c r="AL642" s="128"/>
      <c r="AM642" s="128"/>
      <c r="AN642" s="128"/>
      <c r="AO642" s="128"/>
      <c r="AP642" s="128"/>
    </row>
    <row r="643" spans="1:42" s="18" customFormat="1" ht="15.75" customHeight="1" thickTop="1" thickBot="1">
      <c r="A643" s="126" t="s">
        <v>2608</v>
      </c>
      <c r="B643" s="893" t="s">
        <v>2609</v>
      </c>
      <c r="C643" s="894"/>
      <c r="D643" s="108"/>
      <c r="E643" s="638">
        <f t="shared" ref="E643:N643" si="67">SUM(E644:E655)</f>
        <v>20</v>
      </c>
      <c r="F643" s="639">
        <f t="shared" si="67"/>
        <v>402</v>
      </c>
      <c r="G643" s="640">
        <f t="shared" si="67"/>
        <v>1945</v>
      </c>
      <c r="H643" s="641">
        <f t="shared" si="67"/>
        <v>27</v>
      </c>
      <c r="I643" s="642">
        <f t="shared" si="67"/>
        <v>402</v>
      </c>
      <c r="J643" s="639">
        <f t="shared" si="67"/>
        <v>1945</v>
      </c>
      <c r="K643" s="639">
        <f t="shared" si="67"/>
        <v>0</v>
      </c>
      <c r="L643" s="640">
        <f t="shared" si="67"/>
        <v>0</v>
      </c>
      <c r="M643" s="638">
        <f t="shared" si="67"/>
        <v>402</v>
      </c>
      <c r="N643" s="643">
        <f t="shared" si="67"/>
        <v>1945</v>
      </c>
      <c r="O643" s="36"/>
      <c r="P643" s="51" t="s">
        <v>1500</v>
      </c>
      <c r="Q643" s="36"/>
      <c r="R643" s="36" t="str">
        <f t="shared" si="61"/>
        <v>P</v>
      </c>
      <c r="S643" s="15"/>
      <c r="T643" s="15"/>
      <c r="U643" s="473">
        <f>SUM(M644:M655)</f>
        <v>402</v>
      </c>
      <c r="V643" s="473">
        <f>SUM(N644:N655)</f>
        <v>1945</v>
      </c>
      <c r="W643" s="15"/>
      <c r="X643" s="15"/>
      <c r="Y643" s="15"/>
      <c r="Z643" s="15"/>
      <c r="AA643" s="15"/>
      <c r="AB643" s="15"/>
      <c r="AC643" s="15">
        <v>1</v>
      </c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</row>
    <row r="644" spans="1:42" s="129" customFormat="1" ht="12.75" hidden="1" customHeight="1" thickTop="1">
      <c r="A644" s="126" t="s">
        <v>2610</v>
      </c>
      <c r="B644" s="133"/>
      <c r="C644" s="152" t="s">
        <v>2611</v>
      </c>
      <c r="D644" s="132"/>
      <c r="E644" s="153"/>
      <c r="F644" s="154"/>
      <c r="G644" s="155"/>
      <c r="H644" s="156"/>
      <c r="I644" s="174"/>
      <c r="J644" s="154"/>
      <c r="K644" s="154"/>
      <c r="L644" s="155"/>
      <c r="M644" s="624">
        <f t="shared" ref="M644:N655" si="68">I644+K644</f>
        <v>0</v>
      </c>
      <c r="N644" s="625">
        <f t="shared" si="68"/>
        <v>0</v>
      </c>
      <c r="O644" s="36"/>
      <c r="P644" s="51" t="s">
        <v>1474</v>
      </c>
      <c r="Q644" s="36"/>
      <c r="R644" s="36" t="str">
        <f t="shared" si="61"/>
        <v/>
      </c>
      <c r="S644" s="15"/>
      <c r="T644" s="5"/>
      <c r="U644" s="475"/>
      <c r="V644" s="475"/>
      <c r="W644" s="5"/>
      <c r="X644" s="5"/>
      <c r="Y644" s="5"/>
      <c r="Z644" s="5"/>
      <c r="AA644" s="15"/>
      <c r="AB644" s="128"/>
      <c r="AC644" s="15">
        <v>1</v>
      </c>
      <c r="AD644" s="128"/>
      <c r="AE644" s="128"/>
      <c r="AF644" s="128"/>
      <c r="AG644" s="128"/>
      <c r="AH644" s="128"/>
      <c r="AI644" s="128"/>
      <c r="AJ644" s="128"/>
      <c r="AK644" s="128"/>
      <c r="AL644" s="128"/>
      <c r="AM644" s="128"/>
      <c r="AN644" s="128"/>
      <c r="AO644" s="128"/>
      <c r="AP644" s="128"/>
    </row>
    <row r="645" spans="1:42" s="129" customFormat="1" ht="12.75" customHeight="1" thickTop="1">
      <c r="A645" s="126" t="s">
        <v>2612</v>
      </c>
      <c r="B645" s="131"/>
      <c r="C645" s="144" t="s">
        <v>2613</v>
      </c>
      <c r="D645" s="132"/>
      <c r="E645" s="145">
        <v>1</v>
      </c>
      <c r="F645" s="146">
        <v>4</v>
      </c>
      <c r="G645" s="147">
        <v>16</v>
      </c>
      <c r="H645" s="148">
        <v>1</v>
      </c>
      <c r="I645" s="158">
        <v>4</v>
      </c>
      <c r="J645" s="146">
        <v>16</v>
      </c>
      <c r="K645" s="146"/>
      <c r="L645" s="147"/>
      <c r="M645" s="619">
        <f t="shared" si="68"/>
        <v>4</v>
      </c>
      <c r="N645" s="626">
        <f t="shared" si="68"/>
        <v>16</v>
      </c>
      <c r="O645" s="36"/>
      <c r="P645" s="51" t="s">
        <v>1474</v>
      </c>
      <c r="Q645" s="36"/>
      <c r="R645" s="36" t="str">
        <f t="shared" si="61"/>
        <v>M</v>
      </c>
      <c r="S645" s="15"/>
      <c r="T645" s="5"/>
      <c r="U645" s="475"/>
      <c r="V645" s="475"/>
      <c r="W645" s="5"/>
      <c r="X645" s="5"/>
      <c r="Y645" s="5"/>
      <c r="Z645" s="5">
        <v>1</v>
      </c>
      <c r="AA645" s="15">
        <v>1</v>
      </c>
      <c r="AB645" s="128"/>
      <c r="AC645" s="15">
        <v>1</v>
      </c>
      <c r="AD645" s="128"/>
      <c r="AE645" s="128"/>
      <c r="AF645" s="128"/>
      <c r="AG645" s="128"/>
      <c r="AH645" s="128"/>
      <c r="AI645" s="128"/>
      <c r="AJ645" s="128"/>
      <c r="AK645" s="128"/>
      <c r="AL645" s="128"/>
      <c r="AM645" s="128"/>
      <c r="AN645" s="128"/>
      <c r="AO645" s="128"/>
      <c r="AP645" s="128"/>
    </row>
    <row r="646" spans="1:42" s="129" customFormat="1" ht="12.75" customHeight="1">
      <c r="A646" s="126" t="s">
        <v>2614</v>
      </c>
      <c r="B646" s="131"/>
      <c r="C646" s="144" t="s">
        <v>2615</v>
      </c>
      <c r="D646" s="132"/>
      <c r="E646" s="145">
        <v>1</v>
      </c>
      <c r="F646" s="146">
        <v>16</v>
      </c>
      <c r="G646" s="147">
        <v>80</v>
      </c>
      <c r="H646" s="148">
        <v>1</v>
      </c>
      <c r="I646" s="158">
        <v>16</v>
      </c>
      <c r="J646" s="146">
        <v>80</v>
      </c>
      <c r="K646" s="146"/>
      <c r="L646" s="147"/>
      <c r="M646" s="619">
        <f t="shared" si="68"/>
        <v>16</v>
      </c>
      <c r="N646" s="626">
        <f t="shared" si="68"/>
        <v>80</v>
      </c>
      <c r="O646" s="36"/>
      <c r="P646" s="51" t="s">
        <v>1474</v>
      </c>
      <c r="Q646" s="36"/>
      <c r="R646" s="36" t="str">
        <f t="shared" si="61"/>
        <v>M</v>
      </c>
      <c r="S646" s="15"/>
      <c r="T646" s="5"/>
      <c r="U646" s="475"/>
      <c r="V646" s="475"/>
      <c r="W646" s="5"/>
      <c r="X646" s="5"/>
      <c r="Y646" s="5"/>
      <c r="Z646" s="5"/>
      <c r="AA646" s="15">
        <v>1</v>
      </c>
      <c r="AB646" s="128"/>
      <c r="AC646" s="15">
        <v>1</v>
      </c>
      <c r="AD646" s="128"/>
      <c r="AE646" s="128"/>
      <c r="AF646" s="128"/>
      <c r="AG646" s="128"/>
      <c r="AH646" s="128"/>
      <c r="AI646" s="128"/>
      <c r="AJ646" s="128"/>
      <c r="AK646" s="128"/>
      <c r="AL646" s="128"/>
      <c r="AM646" s="128"/>
      <c r="AN646" s="128"/>
      <c r="AO646" s="128"/>
      <c r="AP646" s="128"/>
    </row>
    <row r="647" spans="1:42" s="143" customFormat="1" ht="12.75" customHeight="1">
      <c r="A647" s="126" t="s">
        <v>2617</v>
      </c>
      <c r="B647" s="72"/>
      <c r="C647" s="144" t="s">
        <v>2618</v>
      </c>
      <c r="D647" s="46"/>
      <c r="E647" s="145">
        <v>13</v>
      </c>
      <c r="F647" s="146">
        <v>364</v>
      </c>
      <c r="G647" s="147">
        <v>1782</v>
      </c>
      <c r="H647" s="148">
        <v>20</v>
      </c>
      <c r="I647" s="158">
        <v>364</v>
      </c>
      <c r="J647" s="146">
        <v>1782</v>
      </c>
      <c r="K647" s="620"/>
      <c r="L647" s="621"/>
      <c r="M647" s="619">
        <f t="shared" si="68"/>
        <v>364</v>
      </c>
      <c r="N647" s="626">
        <f t="shared" si="68"/>
        <v>1782</v>
      </c>
      <c r="O647" s="138"/>
      <c r="P647" s="139" t="s">
        <v>1474</v>
      </c>
      <c r="Q647" s="138"/>
      <c r="R647" s="138" t="str">
        <f t="shared" si="61"/>
        <v>M</v>
      </c>
      <c r="S647" s="15"/>
      <c r="T647" s="140"/>
      <c r="U647" s="474"/>
      <c r="V647" s="474"/>
      <c r="W647" s="140"/>
      <c r="X647" s="140"/>
      <c r="Y647" s="140"/>
      <c r="Z647" s="140"/>
      <c r="AA647" s="15">
        <v>1</v>
      </c>
      <c r="AB647" s="142"/>
      <c r="AC647" s="15">
        <v>1</v>
      </c>
      <c r="AD647" s="142"/>
      <c r="AE647" s="142"/>
      <c r="AF647" s="142"/>
      <c r="AG647" s="142"/>
      <c r="AH647" s="142"/>
      <c r="AI647" s="142"/>
      <c r="AJ647" s="142"/>
      <c r="AK647" s="142"/>
      <c r="AL647" s="142"/>
      <c r="AM647" s="142"/>
      <c r="AN647" s="142"/>
      <c r="AO647" s="142"/>
      <c r="AP647" s="142"/>
    </row>
    <row r="648" spans="1:42" s="129" customFormat="1" ht="12.75" hidden="1" customHeight="1">
      <c r="A648" s="126" t="s">
        <v>2619</v>
      </c>
      <c r="B648" s="131"/>
      <c r="C648" s="144" t="s">
        <v>2620</v>
      </c>
      <c r="D648" s="132"/>
      <c r="E648" s="145"/>
      <c r="F648" s="146"/>
      <c r="G648" s="147"/>
      <c r="H648" s="148"/>
      <c r="I648" s="158"/>
      <c r="J648" s="146"/>
      <c r="K648" s="146"/>
      <c r="L648" s="147"/>
      <c r="M648" s="619">
        <f t="shared" si="68"/>
        <v>0</v>
      </c>
      <c r="N648" s="626">
        <f t="shared" si="68"/>
        <v>0</v>
      </c>
      <c r="O648" s="36"/>
      <c r="P648" s="51" t="s">
        <v>1474</v>
      </c>
      <c r="Q648" s="36"/>
      <c r="R648" s="36" t="str">
        <f t="shared" si="61"/>
        <v/>
      </c>
      <c r="S648" s="15"/>
      <c r="T648" s="5"/>
      <c r="U648" s="475"/>
      <c r="V648" s="475"/>
      <c r="W648" s="5"/>
      <c r="X648" s="5"/>
      <c r="Y648" s="5"/>
      <c r="Z648" s="5"/>
      <c r="AA648" s="15"/>
      <c r="AB648" s="128"/>
      <c r="AC648" s="15">
        <v>1</v>
      </c>
      <c r="AD648" s="128"/>
      <c r="AE648" s="128"/>
      <c r="AF648" s="128"/>
      <c r="AG648" s="128"/>
      <c r="AH648" s="128"/>
      <c r="AI648" s="128"/>
      <c r="AJ648" s="128"/>
      <c r="AK648" s="128"/>
      <c r="AL648" s="128"/>
      <c r="AM648" s="128"/>
      <c r="AN648" s="128"/>
      <c r="AO648" s="128"/>
      <c r="AP648" s="128"/>
    </row>
    <row r="649" spans="1:42" s="129" customFormat="1" ht="12.75" hidden="1" customHeight="1">
      <c r="A649" s="126" t="s">
        <v>2621</v>
      </c>
      <c r="B649" s="131"/>
      <c r="C649" s="144" t="s">
        <v>2622</v>
      </c>
      <c r="D649" s="132"/>
      <c r="E649" s="145"/>
      <c r="F649" s="146"/>
      <c r="G649" s="147"/>
      <c r="H649" s="148"/>
      <c r="I649" s="158"/>
      <c r="J649" s="146"/>
      <c r="K649" s="146"/>
      <c r="L649" s="147"/>
      <c r="M649" s="619">
        <f t="shared" si="68"/>
        <v>0</v>
      </c>
      <c r="N649" s="626">
        <f t="shared" si="68"/>
        <v>0</v>
      </c>
      <c r="O649" s="36"/>
      <c r="P649" s="51" t="s">
        <v>1474</v>
      </c>
      <c r="Q649" s="36"/>
      <c r="R649" s="36" t="str">
        <f t="shared" si="61"/>
        <v/>
      </c>
      <c r="S649" s="15"/>
      <c r="T649" s="5"/>
      <c r="U649" s="475"/>
      <c r="V649" s="475"/>
      <c r="W649" s="5"/>
      <c r="X649" s="5"/>
      <c r="Y649" s="5"/>
      <c r="Z649" s="5"/>
      <c r="AA649" s="15"/>
      <c r="AB649" s="128"/>
      <c r="AC649" s="15">
        <v>1</v>
      </c>
      <c r="AD649" s="128"/>
      <c r="AE649" s="128"/>
      <c r="AF649" s="128"/>
      <c r="AG649" s="128"/>
      <c r="AH649" s="128"/>
      <c r="AI649" s="128"/>
      <c r="AJ649" s="128"/>
      <c r="AK649" s="128"/>
      <c r="AL649" s="128"/>
      <c r="AM649" s="128"/>
      <c r="AN649" s="128"/>
      <c r="AO649" s="128"/>
      <c r="AP649" s="128"/>
    </row>
    <row r="650" spans="1:42" s="129" customFormat="1" ht="12.75" hidden="1" customHeight="1">
      <c r="A650" s="126" t="s">
        <v>2623</v>
      </c>
      <c r="B650" s="131"/>
      <c r="C650" s="144" t="s">
        <v>2624</v>
      </c>
      <c r="D650" s="132"/>
      <c r="E650" s="145"/>
      <c r="F650" s="146"/>
      <c r="G650" s="147"/>
      <c r="H650" s="148"/>
      <c r="I650" s="158"/>
      <c r="J650" s="146"/>
      <c r="K650" s="146"/>
      <c r="L650" s="147"/>
      <c r="M650" s="619">
        <f t="shared" si="68"/>
        <v>0</v>
      </c>
      <c r="N650" s="626">
        <f t="shared" si="68"/>
        <v>0</v>
      </c>
      <c r="O650" s="36"/>
      <c r="P650" s="51" t="s">
        <v>1474</v>
      </c>
      <c r="Q650" s="36"/>
      <c r="R650" s="36" t="str">
        <f t="shared" si="61"/>
        <v/>
      </c>
      <c r="S650" s="15"/>
      <c r="T650" s="5"/>
      <c r="U650" s="475"/>
      <c r="V650" s="475"/>
      <c r="W650" s="5"/>
      <c r="X650" s="5"/>
      <c r="Y650" s="5"/>
      <c r="Z650" s="5"/>
      <c r="AA650" s="15"/>
      <c r="AB650" s="128"/>
      <c r="AC650" s="15">
        <v>1</v>
      </c>
      <c r="AD650" s="128"/>
      <c r="AE650" s="128"/>
      <c r="AF650" s="128"/>
      <c r="AG650" s="128"/>
      <c r="AH650" s="128"/>
      <c r="AI650" s="128"/>
      <c r="AJ650" s="128"/>
      <c r="AK650" s="128"/>
      <c r="AL650" s="128"/>
      <c r="AM650" s="128"/>
      <c r="AN650" s="128"/>
      <c r="AO650" s="128"/>
      <c r="AP650" s="128"/>
    </row>
    <row r="651" spans="1:42" s="129" customFormat="1" ht="12.75" hidden="1" customHeight="1">
      <c r="A651" s="126" t="s">
        <v>2616</v>
      </c>
      <c r="B651" s="131"/>
      <c r="C651" s="144" t="s">
        <v>1150</v>
      </c>
      <c r="D651" s="132"/>
      <c r="E651" s="145"/>
      <c r="F651" s="146"/>
      <c r="G651" s="147"/>
      <c r="H651" s="148"/>
      <c r="I651" s="158"/>
      <c r="J651" s="146"/>
      <c r="K651" s="146"/>
      <c r="L651" s="147"/>
      <c r="M651" s="619">
        <f t="shared" si="68"/>
        <v>0</v>
      </c>
      <c r="N651" s="626">
        <f t="shared" si="68"/>
        <v>0</v>
      </c>
      <c r="O651" s="36"/>
      <c r="P651" s="51" t="s">
        <v>1474</v>
      </c>
      <c r="Q651" s="36"/>
      <c r="R651" s="36" t="str">
        <f t="shared" ref="R651:R714" si="69">IF(SUM(E651:N651)=0,"",P651)</f>
        <v/>
      </c>
      <c r="S651" s="15"/>
      <c r="T651" s="5"/>
      <c r="U651" s="475"/>
      <c r="V651" s="475"/>
      <c r="W651" s="5"/>
      <c r="X651" s="5"/>
      <c r="Y651" s="5"/>
      <c r="Z651" s="5"/>
      <c r="AA651" s="15"/>
      <c r="AB651" s="128"/>
      <c r="AC651" s="15">
        <v>1</v>
      </c>
      <c r="AD651" s="128"/>
      <c r="AE651" s="128"/>
      <c r="AF651" s="128"/>
      <c r="AG651" s="128"/>
      <c r="AH651" s="128"/>
      <c r="AI651" s="128"/>
      <c r="AJ651" s="128"/>
      <c r="AK651" s="128"/>
      <c r="AL651" s="128"/>
      <c r="AM651" s="128"/>
      <c r="AN651" s="128"/>
      <c r="AO651" s="128"/>
      <c r="AP651" s="128"/>
    </row>
    <row r="652" spans="1:42" s="129" customFormat="1" ht="12.75" customHeight="1" thickBot="1">
      <c r="A652" s="126" t="s">
        <v>2625</v>
      </c>
      <c r="B652" s="127"/>
      <c r="C652" s="159" t="s">
        <v>1520</v>
      </c>
      <c r="D652" s="130"/>
      <c r="E652" s="161">
        <v>5</v>
      </c>
      <c r="F652" s="162">
        <v>18</v>
      </c>
      <c r="G652" s="163">
        <v>67</v>
      </c>
      <c r="H652" s="164">
        <v>5</v>
      </c>
      <c r="I652" s="166">
        <v>18</v>
      </c>
      <c r="J652" s="162">
        <v>67</v>
      </c>
      <c r="K652" s="162"/>
      <c r="L652" s="163"/>
      <c r="M652" s="636">
        <f t="shared" si="68"/>
        <v>18</v>
      </c>
      <c r="N652" s="637">
        <f t="shared" si="68"/>
        <v>67</v>
      </c>
      <c r="O652" s="36"/>
      <c r="P652" s="51" t="s">
        <v>1474</v>
      </c>
      <c r="Q652" s="36"/>
      <c r="R652" s="36" t="str">
        <f t="shared" si="69"/>
        <v>M</v>
      </c>
      <c r="S652" s="15"/>
      <c r="T652" s="5"/>
      <c r="U652" s="475"/>
      <c r="V652" s="475"/>
      <c r="W652" s="5"/>
      <c r="X652" s="5"/>
      <c r="Y652" s="5"/>
      <c r="Z652" s="5"/>
      <c r="AA652" s="15">
        <v>1</v>
      </c>
      <c r="AB652" s="128"/>
      <c r="AC652" s="15">
        <v>1</v>
      </c>
      <c r="AD652" s="128"/>
      <c r="AE652" s="128"/>
      <c r="AF652" s="128"/>
      <c r="AG652" s="128"/>
      <c r="AH652" s="128"/>
      <c r="AI652" s="128"/>
      <c r="AJ652" s="128"/>
      <c r="AK652" s="128"/>
      <c r="AL652" s="128"/>
      <c r="AM652" s="128"/>
      <c r="AN652" s="128"/>
      <c r="AO652" s="128"/>
      <c r="AP652" s="128"/>
    </row>
    <row r="653" spans="1:42" s="129" customFormat="1" ht="12.75" hidden="1" customHeight="1">
      <c r="A653" s="126" t="s">
        <v>2626</v>
      </c>
      <c r="B653" s="133"/>
      <c r="C653" s="152" t="s">
        <v>2627</v>
      </c>
      <c r="D653" s="132"/>
      <c r="E653" s="153"/>
      <c r="F653" s="154"/>
      <c r="G653" s="155"/>
      <c r="H653" s="156"/>
      <c r="I653" s="174"/>
      <c r="J653" s="154"/>
      <c r="K653" s="154"/>
      <c r="L653" s="155"/>
      <c r="M653" s="624">
        <f t="shared" si="68"/>
        <v>0</v>
      </c>
      <c r="N653" s="625">
        <f t="shared" si="68"/>
        <v>0</v>
      </c>
      <c r="O653" s="36"/>
      <c r="P653" s="51" t="s">
        <v>1474</v>
      </c>
      <c r="Q653" s="36"/>
      <c r="R653" s="36" t="str">
        <f t="shared" si="69"/>
        <v/>
      </c>
      <c r="S653" s="15"/>
      <c r="T653" s="5"/>
      <c r="U653" s="475"/>
      <c r="V653" s="475"/>
      <c r="W653" s="5"/>
      <c r="X653" s="5"/>
      <c r="Y653" s="5"/>
      <c r="Z653" s="5"/>
      <c r="AA653" s="15"/>
      <c r="AB653" s="128"/>
      <c r="AC653" s="15">
        <v>1</v>
      </c>
      <c r="AD653" s="128"/>
      <c r="AE653" s="128"/>
      <c r="AF653" s="128"/>
      <c r="AG653" s="128"/>
      <c r="AH653" s="128"/>
      <c r="AI653" s="128"/>
      <c r="AJ653" s="128"/>
      <c r="AK653" s="128"/>
      <c r="AL653" s="128"/>
      <c r="AM653" s="128"/>
      <c r="AN653" s="128"/>
      <c r="AO653" s="128"/>
      <c r="AP653" s="128"/>
    </row>
    <row r="654" spans="1:42" s="129" customFormat="1" ht="12.75" hidden="1" customHeight="1">
      <c r="A654" s="126" t="s">
        <v>2628</v>
      </c>
      <c r="B654" s="131"/>
      <c r="C654" s="144" t="s">
        <v>2220</v>
      </c>
      <c r="D654" s="132"/>
      <c r="E654" s="145"/>
      <c r="F654" s="146"/>
      <c r="G654" s="147"/>
      <c r="H654" s="148"/>
      <c r="I654" s="158"/>
      <c r="J654" s="146"/>
      <c r="K654" s="146"/>
      <c r="L654" s="147"/>
      <c r="M654" s="619">
        <f t="shared" si="68"/>
        <v>0</v>
      </c>
      <c r="N654" s="626">
        <f t="shared" si="68"/>
        <v>0</v>
      </c>
      <c r="O654" s="36"/>
      <c r="P654" s="51" t="s">
        <v>1474</v>
      </c>
      <c r="Q654" s="36"/>
      <c r="R654" s="36" t="str">
        <f t="shared" si="69"/>
        <v/>
      </c>
      <c r="S654" s="15"/>
      <c r="T654" s="5"/>
      <c r="U654" s="475"/>
      <c r="V654" s="475"/>
      <c r="W654" s="5"/>
      <c r="X654" s="5"/>
      <c r="Y654" s="5"/>
      <c r="Z654" s="5"/>
      <c r="AA654" s="15"/>
      <c r="AB654" s="128"/>
      <c r="AC654" s="15">
        <v>1</v>
      </c>
      <c r="AD654" s="128"/>
      <c r="AE654" s="128"/>
      <c r="AF654" s="128"/>
      <c r="AG654" s="128"/>
      <c r="AH654" s="128"/>
      <c r="AI654" s="128"/>
      <c r="AJ654" s="128"/>
      <c r="AK654" s="128"/>
      <c r="AL654" s="128"/>
      <c r="AM654" s="128"/>
      <c r="AN654" s="128"/>
      <c r="AO654" s="128"/>
      <c r="AP654" s="128"/>
    </row>
    <row r="655" spans="1:42" s="129" customFormat="1" ht="12.75" hidden="1" customHeight="1" thickBot="1">
      <c r="A655" s="126" t="s">
        <v>2629</v>
      </c>
      <c r="B655" s="127"/>
      <c r="C655" s="159" t="s">
        <v>2630</v>
      </c>
      <c r="D655" s="130"/>
      <c r="E655" s="161"/>
      <c r="F655" s="162"/>
      <c r="G655" s="163"/>
      <c r="H655" s="164"/>
      <c r="I655" s="166"/>
      <c r="J655" s="162"/>
      <c r="K655" s="162"/>
      <c r="L655" s="163"/>
      <c r="M655" s="636">
        <f t="shared" si="68"/>
        <v>0</v>
      </c>
      <c r="N655" s="637">
        <f t="shared" si="68"/>
        <v>0</v>
      </c>
      <c r="O655" s="36"/>
      <c r="P655" s="51" t="s">
        <v>1474</v>
      </c>
      <c r="Q655" s="36"/>
      <c r="R655" s="36" t="str">
        <f t="shared" si="69"/>
        <v/>
      </c>
      <c r="S655" s="15"/>
      <c r="T655" s="5"/>
      <c r="U655" s="475"/>
      <c r="V655" s="475"/>
      <c r="W655" s="5"/>
      <c r="X655" s="5"/>
      <c r="Y655" s="5"/>
      <c r="Z655" s="5"/>
      <c r="AA655" s="15"/>
      <c r="AB655" s="128"/>
      <c r="AC655" s="15">
        <v>1</v>
      </c>
      <c r="AD655" s="128"/>
      <c r="AE655" s="128"/>
      <c r="AF655" s="128"/>
      <c r="AG655" s="128"/>
      <c r="AH655" s="128"/>
      <c r="AI655" s="128"/>
      <c r="AJ655" s="128"/>
      <c r="AK655" s="128"/>
      <c r="AL655" s="128"/>
      <c r="AM655" s="128"/>
      <c r="AN655" s="128"/>
      <c r="AO655" s="128"/>
      <c r="AP655" s="128"/>
    </row>
    <row r="656" spans="1:42" s="18" customFormat="1" ht="15.75" customHeight="1" thickTop="1" thickBot="1">
      <c r="A656" s="126" t="s">
        <v>2631</v>
      </c>
      <c r="B656" s="893" t="s">
        <v>2632</v>
      </c>
      <c r="C656" s="894"/>
      <c r="D656" s="108"/>
      <c r="E656" s="552">
        <f t="shared" ref="E656:L656" si="70">SUM(E657:E693)</f>
        <v>126</v>
      </c>
      <c r="F656" s="553">
        <f>SUM(F657:F693)</f>
        <v>17230</v>
      </c>
      <c r="G656" s="553">
        <f>SUM(G657:G693)</f>
        <v>83593</v>
      </c>
      <c r="H656" s="555">
        <f t="shared" si="70"/>
        <v>147</v>
      </c>
      <c r="I656" s="556">
        <f t="shared" si="70"/>
        <v>4277</v>
      </c>
      <c r="J656" s="553">
        <f t="shared" si="70"/>
        <v>20283</v>
      </c>
      <c r="K656" s="553">
        <f t="shared" si="70"/>
        <v>12953</v>
      </c>
      <c r="L656" s="554">
        <f t="shared" si="70"/>
        <v>63300</v>
      </c>
      <c r="M656" s="552">
        <f>SUM(M657:M693)</f>
        <v>17230</v>
      </c>
      <c r="N656" s="557">
        <f>SUM(N657:N693)</f>
        <v>83583</v>
      </c>
      <c r="O656" s="36"/>
      <c r="P656" s="51" t="s">
        <v>1500</v>
      </c>
      <c r="Q656" s="36"/>
      <c r="R656" s="36" t="str">
        <f t="shared" si="69"/>
        <v>P</v>
      </c>
      <c r="S656" s="15"/>
      <c r="T656" s="15"/>
      <c r="U656" s="473">
        <f>SUM(M657:M693)</f>
        <v>17230</v>
      </c>
      <c r="V656" s="473">
        <f>SUM(N657:N693)</f>
        <v>83583</v>
      </c>
      <c r="W656" s="15"/>
      <c r="X656" s="15"/>
      <c r="Y656" s="15"/>
      <c r="Z656" s="15">
        <v>1</v>
      </c>
      <c r="AA656" s="15"/>
      <c r="AB656" s="15"/>
      <c r="AC656" s="15">
        <v>1</v>
      </c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</row>
    <row r="657" spans="1:42" s="129" customFormat="1" ht="12.75" hidden="1" customHeight="1" thickTop="1">
      <c r="A657" s="126" t="s">
        <v>2637</v>
      </c>
      <c r="B657" s="133"/>
      <c r="C657" s="152" t="s">
        <v>2638</v>
      </c>
      <c r="D657" s="132"/>
      <c r="E657" s="153"/>
      <c r="F657" s="154"/>
      <c r="G657" s="155"/>
      <c r="H657" s="156"/>
      <c r="I657" s="154"/>
      <c r="J657" s="155"/>
      <c r="K657" s="154"/>
      <c r="L657" s="155"/>
      <c r="M657" s="624">
        <f t="shared" ref="M657:N672" si="71">I657+K657</f>
        <v>0</v>
      </c>
      <c r="N657" s="625">
        <f t="shared" si="71"/>
        <v>0</v>
      </c>
      <c r="O657" s="150"/>
      <c r="P657" s="151" t="s">
        <v>1474</v>
      </c>
      <c r="Q657" s="150"/>
      <c r="R657" s="150" t="str">
        <f t="shared" si="69"/>
        <v/>
      </c>
      <c r="S657" s="15"/>
      <c r="T657" s="5"/>
      <c r="U657" s="475"/>
      <c r="V657" s="475"/>
      <c r="W657" s="5"/>
      <c r="X657" s="5"/>
      <c r="Y657" s="5"/>
      <c r="Z657" s="5"/>
      <c r="AA657" s="15"/>
      <c r="AB657" s="128"/>
      <c r="AC657" s="15">
        <v>1</v>
      </c>
      <c r="AD657" s="128"/>
      <c r="AE657" s="128"/>
      <c r="AF657" s="128"/>
      <c r="AG657" s="128"/>
      <c r="AH657" s="128"/>
      <c r="AI657" s="128"/>
      <c r="AJ657" s="128"/>
      <c r="AK657" s="128"/>
      <c r="AL657" s="128"/>
      <c r="AM657" s="128"/>
      <c r="AN657" s="128"/>
      <c r="AO657" s="128"/>
      <c r="AP657" s="128"/>
    </row>
    <row r="658" spans="1:42" s="143" customFormat="1" ht="12.75" customHeight="1" thickTop="1">
      <c r="A658" s="126" t="s">
        <v>2639</v>
      </c>
      <c r="B658" s="131"/>
      <c r="C658" s="144" t="s">
        <v>2640</v>
      </c>
      <c r="D658" s="46"/>
      <c r="E658" s="145">
        <v>2</v>
      </c>
      <c r="F658" s="146">
        <v>63</v>
      </c>
      <c r="G658" s="147">
        <v>315</v>
      </c>
      <c r="H658" s="148">
        <v>3</v>
      </c>
      <c r="I658" s="146">
        <v>63</v>
      </c>
      <c r="J658" s="147">
        <v>315</v>
      </c>
      <c r="K658" s="146"/>
      <c r="L658" s="147"/>
      <c r="M658" s="619">
        <f t="shared" si="71"/>
        <v>63</v>
      </c>
      <c r="N658" s="626">
        <f t="shared" si="71"/>
        <v>315</v>
      </c>
      <c r="O658" s="138"/>
      <c r="P658" s="139" t="s">
        <v>1474</v>
      </c>
      <c r="Q658" s="138"/>
      <c r="R658" s="138" t="str">
        <f t="shared" si="69"/>
        <v>M</v>
      </c>
      <c r="S658" s="15"/>
      <c r="T658" s="140"/>
      <c r="U658" s="474"/>
      <c r="V658" s="474"/>
      <c r="W658" s="140"/>
      <c r="X658" s="140"/>
      <c r="Y658" s="140"/>
      <c r="Z658" s="140"/>
      <c r="AA658" s="15">
        <v>1</v>
      </c>
      <c r="AB658" s="142"/>
      <c r="AC658" s="15">
        <v>1</v>
      </c>
      <c r="AD658" s="142"/>
      <c r="AE658" s="142"/>
      <c r="AF658" s="142"/>
      <c r="AG658" s="142"/>
      <c r="AH658" s="142"/>
      <c r="AI658" s="142"/>
      <c r="AJ658" s="142"/>
      <c r="AK658" s="142"/>
      <c r="AL658" s="142"/>
      <c r="AM658" s="142"/>
      <c r="AN658" s="142"/>
      <c r="AO658" s="142"/>
      <c r="AP658" s="142"/>
    </row>
    <row r="659" spans="1:42" s="143" customFormat="1" ht="12.75" customHeight="1">
      <c r="A659" s="126" t="s">
        <v>2641</v>
      </c>
      <c r="B659" s="131"/>
      <c r="C659" s="144" t="s">
        <v>2642</v>
      </c>
      <c r="D659" s="46"/>
      <c r="E659" s="145">
        <v>4</v>
      </c>
      <c r="F659" s="146">
        <v>616</v>
      </c>
      <c r="G659" s="147">
        <v>3090</v>
      </c>
      <c r="H659" s="148">
        <v>4</v>
      </c>
      <c r="I659" s="146">
        <v>72</v>
      </c>
      <c r="J659" s="147">
        <v>359</v>
      </c>
      <c r="K659" s="146">
        <v>544</v>
      </c>
      <c r="L659" s="147">
        <v>2731</v>
      </c>
      <c r="M659" s="619">
        <f t="shared" si="71"/>
        <v>616</v>
      </c>
      <c r="N659" s="626">
        <f t="shared" si="71"/>
        <v>3090</v>
      </c>
      <c r="O659" s="138"/>
      <c r="P659" s="139" t="s">
        <v>1474</v>
      </c>
      <c r="Q659" s="138"/>
      <c r="R659" s="138" t="str">
        <f t="shared" si="69"/>
        <v>M</v>
      </c>
      <c r="S659" s="15"/>
      <c r="T659" s="140"/>
      <c r="U659" s="474"/>
      <c r="V659" s="474"/>
      <c r="W659" s="140"/>
      <c r="X659" s="140"/>
      <c r="Y659" s="140"/>
      <c r="Z659" s="140"/>
      <c r="AA659" s="15">
        <v>1</v>
      </c>
      <c r="AB659" s="142"/>
      <c r="AC659" s="15">
        <v>1</v>
      </c>
      <c r="AD659" s="142"/>
      <c r="AE659" s="142"/>
      <c r="AF659" s="142"/>
      <c r="AG659" s="142"/>
      <c r="AH659" s="142"/>
      <c r="AI659" s="142"/>
      <c r="AJ659" s="142"/>
      <c r="AK659" s="142"/>
      <c r="AL659" s="142"/>
      <c r="AM659" s="142"/>
      <c r="AN659" s="142"/>
      <c r="AO659" s="142"/>
      <c r="AP659" s="142"/>
    </row>
    <row r="660" spans="1:42" s="129" customFormat="1" ht="12.75" hidden="1" customHeight="1">
      <c r="A660" s="126" t="s">
        <v>2643</v>
      </c>
      <c r="B660" s="131"/>
      <c r="C660" s="144" t="s">
        <v>2644</v>
      </c>
      <c r="D660" s="132"/>
      <c r="E660" s="145"/>
      <c r="F660" s="146"/>
      <c r="G660" s="147"/>
      <c r="H660" s="148"/>
      <c r="I660" s="146"/>
      <c r="J660" s="147"/>
      <c r="K660" s="146"/>
      <c r="L660" s="147"/>
      <c r="M660" s="619">
        <f t="shared" si="71"/>
        <v>0</v>
      </c>
      <c r="N660" s="626">
        <f t="shared" si="71"/>
        <v>0</v>
      </c>
      <c r="O660" s="150"/>
      <c r="P660" s="151" t="s">
        <v>1474</v>
      </c>
      <c r="Q660" s="150"/>
      <c r="R660" s="150" t="str">
        <f t="shared" si="69"/>
        <v/>
      </c>
      <c r="S660" s="15"/>
      <c r="T660" s="5"/>
      <c r="U660" s="475"/>
      <c r="V660" s="475"/>
      <c r="W660" s="5"/>
      <c r="X660" s="5"/>
      <c r="Y660" s="5"/>
      <c r="Z660" s="5"/>
      <c r="AA660" s="15"/>
      <c r="AB660" s="128"/>
      <c r="AC660" s="15">
        <v>1</v>
      </c>
      <c r="AD660" s="128"/>
      <c r="AE660" s="128"/>
      <c r="AF660" s="128"/>
      <c r="AG660" s="128"/>
      <c r="AH660" s="128"/>
      <c r="AI660" s="128"/>
      <c r="AJ660" s="128"/>
      <c r="AK660" s="128"/>
      <c r="AL660" s="128"/>
      <c r="AM660" s="128"/>
      <c r="AN660" s="128"/>
      <c r="AO660" s="128"/>
      <c r="AP660" s="128"/>
    </row>
    <row r="661" spans="1:42" s="143" customFormat="1" ht="12.75" customHeight="1">
      <c r="A661" s="126" t="s">
        <v>2645</v>
      </c>
      <c r="B661" s="131"/>
      <c r="C661" s="144" t="s">
        <v>2646</v>
      </c>
      <c r="D661" s="46"/>
      <c r="E661" s="145">
        <v>6</v>
      </c>
      <c r="F661" s="146">
        <v>73</v>
      </c>
      <c r="G661" s="147">
        <v>345</v>
      </c>
      <c r="H661" s="148">
        <v>2</v>
      </c>
      <c r="I661" s="146">
        <v>19</v>
      </c>
      <c r="J661" s="147">
        <v>102</v>
      </c>
      <c r="K661" s="146">
        <v>54</v>
      </c>
      <c r="L661" s="147">
        <v>243</v>
      </c>
      <c r="M661" s="619">
        <f t="shared" si="71"/>
        <v>73</v>
      </c>
      <c r="N661" s="626">
        <f t="shared" si="71"/>
        <v>345</v>
      </c>
      <c r="O661" s="138"/>
      <c r="P661" s="139" t="s">
        <v>1474</v>
      </c>
      <c r="Q661" s="138"/>
      <c r="R661" s="138" t="str">
        <f t="shared" si="69"/>
        <v>M</v>
      </c>
      <c r="S661" s="15"/>
      <c r="T661" s="140"/>
      <c r="U661" s="474"/>
      <c r="V661" s="474"/>
      <c r="W661" s="140"/>
      <c r="X661" s="140"/>
      <c r="Y661" s="140"/>
      <c r="Z661" s="140"/>
      <c r="AA661" s="15">
        <v>1</v>
      </c>
      <c r="AB661" s="142"/>
      <c r="AC661" s="15">
        <v>1</v>
      </c>
      <c r="AD661" s="142"/>
      <c r="AE661" s="142"/>
      <c r="AF661" s="142"/>
      <c r="AG661" s="142"/>
      <c r="AH661" s="142"/>
      <c r="AI661" s="142"/>
      <c r="AJ661" s="142"/>
      <c r="AK661" s="142"/>
      <c r="AL661" s="142"/>
      <c r="AM661" s="142"/>
      <c r="AN661" s="142"/>
      <c r="AO661" s="142"/>
      <c r="AP661" s="142"/>
    </row>
    <row r="662" spans="1:42" s="143" customFormat="1" ht="12.75" customHeight="1">
      <c r="A662" s="126" t="s">
        <v>2647</v>
      </c>
      <c r="B662" s="131"/>
      <c r="C662" s="144" t="s">
        <v>2648</v>
      </c>
      <c r="D662" s="46"/>
      <c r="E662" s="145">
        <v>4</v>
      </c>
      <c r="F662" s="146">
        <v>279</v>
      </c>
      <c r="G662" s="147">
        <v>1322</v>
      </c>
      <c r="H662" s="148">
        <v>3</v>
      </c>
      <c r="I662" s="146">
        <v>78</v>
      </c>
      <c r="J662" s="147">
        <v>368</v>
      </c>
      <c r="K662" s="146">
        <v>201</v>
      </c>
      <c r="L662" s="147">
        <v>944</v>
      </c>
      <c r="M662" s="619">
        <f t="shared" si="71"/>
        <v>279</v>
      </c>
      <c r="N662" s="626">
        <f t="shared" si="71"/>
        <v>1312</v>
      </c>
      <c r="O662" s="138"/>
      <c r="P662" s="139" t="s">
        <v>1474</v>
      </c>
      <c r="Q662" s="138"/>
      <c r="R662" s="138" t="str">
        <f t="shared" si="69"/>
        <v>M</v>
      </c>
      <c r="S662" s="15"/>
      <c r="T662" s="140"/>
      <c r="U662" s="474"/>
      <c r="V662" s="474"/>
      <c r="W662" s="140"/>
      <c r="X662" s="140"/>
      <c r="Y662" s="140"/>
      <c r="Z662" s="140"/>
      <c r="AA662" s="15">
        <v>1</v>
      </c>
      <c r="AB662" s="142"/>
      <c r="AC662" s="15">
        <v>1</v>
      </c>
      <c r="AD662" s="142"/>
      <c r="AE662" s="142"/>
      <c r="AF662" s="142"/>
      <c r="AG662" s="142"/>
      <c r="AH662" s="142"/>
      <c r="AI662" s="142"/>
      <c r="AJ662" s="142"/>
      <c r="AK662" s="142"/>
      <c r="AL662" s="142"/>
      <c r="AM662" s="142"/>
      <c r="AN662" s="142"/>
      <c r="AO662" s="142"/>
      <c r="AP662" s="142"/>
    </row>
    <row r="663" spans="1:42" s="143" customFormat="1" ht="12.75" customHeight="1">
      <c r="A663" s="126" t="s">
        <v>2649</v>
      </c>
      <c r="B663" s="131"/>
      <c r="C663" s="144" t="s">
        <v>2650</v>
      </c>
      <c r="D663" s="132"/>
      <c r="E663" s="145">
        <v>5</v>
      </c>
      <c r="F663" s="146">
        <v>316</v>
      </c>
      <c r="G663" s="147">
        <v>1582</v>
      </c>
      <c r="H663" s="148">
        <v>8</v>
      </c>
      <c r="I663" s="146">
        <v>211</v>
      </c>
      <c r="J663" s="147">
        <v>759</v>
      </c>
      <c r="K663" s="146">
        <v>105</v>
      </c>
      <c r="L663" s="147">
        <v>823</v>
      </c>
      <c r="M663" s="619">
        <f t="shared" si="71"/>
        <v>316</v>
      </c>
      <c r="N663" s="626">
        <f t="shared" si="71"/>
        <v>1582</v>
      </c>
      <c r="O663" s="138"/>
      <c r="P663" s="151" t="s">
        <v>1474</v>
      </c>
      <c r="Q663" s="150"/>
      <c r="R663" s="150" t="str">
        <f t="shared" si="69"/>
        <v>M</v>
      </c>
      <c r="S663" s="15"/>
      <c r="T663" s="140"/>
      <c r="U663" s="474"/>
      <c r="V663" s="474"/>
      <c r="W663" s="140"/>
      <c r="X663" s="140"/>
      <c r="Y663" s="140"/>
      <c r="Z663" s="140"/>
      <c r="AA663" s="15">
        <v>1</v>
      </c>
      <c r="AB663" s="142"/>
      <c r="AC663" s="15">
        <v>1</v>
      </c>
      <c r="AD663" s="142"/>
      <c r="AE663" s="142"/>
      <c r="AF663" s="142"/>
      <c r="AG663" s="142"/>
      <c r="AH663" s="142"/>
      <c r="AI663" s="142"/>
      <c r="AJ663" s="142"/>
      <c r="AK663" s="142"/>
      <c r="AL663" s="142"/>
      <c r="AM663" s="142"/>
      <c r="AN663" s="142"/>
      <c r="AO663" s="142"/>
      <c r="AP663" s="142"/>
    </row>
    <row r="664" spans="1:42" s="143" customFormat="1" ht="12.75" customHeight="1">
      <c r="A664" s="126" t="s">
        <v>2651</v>
      </c>
      <c r="B664" s="131"/>
      <c r="C664" s="144" t="s">
        <v>2652</v>
      </c>
      <c r="D664" s="46"/>
      <c r="E664" s="145">
        <v>15</v>
      </c>
      <c r="F664" s="146">
        <v>2516</v>
      </c>
      <c r="G664" s="465">
        <v>12049</v>
      </c>
      <c r="H664" s="148">
        <v>17</v>
      </c>
      <c r="I664" s="146">
        <v>672</v>
      </c>
      <c r="J664" s="147">
        <v>3165</v>
      </c>
      <c r="K664" s="146">
        <v>1844</v>
      </c>
      <c r="L664" s="147">
        <v>8884</v>
      </c>
      <c r="M664" s="463">
        <f t="shared" si="71"/>
        <v>2516</v>
      </c>
      <c r="N664" s="472">
        <f t="shared" si="71"/>
        <v>12049</v>
      </c>
      <c r="O664" s="138"/>
      <c r="P664" s="139" t="s">
        <v>1474</v>
      </c>
      <c r="Q664" s="138"/>
      <c r="R664" s="138" t="str">
        <f t="shared" si="69"/>
        <v>M</v>
      </c>
      <c r="S664" s="15"/>
      <c r="T664" s="140"/>
      <c r="U664" s="474"/>
      <c r="V664" s="474"/>
      <c r="W664" s="140"/>
      <c r="X664" s="140"/>
      <c r="Y664" s="140"/>
      <c r="Z664" s="140"/>
      <c r="AA664" s="15">
        <v>1</v>
      </c>
      <c r="AB664" s="142"/>
      <c r="AC664" s="15">
        <v>1</v>
      </c>
      <c r="AD664" s="142"/>
      <c r="AE664" s="142"/>
      <c r="AF664" s="142"/>
      <c r="AG664" s="142"/>
      <c r="AH664" s="142"/>
      <c r="AI664" s="142"/>
      <c r="AJ664" s="142"/>
      <c r="AK664" s="142"/>
      <c r="AL664" s="142"/>
      <c r="AM664" s="142"/>
      <c r="AN664" s="142"/>
      <c r="AO664" s="142"/>
      <c r="AP664" s="142"/>
    </row>
    <row r="665" spans="1:42" s="143" customFormat="1" ht="12.75" customHeight="1">
      <c r="A665" s="126" t="s">
        <v>2653</v>
      </c>
      <c r="B665" s="131"/>
      <c r="C665" s="144" t="s">
        <v>2654</v>
      </c>
      <c r="D665" s="46"/>
      <c r="E665" s="145">
        <v>6</v>
      </c>
      <c r="F665" s="146">
        <v>552</v>
      </c>
      <c r="G665" s="147">
        <v>2760</v>
      </c>
      <c r="H665" s="148">
        <v>6</v>
      </c>
      <c r="I665" s="146">
        <v>34</v>
      </c>
      <c r="J665" s="147">
        <v>156</v>
      </c>
      <c r="K665" s="146">
        <v>518</v>
      </c>
      <c r="L665" s="147">
        <v>2604</v>
      </c>
      <c r="M665" s="619">
        <f t="shared" si="71"/>
        <v>552</v>
      </c>
      <c r="N665" s="626">
        <f t="shared" si="71"/>
        <v>2760</v>
      </c>
      <c r="O665" s="138"/>
      <c r="P665" s="139" t="s">
        <v>1474</v>
      </c>
      <c r="Q665" s="138"/>
      <c r="R665" s="138" t="str">
        <f t="shared" si="69"/>
        <v>M</v>
      </c>
      <c r="S665" s="15"/>
      <c r="T665" s="140"/>
      <c r="U665" s="474"/>
      <c r="V665" s="474"/>
      <c r="W665" s="140"/>
      <c r="X665" s="140"/>
      <c r="Y665" s="140"/>
      <c r="Z665" s="140"/>
      <c r="AA665" s="15">
        <v>1</v>
      </c>
      <c r="AB665" s="142"/>
      <c r="AC665" s="15">
        <v>1</v>
      </c>
      <c r="AD665" s="142"/>
      <c r="AE665" s="142"/>
      <c r="AF665" s="142"/>
      <c r="AG665" s="142"/>
      <c r="AH665" s="142"/>
      <c r="AI665" s="142"/>
      <c r="AJ665" s="142"/>
      <c r="AK665" s="142"/>
      <c r="AL665" s="142"/>
      <c r="AM665" s="142"/>
      <c r="AN665" s="142"/>
      <c r="AO665" s="142"/>
      <c r="AP665" s="142"/>
    </row>
    <row r="666" spans="1:42" s="143" customFormat="1" ht="12.75" customHeight="1">
      <c r="A666" s="126" t="s">
        <v>2655</v>
      </c>
      <c r="B666" s="131"/>
      <c r="C666" s="144" t="s">
        <v>2656</v>
      </c>
      <c r="D666" s="46"/>
      <c r="E666" s="145">
        <v>6</v>
      </c>
      <c r="F666" s="146">
        <v>490</v>
      </c>
      <c r="G666" s="147">
        <v>2359</v>
      </c>
      <c r="H666" s="148">
        <v>8</v>
      </c>
      <c r="I666" s="146">
        <v>54</v>
      </c>
      <c r="J666" s="147">
        <v>251</v>
      </c>
      <c r="K666" s="146">
        <v>436</v>
      </c>
      <c r="L666" s="147">
        <v>2108</v>
      </c>
      <c r="M666" s="619">
        <f t="shared" si="71"/>
        <v>490</v>
      </c>
      <c r="N666" s="626">
        <f t="shared" si="71"/>
        <v>2359</v>
      </c>
      <c r="O666" s="138"/>
      <c r="P666" s="139" t="s">
        <v>1474</v>
      </c>
      <c r="Q666" s="138"/>
      <c r="R666" s="138" t="str">
        <f t="shared" si="69"/>
        <v>M</v>
      </c>
      <c r="S666" s="15"/>
      <c r="T666" s="140"/>
      <c r="U666" s="474"/>
      <c r="V666" s="474"/>
      <c r="W666" s="140"/>
      <c r="X666" s="140"/>
      <c r="Y666" s="140"/>
      <c r="Z666" s="140"/>
      <c r="AA666" s="15">
        <v>1</v>
      </c>
      <c r="AB666" s="142"/>
      <c r="AC666" s="15">
        <v>1</v>
      </c>
      <c r="AD666" s="142"/>
      <c r="AE666" s="142"/>
      <c r="AF666" s="142"/>
      <c r="AG666" s="142"/>
      <c r="AH666" s="142"/>
      <c r="AI666" s="142"/>
      <c r="AJ666" s="142"/>
      <c r="AK666" s="142"/>
      <c r="AL666" s="142"/>
      <c r="AM666" s="142"/>
      <c r="AN666" s="142"/>
      <c r="AO666" s="142"/>
      <c r="AP666" s="142"/>
    </row>
    <row r="667" spans="1:42" s="143" customFormat="1" ht="12.75" customHeight="1">
      <c r="A667" s="126" t="s">
        <v>2657</v>
      </c>
      <c r="B667" s="131"/>
      <c r="C667" s="144" t="s">
        <v>2658</v>
      </c>
      <c r="D667" s="46"/>
      <c r="E667" s="145">
        <v>2</v>
      </c>
      <c r="F667" s="146">
        <v>200</v>
      </c>
      <c r="G667" s="147">
        <v>830</v>
      </c>
      <c r="H667" s="148">
        <v>1</v>
      </c>
      <c r="I667" s="146">
        <v>7</v>
      </c>
      <c r="J667" s="147">
        <v>26</v>
      </c>
      <c r="K667" s="146">
        <v>193</v>
      </c>
      <c r="L667" s="147">
        <v>804</v>
      </c>
      <c r="M667" s="619">
        <f t="shared" si="71"/>
        <v>200</v>
      </c>
      <c r="N667" s="626">
        <f t="shared" si="71"/>
        <v>830</v>
      </c>
      <c r="O667" s="138"/>
      <c r="P667" s="139" t="s">
        <v>1474</v>
      </c>
      <c r="Q667" s="138"/>
      <c r="R667" s="138" t="str">
        <f t="shared" si="69"/>
        <v>M</v>
      </c>
      <c r="S667" s="15"/>
      <c r="T667" s="140"/>
      <c r="U667" s="474"/>
      <c r="V667" s="474"/>
      <c r="W667" s="140"/>
      <c r="X667" s="140"/>
      <c r="Y667" s="140"/>
      <c r="Z667" s="140"/>
      <c r="AA667" s="15">
        <v>1</v>
      </c>
      <c r="AB667" s="142"/>
      <c r="AC667" s="15">
        <v>1</v>
      </c>
      <c r="AD667" s="142"/>
      <c r="AE667" s="142"/>
      <c r="AF667" s="142"/>
      <c r="AG667" s="142"/>
      <c r="AH667" s="142"/>
      <c r="AI667" s="142"/>
      <c r="AJ667" s="142"/>
      <c r="AK667" s="142"/>
      <c r="AL667" s="142"/>
      <c r="AM667" s="142"/>
      <c r="AN667" s="142"/>
      <c r="AO667" s="142"/>
      <c r="AP667" s="142"/>
    </row>
    <row r="668" spans="1:42" s="143" customFormat="1" ht="12.75" customHeight="1">
      <c r="A668" s="126" t="s">
        <v>2659</v>
      </c>
      <c r="B668" s="131"/>
      <c r="C668" s="144" t="s">
        <v>2660</v>
      </c>
      <c r="D668" s="46"/>
      <c r="E668" s="145">
        <v>5</v>
      </c>
      <c r="F668" s="146">
        <v>610</v>
      </c>
      <c r="G668" s="147">
        <v>3193</v>
      </c>
      <c r="H668" s="148">
        <v>3</v>
      </c>
      <c r="I668" s="146">
        <v>147</v>
      </c>
      <c r="J668" s="147">
        <v>809</v>
      </c>
      <c r="K668" s="146">
        <v>463</v>
      </c>
      <c r="L668" s="147">
        <v>2384</v>
      </c>
      <c r="M668" s="619">
        <f t="shared" si="71"/>
        <v>610</v>
      </c>
      <c r="N668" s="626">
        <f t="shared" si="71"/>
        <v>3193</v>
      </c>
      <c r="O668" s="138"/>
      <c r="P668" s="139" t="s">
        <v>1474</v>
      </c>
      <c r="Q668" s="138"/>
      <c r="R668" s="138" t="str">
        <f t="shared" si="69"/>
        <v>M</v>
      </c>
      <c r="S668" s="15"/>
      <c r="T668" s="140"/>
      <c r="U668" s="474"/>
      <c r="V668" s="474"/>
      <c r="W668" s="140"/>
      <c r="X668" s="140"/>
      <c r="Y668" s="140"/>
      <c r="Z668" s="140"/>
      <c r="AA668" s="15">
        <v>1</v>
      </c>
      <c r="AB668" s="142"/>
      <c r="AC668" s="15">
        <v>1</v>
      </c>
      <c r="AD668" s="142"/>
      <c r="AE668" s="142"/>
      <c r="AF668" s="142"/>
      <c r="AG668" s="142"/>
      <c r="AH668" s="142"/>
      <c r="AI668" s="142"/>
      <c r="AJ668" s="142"/>
      <c r="AK668" s="142"/>
      <c r="AL668" s="142"/>
      <c r="AM668" s="142"/>
      <c r="AN668" s="142"/>
      <c r="AO668" s="142"/>
      <c r="AP668" s="142"/>
    </row>
    <row r="669" spans="1:42" s="129" customFormat="1" ht="12.75" hidden="1" customHeight="1">
      <c r="A669" s="126" t="s">
        <v>2661</v>
      </c>
      <c r="B669" s="131"/>
      <c r="C669" s="144" t="s">
        <v>2662</v>
      </c>
      <c r="D669" s="132"/>
      <c r="E669" s="145"/>
      <c r="F669" s="146"/>
      <c r="G669" s="147"/>
      <c r="H669" s="148"/>
      <c r="I669" s="146"/>
      <c r="J669" s="147"/>
      <c r="K669" s="146"/>
      <c r="L669" s="147"/>
      <c r="M669" s="619">
        <f t="shared" si="71"/>
        <v>0</v>
      </c>
      <c r="N669" s="626">
        <f t="shared" si="71"/>
        <v>0</v>
      </c>
      <c r="O669" s="150"/>
      <c r="P669" s="151" t="s">
        <v>1474</v>
      </c>
      <c r="Q669" s="150"/>
      <c r="R669" s="150" t="str">
        <f t="shared" si="69"/>
        <v/>
      </c>
      <c r="S669" s="15"/>
      <c r="T669" s="5"/>
      <c r="U669" s="475"/>
      <c r="V669" s="475"/>
      <c r="W669" s="5"/>
      <c r="X669" s="5"/>
      <c r="Y669" s="5"/>
      <c r="Z669" s="5"/>
      <c r="AA669" s="15"/>
      <c r="AB669" s="128"/>
      <c r="AC669" s="15">
        <v>1</v>
      </c>
      <c r="AD669" s="128"/>
      <c r="AE669" s="128"/>
      <c r="AF669" s="128"/>
      <c r="AG669" s="128"/>
      <c r="AH669" s="128"/>
      <c r="AI669" s="128"/>
      <c r="AJ669" s="128"/>
      <c r="AK669" s="128"/>
      <c r="AL669" s="128"/>
      <c r="AM669" s="128"/>
      <c r="AN669" s="128"/>
      <c r="AO669" s="128"/>
      <c r="AP669" s="128"/>
    </row>
    <row r="670" spans="1:42" s="129" customFormat="1" ht="12.75" hidden="1" customHeight="1">
      <c r="A670" s="126" t="s">
        <v>2663</v>
      </c>
      <c r="B670" s="131"/>
      <c r="C670" s="144" t="s">
        <v>2664</v>
      </c>
      <c r="D670" s="132"/>
      <c r="E670" s="145"/>
      <c r="F670" s="146"/>
      <c r="G670" s="147"/>
      <c r="H670" s="148"/>
      <c r="I670" s="146"/>
      <c r="J670" s="147"/>
      <c r="K670" s="146"/>
      <c r="L670" s="147"/>
      <c r="M670" s="619">
        <f t="shared" si="71"/>
        <v>0</v>
      </c>
      <c r="N670" s="626">
        <f t="shared" si="71"/>
        <v>0</v>
      </c>
      <c r="O670" s="150"/>
      <c r="P670" s="151" t="s">
        <v>1474</v>
      </c>
      <c r="Q670" s="150"/>
      <c r="R670" s="150" t="str">
        <f t="shared" si="69"/>
        <v/>
      </c>
      <c r="S670" s="15"/>
      <c r="T670" s="5"/>
      <c r="U670" s="475"/>
      <c r="V670" s="475"/>
      <c r="W670" s="5"/>
      <c r="X670" s="5"/>
      <c r="Y670" s="5"/>
      <c r="Z670" s="5"/>
      <c r="AA670" s="15"/>
      <c r="AB670" s="128"/>
      <c r="AC670" s="15">
        <v>1</v>
      </c>
      <c r="AD670" s="128"/>
      <c r="AE670" s="128"/>
      <c r="AF670" s="128"/>
      <c r="AG670" s="128"/>
      <c r="AH670" s="128"/>
      <c r="AI670" s="128"/>
      <c r="AJ670" s="128"/>
      <c r="AK670" s="128"/>
      <c r="AL670" s="128"/>
      <c r="AM670" s="128"/>
      <c r="AN670" s="128"/>
      <c r="AO670" s="128"/>
      <c r="AP670" s="128"/>
    </row>
    <row r="671" spans="1:42" s="143" customFormat="1" ht="12.75" customHeight="1">
      <c r="A671" s="126" t="s">
        <v>2665</v>
      </c>
      <c r="B671" s="131"/>
      <c r="C671" s="144" t="s">
        <v>2666</v>
      </c>
      <c r="D671" s="46"/>
      <c r="E671" s="145">
        <v>1</v>
      </c>
      <c r="F671" s="146">
        <v>150</v>
      </c>
      <c r="G671" s="147">
        <v>767</v>
      </c>
      <c r="H671" s="148">
        <v>1</v>
      </c>
      <c r="I671" s="146">
        <v>18</v>
      </c>
      <c r="J671" s="147">
        <v>98</v>
      </c>
      <c r="K671" s="146">
        <v>132</v>
      </c>
      <c r="L671" s="147">
        <v>669</v>
      </c>
      <c r="M671" s="619">
        <f t="shared" si="71"/>
        <v>150</v>
      </c>
      <c r="N671" s="626">
        <f t="shared" si="71"/>
        <v>767</v>
      </c>
      <c r="O671" s="138"/>
      <c r="P671" s="139" t="s">
        <v>1474</v>
      </c>
      <c r="Q671" s="138"/>
      <c r="R671" s="138" t="str">
        <f t="shared" si="69"/>
        <v>M</v>
      </c>
      <c r="S671" s="15"/>
      <c r="T671" s="140"/>
      <c r="U671" s="474"/>
      <c r="V671" s="474"/>
      <c r="W671" s="140"/>
      <c r="X671" s="140"/>
      <c r="Y671" s="140"/>
      <c r="Z671" s="140"/>
      <c r="AA671" s="15">
        <v>1</v>
      </c>
      <c r="AB671" s="142"/>
      <c r="AC671" s="15">
        <v>1</v>
      </c>
      <c r="AD671" s="142"/>
      <c r="AE671" s="142"/>
      <c r="AF671" s="142"/>
      <c r="AG671" s="142"/>
      <c r="AH671" s="142"/>
      <c r="AI671" s="142"/>
      <c r="AJ671" s="142"/>
      <c r="AK671" s="142"/>
      <c r="AL671" s="142"/>
      <c r="AM671" s="142"/>
      <c r="AN671" s="142"/>
      <c r="AO671" s="142"/>
      <c r="AP671" s="142"/>
    </row>
    <row r="672" spans="1:42" s="129" customFormat="1" ht="12.75" hidden="1" customHeight="1">
      <c r="A672" s="126" t="s">
        <v>2633</v>
      </c>
      <c r="B672" s="131"/>
      <c r="C672" s="144" t="s">
        <v>2634</v>
      </c>
      <c r="D672" s="132"/>
      <c r="E672" s="145"/>
      <c r="F672" s="146"/>
      <c r="G672" s="147"/>
      <c r="H672" s="148"/>
      <c r="I672" s="145"/>
      <c r="J672" s="146"/>
      <c r="K672" s="158"/>
      <c r="L672" s="147"/>
      <c r="M672" s="619">
        <f t="shared" si="71"/>
        <v>0</v>
      </c>
      <c r="N672" s="626">
        <f t="shared" si="71"/>
        <v>0</v>
      </c>
      <c r="O672" s="150"/>
      <c r="P672" s="151" t="s">
        <v>1473</v>
      </c>
      <c r="Q672" s="150"/>
      <c r="R672" s="150" t="str">
        <f t="shared" si="69"/>
        <v/>
      </c>
      <c r="S672" s="15"/>
      <c r="T672" s="5"/>
      <c r="U672" s="475"/>
      <c r="V672" s="475"/>
      <c r="W672" s="5"/>
      <c r="X672" s="5"/>
      <c r="Y672" s="5"/>
      <c r="Z672" s="5"/>
      <c r="AA672" s="15"/>
      <c r="AB672" s="128"/>
      <c r="AC672" s="15">
        <v>1</v>
      </c>
      <c r="AD672" s="128"/>
      <c r="AE672" s="128"/>
      <c r="AF672" s="128"/>
      <c r="AG672" s="128"/>
      <c r="AH672" s="128"/>
      <c r="AI672" s="128"/>
      <c r="AJ672" s="128"/>
      <c r="AK672" s="128"/>
      <c r="AL672" s="128"/>
      <c r="AM672" s="128"/>
      <c r="AN672" s="128"/>
      <c r="AO672" s="128"/>
      <c r="AP672" s="128"/>
    </row>
    <row r="673" spans="1:42" s="143" customFormat="1" ht="12.75" customHeight="1">
      <c r="A673" s="126" t="s">
        <v>2667</v>
      </c>
      <c r="B673" s="131"/>
      <c r="C673" s="144" t="s">
        <v>2668</v>
      </c>
      <c r="D673" s="46"/>
      <c r="E673" s="145">
        <v>4</v>
      </c>
      <c r="F673" s="146">
        <v>244</v>
      </c>
      <c r="G673" s="147">
        <v>1005</v>
      </c>
      <c r="H673" s="148">
        <v>4</v>
      </c>
      <c r="I673" s="146">
        <v>26</v>
      </c>
      <c r="J673" s="147">
        <v>139</v>
      </c>
      <c r="K673" s="146">
        <v>218</v>
      </c>
      <c r="L673" s="147">
        <v>866</v>
      </c>
      <c r="M673" s="619">
        <f t="shared" ref="M673:N693" si="72">I673+K673</f>
        <v>244</v>
      </c>
      <c r="N673" s="626">
        <f t="shared" si="72"/>
        <v>1005</v>
      </c>
      <c r="O673" s="138"/>
      <c r="P673" s="139" t="s">
        <v>1474</v>
      </c>
      <c r="Q673" s="138"/>
      <c r="R673" s="138" t="str">
        <f t="shared" si="69"/>
        <v>M</v>
      </c>
      <c r="S673" s="15"/>
      <c r="T673" s="140"/>
      <c r="U673" s="474"/>
      <c r="V673" s="474"/>
      <c r="W673" s="140"/>
      <c r="X673" s="140"/>
      <c r="Y673" s="140"/>
      <c r="Z673" s="140"/>
      <c r="AA673" s="15">
        <v>1</v>
      </c>
      <c r="AB673" s="142"/>
      <c r="AC673" s="15">
        <v>1</v>
      </c>
      <c r="AD673" s="142"/>
      <c r="AE673" s="142"/>
      <c r="AF673" s="142"/>
      <c r="AG673" s="142"/>
      <c r="AH673" s="142"/>
      <c r="AI673" s="142"/>
      <c r="AJ673" s="142"/>
      <c r="AK673" s="142"/>
      <c r="AL673" s="142"/>
      <c r="AM673" s="142"/>
      <c r="AN673" s="142"/>
      <c r="AO673" s="142"/>
      <c r="AP673" s="142"/>
    </row>
    <row r="674" spans="1:42" s="143" customFormat="1" ht="12.75" customHeight="1">
      <c r="A674" s="126" t="s">
        <v>2669</v>
      </c>
      <c r="B674" s="131"/>
      <c r="C674" s="144" t="s">
        <v>2670</v>
      </c>
      <c r="D674" s="46"/>
      <c r="E674" s="145">
        <v>6</v>
      </c>
      <c r="F674" s="146">
        <v>1040</v>
      </c>
      <c r="G674" s="147">
        <v>4634</v>
      </c>
      <c r="H674" s="148">
        <v>11</v>
      </c>
      <c r="I674" s="146">
        <v>70</v>
      </c>
      <c r="J674" s="147">
        <v>350</v>
      </c>
      <c r="K674" s="146">
        <v>970</v>
      </c>
      <c r="L674" s="147">
        <v>4284</v>
      </c>
      <c r="M674" s="619">
        <f t="shared" si="72"/>
        <v>1040</v>
      </c>
      <c r="N674" s="626">
        <f t="shared" si="72"/>
        <v>4634</v>
      </c>
      <c r="O674" s="138"/>
      <c r="P674" s="139" t="s">
        <v>1474</v>
      </c>
      <c r="Q674" s="138"/>
      <c r="R674" s="138" t="str">
        <f t="shared" si="69"/>
        <v>M</v>
      </c>
      <c r="S674" s="15"/>
      <c r="T674" s="140"/>
      <c r="U674" s="474"/>
      <c r="V674" s="474"/>
      <c r="W674" s="140"/>
      <c r="X674" s="140"/>
      <c r="Y674" s="140"/>
      <c r="Z674" s="140"/>
      <c r="AA674" s="15">
        <v>1</v>
      </c>
      <c r="AB674" s="142"/>
      <c r="AC674" s="15">
        <v>1</v>
      </c>
      <c r="AD674" s="142"/>
      <c r="AE674" s="142"/>
      <c r="AF674" s="142"/>
      <c r="AG674" s="142"/>
      <c r="AH674" s="142"/>
      <c r="AI674" s="142"/>
      <c r="AJ674" s="142"/>
      <c r="AK674" s="142"/>
      <c r="AL674" s="142"/>
      <c r="AM674" s="142"/>
      <c r="AN674" s="142"/>
      <c r="AO674" s="142"/>
      <c r="AP674" s="142"/>
    </row>
    <row r="675" spans="1:42" s="129" customFormat="1" ht="12.75" hidden="1" customHeight="1">
      <c r="A675" s="126" t="s">
        <v>2671</v>
      </c>
      <c r="B675" s="131"/>
      <c r="C675" s="144" t="s">
        <v>2672</v>
      </c>
      <c r="D675" s="132"/>
      <c r="E675" s="145"/>
      <c r="F675" s="146"/>
      <c r="G675" s="147"/>
      <c r="H675" s="148"/>
      <c r="I675" s="146"/>
      <c r="J675" s="147"/>
      <c r="K675" s="146"/>
      <c r="L675" s="147"/>
      <c r="M675" s="619">
        <f t="shared" si="72"/>
        <v>0</v>
      </c>
      <c r="N675" s="626">
        <f t="shared" si="72"/>
        <v>0</v>
      </c>
      <c r="O675" s="150"/>
      <c r="P675" s="151" t="s">
        <v>1474</v>
      </c>
      <c r="Q675" s="150"/>
      <c r="R675" s="150" t="str">
        <f t="shared" si="69"/>
        <v/>
      </c>
      <c r="S675" s="15"/>
      <c r="T675" s="5"/>
      <c r="U675" s="475"/>
      <c r="V675" s="475"/>
      <c r="W675" s="5"/>
      <c r="X675" s="5"/>
      <c r="Y675" s="5"/>
      <c r="Z675" s="5"/>
      <c r="AA675" s="15"/>
      <c r="AB675" s="128"/>
      <c r="AC675" s="15">
        <v>1</v>
      </c>
      <c r="AD675" s="128"/>
      <c r="AE675" s="128"/>
      <c r="AF675" s="128"/>
      <c r="AG675" s="128"/>
      <c r="AH675" s="128"/>
      <c r="AI675" s="128"/>
      <c r="AJ675" s="128"/>
      <c r="AK675" s="128"/>
      <c r="AL675" s="128"/>
      <c r="AM675" s="128"/>
      <c r="AN675" s="128"/>
      <c r="AO675" s="128"/>
      <c r="AP675" s="128"/>
    </row>
    <row r="676" spans="1:42" s="129" customFormat="1" ht="12.75" hidden="1" customHeight="1">
      <c r="A676" s="126" t="s">
        <v>2673</v>
      </c>
      <c r="B676" s="131"/>
      <c r="C676" s="144" t="s">
        <v>2674</v>
      </c>
      <c r="D676" s="132"/>
      <c r="E676" s="145"/>
      <c r="F676" s="146"/>
      <c r="G676" s="147"/>
      <c r="H676" s="148"/>
      <c r="I676" s="146"/>
      <c r="J676" s="147"/>
      <c r="K676" s="146"/>
      <c r="L676" s="147"/>
      <c r="M676" s="619">
        <f t="shared" si="72"/>
        <v>0</v>
      </c>
      <c r="N676" s="626">
        <f t="shared" si="72"/>
        <v>0</v>
      </c>
      <c r="O676" s="150"/>
      <c r="P676" s="151" t="s">
        <v>1474</v>
      </c>
      <c r="Q676" s="150"/>
      <c r="R676" s="150" t="str">
        <f t="shared" si="69"/>
        <v/>
      </c>
      <c r="S676" s="15"/>
      <c r="T676" s="5"/>
      <c r="U676" s="475"/>
      <c r="V676" s="475"/>
      <c r="W676" s="5"/>
      <c r="X676" s="5"/>
      <c r="Y676" s="5"/>
      <c r="Z676" s="5"/>
      <c r="AA676" s="15"/>
      <c r="AB676" s="128"/>
      <c r="AC676" s="15">
        <v>1</v>
      </c>
      <c r="AD676" s="128"/>
      <c r="AE676" s="128"/>
      <c r="AF676" s="128"/>
      <c r="AG676" s="128"/>
      <c r="AH676" s="128"/>
      <c r="AI676" s="128"/>
      <c r="AJ676" s="128"/>
      <c r="AK676" s="128"/>
      <c r="AL676" s="128"/>
      <c r="AM676" s="128"/>
      <c r="AN676" s="128"/>
      <c r="AO676" s="128"/>
      <c r="AP676" s="128"/>
    </row>
    <row r="677" spans="1:42" s="143" customFormat="1" ht="12.75" customHeight="1">
      <c r="A677" s="126" t="s">
        <v>2675</v>
      </c>
      <c r="B677" s="131"/>
      <c r="C677" s="144" t="s">
        <v>2676</v>
      </c>
      <c r="D677" s="46"/>
      <c r="E677" s="145">
        <v>3</v>
      </c>
      <c r="F677" s="146">
        <v>395</v>
      </c>
      <c r="G677" s="147">
        <v>1925</v>
      </c>
      <c r="H677" s="148">
        <v>3</v>
      </c>
      <c r="I677" s="146">
        <v>9</v>
      </c>
      <c r="J677" s="147">
        <v>36</v>
      </c>
      <c r="K677" s="146">
        <v>386</v>
      </c>
      <c r="L677" s="147">
        <v>1889</v>
      </c>
      <c r="M677" s="619">
        <f t="shared" si="72"/>
        <v>395</v>
      </c>
      <c r="N677" s="626">
        <f t="shared" si="72"/>
        <v>1925</v>
      </c>
      <c r="O677" s="138"/>
      <c r="P677" s="139" t="s">
        <v>1474</v>
      </c>
      <c r="Q677" s="138"/>
      <c r="R677" s="138" t="str">
        <f t="shared" si="69"/>
        <v>M</v>
      </c>
      <c r="S677" s="15"/>
      <c r="T677" s="140"/>
      <c r="U677" s="474"/>
      <c r="V677" s="474"/>
      <c r="W677" s="140"/>
      <c r="X677" s="140"/>
      <c r="Y677" s="140"/>
      <c r="Z677" s="140"/>
      <c r="AA677" s="15">
        <v>1</v>
      </c>
      <c r="AB677" s="142"/>
      <c r="AC677" s="15">
        <v>1</v>
      </c>
      <c r="AD677" s="142"/>
      <c r="AE677" s="142"/>
      <c r="AF677" s="142"/>
      <c r="AG677" s="142"/>
      <c r="AH677" s="142"/>
      <c r="AI677" s="142"/>
      <c r="AJ677" s="142"/>
      <c r="AK677" s="142"/>
      <c r="AL677" s="142"/>
      <c r="AM677" s="142"/>
      <c r="AN677" s="142"/>
      <c r="AO677" s="142"/>
      <c r="AP677" s="142"/>
    </row>
    <row r="678" spans="1:42" s="143" customFormat="1" ht="12.75" customHeight="1">
      <c r="A678" s="126" t="s">
        <v>2677</v>
      </c>
      <c r="B678" s="131"/>
      <c r="C678" s="144" t="s">
        <v>2678</v>
      </c>
      <c r="D678" s="46"/>
      <c r="E678" s="145">
        <v>1</v>
      </c>
      <c r="F678" s="146">
        <v>170</v>
      </c>
      <c r="G678" s="147">
        <v>680</v>
      </c>
      <c r="H678" s="148">
        <v>1</v>
      </c>
      <c r="I678" s="146">
        <v>12</v>
      </c>
      <c r="J678" s="147">
        <v>53</v>
      </c>
      <c r="K678" s="146">
        <v>158</v>
      </c>
      <c r="L678" s="147">
        <v>627</v>
      </c>
      <c r="M678" s="619">
        <f t="shared" si="72"/>
        <v>170</v>
      </c>
      <c r="N678" s="626">
        <f t="shared" si="72"/>
        <v>680</v>
      </c>
      <c r="O678" s="138"/>
      <c r="P678" s="139" t="s">
        <v>1474</v>
      </c>
      <c r="Q678" s="138"/>
      <c r="R678" s="138" t="str">
        <f t="shared" si="69"/>
        <v>M</v>
      </c>
      <c r="S678" s="15"/>
      <c r="T678" s="140"/>
      <c r="U678" s="474"/>
      <c r="V678" s="474"/>
      <c r="W678" s="140"/>
      <c r="X678" s="140"/>
      <c r="Y678" s="140"/>
      <c r="Z678" s="140"/>
      <c r="AA678" s="15">
        <v>1</v>
      </c>
      <c r="AB678" s="142"/>
      <c r="AC678" s="15">
        <v>1</v>
      </c>
      <c r="AD678" s="142"/>
      <c r="AE678" s="142"/>
      <c r="AF678" s="142"/>
      <c r="AG678" s="142"/>
      <c r="AH678" s="142"/>
      <c r="AI678" s="142"/>
      <c r="AJ678" s="142"/>
      <c r="AK678" s="142"/>
      <c r="AL678" s="142"/>
      <c r="AM678" s="142"/>
      <c r="AN678" s="142"/>
      <c r="AO678" s="142"/>
      <c r="AP678" s="142"/>
    </row>
    <row r="679" spans="1:42" s="143" customFormat="1" ht="12.75" customHeight="1">
      <c r="A679" s="126" t="s">
        <v>2679</v>
      </c>
      <c r="B679" s="131"/>
      <c r="C679" s="144" t="s">
        <v>2680</v>
      </c>
      <c r="D679" s="46"/>
      <c r="E679" s="145">
        <v>3</v>
      </c>
      <c r="F679" s="146">
        <v>88</v>
      </c>
      <c r="G679" s="147">
        <v>449</v>
      </c>
      <c r="H679" s="148">
        <v>2</v>
      </c>
      <c r="I679" s="146">
        <v>7</v>
      </c>
      <c r="J679" s="147">
        <v>31</v>
      </c>
      <c r="K679" s="146">
        <v>81</v>
      </c>
      <c r="L679" s="147">
        <v>418</v>
      </c>
      <c r="M679" s="619">
        <f t="shared" si="72"/>
        <v>88</v>
      </c>
      <c r="N679" s="626">
        <f t="shared" si="72"/>
        <v>449</v>
      </c>
      <c r="O679" s="138"/>
      <c r="P679" s="139" t="s">
        <v>1474</v>
      </c>
      <c r="Q679" s="138"/>
      <c r="R679" s="138" t="str">
        <f t="shared" si="69"/>
        <v>M</v>
      </c>
      <c r="S679" s="15"/>
      <c r="T679" s="140"/>
      <c r="U679" s="474"/>
      <c r="V679" s="474"/>
      <c r="W679" s="140"/>
      <c r="X679" s="140"/>
      <c r="Y679" s="140"/>
      <c r="Z679" s="140"/>
      <c r="AA679" s="15">
        <v>1</v>
      </c>
      <c r="AB679" s="142"/>
      <c r="AC679" s="15">
        <v>1</v>
      </c>
      <c r="AD679" s="142"/>
      <c r="AE679" s="142"/>
      <c r="AF679" s="142"/>
      <c r="AG679" s="142"/>
      <c r="AH679" s="142"/>
      <c r="AI679" s="142"/>
      <c r="AJ679" s="142"/>
      <c r="AK679" s="142"/>
      <c r="AL679" s="142"/>
      <c r="AM679" s="142"/>
      <c r="AN679" s="142"/>
      <c r="AO679" s="142"/>
      <c r="AP679" s="142"/>
    </row>
    <row r="680" spans="1:42" s="129" customFormat="1" ht="12.75" hidden="1" customHeight="1">
      <c r="A680" s="126" t="s">
        <v>2635</v>
      </c>
      <c r="B680" s="131"/>
      <c r="C680" s="144" t="s">
        <v>2636</v>
      </c>
      <c r="D680" s="132"/>
      <c r="E680" s="145"/>
      <c r="F680" s="146"/>
      <c r="G680" s="147"/>
      <c r="H680" s="148"/>
      <c r="I680" s="146"/>
      <c r="J680" s="147"/>
      <c r="K680" s="146"/>
      <c r="L680" s="147"/>
      <c r="M680" s="619">
        <f t="shared" si="72"/>
        <v>0</v>
      </c>
      <c r="N680" s="626">
        <f t="shared" si="72"/>
        <v>0</v>
      </c>
      <c r="O680" s="150"/>
      <c r="P680" s="151" t="s">
        <v>1473</v>
      </c>
      <c r="Q680" s="150"/>
      <c r="R680" s="150" t="str">
        <f t="shared" si="69"/>
        <v/>
      </c>
      <c r="S680" s="15"/>
      <c r="T680" s="5"/>
      <c r="U680" s="475"/>
      <c r="V680" s="475"/>
      <c r="W680" s="5"/>
      <c r="X680" s="5"/>
      <c r="Y680" s="5"/>
      <c r="Z680" s="5"/>
      <c r="AA680" s="15"/>
      <c r="AB680" s="128"/>
      <c r="AC680" s="15">
        <v>1</v>
      </c>
      <c r="AD680" s="128"/>
      <c r="AE680" s="128"/>
      <c r="AF680" s="128"/>
      <c r="AG680" s="128"/>
      <c r="AH680" s="128"/>
      <c r="AI680" s="128"/>
      <c r="AJ680" s="128"/>
      <c r="AK680" s="128"/>
      <c r="AL680" s="128"/>
      <c r="AM680" s="128"/>
      <c r="AN680" s="128"/>
      <c r="AO680" s="128"/>
      <c r="AP680" s="128"/>
    </row>
    <row r="681" spans="1:42" s="143" customFormat="1" ht="12.75" customHeight="1">
      <c r="A681" s="126" t="s">
        <v>2681</v>
      </c>
      <c r="B681" s="131"/>
      <c r="C681" s="144" t="s">
        <v>2682</v>
      </c>
      <c r="D681" s="46"/>
      <c r="E681" s="145">
        <v>12</v>
      </c>
      <c r="F681" s="146">
        <v>1949</v>
      </c>
      <c r="G681" s="147">
        <v>9218</v>
      </c>
      <c r="H681" s="148">
        <v>22</v>
      </c>
      <c r="I681" s="146">
        <v>550</v>
      </c>
      <c r="J681" s="147">
        <v>2340</v>
      </c>
      <c r="K681" s="146">
        <v>1399</v>
      </c>
      <c r="L681" s="147">
        <v>6878</v>
      </c>
      <c r="M681" s="619">
        <f t="shared" si="72"/>
        <v>1949</v>
      </c>
      <c r="N681" s="626">
        <f t="shared" si="72"/>
        <v>9218</v>
      </c>
      <c r="O681" s="138"/>
      <c r="P681" s="139" t="s">
        <v>1474</v>
      </c>
      <c r="Q681" s="138"/>
      <c r="R681" s="138" t="str">
        <f t="shared" si="69"/>
        <v>M</v>
      </c>
      <c r="S681" s="15"/>
      <c r="T681" s="140"/>
      <c r="U681" s="474"/>
      <c r="V681" s="474"/>
      <c r="W681" s="140"/>
      <c r="X681" s="140"/>
      <c r="Y681" s="140"/>
      <c r="Z681" s="140"/>
      <c r="AA681" s="15">
        <v>1</v>
      </c>
      <c r="AB681" s="142"/>
      <c r="AC681" s="15">
        <v>1</v>
      </c>
      <c r="AD681" s="142"/>
      <c r="AE681" s="142"/>
      <c r="AF681" s="142"/>
      <c r="AG681" s="142"/>
      <c r="AH681" s="142"/>
      <c r="AI681" s="142"/>
      <c r="AJ681" s="142"/>
      <c r="AK681" s="142"/>
      <c r="AL681" s="142"/>
      <c r="AM681" s="142"/>
      <c r="AN681" s="142"/>
      <c r="AO681" s="142"/>
      <c r="AP681" s="142"/>
    </row>
    <row r="682" spans="1:42" s="143" customFormat="1" ht="12.75" hidden="1" customHeight="1">
      <c r="A682" s="126" t="s">
        <v>2683</v>
      </c>
      <c r="B682" s="131"/>
      <c r="C682" s="144" t="s">
        <v>1771</v>
      </c>
      <c r="D682" s="46"/>
      <c r="E682" s="145"/>
      <c r="F682" s="146"/>
      <c r="G682" s="147"/>
      <c r="H682" s="148"/>
      <c r="I682" s="146"/>
      <c r="J682" s="147"/>
      <c r="K682" s="146"/>
      <c r="L682" s="147"/>
      <c r="M682" s="619">
        <f t="shared" si="72"/>
        <v>0</v>
      </c>
      <c r="N682" s="626">
        <f t="shared" si="72"/>
        <v>0</v>
      </c>
      <c r="O682" s="138"/>
      <c r="P682" s="139" t="s">
        <v>1474</v>
      </c>
      <c r="Q682" s="138"/>
      <c r="R682" s="138" t="str">
        <f t="shared" si="69"/>
        <v/>
      </c>
      <c r="S682" s="15"/>
      <c r="T682" s="140"/>
      <c r="U682" s="474"/>
      <c r="V682" s="474"/>
      <c r="W682" s="140"/>
      <c r="X682" s="140"/>
      <c r="Y682" s="140"/>
      <c r="Z682" s="140"/>
      <c r="AA682" s="15"/>
      <c r="AB682" s="142"/>
      <c r="AC682" s="15">
        <v>1</v>
      </c>
      <c r="AD682" s="142"/>
      <c r="AE682" s="142"/>
      <c r="AF682" s="142"/>
      <c r="AG682" s="142"/>
      <c r="AH682" s="142"/>
      <c r="AI682" s="142"/>
      <c r="AJ682" s="142"/>
      <c r="AK682" s="142"/>
      <c r="AL682" s="142"/>
      <c r="AM682" s="142"/>
      <c r="AN682" s="142"/>
      <c r="AO682" s="142"/>
      <c r="AP682" s="142"/>
    </row>
    <row r="683" spans="1:42" s="143" customFormat="1" ht="12.75" customHeight="1">
      <c r="A683" s="126" t="s">
        <v>2684</v>
      </c>
      <c r="B683" s="131"/>
      <c r="C683" s="144" t="s">
        <v>2685</v>
      </c>
      <c r="D683" s="46"/>
      <c r="E683" s="145">
        <v>7</v>
      </c>
      <c r="F683" s="146">
        <v>2820</v>
      </c>
      <c r="G683" s="147">
        <v>14471</v>
      </c>
      <c r="H683" s="148">
        <v>9</v>
      </c>
      <c r="I683" s="146">
        <v>1045</v>
      </c>
      <c r="J683" s="147">
        <v>5453</v>
      </c>
      <c r="K683" s="146">
        <v>1775</v>
      </c>
      <c r="L683" s="147">
        <v>9018</v>
      </c>
      <c r="M683" s="619">
        <f t="shared" si="72"/>
        <v>2820</v>
      </c>
      <c r="N683" s="626">
        <f t="shared" si="72"/>
        <v>14471</v>
      </c>
      <c r="O683" s="138"/>
      <c r="P683" s="139" t="s">
        <v>1474</v>
      </c>
      <c r="Q683" s="138"/>
      <c r="R683" s="138" t="str">
        <f t="shared" si="69"/>
        <v>M</v>
      </c>
      <c r="S683" s="15"/>
      <c r="T683" s="140"/>
      <c r="U683" s="474"/>
      <c r="V683" s="474"/>
      <c r="W683" s="140"/>
      <c r="X683" s="140"/>
      <c r="Y683" s="140"/>
      <c r="Z683" s="140"/>
      <c r="AA683" s="15">
        <v>1</v>
      </c>
      <c r="AB683" s="142"/>
      <c r="AC683" s="15">
        <v>1</v>
      </c>
      <c r="AD683" s="142"/>
      <c r="AE683" s="142"/>
      <c r="AF683" s="142"/>
      <c r="AG683" s="142"/>
      <c r="AH683" s="142"/>
      <c r="AI683" s="142"/>
      <c r="AJ683" s="142"/>
      <c r="AK683" s="142"/>
      <c r="AL683" s="142"/>
      <c r="AM683" s="142"/>
      <c r="AN683" s="142"/>
      <c r="AO683" s="142"/>
      <c r="AP683" s="142"/>
    </row>
    <row r="684" spans="1:42" s="143" customFormat="1" ht="12.75" customHeight="1">
      <c r="A684" s="126" t="s">
        <v>2686</v>
      </c>
      <c r="B684" s="131"/>
      <c r="C684" s="144" t="s">
        <v>2687</v>
      </c>
      <c r="D684" s="46"/>
      <c r="E684" s="145">
        <v>3</v>
      </c>
      <c r="F684" s="146">
        <v>455</v>
      </c>
      <c r="G684" s="147">
        <v>2342</v>
      </c>
      <c r="H684" s="148">
        <v>3</v>
      </c>
      <c r="I684" s="146">
        <v>100</v>
      </c>
      <c r="J684" s="147">
        <v>569</v>
      </c>
      <c r="K684" s="146">
        <v>355</v>
      </c>
      <c r="L684" s="147">
        <v>1773</v>
      </c>
      <c r="M684" s="619">
        <f t="shared" si="72"/>
        <v>455</v>
      </c>
      <c r="N684" s="626">
        <f t="shared" si="72"/>
        <v>2342</v>
      </c>
      <c r="O684" s="138"/>
      <c r="P684" s="139" t="s">
        <v>1474</v>
      </c>
      <c r="Q684" s="138"/>
      <c r="R684" s="138" t="str">
        <f t="shared" si="69"/>
        <v>M</v>
      </c>
      <c r="S684" s="15"/>
      <c r="T684" s="140"/>
      <c r="U684" s="474"/>
      <c r="V684" s="474"/>
      <c r="W684" s="140"/>
      <c r="X684" s="140"/>
      <c r="Y684" s="140"/>
      <c r="Z684" s="140"/>
      <c r="AA684" s="15">
        <v>1</v>
      </c>
      <c r="AB684" s="142"/>
      <c r="AC684" s="15">
        <v>1</v>
      </c>
      <c r="AD684" s="142"/>
      <c r="AE684" s="142"/>
      <c r="AF684" s="142"/>
      <c r="AG684" s="142"/>
      <c r="AH684" s="142"/>
      <c r="AI684" s="142"/>
      <c r="AJ684" s="142"/>
      <c r="AK684" s="142"/>
      <c r="AL684" s="142"/>
      <c r="AM684" s="142"/>
      <c r="AN684" s="142"/>
      <c r="AO684" s="142"/>
      <c r="AP684" s="142"/>
    </row>
    <row r="685" spans="1:42" s="129" customFormat="1" ht="12.75" hidden="1" customHeight="1">
      <c r="A685" s="126" t="s">
        <v>2688</v>
      </c>
      <c r="B685" s="131"/>
      <c r="C685" s="144" t="s">
        <v>2689</v>
      </c>
      <c r="D685" s="132"/>
      <c r="E685" s="145"/>
      <c r="F685" s="146"/>
      <c r="G685" s="147"/>
      <c r="H685" s="148"/>
      <c r="I685" s="146"/>
      <c r="J685" s="147"/>
      <c r="K685" s="146"/>
      <c r="L685" s="147"/>
      <c r="M685" s="619">
        <f t="shared" si="72"/>
        <v>0</v>
      </c>
      <c r="N685" s="626">
        <f t="shared" si="72"/>
        <v>0</v>
      </c>
      <c r="O685" s="150"/>
      <c r="P685" s="151" t="s">
        <v>1474</v>
      </c>
      <c r="Q685" s="150"/>
      <c r="R685" s="150" t="str">
        <f t="shared" si="69"/>
        <v/>
      </c>
      <c r="S685" s="15"/>
      <c r="T685" s="5"/>
      <c r="U685" s="475"/>
      <c r="V685" s="475"/>
      <c r="W685" s="5"/>
      <c r="X685" s="5"/>
      <c r="Y685" s="5"/>
      <c r="Z685" s="5"/>
      <c r="AA685" s="15"/>
      <c r="AB685" s="128"/>
      <c r="AC685" s="15">
        <v>1</v>
      </c>
      <c r="AD685" s="128"/>
      <c r="AE685" s="128"/>
      <c r="AF685" s="128"/>
      <c r="AG685" s="128"/>
      <c r="AH685" s="128"/>
      <c r="AI685" s="128"/>
      <c r="AJ685" s="128"/>
      <c r="AK685" s="128"/>
      <c r="AL685" s="128"/>
      <c r="AM685" s="128"/>
      <c r="AN685" s="128"/>
      <c r="AO685" s="128"/>
      <c r="AP685" s="128"/>
    </row>
    <row r="686" spans="1:42" s="143" customFormat="1" ht="12.75" customHeight="1">
      <c r="A686" s="126" t="s">
        <v>2690</v>
      </c>
      <c r="B686" s="131"/>
      <c r="C686" s="144" t="s">
        <v>2691</v>
      </c>
      <c r="D686" s="46"/>
      <c r="E686" s="145">
        <v>5</v>
      </c>
      <c r="F686" s="146">
        <v>46</v>
      </c>
      <c r="G686" s="465">
        <v>220</v>
      </c>
      <c r="H686" s="148">
        <v>7</v>
      </c>
      <c r="I686" s="146">
        <v>44</v>
      </c>
      <c r="J686" s="147">
        <v>215</v>
      </c>
      <c r="K686" s="146">
        <v>2</v>
      </c>
      <c r="L686" s="147">
        <v>5</v>
      </c>
      <c r="M686" s="463">
        <f t="shared" si="72"/>
        <v>46</v>
      </c>
      <c r="N686" s="472">
        <f t="shared" si="72"/>
        <v>220</v>
      </c>
      <c r="O686" s="138"/>
      <c r="P686" s="139" t="s">
        <v>1474</v>
      </c>
      <c r="Q686" s="138"/>
      <c r="R686" s="138" t="str">
        <f t="shared" si="69"/>
        <v>M</v>
      </c>
      <c r="S686" s="15"/>
      <c r="T686" s="140"/>
      <c r="U686" s="474"/>
      <c r="V686" s="474"/>
      <c r="W686" s="140"/>
      <c r="X686" s="140"/>
      <c r="Y686" s="140"/>
      <c r="Z686" s="140"/>
      <c r="AA686" s="15">
        <v>1</v>
      </c>
      <c r="AB686" s="142"/>
      <c r="AC686" s="15">
        <v>1</v>
      </c>
      <c r="AD686" s="142"/>
      <c r="AE686" s="142"/>
      <c r="AF686" s="142"/>
      <c r="AG686" s="142"/>
      <c r="AH686" s="142"/>
      <c r="AI686" s="142"/>
      <c r="AJ686" s="142"/>
      <c r="AK686" s="142"/>
      <c r="AL686" s="142"/>
      <c r="AM686" s="142"/>
      <c r="AN686" s="142"/>
      <c r="AO686" s="142"/>
      <c r="AP686" s="142"/>
    </row>
    <row r="687" spans="1:42" s="143" customFormat="1" ht="12.75" customHeight="1">
      <c r="A687" s="126" t="s">
        <v>2692</v>
      </c>
      <c r="B687" s="131"/>
      <c r="C687" s="144" t="s">
        <v>2693</v>
      </c>
      <c r="D687" s="46"/>
      <c r="E687" s="145">
        <v>2</v>
      </c>
      <c r="F687" s="146">
        <v>864</v>
      </c>
      <c r="G687" s="147">
        <v>3624</v>
      </c>
      <c r="H687" s="148">
        <v>2</v>
      </c>
      <c r="I687" s="146">
        <v>431</v>
      </c>
      <c r="J687" s="147">
        <v>1155</v>
      </c>
      <c r="K687" s="146">
        <v>433</v>
      </c>
      <c r="L687" s="147">
        <v>2469</v>
      </c>
      <c r="M687" s="619">
        <f t="shared" si="72"/>
        <v>864</v>
      </c>
      <c r="N687" s="626">
        <f t="shared" si="72"/>
        <v>3624</v>
      </c>
      <c r="O687" s="138"/>
      <c r="P687" s="139" t="s">
        <v>1474</v>
      </c>
      <c r="Q687" s="138"/>
      <c r="R687" s="138" t="str">
        <f t="shared" si="69"/>
        <v>M</v>
      </c>
      <c r="S687" s="15"/>
      <c r="T687" s="140"/>
      <c r="U687" s="474"/>
      <c r="V687" s="474"/>
      <c r="W687" s="140"/>
      <c r="X687" s="140"/>
      <c r="Y687" s="140"/>
      <c r="Z687" s="140"/>
      <c r="AA687" s="15">
        <v>1</v>
      </c>
      <c r="AB687" s="142"/>
      <c r="AC687" s="15">
        <v>1</v>
      </c>
      <c r="AD687" s="142"/>
      <c r="AE687" s="142"/>
      <c r="AF687" s="142"/>
      <c r="AG687" s="142"/>
      <c r="AH687" s="142"/>
      <c r="AI687" s="142"/>
      <c r="AJ687" s="142"/>
      <c r="AK687" s="142"/>
      <c r="AL687" s="142"/>
      <c r="AM687" s="142"/>
      <c r="AN687" s="142"/>
      <c r="AO687" s="142"/>
      <c r="AP687" s="142"/>
    </row>
    <row r="688" spans="1:42" s="143" customFormat="1" ht="12.75" customHeight="1">
      <c r="A688" s="126" t="s">
        <v>2694</v>
      </c>
      <c r="B688" s="131"/>
      <c r="C688" s="144" t="s">
        <v>1588</v>
      </c>
      <c r="D688" s="46"/>
      <c r="E688" s="145">
        <v>8</v>
      </c>
      <c r="F688" s="146">
        <v>434</v>
      </c>
      <c r="G688" s="147">
        <v>2077</v>
      </c>
      <c r="H688" s="148">
        <v>8</v>
      </c>
      <c r="I688" s="146">
        <v>26</v>
      </c>
      <c r="J688" s="147">
        <v>128</v>
      </c>
      <c r="K688" s="146">
        <v>408</v>
      </c>
      <c r="L688" s="147">
        <v>1949</v>
      </c>
      <c r="M688" s="619">
        <f t="shared" si="72"/>
        <v>434</v>
      </c>
      <c r="N688" s="626">
        <f t="shared" si="72"/>
        <v>2077</v>
      </c>
      <c r="O688" s="138"/>
      <c r="P688" s="139" t="s">
        <v>1474</v>
      </c>
      <c r="Q688" s="138"/>
      <c r="R688" s="138" t="str">
        <f t="shared" si="69"/>
        <v>M</v>
      </c>
      <c r="S688" s="15"/>
      <c r="T688" s="140"/>
      <c r="U688" s="474"/>
      <c r="V688" s="474"/>
      <c r="W688" s="140"/>
      <c r="X688" s="140"/>
      <c r="Y688" s="140"/>
      <c r="Z688" s="140"/>
      <c r="AA688" s="15">
        <v>1</v>
      </c>
      <c r="AB688" s="142"/>
      <c r="AC688" s="15">
        <v>1</v>
      </c>
      <c r="AD688" s="142"/>
      <c r="AE688" s="142"/>
      <c r="AF688" s="142"/>
      <c r="AG688" s="142"/>
      <c r="AH688" s="142"/>
      <c r="AI688" s="142"/>
      <c r="AJ688" s="142"/>
      <c r="AK688" s="142"/>
      <c r="AL688" s="142"/>
      <c r="AM688" s="142"/>
      <c r="AN688" s="142"/>
      <c r="AO688" s="142"/>
      <c r="AP688" s="142"/>
    </row>
    <row r="689" spans="1:42" s="129" customFormat="1" ht="12.75" hidden="1" customHeight="1">
      <c r="A689" s="126" t="s">
        <v>2695</v>
      </c>
      <c r="B689" s="131"/>
      <c r="C689" s="144" t="s">
        <v>2004</v>
      </c>
      <c r="D689" s="132"/>
      <c r="E689" s="145"/>
      <c r="F689" s="146"/>
      <c r="G689" s="147"/>
      <c r="H689" s="148"/>
      <c r="I689" s="146"/>
      <c r="J689" s="147"/>
      <c r="K689" s="146"/>
      <c r="L689" s="147"/>
      <c r="M689" s="619">
        <f t="shared" si="72"/>
        <v>0</v>
      </c>
      <c r="N689" s="626">
        <f t="shared" si="72"/>
        <v>0</v>
      </c>
      <c r="O689" s="150"/>
      <c r="P689" s="151" t="s">
        <v>1474</v>
      </c>
      <c r="Q689" s="150"/>
      <c r="R689" s="150" t="str">
        <f t="shared" si="69"/>
        <v/>
      </c>
      <c r="S689" s="15"/>
      <c r="T689" s="5"/>
      <c r="U689" s="475"/>
      <c r="V689" s="475"/>
      <c r="W689" s="5"/>
      <c r="X689" s="5"/>
      <c r="Y689" s="5"/>
      <c r="Z689" s="5"/>
      <c r="AA689" s="15"/>
      <c r="AB689" s="128"/>
      <c r="AC689" s="15">
        <v>1</v>
      </c>
      <c r="AD689" s="128"/>
      <c r="AE689" s="128"/>
      <c r="AF689" s="128"/>
      <c r="AG689" s="128"/>
      <c r="AH689" s="128"/>
      <c r="AI689" s="128"/>
      <c r="AJ689" s="128"/>
      <c r="AK689" s="128"/>
      <c r="AL689" s="128"/>
      <c r="AM689" s="128"/>
      <c r="AN689" s="128"/>
      <c r="AO689" s="128"/>
      <c r="AP689" s="128"/>
    </row>
    <row r="690" spans="1:42" s="129" customFormat="1" ht="12.75" hidden="1" customHeight="1">
      <c r="A690" s="126" t="s">
        <v>2696</v>
      </c>
      <c r="B690" s="131"/>
      <c r="C690" s="144" t="s">
        <v>2697</v>
      </c>
      <c r="D690" s="132"/>
      <c r="E690" s="145"/>
      <c r="F690" s="146"/>
      <c r="G690" s="147"/>
      <c r="H690" s="148"/>
      <c r="I690" s="146"/>
      <c r="J690" s="147"/>
      <c r="K690" s="146"/>
      <c r="L690" s="147"/>
      <c r="M690" s="619">
        <f t="shared" si="72"/>
        <v>0</v>
      </c>
      <c r="N690" s="626">
        <f t="shared" si="72"/>
        <v>0</v>
      </c>
      <c r="O690" s="150"/>
      <c r="P690" s="151" t="s">
        <v>1474</v>
      </c>
      <c r="Q690" s="150"/>
      <c r="R690" s="150" t="str">
        <f t="shared" si="69"/>
        <v/>
      </c>
      <c r="S690" s="15"/>
      <c r="T690" s="5"/>
      <c r="U690" s="475"/>
      <c r="V690" s="475"/>
      <c r="W690" s="5"/>
      <c r="X690" s="5"/>
      <c r="Y690" s="5"/>
      <c r="Z690" s="5"/>
      <c r="AA690" s="15"/>
      <c r="AB690" s="128"/>
      <c r="AC690" s="15">
        <v>1</v>
      </c>
      <c r="AD690" s="128"/>
      <c r="AE690" s="128"/>
      <c r="AF690" s="128"/>
      <c r="AG690" s="128"/>
      <c r="AH690" s="128"/>
      <c r="AI690" s="128"/>
      <c r="AJ690" s="128"/>
      <c r="AK690" s="128"/>
      <c r="AL690" s="128"/>
      <c r="AM690" s="128"/>
      <c r="AN690" s="128"/>
      <c r="AO690" s="128"/>
      <c r="AP690" s="128"/>
    </row>
    <row r="691" spans="1:42" s="143" customFormat="1" ht="12.75" customHeight="1">
      <c r="A691" s="126" t="s">
        <v>2698</v>
      </c>
      <c r="B691" s="131"/>
      <c r="C691" s="144" t="s">
        <v>2699</v>
      </c>
      <c r="D691" s="46"/>
      <c r="E691" s="145">
        <v>2</v>
      </c>
      <c r="F691" s="464">
        <v>19</v>
      </c>
      <c r="G691" s="147">
        <v>99</v>
      </c>
      <c r="H691" s="148">
        <v>1</v>
      </c>
      <c r="I691" s="146">
        <v>2</v>
      </c>
      <c r="J691" s="147">
        <v>13</v>
      </c>
      <c r="K691" s="146">
        <v>17</v>
      </c>
      <c r="L691" s="147">
        <v>86</v>
      </c>
      <c r="M691" s="463">
        <f t="shared" si="72"/>
        <v>19</v>
      </c>
      <c r="N691" s="472">
        <f t="shared" si="72"/>
        <v>99</v>
      </c>
      <c r="O691" s="138"/>
      <c r="P691" s="139" t="s">
        <v>1474</v>
      </c>
      <c r="Q691" s="138"/>
      <c r="R691" s="138" t="str">
        <f t="shared" si="69"/>
        <v>M</v>
      </c>
      <c r="S691" s="15"/>
      <c r="T691" s="140"/>
      <c r="U691" s="474"/>
      <c r="V691" s="474"/>
      <c r="W691" s="140"/>
      <c r="X691" s="140"/>
      <c r="Y691" s="140"/>
      <c r="Z691" s="140"/>
      <c r="AA691" s="15">
        <v>1</v>
      </c>
      <c r="AB691" s="142"/>
      <c r="AC691" s="15">
        <v>1</v>
      </c>
      <c r="AD691" s="142"/>
      <c r="AE691" s="142"/>
      <c r="AF691" s="142"/>
      <c r="AG691" s="142"/>
      <c r="AH691" s="142"/>
      <c r="AI691" s="142"/>
      <c r="AJ691" s="142"/>
      <c r="AK691" s="142"/>
      <c r="AL691" s="142"/>
      <c r="AM691" s="142"/>
      <c r="AN691" s="142"/>
      <c r="AO691" s="142"/>
      <c r="AP691" s="142"/>
    </row>
    <row r="692" spans="1:42" s="143" customFormat="1" ht="12" customHeight="1">
      <c r="A692" s="126" t="s">
        <v>2700</v>
      </c>
      <c r="B692" s="131"/>
      <c r="C692" s="144" t="s">
        <v>2701</v>
      </c>
      <c r="D692" s="46"/>
      <c r="E692" s="145">
        <v>1</v>
      </c>
      <c r="F692" s="146">
        <v>91</v>
      </c>
      <c r="G692" s="147">
        <v>363</v>
      </c>
      <c r="H692" s="148">
        <v>2</v>
      </c>
      <c r="I692" s="146">
        <v>6</v>
      </c>
      <c r="J692" s="147">
        <v>29</v>
      </c>
      <c r="K692" s="146">
        <v>85</v>
      </c>
      <c r="L692" s="147">
        <v>334</v>
      </c>
      <c r="M692" s="619">
        <f t="shared" si="72"/>
        <v>91</v>
      </c>
      <c r="N692" s="626">
        <f t="shared" si="72"/>
        <v>363</v>
      </c>
      <c r="O692" s="138"/>
      <c r="P692" s="139" t="s">
        <v>1474</v>
      </c>
      <c r="Q692" s="138"/>
      <c r="R692" s="138" t="str">
        <f t="shared" si="69"/>
        <v>M</v>
      </c>
      <c r="S692" s="15"/>
      <c r="T692" s="140"/>
      <c r="U692" s="474"/>
      <c r="V692" s="474"/>
      <c r="W692" s="140"/>
      <c r="X692" s="140"/>
      <c r="Y692" s="140"/>
      <c r="Z692" s="140"/>
      <c r="AA692" s="15">
        <v>1</v>
      </c>
      <c r="AB692" s="142"/>
      <c r="AC692" s="15">
        <v>1</v>
      </c>
      <c r="AD692" s="142"/>
      <c r="AE692" s="142"/>
      <c r="AF692" s="142"/>
      <c r="AG692" s="142"/>
      <c r="AH692" s="142"/>
      <c r="AI692" s="142"/>
      <c r="AJ692" s="142"/>
      <c r="AK692" s="142"/>
      <c r="AL692" s="142"/>
      <c r="AM692" s="142"/>
      <c r="AN692" s="142"/>
      <c r="AO692" s="142"/>
      <c r="AP692" s="142"/>
    </row>
    <row r="693" spans="1:42" s="129" customFormat="1" ht="12.75" customHeight="1" thickBot="1">
      <c r="A693" s="126" t="s">
        <v>2702</v>
      </c>
      <c r="B693" s="127"/>
      <c r="C693" s="159" t="s">
        <v>2703</v>
      </c>
      <c r="D693" s="130"/>
      <c r="E693" s="161">
        <v>13</v>
      </c>
      <c r="F693" s="162">
        <v>2750</v>
      </c>
      <c r="G693" s="163">
        <v>13874</v>
      </c>
      <c r="H693" s="164">
        <v>16</v>
      </c>
      <c r="I693" s="162">
        <v>574</v>
      </c>
      <c r="J693" s="163">
        <v>3364</v>
      </c>
      <c r="K693" s="162">
        <v>2176</v>
      </c>
      <c r="L693" s="163">
        <v>10510</v>
      </c>
      <c r="M693" s="636">
        <f t="shared" si="72"/>
        <v>2750</v>
      </c>
      <c r="N693" s="637">
        <f t="shared" si="72"/>
        <v>13874</v>
      </c>
      <c r="O693" s="150"/>
      <c r="P693" s="151" t="s">
        <v>1474</v>
      </c>
      <c r="Q693" s="150"/>
      <c r="R693" s="150" t="str">
        <f t="shared" si="69"/>
        <v>M</v>
      </c>
      <c r="S693" s="15"/>
      <c r="T693" s="5"/>
      <c r="U693" s="475"/>
      <c r="V693" s="475"/>
      <c r="W693" s="5"/>
      <c r="X693" s="5"/>
      <c r="Y693" s="5"/>
      <c r="Z693" s="5"/>
      <c r="AA693" s="15">
        <v>1</v>
      </c>
      <c r="AB693" s="128"/>
      <c r="AC693" s="15">
        <v>1</v>
      </c>
      <c r="AD693" s="128"/>
      <c r="AE693" s="128"/>
      <c r="AF693" s="128"/>
      <c r="AG693" s="128"/>
      <c r="AH693" s="128"/>
      <c r="AI693" s="128"/>
      <c r="AJ693" s="128"/>
      <c r="AK693" s="128"/>
      <c r="AL693" s="128"/>
      <c r="AM693" s="128"/>
      <c r="AN693" s="128"/>
      <c r="AO693" s="128"/>
      <c r="AP693" s="128"/>
    </row>
    <row r="694" spans="1:42" s="18" customFormat="1" ht="15.75" customHeight="1" thickTop="1" thickBot="1">
      <c r="A694" s="126" t="s">
        <v>2704</v>
      </c>
      <c r="B694" s="891" t="s">
        <v>2705</v>
      </c>
      <c r="C694" s="892"/>
      <c r="D694" s="109"/>
      <c r="E694" s="627">
        <f t="shared" ref="E694:L694" si="73">SUM(E698:E705)</f>
        <v>1</v>
      </c>
      <c r="F694" s="628">
        <f t="shared" si="73"/>
        <v>312</v>
      </c>
      <c r="G694" s="629">
        <f t="shared" si="73"/>
        <v>662</v>
      </c>
      <c r="H694" s="641">
        <f t="shared" si="73"/>
        <v>1</v>
      </c>
      <c r="I694" s="631">
        <f t="shared" si="73"/>
        <v>312</v>
      </c>
      <c r="J694" s="628">
        <f t="shared" si="73"/>
        <v>662</v>
      </c>
      <c r="K694" s="628">
        <f t="shared" si="73"/>
        <v>0</v>
      </c>
      <c r="L694" s="629">
        <f t="shared" si="73"/>
        <v>0</v>
      </c>
      <c r="M694" s="627">
        <f>SUM(M695:M705)</f>
        <v>312</v>
      </c>
      <c r="N694" s="632">
        <f>SUM(N695:N705)</f>
        <v>662</v>
      </c>
      <c r="O694" s="36"/>
      <c r="P694" s="51" t="s">
        <v>1500</v>
      </c>
      <c r="Q694" s="36"/>
      <c r="R694" s="36" t="str">
        <f t="shared" si="69"/>
        <v>P</v>
      </c>
      <c r="S694" s="15"/>
      <c r="T694" s="15"/>
      <c r="U694" s="29">
        <f>SUM(M695:M700)</f>
        <v>312</v>
      </c>
      <c r="V694" s="29">
        <f>SUM(N695:N700)</f>
        <v>662</v>
      </c>
      <c r="W694" s="15"/>
      <c r="X694" s="15"/>
      <c r="Y694" s="15"/>
      <c r="Z694" s="15">
        <v>1</v>
      </c>
      <c r="AA694" s="15"/>
      <c r="AB694" s="15"/>
      <c r="AC694" s="15">
        <v>1</v>
      </c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</row>
    <row r="695" spans="1:42" s="17" customFormat="1" ht="15.75" hidden="1" customHeight="1" thickTop="1">
      <c r="A695" s="126" t="s">
        <v>2706</v>
      </c>
      <c r="B695" s="95"/>
      <c r="C695" s="152" t="s">
        <v>2707</v>
      </c>
      <c r="D695" s="46"/>
      <c r="E695" s="153"/>
      <c r="F695" s="154"/>
      <c r="G695" s="155"/>
      <c r="H695" s="156"/>
      <c r="I695" s="174"/>
      <c r="J695" s="154"/>
      <c r="K695" s="154"/>
      <c r="L695" s="155"/>
      <c r="M695" s="624">
        <f t="shared" ref="M695:N705" si="74">I695+K695</f>
        <v>0</v>
      </c>
      <c r="N695" s="625">
        <f t="shared" si="74"/>
        <v>0</v>
      </c>
      <c r="O695" s="36"/>
      <c r="P695" s="51" t="s">
        <v>1474</v>
      </c>
      <c r="Q695" s="36"/>
      <c r="R695" s="36" t="str">
        <f t="shared" si="69"/>
        <v/>
      </c>
      <c r="S695" s="15"/>
      <c r="T695" s="15"/>
      <c r="U695" s="473"/>
      <c r="V695" s="473"/>
      <c r="W695" s="15"/>
      <c r="X695" s="15"/>
      <c r="Y695" s="15"/>
      <c r="Z695" s="15"/>
      <c r="AA695" s="15"/>
      <c r="AB695" s="16"/>
      <c r="AC695" s="15">
        <v>1</v>
      </c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</row>
    <row r="696" spans="1:42" s="143" customFormat="1" ht="12.75" hidden="1" customHeight="1">
      <c r="A696" s="126" t="s">
        <v>2708</v>
      </c>
      <c r="B696" s="72"/>
      <c r="C696" s="144" t="s">
        <v>2416</v>
      </c>
      <c r="D696" s="132"/>
      <c r="E696" s="145"/>
      <c r="F696" s="146"/>
      <c r="G696" s="147"/>
      <c r="H696" s="622"/>
      <c r="I696" s="623"/>
      <c r="J696" s="620"/>
      <c r="K696" s="620"/>
      <c r="L696" s="621"/>
      <c r="M696" s="619">
        <f t="shared" si="74"/>
        <v>0</v>
      </c>
      <c r="N696" s="626">
        <f t="shared" si="74"/>
        <v>0</v>
      </c>
      <c r="O696" s="138"/>
      <c r="P696" s="139" t="s">
        <v>1474</v>
      </c>
      <c r="Q696" s="138"/>
      <c r="R696" s="138" t="str">
        <f t="shared" si="69"/>
        <v/>
      </c>
      <c r="S696" s="15"/>
      <c r="T696" s="140"/>
      <c r="U696" s="474"/>
      <c r="V696" s="474"/>
      <c r="W696" s="140"/>
      <c r="X696" s="140"/>
      <c r="Y696" s="140"/>
      <c r="Z696" s="140"/>
      <c r="AA696" s="15"/>
      <c r="AB696" s="142"/>
      <c r="AC696" s="15">
        <v>1</v>
      </c>
      <c r="AD696" s="142"/>
      <c r="AE696" s="142"/>
      <c r="AF696" s="142"/>
      <c r="AG696" s="142"/>
      <c r="AH696" s="142"/>
      <c r="AI696" s="142"/>
      <c r="AJ696" s="142"/>
      <c r="AK696" s="142"/>
      <c r="AL696" s="142"/>
      <c r="AM696" s="142"/>
      <c r="AN696" s="142"/>
      <c r="AO696" s="142"/>
      <c r="AP696" s="142"/>
    </row>
    <row r="697" spans="1:42" s="17" customFormat="1" ht="12.75" hidden="1" customHeight="1">
      <c r="A697" s="126" t="s">
        <v>2709</v>
      </c>
      <c r="B697" s="72"/>
      <c r="C697" s="144" t="s">
        <v>2642</v>
      </c>
      <c r="D697" s="132"/>
      <c r="E697" s="145"/>
      <c r="F697" s="146"/>
      <c r="G697" s="147"/>
      <c r="H697" s="148"/>
      <c r="I697" s="158"/>
      <c r="J697" s="146"/>
      <c r="K697" s="146"/>
      <c r="L697" s="147"/>
      <c r="M697" s="619">
        <f t="shared" si="74"/>
        <v>0</v>
      </c>
      <c r="N697" s="626">
        <f t="shared" si="74"/>
        <v>0</v>
      </c>
      <c r="O697" s="36"/>
      <c r="P697" s="51" t="s">
        <v>1474</v>
      </c>
      <c r="Q697" s="36"/>
      <c r="R697" s="36" t="str">
        <f t="shared" si="69"/>
        <v/>
      </c>
      <c r="S697" s="15"/>
      <c r="T697" s="15"/>
      <c r="U697" s="473"/>
      <c r="V697" s="473"/>
      <c r="W697" s="15"/>
      <c r="X697" s="15"/>
      <c r="Y697" s="15"/>
      <c r="Z697" s="15"/>
      <c r="AA697" s="15"/>
      <c r="AB697" s="16"/>
      <c r="AC697" s="15">
        <v>1</v>
      </c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</row>
    <row r="698" spans="1:42" s="17" customFormat="1" ht="12.75" hidden="1" customHeight="1" thickTop="1">
      <c r="A698" s="126" t="s">
        <v>2710</v>
      </c>
      <c r="B698" s="72"/>
      <c r="C698" s="144" t="s">
        <v>2711</v>
      </c>
      <c r="D698" s="132"/>
      <c r="E698" s="145"/>
      <c r="F698" s="146"/>
      <c r="G698" s="147"/>
      <c r="H698" s="148"/>
      <c r="I698" s="158"/>
      <c r="J698" s="146"/>
      <c r="K698" s="146"/>
      <c r="L698" s="147"/>
      <c r="M698" s="619">
        <f t="shared" si="74"/>
        <v>0</v>
      </c>
      <c r="N698" s="626">
        <f t="shared" si="74"/>
        <v>0</v>
      </c>
      <c r="O698" s="36"/>
      <c r="P698" s="51" t="s">
        <v>1474</v>
      </c>
      <c r="Q698" s="36"/>
      <c r="R698" s="36" t="str">
        <f t="shared" si="69"/>
        <v/>
      </c>
      <c r="S698" s="15"/>
      <c r="T698" s="15"/>
      <c r="U698" s="473"/>
      <c r="V698" s="473"/>
      <c r="W698" s="15"/>
      <c r="X698" s="15"/>
      <c r="Y698" s="15"/>
      <c r="Z698" s="15"/>
      <c r="AA698" s="15"/>
      <c r="AB698" s="16"/>
      <c r="AC698" s="15">
        <v>1</v>
      </c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</row>
    <row r="699" spans="1:42" s="17" customFormat="1" ht="12.75" customHeight="1" thickTop="1" thickBot="1">
      <c r="A699" s="126" t="s">
        <v>2712</v>
      </c>
      <c r="B699" s="72"/>
      <c r="C699" s="144" t="s">
        <v>2713</v>
      </c>
      <c r="D699" s="132"/>
      <c r="E699" s="145">
        <v>1</v>
      </c>
      <c r="F699" s="146">
        <v>312</v>
      </c>
      <c r="G699" s="147">
        <v>662</v>
      </c>
      <c r="H699" s="148">
        <v>1</v>
      </c>
      <c r="I699" s="158">
        <v>312</v>
      </c>
      <c r="J699" s="146">
        <v>662</v>
      </c>
      <c r="K699" s="146"/>
      <c r="L699" s="147"/>
      <c r="M699" s="619">
        <f t="shared" si="74"/>
        <v>312</v>
      </c>
      <c r="N699" s="626">
        <f t="shared" si="74"/>
        <v>662</v>
      </c>
      <c r="O699" s="36"/>
      <c r="P699" s="51" t="s">
        <v>1474</v>
      </c>
      <c r="Q699" s="36"/>
      <c r="R699" s="36" t="str">
        <f t="shared" si="69"/>
        <v>M</v>
      </c>
      <c r="S699" s="15"/>
      <c r="T699" s="15"/>
      <c r="U699" s="473"/>
      <c r="V699" s="473"/>
      <c r="W699" s="15"/>
      <c r="X699" s="15"/>
      <c r="Y699" s="15"/>
      <c r="Z699" s="15"/>
      <c r="AA699" s="15">
        <v>1</v>
      </c>
      <c r="AB699" s="16"/>
      <c r="AC699" s="15">
        <v>1</v>
      </c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</row>
    <row r="700" spans="1:42" s="17" customFormat="1" ht="12.75" hidden="1" customHeight="1">
      <c r="A700" s="126" t="s">
        <v>2714</v>
      </c>
      <c r="B700" s="72"/>
      <c r="C700" s="144" t="s">
        <v>2715</v>
      </c>
      <c r="D700" s="132"/>
      <c r="E700" s="145"/>
      <c r="F700" s="146"/>
      <c r="G700" s="147"/>
      <c r="H700" s="148"/>
      <c r="I700" s="158"/>
      <c r="J700" s="146"/>
      <c r="K700" s="146"/>
      <c r="L700" s="147"/>
      <c r="M700" s="619">
        <f t="shared" si="74"/>
        <v>0</v>
      </c>
      <c r="N700" s="626">
        <f t="shared" si="74"/>
        <v>0</v>
      </c>
      <c r="O700" s="36"/>
      <c r="P700" s="51" t="s">
        <v>1474</v>
      </c>
      <c r="Q700" s="36"/>
      <c r="R700" s="36" t="str">
        <f t="shared" si="69"/>
        <v/>
      </c>
      <c r="S700" s="15"/>
      <c r="T700" s="15"/>
      <c r="U700" s="473"/>
      <c r="V700" s="473"/>
      <c r="W700" s="15"/>
      <c r="X700" s="15"/>
      <c r="Y700" s="15"/>
      <c r="Z700" s="15"/>
      <c r="AA700" s="15"/>
      <c r="AB700" s="16"/>
      <c r="AC700" s="15">
        <v>1</v>
      </c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</row>
    <row r="701" spans="1:42" s="17" customFormat="1" ht="12.75" hidden="1" customHeight="1">
      <c r="A701" s="126" t="s">
        <v>2716</v>
      </c>
      <c r="B701" s="72"/>
      <c r="C701" s="144" t="s">
        <v>2717</v>
      </c>
      <c r="D701" s="132"/>
      <c r="E701" s="145"/>
      <c r="F701" s="146"/>
      <c r="G701" s="147"/>
      <c r="H701" s="148"/>
      <c r="I701" s="158"/>
      <c r="J701" s="146"/>
      <c r="K701" s="146"/>
      <c r="L701" s="147"/>
      <c r="M701" s="619">
        <f t="shared" si="74"/>
        <v>0</v>
      </c>
      <c r="N701" s="626">
        <f t="shared" si="74"/>
        <v>0</v>
      </c>
      <c r="O701" s="36"/>
      <c r="P701" s="51" t="s">
        <v>1474</v>
      </c>
      <c r="Q701" s="36"/>
      <c r="R701" s="36" t="str">
        <f t="shared" si="69"/>
        <v/>
      </c>
      <c r="S701" s="15"/>
      <c r="T701" s="15"/>
      <c r="U701" s="473"/>
      <c r="V701" s="473"/>
      <c r="W701" s="15"/>
      <c r="X701" s="15"/>
      <c r="Y701" s="15"/>
      <c r="Z701" s="15"/>
      <c r="AA701" s="15"/>
      <c r="AB701" s="16"/>
      <c r="AC701" s="15">
        <v>1</v>
      </c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</row>
    <row r="702" spans="1:42" s="17" customFormat="1" ht="12.75" hidden="1" customHeight="1">
      <c r="A702" s="126" t="s">
        <v>2718</v>
      </c>
      <c r="B702" s="72"/>
      <c r="C702" s="144" t="s">
        <v>2719</v>
      </c>
      <c r="D702" s="132"/>
      <c r="E702" s="145"/>
      <c r="F702" s="146"/>
      <c r="G702" s="147"/>
      <c r="H702" s="148"/>
      <c r="I702" s="158"/>
      <c r="J702" s="146"/>
      <c r="K702" s="146"/>
      <c r="L702" s="147"/>
      <c r="M702" s="619">
        <f t="shared" si="74"/>
        <v>0</v>
      </c>
      <c r="N702" s="626">
        <f t="shared" si="74"/>
        <v>0</v>
      </c>
      <c r="O702" s="36"/>
      <c r="P702" s="51" t="s">
        <v>1474</v>
      </c>
      <c r="Q702" s="36"/>
      <c r="R702" s="36" t="str">
        <f t="shared" si="69"/>
        <v/>
      </c>
      <c r="S702" s="15"/>
      <c r="T702" s="15"/>
      <c r="U702" s="473"/>
      <c r="V702" s="473"/>
      <c r="W702" s="15"/>
      <c r="X702" s="15"/>
      <c r="Y702" s="15"/>
      <c r="Z702" s="15"/>
      <c r="AA702" s="15"/>
      <c r="AB702" s="16"/>
      <c r="AC702" s="15">
        <v>1</v>
      </c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</row>
    <row r="703" spans="1:42" s="17" customFormat="1" ht="12.75" hidden="1" customHeight="1">
      <c r="A703" s="126" t="s">
        <v>2720</v>
      </c>
      <c r="B703" s="72"/>
      <c r="C703" s="144" t="s">
        <v>1987</v>
      </c>
      <c r="D703" s="132"/>
      <c r="E703" s="145"/>
      <c r="F703" s="146"/>
      <c r="G703" s="147"/>
      <c r="H703" s="148"/>
      <c r="I703" s="158"/>
      <c r="J703" s="146"/>
      <c r="K703" s="146"/>
      <c r="L703" s="147"/>
      <c r="M703" s="619">
        <f t="shared" si="74"/>
        <v>0</v>
      </c>
      <c r="N703" s="626">
        <f t="shared" si="74"/>
        <v>0</v>
      </c>
      <c r="O703" s="36"/>
      <c r="P703" s="51" t="s">
        <v>1474</v>
      </c>
      <c r="Q703" s="36"/>
      <c r="R703" s="36" t="str">
        <f t="shared" si="69"/>
        <v/>
      </c>
      <c r="S703" s="15"/>
      <c r="T703" s="15"/>
      <c r="U703" s="473"/>
      <c r="V703" s="473"/>
      <c r="W703" s="15"/>
      <c r="X703" s="15"/>
      <c r="Y703" s="15"/>
      <c r="Z703" s="15"/>
      <c r="AA703" s="15"/>
      <c r="AB703" s="16"/>
      <c r="AC703" s="15">
        <v>1</v>
      </c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</row>
    <row r="704" spans="1:42" s="143" customFormat="1" ht="12.75" hidden="1" customHeight="1">
      <c r="A704" s="126" t="s">
        <v>2721</v>
      </c>
      <c r="B704" s="72"/>
      <c r="C704" s="144" t="s">
        <v>2722</v>
      </c>
      <c r="D704" s="132"/>
      <c r="E704" s="145"/>
      <c r="F704" s="146"/>
      <c r="G704" s="147"/>
      <c r="H704" s="622"/>
      <c r="I704" s="623"/>
      <c r="J704" s="620"/>
      <c r="K704" s="620"/>
      <c r="L704" s="621"/>
      <c r="M704" s="619">
        <f t="shared" si="74"/>
        <v>0</v>
      </c>
      <c r="N704" s="626">
        <f t="shared" si="74"/>
        <v>0</v>
      </c>
      <c r="O704" s="138"/>
      <c r="P704" s="139" t="s">
        <v>1474</v>
      </c>
      <c r="Q704" s="138"/>
      <c r="R704" s="138" t="str">
        <f t="shared" si="69"/>
        <v/>
      </c>
      <c r="S704" s="15"/>
      <c r="T704" s="140"/>
      <c r="U704" s="474"/>
      <c r="V704" s="474"/>
      <c r="W704" s="140"/>
      <c r="X704" s="140"/>
      <c r="Y704" s="140"/>
      <c r="Z704" s="140"/>
      <c r="AA704" s="15"/>
      <c r="AB704" s="142"/>
      <c r="AC704" s="15">
        <v>1</v>
      </c>
      <c r="AD704" s="142"/>
      <c r="AE704" s="142"/>
      <c r="AF704" s="142"/>
      <c r="AG704" s="142"/>
      <c r="AH704" s="142"/>
      <c r="AI704" s="142"/>
      <c r="AJ704" s="142"/>
      <c r="AK704" s="142"/>
      <c r="AL704" s="142"/>
      <c r="AM704" s="142"/>
      <c r="AN704" s="142"/>
      <c r="AO704" s="142"/>
      <c r="AP704" s="142"/>
    </row>
    <row r="705" spans="1:42" s="17" customFormat="1" ht="12.75" hidden="1" customHeight="1" thickBot="1">
      <c r="A705" s="126" t="s">
        <v>2723</v>
      </c>
      <c r="B705" s="104"/>
      <c r="C705" s="159" t="s">
        <v>2375</v>
      </c>
      <c r="D705" s="130"/>
      <c r="E705" s="161"/>
      <c r="F705" s="162"/>
      <c r="G705" s="163"/>
      <c r="H705" s="164"/>
      <c r="I705" s="166"/>
      <c r="J705" s="162"/>
      <c r="K705" s="162"/>
      <c r="L705" s="165"/>
      <c r="M705" s="634">
        <f t="shared" si="74"/>
        <v>0</v>
      </c>
      <c r="N705" s="637">
        <f t="shared" si="74"/>
        <v>0</v>
      </c>
      <c r="O705" s="36"/>
      <c r="P705" s="51" t="s">
        <v>1474</v>
      </c>
      <c r="Q705" s="36"/>
      <c r="R705" s="36" t="str">
        <f t="shared" si="69"/>
        <v/>
      </c>
      <c r="S705" s="15"/>
      <c r="T705" s="15"/>
      <c r="U705" s="473"/>
      <c r="V705" s="473"/>
      <c r="W705" s="15"/>
      <c r="X705" s="15"/>
      <c r="Y705" s="15"/>
      <c r="Z705" s="15"/>
      <c r="AA705" s="15"/>
      <c r="AB705" s="16"/>
      <c r="AC705" s="15">
        <v>1</v>
      </c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</row>
    <row r="706" spans="1:42" s="18" customFormat="1" ht="15.75" customHeight="1" thickTop="1" thickBot="1">
      <c r="A706" s="126" t="s">
        <v>2724</v>
      </c>
      <c r="B706" s="891" t="s">
        <v>2725</v>
      </c>
      <c r="C706" s="892"/>
      <c r="D706" s="109"/>
      <c r="E706" s="577">
        <f t="shared" ref="E706:N706" si="75">SUM(E707:E727)</f>
        <v>29</v>
      </c>
      <c r="F706" s="578">
        <f t="shared" si="75"/>
        <v>2444</v>
      </c>
      <c r="G706" s="579">
        <f>SUM(G707:G727)</f>
        <v>11119</v>
      </c>
      <c r="H706" s="580">
        <f t="shared" si="75"/>
        <v>20</v>
      </c>
      <c r="I706" s="581">
        <f t="shared" si="75"/>
        <v>694</v>
      </c>
      <c r="J706" s="578">
        <f t="shared" si="75"/>
        <v>3793</v>
      </c>
      <c r="K706" s="578">
        <f t="shared" si="75"/>
        <v>231</v>
      </c>
      <c r="L706" s="582">
        <f t="shared" si="75"/>
        <v>1386</v>
      </c>
      <c r="M706" s="581">
        <f t="shared" si="75"/>
        <v>925</v>
      </c>
      <c r="N706" s="582">
        <f t="shared" si="75"/>
        <v>5179</v>
      </c>
      <c r="O706" s="36"/>
      <c r="P706" s="51" t="s">
        <v>1500</v>
      </c>
      <c r="Q706" s="36"/>
      <c r="R706" s="36" t="str">
        <f t="shared" si="69"/>
        <v>P</v>
      </c>
      <c r="S706" s="15"/>
      <c r="T706" s="15"/>
      <c r="U706" s="473">
        <f>SUM(M717)</f>
        <v>0</v>
      </c>
      <c r="V706" s="473">
        <f>SUM(N717)</f>
        <v>0</v>
      </c>
      <c r="W706" s="15"/>
      <c r="X706" s="15"/>
      <c r="Y706" s="15"/>
      <c r="Z706" s="15">
        <v>1</v>
      </c>
      <c r="AA706" s="15"/>
      <c r="AB706" s="15"/>
      <c r="AC706" s="15">
        <v>1</v>
      </c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</row>
    <row r="707" spans="1:42" s="17" customFormat="1" ht="12.75" hidden="1" customHeight="1" thickTop="1">
      <c r="A707" s="126" t="s">
        <v>2728</v>
      </c>
      <c r="B707" s="95"/>
      <c r="C707" s="152" t="s">
        <v>2729</v>
      </c>
      <c r="D707" s="46"/>
      <c r="E707" s="153"/>
      <c r="F707" s="154"/>
      <c r="G707" s="155"/>
      <c r="H707" s="156"/>
      <c r="I707" s="174"/>
      <c r="J707" s="154"/>
      <c r="K707" s="154"/>
      <c r="L707" s="157"/>
      <c r="M707" s="648"/>
      <c r="N707" s="625"/>
      <c r="O707" s="36"/>
      <c r="P707" s="51" t="s">
        <v>1474</v>
      </c>
      <c r="Q707" s="36"/>
      <c r="R707" s="36" t="str">
        <f t="shared" si="69"/>
        <v/>
      </c>
      <c r="S707" s="15"/>
      <c r="T707" s="15"/>
      <c r="U707" s="473"/>
      <c r="V707" s="473"/>
      <c r="W707" s="15"/>
      <c r="X707" s="15"/>
      <c r="Y707" s="15"/>
      <c r="Z707" s="15"/>
      <c r="AA707" s="15"/>
      <c r="AB707" s="16"/>
      <c r="AC707" s="15">
        <v>1</v>
      </c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</row>
    <row r="708" spans="1:42" s="17" customFormat="1" ht="12.75" hidden="1" customHeight="1">
      <c r="A708" s="126" t="s">
        <v>2730</v>
      </c>
      <c r="B708" s="72"/>
      <c r="C708" s="144" t="s">
        <v>2731</v>
      </c>
      <c r="D708" s="46"/>
      <c r="E708" s="145"/>
      <c r="F708" s="146"/>
      <c r="G708" s="147"/>
      <c r="H708" s="148"/>
      <c r="I708" s="158"/>
      <c r="J708" s="146"/>
      <c r="K708" s="146"/>
      <c r="L708" s="149"/>
      <c r="M708" s="623"/>
      <c r="N708" s="626"/>
      <c r="O708" s="36"/>
      <c r="P708" s="51" t="s">
        <v>1474</v>
      </c>
      <c r="Q708" s="36"/>
      <c r="R708" s="36" t="str">
        <f t="shared" si="69"/>
        <v/>
      </c>
      <c r="S708" s="15"/>
      <c r="T708" s="15"/>
      <c r="U708" s="473"/>
      <c r="V708" s="473"/>
      <c r="W708" s="15"/>
      <c r="X708" s="15"/>
      <c r="Y708" s="15"/>
      <c r="Z708" s="15"/>
      <c r="AA708" s="15"/>
      <c r="AB708" s="16"/>
      <c r="AC708" s="15">
        <v>1</v>
      </c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</row>
    <row r="709" spans="1:42" s="17" customFormat="1" ht="12.75" hidden="1" customHeight="1">
      <c r="A709" s="126" t="s">
        <v>2732</v>
      </c>
      <c r="B709" s="72"/>
      <c r="C709" s="144" t="s">
        <v>2733</v>
      </c>
      <c r="D709" s="46"/>
      <c r="E709" s="145"/>
      <c r="F709" s="146"/>
      <c r="G709" s="147"/>
      <c r="H709" s="148"/>
      <c r="I709" s="158"/>
      <c r="J709" s="146"/>
      <c r="K709" s="146"/>
      <c r="L709" s="149"/>
      <c r="M709" s="623"/>
      <c r="N709" s="626"/>
      <c r="O709" s="36"/>
      <c r="P709" s="51" t="s">
        <v>1474</v>
      </c>
      <c r="Q709" s="36"/>
      <c r="R709" s="36" t="str">
        <f t="shared" si="69"/>
        <v/>
      </c>
      <c r="S709" s="15"/>
      <c r="T709" s="15"/>
      <c r="U709" s="473"/>
      <c r="V709" s="473"/>
      <c r="W709" s="15"/>
      <c r="X709" s="15"/>
      <c r="Y709" s="15"/>
      <c r="Z709" s="15"/>
      <c r="AA709" s="15"/>
      <c r="AB709" s="16"/>
      <c r="AC709" s="15">
        <v>1</v>
      </c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</row>
    <row r="710" spans="1:42" s="17" customFormat="1" ht="12.75" hidden="1" customHeight="1">
      <c r="A710" s="126" t="s">
        <v>2734</v>
      </c>
      <c r="B710" s="72"/>
      <c r="C710" s="144" t="s">
        <v>2735</v>
      </c>
      <c r="D710" s="46"/>
      <c r="E710" s="145"/>
      <c r="F710" s="146"/>
      <c r="G710" s="147"/>
      <c r="H710" s="148"/>
      <c r="I710" s="158"/>
      <c r="J710" s="146"/>
      <c r="K710" s="146"/>
      <c r="L710" s="149"/>
      <c r="M710" s="623"/>
      <c r="N710" s="626"/>
      <c r="O710" s="36"/>
      <c r="P710" s="51" t="s">
        <v>1474</v>
      </c>
      <c r="Q710" s="36"/>
      <c r="R710" s="36" t="str">
        <f t="shared" si="69"/>
        <v/>
      </c>
      <c r="S710" s="15"/>
      <c r="T710" s="15"/>
      <c r="U710" s="473"/>
      <c r="V710" s="473"/>
      <c r="W710" s="15"/>
      <c r="X710" s="15"/>
      <c r="Y710" s="15"/>
      <c r="Z710" s="15"/>
      <c r="AA710" s="15"/>
      <c r="AB710" s="16"/>
      <c r="AC710" s="15">
        <v>1</v>
      </c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</row>
    <row r="711" spans="1:42" s="143" customFormat="1" ht="12.75" customHeight="1" thickTop="1">
      <c r="A711" s="126" t="s">
        <v>2736</v>
      </c>
      <c r="B711" s="131"/>
      <c r="C711" s="144" t="s">
        <v>2737</v>
      </c>
      <c r="D711" s="46"/>
      <c r="E711" s="145">
        <v>1</v>
      </c>
      <c r="F711" s="146">
        <v>13</v>
      </c>
      <c r="G711" s="147">
        <v>44</v>
      </c>
      <c r="H711" s="148">
        <v>1</v>
      </c>
      <c r="I711" s="158">
        <v>13</v>
      </c>
      <c r="J711" s="146">
        <v>44</v>
      </c>
      <c r="K711" s="146"/>
      <c r="L711" s="149"/>
      <c r="M711" s="619">
        <f t="shared" ref="M711:N721" si="76">I711+K711</f>
        <v>13</v>
      </c>
      <c r="N711" s="626">
        <f t="shared" si="76"/>
        <v>44</v>
      </c>
      <c r="O711" s="138"/>
      <c r="P711" s="139" t="s">
        <v>1474</v>
      </c>
      <c r="Q711" s="138"/>
      <c r="R711" s="138" t="str">
        <f t="shared" si="69"/>
        <v>M</v>
      </c>
      <c r="S711" s="15"/>
      <c r="T711" s="140"/>
      <c r="U711" s="474"/>
      <c r="V711" s="474"/>
      <c r="W711" s="140"/>
      <c r="X711" s="140"/>
      <c r="Y711" s="140"/>
      <c r="Z711" s="140"/>
      <c r="AA711" s="15">
        <v>1</v>
      </c>
      <c r="AB711" s="142"/>
      <c r="AC711" s="15">
        <v>1</v>
      </c>
      <c r="AD711" s="142"/>
      <c r="AE711" s="142"/>
      <c r="AF711" s="142"/>
      <c r="AG711" s="142"/>
      <c r="AH711" s="142"/>
      <c r="AI711" s="142"/>
      <c r="AJ711" s="142"/>
      <c r="AK711" s="142"/>
      <c r="AL711" s="142"/>
      <c r="AM711" s="142"/>
      <c r="AN711" s="142"/>
      <c r="AO711" s="142"/>
      <c r="AP711" s="142"/>
    </row>
    <row r="712" spans="1:42" s="17" customFormat="1" ht="12.75" customHeight="1">
      <c r="A712" s="126" t="s">
        <v>2738</v>
      </c>
      <c r="B712" s="131"/>
      <c r="C712" s="144" t="s">
        <v>2739</v>
      </c>
      <c r="D712" s="46"/>
      <c r="E712" s="145">
        <v>1</v>
      </c>
      <c r="F712" s="146">
        <v>84</v>
      </c>
      <c r="G712" s="147">
        <v>557</v>
      </c>
      <c r="H712" s="148">
        <v>1</v>
      </c>
      <c r="I712" s="158">
        <v>84</v>
      </c>
      <c r="J712" s="146">
        <v>557</v>
      </c>
      <c r="K712" s="146"/>
      <c r="L712" s="149"/>
      <c r="M712" s="619">
        <f t="shared" si="76"/>
        <v>84</v>
      </c>
      <c r="N712" s="626">
        <f t="shared" si="76"/>
        <v>557</v>
      </c>
      <c r="O712" s="36"/>
      <c r="P712" s="51" t="s">
        <v>1474</v>
      </c>
      <c r="Q712" s="36"/>
      <c r="R712" s="36" t="str">
        <f t="shared" si="69"/>
        <v>M</v>
      </c>
      <c r="S712" s="15"/>
      <c r="T712" s="15"/>
      <c r="U712" s="473"/>
      <c r="V712" s="473"/>
      <c r="W712" s="15"/>
      <c r="X712" s="15"/>
      <c r="Y712" s="15"/>
      <c r="Z712" s="15"/>
      <c r="AA712" s="15">
        <v>1</v>
      </c>
      <c r="AB712" s="16"/>
      <c r="AC712" s="15">
        <v>1</v>
      </c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</row>
    <row r="713" spans="1:42" s="17" customFormat="1" ht="12.75" hidden="1" customHeight="1">
      <c r="A713" s="126" t="s">
        <v>2740</v>
      </c>
      <c r="B713" s="131"/>
      <c r="C713" s="144" t="s">
        <v>1757</v>
      </c>
      <c r="D713" s="46"/>
      <c r="E713" s="145"/>
      <c r="F713" s="146"/>
      <c r="G713" s="147"/>
      <c r="H713" s="148"/>
      <c r="I713" s="158"/>
      <c r="J713" s="146"/>
      <c r="K713" s="146"/>
      <c r="L713" s="149"/>
      <c r="M713" s="619">
        <f t="shared" si="76"/>
        <v>0</v>
      </c>
      <c r="N713" s="626">
        <f t="shared" si="76"/>
        <v>0</v>
      </c>
      <c r="O713" s="36"/>
      <c r="P713" s="51" t="s">
        <v>1474</v>
      </c>
      <c r="Q713" s="36"/>
      <c r="R713" s="36" t="str">
        <f t="shared" si="69"/>
        <v/>
      </c>
      <c r="S713" s="15"/>
      <c r="T713" s="15"/>
      <c r="U713" s="473"/>
      <c r="V713" s="473"/>
      <c r="W713" s="15"/>
      <c r="X713" s="15"/>
      <c r="Y713" s="15"/>
      <c r="Z713" s="15"/>
      <c r="AA713" s="15"/>
      <c r="AB713" s="16"/>
      <c r="AC713" s="15">
        <v>1</v>
      </c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</row>
    <row r="714" spans="1:42" s="143" customFormat="1" ht="12.75" customHeight="1">
      <c r="A714" s="126" t="s">
        <v>2741</v>
      </c>
      <c r="B714" s="131"/>
      <c r="C714" s="144" t="s">
        <v>2742</v>
      </c>
      <c r="D714" s="46"/>
      <c r="E714" s="145">
        <v>1</v>
      </c>
      <c r="F714" s="146">
        <v>97</v>
      </c>
      <c r="G714" s="147">
        <v>516</v>
      </c>
      <c r="H714" s="148">
        <v>4</v>
      </c>
      <c r="I714" s="158">
        <v>97</v>
      </c>
      <c r="J714" s="146">
        <v>516</v>
      </c>
      <c r="K714" s="146"/>
      <c r="L714" s="149"/>
      <c r="M714" s="619">
        <f t="shared" si="76"/>
        <v>97</v>
      </c>
      <c r="N714" s="626">
        <f t="shared" si="76"/>
        <v>516</v>
      </c>
      <c r="O714" s="138"/>
      <c r="P714" s="139" t="s">
        <v>1474</v>
      </c>
      <c r="Q714" s="138"/>
      <c r="R714" s="138" t="str">
        <f t="shared" si="69"/>
        <v>M</v>
      </c>
      <c r="S714" s="15"/>
      <c r="T714" s="140"/>
      <c r="U714" s="474"/>
      <c r="V714" s="474"/>
      <c r="W714" s="140"/>
      <c r="X714" s="140"/>
      <c r="Y714" s="140"/>
      <c r="Z714" s="140"/>
      <c r="AA714" s="15">
        <v>1</v>
      </c>
      <c r="AB714" s="142"/>
      <c r="AC714" s="15">
        <v>1</v>
      </c>
      <c r="AD714" s="142"/>
      <c r="AE714" s="142"/>
      <c r="AF714" s="142"/>
      <c r="AG714" s="142"/>
      <c r="AH714" s="142"/>
      <c r="AI714" s="142"/>
      <c r="AJ714" s="142"/>
      <c r="AK714" s="142"/>
      <c r="AL714" s="142"/>
      <c r="AM714" s="142"/>
      <c r="AN714" s="142"/>
      <c r="AO714" s="142"/>
      <c r="AP714" s="142"/>
    </row>
    <row r="715" spans="1:42" s="143" customFormat="1" ht="12.75" customHeight="1">
      <c r="A715" s="126" t="s">
        <v>2743</v>
      </c>
      <c r="B715" s="468"/>
      <c r="C715" s="462" t="s">
        <v>2744</v>
      </c>
      <c r="D715" s="469"/>
      <c r="E715" s="463">
        <v>8</v>
      </c>
      <c r="F715" s="464">
        <v>231</v>
      </c>
      <c r="G715" s="465">
        <v>1386</v>
      </c>
      <c r="H715" s="470"/>
      <c r="I715" s="471"/>
      <c r="J715" s="464"/>
      <c r="K715" s="464">
        <v>231</v>
      </c>
      <c r="L715" s="472">
        <v>1386</v>
      </c>
      <c r="M715" s="463">
        <f t="shared" si="76"/>
        <v>231</v>
      </c>
      <c r="N715" s="472">
        <f t="shared" si="76"/>
        <v>1386</v>
      </c>
      <c r="O715" s="138"/>
      <c r="P715" s="139" t="s">
        <v>1474</v>
      </c>
      <c r="Q715" s="138"/>
      <c r="R715" s="138" t="str">
        <f t="shared" ref="R715:R778" si="77">IF(SUM(E715:N715)=0,"",P715)</f>
        <v>M</v>
      </c>
      <c r="S715" s="15"/>
      <c r="T715" s="140"/>
      <c r="U715" s="474"/>
      <c r="V715" s="474"/>
      <c r="W715" s="140"/>
      <c r="X715" s="140"/>
      <c r="Y715" s="140"/>
      <c r="Z715" s="140"/>
      <c r="AA715" s="15">
        <v>1</v>
      </c>
      <c r="AB715" s="142"/>
      <c r="AC715" s="15">
        <v>1</v>
      </c>
      <c r="AD715" s="142"/>
      <c r="AE715" s="142"/>
      <c r="AF715" s="142"/>
      <c r="AG715" s="142"/>
      <c r="AH715" s="142"/>
      <c r="AI715" s="142"/>
      <c r="AJ715" s="142"/>
      <c r="AK715" s="142"/>
      <c r="AL715" s="142"/>
      <c r="AM715" s="142"/>
      <c r="AN715" s="142"/>
      <c r="AO715" s="142"/>
      <c r="AP715" s="142"/>
    </row>
    <row r="716" spans="1:42" s="17" customFormat="1" ht="12.75" hidden="1" customHeight="1">
      <c r="A716" s="126" t="s">
        <v>2745</v>
      </c>
      <c r="B716" s="131"/>
      <c r="C716" s="144" t="s">
        <v>2746</v>
      </c>
      <c r="D716" s="46"/>
      <c r="E716" s="145"/>
      <c r="F716" s="146"/>
      <c r="G716" s="147"/>
      <c r="H716" s="148"/>
      <c r="I716" s="158"/>
      <c r="J716" s="146"/>
      <c r="K716" s="146"/>
      <c r="L716" s="149"/>
      <c r="M716" s="619">
        <f t="shared" si="76"/>
        <v>0</v>
      </c>
      <c r="N716" s="626">
        <f t="shared" si="76"/>
        <v>0</v>
      </c>
      <c r="O716" s="36"/>
      <c r="P716" s="51" t="s">
        <v>1474</v>
      </c>
      <c r="Q716" s="36"/>
      <c r="R716" s="36" t="str">
        <f t="shared" si="77"/>
        <v/>
      </c>
      <c r="S716" s="15"/>
      <c r="T716" s="15"/>
      <c r="U716" s="473"/>
      <c r="V716" s="473"/>
      <c r="W716" s="15"/>
      <c r="X716" s="15"/>
      <c r="Y716" s="15"/>
      <c r="Z716" s="15"/>
      <c r="AA716" s="15"/>
      <c r="AB716" s="16"/>
      <c r="AC716" s="15">
        <v>1</v>
      </c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</row>
    <row r="717" spans="1:42" s="129" customFormat="1" ht="12.75" customHeight="1">
      <c r="A717" s="126" t="s">
        <v>2726</v>
      </c>
      <c r="B717" s="131"/>
      <c r="C717" s="144" t="s">
        <v>2727</v>
      </c>
      <c r="D717" s="132"/>
      <c r="E717" s="145">
        <v>3</v>
      </c>
      <c r="F717" s="464">
        <v>1494</v>
      </c>
      <c r="G717" s="465">
        <v>5840</v>
      </c>
      <c r="H717" s="470">
        <v>0</v>
      </c>
      <c r="I717" s="471">
        <v>0</v>
      </c>
      <c r="J717" s="464">
        <v>0</v>
      </c>
      <c r="K717" s="146"/>
      <c r="L717" s="149"/>
      <c r="M717" s="463">
        <f t="shared" si="76"/>
        <v>0</v>
      </c>
      <c r="N717" s="472">
        <f t="shared" si="76"/>
        <v>0</v>
      </c>
      <c r="O717" s="150"/>
      <c r="P717" s="151" t="s">
        <v>1473</v>
      </c>
      <c r="Q717" s="150"/>
      <c r="R717" s="150" t="str">
        <f t="shared" si="77"/>
        <v>C</v>
      </c>
      <c r="S717" s="15"/>
      <c r="T717" s="5">
        <v>1</v>
      </c>
      <c r="U717" s="475"/>
      <c r="V717" s="475"/>
      <c r="W717" s="5"/>
      <c r="X717" s="5"/>
      <c r="Y717" s="5"/>
      <c r="Z717" s="5"/>
      <c r="AA717" s="15"/>
      <c r="AB717" s="128"/>
      <c r="AC717" s="15">
        <v>1</v>
      </c>
      <c r="AD717" s="128"/>
      <c r="AE717" s="128"/>
      <c r="AF717" s="128"/>
      <c r="AG717" s="128"/>
      <c r="AH717" s="128"/>
      <c r="AI717" s="128"/>
      <c r="AJ717" s="128"/>
      <c r="AK717" s="128"/>
      <c r="AL717" s="128"/>
      <c r="AM717" s="128"/>
      <c r="AN717" s="128"/>
      <c r="AO717" s="128"/>
      <c r="AP717" s="128"/>
    </row>
    <row r="718" spans="1:42" s="17" customFormat="1" ht="12.75" hidden="1" customHeight="1">
      <c r="A718" s="126" t="s">
        <v>2747</v>
      </c>
      <c r="B718" s="131"/>
      <c r="C718" s="144" t="s">
        <v>2748</v>
      </c>
      <c r="D718" s="46"/>
      <c r="E718" s="145"/>
      <c r="F718" s="146"/>
      <c r="G718" s="147"/>
      <c r="H718" s="148"/>
      <c r="I718" s="158"/>
      <c r="J718" s="146"/>
      <c r="K718" s="146"/>
      <c r="L718" s="149"/>
      <c r="M718" s="619">
        <f t="shared" si="76"/>
        <v>0</v>
      </c>
      <c r="N718" s="626">
        <f t="shared" si="76"/>
        <v>0</v>
      </c>
      <c r="O718" s="36"/>
      <c r="P718" s="51" t="s">
        <v>1474</v>
      </c>
      <c r="Q718" s="36"/>
      <c r="R718" s="36" t="str">
        <f t="shared" si="77"/>
        <v/>
      </c>
      <c r="S718" s="15"/>
      <c r="T718" s="15"/>
      <c r="U718" s="473"/>
      <c r="V718" s="473"/>
      <c r="W718" s="15"/>
      <c r="X718" s="15"/>
      <c r="Y718" s="15"/>
      <c r="Z718" s="15"/>
      <c r="AA718" s="15"/>
      <c r="AB718" s="16"/>
      <c r="AC718" s="15">
        <v>1</v>
      </c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</row>
    <row r="719" spans="1:42" s="143" customFormat="1" ht="12.75" customHeight="1">
      <c r="A719" s="126" t="s">
        <v>2749</v>
      </c>
      <c r="B719" s="131"/>
      <c r="C719" s="144" t="s">
        <v>2750</v>
      </c>
      <c r="D719" s="46"/>
      <c r="E719" s="145">
        <v>1</v>
      </c>
      <c r="F719" s="146">
        <v>75</v>
      </c>
      <c r="G719" s="147">
        <v>500</v>
      </c>
      <c r="H719" s="148">
        <v>1</v>
      </c>
      <c r="I719" s="158">
        <v>75</v>
      </c>
      <c r="J719" s="146">
        <v>500</v>
      </c>
      <c r="K719" s="146"/>
      <c r="L719" s="149"/>
      <c r="M719" s="619">
        <f t="shared" si="76"/>
        <v>75</v>
      </c>
      <c r="N719" s="626">
        <f t="shared" si="76"/>
        <v>500</v>
      </c>
      <c r="O719" s="138"/>
      <c r="P719" s="139" t="s">
        <v>1474</v>
      </c>
      <c r="Q719" s="138"/>
      <c r="R719" s="138" t="str">
        <f t="shared" si="77"/>
        <v>M</v>
      </c>
      <c r="S719" s="15"/>
      <c r="T719" s="140"/>
      <c r="U719" s="474"/>
      <c r="V719" s="474"/>
      <c r="W719" s="140"/>
      <c r="X719" s="140"/>
      <c r="Y719" s="140"/>
      <c r="Z719" s="140"/>
      <c r="AA719" s="15">
        <v>1</v>
      </c>
      <c r="AB719" s="142"/>
      <c r="AC719" s="15">
        <v>1</v>
      </c>
      <c r="AD719" s="142"/>
      <c r="AE719" s="142"/>
      <c r="AF719" s="142"/>
      <c r="AG719" s="142"/>
      <c r="AH719" s="142"/>
      <c r="AI719" s="142"/>
      <c r="AJ719" s="142"/>
      <c r="AK719" s="142"/>
      <c r="AL719" s="142"/>
      <c r="AM719" s="142"/>
      <c r="AN719" s="142"/>
      <c r="AO719" s="142"/>
      <c r="AP719" s="142"/>
    </row>
    <row r="720" spans="1:42" s="143" customFormat="1" ht="12.75" customHeight="1">
      <c r="A720" s="126" t="s">
        <v>2751</v>
      </c>
      <c r="B720" s="131"/>
      <c r="C720" s="144" t="s">
        <v>2752</v>
      </c>
      <c r="D720" s="46"/>
      <c r="E720" s="145">
        <v>1</v>
      </c>
      <c r="F720" s="146">
        <v>86</v>
      </c>
      <c r="G720" s="147">
        <v>415</v>
      </c>
      <c r="H720" s="148">
        <v>1</v>
      </c>
      <c r="I720" s="158">
        <v>86</v>
      </c>
      <c r="J720" s="146">
        <v>415</v>
      </c>
      <c r="K720" s="146"/>
      <c r="L720" s="149"/>
      <c r="M720" s="619">
        <f t="shared" si="76"/>
        <v>86</v>
      </c>
      <c r="N720" s="626">
        <f t="shared" si="76"/>
        <v>415</v>
      </c>
      <c r="O720" s="138"/>
      <c r="P720" s="139" t="s">
        <v>1474</v>
      </c>
      <c r="Q720" s="138"/>
      <c r="R720" s="138" t="str">
        <f t="shared" si="77"/>
        <v>M</v>
      </c>
      <c r="S720" s="15"/>
      <c r="T720" s="140"/>
      <c r="U720" s="474"/>
      <c r="V720" s="474"/>
      <c r="W720" s="140"/>
      <c r="X720" s="140"/>
      <c r="Y720" s="140"/>
      <c r="Z720" s="140"/>
      <c r="AA720" s="15">
        <v>1</v>
      </c>
      <c r="AB720" s="142"/>
      <c r="AC720" s="15">
        <v>1</v>
      </c>
      <c r="AD720" s="142"/>
      <c r="AE720" s="142"/>
      <c r="AF720" s="142"/>
      <c r="AG720" s="142"/>
      <c r="AH720" s="142"/>
      <c r="AI720" s="142"/>
      <c r="AJ720" s="142"/>
      <c r="AK720" s="142"/>
      <c r="AL720" s="142"/>
      <c r="AM720" s="142"/>
      <c r="AN720" s="142"/>
      <c r="AO720" s="142"/>
      <c r="AP720" s="142"/>
    </row>
    <row r="721" spans="1:42" s="17" customFormat="1" ht="12.75" customHeight="1">
      <c r="A721" s="126" t="s">
        <v>2753</v>
      </c>
      <c r="B721" s="131"/>
      <c r="C721" s="144" t="s">
        <v>2754</v>
      </c>
      <c r="D721" s="46"/>
      <c r="E721" s="145">
        <v>7</v>
      </c>
      <c r="F721" s="146">
        <v>154</v>
      </c>
      <c r="G721" s="147">
        <v>744</v>
      </c>
      <c r="H721" s="470">
        <v>3</v>
      </c>
      <c r="I721" s="471">
        <v>129</v>
      </c>
      <c r="J721" s="464">
        <v>644</v>
      </c>
      <c r="K721" s="146"/>
      <c r="L721" s="149"/>
      <c r="M721" s="463">
        <f t="shared" si="76"/>
        <v>129</v>
      </c>
      <c r="N721" s="472">
        <f t="shared" si="76"/>
        <v>644</v>
      </c>
      <c r="O721" s="36"/>
      <c r="P721" s="51" t="s">
        <v>1474</v>
      </c>
      <c r="Q721" s="36"/>
      <c r="R721" s="36" t="str">
        <f t="shared" si="77"/>
        <v>M</v>
      </c>
      <c r="S721" s="15"/>
      <c r="T721" s="15"/>
      <c r="U721" s="473"/>
      <c r="V721" s="473"/>
      <c r="W721" s="15"/>
      <c r="X721" s="15"/>
      <c r="Y721" s="15"/>
      <c r="Z721" s="15"/>
      <c r="AA721" s="15">
        <v>1</v>
      </c>
      <c r="AB721" s="16"/>
      <c r="AC721" s="15">
        <v>1</v>
      </c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</row>
    <row r="722" spans="1:42" s="17" customFormat="1" ht="12.75" hidden="1" customHeight="1">
      <c r="A722" s="126" t="s">
        <v>2755</v>
      </c>
      <c r="B722" s="131"/>
      <c r="C722" s="144" t="s">
        <v>2756</v>
      </c>
      <c r="D722" s="46"/>
      <c r="E722" s="145"/>
      <c r="F722" s="146"/>
      <c r="G722" s="147"/>
      <c r="H722" s="148"/>
      <c r="I722" s="158"/>
      <c r="J722" s="146"/>
      <c r="K722" s="146"/>
      <c r="L722" s="149"/>
      <c r="M722" s="623"/>
      <c r="N722" s="626"/>
      <c r="O722" s="36"/>
      <c r="P722" s="51" t="s">
        <v>1474</v>
      </c>
      <c r="Q722" s="36"/>
      <c r="R722" s="36" t="str">
        <f t="shared" si="77"/>
        <v/>
      </c>
      <c r="S722" s="15"/>
      <c r="T722" s="15"/>
      <c r="U722" s="473"/>
      <c r="V722" s="473"/>
      <c r="W722" s="15"/>
      <c r="X722" s="15"/>
      <c r="Y722" s="15"/>
      <c r="Z722" s="15"/>
      <c r="AA722" s="15"/>
      <c r="AB722" s="16"/>
      <c r="AC722" s="15">
        <v>1</v>
      </c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</row>
    <row r="723" spans="1:42" s="17" customFormat="1" ht="12.75" hidden="1" customHeight="1">
      <c r="A723" s="126" t="s">
        <v>2757</v>
      </c>
      <c r="B723" s="131"/>
      <c r="C723" s="144" t="s">
        <v>2758</v>
      </c>
      <c r="D723" s="46"/>
      <c r="E723" s="145"/>
      <c r="F723" s="146"/>
      <c r="G723" s="147"/>
      <c r="H723" s="148"/>
      <c r="I723" s="158"/>
      <c r="J723" s="146"/>
      <c r="K723" s="146"/>
      <c r="L723" s="149"/>
      <c r="M723" s="623"/>
      <c r="N723" s="626"/>
      <c r="O723" s="36"/>
      <c r="P723" s="51" t="s">
        <v>1474</v>
      </c>
      <c r="Q723" s="36"/>
      <c r="R723" s="36" t="str">
        <f t="shared" si="77"/>
        <v/>
      </c>
      <c r="S723" s="15"/>
      <c r="T723" s="15"/>
      <c r="U723" s="473"/>
      <c r="V723" s="473"/>
      <c r="W723" s="15"/>
      <c r="X723" s="15"/>
      <c r="Y723" s="15"/>
      <c r="Z723" s="15"/>
      <c r="AA723" s="15"/>
      <c r="AB723" s="16"/>
      <c r="AC723" s="15">
        <v>1</v>
      </c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</row>
    <row r="724" spans="1:42" s="143" customFormat="1" ht="12.75" customHeight="1" thickBot="1">
      <c r="A724" s="126" t="s">
        <v>2759</v>
      </c>
      <c r="B724" s="127"/>
      <c r="C724" s="159" t="s">
        <v>1588</v>
      </c>
      <c r="D724" s="123"/>
      <c r="E724" s="161">
        <v>6</v>
      </c>
      <c r="F724" s="162">
        <v>210</v>
      </c>
      <c r="G724" s="163">
        <v>1117</v>
      </c>
      <c r="H724" s="164">
        <v>9</v>
      </c>
      <c r="I724" s="166">
        <v>210</v>
      </c>
      <c r="J724" s="162">
        <v>1117</v>
      </c>
      <c r="K724" s="162"/>
      <c r="L724" s="165"/>
      <c r="M724" s="636">
        <f>I724+K724</f>
        <v>210</v>
      </c>
      <c r="N724" s="637">
        <f>J724+L724</f>
        <v>1117</v>
      </c>
      <c r="O724" s="720"/>
      <c r="P724" s="139" t="s">
        <v>1474</v>
      </c>
      <c r="Q724" s="138"/>
      <c r="R724" s="138" t="str">
        <f t="shared" si="77"/>
        <v>M</v>
      </c>
      <c r="S724" s="15"/>
      <c r="T724" s="140"/>
      <c r="U724" s="474"/>
      <c r="V724" s="474"/>
      <c r="W724" s="140"/>
      <c r="X724" s="140"/>
      <c r="Y724" s="140"/>
      <c r="Z724" s="140"/>
      <c r="AA724" s="15">
        <v>1</v>
      </c>
      <c r="AB724" s="142"/>
      <c r="AC724" s="15">
        <v>1</v>
      </c>
      <c r="AD724" s="142"/>
      <c r="AE724" s="142"/>
      <c r="AF724" s="142"/>
      <c r="AG724" s="142"/>
      <c r="AH724" s="142"/>
      <c r="AI724" s="142"/>
      <c r="AJ724" s="142"/>
      <c r="AK724" s="142"/>
      <c r="AL724" s="142"/>
      <c r="AM724" s="142"/>
      <c r="AN724" s="142"/>
      <c r="AO724" s="142"/>
      <c r="AP724" s="142"/>
    </row>
    <row r="725" spans="1:42" s="17" customFormat="1" ht="12.75" hidden="1" customHeight="1">
      <c r="A725" s="126" t="s">
        <v>2760</v>
      </c>
      <c r="B725" s="95"/>
      <c r="C725" s="152" t="s">
        <v>1694</v>
      </c>
      <c r="D725" s="46"/>
      <c r="E725" s="153"/>
      <c r="F725" s="154"/>
      <c r="G725" s="155"/>
      <c r="H725" s="156"/>
      <c r="I725" s="174"/>
      <c r="J725" s="154"/>
      <c r="K725" s="154"/>
      <c r="L725" s="157"/>
      <c r="M725" s="648"/>
      <c r="N725" s="625"/>
      <c r="O725" s="36"/>
      <c r="P725" s="51" t="s">
        <v>1474</v>
      </c>
      <c r="Q725" s="36"/>
      <c r="R725" s="36" t="str">
        <f t="shared" si="77"/>
        <v/>
      </c>
      <c r="S725" s="15"/>
      <c r="T725" s="15"/>
      <c r="U725" s="473"/>
      <c r="V725" s="473"/>
      <c r="W725" s="15"/>
      <c r="X725" s="15"/>
      <c r="Y725" s="15"/>
      <c r="Z725" s="15"/>
      <c r="AA725" s="15"/>
      <c r="AB725" s="16"/>
      <c r="AC725" s="15">
        <v>1</v>
      </c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</row>
    <row r="726" spans="1:42" s="17" customFormat="1" ht="12.75" hidden="1" customHeight="1">
      <c r="A726" s="126" t="s">
        <v>2761</v>
      </c>
      <c r="B726" s="72"/>
      <c r="C726" s="144" t="s">
        <v>2214</v>
      </c>
      <c r="D726" s="46"/>
      <c r="E726" s="145"/>
      <c r="F726" s="146"/>
      <c r="G726" s="147"/>
      <c r="H726" s="148"/>
      <c r="I726" s="158"/>
      <c r="J726" s="146"/>
      <c r="K726" s="146"/>
      <c r="L726" s="149"/>
      <c r="M726" s="623"/>
      <c r="N726" s="626"/>
      <c r="O726" s="36"/>
      <c r="P726" s="51" t="s">
        <v>1474</v>
      </c>
      <c r="Q726" s="36"/>
      <c r="R726" s="36" t="str">
        <f t="shared" si="77"/>
        <v/>
      </c>
      <c r="S726" s="15"/>
      <c r="T726" s="15"/>
      <c r="U726" s="473"/>
      <c r="V726" s="473"/>
      <c r="W726" s="15"/>
      <c r="X726" s="15"/>
      <c r="Y726" s="15"/>
      <c r="Z726" s="15"/>
      <c r="AA726" s="15"/>
      <c r="AB726" s="16"/>
      <c r="AC726" s="15">
        <v>1</v>
      </c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</row>
    <row r="727" spans="1:42" s="17" customFormat="1" ht="12.75" hidden="1" customHeight="1" thickBot="1">
      <c r="A727" s="126" t="s">
        <v>2762</v>
      </c>
      <c r="B727" s="182"/>
      <c r="C727" s="211" t="s">
        <v>2763</v>
      </c>
      <c r="D727" s="191"/>
      <c r="E727" s="663"/>
      <c r="F727" s="664"/>
      <c r="G727" s="665"/>
      <c r="H727" s="666"/>
      <c r="I727" s="667"/>
      <c r="J727" s="664"/>
      <c r="K727" s="664"/>
      <c r="L727" s="668"/>
      <c r="M727" s="708"/>
      <c r="N727" s="707"/>
      <c r="O727" s="36"/>
      <c r="P727" s="51" t="s">
        <v>1474</v>
      </c>
      <c r="Q727" s="36"/>
      <c r="R727" s="36" t="str">
        <f t="shared" si="77"/>
        <v/>
      </c>
      <c r="S727" s="15"/>
      <c r="T727" s="15"/>
      <c r="U727" s="473"/>
      <c r="V727" s="473"/>
      <c r="W727" s="15"/>
      <c r="X727" s="15"/>
      <c r="Y727" s="15"/>
      <c r="Z727" s="15"/>
      <c r="AA727" s="15"/>
      <c r="AB727" s="16"/>
      <c r="AC727" s="15">
        <v>1</v>
      </c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</row>
    <row r="728" spans="1:42" s="18" customFormat="1" ht="15.75" customHeight="1" thickTop="1" thickBot="1">
      <c r="A728" s="126" t="s">
        <v>2764</v>
      </c>
      <c r="B728" s="889" t="s">
        <v>2765</v>
      </c>
      <c r="C728" s="890"/>
      <c r="D728" s="103"/>
      <c r="E728" s="571">
        <f t="shared" ref="E728:L728" si="78">SUM(E729:E743)</f>
        <v>78</v>
      </c>
      <c r="F728" s="572">
        <f t="shared" si="78"/>
        <v>11256</v>
      </c>
      <c r="G728" s="573">
        <f>SUM(G729:G743)</f>
        <v>57644</v>
      </c>
      <c r="H728" s="574">
        <f t="shared" si="78"/>
        <v>28</v>
      </c>
      <c r="I728" s="575">
        <f t="shared" si="78"/>
        <v>8749</v>
      </c>
      <c r="J728" s="572">
        <f t="shared" si="78"/>
        <v>43659</v>
      </c>
      <c r="K728" s="572">
        <f t="shared" si="78"/>
        <v>0</v>
      </c>
      <c r="L728" s="576">
        <f t="shared" si="78"/>
        <v>0</v>
      </c>
      <c r="M728" s="575">
        <f>SUM(M729:M743)</f>
        <v>8749</v>
      </c>
      <c r="N728" s="576">
        <f>SUM(N729:N743)</f>
        <v>43659</v>
      </c>
      <c r="O728" s="36"/>
      <c r="P728" s="51" t="s">
        <v>1500</v>
      </c>
      <c r="Q728" s="36"/>
      <c r="R728" s="36" t="str">
        <f t="shared" si="77"/>
        <v>P</v>
      </c>
      <c r="S728" s="15"/>
      <c r="T728" s="15"/>
      <c r="U728" s="473">
        <f>SUM(M730:M743)</f>
        <v>8749</v>
      </c>
      <c r="V728" s="473">
        <f>SUM(N730:N743)</f>
        <v>43659</v>
      </c>
      <c r="W728" s="15"/>
      <c r="X728" s="15"/>
      <c r="Y728" s="15"/>
      <c r="Z728" s="15">
        <v>1</v>
      </c>
      <c r="AA728" s="15"/>
      <c r="AB728" s="15"/>
      <c r="AC728" s="15">
        <v>1</v>
      </c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</row>
    <row r="729" spans="1:42" s="17" customFormat="1" ht="12.75" hidden="1" customHeight="1" thickTop="1">
      <c r="A729" s="126" t="s">
        <v>2767</v>
      </c>
      <c r="B729" s="95"/>
      <c r="C729" s="152" t="s">
        <v>2768</v>
      </c>
      <c r="D729" s="46"/>
      <c r="E729" s="153"/>
      <c r="F729" s="154"/>
      <c r="G729" s="155"/>
      <c r="H729" s="156"/>
      <c r="I729" s="174"/>
      <c r="J729" s="154"/>
      <c r="K729" s="154"/>
      <c r="L729" s="157"/>
      <c r="M729" s="648"/>
      <c r="N729" s="625"/>
      <c r="O729" s="36"/>
      <c r="P729" s="51" t="s">
        <v>1474</v>
      </c>
      <c r="Q729" s="36"/>
      <c r="R729" s="36" t="str">
        <f t="shared" si="77"/>
        <v/>
      </c>
      <c r="S729" s="15"/>
      <c r="T729" s="15"/>
      <c r="U729" s="473"/>
      <c r="V729" s="473"/>
      <c r="W729" s="15"/>
      <c r="X729" s="15"/>
      <c r="Y729" s="15"/>
      <c r="Z729" s="15"/>
      <c r="AA729" s="15"/>
      <c r="AB729" s="16"/>
      <c r="AC729" s="15">
        <v>1</v>
      </c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</row>
    <row r="730" spans="1:42" s="143" customFormat="1" ht="12.75" customHeight="1" thickTop="1">
      <c r="A730" s="126" t="s">
        <v>2769</v>
      </c>
      <c r="B730" s="468"/>
      <c r="C730" s="462" t="s">
        <v>2770</v>
      </c>
      <c r="D730" s="469"/>
      <c r="E730" s="463">
        <v>12</v>
      </c>
      <c r="F730" s="464">
        <v>438</v>
      </c>
      <c r="G730" s="465">
        <v>2121</v>
      </c>
      <c r="H730" s="470"/>
      <c r="I730" s="471"/>
      <c r="J730" s="464"/>
      <c r="K730" s="464">
        <v>0</v>
      </c>
      <c r="L730" s="472">
        <v>0</v>
      </c>
      <c r="M730" s="480">
        <f t="shared" ref="M730:N743" si="79">I730+K730</f>
        <v>0</v>
      </c>
      <c r="N730" s="481">
        <f t="shared" si="79"/>
        <v>0</v>
      </c>
      <c r="O730" s="138"/>
      <c r="P730" s="139" t="s">
        <v>1474</v>
      </c>
      <c r="Q730" s="138"/>
      <c r="R730" s="138" t="str">
        <f t="shared" si="77"/>
        <v>M</v>
      </c>
      <c r="S730" s="15"/>
      <c r="T730" s="140"/>
      <c r="U730" s="474"/>
      <c r="V730" s="474"/>
      <c r="W730" s="140"/>
      <c r="X730" s="140"/>
      <c r="Y730" s="140"/>
      <c r="Z730" s="140"/>
      <c r="AA730" s="15">
        <v>1</v>
      </c>
      <c r="AB730" s="142"/>
      <c r="AC730" s="15">
        <v>1</v>
      </c>
      <c r="AD730" s="142"/>
      <c r="AE730" s="142"/>
      <c r="AF730" s="142"/>
      <c r="AG730" s="142"/>
      <c r="AH730" s="142"/>
      <c r="AI730" s="142"/>
      <c r="AJ730" s="142"/>
      <c r="AK730" s="142"/>
      <c r="AL730" s="142"/>
      <c r="AM730" s="142"/>
      <c r="AN730" s="142"/>
      <c r="AO730" s="142"/>
      <c r="AP730" s="142"/>
    </row>
    <row r="731" spans="1:42" s="129" customFormat="1" ht="12.75" hidden="1" customHeight="1">
      <c r="A731" s="126" t="s">
        <v>2771</v>
      </c>
      <c r="B731" s="131"/>
      <c r="C731" s="144" t="s">
        <v>2773</v>
      </c>
      <c r="D731" s="132"/>
      <c r="E731" s="145"/>
      <c r="F731" s="146"/>
      <c r="G731" s="147"/>
      <c r="H731" s="148"/>
      <c r="I731" s="158"/>
      <c r="J731" s="146"/>
      <c r="K731" s="146"/>
      <c r="L731" s="149"/>
      <c r="M731" s="624">
        <f t="shared" si="79"/>
        <v>0</v>
      </c>
      <c r="N731" s="625">
        <f t="shared" si="79"/>
        <v>0</v>
      </c>
      <c r="O731" s="150"/>
      <c r="P731" s="151" t="s">
        <v>1474</v>
      </c>
      <c r="Q731" s="150"/>
      <c r="R731" s="150" t="str">
        <f t="shared" si="77"/>
        <v/>
      </c>
      <c r="S731" s="15"/>
      <c r="T731" s="5"/>
      <c r="U731" s="475"/>
      <c r="V731" s="475"/>
      <c r="W731" s="5"/>
      <c r="X731" s="5"/>
      <c r="Y731" s="5"/>
      <c r="Z731" s="5"/>
      <c r="AA731" s="15"/>
      <c r="AB731" s="128"/>
      <c r="AC731" s="15">
        <v>1</v>
      </c>
      <c r="AD731" s="128"/>
      <c r="AE731" s="128"/>
      <c r="AF731" s="128"/>
      <c r="AG731" s="128"/>
      <c r="AH731" s="128"/>
      <c r="AI731" s="128"/>
      <c r="AJ731" s="128"/>
      <c r="AK731" s="128"/>
      <c r="AL731" s="128"/>
      <c r="AM731" s="128"/>
      <c r="AN731" s="128"/>
      <c r="AO731" s="128"/>
      <c r="AP731" s="128"/>
    </row>
    <row r="732" spans="1:42" s="129" customFormat="1" ht="12.75" hidden="1" customHeight="1">
      <c r="A732" s="126" t="s">
        <v>2774</v>
      </c>
      <c r="B732" s="131"/>
      <c r="C732" s="144" t="s">
        <v>1910</v>
      </c>
      <c r="D732" s="132"/>
      <c r="E732" s="145"/>
      <c r="F732" s="146"/>
      <c r="G732" s="147"/>
      <c r="H732" s="148"/>
      <c r="I732" s="158"/>
      <c r="J732" s="146"/>
      <c r="K732" s="146"/>
      <c r="L732" s="149"/>
      <c r="M732" s="624">
        <f t="shared" si="79"/>
        <v>0</v>
      </c>
      <c r="N732" s="625">
        <f t="shared" si="79"/>
        <v>0</v>
      </c>
      <c r="O732" s="150"/>
      <c r="P732" s="151" t="s">
        <v>1474</v>
      </c>
      <c r="Q732" s="150"/>
      <c r="R732" s="150" t="str">
        <f t="shared" si="77"/>
        <v/>
      </c>
      <c r="S732" s="15"/>
      <c r="T732" s="5"/>
      <c r="U732" s="475"/>
      <c r="V732" s="475"/>
      <c r="W732" s="5"/>
      <c r="X732" s="5"/>
      <c r="Y732" s="5"/>
      <c r="Z732" s="5"/>
      <c r="AA732" s="15"/>
      <c r="AB732" s="128"/>
      <c r="AC732" s="15">
        <v>1</v>
      </c>
      <c r="AD732" s="128"/>
      <c r="AE732" s="128"/>
      <c r="AF732" s="128"/>
      <c r="AG732" s="128"/>
      <c r="AH732" s="128"/>
      <c r="AI732" s="128"/>
      <c r="AJ732" s="128"/>
      <c r="AK732" s="128"/>
      <c r="AL732" s="128"/>
      <c r="AM732" s="128"/>
      <c r="AN732" s="128"/>
      <c r="AO732" s="128"/>
      <c r="AP732" s="128"/>
    </row>
    <row r="733" spans="1:42" s="129" customFormat="1" ht="12.75" hidden="1" customHeight="1">
      <c r="A733" s="126" t="s">
        <v>2775</v>
      </c>
      <c r="B733" s="131"/>
      <c r="C733" s="144" t="s">
        <v>2776</v>
      </c>
      <c r="D733" s="134"/>
      <c r="E733" s="145"/>
      <c r="F733" s="146"/>
      <c r="G733" s="147"/>
      <c r="H733" s="148"/>
      <c r="I733" s="158"/>
      <c r="J733" s="146"/>
      <c r="K733" s="146"/>
      <c r="L733" s="149"/>
      <c r="M733" s="619">
        <f t="shared" si="79"/>
        <v>0</v>
      </c>
      <c r="N733" s="626">
        <f t="shared" si="79"/>
        <v>0</v>
      </c>
      <c r="O733" s="150"/>
      <c r="P733" s="151" t="s">
        <v>1474</v>
      </c>
      <c r="Q733" s="150"/>
      <c r="R733" s="150" t="str">
        <f t="shared" si="77"/>
        <v/>
      </c>
      <c r="S733" s="15"/>
      <c r="T733" s="5"/>
      <c r="U733" s="475"/>
      <c r="V733" s="475"/>
      <c r="W733" s="5"/>
      <c r="X733" s="5"/>
      <c r="Y733" s="5"/>
      <c r="Z733" s="5"/>
      <c r="AA733" s="15"/>
      <c r="AB733" s="128"/>
      <c r="AC733" s="15">
        <v>1</v>
      </c>
      <c r="AD733" s="128"/>
      <c r="AE733" s="128"/>
      <c r="AF733" s="128"/>
      <c r="AG733" s="128"/>
      <c r="AH733" s="128"/>
      <c r="AI733" s="128"/>
      <c r="AJ733" s="128"/>
      <c r="AK733" s="128"/>
      <c r="AL733" s="128"/>
      <c r="AM733" s="128"/>
      <c r="AN733" s="128"/>
      <c r="AO733" s="128"/>
      <c r="AP733" s="128"/>
    </row>
    <row r="734" spans="1:42" s="143" customFormat="1" ht="12.75" customHeight="1">
      <c r="A734" s="126" t="s">
        <v>2777</v>
      </c>
      <c r="B734" s="487"/>
      <c r="C734" s="488" t="s">
        <v>2778</v>
      </c>
      <c r="D734" s="469"/>
      <c r="E734" s="480">
        <v>16</v>
      </c>
      <c r="F734" s="489">
        <v>1287</v>
      </c>
      <c r="G734" s="490">
        <v>8435</v>
      </c>
      <c r="H734" s="491"/>
      <c r="I734" s="492"/>
      <c r="J734" s="489"/>
      <c r="K734" s="489"/>
      <c r="L734" s="481"/>
      <c r="M734" s="480">
        <f t="shared" si="79"/>
        <v>0</v>
      </c>
      <c r="N734" s="481">
        <f t="shared" si="79"/>
        <v>0</v>
      </c>
      <c r="O734" s="138"/>
      <c r="P734" s="139" t="s">
        <v>1474</v>
      </c>
      <c r="Q734" s="138"/>
      <c r="R734" s="138" t="str">
        <f t="shared" si="77"/>
        <v>M</v>
      </c>
      <c r="S734" s="15"/>
      <c r="T734" s="140"/>
      <c r="U734" s="474"/>
      <c r="V734" s="474"/>
      <c r="W734" s="140"/>
      <c r="X734" s="140"/>
      <c r="Y734" s="140"/>
      <c r="Z734" s="140"/>
      <c r="AA734" s="15">
        <v>1</v>
      </c>
      <c r="AB734" s="142"/>
      <c r="AC734" s="15">
        <v>1</v>
      </c>
      <c r="AD734" s="142"/>
      <c r="AE734" s="142"/>
      <c r="AF734" s="142"/>
      <c r="AG734" s="142"/>
      <c r="AH734" s="142"/>
      <c r="AI734" s="142"/>
      <c r="AJ734" s="142"/>
      <c r="AK734" s="142"/>
      <c r="AL734" s="142"/>
      <c r="AM734" s="142"/>
      <c r="AN734" s="142"/>
      <c r="AO734" s="142"/>
      <c r="AP734" s="142"/>
    </row>
    <row r="735" spans="1:42" s="129" customFormat="1" ht="12.75" hidden="1" customHeight="1">
      <c r="A735" s="126" t="s">
        <v>2779</v>
      </c>
      <c r="B735" s="131"/>
      <c r="C735" s="144" t="s">
        <v>2780</v>
      </c>
      <c r="D735" s="132"/>
      <c r="E735" s="145"/>
      <c r="F735" s="146"/>
      <c r="G735" s="147"/>
      <c r="H735" s="148"/>
      <c r="I735" s="158"/>
      <c r="J735" s="146"/>
      <c r="K735" s="146"/>
      <c r="L735" s="149"/>
      <c r="M735" s="624">
        <f t="shared" si="79"/>
        <v>0</v>
      </c>
      <c r="N735" s="625">
        <f t="shared" si="79"/>
        <v>0</v>
      </c>
      <c r="O735" s="150"/>
      <c r="P735" s="151" t="s">
        <v>1474</v>
      </c>
      <c r="Q735" s="150"/>
      <c r="R735" s="150" t="str">
        <f t="shared" si="77"/>
        <v/>
      </c>
      <c r="S735" s="15"/>
      <c r="T735" s="5"/>
      <c r="U735" s="475"/>
      <c r="V735" s="475"/>
      <c r="W735" s="5"/>
      <c r="X735" s="5"/>
      <c r="Y735" s="5"/>
      <c r="Z735" s="5"/>
      <c r="AA735" s="15"/>
      <c r="AB735" s="128"/>
      <c r="AC735" s="15">
        <v>1</v>
      </c>
      <c r="AD735" s="128"/>
      <c r="AE735" s="128"/>
      <c r="AF735" s="128"/>
      <c r="AG735" s="128"/>
      <c r="AH735" s="128"/>
      <c r="AI735" s="128"/>
      <c r="AJ735" s="128"/>
      <c r="AK735" s="128"/>
      <c r="AL735" s="128"/>
      <c r="AM735" s="128"/>
      <c r="AN735" s="128"/>
      <c r="AO735" s="128"/>
      <c r="AP735" s="128"/>
    </row>
    <row r="736" spans="1:42" s="143" customFormat="1" ht="12.75" customHeight="1">
      <c r="A736" s="126" t="s">
        <v>2781</v>
      </c>
      <c r="B736" s="468"/>
      <c r="C736" s="462" t="s">
        <v>2782</v>
      </c>
      <c r="D736" s="469"/>
      <c r="E736" s="463">
        <v>6</v>
      </c>
      <c r="F736" s="464">
        <v>70</v>
      </c>
      <c r="G736" s="465">
        <v>394</v>
      </c>
      <c r="H736" s="470"/>
      <c r="I736" s="471"/>
      <c r="J736" s="464"/>
      <c r="K736" s="464"/>
      <c r="L736" s="472"/>
      <c r="M736" s="480">
        <f t="shared" si="79"/>
        <v>0</v>
      </c>
      <c r="N736" s="481">
        <f t="shared" si="79"/>
        <v>0</v>
      </c>
      <c r="O736" s="138"/>
      <c r="P736" s="139" t="s">
        <v>1474</v>
      </c>
      <c r="Q736" s="138"/>
      <c r="R736" s="138" t="str">
        <f t="shared" si="77"/>
        <v>M</v>
      </c>
      <c r="S736" s="15"/>
      <c r="T736" s="140"/>
      <c r="U736" s="474"/>
      <c r="V736" s="474"/>
      <c r="W736" s="140"/>
      <c r="X736" s="140"/>
      <c r="Y736" s="140"/>
      <c r="Z736" s="140"/>
      <c r="AA736" s="15">
        <v>1</v>
      </c>
      <c r="AB736" s="142"/>
      <c r="AC736" s="15">
        <v>1</v>
      </c>
      <c r="AD736" s="142"/>
      <c r="AE736" s="142"/>
      <c r="AF736" s="142"/>
      <c r="AG736" s="142"/>
      <c r="AH736" s="142"/>
      <c r="AI736" s="142"/>
      <c r="AJ736" s="142"/>
      <c r="AK736" s="142"/>
      <c r="AL736" s="142"/>
      <c r="AM736" s="142"/>
      <c r="AN736" s="142"/>
      <c r="AO736" s="142"/>
      <c r="AP736" s="142"/>
    </row>
    <row r="737" spans="1:42" s="129" customFormat="1" ht="12.75" hidden="1" customHeight="1">
      <c r="A737" s="126" t="s">
        <v>2783</v>
      </c>
      <c r="B737" s="131"/>
      <c r="C737" s="144" t="s">
        <v>2784</v>
      </c>
      <c r="D737" s="132"/>
      <c r="E737" s="145"/>
      <c r="F737" s="146"/>
      <c r="G737" s="147"/>
      <c r="H737" s="148"/>
      <c r="I737" s="158"/>
      <c r="J737" s="146"/>
      <c r="K737" s="146"/>
      <c r="L737" s="149"/>
      <c r="M737" s="624">
        <f t="shared" si="79"/>
        <v>0</v>
      </c>
      <c r="N737" s="625">
        <f t="shared" si="79"/>
        <v>0</v>
      </c>
      <c r="O737" s="150"/>
      <c r="P737" s="151" t="s">
        <v>1474</v>
      </c>
      <c r="Q737" s="150"/>
      <c r="R737" s="150" t="str">
        <f t="shared" si="77"/>
        <v/>
      </c>
      <c r="S737" s="15"/>
      <c r="T737" s="5"/>
      <c r="U737" s="475"/>
      <c r="V737" s="475"/>
      <c r="W737" s="5"/>
      <c r="X737" s="5"/>
      <c r="Y737" s="5"/>
      <c r="Z737" s="5"/>
      <c r="AA737" s="15"/>
      <c r="AB737" s="128"/>
      <c r="AC737" s="15">
        <v>1</v>
      </c>
      <c r="AD737" s="128"/>
      <c r="AE737" s="128"/>
      <c r="AF737" s="128"/>
      <c r="AG737" s="128"/>
      <c r="AH737" s="128"/>
      <c r="AI737" s="128"/>
      <c r="AJ737" s="128"/>
      <c r="AK737" s="128"/>
      <c r="AL737" s="128"/>
      <c r="AM737" s="128"/>
      <c r="AN737" s="128"/>
      <c r="AO737" s="128"/>
      <c r="AP737" s="128"/>
    </row>
    <row r="738" spans="1:42" s="129" customFormat="1" ht="12.75" hidden="1" customHeight="1">
      <c r="A738" s="126" t="s">
        <v>2785</v>
      </c>
      <c r="B738" s="131"/>
      <c r="C738" s="144" t="s">
        <v>2258</v>
      </c>
      <c r="D738" s="132"/>
      <c r="E738" s="145"/>
      <c r="F738" s="146"/>
      <c r="G738" s="147"/>
      <c r="H738" s="148"/>
      <c r="I738" s="158"/>
      <c r="J738" s="146"/>
      <c r="K738" s="146"/>
      <c r="L738" s="149"/>
      <c r="M738" s="624">
        <f t="shared" si="79"/>
        <v>0</v>
      </c>
      <c r="N738" s="625">
        <f t="shared" si="79"/>
        <v>0</v>
      </c>
      <c r="O738" s="150"/>
      <c r="P738" s="151" t="s">
        <v>1474</v>
      </c>
      <c r="Q738" s="150"/>
      <c r="R738" s="150" t="str">
        <f t="shared" si="77"/>
        <v/>
      </c>
      <c r="S738" s="15"/>
      <c r="T738" s="5"/>
      <c r="U738" s="475"/>
      <c r="V738" s="475"/>
      <c r="W738" s="5"/>
      <c r="X738" s="5"/>
      <c r="Y738" s="5"/>
      <c r="Z738" s="5"/>
      <c r="AA738" s="15"/>
      <c r="AB738" s="128"/>
      <c r="AC738" s="15">
        <v>1</v>
      </c>
      <c r="AD738" s="128"/>
      <c r="AE738" s="128"/>
      <c r="AF738" s="128"/>
      <c r="AG738" s="128"/>
      <c r="AH738" s="128"/>
      <c r="AI738" s="128"/>
      <c r="AJ738" s="128"/>
      <c r="AK738" s="128"/>
      <c r="AL738" s="128"/>
      <c r="AM738" s="128"/>
      <c r="AN738" s="128"/>
      <c r="AO738" s="128"/>
      <c r="AP738" s="128"/>
    </row>
    <row r="739" spans="1:42" s="129" customFormat="1" ht="12.75" customHeight="1">
      <c r="A739" s="126" t="s">
        <v>2786</v>
      </c>
      <c r="B739" s="131"/>
      <c r="C739" s="144" t="s">
        <v>2787</v>
      </c>
      <c r="D739" s="132"/>
      <c r="E739" s="145">
        <v>2</v>
      </c>
      <c r="F739" s="146">
        <v>95</v>
      </c>
      <c r="G739" s="147">
        <v>389</v>
      </c>
      <c r="H739" s="148">
        <v>2</v>
      </c>
      <c r="I739" s="471">
        <v>95</v>
      </c>
      <c r="J739" s="464">
        <v>389</v>
      </c>
      <c r="K739" s="620"/>
      <c r="L739" s="626"/>
      <c r="M739" s="463">
        <f t="shared" si="79"/>
        <v>95</v>
      </c>
      <c r="N739" s="472">
        <f t="shared" si="79"/>
        <v>389</v>
      </c>
      <c r="O739" s="150"/>
      <c r="P739" s="151" t="s">
        <v>1474</v>
      </c>
      <c r="Q739" s="150"/>
      <c r="R739" s="150" t="str">
        <f t="shared" si="77"/>
        <v>M</v>
      </c>
      <c r="S739" s="15"/>
      <c r="T739" s="5"/>
      <c r="U739" s="475"/>
      <c r="V739" s="475"/>
      <c r="W739" s="5"/>
      <c r="X739" s="5"/>
      <c r="Y739" s="5"/>
      <c r="Z739" s="5"/>
      <c r="AA739" s="15">
        <v>1</v>
      </c>
      <c r="AB739" s="128"/>
      <c r="AC739" s="15">
        <v>1</v>
      </c>
      <c r="AD739" s="128"/>
      <c r="AE739" s="128"/>
      <c r="AF739" s="128"/>
      <c r="AG739" s="128"/>
      <c r="AH739" s="128"/>
      <c r="AI739" s="128"/>
      <c r="AJ739" s="128"/>
      <c r="AK739" s="128"/>
      <c r="AL739" s="128"/>
      <c r="AM739" s="128"/>
      <c r="AN739" s="128"/>
      <c r="AO739" s="128"/>
      <c r="AP739" s="128"/>
    </row>
    <row r="740" spans="1:42" s="143" customFormat="1" ht="12.75" hidden="1" customHeight="1">
      <c r="A740" s="126" t="s">
        <v>2788</v>
      </c>
      <c r="B740" s="72"/>
      <c r="C740" s="144" t="s">
        <v>1946</v>
      </c>
      <c r="D740" s="132"/>
      <c r="E740" s="145"/>
      <c r="F740" s="146"/>
      <c r="G740" s="147"/>
      <c r="H740" s="148"/>
      <c r="I740" s="158"/>
      <c r="J740" s="146"/>
      <c r="K740" s="146"/>
      <c r="L740" s="149"/>
      <c r="M740" s="619">
        <f t="shared" si="79"/>
        <v>0</v>
      </c>
      <c r="N740" s="626">
        <f t="shared" si="79"/>
        <v>0</v>
      </c>
      <c r="O740" s="138"/>
      <c r="P740" s="139" t="s">
        <v>1474</v>
      </c>
      <c r="Q740" s="138"/>
      <c r="R740" s="138" t="str">
        <f t="shared" si="77"/>
        <v/>
      </c>
      <c r="S740" s="15"/>
      <c r="T740" s="140"/>
      <c r="U740" s="474"/>
      <c r="V740" s="474"/>
      <c r="W740" s="140"/>
      <c r="X740" s="140"/>
      <c r="Y740" s="140"/>
      <c r="Z740" s="140"/>
      <c r="AA740" s="15"/>
      <c r="AB740" s="142"/>
      <c r="AC740" s="15">
        <v>1</v>
      </c>
      <c r="AD740" s="142"/>
      <c r="AE740" s="142"/>
      <c r="AF740" s="142"/>
      <c r="AG740" s="142"/>
      <c r="AH740" s="142"/>
      <c r="AI740" s="142"/>
      <c r="AJ740" s="142"/>
      <c r="AK740" s="142"/>
      <c r="AL740" s="142"/>
      <c r="AM740" s="142"/>
      <c r="AN740" s="142"/>
      <c r="AO740" s="142"/>
      <c r="AP740" s="142"/>
    </row>
    <row r="741" spans="1:42" s="143" customFormat="1" ht="12.75" customHeight="1">
      <c r="A741" s="126" t="s">
        <v>2789</v>
      </c>
      <c r="B741" s="468"/>
      <c r="C741" s="462" t="s">
        <v>2790</v>
      </c>
      <c r="D741" s="469"/>
      <c r="E741" s="463">
        <v>12</v>
      </c>
      <c r="F741" s="464">
        <v>563</v>
      </c>
      <c r="G741" s="465">
        <v>2430</v>
      </c>
      <c r="H741" s="470"/>
      <c r="I741" s="471"/>
      <c r="J741" s="464"/>
      <c r="K741" s="464"/>
      <c r="L741" s="472"/>
      <c r="M741" s="463">
        <f t="shared" si="79"/>
        <v>0</v>
      </c>
      <c r="N741" s="472">
        <f t="shared" si="79"/>
        <v>0</v>
      </c>
      <c r="O741" s="138"/>
      <c r="P741" s="139" t="s">
        <v>1474</v>
      </c>
      <c r="Q741" s="138"/>
      <c r="R741" s="138" t="str">
        <f t="shared" si="77"/>
        <v>M</v>
      </c>
      <c r="S741" s="15"/>
      <c r="T741" s="140"/>
      <c r="U741" s="474"/>
      <c r="V741" s="474"/>
      <c r="W741" s="140"/>
      <c r="X741" s="140"/>
      <c r="Y741" s="140"/>
      <c r="Z741" s="140"/>
      <c r="AA741" s="15">
        <v>1</v>
      </c>
      <c r="AB741" s="142"/>
      <c r="AC741" s="15">
        <v>1</v>
      </c>
      <c r="AD741" s="142"/>
      <c r="AE741" s="142"/>
      <c r="AF741" s="142"/>
      <c r="AG741" s="142"/>
      <c r="AH741" s="142"/>
      <c r="AI741" s="142"/>
      <c r="AJ741" s="142"/>
      <c r="AK741" s="142"/>
      <c r="AL741" s="142"/>
      <c r="AM741" s="142"/>
      <c r="AN741" s="142"/>
      <c r="AO741" s="142"/>
      <c r="AP741" s="142"/>
    </row>
    <row r="742" spans="1:42" s="143" customFormat="1" ht="12.75" customHeight="1">
      <c r="A742" s="126" t="s">
        <v>2791</v>
      </c>
      <c r="B742" s="468"/>
      <c r="C742" s="462" t="s">
        <v>2792</v>
      </c>
      <c r="D742" s="469"/>
      <c r="E742" s="463">
        <v>6</v>
      </c>
      <c r="F742" s="464">
        <v>149</v>
      </c>
      <c r="G742" s="465">
        <v>605</v>
      </c>
      <c r="H742" s="470"/>
      <c r="I742" s="471"/>
      <c r="J742" s="464"/>
      <c r="K742" s="464"/>
      <c r="L742" s="472"/>
      <c r="M742" s="463">
        <f t="shared" si="79"/>
        <v>0</v>
      </c>
      <c r="N742" s="472">
        <f t="shared" si="79"/>
        <v>0</v>
      </c>
      <c r="O742" s="138"/>
      <c r="P742" s="139" t="s">
        <v>1474</v>
      </c>
      <c r="Q742" s="138"/>
      <c r="R742" s="138" t="str">
        <f t="shared" si="77"/>
        <v>M</v>
      </c>
      <c r="S742" s="15"/>
      <c r="T742" s="140"/>
      <c r="U742" s="474"/>
      <c r="V742" s="474"/>
      <c r="W742" s="140"/>
      <c r="X742" s="140"/>
      <c r="Y742" s="140"/>
      <c r="Z742" s="140"/>
      <c r="AA742" s="15">
        <v>1</v>
      </c>
      <c r="AB742" s="142"/>
      <c r="AC742" s="15">
        <v>1</v>
      </c>
      <c r="AD742" s="142"/>
      <c r="AE742" s="142"/>
      <c r="AF742" s="142"/>
      <c r="AG742" s="142"/>
      <c r="AH742" s="142"/>
      <c r="AI742" s="142"/>
      <c r="AJ742" s="142"/>
      <c r="AK742" s="142"/>
      <c r="AL742" s="142"/>
      <c r="AM742" s="142"/>
      <c r="AN742" s="142"/>
      <c r="AO742" s="142"/>
      <c r="AP742" s="142"/>
    </row>
    <row r="743" spans="1:42" s="129" customFormat="1" ht="12.75" customHeight="1" thickBot="1">
      <c r="A743" s="126" t="s">
        <v>2766</v>
      </c>
      <c r="B743" s="420"/>
      <c r="C743" s="211" t="s">
        <v>2867</v>
      </c>
      <c r="D743" s="724"/>
      <c r="E743" s="706">
        <v>24</v>
      </c>
      <c r="F743" s="664">
        <v>8654</v>
      </c>
      <c r="G743" s="665">
        <v>43270</v>
      </c>
      <c r="H743" s="666">
        <v>26</v>
      </c>
      <c r="I743" s="725">
        <v>8654</v>
      </c>
      <c r="J743" s="726">
        <v>43270</v>
      </c>
      <c r="K743" s="727"/>
      <c r="L743" s="707"/>
      <c r="M743" s="728">
        <f t="shared" si="79"/>
        <v>8654</v>
      </c>
      <c r="N743" s="729">
        <f t="shared" si="79"/>
        <v>43270</v>
      </c>
      <c r="O743" s="150"/>
      <c r="P743" s="151" t="s">
        <v>1473</v>
      </c>
      <c r="Q743" s="150"/>
      <c r="R743" s="150" t="str">
        <f t="shared" si="77"/>
        <v>C</v>
      </c>
      <c r="S743" s="15"/>
      <c r="T743" s="5">
        <v>1</v>
      </c>
      <c r="U743" s="475"/>
      <c r="V743" s="475"/>
      <c r="W743" s="5"/>
      <c r="X743" s="5"/>
      <c r="Y743" s="5"/>
      <c r="Z743" s="5"/>
      <c r="AA743" s="15">
        <v>1</v>
      </c>
      <c r="AB743" s="128"/>
      <c r="AC743" s="15">
        <v>1</v>
      </c>
      <c r="AD743" s="128"/>
      <c r="AE743" s="128"/>
      <c r="AF743" s="128"/>
      <c r="AG743" s="128"/>
      <c r="AH743" s="128"/>
      <c r="AI743" s="128"/>
      <c r="AJ743" s="128"/>
      <c r="AK743" s="128"/>
      <c r="AL743" s="128"/>
      <c r="AM743" s="128"/>
      <c r="AN743" s="128"/>
      <c r="AO743" s="128"/>
      <c r="AP743" s="128"/>
    </row>
    <row r="744" spans="1:42" s="18" customFormat="1" ht="21.75" customHeight="1" thickBot="1">
      <c r="A744" s="126" t="s">
        <v>2793</v>
      </c>
      <c r="B744" s="887" t="s">
        <v>623</v>
      </c>
      <c r="C744" s="888"/>
      <c r="D744" s="47"/>
      <c r="E744" s="531">
        <f t="shared" ref="E744:N744" si="80">SUM(E745,E763,E782,E800,E806,E851)</f>
        <v>1317</v>
      </c>
      <c r="F744" s="532">
        <f t="shared" si="80"/>
        <v>126581</v>
      </c>
      <c r="G744" s="533">
        <f t="shared" si="80"/>
        <v>623441</v>
      </c>
      <c r="H744" s="534">
        <f t="shared" si="80"/>
        <v>273</v>
      </c>
      <c r="I744" s="535">
        <f t="shared" si="80"/>
        <v>20249</v>
      </c>
      <c r="J744" s="532">
        <f t="shared" si="80"/>
        <v>98252</v>
      </c>
      <c r="K744" s="532">
        <f t="shared" si="80"/>
        <v>22051</v>
      </c>
      <c r="L744" s="536">
        <f t="shared" si="80"/>
        <v>111337</v>
      </c>
      <c r="M744" s="535">
        <f t="shared" si="80"/>
        <v>42300</v>
      </c>
      <c r="N744" s="536">
        <f t="shared" si="80"/>
        <v>209589</v>
      </c>
      <c r="O744" s="36"/>
      <c r="P744" s="51" t="s">
        <v>1499</v>
      </c>
      <c r="Q744" s="36"/>
      <c r="R744" s="36" t="str">
        <f t="shared" si="77"/>
        <v>R</v>
      </c>
      <c r="S744" s="15"/>
      <c r="T744" s="15"/>
      <c r="U744" s="473"/>
      <c r="V744" s="476"/>
      <c r="W744" s="15"/>
      <c r="X744" s="15"/>
      <c r="Y744" s="15"/>
      <c r="Z744" s="15"/>
      <c r="AA744" s="15"/>
      <c r="AB744" s="15"/>
      <c r="AC744" s="15">
        <v>1</v>
      </c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</row>
    <row r="745" spans="1:42" s="18" customFormat="1" ht="15.75" customHeight="1" thickBot="1">
      <c r="A745" s="126" t="s">
        <v>2794</v>
      </c>
      <c r="B745" s="889" t="s">
        <v>2795</v>
      </c>
      <c r="C745" s="890"/>
      <c r="D745" s="103"/>
      <c r="E745" s="571">
        <f t="shared" ref="E745:N745" si="81">SUM(E746:E762)</f>
        <v>167</v>
      </c>
      <c r="F745" s="572">
        <f t="shared" si="81"/>
        <v>10150</v>
      </c>
      <c r="G745" s="573">
        <f t="shared" si="81"/>
        <v>49542</v>
      </c>
      <c r="H745" s="574">
        <f t="shared" si="81"/>
        <v>12</v>
      </c>
      <c r="I745" s="575">
        <f t="shared" si="81"/>
        <v>655</v>
      </c>
      <c r="J745" s="572">
        <f t="shared" si="81"/>
        <v>3366</v>
      </c>
      <c r="K745" s="572">
        <f t="shared" si="81"/>
        <v>167</v>
      </c>
      <c r="L745" s="576">
        <f t="shared" si="81"/>
        <v>732</v>
      </c>
      <c r="M745" s="575">
        <f t="shared" si="81"/>
        <v>822</v>
      </c>
      <c r="N745" s="576">
        <f t="shared" si="81"/>
        <v>4098</v>
      </c>
      <c r="O745" s="36"/>
      <c r="P745" s="51" t="s">
        <v>1500</v>
      </c>
      <c r="Q745" s="36"/>
      <c r="R745" s="36" t="str">
        <f t="shared" si="77"/>
        <v>P</v>
      </c>
      <c r="S745" s="15"/>
      <c r="T745" s="15"/>
      <c r="U745" s="473"/>
      <c r="V745" s="473"/>
      <c r="W745" s="15"/>
      <c r="X745" s="15"/>
      <c r="Y745" s="15"/>
      <c r="Z745" s="15">
        <v>1</v>
      </c>
      <c r="AA745" s="15"/>
      <c r="AB745" s="15"/>
      <c r="AC745" s="15">
        <v>1</v>
      </c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</row>
    <row r="746" spans="1:42" s="17" customFormat="1" ht="12.75" customHeight="1" thickTop="1">
      <c r="A746" s="126" t="s">
        <v>2796</v>
      </c>
      <c r="B746" s="95"/>
      <c r="C746" s="152" t="s">
        <v>2797</v>
      </c>
      <c r="D746" s="46"/>
      <c r="E746" s="480">
        <v>15</v>
      </c>
      <c r="F746" s="489">
        <v>583</v>
      </c>
      <c r="G746" s="490">
        <v>2754</v>
      </c>
      <c r="H746" s="156"/>
      <c r="I746" s="174"/>
      <c r="J746" s="154"/>
      <c r="K746" s="154"/>
      <c r="L746" s="157"/>
      <c r="M746" s="480">
        <f t="shared" ref="M746:N761" si="82">I746+K746</f>
        <v>0</v>
      </c>
      <c r="N746" s="481">
        <f t="shared" si="82"/>
        <v>0</v>
      </c>
      <c r="O746" s="36"/>
      <c r="P746" s="51" t="s">
        <v>1474</v>
      </c>
      <c r="Q746" s="36"/>
      <c r="R746" s="36" t="str">
        <f t="shared" si="77"/>
        <v>M</v>
      </c>
      <c r="S746" s="15"/>
      <c r="T746" s="15"/>
      <c r="U746" s="473"/>
      <c r="V746" s="473"/>
      <c r="W746" s="15"/>
      <c r="X746" s="15"/>
      <c r="Y746" s="15"/>
      <c r="Z746" s="15"/>
      <c r="AA746" s="15">
        <v>1</v>
      </c>
      <c r="AB746" s="16"/>
      <c r="AC746" s="15">
        <v>1</v>
      </c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</row>
    <row r="747" spans="1:42" s="17" customFormat="1" ht="12.75" customHeight="1">
      <c r="A747" s="126" t="s">
        <v>2798</v>
      </c>
      <c r="B747" s="72"/>
      <c r="C747" s="144" t="s">
        <v>2180</v>
      </c>
      <c r="D747" s="46"/>
      <c r="E747" s="463">
        <v>13</v>
      </c>
      <c r="F747" s="464">
        <v>232</v>
      </c>
      <c r="G747" s="465">
        <v>990</v>
      </c>
      <c r="H747" s="148"/>
      <c r="I747" s="158"/>
      <c r="J747" s="146"/>
      <c r="K747" s="146"/>
      <c r="L747" s="149"/>
      <c r="M747" s="463">
        <f t="shared" si="82"/>
        <v>0</v>
      </c>
      <c r="N747" s="472">
        <f t="shared" si="82"/>
        <v>0</v>
      </c>
      <c r="O747" s="36"/>
      <c r="P747" s="51" t="s">
        <v>1474</v>
      </c>
      <c r="Q747" s="36"/>
      <c r="R747" s="36" t="str">
        <f t="shared" si="77"/>
        <v>M</v>
      </c>
      <c r="S747" s="15"/>
      <c r="T747" s="15"/>
      <c r="U747" s="473"/>
      <c r="V747" s="473"/>
      <c r="W747" s="15"/>
      <c r="X747" s="15"/>
      <c r="Y747" s="15"/>
      <c r="Z747" s="15"/>
      <c r="AA747" s="15">
        <v>1</v>
      </c>
      <c r="AB747" s="16"/>
      <c r="AC747" s="15">
        <v>1</v>
      </c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</row>
    <row r="748" spans="1:42" s="143" customFormat="1" ht="12.75" customHeight="1">
      <c r="A748" s="126" t="s">
        <v>2799</v>
      </c>
      <c r="B748" s="468"/>
      <c r="C748" s="462" t="s">
        <v>2800</v>
      </c>
      <c r="D748" s="469"/>
      <c r="E748" s="463">
        <v>8</v>
      </c>
      <c r="F748" s="464">
        <v>121</v>
      </c>
      <c r="G748" s="465">
        <v>655</v>
      </c>
      <c r="H748" s="470"/>
      <c r="I748" s="471"/>
      <c r="J748" s="464"/>
      <c r="K748" s="464"/>
      <c r="L748" s="472"/>
      <c r="M748" s="463">
        <f t="shared" si="82"/>
        <v>0</v>
      </c>
      <c r="N748" s="472">
        <f t="shared" si="82"/>
        <v>0</v>
      </c>
      <c r="O748" s="138"/>
      <c r="P748" s="139" t="s">
        <v>1474</v>
      </c>
      <c r="Q748" s="138"/>
      <c r="R748" s="138" t="str">
        <f t="shared" si="77"/>
        <v>M</v>
      </c>
      <c r="S748" s="15"/>
      <c r="T748" s="140"/>
      <c r="U748" s="474"/>
      <c r="V748" s="474"/>
      <c r="W748" s="140"/>
      <c r="X748" s="140"/>
      <c r="Y748" s="140"/>
      <c r="Z748" s="140"/>
      <c r="AA748" s="15">
        <v>1</v>
      </c>
      <c r="AB748" s="142"/>
      <c r="AC748" s="15">
        <v>1</v>
      </c>
      <c r="AD748" s="142"/>
      <c r="AE748" s="142"/>
      <c r="AF748" s="142"/>
      <c r="AG748" s="142"/>
      <c r="AH748" s="142"/>
      <c r="AI748" s="142"/>
      <c r="AJ748" s="142"/>
      <c r="AK748" s="142"/>
      <c r="AL748" s="142"/>
      <c r="AM748" s="142"/>
      <c r="AN748" s="142"/>
      <c r="AO748" s="142"/>
      <c r="AP748" s="142"/>
    </row>
    <row r="749" spans="1:42" s="143" customFormat="1" ht="12.75" customHeight="1">
      <c r="A749" s="126" t="s">
        <v>2801</v>
      </c>
      <c r="B749" s="468"/>
      <c r="C749" s="462" t="s">
        <v>2802</v>
      </c>
      <c r="D749" s="469"/>
      <c r="E749" s="463">
        <v>2</v>
      </c>
      <c r="F749" s="464">
        <v>146</v>
      </c>
      <c r="G749" s="465">
        <v>653</v>
      </c>
      <c r="H749" s="470"/>
      <c r="I749" s="471"/>
      <c r="J749" s="464"/>
      <c r="K749" s="464"/>
      <c r="L749" s="472"/>
      <c r="M749" s="463">
        <f t="shared" si="82"/>
        <v>0</v>
      </c>
      <c r="N749" s="472">
        <f t="shared" si="82"/>
        <v>0</v>
      </c>
      <c r="O749" s="138"/>
      <c r="P749" s="139" t="s">
        <v>1474</v>
      </c>
      <c r="Q749" s="138"/>
      <c r="R749" s="138" t="str">
        <f t="shared" si="77"/>
        <v>M</v>
      </c>
      <c r="S749" s="15"/>
      <c r="T749" s="140"/>
      <c r="U749" s="474"/>
      <c r="V749" s="474"/>
      <c r="W749" s="140"/>
      <c r="X749" s="140"/>
      <c r="Y749" s="140"/>
      <c r="Z749" s="140"/>
      <c r="AA749" s="15">
        <v>1</v>
      </c>
      <c r="AB749" s="142"/>
      <c r="AC749" s="15">
        <v>1</v>
      </c>
      <c r="AD749" s="142"/>
      <c r="AE749" s="142"/>
      <c r="AF749" s="142"/>
      <c r="AG749" s="142"/>
      <c r="AH749" s="142"/>
      <c r="AI749" s="142"/>
      <c r="AJ749" s="142"/>
      <c r="AK749" s="142"/>
      <c r="AL749" s="142"/>
      <c r="AM749" s="142"/>
      <c r="AN749" s="142"/>
      <c r="AO749" s="142"/>
      <c r="AP749" s="142"/>
    </row>
    <row r="750" spans="1:42" s="17" customFormat="1" ht="12.75" hidden="1" customHeight="1">
      <c r="A750" s="126" t="s">
        <v>2803</v>
      </c>
      <c r="B750" s="72"/>
      <c r="C750" s="144" t="s">
        <v>2804</v>
      </c>
      <c r="D750" s="46"/>
      <c r="E750" s="145"/>
      <c r="F750" s="146"/>
      <c r="G750" s="147"/>
      <c r="H750" s="148"/>
      <c r="I750" s="158"/>
      <c r="J750" s="146"/>
      <c r="K750" s="146"/>
      <c r="L750" s="149"/>
      <c r="M750" s="619">
        <f t="shared" si="82"/>
        <v>0</v>
      </c>
      <c r="N750" s="626">
        <f t="shared" si="82"/>
        <v>0</v>
      </c>
      <c r="O750" s="36"/>
      <c r="P750" s="51" t="s">
        <v>1474</v>
      </c>
      <c r="Q750" s="36"/>
      <c r="R750" s="36" t="str">
        <f t="shared" si="77"/>
        <v/>
      </c>
      <c r="S750" s="15"/>
      <c r="T750" s="15"/>
      <c r="U750" s="473"/>
      <c r="V750" s="473"/>
      <c r="W750" s="15"/>
      <c r="X750" s="15"/>
      <c r="Y750" s="15"/>
      <c r="Z750" s="15"/>
      <c r="AA750" s="15"/>
      <c r="AB750" s="16"/>
      <c r="AC750" s="15">
        <v>1</v>
      </c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</row>
    <row r="751" spans="1:42" s="17" customFormat="1" ht="12.75" customHeight="1">
      <c r="A751" s="126" t="s">
        <v>2805</v>
      </c>
      <c r="B751" s="72"/>
      <c r="C751" s="144" t="s">
        <v>2806</v>
      </c>
      <c r="D751" s="46"/>
      <c r="E751" s="145">
        <v>9</v>
      </c>
      <c r="F751" s="146">
        <v>251</v>
      </c>
      <c r="G751" s="465">
        <v>2313</v>
      </c>
      <c r="H751" s="148">
        <v>1</v>
      </c>
      <c r="I751" s="158">
        <v>62</v>
      </c>
      <c r="J751" s="146">
        <v>185</v>
      </c>
      <c r="K751" s="146">
        <v>22</v>
      </c>
      <c r="L751" s="149">
        <v>94</v>
      </c>
      <c r="M751" s="619">
        <f t="shared" si="82"/>
        <v>84</v>
      </c>
      <c r="N751" s="626">
        <f t="shared" si="82"/>
        <v>279</v>
      </c>
      <c r="O751" s="36"/>
      <c r="P751" s="51" t="s">
        <v>1474</v>
      </c>
      <c r="Q751" s="36"/>
      <c r="R751" s="36" t="str">
        <f t="shared" si="77"/>
        <v>M</v>
      </c>
      <c r="S751" s="15"/>
      <c r="T751" s="15"/>
      <c r="U751" s="473"/>
      <c r="V751" s="473"/>
      <c r="W751" s="15"/>
      <c r="X751" s="15"/>
      <c r="Y751" s="15"/>
      <c r="Z751" s="15"/>
      <c r="AA751" s="15">
        <v>1</v>
      </c>
      <c r="AB751" s="16"/>
      <c r="AC751" s="15">
        <v>1</v>
      </c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</row>
    <row r="752" spans="1:42" s="129" customFormat="1" ht="12.75" customHeight="1">
      <c r="A752" s="126" t="s">
        <v>2807</v>
      </c>
      <c r="B752" s="131"/>
      <c r="C752" s="144" t="s">
        <v>2808</v>
      </c>
      <c r="D752" s="132"/>
      <c r="E752" s="145">
        <v>16</v>
      </c>
      <c r="F752" s="464">
        <v>716</v>
      </c>
      <c r="G752" s="465">
        <v>3733</v>
      </c>
      <c r="H752" s="148">
        <v>11</v>
      </c>
      <c r="I752" s="158">
        <v>593</v>
      </c>
      <c r="J752" s="146">
        <v>3181</v>
      </c>
      <c r="K752" s="464">
        <v>145</v>
      </c>
      <c r="L752" s="472">
        <v>638</v>
      </c>
      <c r="M752" s="463">
        <f t="shared" si="82"/>
        <v>738</v>
      </c>
      <c r="N752" s="472">
        <f t="shared" si="82"/>
        <v>3819</v>
      </c>
      <c r="O752" s="150"/>
      <c r="P752" s="51" t="s">
        <v>1474</v>
      </c>
      <c r="Q752" s="150"/>
      <c r="R752" s="150" t="str">
        <f t="shared" si="77"/>
        <v>M</v>
      </c>
      <c r="S752" s="15"/>
      <c r="T752" s="5"/>
      <c r="U752" s="475"/>
      <c r="V752" s="475"/>
      <c r="W752" s="5"/>
      <c r="X752" s="5"/>
      <c r="Y752" s="5"/>
      <c r="Z752" s="5"/>
      <c r="AA752" s="15">
        <v>1</v>
      </c>
      <c r="AB752" s="128"/>
      <c r="AC752" s="15">
        <v>1</v>
      </c>
      <c r="AD752" s="128"/>
      <c r="AE752" s="128"/>
      <c r="AF752" s="128"/>
      <c r="AG752" s="128"/>
      <c r="AH752" s="128"/>
      <c r="AI752" s="128"/>
      <c r="AJ752" s="128"/>
      <c r="AK752" s="128"/>
      <c r="AL752" s="128"/>
      <c r="AM752" s="128"/>
      <c r="AN752" s="128"/>
      <c r="AO752" s="128"/>
      <c r="AP752" s="128"/>
    </row>
    <row r="753" spans="1:42" s="17" customFormat="1" ht="12.75" hidden="1" customHeight="1">
      <c r="A753" s="126" t="s">
        <v>2809</v>
      </c>
      <c r="B753" s="72"/>
      <c r="C753" s="144" t="s">
        <v>2810</v>
      </c>
      <c r="D753" s="46"/>
      <c r="E753" s="145"/>
      <c r="F753" s="146"/>
      <c r="G753" s="147"/>
      <c r="H753" s="148"/>
      <c r="I753" s="158"/>
      <c r="J753" s="146"/>
      <c r="K753" s="146"/>
      <c r="L753" s="149"/>
      <c r="M753" s="619">
        <f t="shared" si="82"/>
        <v>0</v>
      </c>
      <c r="N753" s="626">
        <f t="shared" si="82"/>
        <v>0</v>
      </c>
      <c r="O753" s="36"/>
      <c r="P753" s="51" t="s">
        <v>1474</v>
      </c>
      <c r="Q753" s="36"/>
      <c r="R753" s="36" t="str">
        <f t="shared" si="77"/>
        <v/>
      </c>
      <c r="S753" s="15"/>
      <c r="T753" s="15"/>
      <c r="U753" s="473"/>
      <c r="V753" s="473"/>
      <c r="W753" s="15"/>
      <c r="X753" s="15"/>
      <c r="Y753" s="15"/>
      <c r="Z753" s="15"/>
      <c r="AA753" s="15"/>
      <c r="AB753" s="16"/>
      <c r="AC753" s="15">
        <v>1</v>
      </c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</row>
    <row r="754" spans="1:42" s="143" customFormat="1" ht="12.75" customHeight="1">
      <c r="A754" s="126" t="s">
        <v>2811</v>
      </c>
      <c r="B754" s="468"/>
      <c r="C754" s="462" t="s">
        <v>2812</v>
      </c>
      <c r="D754" s="469"/>
      <c r="E754" s="463">
        <v>2</v>
      </c>
      <c r="F754" s="464">
        <v>182</v>
      </c>
      <c r="G754" s="465">
        <v>729</v>
      </c>
      <c r="H754" s="470"/>
      <c r="I754" s="471"/>
      <c r="J754" s="464"/>
      <c r="K754" s="464"/>
      <c r="L754" s="472"/>
      <c r="M754" s="463">
        <f t="shared" si="82"/>
        <v>0</v>
      </c>
      <c r="N754" s="472">
        <f t="shared" si="82"/>
        <v>0</v>
      </c>
      <c r="O754" s="138"/>
      <c r="P754" s="139" t="s">
        <v>1474</v>
      </c>
      <c r="Q754" s="138"/>
      <c r="R754" s="138" t="str">
        <f t="shared" si="77"/>
        <v>M</v>
      </c>
      <c r="S754" s="15"/>
      <c r="T754" s="140"/>
      <c r="U754" s="474"/>
      <c r="V754" s="474"/>
      <c r="W754" s="140"/>
      <c r="X754" s="140"/>
      <c r="Y754" s="140"/>
      <c r="Z754" s="140"/>
      <c r="AA754" s="15">
        <v>1</v>
      </c>
      <c r="AB754" s="142"/>
      <c r="AC754" s="15">
        <v>1</v>
      </c>
      <c r="AD754" s="142"/>
      <c r="AE754" s="142"/>
      <c r="AF754" s="142"/>
      <c r="AG754" s="142"/>
      <c r="AH754" s="142"/>
      <c r="AI754" s="142"/>
      <c r="AJ754" s="142"/>
      <c r="AK754" s="142"/>
      <c r="AL754" s="142"/>
      <c r="AM754" s="142"/>
      <c r="AN754" s="142"/>
      <c r="AO754" s="142"/>
      <c r="AP754" s="142"/>
    </row>
    <row r="755" spans="1:42" s="17" customFormat="1" ht="12.75" customHeight="1">
      <c r="A755" s="126" t="s">
        <v>2813</v>
      </c>
      <c r="B755" s="72"/>
      <c r="C755" s="144" t="s">
        <v>2814</v>
      </c>
      <c r="D755" s="46"/>
      <c r="E755" s="145">
        <v>25</v>
      </c>
      <c r="F755" s="146">
        <v>3395</v>
      </c>
      <c r="G755" s="147">
        <v>16975</v>
      </c>
      <c r="H755" s="148"/>
      <c r="I755" s="158"/>
      <c r="J755" s="146"/>
      <c r="K755" s="146"/>
      <c r="L755" s="149"/>
      <c r="M755" s="619">
        <f t="shared" si="82"/>
        <v>0</v>
      </c>
      <c r="N755" s="626">
        <f t="shared" si="82"/>
        <v>0</v>
      </c>
      <c r="O755" s="36"/>
      <c r="P755" s="51" t="s">
        <v>1474</v>
      </c>
      <c r="Q755" s="36"/>
      <c r="R755" s="36" t="str">
        <f t="shared" si="77"/>
        <v>M</v>
      </c>
      <c r="S755" s="15"/>
      <c r="T755" s="15"/>
      <c r="U755" s="473"/>
      <c r="V755" s="473"/>
      <c r="W755" s="15"/>
      <c r="X755" s="15"/>
      <c r="Y755" s="15"/>
      <c r="Z755" s="15"/>
      <c r="AA755" s="15">
        <v>1</v>
      </c>
      <c r="AB755" s="16"/>
      <c r="AC755" s="15">
        <v>1</v>
      </c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</row>
    <row r="756" spans="1:42" s="17" customFormat="1" ht="12.75" hidden="1" customHeight="1">
      <c r="A756" s="126" t="s">
        <v>2815</v>
      </c>
      <c r="B756" s="72"/>
      <c r="C756" s="144" t="s">
        <v>2816</v>
      </c>
      <c r="D756" s="46"/>
      <c r="E756" s="145"/>
      <c r="F756" s="146"/>
      <c r="G756" s="147"/>
      <c r="H756" s="148"/>
      <c r="I756" s="158"/>
      <c r="J756" s="146"/>
      <c r="K756" s="146"/>
      <c r="L756" s="149"/>
      <c r="M756" s="619">
        <f t="shared" si="82"/>
        <v>0</v>
      </c>
      <c r="N756" s="626">
        <f t="shared" si="82"/>
        <v>0</v>
      </c>
      <c r="O756" s="36"/>
      <c r="P756" s="51" t="s">
        <v>1474</v>
      </c>
      <c r="Q756" s="36"/>
      <c r="R756" s="36" t="str">
        <f t="shared" si="77"/>
        <v/>
      </c>
      <c r="S756" s="15"/>
      <c r="T756" s="15"/>
      <c r="U756" s="473"/>
      <c r="V756" s="473"/>
      <c r="W756" s="15"/>
      <c r="X756" s="15"/>
      <c r="Y756" s="15"/>
      <c r="Z756" s="15"/>
      <c r="AA756" s="15"/>
      <c r="AB756" s="16"/>
      <c r="AC756" s="15">
        <v>1</v>
      </c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</row>
    <row r="757" spans="1:42" s="17" customFormat="1" ht="12.75" customHeight="1">
      <c r="A757" s="126" t="s">
        <v>2817</v>
      </c>
      <c r="B757" s="72"/>
      <c r="C757" s="144" t="s">
        <v>2818</v>
      </c>
      <c r="D757" s="46"/>
      <c r="E757" s="463">
        <v>23</v>
      </c>
      <c r="F757" s="464">
        <v>2166</v>
      </c>
      <c r="G757" s="465">
        <v>9456</v>
      </c>
      <c r="H757" s="148"/>
      <c r="I757" s="158"/>
      <c r="J757" s="146"/>
      <c r="K757" s="146"/>
      <c r="L757" s="149"/>
      <c r="M757" s="463">
        <f t="shared" si="82"/>
        <v>0</v>
      </c>
      <c r="N757" s="472">
        <f t="shared" si="82"/>
        <v>0</v>
      </c>
      <c r="O757" s="36"/>
      <c r="P757" s="51" t="s">
        <v>1474</v>
      </c>
      <c r="Q757" s="36"/>
      <c r="R757" s="36" t="str">
        <f t="shared" si="77"/>
        <v>M</v>
      </c>
      <c r="S757" s="15"/>
      <c r="T757" s="15"/>
      <c r="U757" s="473"/>
      <c r="V757" s="473"/>
      <c r="W757" s="15"/>
      <c r="X757" s="15"/>
      <c r="Y757" s="15"/>
      <c r="Z757" s="15"/>
      <c r="AA757" s="15">
        <v>1</v>
      </c>
      <c r="AB757" s="16"/>
      <c r="AC757" s="15">
        <v>1</v>
      </c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</row>
    <row r="758" spans="1:42" s="17" customFormat="1" ht="12.75" customHeight="1">
      <c r="A758" s="126" t="s">
        <v>2819</v>
      </c>
      <c r="B758" s="72"/>
      <c r="C758" s="144" t="s">
        <v>2593</v>
      </c>
      <c r="D758" s="46"/>
      <c r="E758" s="463">
        <v>4</v>
      </c>
      <c r="F758" s="464">
        <v>187</v>
      </c>
      <c r="G758" s="465">
        <v>935</v>
      </c>
      <c r="H758" s="148"/>
      <c r="I758" s="158"/>
      <c r="J758" s="146"/>
      <c r="K758" s="146"/>
      <c r="L758" s="149"/>
      <c r="M758" s="619">
        <f t="shared" si="82"/>
        <v>0</v>
      </c>
      <c r="N758" s="626">
        <f t="shared" si="82"/>
        <v>0</v>
      </c>
      <c r="O758" s="36"/>
      <c r="P758" s="51" t="s">
        <v>1474</v>
      </c>
      <c r="Q758" s="36"/>
      <c r="R758" s="36" t="str">
        <f t="shared" si="77"/>
        <v>M</v>
      </c>
      <c r="S758" s="15"/>
      <c r="T758" s="15"/>
      <c r="U758" s="473"/>
      <c r="V758" s="473"/>
      <c r="W758" s="15"/>
      <c r="X758" s="15"/>
      <c r="Y758" s="15"/>
      <c r="Z758" s="15"/>
      <c r="AA758" s="15">
        <v>1</v>
      </c>
      <c r="AB758" s="16"/>
      <c r="AC758" s="15">
        <v>1</v>
      </c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</row>
    <row r="759" spans="1:42" s="143" customFormat="1" ht="12.75" customHeight="1">
      <c r="A759" s="126" t="s">
        <v>2820</v>
      </c>
      <c r="B759" s="468"/>
      <c r="C759" s="462" t="s">
        <v>2821</v>
      </c>
      <c r="D759" s="469"/>
      <c r="E759" s="463">
        <v>10</v>
      </c>
      <c r="F759" s="464">
        <v>671</v>
      </c>
      <c r="G759" s="465">
        <v>3355</v>
      </c>
      <c r="H759" s="470"/>
      <c r="I759" s="471"/>
      <c r="J759" s="464"/>
      <c r="K759" s="464"/>
      <c r="L759" s="472"/>
      <c r="M759" s="463">
        <f t="shared" si="82"/>
        <v>0</v>
      </c>
      <c r="N759" s="472">
        <f t="shared" si="82"/>
        <v>0</v>
      </c>
      <c r="O759" s="138"/>
      <c r="P759" s="139" t="s">
        <v>1474</v>
      </c>
      <c r="Q759" s="138"/>
      <c r="R759" s="138" t="str">
        <f t="shared" si="77"/>
        <v>M</v>
      </c>
      <c r="S759" s="15"/>
      <c r="T759" s="140"/>
      <c r="U759" s="474"/>
      <c r="V759" s="474"/>
      <c r="W759" s="140"/>
      <c r="X759" s="140"/>
      <c r="Y759" s="140"/>
      <c r="Z759" s="140"/>
      <c r="AA759" s="15">
        <v>1</v>
      </c>
      <c r="AB759" s="142"/>
      <c r="AC759" s="15">
        <v>1</v>
      </c>
      <c r="AD759" s="142"/>
      <c r="AE759" s="142"/>
      <c r="AF759" s="142"/>
      <c r="AG759" s="142"/>
      <c r="AH759" s="142"/>
      <c r="AI759" s="142"/>
      <c r="AJ759" s="142"/>
      <c r="AK759" s="142"/>
      <c r="AL759" s="142"/>
      <c r="AM759" s="142"/>
      <c r="AN759" s="142"/>
      <c r="AO759" s="142"/>
      <c r="AP759" s="142"/>
    </row>
    <row r="760" spans="1:42" s="143" customFormat="1" ht="12.75" customHeight="1">
      <c r="A760" s="126" t="s">
        <v>2822</v>
      </c>
      <c r="B760" s="468"/>
      <c r="C760" s="462" t="s">
        <v>2823</v>
      </c>
      <c r="D760" s="469"/>
      <c r="E760" s="463">
        <v>14</v>
      </c>
      <c r="F760" s="464">
        <v>685</v>
      </c>
      <c r="G760" s="465">
        <v>2642</v>
      </c>
      <c r="H760" s="470"/>
      <c r="I760" s="471"/>
      <c r="J760" s="464"/>
      <c r="K760" s="464"/>
      <c r="L760" s="472"/>
      <c r="M760" s="463">
        <f t="shared" si="82"/>
        <v>0</v>
      </c>
      <c r="N760" s="472">
        <f t="shared" si="82"/>
        <v>0</v>
      </c>
      <c r="O760" s="138"/>
      <c r="P760" s="139" t="s">
        <v>1474</v>
      </c>
      <c r="Q760" s="138"/>
      <c r="R760" s="138" t="str">
        <f t="shared" si="77"/>
        <v>M</v>
      </c>
      <c r="S760" s="15"/>
      <c r="T760" s="140"/>
      <c r="U760" s="474"/>
      <c r="V760" s="474"/>
      <c r="W760" s="140"/>
      <c r="X760" s="140"/>
      <c r="Y760" s="140"/>
      <c r="Z760" s="140"/>
      <c r="AA760" s="15">
        <v>1</v>
      </c>
      <c r="AB760" s="142"/>
      <c r="AC760" s="15">
        <v>1</v>
      </c>
      <c r="AD760" s="142"/>
      <c r="AE760" s="142"/>
      <c r="AF760" s="142"/>
      <c r="AG760" s="142"/>
      <c r="AH760" s="142"/>
      <c r="AI760" s="142"/>
      <c r="AJ760" s="142"/>
      <c r="AK760" s="142"/>
      <c r="AL760" s="142"/>
      <c r="AM760" s="142"/>
      <c r="AN760" s="142"/>
      <c r="AO760" s="142"/>
      <c r="AP760" s="142"/>
    </row>
    <row r="761" spans="1:42" s="17" customFormat="1" ht="12.75" customHeight="1">
      <c r="A761" s="126" t="s">
        <v>2824</v>
      </c>
      <c r="B761" s="72"/>
      <c r="C761" s="144" t="s">
        <v>2825</v>
      </c>
      <c r="D761" s="110"/>
      <c r="E761" s="145">
        <v>17</v>
      </c>
      <c r="F761" s="464">
        <v>226</v>
      </c>
      <c r="G761" s="465">
        <v>1443</v>
      </c>
      <c r="H761" s="148"/>
      <c r="I761" s="158"/>
      <c r="J761" s="146"/>
      <c r="K761" s="146"/>
      <c r="L761" s="149"/>
      <c r="M761" s="619">
        <f t="shared" si="82"/>
        <v>0</v>
      </c>
      <c r="N761" s="626">
        <f t="shared" si="82"/>
        <v>0</v>
      </c>
      <c r="O761" s="36"/>
      <c r="P761" s="51" t="s">
        <v>1474</v>
      </c>
      <c r="Q761" s="36"/>
      <c r="R761" s="36" t="str">
        <f t="shared" si="77"/>
        <v>M</v>
      </c>
      <c r="S761" s="15"/>
      <c r="T761" s="15"/>
      <c r="U761" s="473"/>
      <c r="V761" s="473"/>
      <c r="W761" s="15"/>
      <c r="X761" s="15"/>
      <c r="Y761" s="15"/>
      <c r="Z761" s="15"/>
      <c r="AA761" s="15">
        <v>1</v>
      </c>
      <c r="AB761" s="16"/>
      <c r="AC761" s="15">
        <v>1</v>
      </c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</row>
    <row r="762" spans="1:42" s="143" customFormat="1" ht="12.75" customHeight="1" thickBot="1">
      <c r="A762" s="126" t="s">
        <v>2826</v>
      </c>
      <c r="B762" s="493"/>
      <c r="C762" s="495" t="s">
        <v>2827</v>
      </c>
      <c r="D762" s="494"/>
      <c r="E762" s="496">
        <v>9</v>
      </c>
      <c r="F762" s="497">
        <v>589</v>
      </c>
      <c r="G762" s="498">
        <v>2909</v>
      </c>
      <c r="H762" s="499"/>
      <c r="I762" s="500"/>
      <c r="J762" s="497"/>
      <c r="K762" s="497"/>
      <c r="L762" s="501"/>
      <c r="M762" s="496">
        <f>I762+K762</f>
        <v>0</v>
      </c>
      <c r="N762" s="501">
        <f>J762+L762</f>
        <v>0</v>
      </c>
      <c r="O762" s="138"/>
      <c r="P762" s="139" t="s">
        <v>1474</v>
      </c>
      <c r="Q762" s="138"/>
      <c r="R762" s="138" t="str">
        <f t="shared" si="77"/>
        <v>M</v>
      </c>
      <c r="S762" s="15"/>
      <c r="T762" s="140"/>
      <c r="U762" s="474"/>
      <c r="V762" s="474"/>
      <c r="W762" s="140"/>
      <c r="X762" s="140"/>
      <c r="Y762" s="140"/>
      <c r="Z762" s="140"/>
      <c r="AA762" s="15">
        <v>1</v>
      </c>
      <c r="AB762" s="142"/>
      <c r="AC762" s="15">
        <v>1</v>
      </c>
      <c r="AD762" s="142"/>
      <c r="AE762" s="142"/>
      <c r="AF762" s="142"/>
      <c r="AG762" s="142"/>
      <c r="AH762" s="142"/>
      <c r="AI762" s="142"/>
      <c r="AJ762" s="142"/>
      <c r="AK762" s="142"/>
      <c r="AL762" s="142"/>
      <c r="AM762" s="142"/>
      <c r="AN762" s="142"/>
      <c r="AO762" s="142"/>
      <c r="AP762" s="142"/>
    </row>
    <row r="763" spans="1:42" s="18" customFormat="1" ht="15.75" customHeight="1" thickTop="1" thickBot="1">
      <c r="A763" s="126" t="s">
        <v>2828</v>
      </c>
      <c r="B763" s="893" t="s">
        <v>2829</v>
      </c>
      <c r="C763" s="894"/>
      <c r="D763" s="108"/>
      <c r="E763" s="552">
        <f t="shared" ref="E763:N763" si="83">SUM(E764:E781)</f>
        <v>223</v>
      </c>
      <c r="F763" s="553">
        <f t="shared" si="83"/>
        <v>16865</v>
      </c>
      <c r="G763" s="554">
        <f t="shared" si="83"/>
        <v>81199</v>
      </c>
      <c r="H763" s="555">
        <f t="shared" si="83"/>
        <v>60</v>
      </c>
      <c r="I763" s="556">
        <f t="shared" si="83"/>
        <v>2038</v>
      </c>
      <c r="J763" s="553">
        <f t="shared" si="83"/>
        <v>10041</v>
      </c>
      <c r="K763" s="553">
        <f t="shared" si="83"/>
        <v>4918</v>
      </c>
      <c r="L763" s="557">
        <f t="shared" si="83"/>
        <v>25775</v>
      </c>
      <c r="M763" s="556">
        <f t="shared" si="83"/>
        <v>6956</v>
      </c>
      <c r="N763" s="557">
        <f t="shared" si="83"/>
        <v>35816</v>
      </c>
      <c r="O763" s="36"/>
      <c r="P763" s="51" t="s">
        <v>1500</v>
      </c>
      <c r="Q763" s="36"/>
      <c r="R763" s="36" t="str">
        <f t="shared" si="77"/>
        <v>P</v>
      </c>
      <c r="S763" s="15"/>
      <c r="T763" s="15"/>
      <c r="U763" s="473"/>
      <c r="V763" s="473"/>
      <c r="W763" s="15"/>
      <c r="X763" s="15"/>
      <c r="Y763" s="15"/>
      <c r="Z763" s="15">
        <v>1</v>
      </c>
      <c r="AA763" s="15" t="s">
        <v>1148</v>
      </c>
      <c r="AB763" s="15"/>
      <c r="AC763" s="15">
        <v>1</v>
      </c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</row>
    <row r="764" spans="1:42" s="17" customFormat="1" ht="12.75" customHeight="1" thickTop="1">
      <c r="A764" s="126" t="s">
        <v>2830</v>
      </c>
      <c r="B764" s="95"/>
      <c r="C764" s="152" t="s">
        <v>2831</v>
      </c>
      <c r="D764" s="46"/>
      <c r="E764" s="480">
        <v>13</v>
      </c>
      <c r="F764" s="489">
        <v>464</v>
      </c>
      <c r="G764" s="490">
        <v>2156</v>
      </c>
      <c r="H764" s="491">
        <v>3</v>
      </c>
      <c r="I764" s="492">
        <v>97</v>
      </c>
      <c r="J764" s="489">
        <v>611</v>
      </c>
      <c r="K764" s="489">
        <v>367</v>
      </c>
      <c r="L764" s="481">
        <v>1545</v>
      </c>
      <c r="M764" s="480">
        <f t="shared" ref="M764:N779" si="84">I764+K764</f>
        <v>464</v>
      </c>
      <c r="N764" s="481">
        <f t="shared" si="84"/>
        <v>2156</v>
      </c>
      <c r="O764" s="36"/>
      <c r="P764" s="51" t="s">
        <v>1474</v>
      </c>
      <c r="Q764" s="36"/>
      <c r="R764" s="36" t="str">
        <f t="shared" si="77"/>
        <v>M</v>
      </c>
      <c r="S764" s="15"/>
      <c r="T764" s="15"/>
      <c r="U764" s="473"/>
      <c r="V764" s="473"/>
      <c r="W764" s="15"/>
      <c r="X764" s="15"/>
      <c r="Y764" s="15"/>
      <c r="Z764" s="15"/>
      <c r="AA764" s="15">
        <v>1</v>
      </c>
      <c r="AB764" s="16"/>
      <c r="AC764" s="15">
        <v>1</v>
      </c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</row>
    <row r="765" spans="1:42" s="143" customFormat="1" ht="12.75" customHeight="1">
      <c r="A765" s="126" t="s">
        <v>2832</v>
      </c>
      <c r="B765" s="468"/>
      <c r="C765" s="462" t="s">
        <v>2833</v>
      </c>
      <c r="D765" s="469"/>
      <c r="E765" s="463">
        <v>39</v>
      </c>
      <c r="F765" s="464">
        <v>3765</v>
      </c>
      <c r="G765" s="465">
        <v>25718</v>
      </c>
      <c r="H765" s="470"/>
      <c r="I765" s="471"/>
      <c r="J765" s="464"/>
      <c r="K765" s="464"/>
      <c r="L765" s="472"/>
      <c r="M765" s="463">
        <f t="shared" si="84"/>
        <v>0</v>
      </c>
      <c r="N765" s="472">
        <f t="shared" si="84"/>
        <v>0</v>
      </c>
      <c r="O765" s="138"/>
      <c r="P765" s="139" t="s">
        <v>1474</v>
      </c>
      <c r="Q765" s="138"/>
      <c r="R765" s="138" t="str">
        <f t="shared" si="77"/>
        <v>M</v>
      </c>
      <c r="S765" s="15"/>
      <c r="T765" s="140"/>
      <c r="U765" s="474"/>
      <c r="V765" s="474"/>
      <c r="W765" s="140"/>
      <c r="X765" s="140"/>
      <c r="Y765" s="140"/>
      <c r="Z765" s="140"/>
      <c r="AA765" s="15">
        <v>1</v>
      </c>
      <c r="AB765" s="142"/>
      <c r="AC765" s="15">
        <v>1</v>
      </c>
      <c r="AD765" s="142"/>
      <c r="AE765" s="142"/>
      <c r="AF765" s="142"/>
      <c r="AG765" s="142"/>
      <c r="AH765" s="142"/>
      <c r="AI765" s="142"/>
      <c r="AJ765" s="142"/>
      <c r="AK765" s="142"/>
      <c r="AL765" s="142"/>
      <c r="AM765" s="142"/>
      <c r="AN765" s="142"/>
      <c r="AO765" s="142"/>
      <c r="AP765" s="142"/>
    </row>
    <row r="766" spans="1:42" s="17" customFormat="1" ht="12.75" customHeight="1">
      <c r="A766" s="126" t="s">
        <v>2834</v>
      </c>
      <c r="B766" s="72"/>
      <c r="C766" s="144" t="s">
        <v>2835</v>
      </c>
      <c r="D766" s="46"/>
      <c r="E766" s="463">
        <v>11</v>
      </c>
      <c r="F766" s="464">
        <v>375</v>
      </c>
      <c r="G766" s="465">
        <v>1747</v>
      </c>
      <c r="H766" s="148">
        <v>5</v>
      </c>
      <c r="I766" s="158">
        <v>23</v>
      </c>
      <c r="J766" s="146">
        <v>79</v>
      </c>
      <c r="K766" s="464">
        <v>327</v>
      </c>
      <c r="L766" s="472">
        <v>1459</v>
      </c>
      <c r="M766" s="463">
        <f t="shared" si="84"/>
        <v>350</v>
      </c>
      <c r="N766" s="472">
        <f t="shared" si="84"/>
        <v>1538</v>
      </c>
      <c r="O766" s="36"/>
      <c r="P766" s="51" t="s">
        <v>1474</v>
      </c>
      <c r="Q766" s="36"/>
      <c r="R766" s="36" t="str">
        <f t="shared" si="77"/>
        <v>M</v>
      </c>
      <c r="S766" s="15"/>
      <c r="T766" s="15"/>
      <c r="U766" s="473"/>
      <c r="V766" s="473"/>
      <c r="W766" s="15"/>
      <c r="X766" s="15"/>
      <c r="Y766" s="15"/>
      <c r="Z766" s="15"/>
      <c r="AA766" s="15">
        <v>1</v>
      </c>
      <c r="AB766" s="16"/>
      <c r="AC766" s="15">
        <v>1</v>
      </c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</row>
    <row r="767" spans="1:42" s="17" customFormat="1" ht="12.75" customHeight="1">
      <c r="A767" s="126" t="s">
        <v>2836</v>
      </c>
      <c r="B767" s="72"/>
      <c r="C767" s="144" t="s">
        <v>2837</v>
      </c>
      <c r="D767" s="46"/>
      <c r="E767" s="145">
        <v>8</v>
      </c>
      <c r="F767" s="464">
        <v>871</v>
      </c>
      <c r="G767" s="465">
        <v>4834</v>
      </c>
      <c r="H767" s="148">
        <v>4</v>
      </c>
      <c r="I767" s="158">
        <v>257</v>
      </c>
      <c r="J767" s="146">
        <v>1150</v>
      </c>
      <c r="K767" s="464">
        <v>614</v>
      </c>
      <c r="L767" s="472">
        <v>3684</v>
      </c>
      <c r="M767" s="463">
        <f t="shared" si="84"/>
        <v>871</v>
      </c>
      <c r="N767" s="472">
        <f t="shared" si="84"/>
        <v>4834</v>
      </c>
      <c r="O767" s="36"/>
      <c r="P767" s="51" t="s">
        <v>1474</v>
      </c>
      <c r="Q767" s="36"/>
      <c r="R767" s="36" t="str">
        <f t="shared" si="77"/>
        <v>M</v>
      </c>
      <c r="S767" s="15"/>
      <c r="T767" s="15"/>
      <c r="U767" s="473"/>
      <c r="V767" s="473"/>
      <c r="W767" s="15"/>
      <c r="X767" s="15"/>
      <c r="Y767" s="15"/>
      <c r="Z767" s="15"/>
      <c r="AA767" s="15">
        <v>1</v>
      </c>
      <c r="AB767" s="16"/>
      <c r="AC767" s="15">
        <v>1</v>
      </c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</row>
    <row r="768" spans="1:42" s="17" customFormat="1" ht="12.75" customHeight="1">
      <c r="A768" s="126" t="s">
        <v>2838</v>
      </c>
      <c r="B768" s="72"/>
      <c r="C768" s="144" t="s">
        <v>2839</v>
      </c>
      <c r="D768" s="46"/>
      <c r="E768" s="145">
        <v>2</v>
      </c>
      <c r="F768" s="464">
        <v>2108</v>
      </c>
      <c r="G768" s="465">
        <v>12632</v>
      </c>
      <c r="H768" s="148">
        <v>8</v>
      </c>
      <c r="I768" s="158">
        <v>332</v>
      </c>
      <c r="J768" s="146">
        <v>1976</v>
      </c>
      <c r="K768" s="464">
        <v>1776</v>
      </c>
      <c r="L768" s="472">
        <v>10656</v>
      </c>
      <c r="M768" s="463">
        <f t="shared" si="84"/>
        <v>2108</v>
      </c>
      <c r="N768" s="472">
        <f t="shared" si="84"/>
        <v>12632</v>
      </c>
      <c r="O768" s="36"/>
      <c r="P768" s="51" t="s">
        <v>1474</v>
      </c>
      <c r="Q768" s="36"/>
      <c r="R768" s="36" t="str">
        <f t="shared" si="77"/>
        <v>M</v>
      </c>
      <c r="S768" s="15"/>
      <c r="T768" s="15"/>
      <c r="U768" s="473"/>
      <c r="V768" s="473"/>
      <c r="W768" s="15"/>
      <c r="X768" s="15"/>
      <c r="Y768" s="15"/>
      <c r="Z768" s="15"/>
      <c r="AA768" s="15">
        <v>1</v>
      </c>
      <c r="AB768" s="16"/>
      <c r="AC768" s="15">
        <v>1</v>
      </c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</row>
    <row r="769" spans="1:42" s="17" customFormat="1" ht="12.75" customHeight="1">
      <c r="A769" s="126" t="s">
        <v>2840</v>
      </c>
      <c r="B769" s="72"/>
      <c r="C769" s="144" t="s">
        <v>2841</v>
      </c>
      <c r="D769" s="46"/>
      <c r="E769" s="145">
        <v>1</v>
      </c>
      <c r="F769" s="146">
        <v>7</v>
      </c>
      <c r="G769" s="147">
        <v>35</v>
      </c>
      <c r="H769" s="148">
        <v>1</v>
      </c>
      <c r="I769" s="158">
        <v>7</v>
      </c>
      <c r="J769" s="146">
        <v>35</v>
      </c>
      <c r="K769" s="146"/>
      <c r="L769" s="149"/>
      <c r="M769" s="619">
        <f t="shared" si="84"/>
        <v>7</v>
      </c>
      <c r="N769" s="626">
        <f t="shared" si="84"/>
        <v>35</v>
      </c>
      <c r="O769" s="36"/>
      <c r="P769" s="51" t="s">
        <v>1474</v>
      </c>
      <c r="Q769" s="36"/>
      <c r="R769" s="36" t="str">
        <f t="shared" si="77"/>
        <v>M</v>
      </c>
      <c r="S769" s="15"/>
      <c r="T769" s="15"/>
      <c r="U769" s="473"/>
      <c r="V769" s="473"/>
      <c r="W769" s="15"/>
      <c r="X769" s="15"/>
      <c r="Y769" s="15"/>
      <c r="Z769" s="15"/>
      <c r="AA769" s="15">
        <v>1</v>
      </c>
      <c r="AB769" s="16"/>
      <c r="AC769" s="15">
        <v>1</v>
      </c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</row>
    <row r="770" spans="1:42" s="17" customFormat="1" ht="12.75" customHeight="1">
      <c r="A770" s="126" t="s">
        <v>2842</v>
      </c>
      <c r="B770" s="72"/>
      <c r="C770" s="144" t="s">
        <v>2843</v>
      </c>
      <c r="D770" s="46"/>
      <c r="E770" s="145">
        <v>2</v>
      </c>
      <c r="F770" s="146">
        <v>14</v>
      </c>
      <c r="G770" s="465">
        <v>70</v>
      </c>
      <c r="H770" s="148">
        <v>2</v>
      </c>
      <c r="I770" s="158">
        <v>14</v>
      </c>
      <c r="J770" s="146">
        <v>70</v>
      </c>
      <c r="K770" s="146"/>
      <c r="L770" s="149"/>
      <c r="M770" s="619">
        <f t="shared" si="84"/>
        <v>14</v>
      </c>
      <c r="N770" s="626">
        <f t="shared" si="84"/>
        <v>70</v>
      </c>
      <c r="O770" s="36"/>
      <c r="P770" s="51" t="s">
        <v>1474</v>
      </c>
      <c r="Q770" s="36"/>
      <c r="R770" s="36" t="str">
        <f t="shared" si="77"/>
        <v>M</v>
      </c>
      <c r="S770" s="15"/>
      <c r="T770" s="15"/>
      <c r="U770" s="473"/>
      <c r="V770" s="473"/>
      <c r="W770" s="15"/>
      <c r="X770" s="15"/>
      <c r="Y770" s="15"/>
      <c r="Z770" s="15"/>
      <c r="AA770" s="15">
        <v>1</v>
      </c>
      <c r="AB770" s="16"/>
      <c r="AC770" s="15">
        <v>1</v>
      </c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</row>
    <row r="771" spans="1:42" s="17" customFormat="1" ht="12.75" customHeight="1">
      <c r="A771" s="126" t="s">
        <v>2844</v>
      </c>
      <c r="B771" s="72"/>
      <c r="C771" s="144" t="s">
        <v>2845</v>
      </c>
      <c r="D771" s="46"/>
      <c r="E771" s="463">
        <v>19</v>
      </c>
      <c r="F771" s="464">
        <v>832</v>
      </c>
      <c r="G771" s="465">
        <v>3478</v>
      </c>
      <c r="H771" s="148">
        <v>4</v>
      </c>
      <c r="I771" s="158">
        <v>85</v>
      </c>
      <c r="J771" s="146">
        <v>376</v>
      </c>
      <c r="K771" s="464">
        <v>97</v>
      </c>
      <c r="L771" s="472">
        <v>376</v>
      </c>
      <c r="M771" s="463">
        <f t="shared" si="84"/>
        <v>182</v>
      </c>
      <c r="N771" s="472">
        <f t="shared" si="84"/>
        <v>752</v>
      </c>
      <c r="O771" s="36"/>
      <c r="P771" s="51" t="s">
        <v>1474</v>
      </c>
      <c r="Q771" s="36"/>
      <c r="R771" s="36" t="str">
        <f t="shared" si="77"/>
        <v>M</v>
      </c>
      <c r="S771" s="15"/>
      <c r="T771" s="15"/>
      <c r="U771" s="473"/>
      <c r="V771" s="473"/>
      <c r="W771" s="15"/>
      <c r="X771" s="15"/>
      <c r="Y771" s="15"/>
      <c r="Z771" s="15"/>
      <c r="AA771" s="15">
        <v>1</v>
      </c>
      <c r="AB771" s="16"/>
      <c r="AC771" s="15">
        <v>1</v>
      </c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</row>
    <row r="772" spans="1:42" s="17" customFormat="1" ht="12.75" customHeight="1">
      <c r="A772" s="126" t="s">
        <v>2846</v>
      </c>
      <c r="B772" s="72"/>
      <c r="C772" s="462" t="s">
        <v>2847</v>
      </c>
      <c r="D772" s="469"/>
      <c r="E772" s="463">
        <v>1</v>
      </c>
      <c r="F772" s="464">
        <v>85</v>
      </c>
      <c r="G772" s="465">
        <v>425</v>
      </c>
      <c r="H772" s="470"/>
      <c r="I772" s="471"/>
      <c r="J772" s="464"/>
      <c r="K772" s="464">
        <v>85</v>
      </c>
      <c r="L772" s="472">
        <v>425</v>
      </c>
      <c r="M772" s="463">
        <f t="shared" si="84"/>
        <v>85</v>
      </c>
      <c r="N772" s="472">
        <f t="shared" si="84"/>
        <v>425</v>
      </c>
      <c r="O772" s="221"/>
      <c r="P772" s="222" t="s">
        <v>1474</v>
      </c>
      <c r="Q772" s="221"/>
      <c r="R772" s="221" t="str">
        <f t="shared" si="77"/>
        <v>M</v>
      </c>
      <c r="S772" s="15"/>
      <c r="T772" s="15"/>
      <c r="U772" s="473"/>
      <c r="V772" s="473"/>
      <c r="W772" s="15"/>
      <c r="X772" s="15"/>
      <c r="Y772" s="15"/>
      <c r="Z772" s="15"/>
      <c r="AA772" s="15">
        <v>1</v>
      </c>
      <c r="AB772" s="16"/>
      <c r="AC772" s="15">
        <v>1</v>
      </c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</row>
    <row r="773" spans="1:42" s="17" customFormat="1" ht="12.75" customHeight="1">
      <c r="A773" s="126" t="s">
        <v>2848</v>
      </c>
      <c r="B773" s="72"/>
      <c r="C773" s="144" t="s">
        <v>2715</v>
      </c>
      <c r="D773" s="46"/>
      <c r="E773" s="463">
        <v>5</v>
      </c>
      <c r="F773" s="464">
        <v>96</v>
      </c>
      <c r="G773" s="465">
        <v>397</v>
      </c>
      <c r="H773" s="148">
        <v>4</v>
      </c>
      <c r="I773" s="158">
        <v>92</v>
      </c>
      <c r="J773" s="146">
        <v>373</v>
      </c>
      <c r="K773" s="464">
        <v>4</v>
      </c>
      <c r="L773" s="472">
        <v>24</v>
      </c>
      <c r="M773" s="463">
        <f t="shared" si="84"/>
        <v>96</v>
      </c>
      <c r="N773" s="472">
        <f t="shared" si="84"/>
        <v>397</v>
      </c>
      <c r="O773" s="36"/>
      <c r="P773" s="51" t="s">
        <v>1474</v>
      </c>
      <c r="Q773" s="36"/>
      <c r="R773" s="36" t="str">
        <f t="shared" si="77"/>
        <v>M</v>
      </c>
      <c r="S773" s="15"/>
      <c r="T773" s="15"/>
      <c r="U773" s="473"/>
      <c r="V773" s="473"/>
      <c r="W773" s="15"/>
      <c r="X773" s="15"/>
      <c r="Y773" s="15"/>
      <c r="Z773" s="15"/>
      <c r="AA773" s="15">
        <v>1</v>
      </c>
      <c r="AB773" s="16"/>
      <c r="AC773" s="15">
        <v>1</v>
      </c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</row>
    <row r="774" spans="1:42" s="17" customFormat="1" ht="12.75" customHeight="1">
      <c r="A774" s="126" t="s">
        <v>2849</v>
      </c>
      <c r="B774" s="72"/>
      <c r="C774" s="144" t="s">
        <v>2850</v>
      </c>
      <c r="D774" s="46"/>
      <c r="E774" s="145">
        <v>2</v>
      </c>
      <c r="F774" s="464">
        <v>399</v>
      </c>
      <c r="G774" s="465">
        <v>1630</v>
      </c>
      <c r="H774" s="148">
        <v>2</v>
      </c>
      <c r="I774" s="158">
        <v>34</v>
      </c>
      <c r="J774" s="146">
        <v>170</v>
      </c>
      <c r="K774" s="464">
        <v>331</v>
      </c>
      <c r="L774" s="472">
        <v>1455</v>
      </c>
      <c r="M774" s="463">
        <f t="shared" si="84"/>
        <v>365</v>
      </c>
      <c r="N774" s="472">
        <f t="shared" si="84"/>
        <v>1625</v>
      </c>
      <c r="O774" s="36"/>
      <c r="P774" s="51" t="s">
        <v>1474</v>
      </c>
      <c r="Q774" s="36"/>
      <c r="R774" s="36" t="str">
        <f t="shared" si="77"/>
        <v>M</v>
      </c>
      <c r="S774" s="15"/>
      <c r="T774" s="15"/>
      <c r="U774" s="473"/>
      <c r="V774" s="473"/>
      <c r="W774" s="15"/>
      <c r="X774" s="15"/>
      <c r="Y774" s="15"/>
      <c r="Z774" s="15"/>
      <c r="AA774" s="15">
        <v>1</v>
      </c>
      <c r="AB774" s="16"/>
      <c r="AC774" s="15">
        <v>1</v>
      </c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</row>
    <row r="775" spans="1:42" s="129" customFormat="1" ht="12.75" customHeight="1">
      <c r="A775" s="126" t="s">
        <v>2851</v>
      </c>
      <c r="B775" s="131"/>
      <c r="C775" s="144" t="s">
        <v>2004</v>
      </c>
      <c r="D775" s="132"/>
      <c r="E775" s="463">
        <v>14</v>
      </c>
      <c r="F775" s="464">
        <v>1586</v>
      </c>
      <c r="G775" s="465">
        <v>6207</v>
      </c>
      <c r="H775" s="148">
        <v>9</v>
      </c>
      <c r="I775" s="158">
        <v>639</v>
      </c>
      <c r="J775" s="146">
        <v>3180</v>
      </c>
      <c r="K775" s="146"/>
      <c r="L775" s="149"/>
      <c r="M775" s="463">
        <f t="shared" si="84"/>
        <v>639</v>
      </c>
      <c r="N775" s="472">
        <f t="shared" si="84"/>
        <v>3180</v>
      </c>
      <c r="O775" s="150"/>
      <c r="P775" s="151" t="s">
        <v>1474</v>
      </c>
      <c r="Q775" s="150"/>
      <c r="R775" s="150" t="str">
        <f t="shared" si="77"/>
        <v>M</v>
      </c>
      <c r="S775" s="15"/>
      <c r="T775" s="5"/>
      <c r="U775" s="475"/>
      <c r="V775" s="475"/>
      <c r="W775" s="5"/>
      <c r="X775" s="5"/>
      <c r="Y775" s="5"/>
      <c r="Z775" s="5"/>
      <c r="AA775" s="15">
        <v>1</v>
      </c>
      <c r="AB775" s="128"/>
      <c r="AC775" s="15">
        <v>1</v>
      </c>
      <c r="AD775" s="128"/>
      <c r="AE775" s="128"/>
      <c r="AF775" s="128"/>
      <c r="AG775" s="128"/>
      <c r="AH775" s="128"/>
      <c r="AI775" s="128"/>
      <c r="AJ775" s="128"/>
      <c r="AK775" s="128"/>
      <c r="AL775" s="128"/>
      <c r="AM775" s="128"/>
      <c r="AN775" s="128"/>
      <c r="AO775" s="128"/>
      <c r="AP775" s="128"/>
    </row>
    <row r="776" spans="1:42" s="17" customFormat="1" ht="12.75" customHeight="1">
      <c r="A776" s="126" t="s">
        <v>2852</v>
      </c>
      <c r="B776" s="72"/>
      <c r="C776" s="144" t="s">
        <v>2853</v>
      </c>
      <c r="D776" s="46"/>
      <c r="E776" s="463">
        <v>15</v>
      </c>
      <c r="F776" s="464">
        <v>2640</v>
      </c>
      <c r="G776" s="465">
        <v>13200</v>
      </c>
      <c r="H776" s="148">
        <v>1</v>
      </c>
      <c r="I776" s="158">
        <v>18</v>
      </c>
      <c r="J776" s="146">
        <v>90</v>
      </c>
      <c r="K776" s="464">
        <v>143</v>
      </c>
      <c r="L776" s="472">
        <v>715</v>
      </c>
      <c r="M776" s="463">
        <f t="shared" si="84"/>
        <v>161</v>
      </c>
      <c r="N776" s="472">
        <f t="shared" si="84"/>
        <v>805</v>
      </c>
      <c r="O776" s="36"/>
      <c r="P776" s="51" t="s">
        <v>1474</v>
      </c>
      <c r="Q776" s="36"/>
      <c r="R776" s="36" t="str">
        <f t="shared" si="77"/>
        <v>M</v>
      </c>
      <c r="S776" s="15"/>
      <c r="T776" s="15"/>
      <c r="U776" s="473"/>
      <c r="V776" s="473"/>
      <c r="W776" s="15"/>
      <c r="X776" s="15"/>
      <c r="Y776" s="15"/>
      <c r="Z776" s="15"/>
      <c r="AA776" s="15">
        <v>1</v>
      </c>
      <c r="AB776" s="16"/>
      <c r="AC776" s="15">
        <v>1</v>
      </c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</row>
    <row r="777" spans="1:42" s="17" customFormat="1" ht="12.75" customHeight="1">
      <c r="A777" s="126" t="s">
        <v>0</v>
      </c>
      <c r="B777" s="72"/>
      <c r="C777" s="144" t="s">
        <v>1</v>
      </c>
      <c r="D777" s="46"/>
      <c r="E777" s="145">
        <v>7</v>
      </c>
      <c r="F777" s="146">
        <v>108</v>
      </c>
      <c r="G777" s="147">
        <v>648</v>
      </c>
      <c r="H777" s="148">
        <v>7</v>
      </c>
      <c r="I777" s="158">
        <v>108</v>
      </c>
      <c r="J777" s="146">
        <v>648</v>
      </c>
      <c r="K777" s="146"/>
      <c r="L777" s="149"/>
      <c r="M777" s="619">
        <f t="shared" si="84"/>
        <v>108</v>
      </c>
      <c r="N777" s="626">
        <f t="shared" si="84"/>
        <v>648</v>
      </c>
      <c r="O777" s="36"/>
      <c r="P777" s="51" t="s">
        <v>1474</v>
      </c>
      <c r="Q777" s="36"/>
      <c r="R777" s="36" t="str">
        <f t="shared" si="77"/>
        <v>M</v>
      </c>
      <c r="S777" s="15"/>
      <c r="T777" s="15"/>
      <c r="U777" s="473"/>
      <c r="V777" s="473"/>
      <c r="W777" s="15"/>
      <c r="X777" s="15"/>
      <c r="Y777" s="15"/>
      <c r="Z777" s="15"/>
      <c r="AA777" s="15">
        <v>1</v>
      </c>
      <c r="AB777" s="16"/>
      <c r="AC777" s="15">
        <v>1</v>
      </c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</row>
    <row r="778" spans="1:42" s="17" customFormat="1" ht="12.75" customHeight="1">
      <c r="A778" s="126" t="s">
        <v>2</v>
      </c>
      <c r="B778" s="72"/>
      <c r="C778" s="144" t="s">
        <v>3</v>
      </c>
      <c r="D778" s="46"/>
      <c r="E778" s="463">
        <v>32</v>
      </c>
      <c r="F778" s="464">
        <v>1006</v>
      </c>
      <c r="G778" s="465">
        <v>2942</v>
      </c>
      <c r="H778" s="148">
        <v>4</v>
      </c>
      <c r="I778" s="158">
        <v>62</v>
      </c>
      <c r="J778" s="146">
        <v>310</v>
      </c>
      <c r="K778" s="146"/>
      <c r="L778" s="149"/>
      <c r="M778" s="619">
        <f t="shared" si="84"/>
        <v>62</v>
      </c>
      <c r="N778" s="626">
        <f t="shared" si="84"/>
        <v>310</v>
      </c>
      <c r="O778" s="36"/>
      <c r="P778" s="51" t="s">
        <v>1474</v>
      </c>
      <c r="Q778" s="36"/>
      <c r="R778" s="36" t="str">
        <f t="shared" si="77"/>
        <v>M</v>
      </c>
      <c r="S778" s="15"/>
      <c r="T778" s="15"/>
      <c r="U778" s="473"/>
      <c r="V778" s="473"/>
      <c r="W778" s="15"/>
      <c r="X778" s="15"/>
      <c r="Y778" s="15"/>
      <c r="Z778" s="15"/>
      <c r="AA778" s="15">
        <v>1</v>
      </c>
      <c r="AB778" s="16"/>
      <c r="AC778" s="15">
        <v>1</v>
      </c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</row>
    <row r="779" spans="1:42" s="17" customFormat="1" ht="12.75" customHeight="1">
      <c r="A779" s="126" t="s">
        <v>4</v>
      </c>
      <c r="B779" s="72"/>
      <c r="C779" s="144" t="s">
        <v>5</v>
      </c>
      <c r="D779" s="46"/>
      <c r="E779" s="145">
        <v>22</v>
      </c>
      <c r="F779" s="146">
        <v>358</v>
      </c>
      <c r="G779" s="465">
        <v>964</v>
      </c>
      <c r="H779" s="148"/>
      <c r="I779" s="158"/>
      <c r="J779" s="146"/>
      <c r="K779" s="464">
        <v>358</v>
      </c>
      <c r="L779" s="472">
        <v>964</v>
      </c>
      <c r="M779" s="463">
        <f t="shared" si="84"/>
        <v>358</v>
      </c>
      <c r="N779" s="472">
        <f t="shared" si="84"/>
        <v>964</v>
      </c>
      <c r="O779" s="36"/>
      <c r="P779" s="51" t="s">
        <v>1474</v>
      </c>
      <c r="Q779" s="36"/>
      <c r="R779" s="36" t="str">
        <f t="shared" ref="R779:R842" si="85">IF(SUM(E779:N779)=0,"",P779)</f>
        <v>M</v>
      </c>
      <c r="S779" s="15"/>
      <c r="T779" s="15"/>
      <c r="U779" s="473"/>
      <c r="V779" s="473"/>
      <c r="W779" s="15"/>
      <c r="X779" s="15"/>
      <c r="Y779" s="15"/>
      <c r="Z779" s="15"/>
      <c r="AA779" s="15">
        <v>1</v>
      </c>
      <c r="AB779" s="16"/>
      <c r="AC779" s="15">
        <v>1</v>
      </c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</row>
    <row r="780" spans="1:42" s="17" customFormat="1" ht="12.75" customHeight="1">
      <c r="A780" s="126" t="s">
        <v>6</v>
      </c>
      <c r="B780" s="72"/>
      <c r="C780" s="144" t="s">
        <v>7</v>
      </c>
      <c r="D780" s="110"/>
      <c r="E780" s="463">
        <v>29</v>
      </c>
      <c r="F780" s="464">
        <v>1955</v>
      </c>
      <c r="G780" s="465">
        <v>2940</v>
      </c>
      <c r="H780" s="148">
        <v>6</v>
      </c>
      <c r="I780" s="158">
        <v>270</v>
      </c>
      <c r="J780" s="146">
        <v>973</v>
      </c>
      <c r="K780" s="464">
        <v>620</v>
      </c>
      <c r="L780" s="472">
        <v>2696</v>
      </c>
      <c r="M780" s="463">
        <f>I780+K780</f>
        <v>890</v>
      </c>
      <c r="N780" s="472">
        <f>J780+L780</f>
        <v>3669</v>
      </c>
      <c r="O780" s="36"/>
      <c r="P780" s="51" t="s">
        <v>1474</v>
      </c>
      <c r="Q780" s="36"/>
      <c r="R780" s="36" t="str">
        <f t="shared" si="85"/>
        <v>M</v>
      </c>
      <c r="S780" s="15"/>
      <c r="T780" s="15"/>
      <c r="U780" s="473"/>
      <c r="V780" s="473"/>
      <c r="W780" s="15"/>
      <c r="X780" s="15"/>
      <c r="Y780" s="15"/>
      <c r="Z780" s="15"/>
      <c r="AA780" s="15">
        <v>1</v>
      </c>
      <c r="AB780" s="16"/>
      <c r="AC780" s="15">
        <v>1</v>
      </c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</row>
    <row r="781" spans="1:42" s="143" customFormat="1" ht="12.75" customHeight="1" thickBot="1">
      <c r="A781" s="126" t="s">
        <v>8</v>
      </c>
      <c r="B781" s="493"/>
      <c r="C781" s="495" t="s">
        <v>9</v>
      </c>
      <c r="D781" s="494"/>
      <c r="E781" s="496">
        <v>1</v>
      </c>
      <c r="F781" s="497">
        <v>196</v>
      </c>
      <c r="G781" s="498">
        <v>1176</v>
      </c>
      <c r="H781" s="499"/>
      <c r="I781" s="500"/>
      <c r="J781" s="497"/>
      <c r="K781" s="497">
        <v>196</v>
      </c>
      <c r="L781" s="501">
        <v>1776</v>
      </c>
      <c r="M781" s="496">
        <f>I781+K781</f>
        <v>196</v>
      </c>
      <c r="N781" s="501">
        <f>J781+L781</f>
        <v>1776</v>
      </c>
      <c r="O781" s="138"/>
      <c r="P781" s="139" t="s">
        <v>1474</v>
      </c>
      <c r="Q781" s="138"/>
      <c r="R781" s="138" t="str">
        <f t="shared" si="85"/>
        <v>M</v>
      </c>
      <c r="S781" s="15"/>
      <c r="T781" s="140"/>
      <c r="U781" s="474"/>
      <c r="V781" s="474"/>
      <c r="W781" s="140"/>
      <c r="X781" s="140"/>
      <c r="Y781" s="140"/>
      <c r="Z781" s="140"/>
      <c r="AA781" s="15">
        <v>1</v>
      </c>
      <c r="AB781" s="142"/>
      <c r="AC781" s="15">
        <v>1</v>
      </c>
      <c r="AD781" s="142"/>
      <c r="AE781" s="142"/>
      <c r="AF781" s="142"/>
      <c r="AG781" s="142"/>
      <c r="AH781" s="142"/>
      <c r="AI781" s="142"/>
      <c r="AJ781" s="142"/>
      <c r="AK781" s="142"/>
      <c r="AL781" s="142"/>
      <c r="AM781" s="142"/>
      <c r="AN781" s="142"/>
      <c r="AO781" s="142"/>
      <c r="AP781" s="142"/>
    </row>
    <row r="782" spans="1:42" s="18" customFormat="1" ht="15.75" customHeight="1" thickTop="1" thickBot="1">
      <c r="A782" s="126" t="s">
        <v>10</v>
      </c>
      <c r="B782" s="893" t="s">
        <v>11</v>
      </c>
      <c r="C782" s="894"/>
      <c r="D782" s="108"/>
      <c r="E782" s="638">
        <f t="shared" ref="E782:N782" si="86">SUM(E783:E799)</f>
        <v>17</v>
      </c>
      <c r="F782" s="639">
        <f t="shared" si="86"/>
        <v>2337</v>
      </c>
      <c r="G782" s="640">
        <f t="shared" si="86"/>
        <v>11060</v>
      </c>
      <c r="H782" s="641">
        <f t="shared" si="86"/>
        <v>7</v>
      </c>
      <c r="I782" s="642">
        <f t="shared" si="86"/>
        <v>155</v>
      </c>
      <c r="J782" s="639">
        <f t="shared" si="86"/>
        <v>580</v>
      </c>
      <c r="K782" s="639">
        <f t="shared" si="86"/>
        <v>0</v>
      </c>
      <c r="L782" s="643">
        <f t="shared" si="86"/>
        <v>0</v>
      </c>
      <c r="M782" s="642">
        <f t="shared" si="86"/>
        <v>155</v>
      </c>
      <c r="N782" s="643">
        <f t="shared" si="86"/>
        <v>580</v>
      </c>
      <c r="O782" s="36"/>
      <c r="P782" s="51" t="s">
        <v>1500</v>
      </c>
      <c r="Q782" s="36"/>
      <c r="R782" s="36" t="str">
        <f t="shared" si="85"/>
        <v>P</v>
      </c>
      <c r="S782" s="15"/>
      <c r="T782" s="15"/>
      <c r="U782" s="473"/>
      <c r="V782" s="473"/>
      <c r="W782" s="15"/>
      <c r="X782" s="15"/>
      <c r="Y782" s="15"/>
      <c r="Z782" s="15">
        <v>1</v>
      </c>
      <c r="AA782" s="15" t="s">
        <v>1148</v>
      </c>
      <c r="AB782" s="15"/>
      <c r="AC782" s="15">
        <v>1</v>
      </c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</row>
    <row r="783" spans="1:42" s="17" customFormat="1" ht="12.75" customHeight="1" thickTop="1">
      <c r="A783" s="126" t="s">
        <v>12</v>
      </c>
      <c r="B783" s="95"/>
      <c r="C783" s="152" t="s">
        <v>13</v>
      </c>
      <c r="D783" s="46"/>
      <c r="E783" s="153">
        <v>1</v>
      </c>
      <c r="F783" s="154">
        <v>39</v>
      </c>
      <c r="G783" s="155">
        <v>123</v>
      </c>
      <c r="H783" s="156"/>
      <c r="I783" s="174"/>
      <c r="J783" s="154"/>
      <c r="K783" s="154"/>
      <c r="L783" s="157"/>
      <c r="M783" s="624">
        <f t="shared" ref="M783:N798" si="87">I783+K783</f>
        <v>0</v>
      </c>
      <c r="N783" s="625">
        <f t="shared" si="87"/>
        <v>0</v>
      </c>
      <c r="O783" s="36"/>
      <c r="P783" s="51" t="s">
        <v>1474</v>
      </c>
      <c r="Q783" s="36"/>
      <c r="R783" s="36" t="str">
        <f t="shared" si="85"/>
        <v>M</v>
      </c>
      <c r="S783" s="15"/>
      <c r="T783" s="15"/>
      <c r="U783" s="473"/>
      <c r="V783" s="473"/>
      <c r="W783" s="15"/>
      <c r="X783" s="15"/>
      <c r="Y783" s="15"/>
      <c r="Z783" s="15"/>
      <c r="AA783" s="15">
        <v>1</v>
      </c>
      <c r="AB783" s="16"/>
      <c r="AC783" s="15">
        <v>1</v>
      </c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</row>
    <row r="784" spans="1:42" s="17" customFormat="1" ht="12.75" customHeight="1">
      <c r="A784" s="126" t="s">
        <v>14</v>
      </c>
      <c r="B784" s="72"/>
      <c r="C784" s="144" t="s">
        <v>15</v>
      </c>
      <c r="D784" s="46"/>
      <c r="E784" s="145">
        <v>1</v>
      </c>
      <c r="F784" s="146">
        <v>22</v>
      </c>
      <c r="G784" s="147">
        <v>85</v>
      </c>
      <c r="H784" s="148"/>
      <c r="I784" s="158"/>
      <c r="J784" s="146"/>
      <c r="K784" s="146"/>
      <c r="L784" s="149"/>
      <c r="M784" s="619">
        <f t="shared" si="87"/>
        <v>0</v>
      </c>
      <c r="N784" s="626">
        <f t="shared" si="87"/>
        <v>0</v>
      </c>
      <c r="O784" s="36"/>
      <c r="P784" s="51" t="s">
        <v>1474</v>
      </c>
      <c r="Q784" s="36"/>
      <c r="R784" s="36" t="str">
        <f t="shared" si="85"/>
        <v>M</v>
      </c>
      <c r="S784" s="15"/>
      <c r="T784" s="15"/>
      <c r="U784" s="473"/>
      <c r="V784" s="473"/>
      <c r="W784" s="15"/>
      <c r="X784" s="15"/>
      <c r="Y784" s="15"/>
      <c r="Z784" s="15"/>
      <c r="AA784" s="15">
        <v>1</v>
      </c>
      <c r="AB784" s="16"/>
      <c r="AC784" s="15">
        <v>1</v>
      </c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</row>
    <row r="785" spans="1:42" s="17" customFormat="1" ht="12.75" hidden="1" customHeight="1">
      <c r="A785" s="126" t="s">
        <v>16</v>
      </c>
      <c r="B785" s="72"/>
      <c r="C785" s="144" t="s">
        <v>17</v>
      </c>
      <c r="D785" s="46"/>
      <c r="E785" s="145"/>
      <c r="F785" s="146"/>
      <c r="G785" s="147"/>
      <c r="H785" s="148"/>
      <c r="I785" s="158"/>
      <c r="J785" s="146"/>
      <c r="K785" s="146"/>
      <c r="L785" s="149"/>
      <c r="M785" s="619">
        <f t="shared" si="87"/>
        <v>0</v>
      </c>
      <c r="N785" s="626">
        <f t="shared" si="87"/>
        <v>0</v>
      </c>
      <c r="O785" s="36"/>
      <c r="P785" s="51" t="s">
        <v>1474</v>
      </c>
      <c r="Q785" s="36"/>
      <c r="R785" s="36" t="str">
        <f t="shared" si="85"/>
        <v/>
      </c>
      <c r="S785" s="15"/>
      <c r="T785" s="15"/>
      <c r="U785" s="473"/>
      <c r="V785" s="473"/>
      <c r="W785" s="15"/>
      <c r="X785" s="15"/>
      <c r="Y785" s="15"/>
      <c r="Z785" s="15"/>
      <c r="AA785" s="15"/>
      <c r="AB785" s="16"/>
      <c r="AC785" s="15">
        <v>1</v>
      </c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</row>
    <row r="786" spans="1:42" s="17" customFormat="1" ht="12.75" hidden="1" customHeight="1">
      <c r="A786" s="126" t="s">
        <v>18</v>
      </c>
      <c r="B786" s="72"/>
      <c r="C786" s="144" t="s">
        <v>19</v>
      </c>
      <c r="D786" s="46"/>
      <c r="E786" s="145"/>
      <c r="F786" s="146"/>
      <c r="G786" s="147"/>
      <c r="H786" s="148"/>
      <c r="I786" s="158"/>
      <c r="J786" s="146"/>
      <c r="K786" s="146"/>
      <c r="L786" s="149"/>
      <c r="M786" s="619">
        <f t="shared" si="87"/>
        <v>0</v>
      </c>
      <c r="N786" s="626">
        <f t="shared" si="87"/>
        <v>0</v>
      </c>
      <c r="O786" s="36"/>
      <c r="P786" s="51" t="s">
        <v>1474</v>
      </c>
      <c r="Q786" s="36"/>
      <c r="R786" s="36" t="str">
        <f t="shared" si="85"/>
        <v/>
      </c>
      <c r="S786" s="15"/>
      <c r="T786" s="15"/>
      <c r="U786" s="473"/>
      <c r="V786" s="473"/>
      <c r="W786" s="15"/>
      <c r="X786" s="15"/>
      <c r="Y786" s="15"/>
      <c r="Z786" s="15"/>
      <c r="AA786" s="15"/>
      <c r="AB786" s="16"/>
      <c r="AC786" s="15">
        <v>1</v>
      </c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</row>
    <row r="787" spans="1:42" s="17" customFormat="1" ht="12.75" customHeight="1">
      <c r="A787" s="126" t="s">
        <v>20</v>
      </c>
      <c r="B787" s="72"/>
      <c r="C787" s="144" t="s">
        <v>21</v>
      </c>
      <c r="D787" s="46"/>
      <c r="E787" s="145">
        <v>1</v>
      </c>
      <c r="F787" s="146">
        <v>118</v>
      </c>
      <c r="G787" s="147">
        <v>590</v>
      </c>
      <c r="H787" s="148"/>
      <c r="I787" s="158"/>
      <c r="J787" s="146"/>
      <c r="K787" s="146"/>
      <c r="L787" s="149"/>
      <c r="M787" s="619">
        <f t="shared" si="87"/>
        <v>0</v>
      </c>
      <c r="N787" s="626">
        <f t="shared" si="87"/>
        <v>0</v>
      </c>
      <c r="O787" s="36"/>
      <c r="P787" s="51" t="s">
        <v>1474</v>
      </c>
      <c r="Q787" s="36"/>
      <c r="R787" s="36" t="str">
        <f t="shared" si="85"/>
        <v>M</v>
      </c>
      <c r="S787" s="15"/>
      <c r="T787" s="15"/>
      <c r="U787" s="473"/>
      <c r="V787" s="473"/>
      <c r="W787" s="15"/>
      <c r="X787" s="15"/>
      <c r="Y787" s="15"/>
      <c r="Z787" s="15"/>
      <c r="AA787" s="15">
        <v>1</v>
      </c>
      <c r="AB787" s="16"/>
      <c r="AC787" s="15">
        <v>1</v>
      </c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</row>
    <row r="788" spans="1:42" s="17" customFormat="1" ht="12.75" hidden="1" customHeight="1">
      <c r="A788" s="126" t="s">
        <v>22</v>
      </c>
      <c r="B788" s="72"/>
      <c r="C788" s="144" t="s">
        <v>23</v>
      </c>
      <c r="D788" s="46"/>
      <c r="E788" s="145"/>
      <c r="F788" s="146"/>
      <c r="G788" s="147"/>
      <c r="H788" s="148"/>
      <c r="I788" s="158"/>
      <c r="J788" s="146"/>
      <c r="K788" s="146"/>
      <c r="L788" s="149"/>
      <c r="M788" s="619">
        <f t="shared" si="87"/>
        <v>0</v>
      </c>
      <c r="N788" s="626">
        <f t="shared" si="87"/>
        <v>0</v>
      </c>
      <c r="O788" s="36"/>
      <c r="P788" s="51" t="s">
        <v>1474</v>
      </c>
      <c r="Q788" s="36"/>
      <c r="R788" s="36" t="str">
        <f t="shared" si="85"/>
        <v/>
      </c>
      <c r="S788" s="15"/>
      <c r="T788" s="15"/>
      <c r="U788" s="473"/>
      <c r="V788" s="473"/>
      <c r="W788" s="15"/>
      <c r="X788" s="15"/>
      <c r="Y788" s="15"/>
      <c r="Z788" s="15"/>
      <c r="AA788" s="15"/>
      <c r="AB788" s="16"/>
      <c r="AC788" s="15">
        <v>1</v>
      </c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</row>
    <row r="789" spans="1:42" s="17" customFormat="1" ht="12.75" hidden="1" customHeight="1">
      <c r="A789" s="126" t="s">
        <v>24</v>
      </c>
      <c r="B789" s="72"/>
      <c r="C789" s="144" t="s">
        <v>25</v>
      </c>
      <c r="D789" s="46"/>
      <c r="E789" s="145"/>
      <c r="F789" s="146"/>
      <c r="G789" s="147"/>
      <c r="H789" s="148"/>
      <c r="I789" s="158"/>
      <c r="J789" s="146"/>
      <c r="K789" s="146"/>
      <c r="L789" s="149"/>
      <c r="M789" s="619">
        <f t="shared" si="87"/>
        <v>0</v>
      </c>
      <c r="N789" s="626">
        <f t="shared" si="87"/>
        <v>0</v>
      </c>
      <c r="O789" s="36"/>
      <c r="P789" s="51" t="s">
        <v>1474</v>
      </c>
      <c r="Q789" s="36"/>
      <c r="R789" s="36" t="str">
        <f t="shared" si="85"/>
        <v/>
      </c>
      <c r="S789" s="15"/>
      <c r="T789" s="15"/>
      <c r="U789" s="473"/>
      <c r="V789" s="473"/>
      <c r="W789" s="15"/>
      <c r="X789" s="15"/>
      <c r="Y789" s="15"/>
      <c r="Z789" s="15"/>
      <c r="AA789" s="15"/>
      <c r="AB789" s="16"/>
      <c r="AC789" s="15">
        <v>1</v>
      </c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</row>
    <row r="790" spans="1:42" s="17" customFormat="1" ht="12.75" customHeight="1">
      <c r="A790" s="126" t="s">
        <v>26</v>
      </c>
      <c r="B790" s="72"/>
      <c r="C790" s="144" t="s">
        <v>27</v>
      </c>
      <c r="D790" s="46"/>
      <c r="E790" s="145">
        <v>1</v>
      </c>
      <c r="F790" s="146">
        <v>25</v>
      </c>
      <c r="G790" s="147">
        <v>92</v>
      </c>
      <c r="H790" s="148"/>
      <c r="I790" s="158"/>
      <c r="J790" s="146"/>
      <c r="K790" s="146"/>
      <c r="L790" s="149"/>
      <c r="M790" s="619">
        <f t="shared" si="87"/>
        <v>0</v>
      </c>
      <c r="N790" s="626">
        <f t="shared" si="87"/>
        <v>0</v>
      </c>
      <c r="O790" s="36"/>
      <c r="P790" s="51" t="s">
        <v>1474</v>
      </c>
      <c r="Q790" s="36"/>
      <c r="R790" s="36" t="str">
        <f t="shared" si="85"/>
        <v>M</v>
      </c>
      <c r="S790" s="15"/>
      <c r="T790" s="15"/>
      <c r="U790" s="473"/>
      <c r="V790" s="473"/>
      <c r="W790" s="15"/>
      <c r="X790" s="15"/>
      <c r="Y790" s="15"/>
      <c r="Z790" s="15"/>
      <c r="AA790" s="15">
        <v>1</v>
      </c>
      <c r="AB790" s="16"/>
      <c r="AC790" s="15">
        <v>1</v>
      </c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</row>
    <row r="791" spans="1:42" s="17" customFormat="1" ht="12.75" customHeight="1">
      <c r="A791" s="126" t="s">
        <v>28</v>
      </c>
      <c r="B791" s="72"/>
      <c r="C791" s="144" t="s">
        <v>29</v>
      </c>
      <c r="D791" s="46"/>
      <c r="E791" s="145">
        <v>4</v>
      </c>
      <c r="F791" s="146">
        <v>117</v>
      </c>
      <c r="G791" s="147">
        <v>424</v>
      </c>
      <c r="H791" s="148">
        <v>3</v>
      </c>
      <c r="I791" s="158">
        <v>117</v>
      </c>
      <c r="J791" s="146">
        <v>424</v>
      </c>
      <c r="K791" s="146"/>
      <c r="L791" s="149"/>
      <c r="M791" s="619">
        <f t="shared" si="87"/>
        <v>117</v>
      </c>
      <c r="N791" s="626">
        <f t="shared" si="87"/>
        <v>424</v>
      </c>
      <c r="O791" s="36"/>
      <c r="P791" s="51" t="s">
        <v>1474</v>
      </c>
      <c r="Q791" s="36"/>
      <c r="R791" s="36" t="str">
        <f t="shared" si="85"/>
        <v>M</v>
      </c>
      <c r="S791" s="15"/>
      <c r="T791" s="15"/>
      <c r="U791" s="473"/>
      <c r="V791" s="473"/>
      <c r="W791" s="15"/>
      <c r="X791" s="15"/>
      <c r="Y791" s="15"/>
      <c r="Z791" s="15"/>
      <c r="AA791" s="15">
        <v>1</v>
      </c>
      <c r="AB791" s="16"/>
      <c r="AC791" s="15">
        <v>1</v>
      </c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</row>
    <row r="792" spans="1:42" s="17" customFormat="1" ht="12.75" hidden="1" customHeight="1">
      <c r="A792" s="126" t="s">
        <v>30</v>
      </c>
      <c r="B792" s="72"/>
      <c r="C792" s="144" t="s">
        <v>31</v>
      </c>
      <c r="D792" s="46"/>
      <c r="E792" s="145"/>
      <c r="F792" s="146"/>
      <c r="G792" s="147"/>
      <c r="H792" s="148"/>
      <c r="I792" s="158"/>
      <c r="J792" s="146"/>
      <c r="K792" s="146"/>
      <c r="L792" s="149"/>
      <c r="M792" s="619">
        <f t="shared" si="87"/>
        <v>0</v>
      </c>
      <c r="N792" s="626">
        <f t="shared" si="87"/>
        <v>0</v>
      </c>
      <c r="O792" s="36"/>
      <c r="P792" s="51" t="s">
        <v>1474</v>
      </c>
      <c r="Q792" s="36"/>
      <c r="R792" s="36" t="str">
        <f t="shared" si="85"/>
        <v/>
      </c>
      <c r="S792" s="15"/>
      <c r="T792" s="15"/>
      <c r="U792" s="473"/>
      <c r="V792" s="473"/>
      <c r="W792" s="15"/>
      <c r="X792" s="15"/>
      <c r="Y792" s="15"/>
      <c r="Z792" s="15"/>
      <c r="AA792" s="15"/>
      <c r="AB792" s="16"/>
      <c r="AC792" s="15">
        <v>1</v>
      </c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</row>
    <row r="793" spans="1:42" s="17" customFormat="1" ht="12.75" customHeight="1">
      <c r="A793" s="126" t="s">
        <v>32</v>
      </c>
      <c r="B793" s="72"/>
      <c r="C793" s="144" t="s">
        <v>1946</v>
      </c>
      <c r="D793" s="46"/>
      <c r="E793" s="145">
        <v>4</v>
      </c>
      <c r="F793" s="146">
        <v>548</v>
      </c>
      <c r="G793" s="147">
        <v>2740</v>
      </c>
      <c r="H793" s="148">
        <v>4</v>
      </c>
      <c r="I793" s="158">
        <v>38</v>
      </c>
      <c r="J793" s="146">
        <v>156</v>
      </c>
      <c r="K793" s="146"/>
      <c r="L793" s="149"/>
      <c r="M793" s="619">
        <f t="shared" si="87"/>
        <v>38</v>
      </c>
      <c r="N793" s="626">
        <f t="shared" si="87"/>
        <v>156</v>
      </c>
      <c r="O793" s="36"/>
      <c r="P793" s="51" t="s">
        <v>1474</v>
      </c>
      <c r="Q793" s="36"/>
      <c r="R793" s="36" t="str">
        <f t="shared" si="85"/>
        <v>M</v>
      </c>
      <c r="S793" s="15"/>
      <c r="T793" s="15"/>
      <c r="U793" s="473"/>
      <c r="V793" s="473"/>
      <c r="W793" s="15"/>
      <c r="X793" s="15"/>
      <c r="Y793" s="15"/>
      <c r="Z793" s="15"/>
      <c r="AA793" s="15">
        <v>1</v>
      </c>
      <c r="AB793" s="16"/>
      <c r="AC793" s="15">
        <v>1</v>
      </c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</row>
    <row r="794" spans="1:42" s="17" customFormat="1" ht="12.75" customHeight="1">
      <c r="A794" s="126" t="s">
        <v>33</v>
      </c>
      <c r="B794" s="72"/>
      <c r="C794" s="144" t="s">
        <v>34</v>
      </c>
      <c r="D794" s="46"/>
      <c r="E794" s="145">
        <v>1</v>
      </c>
      <c r="F794" s="146">
        <v>204</v>
      </c>
      <c r="G794" s="147">
        <v>1020</v>
      </c>
      <c r="H794" s="148"/>
      <c r="I794" s="158"/>
      <c r="J794" s="146"/>
      <c r="K794" s="146"/>
      <c r="L794" s="149"/>
      <c r="M794" s="619">
        <f t="shared" si="87"/>
        <v>0</v>
      </c>
      <c r="N794" s="626">
        <f t="shared" si="87"/>
        <v>0</v>
      </c>
      <c r="O794" s="36"/>
      <c r="P794" s="51" t="s">
        <v>1474</v>
      </c>
      <c r="Q794" s="36"/>
      <c r="R794" s="36" t="str">
        <f t="shared" si="85"/>
        <v>M</v>
      </c>
      <c r="S794" s="15"/>
      <c r="T794" s="15"/>
      <c r="U794" s="473"/>
      <c r="V794" s="473"/>
      <c r="W794" s="15"/>
      <c r="X794" s="15"/>
      <c r="Y794" s="15"/>
      <c r="Z794" s="15"/>
      <c r="AA794" s="15">
        <v>1</v>
      </c>
      <c r="AB794" s="16"/>
      <c r="AC794" s="15">
        <v>1</v>
      </c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</row>
    <row r="795" spans="1:42" s="17" customFormat="1" ht="12.75" customHeight="1">
      <c r="A795" s="126" t="s">
        <v>35</v>
      </c>
      <c r="B795" s="72"/>
      <c r="C795" s="144" t="s">
        <v>36</v>
      </c>
      <c r="D795" s="46"/>
      <c r="E795" s="145">
        <v>1</v>
      </c>
      <c r="F795" s="146">
        <v>134</v>
      </c>
      <c r="G795" s="147">
        <v>508</v>
      </c>
      <c r="H795" s="148"/>
      <c r="I795" s="158"/>
      <c r="J795" s="146"/>
      <c r="K795" s="146"/>
      <c r="L795" s="149"/>
      <c r="M795" s="619">
        <f t="shared" si="87"/>
        <v>0</v>
      </c>
      <c r="N795" s="626">
        <f t="shared" si="87"/>
        <v>0</v>
      </c>
      <c r="O795" s="36"/>
      <c r="P795" s="51" t="s">
        <v>1474</v>
      </c>
      <c r="Q795" s="36"/>
      <c r="R795" s="36" t="str">
        <f t="shared" si="85"/>
        <v>M</v>
      </c>
      <c r="S795" s="15"/>
      <c r="T795" s="15"/>
      <c r="U795" s="473"/>
      <c r="V795" s="473"/>
      <c r="W795" s="15"/>
      <c r="X795" s="15"/>
      <c r="Y795" s="15"/>
      <c r="Z795" s="15"/>
      <c r="AA795" s="15">
        <v>1</v>
      </c>
      <c r="AB795" s="16"/>
      <c r="AC795" s="15">
        <v>1</v>
      </c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</row>
    <row r="796" spans="1:42" s="129" customFormat="1" ht="12.75" customHeight="1">
      <c r="A796" s="126" t="s">
        <v>37</v>
      </c>
      <c r="B796" s="131"/>
      <c r="C796" s="144" t="s">
        <v>38</v>
      </c>
      <c r="D796" s="132"/>
      <c r="E796" s="145">
        <v>1</v>
      </c>
      <c r="F796" s="146">
        <v>1050</v>
      </c>
      <c r="G796" s="147">
        <v>5106</v>
      </c>
      <c r="H796" s="148"/>
      <c r="I796" s="158"/>
      <c r="J796" s="146"/>
      <c r="K796" s="146"/>
      <c r="L796" s="149"/>
      <c r="M796" s="619">
        <f t="shared" si="87"/>
        <v>0</v>
      </c>
      <c r="N796" s="626">
        <f t="shared" si="87"/>
        <v>0</v>
      </c>
      <c r="O796" s="150"/>
      <c r="P796" s="151" t="s">
        <v>1473</v>
      </c>
      <c r="Q796" s="150"/>
      <c r="R796" s="150" t="str">
        <f t="shared" si="85"/>
        <v>C</v>
      </c>
      <c r="S796" s="15"/>
      <c r="T796" s="5">
        <v>1</v>
      </c>
      <c r="U796" s="475"/>
      <c r="V796" s="475"/>
      <c r="W796" s="5"/>
      <c r="X796" s="5"/>
      <c r="Y796" s="5"/>
      <c r="Z796" s="5"/>
      <c r="AA796" s="15" t="s">
        <v>1148</v>
      </c>
      <c r="AB796" s="128"/>
      <c r="AC796" s="15">
        <v>1</v>
      </c>
      <c r="AD796" s="128"/>
      <c r="AE796" s="128"/>
      <c r="AF796" s="128"/>
      <c r="AG796" s="128"/>
      <c r="AH796" s="128"/>
      <c r="AI796" s="128"/>
      <c r="AJ796" s="128"/>
      <c r="AK796" s="128"/>
      <c r="AL796" s="128"/>
      <c r="AM796" s="128"/>
      <c r="AN796" s="128"/>
      <c r="AO796" s="128"/>
      <c r="AP796" s="128"/>
    </row>
    <row r="797" spans="1:42" s="17" customFormat="1" ht="12.75" customHeight="1">
      <c r="A797" s="126" t="s">
        <v>39</v>
      </c>
      <c r="B797" s="72"/>
      <c r="C797" s="144" t="s">
        <v>40</v>
      </c>
      <c r="D797" s="46"/>
      <c r="E797" s="145">
        <v>1</v>
      </c>
      <c r="F797" s="146">
        <v>10</v>
      </c>
      <c r="G797" s="147">
        <v>22</v>
      </c>
      <c r="H797" s="148"/>
      <c r="I797" s="158"/>
      <c r="J797" s="146"/>
      <c r="K797" s="146"/>
      <c r="L797" s="149"/>
      <c r="M797" s="619">
        <f t="shared" si="87"/>
        <v>0</v>
      </c>
      <c r="N797" s="626">
        <f t="shared" si="87"/>
        <v>0</v>
      </c>
      <c r="O797" s="36"/>
      <c r="P797" s="51" t="s">
        <v>1474</v>
      </c>
      <c r="Q797" s="36"/>
      <c r="R797" s="36" t="str">
        <f t="shared" si="85"/>
        <v>M</v>
      </c>
      <c r="S797" s="15"/>
      <c r="T797" s="15"/>
      <c r="U797" s="473"/>
      <c r="V797" s="473"/>
      <c r="W797" s="15"/>
      <c r="X797" s="15"/>
      <c r="Y797" s="15"/>
      <c r="Z797" s="15"/>
      <c r="AA797" s="15">
        <v>1</v>
      </c>
      <c r="AB797" s="16"/>
      <c r="AC797" s="15">
        <v>1</v>
      </c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</row>
    <row r="798" spans="1:42" s="17" customFormat="1" ht="12.75" customHeight="1" thickBot="1">
      <c r="A798" s="126" t="s">
        <v>41</v>
      </c>
      <c r="B798" s="104"/>
      <c r="C798" s="159" t="s">
        <v>42</v>
      </c>
      <c r="D798" s="105"/>
      <c r="E798" s="161">
        <v>1</v>
      </c>
      <c r="F798" s="162">
        <v>70</v>
      </c>
      <c r="G798" s="163">
        <v>350</v>
      </c>
      <c r="H798" s="164"/>
      <c r="I798" s="166"/>
      <c r="J798" s="162"/>
      <c r="K798" s="162"/>
      <c r="L798" s="165"/>
      <c r="M798" s="636">
        <f t="shared" si="87"/>
        <v>0</v>
      </c>
      <c r="N798" s="637">
        <f t="shared" si="87"/>
        <v>0</v>
      </c>
      <c r="O798" s="36"/>
      <c r="P798" s="51" t="s">
        <v>1474</v>
      </c>
      <c r="Q798" s="36"/>
      <c r="R798" s="36" t="str">
        <f t="shared" si="85"/>
        <v>M</v>
      </c>
      <c r="S798" s="15"/>
      <c r="T798" s="15"/>
      <c r="U798" s="473"/>
      <c r="V798" s="473"/>
      <c r="W798" s="15"/>
      <c r="X798" s="15"/>
      <c r="Y798" s="15"/>
      <c r="Z798" s="15"/>
      <c r="AA798" s="15">
        <v>1</v>
      </c>
      <c r="AB798" s="16"/>
      <c r="AC798" s="15">
        <v>1</v>
      </c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</row>
    <row r="799" spans="1:42" s="17" customFormat="1" ht="12.75" hidden="1" customHeight="1" thickBot="1">
      <c r="A799" s="126" t="s">
        <v>43</v>
      </c>
      <c r="B799" s="107"/>
      <c r="C799" s="210" t="s">
        <v>44</v>
      </c>
      <c r="D799" s="46"/>
      <c r="E799" s="153"/>
      <c r="F799" s="154"/>
      <c r="G799" s="155"/>
      <c r="H799" s="156"/>
      <c r="I799" s="174"/>
      <c r="J799" s="154"/>
      <c r="K799" s="154"/>
      <c r="L799" s="157"/>
      <c r="M799" s="624">
        <f>I799+K799</f>
        <v>0</v>
      </c>
      <c r="N799" s="625">
        <f>J799+L799</f>
        <v>0</v>
      </c>
      <c r="O799" s="36"/>
      <c r="P799" s="51" t="s">
        <v>1474</v>
      </c>
      <c r="Q799" s="36"/>
      <c r="R799" s="36" t="str">
        <f t="shared" si="85"/>
        <v/>
      </c>
      <c r="S799" s="15"/>
      <c r="T799" s="15"/>
      <c r="U799" s="473"/>
      <c r="V799" s="473"/>
      <c r="W799" s="15"/>
      <c r="X799" s="15"/>
      <c r="Y799" s="15"/>
      <c r="Z799" s="15"/>
      <c r="AA799" s="15"/>
      <c r="AB799" s="16"/>
      <c r="AC799" s="15">
        <v>1</v>
      </c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</row>
    <row r="800" spans="1:42" s="18" customFormat="1" ht="15.75" customHeight="1" thickTop="1" thickBot="1">
      <c r="A800" s="126" t="s">
        <v>45</v>
      </c>
      <c r="B800" s="889" t="s">
        <v>46</v>
      </c>
      <c r="C800" s="890"/>
      <c r="D800" s="108"/>
      <c r="E800" s="651">
        <f t="shared" ref="E800:N800" si="88">SUM(E801:E805)</f>
        <v>7</v>
      </c>
      <c r="F800" s="652">
        <f t="shared" si="88"/>
        <v>136</v>
      </c>
      <c r="G800" s="653">
        <f t="shared" si="88"/>
        <v>630</v>
      </c>
      <c r="H800" s="654">
        <f t="shared" si="88"/>
        <v>3</v>
      </c>
      <c r="I800" s="655">
        <f t="shared" si="88"/>
        <v>136</v>
      </c>
      <c r="J800" s="652">
        <f t="shared" si="88"/>
        <v>630</v>
      </c>
      <c r="K800" s="652">
        <f t="shared" si="88"/>
        <v>0</v>
      </c>
      <c r="L800" s="656">
        <f t="shared" si="88"/>
        <v>0</v>
      </c>
      <c r="M800" s="655">
        <f t="shared" si="88"/>
        <v>136</v>
      </c>
      <c r="N800" s="656">
        <f t="shared" si="88"/>
        <v>630</v>
      </c>
      <c r="O800" s="36"/>
      <c r="P800" s="51" t="s">
        <v>1500</v>
      </c>
      <c r="Q800" s="36"/>
      <c r="R800" s="36" t="str">
        <f t="shared" si="85"/>
        <v>P</v>
      </c>
      <c r="S800" s="15"/>
      <c r="T800" s="15"/>
      <c r="U800" s="473"/>
      <c r="V800" s="473"/>
      <c r="W800" s="15"/>
      <c r="X800" s="15"/>
      <c r="Y800" s="15"/>
      <c r="Z800" s="15">
        <v>1</v>
      </c>
      <c r="AA800" s="15"/>
      <c r="AB800" s="15"/>
      <c r="AC800" s="15">
        <v>1</v>
      </c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</row>
    <row r="801" spans="1:42" s="17" customFormat="1" ht="12.75" customHeight="1" thickTop="1">
      <c r="A801" s="126" t="s">
        <v>47</v>
      </c>
      <c r="B801" s="95"/>
      <c r="C801" s="152" t="s">
        <v>2340</v>
      </c>
      <c r="D801" s="46"/>
      <c r="E801" s="153">
        <v>5</v>
      </c>
      <c r="F801" s="154">
        <v>110</v>
      </c>
      <c r="G801" s="155">
        <v>549</v>
      </c>
      <c r="H801" s="156">
        <v>2</v>
      </c>
      <c r="I801" s="174">
        <v>110</v>
      </c>
      <c r="J801" s="154">
        <v>549</v>
      </c>
      <c r="K801" s="154"/>
      <c r="L801" s="157"/>
      <c r="M801" s="624">
        <f t="shared" ref="M801:N805" si="89">I801+K801</f>
        <v>110</v>
      </c>
      <c r="N801" s="625">
        <f t="shared" si="89"/>
        <v>549</v>
      </c>
      <c r="O801" s="36"/>
      <c r="P801" s="51" t="s">
        <v>1474</v>
      </c>
      <c r="Q801" s="36"/>
      <c r="R801" s="36" t="str">
        <f t="shared" si="85"/>
        <v>M</v>
      </c>
      <c r="S801" s="15"/>
      <c r="T801" s="15"/>
      <c r="U801" s="473"/>
      <c r="V801" s="473"/>
      <c r="W801" s="15"/>
      <c r="X801" s="15"/>
      <c r="Y801" s="15"/>
      <c r="Z801" s="15"/>
      <c r="AA801" s="15">
        <v>1</v>
      </c>
      <c r="AB801" s="16"/>
      <c r="AC801" s="15">
        <v>1</v>
      </c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</row>
    <row r="802" spans="1:42" s="129" customFormat="1" ht="12.75" hidden="1" customHeight="1">
      <c r="A802" s="126" t="s">
        <v>48</v>
      </c>
      <c r="B802" s="131"/>
      <c r="C802" s="144" t="s">
        <v>49</v>
      </c>
      <c r="D802" s="132"/>
      <c r="E802" s="145"/>
      <c r="F802" s="146"/>
      <c r="G802" s="147"/>
      <c r="H802" s="148"/>
      <c r="I802" s="158"/>
      <c r="J802" s="146"/>
      <c r="K802" s="146"/>
      <c r="L802" s="149"/>
      <c r="M802" s="619">
        <f t="shared" si="89"/>
        <v>0</v>
      </c>
      <c r="N802" s="626">
        <f t="shared" si="89"/>
        <v>0</v>
      </c>
      <c r="O802" s="150"/>
      <c r="P802" s="151" t="s">
        <v>1474</v>
      </c>
      <c r="Q802" s="150"/>
      <c r="R802" s="150" t="str">
        <f t="shared" si="85"/>
        <v/>
      </c>
      <c r="S802" s="15"/>
      <c r="T802" s="5"/>
      <c r="U802" s="475"/>
      <c r="V802" s="475"/>
      <c r="W802" s="5"/>
      <c r="X802" s="5"/>
      <c r="Y802" s="5"/>
      <c r="Z802" s="5"/>
      <c r="AA802" s="15"/>
      <c r="AB802" s="128"/>
      <c r="AC802" s="15">
        <v>1</v>
      </c>
      <c r="AD802" s="128"/>
      <c r="AE802" s="128"/>
      <c r="AF802" s="128"/>
      <c r="AG802" s="128"/>
      <c r="AH802" s="128"/>
      <c r="AI802" s="128"/>
      <c r="AJ802" s="128"/>
      <c r="AK802" s="128"/>
      <c r="AL802" s="128"/>
      <c r="AM802" s="128"/>
      <c r="AN802" s="128"/>
      <c r="AO802" s="128"/>
      <c r="AP802" s="128"/>
    </row>
    <row r="803" spans="1:42" s="17" customFormat="1" ht="12.75" customHeight="1" thickBot="1">
      <c r="A803" s="126" t="s">
        <v>50</v>
      </c>
      <c r="B803" s="104"/>
      <c r="C803" s="159" t="s">
        <v>51</v>
      </c>
      <c r="D803" s="105"/>
      <c r="E803" s="161">
        <v>2</v>
      </c>
      <c r="F803" s="162">
        <v>26</v>
      </c>
      <c r="G803" s="163">
        <v>81</v>
      </c>
      <c r="H803" s="164">
        <v>1</v>
      </c>
      <c r="I803" s="166">
        <v>26</v>
      </c>
      <c r="J803" s="162">
        <v>81</v>
      </c>
      <c r="K803" s="162"/>
      <c r="L803" s="165"/>
      <c r="M803" s="636">
        <f t="shared" si="89"/>
        <v>26</v>
      </c>
      <c r="N803" s="637">
        <f t="shared" si="89"/>
        <v>81</v>
      </c>
      <c r="O803" s="36"/>
      <c r="P803" s="51" t="s">
        <v>1474</v>
      </c>
      <c r="Q803" s="36"/>
      <c r="R803" s="36" t="str">
        <f t="shared" si="85"/>
        <v>M</v>
      </c>
      <c r="S803" s="15"/>
      <c r="T803" s="15"/>
      <c r="U803" s="473"/>
      <c r="V803" s="473"/>
      <c r="W803" s="15"/>
      <c r="X803" s="15"/>
      <c r="Y803" s="15"/>
      <c r="Z803" s="15"/>
      <c r="AA803" s="15">
        <v>1</v>
      </c>
      <c r="AB803" s="16"/>
      <c r="AC803" s="15">
        <v>1</v>
      </c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</row>
    <row r="804" spans="1:42" s="17" customFormat="1" ht="12.75" hidden="1" customHeight="1">
      <c r="A804" s="126" t="s">
        <v>52</v>
      </c>
      <c r="B804" s="95"/>
      <c r="C804" s="152" t="s">
        <v>53</v>
      </c>
      <c r="D804" s="46"/>
      <c r="E804" s="153"/>
      <c r="F804" s="154"/>
      <c r="G804" s="155"/>
      <c r="H804" s="156"/>
      <c r="I804" s="174"/>
      <c r="J804" s="154"/>
      <c r="K804" s="154"/>
      <c r="L804" s="157"/>
      <c r="M804" s="624">
        <f t="shared" si="89"/>
        <v>0</v>
      </c>
      <c r="N804" s="625">
        <f t="shared" si="89"/>
        <v>0</v>
      </c>
      <c r="O804" s="36"/>
      <c r="P804" s="51" t="s">
        <v>1474</v>
      </c>
      <c r="Q804" s="36"/>
      <c r="R804" s="36" t="str">
        <f t="shared" si="85"/>
        <v/>
      </c>
      <c r="S804" s="15"/>
      <c r="T804" s="15"/>
      <c r="U804" s="473"/>
      <c r="V804" s="473"/>
      <c r="W804" s="15"/>
      <c r="X804" s="15"/>
      <c r="Y804" s="15"/>
      <c r="Z804" s="15"/>
      <c r="AA804" s="15"/>
      <c r="AB804" s="16"/>
      <c r="AC804" s="15">
        <v>1</v>
      </c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</row>
    <row r="805" spans="1:42" s="17" customFormat="1" ht="12.75" hidden="1" customHeight="1" thickBot="1">
      <c r="A805" s="126" t="s">
        <v>54</v>
      </c>
      <c r="B805" s="74"/>
      <c r="C805" s="167" t="s">
        <v>55</v>
      </c>
      <c r="D805" s="46"/>
      <c r="E805" s="145"/>
      <c r="F805" s="146"/>
      <c r="G805" s="147"/>
      <c r="H805" s="148"/>
      <c r="I805" s="158"/>
      <c r="J805" s="146"/>
      <c r="K805" s="146"/>
      <c r="L805" s="149"/>
      <c r="M805" s="619">
        <f t="shared" si="89"/>
        <v>0</v>
      </c>
      <c r="N805" s="626">
        <f t="shared" si="89"/>
        <v>0</v>
      </c>
      <c r="O805" s="36"/>
      <c r="P805" s="51" t="s">
        <v>1474</v>
      </c>
      <c r="Q805" s="36"/>
      <c r="R805" s="36" t="str">
        <f t="shared" si="85"/>
        <v/>
      </c>
      <c r="S805" s="15"/>
      <c r="T805" s="15"/>
      <c r="U805" s="473"/>
      <c r="V805" s="473"/>
      <c r="W805" s="15"/>
      <c r="X805" s="15"/>
      <c r="Y805" s="15"/>
      <c r="Z805" s="15"/>
      <c r="AA805" s="15"/>
      <c r="AB805" s="16"/>
      <c r="AC805" s="15">
        <v>1</v>
      </c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</row>
    <row r="806" spans="1:42" s="18" customFormat="1" ht="15.75" customHeight="1" thickTop="1" thickBot="1">
      <c r="A806" s="126" t="s">
        <v>56</v>
      </c>
      <c r="B806" s="889" t="s">
        <v>57</v>
      </c>
      <c r="C806" s="890"/>
      <c r="D806" s="108"/>
      <c r="E806" s="227">
        <f t="shared" ref="E806:N806" si="90">SUM(E807:E850)</f>
        <v>707</v>
      </c>
      <c r="F806" s="228">
        <f t="shared" si="90"/>
        <v>77750</v>
      </c>
      <c r="G806" s="229">
        <f t="shared" si="90"/>
        <v>380962</v>
      </c>
      <c r="H806" s="504">
        <f t="shared" si="90"/>
        <v>130</v>
      </c>
      <c r="I806" s="505">
        <f t="shared" si="90"/>
        <v>8637</v>
      </c>
      <c r="J806" s="228">
        <f t="shared" si="90"/>
        <v>40978</v>
      </c>
      <c r="K806" s="228">
        <f t="shared" si="90"/>
        <v>16966</v>
      </c>
      <c r="L806" s="230">
        <f t="shared" si="90"/>
        <v>84830</v>
      </c>
      <c r="M806" s="505">
        <f t="shared" si="90"/>
        <v>25603</v>
      </c>
      <c r="N806" s="230">
        <f t="shared" si="90"/>
        <v>125808</v>
      </c>
      <c r="O806" s="36"/>
      <c r="P806" s="51" t="s">
        <v>1500</v>
      </c>
      <c r="Q806" s="36"/>
      <c r="R806" s="36" t="str">
        <f t="shared" si="85"/>
        <v>P</v>
      </c>
      <c r="S806" s="15"/>
      <c r="T806" s="15"/>
      <c r="U806" s="473"/>
      <c r="V806" s="473"/>
      <c r="W806" s="15"/>
      <c r="X806" s="15"/>
      <c r="Y806" s="15"/>
      <c r="Z806" s="15">
        <v>1</v>
      </c>
      <c r="AA806" s="15" t="s">
        <v>1148</v>
      </c>
      <c r="AB806" s="15"/>
      <c r="AC806" s="15">
        <v>1</v>
      </c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</row>
    <row r="807" spans="1:42" s="17" customFormat="1" ht="12.75" customHeight="1" thickTop="1">
      <c r="A807" s="126" t="s">
        <v>62</v>
      </c>
      <c r="B807" s="95"/>
      <c r="C807" s="152" t="s">
        <v>63</v>
      </c>
      <c r="D807" s="46"/>
      <c r="E807" s="480">
        <v>27</v>
      </c>
      <c r="F807" s="489">
        <v>736</v>
      </c>
      <c r="G807" s="490">
        <v>1630</v>
      </c>
      <c r="H807" s="156"/>
      <c r="I807" s="174"/>
      <c r="J807" s="154"/>
      <c r="K807" s="489">
        <v>126</v>
      </c>
      <c r="L807" s="481">
        <v>630</v>
      </c>
      <c r="M807" s="480">
        <f t="shared" ref="M807:N838" si="91">I807+K807</f>
        <v>126</v>
      </c>
      <c r="N807" s="481">
        <f t="shared" si="91"/>
        <v>630</v>
      </c>
      <c r="O807" s="36"/>
      <c r="P807" s="51" t="s">
        <v>1474</v>
      </c>
      <c r="Q807" s="36"/>
      <c r="R807" s="36" t="str">
        <f t="shared" si="85"/>
        <v>M</v>
      </c>
      <c r="S807" s="15"/>
      <c r="T807" s="15"/>
      <c r="U807" s="473"/>
      <c r="V807" s="473"/>
      <c r="W807" s="15"/>
      <c r="X807" s="15"/>
      <c r="Y807" s="15"/>
      <c r="Z807" s="15"/>
      <c r="AA807" s="15">
        <v>1</v>
      </c>
      <c r="AB807" s="16"/>
      <c r="AC807" s="15">
        <v>1</v>
      </c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</row>
    <row r="808" spans="1:42" s="17" customFormat="1" ht="12.75" customHeight="1">
      <c r="A808" s="126" t="s">
        <v>64</v>
      </c>
      <c r="B808" s="72"/>
      <c r="C808" s="144" t="s">
        <v>65</v>
      </c>
      <c r="D808" s="46"/>
      <c r="E808" s="463">
        <v>19</v>
      </c>
      <c r="F808" s="464">
        <v>645</v>
      </c>
      <c r="G808" s="465">
        <v>4312</v>
      </c>
      <c r="H808" s="148"/>
      <c r="I808" s="158"/>
      <c r="J808" s="146"/>
      <c r="K808" s="146"/>
      <c r="L808" s="149"/>
      <c r="M808" s="463">
        <f t="shared" si="91"/>
        <v>0</v>
      </c>
      <c r="N808" s="472">
        <f t="shared" si="91"/>
        <v>0</v>
      </c>
      <c r="O808" s="36"/>
      <c r="P808" s="51" t="s">
        <v>1474</v>
      </c>
      <c r="Q808" s="36"/>
      <c r="R808" s="36" t="str">
        <f t="shared" si="85"/>
        <v>M</v>
      </c>
      <c r="S808" s="15"/>
      <c r="T808" s="15"/>
      <c r="U808" s="473"/>
      <c r="V808" s="473"/>
      <c r="W808" s="15"/>
      <c r="X808" s="15"/>
      <c r="Y808" s="15"/>
      <c r="Z808" s="15"/>
      <c r="AA808" s="15">
        <v>1</v>
      </c>
      <c r="AB808" s="16"/>
      <c r="AC808" s="15">
        <v>1</v>
      </c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</row>
    <row r="809" spans="1:42" s="17" customFormat="1" ht="12.75" customHeight="1">
      <c r="A809" s="126" t="s">
        <v>66</v>
      </c>
      <c r="B809" s="72"/>
      <c r="C809" s="144" t="s">
        <v>67</v>
      </c>
      <c r="D809" s="46"/>
      <c r="E809" s="463">
        <v>21</v>
      </c>
      <c r="F809" s="464">
        <v>4518</v>
      </c>
      <c r="G809" s="465">
        <v>22819</v>
      </c>
      <c r="H809" s="148"/>
      <c r="I809" s="158"/>
      <c r="J809" s="146"/>
      <c r="K809" s="146"/>
      <c r="L809" s="149"/>
      <c r="M809" s="463">
        <f t="shared" si="91"/>
        <v>0</v>
      </c>
      <c r="N809" s="472">
        <f t="shared" si="91"/>
        <v>0</v>
      </c>
      <c r="O809" s="36"/>
      <c r="P809" s="51" t="s">
        <v>1474</v>
      </c>
      <c r="Q809" s="36"/>
      <c r="R809" s="36" t="str">
        <f t="shared" si="85"/>
        <v>M</v>
      </c>
      <c r="S809" s="15"/>
      <c r="T809" s="15"/>
      <c r="U809" s="473"/>
      <c r="V809" s="473"/>
      <c r="W809" s="15"/>
      <c r="X809" s="15"/>
      <c r="Y809" s="15"/>
      <c r="Z809" s="15"/>
      <c r="AA809" s="15">
        <v>1</v>
      </c>
      <c r="AB809" s="16"/>
      <c r="AC809" s="15">
        <v>1</v>
      </c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  <c r="AP809" s="16"/>
    </row>
    <row r="810" spans="1:42" s="143" customFormat="1" ht="12.75" customHeight="1">
      <c r="A810" s="126" t="s">
        <v>68</v>
      </c>
      <c r="B810" s="468"/>
      <c r="C810" s="462" t="s">
        <v>69</v>
      </c>
      <c r="D810" s="469"/>
      <c r="E810" s="463">
        <v>1</v>
      </c>
      <c r="F810" s="464">
        <v>3</v>
      </c>
      <c r="G810" s="465">
        <v>17</v>
      </c>
      <c r="H810" s="470"/>
      <c r="I810" s="471"/>
      <c r="J810" s="464"/>
      <c r="K810" s="464"/>
      <c r="L810" s="472"/>
      <c r="M810" s="463">
        <f t="shared" si="91"/>
        <v>0</v>
      </c>
      <c r="N810" s="472">
        <f t="shared" si="91"/>
        <v>0</v>
      </c>
      <c r="O810" s="138"/>
      <c r="P810" s="139" t="s">
        <v>1474</v>
      </c>
      <c r="Q810" s="138"/>
      <c r="R810" s="138" t="str">
        <f t="shared" si="85"/>
        <v>M</v>
      </c>
      <c r="S810" s="15"/>
      <c r="T810" s="140"/>
      <c r="U810" s="474"/>
      <c r="V810" s="474"/>
      <c r="W810" s="140"/>
      <c r="X810" s="140"/>
      <c r="Y810" s="140"/>
      <c r="Z810" s="140"/>
      <c r="AA810" s="15">
        <v>1</v>
      </c>
      <c r="AB810" s="142"/>
      <c r="AC810" s="15">
        <v>1</v>
      </c>
      <c r="AD810" s="142"/>
      <c r="AE810" s="142"/>
      <c r="AF810" s="142"/>
      <c r="AG810" s="142"/>
      <c r="AH810" s="142"/>
      <c r="AI810" s="142"/>
      <c r="AJ810" s="142"/>
      <c r="AK810" s="142"/>
      <c r="AL810" s="142"/>
      <c r="AM810" s="142"/>
      <c r="AN810" s="142"/>
      <c r="AO810" s="142"/>
      <c r="AP810" s="142"/>
    </row>
    <row r="811" spans="1:42" s="17" customFormat="1" ht="12.75" hidden="1" customHeight="1">
      <c r="A811" s="126" t="s">
        <v>70</v>
      </c>
      <c r="B811" s="72"/>
      <c r="C811" s="144" t="s">
        <v>71</v>
      </c>
      <c r="D811" s="46"/>
      <c r="E811" s="145"/>
      <c r="F811" s="146"/>
      <c r="G811" s="147"/>
      <c r="H811" s="148"/>
      <c r="I811" s="158"/>
      <c r="J811" s="146"/>
      <c r="K811" s="146"/>
      <c r="L811" s="149"/>
      <c r="M811" s="619">
        <f t="shared" si="91"/>
        <v>0</v>
      </c>
      <c r="N811" s="626">
        <f t="shared" si="91"/>
        <v>0</v>
      </c>
      <c r="O811" s="36"/>
      <c r="P811" s="51" t="s">
        <v>1474</v>
      </c>
      <c r="Q811" s="36"/>
      <c r="R811" s="36" t="str">
        <f t="shared" si="85"/>
        <v/>
      </c>
      <c r="S811" s="15"/>
      <c r="T811" s="15"/>
      <c r="U811" s="473"/>
      <c r="V811" s="473"/>
      <c r="W811" s="15"/>
      <c r="X811" s="15"/>
      <c r="Y811" s="15"/>
      <c r="Z811" s="15"/>
      <c r="AA811" s="15"/>
      <c r="AB811" s="16"/>
      <c r="AC811" s="15">
        <v>1</v>
      </c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</row>
    <row r="812" spans="1:42" s="143" customFormat="1" ht="12.75" customHeight="1">
      <c r="A812" s="126" t="s">
        <v>72</v>
      </c>
      <c r="B812" s="468"/>
      <c r="C812" s="462" t="s">
        <v>73</v>
      </c>
      <c r="D812" s="469"/>
      <c r="E812" s="463">
        <v>2</v>
      </c>
      <c r="F812" s="464">
        <v>5264</v>
      </c>
      <c r="G812" s="465">
        <v>26320</v>
      </c>
      <c r="H812" s="470"/>
      <c r="I812" s="471"/>
      <c r="J812" s="464"/>
      <c r="K812" s="464"/>
      <c r="L812" s="472"/>
      <c r="M812" s="463">
        <f t="shared" si="91"/>
        <v>0</v>
      </c>
      <c r="N812" s="472">
        <f t="shared" si="91"/>
        <v>0</v>
      </c>
      <c r="O812" s="138"/>
      <c r="P812" s="139" t="s">
        <v>1474</v>
      </c>
      <c r="Q812" s="138"/>
      <c r="R812" s="138" t="str">
        <f t="shared" si="85"/>
        <v>M</v>
      </c>
      <c r="S812" s="15"/>
      <c r="T812" s="140"/>
      <c r="U812" s="474"/>
      <c r="V812" s="474"/>
      <c r="W812" s="140"/>
      <c r="X812" s="140"/>
      <c r="Y812" s="140"/>
      <c r="Z812" s="140"/>
      <c r="AA812" s="15">
        <v>1</v>
      </c>
      <c r="AB812" s="142"/>
      <c r="AC812" s="15">
        <v>1</v>
      </c>
      <c r="AD812" s="142"/>
      <c r="AE812" s="142"/>
      <c r="AF812" s="142"/>
      <c r="AG812" s="142"/>
      <c r="AH812" s="142"/>
      <c r="AI812" s="142"/>
      <c r="AJ812" s="142"/>
      <c r="AK812" s="142"/>
      <c r="AL812" s="142"/>
      <c r="AM812" s="142"/>
      <c r="AN812" s="142"/>
      <c r="AO812" s="142"/>
      <c r="AP812" s="142"/>
    </row>
    <row r="813" spans="1:42" s="17" customFormat="1" ht="12.75" customHeight="1">
      <c r="A813" s="126" t="s">
        <v>74</v>
      </c>
      <c r="B813" s="72"/>
      <c r="C813" s="144" t="s">
        <v>75</v>
      </c>
      <c r="D813" s="46"/>
      <c r="E813" s="463">
        <v>33</v>
      </c>
      <c r="F813" s="464">
        <v>19990</v>
      </c>
      <c r="G813" s="465">
        <v>99510</v>
      </c>
      <c r="H813" s="148"/>
      <c r="I813" s="158"/>
      <c r="J813" s="146"/>
      <c r="K813" s="146"/>
      <c r="L813" s="149"/>
      <c r="M813" s="463">
        <f t="shared" si="91"/>
        <v>0</v>
      </c>
      <c r="N813" s="472">
        <f t="shared" si="91"/>
        <v>0</v>
      </c>
      <c r="O813" s="36"/>
      <c r="P813" s="51" t="s">
        <v>1474</v>
      </c>
      <c r="Q813" s="36"/>
      <c r="R813" s="36" t="str">
        <f t="shared" si="85"/>
        <v>M</v>
      </c>
      <c r="S813" s="15"/>
      <c r="T813" s="15"/>
      <c r="U813" s="473"/>
      <c r="V813" s="473"/>
      <c r="W813" s="15"/>
      <c r="X813" s="15"/>
      <c r="Y813" s="15"/>
      <c r="Z813" s="15"/>
      <c r="AA813" s="15">
        <v>1</v>
      </c>
      <c r="AB813" s="16"/>
      <c r="AC813" s="15">
        <v>1</v>
      </c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</row>
    <row r="814" spans="1:42" s="143" customFormat="1" ht="12.75" customHeight="1">
      <c r="A814" s="126" t="s">
        <v>76</v>
      </c>
      <c r="B814" s="468"/>
      <c r="C814" s="462" t="s">
        <v>77</v>
      </c>
      <c r="D814" s="469"/>
      <c r="E814" s="463">
        <v>26</v>
      </c>
      <c r="F814" s="464">
        <v>339</v>
      </c>
      <c r="G814" s="465">
        <v>645</v>
      </c>
      <c r="H814" s="470"/>
      <c r="I814" s="471"/>
      <c r="J814" s="464"/>
      <c r="K814" s="464"/>
      <c r="L814" s="472"/>
      <c r="M814" s="463">
        <f t="shared" si="91"/>
        <v>0</v>
      </c>
      <c r="N814" s="472">
        <f t="shared" si="91"/>
        <v>0</v>
      </c>
      <c r="O814" s="138"/>
      <c r="P814" s="139" t="s">
        <v>1474</v>
      </c>
      <c r="Q814" s="138"/>
      <c r="R814" s="138" t="str">
        <f t="shared" si="85"/>
        <v>M</v>
      </c>
      <c r="S814" s="15"/>
      <c r="T814" s="140"/>
      <c r="U814" s="474"/>
      <c r="V814" s="474"/>
      <c r="W814" s="140"/>
      <c r="X814" s="140"/>
      <c r="Y814" s="140"/>
      <c r="Z814" s="140"/>
      <c r="AA814" s="15">
        <v>1</v>
      </c>
      <c r="AB814" s="142"/>
      <c r="AC814" s="15">
        <v>1</v>
      </c>
      <c r="AD814" s="142"/>
      <c r="AE814" s="142"/>
      <c r="AF814" s="142"/>
      <c r="AG814" s="142"/>
      <c r="AH814" s="142"/>
      <c r="AI814" s="142"/>
      <c r="AJ814" s="142"/>
      <c r="AK814" s="142"/>
      <c r="AL814" s="142"/>
      <c r="AM814" s="142"/>
      <c r="AN814" s="142"/>
      <c r="AO814" s="142"/>
      <c r="AP814" s="142"/>
    </row>
    <row r="815" spans="1:42" s="17" customFormat="1" ht="12.75" hidden="1" customHeight="1">
      <c r="A815" s="126" t="s">
        <v>78</v>
      </c>
      <c r="B815" s="72"/>
      <c r="C815" s="144" t="s">
        <v>79</v>
      </c>
      <c r="D815" s="46"/>
      <c r="E815" s="145"/>
      <c r="F815" s="146"/>
      <c r="G815" s="147"/>
      <c r="H815" s="148"/>
      <c r="I815" s="158"/>
      <c r="J815" s="146"/>
      <c r="K815" s="146"/>
      <c r="L815" s="149"/>
      <c r="M815" s="619">
        <f t="shared" si="91"/>
        <v>0</v>
      </c>
      <c r="N815" s="626">
        <f t="shared" si="91"/>
        <v>0</v>
      </c>
      <c r="O815" s="36"/>
      <c r="P815" s="51" t="s">
        <v>1474</v>
      </c>
      <c r="Q815" s="36"/>
      <c r="R815" s="36" t="str">
        <f t="shared" si="85"/>
        <v/>
      </c>
      <c r="S815" s="15"/>
      <c r="T815" s="15"/>
      <c r="U815" s="473"/>
      <c r="V815" s="473"/>
      <c r="W815" s="15"/>
      <c r="X815" s="15"/>
      <c r="Y815" s="15"/>
      <c r="Z815" s="15"/>
      <c r="AA815" s="15"/>
      <c r="AB815" s="16"/>
      <c r="AC815" s="15">
        <v>1</v>
      </c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</row>
    <row r="816" spans="1:42" s="17" customFormat="1" ht="12.75" hidden="1" customHeight="1">
      <c r="A816" s="126" t="s">
        <v>80</v>
      </c>
      <c r="B816" s="72"/>
      <c r="C816" s="144" t="s">
        <v>81</v>
      </c>
      <c r="D816" s="46"/>
      <c r="E816" s="145"/>
      <c r="F816" s="146"/>
      <c r="G816" s="147"/>
      <c r="H816" s="148"/>
      <c r="I816" s="158"/>
      <c r="J816" s="146"/>
      <c r="K816" s="146"/>
      <c r="L816" s="149"/>
      <c r="M816" s="619">
        <f t="shared" si="91"/>
        <v>0</v>
      </c>
      <c r="N816" s="626">
        <f t="shared" si="91"/>
        <v>0</v>
      </c>
      <c r="O816" s="36"/>
      <c r="P816" s="51" t="s">
        <v>1474</v>
      </c>
      <c r="Q816" s="36"/>
      <c r="R816" s="36" t="str">
        <f t="shared" si="85"/>
        <v/>
      </c>
      <c r="S816" s="15"/>
      <c r="T816" s="15"/>
      <c r="U816" s="473"/>
      <c r="V816" s="473"/>
      <c r="W816" s="15"/>
      <c r="X816" s="15"/>
      <c r="Y816" s="15"/>
      <c r="Z816" s="15"/>
      <c r="AA816" s="15"/>
      <c r="AB816" s="16"/>
      <c r="AC816" s="15">
        <v>1</v>
      </c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</row>
    <row r="817" spans="1:42" s="17" customFormat="1" ht="12.75" customHeight="1">
      <c r="A817" s="126" t="s">
        <v>82</v>
      </c>
      <c r="B817" s="72"/>
      <c r="C817" s="144" t="s">
        <v>1809</v>
      </c>
      <c r="D817" s="46"/>
      <c r="E817" s="145">
        <v>9</v>
      </c>
      <c r="F817" s="464">
        <v>108</v>
      </c>
      <c r="G817" s="465">
        <v>458</v>
      </c>
      <c r="H817" s="148"/>
      <c r="I817" s="158"/>
      <c r="J817" s="146"/>
      <c r="K817" s="146"/>
      <c r="L817" s="149"/>
      <c r="M817" s="619">
        <f t="shared" si="91"/>
        <v>0</v>
      </c>
      <c r="N817" s="626">
        <f t="shared" si="91"/>
        <v>0</v>
      </c>
      <c r="O817" s="36"/>
      <c r="P817" s="51" t="s">
        <v>1474</v>
      </c>
      <c r="Q817" s="36"/>
      <c r="R817" s="36" t="str">
        <f t="shared" si="85"/>
        <v>M</v>
      </c>
      <c r="S817" s="15"/>
      <c r="T817" s="15"/>
      <c r="U817" s="473"/>
      <c r="V817" s="473"/>
      <c r="W817" s="15"/>
      <c r="X817" s="15"/>
      <c r="Y817" s="15"/>
      <c r="Z817" s="15"/>
      <c r="AA817" s="15">
        <v>1</v>
      </c>
      <c r="AB817" s="16"/>
      <c r="AC817" s="15">
        <v>1</v>
      </c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</row>
    <row r="818" spans="1:42" s="17" customFormat="1" ht="12.75" customHeight="1">
      <c r="A818" s="126" t="s">
        <v>83</v>
      </c>
      <c r="B818" s="72"/>
      <c r="C818" s="144" t="s">
        <v>84</v>
      </c>
      <c r="D818" s="46"/>
      <c r="E818" s="145">
        <v>7</v>
      </c>
      <c r="F818" s="146">
        <v>123</v>
      </c>
      <c r="G818" s="147">
        <v>578</v>
      </c>
      <c r="H818" s="148"/>
      <c r="I818" s="158"/>
      <c r="J818" s="146"/>
      <c r="K818" s="146"/>
      <c r="L818" s="149"/>
      <c r="M818" s="619">
        <f t="shared" si="91"/>
        <v>0</v>
      </c>
      <c r="N818" s="626">
        <f t="shared" si="91"/>
        <v>0</v>
      </c>
      <c r="O818" s="36"/>
      <c r="P818" s="51" t="s">
        <v>1474</v>
      </c>
      <c r="Q818" s="36"/>
      <c r="R818" s="36" t="str">
        <f t="shared" si="85"/>
        <v>M</v>
      </c>
      <c r="S818" s="15"/>
      <c r="T818" s="15"/>
      <c r="U818" s="473"/>
      <c r="V818" s="473"/>
      <c r="W818" s="15"/>
      <c r="X818" s="15"/>
      <c r="Y818" s="15"/>
      <c r="Z818" s="15"/>
      <c r="AA818" s="15">
        <v>1</v>
      </c>
      <c r="AB818" s="16"/>
      <c r="AC818" s="15">
        <v>1</v>
      </c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</row>
    <row r="819" spans="1:42" s="17" customFormat="1" ht="12.75" customHeight="1">
      <c r="A819" s="126" t="s">
        <v>85</v>
      </c>
      <c r="B819" s="72"/>
      <c r="C819" s="144" t="s">
        <v>86</v>
      </c>
      <c r="D819" s="46"/>
      <c r="E819" s="463">
        <v>34</v>
      </c>
      <c r="F819" s="464">
        <v>1865</v>
      </c>
      <c r="G819" s="465">
        <v>9325</v>
      </c>
      <c r="H819" s="148"/>
      <c r="I819" s="158"/>
      <c r="J819" s="146"/>
      <c r="K819" s="146">
        <v>800</v>
      </c>
      <c r="L819" s="149">
        <v>4000</v>
      </c>
      <c r="M819" s="463">
        <f t="shared" si="91"/>
        <v>800</v>
      </c>
      <c r="N819" s="472">
        <f t="shared" si="91"/>
        <v>4000</v>
      </c>
      <c r="O819" s="36"/>
      <c r="P819" s="51" t="s">
        <v>1474</v>
      </c>
      <c r="Q819" s="36"/>
      <c r="R819" s="36" t="str">
        <f t="shared" si="85"/>
        <v>M</v>
      </c>
      <c r="S819" s="15"/>
      <c r="T819" s="15"/>
      <c r="U819" s="473"/>
      <c r="V819" s="473"/>
      <c r="W819" s="15"/>
      <c r="X819" s="15"/>
      <c r="Y819" s="15"/>
      <c r="Z819" s="15"/>
      <c r="AA819" s="15">
        <v>1</v>
      </c>
      <c r="AB819" s="16"/>
      <c r="AC819" s="15">
        <v>1</v>
      </c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</row>
    <row r="820" spans="1:42" s="17" customFormat="1" ht="12.75" customHeight="1">
      <c r="A820" s="126" t="s">
        <v>87</v>
      </c>
      <c r="B820" s="72"/>
      <c r="C820" s="144" t="s">
        <v>2112</v>
      </c>
      <c r="D820" s="46"/>
      <c r="E820" s="463">
        <v>23</v>
      </c>
      <c r="F820" s="464">
        <v>1154</v>
      </c>
      <c r="G820" s="465">
        <v>9212</v>
      </c>
      <c r="H820" s="148"/>
      <c r="I820" s="158"/>
      <c r="J820" s="146"/>
      <c r="K820" s="146">
        <v>272</v>
      </c>
      <c r="L820" s="149">
        <v>1360</v>
      </c>
      <c r="M820" s="463">
        <f t="shared" si="91"/>
        <v>272</v>
      </c>
      <c r="N820" s="472">
        <f t="shared" si="91"/>
        <v>1360</v>
      </c>
      <c r="O820" s="36"/>
      <c r="P820" s="51" t="s">
        <v>1474</v>
      </c>
      <c r="Q820" s="36"/>
      <c r="R820" s="36" t="str">
        <f t="shared" si="85"/>
        <v>M</v>
      </c>
      <c r="S820" s="15"/>
      <c r="T820" s="15"/>
      <c r="U820" s="473"/>
      <c r="V820" s="473"/>
      <c r="W820" s="15"/>
      <c r="X820" s="15"/>
      <c r="Y820" s="15"/>
      <c r="Z820" s="15"/>
      <c r="AA820" s="15">
        <v>1</v>
      </c>
      <c r="AB820" s="16"/>
      <c r="AC820" s="15">
        <v>1</v>
      </c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</row>
    <row r="821" spans="1:42" s="17" customFormat="1" ht="12.75" hidden="1" customHeight="1">
      <c r="A821" s="126" t="s">
        <v>88</v>
      </c>
      <c r="B821" s="72"/>
      <c r="C821" s="144" t="s">
        <v>89</v>
      </c>
      <c r="D821" s="46"/>
      <c r="E821" s="145"/>
      <c r="F821" s="146"/>
      <c r="G821" s="147"/>
      <c r="H821" s="148"/>
      <c r="I821" s="158"/>
      <c r="J821" s="146"/>
      <c r="K821" s="146"/>
      <c r="L821" s="149"/>
      <c r="M821" s="619">
        <f t="shared" si="91"/>
        <v>0</v>
      </c>
      <c r="N821" s="626">
        <f t="shared" si="91"/>
        <v>0</v>
      </c>
      <c r="O821" s="36"/>
      <c r="P821" s="51" t="s">
        <v>1474</v>
      </c>
      <c r="Q821" s="36"/>
      <c r="R821" s="36" t="str">
        <f t="shared" si="85"/>
        <v/>
      </c>
      <c r="S821" s="15"/>
      <c r="T821" s="15"/>
      <c r="U821" s="473"/>
      <c r="V821" s="473"/>
      <c r="W821" s="15"/>
      <c r="X821" s="15"/>
      <c r="Y821" s="15"/>
      <c r="Z821" s="15"/>
      <c r="AA821" s="15"/>
      <c r="AB821" s="16"/>
      <c r="AC821" s="15">
        <v>1</v>
      </c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</row>
    <row r="822" spans="1:42" s="17" customFormat="1" ht="12.75" customHeight="1">
      <c r="A822" s="126" t="s">
        <v>90</v>
      </c>
      <c r="B822" s="72"/>
      <c r="C822" s="144" t="s">
        <v>91</v>
      </c>
      <c r="D822" s="46"/>
      <c r="E822" s="145">
        <v>7</v>
      </c>
      <c r="F822" s="464">
        <v>268</v>
      </c>
      <c r="G822" s="465">
        <v>1145</v>
      </c>
      <c r="H822" s="148">
        <v>2</v>
      </c>
      <c r="I822" s="158">
        <v>12</v>
      </c>
      <c r="J822" s="146">
        <v>60</v>
      </c>
      <c r="K822" s="146"/>
      <c r="L822" s="149"/>
      <c r="M822" s="463">
        <f t="shared" si="91"/>
        <v>12</v>
      </c>
      <c r="N822" s="472">
        <f t="shared" si="91"/>
        <v>60</v>
      </c>
      <c r="O822" s="36"/>
      <c r="P822" s="51" t="s">
        <v>1474</v>
      </c>
      <c r="Q822" s="36"/>
      <c r="R822" s="36" t="str">
        <f t="shared" si="85"/>
        <v>M</v>
      </c>
      <c r="S822" s="15"/>
      <c r="T822" s="15"/>
      <c r="U822" s="473"/>
      <c r="V822" s="473"/>
      <c r="W822" s="15"/>
      <c r="X822" s="15"/>
      <c r="Y822" s="15"/>
      <c r="Z822" s="15"/>
      <c r="AA822" s="15">
        <v>1</v>
      </c>
      <c r="AB822" s="16"/>
      <c r="AC822" s="15">
        <v>1</v>
      </c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</row>
    <row r="823" spans="1:42" s="17" customFormat="1" ht="12.75" customHeight="1">
      <c r="A823" s="126" t="s">
        <v>92</v>
      </c>
      <c r="B823" s="72"/>
      <c r="C823" s="144" t="s">
        <v>93</v>
      </c>
      <c r="D823" s="46"/>
      <c r="E823" s="463">
        <v>51</v>
      </c>
      <c r="F823" s="464">
        <v>2707</v>
      </c>
      <c r="G823" s="465">
        <v>10961</v>
      </c>
      <c r="H823" s="148">
        <v>26</v>
      </c>
      <c r="I823" s="158">
        <v>1550</v>
      </c>
      <c r="J823" s="146">
        <v>5428</v>
      </c>
      <c r="K823" s="146"/>
      <c r="L823" s="149"/>
      <c r="M823" s="463">
        <f t="shared" si="91"/>
        <v>1550</v>
      </c>
      <c r="N823" s="472">
        <f t="shared" si="91"/>
        <v>5428</v>
      </c>
      <c r="O823" s="36"/>
      <c r="P823" s="51" t="s">
        <v>1474</v>
      </c>
      <c r="Q823" s="36"/>
      <c r="R823" s="36" t="str">
        <f t="shared" si="85"/>
        <v>M</v>
      </c>
      <c r="S823" s="15"/>
      <c r="T823" s="15"/>
      <c r="U823" s="473"/>
      <c r="V823" s="473"/>
      <c r="W823" s="15"/>
      <c r="X823" s="15"/>
      <c r="Y823" s="15"/>
      <c r="Z823" s="15"/>
      <c r="AA823" s="15">
        <v>1</v>
      </c>
      <c r="AB823" s="16"/>
      <c r="AC823" s="15">
        <v>1</v>
      </c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</row>
    <row r="824" spans="1:42" s="143" customFormat="1" ht="12.75" customHeight="1">
      <c r="A824" s="126" t="s">
        <v>94</v>
      </c>
      <c r="B824" s="468"/>
      <c r="C824" s="462" t="s">
        <v>95</v>
      </c>
      <c r="D824" s="469"/>
      <c r="E824" s="463">
        <v>1</v>
      </c>
      <c r="F824" s="464">
        <v>85</v>
      </c>
      <c r="G824" s="465">
        <v>400</v>
      </c>
      <c r="H824" s="470"/>
      <c r="I824" s="471"/>
      <c r="J824" s="464"/>
      <c r="K824" s="464"/>
      <c r="L824" s="472"/>
      <c r="M824" s="463">
        <f t="shared" si="91"/>
        <v>0</v>
      </c>
      <c r="N824" s="472">
        <f t="shared" si="91"/>
        <v>0</v>
      </c>
      <c r="O824" s="138"/>
      <c r="P824" s="139" t="s">
        <v>1474</v>
      </c>
      <c r="Q824" s="138"/>
      <c r="R824" s="138" t="str">
        <f t="shared" si="85"/>
        <v>M</v>
      </c>
      <c r="S824" s="15"/>
      <c r="T824" s="140"/>
      <c r="U824" s="474"/>
      <c r="V824" s="474"/>
      <c r="W824" s="140"/>
      <c r="X824" s="140"/>
      <c r="Y824" s="140"/>
      <c r="Z824" s="140"/>
      <c r="AA824" s="15">
        <v>1</v>
      </c>
      <c r="AB824" s="142"/>
      <c r="AC824" s="15">
        <v>1</v>
      </c>
      <c r="AD824" s="142"/>
      <c r="AE824" s="142"/>
      <c r="AF824" s="142"/>
      <c r="AG824" s="142"/>
      <c r="AH824" s="142"/>
      <c r="AI824" s="142"/>
      <c r="AJ824" s="142"/>
      <c r="AK824" s="142"/>
      <c r="AL824" s="142"/>
      <c r="AM824" s="142"/>
      <c r="AN824" s="142"/>
      <c r="AO824" s="142"/>
      <c r="AP824" s="142"/>
    </row>
    <row r="825" spans="1:42" s="17" customFormat="1" ht="12.75" customHeight="1">
      <c r="A825" s="126" t="s">
        <v>96</v>
      </c>
      <c r="B825" s="72"/>
      <c r="C825" s="144" t="s">
        <v>97</v>
      </c>
      <c r="D825" s="46"/>
      <c r="E825" s="145">
        <v>13</v>
      </c>
      <c r="F825" s="464">
        <v>589</v>
      </c>
      <c r="G825" s="465">
        <v>1352</v>
      </c>
      <c r="H825" s="148"/>
      <c r="I825" s="158"/>
      <c r="J825" s="146"/>
      <c r="K825" s="146"/>
      <c r="L825" s="149"/>
      <c r="M825" s="619">
        <f t="shared" si="91"/>
        <v>0</v>
      </c>
      <c r="N825" s="626">
        <f t="shared" si="91"/>
        <v>0</v>
      </c>
      <c r="O825" s="36"/>
      <c r="P825" s="51" t="s">
        <v>1474</v>
      </c>
      <c r="Q825" s="36"/>
      <c r="R825" s="36" t="str">
        <f t="shared" si="85"/>
        <v>M</v>
      </c>
      <c r="S825" s="15"/>
      <c r="T825" s="15"/>
      <c r="U825" s="473"/>
      <c r="V825" s="473"/>
      <c r="W825" s="15"/>
      <c r="X825" s="15"/>
      <c r="Y825" s="15"/>
      <c r="Z825" s="15"/>
      <c r="AA825" s="15">
        <v>1</v>
      </c>
      <c r="AB825" s="16"/>
      <c r="AC825" s="15">
        <v>1</v>
      </c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</row>
    <row r="826" spans="1:42" s="143" customFormat="1" ht="12.75" customHeight="1">
      <c r="A826" s="126" t="s">
        <v>98</v>
      </c>
      <c r="B826" s="468"/>
      <c r="C826" s="462" t="s">
        <v>99</v>
      </c>
      <c r="D826" s="469"/>
      <c r="E826" s="463">
        <v>1</v>
      </c>
      <c r="F826" s="464">
        <v>30</v>
      </c>
      <c r="G826" s="465">
        <v>119</v>
      </c>
      <c r="H826" s="470"/>
      <c r="I826" s="471"/>
      <c r="J826" s="464"/>
      <c r="K826" s="464"/>
      <c r="L826" s="472"/>
      <c r="M826" s="463">
        <f t="shared" si="91"/>
        <v>0</v>
      </c>
      <c r="N826" s="472">
        <f t="shared" si="91"/>
        <v>0</v>
      </c>
      <c r="O826" s="138"/>
      <c r="P826" s="139" t="s">
        <v>1474</v>
      </c>
      <c r="Q826" s="138"/>
      <c r="R826" s="138" t="str">
        <f t="shared" si="85"/>
        <v>M</v>
      </c>
      <c r="S826" s="15"/>
      <c r="T826" s="140"/>
      <c r="U826" s="474"/>
      <c r="V826" s="474"/>
      <c r="W826" s="140"/>
      <c r="X826" s="140"/>
      <c r="Y826" s="140"/>
      <c r="Z826" s="140"/>
      <c r="AA826" s="15">
        <v>1</v>
      </c>
      <c r="AB826" s="142"/>
      <c r="AC826" s="15">
        <v>1</v>
      </c>
      <c r="AD826" s="142"/>
      <c r="AE826" s="142"/>
      <c r="AF826" s="142"/>
      <c r="AG826" s="142"/>
      <c r="AH826" s="142"/>
      <c r="AI826" s="142"/>
      <c r="AJ826" s="142"/>
      <c r="AK826" s="142"/>
      <c r="AL826" s="142"/>
      <c r="AM826" s="142"/>
      <c r="AN826" s="142"/>
      <c r="AO826" s="142"/>
      <c r="AP826" s="142"/>
    </row>
    <row r="827" spans="1:42" s="129" customFormat="1" ht="12.75" customHeight="1">
      <c r="A827" s="126" t="s">
        <v>58</v>
      </c>
      <c r="B827" s="131"/>
      <c r="C827" s="144" t="s">
        <v>59</v>
      </c>
      <c r="D827" s="132"/>
      <c r="E827" s="463">
        <v>83</v>
      </c>
      <c r="F827" s="464">
        <v>5142</v>
      </c>
      <c r="G827" s="465">
        <v>25710</v>
      </c>
      <c r="H827" s="148">
        <v>8</v>
      </c>
      <c r="I827" s="158">
        <v>76</v>
      </c>
      <c r="J827" s="146">
        <v>380</v>
      </c>
      <c r="K827" s="146"/>
      <c r="L827" s="149"/>
      <c r="M827" s="463">
        <f t="shared" si="91"/>
        <v>76</v>
      </c>
      <c r="N827" s="472">
        <f t="shared" si="91"/>
        <v>380</v>
      </c>
      <c r="O827" s="150"/>
      <c r="P827" s="151" t="s">
        <v>1473</v>
      </c>
      <c r="Q827" s="150"/>
      <c r="R827" s="150" t="str">
        <f t="shared" si="85"/>
        <v>C</v>
      </c>
      <c r="S827" s="15"/>
      <c r="T827" s="5">
        <v>1</v>
      </c>
      <c r="U827" s="475"/>
      <c r="V827" s="475"/>
      <c r="W827" s="5"/>
      <c r="X827" s="5"/>
      <c r="Y827" s="5"/>
      <c r="Z827" s="5"/>
      <c r="AA827" s="15" t="s">
        <v>1148</v>
      </c>
      <c r="AB827" s="128"/>
      <c r="AC827" s="15">
        <v>1</v>
      </c>
      <c r="AD827" s="128"/>
      <c r="AE827" s="128"/>
      <c r="AF827" s="128"/>
      <c r="AG827" s="128"/>
      <c r="AH827" s="128"/>
      <c r="AI827" s="128"/>
      <c r="AJ827" s="128"/>
      <c r="AK827" s="128"/>
      <c r="AL827" s="128"/>
      <c r="AM827" s="128"/>
      <c r="AN827" s="128"/>
      <c r="AO827" s="128"/>
      <c r="AP827" s="128"/>
    </row>
    <row r="828" spans="1:42" s="17" customFormat="1" ht="12.75" customHeight="1">
      <c r="A828" s="126" t="s">
        <v>100</v>
      </c>
      <c r="B828" s="72"/>
      <c r="C828" s="144" t="s">
        <v>101</v>
      </c>
      <c r="D828" s="46"/>
      <c r="E828" s="463">
        <v>35</v>
      </c>
      <c r="F828" s="464">
        <v>2222</v>
      </c>
      <c r="G828" s="465">
        <v>11553</v>
      </c>
      <c r="H828" s="470">
        <v>45</v>
      </c>
      <c r="I828" s="471">
        <v>2953</v>
      </c>
      <c r="J828" s="464">
        <v>14857</v>
      </c>
      <c r="K828" s="146"/>
      <c r="L828" s="149"/>
      <c r="M828" s="463">
        <f t="shared" si="91"/>
        <v>2953</v>
      </c>
      <c r="N828" s="472">
        <f t="shared" si="91"/>
        <v>14857</v>
      </c>
      <c r="O828" s="36"/>
      <c r="P828" s="51" t="s">
        <v>1474</v>
      </c>
      <c r="Q828" s="36"/>
      <c r="R828" s="36" t="str">
        <f t="shared" si="85"/>
        <v>M</v>
      </c>
      <c r="S828" s="15"/>
      <c r="T828" s="15"/>
      <c r="U828" s="473"/>
      <c r="V828" s="473"/>
      <c r="W828" s="15"/>
      <c r="X828" s="15"/>
      <c r="Y828" s="15"/>
      <c r="Z828" s="15"/>
      <c r="AA828" s="15">
        <v>1</v>
      </c>
      <c r="AB828" s="16"/>
      <c r="AC828" s="15">
        <v>1</v>
      </c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</row>
    <row r="829" spans="1:42" s="17" customFormat="1" ht="12.75" hidden="1" customHeight="1">
      <c r="A829" s="126" t="s">
        <v>102</v>
      </c>
      <c r="B829" s="72"/>
      <c r="C829" s="144" t="s">
        <v>103</v>
      </c>
      <c r="D829" s="46"/>
      <c r="E829" s="145"/>
      <c r="F829" s="146"/>
      <c r="G829" s="147"/>
      <c r="H829" s="148"/>
      <c r="I829" s="158"/>
      <c r="J829" s="146"/>
      <c r="K829" s="146"/>
      <c r="L829" s="149"/>
      <c r="M829" s="619">
        <f t="shared" si="91"/>
        <v>0</v>
      </c>
      <c r="N829" s="626">
        <f t="shared" si="91"/>
        <v>0</v>
      </c>
      <c r="O829" s="36"/>
      <c r="P829" s="51" t="s">
        <v>1474</v>
      </c>
      <c r="Q829" s="36"/>
      <c r="R829" s="36" t="str">
        <f t="shared" si="85"/>
        <v/>
      </c>
      <c r="S829" s="15"/>
      <c r="T829" s="15"/>
      <c r="U829" s="473"/>
      <c r="V829" s="473"/>
      <c r="W829" s="15"/>
      <c r="X829" s="15"/>
      <c r="Y829" s="15"/>
      <c r="Z829" s="15"/>
      <c r="AA829" s="15"/>
      <c r="AB829" s="16"/>
      <c r="AC829" s="15">
        <v>1</v>
      </c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  <c r="AO829" s="16"/>
      <c r="AP829" s="16"/>
    </row>
    <row r="830" spans="1:42" s="17" customFormat="1" ht="12.75" customHeight="1">
      <c r="A830" s="126" t="s">
        <v>104</v>
      </c>
      <c r="B830" s="72"/>
      <c r="C830" s="144" t="s">
        <v>105</v>
      </c>
      <c r="D830" s="46"/>
      <c r="E830" s="463">
        <v>2</v>
      </c>
      <c r="F830" s="464">
        <v>411</v>
      </c>
      <c r="G830" s="465">
        <v>2055</v>
      </c>
      <c r="H830" s="148"/>
      <c r="I830" s="158"/>
      <c r="J830" s="146"/>
      <c r="K830" s="146"/>
      <c r="L830" s="149"/>
      <c r="M830" s="463">
        <f t="shared" si="91"/>
        <v>0</v>
      </c>
      <c r="N830" s="472">
        <f t="shared" si="91"/>
        <v>0</v>
      </c>
      <c r="O830" s="36"/>
      <c r="P830" s="51" t="s">
        <v>1474</v>
      </c>
      <c r="Q830" s="36"/>
      <c r="R830" s="36" t="str">
        <f t="shared" si="85"/>
        <v>M</v>
      </c>
      <c r="S830" s="15"/>
      <c r="T830" s="15"/>
      <c r="U830" s="473"/>
      <c r="V830" s="473"/>
      <c r="W830" s="15"/>
      <c r="X830" s="15"/>
      <c r="Y830" s="15"/>
      <c r="Z830" s="15"/>
      <c r="AA830" s="15">
        <v>1</v>
      </c>
      <c r="AB830" s="16"/>
      <c r="AC830" s="15">
        <v>1</v>
      </c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</row>
    <row r="831" spans="1:42" s="17" customFormat="1" ht="12.75" hidden="1" customHeight="1">
      <c r="A831" s="126" t="s">
        <v>106</v>
      </c>
      <c r="B831" s="72"/>
      <c r="C831" s="144" t="s">
        <v>2194</v>
      </c>
      <c r="D831" s="46"/>
      <c r="E831" s="145"/>
      <c r="F831" s="146"/>
      <c r="G831" s="147"/>
      <c r="H831" s="148"/>
      <c r="I831" s="158"/>
      <c r="J831" s="146"/>
      <c r="K831" s="146"/>
      <c r="L831" s="149"/>
      <c r="M831" s="619">
        <f t="shared" si="91"/>
        <v>0</v>
      </c>
      <c r="N831" s="626">
        <f t="shared" si="91"/>
        <v>0</v>
      </c>
      <c r="O831" s="36"/>
      <c r="P831" s="51" t="s">
        <v>1474</v>
      </c>
      <c r="Q831" s="36"/>
      <c r="R831" s="36" t="str">
        <f t="shared" si="85"/>
        <v/>
      </c>
      <c r="S831" s="15"/>
      <c r="T831" s="15"/>
      <c r="U831" s="473"/>
      <c r="V831" s="473"/>
      <c r="W831" s="15"/>
      <c r="X831" s="15"/>
      <c r="Y831" s="15"/>
      <c r="Z831" s="15"/>
      <c r="AA831" s="15"/>
      <c r="AB831" s="16"/>
      <c r="AC831" s="15">
        <v>1</v>
      </c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</row>
    <row r="832" spans="1:42" s="143" customFormat="1" ht="12.75" customHeight="1">
      <c r="A832" s="126" t="s">
        <v>107</v>
      </c>
      <c r="B832" s="468"/>
      <c r="C832" s="462" t="s">
        <v>108</v>
      </c>
      <c r="D832" s="469"/>
      <c r="E832" s="463">
        <v>1</v>
      </c>
      <c r="F832" s="464">
        <v>1</v>
      </c>
      <c r="G832" s="465">
        <v>4</v>
      </c>
      <c r="H832" s="470"/>
      <c r="I832" s="471"/>
      <c r="J832" s="464"/>
      <c r="K832" s="464"/>
      <c r="L832" s="472"/>
      <c r="M832" s="463">
        <f t="shared" si="91"/>
        <v>0</v>
      </c>
      <c r="N832" s="472">
        <f t="shared" si="91"/>
        <v>0</v>
      </c>
      <c r="O832" s="138"/>
      <c r="P832" s="139" t="s">
        <v>1474</v>
      </c>
      <c r="Q832" s="138"/>
      <c r="R832" s="138" t="str">
        <f t="shared" si="85"/>
        <v>M</v>
      </c>
      <c r="S832" s="15"/>
      <c r="T832" s="140"/>
      <c r="U832" s="474"/>
      <c r="V832" s="474"/>
      <c r="W832" s="140"/>
      <c r="X832" s="140"/>
      <c r="Y832" s="140"/>
      <c r="Z832" s="140"/>
      <c r="AA832" s="15">
        <v>1</v>
      </c>
      <c r="AB832" s="142"/>
      <c r="AC832" s="15">
        <v>1</v>
      </c>
      <c r="AD832" s="142"/>
      <c r="AE832" s="142"/>
      <c r="AF832" s="142"/>
      <c r="AG832" s="142"/>
      <c r="AH832" s="142"/>
      <c r="AI832" s="142"/>
      <c r="AJ832" s="142"/>
      <c r="AK832" s="142"/>
      <c r="AL832" s="142"/>
      <c r="AM832" s="142"/>
      <c r="AN832" s="142"/>
      <c r="AO832" s="142"/>
      <c r="AP832" s="142"/>
    </row>
    <row r="833" spans="1:42" s="143" customFormat="1" ht="12.75" customHeight="1">
      <c r="A833" s="126" t="s">
        <v>109</v>
      </c>
      <c r="B833" s="468"/>
      <c r="C833" s="462" t="s">
        <v>110</v>
      </c>
      <c r="D833" s="469"/>
      <c r="E833" s="463">
        <v>1</v>
      </c>
      <c r="F833" s="464">
        <v>316</v>
      </c>
      <c r="G833" s="465">
        <v>1016</v>
      </c>
      <c r="H833" s="470"/>
      <c r="I833" s="471"/>
      <c r="J833" s="464"/>
      <c r="K833" s="464"/>
      <c r="L833" s="472"/>
      <c r="M833" s="463">
        <f t="shared" si="91"/>
        <v>0</v>
      </c>
      <c r="N833" s="472">
        <f t="shared" si="91"/>
        <v>0</v>
      </c>
      <c r="O833" s="138"/>
      <c r="P833" s="139" t="s">
        <v>1474</v>
      </c>
      <c r="Q833" s="138"/>
      <c r="R833" s="138" t="str">
        <f t="shared" si="85"/>
        <v>M</v>
      </c>
      <c r="S833" s="15"/>
      <c r="T833" s="140"/>
      <c r="U833" s="474"/>
      <c r="V833" s="474"/>
      <c r="W833" s="140"/>
      <c r="X833" s="140"/>
      <c r="Y833" s="140"/>
      <c r="Z833" s="140"/>
      <c r="AA833" s="15">
        <v>1</v>
      </c>
      <c r="AB833" s="142"/>
      <c r="AC833" s="15">
        <v>1</v>
      </c>
      <c r="AD833" s="142"/>
      <c r="AE833" s="142"/>
      <c r="AF833" s="142"/>
      <c r="AG833" s="142"/>
      <c r="AH833" s="142"/>
      <c r="AI833" s="142"/>
      <c r="AJ833" s="142"/>
      <c r="AK833" s="142"/>
      <c r="AL833" s="142"/>
      <c r="AM833" s="142"/>
      <c r="AN833" s="142"/>
      <c r="AO833" s="142"/>
      <c r="AP833" s="142"/>
    </row>
    <row r="834" spans="1:42" s="17" customFormat="1" ht="12.75" customHeight="1">
      <c r="A834" s="126" t="s">
        <v>111</v>
      </c>
      <c r="B834" s="72"/>
      <c r="C834" s="144" t="s">
        <v>112</v>
      </c>
      <c r="D834" s="46"/>
      <c r="E834" s="463">
        <v>26</v>
      </c>
      <c r="F834" s="464">
        <v>1308</v>
      </c>
      <c r="G834" s="465">
        <v>5608</v>
      </c>
      <c r="H834" s="148">
        <v>18</v>
      </c>
      <c r="I834" s="158">
        <v>918</v>
      </c>
      <c r="J834" s="146">
        <v>4613</v>
      </c>
      <c r="K834" s="146"/>
      <c r="L834" s="149"/>
      <c r="M834" s="463">
        <f t="shared" si="91"/>
        <v>918</v>
      </c>
      <c r="N834" s="472">
        <f t="shared" si="91"/>
        <v>4613</v>
      </c>
      <c r="O834" s="36"/>
      <c r="P834" s="51" t="s">
        <v>1474</v>
      </c>
      <c r="Q834" s="36"/>
      <c r="R834" s="36" t="str">
        <f t="shared" si="85"/>
        <v>M</v>
      </c>
      <c r="S834" s="15"/>
      <c r="T834" s="15"/>
      <c r="U834" s="473"/>
      <c r="V834" s="473"/>
      <c r="W834" s="15"/>
      <c r="X834" s="15"/>
      <c r="Y834" s="15"/>
      <c r="Z834" s="15"/>
      <c r="AA834" s="15">
        <v>1</v>
      </c>
      <c r="AB834" s="16"/>
      <c r="AC834" s="15">
        <v>1</v>
      </c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</row>
    <row r="835" spans="1:42" s="143" customFormat="1" ht="12.75" customHeight="1">
      <c r="A835" s="126" t="s">
        <v>113</v>
      </c>
      <c r="B835" s="468"/>
      <c r="C835" s="462" t="s">
        <v>114</v>
      </c>
      <c r="D835" s="469"/>
      <c r="E835" s="463">
        <v>9</v>
      </c>
      <c r="F835" s="464">
        <v>429</v>
      </c>
      <c r="G835" s="465">
        <v>4113</v>
      </c>
      <c r="H835" s="470"/>
      <c r="I835" s="471"/>
      <c r="J835" s="464"/>
      <c r="K835" s="464"/>
      <c r="L835" s="472"/>
      <c r="M835" s="463">
        <f t="shared" si="91"/>
        <v>0</v>
      </c>
      <c r="N835" s="472">
        <f t="shared" si="91"/>
        <v>0</v>
      </c>
      <c r="O835" s="138"/>
      <c r="P835" s="139" t="s">
        <v>1474</v>
      </c>
      <c r="Q835" s="138"/>
      <c r="R835" s="138" t="str">
        <f t="shared" si="85"/>
        <v>M</v>
      </c>
      <c r="S835" s="15"/>
      <c r="T835" s="140"/>
      <c r="U835" s="474"/>
      <c r="V835" s="474"/>
      <c r="W835" s="140"/>
      <c r="X835" s="140"/>
      <c r="Y835" s="140"/>
      <c r="Z835" s="140"/>
      <c r="AA835" s="15">
        <v>1</v>
      </c>
      <c r="AB835" s="142"/>
      <c r="AC835" s="15">
        <v>1</v>
      </c>
      <c r="AD835" s="142"/>
      <c r="AE835" s="142"/>
      <c r="AF835" s="142"/>
      <c r="AG835" s="142"/>
      <c r="AH835" s="142"/>
      <c r="AI835" s="142"/>
      <c r="AJ835" s="142"/>
      <c r="AK835" s="142"/>
      <c r="AL835" s="142"/>
      <c r="AM835" s="142"/>
      <c r="AN835" s="142"/>
      <c r="AO835" s="142"/>
      <c r="AP835" s="142"/>
    </row>
    <row r="836" spans="1:42" s="143" customFormat="1" ht="12.75" customHeight="1">
      <c r="A836" s="126" t="s">
        <v>115</v>
      </c>
      <c r="B836" s="468"/>
      <c r="C836" s="462" t="s">
        <v>116</v>
      </c>
      <c r="D836" s="469"/>
      <c r="E836" s="463">
        <v>2</v>
      </c>
      <c r="F836" s="464">
        <v>27</v>
      </c>
      <c r="G836" s="465">
        <v>135</v>
      </c>
      <c r="H836" s="470"/>
      <c r="I836" s="471"/>
      <c r="J836" s="464"/>
      <c r="K836" s="464"/>
      <c r="L836" s="472"/>
      <c r="M836" s="463">
        <f t="shared" si="91"/>
        <v>0</v>
      </c>
      <c r="N836" s="472">
        <f t="shared" si="91"/>
        <v>0</v>
      </c>
      <c r="O836" s="138"/>
      <c r="P836" s="139" t="s">
        <v>1474</v>
      </c>
      <c r="Q836" s="138"/>
      <c r="R836" s="138" t="str">
        <f t="shared" si="85"/>
        <v>M</v>
      </c>
      <c r="S836" s="15"/>
      <c r="T836" s="140"/>
      <c r="U836" s="474"/>
      <c r="V836" s="474"/>
      <c r="W836" s="140"/>
      <c r="X836" s="140"/>
      <c r="Y836" s="140"/>
      <c r="Z836" s="140"/>
      <c r="AA836" s="15">
        <v>1</v>
      </c>
      <c r="AB836" s="142"/>
      <c r="AC836" s="15">
        <v>1</v>
      </c>
      <c r="AD836" s="142"/>
      <c r="AE836" s="142"/>
      <c r="AF836" s="142"/>
      <c r="AG836" s="142"/>
      <c r="AH836" s="142"/>
      <c r="AI836" s="142"/>
      <c r="AJ836" s="142"/>
      <c r="AK836" s="142"/>
      <c r="AL836" s="142"/>
      <c r="AM836" s="142"/>
      <c r="AN836" s="142"/>
      <c r="AO836" s="142"/>
      <c r="AP836" s="142"/>
    </row>
    <row r="837" spans="1:42" s="17" customFormat="1" ht="12.75" customHeight="1">
      <c r="A837" s="126" t="s">
        <v>117</v>
      </c>
      <c r="B837" s="72"/>
      <c r="C837" s="144" t="s">
        <v>118</v>
      </c>
      <c r="D837" s="46"/>
      <c r="E837" s="145">
        <v>23</v>
      </c>
      <c r="F837" s="146">
        <v>942</v>
      </c>
      <c r="G837" s="147">
        <v>3654</v>
      </c>
      <c r="H837" s="148"/>
      <c r="I837" s="158"/>
      <c r="J837" s="146"/>
      <c r="K837" s="146"/>
      <c r="L837" s="149"/>
      <c r="M837" s="619">
        <f t="shared" si="91"/>
        <v>0</v>
      </c>
      <c r="N837" s="626">
        <f t="shared" si="91"/>
        <v>0</v>
      </c>
      <c r="O837" s="36"/>
      <c r="P837" s="51" t="s">
        <v>1474</v>
      </c>
      <c r="Q837" s="36"/>
      <c r="R837" s="36" t="str">
        <f t="shared" si="85"/>
        <v>M</v>
      </c>
      <c r="S837" s="15"/>
      <c r="T837" s="15"/>
      <c r="U837" s="473"/>
      <c r="V837" s="473"/>
      <c r="W837" s="15"/>
      <c r="X837" s="15"/>
      <c r="Y837" s="15"/>
      <c r="Z837" s="15"/>
      <c r="AA837" s="15">
        <v>1</v>
      </c>
      <c r="AB837" s="16"/>
      <c r="AC837" s="15">
        <v>1</v>
      </c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</row>
    <row r="838" spans="1:42" s="17" customFormat="1" ht="12.75" customHeight="1">
      <c r="A838" s="126" t="s">
        <v>60</v>
      </c>
      <c r="B838" s="72"/>
      <c r="C838" s="144" t="s">
        <v>2868</v>
      </c>
      <c r="D838" s="46"/>
      <c r="E838" s="463">
        <v>29</v>
      </c>
      <c r="F838" s="464">
        <v>1312</v>
      </c>
      <c r="G838" s="465">
        <v>6560</v>
      </c>
      <c r="H838" s="148"/>
      <c r="I838" s="158"/>
      <c r="J838" s="146"/>
      <c r="K838" s="146"/>
      <c r="L838" s="149"/>
      <c r="M838" s="463">
        <f t="shared" si="91"/>
        <v>0</v>
      </c>
      <c r="N838" s="472">
        <f t="shared" si="91"/>
        <v>0</v>
      </c>
      <c r="O838" s="36"/>
      <c r="P838" s="51" t="s">
        <v>1473</v>
      </c>
      <c r="Q838" s="36"/>
      <c r="R838" s="36" t="str">
        <f t="shared" si="85"/>
        <v>C</v>
      </c>
      <c r="S838" s="15"/>
      <c r="T838" s="15">
        <v>1</v>
      </c>
      <c r="U838" s="473"/>
      <c r="V838" s="473"/>
      <c r="W838" s="15"/>
      <c r="X838" s="15"/>
      <c r="Y838" s="15"/>
      <c r="Z838" s="15"/>
      <c r="AA838" s="15"/>
      <c r="AB838" s="16"/>
      <c r="AC838" s="15">
        <v>1</v>
      </c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</row>
    <row r="839" spans="1:42" s="17" customFormat="1" ht="12.75" customHeight="1">
      <c r="A839" s="126" t="s">
        <v>119</v>
      </c>
      <c r="B839" s="72"/>
      <c r="C839" s="144" t="s">
        <v>120</v>
      </c>
      <c r="D839" s="46"/>
      <c r="E839" s="145">
        <v>21</v>
      </c>
      <c r="F839" s="464">
        <v>1678</v>
      </c>
      <c r="G839" s="465">
        <v>8069</v>
      </c>
      <c r="H839" s="148">
        <v>16</v>
      </c>
      <c r="I839" s="158">
        <v>864</v>
      </c>
      <c r="J839" s="146">
        <v>4320</v>
      </c>
      <c r="K839" s="146"/>
      <c r="L839" s="149"/>
      <c r="M839" s="463">
        <f t="shared" ref="M839:N850" si="92">I839+K839</f>
        <v>864</v>
      </c>
      <c r="N839" s="472">
        <f t="shared" si="92"/>
        <v>4320</v>
      </c>
      <c r="O839" s="36"/>
      <c r="P839" s="51" t="s">
        <v>1474</v>
      </c>
      <c r="Q839" s="36"/>
      <c r="R839" s="36" t="str">
        <f t="shared" si="85"/>
        <v>M</v>
      </c>
      <c r="S839" s="15"/>
      <c r="T839" s="15"/>
      <c r="U839" s="473"/>
      <c r="V839" s="473"/>
      <c r="W839" s="15"/>
      <c r="X839" s="15"/>
      <c r="Y839" s="15"/>
      <c r="Z839" s="15"/>
      <c r="AA839" s="15">
        <v>1</v>
      </c>
      <c r="AB839" s="16"/>
      <c r="AC839" s="15">
        <v>1</v>
      </c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</row>
    <row r="840" spans="1:42" s="143" customFormat="1" ht="12.75" customHeight="1">
      <c r="A840" s="126" t="s">
        <v>121</v>
      </c>
      <c r="B840" s="468"/>
      <c r="C840" s="462" t="s">
        <v>122</v>
      </c>
      <c r="D840" s="469"/>
      <c r="E840" s="463">
        <v>50</v>
      </c>
      <c r="F840" s="464">
        <v>16200</v>
      </c>
      <c r="G840" s="465">
        <v>81000</v>
      </c>
      <c r="H840" s="470"/>
      <c r="I840" s="471"/>
      <c r="J840" s="464"/>
      <c r="K840" s="464">
        <v>15768</v>
      </c>
      <c r="L840" s="472">
        <v>78840</v>
      </c>
      <c r="M840" s="463">
        <f t="shared" si="92"/>
        <v>15768</v>
      </c>
      <c r="N840" s="472">
        <f t="shared" si="92"/>
        <v>78840</v>
      </c>
      <c r="O840" s="138"/>
      <c r="P840" s="139" t="s">
        <v>1474</v>
      </c>
      <c r="Q840" s="138"/>
      <c r="R840" s="138" t="str">
        <f t="shared" si="85"/>
        <v>M</v>
      </c>
      <c r="S840" s="15"/>
      <c r="T840" s="140"/>
      <c r="U840" s="474"/>
      <c r="V840" s="474"/>
      <c r="W840" s="140"/>
      <c r="X840" s="140"/>
      <c r="Y840" s="140"/>
      <c r="Z840" s="140"/>
      <c r="AA840" s="15">
        <v>1</v>
      </c>
      <c r="AB840" s="142"/>
      <c r="AC840" s="15">
        <v>1</v>
      </c>
      <c r="AD840" s="142"/>
      <c r="AE840" s="142"/>
      <c r="AF840" s="142"/>
      <c r="AG840" s="142"/>
      <c r="AH840" s="142"/>
      <c r="AI840" s="142"/>
      <c r="AJ840" s="142"/>
      <c r="AK840" s="142"/>
      <c r="AL840" s="142"/>
      <c r="AM840" s="142"/>
      <c r="AN840" s="142"/>
      <c r="AO840" s="142"/>
      <c r="AP840" s="142"/>
    </row>
    <row r="841" spans="1:42" s="143" customFormat="1" ht="12.75" customHeight="1">
      <c r="A841" s="126" t="s">
        <v>123</v>
      </c>
      <c r="B841" s="468"/>
      <c r="C841" s="462" t="s">
        <v>124</v>
      </c>
      <c r="D841" s="469"/>
      <c r="E841" s="463">
        <v>4</v>
      </c>
      <c r="F841" s="464">
        <v>7</v>
      </c>
      <c r="G841" s="465">
        <v>35</v>
      </c>
      <c r="H841" s="470"/>
      <c r="I841" s="471"/>
      <c r="J841" s="464"/>
      <c r="K841" s="464"/>
      <c r="L841" s="472"/>
      <c r="M841" s="463">
        <f t="shared" si="92"/>
        <v>0</v>
      </c>
      <c r="N841" s="472">
        <f t="shared" si="92"/>
        <v>0</v>
      </c>
      <c r="O841" s="138"/>
      <c r="P841" s="139" t="s">
        <v>1474</v>
      </c>
      <c r="Q841" s="138"/>
      <c r="R841" s="138" t="str">
        <f t="shared" si="85"/>
        <v>M</v>
      </c>
      <c r="S841" s="15"/>
      <c r="T841" s="140"/>
      <c r="U841" s="474"/>
      <c r="V841" s="474"/>
      <c r="W841" s="140"/>
      <c r="X841" s="140"/>
      <c r="Y841" s="140"/>
      <c r="Z841" s="140"/>
      <c r="AA841" s="15">
        <v>1</v>
      </c>
      <c r="AB841" s="142"/>
      <c r="AC841" s="15">
        <v>1</v>
      </c>
      <c r="AD841" s="142"/>
      <c r="AE841" s="142"/>
      <c r="AF841" s="142"/>
      <c r="AG841" s="142"/>
      <c r="AH841" s="142"/>
      <c r="AI841" s="142"/>
      <c r="AJ841" s="142"/>
      <c r="AK841" s="142"/>
      <c r="AL841" s="142"/>
      <c r="AM841" s="142"/>
      <c r="AN841" s="142"/>
      <c r="AO841" s="142"/>
      <c r="AP841" s="142"/>
    </row>
    <row r="842" spans="1:42" s="143" customFormat="1" ht="12.75" customHeight="1">
      <c r="A842" s="126" t="s">
        <v>125</v>
      </c>
      <c r="B842" s="468"/>
      <c r="C842" s="462" t="s">
        <v>126</v>
      </c>
      <c r="D842" s="469"/>
      <c r="E842" s="463">
        <v>28</v>
      </c>
      <c r="F842" s="464">
        <v>3425</v>
      </c>
      <c r="G842" s="465">
        <v>16335</v>
      </c>
      <c r="H842" s="470">
        <v>15</v>
      </c>
      <c r="I842" s="471">
        <v>2264</v>
      </c>
      <c r="J842" s="464">
        <v>11320</v>
      </c>
      <c r="K842" s="464"/>
      <c r="L842" s="472"/>
      <c r="M842" s="463">
        <f t="shared" si="92"/>
        <v>2264</v>
      </c>
      <c r="N842" s="472">
        <f t="shared" si="92"/>
        <v>11320</v>
      </c>
      <c r="O842" s="138"/>
      <c r="P842" s="139" t="s">
        <v>1474</v>
      </c>
      <c r="Q842" s="138"/>
      <c r="R842" s="138" t="str">
        <f t="shared" si="85"/>
        <v>M</v>
      </c>
      <c r="S842" s="15"/>
      <c r="T842" s="140"/>
      <c r="U842" s="474"/>
      <c r="V842" s="474"/>
      <c r="W842" s="140"/>
      <c r="X842" s="140"/>
      <c r="Y842" s="140"/>
      <c r="Z842" s="140"/>
      <c r="AA842" s="15">
        <v>1</v>
      </c>
      <c r="AB842" s="142"/>
      <c r="AC842" s="15">
        <v>1</v>
      </c>
      <c r="AD842" s="142"/>
      <c r="AE842" s="142"/>
      <c r="AF842" s="142"/>
      <c r="AG842" s="142"/>
      <c r="AH842" s="142"/>
      <c r="AI842" s="142"/>
      <c r="AJ842" s="142"/>
      <c r="AK842" s="142"/>
      <c r="AL842" s="142"/>
      <c r="AM842" s="142"/>
      <c r="AN842" s="142"/>
      <c r="AO842" s="142"/>
      <c r="AP842" s="142"/>
    </row>
    <row r="843" spans="1:42" s="17" customFormat="1" ht="12.75" customHeight="1">
      <c r="A843" s="126" t="s">
        <v>127</v>
      </c>
      <c r="B843" s="72"/>
      <c r="C843" s="144" t="s">
        <v>128</v>
      </c>
      <c r="D843" s="46"/>
      <c r="E843" s="463">
        <v>64</v>
      </c>
      <c r="F843" s="464">
        <v>1342</v>
      </c>
      <c r="G843" s="465">
        <v>5989</v>
      </c>
      <c r="H843" s="148"/>
      <c r="I843" s="158"/>
      <c r="J843" s="146"/>
      <c r="K843" s="146"/>
      <c r="L843" s="149"/>
      <c r="M843" s="619">
        <f t="shared" si="92"/>
        <v>0</v>
      </c>
      <c r="N843" s="626">
        <f t="shared" si="92"/>
        <v>0</v>
      </c>
      <c r="O843" s="36"/>
      <c r="P843" s="51" t="s">
        <v>1474</v>
      </c>
      <c r="Q843" s="36"/>
      <c r="R843" s="36" t="str">
        <f t="shared" ref="R843:R906" si="93">IF(SUM(E843:N843)=0,"",P843)</f>
        <v>M</v>
      </c>
      <c r="S843" s="15"/>
      <c r="T843" s="15"/>
      <c r="U843" s="473"/>
      <c r="V843" s="473"/>
      <c r="W843" s="15"/>
      <c r="X843" s="15"/>
      <c r="Y843" s="15"/>
      <c r="Z843" s="15"/>
      <c r="AA843" s="15">
        <v>1</v>
      </c>
      <c r="AB843" s="16"/>
      <c r="AC843" s="15">
        <v>1</v>
      </c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</row>
    <row r="844" spans="1:42" s="17" customFormat="1" ht="12.75" hidden="1" customHeight="1">
      <c r="A844" s="126" t="s">
        <v>129</v>
      </c>
      <c r="B844" s="72"/>
      <c r="C844" s="144" t="s">
        <v>1987</v>
      </c>
      <c r="D844" s="46"/>
      <c r="E844" s="145"/>
      <c r="F844" s="146"/>
      <c r="G844" s="147"/>
      <c r="H844" s="148"/>
      <c r="I844" s="158"/>
      <c r="J844" s="146"/>
      <c r="K844" s="146"/>
      <c r="L844" s="149"/>
      <c r="M844" s="619">
        <f t="shared" si="92"/>
        <v>0</v>
      </c>
      <c r="N844" s="626">
        <f t="shared" si="92"/>
        <v>0</v>
      </c>
      <c r="O844" s="36"/>
      <c r="P844" s="51" t="s">
        <v>1474</v>
      </c>
      <c r="Q844" s="36"/>
      <c r="R844" s="36" t="str">
        <f t="shared" si="93"/>
        <v/>
      </c>
      <c r="S844" s="15"/>
      <c r="T844" s="15"/>
      <c r="U844" s="473"/>
      <c r="V844" s="473"/>
      <c r="W844" s="15"/>
      <c r="X844" s="15"/>
      <c r="Y844" s="15"/>
      <c r="Z844" s="15"/>
      <c r="AA844" s="15"/>
      <c r="AB844" s="16"/>
      <c r="AC844" s="15">
        <v>1</v>
      </c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</row>
    <row r="845" spans="1:42" s="143" customFormat="1" ht="12.75" customHeight="1">
      <c r="A845" s="126" t="s">
        <v>130</v>
      </c>
      <c r="B845" s="468"/>
      <c r="C845" s="462" t="s">
        <v>1989</v>
      </c>
      <c r="D845" s="469"/>
      <c r="E845" s="463">
        <v>9</v>
      </c>
      <c r="F845" s="464">
        <v>2322</v>
      </c>
      <c r="G845" s="465">
        <v>11610</v>
      </c>
      <c r="H845" s="470"/>
      <c r="I845" s="471"/>
      <c r="J845" s="464"/>
      <c r="K845" s="464"/>
      <c r="L845" s="472"/>
      <c r="M845" s="463">
        <f t="shared" si="92"/>
        <v>0</v>
      </c>
      <c r="N845" s="472">
        <f t="shared" si="92"/>
        <v>0</v>
      </c>
      <c r="O845" s="138"/>
      <c r="P845" s="139" t="s">
        <v>1474</v>
      </c>
      <c r="Q845" s="138"/>
      <c r="R845" s="138" t="str">
        <f t="shared" si="93"/>
        <v>M</v>
      </c>
      <c r="S845" s="15"/>
      <c r="T845" s="140"/>
      <c r="U845" s="474"/>
      <c r="V845" s="474"/>
      <c r="W845" s="140"/>
      <c r="X845" s="140"/>
      <c r="Y845" s="140"/>
      <c r="Z845" s="140"/>
      <c r="AA845" s="15">
        <v>1</v>
      </c>
      <c r="AB845" s="142"/>
      <c r="AC845" s="15">
        <v>1</v>
      </c>
      <c r="AD845" s="142"/>
      <c r="AE845" s="142"/>
      <c r="AF845" s="142"/>
      <c r="AG845" s="142"/>
      <c r="AH845" s="142"/>
      <c r="AI845" s="142"/>
      <c r="AJ845" s="142"/>
      <c r="AK845" s="142"/>
      <c r="AL845" s="142"/>
      <c r="AM845" s="142"/>
      <c r="AN845" s="142"/>
      <c r="AO845" s="142"/>
      <c r="AP845" s="142"/>
    </row>
    <row r="846" spans="1:42" s="17" customFormat="1" ht="12.75" customHeight="1">
      <c r="A846" s="126" t="s">
        <v>131</v>
      </c>
      <c r="B846" s="72"/>
      <c r="C846" s="144" t="s">
        <v>1701</v>
      </c>
      <c r="D846" s="46"/>
      <c r="E846" s="463">
        <v>12</v>
      </c>
      <c r="F846" s="464">
        <v>745</v>
      </c>
      <c r="G846" s="465">
        <v>2603</v>
      </c>
      <c r="H846" s="148"/>
      <c r="I846" s="158"/>
      <c r="J846" s="146"/>
      <c r="K846" s="146"/>
      <c r="L846" s="149"/>
      <c r="M846" s="463">
        <f t="shared" si="92"/>
        <v>0</v>
      </c>
      <c r="N846" s="472">
        <f t="shared" si="92"/>
        <v>0</v>
      </c>
      <c r="O846" s="36"/>
      <c r="P846" s="51" t="s">
        <v>1474</v>
      </c>
      <c r="Q846" s="36"/>
      <c r="R846" s="36" t="str">
        <f t="shared" si="93"/>
        <v>M</v>
      </c>
      <c r="S846" s="15"/>
      <c r="T846" s="15"/>
      <c r="U846" s="473"/>
      <c r="V846" s="473"/>
      <c r="W846" s="15"/>
      <c r="X846" s="15"/>
      <c r="Y846" s="15"/>
      <c r="Z846" s="15"/>
      <c r="AA846" s="15">
        <v>1</v>
      </c>
      <c r="AB846" s="16"/>
      <c r="AC846" s="15">
        <v>1</v>
      </c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</row>
    <row r="847" spans="1:42" s="17" customFormat="1" ht="12.75" hidden="1" customHeight="1">
      <c r="A847" s="126" t="s">
        <v>132</v>
      </c>
      <c r="B847" s="72"/>
      <c r="C847" s="144" t="s">
        <v>133</v>
      </c>
      <c r="D847" s="46"/>
      <c r="E847" s="145"/>
      <c r="F847" s="146"/>
      <c r="G847" s="147"/>
      <c r="H847" s="148"/>
      <c r="I847" s="158"/>
      <c r="J847" s="146"/>
      <c r="K847" s="146"/>
      <c r="L847" s="149"/>
      <c r="M847" s="619">
        <f t="shared" si="92"/>
        <v>0</v>
      </c>
      <c r="N847" s="626">
        <f t="shared" si="92"/>
        <v>0</v>
      </c>
      <c r="O847" s="36"/>
      <c r="P847" s="51" t="s">
        <v>1474</v>
      </c>
      <c r="Q847" s="36"/>
      <c r="R847" s="36" t="str">
        <f t="shared" si="93"/>
        <v/>
      </c>
      <c r="S847" s="15"/>
      <c r="T847" s="15"/>
      <c r="U847" s="473"/>
      <c r="V847" s="473"/>
      <c r="W847" s="15"/>
      <c r="X847" s="15"/>
      <c r="Y847" s="15"/>
      <c r="Z847" s="15"/>
      <c r="AA847" s="15"/>
      <c r="AB847" s="16"/>
      <c r="AC847" s="15">
        <v>1</v>
      </c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</row>
    <row r="848" spans="1:42" s="17" customFormat="1" ht="12.75" customHeight="1">
      <c r="A848" s="126" t="s">
        <v>134</v>
      </c>
      <c r="B848" s="72"/>
      <c r="C848" s="144" t="s">
        <v>135</v>
      </c>
      <c r="D848" s="46"/>
      <c r="E848" s="145">
        <v>9</v>
      </c>
      <c r="F848" s="464">
        <v>927</v>
      </c>
      <c r="G848" s="465">
        <v>4635</v>
      </c>
      <c r="H848" s="148"/>
      <c r="I848" s="158"/>
      <c r="J848" s="146"/>
      <c r="K848" s="146"/>
      <c r="L848" s="149"/>
      <c r="M848" s="463">
        <f t="shared" si="92"/>
        <v>0</v>
      </c>
      <c r="N848" s="472">
        <f t="shared" si="92"/>
        <v>0</v>
      </c>
      <c r="O848" s="36"/>
      <c r="P848" s="51" t="s">
        <v>1474</v>
      </c>
      <c r="Q848" s="36"/>
      <c r="R848" s="36" t="str">
        <f t="shared" si="93"/>
        <v>M</v>
      </c>
      <c r="S848" s="15"/>
      <c r="T848" s="15"/>
      <c r="U848" s="473"/>
      <c r="V848" s="473"/>
      <c r="W848" s="15"/>
      <c r="X848" s="15"/>
      <c r="Y848" s="15"/>
      <c r="Z848" s="15"/>
      <c r="AA848" s="15">
        <v>1</v>
      </c>
      <c r="AB848" s="16"/>
      <c r="AC848" s="15">
        <v>1</v>
      </c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</row>
    <row r="849" spans="1:42" s="143" customFormat="1" ht="12.75" customHeight="1">
      <c r="A849" s="126" t="s">
        <v>136</v>
      </c>
      <c r="B849" s="468"/>
      <c r="C849" s="462" t="s">
        <v>143</v>
      </c>
      <c r="D849" s="469"/>
      <c r="E849" s="463">
        <v>16</v>
      </c>
      <c r="F849" s="464">
        <v>159</v>
      </c>
      <c r="G849" s="465">
        <v>795</v>
      </c>
      <c r="H849" s="470"/>
      <c r="I849" s="471"/>
      <c r="J849" s="464"/>
      <c r="K849" s="464"/>
      <c r="L849" s="472"/>
      <c r="M849" s="463">
        <f t="shared" si="92"/>
        <v>0</v>
      </c>
      <c r="N849" s="472">
        <f t="shared" si="92"/>
        <v>0</v>
      </c>
      <c r="O849" s="138"/>
      <c r="P849" s="139" t="s">
        <v>1474</v>
      </c>
      <c r="Q849" s="138"/>
      <c r="R849" s="138" t="str">
        <f t="shared" si="93"/>
        <v>M</v>
      </c>
      <c r="S849" s="15"/>
      <c r="T849" s="140"/>
      <c r="U849" s="474"/>
      <c r="V849" s="474"/>
      <c r="W849" s="140"/>
      <c r="X849" s="140"/>
      <c r="Y849" s="140"/>
      <c r="Z849" s="140"/>
      <c r="AA849" s="15">
        <v>1</v>
      </c>
      <c r="AB849" s="142"/>
      <c r="AC849" s="15">
        <v>1</v>
      </c>
      <c r="AD849" s="142"/>
      <c r="AE849" s="142"/>
      <c r="AF849" s="142"/>
      <c r="AG849" s="142"/>
      <c r="AH849" s="142"/>
      <c r="AI849" s="142"/>
      <c r="AJ849" s="142"/>
      <c r="AK849" s="142"/>
      <c r="AL849" s="142"/>
      <c r="AM849" s="142"/>
      <c r="AN849" s="142"/>
      <c r="AO849" s="142"/>
      <c r="AP849" s="142"/>
    </row>
    <row r="850" spans="1:42" s="17" customFormat="1" ht="12.75" customHeight="1" thickBot="1">
      <c r="A850" s="126" t="s">
        <v>144</v>
      </c>
      <c r="B850" s="104"/>
      <c r="C850" s="159" t="s">
        <v>145</v>
      </c>
      <c r="D850" s="105"/>
      <c r="E850" s="161">
        <v>8</v>
      </c>
      <c r="F850" s="484">
        <v>411</v>
      </c>
      <c r="G850" s="163">
        <v>680</v>
      </c>
      <c r="H850" s="164"/>
      <c r="I850" s="166"/>
      <c r="J850" s="162"/>
      <c r="K850" s="162"/>
      <c r="L850" s="165"/>
      <c r="M850" s="636">
        <f t="shared" si="92"/>
        <v>0</v>
      </c>
      <c r="N850" s="637">
        <f t="shared" si="92"/>
        <v>0</v>
      </c>
      <c r="O850" s="36"/>
      <c r="P850" s="51" t="s">
        <v>1474</v>
      </c>
      <c r="Q850" s="36"/>
      <c r="R850" s="36" t="str">
        <f t="shared" si="93"/>
        <v>M</v>
      </c>
      <c r="S850" s="15"/>
      <c r="T850" s="15"/>
      <c r="U850" s="473"/>
      <c r="V850" s="473"/>
      <c r="W850" s="15"/>
      <c r="X850" s="15"/>
      <c r="Y850" s="15"/>
      <c r="Z850" s="15"/>
      <c r="AA850" s="15">
        <v>1</v>
      </c>
      <c r="AB850" s="16"/>
      <c r="AC850" s="15">
        <v>1</v>
      </c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</row>
    <row r="851" spans="1:42" s="18" customFormat="1" ht="15.75" customHeight="1" thickTop="1" thickBot="1">
      <c r="A851" s="126" t="s">
        <v>146</v>
      </c>
      <c r="B851" s="891" t="s">
        <v>147</v>
      </c>
      <c r="C851" s="892"/>
      <c r="D851" s="109"/>
      <c r="E851" s="577">
        <f t="shared" ref="E851:N851" si="94">SUM(E852:E883)</f>
        <v>196</v>
      </c>
      <c r="F851" s="578">
        <f t="shared" si="94"/>
        <v>19343</v>
      </c>
      <c r="G851" s="579">
        <f t="shared" si="94"/>
        <v>100048</v>
      </c>
      <c r="H851" s="580">
        <f t="shared" si="94"/>
        <v>61</v>
      </c>
      <c r="I851" s="581">
        <f t="shared" si="94"/>
        <v>8628</v>
      </c>
      <c r="J851" s="578">
        <f t="shared" si="94"/>
        <v>42657</v>
      </c>
      <c r="K851" s="628">
        <f t="shared" si="94"/>
        <v>0</v>
      </c>
      <c r="L851" s="632">
        <f t="shared" si="94"/>
        <v>0</v>
      </c>
      <c r="M851" s="581">
        <f t="shared" si="94"/>
        <v>8628</v>
      </c>
      <c r="N851" s="582">
        <f t="shared" si="94"/>
        <v>42657</v>
      </c>
      <c r="O851" s="36"/>
      <c r="P851" s="51" t="s">
        <v>1500</v>
      </c>
      <c r="Q851" s="36"/>
      <c r="R851" s="36" t="str">
        <f t="shared" si="93"/>
        <v>P</v>
      </c>
      <c r="S851" s="15"/>
      <c r="T851" s="15"/>
      <c r="U851" s="29">
        <f>SUM(M852:M857)</f>
        <v>1074</v>
      </c>
      <c r="V851" s="29">
        <f>SUM(N852:N857)</f>
        <v>5370</v>
      </c>
      <c r="W851" s="15"/>
      <c r="X851" s="15"/>
      <c r="Y851" s="15"/>
      <c r="Z851" s="15">
        <v>1</v>
      </c>
      <c r="AA851" s="15"/>
      <c r="AB851" s="15"/>
      <c r="AC851" s="15">
        <v>1</v>
      </c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</row>
    <row r="852" spans="1:42" s="129" customFormat="1" ht="12.75" hidden="1" customHeight="1">
      <c r="A852" s="126" t="s">
        <v>148</v>
      </c>
      <c r="B852" s="133"/>
      <c r="C852" s="152" t="s">
        <v>149</v>
      </c>
      <c r="D852" s="132"/>
      <c r="E852" s="153"/>
      <c r="F852" s="154"/>
      <c r="G852" s="155"/>
      <c r="H852" s="156"/>
      <c r="I852" s="174"/>
      <c r="J852" s="154"/>
      <c r="K852" s="154"/>
      <c r="L852" s="157"/>
      <c r="M852" s="648"/>
      <c r="N852" s="625"/>
      <c r="O852" s="150"/>
      <c r="P852" s="151" t="s">
        <v>1473</v>
      </c>
      <c r="Q852" s="150"/>
      <c r="R852" s="150" t="str">
        <f t="shared" si="93"/>
        <v/>
      </c>
      <c r="S852" s="15"/>
      <c r="T852" s="5"/>
      <c r="U852" s="475"/>
      <c r="V852" s="475"/>
      <c r="W852" s="5"/>
      <c r="X852" s="5"/>
      <c r="Y852" s="5"/>
      <c r="Z852" s="5"/>
      <c r="AA852" s="15"/>
      <c r="AB852" s="128"/>
      <c r="AC852" s="15">
        <v>1</v>
      </c>
      <c r="AD852" s="128"/>
      <c r="AE852" s="128"/>
      <c r="AF852" s="128"/>
      <c r="AG852" s="128"/>
      <c r="AH852" s="128"/>
      <c r="AI852" s="128"/>
      <c r="AJ852" s="128"/>
      <c r="AK852" s="128"/>
      <c r="AL852" s="128"/>
      <c r="AM852" s="128"/>
      <c r="AN852" s="128"/>
      <c r="AO852" s="128"/>
      <c r="AP852" s="128"/>
    </row>
    <row r="853" spans="1:42" s="17" customFormat="1" ht="12.75" customHeight="1" thickTop="1">
      <c r="A853" s="126" t="s">
        <v>150</v>
      </c>
      <c r="B853" s="72"/>
      <c r="C853" s="144" t="s">
        <v>2869</v>
      </c>
      <c r="D853" s="46"/>
      <c r="E853" s="145">
        <v>2</v>
      </c>
      <c r="F853" s="146">
        <v>509</v>
      </c>
      <c r="G853" s="147">
        <v>2545</v>
      </c>
      <c r="H853" s="148">
        <v>4</v>
      </c>
      <c r="I853" s="158">
        <v>509</v>
      </c>
      <c r="J853" s="146">
        <v>2545</v>
      </c>
      <c r="K853" s="146"/>
      <c r="L853" s="149"/>
      <c r="M853" s="619">
        <f t="shared" ref="M853:N883" si="95">I853+K853</f>
        <v>509</v>
      </c>
      <c r="N853" s="626">
        <f t="shared" si="95"/>
        <v>2545</v>
      </c>
      <c r="O853" s="36"/>
      <c r="P853" s="51" t="s">
        <v>1473</v>
      </c>
      <c r="Q853" s="36"/>
      <c r="R853" s="36" t="str">
        <f t="shared" si="93"/>
        <v>C</v>
      </c>
      <c r="S853" s="15"/>
      <c r="T853" s="15">
        <v>1</v>
      </c>
      <c r="U853" s="473"/>
      <c r="V853" s="473"/>
      <c r="W853" s="15"/>
      <c r="X853" s="15"/>
      <c r="Y853" s="15"/>
      <c r="Z853" s="15"/>
      <c r="AA853" s="15"/>
      <c r="AB853" s="16"/>
      <c r="AC853" s="15">
        <v>1</v>
      </c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  <c r="AO853" s="16"/>
      <c r="AP853" s="16"/>
    </row>
    <row r="854" spans="1:42" s="143" customFormat="1" ht="12.75" customHeight="1">
      <c r="A854" s="126" t="s">
        <v>173</v>
      </c>
      <c r="B854" s="468"/>
      <c r="C854" s="462" t="s">
        <v>174</v>
      </c>
      <c r="D854" s="469"/>
      <c r="E854" s="463">
        <v>9</v>
      </c>
      <c r="F854" s="464">
        <v>406</v>
      </c>
      <c r="G854" s="465">
        <v>1449</v>
      </c>
      <c r="H854" s="470"/>
      <c r="I854" s="471"/>
      <c r="J854" s="464"/>
      <c r="K854" s="464"/>
      <c r="L854" s="472"/>
      <c r="M854" s="463">
        <f t="shared" si="95"/>
        <v>0</v>
      </c>
      <c r="N854" s="472">
        <f t="shared" si="95"/>
        <v>0</v>
      </c>
      <c r="O854" s="138"/>
      <c r="P854" s="139" t="s">
        <v>1474</v>
      </c>
      <c r="Q854" s="138"/>
      <c r="R854" s="138" t="str">
        <f t="shared" si="93"/>
        <v>M</v>
      </c>
      <c r="S854" s="15"/>
      <c r="T854" s="140"/>
      <c r="U854" s="474"/>
      <c r="V854" s="474"/>
      <c r="W854" s="140"/>
      <c r="X854" s="140"/>
      <c r="Y854" s="140"/>
      <c r="Z854" s="140"/>
      <c r="AA854" s="15">
        <v>1</v>
      </c>
      <c r="AB854" s="142"/>
      <c r="AC854" s="15">
        <v>1</v>
      </c>
      <c r="AD854" s="142"/>
      <c r="AE854" s="142"/>
      <c r="AF854" s="142"/>
      <c r="AG854" s="142"/>
      <c r="AH854" s="142"/>
      <c r="AI854" s="142"/>
      <c r="AJ854" s="142"/>
      <c r="AK854" s="142"/>
      <c r="AL854" s="142"/>
      <c r="AM854" s="142"/>
      <c r="AN854" s="142"/>
      <c r="AO854" s="142"/>
      <c r="AP854" s="142"/>
    </row>
    <row r="855" spans="1:42" s="17" customFormat="1" ht="12.75" customHeight="1">
      <c r="A855" s="126" t="s">
        <v>152</v>
      </c>
      <c r="B855" s="72"/>
      <c r="C855" s="144" t="s">
        <v>2870</v>
      </c>
      <c r="D855" s="46"/>
      <c r="E855" s="145">
        <v>12</v>
      </c>
      <c r="F855" s="146">
        <v>565</v>
      </c>
      <c r="G855" s="147">
        <v>2825</v>
      </c>
      <c r="H855" s="148">
        <v>12</v>
      </c>
      <c r="I855" s="158">
        <v>565</v>
      </c>
      <c r="J855" s="146">
        <v>2825</v>
      </c>
      <c r="K855" s="146"/>
      <c r="L855" s="149"/>
      <c r="M855" s="619">
        <f t="shared" si="95"/>
        <v>565</v>
      </c>
      <c r="N855" s="626">
        <f t="shared" si="95"/>
        <v>2825</v>
      </c>
      <c r="O855" s="36"/>
      <c r="P855" s="51" t="s">
        <v>1473</v>
      </c>
      <c r="Q855" s="36"/>
      <c r="R855" s="36" t="str">
        <f t="shared" si="93"/>
        <v>C</v>
      </c>
      <c r="S855" s="15"/>
      <c r="T855" s="15">
        <v>1</v>
      </c>
      <c r="U855" s="473"/>
      <c r="V855" s="473"/>
      <c r="W855" s="15"/>
      <c r="X855" s="15"/>
      <c r="Y855" s="15"/>
      <c r="Z855" s="15"/>
      <c r="AA855" s="15" t="s">
        <v>1148</v>
      </c>
      <c r="AB855" s="16"/>
      <c r="AC855" s="15">
        <v>1</v>
      </c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  <c r="AP855" s="16"/>
    </row>
    <row r="856" spans="1:42" s="17" customFormat="1" ht="12.75" customHeight="1">
      <c r="A856" s="126" t="s">
        <v>175</v>
      </c>
      <c r="B856" s="72"/>
      <c r="C856" s="144" t="s">
        <v>2554</v>
      </c>
      <c r="D856" s="46"/>
      <c r="E856" s="463">
        <v>13</v>
      </c>
      <c r="F856" s="464">
        <v>876</v>
      </c>
      <c r="G856" s="465">
        <v>6310</v>
      </c>
      <c r="H856" s="148"/>
      <c r="I856" s="158"/>
      <c r="J856" s="146"/>
      <c r="K856" s="146"/>
      <c r="L856" s="149"/>
      <c r="M856" s="463">
        <f t="shared" si="95"/>
        <v>0</v>
      </c>
      <c r="N856" s="472">
        <f t="shared" si="95"/>
        <v>0</v>
      </c>
      <c r="O856" s="36"/>
      <c r="P856" s="51" t="s">
        <v>1474</v>
      </c>
      <c r="Q856" s="36"/>
      <c r="R856" s="36" t="str">
        <f t="shared" si="93"/>
        <v>M</v>
      </c>
      <c r="S856" s="15"/>
      <c r="T856" s="15"/>
      <c r="U856" s="473"/>
      <c r="V856" s="473"/>
      <c r="W856" s="15"/>
      <c r="X856" s="15"/>
      <c r="Y856" s="15"/>
      <c r="Z856" s="15"/>
      <c r="AA856" s="15">
        <v>1</v>
      </c>
      <c r="AB856" s="16"/>
      <c r="AC856" s="15">
        <v>1</v>
      </c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</row>
    <row r="857" spans="1:42" s="17" customFormat="1" ht="12.75" hidden="1" customHeight="1">
      <c r="A857" s="126" t="s">
        <v>176</v>
      </c>
      <c r="B857" s="72"/>
      <c r="C857" s="144" t="s">
        <v>177</v>
      </c>
      <c r="D857" s="46"/>
      <c r="E857" s="145"/>
      <c r="F857" s="146"/>
      <c r="G857" s="147"/>
      <c r="H857" s="148"/>
      <c r="I857" s="158"/>
      <c r="J857" s="146"/>
      <c r="K857" s="146"/>
      <c r="L857" s="149"/>
      <c r="M857" s="619">
        <f t="shared" si="95"/>
        <v>0</v>
      </c>
      <c r="N857" s="626">
        <f t="shared" si="95"/>
        <v>0</v>
      </c>
      <c r="O857" s="36"/>
      <c r="P857" s="51" t="s">
        <v>1474</v>
      </c>
      <c r="Q857" s="36"/>
      <c r="R857" s="36" t="str">
        <f t="shared" si="93"/>
        <v/>
      </c>
      <c r="S857" s="15"/>
      <c r="T857" s="15"/>
      <c r="U857" s="473"/>
      <c r="V857" s="473"/>
      <c r="W857" s="15"/>
      <c r="X857" s="15"/>
      <c r="Y857" s="15"/>
      <c r="Z857" s="15"/>
      <c r="AA857" s="15"/>
      <c r="AB857" s="16"/>
      <c r="AC857" s="15">
        <v>1</v>
      </c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</row>
    <row r="858" spans="1:42" s="17" customFormat="1" ht="12.75" customHeight="1">
      <c r="A858" s="126" t="s">
        <v>178</v>
      </c>
      <c r="B858" s="72"/>
      <c r="C858" s="144" t="s">
        <v>1795</v>
      </c>
      <c r="D858" s="46"/>
      <c r="E858" s="145">
        <v>1</v>
      </c>
      <c r="F858" s="146">
        <v>381</v>
      </c>
      <c r="G858" s="147">
        <v>2286</v>
      </c>
      <c r="H858" s="148"/>
      <c r="I858" s="158"/>
      <c r="J858" s="146"/>
      <c r="K858" s="146"/>
      <c r="L858" s="149"/>
      <c r="M858" s="619">
        <f t="shared" si="95"/>
        <v>0</v>
      </c>
      <c r="N858" s="626">
        <f t="shared" si="95"/>
        <v>0</v>
      </c>
      <c r="O858" s="36"/>
      <c r="P858" s="51" t="s">
        <v>1474</v>
      </c>
      <c r="Q858" s="36"/>
      <c r="R858" s="36" t="str">
        <f t="shared" si="93"/>
        <v>M</v>
      </c>
      <c r="S858" s="15"/>
      <c r="T858" s="15"/>
      <c r="U858" s="473"/>
      <c r="V858" s="473"/>
      <c r="W858" s="15"/>
      <c r="X858" s="15"/>
      <c r="Y858" s="15"/>
      <c r="Z858" s="15"/>
      <c r="AA858" s="15">
        <v>1</v>
      </c>
      <c r="AB858" s="16"/>
      <c r="AC858" s="15">
        <v>1</v>
      </c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</row>
    <row r="859" spans="1:42" s="17" customFormat="1" ht="12.75" customHeight="1">
      <c r="A859" s="126" t="s">
        <v>179</v>
      </c>
      <c r="B859" s="72"/>
      <c r="C859" s="435" t="s">
        <v>180</v>
      </c>
      <c r="D859" s="46"/>
      <c r="E859" s="463">
        <v>13</v>
      </c>
      <c r="F859" s="464">
        <v>191</v>
      </c>
      <c r="G859" s="465">
        <v>1306</v>
      </c>
      <c r="H859" s="148">
        <v>3</v>
      </c>
      <c r="I859" s="158">
        <v>118</v>
      </c>
      <c r="J859" s="146">
        <v>414</v>
      </c>
      <c r="K859" s="146"/>
      <c r="L859" s="149"/>
      <c r="M859" s="619">
        <f t="shared" si="95"/>
        <v>118</v>
      </c>
      <c r="N859" s="626">
        <f t="shared" si="95"/>
        <v>414</v>
      </c>
      <c r="O859" s="36"/>
      <c r="P859" s="51" t="s">
        <v>1474</v>
      </c>
      <c r="Q859" s="36"/>
      <c r="R859" s="36" t="str">
        <f t="shared" si="93"/>
        <v>M</v>
      </c>
      <c r="S859" s="15"/>
      <c r="T859" s="15"/>
      <c r="U859" s="473"/>
      <c r="V859" s="473"/>
      <c r="W859" s="15"/>
      <c r="X859" s="15"/>
      <c r="Y859" s="15"/>
      <c r="Z859" s="15"/>
      <c r="AA859" s="15">
        <v>1</v>
      </c>
      <c r="AB859" s="16"/>
      <c r="AC859" s="15">
        <v>1</v>
      </c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  <c r="AP859" s="16"/>
    </row>
    <row r="860" spans="1:42" s="17" customFormat="1" ht="12.75" customHeight="1">
      <c r="A860" s="126" t="s">
        <v>154</v>
      </c>
      <c r="B860" s="72"/>
      <c r="C860" s="144" t="s">
        <v>2871</v>
      </c>
      <c r="D860" s="46"/>
      <c r="E860" s="145">
        <v>6</v>
      </c>
      <c r="F860" s="146">
        <v>254</v>
      </c>
      <c r="G860" s="147">
        <v>1001</v>
      </c>
      <c r="H860" s="148">
        <v>6</v>
      </c>
      <c r="I860" s="158">
        <v>254</v>
      </c>
      <c r="J860" s="146">
        <v>1001</v>
      </c>
      <c r="K860" s="146"/>
      <c r="L860" s="149"/>
      <c r="M860" s="619">
        <f t="shared" si="95"/>
        <v>254</v>
      </c>
      <c r="N860" s="626">
        <f t="shared" si="95"/>
        <v>1001</v>
      </c>
      <c r="O860" s="36"/>
      <c r="P860" s="51" t="s">
        <v>1473</v>
      </c>
      <c r="Q860" s="36"/>
      <c r="R860" s="36" t="str">
        <f t="shared" si="93"/>
        <v>C</v>
      </c>
      <c r="S860" s="15"/>
      <c r="T860" s="15">
        <v>1</v>
      </c>
      <c r="U860" s="473"/>
      <c r="V860" s="473"/>
      <c r="W860" s="15"/>
      <c r="X860" s="15"/>
      <c r="Y860" s="15"/>
      <c r="Z860" s="15"/>
      <c r="AA860" s="15" t="s">
        <v>1148</v>
      </c>
      <c r="AB860" s="16"/>
      <c r="AC860" s="15">
        <v>1</v>
      </c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  <c r="AO860" s="16"/>
      <c r="AP860" s="16"/>
    </row>
    <row r="861" spans="1:42" s="17" customFormat="1" ht="12.75" customHeight="1">
      <c r="A861" s="126" t="s">
        <v>156</v>
      </c>
      <c r="B861" s="72"/>
      <c r="C861" s="144" t="s">
        <v>2872</v>
      </c>
      <c r="D861" s="46"/>
      <c r="E861" s="463">
        <v>10</v>
      </c>
      <c r="F861" s="464">
        <v>586</v>
      </c>
      <c r="G861" s="465">
        <v>4705</v>
      </c>
      <c r="H861" s="148"/>
      <c r="I861" s="158"/>
      <c r="J861" s="146"/>
      <c r="K861" s="146"/>
      <c r="L861" s="149"/>
      <c r="M861" s="619">
        <f t="shared" si="95"/>
        <v>0</v>
      </c>
      <c r="N861" s="626">
        <f t="shared" si="95"/>
        <v>0</v>
      </c>
      <c r="O861" s="36"/>
      <c r="P861" s="51" t="s">
        <v>1473</v>
      </c>
      <c r="Q861" s="36"/>
      <c r="R861" s="36" t="str">
        <f t="shared" si="93"/>
        <v>C</v>
      </c>
      <c r="S861" s="15"/>
      <c r="T861" s="15">
        <v>1</v>
      </c>
      <c r="U861" s="473"/>
      <c r="V861" s="473"/>
      <c r="W861" s="15"/>
      <c r="X861" s="15"/>
      <c r="Y861" s="15"/>
      <c r="Z861" s="15"/>
      <c r="AA861" s="15"/>
      <c r="AB861" s="16"/>
      <c r="AC861" s="15">
        <v>1</v>
      </c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  <c r="AO861" s="16"/>
      <c r="AP861" s="16"/>
    </row>
    <row r="862" spans="1:42" s="143" customFormat="1" ht="12.75" customHeight="1">
      <c r="A862" s="126" t="s">
        <v>181</v>
      </c>
      <c r="B862" s="468"/>
      <c r="C862" s="462" t="s">
        <v>182</v>
      </c>
      <c r="D862" s="469"/>
      <c r="E862" s="463">
        <v>16</v>
      </c>
      <c r="F862" s="464">
        <v>275</v>
      </c>
      <c r="G862" s="465">
        <v>1375</v>
      </c>
      <c r="H862" s="470"/>
      <c r="I862" s="471"/>
      <c r="J862" s="464"/>
      <c r="K862" s="464"/>
      <c r="L862" s="472"/>
      <c r="M862" s="463">
        <f t="shared" si="95"/>
        <v>0</v>
      </c>
      <c r="N862" s="472">
        <f t="shared" si="95"/>
        <v>0</v>
      </c>
      <c r="O862" s="138"/>
      <c r="P862" s="139" t="s">
        <v>1474</v>
      </c>
      <c r="Q862" s="138"/>
      <c r="R862" s="138" t="str">
        <f t="shared" si="93"/>
        <v>M</v>
      </c>
      <c r="S862" s="15"/>
      <c r="T862" s="140"/>
      <c r="U862" s="474"/>
      <c r="V862" s="474"/>
      <c r="W862" s="140"/>
      <c r="X862" s="140"/>
      <c r="Y862" s="140"/>
      <c r="Z862" s="140"/>
      <c r="AA862" s="15">
        <v>1</v>
      </c>
      <c r="AB862" s="142"/>
      <c r="AC862" s="15">
        <v>1</v>
      </c>
      <c r="AD862" s="142"/>
      <c r="AE862" s="142"/>
      <c r="AF862" s="142"/>
      <c r="AG862" s="142"/>
      <c r="AH862" s="142"/>
      <c r="AI862" s="142"/>
      <c r="AJ862" s="142"/>
      <c r="AK862" s="142"/>
      <c r="AL862" s="142"/>
      <c r="AM862" s="142"/>
      <c r="AN862" s="142"/>
      <c r="AO862" s="142"/>
      <c r="AP862" s="142"/>
    </row>
    <row r="863" spans="1:42" s="17" customFormat="1" ht="12.75" customHeight="1">
      <c r="A863" s="126" t="s">
        <v>183</v>
      </c>
      <c r="B863" s="72"/>
      <c r="C863" s="144" t="s">
        <v>184</v>
      </c>
      <c r="D863" s="46"/>
      <c r="E863" s="145">
        <v>1</v>
      </c>
      <c r="F863" s="146">
        <v>11</v>
      </c>
      <c r="G863" s="147">
        <v>55</v>
      </c>
      <c r="H863" s="148">
        <v>1</v>
      </c>
      <c r="I863" s="158">
        <v>11</v>
      </c>
      <c r="J863" s="146">
        <v>55</v>
      </c>
      <c r="K863" s="146"/>
      <c r="L863" s="149"/>
      <c r="M863" s="619">
        <f t="shared" si="95"/>
        <v>11</v>
      </c>
      <c r="N863" s="626">
        <f t="shared" si="95"/>
        <v>55</v>
      </c>
      <c r="O863" s="36"/>
      <c r="P863" s="51" t="s">
        <v>1474</v>
      </c>
      <c r="Q863" s="36"/>
      <c r="R863" s="36" t="str">
        <f t="shared" si="93"/>
        <v>M</v>
      </c>
      <c r="S863" s="15"/>
      <c r="T863" s="15"/>
      <c r="U863" s="473"/>
      <c r="V863" s="473"/>
      <c r="W863" s="15"/>
      <c r="X863" s="15"/>
      <c r="Y863" s="15"/>
      <c r="Z863" s="15"/>
      <c r="AA863" s="15">
        <v>1</v>
      </c>
      <c r="AB863" s="16"/>
      <c r="AC863" s="15">
        <v>1</v>
      </c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</row>
    <row r="864" spans="1:42" s="17" customFormat="1" ht="12.75" customHeight="1">
      <c r="A864" s="126" t="s">
        <v>185</v>
      </c>
      <c r="B864" s="72"/>
      <c r="C864" s="144" t="s">
        <v>186</v>
      </c>
      <c r="D864" s="46"/>
      <c r="E864" s="463">
        <v>6</v>
      </c>
      <c r="F864" s="464">
        <v>313</v>
      </c>
      <c r="G864" s="465">
        <v>2370</v>
      </c>
      <c r="H864" s="148">
        <v>1</v>
      </c>
      <c r="I864" s="158">
        <v>121</v>
      </c>
      <c r="J864" s="146">
        <v>805</v>
      </c>
      <c r="K864" s="146"/>
      <c r="L864" s="149"/>
      <c r="M864" s="619">
        <f t="shared" si="95"/>
        <v>121</v>
      </c>
      <c r="N864" s="626">
        <f t="shared" si="95"/>
        <v>805</v>
      </c>
      <c r="O864" s="36"/>
      <c r="P864" s="51" t="s">
        <v>1474</v>
      </c>
      <c r="Q864" s="36"/>
      <c r="R864" s="36" t="str">
        <f t="shared" si="93"/>
        <v>M</v>
      </c>
      <c r="S864" s="15"/>
      <c r="T864" s="15"/>
      <c r="U864" s="473"/>
      <c r="V864" s="473"/>
      <c r="W864" s="15"/>
      <c r="X864" s="15"/>
      <c r="Y864" s="15"/>
      <c r="Z864" s="15"/>
      <c r="AA864" s="15">
        <v>1</v>
      </c>
      <c r="AB864" s="16"/>
      <c r="AC864" s="15">
        <v>1</v>
      </c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</row>
    <row r="865" spans="1:42" s="17" customFormat="1" ht="12.75" customHeight="1">
      <c r="A865" s="126" t="s">
        <v>187</v>
      </c>
      <c r="B865" s="72"/>
      <c r="C865" s="144" t="s">
        <v>1792</v>
      </c>
      <c r="D865" s="46"/>
      <c r="E865" s="463">
        <v>6</v>
      </c>
      <c r="F865" s="464">
        <v>775</v>
      </c>
      <c r="G865" s="465">
        <v>3767</v>
      </c>
      <c r="H865" s="148">
        <v>1</v>
      </c>
      <c r="I865" s="158">
        <v>285</v>
      </c>
      <c r="J865" s="146">
        <v>1368</v>
      </c>
      <c r="K865" s="146"/>
      <c r="L865" s="149"/>
      <c r="M865" s="619">
        <f t="shared" si="95"/>
        <v>285</v>
      </c>
      <c r="N865" s="626">
        <f t="shared" si="95"/>
        <v>1368</v>
      </c>
      <c r="O865" s="36"/>
      <c r="P865" s="51" t="s">
        <v>1474</v>
      </c>
      <c r="Q865" s="36"/>
      <c r="R865" s="36" t="str">
        <f t="shared" si="93"/>
        <v>M</v>
      </c>
      <c r="S865" s="15"/>
      <c r="T865" s="15"/>
      <c r="U865" s="473"/>
      <c r="V865" s="473"/>
      <c r="W865" s="15"/>
      <c r="X865" s="15"/>
      <c r="Y865" s="15"/>
      <c r="Z865" s="15"/>
      <c r="AA865" s="15">
        <v>1</v>
      </c>
      <c r="AB865" s="16"/>
      <c r="AC865" s="15">
        <v>1</v>
      </c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  <c r="AP865" s="16"/>
    </row>
    <row r="866" spans="1:42" s="17" customFormat="1" ht="12.75" customHeight="1">
      <c r="A866" s="126" t="s">
        <v>158</v>
      </c>
      <c r="B866" s="72"/>
      <c r="C866" s="144" t="s">
        <v>2873</v>
      </c>
      <c r="D866" s="46"/>
      <c r="E866" s="463">
        <v>16</v>
      </c>
      <c r="F866" s="464">
        <v>1223</v>
      </c>
      <c r="G866" s="465">
        <v>8205</v>
      </c>
      <c r="H866" s="148"/>
      <c r="I866" s="158"/>
      <c r="J866" s="146"/>
      <c r="K866" s="146"/>
      <c r="L866" s="149"/>
      <c r="M866" s="619">
        <f t="shared" si="95"/>
        <v>0</v>
      </c>
      <c r="N866" s="626">
        <f t="shared" si="95"/>
        <v>0</v>
      </c>
      <c r="O866" s="36"/>
      <c r="P866" s="51" t="s">
        <v>1473</v>
      </c>
      <c r="Q866" s="36"/>
      <c r="R866" s="36" t="str">
        <f t="shared" si="93"/>
        <v>C</v>
      </c>
      <c r="S866" s="15"/>
      <c r="T866" s="15">
        <v>1</v>
      </c>
      <c r="U866" s="473"/>
      <c r="V866" s="473"/>
      <c r="W866" s="15"/>
      <c r="X866" s="15"/>
      <c r="Y866" s="15"/>
      <c r="Z866" s="15"/>
      <c r="AA866" s="15" t="s">
        <v>1148</v>
      </c>
      <c r="AB866" s="16"/>
      <c r="AC866" s="15">
        <v>1</v>
      </c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</row>
    <row r="867" spans="1:42" s="17" customFormat="1" ht="12.75" customHeight="1">
      <c r="A867" s="126" t="s">
        <v>160</v>
      </c>
      <c r="B867" s="72"/>
      <c r="C867" s="144" t="s">
        <v>2874</v>
      </c>
      <c r="D867" s="46"/>
      <c r="E867" s="145">
        <v>1</v>
      </c>
      <c r="F867" s="146">
        <v>31</v>
      </c>
      <c r="G867" s="147">
        <v>184</v>
      </c>
      <c r="H867" s="148"/>
      <c r="I867" s="158"/>
      <c r="J867" s="146"/>
      <c r="K867" s="146"/>
      <c r="L867" s="149"/>
      <c r="M867" s="619">
        <f t="shared" si="95"/>
        <v>0</v>
      </c>
      <c r="N867" s="626">
        <f t="shared" si="95"/>
        <v>0</v>
      </c>
      <c r="O867" s="36"/>
      <c r="P867" s="51" t="s">
        <v>1473</v>
      </c>
      <c r="Q867" s="36"/>
      <c r="R867" s="36" t="str">
        <f t="shared" si="93"/>
        <v>C</v>
      </c>
      <c r="S867" s="15"/>
      <c r="T867" s="15">
        <v>1</v>
      </c>
      <c r="U867" s="473"/>
      <c r="V867" s="473"/>
      <c r="W867" s="15"/>
      <c r="X867" s="15"/>
      <c r="Y867" s="15"/>
      <c r="Z867" s="15"/>
      <c r="AA867" s="15"/>
      <c r="AB867" s="16"/>
      <c r="AC867" s="15">
        <v>1</v>
      </c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</row>
    <row r="868" spans="1:42" s="17" customFormat="1" ht="12.75" customHeight="1">
      <c r="A868" s="126" t="s">
        <v>188</v>
      </c>
      <c r="B868" s="72"/>
      <c r="C868" s="144" t="s">
        <v>189</v>
      </c>
      <c r="D868" s="46"/>
      <c r="E868" s="145">
        <v>1</v>
      </c>
      <c r="F868" s="146">
        <v>26</v>
      </c>
      <c r="G868" s="147">
        <v>130</v>
      </c>
      <c r="H868" s="148"/>
      <c r="I868" s="158"/>
      <c r="J868" s="146"/>
      <c r="K868" s="146"/>
      <c r="L868" s="149"/>
      <c r="M868" s="619">
        <f t="shared" si="95"/>
        <v>0</v>
      </c>
      <c r="N868" s="626">
        <f t="shared" si="95"/>
        <v>0</v>
      </c>
      <c r="O868" s="36"/>
      <c r="P868" s="51" t="s">
        <v>1474</v>
      </c>
      <c r="Q868" s="36"/>
      <c r="R868" s="36" t="str">
        <f t="shared" si="93"/>
        <v>M</v>
      </c>
      <c r="S868" s="15"/>
      <c r="T868" s="15"/>
      <c r="U868" s="473"/>
      <c r="V868" s="473"/>
      <c r="W868" s="15"/>
      <c r="X868" s="15"/>
      <c r="Y868" s="15"/>
      <c r="Z868" s="15"/>
      <c r="AA868" s="15">
        <v>1</v>
      </c>
      <c r="AB868" s="16"/>
      <c r="AC868" s="15">
        <v>1</v>
      </c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16"/>
    </row>
    <row r="869" spans="1:42" s="17" customFormat="1" ht="12.75" hidden="1" customHeight="1">
      <c r="A869" s="126" t="s">
        <v>190</v>
      </c>
      <c r="B869" s="72"/>
      <c r="C869" s="144" t="s">
        <v>191</v>
      </c>
      <c r="D869" s="46"/>
      <c r="E869" s="145"/>
      <c r="F869" s="146"/>
      <c r="G869" s="147"/>
      <c r="H869" s="148"/>
      <c r="I869" s="158"/>
      <c r="J869" s="146"/>
      <c r="K869" s="146"/>
      <c r="L869" s="149"/>
      <c r="M869" s="619">
        <f t="shared" si="95"/>
        <v>0</v>
      </c>
      <c r="N869" s="626">
        <f t="shared" si="95"/>
        <v>0</v>
      </c>
      <c r="O869" s="36"/>
      <c r="P869" s="51" t="s">
        <v>1474</v>
      </c>
      <c r="Q869" s="36"/>
      <c r="R869" s="36" t="str">
        <f t="shared" si="93"/>
        <v/>
      </c>
      <c r="S869" s="15"/>
      <c r="T869" s="15"/>
      <c r="U869" s="473"/>
      <c r="V869" s="473"/>
      <c r="W869" s="15"/>
      <c r="X869" s="15"/>
      <c r="Y869" s="15"/>
      <c r="Z869" s="15"/>
      <c r="AA869" s="15"/>
      <c r="AB869" s="16"/>
      <c r="AC869" s="15">
        <v>1</v>
      </c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  <c r="AO869" s="16"/>
      <c r="AP869" s="16"/>
    </row>
    <row r="870" spans="1:42" s="17" customFormat="1" ht="12.75" customHeight="1">
      <c r="A870" s="126" t="s">
        <v>192</v>
      </c>
      <c r="B870" s="72"/>
      <c r="C870" s="144" t="s">
        <v>193</v>
      </c>
      <c r="D870" s="46"/>
      <c r="E870" s="463">
        <v>2</v>
      </c>
      <c r="F870" s="464">
        <v>63</v>
      </c>
      <c r="G870" s="465">
        <v>103</v>
      </c>
      <c r="H870" s="148">
        <v>1</v>
      </c>
      <c r="I870" s="158">
        <v>11</v>
      </c>
      <c r="J870" s="146">
        <v>55</v>
      </c>
      <c r="K870" s="146"/>
      <c r="L870" s="149"/>
      <c r="M870" s="619">
        <f t="shared" si="95"/>
        <v>11</v>
      </c>
      <c r="N870" s="626">
        <f t="shared" si="95"/>
        <v>55</v>
      </c>
      <c r="O870" s="36"/>
      <c r="P870" s="51" t="s">
        <v>1474</v>
      </c>
      <c r="Q870" s="36"/>
      <c r="R870" s="36" t="str">
        <f t="shared" si="93"/>
        <v>M</v>
      </c>
      <c r="S870" s="15"/>
      <c r="T870" s="15"/>
      <c r="U870" s="473"/>
      <c r="V870" s="473"/>
      <c r="W870" s="15"/>
      <c r="X870" s="15"/>
      <c r="Y870" s="15"/>
      <c r="Z870" s="15"/>
      <c r="AA870" s="15">
        <v>1</v>
      </c>
      <c r="AB870" s="16"/>
      <c r="AC870" s="15">
        <v>1</v>
      </c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  <c r="AP870" s="16"/>
    </row>
    <row r="871" spans="1:42" s="17" customFormat="1" ht="12.75" hidden="1" customHeight="1">
      <c r="A871" s="126" t="s">
        <v>194</v>
      </c>
      <c r="B871" s="72"/>
      <c r="C871" s="144" t="s">
        <v>195</v>
      </c>
      <c r="D871" s="46"/>
      <c r="E871" s="145"/>
      <c r="F871" s="146"/>
      <c r="G871" s="147"/>
      <c r="H871" s="148"/>
      <c r="I871" s="158"/>
      <c r="J871" s="146"/>
      <c r="K871" s="146"/>
      <c r="L871" s="149"/>
      <c r="M871" s="619">
        <f t="shared" si="95"/>
        <v>0</v>
      </c>
      <c r="N871" s="626">
        <f t="shared" si="95"/>
        <v>0</v>
      </c>
      <c r="O871" s="36"/>
      <c r="P871" s="51" t="s">
        <v>1474</v>
      </c>
      <c r="Q871" s="36"/>
      <c r="R871" s="36" t="str">
        <f t="shared" si="93"/>
        <v/>
      </c>
      <c r="S871" s="15"/>
      <c r="T871" s="15"/>
      <c r="U871" s="473"/>
      <c r="V871" s="473"/>
      <c r="W871" s="15"/>
      <c r="X871" s="15"/>
      <c r="Y871" s="15"/>
      <c r="Z871" s="15"/>
      <c r="AA871" s="15"/>
      <c r="AB871" s="16"/>
      <c r="AC871" s="15">
        <v>1</v>
      </c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  <c r="AO871" s="16"/>
      <c r="AP871" s="16"/>
    </row>
    <row r="872" spans="1:42" s="17" customFormat="1" ht="12.75" customHeight="1">
      <c r="A872" s="126" t="s">
        <v>196</v>
      </c>
      <c r="B872" s="72"/>
      <c r="C872" s="144" t="s">
        <v>34</v>
      </c>
      <c r="D872" s="46"/>
      <c r="E872" s="145">
        <v>5</v>
      </c>
      <c r="F872" s="464">
        <v>124</v>
      </c>
      <c r="G872" s="147">
        <v>402</v>
      </c>
      <c r="H872" s="148">
        <v>3</v>
      </c>
      <c r="I872" s="158">
        <v>82</v>
      </c>
      <c r="J872" s="146">
        <v>402</v>
      </c>
      <c r="K872" s="146"/>
      <c r="L872" s="149"/>
      <c r="M872" s="619">
        <f t="shared" si="95"/>
        <v>82</v>
      </c>
      <c r="N872" s="626">
        <f t="shared" si="95"/>
        <v>402</v>
      </c>
      <c r="O872" s="36"/>
      <c r="P872" s="51" t="s">
        <v>1474</v>
      </c>
      <c r="Q872" s="36"/>
      <c r="R872" s="36" t="str">
        <f t="shared" si="93"/>
        <v>M</v>
      </c>
      <c r="S872" s="15"/>
      <c r="T872" s="15"/>
      <c r="U872" s="473"/>
      <c r="V872" s="473"/>
      <c r="W872" s="15"/>
      <c r="X872" s="15"/>
      <c r="Y872" s="15"/>
      <c r="Z872" s="15"/>
      <c r="AA872" s="15">
        <v>1</v>
      </c>
      <c r="AB872" s="16"/>
      <c r="AC872" s="15">
        <v>1</v>
      </c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</row>
    <row r="873" spans="1:42" s="17" customFormat="1" ht="12.75" customHeight="1">
      <c r="A873" s="126" t="s">
        <v>197</v>
      </c>
      <c r="B873" s="72"/>
      <c r="C873" s="144" t="s">
        <v>198</v>
      </c>
      <c r="D873" s="46"/>
      <c r="E873" s="145">
        <v>1</v>
      </c>
      <c r="F873" s="146">
        <v>14</v>
      </c>
      <c r="G873" s="147">
        <v>70</v>
      </c>
      <c r="H873" s="148">
        <v>1</v>
      </c>
      <c r="I873" s="158">
        <v>14</v>
      </c>
      <c r="J873" s="146">
        <v>70</v>
      </c>
      <c r="K873" s="146"/>
      <c r="L873" s="149"/>
      <c r="M873" s="619">
        <f t="shared" si="95"/>
        <v>14</v>
      </c>
      <c r="N873" s="626">
        <f t="shared" si="95"/>
        <v>70</v>
      </c>
      <c r="O873" s="36"/>
      <c r="P873" s="51" t="s">
        <v>1474</v>
      </c>
      <c r="Q873" s="36"/>
      <c r="R873" s="36" t="str">
        <f t="shared" si="93"/>
        <v>M</v>
      </c>
      <c r="S873" s="15"/>
      <c r="T873" s="15"/>
      <c r="U873" s="473"/>
      <c r="V873" s="473"/>
      <c r="W873" s="15"/>
      <c r="X873" s="15"/>
      <c r="Y873" s="15"/>
      <c r="Z873" s="15"/>
      <c r="AA873" s="15">
        <v>1</v>
      </c>
      <c r="AB873" s="16"/>
      <c r="AC873" s="15">
        <v>1</v>
      </c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  <c r="AP873" s="16"/>
    </row>
    <row r="874" spans="1:42" s="17" customFormat="1" ht="12.75" customHeight="1">
      <c r="A874" s="126" t="s">
        <v>162</v>
      </c>
      <c r="B874" s="72"/>
      <c r="C874" s="144" t="s">
        <v>2875</v>
      </c>
      <c r="D874" s="46"/>
      <c r="E874" s="145">
        <v>4</v>
      </c>
      <c r="F874" s="146">
        <v>330</v>
      </c>
      <c r="G874" s="147">
        <v>1650</v>
      </c>
      <c r="H874" s="148">
        <v>3</v>
      </c>
      <c r="I874" s="158">
        <v>330</v>
      </c>
      <c r="J874" s="146">
        <v>1650</v>
      </c>
      <c r="K874" s="146"/>
      <c r="L874" s="149"/>
      <c r="M874" s="619">
        <f t="shared" si="95"/>
        <v>330</v>
      </c>
      <c r="N874" s="626">
        <f t="shared" si="95"/>
        <v>1650</v>
      </c>
      <c r="O874" s="36"/>
      <c r="P874" s="51" t="s">
        <v>1473</v>
      </c>
      <c r="Q874" s="36"/>
      <c r="R874" s="36" t="str">
        <f t="shared" si="93"/>
        <v>C</v>
      </c>
      <c r="S874" s="15"/>
      <c r="T874" s="15">
        <v>1</v>
      </c>
      <c r="U874" s="473"/>
      <c r="V874" s="473"/>
      <c r="W874" s="15"/>
      <c r="X874" s="15"/>
      <c r="Y874" s="15"/>
      <c r="Z874" s="15"/>
      <c r="AA874" s="15"/>
      <c r="AB874" s="16"/>
      <c r="AC874" s="15">
        <v>1</v>
      </c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</row>
    <row r="875" spans="1:42" s="17" customFormat="1" ht="12.75" hidden="1" customHeight="1">
      <c r="A875" s="126" t="s">
        <v>204</v>
      </c>
      <c r="B875" s="72"/>
      <c r="C875" s="144" t="s">
        <v>205</v>
      </c>
      <c r="D875" s="46"/>
      <c r="E875" s="145"/>
      <c r="F875" s="146"/>
      <c r="G875" s="147"/>
      <c r="H875" s="148"/>
      <c r="I875" s="158"/>
      <c r="J875" s="146"/>
      <c r="K875" s="146"/>
      <c r="L875" s="149"/>
      <c r="M875" s="619">
        <f t="shared" si="95"/>
        <v>0</v>
      </c>
      <c r="N875" s="626">
        <f t="shared" si="95"/>
        <v>0</v>
      </c>
      <c r="O875" s="36"/>
      <c r="P875" s="51" t="s">
        <v>1474</v>
      </c>
      <c r="Q875" s="36"/>
      <c r="R875" s="36" t="str">
        <f t="shared" si="93"/>
        <v/>
      </c>
      <c r="S875" s="15"/>
      <c r="T875" s="15"/>
      <c r="U875" s="473"/>
      <c r="V875" s="473"/>
      <c r="W875" s="15"/>
      <c r="X875" s="15"/>
      <c r="Y875" s="15"/>
      <c r="Z875" s="15"/>
      <c r="AA875" s="15"/>
      <c r="AB875" s="16"/>
      <c r="AC875" s="15">
        <v>1</v>
      </c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  <c r="AO875" s="16"/>
      <c r="AP875" s="16"/>
    </row>
    <row r="876" spans="1:42" s="17" customFormat="1" ht="12.75" customHeight="1">
      <c r="A876" s="126" t="s">
        <v>164</v>
      </c>
      <c r="B876" s="72"/>
      <c r="C876" s="144" t="s">
        <v>1632</v>
      </c>
      <c r="D876" s="46"/>
      <c r="E876" s="145">
        <v>17</v>
      </c>
      <c r="F876" s="464">
        <v>2844</v>
      </c>
      <c r="G876" s="147">
        <v>11503</v>
      </c>
      <c r="H876" s="148"/>
      <c r="I876" s="158"/>
      <c r="J876" s="146"/>
      <c r="K876" s="146"/>
      <c r="L876" s="149"/>
      <c r="M876" s="619">
        <f t="shared" si="95"/>
        <v>0</v>
      </c>
      <c r="N876" s="626">
        <f t="shared" si="95"/>
        <v>0</v>
      </c>
      <c r="O876" s="36"/>
      <c r="P876" s="51" t="s">
        <v>1473</v>
      </c>
      <c r="Q876" s="36"/>
      <c r="R876" s="36" t="str">
        <f t="shared" si="93"/>
        <v>C</v>
      </c>
      <c r="S876" s="15"/>
      <c r="T876" s="15">
        <v>1</v>
      </c>
      <c r="U876" s="473"/>
      <c r="V876" s="473"/>
      <c r="W876" s="15"/>
      <c r="X876" s="15"/>
      <c r="Y876" s="15"/>
      <c r="Z876" s="15"/>
      <c r="AA876" s="15"/>
      <c r="AB876" s="16"/>
      <c r="AC876" s="15">
        <v>1</v>
      </c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</row>
    <row r="877" spans="1:42" s="17" customFormat="1" ht="12.75" hidden="1" customHeight="1">
      <c r="A877" s="126" t="s">
        <v>199</v>
      </c>
      <c r="B877" s="72"/>
      <c r="C877" s="144" t="s">
        <v>126</v>
      </c>
      <c r="D877" s="46"/>
      <c r="E877" s="145"/>
      <c r="F877" s="146"/>
      <c r="G877" s="147"/>
      <c r="H877" s="148"/>
      <c r="I877" s="158"/>
      <c r="J877" s="146"/>
      <c r="K877" s="146"/>
      <c r="L877" s="149"/>
      <c r="M877" s="619">
        <f t="shared" si="95"/>
        <v>0</v>
      </c>
      <c r="N877" s="626">
        <f t="shared" si="95"/>
        <v>0</v>
      </c>
      <c r="O877" s="36"/>
      <c r="P877" s="51" t="s">
        <v>1474</v>
      </c>
      <c r="Q877" s="36"/>
      <c r="R877" s="36" t="str">
        <f t="shared" si="93"/>
        <v/>
      </c>
      <c r="S877" s="15"/>
      <c r="T877" s="15"/>
      <c r="U877" s="473"/>
      <c r="V877" s="473"/>
      <c r="W877" s="15"/>
      <c r="X877" s="15"/>
      <c r="Y877" s="15"/>
      <c r="Z877" s="15"/>
      <c r="AA877" s="15"/>
      <c r="AB877" s="16"/>
      <c r="AC877" s="15">
        <v>1</v>
      </c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</row>
    <row r="878" spans="1:42" s="17" customFormat="1" ht="12.75" customHeight="1">
      <c r="A878" s="126" t="s">
        <v>166</v>
      </c>
      <c r="B878" s="72"/>
      <c r="C878" s="144" t="s">
        <v>2876</v>
      </c>
      <c r="D878" s="46"/>
      <c r="E878" s="145">
        <v>9</v>
      </c>
      <c r="F878" s="146">
        <v>211</v>
      </c>
      <c r="G878" s="147">
        <v>882</v>
      </c>
      <c r="H878" s="148">
        <v>9</v>
      </c>
      <c r="I878" s="158">
        <v>211</v>
      </c>
      <c r="J878" s="146">
        <v>882</v>
      </c>
      <c r="K878" s="146"/>
      <c r="L878" s="149"/>
      <c r="M878" s="619">
        <f t="shared" si="95"/>
        <v>211</v>
      </c>
      <c r="N878" s="626">
        <f t="shared" si="95"/>
        <v>882</v>
      </c>
      <c r="O878" s="36"/>
      <c r="P878" s="51" t="s">
        <v>1473</v>
      </c>
      <c r="Q878" s="36"/>
      <c r="R878" s="36" t="str">
        <f t="shared" si="93"/>
        <v>C</v>
      </c>
      <c r="S878" s="15"/>
      <c r="T878" s="15">
        <v>1</v>
      </c>
      <c r="U878" s="473"/>
      <c r="V878" s="473"/>
      <c r="W878" s="15"/>
      <c r="X878" s="15"/>
      <c r="Y878" s="15"/>
      <c r="Z878" s="15"/>
      <c r="AA878" s="15"/>
      <c r="AB878" s="16"/>
      <c r="AC878" s="15">
        <v>1</v>
      </c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</row>
    <row r="879" spans="1:42" s="17" customFormat="1" ht="12.75" customHeight="1">
      <c r="A879" s="126" t="s">
        <v>168</v>
      </c>
      <c r="B879" s="72"/>
      <c r="C879" s="144" t="s">
        <v>2877</v>
      </c>
      <c r="D879" s="46"/>
      <c r="E879" s="463">
        <v>9</v>
      </c>
      <c r="F879" s="464">
        <v>321</v>
      </c>
      <c r="G879" s="465">
        <v>1921</v>
      </c>
      <c r="H879" s="148"/>
      <c r="I879" s="158"/>
      <c r="J879" s="146"/>
      <c r="K879" s="146"/>
      <c r="L879" s="149"/>
      <c r="M879" s="619">
        <f t="shared" si="95"/>
        <v>0</v>
      </c>
      <c r="N879" s="626">
        <f t="shared" si="95"/>
        <v>0</v>
      </c>
      <c r="O879" s="36"/>
      <c r="P879" s="51" t="s">
        <v>1473</v>
      </c>
      <c r="Q879" s="36"/>
      <c r="R879" s="36" t="str">
        <f t="shared" si="93"/>
        <v>C</v>
      </c>
      <c r="S879" s="15"/>
      <c r="T879" s="15">
        <v>1</v>
      </c>
      <c r="U879" s="473"/>
      <c r="V879" s="473"/>
      <c r="W879" s="15"/>
      <c r="X879" s="15"/>
      <c r="Y879" s="15"/>
      <c r="Z879" s="15"/>
      <c r="AA879" s="15"/>
      <c r="AB879" s="16"/>
      <c r="AC879" s="15">
        <v>1</v>
      </c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</row>
    <row r="880" spans="1:42" s="143" customFormat="1" ht="12.75" customHeight="1">
      <c r="A880" s="126" t="s">
        <v>170</v>
      </c>
      <c r="B880" s="468"/>
      <c r="C880" s="462" t="s">
        <v>2880</v>
      </c>
      <c r="D880" s="469"/>
      <c r="E880" s="463">
        <v>19</v>
      </c>
      <c r="F880" s="464">
        <v>1436</v>
      </c>
      <c r="G880" s="465">
        <v>7180</v>
      </c>
      <c r="H880" s="470"/>
      <c r="I880" s="471"/>
      <c r="J880" s="464"/>
      <c r="K880" s="464"/>
      <c r="L880" s="472"/>
      <c r="M880" s="463">
        <f t="shared" si="95"/>
        <v>0</v>
      </c>
      <c r="N880" s="472">
        <f t="shared" si="95"/>
        <v>0</v>
      </c>
      <c r="O880" s="138"/>
      <c r="P880" s="139" t="s">
        <v>1473</v>
      </c>
      <c r="Q880" s="138"/>
      <c r="R880" s="138" t="str">
        <f t="shared" si="93"/>
        <v>C</v>
      </c>
      <c r="S880" s="15"/>
      <c r="T880" s="140">
        <v>1</v>
      </c>
      <c r="U880" s="474"/>
      <c r="V880" s="474"/>
      <c r="W880" s="140"/>
      <c r="X880" s="140"/>
      <c r="Y880" s="140"/>
      <c r="Z880" s="140"/>
      <c r="AA880" s="15"/>
      <c r="AB880" s="142"/>
      <c r="AC880" s="15">
        <v>1</v>
      </c>
      <c r="AD880" s="142"/>
      <c r="AE880" s="142"/>
      <c r="AF880" s="142"/>
      <c r="AG880" s="142"/>
      <c r="AH880" s="142"/>
      <c r="AI880" s="142"/>
      <c r="AJ880" s="142"/>
      <c r="AK880" s="142"/>
      <c r="AL880" s="142"/>
      <c r="AM880" s="142"/>
      <c r="AN880" s="142"/>
      <c r="AO880" s="142"/>
      <c r="AP880" s="142"/>
    </row>
    <row r="881" spans="1:42" s="17" customFormat="1" ht="12.75" hidden="1" customHeight="1">
      <c r="A881" s="126" t="s">
        <v>200</v>
      </c>
      <c r="B881" s="72"/>
      <c r="C881" s="144" t="s">
        <v>201</v>
      </c>
      <c r="D881" s="46"/>
      <c r="E881" s="145"/>
      <c r="F881" s="146"/>
      <c r="G881" s="147"/>
      <c r="H881" s="148"/>
      <c r="I881" s="158"/>
      <c r="J881" s="146"/>
      <c r="K881" s="146"/>
      <c r="L881" s="149"/>
      <c r="M881" s="619">
        <f t="shared" si="95"/>
        <v>0</v>
      </c>
      <c r="N881" s="626">
        <f t="shared" si="95"/>
        <v>0</v>
      </c>
      <c r="O881" s="36"/>
      <c r="P881" s="51" t="s">
        <v>1474</v>
      </c>
      <c r="Q881" s="36"/>
      <c r="R881" s="36" t="str">
        <f t="shared" si="93"/>
        <v/>
      </c>
      <c r="S881" s="15"/>
      <c r="T881" s="15"/>
      <c r="U881" s="473"/>
      <c r="V881" s="473"/>
      <c r="W881" s="15"/>
      <c r="X881" s="15"/>
      <c r="Y881" s="15"/>
      <c r="Z881" s="15"/>
      <c r="AA881" s="15"/>
      <c r="AB881" s="16"/>
      <c r="AC881" s="15">
        <v>1</v>
      </c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</row>
    <row r="882" spans="1:42" s="143" customFormat="1" ht="12.75" customHeight="1">
      <c r="A882" s="126" t="s">
        <v>202</v>
      </c>
      <c r="B882" s="468"/>
      <c r="C882" s="462" t="s">
        <v>203</v>
      </c>
      <c r="D882" s="469"/>
      <c r="E882" s="463">
        <v>4</v>
      </c>
      <c r="F882" s="464">
        <v>80</v>
      </c>
      <c r="G882" s="465">
        <v>400</v>
      </c>
      <c r="H882" s="470"/>
      <c r="I882" s="471"/>
      <c r="J882" s="464"/>
      <c r="K882" s="464"/>
      <c r="L882" s="472"/>
      <c r="M882" s="463">
        <f t="shared" si="95"/>
        <v>0</v>
      </c>
      <c r="N882" s="472">
        <f t="shared" si="95"/>
        <v>0</v>
      </c>
      <c r="O882" s="138"/>
      <c r="P882" s="139" t="s">
        <v>1474</v>
      </c>
      <c r="Q882" s="138"/>
      <c r="R882" s="138" t="str">
        <f t="shared" si="93"/>
        <v>M</v>
      </c>
      <c r="S882" s="15"/>
      <c r="T882" s="140"/>
      <c r="U882" s="474"/>
      <c r="V882" s="474"/>
      <c r="W882" s="140"/>
      <c r="X882" s="140"/>
      <c r="Y882" s="140"/>
      <c r="Z882" s="140"/>
      <c r="AA882" s="15">
        <v>1</v>
      </c>
      <c r="AB882" s="142"/>
      <c r="AC882" s="15">
        <v>1</v>
      </c>
      <c r="AD882" s="142"/>
      <c r="AE882" s="142"/>
      <c r="AF882" s="142"/>
      <c r="AG882" s="142"/>
      <c r="AH882" s="142"/>
      <c r="AI882" s="142"/>
      <c r="AJ882" s="142"/>
      <c r="AK882" s="142"/>
      <c r="AL882" s="142"/>
      <c r="AM882" s="142"/>
      <c r="AN882" s="142"/>
      <c r="AO882" s="142"/>
      <c r="AP882" s="142"/>
    </row>
    <row r="883" spans="1:42" s="17" customFormat="1" ht="12.75" customHeight="1" thickBot="1">
      <c r="A883" s="126" t="s">
        <v>171</v>
      </c>
      <c r="B883" s="74"/>
      <c r="C883" s="167" t="s">
        <v>2878</v>
      </c>
      <c r="D883" s="46"/>
      <c r="E883" s="663">
        <v>13</v>
      </c>
      <c r="F883" s="726">
        <v>7498</v>
      </c>
      <c r="G883" s="730">
        <v>37424</v>
      </c>
      <c r="H883" s="666">
        <v>16</v>
      </c>
      <c r="I883" s="667">
        <v>6117</v>
      </c>
      <c r="J883" s="664">
        <v>30585</v>
      </c>
      <c r="K883" s="664"/>
      <c r="L883" s="668"/>
      <c r="M883" s="619">
        <f t="shared" si="95"/>
        <v>6117</v>
      </c>
      <c r="N883" s="626">
        <f t="shared" si="95"/>
        <v>30585</v>
      </c>
      <c r="O883" s="36"/>
      <c r="P883" s="51" t="s">
        <v>1473</v>
      </c>
      <c r="Q883" s="36"/>
      <c r="R883" s="36" t="str">
        <f t="shared" si="93"/>
        <v>C</v>
      </c>
      <c r="S883" s="15"/>
      <c r="T883" s="15">
        <v>1</v>
      </c>
      <c r="U883" s="473"/>
      <c r="V883" s="473"/>
      <c r="W883" s="15"/>
      <c r="X883" s="15"/>
      <c r="Y883" s="15"/>
      <c r="Z883" s="15"/>
      <c r="AA883" s="15"/>
      <c r="AB883" s="16"/>
      <c r="AC883" s="15">
        <v>1</v>
      </c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</row>
    <row r="884" spans="1:42" s="18" customFormat="1" ht="31.5" customHeight="1" thickBot="1">
      <c r="A884" s="126" t="s">
        <v>206</v>
      </c>
      <c r="B884" s="895" t="s">
        <v>622</v>
      </c>
      <c r="C884" s="896"/>
      <c r="D884" s="47"/>
      <c r="E884" s="531">
        <f t="shared" ref="E884:N884" si="96">SUM(E885,E934,E988,E1014)</f>
        <v>423</v>
      </c>
      <c r="F884" s="532">
        <f t="shared" si="96"/>
        <v>982476</v>
      </c>
      <c r="G884" s="533">
        <f t="shared" si="96"/>
        <v>4427744</v>
      </c>
      <c r="H884" s="534">
        <f t="shared" si="96"/>
        <v>618</v>
      </c>
      <c r="I884" s="535">
        <f t="shared" si="96"/>
        <v>32328</v>
      </c>
      <c r="J884" s="532">
        <f t="shared" si="96"/>
        <v>149542</v>
      </c>
      <c r="K884" s="532">
        <f t="shared" si="96"/>
        <v>897</v>
      </c>
      <c r="L884" s="536">
        <f t="shared" si="96"/>
        <v>4331</v>
      </c>
      <c r="M884" s="535">
        <f t="shared" si="96"/>
        <v>33225</v>
      </c>
      <c r="N884" s="536">
        <f t="shared" si="96"/>
        <v>153873</v>
      </c>
      <c r="O884" s="36"/>
      <c r="P884" s="51" t="s">
        <v>1499</v>
      </c>
      <c r="Q884" s="36"/>
      <c r="R884" s="36" t="str">
        <f t="shared" si="93"/>
        <v>R</v>
      </c>
      <c r="S884" s="15"/>
      <c r="T884" s="15"/>
      <c r="U884" s="473"/>
      <c r="V884" s="476"/>
      <c r="W884" s="15"/>
      <c r="X884" s="15"/>
      <c r="Y884" s="15"/>
      <c r="Z884" s="15"/>
      <c r="AA884" s="15"/>
      <c r="AB884" s="15"/>
      <c r="AC884" s="15">
        <v>1</v>
      </c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</row>
    <row r="885" spans="1:42" s="18" customFormat="1" ht="15.75" customHeight="1" thickBot="1">
      <c r="A885" s="126" t="s">
        <v>207</v>
      </c>
      <c r="B885" s="889" t="s">
        <v>208</v>
      </c>
      <c r="C885" s="890"/>
      <c r="D885" s="103"/>
      <c r="E885" s="571">
        <f t="shared" ref="E885:N885" si="97">SUM(E886:E933)</f>
        <v>191</v>
      </c>
      <c r="F885" s="572">
        <f t="shared" si="97"/>
        <v>166782</v>
      </c>
      <c r="G885" s="573">
        <f t="shared" si="97"/>
        <v>800546</v>
      </c>
      <c r="H885" s="574">
        <f t="shared" si="97"/>
        <v>282</v>
      </c>
      <c r="I885" s="575">
        <f t="shared" si="97"/>
        <v>13255</v>
      </c>
      <c r="J885" s="572">
        <f t="shared" si="97"/>
        <v>61607</v>
      </c>
      <c r="K885" s="572">
        <f t="shared" si="97"/>
        <v>897</v>
      </c>
      <c r="L885" s="576">
        <f t="shared" si="97"/>
        <v>4331</v>
      </c>
      <c r="M885" s="575">
        <f t="shared" si="97"/>
        <v>14152</v>
      </c>
      <c r="N885" s="576">
        <f t="shared" si="97"/>
        <v>65938</v>
      </c>
      <c r="O885" s="36"/>
      <c r="P885" s="51" t="s">
        <v>1500</v>
      </c>
      <c r="Q885" s="36"/>
      <c r="R885" s="36" t="str">
        <f t="shared" si="93"/>
        <v>P</v>
      </c>
      <c r="S885" s="15"/>
      <c r="T885" s="15"/>
      <c r="U885" s="473"/>
      <c r="V885" s="473"/>
      <c r="W885" s="15"/>
      <c r="X885" s="15"/>
      <c r="Y885" s="15"/>
      <c r="Z885" s="15">
        <v>1</v>
      </c>
      <c r="AA885" s="15"/>
      <c r="AB885" s="15"/>
      <c r="AC885" s="15">
        <v>1</v>
      </c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</row>
    <row r="886" spans="1:42" s="17" customFormat="1" ht="12.75" hidden="1" customHeight="1">
      <c r="A886" s="126" t="s">
        <v>211</v>
      </c>
      <c r="B886" s="95"/>
      <c r="C886" s="152" t="s">
        <v>212</v>
      </c>
      <c r="D886" s="46"/>
      <c r="E886" s="153"/>
      <c r="F886" s="154"/>
      <c r="G886" s="155"/>
      <c r="H886" s="156"/>
      <c r="I886" s="174"/>
      <c r="J886" s="154"/>
      <c r="K886" s="154"/>
      <c r="L886" s="157"/>
      <c r="M886" s="624">
        <f t="shared" ref="M886:N933" si="98">I886+K886</f>
        <v>0</v>
      </c>
      <c r="N886" s="625">
        <f t="shared" si="98"/>
        <v>0</v>
      </c>
      <c r="O886" s="36"/>
      <c r="P886" s="51" t="s">
        <v>1474</v>
      </c>
      <c r="Q886" s="36"/>
      <c r="R886" s="36" t="str">
        <f t="shared" si="93"/>
        <v/>
      </c>
      <c r="S886" s="15"/>
      <c r="T886" s="15"/>
      <c r="U886" s="473"/>
      <c r="V886" s="473"/>
      <c r="W886" s="15"/>
      <c r="X886" s="15"/>
      <c r="Y886" s="15"/>
      <c r="Z886" s="15"/>
      <c r="AA886" s="15"/>
      <c r="AB886" s="16"/>
      <c r="AC886" s="15">
        <v>1</v>
      </c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</row>
    <row r="887" spans="1:42" s="17" customFormat="1" ht="12.75" customHeight="1" thickTop="1">
      <c r="A887" s="126" t="s">
        <v>213</v>
      </c>
      <c r="B887" s="72"/>
      <c r="C887" s="144" t="s">
        <v>1798</v>
      </c>
      <c r="D887" s="46"/>
      <c r="E887" s="463">
        <v>9</v>
      </c>
      <c r="F887" s="146">
        <v>4643</v>
      </c>
      <c r="G887" s="147">
        <v>22285</v>
      </c>
      <c r="H887" s="148">
        <v>7</v>
      </c>
      <c r="I887" s="158">
        <v>570</v>
      </c>
      <c r="J887" s="146">
        <v>2735</v>
      </c>
      <c r="K887" s="146"/>
      <c r="L887" s="149"/>
      <c r="M887" s="619">
        <f t="shared" si="98"/>
        <v>570</v>
      </c>
      <c r="N887" s="626">
        <f t="shared" si="98"/>
        <v>2735</v>
      </c>
      <c r="O887" s="36"/>
      <c r="P887" s="51" t="s">
        <v>1474</v>
      </c>
      <c r="Q887" s="36"/>
      <c r="R887" s="36" t="str">
        <f t="shared" si="93"/>
        <v>M</v>
      </c>
      <c r="S887" s="15"/>
      <c r="T887" s="15"/>
      <c r="U887" s="473"/>
      <c r="V887" s="473"/>
      <c r="W887" s="15"/>
      <c r="X887" s="15"/>
      <c r="Y887" s="15"/>
      <c r="Z887" s="15"/>
      <c r="AA887" s="15">
        <v>1</v>
      </c>
      <c r="AB887" s="16"/>
      <c r="AC887" s="15">
        <v>1</v>
      </c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</row>
    <row r="888" spans="1:42" s="17" customFormat="1" ht="12.75" customHeight="1">
      <c r="A888" s="126" t="s">
        <v>214</v>
      </c>
      <c r="B888" s="72"/>
      <c r="C888" s="144" t="s">
        <v>1642</v>
      </c>
      <c r="D888" s="46"/>
      <c r="E888" s="463">
        <v>3</v>
      </c>
      <c r="F888" s="146">
        <v>3523</v>
      </c>
      <c r="G888" s="147">
        <v>16909</v>
      </c>
      <c r="H888" s="148">
        <v>5</v>
      </c>
      <c r="I888" s="158">
        <v>128</v>
      </c>
      <c r="J888" s="146">
        <v>614</v>
      </c>
      <c r="K888" s="146"/>
      <c r="L888" s="149"/>
      <c r="M888" s="619">
        <f t="shared" si="98"/>
        <v>128</v>
      </c>
      <c r="N888" s="626">
        <f t="shared" si="98"/>
        <v>614</v>
      </c>
      <c r="O888" s="36"/>
      <c r="P888" s="51" t="s">
        <v>1474</v>
      </c>
      <c r="Q888" s="36"/>
      <c r="R888" s="36" t="str">
        <f t="shared" si="93"/>
        <v>M</v>
      </c>
      <c r="S888" s="15"/>
      <c r="T888" s="15"/>
      <c r="U888" s="473"/>
      <c r="V888" s="473"/>
      <c r="W888" s="15"/>
      <c r="X888" s="15"/>
      <c r="Y888" s="15"/>
      <c r="Z888" s="15"/>
      <c r="AA888" s="15">
        <v>1</v>
      </c>
      <c r="AB888" s="16"/>
      <c r="AC888" s="15">
        <v>1</v>
      </c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</row>
    <row r="889" spans="1:42" s="17" customFormat="1" ht="12.75" customHeight="1">
      <c r="A889" s="126" t="s">
        <v>215</v>
      </c>
      <c r="B889" s="72"/>
      <c r="C889" s="144" t="s">
        <v>216</v>
      </c>
      <c r="D889" s="46"/>
      <c r="E889" s="145">
        <v>1</v>
      </c>
      <c r="F889" s="146">
        <v>3017</v>
      </c>
      <c r="G889" s="147">
        <v>14481</v>
      </c>
      <c r="H889" s="148">
        <v>1</v>
      </c>
      <c r="I889" s="158">
        <v>23</v>
      </c>
      <c r="J889" s="146">
        <v>100</v>
      </c>
      <c r="K889" s="146"/>
      <c r="L889" s="149"/>
      <c r="M889" s="619">
        <f t="shared" si="98"/>
        <v>23</v>
      </c>
      <c r="N889" s="626">
        <f t="shared" si="98"/>
        <v>100</v>
      </c>
      <c r="O889" s="36"/>
      <c r="P889" s="51" t="s">
        <v>1474</v>
      </c>
      <c r="Q889" s="36"/>
      <c r="R889" s="36" t="str">
        <f t="shared" si="93"/>
        <v>M</v>
      </c>
      <c r="S889" s="15"/>
      <c r="T889" s="15"/>
      <c r="U889" s="473"/>
      <c r="V889" s="473"/>
      <c r="W889" s="15"/>
      <c r="X889" s="15"/>
      <c r="Y889" s="15"/>
      <c r="Z889" s="15"/>
      <c r="AA889" s="15">
        <v>1</v>
      </c>
      <c r="AB889" s="16"/>
      <c r="AC889" s="15">
        <v>1</v>
      </c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</row>
    <row r="890" spans="1:42" s="17" customFormat="1" ht="12.75" hidden="1" customHeight="1">
      <c r="A890" s="126" t="s">
        <v>217</v>
      </c>
      <c r="B890" s="72"/>
      <c r="C890" s="144" t="s">
        <v>218</v>
      </c>
      <c r="D890" s="46"/>
      <c r="E890" s="145"/>
      <c r="F890" s="146"/>
      <c r="G890" s="147"/>
      <c r="H890" s="148"/>
      <c r="I890" s="158"/>
      <c r="J890" s="146"/>
      <c r="K890" s="146"/>
      <c r="L890" s="149"/>
      <c r="M890" s="619">
        <f t="shared" si="98"/>
        <v>0</v>
      </c>
      <c r="N890" s="626">
        <f t="shared" si="98"/>
        <v>0</v>
      </c>
      <c r="O890" s="36"/>
      <c r="P890" s="51" t="s">
        <v>1474</v>
      </c>
      <c r="Q890" s="36"/>
      <c r="R890" s="36" t="str">
        <f t="shared" si="93"/>
        <v/>
      </c>
      <c r="S890" s="15"/>
      <c r="T890" s="15"/>
      <c r="U890" s="473"/>
      <c r="V890" s="473"/>
      <c r="W890" s="15"/>
      <c r="X890" s="15"/>
      <c r="Y890" s="15"/>
      <c r="Z890" s="15"/>
      <c r="AA890" s="15"/>
      <c r="AB890" s="16"/>
      <c r="AC890" s="15">
        <v>1</v>
      </c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</row>
    <row r="891" spans="1:42" s="17" customFormat="1" ht="12.75" hidden="1" customHeight="1">
      <c r="A891" s="126" t="s">
        <v>219</v>
      </c>
      <c r="B891" s="72"/>
      <c r="C891" s="144" t="s">
        <v>220</v>
      </c>
      <c r="D891" s="46"/>
      <c r="E891" s="145"/>
      <c r="F891" s="146"/>
      <c r="G891" s="147"/>
      <c r="H891" s="148"/>
      <c r="I891" s="158"/>
      <c r="J891" s="146"/>
      <c r="K891" s="146"/>
      <c r="L891" s="149"/>
      <c r="M891" s="619">
        <f t="shared" si="98"/>
        <v>0</v>
      </c>
      <c r="N891" s="626">
        <f t="shared" si="98"/>
        <v>0</v>
      </c>
      <c r="O891" s="36"/>
      <c r="P891" s="51" t="s">
        <v>1474</v>
      </c>
      <c r="Q891" s="36"/>
      <c r="R891" s="36" t="str">
        <f t="shared" si="93"/>
        <v/>
      </c>
      <c r="S891" s="15"/>
      <c r="T891" s="15"/>
      <c r="U891" s="473"/>
      <c r="V891" s="473"/>
      <c r="W891" s="15"/>
      <c r="X891" s="15"/>
      <c r="Y891" s="15"/>
      <c r="Z891" s="15"/>
      <c r="AA891" s="15"/>
      <c r="AB891" s="16"/>
      <c r="AC891" s="15">
        <v>1</v>
      </c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</row>
    <row r="892" spans="1:42" s="17" customFormat="1" ht="12.75" hidden="1" customHeight="1">
      <c r="A892" s="126" t="s">
        <v>221</v>
      </c>
      <c r="B892" s="72"/>
      <c r="C892" s="144" t="s">
        <v>2735</v>
      </c>
      <c r="D892" s="46"/>
      <c r="E892" s="145"/>
      <c r="F892" s="146"/>
      <c r="G892" s="147"/>
      <c r="H892" s="148"/>
      <c r="I892" s="158"/>
      <c r="J892" s="146"/>
      <c r="K892" s="146"/>
      <c r="L892" s="149"/>
      <c r="M892" s="619">
        <f t="shared" si="98"/>
        <v>0</v>
      </c>
      <c r="N892" s="626">
        <f t="shared" si="98"/>
        <v>0</v>
      </c>
      <c r="O892" s="36"/>
      <c r="P892" s="51" t="s">
        <v>1474</v>
      </c>
      <c r="Q892" s="36"/>
      <c r="R892" s="36" t="str">
        <f t="shared" si="93"/>
        <v/>
      </c>
      <c r="S892" s="15"/>
      <c r="T892" s="15"/>
      <c r="U892" s="473"/>
      <c r="V892" s="473"/>
      <c r="W892" s="15"/>
      <c r="X892" s="15"/>
      <c r="Y892" s="15"/>
      <c r="Z892" s="15"/>
      <c r="AA892" s="15"/>
      <c r="AB892" s="16"/>
      <c r="AC892" s="15">
        <v>1</v>
      </c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</row>
    <row r="893" spans="1:42" s="17" customFormat="1" ht="12.75" hidden="1" customHeight="1">
      <c r="A893" s="126" t="s">
        <v>222</v>
      </c>
      <c r="B893" s="72"/>
      <c r="C893" s="144" t="s">
        <v>223</v>
      </c>
      <c r="D893" s="46"/>
      <c r="E893" s="145"/>
      <c r="F893" s="146"/>
      <c r="G893" s="147"/>
      <c r="H893" s="148"/>
      <c r="I893" s="158"/>
      <c r="J893" s="146"/>
      <c r="K893" s="146"/>
      <c r="L893" s="149"/>
      <c r="M893" s="619">
        <f t="shared" si="98"/>
        <v>0</v>
      </c>
      <c r="N893" s="626">
        <f t="shared" si="98"/>
        <v>0</v>
      </c>
      <c r="O893" s="36"/>
      <c r="P893" s="51" t="s">
        <v>1474</v>
      </c>
      <c r="Q893" s="36"/>
      <c r="R893" s="36" t="str">
        <f t="shared" si="93"/>
        <v/>
      </c>
      <c r="S893" s="15"/>
      <c r="T893" s="15"/>
      <c r="U893" s="473"/>
      <c r="V893" s="473"/>
      <c r="W893" s="15"/>
      <c r="X893" s="15"/>
      <c r="Y893" s="15"/>
      <c r="Z893" s="15"/>
      <c r="AA893" s="15"/>
      <c r="AB893" s="16"/>
      <c r="AC893" s="15">
        <v>1</v>
      </c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</row>
    <row r="894" spans="1:42" s="17" customFormat="1" ht="12.75" customHeight="1">
      <c r="A894" s="126" t="s">
        <v>224</v>
      </c>
      <c r="B894" s="72"/>
      <c r="C894" s="144" t="s">
        <v>225</v>
      </c>
      <c r="D894" s="46"/>
      <c r="E894" s="145">
        <v>8</v>
      </c>
      <c r="F894" s="146">
        <v>3562</v>
      </c>
      <c r="G894" s="147">
        <v>17098</v>
      </c>
      <c r="H894" s="470">
        <v>26</v>
      </c>
      <c r="I894" s="471">
        <v>380</v>
      </c>
      <c r="J894" s="464">
        <v>1639</v>
      </c>
      <c r="K894" s="146">
        <v>139</v>
      </c>
      <c r="L894" s="149">
        <v>760</v>
      </c>
      <c r="M894" s="463">
        <f t="shared" si="98"/>
        <v>519</v>
      </c>
      <c r="N894" s="472">
        <f t="shared" si="98"/>
        <v>2399</v>
      </c>
      <c r="O894" s="36"/>
      <c r="P894" s="51" t="s">
        <v>1474</v>
      </c>
      <c r="Q894" s="36"/>
      <c r="R894" s="36" t="str">
        <f t="shared" si="93"/>
        <v>M</v>
      </c>
      <c r="S894" s="15"/>
      <c r="T894" s="15"/>
      <c r="U894" s="473"/>
      <c r="V894" s="473"/>
      <c r="W894" s="15"/>
      <c r="X894" s="15"/>
      <c r="Y894" s="15"/>
      <c r="Z894" s="15"/>
      <c r="AA894" s="15">
        <v>1</v>
      </c>
      <c r="AB894" s="16"/>
      <c r="AC894" s="15">
        <v>1</v>
      </c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</row>
    <row r="895" spans="1:42" s="17" customFormat="1" ht="12.75" customHeight="1">
      <c r="A895" s="126" t="s">
        <v>226</v>
      </c>
      <c r="B895" s="72"/>
      <c r="C895" s="144" t="s">
        <v>2340</v>
      </c>
      <c r="D895" s="46"/>
      <c r="E895" s="463">
        <v>3</v>
      </c>
      <c r="F895" s="146">
        <v>5631</v>
      </c>
      <c r="G895" s="147">
        <v>27031</v>
      </c>
      <c r="H895" s="470">
        <v>9</v>
      </c>
      <c r="I895" s="471">
        <v>261</v>
      </c>
      <c r="J895" s="464">
        <v>1146</v>
      </c>
      <c r="K895" s="146"/>
      <c r="L895" s="149"/>
      <c r="M895" s="619">
        <f t="shared" si="98"/>
        <v>261</v>
      </c>
      <c r="N895" s="626">
        <f t="shared" si="98"/>
        <v>1146</v>
      </c>
      <c r="O895" s="36"/>
      <c r="P895" s="51" t="s">
        <v>1474</v>
      </c>
      <c r="Q895" s="36"/>
      <c r="R895" s="36" t="str">
        <f t="shared" si="93"/>
        <v>M</v>
      </c>
      <c r="S895" s="15"/>
      <c r="T895" s="15"/>
      <c r="U895" s="473"/>
      <c r="V895" s="473"/>
      <c r="W895" s="15"/>
      <c r="X895" s="15"/>
      <c r="Y895" s="15"/>
      <c r="Z895" s="15"/>
      <c r="AA895" s="15">
        <v>1</v>
      </c>
      <c r="AB895" s="16"/>
      <c r="AC895" s="15">
        <v>1</v>
      </c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</row>
    <row r="896" spans="1:42" s="17" customFormat="1" ht="12.75" customHeight="1">
      <c r="A896" s="126" t="s">
        <v>227</v>
      </c>
      <c r="B896" s="72"/>
      <c r="C896" s="144" t="s">
        <v>228</v>
      </c>
      <c r="D896" s="46"/>
      <c r="E896" s="463">
        <v>15</v>
      </c>
      <c r="F896" s="146">
        <v>6280</v>
      </c>
      <c r="G896" s="147">
        <v>30146</v>
      </c>
      <c r="H896" s="470">
        <v>23</v>
      </c>
      <c r="I896" s="471">
        <v>1273</v>
      </c>
      <c r="J896" s="464">
        <v>5252</v>
      </c>
      <c r="K896" s="464">
        <v>13</v>
      </c>
      <c r="L896" s="472">
        <v>53</v>
      </c>
      <c r="M896" s="463">
        <f t="shared" si="98"/>
        <v>1286</v>
      </c>
      <c r="N896" s="472">
        <f t="shared" si="98"/>
        <v>5305</v>
      </c>
      <c r="O896" s="36"/>
      <c r="P896" s="51" t="s">
        <v>1474</v>
      </c>
      <c r="Q896" s="36"/>
      <c r="R896" s="36" t="str">
        <f t="shared" si="93"/>
        <v>M</v>
      </c>
      <c r="S896" s="15"/>
      <c r="T896" s="15"/>
      <c r="U896" s="473"/>
      <c r="V896" s="473"/>
      <c r="W896" s="15"/>
      <c r="X896" s="15"/>
      <c r="Y896" s="15"/>
      <c r="Z896" s="15"/>
      <c r="AA896" s="15">
        <v>1</v>
      </c>
      <c r="AB896" s="16"/>
      <c r="AC896" s="15">
        <v>1</v>
      </c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</row>
    <row r="897" spans="1:42" s="17" customFormat="1" ht="12.75" customHeight="1">
      <c r="A897" s="126" t="s">
        <v>229</v>
      </c>
      <c r="B897" s="72"/>
      <c r="C897" s="144" t="s">
        <v>230</v>
      </c>
      <c r="D897" s="46"/>
      <c r="E897" s="463">
        <v>11</v>
      </c>
      <c r="F897" s="146">
        <v>6051</v>
      </c>
      <c r="G897" s="147">
        <v>29043</v>
      </c>
      <c r="H897" s="470">
        <v>21</v>
      </c>
      <c r="I897" s="471">
        <v>563</v>
      </c>
      <c r="J897" s="464">
        <v>2651</v>
      </c>
      <c r="K897" s="464">
        <v>167</v>
      </c>
      <c r="L897" s="472">
        <v>824</v>
      </c>
      <c r="M897" s="463">
        <f t="shared" si="98"/>
        <v>730</v>
      </c>
      <c r="N897" s="472">
        <f t="shared" si="98"/>
        <v>3475</v>
      </c>
      <c r="O897" s="36"/>
      <c r="P897" s="51" t="s">
        <v>1474</v>
      </c>
      <c r="Q897" s="36"/>
      <c r="R897" s="36" t="str">
        <f t="shared" si="93"/>
        <v>M</v>
      </c>
      <c r="S897" s="15"/>
      <c r="T897" s="15"/>
      <c r="U897" s="473"/>
      <c r="V897" s="473"/>
      <c r="W897" s="15"/>
      <c r="X897" s="15"/>
      <c r="Y897" s="15"/>
      <c r="Z897" s="15"/>
      <c r="AA897" s="15">
        <v>1</v>
      </c>
      <c r="AB897" s="16"/>
      <c r="AC897" s="15">
        <v>1</v>
      </c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  <c r="AP897" s="16"/>
    </row>
    <row r="898" spans="1:42" s="143" customFormat="1" ht="12.75" customHeight="1">
      <c r="A898" s="126" t="s">
        <v>231</v>
      </c>
      <c r="B898" s="468"/>
      <c r="C898" s="462" t="s">
        <v>232</v>
      </c>
      <c r="D898" s="469"/>
      <c r="E898" s="463">
        <v>8</v>
      </c>
      <c r="F898" s="464">
        <v>9079</v>
      </c>
      <c r="G898" s="465">
        <v>43579</v>
      </c>
      <c r="H898" s="470">
        <v>13</v>
      </c>
      <c r="I898" s="471">
        <v>283</v>
      </c>
      <c r="J898" s="464">
        <v>1302</v>
      </c>
      <c r="K898" s="464"/>
      <c r="L898" s="472"/>
      <c r="M898" s="463">
        <f t="shared" si="98"/>
        <v>283</v>
      </c>
      <c r="N898" s="472">
        <f t="shared" si="98"/>
        <v>1302</v>
      </c>
      <c r="O898" s="138"/>
      <c r="P898" s="139" t="s">
        <v>1474</v>
      </c>
      <c r="Q898" s="138"/>
      <c r="R898" s="138" t="str">
        <f t="shared" si="93"/>
        <v>M</v>
      </c>
      <c r="S898" s="15"/>
      <c r="T898" s="140"/>
      <c r="U898" s="474"/>
      <c r="V898" s="474"/>
      <c r="W898" s="140"/>
      <c r="X898" s="140"/>
      <c r="Y898" s="140"/>
      <c r="Z898" s="140"/>
      <c r="AA898" s="15">
        <v>1</v>
      </c>
      <c r="AB898" s="142"/>
      <c r="AC898" s="15">
        <v>1</v>
      </c>
      <c r="AD898" s="142"/>
      <c r="AE898" s="142"/>
      <c r="AF898" s="142"/>
      <c r="AG898" s="142"/>
      <c r="AH898" s="142"/>
      <c r="AI898" s="142"/>
      <c r="AJ898" s="142"/>
      <c r="AK898" s="142"/>
      <c r="AL898" s="142"/>
      <c r="AM898" s="142"/>
      <c r="AN898" s="142"/>
      <c r="AO898" s="142"/>
      <c r="AP898" s="142"/>
    </row>
    <row r="899" spans="1:42" s="17" customFormat="1" ht="12.75" customHeight="1">
      <c r="A899" s="126" t="s">
        <v>233</v>
      </c>
      <c r="B899" s="72"/>
      <c r="C899" s="144" t="s">
        <v>234</v>
      </c>
      <c r="D899" s="46"/>
      <c r="E899" s="145">
        <v>5</v>
      </c>
      <c r="F899" s="146">
        <v>4726</v>
      </c>
      <c r="G899" s="147">
        <v>22686</v>
      </c>
      <c r="H899" s="148">
        <v>8</v>
      </c>
      <c r="I899" s="471">
        <v>341</v>
      </c>
      <c r="J899" s="464">
        <v>1636</v>
      </c>
      <c r="K899" s="146"/>
      <c r="L899" s="149"/>
      <c r="M899" s="463">
        <f t="shared" si="98"/>
        <v>341</v>
      </c>
      <c r="N899" s="472">
        <f t="shared" si="98"/>
        <v>1636</v>
      </c>
      <c r="O899" s="36"/>
      <c r="P899" s="51" t="s">
        <v>1474</v>
      </c>
      <c r="Q899" s="36"/>
      <c r="R899" s="36" t="str">
        <f t="shared" si="93"/>
        <v>M</v>
      </c>
      <c r="S899" s="15"/>
      <c r="T899" s="15"/>
      <c r="U899" s="473"/>
      <c r="V899" s="473"/>
      <c r="W899" s="15"/>
      <c r="X899" s="15"/>
      <c r="Y899" s="15"/>
      <c r="Z899" s="15"/>
      <c r="AA899" s="15">
        <v>1</v>
      </c>
      <c r="AB899" s="16"/>
      <c r="AC899" s="15">
        <v>1</v>
      </c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</row>
    <row r="900" spans="1:42" s="17" customFormat="1" ht="12.75" customHeight="1">
      <c r="A900" s="126" t="s">
        <v>235</v>
      </c>
      <c r="B900" s="72"/>
      <c r="C900" s="144" t="s">
        <v>236</v>
      </c>
      <c r="D900" s="46"/>
      <c r="E900" s="463">
        <v>3</v>
      </c>
      <c r="F900" s="464">
        <v>4228</v>
      </c>
      <c r="G900" s="147">
        <v>20296</v>
      </c>
      <c r="H900" s="470">
        <v>8</v>
      </c>
      <c r="I900" s="471">
        <v>315</v>
      </c>
      <c r="J900" s="464">
        <v>1513</v>
      </c>
      <c r="K900" s="464">
        <v>256</v>
      </c>
      <c r="L900" s="472">
        <v>1147</v>
      </c>
      <c r="M900" s="463">
        <f t="shared" si="98"/>
        <v>571</v>
      </c>
      <c r="N900" s="472">
        <f t="shared" si="98"/>
        <v>2660</v>
      </c>
      <c r="O900" s="36"/>
      <c r="P900" s="51" t="s">
        <v>1474</v>
      </c>
      <c r="Q900" s="36"/>
      <c r="R900" s="36" t="str">
        <f t="shared" si="93"/>
        <v>M</v>
      </c>
      <c r="S900" s="15"/>
      <c r="T900" s="15"/>
      <c r="U900" s="473"/>
      <c r="V900" s="473"/>
      <c r="W900" s="15"/>
      <c r="X900" s="15"/>
      <c r="Y900" s="15"/>
      <c r="Z900" s="15"/>
      <c r="AA900" s="15">
        <v>1</v>
      </c>
      <c r="AB900" s="16"/>
      <c r="AC900" s="15">
        <v>1</v>
      </c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</row>
    <row r="901" spans="1:42" s="17" customFormat="1" ht="12.75" hidden="1" customHeight="1">
      <c r="A901" s="126" t="s">
        <v>237</v>
      </c>
      <c r="B901" s="72"/>
      <c r="C901" s="144" t="s">
        <v>238</v>
      </c>
      <c r="D901" s="46"/>
      <c r="E901" s="145"/>
      <c r="F901" s="146"/>
      <c r="G901" s="147"/>
      <c r="H901" s="148"/>
      <c r="I901" s="158"/>
      <c r="J901" s="146"/>
      <c r="K901" s="146"/>
      <c r="L901" s="149"/>
      <c r="M901" s="619">
        <f t="shared" si="98"/>
        <v>0</v>
      </c>
      <c r="N901" s="626">
        <f t="shared" si="98"/>
        <v>0</v>
      </c>
      <c r="O901" s="36"/>
      <c r="P901" s="51" t="s">
        <v>1474</v>
      </c>
      <c r="Q901" s="36"/>
      <c r="R901" s="36" t="str">
        <f t="shared" si="93"/>
        <v/>
      </c>
      <c r="S901" s="15"/>
      <c r="T901" s="15"/>
      <c r="U901" s="473"/>
      <c r="V901" s="473"/>
      <c r="W901" s="15"/>
      <c r="X901" s="15"/>
      <c r="Y901" s="15"/>
      <c r="Z901" s="15"/>
      <c r="AA901" s="15"/>
      <c r="AB901" s="16"/>
      <c r="AC901" s="15">
        <v>1</v>
      </c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</row>
    <row r="902" spans="1:42" s="17" customFormat="1" ht="12.75" hidden="1" customHeight="1">
      <c r="A902" s="126" t="s">
        <v>239</v>
      </c>
      <c r="B902" s="72"/>
      <c r="C902" s="144" t="s">
        <v>240</v>
      </c>
      <c r="D902" s="46"/>
      <c r="E902" s="145"/>
      <c r="F902" s="146"/>
      <c r="G902" s="147"/>
      <c r="H902" s="148"/>
      <c r="I902" s="158"/>
      <c r="J902" s="146"/>
      <c r="K902" s="146"/>
      <c r="L902" s="149"/>
      <c r="M902" s="619">
        <f t="shared" si="98"/>
        <v>0</v>
      </c>
      <c r="N902" s="626">
        <f t="shared" si="98"/>
        <v>0</v>
      </c>
      <c r="O902" s="36"/>
      <c r="P902" s="51" t="s">
        <v>1474</v>
      </c>
      <c r="Q902" s="36"/>
      <c r="R902" s="36" t="str">
        <f t="shared" si="93"/>
        <v/>
      </c>
      <c r="S902" s="15"/>
      <c r="T902" s="15"/>
      <c r="U902" s="473"/>
      <c r="V902" s="473"/>
      <c r="W902" s="15"/>
      <c r="X902" s="15"/>
      <c r="Y902" s="15"/>
      <c r="Z902" s="15"/>
      <c r="AA902" s="15"/>
      <c r="AB902" s="16"/>
      <c r="AC902" s="15">
        <v>1</v>
      </c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</row>
    <row r="903" spans="1:42" s="17" customFormat="1" ht="12.75" hidden="1" customHeight="1">
      <c r="A903" s="126" t="s">
        <v>241</v>
      </c>
      <c r="B903" s="72"/>
      <c r="C903" s="144" t="s">
        <v>242</v>
      </c>
      <c r="D903" s="46"/>
      <c r="E903" s="145"/>
      <c r="F903" s="146"/>
      <c r="G903" s="147"/>
      <c r="H903" s="148"/>
      <c r="I903" s="158"/>
      <c r="J903" s="146"/>
      <c r="K903" s="146"/>
      <c r="L903" s="149"/>
      <c r="M903" s="619">
        <f t="shared" si="98"/>
        <v>0</v>
      </c>
      <c r="N903" s="626">
        <f t="shared" si="98"/>
        <v>0</v>
      </c>
      <c r="O903" s="36"/>
      <c r="P903" s="51" t="s">
        <v>1474</v>
      </c>
      <c r="Q903" s="36"/>
      <c r="R903" s="36" t="str">
        <f t="shared" si="93"/>
        <v/>
      </c>
      <c r="S903" s="15"/>
      <c r="T903" s="15"/>
      <c r="U903" s="473"/>
      <c r="V903" s="473"/>
      <c r="W903" s="15"/>
      <c r="X903" s="15"/>
      <c r="Y903" s="15"/>
      <c r="Z903" s="15"/>
      <c r="AA903" s="15"/>
      <c r="AB903" s="16"/>
      <c r="AC903" s="15">
        <v>1</v>
      </c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</row>
    <row r="904" spans="1:42" s="17" customFormat="1" ht="12.75" hidden="1" customHeight="1">
      <c r="A904" s="126" t="s">
        <v>243</v>
      </c>
      <c r="B904" s="72"/>
      <c r="C904" s="144" t="s">
        <v>244</v>
      </c>
      <c r="D904" s="46"/>
      <c r="E904" s="145"/>
      <c r="F904" s="146"/>
      <c r="G904" s="147"/>
      <c r="H904" s="148"/>
      <c r="I904" s="158"/>
      <c r="J904" s="146"/>
      <c r="K904" s="146"/>
      <c r="L904" s="149"/>
      <c r="M904" s="619">
        <f t="shared" si="98"/>
        <v>0</v>
      </c>
      <c r="N904" s="626">
        <f t="shared" si="98"/>
        <v>0</v>
      </c>
      <c r="O904" s="36"/>
      <c r="P904" s="51" t="s">
        <v>1474</v>
      </c>
      <c r="Q904" s="36"/>
      <c r="R904" s="36" t="str">
        <f t="shared" si="93"/>
        <v/>
      </c>
      <c r="S904" s="15"/>
      <c r="T904" s="15"/>
      <c r="U904" s="473"/>
      <c r="V904" s="473"/>
      <c r="W904" s="15"/>
      <c r="X904" s="15"/>
      <c r="Y904" s="15"/>
      <c r="Z904" s="15"/>
      <c r="AA904" s="15"/>
      <c r="AB904" s="16"/>
      <c r="AC904" s="15">
        <v>1</v>
      </c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</row>
    <row r="905" spans="1:42" s="17" customFormat="1" ht="12.75" hidden="1" customHeight="1">
      <c r="A905" s="126" t="s">
        <v>245</v>
      </c>
      <c r="B905" s="72"/>
      <c r="C905" s="144" t="s">
        <v>246</v>
      </c>
      <c r="D905" s="46"/>
      <c r="E905" s="145"/>
      <c r="F905" s="146"/>
      <c r="G905" s="147"/>
      <c r="H905" s="148"/>
      <c r="I905" s="158"/>
      <c r="J905" s="146"/>
      <c r="K905" s="146"/>
      <c r="L905" s="149"/>
      <c r="M905" s="619">
        <f t="shared" si="98"/>
        <v>0</v>
      </c>
      <c r="N905" s="626">
        <f t="shared" si="98"/>
        <v>0</v>
      </c>
      <c r="O905" s="36"/>
      <c r="P905" s="51" t="s">
        <v>1474</v>
      </c>
      <c r="Q905" s="36"/>
      <c r="R905" s="36" t="str">
        <f t="shared" si="93"/>
        <v/>
      </c>
      <c r="S905" s="15"/>
      <c r="T905" s="15"/>
      <c r="U905" s="473"/>
      <c r="V905" s="473"/>
      <c r="W905" s="15"/>
      <c r="X905" s="15"/>
      <c r="Y905" s="15"/>
      <c r="Z905" s="15"/>
      <c r="AA905" s="15"/>
      <c r="AB905" s="16"/>
      <c r="AC905" s="15">
        <v>1</v>
      </c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</row>
    <row r="906" spans="1:42" s="17" customFormat="1" ht="12.75" hidden="1" customHeight="1">
      <c r="A906" s="126" t="s">
        <v>247</v>
      </c>
      <c r="B906" s="72"/>
      <c r="C906" s="144" t="s">
        <v>248</v>
      </c>
      <c r="D906" s="46"/>
      <c r="E906" s="145"/>
      <c r="F906" s="146"/>
      <c r="G906" s="147"/>
      <c r="H906" s="148"/>
      <c r="I906" s="158"/>
      <c r="J906" s="146"/>
      <c r="K906" s="146"/>
      <c r="L906" s="149"/>
      <c r="M906" s="619">
        <f t="shared" si="98"/>
        <v>0</v>
      </c>
      <c r="N906" s="626">
        <f t="shared" si="98"/>
        <v>0</v>
      </c>
      <c r="O906" s="36"/>
      <c r="P906" s="51" t="s">
        <v>1474</v>
      </c>
      <c r="Q906" s="36"/>
      <c r="R906" s="36" t="str">
        <f t="shared" si="93"/>
        <v/>
      </c>
      <c r="S906" s="15"/>
      <c r="T906" s="15"/>
      <c r="U906" s="473"/>
      <c r="V906" s="473"/>
      <c r="W906" s="15"/>
      <c r="X906" s="15"/>
      <c r="Y906" s="15"/>
      <c r="Z906" s="15"/>
      <c r="AA906" s="15"/>
      <c r="AB906" s="16"/>
      <c r="AC906" s="15">
        <v>1</v>
      </c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</row>
    <row r="907" spans="1:42" s="17" customFormat="1" ht="12.75" hidden="1" customHeight="1">
      <c r="A907" s="126" t="s">
        <v>249</v>
      </c>
      <c r="B907" s="72"/>
      <c r="C907" s="144" t="s">
        <v>250</v>
      </c>
      <c r="D907" s="46"/>
      <c r="E907" s="145"/>
      <c r="F907" s="146"/>
      <c r="G907" s="147"/>
      <c r="H907" s="148"/>
      <c r="I907" s="158"/>
      <c r="J907" s="146"/>
      <c r="K907" s="146"/>
      <c r="L907" s="149"/>
      <c r="M907" s="619">
        <f t="shared" si="98"/>
        <v>0</v>
      </c>
      <c r="N907" s="626">
        <f t="shared" si="98"/>
        <v>0</v>
      </c>
      <c r="O907" s="36"/>
      <c r="P907" s="51" t="s">
        <v>1474</v>
      </c>
      <c r="Q907" s="36"/>
      <c r="R907" s="36" t="str">
        <f t="shared" ref="R907:R970" si="99">IF(SUM(E907:N907)=0,"",P907)</f>
        <v/>
      </c>
      <c r="S907" s="15"/>
      <c r="T907" s="15"/>
      <c r="U907" s="473"/>
      <c r="V907" s="473"/>
      <c r="W907" s="15"/>
      <c r="X907" s="15"/>
      <c r="Y907" s="15"/>
      <c r="Z907" s="15"/>
      <c r="AA907" s="15"/>
      <c r="AB907" s="16"/>
      <c r="AC907" s="15">
        <v>1</v>
      </c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</row>
    <row r="908" spans="1:42" s="17" customFormat="1" ht="12.75" hidden="1" customHeight="1">
      <c r="A908" s="126" t="s">
        <v>251</v>
      </c>
      <c r="B908" s="72"/>
      <c r="C908" s="144" t="s">
        <v>252</v>
      </c>
      <c r="D908" s="46"/>
      <c r="E908" s="145"/>
      <c r="F908" s="146"/>
      <c r="G908" s="147"/>
      <c r="H908" s="148"/>
      <c r="I908" s="158"/>
      <c r="J908" s="146"/>
      <c r="K908" s="146"/>
      <c r="L908" s="149"/>
      <c r="M908" s="619">
        <f t="shared" si="98"/>
        <v>0</v>
      </c>
      <c r="N908" s="626">
        <f t="shared" si="98"/>
        <v>0</v>
      </c>
      <c r="O908" s="36"/>
      <c r="P908" s="51" t="s">
        <v>1474</v>
      </c>
      <c r="Q908" s="36"/>
      <c r="R908" s="36" t="str">
        <f t="shared" si="99"/>
        <v/>
      </c>
      <c r="S908" s="15"/>
      <c r="T908" s="15"/>
      <c r="U908" s="473"/>
      <c r="V908" s="473"/>
      <c r="W908" s="15"/>
      <c r="X908" s="15"/>
      <c r="Y908" s="15"/>
      <c r="Z908" s="15"/>
      <c r="AA908" s="15"/>
      <c r="AB908" s="16"/>
      <c r="AC908" s="15">
        <v>1</v>
      </c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</row>
    <row r="909" spans="1:42" s="17" customFormat="1" ht="12.75" hidden="1" customHeight="1">
      <c r="A909" s="126" t="s">
        <v>253</v>
      </c>
      <c r="B909" s="72"/>
      <c r="C909" s="144" t="s">
        <v>254</v>
      </c>
      <c r="D909" s="46"/>
      <c r="E909" s="145"/>
      <c r="F909" s="146"/>
      <c r="G909" s="147"/>
      <c r="H909" s="148"/>
      <c r="I909" s="158"/>
      <c r="J909" s="146"/>
      <c r="K909" s="146"/>
      <c r="L909" s="149"/>
      <c r="M909" s="619">
        <f t="shared" si="98"/>
        <v>0</v>
      </c>
      <c r="N909" s="626">
        <f t="shared" si="98"/>
        <v>0</v>
      </c>
      <c r="O909" s="36"/>
      <c r="P909" s="51" t="s">
        <v>1474</v>
      </c>
      <c r="Q909" s="36"/>
      <c r="R909" s="36" t="str">
        <f t="shared" si="99"/>
        <v/>
      </c>
      <c r="S909" s="15"/>
      <c r="T909" s="15"/>
      <c r="U909" s="473"/>
      <c r="V909" s="473"/>
      <c r="W909" s="15"/>
      <c r="X909" s="15"/>
      <c r="Y909" s="15"/>
      <c r="Z909" s="15"/>
      <c r="AA909" s="15"/>
      <c r="AB909" s="16"/>
      <c r="AC909" s="15">
        <v>1</v>
      </c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</row>
    <row r="910" spans="1:42" s="143" customFormat="1" ht="12.75" customHeight="1">
      <c r="A910" s="126" t="s">
        <v>255</v>
      </c>
      <c r="B910" s="468"/>
      <c r="C910" s="462" t="s">
        <v>256</v>
      </c>
      <c r="D910" s="469"/>
      <c r="E910" s="463">
        <v>19</v>
      </c>
      <c r="F910" s="464">
        <v>9019</v>
      </c>
      <c r="G910" s="465">
        <v>43291</v>
      </c>
      <c r="H910" s="470">
        <v>20</v>
      </c>
      <c r="I910" s="471">
        <v>1589</v>
      </c>
      <c r="J910" s="464">
        <v>7627</v>
      </c>
      <c r="K910" s="464"/>
      <c r="L910" s="472"/>
      <c r="M910" s="463">
        <f t="shared" si="98"/>
        <v>1589</v>
      </c>
      <c r="N910" s="472">
        <f t="shared" si="98"/>
        <v>7627</v>
      </c>
      <c r="O910" s="138"/>
      <c r="P910" s="139" t="s">
        <v>1474</v>
      </c>
      <c r="Q910" s="138"/>
      <c r="R910" s="138" t="str">
        <f t="shared" si="99"/>
        <v>M</v>
      </c>
      <c r="S910" s="15"/>
      <c r="T910" s="140"/>
      <c r="U910" s="474"/>
      <c r="V910" s="474"/>
      <c r="W910" s="140"/>
      <c r="X910" s="140"/>
      <c r="Y910" s="140"/>
      <c r="Z910" s="140"/>
      <c r="AA910" s="15">
        <v>1</v>
      </c>
      <c r="AB910" s="142"/>
      <c r="AC910" s="15">
        <v>1</v>
      </c>
      <c r="AD910" s="142"/>
      <c r="AE910" s="142"/>
      <c r="AF910" s="142"/>
      <c r="AG910" s="142"/>
      <c r="AH910" s="142"/>
      <c r="AI910" s="142"/>
      <c r="AJ910" s="142"/>
      <c r="AK910" s="142"/>
      <c r="AL910" s="142"/>
      <c r="AM910" s="142"/>
      <c r="AN910" s="142"/>
      <c r="AO910" s="142"/>
      <c r="AP910" s="142"/>
    </row>
    <row r="911" spans="1:42" s="17" customFormat="1" ht="12.75" customHeight="1">
      <c r="A911" s="126" t="s">
        <v>257</v>
      </c>
      <c r="B911" s="72"/>
      <c r="C911" s="144" t="s">
        <v>258</v>
      </c>
      <c r="D911" s="46"/>
      <c r="E911" s="463">
        <v>8</v>
      </c>
      <c r="F911" s="464">
        <v>6785</v>
      </c>
      <c r="G911" s="465">
        <v>32566</v>
      </c>
      <c r="H911" s="148">
        <v>8</v>
      </c>
      <c r="I911" s="158">
        <v>356</v>
      </c>
      <c r="J911" s="146">
        <v>1709</v>
      </c>
      <c r="K911" s="146"/>
      <c r="L911" s="149"/>
      <c r="M911" s="619">
        <f t="shared" si="98"/>
        <v>356</v>
      </c>
      <c r="N911" s="626">
        <f t="shared" si="98"/>
        <v>1709</v>
      </c>
      <c r="O911" s="36"/>
      <c r="P911" s="51" t="s">
        <v>1474</v>
      </c>
      <c r="Q911" s="36"/>
      <c r="R911" s="36" t="str">
        <f t="shared" si="99"/>
        <v>M</v>
      </c>
      <c r="S911" s="15"/>
      <c r="T911" s="15"/>
      <c r="U911" s="473"/>
      <c r="V911" s="473"/>
      <c r="W911" s="15"/>
      <c r="X911" s="15"/>
      <c r="Y911" s="15"/>
      <c r="Z911" s="15"/>
      <c r="AA911" s="15">
        <v>1</v>
      </c>
      <c r="AB911" s="16"/>
      <c r="AC911" s="15">
        <v>1</v>
      </c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</row>
    <row r="912" spans="1:42" s="17" customFormat="1" ht="12.75" hidden="1" customHeight="1">
      <c r="A912" s="126" t="s">
        <v>259</v>
      </c>
      <c r="B912" s="72"/>
      <c r="C912" s="144" t="s">
        <v>260</v>
      </c>
      <c r="D912" s="46"/>
      <c r="E912" s="145"/>
      <c r="F912" s="146"/>
      <c r="G912" s="147"/>
      <c r="H912" s="148"/>
      <c r="I912" s="158"/>
      <c r="J912" s="146"/>
      <c r="K912" s="146"/>
      <c r="L912" s="149"/>
      <c r="M912" s="619">
        <f t="shared" si="98"/>
        <v>0</v>
      </c>
      <c r="N912" s="626">
        <f t="shared" si="98"/>
        <v>0</v>
      </c>
      <c r="O912" s="36"/>
      <c r="P912" s="51" t="s">
        <v>1474</v>
      </c>
      <c r="Q912" s="36"/>
      <c r="R912" s="36" t="str">
        <f t="shared" si="99"/>
        <v/>
      </c>
      <c r="S912" s="15"/>
      <c r="T912" s="15"/>
      <c r="U912" s="473"/>
      <c r="V912" s="473"/>
      <c r="W912" s="15"/>
      <c r="X912" s="15"/>
      <c r="Y912" s="15"/>
      <c r="Z912" s="15"/>
      <c r="AA912" s="15"/>
      <c r="AB912" s="16"/>
      <c r="AC912" s="15">
        <v>1</v>
      </c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</row>
    <row r="913" spans="1:42" s="17" customFormat="1" ht="12.75" hidden="1" customHeight="1">
      <c r="A913" s="126" t="s">
        <v>261</v>
      </c>
      <c r="B913" s="72"/>
      <c r="C913" s="144" t="s">
        <v>262</v>
      </c>
      <c r="D913" s="46"/>
      <c r="E913" s="145">
        <v>0</v>
      </c>
      <c r="F913" s="146">
        <v>0</v>
      </c>
      <c r="G913" s="147">
        <v>0</v>
      </c>
      <c r="H913" s="148"/>
      <c r="I913" s="158"/>
      <c r="J913" s="146"/>
      <c r="K913" s="146"/>
      <c r="L913" s="149"/>
      <c r="M913" s="619">
        <f t="shared" si="98"/>
        <v>0</v>
      </c>
      <c r="N913" s="626">
        <f t="shared" si="98"/>
        <v>0</v>
      </c>
      <c r="O913" s="36"/>
      <c r="P913" s="51" t="s">
        <v>1474</v>
      </c>
      <c r="Q913" s="36"/>
      <c r="R913" s="36" t="str">
        <f t="shared" si="99"/>
        <v/>
      </c>
      <c r="S913" s="15"/>
      <c r="T913" s="15"/>
      <c r="U913" s="473"/>
      <c r="V913" s="473"/>
      <c r="W913" s="15"/>
      <c r="X913" s="15"/>
      <c r="Y913" s="15"/>
      <c r="Z913" s="15"/>
      <c r="AA913" s="15"/>
      <c r="AB913" s="16"/>
      <c r="AC913" s="15">
        <v>1</v>
      </c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</row>
    <row r="914" spans="1:42" s="17" customFormat="1" ht="12.75" customHeight="1">
      <c r="A914" s="126" t="s">
        <v>263</v>
      </c>
      <c r="B914" s="72"/>
      <c r="C914" s="144" t="s">
        <v>264</v>
      </c>
      <c r="D914" s="46"/>
      <c r="E914" s="145">
        <v>23</v>
      </c>
      <c r="F914" s="146">
        <v>3388</v>
      </c>
      <c r="G914" s="147">
        <v>16261</v>
      </c>
      <c r="H914" s="148">
        <v>28</v>
      </c>
      <c r="I914" s="158">
        <v>710</v>
      </c>
      <c r="J914" s="146">
        <v>3408</v>
      </c>
      <c r="K914" s="146"/>
      <c r="L914" s="149"/>
      <c r="M914" s="619">
        <f t="shared" si="98"/>
        <v>710</v>
      </c>
      <c r="N914" s="626">
        <f t="shared" si="98"/>
        <v>3408</v>
      </c>
      <c r="O914" s="36"/>
      <c r="P914" s="51" t="s">
        <v>1474</v>
      </c>
      <c r="Q914" s="36"/>
      <c r="R914" s="36" t="str">
        <f t="shared" si="99"/>
        <v>M</v>
      </c>
      <c r="S914" s="15"/>
      <c r="T914" s="15"/>
      <c r="U914" s="473"/>
      <c r="V914" s="473"/>
      <c r="W914" s="15"/>
      <c r="X914" s="15"/>
      <c r="Y914" s="15"/>
      <c r="Z914" s="15"/>
      <c r="AA914" s="15">
        <v>1</v>
      </c>
      <c r="AB914" s="16"/>
      <c r="AC914" s="15">
        <v>1</v>
      </c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</row>
    <row r="915" spans="1:42" s="17" customFormat="1" ht="12.75" customHeight="1">
      <c r="A915" s="126" t="s">
        <v>265</v>
      </c>
      <c r="B915" s="72"/>
      <c r="C915" s="144" t="s">
        <v>266</v>
      </c>
      <c r="D915" s="46"/>
      <c r="E915" s="463">
        <v>6</v>
      </c>
      <c r="F915" s="464">
        <v>3398</v>
      </c>
      <c r="G915" s="465">
        <v>16312</v>
      </c>
      <c r="H915" s="470">
        <v>6</v>
      </c>
      <c r="I915" s="471">
        <v>73</v>
      </c>
      <c r="J915" s="464">
        <v>378</v>
      </c>
      <c r="K915" s="146"/>
      <c r="L915" s="149"/>
      <c r="M915" s="463">
        <f t="shared" si="98"/>
        <v>73</v>
      </c>
      <c r="N915" s="472">
        <f t="shared" si="98"/>
        <v>378</v>
      </c>
      <c r="O915" s="36"/>
      <c r="P915" s="51" t="s">
        <v>1474</v>
      </c>
      <c r="Q915" s="36"/>
      <c r="R915" s="36" t="str">
        <f t="shared" si="99"/>
        <v>M</v>
      </c>
      <c r="S915" s="15"/>
      <c r="T915" s="15"/>
      <c r="U915" s="473"/>
      <c r="V915" s="473"/>
      <c r="W915" s="15"/>
      <c r="X915" s="15"/>
      <c r="Y915" s="15"/>
      <c r="Z915" s="15"/>
      <c r="AA915" s="15">
        <v>1</v>
      </c>
      <c r="AB915" s="16"/>
      <c r="AC915" s="15">
        <v>1</v>
      </c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</row>
    <row r="916" spans="1:42" s="17" customFormat="1" ht="12.75" customHeight="1">
      <c r="A916" s="126" t="s">
        <v>267</v>
      </c>
      <c r="B916" s="72"/>
      <c r="C916" s="144" t="s">
        <v>268</v>
      </c>
      <c r="D916" s="46"/>
      <c r="E916" s="145">
        <v>2</v>
      </c>
      <c r="F916" s="146">
        <v>8917</v>
      </c>
      <c r="G916" s="147">
        <v>42800</v>
      </c>
      <c r="H916" s="148">
        <v>2</v>
      </c>
      <c r="I916" s="158">
        <v>123</v>
      </c>
      <c r="J916" s="146">
        <v>528</v>
      </c>
      <c r="K916" s="146"/>
      <c r="L916" s="149"/>
      <c r="M916" s="619">
        <f t="shared" si="98"/>
        <v>123</v>
      </c>
      <c r="N916" s="626">
        <f t="shared" si="98"/>
        <v>528</v>
      </c>
      <c r="O916" s="36"/>
      <c r="P916" s="51" t="s">
        <v>1474</v>
      </c>
      <c r="Q916" s="36"/>
      <c r="R916" s="36" t="str">
        <f t="shared" si="99"/>
        <v>M</v>
      </c>
      <c r="S916" s="15"/>
      <c r="T916" s="15"/>
      <c r="U916" s="473"/>
      <c r="V916" s="473"/>
      <c r="W916" s="15"/>
      <c r="X916" s="15"/>
      <c r="Y916" s="15"/>
      <c r="Z916" s="15"/>
      <c r="AA916" s="15">
        <v>1</v>
      </c>
      <c r="AB916" s="16"/>
      <c r="AC916" s="15">
        <v>1</v>
      </c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</row>
    <row r="917" spans="1:42" s="143" customFormat="1" ht="12.75" customHeight="1">
      <c r="A917" s="126" t="s">
        <v>269</v>
      </c>
      <c r="B917" s="468"/>
      <c r="C917" s="462" t="s">
        <v>1674</v>
      </c>
      <c r="D917" s="469"/>
      <c r="E917" s="463">
        <v>4</v>
      </c>
      <c r="F917" s="464">
        <v>5870</v>
      </c>
      <c r="G917" s="465">
        <v>28174</v>
      </c>
      <c r="H917" s="470">
        <v>4</v>
      </c>
      <c r="I917" s="471">
        <v>258</v>
      </c>
      <c r="J917" s="464">
        <v>1238</v>
      </c>
      <c r="K917" s="464"/>
      <c r="L917" s="472"/>
      <c r="M917" s="463">
        <f t="shared" si="98"/>
        <v>258</v>
      </c>
      <c r="N917" s="472">
        <f t="shared" si="98"/>
        <v>1238</v>
      </c>
      <c r="O917" s="138"/>
      <c r="P917" s="139" t="s">
        <v>1474</v>
      </c>
      <c r="Q917" s="138"/>
      <c r="R917" s="138" t="str">
        <f t="shared" si="99"/>
        <v>M</v>
      </c>
      <c r="S917" s="15"/>
      <c r="T917" s="140"/>
      <c r="U917" s="474"/>
      <c r="V917" s="474"/>
      <c r="W917" s="140"/>
      <c r="X917" s="140"/>
      <c r="Y917" s="140"/>
      <c r="Z917" s="140"/>
      <c r="AA917" s="15">
        <v>1</v>
      </c>
      <c r="AB917" s="142"/>
      <c r="AC917" s="15">
        <v>1</v>
      </c>
      <c r="AD917" s="142"/>
      <c r="AE917" s="142"/>
      <c r="AF917" s="142"/>
      <c r="AG917" s="142"/>
      <c r="AH917" s="142"/>
      <c r="AI917" s="142"/>
      <c r="AJ917" s="142"/>
      <c r="AK917" s="142"/>
      <c r="AL917" s="142"/>
      <c r="AM917" s="142"/>
      <c r="AN917" s="142"/>
      <c r="AO917" s="142"/>
      <c r="AP917" s="142"/>
    </row>
    <row r="918" spans="1:42" s="17" customFormat="1" ht="12.75" customHeight="1">
      <c r="A918" s="126" t="s">
        <v>270</v>
      </c>
      <c r="B918" s="72"/>
      <c r="C918" s="144" t="s">
        <v>271</v>
      </c>
      <c r="D918" s="46"/>
      <c r="E918" s="145">
        <v>1</v>
      </c>
      <c r="F918" s="146">
        <v>4269</v>
      </c>
      <c r="G918" s="147">
        <v>20491</v>
      </c>
      <c r="H918" s="470">
        <v>0</v>
      </c>
      <c r="I918" s="471">
        <v>0</v>
      </c>
      <c r="J918" s="464">
        <v>0</v>
      </c>
      <c r="K918" s="464"/>
      <c r="L918" s="472"/>
      <c r="M918" s="463">
        <f t="shared" si="98"/>
        <v>0</v>
      </c>
      <c r="N918" s="472">
        <f t="shared" si="98"/>
        <v>0</v>
      </c>
      <c r="O918" s="36"/>
      <c r="P918" s="51" t="s">
        <v>1474</v>
      </c>
      <c r="Q918" s="36"/>
      <c r="R918" s="36" t="str">
        <f t="shared" si="99"/>
        <v>M</v>
      </c>
      <c r="S918" s="15"/>
      <c r="T918" s="15"/>
      <c r="U918" s="473"/>
      <c r="V918" s="473"/>
      <c r="W918" s="15"/>
      <c r="X918" s="15"/>
      <c r="Y918" s="15"/>
      <c r="Z918" s="15"/>
      <c r="AA918" s="15">
        <v>1</v>
      </c>
      <c r="AB918" s="16"/>
      <c r="AC918" s="15">
        <v>1</v>
      </c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</row>
    <row r="919" spans="1:42" s="17" customFormat="1" ht="12.75" hidden="1" customHeight="1">
      <c r="A919" s="126" t="s">
        <v>272</v>
      </c>
      <c r="B919" s="72"/>
      <c r="C919" s="144" t="s">
        <v>273</v>
      </c>
      <c r="D919" s="46"/>
      <c r="E919" s="145"/>
      <c r="F919" s="146"/>
      <c r="G919" s="147"/>
      <c r="H919" s="148"/>
      <c r="I919" s="158"/>
      <c r="J919" s="146"/>
      <c r="K919" s="146"/>
      <c r="L919" s="149"/>
      <c r="M919" s="619">
        <f t="shared" si="98"/>
        <v>0</v>
      </c>
      <c r="N919" s="626">
        <f t="shared" si="98"/>
        <v>0</v>
      </c>
      <c r="O919" s="36"/>
      <c r="P919" s="51" t="s">
        <v>1474</v>
      </c>
      <c r="Q919" s="36"/>
      <c r="R919" s="36" t="str">
        <f t="shared" si="99"/>
        <v/>
      </c>
      <c r="S919" s="15"/>
      <c r="T919" s="15"/>
      <c r="U919" s="473"/>
      <c r="V919" s="473"/>
      <c r="W919" s="15"/>
      <c r="X919" s="15"/>
      <c r="Y919" s="15"/>
      <c r="Z919" s="15"/>
      <c r="AA919" s="15"/>
      <c r="AB919" s="16"/>
      <c r="AC919" s="15">
        <v>1</v>
      </c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</row>
    <row r="920" spans="1:42" s="17" customFormat="1" ht="12.75" hidden="1" customHeight="1">
      <c r="A920" s="126" t="s">
        <v>274</v>
      </c>
      <c r="B920" s="72"/>
      <c r="C920" s="144" t="s">
        <v>1946</v>
      </c>
      <c r="D920" s="46"/>
      <c r="E920" s="145"/>
      <c r="F920" s="146"/>
      <c r="G920" s="147"/>
      <c r="H920" s="148"/>
      <c r="I920" s="158"/>
      <c r="J920" s="146"/>
      <c r="K920" s="146"/>
      <c r="L920" s="149"/>
      <c r="M920" s="619">
        <f t="shared" si="98"/>
        <v>0</v>
      </c>
      <c r="N920" s="626">
        <f t="shared" si="98"/>
        <v>0</v>
      </c>
      <c r="O920" s="36"/>
      <c r="P920" s="51" t="s">
        <v>1474</v>
      </c>
      <c r="Q920" s="36"/>
      <c r="R920" s="36" t="str">
        <f t="shared" si="99"/>
        <v/>
      </c>
      <c r="S920" s="15"/>
      <c r="T920" s="15"/>
      <c r="U920" s="473"/>
      <c r="V920" s="473"/>
      <c r="W920" s="15"/>
      <c r="X920" s="15"/>
      <c r="Y920" s="15"/>
      <c r="Z920" s="15"/>
      <c r="AA920" s="15"/>
      <c r="AB920" s="16"/>
      <c r="AC920" s="15">
        <v>1</v>
      </c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</row>
    <row r="921" spans="1:42" s="143" customFormat="1" ht="12.75" customHeight="1">
      <c r="A921" s="126" t="s">
        <v>275</v>
      </c>
      <c r="B921" s="468"/>
      <c r="C921" s="731" t="s">
        <v>276</v>
      </c>
      <c r="D921" s="469"/>
      <c r="E921" s="463">
        <v>1</v>
      </c>
      <c r="F921" s="464">
        <v>4851</v>
      </c>
      <c r="G921" s="465">
        <v>23287</v>
      </c>
      <c r="H921" s="470">
        <v>6</v>
      </c>
      <c r="I921" s="471">
        <v>349</v>
      </c>
      <c r="J921" s="464">
        <v>1675</v>
      </c>
      <c r="K921" s="464"/>
      <c r="L921" s="472"/>
      <c r="M921" s="463">
        <f t="shared" si="98"/>
        <v>349</v>
      </c>
      <c r="N921" s="472">
        <f t="shared" si="98"/>
        <v>1675</v>
      </c>
      <c r="O921" s="138"/>
      <c r="P921" s="139" t="s">
        <v>1474</v>
      </c>
      <c r="Q921" s="138"/>
      <c r="R921" s="138" t="str">
        <f t="shared" si="99"/>
        <v>M</v>
      </c>
      <c r="S921" s="15"/>
      <c r="T921" s="140"/>
      <c r="U921" s="474"/>
      <c r="V921" s="474"/>
      <c r="W921" s="140"/>
      <c r="X921" s="140"/>
      <c r="Y921" s="140"/>
      <c r="Z921" s="140"/>
      <c r="AA921" s="15">
        <v>1</v>
      </c>
      <c r="AB921" s="142"/>
      <c r="AC921" s="15">
        <v>1</v>
      </c>
      <c r="AD921" s="142"/>
      <c r="AE921" s="142"/>
      <c r="AF921" s="142"/>
      <c r="AG921" s="142"/>
      <c r="AH921" s="142"/>
      <c r="AI921" s="142"/>
      <c r="AJ921" s="142"/>
      <c r="AK921" s="142"/>
      <c r="AL921" s="142"/>
      <c r="AM921" s="142"/>
      <c r="AN921" s="142"/>
      <c r="AO921" s="142"/>
      <c r="AP921" s="142"/>
    </row>
    <row r="922" spans="1:42" s="17" customFormat="1" ht="12.75" customHeight="1">
      <c r="A922" s="126" t="s">
        <v>277</v>
      </c>
      <c r="B922" s="72"/>
      <c r="C922" s="144" t="s">
        <v>278</v>
      </c>
      <c r="D922" s="46"/>
      <c r="E922" s="145">
        <v>1</v>
      </c>
      <c r="F922" s="146">
        <v>4186</v>
      </c>
      <c r="G922" s="147">
        <v>20091</v>
      </c>
      <c r="H922" s="470">
        <v>0</v>
      </c>
      <c r="I922" s="471">
        <v>0</v>
      </c>
      <c r="J922" s="464">
        <v>0</v>
      </c>
      <c r="K922" s="464"/>
      <c r="L922" s="472"/>
      <c r="M922" s="463">
        <f t="shared" si="98"/>
        <v>0</v>
      </c>
      <c r="N922" s="472">
        <f t="shared" si="98"/>
        <v>0</v>
      </c>
      <c r="O922" s="36"/>
      <c r="P922" s="51" t="s">
        <v>1474</v>
      </c>
      <c r="Q922" s="36"/>
      <c r="R922" s="36" t="str">
        <f t="shared" si="99"/>
        <v>M</v>
      </c>
      <c r="S922" s="15"/>
      <c r="T922" s="15"/>
      <c r="U922" s="473"/>
      <c r="V922" s="473"/>
      <c r="W922" s="15"/>
      <c r="X922" s="15"/>
      <c r="Y922" s="15"/>
      <c r="Z922" s="15"/>
      <c r="AA922" s="15">
        <v>1</v>
      </c>
      <c r="AB922" s="16"/>
      <c r="AC922" s="15">
        <v>1</v>
      </c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</row>
    <row r="923" spans="1:42" s="17" customFormat="1" ht="12.75" customHeight="1">
      <c r="A923" s="126" t="s">
        <v>279</v>
      </c>
      <c r="B923" s="72"/>
      <c r="C923" s="144" t="s">
        <v>1850</v>
      </c>
      <c r="D923" s="46"/>
      <c r="E923" s="145">
        <v>1</v>
      </c>
      <c r="F923" s="146">
        <v>1901</v>
      </c>
      <c r="G923" s="147">
        <v>9125</v>
      </c>
      <c r="H923" s="470">
        <v>0</v>
      </c>
      <c r="I923" s="471">
        <v>0</v>
      </c>
      <c r="J923" s="464">
        <v>0</v>
      </c>
      <c r="K923" s="464"/>
      <c r="L923" s="472"/>
      <c r="M923" s="463">
        <f t="shared" si="98"/>
        <v>0</v>
      </c>
      <c r="N923" s="472">
        <f t="shared" si="98"/>
        <v>0</v>
      </c>
      <c r="O923" s="36"/>
      <c r="P923" s="51" t="s">
        <v>1474</v>
      </c>
      <c r="Q923" s="36"/>
      <c r="R923" s="36" t="str">
        <f t="shared" si="99"/>
        <v>M</v>
      </c>
      <c r="S923" s="15"/>
      <c r="T923" s="15"/>
      <c r="U923" s="473"/>
      <c r="V923" s="473"/>
      <c r="W923" s="15"/>
      <c r="X923" s="15"/>
      <c r="Y923" s="15"/>
      <c r="Z923" s="15"/>
      <c r="AA923" s="15">
        <v>1</v>
      </c>
      <c r="AB923" s="16"/>
      <c r="AC923" s="15">
        <v>1</v>
      </c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</row>
    <row r="924" spans="1:42" s="17" customFormat="1" ht="12.75" customHeight="1">
      <c r="A924" s="126" t="s">
        <v>280</v>
      </c>
      <c r="B924" s="72"/>
      <c r="C924" s="144" t="s">
        <v>1987</v>
      </c>
      <c r="D924" s="46"/>
      <c r="E924" s="145">
        <v>7</v>
      </c>
      <c r="F924" s="146">
        <v>4911</v>
      </c>
      <c r="G924" s="147">
        <v>23574</v>
      </c>
      <c r="H924" s="148">
        <v>7</v>
      </c>
      <c r="I924" s="158">
        <v>150</v>
      </c>
      <c r="J924" s="146">
        <v>720</v>
      </c>
      <c r="K924" s="146"/>
      <c r="L924" s="149"/>
      <c r="M924" s="619">
        <f t="shared" si="98"/>
        <v>150</v>
      </c>
      <c r="N924" s="626">
        <f t="shared" si="98"/>
        <v>720</v>
      </c>
      <c r="O924" s="36"/>
      <c r="P924" s="51" t="s">
        <v>1474</v>
      </c>
      <c r="Q924" s="36"/>
      <c r="R924" s="36" t="str">
        <f t="shared" si="99"/>
        <v>M</v>
      </c>
      <c r="S924" s="15"/>
      <c r="T924" s="15"/>
      <c r="U924" s="473"/>
      <c r="V924" s="473"/>
      <c r="W924" s="15"/>
      <c r="X924" s="15"/>
      <c r="Y924" s="15"/>
      <c r="Z924" s="15"/>
      <c r="AA924" s="15">
        <v>1</v>
      </c>
      <c r="AB924" s="16"/>
      <c r="AC924" s="15">
        <v>1</v>
      </c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</row>
    <row r="925" spans="1:42" s="17" customFormat="1" ht="12.75" customHeight="1">
      <c r="A925" s="126" t="s">
        <v>281</v>
      </c>
      <c r="B925" s="72"/>
      <c r="C925" s="144" t="s">
        <v>282</v>
      </c>
      <c r="D925" s="46"/>
      <c r="E925" s="463">
        <v>6</v>
      </c>
      <c r="F925" s="146">
        <v>2176</v>
      </c>
      <c r="G925" s="147">
        <v>10443</v>
      </c>
      <c r="H925" s="470">
        <v>6</v>
      </c>
      <c r="I925" s="471">
        <v>89</v>
      </c>
      <c r="J925" s="464">
        <v>454</v>
      </c>
      <c r="K925" s="146">
        <v>9</v>
      </c>
      <c r="L925" s="149">
        <v>44</v>
      </c>
      <c r="M925" s="463">
        <f t="shared" si="98"/>
        <v>98</v>
      </c>
      <c r="N925" s="472">
        <f t="shared" si="98"/>
        <v>498</v>
      </c>
      <c r="O925" s="36"/>
      <c r="P925" s="51" t="s">
        <v>1474</v>
      </c>
      <c r="Q925" s="36"/>
      <c r="R925" s="36" t="str">
        <f t="shared" si="99"/>
        <v>M</v>
      </c>
      <c r="S925" s="15"/>
      <c r="T925" s="15"/>
      <c r="U925" s="473"/>
      <c r="V925" s="473"/>
      <c r="W925" s="15"/>
      <c r="X925" s="15"/>
      <c r="Y925" s="15"/>
      <c r="Z925" s="15"/>
      <c r="AA925" s="15">
        <v>1</v>
      </c>
      <c r="AB925" s="16"/>
      <c r="AC925" s="15">
        <v>1</v>
      </c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</row>
    <row r="926" spans="1:42" s="17" customFormat="1" ht="12.75" hidden="1" customHeight="1">
      <c r="A926" s="126" t="s">
        <v>283</v>
      </c>
      <c r="B926" s="72"/>
      <c r="C926" s="144" t="s">
        <v>284</v>
      </c>
      <c r="D926" s="46"/>
      <c r="E926" s="145"/>
      <c r="F926" s="146"/>
      <c r="G926" s="147"/>
      <c r="H926" s="148"/>
      <c r="I926" s="158"/>
      <c r="J926" s="146"/>
      <c r="K926" s="146"/>
      <c r="L926" s="149"/>
      <c r="M926" s="463">
        <f t="shared" si="98"/>
        <v>0</v>
      </c>
      <c r="N926" s="472">
        <f t="shared" si="98"/>
        <v>0</v>
      </c>
      <c r="O926" s="36"/>
      <c r="P926" s="51" t="s">
        <v>1474</v>
      </c>
      <c r="Q926" s="36"/>
      <c r="R926" s="36" t="str">
        <f t="shared" si="99"/>
        <v/>
      </c>
      <c r="S926" s="15"/>
      <c r="T926" s="15"/>
      <c r="U926" s="473"/>
      <c r="V926" s="473"/>
      <c r="W926" s="15"/>
      <c r="X926" s="15"/>
      <c r="Y926" s="15"/>
      <c r="Z926" s="15"/>
      <c r="AA926" s="15"/>
      <c r="AB926" s="16"/>
      <c r="AC926" s="15">
        <v>1</v>
      </c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</row>
    <row r="927" spans="1:42" s="17" customFormat="1" ht="12.75" hidden="1" customHeight="1">
      <c r="A927" s="126" t="s">
        <v>285</v>
      </c>
      <c r="B927" s="72"/>
      <c r="C927" s="144" t="s">
        <v>666</v>
      </c>
      <c r="D927" s="46"/>
      <c r="E927" s="145"/>
      <c r="F927" s="146"/>
      <c r="G927" s="147"/>
      <c r="H927" s="148"/>
      <c r="I927" s="158"/>
      <c r="J927" s="146"/>
      <c r="K927" s="146"/>
      <c r="L927" s="149"/>
      <c r="M927" s="463">
        <f t="shared" si="98"/>
        <v>0</v>
      </c>
      <c r="N927" s="472">
        <f t="shared" si="98"/>
        <v>0</v>
      </c>
      <c r="O927" s="36"/>
      <c r="P927" s="51" t="s">
        <v>1474</v>
      </c>
      <c r="Q927" s="36"/>
      <c r="R927" s="36" t="str">
        <f t="shared" si="99"/>
        <v/>
      </c>
      <c r="S927" s="15"/>
      <c r="T927" s="15"/>
      <c r="U927" s="473"/>
      <c r="V927" s="473"/>
      <c r="W927" s="15"/>
      <c r="X927" s="15"/>
      <c r="Y927" s="15"/>
      <c r="Z927" s="15"/>
      <c r="AA927" s="15"/>
      <c r="AB927" s="16"/>
      <c r="AC927" s="15">
        <v>1</v>
      </c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  <c r="AP927" s="16"/>
    </row>
    <row r="928" spans="1:42" s="17" customFormat="1" ht="12.75" customHeight="1">
      <c r="A928" s="126" t="s">
        <v>209</v>
      </c>
      <c r="B928" s="72"/>
      <c r="C928" s="144" t="s">
        <v>210</v>
      </c>
      <c r="D928" s="46"/>
      <c r="E928" s="463">
        <v>5</v>
      </c>
      <c r="F928" s="146">
        <v>20165</v>
      </c>
      <c r="G928" s="147">
        <v>96792</v>
      </c>
      <c r="H928" s="470">
        <v>5</v>
      </c>
      <c r="I928" s="471">
        <v>94</v>
      </c>
      <c r="J928" s="464">
        <v>424</v>
      </c>
      <c r="K928" s="146"/>
      <c r="L928" s="149"/>
      <c r="M928" s="463">
        <f t="shared" si="98"/>
        <v>94</v>
      </c>
      <c r="N928" s="472">
        <f t="shared" si="98"/>
        <v>424</v>
      </c>
      <c r="O928" s="36"/>
      <c r="P928" s="51" t="s">
        <v>1473</v>
      </c>
      <c r="Q928" s="36"/>
      <c r="R928" s="36" t="str">
        <f t="shared" si="99"/>
        <v>C</v>
      </c>
      <c r="S928" s="15"/>
      <c r="T928" s="15">
        <v>1</v>
      </c>
      <c r="U928" s="473"/>
      <c r="V928" s="473"/>
      <c r="W928" s="15"/>
      <c r="X928" s="15"/>
      <c r="Y928" s="15"/>
      <c r="Z928" s="15"/>
      <c r="AA928" s="15" t="s">
        <v>1148</v>
      </c>
      <c r="AB928" s="16"/>
      <c r="AC928" s="15">
        <v>1</v>
      </c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</row>
    <row r="929" spans="1:42" s="17" customFormat="1" ht="12.75" hidden="1" customHeight="1">
      <c r="A929" s="126" t="s">
        <v>667</v>
      </c>
      <c r="B929" s="72"/>
      <c r="C929" s="144" t="s">
        <v>668</v>
      </c>
      <c r="D929" s="46"/>
      <c r="E929" s="145"/>
      <c r="F929" s="146"/>
      <c r="G929" s="147"/>
      <c r="H929" s="148"/>
      <c r="I929" s="158"/>
      <c r="J929" s="146"/>
      <c r="K929" s="146"/>
      <c r="L929" s="149"/>
      <c r="M929" s="463">
        <f t="shared" si="98"/>
        <v>0</v>
      </c>
      <c r="N929" s="472">
        <f t="shared" si="98"/>
        <v>0</v>
      </c>
      <c r="O929" s="36"/>
      <c r="P929" s="51" t="s">
        <v>1474</v>
      </c>
      <c r="Q929" s="36"/>
      <c r="R929" s="36" t="str">
        <f t="shared" si="99"/>
        <v/>
      </c>
      <c r="S929" s="15"/>
      <c r="T929" s="15"/>
      <c r="U929" s="473"/>
      <c r="V929" s="473"/>
      <c r="W929" s="15"/>
      <c r="X929" s="15"/>
      <c r="Y929" s="15"/>
      <c r="Z929" s="15"/>
      <c r="AA929" s="15"/>
      <c r="AB929" s="16"/>
      <c r="AC929" s="15">
        <v>1</v>
      </c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  <c r="AO929" s="16"/>
      <c r="AP929" s="16"/>
    </row>
    <row r="930" spans="1:42" s="17" customFormat="1" ht="12.75" customHeight="1">
      <c r="A930" s="126" t="s">
        <v>669</v>
      </c>
      <c r="B930" s="72"/>
      <c r="C930" s="144" t="s">
        <v>670</v>
      </c>
      <c r="D930" s="46"/>
      <c r="E930" s="463">
        <v>18</v>
      </c>
      <c r="F930" s="146">
        <v>6006</v>
      </c>
      <c r="G930" s="147">
        <v>28828</v>
      </c>
      <c r="H930" s="470">
        <v>28</v>
      </c>
      <c r="I930" s="471">
        <v>3652</v>
      </c>
      <c r="J930" s="464">
        <v>17113</v>
      </c>
      <c r="K930" s="146"/>
      <c r="L930" s="149"/>
      <c r="M930" s="463">
        <f t="shared" si="98"/>
        <v>3652</v>
      </c>
      <c r="N930" s="472">
        <f t="shared" si="98"/>
        <v>17113</v>
      </c>
      <c r="O930" s="36"/>
      <c r="P930" s="51" t="s">
        <v>1474</v>
      </c>
      <c r="Q930" s="36"/>
      <c r="R930" s="36" t="str">
        <f t="shared" si="99"/>
        <v>M</v>
      </c>
      <c r="S930" s="15"/>
      <c r="T930" s="15"/>
      <c r="U930" s="473"/>
      <c r="V930" s="473"/>
      <c r="W930" s="15"/>
      <c r="X930" s="15"/>
      <c r="Y930" s="15"/>
      <c r="Z930" s="15"/>
      <c r="AA930" s="15">
        <v>1</v>
      </c>
      <c r="AB930" s="16"/>
      <c r="AC930" s="15">
        <v>1</v>
      </c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</row>
    <row r="931" spans="1:42" s="17" customFormat="1" ht="12.75" customHeight="1">
      <c r="A931" s="126" t="s">
        <v>671</v>
      </c>
      <c r="B931" s="72"/>
      <c r="C931" s="144" t="s">
        <v>672</v>
      </c>
      <c r="D931" s="46"/>
      <c r="E931" s="145">
        <v>12</v>
      </c>
      <c r="F931" s="146">
        <v>9355</v>
      </c>
      <c r="G931" s="147">
        <v>44902</v>
      </c>
      <c r="H931" s="148">
        <v>31</v>
      </c>
      <c r="I931" s="471">
        <v>987</v>
      </c>
      <c r="J931" s="464">
        <v>4510</v>
      </c>
      <c r="K931" s="146">
        <v>313</v>
      </c>
      <c r="L931" s="149">
        <v>1503</v>
      </c>
      <c r="M931" s="463">
        <f t="shared" si="98"/>
        <v>1300</v>
      </c>
      <c r="N931" s="472">
        <f t="shared" si="98"/>
        <v>6013</v>
      </c>
      <c r="O931" s="36"/>
      <c r="P931" s="51" t="s">
        <v>1474</v>
      </c>
      <c r="Q931" s="36"/>
      <c r="R931" s="36" t="str">
        <f t="shared" si="99"/>
        <v>M</v>
      </c>
      <c r="S931" s="15"/>
      <c r="T931" s="15"/>
      <c r="U931" s="473"/>
      <c r="V931" s="473"/>
      <c r="W931" s="15"/>
      <c r="X931" s="15"/>
      <c r="Y931" s="15"/>
      <c r="Z931" s="15"/>
      <c r="AA931" s="15">
        <v>1</v>
      </c>
      <c r="AB931" s="16"/>
      <c r="AC931" s="15">
        <v>1</v>
      </c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</row>
    <row r="932" spans="1:42" s="17" customFormat="1" ht="12.75" customHeight="1">
      <c r="A932" s="126" t="s">
        <v>673</v>
      </c>
      <c r="B932" s="72"/>
      <c r="C932" s="144" t="s">
        <v>674</v>
      </c>
      <c r="D932" s="46"/>
      <c r="E932" s="145">
        <v>4</v>
      </c>
      <c r="F932" s="146">
        <v>14287</v>
      </c>
      <c r="G932" s="147">
        <v>68578</v>
      </c>
      <c r="H932" s="148">
        <v>3</v>
      </c>
      <c r="I932" s="158">
        <v>473</v>
      </c>
      <c r="J932" s="146">
        <v>2270</v>
      </c>
      <c r="K932" s="146"/>
      <c r="L932" s="149"/>
      <c r="M932" s="619">
        <f t="shared" si="98"/>
        <v>473</v>
      </c>
      <c r="N932" s="626">
        <f t="shared" si="98"/>
        <v>2270</v>
      </c>
      <c r="O932" s="36"/>
      <c r="P932" s="51" t="s">
        <v>1474</v>
      </c>
      <c r="Q932" s="36"/>
      <c r="R932" s="36" t="str">
        <f t="shared" si="99"/>
        <v>M</v>
      </c>
      <c r="S932" s="15"/>
      <c r="T932" s="15"/>
      <c r="U932" s="473"/>
      <c r="V932" s="473"/>
      <c r="W932" s="15"/>
      <c r="X932" s="15"/>
      <c r="Y932" s="15"/>
      <c r="Z932" s="15"/>
      <c r="AA932" s="15">
        <v>1</v>
      </c>
      <c r="AB932" s="16"/>
      <c r="AC932" s="15">
        <v>1</v>
      </c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</row>
    <row r="933" spans="1:42" s="17" customFormat="1" ht="12.75" customHeight="1" thickBot="1">
      <c r="A933" s="126" t="s">
        <v>675</v>
      </c>
      <c r="B933" s="104"/>
      <c r="C933" s="159" t="s">
        <v>676</v>
      </c>
      <c r="D933" s="105"/>
      <c r="E933" s="161">
        <v>7</v>
      </c>
      <c r="F933" s="162">
        <v>6558</v>
      </c>
      <c r="G933" s="163">
        <v>31477</v>
      </c>
      <c r="H933" s="164">
        <v>7</v>
      </c>
      <c r="I933" s="166">
        <v>215</v>
      </c>
      <c r="J933" s="162">
        <v>965</v>
      </c>
      <c r="K933" s="162"/>
      <c r="L933" s="165"/>
      <c r="M933" s="636">
        <f t="shared" si="98"/>
        <v>215</v>
      </c>
      <c r="N933" s="637">
        <f t="shared" si="98"/>
        <v>965</v>
      </c>
      <c r="O933" s="36"/>
      <c r="P933" s="51" t="s">
        <v>1474</v>
      </c>
      <c r="Q933" s="36"/>
      <c r="R933" s="36" t="str">
        <f t="shared" si="99"/>
        <v>M</v>
      </c>
      <c r="S933" s="15"/>
      <c r="T933" s="15"/>
      <c r="U933" s="473"/>
      <c r="V933" s="473"/>
      <c r="W933" s="15"/>
      <c r="X933" s="15"/>
      <c r="Y933" s="15"/>
      <c r="Z933" s="15"/>
      <c r="AA933" s="15">
        <v>1</v>
      </c>
      <c r="AB933" s="16"/>
      <c r="AC933" s="15">
        <v>1</v>
      </c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</row>
    <row r="934" spans="1:42" s="18" customFormat="1" ht="15.75" customHeight="1" thickTop="1" thickBot="1">
      <c r="A934" s="126" t="s">
        <v>677</v>
      </c>
      <c r="B934" s="891" t="s">
        <v>678</v>
      </c>
      <c r="C934" s="892"/>
      <c r="D934" s="109"/>
      <c r="E934" s="577">
        <f t="shared" ref="E934:N934" si="100">SUM(E935:E987)</f>
        <v>132</v>
      </c>
      <c r="F934" s="578">
        <f t="shared" si="100"/>
        <v>608546</v>
      </c>
      <c r="G934" s="579">
        <f t="shared" si="100"/>
        <v>2694993</v>
      </c>
      <c r="H934" s="580">
        <f t="shared" si="100"/>
        <v>195</v>
      </c>
      <c r="I934" s="581">
        <f t="shared" si="100"/>
        <v>13715</v>
      </c>
      <c r="J934" s="578">
        <f t="shared" si="100"/>
        <v>63748</v>
      </c>
      <c r="K934" s="628">
        <f t="shared" si="100"/>
        <v>0</v>
      </c>
      <c r="L934" s="632">
        <f t="shared" si="100"/>
        <v>0</v>
      </c>
      <c r="M934" s="581">
        <f t="shared" si="100"/>
        <v>13715</v>
      </c>
      <c r="N934" s="582">
        <f t="shared" si="100"/>
        <v>63748</v>
      </c>
      <c r="O934" s="36"/>
      <c r="P934" s="51" t="s">
        <v>1500</v>
      </c>
      <c r="Q934" s="36"/>
      <c r="R934" s="36" t="str">
        <f t="shared" si="99"/>
        <v>P</v>
      </c>
      <c r="S934" s="15"/>
      <c r="T934" s="15"/>
      <c r="U934" s="473"/>
      <c r="V934" s="473"/>
      <c r="W934" s="15"/>
      <c r="X934" s="15"/>
      <c r="Y934" s="15"/>
      <c r="Z934" s="15">
        <v>1</v>
      </c>
      <c r="AA934" s="15"/>
      <c r="AB934" s="15"/>
      <c r="AC934" s="15">
        <v>1</v>
      </c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</row>
    <row r="935" spans="1:42" s="17" customFormat="1" ht="12.75" hidden="1" customHeight="1">
      <c r="A935" s="126" t="s">
        <v>689</v>
      </c>
      <c r="B935" s="95"/>
      <c r="C935" s="152" t="s">
        <v>2548</v>
      </c>
      <c r="D935" s="46"/>
      <c r="E935" s="153"/>
      <c r="F935" s="154"/>
      <c r="G935" s="155"/>
      <c r="H935" s="156"/>
      <c r="I935" s="174"/>
      <c r="J935" s="154"/>
      <c r="K935" s="154"/>
      <c r="L935" s="157"/>
      <c r="M935" s="624">
        <f t="shared" ref="M935:N987" si="101">I935+K935</f>
        <v>0</v>
      </c>
      <c r="N935" s="625">
        <f t="shared" si="101"/>
        <v>0</v>
      </c>
      <c r="O935" s="36"/>
      <c r="P935" s="51" t="s">
        <v>1474</v>
      </c>
      <c r="Q935" s="36"/>
      <c r="R935" s="36" t="str">
        <f t="shared" si="99"/>
        <v/>
      </c>
      <c r="S935" s="15"/>
      <c r="T935" s="15"/>
      <c r="U935" s="473"/>
      <c r="V935" s="473"/>
      <c r="W935" s="15"/>
      <c r="X935" s="15"/>
      <c r="Y935" s="15"/>
      <c r="Z935" s="15"/>
      <c r="AA935" s="15"/>
      <c r="AB935" s="16"/>
      <c r="AC935" s="15">
        <v>1</v>
      </c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  <c r="AO935" s="16"/>
      <c r="AP935" s="16"/>
    </row>
    <row r="936" spans="1:42" s="17" customFormat="1" ht="12.75" hidden="1" customHeight="1">
      <c r="A936" s="126" t="s">
        <v>690</v>
      </c>
      <c r="B936" s="72"/>
      <c r="C936" s="144" t="s">
        <v>691</v>
      </c>
      <c r="D936" s="46"/>
      <c r="E936" s="145"/>
      <c r="F936" s="146"/>
      <c r="G936" s="147"/>
      <c r="H936" s="148"/>
      <c r="I936" s="158"/>
      <c r="J936" s="146"/>
      <c r="K936" s="146"/>
      <c r="L936" s="149"/>
      <c r="M936" s="619">
        <f t="shared" si="101"/>
        <v>0</v>
      </c>
      <c r="N936" s="626">
        <f t="shared" si="101"/>
        <v>0</v>
      </c>
      <c r="O936" s="36"/>
      <c r="P936" s="51" t="s">
        <v>1474</v>
      </c>
      <c r="Q936" s="36"/>
      <c r="R936" s="36" t="str">
        <f t="shared" si="99"/>
        <v/>
      </c>
      <c r="S936" s="15"/>
      <c r="T936" s="15"/>
      <c r="U936" s="473"/>
      <c r="V936" s="473"/>
      <c r="W936" s="15"/>
      <c r="X936" s="15"/>
      <c r="Y936" s="15"/>
      <c r="Z936" s="15"/>
      <c r="AA936" s="15"/>
      <c r="AB936" s="16"/>
      <c r="AC936" s="15">
        <v>1</v>
      </c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</row>
    <row r="937" spans="1:42" s="17" customFormat="1" ht="12.75" hidden="1" customHeight="1">
      <c r="A937" s="126" t="s">
        <v>692</v>
      </c>
      <c r="B937" s="72"/>
      <c r="C937" s="144" t="s">
        <v>693</v>
      </c>
      <c r="D937" s="46"/>
      <c r="E937" s="145"/>
      <c r="F937" s="146"/>
      <c r="G937" s="147"/>
      <c r="H937" s="148"/>
      <c r="I937" s="158"/>
      <c r="J937" s="146"/>
      <c r="K937" s="146"/>
      <c r="L937" s="149"/>
      <c r="M937" s="619">
        <f t="shared" si="101"/>
        <v>0</v>
      </c>
      <c r="N937" s="626">
        <f t="shared" si="101"/>
        <v>0</v>
      </c>
      <c r="O937" s="36"/>
      <c r="P937" s="51" t="s">
        <v>1474</v>
      </c>
      <c r="Q937" s="36"/>
      <c r="R937" s="36" t="str">
        <f t="shared" si="99"/>
        <v/>
      </c>
      <c r="S937" s="15"/>
      <c r="T937" s="15"/>
      <c r="U937" s="473"/>
      <c r="V937" s="473"/>
      <c r="W937" s="15"/>
      <c r="X937" s="15"/>
      <c r="Y937" s="15"/>
      <c r="Z937" s="15"/>
      <c r="AA937" s="15"/>
      <c r="AB937" s="16"/>
      <c r="AC937" s="15">
        <v>1</v>
      </c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  <c r="AP937" s="16"/>
    </row>
    <row r="938" spans="1:42" s="17" customFormat="1" ht="12.75" hidden="1" customHeight="1">
      <c r="A938" s="126" t="s">
        <v>694</v>
      </c>
      <c r="B938" s="72"/>
      <c r="C938" s="144" t="s">
        <v>695</v>
      </c>
      <c r="D938" s="46"/>
      <c r="E938" s="145"/>
      <c r="F938" s="146"/>
      <c r="G938" s="147"/>
      <c r="H938" s="148"/>
      <c r="I938" s="158"/>
      <c r="J938" s="146"/>
      <c r="K938" s="146"/>
      <c r="L938" s="149"/>
      <c r="M938" s="619">
        <f t="shared" si="101"/>
        <v>0</v>
      </c>
      <c r="N938" s="626">
        <f t="shared" si="101"/>
        <v>0</v>
      </c>
      <c r="O938" s="36"/>
      <c r="P938" s="51" t="s">
        <v>1474</v>
      </c>
      <c r="Q938" s="36"/>
      <c r="R938" s="36" t="str">
        <f t="shared" si="99"/>
        <v/>
      </c>
      <c r="S938" s="15"/>
      <c r="T938" s="15"/>
      <c r="U938" s="473"/>
      <c r="V938" s="473"/>
      <c r="W938" s="15"/>
      <c r="X938" s="15"/>
      <c r="Y938" s="15"/>
      <c r="Z938" s="15"/>
      <c r="AA938" s="15"/>
      <c r="AB938" s="16"/>
      <c r="AC938" s="15">
        <v>1</v>
      </c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</row>
    <row r="939" spans="1:42" s="17" customFormat="1" ht="12.75" hidden="1" customHeight="1">
      <c r="A939" s="126" t="s">
        <v>696</v>
      </c>
      <c r="B939" s="72"/>
      <c r="C939" s="144" t="s">
        <v>697</v>
      </c>
      <c r="D939" s="46"/>
      <c r="E939" s="145"/>
      <c r="F939" s="146"/>
      <c r="G939" s="147"/>
      <c r="H939" s="148"/>
      <c r="I939" s="158"/>
      <c r="J939" s="146"/>
      <c r="K939" s="146"/>
      <c r="L939" s="149"/>
      <c r="M939" s="619">
        <f t="shared" si="101"/>
        <v>0</v>
      </c>
      <c r="N939" s="626">
        <f t="shared" si="101"/>
        <v>0</v>
      </c>
      <c r="O939" s="36"/>
      <c r="P939" s="51" t="s">
        <v>1474</v>
      </c>
      <c r="Q939" s="36"/>
      <c r="R939" s="36" t="str">
        <f t="shared" si="99"/>
        <v/>
      </c>
      <c r="S939" s="15"/>
      <c r="T939" s="15"/>
      <c r="U939" s="473"/>
      <c r="V939" s="473"/>
      <c r="W939" s="15"/>
      <c r="X939" s="15"/>
      <c r="Y939" s="15"/>
      <c r="Z939" s="15"/>
      <c r="AA939" s="15"/>
      <c r="AB939" s="16"/>
      <c r="AC939" s="15">
        <v>1</v>
      </c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  <c r="AO939" s="16"/>
      <c r="AP939" s="16"/>
    </row>
    <row r="940" spans="1:42" s="17" customFormat="1" ht="12.75" hidden="1" customHeight="1">
      <c r="A940" s="126" t="s">
        <v>698</v>
      </c>
      <c r="B940" s="72"/>
      <c r="C940" s="144" t="s">
        <v>699</v>
      </c>
      <c r="D940" s="46"/>
      <c r="E940" s="145"/>
      <c r="F940" s="146"/>
      <c r="G940" s="147"/>
      <c r="H940" s="148"/>
      <c r="I940" s="158"/>
      <c r="J940" s="146"/>
      <c r="K940" s="146"/>
      <c r="L940" s="149"/>
      <c r="M940" s="619">
        <f t="shared" si="101"/>
        <v>0</v>
      </c>
      <c r="N940" s="626">
        <f t="shared" si="101"/>
        <v>0</v>
      </c>
      <c r="O940" s="36"/>
      <c r="P940" s="51" t="s">
        <v>1474</v>
      </c>
      <c r="Q940" s="36"/>
      <c r="R940" s="36" t="str">
        <f t="shared" si="99"/>
        <v/>
      </c>
      <c r="S940" s="15"/>
      <c r="T940" s="15"/>
      <c r="U940" s="473"/>
      <c r="V940" s="473"/>
      <c r="W940" s="15"/>
      <c r="X940" s="15"/>
      <c r="Y940" s="15"/>
      <c r="Z940" s="15"/>
      <c r="AA940" s="15"/>
      <c r="AB940" s="16"/>
      <c r="AC940" s="15">
        <v>1</v>
      </c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</row>
    <row r="941" spans="1:42" s="17" customFormat="1" ht="12.75" hidden="1" customHeight="1">
      <c r="A941" s="126" t="s">
        <v>700</v>
      </c>
      <c r="B941" s="72"/>
      <c r="C941" s="144" t="s">
        <v>701</v>
      </c>
      <c r="D941" s="46"/>
      <c r="E941" s="145"/>
      <c r="F941" s="146"/>
      <c r="G941" s="147"/>
      <c r="H941" s="148"/>
      <c r="I941" s="158"/>
      <c r="J941" s="146"/>
      <c r="K941" s="146"/>
      <c r="L941" s="149"/>
      <c r="M941" s="619">
        <f t="shared" si="101"/>
        <v>0</v>
      </c>
      <c r="N941" s="626">
        <f t="shared" si="101"/>
        <v>0</v>
      </c>
      <c r="O941" s="36"/>
      <c r="P941" s="51" t="s">
        <v>1474</v>
      </c>
      <c r="Q941" s="36"/>
      <c r="R941" s="36" t="str">
        <f t="shared" si="99"/>
        <v/>
      </c>
      <c r="S941" s="15"/>
      <c r="T941" s="15"/>
      <c r="U941" s="473"/>
      <c r="V941" s="473"/>
      <c r="W941" s="15"/>
      <c r="X941" s="15"/>
      <c r="Y941" s="15"/>
      <c r="Z941" s="15"/>
      <c r="AA941" s="15"/>
      <c r="AB941" s="16"/>
      <c r="AC941" s="15">
        <v>1</v>
      </c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  <c r="AP941" s="16"/>
    </row>
    <row r="942" spans="1:42" s="17" customFormat="1" ht="12.75" customHeight="1" thickTop="1">
      <c r="A942" s="126" t="s">
        <v>702</v>
      </c>
      <c r="B942" s="72"/>
      <c r="C942" s="144" t="s">
        <v>703</v>
      </c>
      <c r="D942" s="46"/>
      <c r="E942" s="145">
        <v>8</v>
      </c>
      <c r="F942" s="146">
        <v>15486</v>
      </c>
      <c r="G942" s="147">
        <v>71237</v>
      </c>
      <c r="H942" s="148">
        <v>12</v>
      </c>
      <c r="I942" s="158">
        <v>769</v>
      </c>
      <c r="J942" s="146">
        <v>3426</v>
      </c>
      <c r="K942" s="146"/>
      <c r="L942" s="149"/>
      <c r="M942" s="619">
        <f t="shared" si="101"/>
        <v>769</v>
      </c>
      <c r="N942" s="626">
        <f t="shared" si="101"/>
        <v>3426</v>
      </c>
      <c r="O942" s="36"/>
      <c r="P942" s="51" t="s">
        <v>1474</v>
      </c>
      <c r="Q942" s="36"/>
      <c r="R942" s="36" t="str">
        <f t="shared" si="99"/>
        <v>M</v>
      </c>
      <c r="S942" s="15"/>
      <c r="T942" s="15"/>
      <c r="U942" s="473"/>
      <c r="V942" s="473"/>
      <c r="W942" s="15"/>
      <c r="X942" s="15"/>
      <c r="Y942" s="15"/>
      <c r="Z942" s="15"/>
      <c r="AA942" s="15">
        <v>1</v>
      </c>
      <c r="AB942" s="16"/>
      <c r="AC942" s="15">
        <v>1</v>
      </c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  <c r="AP942" s="16"/>
    </row>
    <row r="943" spans="1:42" s="17" customFormat="1" ht="12.75" hidden="1" customHeight="1">
      <c r="A943" s="126" t="s">
        <v>704</v>
      </c>
      <c r="B943" s="72"/>
      <c r="C943" s="144" t="s">
        <v>705</v>
      </c>
      <c r="D943" s="46"/>
      <c r="E943" s="145"/>
      <c r="F943" s="146"/>
      <c r="G943" s="147"/>
      <c r="H943" s="148"/>
      <c r="I943" s="158"/>
      <c r="J943" s="146"/>
      <c r="K943" s="146"/>
      <c r="L943" s="149"/>
      <c r="M943" s="619">
        <f t="shared" si="101"/>
        <v>0</v>
      </c>
      <c r="N943" s="626">
        <f t="shared" si="101"/>
        <v>0</v>
      </c>
      <c r="O943" s="36"/>
      <c r="P943" s="51" t="s">
        <v>1474</v>
      </c>
      <c r="Q943" s="36"/>
      <c r="R943" s="36" t="str">
        <f t="shared" si="99"/>
        <v/>
      </c>
      <c r="S943" s="15"/>
      <c r="T943" s="15"/>
      <c r="U943" s="473"/>
      <c r="V943" s="473"/>
      <c r="W943" s="15"/>
      <c r="X943" s="15"/>
      <c r="Y943" s="15"/>
      <c r="Z943" s="15"/>
      <c r="AA943" s="15"/>
      <c r="AB943" s="16"/>
      <c r="AC943" s="15">
        <v>1</v>
      </c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  <c r="AO943" s="16"/>
      <c r="AP943" s="16"/>
    </row>
    <row r="944" spans="1:42" s="17" customFormat="1" ht="12.75" hidden="1" customHeight="1">
      <c r="A944" s="126" t="s">
        <v>706</v>
      </c>
      <c r="B944" s="72"/>
      <c r="C944" s="144" t="s">
        <v>707</v>
      </c>
      <c r="D944" s="46"/>
      <c r="E944" s="145"/>
      <c r="F944" s="146"/>
      <c r="G944" s="147"/>
      <c r="H944" s="148"/>
      <c r="I944" s="158"/>
      <c r="J944" s="146"/>
      <c r="K944" s="146"/>
      <c r="L944" s="149"/>
      <c r="M944" s="619">
        <f t="shared" si="101"/>
        <v>0</v>
      </c>
      <c r="N944" s="626">
        <f t="shared" si="101"/>
        <v>0</v>
      </c>
      <c r="O944" s="36"/>
      <c r="P944" s="51" t="s">
        <v>1474</v>
      </c>
      <c r="Q944" s="36"/>
      <c r="R944" s="36" t="str">
        <f t="shared" si="99"/>
        <v/>
      </c>
      <c r="S944" s="15"/>
      <c r="T944" s="15"/>
      <c r="U944" s="473"/>
      <c r="V944" s="473"/>
      <c r="W944" s="15"/>
      <c r="X944" s="15"/>
      <c r="Y944" s="15"/>
      <c r="Z944" s="15"/>
      <c r="AA944" s="15"/>
      <c r="AB944" s="16"/>
      <c r="AC944" s="15">
        <v>1</v>
      </c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  <c r="AP944" s="16"/>
    </row>
    <row r="945" spans="1:42" s="17" customFormat="1" ht="12.75" customHeight="1">
      <c r="A945" s="126" t="s">
        <v>708</v>
      </c>
      <c r="B945" s="72"/>
      <c r="C945" s="144" t="s">
        <v>2881</v>
      </c>
      <c r="D945" s="46"/>
      <c r="E945" s="145">
        <v>1</v>
      </c>
      <c r="F945" s="146">
        <v>15198</v>
      </c>
      <c r="G945" s="147">
        <v>69911</v>
      </c>
      <c r="H945" s="148">
        <v>1</v>
      </c>
      <c r="I945" s="158">
        <v>616</v>
      </c>
      <c r="J945" s="146">
        <v>3080</v>
      </c>
      <c r="K945" s="146"/>
      <c r="L945" s="149"/>
      <c r="M945" s="619">
        <f t="shared" si="101"/>
        <v>616</v>
      </c>
      <c r="N945" s="626">
        <f t="shared" si="101"/>
        <v>3080</v>
      </c>
      <c r="O945" s="36"/>
      <c r="P945" s="151" t="s">
        <v>1473</v>
      </c>
      <c r="Q945" s="36"/>
      <c r="R945" s="36" t="str">
        <f t="shared" si="99"/>
        <v>C</v>
      </c>
      <c r="S945" s="15"/>
      <c r="T945" s="15">
        <v>1</v>
      </c>
      <c r="U945" s="473"/>
      <c r="V945" s="473"/>
      <c r="W945" s="15"/>
      <c r="X945" s="15"/>
      <c r="Y945" s="15"/>
      <c r="Z945" s="15"/>
      <c r="AA945" s="15"/>
      <c r="AB945" s="16"/>
      <c r="AC945" s="15">
        <v>1</v>
      </c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  <c r="AO945" s="16"/>
      <c r="AP945" s="16"/>
    </row>
    <row r="946" spans="1:42" s="17" customFormat="1" ht="12.75" hidden="1" customHeight="1">
      <c r="A946" s="126" t="s">
        <v>710</v>
      </c>
      <c r="B946" s="72"/>
      <c r="C946" s="144" t="s">
        <v>711</v>
      </c>
      <c r="D946" s="46"/>
      <c r="E946" s="145"/>
      <c r="F946" s="146"/>
      <c r="G946" s="147"/>
      <c r="H946" s="148"/>
      <c r="I946" s="158"/>
      <c r="J946" s="146"/>
      <c r="K946" s="146"/>
      <c r="L946" s="149"/>
      <c r="M946" s="619">
        <f t="shared" si="101"/>
        <v>0</v>
      </c>
      <c r="N946" s="626">
        <f t="shared" si="101"/>
        <v>0</v>
      </c>
      <c r="O946" s="36"/>
      <c r="P946" s="51" t="s">
        <v>1474</v>
      </c>
      <c r="Q946" s="36"/>
      <c r="R946" s="36" t="str">
        <f t="shared" si="99"/>
        <v/>
      </c>
      <c r="S946" s="15"/>
      <c r="T946" s="15"/>
      <c r="U946" s="473"/>
      <c r="V946" s="473"/>
      <c r="W946" s="15"/>
      <c r="X946" s="15"/>
      <c r="Y946" s="15"/>
      <c r="Z946" s="15"/>
      <c r="AA946" s="15"/>
      <c r="AB946" s="16"/>
      <c r="AC946" s="15">
        <v>1</v>
      </c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  <c r="AP946" s="16"/>
    </row>
    <row r="947" spans="1:42" s="17" customFormat="1" ht="12.75" hidden="1" customHeight="1">
      <c r="A947" s="126" t="s">
        <v>712</v>
      </c>
      <c r="B947" s="72"/>
      <c r="C947" s="144" t="s">
        <v>713</v>
      </c>
      <c r="D947" s="46"/>
      <c r="E947" s="145"/>
      <c r="F947" s="146"/>
      <c r="G947" s="147"/>
      <c r="H947" s="148"/>
      <c r="I947" s="158"/>
      <c r="J947" s="146"/>
      <c r="K947" s="146"/>
      <c r="L947" s="149"/>
      <c r="M947" s="619">
        <f t="shared" si="101"/>
        <v>0</v>
      </c>
      <c r="N947" s="626">
        <f t="shared" si="101"/>
        <v>0</v>
      </c>
      <c r="O947" s="36"/>
      <c r="P947" s="51" t="s">
        <v>1474</v>
      </c>
      <c r="Q947" s="36"/>
      <c r="R947" s="36" t="str">
        <f t="shared" si="99"/>
        <v/>
      </c>
      <c r="S947" s="15"/>
      <c r="T947" s="15"/>
      <c r="U947" s="473"/>
      <c r="V947" s="473"/>
      <c r="W947" s="15"/>
      <c r="X947" s="15"/>
      <c r="Y947" s="15"/>
      <c r="Z947" s="15"/>
      <c r="AA947" s="15"/>
      <c r="AB947" s="16"/>
      <c r="AC947" s="15">
        <v>1</v>
      </c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</row>
    <row r="948" spans="1:42" s="17" customFormat="1" ht="12.75" hidden="1" customHeight="1">
      <c r="A948" s="126" t="s">
        <v>714</v>
      </c>
      <c r="B948" s="72"/>
      <c r="C948" s="144" t="s">
        <v>715</v>
      </c>
      <c r="D948" s="46"/>
      <c r="E948" s="145"/>
      <c r="F948" s="146"/>
      <c r="G948" s="147"/>
      <c r="H948" s="148"/>
      <c r="I948" s="158"/>
      <c r="J948" s="146"/>
      <c r="K948" s="146"/>
      <c r="L948" s="149"/>
      <c r="M948" s="619">
        <f t="shared" si="101"/>
        <v>0</v>
      </c>
      <c r="N948" s="626">
        <f t="shared" si="101"/>
        <v>0</v>
      </c>
      <c r="O948" s="36"/>
      <c r="P948" s="51" t="s">
        <v>1474</v>
      </c>
      <c r="Q948" s="36"/>
      <c r="R948" s="36" t="str">
        <f t="shared" si="99"/>
        <v/>
      </c>
      <c r="S948" s="15"/>
      <c r="T948" s="15"/>
      <c r="U948" s="473"/>
      <c r="V948" s="473"/>
      <c r="W948" s="15"/>
      <c r="X948" s="15"/>
      <c r="Y948" s="15"/>
      <c r="Z948" s="15"/>
      <c r="AA948" s="15"/>
      <c r="AB948" s="16"/>
      <c r="AC948" s="15">
        <v>1</v>
      </c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</row>
    <row r="949" spans="1:42" s="17" customFormat="1" ht="12.75" customHeight="1">
      <c r="A949" s="126" t="s">
        <v>716</v>
      </c>
      <c r="B949" s="72"/>
      <c r="C949" s="144" t="s">
        <v>232</v>
      </c>
      <c r="D949" s="46"/>
      <c r="E949" s="145">
        <v>5</v>
      </c>
      <c r="F949" s="146">
        <v>9706</v>
      </c>
      <c r="G949" s="147">
        <v>44648</v>
      </c>
      <c r="H949" s="470">
        <v>5</v>
      </c>
      <c r="I949" s="471">
        <v>478</v>
      </c>
      <c r="J949" s="464">
        <v>2153</v>
      </c>
      <c r="K949" s="146"/>
      <c r="L949" s="149"/>
      <c r="M949" s="619">
        <f t="shared" si="101"/>
        <v>478</v>
      </c>
      <c r="N949" s="626">
        <f t="shared" si="101"/>
        <v>2153</v>
      </c>
      <c r="O949" s="36"/>
      <c r="P949" s="51" t="s">
        <v>1474</v>
      </c>
      <c r="Q949" s="36"/>
      <c r="R949" s="36" t="str">
        <f t="shared" si="99"/>
        <v>M</v>
      </c>
      <c r="S949" s="15"/>
      <c r="T949" s="15"/>
      <c r="U949" s="473"/>
      <c r="V949" s="473"/>
      <c r="W949" s="15"/>
      <c r="X949" s="15"/>
      <c r="Y949" s="15"/>
      <c r="Z949" s="15"/>
      <c r="AA949" s="15">
        <v>1</v>
      </c>
      <c r="AB949" s="16"/>
      <c r="AC949" s="15">
        <v>1</v>
      </c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</row>
    <row r="950" spans="1:42" s="17" customFormat="1" ht="12.75" hidden="1" customHeight="1">
      <c r="A950" s="126" t="s">
        <v>717</v>
      </c>
      <c r="B950" s="72"/>
      <c r="C950" s="144" t="s">
        <v>718</v>
      </c>
      <c r="D950" s="46"/>
      <c r="E950" s="145"/>
      <c r="F950" s="146"/>
      <c r="G950" s="147"/>
      <c r="H950" s="148"/>
      <c r="I950" s="158"/>
      <c r="J950" s="146"/>
      <c r="K950" s="146"/>
      <c r="L950" s="149"/>
      <c r="M950" s="619">
        <f t="shared" si="101"/>
        <v>0</v>
      </c>
      <c r="N950" s="626">
        <f t="shared" si="101"/>
        <v>0</v>
      </c>
      <c r="O950" s="36"/>
      <c r="P950" s="51" t="s">
        <v>1474</v>
      </c>
      <c r="Q950" s="36"/>
      <c r="R950" s="36" t="str">
        <f t="shared" si="99"/>
        <v/>
      </c>
      <c r="S950" s="15"/>
      <c r="T950" s="15"/>
      <c r="U950" s="473"/>
      <c r="V950" s="473"/>
      <c r="W950" s="15"/>
      <c r="X950" s="15"/>
      <c r="Y950" s="15"/>
      <c r="Z950" s="15"/>
      <c r="AA950" s="15"/>
      <c r="AB950" s="16"/>
      <c r="AC950" s="15">
        <v>1</v>
      </c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</row>
    <row r="951" spans="1:42" s="17" customFormat="1" ht="12.75" customHeight="1">
      <c r="A951" s="126" t="s">
        <v>679</v>
      </c>
      <c r="B951" s="72"/>
      <c r="C951" s="144" t="s">
        <v>680</v>
      </c>
      <c r="D951" s="46"/>
      <c r="E951" s="145">
        <v>11</v>
      </c>
      <c r="F951" s="146">
        <v>196857</v>
      </c>
      <c r="G951" s="147">
        <v>866171</v>
      </c>
      <c r="H951" s="148">
        <v>11</v>
      </c>
      <c r="I951" s="158">
        <v>2070</v>
      </c>
      <c r="J951" s="146">
        <v>10325</v>
      </c>
      <c r="K951" s="146"/>
      <c r="L951" s="149"/>
      <c r="M951" s="619">
        <f t="shared" si="101"/>
        <v>2070</v>
      </c>
      <c r="N951" s="626">
        <f t="shared" si="101"/>
        <v>10325</v>
      </c>
      <c r="O951" s="36"/>
      <c r="P951" s="51" t="s">
        <v>1473</v>
      </c>
      <c r="Q951" s="36"/>
      <c r="R951" s="36" t="str">
        <f t="shared" si="99"/>
        <v>C</v>
      </c>
      <c r="S951" s="15"/>
      <c r="T951" s="15">
        <v>1</v>
      </c>
      <c r="U951" s="473"/>
      <c r="V951" s="473"/>
      <c r="W951" s="15"/>
      <c r="X951" s="15"/>
      <c r="Y951" s="15"/>
      <c r="Z951" s="15"/>
      <c r="AA951" s="15"/>
      <c r="AB951" s="16"/>
      <c r="AC951" s="15">
        <v>1</v>
      </c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</row>
    <row r="952" spans="1:42" s="17" customFormat="1" ht="12.75" customHeight="1">
      <c r="A952" s="126" t="s">
        <v>722</v>
      </c>
      <c r="B952" s="72"/>
      <c r="C952" s="144" t="s">
        <v>723</v>
      </c>
      <c r="D952" s="46"/>
      <c r="E952" s="145">
        <v>1</v>
      </c>
      <c r="F952" s="146">
        <v>9676</v>
      </c>
      <c r="G952" s="147">
        <v>42574</v>
      </c>
      <c r="H952" s="470">
        <v>1</v>
      </c>
      <c r="I952" s="471">
        <v>360</v>
      </c>
      <c r="J952" s="464">
        <v>1593</v>
      </c>
      <c r="K952" s="146"/>
      <c r="L952" s="149"/>
      <c r="M952" s="463">
        <f t="shared" si="101"/>
        <v>360</v>
      </c>
      <c r="N952" s="472">
        <f t="shared" si="101"/>
        <v>1593</v>
      </c>
      <c r="O952" s="36"/>
      <c r="P952" s="51" t="s">
        <v>1474</v>
      </c>
      <c r="Q952" s="36"/>
      <c r="R952" s="36" t="str">
        <f t="shared" si="99"/>
        <v>M</v>
      </c>
      <c r="S952" s="15"/>
      <c r="T952" s="15" t="s">
        <v>1148</v>
      </c>
      <c r="U952" s="473"/>
      <c r="V952" s="473"/>
      <c r="W952" s="15"/>
      <c r="X952" s="15"/>
      <c r="Y952" s="15"/>
      <c r="Z952" s="15"/>
      <c r="AA952" s="15">
        <v>1</v>
      </c>
      <c r="AB952" s="16"/>
      <c r="AC952" s="15">
        <v>1</v>
      </c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</row>
    <row r="953" spans="1:42" s="17" customFormat="1" ht="12.75" customHeight="1">
      <c r="A953" s="126" t="s">
        <v>724</v>
      </c>
      <c r="B953" s="72"/>
      <c r="C953" s="144" t="s">
        <v>725</v>
      </c>
      <c r="D953" s="46"/>
      <c r="E953" s="145">
        <v>1</v>
      </c>
      <c r="F953" s="146">
        <v>23185</v>
      </c>
      <c r="G953" s="147">
        <v>106649</v>
      </c>
      <c r="H953" s="148">
        <v>1</v>
      </c>
      <c r="I953" s="158">
        <v>179</v>
      </c>
      <c r="J953" s="146">
        <v>823</v>
      </c>
      <c r="K953" s="146"/>
      <c r="L953" s="149"/>
      <c r="M953" s="619">
        <f t="shared" si="101"/>
        <v>179</v>
      </c>
      <c r="N953" s="626">
        <f t="shared" si="101"/>
        <v>823</v>
      </c>
      <c r="O953" s="36"/>
      <c r="P953" s="51" t="s">
        <v>1474</v>
      </c>
      <c r="Q953" s="36"/>
      <c r="R953" s="36" t="str">
        <f t="shared" si="99"/>
        <v>M</v>
      </c>
      <c r="S953" s="15"/>
      <c r="T953" s="15"/>
      <c r="U953" s="473"/>
      <c r="V953" s="473"/>
      <c r="W953" s="15"/>
      <c r="X953" s="15"/>
      <c r="Y953" s="15"/>
      <c r="Z953" s="15"/>
      <c r="AA953" s="15">
        <v>1</v>
      </c>
      <c r="AB953" s="16"/>
      <c r="AC953" s="15">
        <v>1</v>
      </c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</row>
    <row r="954" spans="1:42" s="143" customFormat="1" ht="12.75" customHeight="1">
      <c r="A954" s="126" t="s">
        <v>726</v>
      </c>
      <c r="B954" s="468"/>
      <c r="C954" s="462" t="s">
        <v>727</v>
      </c>
      <c r="D954" s="469"/>
      <c r="E954" s="463">
        <v>1</v>
      </c>
      <c r="F954" s="464">
        <v>10946</v>
      </c>
      <c r="G954" s="465">
        <v>50353</v>
      </c>
      <c r="H954" s="470">
        <v>68</v>
      </c>
      <c r="I954" s="471">
        <v>2500</v>
      </c>
      <c r="J954" s="464">
        <v>11500</v>
      </c>
      <c r="K954" s="464"/>
      <c r="L954" s="472"/>
      <c r="M954" s="463">
        <f t="shared" si="101"/>
        <v>2500</v>
      </c>
      <c r="N954" s="472">
        <f t="shared" si="101"/>
        <v>11500</v>
      </c>
      <c r="O954" s="138"/>
      <c r="P954" s="139" t="s">
        <v>1474</v>
      </c>
      <c r="Q954" s="138"/>
      <c r="R954" s="138" t="str">
        <f t="shared" si="99"/>
        <v>M</v>
      </c>
      <c r="S954" s="15"/>
      <c r="T954" s="140"/>
      <c r="U954" s="474"/>
      <c r="V954" s="474"/>
      <c r="W954" s="140"/>
      <c r="X954" s="140"/>
      <c r="Y954" s="140"/>
      <c r="Z954" s="140"/>
      <c r="AA954" s="15">
        <v>1</v>
      </c>
      <c r="AB954" s="142"/>
      <c r="AC954" s="15">
        <v>1</v>
      </c>
      <c r="AD954" s="142"/>
      <c r="AE954" s="142"/>
      <c r="AF954" s="142"/>
      <c r="AG954" s="142"/>
      <c r="AH954" s="142"/>
      <c r="AI954" s="142"/>
      <c r="AJ954" s="142"/>
      <c r="AK954" s="142"/>
      <c r="AL954" s="142"/>
      <c r="AM954" s="142"/>
      <c r="AN954" s="142"/>
      <c r="AO954" s="142"/>
      <c r="AP954" s="142"/>
    </row>
    <row r="955" spans="1:42" s="17" customFormat="1" ht="12.75" hidden="1" customHeight="1">
      <c r="A955" s="126" t="s">
        <v>728</v>
      </c>
      <c r="B955" s="72"/>
      <c r="C955" s="144" t="s">
        <v>729</v>
      </c>
      <c r="D955" s="46"/>
      <c r="E955" s="145"/>
      <c r="F955" s="146"/>
      <c r="G955" s="147"/>
      <c r="H955" s="148"/>
      <c r="I955" s="158"/>
      <c r="J955" s="146"/>
      <c r="K955" s="146"/>
      <c r="L955" s="149"/>
      <c r="M955" s="619">
        <f t="shared" si="101"/>
        <v>0</v>
      </c>
      <c r="N955" s="626">
        <f t="shared" si="101"/>
        <v>0</v>
      </c>
      <c r="O955" s="36"/>
      <c r="P955" s="51" t="s">
        <v>1474</v>
      </c>
      <c r="Q955" s="36"/>
      <c r="R955" s="36" t="str">
        <f t="shared" si="99"/>
        <v/>
      </c>
      <c r="S955" s="15"/>
      <c r="T955" s="15"/>
      <c r="U955" s="473"/>
      <c r="V955" s="473"/>
      <c r="W955" s="15"/>
      <c r="X955" s="15"/>
      <c r="Y955" s="15"/>
      <c r="Z955" s="15"/>
      <c r="AA955" s="15"/>
      <c r="AB955" s="16"/>
      <c r="AC955" s="15">
        <v>1</v>
      </c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</row>
    <row r="956" spans="1:42" s="17" customFormat="1" ht="12.75" hidden="1" customHeight="1">
      <c r="A956" s="126" t="s">
        <v>730</v>
      </c>
      <c r="B956" s="72"/>
      <c r="C956" s="144" t="s">
        <v>731</v>
      </c>
      <c r="D956" s="46"/>
      <c r="E956" s="145"/>
      <c r="F956" s="146"/>
      <c r="G956" s="147"/>
      <c r="H956" s="148"/>
      <c r="I956" s="158"/>
      <c r="J956" s="146"/>
      <c r="K956" s="146"/>
      <c r="L956" s="149"/>
      <c r="M956" s="619">
        <f t="shared" si="101"/>
        <v>0</v>
      </c>
      <c r="N956" s="626">
        <f t="shared" si="101"/>
        <v>0</v>
      </c>
      <c r="O956" s="36"/>
      <c r="P956" s="51" t="s">
        <v>1474</v>
      </c>
      <c r="Q956" s="36"/>
      <c r="R956" s="36" t="str">
        <f t="shared" si="99"/>
        <v/>
      </c>
      <c r="S956" s="15"/>
      <c r="T956" s="15"/>
      <c r="U956" s="473"/>
      <c r="V956" s="473"/>
      <c r="W956" s="15"/>
      <c r="X956" s="15"/>
      <c r="Y956" s="15"/>
      <c r="Z956" s="15"/>
      <c r="AA956" s="15"/>
      <c r="AB956" s="16"/>
      <c r="AC956" s="15">
        <v>1</v>
      </c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</row>
    <row r="957" spans="1:42" s="17" customFormat="1" ht="12.75" hidden="1" customHeight="1">
      <c r="A957" s="126" t="s">
        <v>681</v>
      </c>
      <c r="B957" s="72"/>
      <c r="C957" s="144" t="s">
        <v>244</v>
      </c>
      <c r="D957" s="46"/>
      <c r="E957" s="145"/>
      <c r="F957" s="146"/>
      <c r="G957" s="147"/>
      <c r="H957" s="148"/>
      <c r="I957" s="158"/>
      <c r="J957" s="146"/>
      <c r="K957" s="146"/>
      <c r="L957" s="149"/>
      <c r="M957" s="619">
        <f t="shared" si="101"/>
        <v>0</v>
      </c>
      <c r="N957" s="626">
        <f t="shared" si="101"/>
        <v>0</v>
      </c>
      <c r="O957" s="36"/>
      <c r="P957" s="51" t="s">
        <v>1473</v>
      </c>
      <c r="Q957" s="36"/>
      <c r="R957" s="36" t="str">
        <f t="shared" si="99"/>
        <v/>
      </c>
      <c r="S957" s="15"/>
      <c r="T957" s="15"/>
      <c r="U957" s="473"/>
      <c r="V957" s="473"/>
      <c r="W957" s="15"/>
      <c r="X957" s="15"/>
      <c r="Y957" s="15"/>
      <c r="Z957" s="15"/>
      <c r="AA957" s="15"/>
      <c r="AB957" s="16"/>
      <c r="AC957" s="15">
        <v>1</v>
      </c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  <c r="AO957" s="16"/>
      <c r="AP957" s="16"/>
    </row>
    <row r="958" spans="1:42" s="17" customFormat="1" ht="12.75" hidden="1" customHeight="1">
      <c r="A958" s="126" t="s">
        <v>732</v>
      </c>
      <c r="B958" s="72"/>
      <c r="C958" s="144" t="s">
        <v>733</v>
      </c>
      <c r="D958" s="46"/>
      <c r="E958" s="145"/>
      <c r="F958" s="146"/>
      <c r="G958" s="147"/>
      <c r="H958" s="148"/>
      <c r="I958" s="158"/>
      <c r="J958" s="146"/>
      <c r="K958" s="146"/>
      <c r="L958" s="149"/>
      <c r="M958" s="619">
        <f t="shared" si="101"/>
        <v>0</v>
      </c>
      <c r="N958" s="626">
        <f t="shared" si="101"/>
        <v>0</v>
      </c>
      <c r="O958" s="36"/>
      <c r="P958" s="51" t="s">
        <v>1474</v>
      </c>
      <c r="Q958" s="36"/>
      <c r="R958" s="36" t="str">
        <f t="shared" si="99"/>
        <v/>
      </c>
      <c r="S958" s="15"/>
      <c r="T958" s="15"/>
      <c r="U958" s="473"/>
      <c r="V958" s="473"/>
      <c r="W958" s="15"/>
      <c r="X958" s="15"/>
      <c r="Y958" s="15"/>
      <c r="Z958" s="15"/>
      <c r="AA958" s="15"/>
      <c r="AB958" s="16"/>
      <c r="AC958" s="15">
        <v>1</v>
      </c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  <c r="AP958" s="16"/>
    </row>
    <row r="959" spans="1:42" s="17" customFormat="1" ht="12.75" customHeight="1">
      <c r="A959" s="126" t="s">
        <v>734</v>
      </c>
      <c r="B959" s="72"/>
      <c r="C959" s="144" t="s">
        <v>735</v>
      </c>
      <c r="D959" s="46"/>
      <c r="E959" s="463">
        <v>6</v>
      </c>
      <c r="F959" s="146">
        <v>3332</v>
      </c>
      <c r="G959" s="147">
        <v>15327</v>
      </c>
      <c r="H959" s="470">
        <v>6</v>
      </c>
      <c r="I959" s="471">
        <v>110</v>
      </c>
      <c r="J959" s="464">
        <v>506</v>
      </c>
      <c r="K959" s="146"/>
      <c r="L959" s="149"/>
      <c r="M959" s="463">
        <f t="shared" si="101"/>
        <v>110</v>
      </c>
      <c r="N959" s="472">
        <f t="shared" si="101"/>
        <v>506</v>
      </c>
      <c r="O959" s="36"/>
      <c r="P959" s="51" t="s">
        <v>1474</v>
      </c>
      <c r="Q959" s="36"/>
      <c r="R959" s="36" t="str">
        <f t="shared" si="99"/>
        <v>M</v>
      </c>
      <c r="S959" s="15"/>
      <c r="T959" s="15"/>
      <c r="U959" s="473"/>
      <c r="V959" s="473"/>
      <c r="W959" s="15"/>
      <c r="X959" s="15"/>
      <c r="Y959" s="15"/>
      <c r="Z959" s="15"/>
      <c r="AA959" s="15">
        <v>1</v>
      </c>
      <c r="AB959" s="16"/>
      <c r="AC959" s="15">
        <v>1</v>
      </c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</row>
    <row r="960" spans="1:42" s="17" customFormat="1" ht="12.75" customHeight="1">
      <c r="A960" s="126" t="s">
        <v>682</v>
      </c>
      <c r="B960" s="72"/>
      <c r="C960" s="144" t="s">
        <v>683</v>
      </c>
      <c r="D960" s="46"/>
      <c r="E960" s="463">
        <v>27</v>
      </c>
      <c r="F960" s="146">
        <v>81504</v>
      </c>
      <c r="G960" s="147">
        <v>350467</v>
      </c>
      <c r="H960" s="148">
        <v>12</v>
      </c>
      <c r="I960" s="158">
        <v>2346</v>
      </c>
      <c r="J960" s="146">
        <v>10734</v>
      </c>
      <c r="K960" s="146"/>
      <c r="L960" s="149"/>
      <c r="M960" s="619">
        <f t="shared" si="101"/>
        <v>2346</v>
      </c>
      <c r="N960" s="626">
        <f t="shared" si="101"/>
        <v>10734</v>
      </c>
      <c r="O960" s="36"/>
      <c r="P960" s="51" t="s">
        <v>1473</v>
      </c>
      <c r="Q960" s="36"/>
      <c r="R960" s="36" t="str">
        <f t="shared" si="99"/>
        <v>C</v>
      </c>
      <c r="S960" s="15"/>
      <c r="T960" s="15">
        <v>1</v>
      </c>
      <c r="U960" s="473"/>
      <c r="V960" s="473"/>
      <c r="W960" s="15"/>
      <c r="X960" s="15"/>
      <c r="Y960" s="15"/>
      <c r="Z960" s="15"/>
      <c r="AA960" s="15"/>
      <c r="AB960" s="16"/>
      <c r="AC960" s="15">
        <v>1</v>
      </c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</row>
    <row r="961" spans="1:42" s="143" customFormat="1" ht="12.75" customHeight="1">
      <c r="A961" s="126" t="s">
        <v>736</v>
      </c>
      <c r="B961" s="468"/>
      <c r="C961" s="462" t="s">
        <v>737</v>
      </c>
      <c r="D961" s="469"/>
      <c r="E961" s="463">
        <v>9</v>
      </c>
      <c r="F961" s="464">
        <v>23372</v>
      </c>
      <c r="G961" s="465">
        <v>100500</v>
      </c>
      <c r="H961" s="470">
        <v>17</v>
      </c>
      <c r="I961" s="471">
        <v>432</v>
      </c>
      <c r="J961" s="464">
        <v>1987</v>
      </c>
      <c r="K961" s="464"/>
      <c r="L961" s="472"/>
      <c r="M961" s="463">
        <f t="shared" si="101"/>
        <v>432</v>
      </c>
      <c r="N961" s="472">
        <f t="shared" si="101"/>
        <v>1987</v>
      </c>
      <c r="O961" s="138"/>
      <c r="P961" s="139" t="s">
        <v>1474</v>
      </c>
      <c r="Q961" s="138"/>
      <c r="R961" s="138" t="str">
        <f t="shared" si="99"/>
        <v>M</v>
      </c>
      <c r="S961" s="15"/>
      <c r="T961" s="140"/>
      <c r="U961" s="474"/>
      <c r="V961" s="474"/>
      <c r="W961" s="140"/>
      <c r="X961" s="140"/>
      <c r="Y961" s="140"/>
      <c r="Z961" s="140"/>
      <c r="AA961" s="15">
        <v>1</v>
      </c>
      <c r="AB961" s="142"/>
      <c r="AC961" s="15">
        <v>1</v>
      </c>
      <c r="AD961" s="142"/>
      <c r="AE961" s="142"/>
      <c r="AF961" s="142"/>
      <c r="AG961" s="142"/>
      <c r="AH961" s="142"/>
      <c r="AI961" s="142"/>
      <c r="AJ961" s="142"/>
      <c r="AK961" s="142"/>
      <c r="AL961" s="142"/>
      <c r="AM961" s="142"/>
      <c r="AN961" s="142"/>
      <c r="AO961" s="142"/>
      <c r="AP961" s="142"/>
    </row>
    <row r="962" spans="1:42" s="17" customFormat="1" ht="12.75" hidden="1" customHeight="1">
      <c r="A962" s="126" t="s">
        <v>738</v>
      </c>
      <c r="B962" s="72"/>
      <c r="C962" s="144" t="s">
        <v>739</v>
      </c>
      <c r="D962" s="46"/>
      <c r="E962" s="145"/>
      <c r="F962" s="146"/>
      <c r="G962" s="147"/>
      <c r="H962" s="148"/>
      <c r="I962" s="158"/>
      <c r="J962" s="146"/>
      <c r="K962" s="146"/>
      <c r="L962" s="149"/>
      <c r="M962" s="619">
        <f t="shared" si="101"/>
        <v>0</v>
      </c>
      <c r="N962" s="626">
        <f t="shared" si="101"/>
        <v>0</v>
      </c>
      <c r="O962" s="36"/>
      <c r="P962" s="51" t="s">
        <v>1474</v>
      </c>
      <c r="Q962" s="36"/>
      <c r="R962" s="36" t="str">
        <f t="shared" si="99"/>
        <v/>
      </c>
      <c r="S962" s="15"/>
      <c r="T962" s="15"/>
      <c r="U962" s="473"/>
      <c r="V962" s="473"/>
      <c r="W962" s="15"/>
      <c r="X962" s="15"/>
      <c r="Y962" s="15"/>
      <c r="Z962" s="15"/>
      <c r="AA962" s="15"/>
      <c r="AB962" s="16"/>
      <c r="AC962" s="15">
        <v>1</v>
      </c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</row>
    <row r="963" spans="1:42" s="17" customFormat="1" ht="12.75" hidden="1" customHeight="1">
      <c r="A963" s="126" t="s">
        <v>740</v>
      </c>
      <c r="B963" s="72"/>
      <c r="C963" s="144" t="s">
        <v>741</v>
      </c>
      <c r="D963" s="46"/>
      <c r="E963" s="145"/>
      <c r="F963" s="146"/>
      <c r="G963" s="147"/>
      <c r="H963" s="148"/>
      <c r="I963" s="158"/>
      <c r="J963" s="146"/>
      <c r="K963" s="146"/>
      <c r="L963" s="149"/>
      <c r="M963" s="619">
        <f t="shared" si="101"/>
        <v>0</v>
      </c>
      <c r="N963" s="626">
        <f t="shared" si="101"/>
        <v>0</v>
      </c>
      <c r="O963" s="36"/>
      <c r="P963" s="51" t="s">
        <v>1474</v>
      </c>
      <c r="Q963" s="36"/>
      <c r="R963" s="36" t="str">
        <f t="shared" si="99"/>
        <v/>
      </c>
      <c r="S963" s="15"/>
      <c r="T963" s="15"/>
      <c r="U963" s="473"/>
      <c r="V963" s="473"/>
      <c r="W963" s="15"/>
      <c r="X963" s="15"/>
      <c r="Y963" s="15"/>
      <c r="Z963" s="15"/>
      <c r="AA963" s="15"/>
      <c r="AB963" s="16"/>
      <c r="AC963" s="15">
        <v>1</v>
      </c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  <c r="AP963" s="16"/>
    </row>
    <row r="964" spans="1:42" s="17" customFormat="1" ht="12.75" customHeight="1">
      <c r="A964" s="126" t="s">
        <v>684</v>
      </c>
      <c r="B964" s="72"/>
      <c r="C964" s="144" t="s">
        <v>2882</v>
      </c>
      <c r="D964" s="46"/>
      <c r="E964" s="463">
        <v>23</v>
      </c>
      <c r="F964" s="146">
        <v>78886</v>
      </c>
      <c r="G964" s="147">
        <v>331320</v>
      </c>
      <c r="H964" s="470">
        <v>25</v>
      </c>
      <c r="I964" s="471">
        <v>1724</v>
      </c>
      <c r="J964" s="464">
        <v>7609</v>
      </c>
      <c r="K964" s="146"/>
      <c r="L964" s="149"/>
      <c r="M964" s="463">
        <f t="shared" si="101"/>
        <v>1724</v>
      </c>
      <c r="N964" s="472">
        <f t="shared" si="101"/>
        <v>7609</v>
      </c>
      <c r="O964" s="36"/>
      <c r="P964" s="51" t="s">
        <v>1473</v>
      </c>
      <c r="Q964" s="36"/>
      <c r="R964" s="36" t="str">
        <f t="shared" si="99"/>
        <v>C</v>
      </c>
      <c r="S964" s="15"/>
      <c r="T964" s="15">
        <v>1</v>
      </c>
      <c r="U964" s="473"/>
      <c r="V964" s="473"/>
      <c r="W964" s="15"/>
      <c r="X964" s="15"/>
      <c r="Y964" s="15"/>
      <c r="Z964" s="15"/>
      <c r="AA964" s="15"/>
      <c r="AB964" s="16"/>
      <c r="AC964" s="15">
        <v>1</v>
      </c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</row>
    <row r="965" spans="1:42" s="17" customFormat="1" ht="12.75" hidden="1" customHeight="1">
      <c r="A965" s="126" t="s">
        <v>742</v>
      </c>
      <c r="B965" s="72"/>
      <c r="C965" s="144" t="s">
        <v>743</v>
      </c>
      <c r="D965" s="46"/>
      <c r="E965" s="145"/>
      <c r="F965" s="146"/>
      <c r="G965" s="147"/>
      <c r="H965" s="148"/>
      <c r="I965" s="158"/>
      <c r="J965" s="146"/>
      <c r="K965" s="146"/>
      <c r="L965" s="149"/>
      <c r="M965" s="619">
        <f t="shared" si="101"/>
        <v>0</v>
      </c>
      <c r="N965" s="626">
        <f t="shared" si="101"/>
        <v>0</v>
      </c>
      <c r="O965" s="36"/>
      <c r="P965" s="51" t="s">
        <v>1474</v>
      </c>
      <c r="Q965" s="36"/>
      <c r="R965" s="36" t="str">
        <f t="shared" si="99"/>
        <v/>
      </c>
      <c r="S965" s="15"/>
      <c r="T965" s="15"/>
      <c r="U965" s="473"/>
      <c r="V965" s="473"/>
      <c r="W965" s="15"/>
      <c r="X965" s="15"/>
      <c r="Y965" s="15"/>
      <c r="Z965" s="15"/>
      <c r="AA965" s="15"/>
      <c r="AB965" s="16"/>
      <c r="AC965" s="15">
        <v>1</v>
      </c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  <c r="AO965" s="16"/>
      <c r="AP965" s="16"/>
    </row>
    <row r="966" spans="1:42" s="17" customFormat="1" ht="12.75" hidden="1" customHeight="1">
      <c r="A966" s="126" t="s">
        <v>744</v>
      </c>
      <c r="B966" s="72"/>
      <c r="C966" s="144" t="s">
        <v>745</v>
      </c>
      <c r="D966" s="46"/>
      <c r="E966" s="145"/>
      <c r="F966" s="146"/>
      <c r="G966" s="147"/>
      <c r="H966" s="148"/>
      <c r="I966" s="158"/>
      <c r="J966" s="146"/>
      <c r="K966" s="146"/>
      <c r="L966" s="149"/>
      <c r="M966" s="619">
        <f t="shared" si="101"/>
        <v>0</v>
      </c>
      <c r="N966" s="626">
        <f t="shared" si="101"/>
        <v>0</v>
      </c>
      <c r="O966" s="36"/>
      <c r="P966" s="51" t="s">
        <v>1474</v>
      </c>
      <c r="Q966" s="36"/>
      <c r="R966" s="36" t="str">
        <f t="shared" si="99"/>
        <v/>
      </c>
      <c r="S966" s="15"/>
      <c r="T966" s="15"/>
      <c r="U966" s="473"/>
      <c r="V966" s="473"/>
      <c r="W966" s="15"/>
      <c r="X966" s="15"/>
      <c r="Y966" s="15"/>
      <c r="Z966" s="15"/>
      <c r="AA966" s="15"/>
      <c r="AB966" s="16"/>
      <c r="AC966" s="15">
        <v>1</v>
      </c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  <c r="AP966" s="16"/>
    </row>
    <row r="967" spans="1:42" s="17" customFormat="1" ht="12.75" hidden="1" customHeight="1">
      <c r="A967" s="126" t="s">
        <v>746</v>
      </c>
      <c r="B967" s="72"/>
      <c r="C967" s="144" t="s">
        <v>747</v>
      </c>
      <c r="D967" s="46"/>
      <c r="E967" s="145"/>
      <c r="F967" s="146"/>
      <c r="G967" s="147"/>
      <c r="H967" s="148"/>
      <c r="I967" s="158"/>
      <c r="J967" s="146"/>
      <c r="K967" s="146"/>
      <c r="L967" s="149"/>
      <c r="M967" s="619">
        <f t="shared" si="101"/>
        <v>0</v>
      </c>
      <c r="N967" s="626">
        <f t="shared" si="101"/>
        <v>0</v>
      </c>
      <c r="O967" s="36"/>
      <c r="P967" s="51" t="s">
        <v>1474</v>
      </c>
      <c r="Q967" s="36"/>
      <c r="R967" s="36" t="str">
        <f t="shared" si="99"/>
        <v/>
      </c>
      <c r="S967" s="15"/>
      <c r="T967" s="15"/>
      <c r="U967" s="473"/>
      <c r="V967" s="473"/>
      <c r="W967" s="15"/>
      <c r="X967" s="15"/>
      <c r="Y967" s="15"/>
      <c r="Z967" s="15"/>
      <c r="AA967" s="15"/>
      <c r="AB967" s="16"/>
      <c r="AC967" s="15">
        <v>1</v>
      </c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</row>
    <row r="968" spans="1:42" s="17" customFormat="1" ht="12.75" customHeight="1">
      <c r="A968" s="126" t="s">
        <v>748</v>
      </c>
      <c r="B968" s="72"/>
      <c r="C968" s="735" t="s">
        <v>2636</v>
      </c>
      <c r="D968" s="46"/>
      <c r="E968" s="145">
        <v>3</v>
      </c>
      <c r="F968" s="146">
        <v>22081</v>
      </c>
      <c r="G968" s="147">
        <v>101571</v>
      </c>
      <c r="H968" s="148">
        <v>6</v>
      </c>
      <c r="I968" s="158">
        <v>246</v>
      </c>
      <c r="J968" s="146">
        <v>1142</v>
      </c>
      <c r="K968" s="146"/>
      <c r="L968" s="149"/>
      <c r="M968" s="619">
        <f t="shared" si="101"/>
        <v>246</v>
      </c>
      <c r="N968" s="626">
        <f t="shared" si="101"/>
        <v>1142</v>
      </c>
      <c r="O968" s="36"/>
      <c r="P968" s="151" t="s">
        <v>1473</v>
      </c>
      <c r="Q968" s="36"/>
      <c r="R968" s="36" t="str">
        <f t="shared" si="99"/>
        <v>C</v>
      </c>
      <c r="S968" s="15"/>
      <c r="T968" s="15">
        <v>1</v>
      </c>
      <c r="U968" s="473"/>
      <c r="V968" s="473"/>
      <c r="W968" s="15"/>
      <c r="X968" s="15"/>
      <c r="Y968" s="15"/>
      <c r="Z968" s="15"/>
      <c r="AA968" s="15"/>
      <c r="AB968" s="16"/>
      <c r="AC968" s="15">
        <v>1</v>
      </c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  <c r="AO968" s="16"/>
      <c r="AP968" s="16"/>
    </row>
    <row r="969" spans="1:42" s="17" customFormat="1" ht="12.75" hidden="1" customHeight="1">
      <c r="A969" s="126" t="s">
        <v>750</v>
      </c>
      <c r="B969" s="72"/>
      <c r="C969" s="144" t="s">
        <v>751</v>
      </c>
      <c r="D969" s="46"/>
      <c r="E969" s="145"/>
      <c r="F969" s="146"/>
      <c r="G969" s="147"/>
      <c r="H969" s="148"/>
      <c r="I969" s="158"/>
      <c r="J969" s="146"/>
      <c r="K969" s="146"/>
      <c r="L969" s="149"/>
      <c r="M969" s="619">
        <f t="shared" si="101"/>
        <v>0</v>
      </c>
      <c r="N969" s="626">
        <f t="shared" si="101"/>
        <v>0</v>
      </c>
      <c r="O969" s="36"/>
      <c r="P969" s="51" t="s">
        <v>1474</v>
      </c>
      <c r="Q969" s="36"/>
      <c r="R969" s="36" t="str">
        <f t="shared" si="99"/>
        <v/>
      </c>
      <c r="S969" s="15"/>
      <c r="T969" s="15"/>
      <c r="U969" s="473"/>
      <c r="V969" s="473"/>
      <c r="W969" s="15"/>
      <c r="X969" s="15"/>
      <c r="Y969" s="15"/>
      <c r="Z969" s="15"/>
      <c r="AA969" s="15"/>
      <c r="AB969" s="16"/>
      <c r="AC969" s="15">
        <v>1</v>
      </c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  <c r="AO969" s="16"/>
      <c r="AP969" s="16"/>
    </row>
    <row r="970" spans="1:42" s="17" customFormat="1" ht="12.75" hidden="1" customHeight="1">
      <c r="A970" s="126" t="s">
        <v>752</v>
      </c>
      <c r="B970" s="72"/>
      <c r="C970" s="144" t="s">
        <v>1946</v>
      </c>
      <c r="D970" s="46"/>
      <c r="E970" s="145"/>
      <c r="F970" s="146"/>
      <c r="G970" s="147"/>
      <c r="H970" s="148"/>
      <c r="I970" s="158"/>
      <c r="J970" s="146"/>
      <c r="K970" s="146"/>
      <c r="L970" s="149"/>
      <c r="M970" s="619">
        <f t="shared" si="101"/>
        <v>0</v>
      </c>
      <c r="N970" s="626">
        <f t="shared" si="101"/>
        <v>0</v>
      </c>
      <c r="O970" s="36"/>
      <c r="P970" s="51" t="s">
        <v>1474</v>
      </c>
      <c r="Q970" s="36"/>
      <c r="R970" s="36" t="str">
        <f t="shared" si="99"/>
        <v/>
      </c>
      <c r="S970" s="15"/>
      <c r="T970" s="15"/>
      <c r="U970" s="473"/>
      <c r="V970" s="473"/>
      <c r="W970" s="15"/>
      <c r="X970" s="15"/>
      <c r="Y970" s="15"/>
      <c r="Z970" s="15"/>
      <c r="AA970" s="15"/>
      <c r="AB970" s="16"/>
      <c r="AC970" s="15">
        <v>1</v>
      </c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  <c r="AP970" s="16"/>
    </row>
    <row r="971" spans="1:42" s="17" customFormat="1" ht="12.75" hidden="1" customHeight="1">
      <c r="A971" s="126" t="s">
        <v>753</v>
      </c>
      <c r="B971" s="72"/>
      <c r="C971" s="144" t="s">
        <v>754</v>
      </c>
      <c r="D971" s="46"/>
      <c r="E971" s="145"/>
      <c r="F971" s="146"/>
      <c r="G971" s="147"/>
      <c r="H971" s="148"/>
      <c r="I971" s="158"/>
      <c r="J971" s="146"/>
      <c r="K971" s="146"/>
      <c r="L971" s="149"/>
      <c r="M971" s="619">
        <f t="shared" si="101"/>
        <v>0</v>
      </c>
      <c r="N971" s="626">
        <f t="shared" si="101"/>
        <v>0</v>
      </c>
      <c r="O971" s="36"/>
      <c r="P971" s="51" t="s">
        <v>1474</v>
      </c>
      <c r="Q971" s="36"/>
      <c r="R971" s="36" t="str">
        <f t="shared" ref="R971:R1030" si="102">IF(SUM(E971:N971)=0,"",P971)</f>
        <v/>
      </c>
      <c r="S971" s="15"/>
      <c r="T971" s="15"/>
      <c r="U971" s="473"/>
      <c r="V971" s="473"/>
      <c r="W971" s="15"/>
      <c r="X971" s="15"/>
      <c r="Y971" s="15"/>
      <c r="Z971" s="15"/>
      <c r="AA971" s="15"/>
      <c r="AB971" s="16"/>
      <c r="AC971" s="15">
        <v>1</v>
      </c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  <c r="AO971" s="16"/>
      <c r="AP971" s="16"/>
    </row>
    <row r="972" spans="1:42" s="17" customFormat="1" ht="12.75" hidden="1" customHeight="1">
      <c r="A972" s="126" t="s">
        <v>755</v>
      </c>
      <c r="B972" s="72"/>
      <c r="C972" s="144" t="s">
        <v>756</v>
      </c>
      <c r="D972" s="46"/>
      <c r="E972" s="145"/>
      <c r="F972" s="146"/>
      <c r="G972" s="147"/>
      <c r="H972" s="148"/>
      <c r="I972" s="158"/>
      <c r="J972" s="146"/>
      <c r="K972" s="146"/>
      <c r="L972" s="149"/>
      <c r="M972" s="619">
        <f t="shared" si="101"/>
        <v>0</v>
      </c>
      <c r="N972" s="626">
        <f t="shared" si="101"/>
        <v>0</v>
      </c>
      <c r="O972" s="36"/>
      <c r="P972" s="51" t="s">
        <v>1474</v>
      </c>
      <c r="Q972" s="36"/>
      <c r="R972" s="36" t="str">
        <f t="shared" si="102"/>
        <v/>
      </c>
      <c r="S972" s="15"/>
      <c r="T972" s="15"/>
      <c r="U972" s="473"/>
      <c r="V972" s="473"/>
      <c r="W972" s="15"/>
      <c r="X972" s="15"/>
      <c r="Y972" s="15"/>
      <c r="Z972" s="15"/>
      <c r="AA972" s="15"/>
      <c r="AB972" s="16"/>
      <c r="AC972" s="15">
        <v>1</v>
      </c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  <c r="AO972" s="16"/>
      <c r="AP972" s="16"/>
    </row>
    <row r="973" spans="1:42" s="17" customFormat="1" ht="12.75" hidden="1" customHeight="1">
      <c r="A973" s="126" t="s">
        <v>757</v>
      </c>
      <c r="B973" s="72"/>
      <c r="C973" s="144" t="s">
        <v>758</v>
      </c>
      <c r="D973" s="46"/>
      <c r="E973" s="145"/>
      <c r="F973" s="146"/>
      <c r="G973" s="147"/>
      <c r="H973" s="148"/>
      <c r="I973" s="158"/>
      <c r="J973" s="146"/>
      <c r="K973" s="146"/>
      <c r="L973" s="149"/>
      <c r="M973" s="619">
        <f t="shared" si="101"/>
        <v>0</v>
      </c>
      <c r="N973" s="626">
        <f t="shared" si="101"/>
        <v>0</v>
      </c>
      <c r="O973" s="36"/>
      <c r="P973" s="51" t="s">
        <v>1474</v>
      </c>
      <c r="Q973" s="36"/>
      <c r="R973" s="36" t="str">
        <f t="shared" si="102"/>
        <v/>
      </c>
      <c r="S973" s="15"/>
      <c r="T973" s="15"/>
      <c r="U973" s="473"/>
      <c r="V973" s="473"/>
      <c r="W973" s="15"/>
      <c r="X973" s="15"/>
      <c r="Y973" s="15"/>
      <c r="Z973" s="15"/>
      <c r="AA973" s="15"/>
      <c r="AB973" s="16"/>
      <c r="AC973" s="15">
        <v>1</v>
      </c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  <c r="AO973" s="16"/>
      <c r="AP973" s="16"/>
    </row>
    <row r="974" spans="1:42" s="17" customFormat="1" ht="12.75" hidden="1" customHeight="1">
      <c r="A974" s="126" t="s">
        <v>759</v>
      </c>
      <c r="B974" s="72"/>
      <c r="C974" s="144" t="s">
        <v>760</v>
      </c>
      <c r="D974" s="46"/>
      <c r="E974" s="145"/>
      <c r="F974" s="146"/>
      <c r="G974" s="147"/>
      <c r="H974" s="148"/>
      <c r="I974" s="158"/>
      <c r="J974" s="146"/>
      <c r="K974" s="146"/>
      <c r="L974" s="149"/>
      <c r="M974" s="619">
        <f t="shared" si="101"/>
        <v>0</v>
      </c>
      <c r="N974" s="626">
        <f t="shared" si="101"/>
        <v>0</v>
      </c>
      <c r="O974" s="36"/>
      <c r="P974" s="51" t="s">
        <v>1474</v>
      </c>
      <c r="Q974" s="36"/>
      <c r="R974" s="36" t="str">
        <f t="shared" si="102"/>
        <v/>
      </c>
      <c r="S974" s="15"/>
      <c r="T974" s="15"/>
      <c r="U974" s="473"/>
      <c r="V974" s="473"/>
      <c r="W974" s="15"/>
      <c r="X974" s="15"/>
      <c r="Y974" s="15"/>
      <c r="Z974" s="15"/>
      <c r="AA974" s="15"/>
      <c r="AB974" s="16"/>
      <c r="AC974" s="15">
        <v>1</v>
      </c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  <c r="AO974" s="16"/>
      <c r="AP974" s="16"/>
    </row>
    <row r="975" spans="1:42" s="17" customFormat="1" ht="12.75" hidden="1" customHeight="1">
      <c r="A975" s="126" t="s">
        <v>761</v>
      </c>
      <c r="B975" s="72"/>
      <c r="C975" s="144" t="s">
        <v>1588</v>
      </c>
      <c r="D975" s="46"/>
      <c r="E975" s="145"/>
      <c r="F975" s="146"/>
      <c r="G975" s="147"/>
      <c r="H975" s="148"/>
      <c r="I975" s="158"/>
      <c r="J975" s="146"/>
      <c r="K975" s="146"/>
      <c r="L975" s="149"/>
      <c r="M975" s="619">
        <f t="shared" si="101"/>
        <v>0</v>
      </c>
      <c r="N975" s="626">
        <f t="shared" si="101"/>
        <v>0</v>
      </c>
      <c r="O975" s="36"/>
      <c r="P975" s="51" t="s">
        <v>1474</v>
      </c>
      <c r="Q975" s="36"/>
      <c r="R975" s="36" t="str">
        <f t="shared" si="102"/>
        <v/>
      </c>
      <c r="S975" s="15"/>
      <c r="T975" s="15"/>
      <c r="U975" s="473"/>
      <c r="V975" s="473"/>
      <c r="W975" s="15"/>
      <c r="X975" s="15"/>
      <c r="Y975" s="15"/>
      <c r="Z975" s="15"/>
      <c r="AA975" s="15"/>
      <c r="AB975" s="16"/>
      <c r="AC975" s="15">
        <v>1</v>
      </c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  <c r="AO975" s="16"/>
      <c r="AP975" s="16"/>
    </row>
    <row r="976" spans="1:42" s="17" customFormat="1" ht="12.75" hidden="1" customHeight="1">
      <c r="A976" s="126" t="s">
        <v>762</v>
      </c>
      <c r="B976" s="72"/>
      <c r="C976" s="144" t="s">
        <v>763</v>
      </c>
      <c r="D976" s="46"/>
      <c r="E976" s="145"/>
      <c r="F976" s="146"/>
      <c r="G976" s="147"/>
      <c r="H976" s="148"/>
      <c r="I976" s="158"/>
      <c r="J976" s="146"/>
      <c r="K976" s="146"/>
      <c r="L976" s="149"/>
      <c r="M976" s="619">
        <f t="shared" si="101"/>
        <v>0</v>
      </c>
      <c r="N976" s="626">
        <f t="shared" si="101"/>
        <v>0</v>
      </c>
      <c r="O976" s="36"/>
      <c r="P976" s="51" t="s">
        <v>1474</v>
      </c>
      <c r="Q976" s="36"/>
      <c r="R976" s="36" t="str">
        <f t="shared" si="102"/>
        <v/>
      </c>
      <c r="S976" s="15"/>
      <c r="T976" s="15"/>
      <c r="U976" s="473"/>
      <c r="V976" s="473"/>
      <c r="W976" s="15"/>
      <c r="X976" s="15"/>
      <c r="Y976" s="15"/>
      <c r="Z976" s="15"/>
      <c r="AA976" s="15"/>
      <c r="AB976" s="16"/>
      <c r="AC976" s="15">
        <v>1</v>
      </c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  <c r="AO976" s="16"/>
      <c r="AP976" s="16"/>
    </row>
    <row r="977" spans="1:42" s="17" customFormat="1" ht="12.75" hidden="1" customHeight="1">
      <c r="A977" s="126" t="s">
        <v>764</v>
      </c>
      <c r="B977" s="72"/>
      <c r="C977" s="144" t="s">
        <v>2853</v>
      </c>
      <c r="D977" s="46"/>
      <c r="E977" s="145"/>
      <c r="F977" s="146"/>
      <c r="G977" s="147"/>
      <c r="H977" s="148"/>
      <c r="I977" s="158"/>
      <c r="J977" s="146"/>
      <c r="K977" s="146"/>
      <c r="L977" s="149"/>
      <c r="M977" s="619">
        <f t="shared" si="101"/>
        <v>0</v>
      </c>
      <c r="N977" s="626">
        <f t="shared" si="101"/>
        <v>0</v>
      </c>
      <c r="O977" s="36"/>
      <c r="P977" s="51" t="s">
        <v>1474</v>
      </c>
      <c r="Q977" s="36"/>
      <c r="R977" s="36" t="str">
        <f t="shared" si="102"/>
        <v/>
      </c>
      <c r="S977" s="15"/>
      <c r="T977" s="15"/>
      <c r="U977" s="473"/>
      <c r="V977" s="473"/>
      <c r="W977" s="15"/>
      <c r="X977" s="15"/>
      <c r="Y977" s="15"/>
      <c r="Z977" s="15"/>
      <c r="AA977" s="15"/>
      <c r="AB977" s="16"/>
      <c r="AC977" s="15">
        <v>1</v>
      </c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  <c r="AO977" s="16"/>
      <c r="AP977" s="16"/>
    </row>
    <row r="978" spans="1:42" s="17" customFormat="1" ht="12.75" customHeight="1">
      <c r="A978" s="126" t="s">
        <v>765</v>
      </c>
      <c r="B978" s="72"/>
      <c r="C978" s="144" t="s">
        <v>1888</v>
      </c>
      <c r="D978" s="46"/>
      <c r="E978" s="145">
        <v>2</v>
      </c>
      <c r="F978" s="146">
        <v>5928</v>
      </c>
      <c r="G978" s="147">
        <v>27270</v>
      </c>
      <c r="H978" s="148">
        <v>2</v>
      </c>
      <c r="I978" s="471">
        <v>274</v>
      </c>
      <c r="J978" s="464">
        <v>1348</v>
      </c>
      <c r="K978" s="146"/>
      <c r="L978" s="149"/>
      <c r="M978" s="463">
        <f t="shared" si="101"/>
        <v>274</v>
      </c>
      <c r="N978" s="472">
        <f t="shared" si="101"/>
        <v>1348</v>
      </c>
      <c r="O978" s="36"/>
      <c r="P978" s="51" t="s">
        <v>1474</v>
      </c>
      <c r="Q978" s="36"/>
      <c r="R978" s="36" t="str">
        <f t="shared" si="102"/>
        <v>M</v>
      </c>
      <c r="S978" s="15"/>
      <c r="T978" s="15"/>
      <c r="U978" s="473"/>
      <c r="V978" s="473"/>
      <c r="W978" s="15"/>
      <c r="X978" s="15"/>
      <c r="Y978" s="15"/>
      <c r="Z978" s="15"/>
      <c r="AA978" s="15">
        <v>1</v>
      </c>
      <c r="AB978" s="16"/>
      <c r="AC978" s="15">
        <v>1</v>
      </c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  <c r="AP978" s="16"/>
    </row>
    <row r="979" spans="1:42" s="17" customFormat="1" ht="12.75" customHeight="1">
      <c r="A979" s="126" t="s">
        <v>766</v>
      </c>
      <c r="B979" s="72"/>
      <c r="C979" s="144" t="s">
        <v>767</v>
      </c>
      <c r="D979" s="46"/>
      <c r="E979" s="145">
        <v>3</v>
      </c>
      <c r="F979" s="146">
        <v>3501</v>
      </c>
      <c r="G979" s="147">
        <v>16105</v>
      </c>
      <c r="H979" s="148">
        <v>3</v>
      </c>
      <c r="I979" s="158">
        <v>37</v>
      </c>
      <c r="J979" s="146">
        <v>174</v>
      </c>
      <c r="K979" s="146"/>
      <c r="L979" s="149"/>
      <c r="M979" s="619">
        <f t="shared" si="101"/>
        <v>37</v>
      </c>
      <c r="N979" s="626">
        <f t="shared" si="101"/>
        <v>174</v>
      </c>
      <c r="O979" s="36"/>
      <c r="P979" s="51" t="s">
        <v>1474</v>
      </c>
      <c r="Q979" s="36"/>
      <c r="R979" s="36" t="str">
        <f t="shared" si="102"/>
        <v>M</v>
      </c>
      <c r="S979" s="15"/>
      <c r="T979" s="15"/>
      <c r="U979" s="473"/>
      <c r="V979" s="473"/>
      <c r="W979" s="15"/>
      <c r="X979" s="15"/>
      <c r="Y979" s="15"/>
      <c r="Z979" s="15"/>
      <c r="AA979" s="15">
        <v>1</v>
      </c>
      <c r="AB979" s="16"/>
      <c r="AC979" s="15">
        <v>1</v>
      </c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  <c r="AO979" s="16"/>
      <c r="AP979" s="16"/>
    </row>
    <row r="980" spans="1:42" s="17" customFormat="1" ht="12.75" customHeight="1">
      <c r="A980" s="126" t="s">
        <v>768</v>
      </c>
      <c r="B980" s="72"/>
      <c r="C980" s="144" t="s">
        <v>769</v>
      </c>
      <c r="D980" s="46"/>
      <c r="E980" s="145">
        <v>1</v>
      </c>
      <c r="F980" s="146">
        <v>9487</v>
      </c>
      <c r="G980" s="147">
        <v>43641</v>
      </c>
      <c r="H980" s="148">
        <v>1</v>
      </c>
      <c r="I980" s="158">
        <v>342</v>
      </c>
      <c r="J980" s="146">
        <v>1710</v>
      </c>
      <c r="K980" s="146"/>
      <c r="L980" s="149"/>
      <c r="M980" s="619">
        <f t="shared" si="101"/>
        <v>342</v>
      </c>
      <c r="N980" s="626">
        <f t="shared" si="101"/>
        <v>1710</v>
      </c>
      <c r="O980" s="36"/>
      <c r="P980" s="51" t="s">
        <v>1474</v>
      </c>
      <c r="Q980" s="36"/>
      <c r="R980" s="36" t="str">
        <f t="shared" si="102"/>
        <v>M</v>
      </c>
      <c r="S980" s="15"/>
      <c r="T980" s="15"/>
      <c r="U980" s="473"/>
      <c r="V980" s="473"/>
      <c r="W980" s="15"/>
      <c r="X980" s="15"/>
      <c r="Y980" s="15"/>
      <c r="Z980" s="15"/>
      <c r="AA980" s="15">
        <v>1</v>
      </c>
      <c r="AB980" s="16"/>
      <c r="AC980" s="15">
        <v>1</v>
      </c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  <c r="AO980" s="16"/>
      <c r="AP980" s="16"/>
    </row>
    <row r="981" spans="1:42" s="143" customFormat="1" ht="12.75" customHeight="1">
      <c r="A981" s="126" t="s">
        <v>770</v>
      </c>
      <c r="B981" s="468"/>
      <c r="C981" s="462" t="s">
        <v>771</v>
      </c>
      <c r="D981" s="469"/>
      <c r="E981" s="463">
        <v>8</v>
      </c>
      <c r="F981" s="464">
        <v>6658</v>
      </c>
      <c r="G981" s="465">
        <v>30626</v>
      </c>
      <c r="H981" s="470">
        <v>11</v>
      </c>
      <c r="I981" s="471">
        <v>640</v>
      </c>
      <c r="J981" s="464">
        <v>2944</v>
      </c>
      <c r="K981" s="464"/>
      <c r="L981" s="472"/>
      <c r="M981" s="463">
        <f t="shared" si="101"/>
        <v>640</v>
      </c>
      <c r="N981" s="472">
        <f t="shared" si="101"/>
        <v>2944</v>
      </c>
      <c r="O981" s="138"/>
      <c r="P981" s="139" t="s">
        <v>1474</v>
      </c>
      <c r="Q981" s="138"/>
      <c r="R981" s="138" t="str">
        <f t="shared" si="102"/>
        <v>M</v>
      </c>
      <c r="S981" s="15"/>
      <c r="T981" s="140"/>
      <c r="U981" s="474"/>
      <c r="V981" s="474"/>
      <c r="W981" s="140"/>
      <c r="X981" s="140"/>
      <c r="Y981" s="140"/>
      <c r="Z981" s="140"/>
      <c r="AA981" s="15">
        <v>1</v>
      </c>
      <c r="AB981" s="142"/>
      <c r="AC981" s="15">
        <v>1</v>
      </c>
      <c r="AD981" s="142"/>
      <c r="AE981" s="142"/>
      <c r="AF981" s="142"/>
      <c r="AG981" s="142"/>
      <c r="AH981" s="142"/>
      <c r="AI981" s="142"/>
      <c r="AJ981" s="142"/>
      <c r="AK981" s="142"/>
      <c r="AL981" s="142"/>
      <c r="AM981" s="142"/>
      <c r="AN981" s="142"/>
      <c r="AO981" s="142"/>
      <c r="AP981" s="142"/>
    </row>
    <row r="982" spans="1:42" s="17" customFormat="1" ht="12.75" hidden="1" customHeight="1">
      <c r="A982" s="126" t="s">
        <v>772</v>
      </c>
      <c r="B982" s="72"/>
      <c r="C982" s="144" t="s">
        <v>773</v>
      </c>
      <c r="D982" s="46"/>
      <c r="E982" s="145"/>
      <c r="F982" s="146"/>
      <c r="G982" s="147"/>
      <c r="H982" s="148"/>
      <c r="I982" s="158"/>
      <c r="J982" s="146"/>
      <c r="K982" s="146"/>
      <c r="L982" s="149"/>
      <c r="M982" s="619">
        <f t="shared" si="101"/>
        <v>0</v>
      </c>
      <c r="N982" s="626">
        <f t="shared" si="101"/>
        <v>0</v>
      </c>
      <c r="O982" s="36"/>
      <c r="P982" s="51" t="s">
        <v>1474</v>
      </c>
      <c r="Q982" s="36"/>
      <c r="R982" s="36" t="str">
        <f t="shared" si="102"/>
        <v/>
      </c>
      <c r="S982" s="15"/>
      <c r="T982" s="15"/>
      <c r="U982" s="473"/>
      <c r="V982" s="473"/>
      <c r="W982" s="15"/>
      <c r="X982" s="15"/>
      <c r="Y982" s="15"/>
      <c r="Z982" s="15"/>
      <c r="AA982" s="15"/>
      <c r="AB982" s="16"/>
      <c r="AC982" s="15">
        <v>1</v>
      </c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  <c r="AO982" s="16"/>
      <c r="AP982" s="16"/>
    </row>
    <row r="983" spans="1:42" s="17" customFormat="1" ht="12.75" hidden="1" customHeight="1">
      <c r="A983" s="126" t="s">
        <v>774</v>
      </c>
      <c r="B983" s="72"/>
      <c r="C983" s="144" t="s">
        <v>775</v>
      </c>
      <c r="D983" s="46"/>
      <c r="E983" s="145"/>
      <c r="F983" s="146"/>
      <c r="G983" s="147"/>
      <c r="H983" s="148"/>
      <c r="I983" s="158"/>
      <c r="J983" s="146"/>
      <c r="K983" s="146"/>
      <c r="L983" s="149"/>
      <c r="M983" s="619">
        <f t="shared" si="101"/>
        <v>0</v>
      </c>
      <c r="N983" s="626">
        <f t="shared" si="101"/>
        <v>0</v>
      </c>
      <c r="O983" s="36"/>
      <c r="P983" s="51" t="s">
        <v>1474</v>
      </c>
      <c r="Q983" s="36"/>
      <c r="R983" s="36" t="str">
        <f t="shared" si="102"/>
        <v/>
      </c>
      <c r="S983" s="15"/>
      <c r="T983" s="15"/>
      <c r="U983" s="473"/>
      <c r="V983" s="473"/>
      <c r="W983" s="15"/>
      <c r="X983" s="15"/>
      <c r="Y983" s="15"/>
      <c r="Z983" s="15"/>
      <c r="AA983" s="15"/>
      <c r="AB983" s="16"/>
      <c r="AC983" s="15">
        <v>1</v>
      </c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  <c r="AO983" s="16"/>
      <c r="AP983" s="16"/>
    </row>
    <row r="984" spans="1:42" s="17" customFormat="1" ht="12.75" customHeight="1">
      <c r="A984" s="126" t="s">
        <v>686</v>
      </c>
      <c r="B984" s="72"/>
      <c r="C984" s="144" t="s">
        <v>2880</v>
      </c>
      <c r="D984" s="46"/>
      <c r="E984" s="145">
        <v>7</v>
      </c>
      <c r="F984" s="464">
        <v>43646</v>
      </c>
      <c r="G984" s="147">
        <v>200772</v>
      </c>
      <c r="H984" s="148">
        <v>7</v>
      </c>
      <c r="I984" s="158">
        <v>195</v>
      </c>
      <c r="J984" s="146">
        <v>784</v>
      </c>
      <c r="K984" s="146"/>
      <c r="L984" s="149"/>
      <c r="M984" s="619">
        <f t="shared" si="101"/>
        <v>195</v>
      </c>
      <c r="N984" s="626">
        <f t="shared" si="101"/>
        <v>784</v>
      </c>
      <c r="O984" s="36"/>
      <c r="P984" s="51" t="s">
        <v>1473</v>
      </c>
      <c r="Q984" s="36"/>
      <c r="R984" s="36" t="str">
        <f t="shared" si="102"/>
        <v>C</v>
      </c>
      <c r="S984" s="15"/>
      <c r="T984" s="15">
        <v>1</v>
      </c>
      <c r="U984" s="473"/>
      <c r="V984" s="473"/>
      <c r="W984" s="15"/>
      <c r="X984" s="15"/>
      <c r="Y984" s="15"/>
      <c r="Z984" s="15"/>
      <c r="AA984" s="15"/>
      <c r="AB984" s="16"/>
      <c r="AC984" s="15">
        <v>1</v>
      </c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  <c r="AO984" s="16"/>
      <c r="AP984" s="16"/>
    </row>
    <row r="985" spans="1:42" s="17" customFormat="1" ht="12.75" customHeight="1">
      <c r="A985" s="126" t="s">
        <v>687</v>
      </c>
      <c r="B985" s="72"/>
      <c r="C985" s="144" t="s">
        <v>2883</v>
      </c>
      <c r="D985" s="46"/>
      <c r="E985" s="145">
        <v>1</v>
      </c>
      <c r="F985" s="464">
        <v>34147</v>
      </c>
      <c r="G985" s="147">
        <v>157078</v>
      </c>
      <c r="H985" s="148">
        <v>1</v>
      </c>
      <c r="I985" s="158">
        <v>187</v>
      </c>
      <c r="J985" s="146">
        <v>860</v>
      </c>
      <c r="K985" s="146"/>
      <c r="L985" s="149"/>
      <c r="M985" s="619">
        <f t="shared" si="101"/>
        <v>187</v>
      </c>
      <c r="N985" s="626">
        <f t="shared" si="101"/>
        <v>860</v>
      </c>
      <c r="O985" s="36"/>
      <c r="P985" s="51" t="s">
        <v>1473</v>
      </c>
      <c r="Q985" s="36"/>
      <c r="R985" s="36" t="str">
        <f t="shared" si="102"/>
        <v>C</v>
      </c>
      <c r="S985" s="15"/>
      <c r="T985" s="15">
        <v>1</v>
      </c>
      <c r="U985" s="473"/>
      <c r="V985" s="473"/>
      <c r="W985" s="15"/>
      <c r="X985" s="15"/>
      <c r="Y985" s="15"/>
      <c r="Z985" s="15"/>
      <c r="AA985" s="15"/>
      <c r="AB985" s="16"/>
      <c r="AC985" s="15">
        <v>1</v>
      </c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  <c r="AO985" s="16"/>
      <c r="AP985" s="16"/>
    </row>
    <row r="986" spans="1:42" s="17" customFormat="1" ht="12.75" customHeight="1">
      <c r="A986" s="126" t="s">
        <v>776</v>
      </c>
      <c r="B986" s="182"/>
      <c r="C986" s="211" t="s">
        <v>777</v>
      </c>
      <c r="D986" s="191"/>
      <c r="E986" s="663">
        <v>3</v>
      </c>
      <c r="F986" s="664">
        <v>12807</v>
      </c>
      <c r="G986" s="665">
        <v>58914</v>
      </c>
      <c r="H986" s="666">
        <v>5</v>
      </c>
      <c r="I986" s="667">
        <v>210</v>
      </c>
      <c r="J986" s="664">
        <v>1050</v>
      </c>
      <c r="K986" s="664"/>
      <c r="L986" s="668"/>
      <c r="M986" s="706">
        <f t="shared" si="101"/>
        <v>210</v>
      </c>
      <c r="N986" s="707">
        <f t="shared" si="101"/>
        <v>1050</v>
      </c>
      <c r="O986" s="36"/>
      <c r="P986" s="51" t="s">
        <v>1474</v>
      </c>
      <c r="Q986" s="36"/>
      <c r="R986" s="36" t="str">
        <f t="shared" si="102"/>
        <v>M</v>
      </c>
      <c r="S986" s="15"/>
      <c r="T986" s="15"/>
      <c r="U986" s="473"/>
      <c r="V986" s="473"/>
      <c r="W986" s="15"/>
      <c r="X986" s="15"/>
      <c r="Y986" s="15"/>
      <c r="Z986" s="15"/>
      <c r="AA986" s="15">
        <v>1</v>
      </c>
      <c r="AB986" s="16"/>
      <c r="AC986" s="15">
        <v>1</v>
      </c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  <c r="AO986" s="16"/>
      <c r="AP986" s="16"/>
    </row>
    <row r="987" spans="1:42" s="143" customFormat="1" ht="12.75" customHeight="1" thickBot="1">
      <c r="A987" s="126" t="s">
        <v>778</v>
      </c>
      <c r="B987" s="732"/>
      <c r="C987" s="733" t="s">
        <v>779</v>
      </c>
      <c r="D987" s="734"/>
      <c r="E987" s="485">
        <v>11</v>
      </c>
      <c r="F987" s="484">
        <v>2143</v>
      </c>
      <c r="G987" s="125">
        <v>9859</v>
      </c>
      <c r="H987" s="482"/>
      <c r="I987" s="483"/>
      <c r="J987" s="484"/>
      <c r="K987" s="484"/>
      <c r="L987" s="486"/>
      <c r="M987" s="485">
        <f t="shared" si="101"/>
        <v>0</v>
      </c>
      <c r="N987" s="486">
        <f t="shared" si="101"/>
        <v>0</v>
      </c>
      <c r="O987" s="138"/>
      <c r="P987" s="139" t="s">
        <v>1474</v>
      </c>
      <c r="Q987" s="138"/>
      <c r="R987" s="138" t="str">
        <f t="shared" si="102"/>
        <v>M</v>
      </c>
      <c r="S987" s="15"/>
      <c r="T987" s="140"/>
      <c r="U987" s="474"/>
      <c r="V987" s="474"/>
      <c r="W987" s="140"/>
      <c r="X987" s="140"/>
      <c r="Y987" s="140"/>
      <c r="Z987" s="140"/>
      <c r="AA987" s="15">
        <v>1</v>
      </c>
      <c r="AB987" s="142"/>
      <c r="AC987" s="15">
        <v>1</v>
      </c>
      <c r="AD987" s="142"/>
      <c r="AE987" s="142"/>
      <c r="AF987" s="142"/>
      <c r="AG987" s="142"/>
      <c r="AH987" s="142"/>
      <c r="AI987" s="142"/>
      <c r="AJ987" s="142"/>
      <c r="AK987" s="142"/>
      <c r="AL987" s="142"/>
      <c r="AM987" s="142"/>
      <c r="AN987" s="142"/>
      <c r="AO987" s="142"/>
      <c r="AP987" s="142"/>
    </row>
    <row r="988" spans="1:42" s="18" customFormat="1" ht="15.75" customHeight="1" thickTop="1" thickBot="1">
      <c r="A988" s="126" t="s">
        <v>780</v>
      </c>
      <c r="B988" s="893" t="s">
        <v>781</v>
      </c>
      <c r="C988" s="894"/>
      <c r="D988" s="108"/>
      <c r="E988" s="552">
        <f t="shared" ref="E988:N988" si="103">SUM(E989:E1013)</f>
        <v>100</v>
      </c>
      <c r="F988" s="553">
        <f t="shared" si="103"/>
        <v>207148</v>
      </c>
      <c r="G988" s="554">
        <f t="shared" si="103"/>
        <v>932205</v>
      </c>
      <c r="H988" s="555">
        <f t="shared" si="103"/>
        <v>141</v>
      </c>
      <c r="I988" s="556">
        <f t="shared" si="103"/>
        <v>5358</v>
      </c>
      <c r="J988" s="553">
        <f t="shared" si="103"/>
        <v>24187</v>
      </c>
      <c r="K988" s="639">
        <f t="shared" si="103"/>
        <v>0</v>
      </c>
      <c r="L988" s="643">
        <f t="shared" si="103"/>
        <v>0</v>
      </c>
      <c r="M988" s="556">
        <f t="shared" si="103"/>
        <v>5358</v>
      </c>
      <c r="N988" s="557">
        <f t="shared" si="103"/>
        <v>24187</v>
      </c>
      <c r="O988" s="36"/>
      <c r="P988" s="51" t="s">
        <v>1500</v>
      </c>
      <c r="Q988" s="36"/>
      <c r="R988" s="36" t="str">
        <f t="shared" si="102"/>
        <v>P</v>
      </c>
      <c r="S988" s="15"/>
      <c r="T988" s="15"/>
      <c r="U988" s="473"/>
      <c r="V988" s="473"/>
      <c r="W988" s="15"/>
      <c r="X988" s="15"/>
      <c r="Y988" s="15"/>
      <c r="Z988" s="15">
        <v>1</v>
      </c>
      <c r="AA988" s="15"/>
      <c r="AB988" s="15"/>
      <c r="AC988" s="15">
        <v>1</v>
      </c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</row>
    <row r="989" spans="1:42" s="17" customFormat="1" ht="12.75" customHeight="1" thickTop="1">
      <c r="A989" s="126" t="s">
        <v>792</v>
      </c>
      <c r="B989" s="95"/>
      <c r="C989" s="152" t="s">
        <v>793</v>
      </c>
      <c r="D989" s="46"/>
      <c r="E989" s="480">
        <v>5</v>
      </c>
      <c r="F989" s="154">
        <v>4935</v>
      </c>
      <c r="G989" s="155">
        <v>22206</v>
      </c>
      <c r="H989" s="491">
        <v>8</v>
      </c>
      <c r="I989" s="492">
        <v>329</v>
      </c>
      <c r="J989" s="489">
        <v>1482</v>
      </c>
      <c r="K989" s="154"/>
      <c r="L989" s="157"/>
      <c r="M989" s="480">
        <f t="shared" ref="M989:N1013" si="104">I989+K989</f>
        <v>329</v>
      </c>
      <c r="N989" s="481">
        <f t="shared" si="104"/>
        <v>1482</v>
      </c>
      <c r="O989" s="36"/>
      <c r="P989" s="51" t="s">
        <v>1474</v>
      </c>
      <c r="Q989" s="36"/>
      <c r="R989" s="36" t="str">
        <f t="shared" si="102"/>
        <v>M</v>
      </c>
      <c r="S989" s="15"/>
      <c r="T989" s="15"/>
      <c r="U989" s="473"/>
      <c r="V989" s="473"/>
      <c r="W989" s="15"/>
      <c r="X989" s="15"/>
      <c r="Y989" s="15"/>
      <c r="Z989" s="15"/>
      <c r="AA989" s="15">
        <v>1</v>
      </c>
      <c r="AB989" s="16"/>
      <c r="AC989" s="15">
        <v>1</v>
      </c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</row>
    <row r="990" spans="1:42" s="143" customFormat="1" ht="12.75" customHeight="1">
      <c r="A990" s="126" t="s">
        <v>794</v>
      </c>
      <c r="B990" s="468"/>
      <c r="C990" s="462" t="s">
        <v>795</v>
      </c>
      <c r="D990" s="469"/>
      <c r="E990" s="463">
        <v>4</v>
      </c>
      <c r="F990" s="464">
        <v>10255</v>
      </c>
      <c r="G990" s="465">
        <v>46146</v>
      </c>
      <c r="H990" s="470">
        <v>7</v>
      </c>
      <c r="I990" s="471">
        <v>181</v>
      </c>
      <c r="J990" s="464">
        <v>816</v>
      </c>
      <c r="K990" s="464"/>
      <c r="L990" s="472"/>
      <c r="M990" s="463">
        <f t="shared" si="104"/>
        <v>181</v>
      </c>
      <c r="N990" s="472">
        <f t="shared" si="104"/>
        <v>816</v>
      </c>
      <c r="O990" s="138"/>
      <c r="P990" s="139" t="s">
        <v>1474</v>
      </c>
      <c r="Q990" s="138"/>
      <c r="R990" s="138" t="str">
        <f t="shared" si="102"/>
        <v>M</v>
      </c>
      <c r="S990" s="15"/>
      <c r="T990" s="140"/>
      <c r="U990" s="474"/>
      <c r="V990" s="474"/>
      <c r="W990" s="140"/>
      <c r="X990" s="140"/>
      <c r="Y990" s="140"/>
      <c r="Z990" s="140"/>
      <c r="AA990" s="15">
        <v>1</v>
      </c>
      <c r="AB990" s="142"/>
      <c r="AC990" s="15">
        <v>1</v>
      </c>
      <c r="AD990" s="142"/>
      <c r="AE990" s="142"/>
      <c r="AF990" s="142"/>
      <c r="AG990" s="142"/>
      <c r="AH990" s="142"/>
      <c r="AI990" s="142"/>
      <c r="AJ990" s="142"/>
      <c r="AK990" s="142"/>
      <c r="AL990" s="142"/>
      <c r="AM990" s="142"/>
      <c r="AN990" s="142"/>
      <c r="AO990" s="142"/>
      <c r="AP990" s="142"/>
    </row>
    <row r="991" spans="1:42" s="17" customFormat="1" ht="12.75" hidden="1" customHeight="1">
      <c r="A991" s="126" t="s">
        <v>796</v>
      </c>
      <c r="B991" s="72"/>
      <c r="C991" s="144" t="s">
        <v>797</v>
      </c>
      <c r="D991" s="46"/>
      <c r="E991" s="145"/>
      <c r="F991" s="146"/>
      <c r="G991" s="147"/>
      <c r="H991" s="148"/>
      <c r="I991" s="158"/>
      <c r="J991" s="146"/>
      <c r="K991" s="146"/>
      <c r="L991" s="149"/>
      <c r="M991" s="619">
        <f t="shared" si="104"/>
        <v>0</v>
      </c>
      <c r="N991" s="626">
        <f t="shared" si="104"/>
        <v>0</v>
      </c>
      <c r="O991" s="36"/>
      <c r="P991" s="51" t="s">
        <v>1474</v>
      </c>
      <c r="Q991" s="36"/>
      <c r="R991" s="36" t="str">
        <f t="shared" si="102"/>
        <v/>
      </c>
      <c r="S991" s="15"/>
      <c r="T991" s="15"/>
      <c r="U991" s="473"/>
      <c r="V991" s="473"/>
      <c r="W991" s="15"/>
      <c r="X991" s="15"/>
      <c r="Y991" s="15"/>
      <c r="Z991" s="15"/>
      <c r="AA991" s="15"/>
      <c r="AB991" s="16"/>
      <c r="AC991" s="15">
        <v>1</v>
      </c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</row>
    <row r="992" spans="1:42" s="17" customFormat="1" ht="12.75" customHeight="1">
      <c r="A992" s="126" t="s">
        <v>782</v>
      </c>
      <c r="B992" s="72"/>
      <c r="C992" s="144" t="s">
        <v>783</v>
      </c>
      <c r="D992" s="46"/>
      <c r="E992" s="145">
        <v>8</v>
      </c>
      <c r="F992" s="146">
        <v>5536</v>
      </c>
      <c r="G992" s="147">
        <v>24913</v>
      </c>
      <c r="H992" s="470">
        <v>8</v>
      </c>
      <c r="I992" s="471">
        <v>507</v>
      </c>
      <c r="J992" s="464">
        <v>2564</v>
      </c>
      <c r="K992" s="146"/>
      <c r="L992" s="149"/>
      <c r="M992" s="463">
        <f t="shared" si="104"/>
        <v>507</v>
      </c>
      <c r="N992" s="472">
        <f t="shared" si="104"/>
        <v>2564</v>
      </c>
      <c r="O992" s="36"/>
      <c r="P992" s="51" t="s">
        <v>1473</v>
      </c>
      <c r="Q992" s="36"/>
      <c r="R992" s="36" t="str">
        <f t="shared" si="102"/>
        <v>C</v>
      </c>
      <c r="S992" s="15"/>
      <c r="T992" s="15">
        <v>1</v>
      </c>
      <c r="U992" s="473"/>
      <c r="V992" s="473"/>
      <c r="W992" s="15"/>
      <c r="X992" s="15"/>
      <c r="Y992" s="15"/>
      <c r="Z992" s="15"/>
      <c r="AA992" s="15"/>
      <c r="AB992" s="16"/>
      <c r="AC992" s="15">
        <v>1</v>
      </c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</row>
    <row r="993" spans="1:42" s="17" customFormat="1" ht="12.75" hidden="1" customHeight="1">
      <c r="A993" s="126" t="s">
        <v>798</v>
      </c>
      <c r="B993" s="72"/>
      <c r="C993" s="144" t="s">
        <v>799</v>
      </c>
      <c r="D993" s="46"/>
      <c r="E993" s="145"/>
      <c r="F993" s="146"/>
      <c r="G993" s="147"/>
      <c r="H993" s="148"/>
      <c r="I993" s="158"/>
      <c r="J993" s="146"/>
      <c r="K993" s="146"/>
      <c r="L993" s="149"/>
      <c r="M993" s="619">
        <f t="shared" si="104"/>
        <v>0</v>
      </c>
      <c r="N993" s="626">
        <f t="shared" si="104"/>
        <v>0</v>
      </c>
      <c r="O993" s="36"/>
      <c r="P993" s="51" t="s">
        <v>1474</v>
      </c>
      <c r="Q993" s="36"/>
      <c r="R993" s="36" t="str">
        <f t="shared" si="102"/>
        <v/>
      </c>
      <c r="S993" s="15"/>
      <c r="T993" s="15"/>
      <c r="U993" s="473"/>
      <c r="V993" s="473"/>
      <c r="W993" s="15"/>
      <c r="X993" s="15"/>
      <c r="Y993" s="15"/>
      <c r="Z993" s="15"/>
      <c r="AA993" s="15"/>
      <c r="AB993" s="16"/>
      <c r="AC993" s="15">
        <v>1</v>
      </c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</row>
    <row r="994" spans="1:42" s="17" customFormat="1" ht="12.75" customHeight="1">
      <c r="A994" s="126" t="s">
        <v>784</v>
      </c>
      <c r="B994" s="72"/>
      <c r="C994" s="144" t="s">
        <v>2887</v>
      </c>
      <c r="D994" s="46"/>
      <c r="E994" s="145">
        <v>7</v>
      </c>
      <c r="F994" s="464">
        <v>25340</v>
      </c>
      <c r="G994" s="147">
        <v>114074</v>
      </c>
      <c r="H994" s="470">
        <v>18</v>
      </c>
      <c r="I994" s="471">
        <v>819</v>
      </c>
      <c r="J994" s="464">
        <v>3837</v>
      </c>
      <c r="K994" s="146"/>
      <c r="L994" s="149"/>
      <c r="M994" s="463">
        <f t="shared" si="104"/>
        <v>819</v>
      </c>
      <c r="N994" s="472">
        <f t="shared" si="104"/>
        <v>3837</v>
      </c>
      <c r="O994" s="36"/>
      <c r="P994" s="51" t="s">
        <v>1473</v>
      </c>
      <c r="Q994" s="36"/>
      <c r="R994" s="36" t="str">
        <f t="shared" si="102"/>
        <v>C</v>
      </c>
      <c r="S994" s="15"/>
      <c r="T994" s="15">
        <v>1</v>
      </c>
      <c r="U994" s="473"/>
      <c r="V994" s="473"/>
      <c r="W994" s="15"/>
      <c r="X994" s="15"/>
      <c r="Y994" s="15"/>
      <c r="Z994" s="15"/>
      <c r="AA994" s="15"/>
      <c r="AB994" s="16"/>
      <c r="AC994" s="15">
        <v>1</v>
      </c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</row>
    <row r="995" spans="1:42" s="143" customFormat="1" ht="12.75" customHeight="1">
      <c r="A995" s="126" t="s">
        <v>800</v>
      </c>
      <c r="B995" s="468"/>
      <c r="C995" s="462" t="s">
        <v>801</v>
      </c>
      <c r="D995" s="469"/>
      <c r="E995" s="463">
        <v>4</v>
      </c>
      <c r="F995" s="464">
        <v>8759</v>
      </c>
      <c r="G995" s="465">
        <v>39416</v>
      </c>
      <c r="H995" s="470">
        <v>8</v>
      </c>
      <c r="I995" s="471">
        <v>428</v>
      </c>
      <c r="J995" s="464">
        <v>1925</v>
      </c>
      <c r="K995" s="464"/>
      <c r="L995" s="472"/>
      <c r="M995" s="463">
        <f t="shared" si="104"/>
        <v>428</v>
      </c>
      <c r="N995" s="472">
        <f t="shared" si="104"/>
        <v>1925</v>
      </c>
      <c r="O995" s="138"/>
      <c r="P995" s="139" t="s">
        <v>1474</v>
      </c>
      <c r="Q995" s="138"/>
      <c r="R995" s="138" t="str">
        <f t="shared" si="102"/>
        <v>M</v>
      </c>
      <c r="S995" s="15"/>
      <c r="T995" s="140"/>
      <c r="U995" s="474"/>
      <c r="V995" s="474"/>
      <c r="W995" s="140"/>
      <c r="X995" s="140"/>
      <c r="Y995" s="140"/>
      <c r="Z995" s="140"/>
      <c r="AA995" s="15">
        <v>1</v>
      </c>
      <c r="AB995" s="142"/>
      <c r="AC995" s="15">
        <v>1</v>
      </c>
      <c r="AD995" s="142"/>
      <c r="AE995" s="142"/>
      <c r="AF995" s="142"/>
      <c r="AG995" s="142"/>
      <c r="AH995" s="142"/>
      <c r="AI995" s="142"/>
      <c r="AJ995" s="142"/>
      <c r="AK995" s="142"/>
      <c r="AL995" s="142"/>
      <c r="AM995" s="142"/>
      <c r="AN995" s="142"/>
      <c r="AO995" s="142"/>
      <c r="AP995" s="142"/>
    </row>
    <row r="996" spans="1:42" s="17" customFormat="1" ht="12.75" hidden="1" customHeight="1">
      <c r="A996" s="126" t="s">
        <v>786</v>
      </c>
      <c r="B996" s="72"/>
      <c r="C996" s="144" t="s">
        <v>787</v>
      </c>
      <c r="D996" s="46"/>
      <c r="E996" s="145"/>
      <c r="F996" s="146"/>
      <c r="G996" s="147"/>
      <c r="H996" s="148"/>
      <c r="I996" s="158"/>
      <c r="J996" s="146"/>
      <c r="K996" s="146"/>
      <c r="L996" s="149"/>
      <c r="M996" s="619">
        <f t="shared" si="104"/>
        <v>0</v>
      </c>
      <c r="N996" s="626">
        <f t="shared" si="104"/>
        <v>0</v>
      </c>
      <c r="O996" s="36"/>
      <c r="P996" s="51" t="s">
        <v>1473</v>
      </c>
      <c r="Q996" s="36"/>
      <c r="R996" s="36" t="str">
        <f t="shared" si="102"/>
        <v/>
      </c>
      <c r="S996" s="15"/>
      <c r="T996" s="15"/>
      <c r="U996" s="473"/>
      <c r="V996" s="473"/>
      <c r="W996" s="15"/>
      <c r="X996" s="15"/>
      <c r="Y996" s="15"/>
      <c r="Z996" s="15"/>
      <c r="AA996" s="15"/>
      <c r="AB996" s="16"/>
      <c r="AC996" s="15">
        <v>1</v>
      </c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  <c r="AO996" s="16"/>
      <c r="AP996" s="16"/>
    </row>
    <row r="997" spans="1:42" s="17" customFormat="1" ht="12.75" hidden="1" customHeight="1">
      <c r="A997" s="126" t="s">
        <v>802</v>
      </c>
      <c r="B997" s="72"/>
      <c r="C997" s="144" t="s">
        <v>803</v>
      </c>
      <c r="D997" s="46"/>
      <c r="E997" s="145"/>
      <c r="F997" s="146"/>
      <c r="G997" s="147"/>
      <c r="H997" s="148"/>
      <c r="I997" s="158"/>
      <c r="J997" s="146"/>
      <c r="K997" s="146"/>
      <c r="L997" s="149"/>
      <c r="M997" s="619">
        <f t="shared" si="104"/>
        <v>0</v>
      </c>
      <c r="N997" s="626">
        <f t="shared" si="104"/>
        <v>0</v>
      </c>
      <c r="O997" s="36"/>
      <c r="P997" s="51" t="s">
        <v>1474</v>
      </c>
      <c r="Q997" s="36"/>
      <c r="R997" s="36" t="str">
        <f t="shared" si="102"/>
        <v/>
      </c>
      <c r="S997" s="15"/>
      <c r="T997" s="15"/>
      <c r="U997" s="473"/>
      <c r="V997" s="473"/>
      <c r="W997" s="15"/>
      <c r="X997" s="15"/>
      <c r="Y997" s="15"/>
      <c r="Z997" s="15"/>
      <c r="AA997" s="15"/>
      <c r="AB997" s="16"/>
      <c r="AC997" s="15">
        <v>1</v>
      </c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  <c r="AO997" s="16"/>
      <c r="AP997" s="16"/>
    </row>
    <row r="998" spans="1:42" s="143" customFormat="1" ht="12.75" customHeight="1">
      <c r="A998" s="126" t="s">
        <v>788</v>
      </c>
      <c r="B998" s="468"/>
      <c r="C998" s="462" t="s">
        <v>2884</v>
      </c>
      <c r="D998" s="469"/>
      <c r="E998" s="463">
        <v>22</v>
      </c>
      <c r="F998" s="464">
        <v>26863</v>
      </c>
      <c r="G998" s="465">
        <v>120883</v>
      </c>
      <c r="H998" s="470">
        <v>34</v>
      </c>
      <c r="I998" s="471">
        <v>1266</v>
      </c>
      <c r="J998" s="464">
        <v>5546</v>
      </c>
      <c r="K998" s="464"/>
      <c r="L998" s="472"/>
      <c r="M998" s="463">
        <f t="shared" si="104"/>
        <v>1266</v>
      </c>
      <c r="N998" s="472">
        <f t="shared" si="104"/>
        <v>5546</v>
      </c>
      <c r="O998" s="138"/>
      <c r="P998" s="139" t="s">
        <v>1473</v>
      </c>
      <c r="Q998" s="138"/>
      <c r="R998" s="138" t="str">
        <f t="shared" si="102"/>
        <v>C</v>
      </c>
      <c r="S998" s="15"/>
      <c r="T998" s="140">
        <v>1</v>
      </c>
      <c r="U998" s="474"/>
      <c r="V998" s="474"/>
      <c r="W998" s="140"/>
      <c r="X998" s="140"/>
      <c r="Y998" s="140"/>
      <c r="Z998" s="140"/>
      <c r="AA998" s="15"/>
      <c r="AB998" s="142"/>
      <c r="AC998" s="15">
        <v>1</v>
      </c>
      <c r="AD998" s="142"/>
      <c r="AE998" s="142"/>
      <c r="AF998" s="142"/>
      <c r="AG998" s="142"/>
      <c r="AH998" s="142"/>
      <c r="AI998" s="142"/>
      <c r="AJ998" s="142"/>
      <c r="AK998" s="142"/>
      <c r="AL998" s="142"/>
      <c r="AM998" s="142"/>
      <c r="AN998" s="142"/>
      <c r="AO998" s="142"/>
      <c r="AP998" s="142"/>
    </row>
    <row r="999" spans="1:42" s="17" customFormat="1">
      <c r="A999" s="126" t="s">
        <v>804</v>
      </c>
      <c r="B999" s="72"/>
      <c r="C999" s="144" t="s">
        <v>2885</v>
      </c>
      <c r="D999" s="46"/>
      <c r="E999" s="145">
        <v>3</v>
      </c>
      <c r="F999" s="146">
        <v>20817</v>
      </c>
      <c r="G999" s="147">
        <v>93675</v>
      </c>
      <c r="H999" s="470">
        <v>0</v>
      </c>
      <c r="I999" s="471">
        <v>0</v>
      </c>
      <c r="J999" s="464">
        <v>0</v>
      </c>
      <c r="K999" s="146"/>
      <c r="L999" s="149"/>
      <c r="M999" s="619">
        <f t="shared" si="104"/>
        <v>0</v>
      </c>
      <c r="N999" s="626">
        <f t="shared" si="104"/>
        <v>0</v>
      </c>
      <c r="O999" s="36"/>
      <c r="P999" s="151" t="s">
        <v>1473</v>
      </c>
      <c r="Q999" s="36"/>
      <c r="R999" s="36" t="str">
        <f t="shared" si="102"/>
        <v>C</v>
      </c>
      <c r="S999" s="15"/>
      <c r="T999" s="15">
        <v>1</v>
      </c>
      <c r="U999" s="473"/>
      <c r="V999" s="473"/>
      <c r="W999" s="15"/>
      <c r="X999" s="15"/>
      <c r="Y999" s="15"/>
      <c r="Z999" s="15"/>
      <c r="AA999" s="15"/>
      <c r="AB999" s="16"/>
      <c r="AC999" s="15">
        <v>1</v>
      </c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  <c r="AO999" s="16"/>
      <c r="AP999" s="16"/>
    </row>
    <row r="1000" spans="1:42" s="17" customFormat="1" ht="12.75" customHeight="1">
      <c r="A1000" s="126" t="s">
        <v>806</v>
      </c>
      <c r="B1000" s="72"/>
      <c r="C1000" s="144" t="s">
        <v>807</v>
      </c>
      <c r="D1000" s="46"/>
      <c r="E1000" s="463">
        <v>5</v>
      </c>
      <c r="F1000" s="146">
        <v>6454</v>
      </c>
      <c r="G1000" s="147">
        <v>29044</v>
      </c>
      <c r="H1000" s="148">
        <v>9</v>
      </c>
      <c r="I1000" s="158">
        <v>337</v>
      </c>
      <c r="J1000" s="146">
        <v>1514</v>
      </c>
      <c r="K1000" s="146"/>
      <c r="L1000" s="149"/>
      <c r="M1000" s="619">
        <f t="shared" si="104"/>
        <v>337</v>
      </c>
      <c r="N1000" s="626">
        <f t="shared" si="104"/>
        <v>1514</v>
      </c>
      <c r="O1000" s="36"/>
      <c r="P1000" s="51" t="s">
        <v>1474</v>
      </c>
      <c r="Q1000" s="36"/>
      <c r="R1000" s="36" t="str">
        <f t="shared" si="102"/>
        <v>M</v>
      </c>
      <c r="S1000" s="15"/>
      <c r="T1000" s="15"/>
      <c r="U1000" s="473"/>
      <c r="V1000" s="473"/>
      <c r="W1000" s="15"/>
      <c r="X1000" s="15"/>
      <c r="Y1000" s="15"/>
      <c r="Z1000" s="15"/>
      <c r="AA1000" s="15">
        <v>1</v>
      </c>
      <c r="AB1000" s="16"/>
      <c r="AC1000" s="15">
        <v>1</v>
      </c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</row>
    <row r="1001" spans="1:42" s="17" customFormat="1" ht="12.75" customHeight="1">
      <c r="A1001" s="126" t="s">
        <v>808</v>
      </c>
      <c r="B1001" s="72"/>
      <c r="C1001" s="144" t="s">
        <v>809</v>
      </c>
      <c r="D1001" s="46"/>
      <c r="E1001" s="145">
        <v>3</v>
      </c>
      <c r="F1001" s="146">
        <v>8645</v>
      </c>
      <c r="G1001" s="147">
        <v>38904</v>
      </c>
      <c r="H1001" s="470">
        <v>6</v>
      </c>
      <c r="I1001" s="471">
        <v>176</v>
      </c>
      <c r="J1001" s="464">
        <v>791</v>
      </c>
      <c r="K1001" s="146"/>
      <c r="L1001" s="149"/>
      <c r="M1001" s="463">
        <f t="shared" si="104"/>
        <v>176</v>
      </c>
      <c r="N1001" s="472">
        <f t="shared" si="104"/>
        <v>791</v>
      </c>
      <c r="O1001" s="36"/>
      <c r="P1001" s="51" t="s">
        <v>1474</v>
      </c>
      <c r="Q1001" s="36"/>
      <c r="R1001" s="36" t="str">
        <f t="shared" si="102"/>
        <v>M</v>
      </c>
      <c r="S1001" s="15"/>
      <c r="T1001" s="15"/>
      <c r="U1001" s="473"/>
      <c r="V1001" s="473"/>
      <c r="W1001" s="15"/>
      <c r="X1001" s="15"/>
      <c r="Y1001" s="15"/>
      <c r="Z1001" s="15"/>
      <c r="AA1001" s="15">
        <v>1</v>
      </c>
      <c r="AB1001" s="16"/>
      <c r="AC1001" s="15">
        <v>1</v>
      </c>
      <c r="AD1001" s="16"/>
      <c r="AE1001" s="16"/>
      <c r="AF1001" s="16"/>
      <c r="AG1001" s="16"/>
      <c r="AH1001" s="16"/>
      <c r="AI1001" s="16"/>
      <c r="AJ1001" s="16"/>
      <c r="AK1001" s="16"/>
      <c r="AL1001" s="16"/>
      <c r="AM1001" s="16"/>
      <c r="AN1001" s="16"/>
      <c r="AO1001" s="16"/>
      <c r="AP1001" s="16"/>
    </row>
    <row r="1002" spans="1:42" s="17" customFormat="1" ht="12.75" customHeight="1">
      <c r="A1002" s="126" t="s">
        <v>810</v>
      </c>
      <c r="B1002" s="72"/>
      <c r="C1002" s="144" t="s">
        <v>811</v>
      </c>
      <c r="D1002" s="46"/>
      <c r="E1002" s="145">
        <v>5</v>
      </c>
      <c r="F1002" s="146">
        <v>16486</v>
      </c>
      <c r="G1002" s="147">
        <v>74187</v>
      </c>
      <c r="H1002" s="148">
        <v>6</v>
      </c>
      <c r="I1002" s="158">
        <v>67</v>
      </c>
      <c r="J1002" s="146">
        <v>401</v>
      </c>
      <c r="K1002" s="146"/>
      <c r="L1002" s="149"/>
      <c r="M1002" s="619">
        <f t="shared" si="104"/>
        <v>67</v>
      </c>
      <c r="N1002" s="626">
        <f t="shared" si="104"/>
        <v>401</v>
      </c>
      <c r="O1002" s="36"/>
      <c r="P1002" s="51" t="s">
        <v>1474</v>
      </c>
      <c r="Q1002" s="36"/>
      <c r="R1002" s="36" t="str">
        <f t="shared" si="102"/>
        <v>M</v>
      </c>
      <c r="S1002" s="15"/>
      <c r="T1002" s="15"/>
      <c r="U1002" s="473"/>
      <c r="V1002" s="473"/>
      <c r="W1002" s="15"/>
      <c r="X1002" s="15"/>
      <c r="Y1002" s="15"/>
      <c r="Z1002" s="15"/>
      <c r="AA1002" s="15">
        <v>1</v>
      </c>
      <c r="AB1002" s="16"/>
      <c r="AC1002" s="15">
        <v>1</v>
      </c>
      <c r="AD1002" s="16"/>
      <c r="AE1002" s="16"/>
      <c r="AF1002" s="16"/>
      <c r="AG1002" s="16"/>
      <c r="AH1002" s="16"/>
      <c r="AI1002" s="16"/>
      <c r="AJ1002" s="16"/>
      <c r="AK1002" s="16"/>
      <c r="AL1002" s="16"/>
      <c r="AM1002" s="16"/>
      <c r="AN1002" s="16"/>
      <c r="AO1002" s="16"/>
      <c r="AP1002" s="16"/>
    </row>
    <row r="1003" spans="1:42" s="143" customFormat="1" ht="12.75" customHeight="1">
      <c r="A1003" s="126" t="s">
        <v>813</v>
      </c>
      <c r="B1003" s="468"/>
      <c r="C1003" s="462" t="s">
        <v>814</v>
      </c>
      <c r="D1003" s="469"/>
      <c r="E1003" s="463">
        <v>8</v>
      </c>
      <c r="F1003" s="464">
        <v>9135</v>
      </c>
      <c r="G1003" s="465">
        <v>41107</v>
      </c>
      <c r="H1003" s="470">
        <v>9</v>
      </c>
      <c r="I1003" s="471">
        <v>256</v>
      </c>
      <c r="J1003" s="464">
        <v>1150</v>
      </c>
      <c r="K1003" s="464"/>
      <c r="L1003" s="472"/>
      <c r="M1003" s="463">
        <f t="shared" si="104"/>
        <v>256</v>
      </c>
      <c r="N1003" s="472">
        <f t="shared" si="104"/>
        <v>1150</v>
      </c>
      <c r="O1003" s="138"/>
      <c r="P1003" s="139" t="s">
        <v>1474</v>
      </c>
      <c r="Q1003" s="138"/>
      <c r="R1003" s="138" t="str">
        <f t="shared" si="102"/>
        <v>M</v>
      </c>
      <c r="S1003" s="15"/>
      <c r="T1003" s="140"/>
      <c r="U1003" s="474"/>
      <c r="V1003" s="474"/>
      <c r="W1003" s="140"/>
      <c r="X1003" s="140"/>
      <c r="Y1003" s="140"/>
      <c r="Z1003" s="140"/>
      <c r="AA1003" s="15">
        <v>1</v>
      </c>
      <c r="AB1003" s="142"/>
      <c r="AC1003" s="15">
        <v>1</v>
      </c>
      <c r="AD1003" s="142"/>
      <c r="AE1003" s="142"/>
      <c r="AF1003" s="142"/>
      <c r="AG1003" s="142"/>
      <c r="AH1003" s="142"/>
      <c r="AI1003" s="142"/>
      <c r="AJ1003" s="142"/>
      <c r="AK1003" s="142"/>
      <c r="AL1003" s="142"/>
      <c r="AM1003" s="142"/>
      <c r="AN1003" s="142"/>
      <c r="AO1003" s="142"/>
      <c r="AP1003" s="142"/>
    </row>
    <row r="1004" spans="1:42" s="17" customFormat="1" ht="12.75" customHeight="1">
      <c r="A1004" s="126" t="s">
        <v>815</v>
      </c>
      <c r="B1004" s="72"/>
      <c r="C1004" s="144" t="s">
        <v>1771</v>
      </c>
      <c r="D1004" s="46"/>
      <c r="E1004" s="145">
        <v>5</v>
      </c>
      <c r="F1004" s="146">
        <v>7757</v>
      </c>
      <c r="G1004" s="147">
        <v>34906</v>
      </c>
      <c r="H1004" s="470">
        <v>7</v>
      </c>
      <c r="I1004" s="471">
        <v>201</v>
      </c>
      <c r="J1004" s="464">
        <v>905</v>
      </c>
      <c r="K1004" s="146"/>
      <c r="L1004" s="149"/>
      <c r="M1004" s="463">
        <f t="shared" si="104"/>
        <v>201</v>
      </c>
      <c r="N1004" s="472">
        <f t="shared" si="104"/>
        <v>905</v>
      </c>
      <c r="O1004" s="36"/>
      <c r="P1004" s="51" t="s">
        <v>1474</v>
      </c>
      <c r="Q1004" s="36"/>
      <c r="R1004" s="36" t="str">
        <f t="shared" si="102"/>
        <v>M</v>
      </c>
      <c r="S1004" s="15"/>
      <c r="T1004" s="15"/>
      <c r="U1004" s="473"/>
      <c r="V1004" s="473"/>
      <c r="W1004" s="15"/>
      <c r="X1004" s="15"/>
      <c r="Y1004" s="15"/>
      <c r="Z1004" s="15"/>
      <c r="AA1004" s="15">
        <v>1</v>
      </c>
      <c r="AB1004" s="16"/>
      <c r="AC1004" s="15">
        <v>1</v>
      </c>
      <c r="AD1004" s="16"/>
      <c r="AE1004" s="16"/>
      <c r="AF1004" s="16"/>
      <c r="AG1004" s="16"/>
      <c r="AH1004" s="16"/>
      <c r="AI1004" s="16"/>
      <c r="AJ1004" s="16"/>
      <c r="AK1004" s="16"/>
      <c r="AL1004" s="16"/>
      <c r="AM1004" s="16"/>
      <c r="AN1004" s="16"/>
      <c r="AO1004" s="16"/>
      <c r="AP1004" s="16"/>
    </row>
    <row r="1005" spans="1:42" s="17" customFormat="1" ht="12.75" customHeight="1">
      <c r="A1005" s="126" t="s">
        <v>816</v>
      </c>
      <c r="B1005" s="72"/>
      <c r="C1005" s="144" t="s">
        <v>2004</v>
      </c>
      <c r="D1005" s="46"/>
      <c r="E1005" s="463">
        <v>1</v>
      </c>
      <c r="F1005" s="464">
        <v>4244</v>
      </c>
      <c r="G1005" s="147">
        <v>19098</v>
      </c>
      <c r="H1005" s="148">
        <v>2</v>
      </c>
      <c r="I1005" s="158">
        <v>250</v>
      </c>
      <c r="J1005" s="146">
        <v>750</v>
      </c>
      <c r="K1005" s="146"/>
      <c r="L1005" s="149"/>
      <c r="M1005" s="619">
        <f t="shared" si="104"/>
        <v>250</v>
      </c>
      <c r="N1005" s="626">
        <f t="shared" si="104"/>
        <v>750</v>
      </c>
      <c r="O1005" s="36"/>
      <c r="P1005" s="51" t="s">
        <v>1474</v>
      </c>
      <c r="Q1005" s="36"/>
      <c r="R1005" s="36" t="str">
        <f t="shared" si="102"/>
        <v>M</v>
      </c>
      <c r="S1005" s="15"/>
      <c r="T1005" s="15"/>
      <c r="U1005" s="473"/>
      <c r="V1005" s="473"/>
      <c r="W1005" s="15"/>
      <c r="X1005" s="15"/>
      <c r="Y1005" s="15"/>
      <c r="Z1005" s="15"/>
      <c r="AA1005" s="15">
        <v>1</v>
      </c>
      <c r="AB1005" s="16"/>
      <c r="AC1005" s="15">
        <v>1</v>
      </c>
      <c r="AD1005" s="16"/>
      <c r="AE1005" s="16"/>
      <c r="AF1005" s="16"/>
      <c r="AG1005" s="16"/>
      <c r="AH1005" s="16"/>
      <c r="AI1005" s="16"/>
      <c r="AJ1005" s="16"/>
      <c r="AK1005" s="16"/>
      <c r="AL1005" s="16"/>
      <c r="AM1005" s="16"/>
      <c r="AN1005" s="16"/>
      <c r="AO1005" s="16"/>
      <c r="AP1005" s="16"/>
    </row>
    <row r="1006" spans="1:42" s="17" customFormat="1" ht="12.75" hidden="1" customHeight="1">
      <c r="A1006" s="126" t="s">
        <v>817</v>
      </c>
      <c r="B1006" s="72"/>
      <c r="C1006" s="144" t="s">
        <v>1534</v>
      </c>
      <c r="D1006" s="46"/>
      <c r="E1006" s="145"/>
      <c r="F1006" s="146"/>
      <c r="G1006" s="147"/>
      <c r="H1006" s="148"/>
      <c r="I1006" s="158"/>
      <c r="J1006" s="146"/>
      <c r="K1006" s="146"/>
      <c r="L1006" s="149"/>
      <c r="M1006" s="619">
        <f t="shared" si="104"/>
        <v>0</v>
      </c>
      <c r="N1006" s="626">
        <f t="shared" si="104"/>
        <v>0</v>
      </c>
      <c r="O1006" s="36"/>
      <c r="P1006" s="51" t="s">
        <v>1474</v>
      </c>
      <c r="Q1006" s="36"/>
      <c r="R1006" s="36" t="str">
        <f t="shared" si="102"/>
        <v/>
      </c>
      <c r="S1006" s="15"/>
      <c r="T1006" s="15"/>
      <c r="U1006" s="473"/>
      <c r="V1006" s="473"/>
      <c r="W1006" s="15"/>
      <c r="X1006" s="15"/>
      <c r="Y1006" s="15"/>
      <c r="Z1006" s="15"/>
      <c r="AA1006" s="15"/>
      <c r="AB1006" s="16"/>
      <c r="AC1006" s="15">
        <v>1</v>
      </c>
      <c r="AD1006" s="16"/>
      <c r="AE1006" s="16"/>
      <c r="AF1006" s="16"/>
      <c r="AG1006" s="16"/>
      <c r="AH1006" s="16"/>
      <c r="AI1006" s="16"/>
      <c r="AJ1006" s="16"/>
      <c r="AK1006" s="16"/>
      <c r="AL1006" s="16"/>
      <c r="AM1006" s="16"/>
      <c r="AN1006" s="16"/>
      <c r="AO1006" s="16"/>
      <c r="AP1006" s="16"/>
    </row>
    <row r="1007" spans="1:42" s="17" customFormat="1" ht="12.75" hidden="1" customHeight="1">
      <c r="A1007" s="126" t="s">
        <v>818</v>
      </c>
      <c r="B1007" s="72"/>
      <c r="C1007" s="144" t="s">
        <v>819</v>
      </c>
      <c r="D1007" s="46"/>
      <c r="E1007" s="145"/>
      <c r="F1007" s="146"/>
      <c r="G1007" s="147"/>
      <c r="H1007" s="148"/>
      <c r="I1007" s="158"/>
      <c r="J1007" s="146"/>
      <c r="K1007" s="146"/>
      <c r="L1007" s="149"/>
      <c r="M1007" s="619">
        <f t="shared" si="104"/>
        <v>0</v>
      </c>
      <c r="N1007" s="626">
        <f t="shared" si="104"/>
        <v>0</v>
      </c>
      <c r="O1007" s="36"/>
      <c r="P1007" s="51" t="s">
        <v>1474</v>
      </c>
      <c r="Q1007" s="36"/>
      <c r="R1007" s="36" t="str">
        <f t="shared" si="102"/>
        <v/>
      </c>
      <c r="S1007" s="15"/>
      <c r="T1007" s="15"/>
      <c r="U1007" s="473"/>
      <c r="V1007" s="473"/>
      <c r="W1007" s="15"/>
      <c r="X1007" s="15"/>
      <c r="Y1007" s="15"/>
      <c r="Z1007" s="15"/>
      <c r="AA1007" s="15"/>
      <c r="AB1007" s="16"/>
      <c r="AC1007" s="15">
        <v>1</v>
      </c>
      <c r="AD1007" s="16"/>
      <c r="AE1007" s="16"/>
      <c r="AF1007" s="16"/>
      <c r="AG1007" s="16"/>
      <c r="AH1007" s="16"/>
      <c r="AI1007" s="16"/>
      <c r="AJ1007" s="16"/>
      <c r="AK1007" s="16"/>
      <c r="AL1007" s="16"/>
      <c r="AM1007" s="16"/>
      <c r="AN1007" s="16"/>
      <c r="AO1007" s="16"/>
      <c r="AP1007" s="16"/>
    </row>
    <row r="1008" spans="1:42" s="17" customFormat="1" ht="12.75" customHeight="1">
      <c r="A1008" s="126" t="s">
        <v>820</v>
      </c>
      <c r="B1008" s="72"/>
      <c r="C1008" s="144" t="s">
        <v>821</v>
      </c>
      <c r="D1008" s="46"/>
      <c r="E1008" s="145">
        <v>4</v>
      </c>
      <c r="F1008" s="146">
        <v>11449</v>
      </c>
      <c r="G1008" s="147">
        <v>51519</v>
      </c>
      <c r="H1008" s="148">
        <v>5</v>
      </c>
      <c r="I1008" s="158">
        <v>103</v>
      </c>
      <c r="J1008" s="146">
        <v>394</v>
      </c>
      <c r="K1008" s="146"/>
      <c r="L1008" s="149"/>
      <c r="M1008" s="619">
        <f t="shared" si="104"/>
        <v>103</v>
      </c>
      <c r="N1008" s="626">
        <f t="shared" si="104"/>
        <v>394</v>
      </c>
      <c r="O1008" s="36"/>
      <c r="P1008" s="51" t="s">
        <v>1474</v>
      </c>
      <c r="Q1008" s="36"/>
      <c r="R1008" s="36" t="str">
        <f t="shared" si="102"/>
        <v>M</v>
      </c>
      <c r="S1008" s="15"/>
      <c r="T1008" s="15"/>
      <c r="U1008" s="473"/>
      <c r="V1008" s="473"/>
      <c r="W1008" s="15"/>
      <c r="X1008" s="15"/>
      <c r="Y1008" s="15"/>
      <c r="Z1008" s="15"/>
      <c r="AA1008" s="15">
        <v>1</v>
      </c>
      <c r="AB1008" s="16"/>
      <c r="AC1008" s="15">
        <v>1</v>
      </c>
      <c r="AD1008" s="16"/>
      <c r="AE1008" s="16"/>
      <c r="AF1008" s="16"/>
      <c r="AG1008" s="16"/>
      <c r="AH1008" s="16"/>
      <c r="AI1008" s="16"/>
      <c r="AJ1008" s="16"/>
      <c r="AK1008" s="16"/>
      <c r="AL1008" s="16"/>
      <c r="AM1008" s="16"/>
      <c r="AN1008" s="16"/>
      <c r="AO1008" s="16"/>
      <c r="AP1008" s="16"/>
    </row>
    <row r="1009" spans="1:42" s="17" customFormat="1" ht="12.75" customHeight="1">
      <c r="A1009" s="126" t="s">
        <v>790</v>
      </c>
      <c r="B1009" s="72"/>
      <c r="C1009" s="144" t="s">
        <v>2886</v>
      </c>
      <c r="D1009" s="46"/>
      <c r="E1009" s="145">
        <v>3</v>
      </c>
      <c r="F1009" s="146">
        <v>17577</v>
      </c>
      <c r="G1009" s="147">
        <v>79098</v>
      </c>
      <c r="H1009" s="148">
        <v>3</v>
      </c>
      <c r="I1009" s="158">
        <v>157</v>
      </c>
      <c r="J1009" s="146">
        <v>785</v>
      </c>
      <c r="K1009" s="146"/>
      <c r="L1009" s="149"/>
      <c r="M1009" s="619">
        <f t="shared" si="104"/>
        <v>157</v>
      </c>
      <c r="N1009" s="626">
        <f t="shared" si="104"/>
        <v>785</v>
      </c>
      <c r="O1009" s="36"/>
      <c r="P1009" s="51" t="s">
        <v>1473</v>
      </c>
      <c r="Q1009" s="36"/>
      <c r="R1009" s="36" t="str">
        <f t="shared" si="102"/>
        <v>C</v>
      </c>
      <c r="S1009" s="15"/>
      <c r="T1009" s="15">
        <v>1</v>
      </c>
      <c r="U1009" s="473"/>
      <c r="V1009" s="473"/>
      <c r="W1009" s="15"/>
      <c r="X1009" s="15"/>
      <c r="Y1009" s="15"/>
      <c r="Z1009" s="15"/>
      <c r="AA1009" s="15" t="s">
        <v>1148</v>
      </c>
      <c r="AB1009" s="16"/>
      <c r="AC1009" s="15">
        <v>1</v>
      </c>
      <c r="AD1009" s="16"/>
      <c r="AE1009" s="16"/>
      <c r="AF1009" s="16"/>
      <c r="AG1009" s="16"/>
      <c r="AH1009" s="16"/>
      <c r="AI1009" s="16"/>
      <c r="AJ1009" s="16"/>
      <c r="AK1009" s="16"/>
      <c r="AL1009" s="16"/>
      <c r="AM1009" s="16"/>
      <c r="AN1009" s="16"/>
      <c r="AO1009" s="16"/>
      <c r="AP1009" s="16"/>
    </row>
    <row r="1010" spans="1:42" s="17" customFormat="1" ht="12.75" customHeight="1">
      <c r="A1010" s="126" t="s">
        <v>822</v>
      </c>
      <c r="B1010" s="72"/>
      <c r="C1010" s="144" t="s">
        <v>823</v>
      </c>
      <c r="D1010" s="46"/>
      <c r="E1010" s="463">
        <v>4</v>
      </c>
      <c r="F1010" s="146">
        <v>7691</v>
      </c>
      <c r="G1010" s="147">
        <v>34609</v>
      </c>
      <c r="H1010" s="148">
        <v>4</v>
      </c>
      <c r="I1010" s="158">
        <v>66</v>
      </c>
      <c r="J1010" s="146">
        <v>297</v>
      </c>
      <c r="K1010" s="146"/>
      <c r="L1010" s="149"/>
      <c r="M1010" s="619">
        <f t="shared" si="104"/>
        <v>66</v>
      </c>
      <c r="N1010" s="626">
        <f t="shared" si="104"/>
        <v>297</v>
      </c>
      <c r="O1010" s="36"/>
      <c r="P1010" s="51" t="s">
        <v>1474</v>
      </c>
      <c r="Q1010" s="36"/>
      <c r="R1010" s="36" t="str">
        <f t="shared" si="102"/>
        <v>M</v>
      </c>
      <c r="S1010" s="15"/>
      <c r="T1010" s="15"/>
      <c r="U1010" s="473"/>
      <c r="V1010" s="473"/>
      <c r="W1010" s="15"/>
      <c r="X1010" s="15"/>
      <c r="Y1010" s="15"/>
      <c r="Z1010" s="15"/>
      <c r="AA1010" s="15">
        <v>1</v>
      </c>
      <c r="AB1010" s="16"/>
      <c r="AC1010" s="15">
        <v>1</v>
      </c>
      <c r="AD1010" s="16"/>
      <c r="AE1010" s="16"/>
      <c r="AF1010" s="16"/>
      <c r="AG1010" s="16"/>
      <c r="AH1010" s="16"/>
      <c r="AI1010" s="16"/>
      <c r="AJ1010" s="16"/>
      <c r="AK1010" s="16"/>
      <c r="AL1010" s="16"/>
      <c r="AM1010" s="16"/>
      <c r="AN1010" s="16"/>
      <c r="AO1010" s="16"/>
      <c r="AP1010" s="16"/>
    </row>
    <row r="1011" spans="1:42" s="17" customFormat="1" ht="12.75" customHeight="1">
      <c r="A1011" s="126" t="s">
        <v>824</v>
      </c>
      <c r="B1011" s="72"/>
      <c r="C1011" s="144" t="s">
        <v>825</v>
      </c>
      <c r="D1011" s="46"/>
      <c r="E1011" s="145">
        <v>7</v>
      </c>
      <c r="F1011" s="146">
        <v>6995</v>
      </c>
      <c r="G1011" s="147">
        <v>31477</v>
      </c>
      <c r="H1011" s="148">
        <v>7</v>
      </c>
      <c r="I1011" s="158">
        <v>215</v>
      </c>
      <c r="J1011" s="146">
        <v>1030</v>
      </c>
      <c r="K1011" s="146"/>
      <c r="L1011" s="149"/>
      <c r="M1011" s="619">
        <f t="shared" si="104"/>
        <v>215</v>
      </c>
      <c r="N1011" s="626">
        <f t="shared" si="104"/>
        <v>1030</v>
      </c>
      <c r="O1011" s="36"/>
      <c r="P1011" s="51" t="s">
        <v>1474</v>
      </c>
      <c r="Q1011" s="36"/>
      <c r="R1011" s="36" t="str">
        <f t="shared" si="102"/>
        <v>M</v>
      </c>
      <c r="S1011" s="15"/>
      <c r="T1011" s="15"/>
      <c r="U1011" s="473"/>
      <c r="V1011" s="473"/>
      <c r="W1011" s="15"/>
      <c r="X1011" s="15"/>
      <c r="Y1011" s="15"/>
      <c r="Z1011" s="15"/>
      <c r="AA1011" s="15">
        <v>1</v>
      </c>
      <c r="AB1011" s="16"/>
      <c r="AC1011" s="15">
        <v>1</v>
      </c>
      <c r="AD1011" s="16"/>
      <c r="AE1011" s="16"/>
      <c r="AF1011" s="16"/>
      <c r="AG1011" s="16"/>
      <c r="AH1011" s="16"/>
      <c r="AI1011" s="16"/>
      <c r="AJ1011" s="16"/>
      <c r="AK1011" s="16"/>
      <c r="AL1011" s="16"/>
      <c r="AM1011" s="16"/>
      <c r="AN1011" s="16"/>
      <c r="AO1011" s="16"/>
      <c r="AP1011" s="16"/>
    </row>
    <row r="1012" spans="1:42" s="17" customFormat="1" ht="12.75" customHeight="1" thickBot="1">
      <c r="A1012" s="126" t="s">
        <v>826</v>
      </c>
      <c r="B1012" s="72"/>
      <c r="C1012" s="144" t="s">
        <v>827</v>
      </c>
      <c r="D1012" s="46"/>
      <c r="E1012" s="145">
        <v>2</v>
      </c>
      <c r="F1012" s="146">
        <v>8210</v>
      </c>
      <c r="G1012" s="147">
        <v>36943</v>
      </c>
      <c r="H1012" s="470">
        <v>0</v>
      </c>
      <c r="I1012" s="471">
        <v>0</v>
      </c>
      <c r="J1012" s="464">
        <v>0</v>
      </c>
      <c r="K1012" s="146"/>
      <c r="L1012" s="149"/>
      <c r="M1012" s="463">
        <f t="shared" si="104"/>
        <v>0</v>
      </c>
      <c r="N1012" s="472">
        <f t="shared" si="104"/>
        <v>0</v>
      </c>
      <c r="O1012" s="36"/>
      <c r="P1012" s="51" t="s">
        <v>1474</v>
      </c>
      <c r="Q1012" s="36"/>
      <c r="R1012" s="36" t="str">
        <f t="shared" si="102"/>
        <v>M</v>
      </c>
      <c r="S1012" s="15"/>
      <c r="T1012" s="15"/>
      <c r="U1012" s="473"/>
      <c r="V1012" s="473"/>
      <c r="W1012" s="15"/>
      <c r="X1012" s="15"/>
      <c r="Y1012" s="15"/>
      <c r="Z1012" s="15"/>
      <c r="AA1012" s="15">
        <v>1</v>
      </c>
      <c r="AB1012" s="16"/>
      <c r="AC1012" s="15">
        <v>1</v>
      </c>
      <c r="AD1012" s="16"/>
      <c r="AE1012" s="16"/>
      <c r="AF1012" s="16"/>
      <c r="AG1012" s="16"/>
      <c r="AH1012" s="16"/>
      <c r="AI1012" s="16"/>
      <c r="AJ1012" s="16"/>
      <c r="AK1012" s="16"/>
      <c r="AL1012" s="16"/>
      <c r="AM1012" s="16"/>
      <c r="AN1012" s="16"/>
      <c r="AO1012" s="16"/>
      <c r="AP1012" s="16"/>
    </row>
    <row r="1013" spans="1:42" s="17" customFormat="1" ht="12.75" hidden="1" customHeight="1" thickBot="1">
      <c r="A1013" s="126" t="s">
        <v>828</v>
      </c>
      <c r="B1013" s="74"/>
      <c r="C1013" s="167" t="s">
        <v>829</v>
      </c>
      <c r="D1013" s="46"/>
      <c r="E1013" s="145"/>
      <c r="F1013" s="146"/>
      <c r="G1013" s="147"/>
      <c r="H1013" s="148"/>
      <c r="I1013" s="158"/>
      <c r="J1013" s="146"/>
      <c r="K1013" s="146"/>
      <c r="L1013" s="149"/>
      <c r="M1013" s="619">
        <f t="shared" si="104"/>
        <v>0</v>
      </c>
      <c r="N1013" s="626">
        <f t="shared" si="104"/>
        <v>0</v>
      </c>
      <c r="O1013" s="36"/>
      <c r="P1013" s="51" t="s">
        <v>1474</v>
      </c>
      <c r="Q1013" s="36"/>
      <c r="R1013" s="36" t="str">
        <f t="shared" si="102"/>
        <v/>
      </c>
      <c r="S1013" s="15"/>
      <c r="T1013" s="15"/>
      <c r="U1013" s="473"/>
      <c r="V1013" s="473"/>
      <c r="W1013" s="15"/>
      <c r="X1013" s="15"/>
      <c r="Y1013" s="15"/>
      <c r="Z1013" s="15"/>
      <c r="AA1013" s="15"/>
      <c r="AB1013" s="16"/>
      <c r="AC1013" s="15">
        <v>1</v>
      </c>
      <c r="AD1013" s="16"/>
      <c r="AE1013" s="16"/>
      <c r="AF1013" s="16"/>
      <c r="AG1013" s="16"/>
      <c r="AH1013" s="16"/>
      <c r="AI1013" s="16"/>
      <c r="AJ1013" s="16"/>
      <c r="AK1013" s="16"/>
      <c r="AL1013" s="16"/>
      <c r="AM1013" s="16"/>
      <c r="AN1013" s="16"/>
      <c r="AO1013" s="16"/>
      <c r="AP1013" s="16"/>
    </row>
    <row r="1014" spans="1:42" s="18" customFormat="1" ht="15.75" hidden="1" customHeight="1">
      <c r="A1014" s="126" t="s">
        <v>830</v>
      </c>
      <c r="B1014" s="885" t="s">
        <v>831</v>
      </c>
      <c r="C1014" s="886"/>
      <c r="D1014" s="25"/>
      <c r="E1014" s="90">
        <f t="shared" ref="E1014:N1014" si="105">SUM(E1015:E1020)</f>
        <v>0</v>
      </c>
      <c r="F1014" s="91">
        <f t="shared" si="105"/>
        <v>0</v>
      </c>
      <c r="G1014" s="92">
        <f t="shared" si="105"/>
        <v>0</v>
      </c>
      <c r="H1014" s="611">
        <f t="shared" si="105"/>
        <v>0</v>
      </c>
      <c r="I1014" s="612">
        <f t="shared" si="105"/>
        <v>0</v>
      </c>
      <c r="J1014" s="91">
        <f t="shared" si="105"/>
        <v>0</v>
      </c>
      <c r="K1014" s="91">
        <f t="shared" si="105"/>
        <v>0</v>
      </c>
      <c r="L1014" s="93">
        <f t="shared" si="105"/>
        <v>0</v>
      </c>
      <c r="M1014" s="612">
        <f t="shared" si="105"/>
        <v>0</v>
      </c>
      <c r="N1014" s="93">
        <f t="shared" si="105"/>
        <v>0</v>
      </c>
      <c r="O1014" s="36"/>
      <c r="P1014" s="51" t="s">
        <v>1500</v>
      </c>
      <c r="Q1014" s="36"/>
      <c r="R1014" s="36" t="str">
        <f t="shared" si="102"/>
        <v/>
      </c>
      <c r="S1014" s="15"/>
      <c r="T1014" s="15"/>
      <c r="U1014" s="473"/>
      <c r="V1014" s="473"/>
      <c r="W1014" s="15"/>
      <c r="X1014" s="15"/>
      <c r="Y1014" s="15"/>
      <c r="Z1014" s="15"/>
      <c r="AA1014" s="15"/>
      <c r="AB1014" s="15"/>
      <c r="AC1014" s="15">
        <v>1</v>
      </c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</row>
    <row r="1015" spans="1:42" s="17" customFormat="1" ht="12.75" hidden="1" customHeight="1">
      <c r="A1015" s="126" t="s">
        <v>832</v>
      </c>
      <c r="B1015" s="72"/>
      <c r="C1015" s="144" t="s">
        <v>833</v>
      </c>
      <c r="D1015" s="46"/>
      <c r="E1015" s="145"/>
      <c r="F1015" s="146"/>
      <c r="G1015" s="147"/>
      <c r="H1015" s="148"/>
      <c r="I1015" s="158"/>
      <c r="J1015" s="146"/>
      <c r="K1015" s="146"/>
      <c r="L1015" s="149"/>
      <c r="M1015" s="623"/>
      <c r="N1015" s="626"/>
      <c r="O1015" s="36"/>
      <c r="P1015" s="51" t="s">
        <v>1474</v>
      </c>
      <c r="Q1015" s="36"/>
      <c r="R1015" s="36" t="str">
        <f t="shared" si="102"/>
        <v/>
      </c>
      <c r="S1015" s="15"/>
      <c r="T1015" s="15"/>
      <c r="U1015" s="473"/>
      <c r="V1015" s="473"/>
      <c r="W1015" s="15"/>
      <c r="X1015" s="15"/>
      <c r="Y1015" s="15"/>
      <c r="Z1015" s="15"/>
      <c r="AA1015" s="15"/>
      <c r="AB1015" s="16"/>
      <c r="AC1015" s="15">
        <v>1</v>
      </c>
      <c r="AD1015" s="16"/>
      <c r="AE1015" s="16"/>
      <c r="AF1015" s="16"/>
      <c r="AG1015" s="16"/>
      <c r="AH1015" s="16"/>
      <c r="AI1015" s="16"/>
      <c r="AJ1015" s="16"/>
      <c r="AK1015" s="16"/>
      <c r="AL1015" s="16"/>
      <c r="AM1015" s="16"/>
      <c r="AN1015" s="16"/>
      <c r="AO1015" s="16"/>
      <c r="AP1015" s="16"/>
    </row>
    <row r="1016" spans="1:42" s="17" customFormat="1" ht="12.75" hidden="1" customHeight="1">
      <c r="A1016" s="126" t="s">
        <v>834</v>
      </c>
      <c r="B1016" s="72"/>
      <c r="C1016" s="144" t="s">
        <v>835</v>
      </c>
      <c r="D1016" s="46"/>
      <c r="E1016" s="145"/>
      <c r="F1016" s="146"/>
      <c r="G1016" s="147"/>
      <c r="H1016" s="148"/>
      <c r="I1016" s="158"/>
      <c r="J1016" s="146"/>
      <c r="K1016" s="146"/>
      <c r="L1016" s="149"/>
      <c r="M1016" s="623"/>
      <c r="N1016" s="626"/>
      <c r="O1016" s="36"/>
      <c r="P1016" s="51" t="s">
        <v>1474</v>
      </c>
      <c r="Q1016" s="36"/>
      <c r="R1016" s="36" t="str">
        <f t="shared" si="102"/>
        <v/>
      </c>
      <c r="S1016" s="15"/>
      <c r="T1016" s="15"/>
      <c r="U1016" s="473"/>
      <c r="V1016" s="473"/>
      <c r="W1016" s="15"/>
      <c r="X1016" s="15"/>
      <c r="Y1016" s="15"/>
      <c r="Z1016" s="15"/>
      <c r="AA1016" s="15"/>
      <c r="AB1016" s="16"/>
      <c r="AC1016" s="15">
        <v>1</v>
      </c>
      <c r="AD1016" s="16"/>
      <c r="AE1016" s="16"/>
      <c r="AF1016" s="16"/>
      <c r="AG1016" s="16"/>
      <c r="AH1016" s="16"/>
      <c r="AI1016" s="16"/>
      <c r="AJ1016" s="16"/>
      <c r="AK1016" s="16"/>
      <c r="AL1016" s="16"/>
      <c r="AM1016" s="16"/>
      <c r="AN1016" s="16"/>
      <c r="AO1016" s="16"/>
      <c r="AP1016" s="16"/>
    </row>
    <row r="1017" spans="1:42" s="17" customFormat="1" ht="12.75" hidden="1" customHeight="1">
      <c r="A1017" s="126" t="s">
        <v>836</v>
      </c>
      <c r="B1017" s="72"/>
      <c r="C1017" s="144" t="s">
        <v>837</v>
      </c>
      <c r="D1017" s="46"/>
      <c r="E1017" s="145"/>
      <c r="F1017" s="146"/>
      <c r="G1017" s="147"/>
      <c r="H1017" s="148"/>
      <c r="I1017" s="158"/>
      <c r="J1017" s="146"/>
      <c r="K1017" s="146"/>
      <c r="L1017" s="149"/>
      <c r="M1017" s="623"/>
      <c r="N1017" s="626"/>
      <c r="O1017" s="36"/>
      <c r="P1017" s="51" t="s">
        <v>1474</v>
      </c>
      <c r="Q1017" s="36"/>
      <c r="R1017" s="36" t="str">
        <f t="shared" si="102"/>
        <v/>
      </c>
      <c r="S1017" s="15"/>
      <c r="T1017" s="15"/>
      <c r="U1017" s="473"/>
      <c r="V1017" s="473"/>
      <c r="W1017" s="15"/>
      <c r="X1017" s="15"/>
      <c r="Y1017" s="15"/>
      <c r="Z1017" s="15"/>
      <c r="AA1017" s="15"/>
      <c r="AB1017" s="16"/>
      <c r="AC1017" s="15">
        <v>1</v>
      </c>
      <c r="AD1017" s="16"/>
      <c r="AE1017" s="16"/>
      <c r="AF1017" s="16"/>
      <c r="AG1017" s="16"/>
      <c r="AH1017" s="16"/>
      <c r="AI1017" s="16"/>
      <c r="AJ1017" s="16"/>
      <c r="AK1017" s="16"/>
      <c r="AL1017" s="16"/>
      <c r="AM1017" s="16"/>
      <c r="AN1017" s="16"/>
      <c r="AO1017" s="16"/>
      <c r="AP1017" s="16"/>
    </row>
    <row r="1018" spans="1:42" s="17" customFormat="1" ht="12.75" hidden="1" customHeight="1">
      <c r="A1018" s="126" t="s">
        <v>838</v>
      </c>
      <c r="B1018" s="72"/>
      <c r="C1018" s="144" t="s">
        <v>839</v>
      </c>
      <c r="D1018" s="46"/>
      <c r="E1018" s="145"/>
      <c r="F1018" s="146"/>
      <c r="G1018" s="147"/>
      <c r="H1018" s="148"/>
      <c r="I1018" s="158"/>
      <c r="J1018" s="146"/>
      <c r="K1018" s="146"/>
      <c r="L1018" s="149"/>
      <c r="M1018" s="623"/>
      <c r="N1018" s="626"/>
      <c r="O1018" s="36"/>
      <c r="P1018" s="51" t="s">
        <v>1474</v>
      </c>
      <c r="Q1018" s="36"/>
      <c r="R1018" s="36" t="str">
        <f t="shared" si="102"/>
        <v/>
      </c>
      <c r="S1018" s="15"/>
      <c r="T1018" s="15"/>
      <c r="U1018" s="473"/>
      <c r="V1018" s="473"/>
      <c r="W1018" s="15"/>
      <c r="X1018" s="15"/>
      <c r="Y1018" s="15"/>
      <c r="Z1018" s="15"/>
      <c r="AA1018" s="15"/>
      <c r="AB1018" s="16"/>
      <c r="AC1018" s="15">
        <v>1</v>
      </c>
      <c r="AD1018" s="16"/>
      <c r="AE1018" s="16"/>
      <c r="AF1018" s="16"/>
      <c r="AG1018" s="16"/>
      <c r="AH1018" s="16"/>
      <c r="AI1018" s="16"/>
      <c r="AJ1018" s="16"/>
      <c r="AK1018" s="16"/>
      <c r="AL1018" s="16"/>
      <c r="AM1018" s="16"/>
      <c r="AN1018" s="16"/>
      <c r="AO1018" s="16"/>
      <c r="AP1018" s="16"/>
    </row>
    <row r="1019" spans="1:42" s="17" customFormat="1" ht="12.75" hidden="1" customHeight="1">
      <c r="A1019" s="126" t="s">
        <v>840</v>
      </c>
      <c r="B1019" s="72"/>
      <c r="C1019" s="144" t="s">
        <v>1472</v>
      </c>
      <c r="D1019" s="46"/>
      <c r="E1019" s="145"/>
      <c r="F1019" s="146"/>
      <c r="G1019" s="147"/>
      <c r="H1019" s="148"/>
      <c r="I1019" s="158"/>
      <c r="J1019" s="146"/>
      <c r="K1019" s="146"/>
      <c r="L1019" s="149"/>
      <c r="M1019" s="623"/>
      <c r="N1019" s="626"/>
      <c r="O1019" s="36"/>
      <c r="P1019" s="51" t="s">
        <v>1474</v>
      </c>
      <c r="Q1019" s="36"/>
      <c r="R1019" s="36" t="str">
        <f t="shared" si="102"/>
        <v/>
      </c>
      <c r="S1019" s="15"/>
      <c r="T1019" s="15"/>
      <c r="U1019" s="473"/>
      <c r="V1019" s="473"/>
      <c r="W1019" s="15"/>
      <c r="X1019" s="15"/>
      <c r="Y1019" s="15"/>
      <c r="Z1019" s="15"/>
      <c r="AA1019" s="15"/>
      <c r="AB1019" s="16"/>
      <c r="AC1019" s="15">
        <v>1</v>
      </c>
      <c r="AD1019" s="16"/>
      <c r="AE1019" s="16"/>
      <c r="AF1019" s="16"/>
      <c r="AG1019" s="16"/>
      <c r="AH1019" s="16"/>
      <c r="AI1019" s="16"/>
      <c r="AJ1019" s="16"/>
      <c r="AK1019" s="16"/>
      <c r="AL1019" s="16"/>
      <c r="AM1019" s="16"/>
      <c r="AN1019" s="16"/>
      <c r="AO1019" s="16"/>
      <c r="AP1019" s="16"/>
    </row>
    <row r="1020" spans="1:42" s="17" customFormat="1" ht="12.75" hidden="1" customHeight="1" thickBot="1">
      <c r="A1020" s="126" t="s">
        <v>841</v>
      </c>
      <c r="B1020" s="74"/>
      <c r="C1020" s="75" t="s">
        <v>831</v>
      </c>
      <c r="D1020" s="46"/>
      <c r="E1020" s="663"/>
      <c r="F1020" s="664"/>
      <c r="G1020" s="665"/>
      <c r="H1020" s="666"/>
      <c r="I1020" s="667"/>
      <c r="J1020" s="664"/>
      <c r="K1020" s="664"/>
      <c r="L1020" s="668"/>
      <c r="M1020" s="708"/>
      <c r="N1020" s="707"/>
      <c r="O1020" s="36"/>
      <c r="P1020" s="51" t="s">
        <v>1474</v>
      </c>
      <c r="Q1020" s="36"/>
      <c r="R1020" s="36" t="str">
        <f t="shared" si="102"/>
        <v/>
      </c>
      <c r="S1020" s="15"/>
      <c r="T1020" s="15"/>
      <c r="U1020" s="473"/>
      <c r="V1020" s="473"/>
      <c r="W1020" s="15"/>
      <c r="X1020" s="15"/>
      <c r="Y1020" s="15"/>
      <c r="Z1020" s="15"/>
      <c r="AA1020" s="15"/>
      <c r="AB1020" s="16"/>
      <c r="AC1020" s="15">
        <v>1</v>
      </c>
      <c r="AD1020" s="16"/>
      <c r="AE1020" s="16"/>
      <c r="AF1020" s="16"/>
      <c r="AG1020" s="16"/>
      <c r="AH1020" s="16"/>
      <c r="AI1020" s="16"/>
      <c r="AJ1020" s="16"/>
      <c r="AK1020" s="16"/>
      <c r="AL1020" s="16"/>
      <c r="AM1020" s="16"/>
      <c r="AN1020" s="16"/>
      <c r="AO1020" s="16"/>
      <c r="AP1020" s="16"/>
    </row>
    <row r="1021" spans="1:42" s="18" customFormat="1" ht="33.75" customHeight="1" thickBot="1">
      <c r="A1021" s="126" t="s">
        <v>842</v>
      </c>
      <c r="B1021" s="903" t="s">
        <v>621</v>
      </c>
      <c r="C1021" s="904"/>
      <c r="D1021" s="47"/>
      <c r="E1021" s="531">
        <f t="shared" ref="E1021:N1021" si="106">SUM(E1022,E1031,E1055,E1099,E1124,E1151)</f>
        <v>4387</v>
      </c>
      <c r="F1021" s="532">
        <f t="shared" si="106"/>
        <v>872620</v>
      </c>
      <c r="G1021" s="533">
        <f t="shared" si="106"/>
        <v>4101322</v>
      </c>
      <c r="H1021" s="534">
        <f t="shared" si="106"/>
        <v>72</v>
      </c>
      <c r="I1021" s="535">
        <f t="shared" si="106"/>
        <v>5543</v>
      </c>
      <c r="J1021" s="532">
        <f t="shared" si="106"/>
        <v>26273</v>
      </c>
      <c r="K1021" s="532">
        <f t="shared" si="106"/>
        <v>0</v>
      </c>
      <c r="L1021" s="536">
        <f t="shared" si="106"/>
        <v>0</v>
      </c>
      <c r="M1021" s="535">
        <f t="shared" si="106"/>
        <v>5543</v>
      </c>
      <c r="N1021" s="536">
        <f t="shared" si="106"/>
        <v>26273</v>
      </c>
      <c r="O1021" s="36"/>
      <c r="P1021" s="51" t="s">
        <v>1499</v>
      </c>
      <c r="Q1021" s="36"/>
      <c r="R1021" s="36" t="str">
        <f t="shared" si="102"/>
        <v>R</v>
      </c>
      <c r="S1021" s="15"/>
      <c r="T1021" s="15"/>
      <c r="U1021" s="473"/>
      <c r="V1021" s="476"/>
      <c r="W1021" s="15"/>
      <c r="X1021" s="15"/>
      <c r="Y1021" s="15"/>
      <c r="Z1021" s="15"/>
      <c r="AA1021" s="15"/>
      <c r="AB1021" s="15"/>
      <c r="AC1021" s="15">
        <v>1</v>
      </c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</row>
    <row r="1022" spans="1:42" s="226" customFormat="1" ht="15.75" customHeight="1" thickBot="1">
      <c r="A1022" s="126" t="s">
        <v>843</v>
      </c>
      <c r="B1022" s="597" t="s">
        <v>844</v>
      </c>
      <c r="C1022" s="598"/>
      <c r="D1022" s="736"/>
      <c r="E1022" s="571">
        <f t="shared" ref="E1022:N1022" si="107">SUM(E1023:E1030)</f>
        <v>132</v>
      </c>
      <c r="F1022" s="572">
        <f t="shared" si="107"/>
        <v>34418</v>
      </c>
      <c r="G1022" s="573">
        <f t="shared" si="107"/>
        <v>161760</v>
      </c>
      <c r="H1022" s="574">
        <f t="shared" si="107"/>
        <v>0</v>
      </c>
      <c r="I1022" s="575">
        <f t="shared" si="107"/>
        <v>0</v>
      </c>
      <c r="J1022" s="572">
        <f t="shared" si="107"/>
        <v>0</v>
      </c>
      <c r="K1022" s="572">
        <f t="shared" si="107"/>
        <v>0</v>
      </c>
      <c r="L1022" s="576">
        <f t="shared" si="107"/>
        <v>0</v>
      </c>
      <c r="M1022" s="575">
        <f t="shared" si="107"/>
        <v>0</v>
      </c>
      <c r="N1022" s="576">
        <f t="shared" si="107"/>
        <v>0</v>
      </c>
      <c r="O1022" s="138"/>
      <c r="P1022" s="139" t="s">
        <v>1500</v>
      </c>
      <c r="Q1022" s="138"/>
      <c r="R1022" s="138" t="str">
        <f t="shared" si="102"/>
        <v>P</v>
      </c>
      <c r="S1022" s="15"/>
      <c r="T1022" s="140"/>
      <c r="U1022" s="474"/>
      <c r="V1022" s="474"/>
      <c r="W1022" s="140"/>
      <c r="X1022" s="140"/>
      <c r="Y1022" s="140"/>
      <c r="Z1022" s="140">
        <v>1</v>
      </c>
      <c r="AA1022" s="15"/>
      <c r="AB1022" s="140"/>
      <c r="AC1022" s="15">
        <v>1</v>
      </c>
      <c r="AD1022" s="140"/>
      <c r="AE1022" s="140"/>
      <c r="AF1022" s="140"/>
      <c r="AG1022" s="140"/>
      <c r="AH1022" s="140"/>
      <c r="AI1022" s="140"/>
      <c r="AJ1022" s="140"/>
      <c r="AK1022" s="140"/>
      <c r="AL1022" s="140"/>
      <c r="AM1022" s="140"/>
      <c r="AN1022" s="140"/>
      <c r="AO1022" s="140"/>
      <c r="AP1022" s="140"/>
    </row>
    <row r="1023" spans="1:42" s="143" customFormat="1" ht="12.75" customHeight="1" thickTop="1">
      <c r="A1023" s="126" t="s">
        <v>845</v>
      </c>
      <c r="B1023" s="487"/>
      <c r="C1023" s="488" t="s">
        <v>846</v>
      </c>
      <c r="D1023" s="469"/>
      <c r="E1023" s="480">
        <v>13</v>
      </c>
      <c r="F1023" s="489">
        <v>3510</v>
      </c>
      <c r="G1023" s="490">
        <v>16495</v>
      </c>
      <c r="H1023" s="491"/>
      <c r="I1023" s="492"/>
      <c r="J1023" s="489"/>
      <c r="K1023" s="489"/>
      <c r="L1023" s="481"/>
      <c r="M1023" s="492"/>
      <c r="N1023" s="481"/>
      <c r="O1023" s="138"/>
      <c r="P1023" s="139" t="s">
        <v>1474</v>
      </c>
      <c r="Q1023" s="138"/>
      <c r="R1023" s="138" t="str">
        <f t="shared" si="102"/>
        <v>M</v>
      </c>
      <c r="S1023" s="15"/>
      <c r="T1023" s="140"/>
      <c r="U1023" s="474"/>
      <c r="V1023" s="474"/>
      <c r="W1023" s="140"/>
      <c r="X1023" s="140"/>
      <c r="Y1023" s="140"/>
      <c r="Z1023" s="140"/>
      <c r="AA1023" s="15">
        <v>1</v>
      </c>
      <c r="AB1023" s="142"/>
      <c r="AC1023" s="15">
        <v>1</v>
      </c>
      <c r="AD1023" s="142"/>
      <c r="AE1023" s="142"/>
      <c r="AF1023" s="142"/>
      <c r="AG1023" s="142"/>
      <c r="AH1023" s="142"/>
      <c r="AI1023" s="142"/>
      <c r="AJ1023" s="142"/>
      <c r="AK1023" s="142"/>
      <c r="AL1023" s="142"/>
      <c r="AM1023" s="142"/>
      <c r="AN1023" s="142"/>
      <c r="AO1023" s="142"/>
      <c r="AP1023" s="142"/>
    </row>
    <row r="1024" spans="1:42" s="143" customFormat="1" ht="12.75" customHeight="1">
      <c r="A1024" s="126" t="s">
        <v>847</v>
      </c>
      <c r="B1024" s="468"/>
      <c r="C1024" s="462" t="s">
        <v>844</v>
      </c>
      <c r="D1024" s="469"/>
      <c r="E1024" s="463">
        <v>11</v>
      </c>
      <c r="F1024" s="464">
        <v>3443</v>
      </c>
      <c r="G1024" s="465">
        <v>16183</v>
      </c>
      <c r="H1024" s="470"/>
      <c r="I1024" s="471"/>
      <c r="J1024" s="464"/>
      <c r="K1024" s="464"/>
      <c r="L1024" s="472"/>
      <c r="M1024" s="471"/>
      <c r="N1024" s="472"/>
      <c r="O1024" s="138"/>
      <c r="P1024" s="139" t="s">
        <v>1474</v>
      </c>
      <c r="Q1024" s="138"/>
      <c r="R1024" s="138" t="str">
        <f t="shared" si="102"/>
        <v>M</v>
      </c>
      <c r="S1024" s="15"/>
      <c r="T1024" s="140"/>
      <c r="U1024" s="474"/>
      <c r="V1024" s="474"/>
      <c r="W1024" s="140"/>
      <c r="X1024" s="140"/>
      <c r="Y1024" s="140"/>
      <c r="Z1024" s="140"/>
      <c r="AA1024" s="15">
        <v>1</v>
      </c>
      <c r="AB1024" s="142"/>
      <c r="AC1024" s="15">
        <v>1</v>
      </c>
      <c r="AD1024" s="142"/>
      <c r="AE1024" s="142"/>
      <c r="AF1024" s="142"/>
      <c r="AG1024" s="142"/>
      <c r="AH1024" s="142"/>
      <c r="AI1024" s="142"/>
      <c r="AJ1024" s="142"/>
      <c r="AK1024" s="142"/>
      <c r="AL1024" s="142"/>
      <c r="AM1024" s="142"/>
      <c r="AN1024" s="142"/>
      <c r="AO1024" s="142"/>
      <c r="AP1024" s="142"/>
    </row>
    <row r="1025" spans="1:42" s="143" customFormat="1" ht="12.75" customHeight="1">
      <c r="A1025" s="126" t="s">
        <v>848</v>
      </c>
      <c r="B1025" s="468"/>
      <c r="C1025" s="462" t="s">
        <v>849</v>
      </c>
      <c r="D1025" s="469"/>
      <c r="E1025" s="463">
        <v>13</v>
      </c>
      <c r="F1025" s="464">
        <v>4175</v>
      </c>
      <c r="G1025" s="465">
        <v>19621</v>
      </c>
      <c r="H1025" s="470"/>
      <c r="I1025" s="471"/>
      <c r="J1025" s="464"/>
      <c r="K1025" s="464"/>
      <c r="L1025" s="472"/>
      <c r="M1025" s="471"/>
      <c r="N1025" s="472"/>
      <c r="O1025" s="138"/>
      <c r="P1025" s="139" t="s">
        <v>1474</v>
      </c>
      <c r="Q1025" s="138"/>
      <c r="R1025" s="138" t="str">
        <f t="shared" si="102"/>
        <v>M</v>
      </c>
      <c r="S1025" s="15"/>
      <c r="T1025" s="140"/>
      <c r="U1025" s="474"/>
      <c r="V1025" s="474"/>
      <c r="W1025" s="140"/>
      <c r="X1025" s="140"/>
      <c r="Y1025" s="140"/>
      <c r="Z1025" s="140"/>
      <c r="AA1025" s="15">
        <v>1</v>
      </c>
      <c r="AB1025" s="142"/>
      <c r="AC1025" s="15">
        <v>1</v>
      </c>
      <c r="AD1025" s="142"/>
      <c r="AE1025" s="142"/>
      <c r="AF1025" s="142"/>
      <c r="AG1025" s="142"/>
      <c r="AH1025" s="142"/>
      <c r="AI1025" s="142"/>
      <c r="AJ1025" s="142"/>
      <c r="AK1025" s="142"/>
      <c r="AL1025" s="142"/>
      <c r="AM1025" s="142"/>
      <c r="AN1025" s="142"/>
      <c r="AO1025" s="142"/>
      <c r="AP1025" s="142"/>
    </row>
    <row r="1026" spans="1:42" s="143" customFormat="1" ht="12.75" customHeight="1">
      <c r="A1026" s="126" t="s">
        <v>850</v>
      </c>
      <c r="B1026" s="468"/>
      <c r="C1026" s="462" t="s">
        <v>851</v>
      </c>
      <c r="D1026" s="469"/>
      <c r="E1026" s="463">
        <v>17</v>
      </c>
      <c r="F1026" s="464">
        <v>4569</v>
      </c>
      <c r="G1026" s="465">
        <v>21473</v>
      </c>
      <c r="H1026" s="470"/>
      <c r="I1026" s="471"/>
      <c r="J1026" s="464"/>
      <c r="K1026" s="464"/>
      <c r="L1026" s="472"/>
      <c r="M1026" s="471"/>
      <c r="N1026" s="472"/>
      <c r="O1026" s="138"/>
      <c r="P1026" s="139" t="s">
        <v>1474</v>
      </c>
      <c r="Q1026" s="138"/>
      <c r="R1026" s="138" t="str">
        <f t="shared" si="102"/>
        <v>M</v>
      </c>
      <c r="S1026" s="15"/>
      <c r="T1026" s="140"/>
      <c r="U1026" s="474"/>
      <c r="V1026" s="474"/>
      <c r="W1026" s="140"/>
      <c r="X1026" s="140"/>
      <c r="Y1026" s="140"/>
      <c r="Z1026" s="140"/>
      <c r="AA1026" s="15">
        <v>1</v>
      </c>
      <c r="AB1026" s="142"/>
      <c r="AC1026" s="15">
        <v>1</v>
      </c>
      <c r="AD1026" s="142"/>
      <c r="AE1026" s="142"/>
      <c r="AF1026" s="142"/>
      <c r="AG1026" s="142"/>
      <c r="AH1026" s="142"/>
      <c r="AI1026" s="142"/>
      <c r="AJ1026" s="142"/>
      <c r="AK1026" s="142"/>
      <c r="AL1026" s="142"/>
      <c r="AM1026" s="142"/>
      <c r="AN1026" s="142"/>
      <c r="AO1026" s="142"/>
      <c r="AP1026" s="142"/>
    </row>
    <row r="1027" spans="1:42" s="143" customFormat="1" ht="12.75" customHeight="1">
      <c r="A1027" s="126" t="s">
        <v>852</v>
      </c>
      <c r="B1027" s="468"/>
      <c r="C1027" s="462" t="s">
        <v>853</v>
      </c>
      <c r="D1027" s="469"/>
      <c r="E1027" s="463">
        <v>17</v>
      </c>
      <c r="F1027" s="464">
        <v>2607</v>
      </c>
      <c r="G1027" s="465">
        <v>12252</v>
      </c>
      <c r="H1027" s="470"/>
      <c r="I1027" s="471"/>
      <c r="J1027" s="464"/>
      <c r="K1027" s="464"/>
      <c r="L1027" s="472"/>
      <c r="M1027" s="471"/>
      <c r="N1027" s="472"/>
      <c r="O1027" s="138"/>
      <c r="P1027" s="139" t="s">
        <v>1474</v>
      </c>
      <c r="Q1027" s="138"/>
      <c r="R1027" s="138" t="str">
        <f t="shared" si="102"/>
        <v>M</v>
      </c>
      <c r="S1027" s="15"/>
      <c r="T1027" s="140"/>
      <c r="U1027" s="474"/>
      <c r="V1027" s="474"/>
      <c r="W1027" s="140"/>
      <c r="X1027" s="140"/>
      <c r="Y1027" s="140"/>
      <c r="Z1027" s="140"/>
      <c r="AA1027" s="15">
        <v>1</v>
      </c>
      <c r="AB1027" s="142"/>
      <c r="AC1027" s="15">
        <v>1</v>
      </c>
      <c r="AD1027" s="142"/>
      <c r="AE1027" s="142"/>
      <c r="AF1027" s="142"/>
      <c r="AG1027" s="142"/>
      <c r="AH1027" s="142"/>
      <c r="AI1027" s="142"/>
      <c r="AJ1027" s="142"/>
      <c r="AK1027" s="142"/>
      <c r="AL1027" s="142"/>
      <c r="AM1027" s="142"/>
      <c r="AN1027" s="142"/>
      <c r="AO1027" s="142"/>
      <c r="AP1027" s="142"/>
    </row>
    <row r="1028" spans="1:42" s="143" customFormat="1" ht="12.75" customHeight="1">
      <c r="A1028" s="126" t="s">
        <v>854</v>
      </c>
      <c r="B1028" s="468"/>
      <c r="C1028" s="462" t="s">
        <v>855</v>
      </c>
      <c r="D1028" s="469"/>
      <c r="E1028" s="463">
        <v>20</v>
      </c>
      <c r="F1028" s="464">
        <v>4306</v>
      </c>
      <c r="G1028" s="465">
        <v>20238</v>
      </c>
      <c r="H1028" s="470"/>
      <c r="I1028" s="471"/>
      <c r="J1028" s="464"/>
      <c r="K1028" s="464"/>
      <c r="L1028" s="472"/>
      <c r="M1028" s="471"/>
      <c r="N1028" s="472"/>
      <c r="O1028" s="138"/>
      <c r="P1028" s="139" t="s">
        <v>1474</v>
      </c>
      <c r="Q1028" s="138"/>
      <c r="R1028" s="138" t="str">
        <f t="shared" si="102"/>
        <v>M</v>
      </c>
      <c r="S1028" s="15"/>
      <c r="T1028" s="140"/>
      <c r="U1028" s="474"/>
      <c r="V1028" s="474"/>
      <c r="W1028" s="140"/>
      <c r="X1028" s="140"/>
      <c r="Y1028" s="140"/>
      <c r="Z1028" s="140"/>
      <c r="AA1028" s="15">
        <v>1</v>
      </c>
      <c r="AB1028" s="142"/>
      <c r="AC1028" s="15">
        <v>1</v>
      </c>
      <c r="AD1028" s="142"/>
      <c r="AE1028" s="142"/>
      <c r="AF1028" s="142"/>
      <c r="AG1028" s="142"/>
      <c r="AH1028" s="142"/>
      <c r="AI1028" s="142"/>
      <c r="AJ1028" s="142"/>
      <c r="AK1028" s="142"/>
      <c r="AL1028" s="142"/>
      <c r="AM1028" s="142"/>
      <c r="AN1028" s="142"/>
      <c r="AO1028" s="142"/>
      <c r="AP1028" s="142"/>
    </row>
    <row r="1029" spans="1:42" s="143" customFormat="1" ht="12.75" customHeight="1">
      <c r="A1029" s="126" t="s">
        <v>856</v>
      </c>
      <c r="B1029" s="468"/>
      <c r="C1029" s="462" t="s">
        <v>857</v>
      </c>
      <c r="D1029" s="469"/>
      <c r="E1029" s="463">
        <v>15</v>
      </c>
      <c r="F1029" s="464">
        <v>1425</v>
      </c>
      <c r="G1029" s="465">
        <v>6699</v>
      </c>
      <c r="H1029" s="470"/>
      <c r="I1029" s="471"/>
      <c r="J1029" s="464"/>
      <c r="K1029" s="464"/>
      <c r="L1029" s="472"/>
      <c r="M1029" s="471"/>
      <c r="N1029" s="472"/>
      <c r="O1029" s="138"/>
      <c r="P1029" s="139" t="s">
        <v>1474</v>
      </c>
      <c r="Q1029" s="138"/>
      <c r="R1029" s="138" t="str">
        <f t="shared" si="102"/>
        <v>M</v>
      </c>
      <c r="S1029" s="15"/>
      <c r="T1029" s="140"/>
      <c r="U1029" s="474"/>
      <c r="V1029" s="474"/>
      <c r="W1029" s="140"/>
      <c r="X1029" s="140"/>
      <c r="Y1029" s="140"/>
      <c r="Z1029" s="140"/>
      <c r="AA1029" s="15">
        <v>1</v>
      </c>
      <c r="AB1029" s="142"/>
      <c r="AC1029" s="15">
        <v>1</v>
      </c>
      <c r="AD1029" s="142"/>
      <c r="AE1029" s="142"/>
      <c r="AF1029" s="142"/>
      <c r="AG1029" s="142"/>
      <c r="AH1029" s="142"/>
      <c r="AI1029" s="142"/>
      <c r="AJ1029" s="142"/>
      <c r="AK1029" s="142"/>
      <c r="AL1029" s="142"/>
      <c r="AM1029" s="142"/>
      <c r="AN1029" s="142"/>
      <c r="AO1029" s="142"/>
      <c r="AP1029" s="142"/>
    </row>
    <row r="1030" spans="1:42" s="143" customFormat="1" ht="12.75" customHeight="1" thickBot="1">
      <c r="A1030" s="126" t="s">
        <v>858</v>
      </c>
      <c r="B1030" s="732"/>
      <c r="C1030" s="733" t="s">
        <v>859</v>
      </c>
      <c r="D1030" s="734"/>
      <c r="E1030" s="485">
        <v>26</v>
      </c>
      <c r="F1030" s="484">
        <v>10383</v>
      </c>
      <c r="G1030" s="125">
        <v>48799</v>
      </c>
      <c r="H1030" s="482"/>
      <c r="I1030" s="483"/>
      <c r="J1030" s="484"/>
      <c r="K1030" s="484"/>
      <c r="L1030" s="486"/>
      <c r="M1030" s="483"/>
      <c r="N1030" s="486"/>
      <c r="O1030" s="138"/>
      <c r="P1030" s="139" t="s">
        <v>1474</v>
      </c>
      <c r="Q1030" s="138"/>
      <c r="R1030" s="138" t="str">
        <f t="shared" si="102"/>
        <v>M</v>
      </c>
      <c r="S1030" s="15"/>
      <c r="T1030" s="140"/>
      <c r="U1030" s="474"/>
      <c r="V1030" s="474"/>
      <c r="W1030" s="140"/>
      <c r="X1030" s="140"/>
      <c r="Y1030" s="140"/>
      <c r="Z1030" s="140"/>
      <c r="AA1030" s="15">
        <v>1</v>
      </c>
      <c r="AB1030" s="142"/>
      <c r="AC1030" s="15">
        <v>1</v>
      </c>
      <c r="AD1030" s="142"/>
      <c r="AE1030" s="142"/>
      <c r="AF1030" s="142"/>
      <c r="AG1030" s="142"/>
      <c r="AH1030" s="142"/>
      <c r="AI1030" s="142"/>
      <c r="AJ1030" s="142"/>
      <c r="AK1030" s="142"/>
      <c r="AL1030" s="142"/>
      <c r="AM1030" s="142"/>
      <c r="AN1030" s="142"/>
      <c r="AO1030" s="142"/>
      <c r="AP1030" s="142"/>
    </row>
    <row r="1031" spans="1:42" s="18" customFormat="1" ht="15.75" customHeight="1" thickTop="1" thickBot="1">
      <c r="A1031" s="126" t="s">
        <v>860</v>
      </c>
      <c r="B1031" s="593" t="s">
        <v>861</v>
      </c>
      <c r="C1031" s="594"/>
      <c r="D1031" s="109"/>
      <c r="E1031" s="577">
        <f t="shared" ref="E1031:N1031" si="108">SUM(E1032:E1054)</f>
        <v>597</v>
      </c>
      <c r="F1031" s="578">
        <f t="shared" si="108"/>
        <v>91252</v>
      </c>
      <c r="G1031" s="579">
        <f t="shared" si="108"/>
        <v>428877</v>
      </c>
      <c r="H1031" s="580">
        <f t="shared" si="108"/>
        <v>0</v>
      </c>
      <c r="I1031" s="581">
        <f t="shared" si="108"/>
        <v>0</v>
      </c>
      <c r="J1031" s="578">
        <f t="shared" si="108"/>
        <v>0</v>
      </c>
      <c r="K1031" s="578">
        <f t="shared" si="108"/>
        <v>0</v>
      </c>
      <c r="L1031" s="582">
        <f t="shared" si="108"/>
        <v>0</v>
      </c>
      <c r="M1031" s="581">
        <f t="shared" si="108"/>
        <v>0</v>
      </c>
      <c r="N1031" s="582">
        <f t="shared" si="108"/>
        <v>0</v>
      </c>
      <c r="O1031" s="36"/>
      <c r="P1031" s="51" t="s">
        <v>1500</v>
      </c>
      <c r="Q1031" s="36"/>
      <c r="R1031" s="150" t="s">
        <v>1500</v>
      </c>
      <c r="S1031" s="15"/>
      <c r="T1031" s="15"/>
      <c r="U1031" s="473"/>
      <c r="V1031" s="473"/>
      <c r="W1031" s="15"/>
      <c r="X1031" s="15"/>
      <c r="Y1031" s="15"/>
      <c r="Z1031" s="15">
        <v>1</v>
      </c>
      <c r="AA1031" s="15"/>
      <c r="AB1031" s="15"/>
      <c r="AC1031" s="15">
        <v>1</v>
      </c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</row>
    <row r="1032" spans="1:42" s="143" customFormat="1" ht="12.75" customHeight="1" thickTop="1">
      <c r="A1032" s="126" t="s">
        <v>862</v>
      </c>
      <c r="B1032" s="487"/>
      <c r="C1032" s="488" t="s">
        <v>863</v>
      </c>
      <c r="D1032" s="469"/>
      <c r="E1032" s="480">
        <v>20</v>
      </c>
      <c r="F1032" s="489">
        <v>3226</v>
      </c>
      <c r="G1032" s="490">
        <v>15164</v>
      </c>
      <c r="H1032" s="491"/>
      <c r="I1032" s="492"/>
      <c r="J1032" s="489"/>
      <c r="K1032" s="489"/>
      <c r="L1032" s="481"/>
      <c r="M1032" s="492"/>
      <c r="N1032" s="481"/>
      <c r="O1032" s="138"/>
      <c r="P1032" s="139" t="s">
        <v>1474</v>
      </c>
      <c r="Q1032" s="138"/>
      <c r="R1032" s="138" t="s">
        <v>1474</v>
      </c>
      <c r="S1032" s="15"/>
      <c r="T1032" s="140"/>
      <c r="U1032" s="474"/>
      <c r="V1032" s="474"/>
      <c r="W1032" s="140"/>
      <c r="X1032" s="140"/>
      <c r="Y1032" s="140"/>
      <c r="Z1032" s="140"/>
      <c r="AA1032" s="15">
        <v>1</v>
      </c>
      <c r="AB1032" s="142"/>
      <c r="AC1032" s="15">
        <v>1</v>
      </c>
      <c r="AD1032" s="142"/>
      <c r="AE1032" s="142"/>
      <c r="AF1032" s="142"/>
      <c r="AG1032" s="142"/>
      <c r="AH1032" s="142"/>
      <c r="AI1032" s="142"/>
      <c r="AJ1032" s="142"/>
      <c r="AK1032" s="142"/>
      <c r="AL1032" s="142"/>
      <c r="AM1032" s="142"/>
      <c r="AN1032" s="142"/>
      <c r="AO1032" s="142"/>
      <c r="AP1032" s="142"/>
    </row>
    <row r="1033" spans="1:42" s="143" customFormat="1" ht="12.75" customHeight="1">
      <c r="A1033" s="126" t="s">
        <v>864</v>
      </c>
      <c r="B1033" s="468"/>
      <c r="C1033" s="462" t="s">
        <v>865</v>
      </c>
      <c r="D1033" s="469"/>
      <c r="E1033" s="463">
        <v>13</v>
      </c>
      <c r="F1033" s="464">
        <v>2714</v>
      </c>
      <c r="G1033" s="465">
        <v>12756</v>
      </c>
      <c r="H1033" s="470"/>
      <c r="I1033" s="471"/>
      <c r="J1033" s="464"/>
      <c r="K1033" s="464"/>
      <c r="L1033" s="472"/>
      <c r="M1033" s="471"/>
      <c r="N1033" s="472"/>
      <c r="O1033" s="138"/>
      <c r="P1033" s="139" t="s">
        <v>1474</v>
      </c>
      <c r="Q1033" s="138"/>
      <c r="R1033" s="138" t="s">
        <v>1474</v>
      </c>
      <c r="S1033" s="15"/>
      <c r="T1033" s="140"/>
      <c r="U1033" s="474"/>
      <c r="V1033" s="474"/>
      <c r="W1033" s="140"/>
      <c r="X1033" s="140"/>
      <c r="Y1033" s="140"/>
      <c r="Z1033" s="140"/>
      <c r="AA1033" s="15">
        <v>1</v>
      </c>
      <c r="AB1033" s="142"/>
      <c r="AC1033" s="15">
        <v>1</v>
      </c>
      <c r="AD1033" s="142"/>
      <c r="AE1033" s="142"/>
      <c r="AF1033" s="142"/>
      <c r="AG1033" s="142"/>
      <c r="AH1033" s="142"/>
      <c r="AI1033" s="142"/>
      <c r="AJ1033" s="142"/>
      <c r="AK1033" s="142"/>
      <c r="AL1033" s="142"/>
      <c r="AM1033" s="142"/>
      <c r="AN1033" s="142"/>
      <c r="AO1033" s="142"/>
      <c r="AP1033" s="142"/>
    </row>
    <row r="1034" spans="1:42" s="143" customFormat="1" ht="12.75" customHeight="1">
      <c r="A1034" s="126" t="s">
        <v>866</v>
      </c>
      <c r="B1034" s="468"/>
      <c r="C1034" s="462" t="s">
        <v>867</v>
      </c>
      <c r="D1034" s="469"/>
      <c r="E1034" s="463">
        <v>15</v>
      </c>
      <c r="F1034" s="464">
        <v>1925</v>
      </c>
      <c r="G1034" s="465">
        <v>9046</v>
      </c>
      <c r="H1034" s="470"/>
      <c r="I1034" s="471"/>
      <c r="J1034" s="464"/>
      <c r="K1034" s="464"/>
      <c r="L1034" s="472"/>
      <c r="M1034" s="471"/>
      <c r="N1034" s="472"/>
      <c r="O1034" s="138"/>
      <c r="P1034" s="139" t="s">
        <v>1474</v>
      </c>
      <c r="Q1034" s="138"/>
      <c r="R1034" s="138" t="s">
        <v>1474</v>
      </c>
      <c r="S1034" s="15"/>
      <c r="T1034" s="140"/>
      <c r="U1034" s="474"/>
      <c r="V1034" s="474"/>
      <c r="W1034" s="140"/>
      <c r="X1034" s="140"/>
      <c r="Y1034" s="140"/>
      <c r="Z1034" s="140"/>
      <c r="AA1034" s="15">
        <v>1</v>
      </c>
      <c r="AB1034" s="142"/>
      <c r="AC1034" s="15">
        <v>1</v>
      </c>
      <c r="AD1034" s="142"/>
      <c r="AE1034" s="142"/>
      <c r="AF1034" s="142"/>
      <c r="AG1034" s="142"/>
      <c r="AH1034" s="142"/>
      <c r="AI1034" s="142"/>
      <c r="AJ1034" s="142"/>
      <c r="AK1034" s="142"/>
      <c r="AL1034" s="142"/>
      <c r="AM1034" s="142"/>
      <c r="AN1034" s="142"/>
      <c r="AO1034" s="142"/>
      <c r="AP1034" s="142"/>
    </row>
    <row r="1035" spans="1:42" s="143" customFormat="1" ht="12.75" customHeight="1">
      <c r="A1035" s="126" t="s">
        <v>868</v>
      </c>
      <c r="B1035" s="468"/>
      <c r="C1035" s="737" t="s">
        <v>2890</v>
      </c>
      <c r="D1035" s="469"/>
      <c r="E1035" s="463">
        <v>61</v>
      </c>
      <c r="F1035" s="464">
        <v>13714</v>
      </c>
      <c r="G1035" s="465">
        <v>64457</v>
      </c>
      <c r="H1035" s="470"/>
      <c r="I1035" s="471"/>
      <c r="J1035" s="464"/>
      <c r="K1035" s="464"/>
      <c r="L1035" s="472"/>
      <c r="M1035" s="471"/>
      <c r="N1035" s="472"/>
      <c r="O1035" s="138"/>
      <c r="P1035" s="139" t="s">
        <v>1473</v>
      </c>
      <c r="Q1035" s="138"/>
      <c r="R1035" s="138" t="s">
        <v>1473</v>
      </c>
      <c r="S1035" s="15"/>
      <c r="T1035" s="140">
        <v>1</v>
      </c>
      <c r="U1035" s="474"/>
      <c r="V1035" s="474"/>
      <c r="W1035" s="140"/>
      <c r="X1035" s="140"/>
      <c r="Y1035" s="140"/>
      <c r="Z1035" s="140"/>
      <c r="AA1035" s="15"/>
      <c r="AB1035" s="142"/>
      <c r="AC1035" s="15">
        <v>1</v>
      </c>
      <c r="AD1035" s="142"/>
      <c r="AE1035" s="142"/>
      <c r="AF1035" s="142"/>
      <c r="AG1035" s="142"/>
      <c r="AH1035" s="142"/>
      <c r="AI1035" s="142"/>
      <c r="AJ1035" s="142"/>
      <c r="AK1035" s="142"/>
      <c r="AL1035" s="142"/>
      <c r="AM1035" s="142"/>
      <c r="AN1035" s="142"/>
      <c r="AO1035" s="142"/>
      <c r="AP1035" s="142"/>
    </row>
    <row r="1036" spans="1:42" s="143" customFormat="1" ht="12.75" customHeight="1">
      <c r="A1036" s="126" t="s">
        <v>870</v>
      </c>
      <c r="B1036" s="468"/>
      <c r="C1036" s="462" t="s">
        <v>871</v>
      </c>
      <c r="D1036" s="469"/>
      <c r="E1036" s="463">
        <v>28</v>
      </c>
      <c r="F1036" s="464">
        <v>4210</v>
      </c>
      <c r="G1036" s="465">
        <v>19785</v>
      </c>
      <c r="H1036" s="470"/>
      <c r="I1036" s="471"/>
      <c r="J1036" s="464"/>
      <c r="K1036" s="464"/>
      <c r="L1036" s="472"/>
      <c r="M1036" s="471"/>
      <c r="N1036" s="472"/>
      <c r="O1036" s="138"/>
      <c r="P1036" s="139" t="s">
        <v>1474</v>
      </c>
      <c r="Q1036" s="138"/>
      <c r="R1036" s="138" t="s">
        <v>1474</v>
      </c>
      <c r="S1036" s="15"/>
      <c r="T1036" s="140"/>
      <c r="U1036" s="474"/>
      <c r="V1036" s="474"/>
      <c r="W1036" s="140"/>
      <c r="X1036" s="140"/>
      <c r="Y1036" s="140"/>
      <c r="Z1036" s="140"/>
      <c r="AA1036" s="15">
        <v>1</v>
      </c>
      <c r="AB1036" s="142"/>
      <c r="AC1036" s="15">
        <v>1</v>
      </c>
      <c r="AD1036" s="142"/>
      <c r="AE1036" s="142"/>
      <c r="AF1036" s="142"/>
      <c r="AG1036" s="142"/>
      <c r="AH1036" s="142"/>
      <c r="AI1036" s="142"/>
      <c r="AJ1036" s="142"/>
      <c r="AK1036" s="142"/>
      <c r="AL1036" s="142"/>
      <c r="AM1036" s="142"/>
      <c r="AN1036" s="142"/>
      <c r="AO1036" s="142"/>
      <c r="AP1036" s="142"/>
    </row>
    <row r="1037" spans="1:42" s="143" customFormat="1" ht="12.75" customHeight="1">
      <c r="A1037" s="126" t="s">
        <v>872</v>
      </c>
      <c r="B1037" s="468"/>
      <c r="C1037" s="462" t="s">
        <v>2349</v>
      </c>
      <c r="D1037" s="469"/>
      <c r="E1037" s="463">
        <v>46</v>
      </c>
      <c r="F1037" s="464">
        <v>8066</v>
      </c>
      <c r="G1037" s="465">
        <v>37912</v>
      </c>
      <c r="H1037" s="470"/>
      <c r="I1037" s="471"/>
      <c r="J1037" s="464"/>
      <c r="K1037" s="464"/>
      <c r="L1037" s="472"/>
      <c r="M1037" s="471"/>
      <c r="N1037" s="472"/>
      <c r="O1037" s="138"/>
      <c r="P1037" s="139" t="s">
        <v>1474</v>
      </c>
      <c r="Q1037" s="138"/>
      <c r="R1037" s="138" t="s">
        <v>1474</v>
      </c>
      <c r="S1037" s="15"/>
      <c r="T1037" s="140"/>
      <c r="U1037" s="474"/>
      <c r="V1037" s="474"/>
      <c r="W1037" s="140"/>
      <c r="X1037" s="140"/>
      <c r="Y1037" s="140"/>
      <c r="Z1037" s="140"/>
      <c r="AA1037" s="15">
        <v>1</v>
      </c>
      <c r="AB1037" s="142"/>
      <c r="AC1037" s="15">
        <v>1</v>
      </c>
      <c r="AD1037" s="142"/>
      <c r="AE1037" s="142"/>
      <c r="AF1037" s="142"/>
      <c r="AG1037" s="142"/>
      <c r="AH1037" s="142"/>
      <c r="AI1037" s="142"/>
      <c r="AJ1037" s="142"/>
      <c r="AK1037" s="142"/>
      <c r="AL1037" s="142"/>
      <c r="AM1037" s="142"/>
      <c r="AN1037" s="142"/>
      <c r="AO1037" s="142"/>
      <c r="AP1037" s="142"/>
    </row>
    <row r="1038" spans="1:42" s="143" customFormat="1" ht="12.75" customHeight="1">
      <c r="A1038" s="126" t="s">
        <v>873</v>
      </c>
      <c r="B1038" s="468"/>
      <c r="C1038" s="462" t="s">
        <v>874</v>
      </c>
      <c r="D1038" s="469"/>
      <c r="E1038" s="463">
        <v>30</v>
      </c>
      <c r="F1038" s="464">
        <v>2599</v>
      </c>
      <c r="G1038" s="465">
        <v>12214</v>
      </c>
      <c r="H1038" s="470"/>
      <c r="I1038" s="471"/>
      <c r="J1038" s="464"/>
      <c r="K1038" s="464"/>
      <c r="L1038" s="472"/>
      <c r="M1038" s="471"/>
      <c r="N1038" s="472"/>
      <c r="O1038" s="138"/>
      <c r="P1038" s="139" t="s">
        <v>1474</v>
      </c>
      <c r="Q1038" s="138"/>
      <c r="R1038" s="138" t="s">
        <v>1474</v>
      </c>
      <c r="S1038" s="15"/>
      <c r="T1038" s="140"/>
      <c r="U1038" s="474"/>
      <c r="V1038" s="474"/>
      <c r="W1038" s="140"/>
      <c r="X1038" s="140"/>
      <c r="Y1038" s="140"/>
      <c r="Z1038" s="140"/>
      <c r="AA1038" s="15">
        <v>1</v>
      </c>
      <c r="AB1038" s="142"/>
      <c r="AC1038" s="15">
        <v>1</v>
      </c>
      <c r="AD1038" s="142"/>
      <c r="AE1038" s="142"/>
      <c r="AF1038" s="142"/>
      <c r="AG1038" s="142"/>
      <c r="AH1038" s="142"/>
      <c r="AI1038" s="142"/>
      <c r="AJ1038" s="142"/>
      <c r="AK1038" s="142"/>
      <c r="AL1038" s="142"/>
      <c r="AM1038" s="142"/>
      <c r="AN1038" s="142"/>
      <c r="AO1038" s="142"/>
      <c r="AP1038" s="142"/>
    </row>
    <row r="1039" spans="1:42" s="143" customFormat="1" ht="12.75" customHeight="1">
      <c r="A1039" s="126" t="s">
        <v>875</v>
      </c>
      <c r="B1039" s="468"/>
      <c r="C1039" s="462" t="s">
        <v>876</v>
      </c>
      <c r="D1039" s="469"/>
      <c r="E1039" s="463">
        <v>18</v>
      </c>
      <c r="F1039" s="464">
        <v>2562</v>
      </c>
      <c r="G1039" s="465">
        <v>12040</v>
      </c>
      <c r="H1039" s="470"/>
      <c r="I1039" s="471"/>
      <c r="J1039" s="464"/>
      <c r="K1039" s="464"/>
      <c r="L1039" s="472"/>
      <c r="M1039" s="471"/>
      <c r="N1039" s="472"/>
      <c r="O1039" s="138"/>
      <c r="P1039" s="139" t="s">
        <v>1474</v>
      </c>
      <c r="Q1039" s="138"/>
      <c r="R1039" s="138" t="s">
        <v>1474</v>
      </c>
      <c r="S1039" s="15"/>
      <c r="T1039" s="140"/>
      <c r="U1039" s="474"/>
      <c r="V1039" s="474"/>
      <c r="W1039" s="140"/>
      <c r="X1039" s="140"/>
      <c r="Y1039" s="140"/>
      <c r="Z1039" s="140"/>
      <c r="AA1039" s="15">
        <v>1</v>
      </c>
      <c r="AB1039" s="142"/>
      <c r="AC1039" s="15">
        <v>1</v>
      </c>
      <c r="AD1039" s="142"/>
      <c r="AE1039" s="142"/>
      <c r="AF1039" s="142"/>
      <c r="AG1039" s="142"/>
      <c r="AH1039" s="142"/>
      <c r="AI1039" s="142"/>
      <c r="AJ1039" s="142"/>
      <c r="AK1039" s="142"/>
      <c r="AL1039" s="142"/>
      <c r="AM1039" s="142"/>
      <c r="AN1039" s="142"/>
      <c r="AO1039" s="142"/>
      <c r="AP1039" s="142"/>
    </row>
    <row r="1040" spans="1:42" s="143" customFormat="1" ht="12.75" customHeight="1">
      <c r="A1040" s="126" t="s">
        <v>877</v>
      </c>
      <c r="B1040" s="468"/>
      <c r="C1040" s="462" t="s">
        <v>878</v>
      </c>
      <c r="D1040" s="469"/>
      <c r="E1040" s="463">
        <v>60</v>
      </c>
      <c r="F1040" s="464">
        <v>10008</v>
      </c>
      <c r="G1040" s="465">
        <v>47037</v>
      </c>
      <c r="H1040" s="470"/>
      <c r="I1040" s="471"/>
      <c r="J1040" s="464"/>
      <c r="K1040" s="464"/>
      <c r="L1040" s="472"/>
      <c r="M1040" s="471"/>
      <c r="N1040" s="472"/>
      <c r="O1040" s="138"/>
      <c r="P1040" s="139" t="s">
        <v>1474</v>
      </c>
      <c r="Q1040" s="138"/>
      <c r="R1040" s="138" t="s">
        <v>1474</v>
      </c>
      <c r="S1040" s="15"/>
      <c r="T1040" s="140"/>
      <c r="U1040" s="474"/>
      <c r="V1040" s="474"/>
      <c r="W1040" s="140"/>
      <c r="X1040" s="140"/>
      <c r="Y1040" s="140"/>
      <c r="Z1040" s="140"/>
      <c r="AA1040" s="15">
        <v>1</v>
      </c>
      <c r="AB1040" s="142"/>
      <c r="AC1040" s="15">
        <v>1</v>
      </c>
      <c r="AD1040" s="142"/>
      <c r="AE1040" s="142"/>
      <c r="AF1040" s="142"/>
      <c r="AG1040" s="142"/>
      <c r="AH1040" s="142"/>
      <c r="AI1040" s="142"/>
      <c r="AJ1040" s="142"/>
      <c r="AK1040" s="142"/>
      <c r="AL1040" s="142"/>
      <c r="AM1040" s="142"/>
      <c r="AN1040" s="142"/>
      <c r="AO1040" s="142"/>
      <c r="AP1040" s="142"/>
    </row>
    <row r="1041" spans="1:42" s="143" customFormat="1" ht="12.75" customHeight="1">
      <c r="A1041" s="126" t="s">
        <v>879</v>
      </c>
      <c r="B1041" s="468"/>
      <c r="C1041" s="462" t="s">
        <v>880</v>
      </c>
      <c r="D1041" s="469"/>
      <c r="E1041" s="463">
        <v>13</v>
      </c>
      <c r="F1041" s="464">
        <v>1717</v>
      </c>
      <c r="G1041" s="465">
        <v>8070</v>
      </c>
      <c r="H1041" s="470"/>
      <c r="I1041" s="471"/>
      <c r="J1041" s="464"/>
      <c r="K1041" s="464"/>
      <c r="L1041" s="472"/>
      <c r="M1041" s="471"/>
      <c r="N1041" s="472"/>
      <c r="O1041" s="138"/>
      <c r="P1041" s="139" t="s">
        <v>1474</v>
      </c>
      <c r="Q1041" s="138"/>
      <c r="R1041" s="138" t="s">
        <v>1474</v>
      </c>
      <c r="S1041" s="15"/>
      <c r="T1041" s="140"/>
      <c r="U1041" s="474"/>
      <c r="V1041" s="474"/>
      <c r="W1041" s="140"/>
      <c r="X1041" s="140"/>
      <c r="Y1041" s="140"/>
      <c r="Z1041" s="140"/>
      <c r="AA1041" s="15">
        <v>1</v>
      </c>
      <c r="AB1041" s="142"/>
      <c r="AC1041" s="15">
        <v>1</v>
      </c>
      <c r="AD1041" s="142"/>
      <c r="AE1041" s="142"/>
      <c r="AF1041" s="142"/>
      <c r="AG1041" s="142"/>
      <c r="AH1041" s="142"/>
      <c r="AI1041" s="142"/>
      <c r="AJ1041" s="142"/>
      <c r="AK1041" s="142"/>
      <c r="AL1041" s="142"/>
      <c r="AM1041" s="142"/>
      <c r="AN1041" s="142"/>
      <c r="AO1041" s="142"/>
      <c r="AP1041" s="142"/>
    </row>
    <row r="1042" spans="1:42" s="143" customFormat="1" ht="12.75" customHeight="1">
      <c r="A1042" s="126" t="s">
        <v>881</v>
      </c>
      <c r="B1042" s="468"/>
      <c r="C1042" s="462" t="s">
        <v>882</v>
      </c>
      <c r="D1042" s="469"/>
      <c r="E1042" s="463">
        <v>13</v>
      </c>
      <c r="F1042" s="464">
        <v>1574</v>
      </c>
      <c r="G1042" s="465">
        <v>7397</v>
      </c>
      <c r="H1042" s="470"/>
      <c r="I1042" s="471"/>
      <c r="J1042" s="464"/>
      <c r="K1042" s="464"/>
      <c r="L1042" s="472"/>
      <c r="M1042" s="471"/>
      <c r="N1042" s="472"/>
      <c r="O1042" s="138"/>
      <c r="P1042" s="139" t="s">
        <v>1474</v>
      </c>
      <c r="Q1042" s="138"/>
      <c r="R1042" s="138" t="s">
        <v>1474</v>
      </c>
      <c r="S1042" s="15"/>
      <c r="T1042" s="140"/>
      <c r="U1042" s="474"/>
      <c r="V1042" s="474"/>
      <c r="W1042" s="140"/>
      <c r="X1042" s="140"/>
      <c r="Y1042" s="140"/>
      <c r="Z1042" s="140"/>
      <c r="AA1042" s="15">
        <v>1</v>
      </c>
      <c r="AB1042" s="142"/>
      <c r="AC1042" s="15">
        <v>1</v>
      </c>
      <c r="AD1042" s="142"/>
      <c r="AE1042" s="142"/>
      <c r="AF1042" s="142"/>
      <c r="AG1042" s="142"/>
      <c r="AH1042" s="142"/>
      <c r="AI1042" s="142"/>
      <c r="AJ1042" s="142"/>
      <c r="AK1042" s="142"/>
      <c r="AL1042" s="142"/>
      <c r="AM1042" s="142"/>
      <c r="AN1042" s="142"/>
      <c r="AO1042" s="142"/>
      <c r="AP1042" s="142"/>
    </row>
    <row r="1043" spans="1:42" s="143" customFormat="1" ht="12.75" customHeight="1">
      <c r="A1043" s="126" t="s">
        <v>883</v>
      </c>
      <c r="B1043" s="468"/>
      <c r="C1043" s="462" t="s">
        <v>884</v>
      </c>
      <c r="D1043" s="469"/>
      <c r="E1043" s="463">
        <v>16</v>
      </c>
      <c r="F1043" s="464">
        <v>2471</v>
      </c>
      <c r="G1043" s="465">
        <v>11612</v>
      </c>
      <c r="H1043" s="470"/>
      <c r="I1043" s="471"/>
      <c r="J1043" s="464"/>
      <c r="K1043" s="464"/>
      <c r="L1043" s="472"/>
      <c r="M1043" s="471"/>
      <c r="N1043" s="472"/>
      <c r="O1043" s="138"/>
      <c r="P1043" s="139" t="s">
        <v>1474</v>
      </c>
      <c r="Q1043" s="138"/>
      <c r="R1043" s="138" t="s">
        <v>1474</v>
      </c>
      <c r="S1043" s="15"/>
      <c r="T1043" s="140"/>
      <c r="U1043" s="474"/>
      <c r="V1043" s="474"/>
      <c r="W1043" s="140"/>
      <c r="X1043" s="140"/>
      <c r="Y1043" s="140"/>
      <c r="Z1043" s="140"/>
      <c r="AA1043" s="15">
        <v>1</v>
      </c>
      <c r="AB1043" s="142"/>
      <c r="AC1043" s="15">
        <v>1</v>
      </c>
      <c r="AD1043" s="142"/>
      <c r="AE1043" s="142"/>
      <c r="AF1043" s="142"/>
      <c r="AG1043" s="142"/>
      <c r="AH1043" s="142"/>
      <c r="AI1043" s="142"/>
      <c r="AJ1043" s="142"/>
      <c r="AK1043" s="142"/>
      <c r="AL1043" s="142"/>
      <c r="AM1043" s="142"/>
      <c r="AN1043" s="142"/>
      <c r="AO1043" s="142"/>
      <c r="AP1043" s="142"/>
    </row>
    <row r="1044" spans="1:42" s="143" customFormat="1" ht="12.75" customHeight="1">
      <c r="A1044" s="126" t="s">
        <v>885</v>
      </c>
      <c r="B1044" s="468"/>
      <c r="C1044" s="462" t="s">
        <v>886</v>
      </c>
      <c r="D1044" s="469"/>
      <c r="E1044" s="463">
        <v>33</v>
      </c>
      <c r="F1044" s="464">
        <v>4064</v>
      </c>
      <c r="G1044" s="465">
        <v>19101</v>
      </c>
      <c r="H1044" s="470"/>
      <c r="I1044" s="471"/>
      <c r="J1044" s="464"/>
      <c r="K1044" s="464"/>
      <c r="L1044" s="472"/>
      <c r="M1044" s="471"/>
      <c r="N1044" s="472"/>
      <c r="O1044" s="138"/>
      <c r="P1044" s="139" t="s">
        <v>1474</v>
      </c>
      <c r="Q1044" s="138"/>
      <c r="R1044" s="138" t="s">
        <v>1474</v>
      </c>
      <c r="S1044" s="15"/>
      <c r="T1044" s="140"/>
      <c r="U1044" s="474"/>
      <c r="V1044" s="474"/>
      <c r="W1044" s="140"/>
      <c r="X1044" s="140"/>
      <c r="Y1044" s="140"/>
      <c r="Z1044" s="140"/>
      <c r="AA1044" s="15">
        <v>1</v>
      </c>
      <c r="AB1044" s="142"/>
      <c r="AC1044" s="15">
        <v>1</v>
      </c>
      <c r="AD1044" s="142"/>
      <c r="AE1044" s="142"/>
      <c r="AF1044" s="142"/>
      <c r="AG1044" s="142"/>
      <c r="AH1044" s="142"/>
      <c r="AI1044" s="142"/>
      <c r="AJ1044" s="142"/>
      <c r="AK1044" s="142"/>
      <c r="AL1044" s="142"/>
      <c r="AM1044" s="142"/>
      <c r="AN1044" s="142"/>
      <c r="AO1044" s="142"/>
      <c r="AP1044" s="142"/>
    </row>
    <row r="1045" spans="1:42" s="143" customFormat="1" ht="12.75" customHeight="1">
      <c r="A1045" s="126" t="s">
        <v>887</v>
      </c>
      <c r="B1045" s="468"/>
      <c r="C1045" s="462" t="s">
        <v>888</v>
      </c>
      <c r="D1045" s="469"/>
      <c r="E1045" s="463">
        <v>12</v>
      </c>
      <c r="F1045" s="464">
        <v>1017</v>
      </c>
      <c r="G1045" s="465">
        <v>4781</v>
      </c>
      <c r="H1045" s="470"/>
      <c r="I1045" s="471"/>
      <c r="J1045" s="464"/>
      <c r="K1045" s="464"/>
      <c r="L1045" s="472"/>
      <c r="M1045" s="471"/>
      <c r="N1045" s="472"/>
      <c r="O1045" s="138"/>
      <c r="P1045" s="139" t="s">
        <v>1474</v>
      </c>
      <c r="Q1045" s="138"/>
      <c r="R1045" s="138" t="s">
        <v>1474</v>
      </c>
      <c r="S1045" s="15"/>
      <c r="T1045" s="140"/>
      <c r="U1045" s="474"/>
      <c r="V1045" s="474"/>
      <c r="W1045" s="140"/>
      <c r="X1045" s="140"/>
      <c r="Y1045" s="140"/>
      <c r="Z1045" s="140"/>
      <c r="AA1045" s="15">
        <v>1</v>
      </c>
      <c r="AB1045" s="142"/>
      <c r="AC1045" s="15">
        <v>1</v>
      </c>
      <c r="AD1045" s="142"/>
      <c r="AE1045" s="142"/>
      <c r="AF1045" s="142"/>
      <c r="AG1045" s="142"/>
      <c r="AH1045" s="142"/>
      <c r="AI1045" s="142"/>
      <c r="AJ1045" s="142"/>
      <c r="AK1045" s="142"/>
      <c r="AL1045" s="142"/>
      <c r="AM1045" s="142"/>
      <c r="AN1045" s="142"/>
      <c r="AO1045" s="142"/>
      <c r="AP1045" s="142"/>
    </row>
    <row r="1046" spans="1:42" s="143" customFormat="1" ht="12.75" customHeight="1">
      <c r="A1046" s="126" t="s">
        <v>889</v>
      </c>
      <c r="B1046" s="468"/>
      <c r="C1046" s="462" t="s">
        <v>890</v>
      </c>
      <c r="D1046" s="469"/>
      <c r="E1046" s="463">
        <v>20</v>
      </c>
      <c r="F1046" s="464">
        <v>2897</v>
      </c>
      <c r="G1046" s="465">
        <v>13614</v>
      </c>
      <c r="H1046" s="470"/>
      <c r="I1046" s="471"/>
      <c r="J1046" s="464"/>
      <c r="K1046" s="464"/>
      <c r="L1046" s="472"/>
      <c r="M1046" s="471"/>
      <c r="N1046" s="472"/>
      <c r="O1046" s="138"/>
      <c r="P1046" s="139" t="s">
        <v>1474</v>
      </c>
      <c r="Q1046" s="138"/>
      <c r="R1046" s="138" t="s">
        <v>1474</v>
      </c>
      <c r="S1046" s="15"/>
      <c r="T1046" s="140"/>
      <c r="U1046" s="474"/>
      <c r="V1046" s="474"/>
      <c r="W1046" s="140"/>
      <c r="X1046" s="140"/>
      <c r="Y1046" s="140"/>
      <c r="Z1046" s="140"/>
      <c r="AA1046" s="15">
        <v>1</v>
      </c>
      <c r="AB1046" s="142"/>
      <c r="AC1046" s="15">
        <v>1</v>
      </c>
      <c r="AD1046" s="142"/>
      <c r="AE1046" s="142"/>
      <c r="AF1046" s="142"/>
      <c r="AG1046" s="142"/>
      <c r="AH1046" s="142"/>
      <c r="AI1046" s="142"/>
      <c r="AJ1046" s="142"/>
      <c r="AK1046" s="142"/>
      <c r="AL1046" s="142"/>
      <c r="AM1046" s="142"/>
      <c r="AN1046" s="142"/>
      <c r="AO1046" s="142"/>
      <c r="AP1046" s="142"/>
    </row>
    <row r="1047" spans="1:42" s="143" customFormat="1" ht="12.75" customHeight="1">
      <c r="A1047" s="126" t="s">
        <v>891</v>
      </c>
      <c r="B1047" s="468"/>
      <c r="C1047" s="462" t="s">
        <v>2622</v>
      </c>
      <c r="D1047" s="469"/>
      <c r="E1047" s="463">
        <v>16</v>
      </c>
      <c r="F1047" s="464">
        <v>1142</v>
      </c>
      <c r="G1047" s="465">
        <v>5369</v>
      </c>
      <c r="H1047" s="470"/>
      <c r="I1047" s="471"/>
      <c r="J1047" s="464"/>
      <c r="K1047" s="464"/>
      <c r="L1047" s="472"/>
      <c r="M1047" s="471"/>
      <c r="N1047" s="472"/>
      <c r="O1047" s="138"/>
      <c r="P1047" s="139" t="s">
        <v>1474</v>
      </c>
      <c r="Q1047" s="138"/>
      <c r="R1047" s="138" t="s">
        <v>1474</v>
      </c>
      <c r="S1047" s="15"/>
      <c r="T1047" s="140"/>
      <c r="U1047" s="474"/>
      <c r="V1047" s="474"/>
      <c r="W1047" s="140"/>
      <c r="X1047" s="140"/>
      <c r="Y1047" s="140"/>
      <c r="Z1047" s="140"/>
      <c r="AA1047" s="15">
        <v>1</v>
      </c>
      <c r="AB1047" s="142"/>
      <c r="AC1047" s="15">
        <v>1</v>
      </c>
      <c r="AD1047" s="142"/>
      <c r="AE1047" s="142"/>
      <c r="AF1047" s="142"/>
      <c r="AG1047" s="142"/>
      <c r="AH1047" s="142"/>
      <c r="AI1047" s="142"/>
      <c r="AJ1047" s="142"/>
      <c r="AK1047" s="142"/>
      <c r="AL1047" s="142"/>
      <c r="AM1047" s="142"/>
      <c r="AN1047" s="142"/>
      <c r="AO1047" s="142"/>
      <c r="AP1047" s="142"/>
    </row>
    <row r="1048" spans="1:42" s="143" customFormat="1" ht="12.75" customHeight="1">
      <c r="A1048" s="126" t="s">
        <v>892</v>
      </c>
      <c r="B1048" s="468"/>
      <c r="C1048" s="462" t="s">
        <v>893</v>
      </c>
      <c r="D1048" s="469"/>
      <c r="E1048" s="463">
        <v>42</v>
      </c>
      <c r="F1048" s="464">
        <v>7396</v>
      </c>
      <c r="G1048" s="465">
        <v>34760</v>
      </c>
      <c r="H1048" s="470"/>
      <c r="I1048" s="471"/>
      <c r="J1048" s="464"/>
      <c r="K1048" s="464"/>
      <c r="L1048" s="472"/>
      <c r="M1048" s="471"/>
      <c r="N1048" s="472"/>
      <c r="O1048" s="138"/>
      <c r="P1048" s="139" t="s">
        <v>1474</v>
      </c>
      <c r="Q1048" s="138"/>
      <c r="R1048" s="138" t="s">
        <v>1474</v>
      </c>
      <c r="S1048" s="15"/>
      <c r="T1048" s="140"/>
      <c r="U1048" s="474"/>
      <c r="V1048" s="474"/>
      <c r="W1048" s="140"/>
      <c r="X1048" s="140"/>
      <c r="Y1048" s="140"/>
      <c r="Z1048" s="140"/>
      <c r="AA1048" s="15">
        <v>1</v>
      </c>
      <c r="AB1048" s="142"/>
      <c r="AC1048" s="15">
        <v>1</v>
      </c>
      <c r="AD1048" s="142"/>
      <c r="AE1048" s="142"/>
      <c r="AF1048" s="142"/>
      <c r="AG1048" s="142"/>
      <c r="AH1048" s="142"/>
      <c r="AI1048" s="142"/>
      <c r="AJ1048" s="142"/>
      <c r="AK1048" s="142"/>
      <c r="AL1048" s="142"/>
      <c r="AM1048" s="142"/>
      <c r="AN1048" s="142"/>
      <c r="AO1048" s="142"/>
      <c r="AP1048" s="142"/>
    </row>
    <row r="1049" spans="1:42" s="143" customFormat="1" ht="12.75" customHeight="1">
      <c r="A1049" s="126" t="s">
        <v>894</v>
      </c>
      <c r="B1049" s="468"/>
      <c r="C1049" s="462" t="s">
        <v>895</v>
      </c>
      <c r="D1049" s="469"/>
      <c r="E1049" s="463">
        <v>25</v>
      </c>
      <c r="F1049" s="464">
        <v>2945</v>
      </c>
      <c r="G1049" s="465">
        <v>13841</v>
      </c>
      <c r="H1049" s="470"/>
      <c r="I1049" s="471"/>
      <c r="J1049" s="464"/>
      <c r="K1049" s="464"/>
      <c r="L1049" s="472"/>
      <c r="M1049" s="471"/>
      <c r="N1049" s="472"/>
      <c r="O1049" s="138"/>
      <c r="P1049" s="139" t="s">
        <v>1474</v>
      </c>
      <c r="Q1049" s="138"/>
      <c r="R1049" s="138" t="s">
        <v>1474</v>
      </c>
      <c r="S1049" s="15"/>
      <c r="T1049" s="140"/>
      <c r="U1049" s="474"/>
      <c r="V1049" s="474"/>
      <c r="W1049" s="140"/>
      <c r="X1049" s="140"/>
      <c r="Y1049" s="140"/>
      <c r="Z1049" s="140"/>
      <c r="AA1049" s="15">
        <v>1</v>
      </c>
      <c r="AB1049" s="142"/>
      <c r="AC1049" s="15">
        <v>1</v>
      </c>
      <c r="AD1049" s="142"/>
      <c r="AE1049" s="142"/>
      <c r="AF1049" s="142"/>
      <c r="AG1049" s="142"/>
      <c r="AH1049" s="142"/>
      <c r="AI1049" s="142"/>
      <c r="AJ1049" s="142"/>
      <c r="AK1049" s="142"/>
      <c r="AL1049" s="142"/>
      <c r="AM1049" s="142"/>
      <c r="AN1049" s="142"/>
      <c r="AO1049" s="142"/>
      <c r="AP1049" s="142"/>
    </row>
    <row r="1050" spans="1:42" s="143" customFormat="1" ht="12.75" customHeight="1">
      <c r="A1050" s="126" t="s">
        <v>896</v>
      </c>
      <c r="B1050" s="468"/>
      <c r="C1050" s="462" t="s">
        <v>897</v>
      </c>
      <c r="D1050" s="469"/>
      <c r="E1050" s="463">
        <v>41</v>
      </c>
      <c r="F1050" s="464">
        <v>4249</v>
      </c>
      <c r="G1050" s="465">
        <v>19970</v>
      </c>
      <c r="H1050" s="470"/>
      <c r="I1050" s="471"/>
      <c r="J1050" s="464"/>
      <c r="K1050" s="464"/>
      <c r="L1050" s="472"/>
      <c r="M1050" s="471"/>
      <c r="N1050" s="472"/>
      <c r="O1050" s="138"/>
      <c r="P1050" s="139" t="s">
        <v>1474</v>
      </c>
      <c r="Q1050" s="138"/>
      <c r="R1050" s="138" t="s">
        <v>1474</v>
      </c>
      <c r="S1050" s="15"/>
      <c r="T1050" s="140"/>
      <c r="U1050" s="474"/>
      <c r="V1050" s="474"/>
      <c r="W1050" s="140"/>
      <c r="X1050" s="140"/>
      <c r="Y1050" s="140"/>
      <c r="Z1050" s="140"/>
      <c r="AA1050" s="15">
        <v>1</v>
      </c>
      <c r="AB1050" s="142"/>
      <c r="AC1050" s="15">
        <v>1</v>
      </c>
      <c r="AD1050" s="142"/>
      <c r="AE1050" s="142"/>
      <c r="AF1050" s="142"/>
      <c r="AG1050" s="142"/>
      <c r="AH1050" s="142"/>
      <c r="AI1050" s="142"/>
      <c r="AJ1050" s="142"/>
      <c r="AK1050" s="142"/>
      <c r="AL1050" s="142"/>
      <c r="AM1050" s="142"/>
      <c r="AN1050" s="142"/>
      <c r="AO1050" s="142"/>
      <c r="AP1050" s="142"/>
    </row>
    <row r="1051" spans="1:42" s="143" customFormat="1" ht="12.75" customHeight="1">
      <c r="A1051" s="126" t="s">
        <v>898</v>
      </c>
      <c r="B1051" s="468"/>
      <c r="C1051" s="462" t="s">
        <v>899</v>
      </c>
      <c r="D1051" s="469"/>
      <c r="E1051" s="463">
        <v>16</v>
      </c>
      <c r="F1051" s="464">
        <v>2925</v>
      </c>
      <c r="G1051" s="465">
        <v>13748</v>
      </c>
      <c r="H1051" s="470"/>
      <c r="I1051" s="471"/>
      <c r="J1051" s="464"/>
      <c r="K1051" s="464"/>
      <c r="L1051" s="472"/>
      <c r="M1051" s="471"/>
      <c r="N1051" s="472"/>
      <c r="O1051" s="138"/>
      <c r="P1051" s="139" t="s">
        <v>1474</v>
      </c>
      <c r="Q1051" s="138"/>
      <c r="R1051" s="138" t="s">
        <v>1474</v>
      </c>
      <c r="S1051" s="15"/>
      <c r="T1051" s="140"/>
      <c r="U1051" s="474"/>
      <c r="V1051" s="474"/>
      <c r="W1051" s="140"/>
      <c r="X1051" s="140"/>
      <c r="Y1051" s="140"/>
      <c r="Z1051" s="140"/>
      <c r="AA1051" s="15">
        <v>1</v>
      </c>
      <c r="AB1051" s="142"/>
      <c r="AC1051" s="15">
        <v>1</v>
      </c>
      <c r="AD1051" s="142"/>
      <c r="AE1051" s="142"/>
      <c r="AF1051" s="142"/>
      <c r="AG1051" s="142"/>
      <c r="AH1051" s="142"/>
      <c r="AI1051" s="142"/>
      <c r="AJ1051" s="142"/>
      <c r="AK1051" s="142"/>
      <c r="AL1051" s="142"/>
      <c r="AM1051" s="142"/>
      <c r="AN1051" s="142"/>
      <c r="AO1051" s="142"/>
      <c r="AP1051" s="142"/>
    </row>
    <row r="1052" spans="1:42" s="143" customFormat="1" ht="12.75" customHeight="1">
      <c r="A1052" s="126" t="s">
        <v>900</v>
      </c>
      <c r="B1052" s="468"/>
      <c r="C1052" s="462" t="s">
        <v>901</v>
      </c>
      <c r="D1052" s="469"/>
      <c r="E1052" s="463">
        <v>17</v>
      </c>
      <c r="F1052" s="464">
        <v>2944</v>
      </c>
      <c r="G1052" s="465">
        <v>13836</v>
      </c>
      <c r="H1052" s="470"/>
      <c r="I1052" s="471"/>
      <c r="J1052" s="464"/>
      <c r="K1052" s="464"/>
      <c r="L1052" s="472"/>
      <c r="M1052" s="471"/>
      <c r="N1052" s="472"/>
      <c r="O1052" s="138"/>
      <c r="P1052" s="139" t="s">
        <v>1474</v>
      </c>
      <c r="Q1052" s="138"/>
      <c r="R1052" s="138" t="s">
        <v>1474</v>
      </c>
      <c r="S1052" s="15"/>
      <c r="T1052" s="140"/>
      <c r="U1052" s="474"/>
      <c r="V1052" s="474"/>
      <c r="W1052" s="140"/>
      <c r="X1052" s="140"/>
      <c r="Y1052" s="140"/>
      <c r="Z1052" s="140"/>
      <c r="AA1052" s="15">
        <v>1</v>
      </c>
      <c r="AB1052" s="142"/>
      <c r="AC1052" s="15">
        <v>1</v>
      </c>
      <c r="AD1052" s="142"/>
      <c r="AE1052" s="142"/>
      <c r="AF1052" s="142"/>
      <c r="AG1052" s="142"/>
      <c r="AH1052" s="142"/>
      <c r="AI1052" s="142"/>
      <c r="AJ1052" s="142"/>
      <c r="AK1052" s="142"/>
      <c r="AL1052" s="142"/>
      <c r="AM1052" s="142"/>
      <c r="AN1052" s="142"/>
      <c r="AO1052" s="142"/>
      <c r="AP1052" s="142"/>
    </row>
    <row r="1053" spans="1:42" s="143" customFormat="1" ht="12.75" customHeight="1">
      <c r="A1053" s="126" t="s">
        <v>902</v>
      </c>
      <c r="B1053" s="468"/>
      <c r="C1053" s="462" t="s">
        <v>903</v>
      </c>
      <c r="D1053" s="469"/>
      <c r="E1053" s="463">
        <v>18</v>
      </c>
      <c r="F1053" s="464">
        <v>3231</v>
      </c>
      <c r="G1053" s="465">
        <v>15184</v>
      </c>
      <c r="H1053" s="470"/>
      <c r="I1053" s="471"/>
      <c r="J1053" s="464"/>
      <c r="K1053" s="464"/>
      <c r="L1053" s="472"/>
      <c r="M1053" s="471"/>
      <c r="N1053" s="472"/>
      <c r="O1053" s="138"/>
      <c r="P1053" s="139" t="s">
        <v>1474</v>
      </c>
      <c r="Q1053" s="138"/>
      <c r="R1053" s="138" t="s">
        <v>1474</v>
      </c>
      <c r="S1053" s="15"/>
      <c r="T1053" s="140"/>
      <c r="U1053" s="474"/>
      <c r="V1053" s="474"/>
      <c r="W1053" s="140"/>
      <c r="X1053" s="140"/>
      <c r="Y1053" s="140"/>
      <c r="Z1053" s="140"/>
      <c r="AA1053" s="15">
        <v>1</v>
      </c>
      <c r="AB1053" s="142"/>
      <c r="AC1053" s="15">
        <v>1</v>
      </c>
      <c r="AD1053" s="142"/>
      <c r="AE1053" s="142"/>
      <c r="AF1053" s="142"/>
      <c r="AG1053" s="142"/>
      <c r="AH1053" s="142"/>
      <c r="AI1053" s="142"/>
      <c r="AJ1053" s="142"/>
      <c r="AK1053" s="142"/>
      <c r="AL1053" s="142"/>
      <c r="AM1053" s="142"/>
      <c r="AN1053" s="142"/>
      <c r="AO1053" s="142"/>
      <c r="AP1053" s="142"/>
    </row>
    <row r="1054" spans="1:42" s="143" customFormat="1" ht="12.75" customHeight="1" thickBot="1">
      <c r="A1054" s="126" t="s">
        <v>904</v>
      </c>
      <c r="B1054" s="732"/>
      <c r="C1054" s="733" t="s">
        <v>905</v>
      </c>
      <c r="D1054" s="734"/>
      <c r="E1054" s="485">
        <v>24</v>
      </c>
      <c r="F1054" s="484">
        <v>3656</v>
      </c>
      <c r="G1054" s="125">
        <v>17183</v>
      </c>
      <c r="H1054" s="482"/>
      <c r="I1054" s="483"/>
      <c r="J1054" s="484"/>
      <c r="K1054" s="484"/>
      <c r="L1054" s="486"/>
      <c r="M1054" s="483"/>
      <c r="N1054" s="486"/>
      <c r="O1054" s="138"/>
      <c r="P1054" s="139" t="s">
        <v>1474</v>
      </c>
      <c r="Q1054" s="138"/>
      <c r="R1054" s="138" t="s">
        <v>1474</v>
      </c>
      <c r="S1054" s="15"/>
      <c r="T1054" s="140"/>
      <c r="U1054" s="474"/>
      <c r="V1054" s="474"/>
      <c r="W1054" s="140"/>
      <c r="X1054" s="140"/>
      <c r="Y1054" s="140"/>
      <c r="Z1054" s="140"/>
      <c r="AA1054" s="15">
        <v>1</v>
      </c>
      <c r="AB1054" s="142"/>
      <c r="AC1054" s="15">
        <v>1</v>
      </c>
      <c r="AD1054" s="142"/>
      <c r="AE1054" s="142"/>
      <c r="AF1054" s="142"/>
      <c r="AG1054" s="142"/>
      <c r="AH1054" s="142"/>
      <c r="AI1054" s="142"/>
      <c r="AJ1054" s="142"/>
      <c r="AK1054" s="142"/>
      <c r="AL1054" s="142"/>
      <c r="AM1054" s="142"/>
      <c r="AN1054" s="142"/>
      <c r="AO1054" s="142"/>
      <c r="AP1054" s="142"/>
    </row>
    <row r="1055" spans="1:42" s="455" customFormat="1" ht="15.75" customHeight="1" thickTop="1" thickBot="1">
      <c r="A1055" s="506" t="s">
        <v>906</v>
      </c>
      <c r="B1055" s="738" t="s">
        <v>907</v>
      </c>
      <c r="C1055" s="739"/>
      <c r="D1055" s="721"/>
      <c r="E1055" s="552">
        <f t="shared" ref="E1055:L1055" si="109">SUM(E1056:E1098)</f>
        <v>1638</v>
      </c>
      <c r="F1055" s="553">
        <f t="shared" si="109"/>
        <v>380669</v>
      </c>
      <c r="G1055" s="554">
        <f t="shared" si="109"/>
        <v>1789158</v>
      </c>
      <c r="H1055" s="555">
        <f t="shared" si="109"/>
        <v>1</v>
      </c>
      <c r="I1055" s="556">
        <f t="shared" si="109"/>
        <v>76</v>
      </c>
      <c r="J1055" s="553">
        <f t="shared" si="109"/>
        <v>382</v>
      </c>
      <c r="K1055" s="553">
        <f t="shared" si="109"/>
        <v>0</v>
      </c>
      <c r="L1055" s="557">
        <f t="shared" si="109"/>
        <v>0</v>
      </c>
      <c r="M1055" s="556">
        <f>SUM(M1056:M1098)</f>
        <v>76</v>
      </c>
      <c r="N1055" s="557">
        <f>SUM(N1056:N1098)</f>
        <v>382</v>
      </c>
      <c r="O1055" s="451"/>
      <c r="P1055" s="452" t="s">
        <v>1500</v>
      </c>
      <c r="Q1055" s="451"/>
      <c r="R1055" s="451" t="str">
        <f>IF(SUM(E1055:N1055)=0,"",P1055)</f>
        <v>P</v>
      </c>
      <c r="S1055" s="15"/>
      <c r="T1055" s="453"/>
      <c r="U1055" s="477"/>
      <c r="V1055" s="477"/>
      <c r="W1055" s="453"/>
      <c r="X1055" s="453"/>
      <c r="Y1055" s="453"/>
      <c r="Z1055" s="453">
        <v>1</v>
      </c>
      <c r="AA1055" s="15"/>
      <c r="AB1055" s="453"/>
      <c r="AC1055" s="15">
        <v>1</v>
      </c>
      <c r="AD1055" s="453"/>
      <c r="AE1055" s="453"/>
      <c r="AF1055" s="453"/>
      <c r="AG1055" s="453"/>
      <c r="AH1055" s="453"/>
      <c r="AI1055" s="453"/>
      <c r="AJ1055" s="453"/>
      <c r="AK1055" s="453"/>
      <c r="AL1055" s="453"/>
      <c r="AM1055" s="453"/>
      <c r="AN1055" s="453"/>
      <c r="AO1055" s="453"/>
      <c r="AP1055" s="453"/>
    </row>
    <row r="1056" spans="1:42" s="524" customFormat="1" ht="12.75" customHeight="1" thickTop="1">
      <c r="A1056" s="506" t="s">
        <v>912</v>
      </c>
      <c r="B1056" s="740"/>
      <c r="C1056" s="488" t="s">
        <v>913</v>
      </c>
      <c r="D1056" s="461"/>
      <c r="E1056" s="480">
        <v>64</v>
      </c>
      <c r="F1056" s="489">
        <v>12159</v>
      </c>
      <c r="G1056" s="490">
        <v>57146</v>
      </c>
      <c r="H1056" s="491"/>
      <c r="I1056" s="492"/>
      <c r="J1056" s="489"/>
      <c r="K1056" s="489"/>
      <c r="L1056" s="481"/>
      <c r="M1056" s="492"/>
      <c r="N1056" s="481"/>
      <c r="O1056" s="519"/>
      <c r="P1056" s="520" t="s">
        <v>1474</v>
      </c>
      <c r="Q1056" s="519"/>
      <c r="R1056" s="520" t="s">
        <v>1474</v>
      </c>
      <c r="S1056" s="15"/>
      <c r="T1056" s="521"/>
      <c r="U1056" s="522"/>
      <c r="V1056" s="522"/>
      <c r="W1056" s="521"/>
      <c r="X1056" s="521"/>
      <c r="Y1056" s="521"/>
      <c r="Z1056" s="521"/>
      <c r="AA1056" s="15">
        <v>1</v>
      </c>
      <c r="AB1056" s="523"/>
      <c r="AC1056" s="15">
        <v>1</v>
      </c>
      <c r="AD1056" s="523"/>
      <c r="AE1056" s="523"/>
      <c r="AF1056" s="523"/>
      <c r="AG1056" s="523"/>
      <c r="AH1056" s="523"/>
      <c r="AI1056" s="523"/>
      <c r="AJ1056" s="523"/>
      <c r="AK1056" s="523"/>
      <c r="AL1056" s="523"/>
      <c r="AM1056" s="523"/>
      <c r="AN1056" s="523"/>
      <c r="AO1056" s="523"/>
      <c r="AP1056" s="523"/>
    </row>
    <row r="1057" spans="1:42" s="524" customFormat="1" ht="12.75" customHeight="1">
      <c r="A1057" s="506" t="s">
        <v>914</v>
      </c>
      <c r="B1057" s="517"/>
      <c r="C1057" s="462" t="s">
        <v>915</v>
      </c>
      <c r="D1057" s="461"/>
      <c r="E1057" s="463">
        <v>54</v>
      </c>
      <c r="F1057" s="464">
        <v>9875</v>
      </c>
      <c r="G1057" s="465">
        <v>46411</v>
      </c>
      <c r="H1057" s="470"/>
      <c r="I1057" s="471"/>
      <c r="J1057" s="464"/>
      <c r="K1057" s="464"/>
      <c r="L1057" s="472"/>
      <c r="M1057" s="471"/>
      <c r="N1057" s="472"/>
      <c r="O1057" s="519"/>
      <c r="P1057" s="520" t="s">
        <v>1474</v>
      </c>
      <c r="Q1057" s="519"/>
      <c r="R1057" s="520" t="s">
        <v>1474</v>
      </c>
      <c r="S1057" s="15"/>
      <c r="T1057" s="521"/>
      <c r="U1057" s="522"/>
      <c r="V1057" s="522"/>
      <c r="W1057" s="521"/>
      <c r="X1057" s="521"/>
      <c r="Y1057" s="521"/>
      <c r="Z1057" s="521"/>
      <c r="AA1057" s="15">
        <v>1</v>
      </c>
      <c r="AB1057" s="523"/>
      <c r="AC1057" s="15">
        <v>1</v>
      </c>
      <c r="AD1057" s="523"/>
      <c r="AE1057" s="523"/>
      <c r="AF1057" s="523"/>
      <c r="AG1057" s="523"/>
      <c r="AH1057" s="523"/>
      <c r="AI1057" s="523"/>
      <c r="AJ1057" s="523"/>
      <c r="AK1057" s="523"/>
      <c r="AL1057" s="523"/>
      <c r="AM1057" s="523"/>
      <c r="AN1057" s="523"/>
      <c r="AO1057" s="523"/>
      <c r="AP1057" s="523"/>
    </row>
    <row r="1058" spans="1:42" s="524" customFormat="1" ht="12.75" customHeight="1">
      <c r="A1058" s="506" t="s">
        <v>916</v>
      </c>
      <c r="B1058" s="517"/>
      <c r="C1058" s="462" t="s">
        <v>917</v>
      </c>
      <c r="D1058" s="461"/>
      <c r="E1058" s="463">
        <v>16</v>
      </c>
      <c r="F1058" s="464">
        <v>8628</v>
      </c>
      <c r="G1058" s="465">
        <v>40553</v>
      </c>
      <c r="H1058" s="470"/>
      <c r="I1058" s="471"/>
      <c r="J1058" s="464"/>
      <c r="K1058" s="464"/>
      <c r="L1058" s="472"/>
      <c r="M1058" s="471"/>
      <c r="N1058" s="472"/>
      <c r="O1058" s="519"/>
      <c r="P1058" s="520" t="s">
        <v>1474</v>
      </c>
      <c r="Q1058" s="519"/>
      <c r="R1058" s="520" t="s">
        <v>1474</v>
      </c>
      <c r="S1058" s="15"/>
      <c r="T1058" s="521"/>
      <c r="U1058" s="522"/>
      <c r="V1058" s="522"/>
      <c r="W1058" s="521"/>
      <c r="X1058" s="521"/>
      <c r="Y1058" s="521"/>
      <c r="Z1058" s="521"/>
      <c r="AA1058" s="15">
        <v>1</v>
      </c>
      <c r="AB1058" s="523"/>
      <c r="AC1058" s="15">
        <v>1</v>
      </c>
      <c r="AD1058" s="523"/>
      <c r="AE1058" s="523"/>
      <c r="AF1058" s="523"/>
      <c r="AG1058" s="523"/>
      <c r="AH1058" s="523"/>
      <c r="AI1058" s="523"/>
      <c r="AJ1058" s="523"/>
      <c r="AK1058" s="523"/>
      <c r="AL1058" s="523"/>
      <c r="AM1058" s="523"/>
      <c r="AN1058" s="523"/>
      <c r="AO1058" s="523"/>
      <c r="AP1058" s="523"/>
    </row>
    <row r="1059" spans="1:42" s="524" customFormat="1" ht="12.75" customHeight="1">
      <c r="A1059" s="506" t="s">
        <v>918</v>
      </c>
      <c r="B1059" s="517"/>
      <c r="C1059" s="462" t="s">
        <v>919</v>
      </c>
      <c r="D1059" s="461"/>
      <c r="E1059" s="463">
        <v>25</v>
      </c>
      <c r="F1059" s="464">
        <v>5441</v>
      </c>
      <c r="G1059" s="465">
        <v>25575</v>
      </c>
      <c r="H1059" s="470"/>
      <c r="I1059" s="471"/>
      <c r="J1059" s="464"/>
      <c r="K1059" s="464"/>
      <c r="L1059" s="472"/>
      <c r="M1059" s="471"/>
      <c r="N1059" s="472"/>
      <c r="O1059" s="519"/>
      <c r="P1059" s="520" t="s">
        <v>1474</v>
      </c>
      <c r="Q1059" s="519"/>
      <c r="R1059" s="520" t="s">
        <v>1474</v>
      </c>
      <c r="S1059" s="15"/>
      <c r="T1059" s="521"/>
      <c r="U1059" s="522"/>
      <c r="V1059" s="522"/>
      <c r="W1059" s="521"/>
      <c r="X1059" s="521"/>
      <c r="Y1059" s="521"/>
      <c r="Z1059" s="521"/>
      <c r="AA1059" s="15">
        <v>1</v>
      </c>
      <c r="AB1059" s="523"/>
      <c r="AC1059" s="15">
        <v>1</v>
      </c>
      <c r="AD1059" s="523"/>
      <c r="AE1059" s="523"/>
      <c r="AF1059" s="523"/>
      <c r="AG1059" s="523"/>
      <c r="AH1059" s="523"/>
      <c r="AI1059" s="523"/>
      <c r="AJ1059" s="523"/>
      <c r="AK1059" s="523"/>
      <c r="AL1059" s="523"/>
      <c r="AM1059" s="523"/>
      <c r="AN1059" s="523"/>
      <c r="AO1059" s="523"/>
      <c r="AP1059" s="523"/>
    </row>
    <row r="1060" spans="1:42" s="524" customFormat="1" ht="12.75" customHeight="1">
      <c r="A1060" s="506" t="s">
        <v>920</v>
      </c>
      <c r="B1060" s="517"/>
      <c r="C1060" s="462" t="s">
        <v>921</v>
      </c>
      <c r="D1060" s="461"/>
      <c r="E1060" s="463">
        <v>37</v>
      </c>
      <c r="F1060" s="464">
        <v>6403</v>
      </c>
      <c r="G1060" s="465">
        <v>30092</v>
      </c>
      <c r="H1060" s="470"/>
      <c r="I1060" s="471"/>
      <c r="J1060" s="464"/>
      <c r="K1060" s="464"/>
      <c r="L1060" s="472"/>
      <c r="M1060" s="471"/>
      <c r="N1060" s="472"/>
      <c r="O1060" s="519"/>
      <c r="P1060" s="520" t="s">
        <v>1474</v>
      </c>
      <c r="Q1060" s="519"/>
      <c r="R1060" s="520" t="s">
        <v>1474</v>
      </c>
      <c r="S1060" s="15"/>
      <c r="T1060" s="521"/>
      <c r="U1060" s="522"/>
      <c r="V1060" s="522"/>
      <c r="W1060" s="521"/>
      <c r="X1060" s="521"/>
      <c r="Y1060" s="521"/>
      <c r="Z1060" s="521"/>
      <c r="AA1060" s="15">
        <v>1</v>
      </c>
      <c r="AB1060" s="523"/>
      <c r="AC1060" s="15">
        <v>1</v>
      </c>
      <c r="AD1060" s="523"/>
      <c r="AE1060" s="523"/>
      <c r="AF1060" s="523"/>
      <c r="AG1060" s="523"/>
      <c r="AH1060" s="523"/>
      <c r="AI1060" s="523"/>
      <c r="AJ1060" s="523"/>
      <c r="AK1060" s="523"/>
      <c r="AL1060" s="523"/>
      <c r="AM1060" s="523"/>
      <c r="AN1060" s="523"/>
      <c r="AO1060" s="523"/>
      <c r="AP1060" s="523"/>
    </row>
    <row r="1061" spans="1:42" s="524" customFormat="1" ht="12.75" customHeight="1">
      <c r="A1061" s="506" t="s">
        <v>922</v>
      </c>
      <c r="B1061" s="517"/>
      <c r="C1061" s="462" t="s">
        <v>2642</v>
      </c>
      <c r="D1061" s="461"/>
      <c r="E1061" s="463">
        <v>32</v>
      </c>
      <c r="F1061" s="464">
        <v>7577</v>
      </c>
      <c r="G1061" s="465">
        <v>35610</v>
      </c>
      <c r="H1061" s="470"/>
      <c r="I1061" s="471"/>
      <c r="J1061" s="464"/>
      <c r="K1061" s="464"/>
      <c r="L1061" s="472"/>
      <c r="M1061" s="471"/>
      <c r="N1061" s="472"/>
      <c r="O1061" s="519"/>
      <c r="P1061" s="520" t="s">
        <v>1474</v>
      </c>
      <c r="Q1061" s="519"/>
      <c r="R1061" s="520" t="s">
        <v>1474</v>
      </c>
      <c r="S1061" s="15"/>
      <c r="T1061" s="521"/>
      <c r="U1061" s="522"/>
      <c r="V1061" s="522"/>
      <c r="W1061" s="521"/>
      <c r="X1061" s="521"/>
      <c r="Y1061" s="521"/>
      <c r="Z1061" s="521"/>
      <c r="AA1061" s="15">
        <v>1</v>
      </c>
      <c r="AB1061" s="523"/>
      <c r="AC1061" s="15">
        <v>1</v>
      </c>
      <c r="AD1061" s="523"/>
      <c r="AE1061" s="523"/>
      <c r="AF1061" s="523"/>
      <c r="AG1061" s="523"/>
      <c r="AH1061" s="523"/>
      <c r="AI1061" s="523"/>
      <c r="AJ1061" s="523"/>
      <c r="AK1061" s="523"/>
      <c r="AL1061" s="523"/>
      <c r="AM1061" s="523"/>
      <c r="AN1061" s="523"/>
      <c r="AO1061" s="523"/>
      <c r="AP1061" s="523"/>
    </row>
    <row r="1062" spans="1:42" s="524" customFormat="1" ht="12.75" customHeight="1">
      <c r="A1062" s="506" t="s">
        <v>923</v>
      </c>
      <c r="B1062" s="517"/>
      <c r="C1062" s="737" t="s">
        <v>2891</v>
      </c>
      <c r="D1062" s="461"/>
      <c r="E1062" s="463">
        <v>92</v>
      </c>
      <c r="F1062" s="464">
        <v>21881</v>
      </c>
      <c r="G1062" s="465">
        <v>102841</v>
      </c>
      <c r="H1062" s="470"/>
      <c r="I1062" s="471"/>
      <c r="J1062" s="464"/>
      <c r="K1062" s="464"/>
      <c r="L1062" s="472"/>
      <c r="M1062" s="471"/>
      <c r="N1062" s="472"/>
      <c r="O1062" s="519"/>
      <c r="P1062" s="520" t="s">
        <v>1473</v>
      </c>
      <c r="Q1062" s="519"/>
      <c r="R1062" s="519" t="s">
        <v>1473</v>
      </c>
      <c r="S1062" s="15"/>
      <c r="T1062" s="521">
        <v>1</v>
      </c>
      <c r="U1062" s="522"/>
      <c r="V1062" s="522"/>
      <c r="W1062" s="521"/>
      <c r="X1062" s="521"/>
      <c r="Y1062" s="521"/>
      <c r="Z1062" s="521"/>
      <c r="AA1062" s="15"/>
      <c r="AB1062" s="523"/>
      <c r="AC1062" s="15">
        <v>1</v>
      </c>
      <c r="AD1062" s="523"/>
      <c r="AE1062" s="523"/>
      <c r="AF1062" s="523"/>
      <c r="AG1062" s="523"/>
      <c r="AH1062" s="523"/>
      <c r="AI1062" s="523"/>
      <c r="AJ1062" s="523"/>
      <c r="AK1062" s="523"/>
      <c r="AL1062" s="523"/>
      <c r="AM1062" s="523"/>
      <c r="AN1062" s="523"/>
      <c r="AO1062" s="523"/>
      <c r="AP1062" s="523"/>
    </row>
    <row r="1063" spans="1:42" s="524" customFormat="1" ht="12.75" customHeight="1">
      <c r="A1063" s="506" t="s">
        <v>925</v>
      </c>
      <c r="B1063" s="517"/>
      <c r="C1063" s="462" t="s">
        <v>926</v>
      </c>
      <c r="D1063" s="461"/>
      <c r="E1063" s="463">
        <v>77</v>
      </c>
      <c r="F1063" s="464">
        <v>10394</v>
      </c>
      <c r="G1063" s="465">
        <v>48853</v>
      </c>
      <c r="H1063" s="470"/>
      <c r="I1063" s="471"/>
      <c r="J1063" s="464"/>
      <c r="K1063" s="464"/>
      <c r="L1063" s="472"/>
      <c r="M1063" s="471"/>
      <c r="N1063" s="472"/>
      <c r="O1063" s="519"/>
      <c r="P1063" s="520" t="s">
        <v>1474</v>
      </c>
      <c r="Q1063" s="519"/>
      <c r="R1063" s="520" t="s">
        <v>1474</v>
      </c>
      <c r="S1063" s="15"/>
      <c r="T1063" s="521"/>
      <c r="U1063" s="522"/>
      <c r="V1063" s="522"/>
      <c r="W1063" s="521"/>
      <c r="X1063" s="521"/>
      <c r="Y1063" s="521"/>
      <c r="Z1063" s="521"/>
      <c r="AA1063" s="15">
        <v>1</v>
      </c>
      <c r="AB1063" s="523"/>
      <c r="AC1063" s="15">
        <v>1</v>
      </c>
      <c r="AD1063" s="523"/>
      <c r="AE1063" s="523"/>
      <c r="AF1063" s="523"/>
      <c r="AG1063" s="523"/>
      <c r="AH1063" s="523"/>
      <c r="AI1063" s="523"/>
      <c r="AJ1063" s="523"/>
      <c r="AK1063" s="523"/>
      <c r="AL1063" s="523"/>
      <c r="AM1063" s="523"/>
      <c r="AN1063" s="523"/>
      <c r="AO1063" s="523"/>
      <c r="AP1063" s="523"/>
    </row>
    <row r="1064" spans="1:42" s="524" customFormat="1" ht="12.75" customHeight="1">
      <c r="A1064" s="506" t="s">
        <v>927</v>
      </c>
      <c r="B1064" s="517"/>
      <c r="C1064" s="462" t="s">
        <v>928</v>
      </c>
      <c r="D1064" s="461"/>
      <c r="E1064" s="463">
        <v>53</v>
      </c>
      <c r="F1064" s="464">
        <v>6302</v>
      </c>
      <c r="G1064" s="465">
        <v>29619</v>
      </c>
      <c r="H1064" s="470"/>
      <c r="I1064" s="471"/>
      <c r="J1064" s="464"/>
      <c r="K1064" s="464"/>
      <c r="L1064" s="472"/>
      <c r="M1064" s="471"/>
      <c r="N1064" s="472"/>
      <c r="O1064" s="519"/>
      <c r="P1064" s="520" t="s">
        <v>1474</v>
      </c>
      <c r="Q1064" s="519"/>
      <c r="R1064" s="520" t="s">
        <v>1474</v>
      </c>
      <c r="S1064" s="15"/>
      <c r="T1064" s="521"/>
      <c r="U1064" s="522"/>
      <c r="V1064" s="522"/>
      <c r="W1064" s="521"/>
      <c r="X1064" s="521"/>
      <c r="Y1064" s="521"/>
      <c r="Z1064" s="521"/>
      <c r="AA1064" s="15">
        <v>1</v>
      </c>
      <c r="AB1064" s="523"/>
      <c r="AC1064" s="15">
        <v>1</v>
      </c>
      <c r="AD1064" s="523"/>
      <c r="AE1064" s="523"/>
      <c r="AF1064" s="523"/>
      <c r="AG1064" s="523"/>
      <c r="AH1064" s="523"/>
      <c r="AI1064" s="523"/>
      <c r="AJ1064" s="523"/>
      <c r="AK1064" s="523"/>
      <c r="AL1064" s="523"/>
      <c r="AM1064" s="523"/>
      <c r="AN1064" s="523"/>
      <c r="AO1064" s="523"/>
      <c r="AP1064" s="523"/>
    </row>
    <row r="1065" spans="1:42" s="524" customFormat="1" ht="12.75" customHeight="1">
      <c r="A1065" s="506" t="s">
        <v>929</v>
      </c>
      <c r="B1065" s="517"/>
      <c r="C1065" s="462" t="s">
        <v>930</v>
      </c>
      <c r="D1065" s="461"/>
      <c r="E1065" s="463">
        <v>21</v>
      </c>
      <c r="F1065" s="464">
        <v>6348</v>
      </c>
      <c r="G1065" s="465">
        <v>29834</v>
      </c>
      <c r="H1065" s="470"/>
      <c r="I1065" s="471"/>
      <c r="J1065" s="464"/>
      <c r="K1065" s="464"/>
      <c r="L1065" s="472"/>
      <c r="M1065" s="471"/>
      <c r="N1065" s="472"/>
      <c r="O1065" s="519"/>
      <c r="P1065" s="520" t="s">
        <v>1474</v>
      </c>
      <c r="Q1065" s="519"/>
      <c r="R1065" s="520" t="s">
        <v>1474</v>
      </c>
      <c r="S1065" s="15"/>
      <c r="T1065" s="521"/>
      <c r="U1065" s="522"/>
      <c r="V1065" s="522"/>
      <c r="W1065" s="521"/>
      <c r="X1065" s="521"/>
      <c r="Y1065" s="521"/>
      <c r="Z1065" s="521"/>
      <c r="AA1065" s="15">
        <v>1</v>
      </c>
      <c r="AB1065" s="523"/>
      <c r="AC1065" s="15">
        <v>1</v>
      </c>
      <c r="AD1065" s="523"/>
      <c r="AE1065" s="523"/>
      <c r="AF1065" s="523"/>
      <c r="AG1065" s="523"/>
      <c r="AH1065" s="523"/>
      <c r="AI1065" s="523"/>
      <c r="AJ1065" s="523"/>
      <c r="AK1065" s="523"/>
      <c r="AL1065" s="523"/>
      <c r="AM1065" s="523"/>
      <c r="AN1065" s="523"/>
      <c r="AO1065" s="523"/>
      <c r="AP1065" s="523"/>
    </row>
    <row r="1066" spans="1:42" s="524" customFormat="1" ht="12.75" customHeight="1">
      <c r="A1066" s="506" t="s">
        <v>931</v>
      </c>
      <c r="B1066" s="517"/>
      <c r="C1066" s="462" t="s">
        <v>932</v>
      </c>
      <c r="D1066" s="461"/>
      <c r="E1066" s="463">
        <v>49</v>
      </c>
      <c r="F1066" s="464">
        <v>10094</v>
      </c>
      <c r="G1066" s="465">
        <v>47444</v>
      </c>
      <c r="H1066" s="470"/>
      <c r="I1066" s="471"/>
      <c r="J1066" s="464"/>
      <c r="K1066" s="464"/>
      <c r="L1066" s="472"/>
      <c r="M1066" s="471"/>
      <c r="N1066" s="472"/>
      <c r="O1066" s="519"/>
      <c r="P1066" s="520" t="s">
        <v>1474</v>
      </c>
      <c r="Q1066" s="519"/>
      <c r="R1066" s="520" t="s">
        <v>1474</v>
      </c>
      <c r="S1066" s="15"/>
      <c r="T1066" s="521"/>
      <c r="U1066" s="522"/>
      <c r="V1066" s="522"/>
      <c r="W1066" s="521"/>
      <c r="X1066" s="521"/>
      <c r="Y1066" s="521"/>
      <c r="Z1066" s="521"/>
      <c r="AA1066" s="15">
        <v>1</v>
      </c>
      <c r="AB1066" s="523"/>
      <c r="AC1066" s="15">
        <v>1</v>
      </c>
      <c r="AD1066" s="523"/>
      <c r="AE1066" s="523"/>
      <c r="AF1066" s="523"/>
      <c r="AG1066" s="523"/>
      <c r="AH1066" s="523"/>
      <c r="AI1066" s="523"/>
      <c r="AJ1066" s="523"/>
      <c r="AK1066" s="523"/>
      <c r="AL1066" s="523"/>
      <c r="AM1066" s="523"/>
      <c r="AN1066" s="523"/>
      <c r="AO1066" s="523"/>
      <c r="AP1066" s="523"/>
    </row>
    <row r="1067" spans="1:42" s="524" customFormat="1" ht="12.75" customHeight="1">
      <c r="A1067" s="506" t="s">
        <v>933</v>
      </c>
      <c r="B1067" s="517"/>
      <c r="C1067" s="462" t="s">
        <v>934</v>
      </c>
      <c r="D1067" s="461"/>
      <c r="E1067" s="463">
        <v>60</v>
      </c>
      <c r="F1067" s="464">
        <v>6700</v>
      </c>
      <c r="G1067" s="465">
        <v>31490</v>
      </c>
      <c r="H1067" s="470"/>
      <c r="I1067" s="471"/>
      <c r="J1067" s="464"/>
      <c r="K1067" s="464"/>
      <c r="L1067" s="472"/>
      <c r="M1067" s="471"/>
      <c r="N1067" s="472"/>
      <c r="O1067" s="519"/>
      <c r="P1067" s="520" t="s">
        <v>1474</v>
      </c>
      <c r="Q1067" s="519"/>
      <c r="R1067" s="520" t="s">
        <v>1474</v>
      </c>
      <c r="S1067" s="15"/>
      <c r="T1067" s="521"/>
      <c r="U1067" s="522"/>
      <c r="V1067" s="522"/>
      <c r="W1067" s="521"/>
      <c r="X1067" s="521"/>
      <c r="Y1067" s="521"/>
      <c r="Z1067" s="521"/>
      <c r="AA1067" s="15">
        <v>1</v>
      </c>
      <c r="AB1067" s="523"/>
      <c r="AC1067" s="15">
        <v>1</v>
      </c>
      <c r="AD1067" s="523"/>
      <c r="AE1067" s="523"/>
      <c r="AF1067" s="523"/>
      <c r="AG1067" s="523"/>
      <c r="AH1067" s="523"/>
      <c r="AI1067" s="523"/>
      <c r="AJ1067" s="523"/>
      <c r="AK1067" s="523"/>
      <c r="AL1067" s="523"/>
      <c r="AM1067" s="523"/>
      <c r="AN1067" s="523"/>
      <c r="AO1067" s="523"/>
      <c r="AP1067" s="523"/>
    </row>
    <row r="1068" spans="1:42" s="524" customFormat="1" ht="12.75" customHeight="1">
      <c r="A1068" s="506" t="s">
        <v>935</v>
      </c>
      <c r="B1068" s="517"/>
      <c r="C1068" s="462" t="s">
        <v>936</v>
      </c>
      <c r="D1068" s="461"/>
      <c r="E1068" s="463">
        <v>45</v>
      </c>
      <c r="F1068" s="464">
        <v>8884</v>
      </c>
      <c r="G1068" s="465">
        <v>41757</v>
      </c>
      <c r="H1068" s="470"/>
      <c r="I1068" s="471"/>
      <c r="J1068" s="464"/>
      <c r="K1068" s="464"/>
      <c r="L1068" s="472"/>
      <c r="M1068" s="471"/>
      <c r="N1068" s="472"/>
      <c r="O1068" s="519"/>
      <c r="P1068" s="520" t="s">
        <v>1474</v>
      </c>
      <c r="Q1068" s="519"/>
      <c r="R1068" s="520" t="s">
        <v>1474</v>
      </c>
      <c r="S1068" s="15"/>
      <c r="T1068" s="521"/>
      <c r="U1068" s="522"/>
      <c r="V1068" s="522"/>
      <c r="W1068" s="521"/>
      <c r="X1068" s="521"/>
      <c r="Y1068" s="521"/>
      <c r="Z1068" s="521"/>
      <c r="AA1068" s="15">
        <v>1</v>
      </c>
      <c r="AB1068" s="523"/>
      <c r="AC1068" s="15">
        <v>1</v>
      </c>
      <c r="AD1068" s="523"/>
      <c r="AE1068" s="523"/>
      <c r="AF1068" s="523"/>
      <c r="AG1068" s="523"/>
      <c r="AH1068" s="523"/>
      <c r="AI1068" s="523"/>
      <c r="AJ1068" s="523"/>
      <c r="AK1068" s="523"/>
      <c r="AL1068" s="523"/>
      <c r="AM1068" s="523"/>
      <c r="AN1068" s="523"/>
      <c r="AO1068" s="523"/>
      <c r="AP1068" s="523"/>
    </row>
    <row r="1069" spans="1:42" s="524" customFormat="1" ht="12.75" customHeight="1">
      <c r="A1069" s="506" t="s">
        <v>937</v>
      </c>
      <c r="B1069" s="517"/>
      <c r="C1069" s="462" t="s">
        <v>938</v>
      </c>
      <c r="D1069" s="461"/>
      <c r="E1069" s="463">
        <v>51</v>
      </c>
      <c r="F1069" s="464">
        <v>12086</v>
      </c>
      <c r="G1069" s="465">
        <v>56803</v>
      </c>
      <c r="H1069" s="470"/>
      <c r="I1069" s="471"/>
      <c r="J1069" s="464"/>
      <c r="K1069" s="464"/>
      <c r="L1069" s="472"/>
      <c r="M1069" s="471"/>
      <c r="N1069" s="472"/>
      <c r="O1069" s="519"/>
      <c r="P1069" s="520" t="s">
        <v>1474</v>
      </c>
      <c r="Q1069" s="519"/>
      <c r="R1069" s="520" t="s">
        <v>1474</v>
      </c>
      <c r="S1069" s="15"/>
      <c r="T1069" s="521"/>
      <c r="U1069" s="522"/>
      <c r="V1069" s="522"/>
      <c r="W1069" s="521"/>
      <c r="X1069" s="521"/>
      <c r="Y1069" s="521"/>
      <c r="Z1069" s="521"/>
      <c r="AA1069" s="15">
        <v>1</v>
      </c>
      <c r="AB1069" s="523"/>
      <c r="AC1069" s="15">
        <v>1</v>
      </c>
      <c r="AD1069" s="523"/>
      <c r="AE1069" s="523"/>
      <c r="AF1069" s="523"/>
      <c r="AG1069" s="523"/>
      <c r="AH1069" s="523"/>
      <c r="AI1069" s="523"/>
      <c r="AJ1069" s="523"/>
      <c r="AK1069" s="523"/>
      <c r="AL1069" s="523"/>
      <c r="AM1069" s="523"/>
      <c r="AN1069" s="523"/>
      <c r="AO1069" s="523"/>
      <c r="AP1069" s="523"/>
    </row>
    <row r="1070" spans="1:42" s="524" customFormat="1" ht="12.75" customHeight="1">
      <c r="A1070" s="506" t="s">
        <v>939</v>
      </c>
      <c r="B1070" s="517"/>
      <c r="C1070" s="462" t="s">
        <v>940</v>
      </c>
      <c r="D1070" s="461"/>
      <c r="E1070" s="463">
        <v>20</v>
      </c>
      <c r="F1070" s="464">
        <v>4293</v>
      </c>
      <c r="G1070" s="465">
        <v>20179</v>
      </c>
      <c r="H1070" s="470"/>
      <c r="I1070" s="471"/>
      <c r="J1070" s="464"/>
      <c r="K1070" s="464"/>
      <c r="L1070" s="472"/>
      <c r="M1070" s="471"/>
      <c r="N1070" s="472"/>
      <c r="O1070" s="519"/>
      <c r="P1070" s="520" t="s">
        <v>1474</v>
      </c>
      <c r="Q1070" s="519"/>
      <c r="R1070" s="520" t="s">
        <v>1474</v>
      </c>
      <c r="S1070" s="15"/>
      <c r="T1070" s="521"/>
      <c r="U1070" s="522"/>
      <c r="V1070" s="522"/>
      <c r="W1070" s="521"/>
      <c r="X1070" s="521"/>
      <c r="Y1070" s="521"/>
      <c r="Z1070" s="521"/>
      <c r="AA1070" s="15">
        <v>1</v>
      </c>
      <c r="AB1070" s="523"/>
      <c r="AC1070" s="15">
        <v>1</v>
      </c>
      <c r="AD1070" s="523"/>
      <c r="AE1070" s="523"/>
      <c r="AF1070" s="523"/>
      <c r="AG1070" s="523"/>
      <c r="AH1070" s="523"/>
      <c r="AI1070" s="523"/>
      <c r="AJ1070" s="523"/>
      <c r="AK1070" s="523"/>
      <c r="AL1070" s="523"/>
      <c r="AM1070" s="523"/>
      <c r="AN1070" s="523"/>
      <c r="AO1070" s="523"/>
      <c r="AP1070" s="523"/>
    </row>
    <row r="1071" spans="1:42" s="524" customFormat="1" ht="12.75" customHeight="1">
      <c r="A1071" s="506" t="s">
        <v>941</v>
      </c>
      <c r="B1071" s="517"/>
      <c r="C1071" s="462" t="s">
        <v>942</v>
      </c>
      <c r="D1071" s="461"/>
      <c r="E1071" s="463">
        <v>20</v>
      </c>
      <c r="F1071" s="464">
        <v>4235</v>
      </c>
      <c r="G1071" s="465">
        <v>19904</v>
      </c>
      <c r="H1071" s="470"/>
      <c r="I1071" s="471"/>
      <c r="J1071" s="464"/>
      <c r="K1071" s="464"/>
      <c r="L1071" s="472"/>
      <c r="M1071" s="471"/>
      <c r="N1071" s="472"/>
      <c r="O1071" s="519"/>
      <c r="P1071" s="520" t="s">
        <v>1474</v>
      </c>
      <c r="Q1071" s="519"/>
      <c r="R1071" s="520" t="s">
        <v>1474</v>
      </c>
      <c r="S1071" s="15"/>
      <c r="T1071" s="521"/>
      <c r="U1071" s="522"/>
      <c r="V1071" s="522"/>
      <c r="W1071" s="521"/>
      <c r="X1071" s="521"/>
      <c r="Y1071" s="521"/>
      <c r="Z1071" s="521"/>
      <c r="AA1071" s="15">
        <v>1</v>
      </c>
      <c r="AB1071" s="523"/>
      <c r="AC1071" s="15">
        <v>1</v>
      </c>
      <c r="AD1071" s="523"/>
      <c r="AE1071" s="523"/>
      <c r="AF1071" s="523"/>
      <c r="AG1071" s="523"/>
      <c r="AH1071" s="523"/>
      <c r="AI1071" s="523"/>
      <c r="AJ1071" s="523"/>
      <c r="AK1071" s="523"/>
      <c r="AL1071" s="523"/>
      <c r="AM1071" s="523"/>
      <c r="AN1071" s="523"/>
      <c r="AO1071" s="523"/>
      <c r="AP1071" s="523"/>
    </row>
    <row r="1072" spans="1:42" s="524" customFormat="1" ht="12.75" customHeight="1">
      <c r="A1072" s="506" t="s">
        <v>943</v>
      </c>
      <c r="B1072" s="517"/>
      <c r="C1072" s="462" t="s">
        <v>944</v>
      </c>
      <c r="D1072" s="461"/>
      <c r="E1072" s="463">
        <v>25</v>
      </c>
      <c r="F1072" s="464">
        <v>9275</v>
      </c>
      <c r="G1072" s="465">
        <v>43593</v>
      </c>
      <c r="H1072" s="470"/>
      <c r="I1072" s="471"/>
      <c r="J1072" s="464"/>
      <c r="K1072" s="464"/>
      <c r="L1072" s="472"/>
      <c r="M1072" s="471"/>
      <c r="N1072" s="472"/>
      <c r="O1072" s="519"/>
      <c r="P1072" s="520" t="s">
        <v>1474</v>
      </c>
      <c r="Q1072" s="519"/>
      <c r="R1072" s="520" t="s">
        <v>1474</v>
      </c>
      <c r="S1072" s="15"/>
      <c r="T1072" s="521"/>
      <c r="U1072" s="522"/>
      <c r="V1072" s="522"/>
      <c r="W1072" s="521"/>
      <c r="X1072" s="521"/>
      <c r="Y1072" s="521"/>
      <c r="Z1072" s="521"/>
      <c r="AA1072" s="15">
        <v>1</v>
      </c>
      <c r="AB1072" s="523"/>
      <c r="AC1072" s="15">
        <v>1</v>
      </c>
      <c r="AD1072" s="523"/>
      <c r="AE1072" s="523"/>
      <c r="AF1072" s="523"/>
      <c r="AG1072" s="523"/>
      <c r="AH1072" s="523"/>
      <c r="AI1072" s="523"/>
      <c r="AJ1072" s="523"/>
      <c r="AK1072" s="523"/>
      <c r="AL1072" s="523"/>
      <c r="AM1072" s="523"/>
      <c r="AN1072" s="523"/>
      <c r="AO1072" s="523"/>
      <c r="AP1072" s="523"/>
    </row>
    <row r="1073" spans="1:42" s="524" customFormat="1" ht="12.75" customHeight="1">
      <c r="A1073" s="506" t="s">
        <v>945</v>
      </c>
      <c r="B1073" s="517"/>
      <c r="C1073" s="462" t="s">
        <v>946</v>
      </c>
      <c r="D1073" s="461"/>
      <c r="E1073" s="463">
        <v>46</v>
      </c>
      <c r="F1073" s="464">
        <v>8421</v>
      </c>
      <c r="G1073" s="465">
        <v>39577</v>
      </c>
      <c r="H1073" s="470"/>
      <c r="I1073" s="471"/>
      <c r="J1073" s="464"/>
      <c r="K1073" s="464"/>
      <c r="L1073" s="472"/>
      <c r="M1073" s="471"/>
      <c r="N1073" s="472"/>
      <c r="O1073" s="519"/>
      <c r="P1073" s="520" t="s">
        <v>1474</v>
      </c>
      <c r="Q1073" s="519"/>
      <c r="R1073" s="520" t="s">
        <v>1474</v>
      </c>
      <c r="S1073" s="15"/>
      <c r="T1073" s="521"/>
      <c r="U1073" s="522"/>
      <c r="V1073" s="522"/>
      <c r="W1073" s="521"/>
      <c r="X1073" s="521"/>
      <c r="Y1073" s="521"/>
      <c r="Z1073" s="521"/>
      <c r="AA1073" s="15">
        <v>1</v>
      </c>
      <c r="AB1073" s="523"/>
      <c r="AC1073" s="15">
        <v>1</v>
      </c>
      <c r="AD1073" s="523"/>
      <c r="AE1073" s="523"/>
      <c r="AF1073" s="523"/>
      <c r="AG1073" s="523"/>
      <c r="AH1073" s="523"/>
      <c r="AI1073" s="523"/>
      <c r="AJ1073" s="523"/>
      <c r="AK1073" s="523"/>
      <c r="AL1073" s="523"/>
      <c r="AM1073" s="523"/>
      <c r="AN1073" s="523"/>
      <c r="AO1073" s="523"/>
      <c r="AP1073" s="523"/>
    </row>
    <row r="1074" spans="1:42" s="524" customFormat="1" ht="12.75" customHeight="1">
      <c r="A1074" s="506" t="s">
        <v>947</v>
      </c>
      <c r="B1074" s="517"/>
      <c r="C1074" s="462" t="s">
        <v>948</v>
      </c>
      <c r="D1074" s="461"/>
      <c r="E1074" s="463">
        <v>28</v>
      </c>
      <c r="F1074" s="464">
        <v>5080</v>
      </c>
      <c r="G1074" s="465">
        <v>23878</v>
      </c>
      <c r="H1074" s="470"/>
      <c r="I1074" s="471"/>
      <c r="J1074" s="464"/>
      <c r="K1074" s="464"/>
      <c r="L1074" s="472"/>
      <c r="M1074" s="471"/>
      <c r="N1074" s="472"/>
      <c r="O1074" s="519"/>
      <c r="P1074" s="520" t="s">
        <v>1474</v>
      </c>
      <c r="Q1074" s="519"/>
      <c r="R1074" s="520" t="s">
        <v>1474</v>
      </c>
      <c r="S1074" s="15"/>
      <c r="T1074" s="521"/>
      <c r="U1074" s="522"/>
      <c r="V1074" s="522"/>
      <c r="W1074" s="521"/>
      <c r="X1074" s="521"/>
      <c r="Y1074" s="521"/>
      <c r="Z1074" s="521"/>
      <c r="AA1074" s="15">
        <v>1</v>
      </c>
      <c r="AB1074" s="523"/>
      <c r="AC1074" s="15">
        <v>1</v>
      </c>
      <c r="AD1074" s="523"/>
      <c r="AE1074" s="523"/>
      <c r="AF1074" s="523"/>
      <c r="AG1074" s="523"/>
      <c r="AH1074" s="523"/>
      <c r="AI1074" s="523"/>
      <c r="AJ1074" s="523"/>
      <c r="AK1074" s="523"/>
      <c r="AL1074" s="523"/>
      <c r="AM1074" s="523"/>
      <c r="AN1074" s="523"/>
      <c r="AO1074" s="523"/>
      <c r="AP1074" s="523"/>
    </row>
    <row r="1075" spans="1:42" s="524" customFormat="1" ht="12.75" customHeight="1">
      <c r="A1075" s="506" t="s">
        <v>949</v>
      </c>
      <c r="B1075" s="517"/>
      <c r="C1075" s="462" t="s">
        <v>950</v>
      </c>
      <c r="D1075" s="461"/>
      <c r="E1075" s="463">
        <v>26</v>
      </c>
      <c r="F1075" s="464">
        <v>2831</v>
      </c>
      <c r="G1075" s="465">
        <v>13307</v>
      </c>
      <c r="H1075" s="470"/>
      <c r="I1075" s="471"/>
      <c r="J1075" s="464"/>
      <c r="K1075" s="464"/>
      <c r="L1075" s="472"/>
      <c r="M1075" s="471"/>
      <c r="N1075" s="472"/>
      <c r="O1075" s="519"/>
      <c r="P1075" s="520" t="s">
        <v>1474</v>
      </c>
      <c r="Q1075" s="519"/>
      <c r="R1075" s="520" t="s">
        <v>1474</v>
      </c>
      <c r="S1075" s="15"/>
      <c r="T1075" s="521"/>
      <c r="U1075" s="522"/>
      <c r="V1075" s="522"/>
      <c r="W1075" s="521"/>
      <c r="X1075" s="521"/>
      <c r="Y1075" s="521"/>
      <c r="Z1075" s="521"/>
      <c r="AA1075" s="15">
        <v>1</v>
      </c>
      <c r="AB1075" s="523"/>
      <c r="AC1075" s="15">
        <v>1</v>
      </c>
      <c r="AD1075" s="523"/>
      <c r="AE1075" s="523"/>
      <c r="AF1075" s="523"/>
      <c r="AG1075" s="523"/>
      <c r="AH1075" s="523"/>
      <c r="AI1075" s="523"/>
      <c r="AJ1075" s="523"/>
      <c r="AK1075" s="523"/>
      <c r="AL1075" s="523"/>
      <c r="AM1075" s="523"/>
      <c r="AN1075" s="523"/>
      <c r="AO1075" s="523"/>
      <c r="AP1075" s="523"/>
    </row>
    <row r="1076" spans="1:42" s="524" customFormat="1" ht="12.75" customHeight="1">
      <c r="A1076" s="506" t="s">
        <v>951</v>
      </c>
      <c r="B1076" s="517"/>
      <c r="C1076" s="462" t="s">
        <v>952</v>
      </c>
      <c r="D1076" s="461"/>
      <c r="E1076" s="463">
        <v>23</v>
      </c>
      <c r="F1076" s="464">
        <v>10219</v>
      </c>
      <c r="G1076" s="465">
        <v>48027</v>
      </c>
      <c r="H1076" s="470"/>
      <c r="I1076" s="471"/>
      <c r="J1076" s="464"/>
      <c r="K1076" s="464"/>
      <c r="L1076" s="472"/>
      <c r="M1076" s="471"/>
      <c r="N1076" s="472"/>
      <c r="O1076" s="519"/>
      <c r="P1076" s="520" t="s">
        <v>1474</v>
      </c>
      <c r="Q1076" s="519"/>
      <c r="R1076" s="520" t="s">
        <v>1474</v>
      </c>
      <c r="S1076" s="15"/>
      <c r="T1076" s="521"/>
      <c r="U1076" s="522"/>
      <c r="V1076" s="522"/>
      <c r="W1076" s="521"/>
      <c r="X1076" s="521"/>
      <c r="Y1076" s="521"/>
      <c r="Z1076" s="521"/>
      <c r="AA1076" s="15">
        <v>1</v>
      </c>
      <c r="AB1076" s="523"/>
      <c r="AC1076" s="15">
        <v>1</v>
      </c>
      <c r="AD1076" s="523"/>
      <c r="AE1076" s="523"/>
      <c r="AF1076" s="523"/>
      <c r="AG1076" s="523"/>
      <c r="AH1076" s="523"/>
      <c r="AI1076" s="523"/>
      <c r="AJ1076" s="523"/>
      <c r="AK1076" s="523"/>
      <c r="AL1076" s="523"/>
      <c r="AM1076" s="523"/>
      <c r="AN1076" s="523"/>
      <c r="AO1076" s="523"/>
      <c r="AP1076" s="523"/>
    </row>
    <row r="1077" spans="1:42" s="524" customFormat="1" ht="12.75" customHeight="1">
      <c r="A1077" s="506" t="s">
        <v>953</v>
      </c>
      <c r="B1077" s="517"/>
      <c r="C1077" s="462" t="s">
        <v>2116</v>
      </c>
      <c r="D1077" s="461"/>
      <c r="E1077" s="463">
        <v>35</v>
      </c>
      <c r="F1077" s="464">
        <v>4071</v>
      </c>
      <c r="G1077" s="465">
        <v>19133</v>
      </c>
      <c r="H1077" s="470"/>
      <c r="I1077" s="471"/>
      <c r="J1077" s="464"/>
      <c r="K1077" s="464"/>
      <c r="L1077" s="472"/>
      <c r="M1077" s="471"/>
      <c r="N1077" s="472"/>
      <c r="O1077" s="519"/>
      <c r="P1077" s="520" t="s">
        <v>1474</v>
      </c>
      <c r="Q1077" s="519"/>
      <c r="R1077" s="520" t="s">
        <v>1474</v>
      </c>
      <c r="S1077" s="15"/>
      <c r="T1077" s="521"/>
      <c r="U1077" s="522"/>
      <c r="V1077" s="522"/>
      <c r="W1077" s="521"/>
      <c r="X1077" s="521"/>
      <c r="Y1077" s="521"/>
      <c r="Z1077" s="521"/>
      <c r="AA1077" s="15">
        <v>1</v>
      </c>
      <c r="AB1077" s="523"/>
      <c r="AC1077" s="15">
        <v>1</v>
      </c>
      <c r="AD1077" s="523"/>
      <c r="AE1077" s="523"/>
      <c r="AF1077" s="523"/>
      <c r="AG1077" s="523"/>
      <c r="AH1077" s="523"/>
      <c r="AI1077" s="523"/>
      <c r="AJ1077" s="523"/>
      <c r="AK1077" s="523"/>
      <c r="AL1077" s="523"/>
      <c r="AM1077" s="523"/>
      <c r="AN1077" s="523"/>
      <c r="AO1077" s="523"/>
      <c r="AP1077" s="523"/>
    </row>
    <row r="1078" spans="1:42" s="524" customFormat="1" ht="12.75" customHeight="1">
      <c r="A1078" s="506" t="s">
        <v>954</v>
      </c>
      <c r="B1078" s="517"/>
      <c r="C1078" s="462" t="s">
        <v>907</v>
      </c>
      <c r="D1078" s="461"/>
      <c r="E1078" s="463">
        <v>30</v>
      </c>
      <c r="F1078" s="464">
        <v>7980</v>
      </c>
      <c r="G1078" s="465">
        <v>37505</v>
      </c>
      <c r="H1078" s="470"/>
      <c r="I1078" s="471"/>
      <c r="J1078" s="464"/>
      <c r="K1078" s="464"/>
      <c r="L1078" s="472"/>
      <c r="M1078" s="471"/>
      <c r="N1078" s="472"/>
      <c r="O1078" s="519"/>
      <c r="P1078" s="520" t="s">
        <v>1474</v>
      </c>
      <c r="Q1078" s="519"/>
      <c r="R1078" s="520" t="s">
        <v>1474</v>
      </c>
      <c r="S1078" s="15"/>
      <c r="T1078" s="521"/>
      <c r="U1078" s="522"/>
      <c r="V1078" s="522"/>
      <c r="W1078" s="521"/>
      <c r="X1078" s="521"/>
      <c r="Y1078" s="521"/>
      <c r="Z1078" s="521"/>
      <c r="AA1078" s="15">
        <v>1</v>
      </c>
      <c r="AB1078" s="523"/>
      <c r="AC1078" s="15">
        <v>1</v>
      </c>
      <c r="AD1078" s="523"/>
      <c r="AE1078" s="523"/>
      <c r="AF1078" s="523"/>
      <c r="AG1078" s="523"/>
      <c r="AH1078" s="523"/>
      <c r="AI1078" s="523"/>
      <c r="AJ1078" s="523"/>
      <c r="AK1078" s="523"/>
      <c r="AL1078" s="523"/>
      <c r="AM1078" s="523"/>
      <c r="AN1078" s="523"/>
      <c r="AO1078" s="523"/>
      <c r="AP1078" s="523"/>
    </row>
    <row r="1079" spans="1:42" s="524" customFormat="1" ht="12.75" customHeight="1">
      <c r="A1079" s="506" t="s">
        <v>955</v>
      </c>
      <c r="B1079" s="517"/>
      <c r="C1079" s="462" t="s">
        <v>956</v>
      </c>
      <c r="D1079" s="461"/>
      <c r="E1079" s="463">
        <v>31</v>
      </c>
      <c r="F1079" s="464">
        <v>3984</v>
      </c>
      <c r="G1079" s="465">
        <v>18724</v>
      </c>
      <c r="H1079" s="470"/>
      <c r="I1079" s="471"/>
      <c r="J1079" s="464"/>
      <c r="K1079" s="464"/>
      <c r="L1079" s="472"/>
      <c r="M1079" s="471"/>
      <c r="N1079" s="472"/>
      <c r="O1079" s="519"/>
      <c r="P1079" s="520" t="s">
        <v>1474</v>
      </c>
      <c r="Q1079" s="519"/>
      <c r="R1079" s="520" t="s">
        <v>1474</v>
      </c>
      <c r="S1079" s="15"/>
      <c r="T1079" s="521"/>
      <c r="U1079" s="522"/>
      <c r="V1079" s="522"/>
      <c r="W1079" s="521"/>
      <c r="X1079" s="521"/>
      <c r="Y1079" s="521"/>
      <c r="Z1079" s="521"/>
      <c r="AA1079" s="15">
        <v>1</v>
      </c>
      <c r="AB1079" s="523"/>
      <c r="AC1079" s="15">
        <v>1</v>
      </c>
      <c r="AD1079" s="523"/>
      <c r="AE1079" s="523"/>
      <c r="AF1079" s="523"/>
      <c r="AG1079" s="523"/>
      <c r="AH1079" s="523"/>
      <c r="AI1079" s="523"/>
      <c r="AJ1079" s="523"/>
      <c r="AK1079" s="523"/>
      <c r="AL1079" s="523"/>
      <c r="AM1079" s="523"/>
      <c r="AN1079" s="523"/>
      <c r="AO1079" s="523"/>
      <c r="AP1079" s="523"/>
    </row>
    <row r="1080" spans="1:42" s="524" customFormat="1" ht="12.75" customHeight="1">
      <c r="A1080" s="506" t="s">
        <v>957</v>
      </c>
      <c r="B1080" s="517"/>
      <c r="C1080" s="462" t="s">
        <v>958</v>
      </c>
      <c r="D1080" s="461"/>
      <c r="E1080" s="463">
        <v>28</v>
      </c>
      <c r="F1080" s="464">
        <v>5659</v>
      </c>
      <c r="G1080" s="465">
        <v>26599</v>
      </c>
      <c r="H1080" s="470"/>
      <c r="I1080" s="471"/>
      <c r="J1080" s="464"/>
      <c r="K1080" s="464"/>
      <c r="L1080" s="472"/>
      <c r="M1080" s="471"/>
      <c r="N1080" s="472"/>
      <c r="O1080" s="519"/>
      <c r="P1080" s="520" t="s">
        <v>1474</v>
      </c>
      <c r="Q1080" s="519"/>
      <c r="R1080" s="520" t="s">
        <v>1474</v>
      </c>
      <c r="S1080" s="15"/>
      <c r="T1080" s="521"/>
      <c r="U1080" s="522"/>
      <c r="V1080" s="522"/>
      <c r="W1080" s="521"/>
      <c r="X1080" s="521"/>
      <c r="Y1080" s="521"/>
      <c r="Z1080" s="521"/>
      <c r="AA1080" s="15">
        <v>1</v>
      </c>
      <c r="AB1080" s="523"/>
      <c r="AC1080" s="15">
        <v>1</v>
      </c>
      <c r="AD1080" s="523"/>
      <c r="AE1080" s="523"/>
      <c r="AF1080" s="523"/>
      <c r="AG1080" s="523"/>
      <c r="AH1080" s="523"/>
      <c r="AI1080" s="523"/>
      <c r="AJ1080" s="523"/>
      <c r="AK1080" s="523"/>
      <c r="AL1080" s="523"/>
      <c r="AM1080" s="523"/>
      <c r="AN1080" s="523"/>
      <c r="AO1080" s="523"/>
      <c r="AP1080" s="523"/>
    </row>
    <row r="1081" spans="1:42" s="524" customFormat="1" ht="12.75" customHeight="1">
      <c r="A1081" s="506" t="s">
        <v>959</v>
      </c>
      <c r="B1081" s="517"/>
      <c r="C1081" s="462" t="s">
        <v>960</v>
      </c>
      <c r="D1081" s="461"/>
      <c r="E1081" s="463">
        <v>21</v>
      </c>
      <c r="F1081" s="464">
        <v>3636</v>
      </c>
      <c r="G1081" s="465">
        <v>17089</v>
      </c>
      <c r="H1081" s="470"/>
      <c r="I1081" s="471"/>
      <c r="J1081" s="464"/>
      <c r="K1081" s="464"/>
      <c r="L1081" s="472"/>
      <c r="M1081" s="471"/>
      <c r="N1081" s="472"/>
      <c r="O1081" s="519"/>
      <c r="P1081" s="520" t="s">
        <v>1474</v>
      </c>
      <c r="Q1081" s="519"/>
      <c r="R1081" s="520" t="s">
        <v>1474</v>
      </c>
      <c r="S1081" s="15"/>
      <c r="T1081" s="521"/>
      <c r="U1081" s="522"/>
      <c r="V1081" s="522"/>
      <c r="W1081" s="521"/>
      <c r="X1081" s="521"/>
      <c r="Y1081" s="521"/>
      <c r="Z1081" s="521"/>
      <c r="AA1081" s="15">
        <v>1</v>
      </c>
      <c r="AB1081" s="523"/>
      <c r="AC1081" s="15">
        <v>1</v>
      </c>
      <c r="AD1081" s="523"/>
      <c r="AE1081" s="523"/>
      <c r="AF1081" s="523"/>
      <c r="AG1081" s="523"/>
      <c r="AH1081" s="523"/>
      <c r="AI1081" s="523"/>
      <c r="AJ1081" s="523"/>
      <c r="AK1081" s="523"/>
      <c r="AL1081" s="523"/>
      <c r="AM1081" s="523"/>
      <c r="AN1081" s="523"/>
      <c r="AO1081" s="523"/>
      <c r="AP1081" s="523"/>
    </row>
    <row r="1082" spans="1:42" s="524" customFormat="1" ht="12.75" customHeight="1">
      <c r="A1082" s="506" t="s">
        <v>961</v>
      </c>
      <c r="B1082" s="517"/>
      <c r="C1082" s="462" t="s">
        <v>962</v>
      </c>
      <c r="D1082" s="461"/>
      <c r="E1082" s="463">
        <v>30</v>
      </c>
      <c r="F1082" s="464">
        <v>6616</v>
      </c>
      <c r="G1082" s="465">
        <v>31097</v>
      </c>
      <c r="H1082" s="470"/>
      <c r="I1082" s="471"/>
      <c r="J1082" s="464"/>
      <c r="K1082" s="464"/>
      <c r="L1082" s="472"/>
      <c r="M1082" s="471"/>
      <c r="N1082" s="472"/>
      <c r="O1082" s="519"/>
      <c r="P1082" s="520" t="s">
        <v>1474</v>
      </c>
      <c r="Q1082" s="519"/>
      <c r="R1082" s="520" t="s">
        <v>1474</v>
      </c>
      <c r="S1082" s="15"/>
      <c r="T1082" s="521"/>
      <c r="U1082" s="522"/>
      <c r="V1082" s="522"/>
      <c r="W1082" s="521"/>
      <c r="X1082" s="521"/>
      <c r="Y1082" s="521"/>
      <c r="Z1082" s="521"/>
      <c r="AA1082" s="15">
        <v>1</v>
      </c>
      <c r="AB1082" s="523"/>
      <c r="AC1082" s="15">
        <v>1</v>
      </c>
      <c r="AD1082" s="523"/>
      <c r="AE1082" s="523"/>
      <c r="AF1082" s="523"/>
      <c r="AG1082" s="523"/>
      <c r="AH1082" s="523"/>
      <c r="AI1082" s="523"/>
      <c r="AJ1082" s="523"/>
      <c r="AK1082" s="523"/>
      <c r="AL1082" s="523"/>
      <c r="AM1082" s="523"/>
      <c r="AN1082" s="523"/>
      <c r="AO1082" s="523"/>
      <c r="AP1082" s="523"/>
    </row>
    <row r="1083" spans="1:42" s="524" customFormat="1" ht="12.75" customHeight="1">
      <c r="A1083" s="506" t="s">
        <v>963</v>
      </c>
      <c r="B1083" s="517"/>
      <c r="C1083" s="462" t="s">
        <v>964</v>
      </c>
      <c r="D1083" s="461"/>
      <c r="E1083" s="463">
        <v>16</v>
      </c>
      <c r="F1083" s="464">
        <v>3126</v>
      </c>
      <c r="G1083" s="465">
        <v>14694</v>
      </c>
      <c r="H1083" s="470"/>
      <c r="I1083" s="471"/>
      <c r="J1083" s="464"/>
      <c r="K1083" s="464"/>
      <c r="L1083" s="472"/>
      <c r="M1083" s="471"/>
      <c r="N1083" s="472"/>
      <c r="O1083" s="519"/>
      <c r="P1083" s="520" t="s">
        <v>1474</v>
      </c>
      <c r="Q1083" s="519"/>
      <c r="R1083" s="520" t="s">
        <v>1474</v>
      </c>
      <c r="S1083" s="15"/>
      <c r="T1083" s="521"/>
      <c r="U1083" s="522"/>
      <c r="V1083" s="522"/>
      <c r="W1083" s="521"/>
      <c r="X1083" s="521"/>
      <c r="Y1083" s="521"/>
      <c r="Z1083" s="521"/>
      <c r="AA1083" s="15">
        <v>1</v>
      </c>
      <c r="AB1083" s="523"/>
      <c r="AC1083" s="15">
        <v>1</v>
      </c>
      <c r="AD1083" s="523"/>
      <c r="AE1083" s="523"/>
      <c r="AF1083" s="523"/>
      <c r="AG1083" s="523"/>
      <c r="AH1083" s="523"/>
      <c r="AI1083" s="523"/>
      <c r="AJ1083" s="523"/>
      <c r="AK1083" s="523"/>
      <c r="AL1083" s="523"/>
      <c r="AM1083" s="523"/>
      <c r="AN1083" s="523"/>
      <c r="AO1083" s="523"/>
      <c r="AP1083" s="523"/>
    </row>
    <row r="1084" spans="1:42" s="524" customFormat="1" ht="12.75" customHeight="1">
      <c r="A1084" s="506" t="s">
        <v>965</v>
      </c>
      <c r="B1084" s="517"/>
      <c r="C1084" s="462" t="s">
        <v>966</v>
      </c>
      <c r="D1084" s="461"/>
      <c r="E1084" s="463">
        <v>22</v>
      </c>
      <c r="F1084" s="464">
        <v>5792</v>
      </c>
      <c r="G1084" s="465">
        <v>27224</v>
      </c>
      <c r="H1084" s="470"/>
      <c r="I1084" s="471"/>
      <c r="J1084" s="464"/>
      <c r="K1084" s="464"/>
      <c r="L1084" s="472"/>
      <c r="M1084" s="471"/>
      <c r="N1084" s="472"/>
      <c r="O1084" s="519"/>
      <c r="P1084" s="520" t="s">
        <v>1474</v>
      </c>
      <c r="Q1084" s="519"/>
      <c r="R1084" s="520" t="s">
        <v>1474</v>
      </c>
      <c r="S1084" s="15"/>
      <c r="T1084" s="521"/>
      <c r="U1084" s="522"/>
      <c r="V1084" s="522"/>
      <c r="W1084" s="521"/>
      <c r="X1084" s="521"/>
      <c r="Y1084" s="521"/>
      <c r="Z1084" s="521"/>
      <c r="AA1084" s="15">
        <v>1</v>
      </c>
      <c r="AB1084" s="523"/>
      <c r="AC1084" s="15">
        <v>1</v>
      </c>
      <c r="AD1084" s="523"/>
      <c r="AE1084" s="523"/>
      <c r="AF1084" s="523"/>
      <c r="AG1084" s="523"/>
      <c r="AH1084" s="523"/>
      <c r="AI1084" s="523"/>
      <c r="AJ1084" s="523"/>
      <c r="AK1084" s="523"/>
      <c r="AL1084" s="523"/>
      <c r="AM1084" s="523"/>
      <c r="AN1084" s="523"/>
      <c r="AO1084" s="523"/>
      <c r="AP1084" s="523"/>
    </row>
    <row r="1085" spans="1:42" s="524" customFormat="1" ht="12.75" customHeight="1">
      <c r="A1085" s="506" t="s">
        <v>908</v>
      </c>
      <c r="B1085" s="517"/>
      <c r="C1085" s="144" t="s">
        <v>2888</v>
      </c>
      <c r="D1085" s="461"/>
      <c r="E1085" s="463">
        <v>110</v>
      </c>
      <c r="F1085" s="464">
        <v>40681</v>
      </c>
      <c r="G1085" s="465">
        <v>191200</v>
      </c>
      <c r="H1085" s="470"/>
      <c r="I1085" s="471"/>
      <c r="J1085" s="464"/>
      <c r="K1085" s="464"/>
      <c r="L1085" s="472"/>
      <c r="M1085" s="471"/>
      <c r="N1085" s="472"/>
      <c r="O1085" s="519"/>
      <c r="P1085" s="520" t="s">
        <v>1473</v>
      </c>
      <c r="Q1085" s="519"/>
      <c r="R1085" s="519" t="str">
        <f>IF(SUM(E1085:N1085)=0,"",P1085)</f>
        <v>C</v>
      </c>
      <c r="S1085" s="15"/>
      <c r="T1085" s="521">
        <v>1</v>
      </c>
      <c r="U1085" s="522"/>
      <c r="V1085" s="522"/>
      <c r="W1085" s="521"/>
      <c r="X1085" s="521"/>
      <c r="Y1085" s="521"/>
      <c r="Z1085" s="521"/>
      <c r="AA1085" s="15"/>
      <c r="AB1085" s="523"/>
      <c r="AC1085" s="15">
        <v>1</v>
      </c>
      <c r="AD1085" s="523"/>
      <c r="AE1085" s="523"/>
      <c r="AF1085" s="523"/>
      <c r="AG1085" s="523"/>
      <c r="AH1085" s="523"/>
      <c r="AI1085" s="523"/>
      <c r="AJ1085" s="523"/>
      <c r="AK1085" s="523"/>
      <c r="AL1085" s="523"/>
      <c r="AM1085" s="523"/>
      <c r="AN1085" s="523"/>
      <c r="AO1085" s="523"/>
      <c r="AP1085" s="523"/>
    </row>
    <row r="1086" spans="1:42" s="524" customFormat="1" ht="12.75" customHeight="1">
      <c r="A1086" s="506" t="s">
        <v>967</v>
      </c>
      <c r="B1086" s="517"/>
      <c r="C1086" s="462" t="s">
        <v>968</v>
      </c>
      <c r="D1086" s="461"/>
      <c r="E1086" s="463">
        <v>33</v>
      </c>
      <c r="F1086" s="464">
        <v>13346</v>
      </c>
      <c r="G1086" s="465">
        <v>62727</v>
      </c>
      <c r="H1086" s="470"/>
      <c r="I1086" s="471"/>
      <c r="J1086" s="464"/>
      <c r="K1086" s="464"/>
      <c r="L1086" s="472"/>
      <c r="M1086" s="471"/>
      <c r="N1086" s="472"/>
      <c r="O1086" s="519"/>
      <c r="P1086" s="520" t="s">
        <v>1474</v>
      </c>
      <c r="Q1086" s="519"/>
      <c r="R1086" s="520" t="s">
        <v>1474</v>
      </c>
      <c r="S1086" s="15"/>
      <c r="T1086" s="521"/>
      <c r="U1086" s="522"/>
      <c r="V1086" s="522"/>
      <c r="W1086" s="521"/>
      <c r="X1086" s="521"/>
      <c r="Y1086" s="521"/>
      <c r="Z1086" s="521"/>
      <c r="AA1086" s="15">
        <v>1</v>
      </c>
      <c r="AB1086" s="523"/>
      <c r="AC1086" s="15">
        <v>1</v>
      </c>
      <c r="AD1086" s="523"/>
      <c r="AE1086" s="523"/>
      <c r="AF1086" s="523"/>
      <c r="AG1086" s="523"/>
      <c r="AH1086" s="523"/>
      <c r="AI1086" s="523"/>
      <c r="AJ1086" s="523"/>
      <c r="AK1086" s="523"/>
      <c r="AL1086" s="523"/>
      <c r="AM1086" s="523"/>
      <c r="AN1086" s="523"/>
      <c r="AO1086" s="523"/>
      <c r="AP1086" s="523"/>
    </row>
    <row r="1087" spans="1:42" s="524" customFormat="1" ht="12.75" customHeight="1">
      <c r="A1087" s="506" t="s">
        <v>969</v>
      </c>
      <c r="B1087" s="517"/>
      <c r="C1087" s="462" t="s">
        <v>970</v>
      </c>
      <c r="D1087" s="461"/>
      <c r="E1087" s="463">
        <v>50</v>
      </c>
      <c r="F1087" s="464">
        <v>11524</v>
      </c>
      <c r="G1087" s="465">
        <v>54163</v>
      </c>
      <c r="H1087" s="470"/>
      <c r="I1087" s="471"/>
      <c r="J1087" s="464"/>
      <c r="K1087" s="464"/>
      <c r="L1087" s="472"/>
      <c r="M1087" s="471"/>
      <c r="N1087" s="472"/>
      <c r="O1087" s="519"/>
      <c r="P1087" s="520" t="s">
        <v>1474</v>
      </c>
      <c r="Q1087" s="519"/>
      <c r="R1087" s="520" t="s">
        <v>1474</v>
      </c>
      <c r="S1087" s="15"/>
      <c r="T1087" s="521"/>
      <c r="U1087" s="522"/>
      <c r="V1087" s="522"/>
      <c r="W1087" s="521"/>
      <c r="X1087" s="521"/>
      <c r="Y1087" s="521"/>
      <c r="Z1087" s="521"/>
      <c r="AA1087" s="15">
        <v>1</v>
      </c>
      <c r="AB1087" s="523"/>
      <c r="AC1087" s="15">
        <v>1</v>
      </c>
      <c r="AD1087" s="523"/>
      <c r="AE1087" s="523"/>
      <c r="AF1087" s="523"/>
      <c r="AG1087" s="523"/>
      <c r="AH1087" s="523"/>
      <c r="AI1087" s="523"/>
      <c r="AJ1087" s="523"/>
      <c r="AK1087" s="523"/>
      <c r="AL1087" s="523"/>
      <c r="AM1087" s="523"/>
      <c r="AN1087" s="523"/>
      <c r="AO1087" s="523"/>
      <c r="AP1087" s="523"/>
    </row>
    <row r="1088" spans="1:42" s="524" customFormat="1" ht="12.75" customHeight="1">
      <c r="A1088" s="506" t="s">
        <v>971</v>
      </c>
      <c r="B1088" s="517"/>
      <c r="C1088" s="462" t="s">
        <v>972</v>
      </c>
      <c r="D1088" s="461"/>
      <c r="E1088" s="463">
        <v>29</v>
      </c>
      <c r="F1088" s="464">
        <v>3542</v>
      </c>
      <c r="G1088" s="465">
        <v>16649</v>
      </c>
      <c r="H1088" s="470"/>
      <c r="I1088" s="471"/>
      <c r="J1088" s="464"/>
      <c r="K1088" s="464"/>
      <c r="L1088" s="472"/>
      <c r="M1088" s="471"/>
      <c r="N1088" s="472"/>
      <c r="O1088" s="519"/>
      <c r="P1088" s="520" t="s">
        <v>1474</v>
      </c>
      <c r="Q1088" s="519"/>
      <c r="R1088" s="520" t="s">
        <v>1474</v>
      </c>
      <c r="S1088" s="15"/>
      <c r="T1088" s="521"/>
      <c r="U1088" s="522"/>
      <c r="V1088" s="522"/>
      <c r="W1088" s="521"/>
      <c r="X1088" s="521"/>
      <c r="Y1088" s="521"/>
      <c r="Z1088" s="521"/>
      <c r="AA1088" s="15">
        <v>1</v>
      </c>
      <c r="AB1088" s="523"/>
      <c r="AC1088" s="15">
        <v>1</v>
      </c>
      <c r="AD1088" s="523"/>
      <c r="AE1088" s="523"/>
      <c r="AF1088" s="523"/>
      <c r="AG1088" s="523"/>
      <c r="AH1088" s="523"/>
      <c r="AI1088" s="523"/>
      <c r="AJ1088" s="523"/>
      <c r="AK1088" s="523"/>
      <c r="AL1088" s="523"/>
      <c r="AM1088" s="523"/>
      <c r="AN1088" s="523"/>
      <c r="AO1088" s="523"/>
      <c r="AP1088" s="523"/>
    </row>
    <row r="1089" spans="1:42" s="524" customFormat="1" ht="12.75" customHeight="1">
      <c r="A1089" s="506" t="s">
        <v>973</v>
      </c>
      <c r="B1089" s="517"/>
      <c r="C1089" s="462" t="s">
        <v>1850</v>
      </c>
      <c r="D1089" s="461"/>
      <c r="E1089" s="463">
        <v>19</v>
      </c>
      <c r="F1089" s="464">
        <v>6075</v>
      </c>
      <c r="G1089" s="465">
        <v>28554</v>
      </c>
      <c r="H1089" s="470"/>
      <c r="I1089" s="471"/>
      <c r="J1089" s="464"/>
      <c r="K1089" s="464"/>
      <c r="L1089" s="472"/>
      <c r="M1089" s="471"/>
      <c r="N1089" s="472"/>
      <c r="O1089" s="519"/>
      <c r="P1089" s="520" t="s">
        <v>1474</v>
      </c>
      <c r="Q1089" s="519"/>
      <c r="R1089" s="520" t="s">
        <v>1474</v>
      </c>
      <c r="S1089" s="15"/>
      <c r="T1089" s="521"/>
      <c r="U1089" s="522"/>
      <c r="V1089" s="522"/>
      <c r="W1089" s="521"/>
      <c r="X1089" s="521"/>
      <c r="Y1089" s="521"/>
      <c r="Z1089" s="521"/>
      <c r="AA1089" s="15">
        <v>1</v>
      </c>
      <c r="AB1089" s="523"/>
      <c r="AC1089" s="15">
        <v>1</v>
      </c>
      <c r="AD1089" s="523"/>
      <c r="AE1089" s="523"/>
      <c r="AF1089" s="523"/>
      <c r="AG1089" s="523"/>
      <c r="AH1089" s="523"/>
      <c r="AI1089" s="523"/>
      <c r="AJ1089" s="523"/>
      <c r="AK1089" s="523"/>
      <c r="AL1089" s="523"/>
      <c r="AM1089" s="523"/>
      <c r="AN1089" s="523"/>
      <c r="AO1089" s="523"/>
      <c r="AP1089" s="523"/>
    </row>
    <row r="1090" spans="1:42" s="524" customFormat="1" ht="12.75" customHeight="1">
      <c r="A1090" s="506" t="s">
        <v>974</v>
      </c>
      <c r="B1090" s="517"/>
      <c r="C1090" s="462" t="s">
        <v>1987</v>
      </c>
      <c r="D1090" s="461"/>
      <c r="E1090" s="463">
        <v>21</v>
      </c>
      <c r="F1090" s="464">
        <v>3736</v>
      </c>
      <c r="G1090" s="465">
        <v>17561</v>
      </c>
      <c r="H1090" s="470"/>
      <c r="I1090" s="471"/>
      <c r="J1090" s="464"/>
      <c r="K1090" s="464"/>
      <c r="L1090" s="472"/>
      <c r="M1090" s="471"/>
      <c r="N1090" s="472"/>
      <c r="O1090" s="519"/>
      <c r="P1090" s="520" t="s">
        <v>1474</v>
      </c>
      <c r="Q1090" s="519"/>
      <c r="R1090" s="520" t="s">
        <v>1474</v>
      </c>
      <c r="S1090" s="15"/>
      <c r="T1090" s="521"/>
      <c r="U1090" s="522"/>
      <c r="V1090" s="522"/>
      <c r="W1090" s="521"/>
      <c r="X1090" s="521"/>
      <c r="Y1090" s="521"/>
      <c r="Z1090" s="521"/>
      <c r="AA1090" s="15">
        <v>1</v>
      </c>
      <c r="AB1090" s="523"/>
      <c r="AC1090" s="15">
        <v>1</v>
      </c>
      <c r="AD1090" s="523"/>
      <c r="AE1090" s="523"/>
      <c r="AF1090" s="523"/>
      <c r="AG1090" s="523"/>
      <c r="AH1090" s="523"/>
      <c r="AI1090" s="523"/>
      <c r="AJ1090" s="523"/>
      <c r="AK1090" s="523"/>
      <c r="AL1090" s="523"/>
      <c r="AM1090" s="523"/>
      <c r="AN1090" s="523"/>
      <c r="AO1090" s="523"/>
      <c r="AP1090" s="523"/>
    </row>
    <row r="1091" spans="1:42" s="524" customFormat="1" ht="12.75" customHeight="1">
      <c r="A1091" s="506" t="s">
        <v>975</v>
      </c>
      <c r="B1091" s="517"/>
      <c r="C1091" s="462" t="s">
        <v>1888</v>
      </c>
      <c r="D1091" s="461"/>
      <c r="E1091" s="463">
        <v>20</v>
      </c>
      <c r="F1091" s="464">
        <v>3708</v>
      </c>
      <c r="G1091" s="465">
        <v>17427</v>
      </c>
      <c r="H1091" s="470"/>
      <c r="I1091" s="471"/>
      <c r="J1091" s="464"/>
      <c r="K1091" s="464"/>
      <c r="L1091" s="472"/>
      <c r="M1091" s="471"/>
      <c r="N1091" s="472"/>
      <c r="O1091" s="519"/>
      <c r="P1091" s="520" t="s">
        <v>1474</v>
      </c>
      <c r="Q1091" s="519"/>
      <c r="R1091" s="520" t="s">
        <v>1474</v>
      </c>
      <c r="S1091" s="15"/>
      <c r="T1091" s="521"/>
      <c r="U1091" s="522"/>
      <c r="V1091" s="522"/>
      <c r="W1091" s="521"/>
      <c r="X1091" s="521"/>
      <c r="Y1091" s="521"/>
      <c r="Z1091" s="521"/>
      <c r="AA1091" s="15">
        <v>1</v>
      </c>
      <c r="AB1091" s="523"/>
      <c r="AC1091" s="15">
        <v>1</v>
      </c>
      <c r="AD1091" s="523"/>
      <c r="AE1091" s="523"/>
      <c r="AF1091" s="523"/>
      <c r="AG1091" s="523"/>
      <c r="AH1091" s="523"/>
      <c r="AI1091" s="523"/>
      <c r="AJ1091" s="523"/>
      <c r="AK1091" s="523"/>
      <c r="AL1091" s="523"/>
      <c r="AM1091" s="523"/>
      <c r="AN1091" s="523"/>
      <c r="AO1091" s="523"/>
      <c r="AP1091" s="523"/>
    </row>
    <row r="1092" spans="1:42" s="524" customFormat="1" ht="12.75" customHeight="1">
      <c r="A1092" s="506" t="s">
        <v>976</v>
      </c>
      <c r="B1092" s="517"/>
      <c r="C1092" s="462" t="s">
        <v>977</v>
      </c>
      <c r="D1092" s="461"/>
      <c r="E1092" s="463">
        <v>13</v>
      </c>
      <c r="F1092" s="464">
        <v>6794</v>
      </c>
      <c r="G1092" s="465">
        <v>31932</v>
      </c>
      <c r="H1092" s="470"/>
      <c r="I1092" s="471"/>
      <c r="J1092" s="464"/>
      <c r="K1092" s="464"/>
      <c r="L1092" s="472"/>
      <c r="M1092" s="471"/>
      <c r="N1092" s="472"/>
      <c r="O1092" s="519"/>
      <c r="P1092" s="520" t="s">
        <v>1474</v>
      </c>
      <c r="Q1092" s="519"/>
      <c r="R1092" s="520" t="s">
        <v>1474</v>
      </c>
      <c r="S1092" s="15"/>
      <c r="T1092" s="521"/>
      <c r="U1092" s="522"/>
      <c r="V1092" s="522"/>
      <c r="W1092" s="521"/>
      <c r="X1092" s="521"/>
      <c r="Y1092" s="521"/>
      <c r="Z1092" s="521"/>
      <c r="AA1092" s="15">
        <v>1</v>
      </c>
      <c r="AB1092" s="523"/>
      <c r="AC1092" s="15">
        <v>1</v>
      </c>
      <c r="AD1092" s="523"/>
      <c r="AE1092" s="523"/>
      <c r="AF1092" s="523"/>
      <c r="AG1092" s="523"/>
      <c r="AH1092" s="523"/>
      <c r="AI1092" s="523"/>
      <c r="AJ1092" s="523"/>
      <c r="AK1092" s="523"/>
      <c r="AL1092" s="523"/>
      <c r="AM1092" s="523"/>
      <c r="AN1092" s="523"/>
      <c r="AO1092" s="523"/>
      <c r="AP1092" s="523"/>
    </row>
    <row r="1093" spans="1:42" s="524" customFormat="1" ht="12.75" customHeight="1">
      <c r="A1093" s="506" t="s">
        <v>978</v>
      </c>
      <c r="B1093" s="517"/>
      <c r="C1093" s="462" t="s">
        <v>979</v>
      </c>
      <c r="D1093" s="461"/>
      <c r="E1093" s="463">
        <v>16</v>
      </c>
      <c r="F1093" s="464">
        <v>2093</v>
      </c>
      <c r="G1093" s="465">
        <v>9838</v>
      </c>
      <c r="H1093" s="470"/>
      <c r="I1093" s="471"/>
      <c r="J1093" s="464"/>
      <c r="K1093" s="464"/>
      <c r="L1093" s="472"/>
      <c r="M1093" s="471"/>
      <c r="N1093" s="472"/>
      <c r="O1093" s="519"/>
      <c r="P1093" s="520" t="s">
        <v>1474</v>
      </c>
      <c r="Q1093" s="519"/>
      <c r="R1093" s="520" t="s">
        <v>1474</v>
      </c>
      <c r="S1093" s="15"/>
      <c r="T1093" s="521"/>
      <c r="U1093" s="522"/>
      <c r="V1093" s="522"/>
      <c r="W1093" s="521"/>
      <c r="X1093" s="521"/>
      <c r="Y1093" s="521"/>
      <c r="Z1093" s="521"/>
      <c r="AA1093" s="15">
        <v>1</v>
      </c>
      <c r="AB1093" s="523"/>
      <c r="AC1093" s="15">
        <v>1</v>
      </c>
      <c r="AD1093" s="523"/>
      <c r="AE1093" s="523"/>
      <c r="AF1093" s="523"/>
      <c r="AG1093" s="523"/>
      <c r="AH1093" s="523"/>
      <c r="AI1093" s="523"/>
      <c r="AJ1093" s="523"/>
      <c r="AK1093" s="523"/>
      <c r="AL1093" s="523"/>
      <c r="AM1093" s="523"/>
      <c r="AN1093" s="523"/>
      <c r="AO1093" s="523"/>
      <c r="AP1093" s="523"/>
    </row>
    <row r="1094" spans="1:42" s="460" customFormat="1" ht="12.75" customHeight="1" thickBot="1">
      <c r="A1094" s="506" t="s">
        <v>910</v>
      </c>
      <c r="B1094" s="722"/>
      <c r="C1094" s="144" t="s">
        <v>2889</v>
      </c>
      <c r="D1094" s="741"/>
      <c r="E1094" s="463">
        <v>138</v>
      </c>
      <c r="F1094" s="464">
        <v>47058</v>
      </c>
      <c r="G1094" s="465">
        <v>221174</v>
      </c>
      <c r="H1094" s="148">
        <v>1</v>
      </c>
      <c r="I1094" s="158">
        <v>76</v>
      </c>
      <c r="J1094" s="146">
        <v>382</v>
      </c>
      <c r="K1094" s="146"/>
      <c r="L1094" s="149"/>
      <c r="M1094" s="619">
        <f>I1094+K1094</f>
        <v>76</v>
      </c>
      <c r="N1094" s="626">
        <f>J1094+L1094</f>
        <v>382</v>
      </c>
      <c r="O1094" s="451"/>
      <c r="P1094" s="452" t="s">
        <v>1473</v>
      </c>
      <c r="Q1094" s="451"/>
      <c r="R1094" s="451" t="str">
        <f>IF(SUM(E1094:N1094)=0,"",P1094)</f>
        <v>C</v>
      </c>
      <c r="S1094" s="15"/>
      <c r="T1094" s="453">
        <v>1</v>
      </c>
      <c r="U1094" s="477"/>
      <c r="V1094" s="477"/>
      <c r="W1094" s="453"/>
      <c r="X1094" s="453"/>
      <c r="Y1094" s="453"/>
      <c r="Z1094" s="453"/>
      <c r="AA1094" s="15"/>
      <c r="AB1094" s="459"/>
      <c r="AC1094" s="15">
        <v>1</v>
      </c>
      <c r="AD1094" s="459"/>
      <c r="AE1094" s="459"/>
      <c r="AF1094" s="459"/>
      <c r="AG1094" s="459"/>
      <c r="AH1094" s="459"/>
      <c r="AI1094" s="459"/>
      <c r="AJ1094" s="459"/>
      <c r="AK1094" s="459"/>
      <c r="AL1094" s="459"/>
      <c r="AM1094" s="459"/>
      <c r="AN1094" s="459"/>
      <c r="AO1094" s="459"/>
      <c r="AP1094" s="459"/>
    </row>
    <row r="1095" spans="1:42" s="143" customFormat="1" ht="12.75" customHeight="1" thickTop="1">
      <c r="A1095" s="126" t="s">
        <v>980</v>
      </c>
      <c r="B1095" s="487"/>
      <c r="C1095" s="488" t="s">
        <v>2172</v>
      </c>
      <c r="D1095" s="469"/>
      <c r="E1095" s="480">
        <v>54</v>
      </c>
      <c r="F1095" s="489">
        <v>10664</v>
      </c>
      <c r="G1095" s="490">
        <v>50119</v>
      </c>
      <c r="H1095" s="491"/>
      <c r="I1095" s="492"/>
      <c r="J1095" s="489"/>
      <c r="K1095" s="489"/>
      <c r="L1095" s="481"/>
      <c r="M1095" s="492"/>
      <c r="N1095" s="481"/>
      <c r="O1095" s="138"/>
      <c r="P1095" s="139" t="s">
        <v>1474</v>
      </c>
      <c r="Q1095" s="138"/>
      <c r="R1095" s="138" t="str">
        <f>IF(SUM(E1095:N1095)=0,"",P1095)</f>
        <v>M</v>
      </c>
      <c r="S1095" s="15"/>
      <c r="T1095" s="140"/>
      <c r="U1095" s="474"/>
      <c r="V1095" s="474"/>
      <c r="W1095" s="140"/>
      <c r="X1095" s="140"/>
      <c r="Y1095" s="140"/>
      <c r="Z1095" s="140"/>
      <c r="AA1095" s="15">
        <v>1</v>
      </c>
      <c r="AB1095" s="142"/>
      <c r="AC1095" s="15">
        <v>1</v>
      </c>
      <c r="AD1095" s="142"/>
      <c r="AE1095" s="142"/>
      <c r="AF1095" s="142"/>
      <c r="AG1095" s="142"/>
      <c r="AH1095" s="142"/>
      <c r="AI1095" s="142"/>
      <c r="AJ1095" s="142"/>
      <c r="AK1095" s="142"/>
      <c r="AL1095" s="142"/>
      <c r="AM1095" s="142"/>
      <c r="AN1095" s="142"/>
      <c r="AO1095" s="142"/>
      <c r="AP1095" s="142"/>
    </row>
    <row r="1096" spans="1:42" s="143" customFormat="1" ht="12.75" customHeight="1">
      <c r="A1096" s="126" t="s">
        <v>981</v>
      </c>
      <c r="B1096" s="468"/>
      <c r="C1096" s="462" t="s">
        <v>982</v>
      </c>
      <c r="D1096" s="469"/>
      <c r="E1096" s="463">
        <v>15</v>
      </c>
      <c r="F1096" s="464">
        <v>3813</v>
      </c>
      <c r="G1096" s="465">
        <v>17921</v>
      </c>
      <c r="H1096" s="470"/>
      <c r="I1096" s="471"/>
      <c r="J1096" s="464"/>
      <c r="K1096" s="464"/>
      <c r="L1096" s="472"/>
      <c r="M1096" s="471"/>
      <c r="N1096" s="472"/>
      <c r="O1096" s="138"/>
      <c r="P1096" s="139" t="s">
        <v>1474</v>
      </c>
      <c r="Q1096" s="138"/>
      <c r="R1096" s="138" t="str">
        <f>IF(SUM(E1096:N1096)=0,"",P1096)</f>
        <v>M</v>
      </c>
      <c r="S1096" s="15"/>
      <c r="T1096" s="140"/>
      <c r="U1096" s="474"/>
      <c r="V1096" s="474"/>
      <c r="W1096" s="140"/>
      <c r="X1096" s="140"/>
      <c r="Y1096" s="140"/>
      <c r="Z1096" s="140"/>
      <c r="AA1096" s="15">
        <v>1</v>
      </c>
      <c r="AB1096" s="142"/>
      <c r="AC1096" s="15">
        <v>1</v>
      </c>
      <c r="AD1096" s="142"/>
      <c r="AE1096" s="142"/>
      <c r="AF1096" s="142"/>
      <c r="AG1096" s="142"/>
      <c r="AH1096" s="142"/>
      <c r="AI1096" s="142"/>
      <c r="AJ1096" s="142"/>
      <c r="AK1096" s="142"/>
      <c r="AL1096" s="142"/>
      <c r="AM1096" s="142"/>
      <c r="AN1096" s="142"/>
      <c r="AO1096" s="142"/>
      <c r="AP1096" s="142"/>
    </row>
    <row r="1097" spans="1:42" s="143" customFormat="1" ht="12.75" customHeight="1">
      <c r="A1097" s="126" t="s">
        <v>983</v>
      </c>
      <c r="B1097" s="468"/>
      <c r="C1097" s="462" t="s">
        <v>984</v>
      </c>
      <c r="D1097" s="469"/>
      <c r="E1097" s="463">
        <v>8</v>
      </c>
      <c r="F1097" s="464">
        <v>1386</v>
      </c>
      <c r="G1097" s="465">
        <v>6516</v>
      </c>
      <c r="H1097" s="470"/>
      <c r="I1097" s="471"/>
      <c r="J1097" s="464"/>
      <c r="K1097" s="464"/>
      <c r="L1097" s="472"/>
      <c r="M1097" s="471"/>
      <c r="N1097" s="472"/>
      <c r="O1097" s="138"/>
      <c r="P1097" s="139" t="s">
        <v>1474</v>
      </c>
      <c r="Q1097" s="138"/>
      <c r="R1097" s="138" t="str">
        <f>IF(SUM(E1097:N1097)=0,"",P1097)</f>
        <v>M</v>
      </c>
      <c r="S1097" s="15"/>
      <c r="T1097" s="140"/>
      <c r="U1097" s="474"/>
      <c r="V1097" s="474"/>
      <c r="W1097" s="140"/>
      <c r="X1097" s="140"/>
      <c r="Y1097" s="140"/>
      <c r="Z1097" s="140"/>
      <c r="AA1097" s="15">
        <v>1</v>
      </c>
      <c r="AB1097" s="142"/>
      <c r="AC1097" s="15">
        <v>1</v>
      </c>
      <c r="AD1097" s="142"/>
      <c r="AE1097" s="142"/>
      <c r="AF1097" s="142"/>
      <c r="AG1097" s="142"/>
      <c r="AH1097" s="142"/>
      <c r="AI1097" s="142"/>
      <c r="AJ1097" s="142"/>
      <c r="AK1097" s="142"/>
      <c r="AL1097" s="142"/>
      <c r="AM1097" s="142"/>
      <c r="AN1097" s="142"/>
      <c r="AO1097" s="142"/>
      <c r="AP1097" s="142"/>
    </row>
    <row r="1098" spans="1:42" s="17" customFormat="1" ht="12.75" customHeight="1" thickBot="1">
      <c r="A1098" s="126" t="s">
        <v>985</v>
      </c>
      <c r="B1098" s="104"/>
      <c r="C1098" s="159" t="s">
        <v>986</v>
      </c>
      <c r="D1098" s="105"/>
      <c r="E1098" s="161">
        <v>35</v>
      </c>
      <c r="F1098" s="162">
        <v>8259</v>
      </c>
      <c r="G1098" s="163">
        <v>38819</v>
      </c>
      <c r="H1098" s="164"/>
      <c r="I1098" s="166"/>
      <c r="J1098" s="162"/>
      <c r="K1098" s="162"/>
      <c r="L1098" s="165"/>
      <c r="M1098" s="634"/>
      <c r="N1098" s="637"/>
      <c r="O1098" s="36"/>
      <c r="P1098" s="51" t="s">
        <v>1474</v>
      </c>
      <c r="Q1098" s="36"/>
      <c r="R1098" s="36" t="str">
        <f>IF(SUM(E1098:N1098)=0,"",P1098)</f>
        <v>M</v>
      </c>
      <c r="S1098" s="15"/>
      <c r="T1098" s="15"/>
      <c r="U1098" s="473"/>
      <c r="V1098" s="473"/>
      <c r="W1098" s="15"/>
      <c r="X1098" s="15"/>
      <c r="Y1098" s="15"/>
      <c r="Z1098" s="15"/>
      <c r="AA1098" s="15">
        <v>1</v>
      </c>
      <c r="AB1098" s="16"/>
      <c r="AC1098" s="15">
        <v>1</v>
      </c>
      <c r="AD1098" s="16"/>
      <c r="AE1098" s="16"/>
      <c r="AF1098" s="16"/>
      <c r="AG1098" s="16"/>
      <c r="AH1098" s="16"/>
      <c r="AI1098" s="16"/>
      <c r="AJ1098" s="16"/>
      <c r="AK1098" s="16"/>
      <c r="AL1098" s="16"/>
      <c r="AM1098" s="16"/>
      <c r="AN1098" s="16"/>
      <c r="AO1098" s="16"/>
      <c r="AP1098" s="16"/>
    </row>
    <row r="1099" spans="1:42" s="18" customFormat="1" ht="15.75" customHeight="1" thickTop="1" thickBot="1">
      <c r="A1099" s="126" t="s">
        <v>987</v>
      </c>
      <c r="B1099" s="595" t="s">
        <v>988</v>
      </c>
      <c r="C1099" s="596"/>
      <c r="D1099" s="108"/>
      <c r="E1099" s="552">
        <f t="shared" ref="E1099:N1099" si="110">SUM(E1100:E1123)</f>
        <v>568</v>
      </c>
      <c r="F1099" s="553">
        <f t="shared" si="110"/>
        <v>125322</v>
      </c>
      <c r="G1099" s="554">
        <f t="shared" si="110"/>
        <v>589013</v>
      </c>
      <c r="H1099" s="555">
        <f t="shared" si="110"/>
        <v>0</v>
      </c>
      <c r="I1099" s="556">
        <f t="shared" si="110"/>
        <v>0</v>
      </c>
      <c r="J1099" s="553">
        <f t="shared" si="110"/>
        <v>0</v>
      </c>
      <c r="K1099" s="553">
        <f t="shared" si="110"/>
        <v>0</v>
      </c>
      <c r="L1099" s="557">
        <f t="shared" si="110"/>
        <v>0</v>
      </c>
      <c r="M1099" s="556">
        <f t="shared" si="110"/>
        <v>0</v>
      </c>
      <c r="N1099" s="557">
        <f t="shared" si="110"/>
        <v>0</v>
      </c>
      <c r="O1099" s="36"/>
      <c r="P1099" s="51" t="s">
        <v>1500</v>
      </c>
      <c r="Q1099" s="36"/>
      <c r="R1099" s="36" t="str">
        <f t="shared" ref="R1099:R1162" si="111">IF(SUM(E1099:N1099)=0,"",P1099)</f>
        <v>P</v>
      </c>
      <c r="S1099" s="15"/>
      <c r="T1099" s="15"/>
      <c r="U1099" s="473"/>
      <c r="V1099" s="473"/>
      <c r="W1099" s="15"/>
      <c r="X1099" s="15"/>
      <c r="Y1099" s="15"/>
      <c r="Z1099" s="15">
        <v>1</v>
      </c>
      <c r="AA1099" s="15"/>
      <c r="AB1099" s="15"/>
      <c r="AC1099" s="15">
        <v>1</v>
      </c>
      <c r="AD1099" s="15"/>
      <c r="AE1099" s="15"/>
      <c r="AF1099" s="15"/>
      <c r="AG1099" s="15"/>
      <c r="AH1099" s="15"/>
      <c r="AI1099" s="15"/>
      <c r="AJ1099" s="15"/>
      <c r="AK1099" s="15"/>
      <c r="AL1099" s="15"/>
      <c r="AM1099" s="15"/>
      <c r="AN1099" s="15"/>
      <c r="AO1099" s="15"/>
      <c r="AP1099" s="15"/>
    </row>
    <row r="1100" spans="1:42" s="17" customFormat="1" ht="12.75" customHeight="1" thickTop="1">
      <c r="A1100" s="126" t="s">
        <v>989</v>
      </c>
      <c r="B1100" s="95"/>
      <c r="C1100" s="152" t="s">
        <v>990</v>
      </c>
      <c r="D1100" s="46"/>
      <c r="E1100" s="480">
        <v>20</v>
      </c>
      <c r="F1100" s="489">
        <v>5051</v>
      </c>
      <c r="G1100" s="490">
        <v>23738</v>
      </c>
      <c r="H1100" s="156"/>
      <c r="I1100" s="174"/>
      <c r="J1100" s="154"/>
      <c r="K1100" s="154"/>
      <c r="L1100" s="157"/>
      <c r="M1100" s="624">
        <f t="shared" ref="M1100:N1115" si="112">I1100+K1100</f>
        <v>0</v>
      </c>
      <c r="N1100" s="625">
        <f t="shared" si="112"/>
        <v>0</v>
      </c>
      <c r="O1100" s="36"/>
      <c r="P1100" s="51" t="s">
        <v>1474</v>
      </c>
      <c r="Q1100" s="36"/>
      <c r="R1100" s="36" t="str">
        <f t="shared" si="111"/>
        <v>M</v>
      </c>
      <c r="S1100" s="15"/>
      <c r="T1100" s="15"/>
      <c r="U1100" s="473"/>
      <c r="V1100" s="473"/>
      <c r="W1100" s="15"/>
      <c r="X1100" s="15"/>
      <c r="Y1100" s="15"/>
      <c r="Z1100" s="15"/>
      <c r="AA1100" s="15">
        <v>1</v>
      </c>
      <c r="AB1100" s="16"/>
      <c r="AC1100" s="15">
        <v>1</v>
      </c>
      <c r="AD1100" s="16"/>
      <c r="AE1100" s="16"/>
      <c r="AF1100" s="16"/>
      <c r="AG1100" s="16"/>
      <c r="AH1100" s="16"/>
      <c r="AI1100" s="16"/>
      <c r="AJ1100" s="16"/>
      <c r="AK1100" s="16"/>
      <c r="AL1100" s="16"/>
      <c r="AM1100" s="16"/>
      <c r="AN1100" s="16"/>
      <c r="AO1100" s="16"/>
      <c r="AP1100" s="16"/>
    </row>
    <row r="1101" spans="1:42" s="17" customFormat="1" ht="12.75" customHeight="1">
      <c r="A1101" s="126" t="s">
        <v>991</v>
      </c>
      <c r="B1101" s="72"/>
      <c r="C1101" s="144" t="s">
        <v>992</v>
      </c>
      <c r="D1101" s="46"/>
      <c r="E1101" s="463">
        <v>8</v>
      </c>
      <c r="F1101" s="464">
        <v>2338</v>
      </c>
      <c r="G1101" s="465">
        <v>10987</v>
      </c>
      <c r="H1101" s="148"/>
      <c r="I1101" s="158"/>
      <c r="J1101" s="146"/>
      <c r="K1101" s="146"/>
      <c r="L1101" s="149"/>
      <c r="M1101" s="619">
        <f t="shared" si="112"/>
        <v>0</v>
      </c>
      <c r="N1101" s="626">
        <f t="shared" si="112"/>
        <v>0</v>
      </c>
      <c r="O1101" s="36"/>
      <c r="P1101" s="51" t="s">
        <v>1474</v>
      </c>
      <c r="Q1101" s="36"/>
      <c r="R1101" s="36" t="str">
        <f t="shared" si="111"/>
        <v>M</v>
      </c>
      <c r="S1101" s="15"/>
      <c r="T1101" s="15"/>
      <c r="U1101" s="473"/>
      <c r="V1101" s="473"/>
      <c r="W1101" s="15"/>
      <c r="X1101" s="15"/>
      <c r="Y1101" s="15"/>
      <c r="Z1101" s="15"/>
      <c r="AA1101" s="15">
        <v>1</v>
      </c>
      <c r="AB1101" s="16"/>
      <c r="AC1101" s="15">
        <v>1</v>
      </c>
      <c r="AD1101" s="16"/>
      <c r="AE1101" s="16"/>
      <c r="AF1101" s="16"/>
      <c r="AG1101" s="16"/>
      <c r="AH1101" s="16"/>
      <c r="AI1101" s="16"/>
      <c r="AJ1101" s="16"/>
      <c r="AK1101" s="16"/>
      <c r="AL1101" s="16"/>
      <c r="AM1101" s="16"/>
      <c r="AN1101" s="16"/>
      <c r="AO1101" s="16"/>
      <c r="AP1101" s="16"/>
    </row>
    <row r="1102" spans="1:42" s="17" customFormat="1" ht="12.75" customHeight="1">
      <c r="A1102" s="126" t="s">
        <v>993</v>
      </c>
      <c r="B1102" s="72"/>
      <c r="C1102" s="144" t="s">
        <v>994</v>
      </c>
      <c r="D1102" s="46"/>
      <c r="E1102" s="463">
        <v>17</v>
      </c>
      <c r="F1102" s="464">
        <v>4459</v>
      </c>
      <c r="G1102" s="465">
        <v>20956</v>
      </c>
      <c r="H1102" s="148"/>
      <c r="I1102" s="158"/>
      <c r="J1102" s="146"/>
      <c r="K1102" s="146"/>
      <c r="L1102" s="149"/>
      <c r="M1102" s="619">
        <f t="shared" si="112"/>
        <v>0</v>
      </c>
      <c r="N1102" s="626">
        <f t="shared" si="112"/>
        <v>0</v>
      </c>
      <c r="O1102" s="36"/>
      <c r="P1102" s="51" t="s">
        <v>1474</v>
      </c>
      <c r="Q1102" s="36"/>
      <c r="R1102" s="36" t="str">
        <f t="shared" si="111"/>
        <v>M</v>
      </c>
      <c r="S1102" s="15"/>
      <c r="T1102" s="15"/>
      <c r="U1102" s="473"/>
      <c r="V1102" s="473"/>
      <c r="W1102" s="15"/>
      <c r="X1102" s="15"/>
      <c r="Y1102" s="15"/>
      <c r="Z1102" s="15"/>
      <c r="AA1102" s="15">
        <v>1</v>
      </c>
      <c r="AB1102" s="16"/>
      <c r="AC1102" s="15">
        <v>1</v>
      </c>
      <c r="AD1102" s="16"/>
      <c r="AE1102" s="16"/>
      <c r="AF1102" s="16"/>
      <c r="AG1102" s="16"/>
      <c r="AH1102" s="16"/>
      <c r="AI1102" s="16"/>
      <c r="AJ1102" s="16"/>
      <c r="AK1102" s="16"/>
      <c r="AL1102" s="16"/>
      <c r="AM1102" s="16"/>
      <c r="AN1102" s="16"/>
      <c r="AO1102" s="16"/>
      <c r="AP1102" s="16"/>
    </row>
    <row r="1103" spans="1:42" s="143" customFormat="1" ht="12.75" customHeight="1">
      <c r="A1103" s="126" t="s">
        <v>995</v>
      </c>
      <c r="B1103" s="468"/>
      <c r="C1103" s="462" t="s">
        <v>996</v>
      </c>
      <c r="D1103" s="469"/>
      <c r="E1103" s="463">
        <v>12</v>
      </c>
      <c r="F1103" s="464">
        <v>2693</v>
      </c>
      <c r="G1103" s="465">
        <v>12659</v>
      </c>
      <c r="H1103" s="470"/>
      <c r="I1103" s="471"/>
      <c r="J1103" s="464"/>
      <c r="K1103" s="464"/>
      <c r="L1103" s="472"/>
      <c r="M1103" s="463">
        <f t="shared" si="112"/>
        <v>0</v>
      </c>
      <c r="N1103" s="472">
        <f t="shared" si="112"/>
        <v>0</v>
      </c>
      <c r="O1103" s="138"/>
      <c r="P1103" s="139" t="s">
        <v>1474</v>
      </c>
      <c r="Q1103" s="138"/>
      <c r="R1103" s="138" t="str">
        <f t="shared" si="111"/>
        <v>M</v>
      </c>
      <c r="S1103" s="15"/>
      <c r="T1103" s="140"/>
      <c r="U1103" s="474"/>
      <c r="V1103" s="474"/>
      <c r="W1103" s="140"/>
      <c r="X1103" s="140"/>
      <c r="Y1103" s="140"/>
      <c r="Z1103" s="140"/>
      <c r="AA1103" s="15">
        <v>1</v>
      </c>
      <c r="AB1103" s="142"/>
      <c r="AC1103" s="15">
        <v>1</v>
      </c>
      <c r="AD1103" s="142"/>
      <c r="AE1103" s="142"/>
      <c r="AF1103" s="142"/>
      <c r="AG1103" s="142"/>
      <c r="AH1103" s="142"/>
      <c r="AI1103" s="142"/>
      <c r="AJ1103" s="142"/>
      <c r="AK1103" s="142"/>
      <c r="AL1103" s="142"/>
      <c r="AM1103" s="142"/>
      <c r="AN1103" s="142"/>
      <c r="AO1103" s="142"/>
      <c r="AP1103" s="142"/>
    </row>
    <row r="1104" spans="1:42" s="17" customFormat="1" ht="12.75" customHeight="1">
      <c r="A1104" s="126" t="s">
        <v>997</v>
      </c>
      <c r="B1104" s="72"/>
      <c r="C1104" s="144" t="s">
        <v>998</v>
      </c>
      <c r="D1104" s="46"/>
      <c r="E1104" s="463">
        <v>55</v>
      </c>
      <c r="F1104" s="464">
        <v>18050</v>
      </c>
      <c r="G1104" s="465">
        <v>84833</v>
      </c>
      <c r="H1104" s="148"/>
      <c r="I1104" s="158"/>
      <c r="J1104" s="146"/>
      <c r="K1104" s="146"/>
      <c r="L1104" s="149"/>
      <c r="M1104" s="619">
        <f t="shared" si="112"/>
        <v>0</v>
      </c>
      <c r="N1104" s="626">
        <f t="shared" si="112"/>
        <v>0</v>
      </c>
      <c r="O1104" s="36"/>
      <c r="P1104" s="51" t="s">
        <v>1474</v>
      </c>
      <c r="Q1104" s="36"/>
      <c r="R1104" s="36" t="str">
        <f t="shared" si="111"/>
        <v>M</v>
      </c>
      <c r="S1104" s="15"/>
      <c r="T1104" s="15"/>
      <c r="U1104" s="473"/>
      <c r="V1104" s="473"/>
      <c r="W1104" s="15"/>
      <c r="X1104" s="15"/>
      <c r="Y1104" s="15"/>
      <c r="Z1104" s="15"/>
      <c r="AA1104" s="15">
        <v>1</v>
      </c>
      <c r="AB1104" s="16"/>
      <c r="AC1104" s="15">
        <v>1</v>
      </c>
      <c r="AD1104" s="16"/>
      <c r="AE1104" s="16"/>
      <c r="AF1104" s="16"/>
      <c r="AG1104" s="16"/>
      <c r="AH1104" s="16"/>
      <c r="AI1104" s="16"/>
      <c r="AJ1104" s="16"/>
      <c r="AK1104" s="16"/>
      <c r="AL1104" s="16"/>
      <c r="AM1104" s="16"/>
      <c r="AN1104" s="16"/>
      <c r="AO1104" s="16"/>
      <c r="AP1104" s="16"/>
    </row>
    <row r="1105" spans="1:42" s="143" customFormat="1" ht="12.75" customHeight="1">
      <c r="A1105" s="126" t="s">
        <v>999</v>
      </c>
      <c r="B1105" s="468"/>
      <c r="C1105" s="462" t="s">
        <v>1000</v>
      </c>
      <c r="D1105" s="469"/>
      <c r="E1105" s="463">
        <v>47</v>
      </c>
      <c r="F1105" s="464">
        <v>6750</v>
      </c>
      <c r="G1105" s="465">
        <v>31723</v>
      </c>
      <c r="H1105" s="470"/>
      <c r="I1105" s="471"/>
      <c r="J1105" s="464"/>
      <c r="K1105" s="464"/>
      <c r="L1105" s="472"/>
      <c r="M1105" s="463">
        <f t="shared" si="112"/>
        <v>0</v>
      </c>
      <c r="N1105" s="472">
        <f t="shared" si="112"/>
        <v>0</v>
      </c>
      <c r="O1105" s="138"/>
      <c r="P1105" s="139" t="s">
        <v>1474</v>
      </c>
      <c r="Q1105" s="138"/>
      <c r="R1105" s="138" t="str">
        <f t="shared" si="111"/>
        <v>M</v>
      </c>
      <c r="S1105" s="15"/>
      <c r="T1105" s="140"/>
      <c r="U1105" s="474"/>
      <c r="V1105" s="474"/>
      <c r="W1105" s="140"/>
      <c r="X1105" s="140"/>
      <c r="Y1105" s="140"/>
      <c r="Z1105" s="140"/>
      <c r="AA1105" s="15">
        <v>1</v>
      </c>
      <c r="AB1105" s="142"/>
      <c r="AC1105" s="15">
        <v>1</v>
      </c>
      <c r="AD1105" s="142"/>
      <c r="AE1105" s="142"/>
      <c r="AF1105" s="142"/>
      <c r="AG1105" s="142"/>
      <c r="AH1105" s="142"/>
      <c r="AI1105" s="142"/>
      <c r="AJ1105" s="142"/>
      <c r="AK1105" s="142"/>
      <c r="AL1105" s="142"/>
      <c r="AM1105" s="142"/>
      <c r="AN1105" s="142"/>
      <c r="AO1105" s="142"/>
      <c r="AP1105" s="142"/>
    </row>
    <row r="1106" spans="1:42" s="143" customFormat="1" ht="12.75" customHeight="1">
      <c r="A1106" s="126" t="s">
        <v>1001</v>
      </c>
      <c r="B1106" s="468"/>
      <c r="C1106" s="462" t="s">
        <v>1002</v>
      </c>
      <c r="D1106" s="469"/>
      <c r="E1106" s="463">
        <v>26</v>
      </c>
      <c r="F1106" s="464">
        <v>4771</v>
      </c>
      <c r="G1106" s="465">
        <v>22425</v>
      </c>
      <c r="H1106" s="470"/>
      <c r="I1106" s="471"/>
      <c r="J1106" s="464"/>
      <c r="K1106" s="464"/>
      <c r="L1106" s="472"/>
      <c r="M1106" s="463">
        <f t="shared" si="112"/>
        <v>0</v>
      </c>
      <c r="N1106" s="472">
        <f t="shared" si="112"/>
        <v>0</v>
      </c>
      <c r="O1106" s="138"/>
      <c r="P1106" s="139" t="s">
        <v>1474</v>
      </c>
      <c r="Q1106" s="138"/>
      <c r="R1106" s="138" t="str">
        <f t="shared" si="111"/>
        <v>M</v>
      </c>
      <c r="S1106" s="15"/>
      <c r="T1106" s="140"/>
      <c r="U1106" s="474"/>
      <c r="V1106" s="474"/>
      <c r="W1106" s="140"/>
      <c r="X1106" s="140"/>
      <c r="Y1106" s="140"/>
      <c r="Z1106" s="140"/>
      <c r="AA1106" s="15">
        <v>1</v>
      </c>
      <c r="AB1106" s="142"/>
      <c r="AC1106" s="15">
        <v>1</v>
      </c>
      <c r="AD1106" s="142"/>
      <c r="AE1106" s="142"/>
      <c r="AF1106" s="142"/>
      <c r="AG1106" s="142"/>
      <c r="AH1106" s="142"/>
      <c r="AI1106" s="142"/>
      <c r="AJ1106" s="142"/>
      <c r="AK1106" s="142"/>
      <c r="AL1106" s="142"/>
      <c r="AM1106" s="142"/>
      <c r="AN1106" s="142"/>
      <c r="AO1106" s="142"/>
      <c r="AP1106" s="142"/>
    </row>
    <row r="1107" spans="1:42" s="143" customFormat="1" ht="12.75" customHeight="1">
      <c r="A1107" s="126" t="s">
        <v>1003</v>
      </c>
      <c r="B1107" s="468"/>
      <c r="C1107" s="462" t="s">
        <v>1004</v>
      </c>
      <c r="D1107" s="469"/>
      <c r="E1107" s="463">
        <v>56</v>
      </c>
      <c r="F1107" s="464">
        <v>12348</v>
      </c>
      <c r="G1107" s="465">
        <v>58037</v>
      </c>
      <c r="H1107" s="470"/>
      <c r="I1107" s="471"/>
      <c r="J1107" s="464"/>
      <c r="K1107" s="464"/>
      <c r="L1107" s="472"/>
      <c r="M1107" s="463">
        <f t="shared" si="112"/>
        <v>0</v>
      </c>
      <c r="N1107" s="472">
        <f t="shared" si="112"/>
        <v>0</v>
      </c>
      <c r="O1107" s="138"/>
      <c r="P1107" s="139" t="s">
        <v>1474</v>
      </c>
      <c r="Q1107" s="138"/>
      <c r="R1107" s="138" t="str">
        <f t="shared" si="111"/>
        <v>M</v>
      </c>
      <c r="S1107" s="15"/>
      <c r="T1107" s="140"/>
      <c r="U1107" s="474"/>
      <c r="V1107" s="474"/>
      <c r="W1107" s="140"/>
      <c r="X1107" s="140"/>
      <c r="Y1107" s="140"/>
      <c r="Z1107" s="140"/>
      <c r="AA1107" s="15">
        <v>1</v>
      </c>
      <c r="AB1107" s="142"/>
      <c r="AC1107" s="15">
        <v>1</v>
      </c>
      <c r="AD1107" s="142"/>
      <c r="AE1107" s="142"/>
      <c r="AF1107" s="142"/>
      <c r="AG1107" s="142"/>
      <c r="AH1107" s="142"/>
      <c r="AI1107" s="142"/>
      <c r="AJ1107" s="142"/>
      <c r="AK1107" s="142"/>
      <c r="AL1107" s="142"/>
      <c r="AM1107" s="142"/>
      <c r="AN1107" s="142"/>
      <c r="AO1107" s="142"/>
      <c r="AP1107" s="142"/>
    </row>
    <row r="1108" spans="1:42" s="17" customFormat="1" ht="12.75" customHeight="1">
      <c r="A1108" s="126" t="s">
        <v>1005</v>
      </c>
      <c r="B1108" s="72"/>
      <c r="C1108" s="144" t="s">
        <v>1006</v>
      </c>
      <c r="D1108" s="46"/>
      <c r="E1108" s="463">
        <v>15</v>
      </c>
      <c r="F1108" s="464">
        <v>2499</v>
      </c>
      <c r="G1108" s="465">
        <v>11744</v>
      </c>
      <c r="H1108" s="148"/>
      <c r="I1108" s="158"/>
      <c r="J1108" s="146"/>
      <c r="K1108" s="146"/>
      <c r="L1108" s="149"/>
      <c r="M1108" s="619">
        <f t="shared" si="112"/>
        <v>0</v>
      </c>
      <c r="N1108" s="626">
        <f t="shared" si="112"/>
        <v>0</v>
      </c>
      <c r="O1108" s="36"/>
      <c r="P1108" s="51" t="s">
        <v>1474</v>
      </c>
      <c r="Q1108" s="36"/>
      <c r="R1108" s="36" t="str">
        <f t="shared" si="111"/>
        <v>M</v>
      </c>
      <c r="S1108" s="15"/>
      <c r="T1108" s="15"/>
      <c r="U1108" s="473"/>
      <c r="V1108" s="473"/>
      <c r="W1108" s="15"/>
      <c r="X1108" s="15"/>
      <c r="Y1108" s="15"/>
      <c r="Z1108" s="15"/>
      <c r="AA1108" s="15">
        <v>1</v>
      </c>
      <c r="AB1108" s="16"/>
      <c r="AC1108" s="15">
        <v>1</v>
      </c>
      <c r="AD1108" s="16"/>
      <c r="AE1108" s="16"/>
      <c r="AF1108" s="16"/>
      <c r="AG1108" s="16"/>
      <c r="AH1108" s="16"/>
      <c r="AI1108" s="16"/>
      <c r="AJ1108" s="16"/>
      <c r="AK1108" s="16"/>
      <c r="AL1108" s="16"/>
      <c r="AM1108" s="16"/>
      <c r="AN1108" s="16"/>
      <c r="AO1108" s="16"/>
      <c r="AP1108" s="16"/>
    </row>
    <row r="1109" spans="1:42" s="143" customFormat="1" ht="12.75" customHeight="1">
      <c r="A1109" s="126" t="s">
        <v>1007</v>
      </c>
      <c r="B1109" s="468"/>
      <c r="C1109" s="462" t="s">
        <v>1008</v>
      </c>
      <c r="D1109" s="469"/>
      <c r="E1109" s="463">
        <v>53</v>
      </c>
      <c r="F1109" s="464">
        <v>7774</v>
      </c>
      <c r="G1109" s="465">
        <v>36539</v>
      </c>
      <c r="H1109" s="470"/>
      <c r="I1109" s="471"/>
      <c r="J1109" s="464"/>
      <c r="K1109" s="464"/>
      <c r="L1109" s="472"/>
      <c r="M1109" s="463">
        <f t="shared" si="112"/>
        <v>0</v>
      </c>
      <c r="N1109" s="472">
        <f t="shared" si="112"/>
        <v>0</v>
      </c>
      <c r="O1109" s="138"/>
      <c r="P1109" s="139" t="s">
        <v>1474</v>
      </c>
      <c r="Q1109" s="138"/>
      <c r="R1109" s="138" t="str">
        <f t="shared" si="111"/>
        <v>M</v>
      </c>
      <c r="S1109" s="15"/>
      <c r="T1109" s="140"/>
      <c r="U1109" s="474"/>
      <c r="V1109" s="474"/>
      <c r="W1109" s="140"/>
      <c r="X1109" s="140"/>
      <c r="Y1109" s="140"/>
      <c r="Z1109" s="140"/>
      <c r="AA1109" s="15">
        <v>1</v>
      </c>
      <c r="AB1109" s="142"/>
      <c r="AC1109" s="15">
        <v>1</v>
      </c>
      <c r="AD1109" s="142"/>
      <c r="AE1109" s="142"/>
      <c r="AF1109" s="142"/>
      <c r="AG1109" s="142"/>
      <c r="AH1109" s="142"/>
      <c r="AI1109" s="142"/>
      <c r="AJ1109" s="142"/>
      <c r="AK1109" s="142"/>
      <c r="AL1109" s="142"/>
      <c r="AM1109" s="142"/>
      <c r="AN1109" s="142"/>
      <c r="AO1109" s="142"/>
      <c r="AP1109" s="142"/>
    </row>
    <row r="1110" spans="1:42" s="17" customFormat="1" ht="12.75" customHeight="1">
      <c r="A1110" s="126" t="s">
        <v>1009</v>
      </c>
      <c r="B1110" s="72"/>
      <c r="C1110" s="144" t="s">
        <v>1010</v>
      </c>
      <c r="D1110" s="46"/>
      <c r="E1110" s="463">
        <v>26</v>
      </c>
      <c r="F1110" s="464">
        <v>5843</v>
      </c>
      <c r="G1110" s="465">
        <v>27464</v>
      </c>
      <c r="H1110" s="148"/>
      <c r="I1110" s="158"/>
      <c r="J1110" s="146"/>
      <c r="K1110" s="146"/>
      <c r="L1110" s="149"/>
      <c r="M1110" s="619">
        <f t="shared" si="112"/>
        <v>0</v>
      </c>
      <c r="N1110" s="626">
        <f t="shared" si="112"/>
        <v>0</v>
      </c>
      <c r="O1110" s="36"/>
      <c r="P1110" s="51" t="s">
        <v>1474</v>
      </c>
      <c r="Q1110" s="36"/>
      <c r="R1110" s="36" t="str">
        <f t="shared" si="111"/>
        <v>M</v>
      </c>
      <c r="S1110" s="15"/>
      <c r="T1110" s="15"/>
      <c r="U1110" s="473"/>
      <c r="V1110" s="473"/>
      <c r="W1110" s="15"/>
      <c r="X1110" s="15"/>
      <c r="Y1110" s="15"/>
      <c r="Z1110" s="15"/>
      <c r="AA1110" s="15">
        <v>1</v>
      </c>
      <c r="AB1110" s="16"/>
      <c r="AC1110" s="15">
        <v>1</v>
      </c>
      <c r="AD1110" s="16"/>
      <c r="AE1110" s="16"/>
      <c r="AF1110" s="16"/>
      <c r="AG1110" s="16"/>
      <c r="AH1110" s="16"/>
      <c r="AI1110" s="16"/>
      <c r="AJ1110" s="16"/>
      <c r="AK1110" s="16"/>
      <c r="AL1110" s="16"/>
      <c r="AM1110" s="16"/>
      <c r="AN1110" s="16"/>
      <c r="AO1110" s="16"/>
      <c r="AP1110" s="16"/>
    </row>
    <row r="1111" spans="1:42" s="143" customFormat="1" ht="12.75" customHeight="1">
      <c r="A1111" s="126" t="s">
        <v>1029</v>
      </c>
      <c r="B1111" s="468"/>
      <c r="C1111" s="462" t="s">
        <v>1030</v>
      </c>
      <c r="D1111" s="469"/>
      <c r="E1111" s="463">
        <v>22</v>
      </c>
      <c r="F1111" s="464">
        <v>2881</v>
      </c>
      <c r="G1111" s="465">
        <v>13542</v>
      </c>
      <c r="H1111" s="470"/>
      <c r="I1111" s="471"/>
      <c r="J1111" s="464"/>
      <c r="K1111" s="464"/>
      <c r="L1111" s="472"/>
      <c r="M1111" s="463">
        <f t="shared" si="112"/>
        <v>0</v>
      </c>
      <c r="N1111" s="472">
        <f t="shared" si="112"/>
        <v>0</v>
      </c>
      <c r="O1111" s="138"/>
      <c r="P1111" s="139" t="s">
        <v>1474</v>
      </c>
      <c r="Q1111" s="138"/>
      <c r="R1111" s="138" t="str">
        <f t="shared" si="111"/>
        <v>M</v>
      </c>
      <c r="S1111" s="15"/>
      <c r="T1111" s="140"/>
      <c r="U1111" s="474"/>
      <c r="V1111" s="474"/>
      <c r="W1111" s="140"/>
      <c r="X1111" s="140"/>
      <c r="Y1111" s="140"/>
      <c r="Z1111" s="140"/>
      <c r="AA1111" s="15">
        <v>1</v>
      </c>
      <c r="AB1111" s="142"/>
      <c r="AC1111" s="15">
        <v>1</v>
      </c>
      <c r="AD1111" s="142"/>
      <c r="AE1111" s="142"/>
      <c r="AF1111" s="142"/>
      <c r="AG1111" s="142"/>
      <c r="AH1111" s="142"/>
      <c r="AI1111" s="142"/>
      <c r="AJ1111" s="142"/>
      <c r="AK1111" s="142"/>
      <c r="AL1111" s="142"/>
      <c r="AM1111" s="142"/>
      <c r="AN1111" s="142"/>
      <c r="AO1111" s="142"/>
      <c r="AP1111" s="142"/>
    </row>
    <row r="1112" spans="1:42" s="143" customFormat="1" ht="12.75" customHeight="1">
      <c r="A1112" s="126" t="s">
        <v>1011</v>
      </c>
      <c r="B1112" s="468"/>
      <c r="C1112" s="462" t="s">
        <v>1012</v>
      </c>
      <c r="D1112" s="469"/>
      <c r="E1112" s="463">
        <v>13</v>
      </c>
      <c r="F1112" s="464">
        <v>2643</v>
      </c>
      <c r="G1112" s="465">
        <v>12423</v>
      </c>
      <c r="H1112" s="470"/>
      <c r="I1112" s="471"/>
      <c r="J1112" s="464"/>
      <c r="K1112" s="464"/>
      <c r="L1112" s="472"/>
      <c r="M1112" s="463">
        <f t="shared" si="112"/>
        <v>0</v>
      </c>
      <c r="N1112" s="472">
        <f t="shared" si="112"/>
        <v>0</v>
      </c>
      <c r="O1112" s="138"/>
      <c r="P1112" s="139" t="s">
        <v>1474</v>
      </c>
      <c r="Q1112" s="138"/>
      <c r="R1112" s="138" t="str">
        <f t="shared" si="111"/>
        <v>M</v>
      </c>
      <c r="S1112" s="15"/>
      <c r="T1112" s="140"/>
      <c r="U1112" s="474"/>
      <c r="V1112" s="474"/>
      <c r="W1112" s="140"/>
      <c r="X1112" s="140"/>
      <c r="Y1112" s="140"/>
      <c r="Z1112" s="140"/>
      <c r="AA1112" s="15">
        <v>1</v>
      </c>
      <c r="AB1112" s="142"/>
      <c r="AC1112" s="15">
        <v>1</v>
      </c>
      <c r="AD1112" s="142"/>
      <c r="AE1112" s="142"/>
      <c r="AF1112" s="142"/>
      <c r="AG1112" s="142"/>
      <c r="AH1112" s="142"/>
      <c r="AI1112" s="142"/>
      <c r="AJ1112" s="142"/>
      <c r="AK1112" s="142"/>
      <c r="AL1112" s="142"/>
      <c r="AM1112" s="142"/>
      <c r="AN1112" s="142"/>
      <c r="AO1112" s="142"/>
      <c r="AP1112" s="142"/>
    </row>
    <row r="1113" spans="1:42" s="17" customFormat="1" ht="12.75" customHeight="1">
      <c r="A1113" s="126" t="s">
        <v>1013</v>
      </c>
      <c r="B1113" s="72"/>
      <c r="C1113" s="144" t="s">
        <v>1014</v>
      </c>
      <c r="D1113" s="46"/>
      <c r="E1113" s="463">
        <v>24</v>
      </c>
      <c r="F1113" s="464">
        <v>7514</v>
      </c>
      <c r="G1113" s="465">
        <v>35318</v>
      </c>
      <c r="H1113" s="148"/>
      <c r="I1113" s="158"/>
      <c r="J1113" s="146"/>
      <c r="K1113" s="146"/>
      <c r="L1113" s="149"/>
      <c r="M1113" s="619">
        <f t="shared" si="112"/>
        <v>0</v>
      </c>
      <c r="N1113" s="626">
        <f t="shared" si="112"/>
        <v>0</v>
      </c>
      <c r="O1113" s="36"/>
      <c r="P1113" s="51" t="s">
        <v>1474</v>
      </c>
      <c r="Q1113" s="36"/>
      <c r="R1113" s="36" t="str">
        <f t="shared" si="111"/>
        <v>M</v>
      </c>
      <c r="S1113" s="15"/>
      <c r="T1113" s="15"/>
      <c r="U1113" s="473"/>
      <c r="V1113" s="473"/>
      <c r="W1113" s="15"/>
      <c r="X1113" s="15"/>
      <c r="Y1113" s="15"/>
      <c r="Z1113" s="15"/>
      <c r="AA1113" s="15">
        <v>1</v>
      </c>
      <c r="AB1113" s="16"/>
      <c r="AC1113" s="15">
        <v>1</v>
      </c>
      <c r="AD1113" s="16"/>
      <c r="AE1113" s="16"/>
      <c r="AF1113" s="16"/>
      <c r="AG1113" s="16"/>
      <c r="AH1113" s="16"/>
      <c r="AI1113" s="16"/>
      <c r="AJ1113" s="16"/>
      <c r="AK1113" s="16"/>
      <c r="AL1113" s="16"/>
      <c r="AM1113" s="16"/>
      <c r="AN1113" s="16"/>
      <c r="AO1113" s="16"/>
      <c r="AP1113" s="16"/>
    </row>
    <row r="1114" spans="1:42" s="143" customFormat="1" ht="12.75" customHeight="1">
      <c r="A1114" s="126" t="s">
        <v>1015</v>
      </c>
      <c r="B1114" s="468"/>
      <c r="C1114" s="462" t="s">
        <v>1016</v>
      </c>
      <c r="D1114" s="469"/>
      <c r="E1114" s="463">
        <v>32</v>
      </c>
      <c r="F1114" s="464">
        <v>7118</v>
      </c>
      <c r="G1114" s="465">
        <v>33453</v>
      </c>
      <c r="H1114" s="470"/>
      <c r="I1114" s="471"/>
      <c r="J1114" s="464"/>
      <c r="K1114" s="464"/>
      <c r="L1114" s="472"/>
      <c r="M1114" s="463">
        <f t="shared" si="112"/>
        <v>0</v>
      </c>
      <c r="N1114" s="472">
        <f t="shared" si="112"/>
        <v>0</v>
      </c>
      <c r="O1114" s="138"/>
      <c r="P1114" s="139" t="s">
        <v>1474</v>
      </c>
      <c r="Q1114" s="138"/>
      <c r="R1114" s="138" t="str">
        <f t="shared" si="111"/>
        <v>M</v>
      </c>
      <c r="S1114" s="15"/>
      <c r="T1114" s="140"/>
      <c r="U1114" s="474"/>
      <c r="V1114" s="474"/>
      <c r="W1114" s="140"/>
      <c r="X1114" s="140"/>
      <c r="Y1114" s="140"/>
      <c r="Z1114" s="140"/>
      <c r="AA1114" s="15">
        <v>1</v>
      </c>
      <c r="AB1114" s="142"/>
      <c r="AC1114" s="15">
        <v>1</v>
      </c>
      <c r="AD1114" s="142"/>
      <c r="AE1114" s="142"/>
      <c r="AF1114" s="142"/>
      <c r="AG1114" s="142"/>
      <c r="AH1114" s="142"/>
      <c r="AI1114" s="142"/>
      <c r="AJ1114" s="142"/>
      <c r="AK1114" s="142"/>
      <c r="AL1114" s="142"/>
      <c r="AM1114" s="142"/>
      <c r="AN1114" s="142"/>
      <c r="AO1114" s="142"/>
      <c r="AP1114" s="142"/>
    </row>
    <row r="1115" spans="1:42" s="143" customFormat="1" ht="12.75" customHeight="1">
      <c r="A1115" s="126" t="s">
        <v>1017</v>
      </c>
      <c r="B1115" s="468"/>
      <c r="C1115" s="462" t="s">
        <v>1018</v>
      </c>
      <c r="D1115" s="469"/>
      <c r="E1115" s="463">
        <v>26</v>
      </c>
      <c r="F1115" s="464">
        <v>6608</v>
      </c>
      <c r="G1115" s="465">
        <v>31057</v>
      </c>
      <c r="H1115" s="470"/>
      <c r="I1115" s="471"/>
      <c r="J1115" s="464"/>
      <c r="K1115" s="464"/>
      <c r="L1115" s="472"/>
      <c r="M1115" s="463">
        <f t="shared" si="112"/>
        <v>0</v>
      </c>
      <c r="N1115" s="472">
        <f t="shared" si="112"/>
        <v>0</v>
      </c>
      <c r="O1115" s="138"/>
      <c r="P1115" s="139" t="s">
        <v>1474</v>
      </c>
      <c r="Q1115" s="138"/>
      <c r="R1115" s="138" t="str">
        <f t="shared" si="111"/>
        <v>M</v>
      </c>
      <c r="S1115" s="15"/>
      <c r="T1115" s="140"/>
      <c r="U1115" s="474"/>
      <c r="V1115" s="474"/>
      <c r="W1115" s="140"/>
      <c r="X1115" s="140"/>
      <c r="Y1115" s="140"/>
      <c r="Z1115" s="140"/>
      <c r="AA1115" s="15">
        <v>1</v>
      </c>
      <c r="AB1115" s="142"/>
      <c r="AC1115" s="15">
        <v>1</v>
      </c>
      <c r="AD1115" s="142"/>
      <c r="AE1115" s="142"/>
      <c r="AF1115" s="142"/>
      <c r="AG1115" s="142"/>
      <c r="AH1115" s="142"/>
      <c r="AI1115" s="142"/>
      <c r="AJ1115" s="142"/>
      <c r="AK1115" s="142"/>
      <c r="AL1115" s="142"/>
      <c r="AM1115" s="142"/>
      <c r="AN1115" s="142"/>
      <c r="AO1115" s="142"/>
      <c r="AP1115" s="142"/>
    </row>
    <row r="1116" spans="1:42" s="143" customFormat="1" ht="12.75" customHeight="1">
      <c r="A1116" s="126" t="s">
        <v>1019</v>
      </c>
      <c r="B1116" s="468"/>
      <c r="C1116" s="462" t="s">
        <v>1613</v>
      </c>
      <c r="D1116" s="469"/>
      <c r="E1116" s="463">
        <v>11</v>
      </c>
      <c r="F1116" s="464">
        <v>2173</v>
      </c>
      <c r="G1116" s="465">
        <v>10214</v>
      </c>
      <c r="H1116" s="470"/>
      <c r="I1116" s="471"/>
      <c r="J1116" s="464"/>
      <c r="K1116" s="464"/>
      <c r="L1116" s="472"/>
      <c r="M1116" s="463">
        <f t="shared" ref="M1116:N1123" si="113">I1116+K1116</f>
        <v>0</v>
      </c>
      <c r="N1116" s="472">
        <f t="shared" si="113"/>
        <v>0</v>
      </c>
      <c r="O1116" s="138"/>
      <c r="P1116" s="139" t="s">
        <v>1474</v>
      </c>
      <c r="Q1116" s="138"/>
      <c r="R1116" s="138" t="str">
        <f t="shared" si="111"/>
        <v>M</v>
      </c>
      <c r="S1116" s="15"/>
      <c r="T1116" s="140"/>
      <c r="U1116" s="474"/>
      <c r="V1116" s="474"/>
      <c r="W1116" s="140"/>
      <c r="X1116" s="140"/>
      <c r="Y1116" s="140"/>
      <c r="Z1116" s="140"/>
      <c r="AA1116" s="15">
        <v>1</v>
      </c>
      <c r="AB1116" s="142"/>
      <c r="AC1116" s="15">
        <v>1</v>
      </c>
      <c r="AD1116" s="142"/>
      <c r="AE1116" s="142"/>
      <c r="AF1116" s="142"/>
      <c r="AG1116" s="142"/>
      <c r="AH1116" s="142"/>
      <c r="AI1116" s="142"/>
      <c r="AJ1116" s="142"/>
      <c r="AK1116" s="142"/>
      <c r="AL1116" s="142"/>
      <c r="AM1116" s="142"/>
      <c r="AN1116" s="142"/>
      <c r="AO1116" s="142"/>
      <c r="AP1116" s="142"/>
    </row>
    <row r="1117" spans="1:42" s="17" customFormat="1" ht="12.75" customHeight="1">
      <c r="A1117" s="126" t="s">
        <v>1020</v>
      </c>
      <c r="B1117" s="72"/>
      <c r="C1117" s="144" t="s">
        <v>2044</v>
      </c>
      <c r="D1117" s="46"/>
      <c r="E1117" s="463">
        <v>10</v>
      </c>
      <c r="F1117" s="464">
        <v>1889</v>
      </c>
      <c r="G1117" s="465">
        <v>8877</v>
      </c>
      <c r="H1117" s="148"/>
      <c r="I1117" s="158"/>
      <c r="J1117" s="146"/>
      <c r="K1117" s="146"/>
      <c r="L1117" s="149"/>
      <c r="M1117" s="619">
        <f t="shared" si="113"/>
        <v>0</v>
      </c>
      <c r="N1117" s="626">
        <f t="shared" si="113"/>
        <v>0</v>
      </c>
      <c r="O1117" s="36"/>
      <c r="P1117" s="51" t="s">
        <v>1474</v>
      </c>
      <c r="Q1117" s="36"/>
      <c r="R1117" s="36" t="str">
        <f t="shared" si="111"/>
        <v>M</v>
      </c>
      <c r="S1117" s="15"/>
      <c r="T1117" s="15"/>
      <c r="U1117" s="473"/>
      <c r="V1117" s="473"/>
      <c r="W1117" s="15"/>
      <c r="X1117" s="15"/>
      <c r="Y1117" s="15"/>
      <c r="Z1117" s="15"/>
      <c r="AA1117" s="15">
        <v>1</v>
      </c>
      <c r="AB1117" s="16"/>
      <c r="AC1117" s="15">
        <v>1</v>
      </c>
      <c r="AD1117" s="16"/>
      <c r="AE1117" s="16"/>
      <c r="AF1117" s="16"/>
      <c r="AG1117" s="16"/>
      <c r="AH1117" s="16"/>
      <c r="AI1117" s="16"/>
      <c r="AJ1117" s="16"/>
      <c r="AK1117" s="16"/>
      <c r="AL1117" s="16"/>
      <c r="AM1117" s="16"/>
      <c r="AN1117" s="16"/>
      <c r="AO1117" s="16"/>
      <c r="AP1117" s="16"/>
    </row>
    <row r="1118" spans="1:42" s="17" customFormat="1" ht="12.75" customHeight="1">
      <c r="A1118" s="126" t="s">
        <v>1021</v>
      </c>
      <c r="B1118" s="72"/>
      <c r="C1118" s="144" t="s">
        <v>1850</v>
      </c>
      <c r="D1118" s="46"/>
      <c r="E1118" s="463">
        <v>14</v>
      </c>
      <c r="F1118" s="464">
        <v>5309</v>
      </c>
      <c r="G1118" s="465">
        <v>24952</v>
      </c>
      <c r="H1118" s="148"/>
      <c r="I1118" s="158"/>
      <c r="J1118" s="146"/>
      <c r="K1118" s="146"/>
      <c r="L1118" s="149"/>
      <c r="M1118" s="619">
        <f t="shared" si="113"/>
        <v>0</v>
      </c>
      <c r="N1118" s="626">
        <f t="shared" si="113"/>
        <v>0</v>
      </c>
      <c r="O1118" s="36"/>
      <c r="P1118" s="51" t="s">
        <v>1474</v>
      </c>
      <c r="Q1118" s="36"/>
      <c r="R1118" s="36" t="str">
        <f t="shared" si="111"/>
        <v>M</v>
      </c>
      <c r="S1118" s="15"/>
      <c r="T1118" s="15"/>
      <c r="U1118" s="473"/>
      <c r="V1118" s="473"/>
      <c r="W1118" s="15"/>
      <c r="X1118" s="15"/>
      <c r="Y1118" s="15"/>
      <c r="Z1118" s="15"/>
      <c r="AA1118" s="15">
        <v>1</v>
      </c>
      <c r="AB1118" s="16"/>
      <c r="AC1118" s="15">
        <v>1</v>
      </c>
      <c r="AD1118" s="16"/>
      <c r="AE1118" s="16"/>
      <c r="AF1118" s="16"/>
      <c r="AG1118" s="16"/>
      <c r="AH1118" s="16"/>
      <c r="AI1118" s="16"/>
      <c r="AJ1118" s="16"/>
      <c r="AK1118" s="16"/>
      <c r="AL1118" s="16"/>
      <c r="AM1118" s="16"/>
      <c r="AN1118" s="16"/>
      <c r="AO1118" s="16"/>
      <c r="AP1118" s="16"/>
    </row>
    <row r="1119" spans="1:42" s="143" customFormat="1" ht="12.75" customHeight="1">
      <c r="A1119" s="126" t="s">
        <v>1022</v>
      </c>
      <c r="B1119" s="468"/>
      <c r="C1119" s="462" t="s">
        <v>2004</v>
      </c>
      <c r="D1119" s="469"/>
      <c r="E1119" s="463">
        <v>16</v>
      </c>
      <c r="F1119" s="464">
        <v>3421</v>
      </c>
      <c r="G1119" s="465">
        <v>16079</v>
      </c>
      <c r="H1119" s="470"/>
      <c r="I1119" s="471"/>
      <c r="J1119" s="464"/>
      <c r="K1119" s="464"/>
      <c r="L1119" s="472"/>
      <c r="M1119" s="463">
        <f t="shared" si="113"/>
        <v>0</v>
      </c>
      <c r="N1119" s="472">
        <f t="shared" si="113"/>
        <v>0</v>
      </c>
      <c r="O1119" s="138"/>
      <c r="P1119" s="139" t="s">
        <v>1474</v>
      </c>
      <c r="Q1119" s="138"/>
      <c r="R1119" s="138" t="str">
        <f t="shared" si="111"/>
        <v>M</v>
      </c>
      <c r="S1119" s="15"/>
      <c r="T1119" s="140"/>
      <c r="U1119" s="474"/>
      <c r="V1119" s="474"/>
      <c r="W1119" s="140"/>
      <c r="X1119" s="140"/>
      <c r="Y1119" s="140"/>
      <c r="Z1119" s="140"/>
      <c r="AA1119" s="15">
        <v>1</v>
      </c>
      <c r="AB1119" s="142"/>
      <c r="AC1119" s="15">
        <v>1</v>
      </c>
      <c r="AD1119" s="142"/>
      <c r="AE1119" s="142"/>
      <c r="AF1119" s="142"/>
      <c r="AG1119" s="142"/>
      <c r="AH1119" s="142"/>
      <c r="AI1119" s="142"/>
      <c r="AJ1119" s="142"/>
      <c r="AK1119" s="142"/>
      <c r="AL1119" s="142"/>
      <c r="AM1119" s="142"/>
      <c r="AN1119" s="142"/>
      <c r="AO1119" s="142"/>
      <c r="AP1119" s="142"/>
    </row>
    <row r="1120" spans="1:42" s="17" customFormat="1" ht="12.75" customHeight="1">
      <c r="A1120" s="126" t="s">
        <v>1023</v>
      </c>
      <c r="B1120" s="72"/>
      <c r="C1120" s="144" t="s">
        <v>1024</v>
      </c>
      <c r="D1120" s="110"/>
      <c r="E1120" s="463">
        <v>16</v>
      </c>
      <c r="F1120" s="464">
        <v>5601</v>
      </c>
      <c r="G1120" s="465">
        <v>26323</v>
      </c>
      <c r="H1120" s="148"/>
      <c r="I1120" s="158"/>
      <c r="J1120" s="146"/>
      <c r="K1120" s="146"/>
      <c r="L1120" s="149"/>
      <c r="M1120" s="619">
        <f t="shared" si="113"/>
        <v>0</v>
      </c>
      <c r="N1120" s="626">
        <f t="shared" si="113"/>
        <v>0</v>
      </c>
      <c r="O1120" s="36"/>
      <c r="P1120" s="51" t="s">
        <v>1474</v>
      </c>
      <c r="Q1120" s="36"/>
      <c r="R1120" s="36" t="str">
        <f t="shared" si="111"/>
        <v>M</v>
      </c>
      <c r="S1120" s="15"/>
      <c r="T1120" s="15"/>
      <c r="U1120" s="473"/>
      <c r="V1120" s="473"/>
      <c r="W1120" s="15"/>
      <c r="X1120" s="15"/>
      <c r="Y1120" s="15"/>
      <c r="Z1120" s="15"/>
      <c r="AA1120" s="15">
        <v>1</v>
      </c>
      <c r="AB1120" s="16"/>
      <c r="AC1120" s="15">
        <v>1</v>
      </c>
      <c r="AD1120" s="16"/>
      <c r="AE1120" s="16"/>
      <c r="AF1120" s="16"/>
      <c r="AG1120" s="16"/>
      <c r="AH1120" s="16"/>
      <c r="AI1120" s="16"/>
      <c r="AJ1120" s="16"/>
      <c r="AK1120" s="16"/>
      <c r="AL1120" s="16"/>
      <c r="AM1120" s="16"/>
      <c r="AN1120" s="16"/>
      <c r="AO1120" s="16"/>
      <c r="AP1120" s="16"/>
    </row>
    <row r="1121" spans="1:42" s="143" customFormat="1" ht="12.75" customHeight="1">
      <c r="A1121" s="126" t="s">
        <v>1025</v>
      </c>
      <c r="B1121" s="487"/>
      <c r="C1121" s="488" t="s">
        <v>1520</v>
      </c>
      <c r="D1121" s="469"/>
      <c r="E1121" s="480">
        <v>7</v>
      </c>
      <c r="F1121" s="489">
        <v>1584</v>
      </c>
      <c r="G1121" s="490">
        <v>7447</v>
      </c>
      <c r="H1121" s="491"/>
      <c r="I1121" s="492"/>
      <c r="J1121" s="489"/>
      <c r="K1121" s="489"/>
      <c r="L1121" s="481"/>
      <c r="M1121" s="480">
        <f t="shared" si="113"/>
        <v>0</v>
      </c>
      <c r="N1121" s="481">
        <f t="shared" si="113"/>
        <v>0</v>
      </c>
      <c r="O1121" s="138"/>
      <c r="P1121" s="139" t="s">
        <v>1474</v>
      </c>
      <c r="Q1121" s="138"/>
      <c r="R1121" s="138" t="str">
        <f t="shared" si="111"/>
        <v>M</v>
      </c>
      <c r="S1121" s="15"/>
      <c r="T1121" s="140"/>
      <c r="U1121" s="474"/>
      <c r="V1121" s="474"/>
      <c r="W1121" s="140"/>
      <c r="X1121" s="140"/>
      <c r="Y1121" s="140"/>
      <c r="Z1121" s="140"/>
      <c r="AA1121" s="15">
        <v>1</v>
      </c>
      <c r="AB1121" s="142"/>
      <c r="AC1121" s="15">
        <v>1</v>
      </c>
      <c r="AD1121" s="142"/>
      <c r="AE1121" s="142"/>
      <c r="AF1121" s="142"/>
      <c r="AG1121" s="142"/>
      <c r="AH1121" s="142"/>
      <c r="AI1121" s="142"/>
      <c r="AJ1121" s="142"/>
      <c r="AK1121" s="142"/>
      <c r="AL1121" s="142"/>
      <c r="AM1121" s="142"/>
      <c r="AN1121" s="142"/>
      <c r="AO1121" s="142"/>
      <c r="AP1121" s="142"/>
    </row>
    <row r="1122" spans="1:42" s="143" customFormat="1" ht="12.75" customHeight="1">
      <c r="A1122" s="126" t="s">
        <v>1026</v>
      </c>
      <c r="B1122" s="468"/>
      <c r="C1122" s="462" t="s">
        <v>1027</v>
      </c>
      <c r="D1122" s="469"/>
      <c r="E1122" s="463">
        <v>26</v>
      </c>
      <c r="F1122" s="464">
        <v>3043</v>
      </c>
      <c r="G1122" s="465">
        <v>14303</v>
      </c>
      <c r="H1122" s="470"/>
      <c r="I1122" s="471"/>
      <c r="J1122" s="464"/>
      <c r="K1122" s="464"/>
      <c r="L1122" s="472"/>
      <c r="M1122" s="463">
        <f t="shared" si="113"/>
        <v>0</v>
      </c>
      <c r="N1122" s="472">
        <f t="shared" si="113"/>
        <v>0</v>
      </c>
      <c r="O1122" s="138"/>
      <c r="P1122" s="139" t="s">
        <v>1474</v>
      </c>
      <c r="Q1122" s="138"/>
      <c r="R1122" s="138" t="str">
        <f t="shared" si="111"/>
        <v>M</v>
      </c>
      <c r="S1122" s="15"/>
      <c r="T1122" s="140"/>
      <c r="U1122" s="474"/>
      <c r="V1122" s="474"/>
      <c r="W1122" s="140"/>
      <c r="X1122" s="140"/>
      <c r="Y1122" s="140"/>
      <c r="Z1122" s="140"/>
      <c r="AA1122" s="15">
        <v>1</v>
      </c>
      <c r="AB1122" s="142"/>
      <c r="AC1122" s="15">
        <v>1</v>
      </c>
      <c r="AD1122" s="142"/>
      <c r="AE1122" s="142"/>
      <c r="AF1122" s="142"/>
      <c r="AG1122" s="142"/>
      <c r="AH1122" s="142"/>
      <c r="AI1122" s="142"/>
      <c r="AJ1122" s="142"/>
      <c r="AK1122" s="142"/>
      <c r="AL1122" s="142"/>
      <c r="AM1122" s="142"/>
      <c r="AN1122" s="142"/>
      <c r="AO1122" s="142"/>
      <c r="AP1122" s="142"/>
    </row>
    <row r="1123" spans="1:42" s="143" customFormat="1" ht="12.75" customHeight="1" thickBot="1">
      <c r="A1123" s="126" t="s">
        <v>1028</v>
      </c>
      <c r="B1123" s="732"/>
      <c r="C1123" s="733" t="s">
        <v>2134</v>
      </c>
      <c r="D1123" s="734"/>
      <c r="E1123" s="485">
        <v>16</v>
      </c>
      <c r="F1123" s="484">
        <v>2962</v>
      </c>
      <c r="G1123" s="125">
        <v>13920</v>
      </c>
      <c r="H1123" s="482"/>
      <c r="I1123" s="483"/>
      <c r="J1123" s="484"/>
      <c r="K1123" s="484"/>
      <c r="L1123" s="486"/>
      <c r="M1123" s="485">
        <f t="shared" si="113"/>
        <v>0</v>
      </c>
      <c r="N1123" s="486">
        <f t="shared" si="113"/>
        <v>0</v>
      </c>
      <c r="O1123" s="138"/>
      <c r="P1123" s="139" t="s">
        <v>1474</v>
      </c>
      <c r="Q1123" s="138"/>
      <c r="R1123" s="138" t="str">
        <f t="shared" si="111"/>
        <v>M</v>
      </c>
      <c r="S1123" s="15"/>
      <c r="T1123" s="140"/>
      <c r="U1123" s="474"/>
      <c r="V1123" s="474"/>
      <c r="W1123" s="140"/>
      <c r="X1123" s="140"/>
      <c r="Y1123" s="140"/>
      <c r="Z1123" s="140"/>
      <c r="AA1123" s="15">
        <v>1</v>
      </c>
      <c r="AB1123" s="142"/>
      <c r="AC1123" s="15">
        <v>1</v>
      </c>
      <c r="AD1123" s="142"/>
      <c r="AE1123" s="142"/>
      <c r="AF1123" s="142"/>
      <c r="AG1123" s="142"/>
      <c r="AH1123" s="142"/>
      <c r="AI1123" s="142"/>
      <c r="AJ1123" s="142"/>
      <c r="AK1123" s="142"/>
      <c r="AL1123" s="142"/>
      <c r="AM1123" s="142"/>
      <c r="AN1123" s="142"/>
      <c r="AO1123" s="142"/>
      <c r="AP1123" s="142"/>
    </row>
    <row r="1124" spans="1:42" s="18" customFormat="1" ht="15.75" customHeight="1" thickTop="1" thickBot="1">
      <c r="A1124" s="126" t="s">
        <v>1031</v>
      </c>
      <c r="B1124" s="595" t="s">
        <v>1032</v>
      </c>
      <c r="C1124" s="596"/>
      <c r="D1124" s="108"/>
      <c r="E1124" s="552">
        <f t="shared" ref="E1124:L1124" si="114">SUM(E1125:E1150)</f>
        <v>952</v>
      </c>
      <c r="F1124" s="553">
        <f t="shared" si="114"/>
        <v>156037</v>
      </c>
      <c r="G1124" s="554">
        <f t="shared" si="114"/>
        <v>733377</v>
      </c>
      <c r="H1124" s="555">
        <f t="shared" si="114"/>
        <v>10</v>
      </c>
      <c r="I1124" s="556">
        <f t="shared" si="114"/>
        <v>2243</v>
      </c>
      <c r="J1124" s="553">
        <f t="shared" si="114"/>
        <v>11219</v>
      </c>
      <c r="K1124" s="553">
        <f t="shared" si="114"/>
        <v>0</v>
      </c>
      <c r="L1124" s="557">
        <f t="shared" si="114"/>
        <v>0</v>
      </c>
      <c r="M1124" s="556">
        <f>SUM(M1125:M1150)</f>
        <v>2243</v>
      </c>
      <c r="N1124" s="557">
        <f>SUM(N1125:N1150)</f>
        <v>11219</v>
      </c>
      <c r="O1124" s="36"/>
      <c r="P1124" s="151" t="s">
        <v>1500</v>
      </c>
      <c r="Q1124" s="36"/>
      <c r="R1124" s="36" t="str">
        <f t="shared" si="111"/>
        <v>P</v>
      </c>
      <c r="S1124" s="15"/>
      <c r="T1124" s="15"/>
      <c r="U1124" s="473"/>
      <c r="V1124" s="473"/>
      <c r="W1124" s="15"/>
      <c r="X1124" s="15"/>
      <c r="Y1124" s="15"/>
      <c r="Z1124" s="15">
        <v>1</v>
      </c>
      <c r="AA1124" s="15"/>
      <c r="AB1124" s="15"/>
      <c r="AC1124" s="15">
        <v>1</v>
      </c>
      <c r="AD1124" s="15"/>
      <c r="AE1124" s="15"/>
      <c r="AF1124" s="15"/>
      <c r="AG1124" s="15"/>
      <c r="AH1124" s="15"/>
      <c r="AI1124" s="15"/>
      <c r="AJ1124" s="15"/>
      <c r="AK1124" s="15"/>
      <c r="AL1124" s="15"/>
      <c r="AM1124" s="15"/>
      <c r="AN1124" s="15"/>
      <c r="AO1124" s="15"/>
      <c r="AP1124" s="15"/>
    </row>
    <row r="1125" spans="1:42" s="143" customFormat="1" ht="12.75" customHeight="1" thickTop="1">
      <c r="A1125" s="126" t="s">
        <v>1035</v>
      </c>
      <c r="B1125" s="487"/>
      <c r="C1125" s="488" t="s">
        <v>1036</v>
      </c>
      <c r="D1125" s="469"/>
      <c r="E1125" s="480">
        <v>23</v>
      </c>
      <c r="F1125" s="489">
        <v>2346</v>
      </c>
      <c r="G1125" s="490">
        <v>11024</v>
      </c>
      <c r="H1125" s="491"/>
      <c r="I1125" s="492"/>
      <c r="J1125" s="489"/>
      <c r="K1125" s="489"/>
      <c r="L1125" s="481"/>
      <c r="M1125" s="480">
        <f t="shared" ref="M1125:N1150" si="115">I1125+K1125</f>
        <v>0</v>
      </c>
      <c r="N1125" s="481">
        <f t="shared" si="115"/>
        <v>0</v>
      </c>
      <c r="O1125" s="138"/>
      <c r="P1125" s="139" t="s">
        <v>1474</v>
      </c>
      <c r="Q1125" s="138"/>
      <c r="R1125" s="138" t="s">
        <v>1474</v>
      </c>
      <c r="S1125" s="15"/>
      <c r="T1125" s="140"/>
      <c r="U1125" s="474"/>
      <c r="V1125" s="474"/>
      <c r="W1125" s="140"/>
      <c r="X1125" s="140"/>
      <c r="Y1125" s="140"/>
      <c r="Z1125" s="140"/>
      <c r="AA1125" s="15">
        <v>1</v>
      </c>
      <c r="AB1125" s="142"/>
      <c r="AC1125" s="15">
        <v>1</v>
      </c>
      <c r="AD1125" s="142"/>
      <c r="AE1125" s="142"/>
      <c r="AF1125" s="142"/>
      <c r="AG1125" s="142"/>
      <c r="AH1125" s="142"/>
      <c r="AI1125" s="142"/>
      <c r="AJ1125" s="142"/>
      <c r="AK1125" s="142"/>
      <c r="AL1125" s="142"/>
      <c r="AM1125" s="142"/>
      <c r="AN1125" s="142"/>
      <c r="AO1125" s="142"/>
      <c r="AP1125" s="142"/>
    </row>
    <row r="1126" spans="1:42" s="17" customFormat="1" ht="12.75" customHeight="1">
      <c r="A1126" s="126" t="s">
        <v>1037</v>
      </c>
      <c r="B1126" s="72"/>
      <c r="C1126" s="462" t="s">
        <v>1038</v>
      </c>
      <c r="D1126" s="46"/>
      <c r="E1126" s="463">
        <v>51</v>
      </c>
      <c r="F1126" s="464">
        <v>10728</v>
      </c>
      <c r="G1126" s="465">
        <v>50423</v>
      </c>
      <c r="H1126" s="148"/>
      <c r="I1126" s="158"/>
      <c r="J1126" s="146"/>
      <c r="K1126" s="146"/>
      <c r="L1126" s="149"/>
      <c r="M1126" s="619">
        <f t="shared" si="115"/>
        <v>0</v>
      </c>
      <c r="N1126" s="626">
        <f t="shared" si="115"/>
        <v>0</v>
      </c>
      <c r="O1126" s="36"/>
      <c r="P1126" s="51" t="s">
        <v>1474</v>
      </c>
      <c r="Q1126" s="36"/>
      <c r="R1126" s="36" t="str">
        <f t="shared" si="111"/>
        <v>M</v>
      </c>
      <c r="S1126" s="15"/>
      <c r="T1126" s="15"/>
      <c r="U1126" s="473"/>
      <c r="V1126" s="473"/>
      <c r="W1126" s="15"/>
      <c r="X1126" s="15"/>
      <c r="Y1126" s="15"/>
      <c r="Z1126" s="15"/>
      <c r="AA1126" s="15">
        <v>1</v>
      </c>
      <c r="AB1126" s="16"/>
      <c r="AC1126" s="15">
        <v>1</v>
      </c>
      <c r="AD1126" s="16"/>
      <c r="AE1126" s="16"/>
      <c r="AF1126" s="16"/>
      <c r="AG1126" s="16"/>
      <c r="AH1126" s="16"/>
      <c r="AI1126" s="16"/>
      <c r="AJ1126" s="16"/>
      <c r="AK1126" s="16"/>
      <c r="AL1126" s="16"/>
      <c r="AM1126" s="16"/>
      <c r="AN1126" s="16"/>
      <c r="AO1126" s="16"/>
      <c r="AP1126" s="16"/>
    </row>
    <row r="1127" spans="1:42" s="17" customFormat="1" ht="12.75" customHeight="1">
      <c r="A1127" s="126" t="s">
        <v>1033</v>
      </c>
      <c r="B1127" s="72"/>
      <c r="C1127" s="144" t="s">
        <v>2893</v>
      </c>
      <c r="D1127" s="46"/>
      <c r="E1127" s="463">
        <v>157</v>
      </c>
      <c r="F1127" s="464">
        <v>36761</v>
      </c>
      <c r="G1127" s="465">
        <v>172778</v>
      </c>
      <c r="H1127" s="148">
        <v>1</v>
      </c>
      <c r="I1127" s="158">
        <v>510</v>
      </c>
      <c r="J1127" s="146">
        <v>2550</v>
      </c>
      <c r="K1127" s="146"/>
      <c r="L1127" s="149"/>
      <c r="M1127" s="619">
        <f t="shared" si="115"/>
        <v>510</v>
      </c>
      <c r="N1127" s="626">
        <f t="shared" si="115"/>
        <v>2550</v>
      </c>
      <c r="O1127" s="36"/>
      <c r="P1127" s="51" t="s">
        <v>1473</v>
      </c>
      <c r="Q1127" s="36"/>
      <c r="R1127" s="36" t="str">
        <f t="shared" si="111"/>
        <v>C</v>
      </c>
      <c r="S1127" s="15"/>
      <c r="T1127" s="15">
        <v>1</v>
      </c>
      <c r="U1127" s="473"/>
      <c r="V1127" s="473"/>
      <c r="W1127" s="15"/>
      <c r="X1127" s="15"/>
      <c r="Y1127" s="15"/>
      <c r="Z1127" s="15"/>
      <c r="AA1127" s="15"/>
      <c r="AB1127" s="16"/>
      <c r="AC1127" s="15">
        <v>1</v>
      </c>
      <c r="AD1127" s="16"/>
      <c r="AE1127" s="16"/>
      <c r="AF1127" s="16"/>
      <c r="AG1127" s="16"/>
      <c r="AH1127" s="16"/>
      <c r="AI1127" s="16"/>
      <c r="AJ1127" s="16"/>
      <c r="AK1127" s="16"/>
      <c r="AL1127" s="16"/>
      <c r="AM1127" s="16"/>
      <c r="AN1127" s="16"/>
      <c r="AO1127" s="16"/>
      <c r="AP1127" s="16"/>
    </row>
    <row r="1128" spans="1:42" s="143" customFormat="1" ht="12.75" customHeight="1">
      <c r="A1128" s="126" t="s">
        <v>1039</v>
      </c>
      <c r="B1128" s="468"/>
      <c r="C1128" s="462" t="s">
        <v>1040</v>
      </c>
      <c r="D1128" s="469"/>
      <c r="E1128" s="463">
        <v>41</v>
      </c>
      <c r="F1128" s="464">
        <v>4560</v>
      </c>
      <c r="G1128" s="465">
        <v>21434</v>
      </c>
      <c r="H1128" s="470"/>
      <c r="I1128" s="471"/>
      <c r="J1128" s="464"/>
      <c r="K1128" s="464"/>
      <c r="L1128" s="472"/>
      <c r="M1128" s="463">
        <f t="shared" si="115"/>
        <v>0</v>
      </c>
      <c r="N1128" s="472">
        <f t="shared" si="115"/>
        <v>0</v>
      </c>
      <c r="O1128" s="138"/>
      <c r="P1128" s="139" t="s">
        <v>1474</v>
      </c>
      <c r="Q1128" s="138"/>
      <c r="R1128" s="138" t="s">
        <v>1474</v>
      </c>
      <c r="S1128" s="15"/>
      <c r="T1128" s="140"/>
      <c r="U1128" s="474"/>
      <c r="V1128" s="474"/>
      <c r="W1128" s="140"/>
      <c r="X1128" s="140"/>
      <c r="Y1128" s="140"/>
      <c r="Z1128" s="140"/>
      <c r="AA1128" s="15">
        <v>1</v>
      </c>
      <c r="AB1128" s="142"/>
      <c r="AC1128" s="15">
        <v>1</v>
      </c>
      <c r="AD1128" s="142"/>
      <c r="AE1128" s="142"/>
      <c r="AF1128" s="142"/>
      <c r="AG1128" s="142"/>
      <c r="AH1128" s="142"/>
      <c r="AI1128" s="142"/>
      <c r="AJ1128" s="142"/>
      <c r="AK1128" s="142"/>
      <c r="AL1128" s="142"/>
      <c r="AM1128" s="142"/>
      <c r="AN1128" s="142"/>
      <c r="AO1128" s="142"/>
      <c r="AP1128" s="142"/>
    </row>
    <row r="1129" spans="1:42" s="143" customFormat="1" ht="12.75" customHeight="1">
      <c r="A1129" s="126" t="s">
        <v>1041</v>
      </c>
      <c r="B1129" s="468"/>
      <c r="C1129" s="462" t="s">
        <v>2894</v>
      </c>
      <c r="D1129" s="469"/>
      <c r="E1129" s="463">
        <v>57</v>
      </c>
      <c r="F1129" s="464">
        <v>20067</v>
      </c>
      <c r="G1129" s="465">
        <v>94317</v>
      </c>
      <c r="H1129" s="470"/>
      <c r="I1129" s="471"/>
      <c r="J1129" s="464"/>
      <c r="K1129" s="464"/>
      <c r="L1129" s="472"/>
      <c r="M1129" s="463">
        <f t="shared" si="115"/>
        <v>0</v>
      </c>
      <c r="N1129" s="472">
        <f t="shared" si="115"/>
        <v>0</v>
      </c>
      <c r="O1129" s="138"/>
      <c r="P1129" s="139" t="s">
        <v>1473</v>
      </c>
      <c r="Q1129" s="138"/>
      <c r="R1129" s="138" t="s">
        <v>1473</v>
      </c>
      <c r="S1129" s="15"/>
      <c r="T1129" s="140">
        <v>1</v>
      </c>
      <c r="U1129" s="474"/>
      <c r="V1129" s="474"/>
      <c r="W1129" s="140"/>
      <c r="X1129" s="140"/>
      <c r="Y1129" s="140"/>
      <c r="Z1129" s="140"/>
      <c r="AA1129" s="15"/>
      <c r="AB1129" s="142"/>
      <c r="AC1129" s="15">
        <v>1</v>
      </c>
      <c r="AD1129" s="142"/>
      <c r="AE1129" s="142"/>
      <c r="AF1129" s="142"/>
      <c r="AG1129" s="142"/>
      <c r="AH1129" s="142"/>
      <c r="AI1129" s="142"/>
      <c r="AJ1129" s="142"/>
      <c r="AK1129" s="142"/>
      <c r="AL1129" s="142"/>
      <c r="AM1129" s="142"/>
      <c r="AN1129" s="142"/>
      <c r="AO1129" s="142"/>
      <c r="AP1129" s="142"/>
    </row>
    <row r="1130" spans="1:42" s="143" customFormat="1" ht="12.75" customHeight="1">
      <c r="A1130" s="126" t="s">
        <v>1043</v>
      </c>
      <c r="B1130" s="468"/>
      <c r="C1130" s="462" t="s">
        <v>1044</v>
      </c>
      <c r="D1130" s="469"/>
      <c r="E1130" s="463">
        <v>59</v>
      </c>
      <c r="F1130" s="464">
        <v>8792</v>
      </c>
      <c r="G1130" s="465">
        <v>41322</v>
      </c>
      <c r="H1130" s="470"/>
      <c r="I1130" s="471"/>
      <c r="J1130" s="464"/>
      <c r="K1130" s="464"/>
      <c r="L1130" s="472"/>
      <c r="M1130" s="463">
        <f t="shared" si="115"/>
        <v>0</v>
      </c>
      <c r="N1130" s="472">
        <f t="shared" si="115"/>
        <v>0</v>
      </c>
      <c r="O1130" s="138"/>
      <c r="P1130" s="139" t="s">
        <v>1474</v>
      </c>
      <c r="Q1130" s="138"/>
      <c r="R1130" s="138" t="s">
        <v>1474</v>
      </c>
      <c r="S1130" s="15"/>
      <c r="T1130" s="140"/>
      <c r="U1130" s="474"/>
      <c r="V1130" s="474"/>
      <c r="W1130" s="140"/>
      <c r="X1130" s="140"/>
      <c r="Y1130" s="140"/>
      <c r="Z1130" s="140"/>
      <c r="AA1130" s="15">
        <v>1</v>
      </c>
      <c r="AB1130" s="142"/>
      <c r="AC1130" s="15">
        <v>1</v>
      </c>
      <c r="AD1130" s="142"/>
      <c r="AE1130" s="142"/>
      <c r="AF1130" s="142"/>
      <c r="AG1130" s="142"/>
      <c r="AH1130" s="142"/>
      <c r="AI1130" s="142"/>
      <c r="AJ1130" s="142"/>
      <c r="AK1130" s="142"/>
      <c r="AL1130" s="142"/>
      <c r="AM1130" s="142"/>
      <c r="AN1130" s="142"/>
      <c r="AO1130" s="142"/>
      <c r="AP1130" s="142"/>
    </row>
    <row r="1131" spans="1:42" s="143" customFormat="1" ht="12.75" customHeight="1">
      <c r="A1131" s="126" t="s">
        <v>1045</v>
      </c>
      <c r="B1131" s="468"/>
      <c r="C1131" s="462" t="s">
        <v>1046</v>
      </c>
      <c r="D1131" s="469"/>
      <c r="E1131" s="463">
        <v>69</v>
      </c>
      <c r="F1131" s="464">
        <v>6796</v>
      </c>
      <c r="G1131" s="465">
        <v>31943</v>
      </c>
      <c r="H1131" s="470"/>
      <c r="I1131" s="471"/>
      <c r="J1131" s="464"/>
      <c r="K1131" s="464"/>
      <c r="L1131" s="472"/>
      <c r="M1131" s="463">
        <f t="shared" si="115"/>
        <v>0</v>
      </c>
      <c r="N1131" s="472">
        <f t="shared" si="115"/>
        <v>0</v>
      </c>
      <c r="O1131" s="138"/>
      <c r="P1131" s="139" t="s">
        <v>1474</v>
      </c>
      <c r="Q1131" s="138"/>
      <c r="R1131" s="138" t="s">
        <v>1474</v>
      </c>
      <c r="S1131" s="15"/>
      <c r="T1131" s="140"/>
      <c r="U1131" s="474"/>
      <c r="V1131" s="474"/>
      <c r="W1131" s="140"/>
      <c r="X1131" s="140"/>
      <c r="Y1131" s="140"/>
      <c r="Z1131" s="140"/>
      <c r="AA1131" s="15">
        <v>1</v>
      </c>
      <c r="AB1131" s="142"/>
      <c r="AC1131" s="15">
        <v>1</v>
      </c>
      <c r="AD1131" s="142"/>
      <c r="AE1131" s="142"/>
      <c r="AF1131" s="142"/>
      <c r="AG1131" s="142"/>
      <c r="AH1131" s="142"/>
      <c r="AI1131" s="142"/>
      <c r="AJ1131" s="142"/>
      <c r="AK1131" s="142"/>
      <c r="AL1131" s="142"/>
      <c r="AM1131" s="142"/>
      <c r="AN1131" s="142"/>
      <c r="AO1131" s="142"/>
      <c r="AP1131" s="142"/>
    </row>
    <row r="1132" spans="1:42" s="143" customFormat="1" ht="12.75" customHeight="1">
      <c r="A1132" s="126" t="s">
        <v>1047</v>
      </c>
      <c r="B1132" s="468"/>
      <c r="C1132" s="462" t="s">
        <v>1048</v>
      </c>
      <c r="D1132" s="469"/>
      <c r="E1132" s="463">
        <v>21</v>
      </c>
      <c r="F1132" s="464">
        <v>2692</v>
      </c>
      <c r="G1132" s="465">
        <v>12651</v>
      </c>
      <c r="H1132" s="470"/>
      <c r="I1132" s="471"/>
      <c r="J1132" s="464"/>
      <c r="K1132" s="464"/>
      <c r="L1132" s="472"/>
      <c r="M1132" s="463">
        <f t="shared" si="115"/>
        <v>0</v>
      </c>
      <c r="N1132" s="472">
        <f t="shared" si="115"/>
        <v>0</v>
      </c>
      <c r="O1132" s="138"/>
      <c r="P1132" s="139" t="s">
        <v>1474</v>
      </c>
      <c r="Q1132" s="138"/>
      <c r="R1132" s="138" t="s">
        <v>1474</v>
      </c>
      <c r="S1132" s="15"/>
      <c r="T1132" s="140"/>
      <c r="U1132" s="474"/>
      <c r="V1132" s="474"/>
      <c r="W1132" s="140"/>
      <c r="X1132" s="140"/>
      <c r="Y1132" s="140"/>
      <c r="Z1132" s="140"/>
      <c r="AA1132" s="15">
        <v>1</v>
      </c>
      <c r="AB1132" s="142"/>
      <c r="AC1132" s="15">
        <v>1</v>
      </c>
      <c r="AD1132" s="142"/>
      <c r="AE1132" s="142"/>
      <c r="AF1132" s="142"/>
      <c r="AG1132" s="142"/>
      <c r="AH1132" s="142"/>
      <c r="AI1132" s="142"/>
      <c r="AJ1132" s="142"/>
      <c r="AK1132" s="142"/>
      <c r="AL1132" s="142"/>
      <c r="AM1132" s="142"/>
      <c r="AN1132" s="142"/>
      <c r="AO1132" s="142"/>
      <c r="AP1132" s="142"/>
    </row>
    <row r="1133" spans="1:42" s="17" customFormat="1" ht="12.75" customHeight="1">
      <c r="A1133" s="126" t="s">
        <v>1049</v>
      </c>
      <c r="B1133" s="72"/>
      <c r="C1133" s="144" t="s">
        <v>1050</v>
      </c>
      <c r="D1133" s="46"/>
      <c r="E1133" s="463">
        <v>34</v>
      </c>
      <c r="F1133" s="464">
        <v>3633</v>
      </c>
      <c r="G1133" s="465">
        <v>17075</v>
      </c>
      <c r="H1133" s="148">
        <v>6</v>
      </c>
      <c r="I1133" s="158">
        <v>1617</v>
      </c>
      <c r="J1133" s="146">
        <v>8089</v>
      </c>
      <c r="K1133" s="146"/>
      <c r="L1133" s="149"/>
      <c r="M1133" s="619">
        <f t="shared" si="115"/>
        <v>1617</v>
      </c>
      <c r="N1133" s="626">
        <f t="shared" si="115"/>
        <v>8089</v>
      </c>
      <c r="O1133" s="36"/>
      <c r="P1133" s="51" t="s">
        <v>1474</v>
      </c>
      <c r="Q1133" s="36"/>
      <c r="R1133" s="150" t="s">
        <v>1474</v>
      </c>
      <c r="S1133" s="15"/>
      <c r="T1133" s="15"/>
      <c r="U1133" s="473"/>
      <c r="V1133" s="473"/>
      <c r="W1133" s="15"/>
      <c r="X1133" s="15"/>
      <c r="Y1133" s="15"/>
      <c r="Z1133" s="15"/>
      <c r="AA1133" s="15">
        <v>1</v>
      </c>
      <c r="AB1133" s="16"/>
      <c r="AC1133" s="15">
        <v>1</v>
      </c>
      <c r="AD1133" s="16"/>
      <c r="AE1133" s="16"/>
      <c r="AF1133" s="16"/>
      <c r="AG1133" s="16"/>
      <c r="AH1133" s="16"/>
      <c r="AI1133" s="16"/>
      <c r="AJ1133" s="16"/>
      <c r="AK1133" s="16"/>
      <c r="AL1133" s="16"/>
      <c r="AM1133" s="16"/>
      <c r="AN1133" s="16"/>
      <c r="AO1133" s="16"/>
      <c r="AP1133" s="16"/>
    </row>
    <row r="1134" spans="1:42" s="143" customFormat="1" ht="12.75" customHeight="1">
      <c r="A1134" s="126" t="s">
        <v>1051</v>
      </c>
      <c r="B1134" s="468"/>
      <c r="C1134" s="462" t="s">
        <v>1052</v>
      </c>
      <c r="D1134" s="469"/>
      <c r="E1134" s="463">
        <v>24</v>
      </c>
      <c r="F1134" s="464">
        <v>3216</v>
      </c>
      <c r="G1134" s="465">
        <v>15115</v>
      </c>
      <c r="H1134" s="470"/>
      <c r="I1134" s="471"/>
      <c r="J1134" s="464"/>
      <c r="K1134" s="464"/>
      <c r="L1134" s="472"/>
      <c r="M1134" s="463">
        <f t="shared" si="115"/>
        <v>0</v>
      </c>
      <c r="N1134" s="472">
        <f t="shared" si="115"/>
        <v>0</v>
      </c>
      <c r="O1134" s="138"/>
      <c r="P1134" s="139" t="s">
        <v>1474</v>
      </c>
      <c r="Q1134" s="138"/>
      <c r="R1134" s="138" t="s">
        <v>1474</v>
      </c>
      <c r="S1134" s="15"/>
      <c r="T1134" s="140"/>
      <c r="U1134" s="474"/>
      <c r="V1134" s="474"/>
      <c r="W1134" s="140"/>
      <c r="X1134" s="140"/>
      <c r="Y1134" s="140"/>
      <c r="Z1134" s="140"/>
      <c r="AA1134" s="15">
        <v>1</v>
      </c>
      <c r="AB1134" s="142"/>
      <c r="AC1134" s="15">
        <v>1</v>
      </c>
      <c r="AD1134" s="142"/>
      <c r="AE1134" s="142"/>
      <c r="AF1134" s="142"/>
      <c r="AG1134" s="142"/>
      <c r="AH1134" s="142"/>
      <c r="AI1134" s="142"/>
      <c r="AJ1134" s="142"/>
      <c r="AK1134" s="142"/>
      <c r="AL1134" s="142"/>
      <c r="AM1134" s="142"/>
      <c r="AN1134" s="142"/>
      <c r="AO1134" s="142"/>
      <c r="AP1134" s="142"/>
    </row>
    <row r="1135" spans="1:42" s="143" customFormat="1" ht="12.75" customHeight="1">
      <c r="A1135" s="126" t="s">
        <v>1053</v>
      </c>
      <c r="B1135" s="468"/>
      <c r="C1135" s="462" t="s">
        <v>1054</v>
      </c>
      <c r="D1135" s="469"/>
      <c r="E1135" s="463">
        <v>20</v>
      </c>
      <c r="F1135" s="464">
        <v>1435</v>
      </c>
      <c r="G1135" s="465">
        <v>6746</v>
      </c>
      <c r="H1135" s="470"/>
      <c r="I1135" s="471"/>
      <c r="J1135" s="464"/>
      <c r="K1135" s="464"/>
      <c r="L1135" s="472"/>
      <c r="M1135" s="463">
        <f t="shared" si="115"/>
        <v>0</v>
      </c>
      <c r="N1135" s="472">
        <f t="shared" si="115"/>
        <v>0</v>
      </c>
      <c r="O1135" s="138"/>
      <c r="P1135" s="139" t="s">
        <v>1474</v>
      </c>
      <c r="Q1135" s="138"/>
      <c r="R1135" s="138" t="s">
        <v>1474</v>
      </c>
      <c r="S1135" s="15"/>
      <c r="T1135" s="140"/>
      <c r="U1135" s="474"/>
      <c r="V1135" s="474"/>
      <c r="W1135" s="140"/>
      <c r="X1135" s="140"/>
      <c r="Y1135" s="140"/>
      <c r="Z1135" s="140"/>
      <c r="AA1135" s="15">
        <v>1</v>
      </c>
      <c r="AB1135" s="142"/>
      <c r="AC1135" s="15">
        <v>1</v>
      </c>
      <c r="AD1135" s="142"/>
      <c r="AE1135" s="142"/>
      <c r="AF1135" s="142"/>
      <c r="AG1135" s="142"/>
      <c r="AH1135" s="142"/>
      <c r="AI1135" s="142"/>
      <c r="AJ1135" s="142"/>
      <c r="AK1135" s="142"/>
      <c r="AL1135" s="142"/>
      <c r="AM1135" s="142"/>
      <c r="AN1135" s="142"/>
      <c r="AO1135" s="142"/>
      <c r="AP1135" s="142"/>
    </row>
    <row r="1136" spans="1:42" s="143" customFormat="1" ht="12.75" customHeight="1">
      <c r="A1136" s="126" t="s">
        <v>1055</v>
      </c>
      <c r="B1136" s="468"/>
      <c r="C1136" s="462" t="s">
        <v>1056</v>
      </c>
      <c r="D1136" s="469"/>
      <c r="E1136" s="463">
        <v>30</v>
      </c>
      <c r="F1136" s="464">
        <v>3155</v>
      </c>
      <c r="G1136" s="465">
        <v>14829</v>
      </c>
      <c r="H1136" s="470"/>
      <c r="I1136" s="471"/>
      <c r="J1136" s="464"/>
      <c r="K1136" s="464"/>
      <c r="L1136" s="472"/>
      <c r="M1136" s="463">
        <f t="shared" si="115"/>
        <v>0</v>
      </c>
      <c r="N1136" s="472">
        <f t="shared" si="115"/>
        <v>0</v>
      </c>
      <c r="O1136" s="138"/>
      <c r="P1136" s="139" t="s">
        <v>1474</v>
      </c>
      <c r="Q1136" s="138"/>
      <c r="R1136" s="138" t="s">
        <v>1474</v>
      </c>
      <c r="S1136" s="15"/>
      <c r="T1136" s="140"/>
      <c r="U1136" s="474"/>
      <c r="V1136" s="474"/>
      <c r="W1136" s="140"/>
      <c r="X1136" s="140"/>
      <c r="Y1136" s="140"/>
      <c r="Z1136" s="140"/>
      <c r="AA1136" s="15">
        <v>1</v>
      </c>
      <c r="AB1136" s="142"/>
      <c r="AC1136" s="15">
        <v>1</v>
      </c>
      <c r="AD1136" s="142"/>
      <c r="AE1136" s="142"/>
      <c r="AF1136" s="142"/>
      <c r="AG1136" s="142"/>
      <c r="AH1136" s="142"/>
      <c r="AI1136" s="142"/>
      <c r="AJ1136" s="142"/>
      <c r="AK1136" s="142"/>
      <c r="AL1136" s="142"/>
      <c r="AM1136" s="142"/>
      <c r="AN1136" s="142"/>
      <c r="AO1136" s="142"/>
      <c r="AP1136" s="142"/>
    </row>
    <row r="1137" spans="1:42" s="143" customFormat="1" ht="12.75" customHeight="1">
      <c r="A1137" s="126" t="s">
        <v>1082</v>
      </c>
      <c r="B1137" s="468"/>
      <c r="C1137" s="462" t="s">
        <v>1083</v>
      </c>
      <c r="D1137" s="469"/>
      <c r="E1137" s="463">
        <v>13</v>
      </c>
      <c r="F1137" s="464">
        <v>1707</v>
      </c>
      <c r="G1137" s="465">
        <v>8024</v>
      </c>
      <c r="H1137" s="470"/>
      <c r="I1137" s="471"/>
      <c r="J1137" s="464"/>
      <c r="K1137" s="464"/>
      <c r="L1137" s="472"/>
      <c r="M1137" s="463">
        <f t="shared" si="115"/>
        <v>0</v>
      </c>
      <c r="N1137" s="472">
        <f t="shared" si="115"/>
        <v>0</v>
      </c>
      <c r="O1137" s="138"/>
      <c r="P1137" s="139" t="s">
        <v>1474</v>
      </c>
      <c r="Q1137" s="138"/>
      <c r="R1137" s="138" t="s">
        <v>1474</v>
      </c>
      <c r="S1137" s="15"/>
      <c r="T1137" s="140"/>
      <c r="U1137" s="474"/>
      <c r="V1137" s="474"/>
      <c r="W1137" s="140"/>
      <c r="X1137" s="140"/>
      <c r="Y1137" s="140"/>
      <c r="Z1137" s="140"/>
      <c r="AA1137" s="15">
        <v>1</v>
      </c>
      <c r="AB1137" s="142"/>
      <c r="AC1137" s="15">
        <v>1</v>
      </c>
      <c r="AD1137" s="142"/>
      <c r="AE1137" s="142"/>
      <c r="AF1137" s="142"/>
      <c r="AG1137" s="142"/>
      <c r="AH1137" s="142"/>
      <c r="AI1137" s="142"/>
      <c r="AJ1137" s="142"/>
      <c r="AK1137" s="142"/>
      <c r="AL1137" s="142"/>
      <c r="AM1137" s="142"/>
      <c r="AN1137" s="142"/>
      <c r="AO1137" s="142"/>
      <c r="AP1137" s="142"/>
    </row>
    <row r="1138" spans="1:42" s="143" customFormat="1" ht="12.75" customHeight="1">
      <c r="A1138" s="126" t="s">
        <v>1074</v>
      </c>
      <c r="B1138" s="468"/>
      <c r="C1138" s="462" t="s">
        <v>1075</v>
      </c>
      <c r="D1138" s="469"/>
      <c r="E1138" s="463">
        <v>44</v>
      </c>
      <c r="F1138" s="464">
        <v>6240</v>
      </c>
      <c r="G1138" s="465">
        <v>29327</v>
      </c>
      <c r="H1138" s="470"/>
      <c r="I1138" s="471"/>
      <c r="J1138" s="464"/>
      <c r="K1138" s="464"/>
      <c r="L1138" s="472"/>
      <c r="M1138" s="463">
        <f t="shared" si="115"/>
        <v>0</v>
      </c>
      <c r="N1138" s="472">
        <f t="shared" si="115"/>
        <v>0</v>
      </c>
      <c r="O1138" s="138"/>
      <c r="P1138" s="139" t="s">
        <v>1474</v>
      </c>
      <c r="Q1138" s="138"/>
      <c r="R1138" s="138" t="s">
        <v>1474</v>
      </c>
      <c r="S1138" s="15"/>
      <c r="T1138" s="140"/>
      <c r="U1138" s="474"/>
      <c r="V1138" s="474"/>
      <c r="W1138" s="140"/>
      <c r="X1138" s="140"/>
      <c r="Y1138" s="140"/>
      <c r="Z1138" s="140"/>
      <c r="AA1138" s="15">
        <v>1</v>
      </c>
      <c r="AB1138" s="142"/>
      <c r="AC1138" s="15">
        <v>1</v>
      </c>
      <c r="AD1138" s="142"/>
      <c r="AE1138" s="142"/>
      <c r="AF1138" s="142"/>
      <c r="AG1138" s="142"/>
      <c r="AH1138" s="142"/>
      <c r="AI1138" s="142"/>
      <c r="AJ1138" s="142"/>
      <c r="AK1138" s="142"/>
      <c r="AL1138" s="142"/>
      <c r="AM1138" s="142"/>
      <c r="AN1138" s="142"/>
      <c r="AO1138" s="142"/>
      <c r="AP1138" s="142"/>
    </row>
    <row r="1139" spans="1:42" s="143" customFormat="1" ht="12.75" customHeight="1">
      <c r="A1139" s="126" t="s">
        <v>1057</v>
      </c>
      <c r="B1139" s="468"/>
      <c r="C1139" s="462" t="s">
        <v>1058</v>
      </c>
      <c r="D1139" s="469"/>
      <c r="E1139" s="463">
        <v>24</v>
      </c>
      <c r="F1139" s="464">
        <v>3449</v>
      </c>
      <c r="G1139" s="465">
        <v>16208</v>
      </c>
      <c r="H1139" s="470"/>
      <c r="I1139" s="471"/>
      <c r="J1139" s="464"/>
      <c r="K1139" s="464"/>
      <c r="L1139" s="472"/>
      <c r="M1139" s="463">
        <f t="shared" si="115"/>
        <v>0</v>
      </c>
      <c r="N1139" s="472">
        <f t="shared" si="115"/>
        <v>0</v>
      </c>
      <c r="O1139" s="138"/>
      <c r="P1139" s="139" t="s">
        <v>1474</v>
      </c>
      <c r="Q1139" s="138"/>
      <c r="R1139" s="138" t="s">
        <v>1474</v>
      </c>
      <c r="S1139" s="15"/>
      <c r="T1139" s="140"/>
      <c r="U1139" s="474"/>
      <c r="V1139" s="474"/>
      <c r="W1139" s="140"/>
      <c r="X1139" s="140"/>
      <c r="Y1139" s="140"/>
      <c r="Z1139" s="140"/>
      <c r="AA1139" s="15">
        <v>1</v>
      </c>
      <c r="AB1139" s="142"/>
      <c r="AC1139" s="15">
        <v>1</v>
      </c>
      <c r="AD1139" s="142"/>
      <c r="AE1139" s="142"/>
      <c r="AF1139" s="142"/>
      <c r="AG1139" s="142"/>
      <c r="AH1139" s="142"/>
      <c r="AI1139" s="142"/>
      <c r="AJ1139" s="142"/>
      <c r="AK1139" s="142"/>
      <c r="AL1139" s="142"/>
      <c r="AM1139" s="142"/>
      <c r="AN1139" s="142"/>
      <c r="AO1139" s="142"/>
      <c r="AP1139" s="142"/>
    </row>
    <row r="1140" spans="1:42" s="143" customFormat="1" ht="12.75" customHeight="1">
      <c r="A1140" s="126" t="s">
        <v>1080</v>
      </c>
      <c r="B1140" s="468"/>
      <c r="C1140" s="462" t="s">
        <v>1081</v>
      </c>
      <c r="D1140" s="469"/>
      <c r="E1140" s="463">
        <v>41</v>
      </c>
      <c r="F1140" s="464">
        <v>3477</v>
      </c>
      <c r="G1140" s="465">
        <v>16340</v>
      </c>
      <c r="H1140" s="470"/>
      <c r="I1140" s="471"/>
      <c r="J1140" s="464"/>
      <c r="K1140" s="464"/>
      <c r="L1140" s="472"/>
      <c r="M1140" s="463">
        <f t="shared" si="115"/>
        <v>0</v>
      </c>
      <c r="N1140" s="472">
        <f t="shared" si="115"/>
        <v>0</v>
      </c>
      <c r="O1140" s="138"/>
      <c r="P1140" s="139" t="s">
        <v>1474</v>
      </c>
      <c r="Q1140" s="138"/>
      <c r="R1140" s="138" t="s">
        <v>1474</v>
      </c>
      <c r="S1140" s="15"/>
      <c r="T1140" s="140"/>
      <c r="U1140" s="474"/>
      <c r="V1140" s="474"/>
      <c r="W1140" s="140"/>
      <c r="X1140" s="140"/>
      <c r="Y1140" s="140"/>
      <c r="Z1140" s="140"/>
      <c r="AA1140" s="15">
        <v>1</v>
      </c>
      <c r="AB1140" s="142"/>
      <c r="AC1140" s="15">
        <v>1</v>
      </c>
      <c r="AD1140" s="142"/>
      <c r="AE1140" s="142"/>
      <c r="AF1140" s="142"/>
      <c r="AG1140" s="142"/>
      <c r="AH1140" s="142"/>
      <c r="AI1140" s="142"/>
      <c r="AJ1140" s="142"/>
      <c r="AK1140" s="142"/>
      <c r="AL1140" s="142"/>
      <c r="AM1140" s="142"/>
      <c r="AN1140" s="142"/>
      <c r="AO1140" s="142"/>
      <c r="AP1140" s="142"/>
    </row>
    <row r="1141" spans="1:42" s="143" customFormat="1" ht="12.75" customHeight="1">
      <c r="A1141" s="126" t="s">
        <v>1059</v>
      </c>
      <c r="B1141" s="468"/>
      <c r="C1141" s="462" t="s">
        <v>1060</v>
      </c>
      <c r="D1141" s="469"/>
      <c r="E1141" s="463">
        <v>14</v>
      </c>
      <c r="F1141" s="464">
        <v>1396</v>
      </c>
      <c r="G1141" s="465">
        <v>6563</v>
      </c>
      <c r="H1141" s="470"/>
      <c r="I1141" s="471"/>
      <c r="J1141" s="464"/>
      <c r="K1141" s="464"/>
      <c r="L1141" s="472"/>
      <c r="M1141" s="463">
        <f t="shared" si="115"/>
        <v>0</v>
      </c>
      <c r="N1141" s="472">
        <f t="shared" si="115"/>
        <v>0</v>
      </c>
      <c r="O1141" s="138"/>
      <c r="P1141" s="139" t="s">
        <v>1474</v>
      </c>
      <c r="Q1141" s="138"/>
      <c r="R1141" s="138" t="s">
        <v>1474</v>
      </c>
      <c r="S1141" s="15"/>
      <c r="T1141" s="140"/>
      <c r="U1141" s="474"/>
      <c r="V1141" s="474"/>
      <c r="W1141" s="140"/>
      <c r="X1141" s="140"/>
      <c r="Y1141" s="140"/>
      <c r="Z1141" s="140"/>
      <c r="AA1141" s="15">
        <v>1</v>
      </c>
      <c r="AB1141" s="142"/>
      <c r="AC1141" s="15">
        <v>1</v>
      </c>
      <c r="AD1141" s="142"/>
      <c r="AE1141" s="142"/>
      <c r="AF1141" s="142"/>
      <c r="AG1141" s="142"/>
      <c r="AH1141" s="142"/>
      <c r="AI1141" s="142"/>
      <c r="AJ1141" s="142"/>
      <c r="AK1141" s="142"/>
      <c r="AL1141" s="142"/>
      <c r="AM1141" s="142"/>
      <c r="AN1141" s="142"/>
      <c r="AO1141" s="142"/>
      <c r="AP1141" s="142"/>
    </row>
    <row r="1142" spans="1:42" s="143" customFormat="1" ht="12.75" customHeight="1">
      <c r="A1142" s="126" t="s">
        <v>1061</v>
      </c>
      <c r="B1142" s="468"/>
      <c r="C1142" s="462" t="s">
        <v>1062</v>
      </c>
      <c r="D1142" s="469"/>
      <c r="E1142" s="463">
        <v>14</v>
      </c>
      <c r="F1142" s="464">
        <v>1640</v>
      </c>
      <c r="G1142" s="465">
        <v>7708</v>
      </c>
      <c r="H1142" s="470"/>
      <c r="I1142" s="471"/>
      <c r="J1142" s="464"/>
      <c r="K1142" s="464"/>
      <c r="L1142" s="472"/>
      <c r="M1142" s="463">
        <f t="shared" si="115"/>
        <v>0</v>
      </c>
      <c r="N1142" s="472">
        <f t="shared" si="115"/>
        <v>0</v>
      </c>
      <c r="O1142" s="138"/>
      <c r="P1142" s="139" t="s">
        <v>1474</v>
      </c>
      <c r="Q1142" s="138"/>
      <c r="R1142" s="138" t="s">
        <v>1474</v>
      </c>
      <c r="S1142" s="15"/>
      <c r="T1142" s="140"/>
      <c r="U1142" s="474"/>
      <c r="V1142" s="474"/>
      <c r="W1142" s="140"/>
      <c r="X1142" s="140"/>
      <c r="Y1142" s="140"/>
      <c r="Z1142" s="140"/>
      <c r="AA1142" s="15">
        <v>1</v>
      </c>
      <c r="AB1142" s="142"/>
      <c r="AC1142" s="15">
        <v>1</v>
      </c>
      <c r="AD1142" s="142"/>
      <c r="AE1142" s="142"/>
      <c r="AF1142" s="142"/>
      <c r="AG1142" s="142"/>
      <c r="AH1142" s="142"/>
      <c r="AI1142" s="142"/>
      <c r="AJ1142" s="142"/>
      <c r="AK1142" s="142"/>
      <c r="AL1142" s="142"/>
      <c r="AM1142" s="142"/>
      <c r="AN1142" s="142"/>
      <c r="AO1142" s="142"/>
      <c r="AP1142" s="142"/>
    </row>
    <row r="1143" spans="1:42" s="143" customFormat="1" ht="12.75" customHeight="1">
      <c r="A1143" s="126" t="s">
        <v>1063</v>
      </c>
      <c r="B1143" s="468"/>
      <c r="C1143" s="462" t="s">
        <v>1064</v>
      </c>
      <c r="D1143" s="469"/>
      <c r="E1143" s="463">
        <v>36</v>
      </c>
      <c r="F1143" s="464">
        <v>5287</v>
      </c>
      <c r="G1143" s="465">
        <v>24850</v>
      </c>
      <c r="H1143" s="470"/>
      <c r="I1143" s="471"/>
      <c r="J1143" s="464"/>
      <c r="K1143" s="464"/>
      <c r="L1143" s="472"/>
      <c r="M1143" s="463">
        <f t="shared" si="115"/>
        <v>0</v>
      </c>
      <c r="N1143" s="472">
        <f t="shared" si="115"/>
        <v>0</v>
      </c>
      <c r="O1143" s="138"/>
      <c r="P1143" s="139" t="s">
        <v>1474</v>
      </c>
      <c r="Q1143" s="138"/>
      <c r="R1143" s="138" t="s">
        <v>1474</v>
      </c>
      <c r="S1143" s="15"/>
      <c r="T1143" s="140"/>
      <c r="U1143" s="474"/>
      <c r="V1143" s="474"/>
      <c r="W1143" s="140"/>
      <c r="X1143" s="140"/>
      <c r="Y1143" s="140"/>
      <c r="Z1143" s="140"/>
      <c r="AA1143" s="15">
        <v>1</v>
      </c>
      <c r="AB1143" s="142"/>
      <c r="AC1143" s="15">
        <v>1</v>
      </c>
      <c r="AD1143" s="142"/>
      <c r="AE1143" s="142"/>
      <c r="AF1143" s="142"/>
      <c r="AG1143" s="142"/>
      <c r="AH1143" s="142"/>
      <c r="AI1143" s="142"/>
      <c r="AJ1143" s="142"/>
      <c r="AK1143" s="142"/>
      <c r="AL1143" s="142"/>
      <c r="AM1143" s="142"/>
      <c r="AN1143" s="142"/>
      <c r="AO1143" s="142"/>
      <c r="AP1143" s="142"/>
    </row>
    <row r="1144" spans="1:42" s="17" customFormat="1" ht="12.75" customHeight="1">
      <c r="A1144" s="126" t="s">
        <v>1065</v>
      </c>
      <c r="B1144" s="72"/>
      <c r="C1144" s="144" t="s">
        <v>2096</v>
      </c>
      <c r="D1144" s="110"/>
      <c r="E1144" s="463">
        <v>38</v>
      </c>
      <c r="F1144" s="464">
        <v>8103</v>
      </c>
      <c r="G1144" s="465">
        <v>38082</v>
      </c>
      <c r="H1144" s="148">
        <v>3</v>
      </c>
      <c r="I1144" s="158">
        <v>116</v>
      </c>
      <c r="J1144" s="146">
        <v>580</v>
      </c>
      <c r="K1144" s="146"/>
      <c r="L1144" s="149"/>
      <c r="M1144" s="619">
        <f t="shared" si="115"/>
        <v>116</v>
      </c>
      <c r="N1144" s="626">
        <f t="shared" si="115"/>
        <v>580</v>
      </c>
      <c r="O1144" s="36"/>
      <c r="P1144" s="51" t="s">
        <v>1474</v>
      </c>
      <c r="Q1144" s="36"/>
      <c r="R1144" s="36" t="str">
        <f t="shared" si="111"/>
        <v>M</v>
      </c>
      <c r="S1144" s="15"/>
      <c r="T1144" s="15"/>
      <c r="U1144" s="473"/>
      <c r="V1144" s="473"/>
      <c r="W1144" s="15"/>
      <c r="X1144" s="15"/>
      <c r="Y1144" s="15"/>
      <c r="Z1144" s="15"/>
      <c r="AA1144" s="15">
        <v>1</v>
      </c>
      <c r="AB1144" s="16"/>
      <c r="AC1144" s="15">
        <v>1</v>
      </c>
      <c r="AD1144" s="16"/>
      <c r="AE1144" s="16"/>
      <c r="AF1144" s="16"/>
      <c r="AG1144" s="16"/>
      <c r="AH1144" s="16"/>
      <c r="AI1144" s="16"/>
      <c r="AJ1144" s="16"/>
      <c r="AK1144" s="16"/>
      <c r="AL1144" s="16"/>
      <c r="AM1144" s="16"/>
      <c r="AN1144" s="16"/>
      <c r="AO1144" s="16"/>
      <c r="AP1144" s="16"/>
    </row>
    <row r="1145" spans="1:42" s="143" customFormat="1" ht="12.75" customHeight="1">
      <c r="A1145" s="126" t="s">
        <v>1066</v>
      </c>
      <c r="B1145" s="487"/>
      <c r="C1145" s="488" t="s">
        <v>1067</v>
      </c>
      <c r="D1145" s="469"/>
      <c r="E1145" s="480">
        <v>13</v>
      </c>
      <c r="F1145" s="489">
        <v>2873</v>
      </c>
      <c r="G1145" s="490">
        <v>13504</v>
      </c>
      <c r="H1145" s="491"/>
      <c r="I1145" s="492"/>
      <c r="J1145" s="489"/>
      <c r="K1145" s="489"/>
      <c r="L1145" s="481"/>
      <c r="M1145" s="480">
        <f t="shared" si="115"/>
        <v>0</v>
      </c>
      <c r="N1145" s="481">
        <f t="shared" si="115"/>
        <v>0</v>
      </c>
      <c r="O1145" s="138"/>
      <c r="P1145" s="139" t="s">
        <v>1474</v>
      </c>
      <c r="Q1145" s="138"/>
      <c r="R1145" s="138" t="str">
        <f t="shared" si="111"/>
        <v>M</v>
      </c>
      <c r="S1145" s="15"/>
      <c r="T1145" s="140"/>
      <c r="U1145" s="474"/>
      <c r="V1145" s="474"/>
      <c r="W1145" s="140"/>
      <c r="X1145" s="140"/>
      <c r="Y1145" s="140"/>
      <c r="Z1145" s="140"/>
      <c r="AA1145" s="15">
        <v>1</v>
      </c>
      <c r="AB1145" s="142"/>
      <c r="AC1145" s="15">
        <v>1</v>
      </c>
      <c r="AD1145" s="142"/>
      <c r="AE1145" s="142"/>
      <c r="AF1145" s="142"/>
      <c r="AG1145" s="142"/>
      <c r="AH1145" s="142"/>
      <c r="AI1145" s="142"/>
      <c r="AJ1145" s="142"/>
      <c r="AK1145" s="142"/>
      <c r="AL1145" s="142"/>
      <c r="AM1145" s="142"/>
      <c r="AN1145" s="142"/>
      <c r="AO1145" s="142"/>
      <c r="AP1145" s="142"/>
    </row>
    <row r="1146" spans="1:42" s="143" customFormat="1" ht="12.75" customHeight="1">
      <c r="A1146" s="126" t="s">
        <v>1078</v>
      </c>
      <c r="B1146" s="468"/>
      <c r="C1146" s="462" t="s">
        <v>1079</v>
      </c>
      <c r="D1146" s="469"/>
      <c r="E1146" s="463">
        <v>14</v>
      </c>
      <c r="F1146" s="464">
        <v>1666</v>
      </c>
      <c r="G1146" s="465">
        <v>7828</v>
      </c>
      <c r="H1146" s="470"/>
      <c r="I1146" s="471"/>
      <c r="J1146" s="464"/>
      <c r="K1146" s="464"/>
      <c r="L1146" s="472"/>
      <c r="M1146" s="463">
        <f t="shared" si="115"/>
        <v>0</v>
      </c>
      <c r="N1146" s="472">
        <f t="shared" si="115"/>
        <v>0</v>
      </c>
      <c r="O1146" s="138"/>
      <c r="P1146" s="139" t="s">
        <v>1474</v>
      </c>
      <c r="Q1146" s="138"/>
      <c r="R1146" s="138" t="str">
        <f t="shared" si="111"/>
        <v>M</v>
      </c>
      <c r="S1146" s="15"/>
      <c r="T1146" s="140"/>
      <c r="U1146" s="474"/>
      <c r="V1146" s="474"/>
      <c r="W1146" s="140"/>
      <c r="X1146" s="140"/>
      <c r="Y1146" s="140"/>
      <c r="Z1146" s="140"/>
      <c r="AA1146" s="15">
        <v>1</v>
      </c>
      <c r="AB1146" s="142"/>
      <c r="AC1146" s="15">
        <v>1</v>
      </c>
      <c r="AD1146" s="142"/>
      <c r="AE1146" s="142"/>
      <c r="AF1146" s="142"/>
      <c r="AG1146" s="142"/>
      <c r="AH1146" s="142"/>
      <c r="AI1146" s="142"/>
      <c r="AJ1146" s="142"/>
      <c r="AK1146" s="142"/>
      <c r="AL1146" s="142"/>
      <c r="AM1146" s="142"/>
      <c r="AN1146" s="142"/>
      <c r="AO1146" s="142"/>
      <c r="AP1146" s="142"/>
    </row>
    <row r="1147" spans="1:42" s="143" customFormat="1" ht="12.75" customHeight="1">
      <c r="A1147" s="126" t="s">
        <v>1068</v>
      </c>
      <c r="B1147" s="468"/>
      <c r="C1147" s="462" t="s">
        <v>1069</v>
      </c>
      <c r="D1147" s="469"/>
      <c r="E1147" s="463">
        <v>11</v>
      </c>
      <c r="F1147" s="464">
        <v>1699</v>
      </c>
      <c r="G1147" s="465">
        <v>7983</v>
      </c>
      <c r="H1147" s="470"/>
      <c r="I1147" s="471"/>
      <c r="J1147" s="464"/>
      <c r="K1147" s="464"/>
      <c r="L1147" s="472"/>
      <c r="M1147" s="463">
        <f t="shared" si="115"/>
        <v>0</v>
      </c>
      <c r="N1147" s="472">
        <f t="shared" si="115"/>
        <v>0</v>
      </c>
      <c r="O1147" s="138"/>
      <c r="P1147" s="139" t="s">
        <v>1474</v>
      </c>
      <c r="Q1147" s="138"/>
      <c r="R1147" s="138" t="str">
        <f t="shared" si="111"/>
        <v>M</v>
      </c>
      <c r="S1147" s="15"/>
      <c r="T1147" s="140"/>
      <c r="U1147" s="474"/>
      <c r="V1147" s="474"/>
      <c r="W1147" s="140"/>
      <c r="X1147" s="140"/>
      <c r="Y1147" s="140"/>
      <c r="Z1147" s="140"/>
      <c r="AA1147" s="15">
        <v>1</v>
      </c>
      <c r="AB1147" s="142"/>
      <c r="AC1147" s="15">
        <v>1</v>
      </c>
      <c r="AD1147" s="142"/>
      <c r="AE1147" s="142"/>
      <c r="AF1147" s="142"/>
      <c r="AG1147" s="142"/>
      <c r="AH1147" s="142"/>
      <c r="AI1147" s="142"/>
      <c r="AJ1147" s="142"/>
      <c r="AK1147" s="142"/>
      <c r="AL1147" s="142"/>
      <c r="AM1147" s="142"/>
      <c r="AN1147" s="142"/>
      <c r="AO1147" s="142"/>
      <c r="AP1147" s="142"/>
    </row>
    <row r="1148" spans="1:42" s="143" customFormat="1" ht="12.75" customHeight="1">
      <c r="A1148" s="126" t="s">
        <v>1070</v>
      </c>
      <c r="B1148" s="468"/>
      <c r="C1148" s="462" t="s">
        <v>1071</v>
      </c>
      <c r="D1148" s="469"/>
      <c r="E1148" s="463">
        <v>41</v>
      </c>
      <c r="F1148" s="464">
        <v>5137</v>
      </c>
      <c r="G1148" s="465">
        <v>24146</v>
      </c>
      <c r="H1148" s="470"/>
      <c r="I1148" s="471"/>
      <c r="J1148" s="464"/>
      <c r="K1148" s="464"/>
      <c r="L1148" s="472"/>
      <c r="M1148" s="463">
        <f t="shared" si="115"/>
        <v>0</v>
      </c>
      <c r="N1148" s="472">
        <f t="shared" si="115"/>
        <v>0</v>
      </c>
      <c r="O1148" s="138"/>
      <c r="P1148" s="139" t="s">
        <v>1474</v>
      </c>
      <c r="Q1148" s="138"/>
      <c r="R1148" s="138" t="str">
        <f t="shared" si="111"/>
        <v>M</v>
      </c>
      <c r="S1148" s="15"/>
      <c r="T1148" s="140"/>
      <c r="U1148" s="474"/>
      <c r="V1148" s="474"/>
      <c r="W1148" s="140"/>
      <c r="X1148" s="140"/>
      <c r="Y1148" s="140"/>
      <c r="Z1148" s="140"/>
      <c r="AA1148" s="15">
        <v>1</v>
      </c>
      <c r="AB1148" s="142"/>
      <c r="AC1148" s="15">
        <v>1</v>
      </c>
      <c r="AD1148" s="142"/>
      <c r="AE1148" s="142"/>
      <c r="AF1148" s="142"/>
      <c r="AG1148" s="142"/>
      <c r="AH1148" s="142"/>
      <c r="AI1148" s="142"/>
      <c r="AJ1148" s="142"/>
      <c r="AK1148" s="142"/>
      <c r="AL1148" s="142"/>
      <c r="AM1148" s="142"/>
      <c r="AN1148" s="142"/>
      <c r="AO1148" s="142"/>
      <c r="AP1148" s="142"/>
    </row>
    <row r="1149" spans="1:42" s="143" customFormat="1" ht="12.75" customHeight="1">
      <c r="A1149" s="126" t="s">
        <v>1072</v>
      </c>
      <c r="B1149" s="468"/>
      <c r="C1149" s="462" t="s">
        <v>1073</v>
      </c>
      <c r="D1149" s="469"/>
      <c r="E1149" s="463">
        <v>38</v>
      </c>
      <c r="F1149" s="464">
        <v>5579</v>
      </c>
      <c r="G1149" s="465">
        <v>26221</v>
      </c>
      <c r="H1149" s="470"/>
      <c r="I1149" s="471"/>
      <c r="J1149" s="464"/>
      <c r="K1149" s="464"/>
      <c r="L1149" s="472"/>
      <c r="M1149" s="463">
        <f t="shared" si="115"/>
        <v>0</v>
      </c>
      <c r="N1149" s="472">
        <f t="shared" si="115"/>
        <v>0</v>
      </c>
      <c r="O1149" s="138"/>
      <c r="P1149" s="139" t="s">
        <v>1474</v>
      </c>
      <c r="Q1149" s="138"/>
      <c r="R1149" s="138" t="str">
        <f t="shared" si="111"/>
        <v>M</v>
      </c>
      <c r="S1149" s="15"/>
      <c r="T1149" s="140"/>
      <c r="U1149" s="474"/>
      <c r="V1149" s="474"/>
      <c r="W1149" s="140"/>
      <c r="X1149" s="140"/>
      <c r="Y1149" s="140"/>
      <c r="Z1149" s="140"/>
      <c r="AA1149" s="15">
        <v>1</v>
      </c>
      <c r="AB1149" s="142"/>
      <c r="AC1149" s="15">
        <v>1</v>
      </c>
      <c r="AD1149" s="142"/>
      <c r="AE1149" s="142"/>
      <c r="AF1149" s="142"/>
      <c r="AG1149" s="142"/>
      <c r="AH1149" s="142"/>
      <c r="AI1149" s="142"/>
      <c r="AJ1149" s="142"/>
      <c r="AK1149" s="142"/>
      <c r="AL1149" s="142"/>
      <c r="AM1149" s="142"/>
      <c r="AN1149" s="142"/>
      <c r="AO1149" s="142"/>
      <c r="AP1149" s="142"/>
    </row>
    <row r="1150" spans="1:42" s="143" customFormat="1" ht="12.75" customHeight="1" thickBot="1">
      <c r="A1150" s="126" t="s">
        <v>1076</v>
      </c>
      <c r="B1150" s="732"/>
      <c r="C1150" s="733" t="s">
        <v>1077</v>
      </c>
      <c r="D1150" s="734"/>
      <c r="E1150" s="485">
        <v>25</v>
      </c>
      <c r="F1150" s="484">
        <v>3603</v>
      </c>
      <c r="G1150" s="125">
        <v>16936</v>
      </c>
      <c r="H1150" s="482"/>
      <c r="I1150" s="483"/>
      <c r="J1150" s="484"/>
      <c r="K1150" s="484"/>
      <c r="L1150" s="486"/>
      <c r="M1150" s="485">
        <f t="shared" si="115"/>
        <v>0</v>
      </c>
      <c r="N1150" s="486">
        <f t="shared" si="115"/>
        <v>0</v>
      </c>
      <c r="O1150" s="138"/>
      <c r="P1150" s="139" t="s">
        <v>1474</v>
      </c>
      <c r="Q1150" s="138"/>
      <c r="R1150" s="138" t="str">
        <f t="shared" si="111"/>
        <v>M</v>
      </c>
      <c r="S1150" s="15"/>
      <c r="T1150" s="140"/>
      <c r="U1150" s="474"/>
      <c r="V1150" s="474"/>
      <c r="W1150" s="140"/>
      <c r="X1150" s="140"/>
      <c r="Y1150" s="140"/>
      <c r="Z1150" s="140"/>
      <c r="AA1150" s="15">
        <v>1</v>
      </c>
      <c r="AB1150" s="142"/>
      <c r="AC1150" s="15">
        <v>1</v>
      </c>
      <c r="AD1150" s="142"/>
      <c r="AE1150" s="142"/>
      <c r="AF1150" s="142"/>
      <c r="AG1150" s="142"/>
      <c r="AH1150" s="142"/>
      <c r="AI1150" s="142"/>
      <c r="AJ1150" s="142"/>
      <c r="AK1150" s="142"/>
      <c r="AL1150" s="142"/>
      <c r="AM1150" s="142"/>
      <c r="AN1150" s="142"/>
      <c r="AO1150" s="142"/>
      <c r="AP1150" s="142"/>
    </row>
    <row r="1151" spans="1:42" s="18" customFormat="1" ht="15.75" customHeight="1" thickTop="1" thickBot="1">
      <c r="A1151" s="126" t="s">
        <v>1084</v>
      </c>
      <c r="B1151" s="595" t="s">
        <v>1085</v>
      </c>
      <c r="C1151" s="596"/>
      <c r="D1151" s="108"/>
      <c r="E1151" s="552">
        <f t="shared" ref="E1151:N1151" si="116">SUM(E1152:E1170)</f>
        <v>500</v>
      </c>
      <c r="F1151" s="553">
        <f t="shared" si="116"/>
        <v>84922</v>
      </c>
      <c r="G1151" s="554">
        <f t="shared" si="116"/>
        <v>399137</v>
      </c>
      <c r="H1151" s="555">
        <f t="shared" si="116"/>
        <v>61</v>
      </c>
      <c r="I1151" s="556">
        <f t="shared" si="116"/>
        <v>3224</v>
      </c>
      <c r="J1151" s="553">
        <f t="shared" si="116"/>
        <v>14672</v>
      </c>
      <c r="K1151" s="553">
        <f t="shared" si="116"/>
        <v>0</v>
      </c>
      <c r="L1151" s="557">
        <f t="shared" si="116"/>
        <v>0</v>
      </c>
      <c r="M1151" s="556">
        <f t="shared" si="116"/>
        <v>3224</v>
      </c>
      <c r="N1151" s="557">
        <f t="shared" si="116"/>
        <v>14672</v>
      </c>
      <c r="O1151" s="36"/>
      <c r="P1151" s="51" t="s">
        <v>1500</v>
      </c>
      <c r="Q1151" s="36"/>
      <c r="R1151" s="36" t="str">
        <f t="shared" si="111"/>
        <v>P</v>
      </c>
      <c r="S1151" s="15"/>
      <c r="T1151" s="15"/>
      <c r="U1151" s="473"/>
      <c r="V1151" s="473"/>
      <c r="W1151" s="15"/>
      <c r="X1151" s="15"/>
      <c r="Y1151" s="15"/>
      <c r="Z1151" s="15">
        <v>1</v>
      </c>
      <c r="AA1151" s="15"/>
      <c r="AB1151" s="15"/>
      <c r="AC1151" s="15">
        <v>1</v>
      </c>
      <c r="AD1151" s="15"/>
      <c r="AE1151" s="15"/>
      <c r="AF1151" s="15"/>
      <c r="AG1151" s="15"/>
      <c r="AH1151" s="15"/>
      <c r="AI1151" s="15"/>
      <c r="AJ1151" s="15"/>
      <c r="AK1151" s="15"/>
      <c r="AL1151" s="15"/>
      <c r="AM1151" s="15"/>
      <c r="AN1151" s="15"/>
      <c r="AO1151" s="15"/>
      <c r="AP1151" s="15"/>
    </row>
    <row r="1152" spans="1:42" s="17" customFormat="1" ht="12.75" customHeight="1" thickTop="1">
      <c r="A1152" s="126" t="s">
        <v>1087</v>
      </c>
      <c r="B1152" s="95"/>
      <c r="C1152" s="644" t="s">
        <v>1088</v>
      </c>
      <c r="D1152" s="46"/>
      <c r="E1152" s="480">
        <v>14</v>
      </c>
      <c r="F1152" s="489">
        <v>1690</v>
      </c>
      <c r="G1152" s="490">
        <v>7942</v>
      </c>
      <c r="H1152" s="647"/>
      <c r="I1152" s="648"/>
      <c r="J1152" s="645"/>
      <c r="K1152" s="645"/>
      <c r="L1152" s="625"/>
      <c r="M1152" s="648"/>
      <c r="N1152" s="625"/>
      <c r="O1152" s="221"/>
      <c r="P1152" s="222" t="s">
        <v>1474</v>
      </c>
      <c r="Q1152" s="221"/>
      <c r="R1152" s="221" t="str">
        <f t="shared" si="111"/>
        <v>M</v>
      </c>
      <c r="S1152" s="15"/>
      <c r="T1152" s="15"/>
      <c r="U1152" s="473"/>
      <c r="V1152" s="473"/>
      <c r="W1152" s="15"/>
      <c r="X1152" s="15"/>
      <c r="Y1152" s="15"/>
      <c r="Z1152" s="15"/>
      <c r="AA1152" s="15">
        <v>1</v>
      </c>
      <c r="AB1152" s="16"/>
      <c r="AC1152" s="15">
        <v>1</v>
      </c>
      <c r="AD1152" s="16"/>
      <c r="AE1152" s="16"/>
      <c r="AF1152" s="16"/>
      <c r="AG1152" s="16"/>
      <c r="AH1152" s="16"/>
      <c r="AI1152" s="16"/>
      <c r="AJ1152" s="16"/>
      <c r="AK1152" s="16"/>
      <c r="AL1152" s="16"/>
      <c r="AM1152" s="16"/>
      <c r="AN1152" s="16"/>
      <c r="AO1152" s="16"/>
      <c r="AP1152" s="16"/>
    </row>
    <row r="1153" spans="1:42" s="17" customFormat="1" ht="12.75" customHeight="1">
      <c r="A1153" s="126" t="s">
        <v>1089</v>
      </c>
      <c r="B1153" s="72"/>
      <c r="C1153" s="144" t="s">
        <v>1090</v>
      </c>
      <c r="D1153" s="46"/>
      <c r="E1153" s="463">
        <v>40</v>
      </c>
      <c r="F1153" s="464">
        <v>5974</v>
      </c>
      <c r="G1153" s="465">
        <v>28079</v>
      </c>
      <c r="H1153" s="148">
        <v>3</v>
      </c>
      <c r="I1153" s="158">
        <v>781</v>
      </c>
      <c r="J1153" s="146">
        <v>3905</v>
      </c>
      <c r="K1153" s="146"/>
      <c r="L1153" s="149"/>
      <c r="M1153" s="623">
        <f t="shared" ref="M1153:N1168" si="117">I1153+K1153</f>
        <v>781</v>
      </c>
      <c r="N1153" s="626">
        <f t="shared" si="117"/>
        <v>3905</v>
      </c>
      <c r="O1153" s="36"/>
      <c r="P1153" s="51" t="s">
        <v>1474</v>
      </c>
      <c r="Q1153" s="36"/>
      <c r="R1153" s="36" t="str">
        <f t="shared" si="111"/>
        <v>M</v>
      </c>
      <c r="S1153" s="15"/>
      <c r="T1153" s="15"/>
      <c r="U1153" s="473"/>
      <c r="V1153" s="473"/>
      <c r="W1153" s="15"/>
      <c r="X1153" s="15"/>
      <c r="Y1153" s="15"/>
      <c r="Z1153" s="15"/>
      <c r="AA1153" s="15">
        <v>1</v>
      </c>
      <c r="AB1153" s="16"/>
      <c r="AC1153" s="15">
        <v>1</v>
      </c>
      <c r="AD1153" s="16"/>
      <c r="AE1153" s="16"/>
      <c r="AF1153" s="16"/>
      <c r="AG1153" s="16"/>
      <c r="AH1153" s="16"/>
      <c r="AI1153" s="16"/>
      <c r="AJ1153" s="16"/>
      <c r="AK1153" s="16"/>
      <c r="AL1153" s="16"/>
      <c r="AM1153" s="16"/>
      <c r="AN1153" s="16"/>
      <c r="AO1153" s="16"/>
      <c r="AP1153" s="16"/>
    </row>
    <row r="1154" spans="1:42" s="143" customFormat="1" ht="12.75" customHeight="1">
      <c r="A1154" s="126" t="s">
        <v>1091</v>
      </c>
      <c r="B1154" s="468"/>
      <c r="C1154" s="462" t="s">
        <v>1092</v>
      </c>
      <c r="D1154" s="469"/>
      <c r="E1154" s="463">
        <v>40</v>
      </c>
      <c r="F1154" s="464">
        <v>6046</v>
      </c>
      <c r="G1154" s="465">
        <v>28415</v>
      </c>
      <c r="H1154" s="470"/>
      <c r="I1154" s="471"/>
      <c r="J1154" s="464"/>
      <c r="K1154" s="464"/>
      <c r="L1154" s="472"/>
      <c r="M1154" s="471">
        <f t="shared" si="117"/>
        <v>0</v>
      </c>
      <c r="N1154" s="472">
        <f t="shared" si="117"/>
        <v>0</v>
      </c>
      <c r="O1154" s="138"/>
      <c r="P1154" s="139" t="s">
        <v>1474</v>
      </c>
      <c r="Q1154" s="138"/>
      <c r="R1154" s="138" t="str">
        <f t="shared" si="111"/>
        <v>M</v>
      </c>
      <c r="S1154" s="15"/>
      <c r="T1154" s="140"/>
      <c r="U1154" s="474"/>
      <c r="V1154" s="474"/>
      <c r="W1154" s="140"/>
      <c r="X1154" s="140"/>
      <c r="Y1154" s="140"/>
      <c r="Z1154" s="140"/>
      <c r="AA1154" s="15">
        <v>1</v>
      </c>
      <c r="AB1154" s="142"/>
      <c r="AC1154" s="15">
        <v>1</v>
      </c>
      <c r="AD1154" s="142"/>
      <c r="AE1154" s="142"/>
      <c r="AF1154" s="142"/>
      <c r="AG1154" s="142"/>
      <c r="AH1154" s="142"/>
      <c r="AI1154" s="142"/>
      <c r="AJ1154" s="142"/>
      <c r="AK1154" s="142"/>
      <c r="AL1154" s="142"/>
      <c r="AM1154" s="142"/>
      <c r="AN1154" s="142"/>
      <c r="AO1154" s="142"/>
      <c r="AP1154" s="142"/>
    </row>
    <row r="1155" spans="1:42" s="17" customFormat="1" ht="12.75" customHeight="1">
      <c r="A1155" s="126" t="s">
        <v>1093</v>
      </c>
      <c r="B1155" s="72"/>
      <c r="C1155" s="144" t="s">
        <v>1094</v>
      </c>
      <c r="D1155" s="46"/>
      <c r="E1155" s="463">
        <v>17</v>
      </c>
      <c r="F1155" s="464">
        <v>2530</v>
      </c>
      <c r="G1155" s="465">
        <v>11890</v>
      </c>
      <c r="H1155" s="148">
        <v>1</v>
      </c>
      <c r="I1155" s="158">
        <v>134</v>
      </c>
      <c r="J1155" s="146">
        <v>673</v>
      </c>
      <c r="K1155" s="146"/>
      <c r="L1155" s="149"/>
      <c r="M1155" s="623">
        <f t="shared" si="117"/>
        <v>134</v>
      </c>
      <c r="N1155" s="626">
        <f t="shared" si="117"/>
        <v>673</v>
      </c>
      <c r="O1155" s="36"/>
      <c r="P1155" s="51" t="s">
        <v>1474</v>
      </c>
      <c r="Q1155" s="36"/>
      <c r="R1155" s="36" t="str">
        <f t="shared" si="111"/>
        <v>M</v>
      </c>
      <c r="S1155" s="15"/>
      <c r="T1155" s="15"/>
      <c r="U1155" s="473"/>
      <c r="V1155" s="473"/>
      <c r="W1155" s="15"/>
      <c r="X1155" s="15"/>
      <c r="Y1155" s="15"/>
      <c r="Z1155" s="15"/>
      <c r="AA1155" s="15">
        <v>1</v>
      </c>
      <c r="AB1155" s="16"/>
      <c r="AC1155" s="15">
        <v>1</v>
      </c>
      <c r="AD1155" s="16"/>
      <c r="AE1155" s="16"/>
      <c r="AF1155" s="16"/>
      <c r="AG1155" s="16"/>
      <c r="AH1155" s="16"/>
      <c r="AI1155" s="16"/>
      <c r="AJ1155" s="16"/>
      <c r="AK1155" s="16"/>
      <c r="AL1155" s="16"/>
      <c r="AM1155" s="16"/>
      <c r="AN1155" s="16"/>
      <c r="AO1155" s="16"/>
      <c r="AP1155" s="16"/>
    </row>
    <row r="1156" spans="1:42" s="143" customFormat="1" ht="12.75" customHeight="1">
      <c r="A1156" s="126" t="s">
        <v>1095</v>
      </c>
      <c r="B1156" s="468"/>
      <c r="C1156" s="462" t="s">
        <v>1096</v>
      </c>
      <c r="D1156" s="469"/>
      <c r="E1156" s="463">
        <v>14</v>
      </c>
      <c r="F1156" s="464">
        <v>3054</v>
      </c>
      <c r="G1156" s="465">
        <v>14352</v>
      </c>
      <c r="H1156" s="470"/>
      <c r="I1156" s="471"/>
      <c r="J1156" s="464"/>
      <c r="K1156" s="464"/>
      <c r="L1156" s="472"/>
      <c r="M1156" s="471">
        <f t="shared" si="117"/>
        <v>0</v>
      </c>
      <c r="N1156" s="472">
        <f t="shared" si="117"/>
        <v>0</v>
      </c>
      <c r="O1156" s="138"/>
      <c r="P1156" s="139" t="s">
        <v>1474</v>
      </c>
      <c r="Q1156" s="138"/>
      <c r="R1156" s="138" t="str">
        <f t="shared" si="111"/>
        <v>M</v>
      </c>
      <c r="S1156" s="15"/>
      <c r="T1156" s="140"/>
      <c r="U1156" s="474"/>
      <c r="V1156" s="474"/>
      <c r="W1156" s="140"/>
      <c r="X1156" s="140"/>
      <c r="Y1156" s="140"/>
      <c r="Z1156" s="140"/>
      <c r="AA1156" s="15">
        <v>1</v>
      </c>
      <c r="AB1156" s="142"/>
      <c r="AC1156" s="15">
        <v>1</v>
      </c>
      <c r="AD1156" s="142"/>
      <c r="AE1156" s="142"/>
      <c r="AF1156" s="142"/>
      <c r="AG1156" s="142"/>
      <c r="AH1156" s="142"/>
      <c r="AI1156" s="142"/>
      <c r="AJ1156" s="142"/>
      <c r="AK1156" s="142"/>
      <c r="AL1156" s="142"/>
      <c r="AM1156" s="142"/>
      <c r="AN1156" s="142"/>
      <c r="AO1156" s="142"/>
      <c r="AP1156" s="142"/>
    </row>
    <row r="1157" spans="1:42" s="143" customFormat="1" ht="12.75" customHeight="1">
      <c r="A1157" s="126" t="s">
        <v>1097</v>
      </c>
      <c r="B1157" s="468"/>
      <c r="C1157" s="462" t="s">
        <v>737</v>
      </c>
      <c r="D1157" s="469"/>
      <c r="E1157" s="463">
        <v>24</v>
      </c>
      <c r="F1157" s="464">
        <v>4855</v>
      </c>
      <c r="G1157" s="465">
        <v>22817</v>
      </c>
      <c r="H1157" s="470"/>
      <c r="I1157" s="471"/>
      <c r="J1157" s="464"/>
      <c r="K1157" s="464"/>
      <c r="L1157" s="472"/>
      <c r="M1157" s="471">
        <f t="shared" si="117"/>
        <v>0</v>
      </c>
      <c r="N1157" s="472">
        <f t="shared" si="117"/>
        <v>0</v>
      </c>
      <c r="O1157" s="138"/>
      <c r="P1157" s="139" t="s">
        <v>1474</v>
      </c>
      <c r="Q1157" s="138"/>
      <c r="R1157" s="138" t="str">
        <f t="shared" si="111"/>
        <v>M</v>
      </c>
      <c r="S1157" s="15"/>
      <c r="T1157" s="140"/>
      <c r="U1157" s="474"/>
      <c r="V1157" s="474"/>
      <c r="W1157" s="140"/>
      <c r="X1157" s="140"/>
      <c r="Y1157" s="140"/>
      <c r="Z1157" s="140"/>
      <c r="AA1157" s="15">
        <v>1</v>
      </c>
      <c r="AB1157" s="142"/>
      <c r="AC1157" s="15">
        <v>1</v>
      </c>
      <c r="AD1157" s="142"/>
      <c r="AE1157" s="142"/>
      <c r="AF1157" s="142"/>
      <c r="AG1157" s="142"/>
      <c r="AH1157" s="142"/>
      <c r="AI1157" s="142"/>
      <c r="AJ1157" s="142"/>
      <c r="AK1157" s="142"/>
      <c r="AL1157" s="142"/>
      <c r="AM1157" s="142"/>
      <c r="AN1157" s="142"/>
      <c r="AO1157" s="142"/>
      <c r="AP1157" s="142"/>
    </row>
    <row r="1158" spans="1:42" s="143" customFormat="1" ht="12.75" customHeight="1">
      <c r="A1158" s="126" t="s">
        <v>1117</v>
      </c>
      <c r="B1158" s="468"/>
      <c r="C1158" s="462" t="s">
        <v>1118</v>
      </c>
      <c r="D1158" s="469"/>
      <c r="E1158" s="463">
        <v>6</v>
      </c>
      <c r="F1158" s="464">
        <v>1241</v>
      </c>
      <c r="G1158" s="465">
        <v>5835</v>
      </c>
      <c r="H1158" s="470"/>
      <c r="I1158" s="471"/>
      <c r="J1158" s="464"/>
      <c r="K1158" s="464"/>
      <c r="L1158" s="472"/>
      <c r="M1158" s="471">
        <f t="shared" si="117"/>
        <v>0</v>
      </c>
      <c r="N1158" s="472">
        <f t="shared" si="117"/>
        <v>0</v>
      </c>
      <c r="O1158" s="138"/>
      <c r="P1158" s="139" t="s">
        <v>1474</v>
      </c>
      <c r="Q1158" s="138"/>
      <c r="R1158" s="138" t="str">
        <f t="shared" si="111"/>
        <v>M</v>
      </c>
      <c r="S1158" s="15"/>
      <c r="T1158" s="140"/>
      <c r="U1158" s="474"/>
      <c r="V1158" s="474"/>
      <c r="W1158" s="140"/>
      <c r="X1158" s="140"/>
      <c r="Y1158" s="140"/>
      <c r="Z1158" s="140"/>
      <c r="AA1158" s="15">
        <v>1</v>
      </c>
      <c r="AB1158" s="142"/>
      <c r="AC1158" s="15">
        <v>1</v>
      </c>
      <c r="AD1158" s="142"/>
      <c r="AE1158" s="142"/>
      <c r="AF1158" s="142"/>
      <c r="AG1158" s="142"/>
      <c r="AH1158" s="142"/>
      <c r="AI1158" s="142"/>
      <c r="AJ1158" s="142"/>
      <c r="AK1158" s="142"/>
      <c r="AL1158" s="142"/>
      <c r="AM1158" s="142"/>
      <c r="AN1158" s="142"/>
      <c r="AO1158" s="142"/>
      <c r="AP1158" s="142"/>
    </row>
    <row r="1159" spans="1:42" s="17" customFormat="1" ht="12.75" customHeight="1">
      <c r="A1159" s="126" t="s">
        <v>1086</v>
      </c>
      <c r="B1159" s="72"/>
      <c r="C1159" s="144" t="s">
        <v>2892</v>
      </c>
      <c r="D1159" s="46"/>
      <c r="E1159" s="463">
        <v>70</v>
      </c>
      <c r="F1159" s="464">
        <v>17287</v>
      </c>
      <c r="G1159" s="465">
        <v>81250</v>
      </c>
      <c r="H1159" s="148"/>
      <c r="I1159" s="158"/>
      <c r="J1159" s="146"/>
      <c r="K1159" s="146"/>
      <c r="L1159" s="149"/>
      <c r="M1159" s="623">
        <f t="shared" si="117"/>
        <v>0</v>
      </c>
      <c r="N1159" s="626">
        <f t="shared" si="117"/>
        <v>0</v>
      </c>
      <c r="O1159" s="36"/>
      <c r="P1159" s="51" t="s">
        <v>1473</v>
      </c>
      <c r="Q1159" s="36"/>
      <c r="R1159" s="150" t="s">
        <v>1473</v>
      </c>
      <c r="S1159" s="15"/>
      <c r="T1159" s="15">
        <v>1</v>
      </c>
      <c r="U1159" s="473"/>
      <c r="V1159" s="473"/>
      <c r="W1159" s="15"/>
      <c r="X1159" s="15"/>
      <c r="Y1159" s="15"/>
      <c r="Z1159" s="15"/>
      <c r="AA1159" s="15"/>
      <c r="AB1159" s="16"/>
      <c r="AC1159" s="15">
        <v>1</v>
      </c>
      <c r="AD1159" s="16"/>
      <c r="AE1159" s="16"/>
      <c r="AF1159" s="16"/>
      <c r="AG1159" s="16"/>
      <c r="AH1159" s="16"/>
      <c r="AI1159" s="16"/>
      <c r="AJ1159" s="16"/>
      <c r="AK1159" s="16"/>
      <c r="AL1159" s="16"/>
      <c r="AM1159" s="16"/>
      <c r="AN1159" s="16"/>
      <c r="AO1159" s="16"/>
      <c r="AP1159" s="16"/>
    </row>
    <row r="1160" spans="1:42" s="17" customFormat="1" ht="12.75" customHeight="1">
      <c r="A1160" s="126" t="s">
        <v>1098</v>
      </c>
      <c r="B1160" s="72"/>
      <c r="C1160" s="144" t="s">
        <v>1099</v>
      </c>
      <c r="D1160" s="46"/>
      <c r="E1160" s="463">
        <v>30</v>
      </c>
      <c r="F1160" s="464">
        <v>5401</v>
      </c>
      <c r="G1160" s="465">
        <v>25386</v>
      </c>
      <c r="H1160" s="148">
        <v>1</v>
      </c>
      <c r="I1160" s="158">
        <v>529</v>
      </c>
      <c r="J1160" s="146">
        <v>2645</v>
      </c>
      <c r="K1160" s="146"/>
      <c r="L1160" s="149"/>
      <c r="M1160" s="623">
        <f t="shared" si="117"/>
        <v>529</v>
      </c>
      <c r="N1160" s="626">
        <f t="shared" si="117"/>
        <v>2645</v>
      </c>
      <c r="O1160" s="36"/>
      <c r="P1160" s="51" t="s">
        <v>1474</v>
      </c>
      <c r="Q1160" s="36"/>
      <c r="R1160" s="36" t="str">
        <f t="shared" si="111"/>
        <v>M</v>
      </c>
      <c r="S1160" s="15"/>
      <c r="T1160" s="15"/>
      <c r="U1160" s="473"/>
      <c r="V1160" s="473"/>
      <c r="W1160" s="15"/>
      <c r="X1160" s="15"/>
      <c r="Y1160" s="15"/>
      <c r="Z1160" s="15"/>
      <c r="AA1160" s="15">
        <v>1</v>
      </c>
      <c r="AB1160" s="16"/>
      <c r="AC1160" s="15">
        <v>1</v>
      </c>
      <c r="AD1160" s="16"/>
      <c r="AE1160" s="16"/>
      <c r="AF1160" s="16"/>
      <c r="AG1160" s="16"/>
      <c r="AH1160" s="16"/>
      <c r="AI1160" s="16"/>
      <c r="AJ1160" s="16"/>
      <c r="AK1160" s="16"/>
      <c r="AL1160" s="16"/>
      <c r="AM1160" s="16"/>
      <c r="AN1160" s="16"/>
      <c r="AO1160" s="16"/>
      <c r="AP1160" s="16"/>
    </row>
    <row r="1161" spans="1:42" s="17" customFormat="1" ht="12.75" customHeight="1">
      <c r="A1161" s="126" t="s">
        <v>1100</v>
      </c>
      <c r="B1161" s="72"/>
      <c r="C1161" s="144" t="s">
        <v>1101</v>
      </c>
      <c r="D1161" s="46"/>
      <c r="E1161" s="463">
        <v>37</v>
      </c>
      <c r="F1161" s="464">
        <v>4683</v>
      </c>
      <c r="G1161" s="465">
        <v>22009</v>
      </c>
      <c r="H1161" s="148">
        <v>22</v>
      </c>
      <c r="I1161" s="158">
        <v>278</v>
      </c>
      <c r="J1161" s="146">
        <v>1189</v>
      </c>
      <c r="K1161" s="146"/>
      <c r="L1161" s="149"/>
      <c r="M1161" s="623">
        <f t="shared" si="117"/>
        <v>278</v>
      </c>
      <c r="N1161" s="626">
        <f t="shared" si="117"/>
        <v>1189</v>
      </c>
      <c r="O1161" s="36"/>
      <c r="P1161" s="51" t="s">
        <v>1474</v>
      </c>
      <c r="Q1161" s="36"/>
      <c r="R1161" s="36" t="str">
        <f t="shared" si="111"/>
        <v>M</v>
      </c>
      <c r="S1161" s="15"/>
      <c r="T1161" s="15"/>
      <c r="U1161" s="473"/>
      <c r="V1161" s="473"/>
      <c r="W1161" s="15"/>
      <c r="X1161" s="15"/>
      <c r="Y1161" s="15"/>
      <c r="Z1161" s="15"/>
      <c r="AA1161" s="15">
        <v>1</v>
      </c>
      <c r="AB1161" s="16"/>
      <c r="AC1161" s="15">
        <v>1</v>
      </c>
      <c r="AD1161" s="16"/>
      <c r="AE1161" s="16"/>
      <c r="AF1161" s="16"/>
      <c r="AG1161" s="16"/>
      <c r="AH1161" s="16"/>
      <c r="AI1161" s="16"/>
      <c r="AJ1161" s="16"/>
      <c r="AK1161" s="16"/>
      <c r="AL1161" s="16"/>
      <c r="AM1161" s="16"/>
      <c r="AN1161" s="16"/>
      <c r="AO1161" s="16"/>
      <c r="AP1161" s="16"/>
    </row>
    <row r="1162" spans="1:42" s="143" customFormat="1" ht="12.75" customHeight="1">
      <c r="A1162" s="126" t="s">
        <v>1102</v>
      </c>
      <c r="B1162" s="468"/>
      <c r="C1162" s="462" t="s">
        <v>2372</v>
      </c>
      <c r="D1162" s="469"/>
      <c r="E1162" s="463">
        <v>11</v>
      </c>
      <c r="F1162" s="464">
        <v>2239</v>
      </c>
      <c r="G1162" s="465">
        <v>10525</v>
      </c>
      <c r="H1162" s="470"/>
      <c r="I1162" s="471"/>
      <c r="J1162" s="464"/>
      <c r="K1162" s="464"/>
      <c r="L1162" s="472"/>
      <c r="M1162" s="471">
        <f t="shared" si="117"/>
        <v>0</v>
      </c>
      <c r="N1162" s="472">
        <f t="shared" si="117"/>
        <v>0</v>
      </c>
      <c r="O1162" s="138"/>
      <c r="P1162" s="139" t="s">
        <v>1474</v>
      </c>
      <c r="Q1162" s="138"/>
      <c r="R1162" s="138" t="str">
        <f t="shared" si="111"/>
        <v>M</v>
      </c>
      <c r="S1162" s="15"/>
      <c r="T1162" s="140"/>
      <c r="U1162" s="474"/>
      <c r="V1162" s="474"/>
      <c r="W1162" s="140"/>
      <c r="X1162" s="140"/>
      <c r="Y1162" s="140"/>
      <c r="Z1162" s="140"/>
      <c r="AA1162" s="15">
        <v>1</v>
      </c>
      <c r="AB1162" s="142"/>
      <c r="AC1162" s="15">
        <v>1</v>
      </c>
      <c r="AD1162" s="142"/>
      <c r="AE1162" s="142"/>
      <c r="AF1162" s="142"/>
      <c r="AG1162" s="142"/>
      <c r="AH1162" s="142"/>
      <c r="AI1162" s="142"/>
      <c r="AJ1162" s="142"/>
      <c r="AK1162" s="142"/>
      <c r="AL1162" s="142"/>
      <c r="AM1162" s="142"/>
      <c r="AN1162" s="142"/>
      <c r="AO1162" s="142"/>
      <c r="AP1162" s="142"/>
    </row>
    <row r="1163" spans="1:42" s="17" customFormat="1" ht="12.75" customHeight="1">
      <c r="A1163" s="126" t="s">
        <v>1103</v>
      </c>
      <c r="B1163" s="72"/>
      <c r="C1163" s="144" t="s">
        <v>1104</v>
      </c>
      <c r="D1163" s="46"/>
      <c r="E1163" s="463">
        <v>23</v>
      </c>
      <c r="F1163" s="464">
        <v>1970</v>
      </c>
      <c r="G1163" s="465">
        <v>9261</v>
      </c>
      <c r="H1163" s="148">
        <v>1</v>
      </c>
      <c r="I1163" s="158">
        <v>295</v>
      </c>
      <c r="J1163" s="146">
        <v>869</v>
      </c>
      <c r="K1163" s="146"/>
      <c r="L1163" s="149"/>
      <c r="M1163" s="623">
        <f t="shared" si="117"/>
        <v>295</v>
      </c>
      <c r="N1163" s="626">
        <f t="shared" si="117"/>
        <v>869</v>
      </c>
      <c r="O1163" s="36"/>
      <c r="P1163" s="51" t="s">
        <v>1474</v>
      </c>
      <c r="Q1163" s="36"/>
      <c r="R1163" s="36" t="str">
        <f t="shared" ref="R1163:R1226" si="118">IF(SUM(E1163:N1163)=0,"",P1163)</f>
        <v>M</v>
      </c>
      <c r="S1163" s="15"/>
      <c r="T1163" s="15"/>
      <c r="U1163" s="473"/>
      <c r="V1163" s="473"/>
      <c r="W1163" s="15"/>
      <c r="X1163" s="15"/>
      <c r="Y1163" s="15"/>
      <c r="Z1163" s="15"/>
      <c r="AA1163" s="15">
        <v>1</v>
      </c>
      <c r="AB1163" s="16"/>
      <c r="AC1163" s="15">
        <v>1</v>
      </c>
      <c r="AD1163" s="16"/>
      <c r="AE1163" s="16"/>
      <c r="AF1163" s="16"/>
      <c r="AG1163" s="16"/>
      <c r="AH1163" s="16"/>
      <c r="AI1163" s="16"/>
      <c r="AJ1163" s="16"/>
      <c r="AK1163" s="16"/>
      <c r="AL1163" s="16"/>
      <c r="AM1163" s="16"/>
      <c r="AN1163" s="16"/>
      <c r="AO1163" s="16"/>
      <c r="AP1163" s="16"/>
    </row>
    <row r="1164" spans="1:42" s="143" customFormat="1" ht="12.75" customHeight="1">
      <c r="A1164" s="126" t="s">
        <v>1105</v>
      </c>
      <c r="B1164" s="468"/>
      <c r="C1164" s="462" t="s">
        <v>1106</v>
      </c>
      <c r="D1164" s="469"/>
      <c r="E1164" s="463">
        <v>30</v>
      </c>
      <c r="F1164" s="464">
        <v>5355</v>
      </c>
      <c r="G1164" s="465">
        <v>25169</v>
      </c>
      <c r="H1164" s="470"/>
      <c r="I1164" s="471"/>
      <c r="J1164" s="464"/>
      <c r="K1164" s="464"/>
      <c r="L1164" s="472"/>
      <c r="M1164" s="471">
        <f t="shared" si="117"/>
        <v>0</v>
      </c>
      <c r="N1164" s="472">
        <f t="shared" si="117"/>
        <v>0</v>
      </c>
      <c r="O1164" s="138"/>
      <c r="P1164" s="139" t="s">
        <v>1474</v>
      </c>
      <c r="Q1164" s="138"/>
      <c r="R1164" s="138" t="str">
        <f t="shared" si="118"/>
        <v>M</v>
      </c>
      <c r="S1164" s="15"/>
      <c r="T1164" s="140"/>
      <c r="U1164" s="474"/>
      <c r="V1164" s="474"/>
      <c r="W1164" s="140"/>
      <c r="X1164" s="140"/>
      <c r="Y1164" s="140"/>
      <c r="Z1164" s="140"/>
      <c r="AA1164" s="15">
        <v>1</v>
      </c>
      <c r="AB1164" s="142"/>
      <c r="AC1164" s="15">
        <v>1</v>
      </c>
      <c r="AD1164" s="142"/>
      <c r="AE1164" s="142"/>
      <c r="AF1164" s="142"/>
      <c r="AG1164" s="142"/>
      <c r="AH1164" s="142"/>
      <c r="AI1164" s="142"/>
      <c r="AJ1164" s="142"/>
      <c r="AK1164" s="142"/>
      <c r="AL1164" s="142"/>
      <c r="AM1164" s="142"/>
      <c r="AN1164" s="142"/>
      <c r="AO1164" s="142"/>
      <c r="AP1164" s="142"/>
    </row>
    <row r="1165" spans="1:42" s="17" customFormat="1" ht="12.75" customHeight="1">
      <c r="A1165" s="126" t="s">
        <v>1107</v>
      </c>
      <c r="B1165" s="72"/>
      <c r="C1165" s="144" t="s">
        <v>763</v>
      </c>
      <c r="D1165" s="46"/>
      <c r="E1165" s="463">
        <v>22</v>
      </c>
      <c r="F1165" s="464">
        <v>2666</v>
      </c>
      <c r="G1165" s="465">
        <v>12528</v>
      </c>
      <c r="H1165" s="148"/>
      <c r="I1165" s="158"/>
      <c r="J1165" s="146"/>
      <c r="K1165" s="146"/>
      <c r="L1165" s="149"/>
      <c r="M1165" s="623">
        <f t="shared" si="117"/>
        <v>0</v>
      </c>
      <c r="N1165" s="626">
        <f t="shared" si="117"/>
        <v>0</v>
      </c>
      <c r="O1165" s="36"/>
      <c r="P1165" s="51" t="s">
        <v>1474</v>
      </c>
      <c r="Q1165" s="36"/>
      <c r="R1165" s="36" t="str">
        <f t="shared" si="118"/>
        <v>M</v>
      </c>
      <c r="S1165" s="15"/>
      <c r="T1165" s="15"/>
      <c r="U1165" s="473"/>
      <c r="V1165" s="473"/>
      <c r="W1165" s="15"/>
      <c r="X1165" s="15"/>
      <c r="Y1165" s="15"/>
      <c r="Z1165" s="15"/>
      <c r="AA1165" s="15">
        <v>1</v>
      </c>
      <c r="AB1165" s="16"/>
      <c r="AC1165" s="15">
        <v>1</v>
      </c>
      <c r="AD1165" s="16"/>
      <c r="AE1165" s="16"/>
      <c r="AF1165" s="16"/>
      <c r="AG1165" s="16"/>
      <c r="AH1165" s="16"/>
      <c r="AI1165" s="16"/>
      <c r="AJ1165" s="16"/>
      <c r="AK1165" s="16"/>
      <c r="AL1165" s="16"/>
      <c r="AM1165" s="16"/>
      <c r="AN1165" s="16"/>
      <c r="AO1165" s="16"/>
      <c r="AP1165" s="16"/>
    </row>
    <row r="1166" spans="1:42" s="17" customFormat="1" ht="12.75" customHeight="1">
      <c r="A1166" s="126" t="s">
        <v>1108</v>
      </c>
      <c r="B1166" s="72"/>
      <c r="C1166" s="144" t="s">
        <v>1109</v>
      </c>
      <c r="D1166" s="46"/>
      <c r="E1166" s="463">
        <v>18</v>
      </c>
      <c r="F1166" s="464">
        <v>2994</v>
      </c>
      <c r="G1166" s="465">
        <v>14073</v>
      </c>
      <c r="H1166" s="148">
        <v>12</v>
      </c>
      <c r="I1166" s="158">
        <v>270</v>
      </c>
      <c r="J1166" s="146">
        <v>1145</v>
      </c>
      <c r="K1166" s="146"/>
      <c r="L1166" s="149"/>
      <c r="M1166" s="623">
        <f t="shared" si="117"/>
        <v>270</v>
      </c>
      <c r="N1166" s="626">
        <f t="shared" si="117"/>
        <v>1145</v>
      </c>
      <c r="O1166" s="36"/>
      <c r="P1166" s="51" t="s">
        <v>1474</v>
      </c>
      <c r="Q1166" s="36"/>
      <c r="R1166" s="36" t="str">
        <f t="shared" si="118"/>
        <v>M</v>
      </c>
      <c r="S1166" s="15"/>
      <c r="T1166" s="15"/>
      <c r="U1166" s="473"/>
      <c r="V1166" s="473"/>
      <c r="W1166" s="15"/>
      <c r="X1166" s="15"/>
      <c r="Y1166" s="15"/>
      <c r="Z1166" s="15"/>
      <c r="AA1166" s="15">
        <v>1</v>
      </c>
      <c r="AB1166" s="16"/>
      <c r="AC1166" s="15">
        <v>1</v>
      </c>
      <c r="AD1166" s="16"/>
      <c r="AE1166" s="16"/>
      <c r="AF1166" s="16"/>
      <c r="AG1166" s="16"/>
      <c r="AH1166" s="16"/>
      <c r="AI1166" s="16"/>
      <c r="AJ1166" s="16"/>
      <c r="AK1166" s="16"/>
      <c r="AL1166" s="16"/>
      <c r="AM1166" s="16"/>
      <c r="AN1166" s="16"/>
      <c r="AO1166" s="16"/>
      <c r="AP1166" s="16"/>
    </row>
    <row r="1167" spans="1:42" s="17" customFormat="1" ht="12.75" customHeight="1">
      <c r="A1167" s="126" t="s">
        <v>1110</v>
      </c>
      <c r="B1167" s="72"/>
      <c r="C1167" s="144" t="s">
        <v>1111</v>
      </c>
      <c r="D1167" s="46"/>
      <c r="E1167" s="463">
        <v>15</v>
      </c>
      <c r="F1167" s="464">
        <v>2144</v>
      </c>
      <c r="G1167" s="465">
        <v>10078</v>
      </c>
      <c r="H1167" s="148">
        <v>1</v>
      </c>
      <c r="I1167" s="158">
        <v>96</v>
      </c>
      <c r="J1167" s="146">
        <v>480</v>
      </c>
      <c r="K1167" s="146"/>
      <c r="L1167" s="149"/>
      <c r="M1167" s="623">
        <f t="shared" si="117"/>
        <v>96</v>
      </c>
      <c r="N1167" s="626">
        <f t="shared" si="117"/>
        <v>480</v>
      </c>
      <c r="O1167" s="36"/>
      <c r="P1167" s="51" t="s">
        <v>1474</v>
      </c>
      <c r="Q1167" s="36"/>
      <c r="R1167" s="36" t="str">
        <f t="shared" si="118"/>
        <v>M</v>
      </c>
      <c r="S1167" s="15"/>
      <c r="T1167" s="15"/>
      <c r="U1167" s="473"/>
      <c r="V1167" s="473"/>
      <c r="W1167" s="15"/>
      <c r="X1167" s="15"/>
      <c r="Y1167" s="15"/>
      <c r="Z1167" s="15"/>
      <c r="AA1167" s="15">
        <v>1</v>
      </c>
      <c r="AB1167" s="16"/>
      <c r="AC1167" s="15">
        <v>1</v>
      </c>
      <c r="AD1167" s="16"/>
      <c r="AE1167" s="16"/>
      <c r="AF1167" s="16"/>
      <c r="AG1167" s="16"/>
      <c r="AH1167" s="16"/>
      <c r="AI1167" s="16"/>
      <c r="AJ1167" s="16"/>
      <c r="AK1167" s="16"/>
      <c r="AL1167" s="16"/>
      <c r="AM1167" s="16"/>
      <c r="AN1167" s="16"/>
      <c r="AO1167" s="16"/>
      <c r="AP1167" s="16"/>
    </row>
    <row r="1168" spans="1:42" s="17" customFormat="1" ht="12.75" customHeight="1">
      <c r="A1168" s="126" t="s">
        <v>1112</v>
      </c>
      <c r="B1168" s="72"/>
      <c r="C1168" s="144" t="s">
        <v>1113</v>
      </c>
      <c r="D1168" s="46"/>
      <c r="E1168" s="463">
        <v>15</v>
      </c>
      <c r="F1168" s="464">
        <v>2619</v>
      </c>
      <c r="G1168" s="465">
        <v>12310</v>
      </c>
      <c r="H1168" s="148"/>
      <c r="I1168" s="158"/>
      <c r="J1168" s="146"/>
      <c r="K1168" s="146"/>
      <c r="L1168" s="149"/>
      <c r="M1168" s="623">
        <f t="shared" si="117"/>
        <v>0</v>
      </c>
      <c r="N1168" s="626">
        <f t="shared" si="117"/>
        <v>0</v>
      </c>
      <c r="O1168" s="36"/>
      <c r="P1168" s="51" t="s">
        <v>1474</v>
      </c>
      <c r="Q1168" s="36"/>
      <c r="R1168" s="36" t="str">
        <f t="shared" si="118"/>
        <v>M</v>
      </c>
      <c r="S1168" s="15"/>
      <c r="T1168" s="15"/>
      <c r="U1168" s="473"/>
      <c r="V1168" s="473"/>
      <c r="W1168" s="15"/>
      <c r="X1168" s="15"/>
      <c r="Y1168" s="15"/>
      <c r="Z1168" s="15"/>
      <c r="AA1168" s="15">
        <v>1</v>
      </c>
      <c r="AB1168" s="16"/>
      <c r="AC1168" s="15">
        <v>1</v>
      </c>
      <c r="AD1168" s="16"/>
      <c r="AE1168" s="16"/>
      <c r="AF1168" s="16"/>
      <c r="AG1168" s="16"/>
      <c r="AH1168" s="16"/>
      <c r="AI1168" s="16"/>
      <c r="AJ1168" s="16"/>
      <c r="AK1168" s="16"/>
      <c r="AL1168" s="16"/>
      <c r="AM1168" s="16"/>
      <c r="AN1168" s="16"/>
      <c r="AO1168" s="16"/>
      <c r="AP1168" s="16"/>
    </row>
    <row r="1169" spans="1:42" s="17" customFormat="1" ht="12.75" customHeight="1">
      <c r="A1169" s="126" t="s">
        <v>1114</v>
      </c>
      <c r="B1169" s="72"/>
      <c r="C1169" s="144" t="s">
        <v>771</v>
      </c>
      <c r="D1169" s="46"/>
      <c r="E1169" s="463">
        <v>45</v>
      </c>
      <c r="F1169" s="464">
        <v>8811</v>
      </c>
      <c r="G1169" s="465">
        <v>41411</v>
      </c>
      <c r="H1169" s="148">
        <v>20</v>
      </c>
      <c r="I1169" s="158">
        <v>841</v>
      </c>
      <c r="J1169" s="146">
        <v>3766</v>
      </c>
      <c r="K1169" s="146"/>
      <c r="L1169" s="149"/>
      <c r="M1169" s="623">
        <f>I1169+K1169</f>
        <v>841</v>
      </c>
      <c r="N1169" s="626">
        <f>J1169+L1169</f>
        <v>3766</v>
      </c>
      <c r="O1169" s="36"/>
      <c r="P1169" s="51" t="s">
        <v>1474</v>
      </c>
      <c r="Q1169" s="36"/>
      <c r="R1169" s="36" t="str">
        <f t="shared" si="118"/>
        <v>M</v>
      </c>
      <c r="S1169" s="15"/>
      <c r="T1169" s="15"/>
      <c r="U1169" s="473"/>
      <c r="V1169" s="473"/>
      <c r="W1169" s="15"/>
      <c r="X1169" s="15"/>
      <c r="Y1169" s="15"/>
      <c r="Z1169" s="15"/>
      <c r="AA1169" s="15">
        <v>1</v>
      </c>
      <c r="AB1169" s="16"/>
      <c r="AC1169" s="15">
        <v>1</v>
      </c>
      <c r="AD1169" s="16"/>
      <c r="AE1169" s="16"/>
      <c r="AF1169" s="16"/>
      <c r="AG1169" s="16"/>
      <c r="AH1169" s="16"/>
      <c r="AI1169" s="16"/>
      <c r="AJ1169" s="16"/>
      <c r="AK1169" s="16"/>
      <c r="AL1169" s="16"/>
      <c r="AM1169" s="16"/>
      <c r="AN1169" s="16"/>
      <c r="AO1169" s="16"/>
      <c r="AP1169" s="16"/>
    </row>
    <row r="1170" spans="1:42" s="17" customFormat="1" ht="12.75" customHeight="1" thickBot="1">
      <c r="A1170" s="126" t="s">
        <v>1115</v>
      </c>
      <c r="B1170" s="74"/>
      <c r="C1170" s="167" t="s">
        <v>1116</v>
      </c>
      <c r="D1170" s="46"/>
      <c r="E1170" s="728">
        <v>29</v>
      </c>
      <c r="F1170" s="726">
        <v>3363</v>
      </c>
      <c r="G1170" s="730">
        <v>15807</v>
      </c>
      <c r="H1170" s="666"/>
      <c r="I1170" s="667"/>
      <c r="J1170" s="664"/>
      <c r="K1170" s="664"/>
      <c r="L1170" s="668"/>
      <c r="M1170" s="623">
        <f>I1170+K1170</f>
        <v>0</v>
      </c>
      <c r="N1170" s="626">
        <f>J1170+L1170</f>
        <v>0</v>
      </c>
      <c r="O1170" s="36"/>
      <c r="P1170" s="51" t="s">
        <v>1474</v>
      </c>
      <c r="Q1170" s="36"/>
      <c r="R1170" s="36" t="str">
        <f t="shared" si="118"/>
        <v>M</v>
      </c>
      <c r="S1170" s="15"/>
      <c r="T1170" s="15"/>
      <c r="U1170" s="473"/>
      <c r="V1170" s="473"/>
      <c r="W1170" s="15"/>
      <c r="X1170" s="15"/>
      <c r="Y1170" s="15"/>
      <c r="Z1170" s="15"/>
      <c r="AA1170" s="15">
        <v>1</v>
      </c>
      <c r="AB1170" s="16"/>
      <c r="AC1170" s="15">
        <v>1</v>
      </c>
      <c r="AD1170" s="16"/>
      <c r="AE1170" s="16"/>
      <c r="AF1170" s="16"/>
      <c r="AG1170" s="16"/>
      <c r="AH1170" s="16"/>
      <c r="AI1170" s="16"/>
      <c r="AJ1170" s="16"/>
      <c r="AK1170" s="16"/>
      <c r="AL1170" s="16"/>
      <c r="AM1170" s="16"/>
      <c r="AN1170" s="16"/>
      <c r="AO1170" s="16"/>
      <c r="AP1170" s="16"/>
    </row>
    <row r="1171" spans="1:42" s="18" customFormat="1" ht="34.5" hidden="1" customHeight="1" thickBot="1">
      <c r="A1171" s="126" t="s">
        <v>1119</v>
      </c>
      <c r="B1171" s="905" t="s">
        <v>620</v>
      </c>
      <c r="C1171" s="906"/>
      <c r="D1171" s="47"/>
      <c r="E1171" s="86">
        <f t="shared" ref="E1171:N1171" si="119">SUM(E1172,E1173,E1201,E1230)</f>
        <v>0</v>
      </c>
      <c r="F1171" s="87">
        <f t="shared" si="119"/>
        <v>0</v>
      </c>
      <c r="G1171" s="88">
        <f t="shared" si="119"/>
        <v>0</v>
      </c>
      <c r="H1171" s="114">
        <f t="shared" si="119"/>
        <v>0</v>
      </c>
      <c r="I1171" s="89">
        <f t="shared" si="119"/>
        <v>0</v>
      </c>
      <c r="J1171" s="87">
        <f t="shared" si="119"/>
        <v>0</v>
      </c>
      <c r="K1171" s="87">
        <f t="shared" si="119"/>
        <v>0</v>
      </c>
      <c r="L1171" s="672">
        <f t="shared" si="119"/>
        <v>0</v>
      </c>
      <c r="M1171" s="84">
        <f t="shared" si="119"/>
        <v>0</v>
      </c>
      <c r="N1171" s="85">
        <f t="shared" si="119"/>
        <v>0</v>
      </c>
      <c r="O1171" s="36"/>
      <c r="P1171" s="51" t="s">
        <v>1499</v>
      </c>
      <c r="Q1171" s="36"/>
      <c r="R1171" s="36" t="str">
        <f t="shared" si="118"/>
        <v/>
      </c>
      <c r="S1171" s="15"/>
      <c r="T1171" s="15"/>
      <c r="U1171" s="473"/>
      <c r="V1171" s="476"/>
      <c r="W1171" s="15"/>
      <c r="X1171" s="15"/>
      <c r="Y1171" s="15"/>
      <c r="Z1171" s="15"/>
      <c r="AA1171" s="15"/>
      <c r="AB1171" s="15"/>
      <c r="AC1171" s="15">
        <v>1</v>
      </c>
      <c r="AD1171" s="15"/>
      <c r="AE1171" s="15"/>
      <c r="AF1171" s="15"/>
      <c r="AG1171" s="15"/>
      <c r="AH1171" s="15"/>
      <c r="AI1171" s="15"/>
      <c r="AJ1171" s="15"/>
      <c r="AK1171" s="15"/>
      <c r="AL1171" s="15"/>
      <c r="AM1171" s="15"/>
      <c r="AN1171" s="15"/>
      <c r="AO1171" s="15"/>
      <c r="AP1171" s="15"/>
    </row>
    <row r="1172" spans="1:42" s="17" customFormat="1" ht="12.75" hidden="1" customHeight="1" thickBot="1">
      <c r="A1172" s="126" t="s">
        <v>1120</v>
      </c>
      <c r="B1172" s="76"/>
      <c r="C1172" s="218" t="s">
        <v>1121</v>
      </c>
      <c r="D1172" s="46"/>
      <c r="E1172" s="153"/>
      <c r="F1172" s="154"/>
      <c r="G1172" s="155"/>
      <c r="H1172" s="156"/>
      <c r="I1172" s="174"/>
      <c r="J1172" s="154"/>
      <c r="K1172" s="154"/>
      <c r="L1172" s="157"/>
      <c r="M1172" s="648"/>
      <c r="N1172" s="625"/>
      <c r="O1172" s="36"/>
      <c r="P1172" s="51" t="s">
        <v>1473</v>
      </c>
      <c r="Q1172" s="36"/>
      <c r="R1172" s="36" t="str">
        <f t="shared" si="118"/>
        <v/>
      </c>
      <c r="S1172" s="15"/>
      <c r="T1172" s="15"/>
      <c r="U1172" s="473"/>
      <c r="V1172" s="473"/>
      <c r="W1172" s="15"/>
      <c r="X1172" s="15"/>
      <c r="Y1172" s="15"/>
      <c r="Z1172" s="15"/>
      <c r="AA1172" s="15"/>
      <c r="AB1172" s="16"/>
      <c r="AC1172" s="15">
        <v>1</v>
      </c>
      <c r="AD1172" s="16"/>
      <c r="AE1172" s="16"/>
      <c r="AF1172" s="16"/>
      <c r="AG1172" s="16"/>
      <c r="AH1172" s="16"/>
      <c r="AI1172" s="16"/>
      <c r="AJ1172" s="16"/>
      <c r="AK1172" s="16"/>
      <c r="AL1172" s="16"/>
      <c r="AM1172" s="16"/>
      <c r="AN1172" s="16"/>
      <c r="AO1172" s="16"/>
      <c r="AP1172" s="16"/>
    </row>
    <row r="1173" spans="1:42" s="18" customFormat="1" ht="15.75" hidden="1" customHeight="1">
      <c r="A1173" s="126" t="s">
        <v>1122</v>
      </c>
      <c r="B1173" s="589" t="s">
        <v>1123</v>
      </c>
      <c r="C1173" s="590"/>
      <c r="D1173" s="25"/>
      <c r="E1173" s="90">
        <f t="shared" ref="E1173:N1173" si="120">SUM(E1174:E1200)</f>
        <v>0</v>
      </c>
      <c r="F1173" s="91">
        <f t="shared" si="120"/>
        <v>0</v>
      </c>
      <c r="G1173" s="92">
        <f t="shared" si="120"/>
        <v>0</v>
      </c>
      <c r="H1173" s="611">
        <f t="shared" si="120"/>
        <v>0</v>
      </c>
      <c r="I1173" s="612">
        <f t="shared" si="120"/>
        <v>0</v>
      </c>
      <c r="J1173" s="91">
        <f t="shared" si="120"/>
        <v>0</v>
      </c>
      <c r="K1173" s="91">
        <f t="shared" si="120"/>
        <v>0</v>
      </c>
      <c r="L1173" s="93">
        <f t="shared" si="120"/>
        <v>0</v>
      </c>
      <c r="M1173" s="612">
        <f t="shared" si="120"/>
        <v>0</v>
      </c>
      <c r="N1173" s="93">
        <f t="shared" si="120"/>
        <v>0</v>
      </c>
      <c r="O1173" s="36"/>
      <c r="P1173" s="51" t="s">
        <v>1500</v>
      </c>
      <c r="Q1173" s="36"/>
      <c r="R1173" s="36" t="str">
        <f t="shared" si="118"/>
        <v/>
      </c>
      <c r="S1173" s="15"/>
      <c r="T1173" s="15"/>
      <c r="U1173" s="473"/>
      <c r="V1173" s="473"/>
      <c r="W1173" s="15"/>
      <c r="X1173" s="15"/>
      <c r="Y1173" s="15"/>
      <c r="Z1173" s="15"/>
      <c r="AA1173" s="15"/>
      <c r="AB1173" s="15"/>
      <c r="AC1173" s="15">
        <v>1</v>
      </c>
      <c r="AD1173" s="15"/>
      <c r="AE1173" s="15"/>
      <c r="AF1173" s="15"/>
      <c r="AG1173" s="15"/>
      <c r="AH1173" s="15"/>
      <c r="AI1173" s="15"/>
      <c r="AJ1173" s="15"/>
      <c r="AK1173" s="15"/>
      <c r="AL1173" s="15"/>
      <c r="AM1173" s="15"/>
      <c r="AN1173" s="15"/>
      <c r="AO1173" s="15"/>
      <c r="AP1173" s="15"/>
    </row>
    <row r="1174" spans="1:42" s="17" customFormat="1" ht="12.75" hidden="1" customHeight="1">
      <c r="A1174" s="126" t="s">
        <v>1161</v>
      </c>
      <c r="B1174" s="72"/>
      <c r="C1174" s="144" t="s">
        <v>1162</v>
      </c>
      <c r="D1174" s="46"/>
      <c r="E1174" s="145"/>
      <c r="F1174" s="146"/>
      <c r="G1174" s="147"/>
      <c r="H1174" s="148"/>
      <c r="I1174" s="158"/>
      <c r="J1174" s="146"/>
      <c r="K1174" s="146"/>
      <c r="L1174" s="149"/>
      <c r="M1174" s="623"/>
      <c r="N1174" s="626"/>
      <c r="O1174" s="36"/>
      <c r="P1174" s="51" t="s">
        <v>1474</v>
      </c>
      <c r="Q1174" s="36"/>
      <c r="R1174" s="36" t="str">
        <f t="shared" si="118"/>
        <v/>
      </c>
      <c r="S1174" s="15"/>
      <c r="T1174" s="15"/>
      <c r="U1174" s="473"/>
      <c r="V1174" s="473"/>
      <c r="W1174" s="15"/>
      <c r="X1174" s="15"/>
      <c r="Y1174" s="15"/>
      <c r="Z1174" s="15"/>
      <c r="AA1174" s="15"/>
      <c r="AB1174" s="16"/>
      <c r="AC1174" s="15">
        <v>1</v>
      </c>
      <c r="AD1174" s="16"/>
      <c r="AE1174" s="16"/>
      <c r="AF1174" s="16"/>
      <c r="AG1174" s="16"/>
      <c r="AH1174" s="16"/>
      <c r="AI1174" s="16"/>
      <c r="AJ1174" s="16"/>
      <c r="AK1174" s="16"/>
      <c r="AL1174" s="16"/>
      <c r="AM1174" s="16"/>
      <c r="AN1174" s="16"/>
      <c r="AO1174" s="16"/>
      <c r="AP1174" s="16"/>
    </row>
    <row r="1175" spans="1:42" s="17" customFormat="1" ht="12.75" hidden="1" customHeight="1">
      <c r="A1175" s="126" t="s">
        <v>1157</v>
      </c>
      <c r="B1175" s="72"/>
      <c r="C1175" s="144" t="s">
        <v>1158</v>
      </c>
      <c r="D1175" s="46"/>
      <c r="E1175" s="145"/>
      <c r="F1175" s="146"/>
      <c r="G1175" s="147"/>
      <c r="H1175" s="148"/>
      <c r="I1175" s="158"/>
      <c r="J1175" s="146"/>
      <c r="K1175" s="146"/>
      <c r="L1175" s="149"/>
      <c r="M1175" s="623"/>
      <c r="N1175" s="626"/>
      <c r="O1175" s="36"/>
      <c r="P1175" s="51" t="s">
        <v>1474</v>
      </c>
      <c r="Q1175" s="36"/>
      <c r="R1175" s="36" t="str">
        <f t="shared" si="118"/>
        <v/>
      </c>
      <c r="S1175" s="15"/>
      <c r="T1175" s="15"/>
      <c r="U1175" s="473"/>
      <c r="V1175" s="473"/>
      <c r="W1175" s="15"/>
      <c r="X1175" s="15"/>
      <c r="Y1175" s="15"/>
      <c r="Z1175" s="15"/>
      <c r="AA1175" s="15"/>
      <c r="AB1175" s="16"/>
      <c r="AC1175" s="15">
        <v>1</v>
      </c>
      <c r="AD1175" s="16"/>
      <c r="AE1175" s="16"/>
      <c r="AF1175" s="16"/>
      <c r="AG1175" s="16"/>
      <c r="AH1175" s="16"/>
      <c r="AI1175" s="16"/>
      <c r="AJ1175" s="16"/>
      <c r="AK1175" s="16"/>
      <c r="AL1175" s="16"/>
      <c r="AM1175" s="16"/>
      <c r="AN1175" s="16"/>
      <c r="AO1175" s="16"/>
      <c r="AP1175" s="16"/>
    </row>
    <row r="1176" spans="1:42" s="17" customFormat="1" ht="12.75" hidden="1" customHeight="1">
      <c r="A1176" s="126" t="s">
        <v>1124</v>
      </c>
      <c r="B1176" s="72"/>
      <c r="C1176" s="144" t="s">
        <v>1125</v>
      </c>
      <c r="D1176" s="46"/>
      <c r="E1176" s="145"/>
      <c r="F1176" s="146"/>
      <c r="G1176" s="147"/>
      <c r="H1176" s="148"/>
      <c r="I1176" s="158"/>
      <c r="J1176" s="146"/>
      <c r="K1176" s="146"/>
      <c r="L1176" s="149"/>
      <c r="M1176" s="623"/>
      <c r="N1176" s="626"/>
      <c r="O1176" s="36"/>
      <c r="P1176" s="51" t="s">
        <v>1473</v>
      </c>
      <c r="Q1176" s="36"/>
      <c r="R1176" s="36" t="str">
        <f t="shared" si="118"/>
        <v/>
      </c>
      <c r="S1176" s="15"/>
      <c r="T1176" s="15"/>
      <c r="U1176" s="473"/>
      <c r="V1176" s="473"/>
      <c r="W1176" s="15"/>
      <c r="X1176" s="15"/>
      <c r="Y1176" s="15"/>
      <c r="Z1176" s="15"/>
      <c r="AA1176" s="15"/>
      <c r="AB1176" s="16"/>
      <c r="AC1176" s="15">
        <v>1</v>
      </c>
      <c r="AD1176" s="16"/>
      <c r="AE1176" s="16"/>
      <c r="AF1176" s="16"/>
      <c r="AG1176" s="16"/>
      <c r="AH1176" s="16"/>
      <c r="AI1176" s="16"/>
      <c r="AJ1176" s="16"/>
      <c r="AK1176" s="16"/>
      <c r="AL1176" s="16"/>
      <c r="AM1176" s="16"/>
      <c r="AN1176" s="16"/>
      <c r="AO1176" s="16"/>
      <c r="AP1176" s="16"/>
    </row>
    <row r="1177" spans="1:42" s="17" customFormat="1" ht="12.75" hidden="1" customHeight="1">
      <c r="A1177" s="126" t="s">
        <v>1145</v>
      </c>
      <c r="B1177" s="72"/>
      <c r="C1177" s="73" t="s">
        <v>1261</v>
      </c>
      <c r="D1177" s="46"/>
      <c r="E1177" s="145"/>
      <c r="F1177" s="146"/>
      <c r="G1177" s="147"/>
      <c r="H1177" s="148"/>
      <c r="I1177" s="158"/>
      <c r="J1177" s="146"/>
      <c r="K1177" s="146"/>
      <c r="L1177" s="149"/>
      <c r="M1177" s="623"/>
      <c r="N1177" s="626"/>
      <c r="O1177" s="36"/>
      <c r="P1177" s="51" t="s">
        <v>1473</v>
      </c>
      <c r="Q1177" s="36"/>
      <c r="R1177" s="36" t="str">
        <f t="shared" si="118"/>
        <v/>
      </c>
      <c r="S1177" s="15"/>
      <c r="T1177" s="15"/>
      <c r="U1177" s="473"/>
      <c r="V1177" s="473"/>
      <c r="W1177" s="15"/>
      <c r="X1177" s="15"/>
      <c r="Y1177" s="15"/>
      <c r="Z1177" s="15"/>
      <c r="AA1177" s="15"/>
      <c r="AB1177" s="16"/>
      <c r="AC1177" s="15">
        <v>1</v>
      </c>
      <c r="AD1177" s="16"/>
      <c r="AE1177" s="16"/>
      <c r="AF1177" s="16"/>
      <c r="AG1177" s="16"/>
      <c r="AH1177" s="16"/>
      <c r="AI1177" s="16"/>
      <c r="AJ1177" s="16"/>
      <c r="AK1177" s="16"/>
      <c r="AL1177" s="16"/>
      <c r="AM1177" s="16"/>
      <c r="AN1177" s="16"/>
      <c r="AO1177" s="16"/>
      <c r="AP1177" s="16"/>
    </row>
    <row r="1178" spans="1:42" s="17" customFormat="1" ht="12.75" hidden="1" customHeight="1">
      <c r="A1178" s="126" t="s">
        <v>1159</v>
      </c>
      <c r="B1178" s="72"/>
      <c r="C1178" s="144" t="s">
        <v>1160</v>
      </c>
      <c r="D1178" s="46"/>
      <c r="E1178" s="145"/>
      <c r="F1178" s="146"/>
      <c r="G1178" s="147"/>
      <c r="H1178" s="148"/>
      <c r="I1178" s="158"/>
      <c r="J1178" s="146"/>
      <c r="K1178" s="146"/>
      <c r="L1178" s="149"/>
      <c r="M1178" s="623"/>
      <c r="N1178" s="626"/>
      <c r="O1178" s="36"/>
      <c r="P1178" s="51" t="s">
        <v>1474</v>
      </c>
      <c r="Q1178" s="36"/>
      <c r="R1178" s="36" t="str">
        <f t="shared" si="118"/>
        <v/>
      </c>
      <c r="S1178" s="15"/>
      <c r="T1178" s="15"/>
      <c r="U1178" s="473"/>
      <c r="V1178" s="473"/>
      <c r="W1178" s="15"/>
      <c r="X1178" s="15"/>
      <c r="Y1178" s="15"/>
      <c r="Z1178" s="15"/>
      <c r="AA1178" s="15"/>
      <c r="AB1178" s="16"/>
      <c r="AC1178" s="15">
        <v>1</v>
      </c>
      <c r="AD1178" s="16"/>
      <c r="AE1178" s="16"/>
      <c r="AF1178" s="16"/>
      <c r="AG1178" s="16"/>
      <c r="AH1178" s="16"/>
      <c r="AI1178" s="16"/>
      <c r="AJ1178" s="16"/>
      <c r="AK1178" s="16"/>
      <c r="AL1178" s="16"/>
      <c r="AM1178" s="16"/>
      <c r="AN1178" s="16"/>
      <c r="AO1178" s="16"/>
      <c r="AP1178" s="16"/>
    </row>
    <row r="1179" spans="1:42" s="17" customFormat="1" ht="12.75" hidden="1" customHeight="1">
      <c r="A1179" s="126" t="s">
        <v>1155</v>
      </c>
      <c r="B1179" s="72"/>
      <c r="C1179" s="144" t="s">
        <v>1156</v>
      </c>
      <c r="D1179" s="46"/>
      <c r="E1179" s="145"/>
      <c r="F1179" s="146"/>
      <c r="G1179" s="147"/>
      <c r="H1179" s="148"/>
      <c r="I1179" s="158"/>
      <c r="J1179" s="146"/>
      <c r="K1179" s="146"/>
      <c r="L1179" s="149"/>
      <c r="M1179" s="623"/>
      <c r="N1179" s="626"/>
      <c r="O1179" s="36"/>
      <c r="P1179" s="51" t="s">
        <v>1474</v>
      </c>
      <c r="Q1179" s="36"/>
      <c r="R1179" s="36" t="str">
        <f t="shared" si="118"/>
        <v/>
      </c>
      <c r="S1179" s="15"/>
      <c r="T1179" s="15"/>
      <c r="U1179" s="473"/>
      <c r="V1179" s="473"/>
      <c r="W1179" s="15"/>
      <c r="X1179" s="15"/>
      <c r="Y1179" s="15"/>
      <c r="Z1179" s="15"/>
      <c r="AA1179" s="15"/>
      <c r="AB1179" s="16"/>
      <c r="AC1179" s="15">
        <v>1</v>
      </c>
      <c r="AD1179" s="16"/>
      <c r="AE1179" s="16"/>
      <c r="AF1179" s="16"/>
      <c r="AG1179" s="16"/>
      <c r="AH1179" s="16"/>
      <c r="AI1179" s="16"/>
      <c r="AJ1179" s="16"/>
      <c r="AK1179" s="16"/>
      <c r="AL1179" s="16"/>
      <c r="AM1179" s="16"/>
      <c r="AN1179" s="16"/>
      <c r="AO1179" s="16"/>
      <c r="AP1179" s="16"/>
    </row>
    <row r="1180" spans="1:42" s="17" customFormat="1" ht="12.75" hidden="1" customHeight="1">
      <c r="A1180" s="126" t="s">
        <v>1153</v>
      </c>
      <c r="B1180" s="72"/>
      <c r="C1180" s="144" t="s">
        <v>1154</v>
      </c>
      <c r="D1180" s="46"/>
      <c r="E1180" s="145"/>
      <c r="F1180" s="146"/>
      <c r="G1180" s="147"/>
      <c r="H1180" s="148"/>
      <c r="I1180" s="158"/>
      <c r="J1180" s="146"/>
      <c r="K1180" s="146"/>
      <c r="L1180" s="149"/>
      <c r="M1180" s="623"/>
      <c r="N1180" s="626"/>
      <c r="O1180" s="36"/>
      <c r="P1180" s="51" t="s">
        <v>1474</v>
      </c>
      <c r="Q1180" s="36"/>
      <c r="R1180" s="36" t="str">
        <f t="shared" si="118"/>
        <v/>
      </c>
      <c r="S1180" s="15"/>
      <c r="T1180" s="15"/>
      <c r="U1180" s="473"/>
      <c r="V1180" s="473"/>
      <c r="W1180" s="15"/>
      <c r="X1180" s="15"/>
      <c r="Y1180" s="15"/>
      <c r="Z1180" s="15"/>
      <c r="AA1180" s="15"/>
      <c r="AB1180" s="16"/>
      <c r="AC1180" s="15">
        <v>1</v>
      </c>
      <c r="AD1180" s="16"/>
      <c r="AE1180" s="16"/>
      <c r="AF1180" s="16"/>
      <c r="AG1180" s="16"/>
      <c r="AH1180" s="16"/>
      <c r="AI1180" s="16"/>
      <c r="AJ1180" s="16"/>
      <c r="AK1180" s="16"/>
      <c r="AL1180" s="16"/>
      <c r="AM1180" s="16"/>
      <c r="AN1180" s="16"/>
      <c r="AO1180" s="16"/>
      <c r="AP1180" s="16"/>
    </row>
    <row r="1181" spans="1:42" s="17" customFormat="1" ht="12.75" hidden="1" customHeight="1">
      <c r="A1181" s="126" t="s">
        <v>1163</v>
      </c>
      <c r="B1181" s="72"/>
      <c r="C1181" s="144" t="s">
        <v>1164</v>
      </c>
      <c r="D1181" s="46"/>
      <c r="E1181" s="145"/>
      <c r="F1181" s="146"/>
      <c r="G1181" s="147"/>
      <c r="H1181" s="148"/>
      <c r="I1181" s="158"/>
      <c r="J1181" s="146"/>
      <c r="K1181" s="146"/>
      <c r="L1181" s="149"/>
      <c r="M1181" s="623"/>
      <c r="N1181" s="626"/>
      <c r="O1181" s="36"/>
      <c r="P1181" s="51" t="s">
        <v>1474</v>
      </c>
      <c r="Q1181" s="36"/>
      <c r="R1181" s="36" t="str">
        <f t="shared" si="118"/>
        <v/>
      </c>
      <c r="S1181" s="15"/>
      <c r="T1181" s="15"/>
      <c r="U1181" s="473"/>
      <c r="V1181" s="473"/>
      <c r="W1181" s="15"/>
      <c r="X1181" s="15"/>
      <c r="Y1181" s="15"/>
      <c r="Z1181" s="15"/>
      <c r="AA1181" s="15"/>
      <c r="AB1181" s="16"/>
      <c r="AC1181" s="15">
        <v>1</v>
      </c>
      <c r="AD1181" s="16"/>
      <c r="AE1181" s="16"/>
      <c r="AF1181" s="16"/>
      <c r="AG1181" s="16"/>
      <c r="AH1181" s="16"/>
      <c r="AI1181" s="16"/>
      <c r="AJ1181" s="16"/>
      <c r="AK1181" s="16"/>
      <c r="AL1181" s="16"/>
      <c r="AM1181" s="16"/>
      <c r="AN1181" s="16"/>
      <c r="AO1181" s="16"/>
      <c r="AP1181" s="16"/>
    </row>
    <row r="1182" spans="1:42" s="17" customFormat="1" ht="12.75" hidden="1" customHeight="1">
      <c r="A1182" s="126" t="s">
        <v>1165</v>
      </c>
      <c r="B1182" s="72"/>
      <c r="C1182" s="144" t="s">
        <v>1166</v>
      </c>
      <c r="D1182" s="46"/>
      <c r="E1182" s="145"/>
      <c r="F1182" s="146"/>
      <c r="G1182" s="147"/>
      <c r="H1182" s="148"/>
      <c r="I1182" s="158"/>
      <c r="J1182" s="146"/>
      <c r="K1182" s="146"/>
      <c r="L1182" s="149"/>
      <c r="M1182" s="623"/>
      <c r="N1182" s="626"/>
      <c r="O1182" s="36"/>
      <c r="P1182" s="51" t="s">
        <v>1474</v>
      </c>
      <c r="Q1182" s="36"/>
      <c r="R1182" s="36" t="str">
        <f t="shared" si="118"/>
        <v/>
      </c>
      <c r="S1182" s="15"/>
      <c r="T1182" s="15"/>
      <c r="U1182" s="473"/>
      <c r="V1182" s="473"/>
      <c r="W1182" s="15"/>
      <c r="X1182" s="15"/>
      <c r="Y1182" s="15"/>
      <c r="Z1182" s="15"/>
      <c r="AA1182" s="15"/>
      <c r="AB1182" s="16"/>
      <c r="AC1182" s="15">
        <v>1</v>
      </c>
      <c r="AD1182" s="16"/>
      <c r="AE1182" s="16"/>
      <c r="AF1182" s="16"/>
      <c r="AG1182" s="16"/>
      <c r="AH1182" s="16"/>
      <c r="AI1182" s="16"/>
      <c r="AJ1182" s="16"/>
      <c r="AK1182" s="16"/>
      <c r="AL1182" s="16"/>
      <c r="AM1182" s="16"/>
      <c r="AN1182" s="16"/>
      <c r="AO1182" s="16"/>
      <c r="AP1182" s="16"/>
    </row>
    <row r="1183" spans="1:42" s="17" customFormat="1" ht="12.75" hidden="1" customHeight="1">
      <c r="A1183" s="126" t="s">
        <v>1167</v>
      </c>
      <c r="B1183" s="72"/>
      <c r="C1183" s="144" t="s">
        <v>809</v>
      </c>
      <c r="D1183" s="46"/>
      <c r="E1183" s="145"/>
      <c r="F1183" s="146"/>
      <c r="G1183" s="147"/>
      <c r="H1183" s="148"/>
      <c r="I1183" s="158"/>
      <c r="J1183" s="146"/>
      <c r="K1183" s="146"/>
      <c r="L1183" s="149"/>
      <c r="M1183" s="623"/>
      <c r="N1183" s="626"/>
      <c r="O1183" s="36"/>
      <c r="P1183" s="51" t="s">
        <v>1474</v>
      </c>
      <c r="Q1183" s="36"/>
      <c r="R1183" s="36" t="str">
        <f t="shared" si="118"/>
        <v/>
      </c>
      <c r="S1183" s="15"/>
      <c r="T1183" s="15"/>
      <c r="U1183" s="473"/>
      <c r="V1183" s="473"/>
      <c r="W1183" s="15"/>
      <c r="X1183" s="15"/>
      <c r="Y1183" s="15"/>
      <c r="Z1183" s="15"/>
      <c r="AA1183" s="15"/>
      <c r="AB1183" s="16"/>
      <c r="AC1183" s="15">
        <v>1</v>
      </c>
      <c r="AD1183" s="16"/>
      <c r="AE1183" s="16"/>
      <c r="AF1183" s="16"/>
      <c r="AG1183" s="16"/>
      <c r="AH1183" s="16"/>
      <c r="AI1183" s="16"/>
      <c r="AJ1183" s="16"/>
      <c r="AK1183" s="16"/>
      <c r="AL1183" s="16"/>
      <c r="AM1183" s="16"/>
      <c r="AN1183" s="16"/>
      <c r="AO1183" s="16"/>
      <c r="AP1183" s="16"/>
    </row>
    <row r="1184" spans="1:42" s="17" customFormat="1" ht="12.75" hidden="1" customHeight="1">
      <c r="A1184" s="126" t="s">
        <v>1168</v>
      </c>
      <c r="B1184" s="72"/>
      <c r="C1184" s="144" t="s">
        <v>1169</v>
      </c>
      <c r="D1184" s="46"/>
      <c r="E1184" s="145"/>
      <c r="F1184" s="146"/>
      <c r="G1184" s="147"/>
      <c r="H1184" s="148"/>
      <c r="I1184" s="158"/>
      <c r="J1184" s="146"/>
      <c r="K1184" s="146"/>
      <c r="L1184" s="149"/>
      <c r="M1184" s="623"/>
      <c r="N1184" s="626"/>
      <c r="O1184" s="36"/>
      <c r="P1184" s="51" t="s">
        <v>1474</v>
      </c>
      <c r="Q1184" s="36"/>
      <c r="R1184" s="36" t="str">
        <f t="shared" si="118"/>
        <v/>
      </c>
      <c r="S1184" s="15"/>
      <c r="T1184" s="15"/>
      <c r="U1184" s="473"/>
      <c r="V1184" s="473"/>
      <c r="W1184" s="15"/>
      <c r="X1184" s="15"/>
      <c r="Y1184" s="15"/>
      <c r="Z1184" s="15"/>
      <c r="AA1184" s="15"/>
      <c r="AB1184" s="16"/>
      <c r="AC1184" s="15">
        <v>1</v>
      </c>
      <c r="AD1184" s="16"/>
      <c r="AE1184" s="16"/>
      <c r="AF1184" s="16"/>
      <c r="AG1184" s="16"/>
      <c r="AH1184" s="16"/>
      <c r="AI1184" s="16"/>
      <c r="AJ1184" s="16"/>
      <c r="AK1184" s="16"/>
      <c r="AL1184" s="16"/>
      <c r="AM1184" s="16"/>
      <c r="AN1184" s="16"/>
      <c r="AO1184" s="16"/>
      <c r="AP1184" s="16"/>
    </row>
    <row r="1185" spans="1:42" s="17" customFormat="1" ht="12.75" hidden="1" customHeight="1">
      <c r="A1185" s="126" t="s">
        <v>1170</v>
      </c>
      <c r="B1185" s="72"/>
      <c r="C1185" s="144" t="s">
        <v>1171</v>
      </c>
      <c r="D1185" s="46"/>
      <c r="E1185" s="145"/>
      <c r="F1185" s="146"/>
      <c r="G1185" s="147"/>
      <c r="H1185" s="148"/>
      <c r="I1185" s="158"/>
      <c r="J1185" s="146"/>
      <c r="K1185" s="146"/>
      <c r="L1185" s="149"/>
      <c r="M1185" s="623"/>
      <c r="N1185" s="626"/>
      <c r="O1185" s="36"/>
      <c r="P1185" s="51" t="s">
        <v>1474</v>
      </c>
      <c r="Q1185" s="36"/>
      <c r="R1185" s="36" t="str">
        <f t="shared" si="118"/>
        <v/>
      </c>
      <c r="S1185" s="15"/>
      <c r="T1185" s="15"/>
      <c r="U1185" s="473"/>
      <c r="V1185" s="473"/>
      <c r="W1185" s="15"/>
      <c r="X1185" s="15"/>
      <c r="Y1185" s="15"/>
      <c r="Z1185" s="15"/>
      <c r="AA1185" s="15"/>
      <c r="AB1185" s="16"/>
      <c r="AC1185" s="15">
        <v>1</v>
      </c>
      <c r="AD1185" s="16"/>
      <c r="AE1185" s="16"/>
      <c r="AF1185" s="16"/>
      <c r="AG1185" s="16"/>
      <c r="AH1185" s="16"/>
      <c r="AI1185" s="16"/>
      <c r="AJ1185" s="16"/>
      <c r="AK1185" s="16"/>
      <c r="AL1185" s="16"/>
      <c r="AM1185" s="16"/>
      <c r="AN1185" s="16"/>
      <c r="AO1185" s="16"/>
      <c r="AP1185" s="16"/>
    </row>
    <row r="1186" spans="1:42" s="17" customFormat="1" ht="12.75" hidden="1" customHeight="1">
      <c r="A1186" s="126" t="s">
        <v>1172</v>
      </c>
      <c r="B1186" s="72"/>
      <c r="C1186" s="144" t="s">
        <v>1173</v>
      </c>
      <c r="D1186" s="46"/>
      <c r="E1186" s="145"/>
      <c r="F1186" s="146"/>
      <c r="G1186" s="147"/>
      <c r="H1186" s="148"/>
      <c r="I1186" s="158"/>
      <c r="J1186" s="146"/>
      <c r="K1186" s="146"/>
      <c r="L1186" s="149"/>
      <c r="M1186" s="623"/>
      <c r="N1186" s="626"/>
      <c r="O1186" s="36"/>
      <c r="P1186" s="51" t="s">
        <v>1474</v>
      </c>
      <c r="Q1186" s="36"/>
      <c r="R1186" s="36" t="str">
        <f t="shared" si="118"/>
        <v/>
      </c>
      <c r="S1186" s="15"/>
      <c r="T1186" s="15"/>
      <c r="U1186" s="473"/>
      <c r="V1186" s="473"/>
      <c r="W1186" s="15"/>
      <c r="X1186" s="15"/>
      <c r="Y1186" s="15"/>
      <c r="Z1186" s="15"/>
      <c r="AA1186" s="15"/>
      <c r="AB1186" s="16"/>
      <c r="AC1186" s="15">
        <v>1</v>
      </c>
      <c r="AD1186" s="16"/>
      <c r="AE1186" s="16"/>
      <c r="AF1186" s="16"/>
      <c r="AG1186" s="16"/>
      <c r="AH1186" s="16"/>
      <c r="AI1186" s="16"/>
      <c r="AJ1186" s="16"/>
      <c r="AK1186" s="16"/>
      <c r="AL1186" s="16"/>
      <c r="AM1186" s="16"/>
      <c r="AN1186" s="16"/>
      <c r="AO1186" s="16"/>
      <c r="AP1186" s="16"/>
    </row>
    <row r="1187" spans="1:42" s="17" customFormat="1" ht="12.75" hidden="1" customHeight="1">
      <c r="A1187" s="126" t="s">
        <v>1174</v>
      </c>
      <c r="B1187" s="72"/>
      <c r="C1187" s="144" t="s">
        <v>1175</v>
      </c>
      <c r="D1187" s="46"/>
      <c r="E1187" s="145"/>
      <c r="F1187" s="146"/>
      <c r="G1187" s="147"/>
      <c r="H1187" s="148"/>
      <c r="I1187" s="158"/>
      <c r="J1187" s="146"/>
      <c r="K1187" s="146"/>
      <c r="L1187" s="149"/>
      <c r="M1187" s="623"/>
      <c r="N1187" s="626"/>
      <c r="O1187" s="36"/>
      <c r="P1187" s="51" t="s">
        <v>1474</v>
      </c>
      <c r="Q1187" s="36"/>
      <c r="R1187" s="36" t="str">
        <f t="shared" si="118"/>
        <v/>
      </c>
      <c r="S1187" s="15"/>
      <c r="T1187" s="15"/>
      <c r="U1187" s="473"/>
      <c r="V1187" s="473"/>
      <c r="W1187" s="15"/>
      <c r="X1187" s="15"/>
      <c r="Y1187" s="15"/>
      <c r="Z1187" s="15"/>
      <c r="AA1187" s="15"/>
      <c r="AB1187" s="16"/>
      <c r="AC1187" s="15">
        <v>1</v>
      </c>
      <c r="AD1187" s="16"/>
      <c r="AE1187" s="16"/>
      <c r="AF1187" s="16"/>
      <c r="AG1187" s="16"/>
      <c r="AH1187" s="16"/>
      <c r="AI1187" s="16"/>
      <c r="AJ1187" s="16"/>
      <c r="AK1187" s="16"/>
      <c r="AL1187" s="16"/>
      <c r="AM1187" s="16"/>
      <c r="AN1187" s="16"/>
      <c r="AO1187" s="16"/>
      <c r="AP1187" s="16"/>
    </row>
    <row r="1188" spans="1:42" s="17" customFormat="1" ht="12.75" hidden="1" customHeight="1">
      <c r="A1188" s="126" t="s">
        <v>1176</v>
      </c>
      <c r="B1188" s="72"/>
      <c r="C1188" s="144" t="s">
        <v>1177</v>
      </c>
      <c r="D1188" s="46"/>
      <c r="E1188" s="145"/>
      <c r="F1188" s="146"/>
      <c r="G1188" s="147"/>
      <c r="H1188" s="148"/>
      <c r="I1188" s="158"/>
      <c r="J1188" s="146"/>
      <c r="K1188" s="146"/>
      <c r="L1188" s="149"/>
      <c r="M1188" s="623"/>
      <c r="N1188" s="626"/>
      <c r="O1188" s="36"/>
      <c r="P1188" s="51" t="s">
        <v>1474</v>
      </c>
      <c r="Q1188" s="36"/>
      <c r="R1188" s="36" t="str">
        <f t="shared" si="118"/>
        <v/>
      </c>
      <c r="S1188" s="15"/>
      <c r="T1188" s="15"/>
      <c r="U1188" s="473"/>
      <c r="V1188" s="473"/>
      <c r="W1188" s="15"/>
      <c r="X1188" s="15"/>
      <c r="Y1188" s="15"/>
      <c r="Z1188" s="15"/>
      <c r="AA1188" s="15"/>
      <c r="AB1188" s="16"/>
      <c r="AC1188" s="15">
        <v>1</v>
      </c>
      <c r="AD1188" s="16"/>
      <c r="AE1188" s="16"/>
      <c r="AF1188" s="16"/>
      <c r="AG1188" s="16"/>
      <c r="AH1188" s="16"/>
      <c r="AI1188" s="16"/>
      <c r="AJ1188" s="16"/>
      <c r="AK1188" s="16"/>
      <c r="AL1188" s="16"/>
      <c r="AM1188" s="16"/>
      <c r="AN1188" s="16"/>
      <c r="AO1188" s="16"/>
      <c r="AP1188" s="16"/>
    </row>
    <row r="1189" spans="1:42" s="17" customFormat="1" ht="12.75" hidden="1" customHeight="1">
      <c r="A1189" s="126" t="s">
        <v>1126</v>
      </c>
      <c r="B1189" s="72"/>
      <c r="C1189" s="144" t="s">
        <v>1127</v>
      </c>
      <c r="D1189" s="46"/>
      <c r="E1189" s="145"/>
      <c r="F1189" s="146"/>
      <c r="G1189" s="147"/>
      <c r="H1189" s="148"/>
      <c r="I1189" s="158"/>
      <c r="J1189" s="146"/>
      <c r="K1189" s="146"/>
      <c r="L1189" s="149"/>
      <c r="M1189" s="623"/>
      <c r="N1189" s="626"/>
      <c r="O1189" s="36"/>
      <c r="P1189" s="51" t="s">
        <v>1474</v>
      </c>
      <c r="Q1189" s="36"/>
      <c r="R1189" s="36" t="str">
        <f t="shared" si="118"/>
        <v/>
      </c>
      <c r="S1189" s="15"/>
      <c r="T1189" s="15"/>
      <c r="U1189" s="473"/>
      <c r="V1189" s="473"/>
      <c r="W1189" s="15"/>
      <c r="X1189" s="15"/>
      <c r="Y1189" s="15"/>
      <c r="Z1189" s="15"/>
      <c r="AA1189" s="15"/>
      <c r="AB1189" s="16"/>
      <c r="AC1189" s="15">
        <v>1</v>
      </c>
      <c r="AD1189" s="16"/>
      <c r="AE1189" s="16"/>
      <c r="AF1189" s="16"/>
      <c r="AG1189" s="16"/>
      <c r="AH1189" s="16"/>
      <c r="AI1189" s="16"/>
      <c r="AJ1189" s="16"/>
      <c r="AK1189" s="16"/>
      <c r="AL1189" s="16"/>
      <c r="AM1189" s="16"/>
      <c r="AN1189" s="16"/>
      <c r="AO1189" s="16"/>
      <c r="AP1189" s="16"/>
    </row>
    <row r="1190" spans="1:42" s="17" customFormat="1" ht="12.75" hidden="1" customHeight="1">
      <c r="A1190" s="126" t="s">
        <v>1128</v>
      </c>
      <c r="B1190" s="72"/>
      <c r="C1190" s="144" t="s">
        <v>1129</v>
      </c>
      <c r="D1190" s="46"/>
      <c r="E1190" s="145"/>
      <c r="F1190" s="146"/>
      <c r="G1190" s="147"/>
      <c r="H1190" s="148"/>
      <c r="I1190" s="158"/>
      <c r="J1190" s="146"/>
      <c r="K1190" s="146"/>
      <c r="L1190" s="149"/>
      <c r="M1190" s="623"/>
      <c r="N1190" s="626"/>
      <c r="O1190" s="36"/>
      <c r="P1190" s="51" t="s">
        <v>1474</v>
      </c>
      <c r="Q1190" s="36"/>
      <c r="R1190" s="36" t="str">
        <f t="shared" si="118"/>
        <v/>
      </c>
      <c r="S1190" s="15"/>
      <c r="T1190" s="15"/>
      <c r="U1190" s="473"/>
      <c r="V1190" s="473"/>
      <c r="W1190" s="15"/>
      <c r="X1190" s="15"/>
      <c r="Y1190" s="15"/>
      <c r="Z1190" s="15"/>
      <c r="AA1190" s="15"/>
      <c r="AB1190" s="16"/>
      <c r="AC1190" s="15">
        <v>1</v>
      </c>
      <c r="AD1190" s="16"/>
      <c r="AE1190" s="16"/>
      <c r="AF1190" s="16"/>
      <c r="AG1190" s="16"/>
      <c r="AH1190" s="16"/>
      <c r="AI1190" s="16"/>
      <c r="AJ1190" s="16"/>
      <c r="AK1190" s="16"/>
      <c r="AL1190" s="16"/>
      <c r="AM1190" s="16"/>
      <c r="AN1190" s="16"/>
      <c r="AO1190" s="16"/>
      <c r="AP1190" s="16"/>
    </row>
    <row r="1191" spans="1:42" s="17" customFormat="1" ht="12.75" hidden="1" customHeight="1">
      <c r="A1191" s="126" t="s">
        <v>1130</v>
      </c>
      <c r="B1191" s="72"/>
      <c r="C1191" s="144" t="s">
        <v>1777</v>
      </c>
      <c r="D1191" s="46"/>
      <c r="E1191" s="145"/>
      <c r="F1191" s="146"/>
      <c r="G1191" s="147"/>
      <c r="H1191" s="148"/>
      <c r="I1191" s="158"/>
      <c r="J1191" s="146"/>
      <c r="K1191" s="146"/>
      <c r="L1191" s="149"/>
      <c r="M1191" s="623"/>
      <c r="N1191" s="626"/>
      <c r="O1191" s="36"/>
      <c r="P1191" s="51" t="s">
        <v>1474</v>
      </c>
      <c r="Q1191" s="36"/>
      <c r="R1191" s="36" t="str">
        <f t="shared" si="118"/>
        <v/>
      </c>
      <c r="S1191" s="15"/>
      <c r="T1191" s="15"/>
      <c r="U1191" s="473"/>
      <c r="V1191" s="473"/>
      <c r="W1191" s="15"/>
      <c r="X1191" s="15"/>
      <c r="Y1191" s="15"/>
      <c r="Z1191" s="15"/>
      <c r="AA1191" s="15"/>
      <c r="AB1191" s="16"/>
      <c r="AC1191" s="15">
        <v>1</v>
      </c>
      <c r="AD1191" s="16"/>
      <c r="AE1191" s="16"/>
      <c r="AF1191" s="16"/>
      <c r="AG1191" s="16"/>
      <c r="AH1191" s="16"/>
      <c r="AI1191" s="16"/>
      <c r="AJ1191" s="16"/>
      <c r="AK1191" s="16"/>
      <c r="AL1191" s="16"/>
      <c r="AM1191" s="16"/>
      <c r="AN1191" s="16"/>
      <c r="AO1191" s="16"/>
      <c r="AP1191" s="16"/>
    </row>
    <row r="1192" spans="1:42" s="17" customFormat="1" ht="12.75" hidden="1" customHeight="1">
      <c r="A1192" s="126" t="s">
        <v>1131</v>
      </c>
      <c r="B1192" s="72"/>
      <c r="C1192" s="144" t="s">
        <v>1132</v>
      </c>
      <c r="D1192" s="46"/>
      <c r="E1192" s="145"/>
      <c r="F1192" s="146"/>
      <c r="G1192" s="147"/>
      <c r="H1192" s="148"/>
      <c r="I1192" s="158"/>
      <c r="J1192" s="146"/>
      <c r="K1192" s="146"/>
      <c r="L1192" s="149"/>
      <c r="M1192" s="623"/>
      <c r="N1192" s="626"/>
      <c r="O1192" s="36"/>
      <c r="P1192" s="51" t="s">
        <v>1474</v>
      </c>
      <c r="Q1192" s="36"/>
      <c r="R1192" s="36" t="str">
        <f t="shared" si="118"/>
        <v/>
      </c>
      <c r="S1192" s="15"/>
      <c r="T1192" s="15"/>
      <c r="U1192" s="473"/>
      <c r="V1192" s="473"/>
      <c r="W1192" s="15"/>
      <c r="X1192" s="15"/>
      <c r="Y1192" s="15"/>
      <c r="Z1192" s="15"/>
      <c r="AA1192" s="15"/>
      <c r="AB1192" s="16"/>
      <c r="AC1192" s="15">
        <v>1</v>
      </c>
      <c r="AD1192" s="16"/>
      <c r="AE1192" s="16"/>
      <c r="AF1192" s="16"/>
      <c r="AG1192" s="16"/>
      <c r="AH1192" s="16"/>
      <c r="AI1192" s="16"/>
      <c r="AJ1192" s="16"/>
      <c r="AK1192" s="16"/>
      <c r="AL1192" s="16"/>
      <c r="AM1192" s="16"/>
      <c r="AN1192" s="16"/>
      <c r="AO1192" s="16"/>
      <c r="AP1192" s="16"/>
    </row>
    <row r="1193" spans="1:42" s="17" customFormat="1" ht="12.75" hidden="1" customHeight="1">
      <c r="A1193" s="126" t="s">
        <v>1133</v>
      </c>
      <c r="B1193" s="72"/>
      <c r="C1193" s="144" t="s">
        <v>1134</v>
      </c>
      <c r="D1193" s="46"/>
      <c r="E1193" s="145"/>
      <c r="F1193" s="146"/>
      <c r="G1193" s="147"/>
      <c r="H1193" s="148"/>
      <c r="I1193" s="158"/>
      <c r="J1193" s="146"/>
      <c r="K1193" s="146"/>
      <c r="L1193" s="149"/>
      <c r="M1193" s="623"/>
      <c r="N1193" s="626"/>
      <c r="O1193" s="36"/>
      <c r="P1193" s="51" t="s">
        <v>1474</v>
      </c>
      <c r="Q1193" s="36"/>
      <c r="R1193" s="36" t="str">
        <f t="shared" si="118"/>
        <v/>
      </c>
      <c r="S1193" s="15"/>
      <c r="T1193" s="15"/>
      <c r="U1193" s="473"/>
      <c r="V1193" s="473"/>
      <c r="W1193" s="15"/>
      <c r="X1193" s="15"/>
      <c r="Y1193" s="15"/>
      <c r="Z1193" s="15"/>
      <c r="AA1193" s="15"/>
      <c r="AB1193" s="16"/>
      <c r="AC1193" s="15">
        <v>1</v>
      </c>
      <c r="AD1193" s="16"/>
      <c r="AE1193" s="16"/>
      <c r="AF1193" s="16"/>
      <c r="AG1193" s="16"/>
      <c r="AH1193" s="16"/>
      <c r="AI1193" s="16"/>
      <c r="AJ1193" s="16"/>
      <c r="AK1193" s="16"/>
      <c r="AL1193" s="16"/>
      <c r="AM1193" s="16"/>
      <c r="AN1193" s="16"/>
      <c r="AO1193" s="16"/>
      <c r="AP1193" s="16"/>
    </row>
    <row r="1194" spans="1:42" s="17" customFormat="1" ht="12.75" hidden="1" customHeight="1">
      <c r="A1194" s="126" t="s">
        <v>1135</v>
      </c>
      <c r="B1194" s="72"/>
      <c r="C1194" s="144" t="s">
        <v>1136</v>
      </c>
      <c r="D1194" s="46"/>
      <c r="E1194" s="145"/>
      <c r="F1194" s="146"/>
      <c r="G1194" s="147"/>
      <c r="H1194" s="148"/>
      <c r="I1194" s="158"/>
      <c r="J1194" s="146"/>
      <c r="K1194" s="146"/>
      <c r="L1194" s="149"/>
      <c r="M1194" s="623"/>
      <c r="N1194" s="626"/>
      <c r="O1194" s="36"/>
      <c r="P1194" s="51" t="s">
        <v>1474</v>
      </c>
      <c r="Q1194" s="36"/>
      <c r="R1194" s="36" t="str">
        <f t="shared" si="118"/>
        <v/>
      </c>
      <c r="S1194" s="15"/>
      <c r="T1194" s="15"/>
      <c r="U1194" s="473"/>
      <c r="V1194" s="473"/>
      <c r="W1194" s="15"/>
      <c r="X1194" s="15"/>
      <c r="Y1194" s="15"/>
      <c r="Z1194" s="15"/>
      <c r="AA1194" s="15"/>
      <c r="AB1194" s="16"/>
      <c r="AC1194" s="15">
        <v>1</v>
      </c>
      <c r="AD1194" s="16"/>
      <c r="AE1194" s="16"/>
      <c r="AF1194" s="16"/>
      <c r="AG1194" s="16"/>
      <c r="AH1194" s="16"/>
      <c r="AI1194" s="16"/>
      <c r="AJ1194" s="16"/>
      <c r="AK1194" s="16"/>
      <c r="AL1194" s="16"/>
      <c r="AM1194" s="16"/>
      <c r="AN1194" s="16"/>
      <c r="AO1194" s="16"/>
      <c r="AP1194" s="16"/>
    </row>
    <row r="1195" spans="1:42" s="17" customFormat="1" ht="12.75" hidden="1" customHeight="1">
      <c r="A1195" s="126" t="s">
        <v>1137</v>
      </c>
      <c r="B1195" s="72"/>
      <c r="C1195" s="144" t="s">
        <v>1138</v>
      </c>
      <c r="D1195" s="46"/>
      <c r="E1195" s="145"/>
      <c r="F1195" s="146"/>
      <c r="G1195" s="147"/>
      <c r="H1195" s="148"/>
      <c r="I1195" s="158"/>
      <c r="J1195" s="146"/>
      <c r="K1195" s="146"/>
      <c r="L1195" s="149"/>
      <c r="M1195" s="623"/>
      <c r="N1195" s="626"/>
      <c r="O1195" s="36"/>
      <c r="P1195" s="51" t="s">
        <v>1474</v>
      </c>
      <c r="Q1195" s="36"/>
      <c r="R1195" s="36" t="str">
        <f t="shared" si="118"/>
        <v/>
      </c>
      <c r="S1195" s="15"/>
      <c r="T1195" s="15"/>
      <c r="U1195" s="473"/>
      <c r="V1195" s="473"/>
      <c r="W1195" s="15"/>
      <c r="X1195" s="15"/>
      <c r="Y1195" s="15"/>
      <c r="Z1195" s="15"/>
      <c r="AA1195" s="15"/>
      <c r="AB1195" s="16"/>
      <c r="AC1195" s="15">
        <v>1</v>
      </c>
      <c r="AD1195" s="16"/>
      <c r="AE1195" s="16"/>
      <c r="AF1195" s="16"/>
      <c r="AG1195" s="16"/>
      <c r="AH1195" s="16"/>
      <c r="AI1195" s="16"/>
      <c r="AJ1195" s="16"/>
      <c r="AK1195" s="16"/>
      <c r="AL1195" s="16"/>
      <c r="AM1195" s="16"/>
      <c r="AN1195" s="16"/>
      <c r="AO1195" s="16"/>
      <c r="AP1195" s="16"/>
    </row>
    <row r="1196" spans="1:42" s="17" customFormat="1" ht="12.75" hidden="1" customHeight="1">
      <c r="A1196" s="126" t="s">
        <v>1139</v>
      </c>
      <c r="B1196" s="72"/>
      <c r="C1196" s="144" t="s">
        <v>1140</v>
      </c>
      <c r="D1196" s="46"/>
      <c r="E1196" s="145"/>
      <c r="F1196" s="146"/>
      <c r="G1196" s="147"/>
      <c r="H1196" s="148"/>
      <c r="I1196" s="158"/>
      <c r="J1196" s="146"/>
      <c r="K1196" s="146"/>
      <c r="L1196" s="149"/>
      <c r="M1196" s="623"/>
      <c r="N1196" s="626"/>
      <c r="O1196" s="36"/>
      <c r="P1196" s="51" t="s">
        <v>1474</v>
      </c>
      <c r="Q1196" s="36"/>
      <c r="R1196" s="36" t="str">
        <f t="shared" si="118"/>
        <v/>
      </c>
      <c r="S1196" s="15"/>
      <c r="T1196" s="15"/>
      <c r="U1196" s="473"/>
      <c r="V1196" s="473"/>
      <c r="W1196" s="15"/>
      <c r="X1196" s="15"/>
      <c r="Y1196" s="15"/>
      <c r="Z1196" s="15"/>
      <c r="AA1196" s="15"/>
      <c r="AB1196" s="16"/>
      <c r="AC1196" s="15">
        <v>1</v>
      </c>
      <c r="AD1196" s="16"/>
      <c r="AE1196" s="16"/>
      <c r="AF1196" s="16"/>
      <c r="AG1196" s="16"/>
      <c r="AH1196" s="16"/>
      <c r="AI1196" s="16"/>
      <c r="AJ1196" s="16"/>
      <c r="AK1196" s="16"/>
      <c r="AL1196" s="16"/>
      <c r="AM1196" s="16"/>
      <c r="AN1196" s="16"/>
      <c r="AO1196" s="16"/>
      <c r="AP1196" s="16"/>
    </row>
    <row r="1197" spans="1:42" s="17" customFormat="1" ht="12.75" hidden="1" customHeight="1">
      <c r="A1197" s="126" t="s">
        <v>1141</v>
      </c>
      <c r="B1197" s="72"/>
      <c r="C1197" s="144" t="s">
        <v>1142</v>
      </c>
      <c r="D1197" s="46"/>
      <c r="E1197" s="145"/>
      <c r="F1197" s="146"/>
      <c r="G1197" s="147"/>
      <c r="H1197" s="148"/>
      <c r="I1197" s="158"/>
      <c r="J1197" s="146"/>
      <c r="K1197" s="146"/>
      <c r="L1197" s="149"/>
      <c r="M1197" s="623"/>
      <c r="N1197" s="626"/>
      <c r="O1197" s="36"/>
      <c r="P1197" s="51" t="s">
        <v>1474</v>
      </c>
      <c r="Q1197" s="36"/>
      <c r="R1197" s="36" t="str">
        <f t="shared" si="118"/>
        <v/>
      </c>
      <c r="S1197" s="15"/>
      <c r="T1197" s="15"/>
      <c r="U1197" s="473"/>
      <c r="V1197" s="473"/>
      <c r="W1197" s="15"/>
      <c r="X1197" s="15"/>
      <c r="Y1197" s="15"/>
      <c r="Z1197" s="15"/>
      <c r="AA1197" s="15"/>
      <c r="AB1197" s="16"/>
      <c r="AC1197" s="15">
        <v>1</v>
      </c>
      <c r="AD1197" s="16"/>
      <c r="AE1197" s="16"/>
      <c r="AF1197" s="16"/>
      <c r="AG1197" s="16"/>
      <c r="AH1197" s="16"/>
      <c r="AI1197" s="16"/>
      <c r="AJ1197" s="16"/>
      <c r="AK1197" s="16"/>
      <c r="AL1197" s="16"/>
      <c r="AM1197" s="16"/>
      <c r="AN1197" s="16"/>
      <c r="AO1197" s="16"/>
      <c r="AP1197" s="16"/>
    </row>
    <row r="1198" spans="1:42" s="17" customFormat="1" ht="12.75" hidden="1" customHeight="1">
      <c r="A1198" s="126" t="s">
        <v>1143</v>
      </c>
      <c r="B1198" s="72"/>
      <c r="C1198" s="144" t="s">
        <v>1144</v>
      </c>
      <c r="D1198" s="46"/>
      <c r="E1198" s="145"/>
      <c r="F1198" s="146"/>
      <c r="G1198" s="147"/>
      <c r="H1198" s="148"/>
      <c r="I1198" s="158"/>
      <c r="J1198" s="146"/>
      <c r="K1198" s="146"/>
      <c r="L1198" s="149"/>
      <c r="M1198" s="623"/>
      <c r="N1198" s="626"/>
      <c r="O1198" s="36"/>
      <c r="P1198" s="51" t="s">
        <v>1474</v>
      </c>
      <c r="Q1198" s="36"/>
      <c r="R1198" s="36" t="str">
        <f t="shared" si="118"/>
        <v/>
      </c>
      <c r="S1198" s="15"/>
      <c r="T1198" s="15"/>
      <c r="U1198" s="473"/>
      <c r="V1198" s="473"/>
      <c r="W1198" s="15"/>
      <c r="X1198" s="15"/>
      <c r="Y1198" s="15"/>
      <c r="Z1198" s="15"/>
      <c r="AA1198" s="15"/>
      <c r="AB1198" s="16"/>
      <c r="AC1198" s="15">
        <v>1</v>
      </c>
      <c r="AD1198" s="16"/>
      <c r="AE1198" s="16"/>
      <c r="AF1198" s="16"/>
      <c r="AG1198" s="16"/>
      <c r="AH1198" s="16"/>
      <c r="AI1198" s="16"/>
      <c r="AJ1198" s="16"/>
      <c r="AK1198" s="16"/>
      <c r="AL1198" s="16"/>
      <c r="AM1198" s="16"/>
      <c r="AN1198" s="16"/>
      <c r="AO1198" s="16"/>
      <c r="AP1198" s="16"/>
    </row>
    <row r="1199" spans="1:42" s="17" customFormat="1" ht="12.75" hidden="1" customHeight="1">
      <c r="A1199" s="126" t="s">
        <v>1146</v>
      </c>
      <c r="B1199" s="72"/>
      <c r="C1199" s="144" t="s">
        <v>1147</v>
      </c>
      <c r="D1199" s="46"/>
      <c r="E1199" s="145"/>
      <c r="F1199" s="146"/>
      <c r="G1199" s="147"/>
      <c r="H1199" s="148"/>
      <c r="I1199" s="158"/>
      <c r="J1199" s="146"/>
      <c r="K1199" s="146"/>
      <c r="L1199" s="149"/>
      <c r="M1199" s="623"/>
      <c r="N1199" s="626"/>
      <c r="O1199" s="36"/>
      <c r="P1199" s="51" t="s">
        <v>1474</v>
      </c>
      <c r="Q1199" s="36"/>
      <c r="R1199" s="36" t="str">
        <f t="shared" si="118"/>
        <v/>
      </c>
      <c r="S1199" s="15"/>
      <c r="T1199" s="15"/>
      <c r="U1199" s="473"/>
      <c r="V1199" s="473"/>
      <c r="W1199" s="15"/>
      <c r="X1199" s="15"/>
      <c r="Y1199" s="15"/>
      <c r="Z1199" s="15"/>
      <c r="AA1199" s="15"/>
      <c r="AB1199" s="16"/>
      <c r="AC1199" s="15">
        <v>1</v>
      </c>
      <c r="AD1199" s="16"/>
      <c r="AE1199" s="16"/>
      <c r="AF1199" s="16"/>
      <c r="AG1199" s="16"/>
      <c r="AH1199" s="16"/>
      <c r="AI1199" s="16"/>
      <c r="AJ1199" s="16"/>
      <c r="AK1199" s="16"/>
      <c r="AL1199" s="16"/>
      <c r="AM1199" s="16"/>
      <c r="AN1199" s="16"/>
      <c r="AO1199" s="16"/>
      <c r="AP1199" s="16"/>
    </row>
    <row r="1200" spans="1:42" s="17" customFormat="1" ht="12.75" hidden="1" customHeight="1" thickBot="1">
      <c r="A1200" s="126" t="s">
        <v>1151</v>
      </c>
      <c r="B1200" s="74"/>
      <c r="C1200" s="167" t="s">
        <v>1152</v>
      </c>
      <c r="D1200" s="46"/>
      <c r="E1200" s="145"/>
      <c r="F1200" s="146"/>
      <c r="G1200" s="147"/>
      <c r="H1200" s="148"/>
      <c r="I1200" s="158"/>
      <c r="J1200" s="146"/>
      <c r="K1200" s="146"/>
      <c r="L1200" s="149"/>
      <c r="M1200" s="623"/>
      <c r="N1200" s="626"/>
      <c r="O1200" s="36"/>
      <c r="P1200" s="51" t="s">
        <v>1474</v>
      </c>
      <c r="Q1200" s="36"/>
      <c r="R1200" s="36" t="str">
        <f t="shared" si="118"/>
        <v/>
      </c>
      <c r="S1200" s="15"/>
      <c r="T1200" s="15"/>
      <c r="U1200" s="473"/>
      <c r="V1200" s="473"/>
      <c r="W1200" s="15"/>
      <c r="X1200" s="15"/>
      <c r="Y1200" s="15"/>
      <c r="Z1200" s="15"/>
      <c r="AA1200" s="15"/>
      <c r="AB1200" s="16"/>
      <c r="AC1200" s="15">
        <v>1</v>
      </c>
      <c r="AD1200" s="16"/>
      <c r="AE1200" s="16"/>
      <c r="AF1200" s="16"/>
      <c r="AG1200" s="16"/>
      <c r="AH1200" s="16"/>
      <c r="AI1200" s="16"/>
      <c r="AJ1200" s="16"/>
      <c r="AK1200" s="16"/>
      <c r="AL1200" s="16"/>
      <c r="AM1200" s="16"/>
      <c r="AN1200" s="16"/>
      <c r="AO1200" s="16"/>
      <c r="AP1200" s="16"/>
    </row>
    <row r="1201" spans="1:42" s="18" customFormat="1" ht="15.75" hidden="1" customHeight="1" thickBot="1">
      <c r="A1201" s="126" t="s">
        <v>1178</v>
      </c>
      <c r="B1201" s="591" t="s">
        <v>1179</v>
      </c>
      <c r="C1201" s="592"/>
      <c r="D1201" s="108"/>
      <c r="E1201" s="651">
        <f t="shared" ref="E1201:N1201" si="121">SUM(E1202:E1229)</f>
        <v>0</v>
      </c>
      <c r="F1201" s="652">
        <f t="shared" si="121"/>
        <v>0</v>
      </c>
      <c r="G1201" s="653">
        <f t="shared" si="121"/>
        <v>0</v>
      </c>
      <c r="H1201" s="654">
        <f t="shared" si="121"/>
        <v>0</v>
      </c>
      <c r="I1201" s="655">
        <f t="shared" si="121"/>
        <v>0</v>
      </c>
      <c r="J1201" s="652">
        <f t="shared" si="121"/>
        <v>0</v>
      </c>
      <c r="K1201" s="652">
        <f t="shared" si="121"/>
        <v>0</v>
      </c>
      <c r="L1201" s="656">
        <f t="shared" si="121"/>
        <v>0</v>
      </c>
      <c r="M1201" s="655">
        <f t="shared" si="121"/>
        <v>0</v>
      </c>
      <c r="N1201" s="656">
        <f t="shared" si="121"/>
        <v>0</v>
      </c>
      <c r="O1201" s="36"/>
      <c r="P1201" s="51" t="s">
        <v>1500</v>
      </c>
      <c r="Q1201" s="36"/>
      <c r="R1201" s="36" t="str">
        <f t="shared" si="118"/>
        <v/>
      </c>
      <c r="S1201" s="15"/>
      <c r="T1201" s="15"/>
      <c r="U1201" s="473"/>
      <c r="V1201" s="473"/>
      <c r="W1201" s="15"/>
      <c r="X1201" s="15"/>
      <c r="Y1201" s="15"/>
      <c r="Z1201" s="15"/>
      <c r="AA1201" s="15"/>
      <c r="AB1201" s="15"/>
      <c r="AC1201" s="15">
        <v>1</v>
      </c>
      <c r="AD1201" s="15"/>
      <c r="AE1201" s="15"/>
      <c r="AF1201" s="15"/>
      <c r="AG1201" s="15"/>
      <c r="AH1201" s="15"/>
      <c r="AI1201" s="15"/>
      <c r="AJ1201" s="15"/>
      <c r="AK1201" s="15"/>
      <c r="AL1201" s="15"/>
      <c r="AM1201" s="15"/>
      <c r="AN1201" s="15"/>
      <c r="AO1201" s="15"/>
      <c r="AP1201" s="15"/>
    </row>
    <row r="1202" spans="1:42" s="17" customFormat="1" ht="12.75" hidden="1" customHeight="1" thickTop="1">
      <c r="A1202" s="126" t="s">
        <v>1180</v>
      </c>
      <c r="B1202" s="95"/>
      <c r="C1202" s="152" t="s">
        <v>1802</v>
      </c>
      <c r="D1202" s="46"/>
      <c r="E1202" s="153"/>
      <c r="F1202" s="154"/>
      <c r="G1202" s="155"/>
      <c r="H1202" s="156"/>
      <c r="I1202" s="174"/>
      <c r="J1202" s="154"/>
      <c r="K1202" s="154"/>
      <c r="L1202" s="157"/>
      <c r="M1202" s="648"/>
      <c r="N1202" s="625"/>
      <c r="O1202" s="36"/>
      <c r="P1202" s="51" t="s">
        <v>1474</v>
      </c>
      <c r="Q1202" s="36"/>
      <c r="R1202" s="36" t="str">
        <f t="shared" si="118"/>
        <v/>
      </c>
      <c r="S1202" s="15"/>
      <c r="T1202" s="15"/>
      <c r="U1202" s="473"/>
      <c r="V1202" s="473"/>
      <c r="W1202" s="15"/>
      <c r="X1202" s="15"/>
      <c r="Y1202" s="15"/>
      <c r="Z1202" s="15"/>
      <c r="AA1202" s="15"/>
      <c r="AB1202" s="16"/>
      <c r="AC1202" s="15">
        <v>1</v>
      </c>
      <c r="AD1202" s="16"/>
      <c r="AE1202" s="16"/>
      <c r="AF1202" s="16"/>
      <c r="AG1202" s="16"/>
      <c r="AH1202" s="16"/>
      <c r="AI1202" s="16"/>
      <c r="AJ1202" s="16"/>
      <c r="AK1202" s="16"/>
      <c r="AL1202" s="16"/>
      <c r="AM1202" s="16"/>
      <c r="AN1202" s="16"/>
      <c r="AO1202" s="16"/>
      <c r="AP1202" s="16"/>
    </row>
    <row r="1203" spans="1:42" s="17" customFormat="1" ht="12.75" hidden="1" customHeight="1">
      <c r="A1203" s="126" t="s">
        <v>1198</v>
      </c>
      <c r="B1203" s="72"/>
      <c r="C1203" s="144" t="s">
        <v>1199</v>
      </c>
      <c r="D1203" s="46"/>
      <c r="E1203" s="145"/>
      <c r="F1203" s="146"/>
      <c r="G1203" s="147"/>
      <c r="H1203" s="148"/>
      <c r="I1203" s="158"/>
      <c r="J1203" s="146"/>
      <c r="K1203" s="146"/>
      <c r="L1203" s="149"/>
      <c r="M1203" s="623"/>
      <c r="N1203" s="626"/>
      <c r="O1203" s="36"/>
      <c r="P1203" s="51" t="s">
        <v>1474</v>
      </c>
      <c r="Q1203" s="36"/>
      <c r="R1203" s="36" t="str">
        <f t="shared" si="118"/>
        <v/>
      </c>
      <c r="S1203" s="15"/>
      <c r="T1203" s="15"/>
      <c r="U1203" s="473"/>
      <c r="V1203" s="473"/>
      <c r="W1203" s="15"/>
      <c r="X1203" s="15"/>
      <c r="Y1203" s="15"/>
      <c r="Z1203" s="15"/>
      <c r="AA1203" s="15"/>
      <c r="AB1203" s="16"/>
      <c r="AC1203" s="15">
        <v>1</v>
      </c>
      <c r="AD1203" s="16"/>
      <c r="AE1203" s="16"/>
      <c r="AF1203" s="16"/>
      <c r="AG1203" s="16"/>
      <c r="AH1203" s="16"/>
      <c r="AI1203" s="16"/>
      <c r="AJ1203" s="16"/>
      <c r="AK1203" s="16"/>
      <c r="AL1203" s="16"/>
      <c r="AM1203" s="16"/>
      <c r="AN1203" s="16"/>
      <c r="AO1203" s="16"/>
      <c r="AP1203" s="16"/>
    </row>
    <row r="1204" spans="1:42" s="17" customFormat="1" ht="12.75" hidden="1" customHeight="1">
      <c r="A1204" s="126" t="s">
        <v>1216</v>
      </c>
      <c r="B1204" s="72"/>
      <c r="C1204" s="144" t="s">
        <v>1217</v>
      </c>
      <c r="D1204" s="46"/>
      <c r="E1204" s="145"/>
      <c r="F1204" s="146"/>
      <c r="G1204" s="147"/>
      <c r="H1204" s="148"/>
      <c r="I1204" s="158"/>
      <c r="J1204" s="146"/>
      <c r="K1204" s="146"/>
      <c r="L1204" s="149"/>
      <c r="M1204" s="623"/>
      <c r="N1204" s="626"/>
      <c r="O1204" s="36"/>
      <c r="P1204" s="51" t="s">
        <v>1474</v>
      </c>
      <c r="Q1204" s="36"/>
      <c r="R1204" s="36" t="str">
        <f t="shared" si="118"/>
        <v/>
      </c>
      <c r="S1204" s="15"/>
      <c r="T1204" s="15"/>
      <c r="U1204" s="473"/>
      <c r="V1204" s="473"/>
      <c r="W1204" s="15"/>
      <c r="X1204" s="15"/>
      <c r="Y1204" s="15"/>
      <c r="Z1204" s="15"/>
      <c r="AA1204" s="15"/>
      <c r="AB1204" s="16"/>
      <c r="AC1204" s="15">
        <v>1</v>
      </c>
      <c r="AD1204" s="16"/>
      <c r="AE1204" s="16"/>
      <c r="AF1204" s="16"/>
      <c r="AG1204" s="16"/>
      <c r="AH1204" s="16"/>
      <c r="AI1204" s="16"/>
      <c r="AJ1204" s="16"/>
      <c r="AK1204" s="16"/>
      <c r="AL1204" s="16"/>
      <c r="AM1204" s="16"/>
      <c r="AN1204" s="16"/>
      <c r="AO1204" s="16"/>
      <c r="AP1204" s="16"/>
    </row>
    <row r="1205" spans="1:42" s="17" customFormat="1" ht="12.75" hidden="1" customHeight="1">
      <c r="A1205" s="126" t="s">
        <v>1218</v>
      </c>
      <c r="B1205" s="72"/>
      <c r="C1205" s="144" t="s">
        <v>1219</v>
      </c>
      <c r="D1205" s="46"/>
      <c r="E1205" s="145"/>
      <c r="F1205" s="146"/>
      <c r="G1205" s="147"/>
      <c r="H1205" s="148"/>
      <c r="I1205" s="158"/>
      <c r="J1205" s="146"/>
      <c r="K1205" s="146"/>
      <c r="L1205" s="149"/>
      <c r="M1205" s="623"/>
      <c r="N1205" s="626"/>
      <c r="O1205" s="36"/>
      <c r="P1205" s="51" t="s">
        <v>1474</v>
      </c>
      <c r="Q1205" s="36"/>
      <c r="R1205" s="36" t="str">
        <f t="shared" si="118"/>
        <v/>
      </c>
      <c r="S1205" s="15"/>
      <c r="T1205" s="15"/>
      <c r="U1205" s="473"/>
      <c r="V1205" s="473"/>
      <c r="W1205" s="15"/>
      <c r="X1205" s="15"/>
      <c r="Y1205" s="15"/>
      <c r="Z1205" s="15"/>
      <c r="AA1205" s="15"/>
      <c r="AB1205" s="16"/>
      <c r="AC1205" s="15">
        <v>1</v>
      </c>
      <c r="AD1205" s="16"/>
      <c r="AE1205" s="16"/>
      <c r="AF1205" s="16"/>
      <c r="AG1205" s="16"/>
      <c r="AH1205" s="16"/>
      <c r="AI1205" s="16"/>
      <c r="AJ1205" s="16"/>
      <c r="AK1205" s="16"/>
      <c r="AL1205" s="16"/>
      <c r="AM1205" s="16"/>
      <c r="AN1205" s="16"/>
      <c r="AO1205" s="16"/>
      <c r="AP1205" s="16"/>
    </row>
    <row r="1206" spans="1:42" s="17" customFormat="1" ht="12.75" hidden="1" customHeight="1">
      <c r="A1206" s="126" t="s">
        <v>1220</v>
      </c>
      <c r="B1206" s="72"/>
      <c r="C1206" s="144" t="s">
        <v>1221</v>
      </c>
      <c r="D1206" s="46"/>
      <c r="E1206" s="145"/>
      <c r="F1206" s="146"/>
      <c r="G1206" s="147"/>
      <c r="H1206" s="148"/>
      <c r="I1206" s="158"/>
      <c r="J1206" s="146"/>
      <c r="K1206" s="146"/>
      <c r="L1206" s="149"/>
      <c r="M1206" s="623"/>
      <c r="N1206" s="626"/>
      <c r="O1206" s="36"/>
      <c r="P1206" s="51" t="s">
        <v>1474</v>
      </c>
      <c r="Q1206" s="36"/>
      <c r="R1206" s="36" t="str">
        <f t="shared" si="118"/>
        <v/>
      </c>
      <c r="S1206" s="15"/>
      <c r="T1206" s="15"/>
      <c r="U1206" s="473"/>
      <c r="V1206" s="473"/>
      <c r="W1206" s="15"/>
      <c r="X1206" s="15"/>
      <c r="Y1206" s="15"/>
      <c r="Z1206" s="15"/>
      <c r="AA1206" s="15"/>
      <c r="AB1206" s="16"/>
      <c r="AC1206" s="15">
        <v>1</v>
      </c>
      <c r="AD1206" s="16"/>
      <c r="AE1206" s="16"/>
      <c r="AF1206" s="16"/>
      <c r="AG1206" s="16"/>
      <c r="AH1206" s="16"/>
      <c r="AI1206" s="16"/>
      <c r="AJ1206" s="16"/>
      <c r="AK1206" s="16"/>
      <c r="AL1206" s="16"/>
      <c r="AM1206" s="16"/>
      <c r="AN1206" s="16"/>
      <c r="AO1206" s="16"/>
      <c r="AP1206" s="16"/>
    </row>
    <row r="1207" spans="1:42" s="17" customFormat="1" ht="12.75" hidden="1" customHeight="1">
      <c r="A1207" s="126" t="s">
        <v>1222</v>
      </c>
      <c r="B1207" s="72"/>
      <c r="C1207" s="144" t="s">
        <v>1223</v>
      </c>
      <c r="D1207" s="46"/>
      <c r="E1207" s="145"/>
      <c r="F1207" s="146"/>
      <c r="G1207" s="147"/>
      <c r="H1207" s="148"/>
      <c r="I1207" s="158"/>
      <c r="J1207" s="146"/>
      <c r="K1207" s="146"/>
      <c r="L1207" s="149"/>
      <c r="M1207" s="623"/>
      <c r="N1207" s="626"/>
      <c r="O1207" s="36"/>
      <c r="P1207" s="51" t="s">
        <v>1474</v>
      </c>
      <c r="Q1207" s="36"/>
      <c r="R1207" s="36" t="str">
        <f t="shared" si="118"/>
        <v/>
      </c>
      <c r="S1207" s="15"/>
      <c r="T1207" s="15"/>
      <c r="U1207" s="473"/>
      <c r="V1207" s="473"/>
      <c r="W1207" s="15"/>
      <c r="X1207" s="15"/>
      <c r="Y1207" s="15"/>
      <c r="Z1207" s="15"/>
      <c r="AA1207" s="15"/>
      <c r="AB1207" s="16"/>
      <c r="AC1207" s="15">
        <v>1</v>
      </c>
      <c r="AD1207" s="16"/>
      <c r="AE1207" s="16"/>
      <c r="AF1207" s="16"/>
      <c r="AG1207" s="16"/>
      <c r="AH1207" s="16"/>
      <c r="AI1207" s="16"/>
      <c r="AJ1207" s="16"/>
      <c r="AK1207" s="16"/>
      <c r="AL1207" s="16"/>
      <c r="AM1207" s="16"/>
      <c r="AN1207" s="16"/>
      <c r="AO1207" s="16"/>
      <c r="AP1207" s="16"/>
    </row>
    <row r="1208" spans="1:42" s="17" customFormat="1" ht="12.75" hidden="1" customHeight="1">
      <c r="A1208" s="126" t="s">
        <v>1212</v>
      </c>
      <c r="B1208" s="72"/>
      <c r="C1208" s="144" t="s">
        <v>1213</v>
      </c>
      <c r="D1208" s="46"/>
      <c r="E1208" s="145"/>
      <c r="F1208" s="146"/>
      <c r="G1208" s="147"/>
      <c r="H1208" s="148"/>
      <c r="I1208" s="158"/>
      <c r="J1208" s="146"/>
      <c r="K1208" s="146"/>
      <c r="L1208" s="149"/>
      <c r="M1208" s="623"/>
      <c r="N1208" s="626"/>
      <c r="O1208" s="36"/>
      <c r="P1208" s="51" t="s">
        <v>1474</v>
      </c>
      <c r="Q1208" s="36"/>
      <c r="R1208" s="36" t="str">
        <f t="shared" si="118"/>
        <v/>
      </c>
      <c r="S1208" s="15"/>
      <c r="T1208" s="15"/>
      <c r="U1208" s="473"/>
      <c r="V1208" s="473"/>
      <c r="W1208" s="15"/>
      <c r="X1208" s="15"/>
      <c r="Y1208" s="15"/>
      <c r="Z1208" s="15"/>
      <c r="AA1208" s="15"/>
      <c r="AB1208" s="16"/>
      <c r="AC1208" s="15">
        <v>1</v>
      </c>
      <c r="AD1208" s="16"/>
      <c r="AE1208" s="16"/>
      <c r="AF1208" s="16"/>
      <c r="AG1208" s="16"/>
      <c r="AH1208" s="16"/>
      <c r="AI1208" s="16"/>
      <c r="AJ1208" s="16"/>
      <c r="AK1208" s="16"/>
      <c r="AL1208" s="16"/>
      <c r="AM1208" s="16"/>
      <c r="AN1208" s="16"/>
      <c r="AO1208" s="16"/>
      <c r="AP1208" s="16"/>
    </row>
    <row r="1209" spans="1:42" s="17" customFormat="1" ht="12.75" hidden="1" customHeight="1">
      <c r="A1209" s="126" t="s">
        <v>1206</v>
      </c>
      <c r="B1209" s="72"/>
      <c r="C1209" s="144" t="s">
        <v>1207</v>
      </c>
      <c r="D1209" s="46"/>
      <c r="E1209" s="145"/>
      <c r="F1209" s="146"/>
      <c r="G1209" s="147"/>
      <c r="H1209" s="148"/>
      <c r="I1209" s="158"/>
      <c r="J1209" s="146"/>
      <c r="K1209" s="146"/>
      <c r="L1209" s="149"/>
      <c r="M1209" s="623"/>
      <c r="N1209" s="626"/>
      <c r="O1209" s="36"/>
      <c r="P1209" s="51" t="s">
        <v>1474</v>
      </c>
      <c r="Q1209" s="36"/>
      <c r="R1209" s="36" t="str">
        <f t="shared" si="118"/>
        <v/>
      </c>
      <c r="S1209" s="15"/>
      <c r="T1209" s="15"/>
      <c r="U1209" s="473"/>
      <c r="V1209" s="473"/>
      <c r="W1209" s="15"/>
      <c r="X1209" s="15"/>
      <c r="Y1209" s="15"/>
      <c r="Z1209" s="15"/>
      <c r="AA1209" s="15"/>
      <c r="AB1209" s="16"/>
      <c r="AC1209" s="15">
        <v>1</v>
      </c>
      <c r="AD1209" s="16"/>
      <c r="AE1209" s="16"/>
      <c r="AF1209" s="16"/>
      <c r="AG1209" s="16"/>
      <c r="AH1209" s="16"/>
      <c r="AI1209" s="16"/>
      <c r="AJ1209" s="16"/>
      <c r="AK1209" s="16"/>
      <c r="AL1209" s="16"/>
      <c r="AM1209" s="16"/>
      <c r="AN1209" s="16"/>
      <c r="AO1209" s="16"/>
      <c r="AP1209" s="16"/>
    </row>
    <row r="1210" spans="1:42" s="17" customFormat="1" ht="12.75" hidden="1" customHeight="1">
      <c r="A1210" s="126" t="s">
        <v>1224</v>
      </c>
      <c r="B1210" s="72"/>
      <c r="C1210" s="144" t="s">
        <v>1225</v>
      </c>
      <c r="D1210" s="46"/>
      <c r="E1210" s="145"/>
      <c r="F1210" s="146"/>
      <c r="G1210" s="147"/>
      <c r="H1210" s="148"/>
      <c r="I1210" s="158"/>
      <c r="J1210" s="146"/>
      <c r="K1210" s="146"/>
      <c r="L1210" s="149"/>
      <c r="M1210" s="623"/>
      <c r="N1210" s="626"/>
      <c r="O1210" s="36"/>
      <c r="P1210" s="51" t="s">
        <v>1474</v>
      </c>
      <c r="Q1210" s="36"/>
      <c r="R1210" s="36" t="str">
        <f t="shared" si="118"/>
        <v/>
      </c>
      <c r="S1210" s="15"/>
      <c r="T1210" s="15"/>
      <c r="U1210" s="473"/>
      <c r="V1210" s="473"/>
      <c r="W1210" s="15"/>
      <c r="X1210" s="15"/>
      <c r="Y1210" s="15"/>
      <c r="Z1210" s="15"/>
      <c r="AA1210" s="15"/>
      <c r="AB1210" s="16"/>
      <c r="AC1210" s="15">
        <v>1</v>
      </c>
      <c r="AD1210" s="16"/>
      <c r="AE1210" s="16"/>
      <c r="AF1210" s="16"/>
      <c r="AG1210" s="16"/>
      <c r="AH1210" s="16"/>
      <c r="AI1210" s="16"/>
      <c r="AJ1210" s="16"/>
      <c r="AK1210" s="16"/>
      <c r="AL1210" s="16"/>
      <c r="AM1210" s="16"/>
      <c r="AN1210" s="16"/>
      <c r="AO1210" s="16"/>
      <c r="AP1210" s="16"/>
    </row>
    <row r="1211" spans="1:42" s="17" customFormat="1" ht="12.75" hidden="1" customHeight="1">
      <c r="A1211" s="126" t="s">
        <v>1226</v>
      </c>
      <c r="B1211" s="72"/>
      <c r="C1211" s="144" t="s">
        <v>1227</v>
      </c>
      <c r="D1211" s="46"/>
      <c r="E1211" s="145"/>
      <c r="F1211" s="146"/>
      <c r="G1211" s="147"/>
      <c r="H1211" s="148"/>
      <c r="I1211" s="158"/>
      <c r="J1211" s="146"/>
      <c r="K1211" s="146"/>
      <c r="L1211" s="149"/>
      <c r="M1211" s="623"/>
      <c r="N1211" s="626"/>
      <c r="O1211" s="36"/>
      <c r="P1211" s="51" t="s">
        <v>1474</v>
      </c>
      <c r="Q1211" s="36"/>
      <c r="R1211" s="36" t="str">
        <f t="shared" si="118"/>
        <v/>
      </c>
      <c r="S1211" s="15"/>
      <c r="T1211" s="15"/>
      <c r="U1211" s="473"/>
      <c r="V1211" s="473"/>
      <c r="W1211" s="15"/>
      <c r="X1211" s="15"/>
      <c r="Y1211" s="15"/>
      <c r="Z1211" s="15"/>
      <c r="AA1211" s="15"/>
      <c r="AB1211" s="16"/>
      <c r="AC1211" s="15">
        <v>1</v>
      </c>
      <c r="AD1211" s="16"/>
      <c r="AE1211" s="16"/>
      <c r="AF1211" s="16"/>
      <c r="AG1211" s="16"/>
      <c r="AH1211" s="16"/>
      <c r="AI1211" s="16"/>
      <c r="AJ1211" s="16"/>
      <c r="AK1211" s="16"/>
      <c r="AL1211" s="16"/>
      <c r="AM1211" s="16"/>
      <c r="AN1211" s="16"/>
      <c r="AO1211" s="16"/>
      <c r="AP1211" s="16"/>
    </row>
    <row r="1212" spans="1:42" s="17" customFormat="1" ht="12.75" hidden="1" customHeight="1">
      <c r="A1212" s="126" t="s">
        <v>1204</v>
      </c>
      <c r="B1212" s="72"/>
      <c r="C1212" s="144" t="s">
        <v>1205</v>
      </c>
      <c r="D1212" s="46"/>
      <c r="E1212" s="145"/>
      <c r="F1212" s="146"/>
      <c r="G1212" s="147"/>
      <c r="H1212" s="148"/>
      <c r="I1212" s="158"/>
      <c r="J1212" s="146"/>
      <c r="K1212" s="146"/>
      <c r="L1212" s="149"/>
      <c r="M1212" s="623"/>
      <c r="N1212" s="626"/>
      <c r="O1212" s="36"/>
      <c r="P1212" s="51" t="s">
        <v>1474</v>
      </c>
      <c r="Q1212" s="36"/>
      <c r="R1212" s="36" t="str">
        <f t="shared" si="118"/>
        <v/>
      </c>
      <c r="S1212" s="15"/>
      <c r="T1212" s="15"/>
      <c r="U1212" s="473"/>
      <c r="V1212" s="473"/>
      <c r="W1212" s="15"/>
      <c r="X1212" s="15"/>
      <c r="Y1212" s="15"/>
      <c r="Z1212" s="15"/>
      <c r="AA1212" s="15"/>
      <c r="AB1212" s="16"/>
      <c r="AC1212" s="15">
        <v>1</v>
      </c>
      <c r="AD1212" s="16"/>
      <c r="AE1212" s="16"/>
      <c r="AF1212" s="16"/>
      <c r="AG1212" s="16"/>
      <c r="AH1212" s="16"/>
      <c r="AI1212" s="16"/>
      <c r="AJ1212" s="16"/>
      <c r="AK1212" s="16"/>
      <c r="AL1212" s="16"/>
      <c r="AM1212" s="16"/>
      <c r="AN1212" s="16"/>
      <c r="AO1212" s="16"/>
      <c r="AP1212" s="16"/>
    </row>
    <row r="1213" spans="1:42" s="17" customFormat="1" ht="12.75" hidden="1" customHeight="1">
      <c r="A1213" s="126" t="s">
        <v>1228</v>
      </c>
      <c r="B1213" s="72"/>
      <c r="C1213" s="144" t="s">
        <v>1229</v>
      </c>
      <c r="D1213" s="46"/>
      <c r="E1213" s="145"/>
      <c r="F1213" s="146"/>
      <c r="G1213" s="147"/>
      <c r="H1213" s="148"/>
      <c r="I1213" s="158"/>
      <c r="J1213" s="146"/>
      <c r="K1213" s="146"/>
      <c r="L1213" s="149"/>
      <c r="M1213" s="623"/>
      <c r="N1213" s="626"/>
      <c r="O1213" s="36"/>
      <c r="P1213" s="51" t="s">
        <v>1474</v>
      </c>
      <c r="Q1213" s="36"/>
      <c r="R1213" s="36" t="str">
        <f t="shared" si="118"/>
        <v/>
      </c>
      <c r="S1213" s="15"/>
      <c r="T1213" s="15"/>
      <c r="U1213" s="473"/>
      <c r="V1213" s="473"/>
      <c r="W1213" s="15"/>
      <c r="X1213" s="15"/>
      <c r="Y1213" s="15"/>
      <c r="Z1213" s="15"/>
      <c r="AA1213" s="15"/>
      <c r="AB1213" s="16"/>
      <c r="AC1213" s="15">
        <v>1</v>
      </c>
      <c r="AD1213" s="16"/>
      <c r="AE1213" s="16"/>
      <c r="AF1213" s="16"/>
      <c r="AG1213" s="16"/>
      <c r="AH1213" s="16"/>
      <c r="AI1213" s="16"/>
      <c r="AJ1213" s="16"/>
      <c r="AK1213" s="16"/>
      <c r="AL1213" s="16"/>
      <c r="AM1213" s="16"/>
      <c r="AN1213" s="16"/>
      <c r="AO1213" s="16"/>
      <c r="AP1213" s="16"/>
    </row>
    <row r="1214" spans="1:42" s="17" customFormat="1" ht="12.75" hidden="1" customHeight="1">
      <c r="A1214" s="126" t="s">
        <v>1181</v>
      </c>
      <c r="B1214" s="72"/>
      <c r="C1214" s="144" t="s">
        <v>1182</v>
      </c>
      <c r="D1214" s="46"/>
      <c r="E1214" s="145"/>
      <c r="F1214" s="146"/>
      <c r="G1214" s="147"/>
      <c r="H1214" s="148"/>
      <c r="I1214" s="158"/>
      <c r="J1214" s="146"/>
      <c r="K1214" s="146"/>
      <c r="L1214" s="149"/>
      <c r="M1214" s="623"/>
      <c r="N1214" s="626"/>
      <c r="O1214" s="36"/>
      <c r="P1214" s="51" t="s">
        <v>1474</v>
      </c>
      <c r="Q1214" s="36"/>
      <c r="R1214" s="36" t="str">
        <f t="shared" si="118"/>
        <v/>
      </c>
      <c r="S1214" s="15"/>
      <c r="T1214" s="15"/>
      <c r="U1214" s="473"/>
      <c r="V1214" s="473"/>
      <c r="W1214" s="15"/>
      <c r="X1214" s="15"/>
      <c r="Y1214" s="15"/>
      <c r="Z1214" s="15"/>
      <c r="AA1214" s="15"/>
      <c r="AB1214" s="16"/>
      <c r="AC1214" s="15">
        <v>1</v>
      </c>
      <c r="AD1214" s="16"/>
      <c r="AE1214" s="16"/>
      <c r="AF1214" s="16"/>
      <c r="AG1214" s="16"/>
      <c r="AH1214" s="16"/>
      <c r="AI1214" s="16"/>
      <c r="AJ1214" s="16"/>
      <c r="AK1214" s="16"/>
      <c r="AL1214" s="16"/>
      <c r="AM1214" s="16"/>
      <c r="AN1214" s="16"/>
      <c r="AO1214" s="16"/>
      <c r="AP1214" s="16"/>
    </row>
    <row r="1215" spans="1:42" s="17" customFormat="1" ht="12.75" hidden="1" customHeight="1">
      <c r="A1215" s="126" t="s">
        <v>1183</v>
      </c>
      <c r="B1215" s="72"/>
      <c r="C1215" s="144" t="s">
        <v>1184</v>
      </c>
      <c r="D1215" s="46"/>
      <c r="E1215" s="145"/>
      <c r="F1215" s="146"/>
      <c r="G1215" s="147"/>
      <c r="H1215" s="148"/>
      <c r="I1215" s="158"/>
      <c r="J1215" s="146"/>
      <c r="K1215" s="146"/>
      <c r="L1215" s="149"/>
      <c r="M1215" s="623"/>
      <c r="N1215" s="626"/>
      <c r="O1215" s="36"/>
      <c r="P1215" s="51" t="s">
        <v>1474</v>
      </c>
      <c r="Q1215" s="36"/>
      <c r="R1215" s="36" t="str">
        <f t="shared" si="118"/>
        <v/>
      </c>
      <c r="S1215" s="15"/>
      <c r="T1215" s="15"/>
      <c r="U1215" s="473"/>
      <c r="V1215" s="473"/>
      <c r="W1215" s="15"/>
      <c r="X1215" s="15"/>
      <c r="Y1215" s="15"/>
      <c r="Z1215" s="15"/>
      <c r="AA1215" s="15"/>
      <c r="AB1215" s="16"/>
      <c r="AC1215" s="15">
        <v>1</v>
      </c>
      <c r="AD1215" s="16"/>
      <c r="AE1215" s="16"/>
      <c r="AF1215" s="16"/>
      <c r="AG1215" s="16"/>
      <c r="AH1215" s="16"/>
      <c r="AI1215" s="16"/>
      <c r="AJ1215" s="16"/>
      <c r="AK1215" s="16"/>
      <c r="AL1215" s="16"/>
      <c r="AM1215" s="16"/>
      <c r="AN1215" s="16"/>
      <c r="AO1215" s="16"/>
      <c r="AP1215" s="16"/>
    </row>
    <row r="1216" spans="1:42" s="17" customFormat="1" ht="12.75" hidden="1" customHeight="1">
      <c r="A1216" s="126" t="s">
        <v>1185</v>
      </c>
      <c r="B1216" s="72"/>
      <c r="C1216" s="144" t="s">
        <v>1186</v>
      </c>
      <c r="D1216" s="46"/>
      <c r="E1216" s="145"/>
      <c r="F1216" s="146"/>
      <c r="G1216" s="147"/>
      <c r="H1216" s="148"/>
      <c r="I1216" s="158"/>
      <c r="J1216" s="146"/>
      <c r="K1216" s="146"/>
      <c r="L1216" s="149"/>
      <c r="M1216" s="623"/>
      <c r="N1216" s="626"/>
      <c r="O1216" s="36"/>
      <c r="P1216" s="51" t="s">
        <v>1474</v>
      </c>
      <c r="Q1216" s="36"/>
      <c r="R1216" s="36" t="str">
        <f t="shared" si="118"/>
        <v/>
      </c>
      <c r="S1216" s="15"/>
      <c r="T1216" s="15"/>
      <c r="U1216" s="473"/>
      <c r="V1216" s="473"/>
      <c r="W1216" s="15"/>
      <c r="X1216" s="15"/>
      <c r="Y1216" s="15"/>
      <c r="Z1216" s="15"/>
      <c r="AA1216" s="15"/>
      <c r="AB1216" s="16"/>
      <c r="AC1216" s="15">
        <v>1</v>
      </c>
      <c r="AD1216" s="16"/>
      <c r="AE1216" s="16"/>
      <c r="AF1216" s="16"/>
      <c r="AG1216" s="16"/>
      <c r="AH1216" s="16"/>
      <c r="AI1216" s="16"/>
      <c r="AJ1216" s="16"/>
      <c r="AK1216" s="16"/>
      <c r="AL1216" s="16"/>
      <c r="AM1216" s="16"/>
      <c r="AN1216" s="16"/>
      <c r="AO1216" s="16"/>
      <c r="AP1216" s="16"/>
    </row>
    <row r="1217" spans="1:42" s="17" customFormat="1" ht="12.75" hidden="1" customHeight="1">
      <c r="A1217" s="126" t="s">
        <v>1187</v>
      </c>
      <c r="B1217" s="72"/>
      <c r="C1217" s="144" t="s">
        <v>1188</v>
      </c>
      <c r="D1217" s="46"/>
      <c r="E1217" s="145"/>
      <c r="F1217" s="146"/>
      <c r="G1217" s="147"/>
      <c r="H1217" s="148"/>
      <c r="I1217" s="158"/>
      <c r="J1217" s="146"/>
      <c r="K1217" s="146"/>
      <c r="L1217" s="149"/>
      <c r="M1217" s="623"/>
      <c r="N1217" s="626"/>
      <c r="O1217" s="36"/>
      <c r="P1217" s="51" t="s">
        <v>1474</v>
      </c>
      <c r="Q1217" s="36"/>
      <c r="R1217" s="36" t="str">
        <f t="shared" si="118"/>
        <v/>
      </c>
      <c r="S1217" s="15"/>
      <c r="T1217" s="15"/>
      <c r="U1217" s="473"/>
      <c r="V1217" s="473"/>
      <c r="W1217" s="15"/>
      <c r="X1217" s="15"/>
      <c r="Y1217" s="15"/>
      <c r="Z1217" s="15"/>
      <c r="AA1217" s="15"/>
      <c r="AB1217" s="16"/>
      <c r="AC1217" s="15">
        <v>1</v>
      </c>
      <c r="AD1217" s="16"/>
      <c r="AE1217" s="16"/>
      <c r="AF1217" s="16"/>
      <c r="AG1217" s="16"/>
      <c r="AH1217" s="16"/>
      <c r="AI1217" s="16"/>
      <c r="AJ1217" s="16"/>
      <c r="AK1217" s="16"/>
      <c r="AL1217" s="16"/>
      <c r="AM1217" s="16"/>
      <c r="AN1217" s="16"/>
      <c r="AO1217" s="16"/>
      <c r="AP1217" s="16"/>
    </row>
    <row r="1218" spans="1:42" s="17" customFormat="1" ht="12.75" hidden="1" customHeight="1">
      <c r="A1218" s="126" t="s">
        <v>1189</v>
      </c>
      <c r="B1218" s="72"/>
      <c r="C1218" s="73" t="s">
        <v>1262</v>
      </c>
      <c r="D1218" s="46"/>
      <c r="E1218" s="145"/>
      <c r="F1218" s="146"/>
      <c r="G1218" s="147"/>
      <c r="H1218" s="148"/>
      <c r="I1218" s="158"/>
      <c r="J1218" s="146"/>
      <c r="K1218" s="146"/>
      <c r="L1218" s="149"/>
      <c r="M1218" s="623"/>
      <c r="N1218" s="626"/>
      <c r="O1218" s="36"/>
      <c r="P1218" s="51" t="s">
        <v>1473</v>
      </c>
      <c r="Q1218" s="36"/>
      <c r="R1218" s="36" t="str">
        <f t="shared" si="118"/>
        <v/>
      </c>
      <c r="S1218" s="15"/>
      <c r="T1218" s="15"/>
      <c r="U1218" s="473"/>
      <c r="V1218" s="473"/>
      <c r="W1218" s="15"/>
      <c r="X1218" s="15"/>
      <c r="Y1218" s="15"/>
      <c r="Z1218" s="15"/>
      <c r="AA1218" s="15"/>
      <c r="AB1218" s="16"/>
      <c r="AC1218" s="15">
        <v>1</v>
      </c>
      <c r="AD1218" s="16"/>
      <c r="AE1218" s="16"/>
      <c r="AF1218" s="16"/>
      <c r="AG1218" s="16"/>
      <c r="AH1218" s="16"/>
      <c r="AI1218" s="16"/>
      <c r="AJ1218" s="16"/>
      <c r="AK1218" s="16"/>
      <c r="AL1218" s="16"/>
      <c r="AM1218" s="16"/>
      <c r="AN1218" s="16"/>
      <c r="AO1218" s="16"/>
      <c r="AP1218" s="16"/>
    </row>
    <row r="1219" spans="1:42" s="17" customFormat="1" ht="12.75" hidden="1" customHeight="1">
      <c r="A1219" s="126" t="s">
        <v>1208</v>
      </c>
      <c r="B1219" s="72"/>
      <c r="C1219" s="144" t="s">
        <v>2387</v>
      </c>
      <c r="D1219" s="46"/>
      <c r="E1219" s="145"/>
      <c r="F1219" s="146"/>
      <c r="G1219" s="147"/>
      <c r="H1219" s="148"/>
      <c r="I1219" s="158"/>
      <c r="J1219" s="146"/>
      <c r="K1219" s="146"/>
      <c r="L1219" s="149"/>
      <c r="M1219" s="623"/>
      <c r="N1219" s="626"/>
      <c r="O1219" s="36"/>
      <c r="P1219" s="51" t="s">
        <v>1474</v>
      </c>
      <c r="Q1219" s="36"/>
      <c r="R1219" s="36" t="str">
        <f t="shared" si="118"/>
        <v/>
      </c>
      <c r="S1219" s="15"/>
      <c r="T1219" s="15"/>
      <c r="U1219" s="473"/>
      <c r="V1219" s="473"/>
      <c r="W1219" s="15"/>
      <c r="X1219" s="15"/>
      <c r="Y1219" s="15"/>
      <c r="Z1219" s="15"/>
      <c r="AA1219" s="15"/>
      <c r="AB1219" s="16"/>
      <c r="AC1219" s="15">
        <v>1</v>
      </c>
      <c r="AD1219" s="16"/>
      <c r="AE1219" s="16"/>
      <c r="AF1219" s="16"/>
      <c r="AG1219" s="16"/>
      <c r="AH1219" s="16"/>
      <c r="AI1219" s="16"/>
      <c r="AJ1219" s="16"/>
      <c r="AK1219" s="16"/>
      <c r="AL1219" s="16"/>
      <c r="AM1219" s="16"/>
      <c r="AN1219" s="16"/>
      <c r="AO1219" s="16"/>
      <c r="AP1219" s="16"/>
    </row>
    <row r="1220" spans="1:42" s="17" customFormat="1" ht="12.75" hidden="1" customHeight="1">
      <c r="A1220" s="126" t="s">
        <v>1190</v>
      </c>
      <c r="B1220" s="72"/>
      <c r="C1220" s="144" t="s">
        <v>1191</v>
      </c>
      <c r="D1220" s="46"/>
      <c r="E1220" s="145"/>
      <c r="F1220" s="146"/>
      <c r="G1220" s="147"/>
      <c r="H1220" s="148"/>
      <c r="I1220" s="158"/>
      <c r="J1220" s="146"/>
      <c r="K1220" s="146"/>
      <c r="L1220" s="149"/>
      <c r="M1220" s="623"/>
      <c r="N1220" s="626"/>
      <c r="O1220" s="36"/>
      <c r="P1220" s="51" t="s">
        <v>1474</v>
      </c>
      <c r="Q1220" s="36"/>
      <c r="R1220" s="36" t="str">
        <f t="shared" si="118"/>
        <v/>
      </c>
      <c r="S1220" s="15"/>
      <c r="T1220" s="15"/>
      <c r="U1220" s="473"/>
      <c r="V1220" s="473"/>
      <c r="W1220" s="15"/>
      <c r="X1220" s="15"/>
      <c r="Y1220" s="15"/>
      <c r="Z1220" s="15"/>
      <c r="AA1220" s="15"/>
      <c r="AB1220" s="16"/>
      <c r="AC1220" s="15">
        <v>1</v>
      </c>
      <c r="AD1220" s="16"/>
      <c r="AE1220" s="16"/>
      <c r="AF1220" s="16"/>
      <c r="AG1220" s="16"/>
      <c r="AH1220" s="16"/>
      <c r="AI1220" s="16"/>
      <c r="AJ1220" s="16"/>
      <c r="AK1220" s="16"/>
      <c r="AL1220" s="16"/>
      <c r="AM1220" s="16"/>
      <c r="AN1220" s="16"/>
      <c r="AO1220" s="16"/>
      <c r="AP1220" s="16"/>
    </row>
    <row r="1221" spans="1:42" s="17" customFormat="1" ht="12.75" hidden="1" customHeight="1">
      <c r="A1221" s="126" t="s">
        <v>1192</v>
      </c>
      <c r="B1221" s="72"/>
      <c r="C1221" s="144" t="s">
        <v>1987</v>
      </c>
      <c r="D1221" s="46"/>
      <c r="E1221" s="145"/>
      <c r="F1221" s="146"/>
      <c r="G1221" s="147"/>
      <c r="H1221" s="148"/>
      <c r="I1221" s="158"/>
      <c r="J1221" s="146"/>
      <c r="K1221" s="146"/>
      <c r="L1221" s="149"/>
      <c r="M1221" s="623"/>
      <c r="N1221" s="626"/>
      <c r="O1221" s="36"/>
      <c r="P1221" s="51" t="s">
        <v>1474</v>
      </c>
      <c r="Q1221" s="36"/>
      <c r="R1221" s="36" t="str">
        <f t="shared" si="118"/>
        <v/>
      </c>
      <c r="S1221" s="15"/>
      <c r="T1221" s="15"/>
      <c r="U1221" s="473"/>
      <c r="V1221" s="473"/>
      <c r="W1221" s="15"/>
      <c r="X1221" s="15"/>
      <c r="Y1221" s="15"/>
      <c r="Z1221" s="15"/>
      <c r="AA1221" s="15"/>
      <c r="AB1221" s="16"/>
      <c r="AC1221" s="15">
        <v>1</v>
      </c>
      <c r="AD1221" s="16"/>
      <c r="AE1221" s="16"/>
      <c r="AF1221" s="16"/>
      <c r="AG1221" s="16"/>
      <c r="AH1221" s="16"/>
      <c r="AI1221" s="16"/>
      <c r="AJ1221" s="16"/>
      <c r="AK1221" s="16"/>
      <c r="AL1221" s="16"/>
      <c r="AM1221" s="16"/>
      <c r="AN1221" s="16"/>
      <c r="AO1221" s="16"/>
      <c r="AP1221" s="16"/>
    </row>
    <row r="1222" spans="1:42" s="17" customFormat="1" ht="12.75" hidden="1" customHeight="1">
      <c r="A1222" s="126" t="s">
        <v>1193</v>
      </c>
      <c r="B1222" s="72"/>
      <c r="C1222" s="144" t="s">
        <v>1857</v>
      </c>
      <c r="D1222" s="46"/>
      <c r="E1222" s="145"/>
      <c r="F1222" s="146"/>
      <c r="G1222" s="147"/>
      <c r="H1222" s="148"/>
      <c r="I1222" s="158"/>
      <c r="J1222" s="146"/>
      <c r="K1222" s="146"/>
      <c r="L1222" s="149"/>
      <c r="M1222" s="623"/>
      <c r="N1222" s="626"/>
      <c r="O1222" s="36"/>
      <c r="P1222" s="51" t="s">
        <v>1474</v>
      </c>
      <c r="Q1222" s="36"/>
      <c r="R1222" s="36" t="str">
        <f t="shared" si="118"/>
        <v/>
      </c>
      <c r="S1222" s="15"/>
      <c r="T1222" s="15"/>
      <c r="U1222" s="473"/>
      <c r="V1222" s="473"/>
      <c r="W1222" s="15"/>
      <c r="X1222" s="15"/>
      <c r="Y1222" s="15"/>
      <c r="Z1222" s="15"/>
      <c r="AA1222" s="15"/>
      <c r="AB1222" s="16"/>
      <c r="AC1222" s="15">
        <v>1</v>
      </c>
      <c r="AD1222" s="16"/>
      <c r="AE1222" s="16"/>
      <c r="AF1222" s="16"/>
      <c r="AG1222" s="16"/>
      <c r="AH1222" s="16"/>
      <c r="AI1222" s="16"/>
      <c r="AJ1222" s="16"/>
      <c r="AK1222" s="16"/>
      <c r="AL1222" s="16"/>
      <c r="AM1222" s="16"/>
      <c r="AN1222" s="16"/>
      <c r="AO1222" s="16"/>
      <c r="AP1222" s="16"/>
    </row>
    <row r="1223" spans="1:42" s="17" customFormat="1" ht="12.75" hidden="1" customHeight="1">
      <c r="A1223" s="126" t="s">
        <v>1209</v>
      </c>
      <c r="B1223" s="72"/>
      <c r="C1223" s="144" t="s">
        <v>1210</v>
      </c>
      <c r="D1223" s="46"/>
      <c r="E1223" s="145"/>
      <c r="F1223" s="146"/>
      <c r="G1223" s="147"/>
      <c r="H1223" s="148"/>
      <c r="I1223" s="158"/>
      <c r="J1223" s="146"/>
      <c r="K1223" s="146"/>
      <c r="L1223" s="149"/>
      <c r="M1223" s="623"/>
      <c r="N1223" s="626"/>
      <c r="O1223" s="36"/>
      <c r="P1223" s="51" t="s">
        <v>1474</v>
      </c>
      <c r="Q1223" s="36"/>
      <c r="R1223" s="36" t="str">
        <f t="shared" si="118"/>
        <v/>
      </c>
      <c r="S1223" s="15"/>
      <c r="T1223" s="15"/>
      <c r="U1223" s="473"/>
      <c r="V1223" s="473"/>
      <c r="W1223" s="15"/>
      <c r="X1223" s="15"/>
      <c r="Y1223" s="15"/>
      <c r="Z1223" s="15"/>
      <c r="AA1223" s="15"/>
      <c r="AB1223" s="16"/>
      <c r="AC1223" s="15">
        <v>1</v>
      </c>
      <c r="AD1223" s="16"/>
      <c r="AE1223" s="16"/>
      <c r="AF1223" s="16"/>
      <c r="AG1223" s="16"/>
      <c r="AH1223" s="16"/>
      <c r="AI1223" s="16"/>
      <c r="AJ1223" s="16"/>
      <c r="AK1223" s="16"/>
      <c r="AL1223" s="16"/>
      <c r="AM1223" s="16"/>
      <c r="AN1223" s="16"/>
      <c r="AO1223" s="16"/>
      <c r="AP1223" s="16"/>
    </row>
    <row r="1224" spans="1:42" s="17" customFormat="1" ht="12.75" hidden="1" customHeight="1">
      <c r="A1224" s="126" t="s">
        <v>1194</v>
      </c>
      <c r="B1224" s="72"/>
      <c r="C1224" s="144" t="s">
        <v>1195</v>
      </c>
      <c r="D1224" s="46"/>
      <c r="E1224" s="145"/>
      <c r="F1224" s="146"/>
      <c r="G1224" s="147"/>
      <c r="H1224" s="148"/>
      <c r="I1224" s="158"/>
      <c r="J1224" s="146"/>
      <c r="K1224" s="146"/>
      <c r="L1224" s="149"/>
      <c r="M1224" s="623"/>
      <c r="N1224" s="626"/>
      <c r="O1224" s="36"/>
      <c r="P1224" s="51" t="s">
        <v>1474</v>
      </c>
      <c r="Q1224" s="36"/>
      <c r="R1224" s="36" t="str">
        <f t="shared" si="118"/>
        <v/>
      </c>
      <c r="S1224" s="15"/>
      <c r="T1224" s="15"/>
      <c r="U1224" s="473"/>
      <c r="V1224" s="473"/>
      <c r="W1224" s="15"/>
      <c r="X1224" s="15"/>
      <c r="Y1224" s="15"/>
      <c r="Z1224" s="15"/>
      <c r="AA1224" s="15"/>
      <c r="AB1224" s="16"/>
      <c r="AC1224" s="15">
        <v>1</v>
      </c>
      <c r="AD1224" s="16"/>
      <c r="AE1224" s="16"/>
      <c r="AF1224" s="16"/>
      <c r="AG1224" s="16"/>
      <c r="AH1224" s="16"/>
      <c r="AI1224" s="16"/>
      <c r="AJ1224" s="16"/>
      <c r="AK1224" s="16"/>
      <c r="AL1224" s="16"/>
      <c r="AM1224" s="16"/>
      <c r="AN1224" s="16"/>
      <c r="AO1224" s="16"/>
      <c r="AP1224" s="16"/>
    </row>
    <row r="1225" spans="1:42" s="17" customFormat="1" ht="12.75" hidden="1" customHeight="1">
      <c r="A1225" s="126" t="s">
        <v>1196</v>
      </c>
      <c r="B1225" s="72"/>
      <c r="C1225" s="144" t="s">
        <v>1197</v>
      </c>
      <c r="D1225" s="46"/>
      <c r="E1225" s="145"/>
      <c r="F1225" s="146"/>
      <c r="G1225" s="147"/>
      <c r="H1225" s="148"/>
      <c r="I1225" s="158"/>
      <c r="J1225" s="146"/>
      <c r="K1225" s="146"/>
      <c r="L1225" s="149"/>
      <c r="M1225" s="623"/>
      <c r="N1225" s="626"/>
      <c r="O1225" s="36"/>
      <c r="P1225" s="51" t="s">
        <v>1474</v>
      </c>
      <c r="Q1225" s="36"/>
      <c r="R1225" s="36" t="str">
        <f t="shared" si="118"/>
        <v/>
      </c>
      <c r="S1225" s="15"/>
      <c r="T1225" s="15"/>
      <c r="U1225" s="473"/>
      <c r="V1225" s="473"/>
      <c r="W1225" s="15"/>
      <c r="X1225" s="15"/>
      <c r="Y1225" s="15"/>
      <c r="Z1225" s="15"/>
      <c r="AA1225" s="15"/>
      <c r="AB1225" s="16"/>
      <c r="AC1225" s="15">
        <v>1</v>
      </c>
      <c r="AD1225" s="16"/>
      <c r="AE1225" s="16"/>
      <c r="AF1225" s="16"/>
      <c r="AG1225" s="16"/>
      <c r="AH1225" s="16"/>
      <c r="AI1225" s="16"/>
      <c r="AJ1225" s="16"/>
      <c r="AK1225" s="16"/>
      <c r="AL1225" s="16"/>
      <c r="AM1225" s="16"/>
      <c r="AN1225" s="16"/>
      <c r="AO1225" s="16"/>
      <c r="AP1225" s="16"/>
    </row>
    <row r="1226" spans="1:42" s="17" customFormat="1" ht="12.75" hidden="1" customHeight="1">
      <c r="A1226" s="126" t="s">
        <v>1214</v>
      </c>
      <c r="B1226" s="72"/>
      <c r="C1226" s="144" t="s">
        <v>1215</v>
      </c>
      <c r="D1226" s="46"/>
      <c r="E1226" s="145"/>
      <c r="F1226" s="146"/>
      <c r="G1226" s="147"/>
      <c r="H1226" s="148"/>
      <c r="I1226" s="158"/>
      <c r="J1226" s="146"/>
      <c r="K1226" s="146"/>
      <c r="L1226" s="149"/>
      <c r="M1226" s="623"/>
      <c r="N1226" s="626"/>
      <c r="O1226" s="36"/>
      <c r="P1226" s="51" t="s">
        <v>1474</v>
      </c>
      <c r="Q1226" s="36"/>
      <c r="R1226" s="36" t="str">
        <f t="shared" si="118"/>
        <v/>
      </c>
      <c r="S1226" s="15"/>
      <c r="T1226" s="15"/>
      <c r="U1226" s="473"/>
      <c r="V1226" s="473"/>
      <c r="W1226" s="15"/>
      <c r="X1226" s="15"/>
      <c r="Y1226" s="15"/>
      <c r="Z1226" s="15"/>
      <c r="AA1226" s="15"/>
      <c r="AB1226" s="16"/>
      <c r="AC1226" s="15">
        <v>1</v>
      </c>
      <c r="AD1226" s="16"/>
      <c r="AE1226" s="16"/>
      <c r="AF1226" s="16"/>
      <c r="AG1226" s="16"/>
      <c r="AH1226" s="16"/>
      <c r="AI1226" s="16"/>
      <c r="AJ1226" s="16"/>
      <c r="AK1226" s="16"/>
      <c r="AL1226" s="16"/>
      <c r="AM1226" s="16"/>
      <c r="AN1226" s="16"/>
      <c r="AO1226" s="16"/>
      <c r="AP1226" s="16"/>
    </row>
    <row r="1227" spans="1:42" s="17" customFormat="1" ht="12.75" hidden="1" customHeight="1">
      <c r="A1227" s="126" t="s">
        <v>1200</v>
      </c>
      <c r="B1227" s="72"/>
      <c r="C1227" s="144" t="s">
        <v>1201</v>
      </c>
      <c r="D1227" s="46"/>
      <c r="E1227" s="145"/>
      <c r="F1227" s="146"/>
      <c r="G1227" s="147"/>
      <c r="H1227" s="148"/>
      <c r="I1227" s="158"/>
      <c r="J1227" s="146"/>
      <c r="K1227" s="146"/>
      <c r="L1227" s="149"/>
      <c r="M1227" s="623"/>
      <c r="N1227" s="626"/>
      <c r="O1227" s="36"/>
      <c r="P1227" s="51" t="s">
        <v>1474</v>
      </c>
      <c r="Q1227" s="36"/>
      <c r="R1227" s="36" t="str">
        <f t="shared" ref="R1227:R1290" si="122">IF(SUM(E1227:N1227)=0,"",P1227)</f>
        <v/>
      </c>
      <c r="S1227" s="15"/>
      <c r="T1227" s="15"/>
      <c r="U1227" s="473"/>
      <c r="V1227" s="473"/>
      <c r="W1227" s="15"/>
      <c r="X1227" s="15"/>
      <c r="Y1227" s="15"/>
      <c r="Z1227" s="15"/>
      <c r="AA1227" s="15"/>
      <c r="AB1227" s="16"/>
      <c r="AC1227" s="15">
        <v>1</v>
      </c>
      <c r="AD1227" s="16"/>
      <c r="AE1227" s="16"/>
      <c r="AF1227" s="16"/>
      <c r="AG1227" s="16"/>
      <c r="AH1227" s="16"/>
      <c r="AI1227" s="16"/>
      <c r="AJ1227" s="16"/>
      <c r="AK1227" s="16"/>
      <c r="AL1227" s="16"/>
      <c r="AM1227" s="16"/>
      <c r="AN1227" s="16"/>
      <c r="AO1227" s="16"/>
      <c r="AP1227" s="16"/>
    </row>
    <row r="1228" spans="1:42" s="17" customFormat="1" ht="12.75" hidden="1" customHeight="1">
      <c r="A1228" s="126" t="s">
        <v>1211</v>
      </c>
      <c r="B1228" s="72"/>
      <c r="C1228" s="144" t="s">
        <v>287</v>
      </c>
      <c r="D1228" s="46"/>
      <c r="E1228" s="145"/>
      <c r="F1228" s="146"/>
      <c r="G1228" s="147"/>
      <c r="H1228" s="148"/>
      <c r="I1228" s="158"/>
      <c r="J1228" s="146"/>
      <c r="K1228" s="146"/>
      <c r="L1228" s="149"/>
      <c r="M1228" s="623"/>
      <c r="N1228" s="626"/>
      <c r="O1228" s="36"/>
      <c r="P1228" s="51" t="s">
        <v>1474</v>
      </c>
      <c r="Q1228" s="36"/>
      <c r="R1228" s="36" t="str">
        <f t="shared" si="122"/>
        <v/>
      </c>
      <c r="S1228" s="15"/>
      <c r="T1228" s="15"/>
      <c r="U1228" s="473"/>
      <c r="V1228" s="473"/>
      <c r="W1228" s="15"/>
      <c r="X1228" s="15"/>
      <c r="Y1228" s="15"/>
      <c r="Z1228" s="15"/>
      <c r="AA1228" s="15"/>
      <c r="AB1228" s="16"/>
      <c r="AC1228" s="15">
        <v>1</v>
      </c>
      <c r="AD1228" s="16"/>
      <c r="AE1228" s="16"/>
      <c r="AF1228" s="16"/>
      <c r="AG1228" s="16"/>
      <c r="AH1228" s="16"/>
      <c r="AI1228" s="16"/>
      <c r="AJ1228" s="16"/>
      <c r="AK1228" s="16"/>
      <c r="AL1228" s="16"/>
      <c r="AM1228" s="16"/>
      <c r="AN1228" s="16"/>
      <c r="AO1228" s="16"/>
      <c r="AP1228" s="16"/>
    </row>
    <row r="1229" spans="1:42" s="17" customFormat="1" ht="12.75" hidden="1" customHeight="1" thickBot="1">
      <c r="A1229" s="126" t="s">
        <v>1202</v>
      </c>
      <c r="B1229" s="74"/>
      <c r="C1229" s="167" t="s">
        <v>1203</v>
      </c>
      <c r="D1229" s="46"/>
      <c r="E1229" s="145"/>
      <c r="F1229" s="146"/>
      <c r="G1229" s="147"/>
      <c r="H1229" s="148"/>
      <c r="I1229" s="158"/>
      <c r="J1229" s="146"/>
      <c r="K1229" s="146"/>
      <c r="L1229" s="149"/>
      <c r="M1229" s="623"/>
      <c r="N1229" s="626"/>
      <c r="O1229" s="36"/>
      <c r="P1229" s="51" t="s">
        <v>1474</v>
      </c>
      <c r="Q1229" s="36"/>
      <c r="R1229" s="36" t="str">
        <f t="shared" si="122"/>
        <v/>
      </c>
      <c r="S1229" s="15"/>
      <c r="T1229" s="15"/>
      <c r="U1229" s="473"/>
      <c r="V1229" s="473"/>
      <c r="W1229" s="15"/>
      <c r="X1229" s="15"/>
      <c r="Y1229" s="15"/>
      <c r="Z1229" s="15"/>
      <c r="AA1229" s="15"/>
      <c r="AB1229" s="16"/>
      <c r="AC1229" s="15">
        <v>1</v>
      </c>
      <c r="AD1229" s="16"/>
      <c r="AE1229" s="16"/>
      <c r="AF1229" s="16"/>
      <c r="AG1229" s="16"/>
      <c r="AH1229" s="16"/>
      <c r="AI1229" s="16"/>
      <c r="AJ1229" s="16"/>
      <c r="AK1229" s="16"/>
      <c r="AL1229" s="16"/>
      <c r="AM1229" s="16"/>
      <c r="AN1229" s="16"/>
      <c r="AO1229" s="16"/>
      <c r="AP1229" s="16"/>
    </row>
    <row r="1230" spans="1:42" s="18" customFormat="1" ht="15.75" hidden="1" customHeight="1">
      <c r="A1230" s="126" t="s">
        <v>1230</v>
      </c>
      <c r="B1230" s="589" t="s">
        <v>1231</v>
      </c>
      <c r="C1230" s="590"/>
      <c r="D1230" s="25"/>
      <c r="E1230" s="90">
        <f t="shared" ref="E1230:N1230" si="123">SUM(E1231:E1246)</f>
        <v>0</v>
      </c>
      <c r="F1230" s="91">
        <f t="shared" si="123"/>
        <v>0</v>
      </c>
      <c r="G1230" s="92">
        <f t="shared" si="123"/>
        <v>0</v>
      </c>
      <c r="H1230" s="611">
        <f t="shared" si="123"/>
        <v>0</v>
      </c>
      <c r="I1230" s="612">
        <f t="shared" si="123"/>
        <v>0</v>
      </c>
      <c r="J1230" s="91">
        <f t="shared" si="123"/>
        <v>0</v>
      </c>
      <c r="K1230" s="91">
        <f t="shared" si="123"/>
        <v>0</v>
      </c>
      <c r="L1230" s="93">
        <f t="shared" si="123"/>
        <v>0</v>
      </c>
      <c r="M1230" s="612">
        <f t="shared" si="123"/>
        <v>0</v>
      </c>
      <c r="N1230" s="93">
        <f t="shared" si="123"/>
        <v>0</v>
      </c>
      <c r="O1230" s="36"/>
      <c r="P1230" s="51" t="s">
        <v>1500</v>
      </c>
      <c r="Q1230" s="36"/>
      <c r="R1230" s="36" t="str">
        <f t="shared" si="122"/>
        <v/>
      </c>
      <c r="S1230" s="15"/>
      <c r="T1230" s="15"/>
      <c r="U1230" s="473"/>
      <c r="V1230" s="473"/>
      <c r="W1230" s="15"/>
      <c r="X1230" s="15"/>
      <c r="Y1230" s="15"/>
      <c r="Z1230" s="15"/>
      <c r="AA1230" s="15"/>
      <c r="AB1230" s="15"/>
      <c r="AC1230" s="15">
        <v>1</v>
      </c>
      <c r="AD1230" s="15"/>
      <c r="AE1230" s="15"/>
      <c r="AF1230" s="15"/>
      <c r="AG1230" s="15"/>
      <c r="AH1230" s="15"/>
      <c r="AI1230" s="15"/>
      <c r="AJ1230" s="15"/>
      <c r="AK1230" s="15"/>
      <c r="AL1230" s="15"/>
      <c r="AM1230" s="15"/>
      <c r="AN1230" s="15"/>
      <c r="AO1230" s="15"/>
      <c r="AP1230" s="15"/>
    </row>
    <row r="1231" spans="1:42" s="17" customFormat="1" ht="12.75" hidden="1" customHeight="1">
      <c r="A1231" s="126" t="s">
        <v>1232</v>
      </c>
      <c r="B1231" s="72"/>
      <c r="C1231" s="144" t="s">
        <v>1798</v>
      </c>
      <c r="D1231" s="46"/>
      <c r="E1231" s="145"/>
      <c r="F1231" s="146"/>
      <c r="G1231" s="147"/>
      <c r="H1231" s="148"/>
      <c r="I1231" s="158"/>
      <c r="J1231" s="146"/>
      <c r="K1231" s="146"/>
      <c r="L1231" s="149"/>
      <c r="M1231" s="623"/>
      <c r="N1231" s="626"/>
      <c r="O1231" s="36"/>
      <c r="P1231" s="51" t="s">
        <v>1474</v>
      </c>
      <c r="Q1231" s="36"/>
      <c r="R1231" s="36" t="str">
        <f t="shared" si="122"/>
        <v/>
      </c>
      <c r="S1231" s="15"/>
      <c r="T1231" s="15"/>
      <c r="U1231" s="473"/>
      <c r="V1231" s="473"/>
      <c r="W1231" s="15"/>
      <c r="X1231" s="15"/>
      <c r="Y1231" s="15"/>
      <c r="Z1231" s="15"/>
      <c r="AA1231" s="15"/>
      <c r="AB1231" s="16"/>
      <c r="AC1231" s="15">
        <v>1</v>
      </c>
      <c r="AD1231" s="16"/>
      <c r="AE1231" s="16"/>
      <c r="AF1231" s="16"/>
      <c r="AG1231" s="16"/>
      <c r="AH1231" s="16"/>
      <c r="AI1231" s="16"/>
      <c r="AJ1231" s="16"/>
      <c r="AK1231" s="16"/>
      <c r="AL1231" s="16"/>
      <c r="AM1231" s="16"/>
      <c r="AN1231" s="16"/>
      <c r="AO1231" s="16"/>
      <c r="AP1231" s="16"/>
    </row>
    <row r="1232" spans="1:42" s="17" customFormat="1" ht="12.75" hidden="1" customHeight="1">
      <c r="A1232" s="126" t="s">
        <v>1247</v>
      </c>
      <c r="B1232" s="72"/>
      <c r="C1232" s="144" t="s">
        <v>1248</v>
      </c>
      <c r="D1232" s="46"/>
      <c r="E1232" s="145"/>
      <c r="F1232" s="146"/>
      <c r="G1232" s="147"/>
      <c r="H1232" s="148"/>
      <c r="I1232" s="158"/>
      <c r="J1232" s="146"/>
      <c r="K1232" s="146"/>
      <c r="L1232" s="149"/>
      <c r="M1232" s="623"/>
      <c r="N1232" s="626"/>
      <c r="O1232" s="36"/>
      <c r="P1232" s="51" t="s">
        <v>1474</v>
      </c>
      <c r="Q1232" s="36"/>
      <c r="R1232" s="36" t="str">
        <f t="shared" si="122"/>
        <v/>
      </c>
      <c r="S1232" s="15"/>
      <c r="T1232" s="15"/>
      <c r="U1232" s="473"/>
      <c r="V1232" s="473"/>
      <c r="W1232" s="15"/>
      <c r="X1232" s="15"/>
      <c r="Y1232" s="15"/>
      <c r="Z1232" s="15"/>
      <c r="AA1232" s="15"/>
      <c r="AB1232" s="16"/>
      <c r="AC1232" s="15">
        <v>1</v>
      </c>
      <c r="AD1232" s="16"/>
      <c r="AE1232" s="16"/>
      <c r="AF1232" s="16"/>
      <c r="AG1232" s="16"/>
      <c r="AH1232" s="16"/>
      <c r="AI1232" s="16"/>
      <c r="AJ1232" s="16"/>
      <c r="AK1232" s="16"/>
      <c r="AL1232" s="16"/>
      <c r="AM1232" s="16"/>
      <c r="AN1232" s="16"/>
      <c r="AO1232" s="16"/>
      <c r="AP1232" s="16"/>
    </row>
    <row r="1233" spans="1:42" s="17" customFormat="1" ht="12.75" hidden="1" customHeight="1">
      <c r="A1233" s="126" t="s">
        <v>1249</v>
      </c>
      <c r="B1233" s="72"/>
      <c r="C1233" s="144" t="s">
        <v>1250</v>
      </c>
      <c r="D1233" s="46"/>
      <c r="E1233" s="145"/>
      <c r="F1233" s="146"/>
      <c r="G1233" s="147"/>
      <c r="H1233" s="148"/>
      <c r="I1233" s="158"/>
      <c r="J1233" s="146"/>
      <c r="K1233" s="146"/>
      <c r="L1233" s="149"/>
      <c r="M1233" s="623"/>
      <c r="N1233" s="626"/>
      <c r="O1233" s="36"/>
      <c r="P1233" s="51" t="s">
        <v>1474</v>
      </c>
      <c r="Q1233" s="36"/>
      <c r="R1233" s="36" t="str">
        <f t="shared" si="122"/>
        <v/>
      </c>
      <c r="S1233" s="15"/>
      <c r="T1233" s="15"/>
      <c r="U1233" s="473"/>
      <c r="V1233" s="473"/>
      <c r="W1233" s="15"/>
      <c r="X1233" s="15"/>
      <c r="Y1233" s="15"/>
      <c r="Z1233" s="15"/>
      <c r="AA1233" s="15"/>
      <c r="AB1233" s="16"/>
      <c r="AC1233" s="15">
        <v>1</v>
      </c>
      <c r="AD1233" s="16"/>
      <c r="AE1233" s="16"/>
      <c r="AF1233" s="16"/>
      <c r="AG1233" s="16"/>
      <c r="AH1233" s="16"/>
      <c r="AI1233" s="16"/>
      <c r="AJ1233" s="16"/>
      <c r="AK1233" s="16"/>
      <c r="AL1233" s="16"/>
      <c r="AM1233" s="16"/>
      <c r="AN1233" s="16"/>
      <c r="AO1233" s="16"/>
      <c r="AP1233" s="16"/>
    </row>
    <row r="1234" spans="1:42" s="17" customFormat="1" ht="12.75" hidden="1" customHeight="1">
      <c r="A1234" s="126" t="s">
        <v>1251</v>
      </c>
      <c r="B1234" s="72"/>
      <c r="C1234" s="144" t="s">
        <v>1252</v>
      </c>
      <c r="D1234" s="46"/>
      <c r="E1234" s="145"/>
      <c r="F1234" s="146"/>
      <c r="G1234" s="147"/>
      <c r="H1234" s="148"/>
      <c r="I1234" s="158"/>
      <c r="J1234" s="146"/>
      <c r="K1234" s="146"/>
      <c r="L1234" s="149"/>
      <c r="M1234" s="623"/>
      <c r="N1234" s="626"/>
      <c r="O1234" s="36"/>
      <c r="P1234" s="51" t="s">
        <v>1474</v>
      </c>
      <c r="Q1234" s="36"/>
      <c r="R1234" s="36" t="str">
        <f t="shared" si="122"/>
        <v/>
      </c>
      <c r="S1234" s="15"/>
      <c r="T1234" s="15"/>
      <c r="U1234" s="473"/>
      <c r="V1234" s="473"/>
      <c r="W1234" s="15"/>
      <c r="X1234" s="15"/>
      <c r="Y1234" s="15"/>
      <c r="Z1234" s="15"/>
      <c r="AA1234" s="15"/>
      <c r="AB1234" s="16"/>
      <c r="AC1234" s="15">
        <v>1</v>
      </c>
      <c r="AD1234" s="16"/>
      <c r="AE1234" s="16"/>
      <c r="AF1234" s="16"/>
      <c r="AG1234" s="16"/>
      <c r="AH1234" s="16"/>
      <c r="AI1234" s="16"/>
      <c r="AJ1234" s="16"/>
      <c r="AK1234" s="16"/>
      <c r="AL1234" s="16"/>
      <c r="AM1234" s="16"/>
      <c r="AN1234" s="16"/>
      <c r="AO1234" s="16"/>
      <c r="AP1234" s="16"/>
    </row>
    <row r="1235" spans="1:42" s="17" customFormat="1" ht="12.75" hidden="1" customHeight="1">
      <c r="A1235" s="126" t="s">
        <v>1253</v>
      </c>
      <c r="B1235" s="72"/>
      <c r="C1235" s="73" t="s">
        <v>1263</v>
      </c>
      <c r="D1235" s="46"/>
      <c r="E1235" s="145"/>
      <c r="F1235" s="146"/>
      <c r="G1235" s="147"/>
      <c r="H1235" s="148"/>
      <c r="I1235" s="158"/>
      <c r="J1235" s="146"/>
      <c r="K1235" s="146"/>
      <c r="L1235" s="149"/>
      <c r="M1235" s="623"/>
      <c r="N1235" s="626"/>
      <c r="O1235" s="36"/>
      <c r="P1235" s="51" t="s">
        <v>1474</v>
      </c>
      <c r="Q1235" s="36"/>
      <c r="R1235" s="36" t="str">
        <f t="shared" si="122"/>
        <v/>
      </c>
      <c r="S1235" s="15"/>
      <c r="T1235" s="15"/>
      <c r="U1235" s="473"/>
      <c r="V1235" s="473"/>
      <c r="W1235" s="15"/>
      <c r="X1235" s="15"/>
      <c r="Y1235" s="15"/>
      <c r="Z1235" s="15"/>
      <c r="AA1235" s="15"/>
      <c r="AB1235" s="16"/>
      <c r="AC1235" s="15">
        <v>1</v>
      </c>
      <c r="AD1235" s="16"/>
      <c r="AE1235" s="16"/>
      <c r="AF1235" s="16"/>
      <c r="AG1235" s="16"/>
      <c r="AH1235" s="16"/>
      <c r="AI1235" s="16"/>
      <c r="AJ1235" s="16"/>
      <c r="AK1235" s="16"/>
      <c r="AL1235" s="16"/>
      <c r="AM1235" s="16"/>
      <c r="AN1235" s="16"/>
      <c r="AO1235" s="16"/>
      <c r="AP1235" s="16"/>
    </row>
    <row r="1236" spans="1:42" s="17" customFormat="1" ht="12.75" hidden="1" customHeight="1">
      <c r="A1236" s="126" t="s">
        <v>1254</v>
      </c>
      <c r="B1236" s="72"/>
      <c r="C1236" s="144" t="s">
        <v>1255</v>
      </c>
      <c r="D1236" s="46"/>
      <c r="E1236" s="145"/>
      <c r="F1236" s="146"/>
      <c r="G1236" s="147"/>
      <c r="H1236" s="148"/>
      <c r="I1236" s="158"/>
      <c r="J1236" s="146"/>
      <c r="K1236" s="146"/>
      <c r="L1236" s="149"/>
      <c r="M1236" s="623"/>
      <c r="N1236" s="626"/>
      <c r="O1236" s="36"/>
      <c r="P1236" s="51" t="s">
        <v>1474</v>
      </c>
      <c r="Q1236" s="36"/>
      <c r="R1236" s="36" t="str">
        <f t="shared" si="122"/>
        <v/>
      </c>
      <c r="S1236" s="15"/>
      <c r="T1236" s="15"/>
      <c r="U1236" s="473"/>
      <c r="V1236" s="473"/>
      <c r="W1236" s="15"/>
      <c r="X1236" s="15"/>
      <c r="Y1236" s="15"/>
      <c r="Z1236" s="15"/>
      <c r="AA1236" s="15"/>
      <c r="AB1236" s="16"/>
      <c r="AC1236" s="15">
        <v>1</v>
      </c>
      <c r="AD1236" s="16"/>
      <c r="AE1236" s="16"/>
      <c r="AF1236" s="16"/>
      <c r="AG1236" s="16"/>
      <c r="AH1236" s="16"/>
      <c r="AI1236" s="16"/>
      <c r="AJ1236" s="16"/>
      <c r="AK1236" s="16"/>
      <c r="AL1236" s="16"/>
      <c r="AM1236" s="16"/>
      <c r="AN1236" s="16"/>
      <c r="AO1236" s="16"/>
      <c r="AP1236" s="16"/>
    </row>
    <row r="1237" spans="1:42" s="17" customFormat="1" ht="12.75" hidden="1" customHeight="1">
      <c r="A1237" s="126" t="s">
        <v>1256</v>
      </c>
      <c r="B1237" s="72"/>
      <c r="C1237" s="144" t="s">
        <v>1257</v>
      </c>
      <c r="D1237" s="46"/>
      <c r="E1237" s="145"/>
      <c r="F1237" s="146"/>
      <c r="G1237" s="147"/>
      <c r="H1237" s="148"/>
      <c r="I1237" s="158"/>
      <c r="J1237" s="146"/>
      <c r="K1237" s="146"/>
      <c r="L1237" s="149"/>
      <c r="M1237" s="623"/>
      <c r="N1237" s="626"/>
      <c r="O1237" s="36"/>
      <c r="P1237" s="51" t="s">
        <v>1474</v>
      </c>
      <c r="Q1237" s="36"/>
      <c r="R1237" s="36" t="str">
        <f t="shared" si="122"/>
        <v/>
      </c>
      <c r="S1237" s="15"/>
      <c r="T1237" s="15"/>
      <c r="U1237" s="473"/>
      <c r="V1237" s="473"/>
      <c r="W1237" s="15"/>
      <c r="X1237" s="15"/>
      <c r="Y1237" s="15"/>
      <c r="Z1237" s="15"/>
      <c r="AA1237" s="15"/>
      <c r="AB1237" s="16"/>
      <c r="AC1237" s="15">
        <v>1</v>
      </c>
      <c r="AD1237" s="16"/>
      <c r="AE1237" s="16"/>
      <c r="AF1237" s="16"/>
      <c r="AG1237" s="16"/>
      <c r="AH1237" s="16"/>
      <c r="AI1237" s="16"/>
      <c r="AJ1237" s="16"/>
      <c r="AK1237" s="16"/>
      <c r="AL1237" s="16"/>
      <c r="AM1237" s="16"/>
      <c r="AN1237" s="16"/>
      <c r="AO1237" s="16"/>
      <c r="AP1237" s="16"/>
    </row>
    <row r="1238" spans="1:42" s="17" customFormat="1" ht="12.75" hidden="1" customHeight="1">
      <c r="A1238" s="126" t="s">
        <v>1258</v>
      </c>
      <c r="B1238" s="72"/>
      <c r="C1238" s="144" t="s">
        <v>1259</v>
      </c>
      <c r="D1238" s="46"/>
      <c r="E1238" s="145"/>
      <c r="F1238" s="146"/>
      <c r="G1238" s="147"/>
      <c r="H1238" s="148"/>
      <c r="I1238" s="158"/>
      <c r="J1238" s="146"/>
      <c r="K1238" s="146"/>
      <c r="L1238" s="149"/>
      <c r="M1238" s="623"/>
      <c r="N1238" s="626"/>
      <c r="O1238" s="36"/>
      <c r="P1238" s="51" t="s">
        <v>1474</v>
      </c>
      <c r="Q1238" s="36"/>
      <c r="R1238" s="36" t="str">
        <f t="shared" si="122"/>
        <v/>
      </c>
      <c r="S1238" s="15"/>
      <c r="T1238" s="15"/>
      <c r="U1238" s="473"/>
      <c r="V1238" s="473"/>
      <c r="W1238" s="15"/>
      <c r="X1238" s="15"/>
      <c r="Y1238" s="15"/>
      <c r="Z1238" s="15"/>
      <c r="AA1238" s="15"/>
      <c r="AB1238" s="16"/>
      <c r="AC1238" s="15">
        <v>1</v>
      </c>
      <c r="AD1238" s="16"/>
      <c r="AE1238" s="16"/>
      <c r="AF1238" s="16"/>
      <c r="AG1238" s="16"/>
      <c r="AH1238" s="16"/>
      <c r="AI1238" s="16"/>
      <c r="AJ1238" s="16"/>
      <c r="AK1238" s="16"/>
      <c r="AL1238" s="16"/>
      <c r="AM1238" s="16"/>
      <c r="AN1238" s="16"/>
      <c r="AO1238" s="16"/>
      <c r="AP1238" s="16"/>
    </row>
    <row r="1239" spans="1:42" s="17" customFormat="1" ht="12.75" hidden="1" customHeight="1">
      <c r="A1239" s="126" t="s">
        <v>1260</v>
      </c>
      <c r="B1239" s="72"/>
      <c r="C1239" s="144" t="s">
        <v>749</v>
      </c>
      <c r="D1239" s="46"/>
      <c r="E1239" s="145"/>
      <c r="F1239" s="146"/>
      <c r="G1239" s="147"/>
      <c r="H1239" s="148"/>
      <c r="I1239" s="158"/>
      <c r="J1239" s="146"/>
      <c r="K1239" s="146"/>
      <c r="L1239" s="149"/>
      <c r="M1239" s="623"/>
      <c r="N1239" s="626"/>
      <c r="O1239" s="36"/>
      <c r="P1239" s="51" t="s">
        <v>1474</v>
      </c>
      <c r="Q1239" s="36"/>
      <c r="R1239" s="36" t="str">
        <f t="shared" si="122"/>
        <v/>
      </c>
      <c r="S1239" s="15"/>
      <c r="T1239" s="15"/>
      <c r="U1239" s="473"/>
      <c r="V1239" s="473"/>
      <c r="W1239" s="15"/>
      <c r="X1239" s="15"/>
      <c r="Y1239" s="15"/>
      <c r="Z1239" s="15"/>
      <c r="AA1239" s="15"/>
      <c r="AB1239" s="16"/>
      <c r="AC1239" s="15">
        <v>1</v>
      </c>
      <c r="AD1239" s="16"/>
      <c r="AE1239" s="16"/>
      <c r="AF1239" s="16"/>
      <c r="AG1239" s="16"/>
      <c r="AH1239" s="16"/>
      <c r="AI1239" s="16"/>
      <c r="AJ1239" s="16"/>
      <c r="AK1239" s="16"/>
      <c r="AL1239" s="16"/>
      <c r="AM1239" s="16"/>
      <c r="AN1239" s="16"/>
      <c r="AO1239" s="16"/>
      <c r="AP1239" s="16"/>
    </row>
    <row r="1240" spans="1:42" s="17" customFormat="1" ht="12.75" hidden="1" customHeight="1">
      <c r="A1240" s="126" t="s">
        <v>1233</v>
      </c>
      <c r="B1240" s="72"/>
      <c r="C1240" s="144" t="s">
        <v>1234</v>
      </c>
      <c r="D1240" s="46"/>
      <c r="E1240" s="145"/>
      <c r="F1240" s="146"/>
      <c r="G1240" s="147"/>
      <c r="H1240" s="148"/>
      <c r="I1240" s="158"/>
      <c r="J1240" s="146"/>
      <c r="K1240" s="146"/>
      <c r="L1240" s="149"/>
      <c r="M1240" s="623"/>
      <c r="N1240" s="626"/>
      <c r="O1240" s="36"/>
      <c r="P1240" s="51" t="s">
        <v>1474</v>
      </c>
      <c r="Q1240" s="36"/>
      <c r="R1240" s="36" t="str">
        <f t="shared" si="122"/>
        <v/>
      </c>
      <c r="S1240" s="15"/>
      <c r="T1240" s="15"/>
      <c r="U1240" s="473"/>
      <c r="V1240" s="473"/>
      <c r="W1240" s="15"/>
      <c r="X1240" s="15"/>
      <c r="Y1240" s="15"/>
      <c r="Z1240" s="15"/>
      <c r="AA1240" s="15"/>
      <c r="AB1240" s="16"/>
      <c r="AC1240" s="15">
        <v>1</v>
      </c>
      <c r="AD1240" s="16"/>
      <c r="AE1240" s="16"/>
      <c r="AF1240" s="16"/>
      <c r="AG1240" s="16"/>
      <c r="AH1240" s="16"/>
      <c r="AI1240" s="16"/>
      <c r="AJ1240" s="16"/>
      <c r="AK1240" s="16"/>
      <c r="AL1240" s="16"/>
      <c r="AM1240" s="16"/>
      <c r="AN1240" s="16"/>
      <c r="AO1240" s="16"/>
      <c r="AP1240" s="16"/>
    </row>
    <row r="1241" spans="1:42" s="17" customFormat="1" ht="12.75" hidden="1" customHeight="1">
      <c r="A1241" s="126" t="s">
        <v>1235</v>
      </c>
      <c r="B1241" s="72"/>
      <c r="C1241" s="144" t="s">
        <v>1236</v>
      </c>
      <c r="D1241" s="46"/>
      <c r="E1241" s="145"/>
      <c r="F1241" s="146"/>
      <c r="G1241" s="147"/>
      <c r="H1241" s="148"/>
      <c r="I1241" s="158"/>
      <c r="J1241" s="146"/>
      <c r="K1241" s="146"/>
      <c r="L1241" s="149"/>
      <c r="M1241" s="623"/>
      <c r="N1241" s="626"/>
      <c r="O1241" s="36"/>
      <c r="P1241" s="51" t="s">
        <v>1474</v>
      </c>
      <c r="Q1241" s="36"/>
      <c r="R1241" s="36" t="str">
        <f t="shared" si="122"/>
        <v/>
      </c>
      <c r="S1241" s="15"/>
      <c r="T1241" s="15"/>
      <c r="U1241" s="473"/>
      <c r="V1241" s="473"/>
      <c r="W1241" s="15"/>
      <c r="X1241" s="15"/>
      <c r="Y1241" s="15"/>
      <c r="Z1241" s="15"/>
      <c r="AA1241" s="15"/>
      <c r="AB1241" s="16"/>
      <c r="AC1241" s="15">
        <v>1</v>
      </c>
      <c r="AD1241" s="16"/>
      <c r="AE1241" s="16"/>
      <c r="AF1241" s="16"/>
      <c r="AG1241" s="16"/>
      <c r="AH1241" s="16"/>
      <c r="AI1241" s="16"/>
      <c r="AJ1241" s="16"/>
      <c r="AK1241" s="16"/>
      <c r="AL1241" s="16"/>
      <c r="AM1241" s="16"/>
      <c r="AN1241" s="16"/>
      <c r="AO1241" s="16"/>
      <c r="AP1241" s="16"/>
    </row>
    <row r="1242" spans="1:42" s="17" customFormat="1" ht="12.75" hidden="1" customHeight="1">
      <c r="A1242" s="126" t="s">
        <v>1237</v>
      </c>
      <c r="B1242" s="72"/>
      <c r="C1242" s="144" t="s">
        <v>1238</v>
      </c>
      <c r="D1242" s="46"/>
      <c r="E1242" s="145"/>
      <c r="F1242" s="146"/>
      <c r="G1242" s="147"/>
      <c r="H1242" s="148"/>
      <c r="I1242" s="158"/>
      <c r="J1242" s="146"/>
      <c r="K1242" s="146"/>
      <c r="L1242" s="149"/>
      <c r="M1242" s="623"/>
      <c r="N1242" s="626"/>
      <c r="O1242" s="36"/>
      <c r="P1242" s="51" t="s">
        <v>1474</v>
      </c>
      <c r="Q1242" s="36"/>
      <c r="R1242" s="36" t="str">
        <f t="shared" si="122"/>
        <v/>
      </c>
      <c r="S1242" s="15"/>
      <c r="T1242" s="15"/>
      <c r="U1242" s="473"/>
      <c r="V1242" s="473"/>
      <c r="W1242" s="15"/>
      <c r="X1242" s="15"/>
      <c r="Y1242" s="15"/>
      <c r="Z1242" s="15"/>
      <c r="AA1242" s="15"/>
      <c r="AB1242" s="16"/>
      <c r="AC1242" s="15">
        <v>1</v>
      </c>
      <c r="AD1242" s="16"/>
      <c r="AE1242" s="16"/>
      <c r="AF1242" s="16"/>
      <c r="AG1242" s="16"/>
      <c r="AH1242" s="16"/>
      <c r="AI1242" s="16"/>
      <c r="AJ1242" s="16"/>
      <c r="AK1242" s="16"/>
      <c r="AL1242" s="16"/>
      <c r="AM1242" s="16"/>
      <c r="AN1242" s="16"/>
      <c r="AO1242" s="16"/>
      <c r="AP1242" s="16"/>
    </row>
    <row r="1243" spans="1:42" s="17" customFormat="1" ht="12.75" hidden="1" customHeight="1">
      <c r="A1243" s="126" t="s">
        <v>1239</v>
      </c>
      <c r="B1243" s="72"/>
      <c r="C1243" s="144" t="s">
        <v>1240</v>
      </c>
      <c r="D1243" s="46"/>
      <c r="E1243" s="145"/>
      <c r="F1243" s="146"/>
      <c r="G1243" s="147"/>
      <c r="H1243" s="148"/>
      <c r="I1243" s="158"/>
      <c r="J1243" s="146"/>
      <c r="K1243" s="146"/>
      <c r="L1243" s="149"/>
      <c r="M1243" s="623"/>
      <c r="N1243" s="626"/>
      <c r="O1243" s="36"/>
      <c r="P1243" s="51" t="s">
        <v>1474</v>
      </c>
      <c r="Q1243" s="36"/>
      <c r="R1243" s="36" t="str">
        <f t="shared" si="122"/>
        <v/>
      </c>
      <c r="S1243" s="15"/>
      <c r="T1243" s="15"/>
      <c r="U1243" s="473"/>
      <c r="V1243" s="473"/>
      <c r="W1243" s="15"/>
      <c r="X1243" s="15"/>
      <c r="Y1243" s="15"/>
      <c r="Z1243" s="15"/>
      <c r="AA1243" s="15"/>
      <c r="AB1243" s="16"/>
      <c r="AC1243" s="15">
        <v>1</v>
      </c>
      <c r="AD1243" s="16"/>
      <c r="AE1243" s="16"/>
      <c r="AF1243" s="16"/>
      <c r="AG1243" s="16"/>
      <c r="AH1243" s="16"/>
      <c r="AI1243" s="16"/>
      <c r="AJ1243" s="16"/>
      <c r="AK1243" s="16"/>
      <c r="AL1243" s="16"/>
      <c r="AM1243" s="16"/>
      <c r="AN1243" s="16"/>
      <c r="AO1243" s="16"/>
      <c r="AP1243" s="16"/>
    </row>
    <row r="1244" spans="1:42" s="17" customFormat="1" ht="12.75" hidden="1" customHeight="1">
      <c r="A1244" s="126" t="s">
        <v>1241</v>
      </c>
      <c r="B1244" s="72"/>
      <c r="C1244" s="144" t="s">
        <v>1242</v>
      </c>
      <c r="D1244" s="46"/>
      <c r="E1244" s="145"/>
      <c r="F1244" s="146"/>
      <c r="G1244" s="147"/>
      <c r="H1244" s="148"/>
      <c r="I1244" s="158"/>
      <c r="J1244" s="146"/>
      <c r="K1244" s="146"/>
      <c r="L1244" s="149"/>
      <c r="M1244" s="623"/>
      <c r="N1244" s="626"/>
      <c r="O1244" s="36"/>
      <c r="P1244" s="51" t="s">
        <v>1474</v>
      </c>
      <c r="Q1244" s="36"/>
      <c r="R1244" s="36" t="str">
        <f t="shared" si="122"/>
        <v/>
      </c>
      <c r="S1244" s="15"/>
      <c r="T1244" s="15"/>
      <c r="U1244" s="473"/>
      <c r="V1244" s="473"/>
      <c r="W1244" s="15"/>
      <c r="X1244" s="15"/>
      <c r="Y1244" s="15"/>
      <c r="Z1244" s="15"/>
      <c r="AA1244" s="15"/>
      <c r="AB1244" s="16"/>
      <c r="AC1244" s="15">
        <v>1</v>
      </c>
      <c r="AD1244" s="16"/>
      <c r="AE1244" s="16"/>
      <c r="AF1244" s="16"/>
      <c r="AG1244" s="16"/>
      <c r="AH1244" s="16"/>
      <c r="AI1244" s="16"/>
      <c r="AJ1244" s="16"/>
      <c r="AK1244" s="16"/>
      <c r="AL1244" s="16"/>
      <c r="AM1244" s="16"/>
      <c r="AN1244" s="16"/>
      <c r="AO1244" s="16"/>
      <c r="AP1244" s="16"/>
    </row>
    <row r="1245" spans="1:42" s="17" customFormat="1" ht="12.75" hidden="1" customHeight="1">
      <c r="A1245" s="126" t="s">
        <v>1243</v>
      </c>
      <c r="B1245" s="72"/>
      <c r="C1245" s="144" t="s">
        <v>1244</v>
      </c>
      <c r="D1245" s="46"/>
      <c r="E1245" s="145"/>
      <c r="F1245" s="146"/>
      <c r="G1245" s="147"/>
      <c r="H1245" s="148"/>
      <c r="I1245" s="158"/>
      <c r="J1245" s="146"/>
      <c r="K1245" s="146"/>
      <c r="L1245" s="149"/>
      <c r="M1245" s="623"/>
      <c r="N1245" s="626"/>
      <c r="O1245" s="36"/>
      <c r="P1245" s="51" t="s">
        <v>1474</v>
      </c>
      <c r="Q1245" s="36"/>
      <c r="R1245" s="36" t="str">
        <f t="shared" si="122"/>
        <v/>
      </c>
      <c r="S1245" s="15"/>
      <c r="T1245" s="15"/>
      <c r="U1245" s="473"/>
      <c r="V1245" s="473"/>
      <c r="W1245" s="15"/>
      <c r="X1245" s="15"/>
      <c r="Y1245" s="15"/>
      <c r="Z1245" s="15"/>
      <c r="AA1245" s="15"/>
      <c r="AB1245" s="16"/>
      <c r="AC1245" s="15">
        <v>1</v>
      </c>
      <c r="AD1245" s="16"/>
      <c r="AE1245" s="16"/>
      <c r="AF1245" s="16"/>
      <c r="AG1245" s="16"/>
      <c r="AH1245" s="16"/>
      <c r="AI1245" s="16"/>
      <c r="AJ1245" s="16"/>
      <c r="AK1245" s="16"/>
      <c r="AL1245" s="16"/>
      <c r="AM1245" s="16"/>
      <c r="AN1245" s="16"/>
      <c r="AO1245" s="16"/>
      <c r="AP1245" s="16"/>
    </row>
    <row r="1246" spans="1:42" s="17" customFormat="1" ht="12.75" hidden="1" customHeight="1" thickBot="1">
      <c r="A1246" s="126" t="s">
        <v>1245</v>
      </c>
      <c r="B1246" s="74"/>
      <c r="C1246" s="167" t="s">
        <v>1246</v>
      </c>
      <c r="D1246" s="46"/>
      <c r="E1246" s="663"/>
      <c r="F1246" s="664"/>
      <c r="G1246" s="665"/>
      <c r="H1246" s="666"/>
      <c r="I1246" s="667"/>
      <c r="J1246" s="664"/>
      <c r="K1246" s="664"/>
      <c r="L1246" s="668"/>
      <c r="M1246" s="708"/>
      <c r="N1246" s="707"/>
      <c r="O1246" s="36"/>
      <c r="P1246" s="51" t="s">
        <v>1474</v>
      </c>
      <c r="Q1246" s="36"/>
      <c r="R1246" s="36" t="str">
        <f t="shared" si="122"/>
        <v/>
      </c>
      <c r="S1246" s="15"/>
      <c r="T1246" s="15"/>
      <c r="U1246" s="473"/>
      <c r="V1246" s="473"/>
      <c r="W1246" s="15"/>
      <c r="X1246" s="15"/>
      <c r="Y1246" s="15"/>
      <c r="Z1246" s="15"/>
      <c r="AA1246" s="15"/>
      <c r="AB1246" s="16"/>
      <c r="AC1246" s="15">
        <v>1</v>
      </c>
      <c r="AD1246" s="16"/>
      <c r="AE1246" s="16"/>
      <c r="AF1246" s="16"/>
      <c r="AG1246" s="16"/>
      <c r="AH1246" s="16"/>
      <c r="AI1246" s="16"/>
      <c r="AJ1246" s="16"/>
      <c r="AK1246" s="16"/>
      <c r="AL1246" s="16"/>
      <c r="AM1246" s="16"/>
      <c r="AN1246" s="16"/>
      <c r="AO1246" s="16"/>
      <c r="AP1246" s="16"/>
    </row>
    <row r="1247" spans="1:42" s="18" customFormat="1" ht="27.75" customHeight="1" thickBot="1">
      <c r="A1247" s="126" t="s">
        <v>1437</v>
      </c>
      <c r="B1247" s="910" t="s">
        <v>619</v>
      </c>
      <c r="C1247" s="911"/>
      <c r="D1247" s="47"/>
      <c r="E1247" s="86">
        <f t="shared" ref="E1247:N1247" si="124">SUM(E1248,E1271,E1277,E1301,E1319)</f>
        <v>16</v>
      </c>
      <c r="F1247" s="87">
        <f t="shared" si="124"/>
        <v>4253</v>
      </c>
      <c r="G1247" s="88">
        <f t="shared" si="124"/>
        <v>19592</v>
      </c>
      <c r="H1247" s="114">
        <f t="shared" si="124"/>
        <v>41</v>
      </c>
      <c r="I1247" s="89">
        <f t="shared" si="124"/>
        <v>4016</v>
      </c>
      <c r="J1247" s="87">
        <f t="shared" si="124"/>
        <v>18407</v>
      </c>
      <c r="K1247" s="87">
        <f t="shared" si="124"/>
        <v>37</v>
      </c>
      <c r="L1247" s="672">
        <f t="shared" si="124"/>
        <v>185</v>
      </c>
      <c r="M1247" s="89">
        <f t="shared" si="124"/>
        <v>4053</v>
      </c>
      <c r="N1247" s="672">
        <f t="shared" si="124"/>
        <v>18592</v>
      </c>
      <c r="O1247" s="36"/>
      <c r="P1247" s="51" t="s">
        <v>1499</v>
      </c>
      <c r="Q1247" s="36"/>
      <c r="R1247" s="36" t="str">
        <f t="shared" si="122"/>
        <v>R</v>
      </c>
      <c r="S1247" s="15"/>
      <c r="T1247" s="15"/>
      <c r="U1247" s="473"/>
      <c r="V1247" s="476"/>
      <c r="W1247" s="15"/>
      <c r="X1247" s="15"/>
      <c r="Y1247" s="15"/>
      <c r="Z1247" s="15"/>
      <c r="AA1247" s="15"/>
      <c r="AB1247" s="15"/>
      <c r="AC1247" s="15">
        <v>1</v>
      </c>
      <c r="AD1247" s="15"/>
      <c r="AE1247" s="15"/>
      <c r="AF1247" s="15"/>
      <c r="AG1247" s="15"/>
      <c r="AH1247" s="15"/>
      <c r="AI1247" s="15"/>
      <c r="AJ1247" s="15"/>
      <c r="AK1247" s="15"/>
      <c r="AL1247" s="15"/>
      <c r="AM1247" s="15"/>
      <c r="AN1247" s="15"/>
      <c r="AO1247" s="15"/>
      <c r="AP1247" s="15"/>
    </row>
    <row r="1248" spans="1:42" s="18" customFormat="1" ht="15.75" customHeight="1" thickBot="1">
      <c r="A1248" s="126" t="s">
        <v>1264</v>
      </c>
      <c r="B1248" s="591" t="s">
        <v>1265</v>
      </c>
      <c r="C1248" s="592"/>
      <c r="D1248" s="103"/>
      <c r="E1248" s="613">
        <f t="shared" ref="E1248:N1248" si="125">SUM(E1249:E1270)</f>
        <v>1</v>
      </c>
      <c r="F1248" s="614">
        <f t="shared" si="125"/>
        <v>40</v>
      </c>
      <c r="G1248" s="615">
        <f t="shared" si="125"/>
        <v>157</v>
      </c>
      <c r="H1248" s="616">
        <f t="shared" si="125"/>
        <v>2</v>
      </c>
      <c r="I1248" s="617">
        <f t="shared" si="125"/>
        <v>40</v>
      </c>
      <c r="J1248" s="614">
        <f t="shared" si="125"/>
        <v>157</v>
      </c>
      <c r="K1248" s="614">
        <f t="shared" si="125"/>
        <v>0</v>
      </c>
      <c r="L1248" s="618">
        <f t="shared" si="125"/>
        <v>0</v>
      </c>
      <c r="M1248" s="617">
        <f t="shared" si="125"/>
        <v>40</v>
      </c>
      <c r="N1248" s="618">
        <f t="shared" si="125"/>
        <v>157</v>
      </c>
      <c r="O1248" s="36"/>
      <c r="P1248" s="51" t="s">
        <v>1500</v>
      </c>
      <c r="Q1248" s="36"/>
      <c r="R1248" s="36" t="str">
        <f t="shared" si="122"/>
        <v>P</v>
      </c>
      <c r="S1248" s="15"/>
      <c r="T1248" s="15"/>
      <c r="U1248" s="473"/>
      <c r="V1248" s="473"/>
      <c r="W1248" s="15"/>
      <c r="X1248" s="15"/>
      <c r="Y1248" s="15"/>
      <c r="Z1248" s="15">
        <v>1</v>
      </c>
      <c r="AA1248" s="15"/>
      <c r="AB1248" s="15"/>
      <c r="AC1248" s="15">
        <v>1</v>
      </c>
      <c r="AD1248" s="15"/>
      <c r="AE1248" s="15"/>
      <c r="AF1248" s="15"/>
      <c r="AG1248" s="15"/>
      <c r="AH1248" s="15"/>
      <c r="AI1248" s="15"/>
      <c r="AJ1248" s="15"/>
      <c r="AK1248" s="15"/>
      <c r="AL1248" s="15"/>
      <c r="AM1248" s="15"/>
      <c r="AN1248" s="15"/>
      <c r="AO1248" s="15"/>
      <c r="AP1248" s="15"/>
    </row>
    <row r="1249" spans="1:42" s="17" customFormat="1" ht="12.75" hidden="1" customHeight="1" thickTop="1">
      <c r="A1249" s="126" t="s">
        <v>1266</v>
      </c>
      <c r="B1249" s="95"/>
      <c r="C1249" s="152" t="s">
        <v>1267</v>
      </c>
      <c r="D1249" s="46"/>
      <c r="E1249" s="153"/>
      <c r="F1249" s="154"/>
      <c r="G1249" s="155"/>
      <c r="H1249" s="156"/>
      <c r="I1249" s="174"/>
      <c r="J1249" s="154"/>
      <c r="K1249" s="154"/>
      <c r="L1249" s="157"/>
      <c r="M1249" s="619">
        <f t="shared" ref="M1249:N1270" si="126">I1249+K1249</f>
        <v>0</v>
      </c>
      <c r="N1249" s="626">
        <f t="shared" si="126"/>
        <v>0</v>
      </c>
      <c r="O1249" s="36"/>
      <c r="P1249" s="51" t="s">
        <v>1474</v>
      </c>
      <c r="Q1249" s="36"/>
      <c r="R1249" s="36" t="str">
        <f t="shared" si="122"/>
        <v/>
      </c>
      <c r="S1249" s="15"/>
      <c r="T1249" s="15"/>
      <c r="U1249" s="473"/>
      <c r="V1249" s="473"/>
      <c r="W1249" s="15"/>
      <c r="X1249" s="15"/>
      <c r="Y1249" s="15"/>
      <c r="Z1249" s="15"/>
      <c r="AA1249" s="15"/>
      <c r="AB1249" s="16"/>
      <c r="AC1249" s="15">
        <v>1</v>
      </c>
      <c r="AD1249" s="16"/>
      <c r="AE1249" s="16"/>
      <c r="AF1249" s="16"/>
      <c r="AG1249" s="16"/>
      <c r="AH1249" s="16"/>
      <c r="AI1249" s="16"/>
      <c r="AJ1249" s="16"/>
      <c r="AK1249" s="16"/>
      <c r="AL1249" s="16"/>
      <c r="AM1249" s="16"/>
      <c r="AN1249" s="16"/>
      <c r="AO1249" s="16"/>
      <c r="AP1249" s="16"/>
    </row>
    <row r="1250" spans="1:42" s="17" customFormat="1" ht="12.75" hidden="1" customHeight="1">
      <c r="A1250" s="126" t="s">
        <v>1289</v>
      </c>
      <c r="B1250" s="72"/>
      <c r="C1250" s="144" t="s">
        <v>1290</v>
      </c>
      <c r="D1250" s="46"/>
      <c r="E1250" s="145"/>
      <c r="F1250" s="146"/>
      <c r="G1250" s="147"/>
      <c r="H1250" s="148"/>
      <c r="I1250" s="158"/>
      <c r="J1250" s="146"/>
      <c r="K1250" s="146"/>
      <c r="L1250" s="149"/>
      <c r="M1250" s="619">
        <f t="shared" si="126"/>
        <v>0</v>
      </c>
      <c r="N1250" s="626">
        <f t="shared" si="126"/>
        <v>0</v>
      </c>
      <c r="O1250" s="36"/>
      <c r="P1250" s="51" t="s">
        <v>1474</v>
      </c>
      <c r="Q1250" s="36"/>
      <c r="R1250" s="36" t="str">
        <f t="shared" si="122"/>
        <v/>
      </c>
      <c r="S1250" s="15"/>
      <c r="T1250" s="15"/>
      <c r="U1250" s="473"/>
      <c r="V1250" s="473"/>
      <c r="W1250" s="15"/>
      <c r="X1250" s="15"/>
      <c r="Y1250" s="15"/>
      <c r="Z1250" s="15"/>
      <c r="AA1250" s="15"/>
      <c r="AB1250" s="16"/>
      <c r="AC1250" s="15">
        <v>1</v>
      </c>
      <c r="AD1250" s="16"/>
      <c r="AE1250" s="16"/>
      <c r="AF1250" s="16"/>
      <c r="AG1250" s="16"/>
      <c r="AH1250" s="16"/>
      <c r="AI1250" s="16"/>
      <c r="AJ1250" s="16"/>
      <c r="AK1250" s="16"/>
      <c r="AL1250" s="16"/>
      <c r="AM1250" s="16"/>
      <c r="AN1250" s="16"/>
      <c r="AO1250" s="16"/>
      <c r="AP1250" s="16"/>
    </row>
    <row r="1251" spans="1:42" s="17" customFormat="1" ht="12.75" hidden="1" customHeight="1">
      <c r="A1251" s="126" t="s">
        <v>1284</v>
      </c>
      <c r="B1251" s="72"/>
      <c r="C1251" s="144" t="s">
        <v>1285</v>
      </c>
      <c r="D1251" s="46"/>
      <c r="E1251" s="145"/>
      <c r="F1251" s="146"/>
      <c r="G1251" s="147"/>
      <c r="H1251" s="148"/>
      <c r="I1251" s="158"/>
      <c r="J1251" s="146"/>
      <c r="K1251" s="146"/>
      <c r="L1251" s="149"/>
      <c r="M1251" s="619">
        <f t="shared" si="126"/>
        <v>0</v>
      </c>
      <c r="N1251" s="626">
        <f t="shared" si="126"/>
        <v>0</v>
      </c>
      <c r="O1251" s="36"/>
      <c r="P1251" s="51" t="s">
        <v>1474</v>
      </c>
      <c r="Q1251" s="36"/>
      <c r="R1251" s="36" t="str">
        <f t="shared" si="122"/>
        <v/>
      </c>
      <c r="S1251" s="15"/>
      <c r="T1251" s="15"/>
      <c r="U1251" s="473"/>
      <c r="V1251" s="473"/>
      <c r="W1251" s="15"/>
      <c r="X1251" s="15"/>
      <c r="Y1251" s="15"/>
      <c r="Z1251" s="15"/>
      <c r="AA1251" s="15"/>
      <c r="AB1251" s="16"/>
      <c r="AC1251" s="15">
        <v>1</v>
      </c>
      <c r="AD1251" s="16"/>
      <c r="AE1251" s="16"/>
      <c r="AF1251" s="16"/>
      <c r="AG1251" s="16"/>
      <c r="AH1251" s="16"/>
      <c r="AI1251" s="16"/>
      <c r="AJ1251" s="16"/>
      <c r="AK1251" s="16"/>
      <c r="AL1251" s="16"/>
      <c r="AM1251" s="16"/>
      <c r="AN1251" s="16"/>
      <c r="AO1251" s="16"/>
      <c r="AP1251" s="16"/>
    </row>
    <row r="1252" spans="1:42" s="17" customFormat="1" ht="12.75" hidden="1" customHeight="1">
      <c r="A1252" s="126" t="s">
        <v>1291</v>
      </c>
      <c r="B1252" s="72"/>
      <c r="C1252" s="144" t="s">
        <v>1292</v>
      </c>
      <c r="D1252" s="46"/>
      <c r="E1252" s="145"/>
      <c r="F1252" s="146"/>
      <c r="G1252" s="147"/>
      <c r="H1252" s="148"/>
      <c r="I1252" s="158"/>
      <c r="J1252" s="146"/>
      <c r="K1252" s="146"/>
      <c r="L1252" s="149"/>
      <c r="M1252" s="619">
        <f t="shared" si="126"/>
        <v>0</v>
      </c>
      <c r="N1252" s="626">
        <f t="shared" si="126"/>
        <v>0</v>
      </c>
      <c r="O1252" s="36"/>
      <c r="P1252" s="51" t="s">
        <v>1474</v>
      </c>
      <c r="Q1252" s="36"/>
      <c r="R1252" s="36" t="str">
        <f t="shared" si="122"/>
        <v/>
      </c>
      <c r="S1252" s="15"/>
      <c r="T1252" s="15"/>
      <c r="U1252" s="473"/>
      <c r="V1252" s="473"/>
      <c r="W1252" s="15"/>
      <c r="X1252" s="15"/>
      <c r="Y1252" s="15"/>
      <c r="Z1252" s="15"/>
      <c r="AA1252" s="15"/>
      <c r="AB1252" s="16"/>
      <c r="AC1252" s="15">
        <v>1</v>
      </c>
      <c r="AD1252" s="16"/>
      <c r="AE1252" s="16"/>
      <c r="AF1252" s="16"/>
      <c r="AG1252" s="16"/>
      <c r="AH1252" s="16"/>
      <c r="AI1252" s="16"/>
      <c r="AJ1252" s="16"/>
      <c r="AK1252" s="16"/>
      <c r="AL1252" s="16"/>
      <c r="AM1252" s="16"/>
      <c r="AN1252" s="16"/>
      <c r="AO1252" s="16"/>
      <c r="AP1252" s="16"/>
    </row>
    <row r="1253" spans="1:42" s="17" customFormat="1" ht="12.75" hidden="1" customHeight="1">
      <c r="A1253" s="126" t="s">
        <v>1293</v>
      </c>
      <c r="B1253" s="72"/>
      <c r="C1253" s="144" t="s">
        <v>1294</v>
      </c>
      <c r="D1253" s="46"/>
      <c r="E1253" s="145"/>
      <c r="F1253" s="146"/>
      <c r="G1253" s="147"/>
      <c r="H1253" s="148"/>
      <c r="I1253" s="158"/>
      <c r="J1253" s="146"/>
      <c r="K1253" s="146"/>
      <c r="L1253" s="149"/>
      <c r="M1253" s="619">
        <f t="shared" si="126"/>
        <v>0</v>
      </c>
      <c r="N1253" s="626">
        <f t="shared" si="126"/>
        <v>0</v>
      </c>
      <c r="O1253" s="36"/>
      <c r="P1253" s="51" t="s">
        <v>1474</v>
      </c>
      <c r="Q1253" s="36"/>
      <c r="R1253" s="36" t="str">
        <f t="shared" si="122"/>
        <v/>
      </c>
      <c r="S1253" s="15"/>
      <c r="T1253" s="15"/>
      <c r="U1253" s="473"/>
      <c r="V1253" s="473"/>
      <c r="W1253" s="15"/>
      <c r="X1253" s="15"/>
      <c r="Y1253" s="15"/>
      <c r="Z1253" s="15"/>
      <c r="AA1253" s="15"/>
      <c r="AB1253" s="16"/>
      <c r="AC1253" s="15">
        <v>1</v>
      </c>
      <c r="AD1253" s="16"/>
      <c r="AE1253" s="16"/>
      <c r="AF1253" s="16"/>
      <c r="AG1253" s="16"/>
      <c r="AH1253" s="16"/>
      <c r="AI1253" s="16"/>
      <c r="AJ1253" s="16"/>
      <c r="AK1253" s="16"/>
      <c r="AL1253" s="16"/>
      <c r="AM1253" s="16"/>
      <c r="AN1253" s="16"/>
      <c r="AO1253" s="16"/>
      <c r="AP1253" s="16"/>
    </row>
    <row r="1254" spans="1:42" s="17" customFormat="1" ht="12.75" hidden="1" customHeight="1">
      <c r="A1254" s="126" t="s">
        <v>1295</v>
      </c>
      <c r="B1254" s="72"/>
      <c r="C1254" s="144" t="s">
        <v>1296</v>
      </c>
      <c r="D1254" s="46"/>
      <c r="E1254" s="145"/>
      <c r="F1254" s="146"/>
      <c r="G1254" s="147"/>
      <c r="H1254" s="148"/>
      <c r="I1254" s="158"/>
      <c r="J1254" s="146"/>
      <c r="K1254" s="146"/>
      <c r="L1254" s="149"/>
      <c r="M1254" s="619">
        <f t="shared" si="126"/>
        <v>0</v>
      </c>
      <c r="N1254" s="626">
        <f t="shared" si="126"/>
        <v>0</v>
      </c>
      <c r="O1254" s="36"/>
      <c r="P1254" s="51" t="s">
        <v>1474</v>
      </c>
      <c r="Q1254" s="36"/>
      <c r="R1254" s="36" t="str">
        <f t="shared" si="122"/>
        <v/>
      </c>
      <c r="S1254" s="15"/>
      <c r="T1254" s="15"/>
      <c r="U1254" s="473"/>
      <c r="V1254" s="473"/>
      <c r="W1254" s="15"/>
      <c r="X1254" s="15"/>
      <c r="Y1254" s="15"/>
      <c r="Z1254" s="15"/>
      <c r="AA1254" s="15"/>
      <c r="AB1254" s="16"/>
      <c r="AC1254" s="15">
        <v>1</v>
      </c>
      <c r="AD1254" s="16"/>
      <c r="AE1254" s="16"/>
      <c r="AF1254" s="16"/>
      <c r="AG1254" s="16"/>
      <c r="AH1254" s="16"/>
      <c r="AI1254" s="16"/>
      <c r="AJ1254" s="16"/>
      <c r="AK1254" s="16"/>
      <c r="AL1254" s="16"/>
      <c r="AM1254" s="16"/>
      <c r="AN1254" s="16"/>
      <c r="AO1254" s="16"/>
      <c r="AP1254" s="16"/>
    </row>
    <row r="1255" spans="1:42" s="17" customFormat="1" ht="12.75" hidden="1" customHeight="1">
      <c r="A1255" s="126" t="s">
        <v>1297</v>
      </c>
      <c r="B1255" s="72"/>
      <c r="C1255" s="144" t="s">
        <v>1298</v>
      </c>
      <c r="D1255" s="46"/>
      <c r="E1255" s="145"/>
      <c r="F1255" s="146"/>
      <c r="G1255" s="147"/>
      <c r="H1255" s="148"/>
      <c r="I1255" s="158"/>
      <c r="J1255" s="146"/>
      <c r="K1255" s="146"/>
      <c r="L1255" s="149"/>
      <c r="M1255" s="619">
        <f t="shared" si="126"/>
        <v>0</v>
      </c>
      <c r="N1255" s="626">
        <f t="shared" si="126"/>
        <v>0</v>
      </c>
      <c r="O1255" s="36"/>
      <c r="P1255" s="51" t="s">
        <v>1474</v>
      </c>
      <c r="Q1255" s="36"/>
      <c r="R1255" s="36" t="str">
        <f t="shared" si="122"/>
        <v/>
      </c>
      <c r="S1255" s="15"/>
      <c r="T1255" s="15"/>
      <c r="U1255" s="473"/>
      <c r="V1255" s="473"/>
      <c r="W1255" s="15"/>
      <c r="X1255" s="15"/>
      <c r="Y1255" s="15"/>
      <c r="Z1255" s="15"/>
      <c r="AA1255" s="15"/>
      <c r="AB1255" s="16"/>
      <c r="AC1255" s="15">
        <v>1</v>
      </c>
      <c r="AD1255" s="16"/>
      <c r="AE1255" s="16"/>
      <c r="AF1255" s="16"/>
      <c r="AG1255" s="16"/>
      <c r="AH1255" s="16"/>
      <c r="AI1255" s="16"/>
      <c r="AJ1255" s="16"/>
      <c r="AK1255" s="16"/>
      <c r="AL1255" s="16"/>
      <c r="AM1255" s="16"/>
      <c r="AN1255" s="16"/>
      <c r="AO1255" s="16"/>
      <c r="AP1255" s="16"/>
    </row>
    <row r="1256" spans="1:42" s="17" customFormat="1" ht="12.75" hidden="1" customHeight="1">
      <c r="A1256" s="126" t="s">
        <v>1299</v>
      </c>
      <c r="B1256" s="72"/>
      <c r="C1256" s="144" t="s">
        <v>1300</v>
      </c>
      <c r="D1256" s="46"/>
      <c r="E1256" s="145"/>
      <c r="F1256" s="146"/>
      <c r="G1256" s="147"/>
      <c r="H1256" s="148"/>
      <c r="I1256" s="158"/>
      <c r="J1256" s="146"/>
      <c r="K1256" s="146"/>
      <c r="L1256" s="149"/>
      <c r="M1256" s="619">
        <f t="shared" si="126"/>
        <v>0</v>
      </c>
      <c r="N1256" s="626">
        <f t="shared" si="126"/>
        <v>0</v>
      </c>
      <c r="O1256" s="36"/>
      <c r="P1256" s="51" t="s">
        <v>1474</v>
      </c>
      <c r="Q1256" s="36"/>
      <c r="R1256" s="36" t="str">
        <f t="shared" si="122"/>
        <v/>
      </c>
      <c r="S1256" s="15"/>
      <c r="T1256" s="15"/>
      <c r="U1256" s="473"/>
      <c r="V1256" s="473"/>
      <c r="W1256" s="15"/>
      <c r="X1256" s="15"/>
      <c r="Y1256" s="15"/>
      <c r="Z1256" s="15"/>
      <c r="AA1256" s="15"/>
      <c r="AB1256" s="16"/>
      <c r="AC1256" s="15">
        <v>1</v>
      </c>
      <c r="AD1256" s="16"/>
      <c r="AE1256" s="16"/>
      <c r="AF1256" s="16"/>
      <c r="AG1256" s="16"/>
      <c r="AH1256" s="16"/>
      <c r="AI1256" s="16"/>
      <c r="AJ1256" s="16"/>
      <c r="AK1256" s="16"/>
      <c r="AL1256" s="16"/>
      <c r="AM1256" s="16"/>
      <c r="AN1256" s="16"/>
      <c r="AO1256" s="16"/>
      <c r="AP1256" s="16"/>
    </row>
    <row r="1257" spans="1:42" s="17" customFormat="1" ht="12.75" hidden="1" customHeight="1">
      <c r="A1257" s="126" t="s">
        <v>1301</v>
      </c>
      <c r="B1257" s="72"/>
      <c r="C1257" s="144" t="s">
        <v>1302</v>
      </c>
      <c r="D1257" s="46"/>
      <c r="E1257" s="145"/>
      <c r="F1257" s="146"/>
      <c r="G1257" s="147"/>
      <c r="H1257" s="148"/>
      <c r="I1257" s="158"/>
      <c r="J1257" s="146"/>
      <c r="K1257" s="146"/>
      <c r="L1257" s="149"/>
      <c r="M1257" s="619">
        <f t="shared" si="126"/>
        <v>0</v>
      </c>
      <c r="N1257" s="626">
        <f t="shared" si="126"/>
        <v>0</v>
      </c>
      <c r="O1257" s="36"/>
      <c r="P1257" s="51" t="s">
        <v>1474</v>
      </c>
      <c r="Q1257" s="36"/>
      <c r="R1257" s="36" t="str">
        <f t="shared" si="122"/>
        <v/>
      </c>
      <c r="S1257" s="15"/>
      <c r="T1257" s="15"/>
      <c r="U1257" s="473"/>
      <c r="V1257" s="473"/>
      <c r="W1257" s="15"/>
      <c r="X1257" s="15"/>
      <c r="Y1257" s="15"/>
      <c r="Z1257" s="15"/>
      <c r="AA1257" s="15"/>
      <c r="AB1257" s="16"/>
      <c r="AC1257" s="15">
        <v>1</v>
      </c>
      <c r="AD1257" s="16"/>
      <c r="AE1257" s="16"/>
      <c r="AF1257" s="16"/>
      <c r="AG1257" s="16"/>
      <c r="AH1257" s="16"/>
      <c r="AI1257" s="16"/>
      <c r="AJ1257" s="16"/>
      <c r="AK1257" s="16"/>
      <c r="AL1257" s="16"/>
      <c r="AM1257" s="16"/>
      <c r="AN1257" s="16"/>
      <c r="AO1257" s="16"/>
      <c r="AP1257" s="16"/>
    </row>
    <row r="1258" spans="1:42" s="17" customFormat="1" ht="12.75" hidden="1" customHeight="1">
      <c r="A1258" s="126" t="s">
        <v>1303</v>
      </c>
      <c r="B1258" s="72"/>
      <c r="C1258" s="144" t="s">
        <v>1304</v>
      </c>
      <c r="D1258" s="46"/>
      <c r="E1258" s="145"/>
      <c r="F1258" s="146"/>
      <c r="G1258" s="147"/>
      <c r="H1258" s="148"/>
      <c r="I1258" s="158"/>
      <c r="J1258" s="146"/>
      <c r="K1258" s="146"/>
      <c r="L1258" s="149"/>
      <c r="M1258" s="619">
        <f t="shared" si="126"/>
        <v>0</v>
      </c>
      <c r="N1258" s="626">
        <f t="shared" si="126"/>
        <v>0</v>
      </c>
      <c r="O1258" s="36"/>
      <c r="P1258" s="51" t="s">
        <v>1474</v>
      </c>
      <c r="Q1258" s="36"/>
      <c r="R1258" s="36" t="str">
        <f t="shared" si="122"/>
        <v/>
      </c>
      <c r="S1258" s="15"/>
      <c r="T1258" s="15"/>
      <c r="U1258" s="473"/>
      <c r="V1258" s="473"/>
      <c r="W1258" s="15"/>
      <c r="X1258" s="15"/>
      <c r="Y1258" s="15"/>
      <c r="Z1258" s="15"/>
      <c r="AA1258" s="15"/>
      <c r="AB1258" s="16"/>
      <c r="AC1258" s="15">
        <v>1</v>
      </c>
      <c r="AD1258" s="16"/>
      <c r="AE1258" s="16"/>
      <c r="AF1258" s="16"/>
      <c r="AG1258" s="16"/>
      <c r="AH1258" s="16"/>
      <c r="AI1258" s="16"/>
      <c r="AJ1258" s="16"/>
      <c r="AK1258" s="16"/>
      <c r="AL1258" s="16"/>
      <c r="AM1258" s="16"/>
      <c r="AN1258" s="16"/>
      <c r="AO1258" s="16"/>
      <c r="AP1258" s="16"/>
    </row>
    <row r="1259" spans="1:42" s="17" customFormat="1" ht="12.75" hidden="1" customHeight="1">
      <c r="A1259" s="126" t="s">
        <v>1268</v>
      </c>
      <c r="B1259" s="72"/>
      <c r="C1259" s="144" t="s">
        <v>1269</v>
      </c>
      <c r="D1259" s="46"/>
      <c r="E1259" s="145"/>
      <c r="F1259" s="146"/>
      <c r="G1259" s="147"/>
      <c r="H1259" s="148"/>
      <c r="I1259" s="158"/>
      <c r="J1259" s="146"/>
      <c r="K1259" s="146"/>
      <c r="L1259" s="149"/>
      <c r="M1259" s="619">
        <f t="shared" si="126"/>
        <v>0</v>
      </c>
      <c r="N1259" s="626">
        <f t="shared" si="126"/>
        <v>0</v>
      </c>
      <c r="O1259" s="36"/>
      <c r="P1259" s="51" t="s">
        <v>1474</v>
      </c>
      <c r="Q1259" s="36"/>
      <c r="R1259" s="36" t="str">
        <f t="shared" si="122"/>
        <v/>
      </c>
      <c r="S1259" s="15"/>
      <c r="T1259" s="15"/>
      <c r="U1259" s="473"/>
      <c r="V1259" s="473"/>
      <c r="W1259" s="15"/>
      <c r="X1259" s="15"/>
      <c r="Y1259" s="15"/>
      <c r="Z1259" s="15"/>
      <c r="AA1259" s="15"/>
      <c r="AB1259" s="16"/>
      <c r="AC1259" s="15">
        <v>1</v>
      </c>
      <c r="AD1259" s="16"/>
      <c r="AE1259" s="16"/>
      <c r="AF1259" s="16"/>
      <c r="AG1259" s="16"/>
      <c r="AH1259" s="16"/>
      <c r="AI1259" s="16"/>
      <c r="AJ1259" s="16"/>
      <c r="AK1259" s="16"/>
      <c r="AL1259" s="16"/>
      <c r="AM1259" s="16"/>
      <c r="AN1259" s="16"/>
      <c r="AO1259" s="16"/>
      <c r="AP1259" s="16"/>
    </row>
    <row r="1260" spans="1:42" s="17" customFormat="1" ht="12.75" hidden="1" customHeight="1">
      <c r="A1260" s="126" t="s">
        <v>1270</v>
      </c>
      <c r="B1260" s="72"/>
      <c r="C1260" s="144" t="s">
        <v>1271</v>
      </c>
      <c r="D1260" s="46"/>
      <c r="E1260" s="145"/>
      <c r="F1260" s="146"/>
      <c r="G1260" s="147"/>
      <c r="H1260" s="148"/>
      <c r="I1260" s="158"/>
      <c r="J1260" s="146"/>
      <c r="K1260" s="146"/>
      <c r="L1260" s="149"/>
      <c r="M1260" s="619">
        <f t="shared" si="126"/>
        <v>0</v>
      </c>
      <c r="N1260" s="626">
        <f t="shared" si="126"/>
        <v>0</v>
      </c>
      <c r="O1260" s="36"/>
      <c r="P1260" s="51" t="s">
        <v>1474</v>
      </c>
      <c r="Q1260" s="36"/>
      <c r="R1260" s="36" t="str">
        <f t="shared" si="122"/>
        <v/>
      </c>
      <c r="S1260" s="15"/>
      <c r="T1260" s="15"/>
      <c r="U1260" s="473"/>
      <c r="V1260" s="473"/>
      <c r="W1260" s="15"/>
      <c r="X1260" s="15"/>
      <c r="Y1260" s="15"/>
      <c r="Z1260" s="15"/>
      <c r="AA1260" s="15"/>
      <c r="AB1260" s="16"/>
      <c r="AC1260" s="15">
        <v>1</v>
      </c>
      <c r="AD1260" s="16"/>
      <c r="AE1260" s="16"/>
      <c r="AF1260" s="16"/>
      <c r="AG1260" s="16"/>
      <c r="AH1260" s="16"/>
      <c r="AI1260" s="16"/>
      <c r="AJ1260" s="16"/>
      <c r="AK1260" s="16"/>
      <c r="AL1260" s="16"/>
      <c r="AM1260" s="16"/>
      <c r="AN1260" s="16"/>
      <c r="AO1260" s="16"/>
      <c r="AP1260" s="16"/>
    </row>
    <row r="1261" spans="1:42" s="17" customFormat="1" ht="12.75" hidden="1" customHeight="1">
      <c r="A1261" s="126" t="s">
        <v>1272</v>
      </c>
      <c r="B1261" s="72"/>
      <c r="C1261" s="73" t="s">
        <v>2374</v>
      </c>
      <c r="D1261" s="46"/>
      <c r="E1261" s="145"/>
      <c r="F1261" s="146"/>
      <c r="G1261" s="147"/>
      <c r="H1261" s="148"/>
      <c r="I1261" s="158"/>
      <c r="J1261" s="146"/>
      <c r="K1261" s="146"/>
      <c r="L1261" s="149"/>
      <c r="M1261" s="619">
        <f t="shared" si="126"/>
        <v>0</v>
      </c>
      <c r="N1261" s="626">
        <f t="shared" si="126"/>
        <v>0</v>
      </c>
      <c r="O1261" s="36"/>
      <c r="P1261" s="51" t="s">
        <v>1473</v>
      </c>
      <c r="Q1261" s="36"/>
      <c r="R1261" s="36" t="str">
        <f t="shared" si="122"/>
        <v/>
      </c>
      <c r="S1261" s="15"/>
      <c r="T1261" s="15"/>
      <c r="U1261" s="473"/>
      <c r="V1261" s="473"/>
      <c r="W1261" s="15"/>
      <c r="X1261" s="15"/>
      <c r="Y1261" s="15"/>
      <c r="Z1261" s="15"/>
      <c r="AA1261" s="15"/>
      <c r="AB1261" s="16"/>
      <c r="AC1261" s="15">
        <v>1</v>
      </c>
      <c r="AD1261" s="16"/>
      <c r="AE1261" s="16"/>
      <c r="AF1261" s="16"/>
      <c r="AG1261" s="16"/>
      <c r="AH1261" s="16"/>
      <c r="AI1261" s="16"/>
      <c r="AJ1261" s="16"/>
      <c r="AK1261" s="16"/>
      <c r="AL1261" s="16"/>
      <c r="AM1261" s="16"/>
      <c r="AN1261" s="16"/>
      <c r="AO1261" s="16"/>
      <c r="AP1261" s="16"/>
    </row>
    <row r="1262" spans="1:42" s="17" customFormat="1" ht="12.75" customHeight="1" thickTop="1" thickBot="1">
      <c r="A1262" s="126" t="s">
        <v>1273</v>
      </c>
      <c r="B1262" s="104"/>
      <c r="C1262" s="159" t="s">
        <v>1101</v>
      </c>
      <c r="D1262" s="105"/>
      <c r="E1262" s="161">
        <v>1</v>
      </c>
      <c r="F1262" s="162">
        <v>40</v>
      </c>
      <c r="G1262" s="163">
        <v>157</v>
      </c>
      <c r="H1262" s="164">
        <v>2</v>
      </c>
      <c r="I1262" s="166">
        <v>40</v>
      </c>
      <c r="J1262" s="162">
        <v>157</v>
      </c>
      <c r="K1262" s="162"/>
      <c r="L1262" s="165"/>
      <c r="M1262" s="636">
        <f t="shared" si="126"/>
        <v>40</v>
      </c>
      <c r="N1262" s="637">
        <f t="shared" si="126"/>
        <v>157</v>
      </c>
      <c r="O1262" s="36"/>
      <c r="P1262" s="51" t="s">
        <v>1474</v>
      </c>
      <c r="Q1262" s="36"/>
      <c r="R1262" s="36" t="str">
        <f t="shared" si="122"/>
        <v>M</v>
      </c>
      <c r="S1262" s="15"/>
      <c r="T1262" s="15"/>
      <c r="U1262" s="473"/>
      <c r="V1262" s="473"/>
      <c r="W1262" s="15"/>
      <c r="X1262" s="15"/>
      <c r="Y1262" s="15"/>
      <c r="Z1262" s="15"/>
      <c r="AA1262" s="15">
        <v>1</v>
      </c>
      <c r="AB1262" s="16"/>
      <c r="AC1262" s="15">
        <v>1</v>
      </c>
      <c r="AD1262" s="16"/>
      <c r="AE1262" s="16"/>
      <c r="AF1262" s="16"/>
      <c r="AG1262" s="16"/>
      <c r="AH1262" s="16"/>
      <c r="AI1262" s="16"/>
      <c r="AJ1262" s="16"/>
      <c r="AK1262" s="16"/>
      <c r="AL1262" s="16"/>
      <c r="AM1262" s="16"/>
      <c r="AN1262" s="16"/>
      <c r="AO1262" s="16"/>
      <c r="AP1262" s="16"/>
    </row>
    <row r="1263" spans="1:42" s="17" customFormat="1" ht="12.75" hidden="1" customHeight="1">
      <c r="A1263" s="126" t="s">
        <v>1274</v>
      </c>
      <c r="B1263" s="95"/>
      <c r="C1263" s="152" t="s">
        <v>1275</v>
      </c>
      <c r="D1263" s="46"/>
      <c r="E1263" s="153"/>
      <c r="F1263" s="154"/>
      <c r="G1263" s="155"/>
      <c r="H1263" s="156"/>
      <c r="I1263" s="174"/>
      <c r="J1263" s="154"/>
      <c r="K1263" s="154"/>
      <c r="L1263" s="157"/>
      <c r="M1263" s="624">
        <f t="shared" si="126"/>
        <v>0</v>
      </c>
      <c r="N1263" s="625">
        <f t="shared" si="126"/>
        <v>0</v>
      </c>
      <c r="O1263" s="36"/>
      <c r="P1263" s="51" t="s">
        <v>1474</v>
      </c>
      <c r="Q1263" s="36"/>
      <c r="R1263" s="36" t="str">
        <f t="shared" si="122"/>
        <v/>
      </c>
      <c r="S1263" s="15"/>
      <c r="T1263" s="15"/>
      <c r="U1263" s="473"/>
      <c r="V1263" s="473"/>
      <c r="W1263" s="15"/>
      <c r="X1263" s="15"/>
      <c r="Y1263" s="15"/>
      <c r="Z1263" s="15"/>
      <c r="AA1263" s="15"/>
      <c r="AB1263" s="16"/>
      <c r="AC1263" s="15">
        <v>1</v>
      </c>
      <c r="AD1263" s="16"/>
      <c r="AE1263" s="16"/>
      <c r="AF1263" s="16"/>
      <c r="AG1263" s="16"/>
      <c r="AH1263" s="16"/>
      <c r="AI1263" s="16"/>
      <c r="AJ1263" s="16"/>
      <c r="AK1263" s="16"/>
      <c r="AL1263" s="16"/>
      <c r="AM1263" s="16"/>
      <c r="AN1263" s="16"/>
      <c r="AO1263" s="16"/>
      <c r="AP1263" s="16"/>
    </row>
    <row r="1264" spans="1:42" s="17" customFormat="1" ht="12.75" hidden="1" customHeight="1">
      <c r="A1264" s="126" t="s">
        <v>1276</v>
      </c>
      <c r="B1264" s="72"/>
      <c r="C1264" s="144" t="s">
        <v>1277</v>
      </c>
      <c r="D1264" s="46"/>
      <c r="E1264" s="145"/>
      <c r="F1264" s="146"/>
      <c r="G1264" s="147"/>
      <c r="H1264" s="148"/>
      <c r="I1264" s="158"/>
      <c r="J1264" s="146"/>
      <c r="K1264" s="146"/>
      <c r="L1264" s="149"/>
      <c r="M1264" s="619">
        <f t="shared" si="126"/>
        <v>0</v>
      </c>
      <c r="N1264" s="626">
        <f t="shared" si="126"/>
        <v>0</v>
      </c>
      <c r="O1264" s="36"/>
      <c r="P1264" s="51" t="s">
        <v>1474</v>
      </c>
      <c r="Q1264" s="36"/>
      <c r="R1264" s="36" t="str">
        <f t="shared" si="122"/>
        <v/>
      </c>
      <c r="S1264" s="15"/>
      <c r="T1264" s="15"/>
      <c r="U1264" s="473"/>
      <c r="V1264" s="473"/>
      <c r="W1264" s="15"/>
      <c r="X1264" s="15"/>
      <c r="Y1264" s="15"/>
      <c r="Z1264" s="15"/>
      <c r="AA1264" s="15"/>
      <c r="AB1264" s="16"/>
      <c r="AC1264" s="15">
        <v>1</v>
      </c>
      <c r="AD1264" s="16"/>
      <c r="AE1264" s="16"/>
      <c r="AF1264" s="16"/>
      <c r="AG1264" s="16"/>
      <c r="AH1264" s="16"/>
      <c r="AI1264" s="16"/>
      <c r="AJ1264" s="16"/>
      <c r="AK1264" s="16"/>
      <c r="AL1264" s="16"/>
      <c r="AM1264" s="16"/>
      <c r="AN1264" s="16"/>
      <c r="AO1264" s="16"/>
      <c r="AP1264" s="16"/>
    </row>
    <row r="1265" spans="1:42" s="17" customFormat="1" ht="12.75" hidden="1" customHeight="1">
      <c r="A1265" s="126" t="s">
        <v>1278</v>
      </c>
      <c r="B1265" s="72"/>
      <c r="C1265" s="144" t="s">
        <v>1279</v>
      </c>
      <c r="D1265" s="46"/>
      <c r="E1265" s="145"/>
      <c r="F1265" s="146"/>
      <c r="G1265" s="147"/>
      <c r="H1265" s="148"/>
      <c r="I1265" s="158"/>
      <c r="J1265" s="146"/>
      <c r="K1265" s="146"/>
      <c r="L1265" s="149"/>
      <c r="M1265" s="619">
        <f t="shared" si="126"/>
        <v>0</v>
      </c>
      <c r="N1265" s="626">
        <f t="shared" si="126"/>
        <v>0</v>
      </c>
      <c r="O1265" s="36"/>
      <c r="P1265" s="51" t="s">
        <v>1474</v>
      </c>
      <c r="Q1265" s="36"/>
      <c r="R1265" s="36" t="str">
        <f t="shared" si="122"/>
        <v/>
      </c>
      <c r="S1265" s="15"/>
      <c r="T1265" s="15"/>
      <c r="U1265" s="473"/>
      <c r="V1265" s="473"/>
      <c r="W1265" s="15"/>
      <c r="X1265" s="15"/>
      <c r="Y1265" s="15"/>
      <c r="Z1265" s="15"/>
      <c r="AA1265" s="15"/>
      <c r="AB1265" s="16"/>
      <c r="AC1265" s="15">
        <v>1</v>
      </c>
      <c r="AD1265" s="16"/>
      <c r="AE1265" s="16"/>
      <c r="AF1265" s="16"/>
      <c r="AG1265" s="16"/>
      <c r="AH1265" s="16"/>
      <c r="AI1265" s="16"/>
      <c r="AJ1265" s="16"/>
      <c r="AK1265" s="16"/>
      <c r="AL1265" s="16"/>
      <c r="AM1265" s="16"/>
      <c r="AN1265" s="16"/>
      <c r="AO1265" s="16"/>
      <c r="AP1265" s="16"/>
    </row>
    <row r="1266" spans="1:42" s="17" customFormat="1" ht="12.75" hidden="1" customHeight="1">
      <c r="A1266" s="126" t="s">
        <v>1280</v>
      </c>
      <c r="B1266" s="72"/>
      <c r="C1266" s="144" t="s">
        <v>1835</v>
      </c>
      <c r="D1266" s="46"/>
      <c r="E1266" s="145"/>
      <c r="F1266" s="146"/>
      <c r="G1266" s="147"/>
      <c r="H1266" s="148"/>
      <c r="I1266" s="158"/>
      <c r="J1266" s="146"/>
      <c r="K1266" s="146"/>
      <c r="L1266" s="149"/>
      <c r="M1266" s="619">
        <f t="shared" si="126"/>
        <v>0</v>
      </c>
      <c r="N1266" s="626">
        <f t="shared" si="126"/>
        <v>0</v>
      </c>
      <c r="O1266" s="36"/>
      <c r="P1266" s="51" t="s">
        <v>1474</v>
      </c>
      <c r="Q1266" s="36"/>
      <c r="R1266" s="36" t="str">
        <f t="shared" si="122"/>
        <v/>
      </c>
      <c r="S1266" s="15"/>
      <c r="T1266" s="15"/>
      <c r="U1266" s="473"/>
      <c r="V1266" s="473"/>
      <c r="W1266" s="15"/>
      <c r="X1266" s="15"/>
      <c r="Y1266" s="15"/>
      <c r="Z1266" s="15"/>
      <c r="AA1266" s="15"/>
      <c r="AB1266" s="16"/>
      <c r="AC1266" s="15">
        <v>1</v>
      </c>
      <c r="AD1266" s="16"/>
      <c r="AE1266" s="16"/>
      <c r="AF1266" s="16"/>
      <c r="AG1266" s="16"/>
      <c r="AH1266" s="16"/>
      <c r="AI1266" s="16"/>
      <c r="AJ1266" s="16"/>
      <c r="AK1266" s="16"/>
      <c r="AL1266" s="16"/>
      <c r="AM1266" s="16"/>
      <c r="AN1266" s="16"/>
      <c r="AO1266" s="16"/>
      <c r="AP1266" s="16"/>
    </row>
    <row r="1267" spans="1:42" s="17" customFormat="1" ht="12.75" hidden="1" customHeight="1">
      <c r="A1267" s="126" t="s">
        <v>1281</v>
      </c>
      <c r="B1267" s="72"/>
      <c r="C1267" s="144" t="s">
        <v>1588</v>
      </c>
      <c r="D1267" s="46"/>
      <c r="E1267" s="145"/>
      <c r="F1267" s="146"/>
      <c r="G1267" s="147"/>
      <c r="H1267" s="148"/>
      <c r="I1267" s="158"/>
      <c r="J1267" s="146"/>
      <c r="K1267" s="146"/>
      <c r="L1267" s="149"/>
      <c r="M1267" s="619">
        <f t="shared" si="126"/>
        <v>0</v>
      </c>
      <c r="N1267" s="626">
        <f t="shared" si="126"/>
        <v>0</v>
      </c>
      <c r="O1267" s="36"/>
      <c r="P1267" s="51" t="s">
        <v>1474</v>
      </c>
      <c r="Q1267" s="36"/>
      <c r="R1267" s="36" t="str">
        <f t="shared" si="122"/>
        <v/>
      </c>
      <c r="S1267" s="15"/>
      <c r="T1267" s="15"/>
      <c r="U1267" s="473"/>
      <c r="V1267" s="473"/>
      <c r="W1267" s="15"/>
      <c r="X1267" s="15"/>
      <c r="Y1267" s="15"/>
      <c r="Z1267" s="15"/>
      <c r="AA1267" s="15"/>
      <c r="AB1267" s="16"/>
      <c r="AC1267" s="15">
        <v>1</v>
      </c>
      <c r="AD1267" s="16"/>
      <c r="AE1267" s="16"/>
      <c r="AF1267" s="16"/>
      <c r="AG1267" s="16"/>
      <c r="AH1267" s="16"/>
      <c r="AI1267" s="16"/>
      <c r="AJ1267" s="16"/>
      <c r="AK1267" s="16"/>
      <c r="AL1267" s="16"/>
      <c r="AM1267" s="16"/>
      <c r="AN1267" s="16"/>
      <c r="AO1267" s="16"/>
      <c r="AP1267" s="16"/>
    </row>
    <row r="1268" spans="1:42" s="17" customFormat="1" ht="12.75" hidden="1" customHeight="1">
      <c r="A1268" s="126" t="s">
        <v>1282</v>
      </c>
      <c r="B1268" s="72"/>
      <c r="C1268" s="144" t="s">
        <v>1283</v>
      </c>
      <c r="D1268" s="46"/>
      <c r="E1268" s="145"/>
      <c r="F1268" s="146"/>
      <c r="G1268" s="147"/>
      <c r="H1268" s="148"/>
      <c r="I1268" s="158"/>
      <c r="J1268" s="146"/>
      <c r="K1268" s="146"/>
      <c r="L1268" s="149"/>
      <c r="M1268" s="619">
        <f t="shared" si="126"/>
        <v>0</v>
      </c>
      <c r="N1268" s="626">
        <f t="shared" si="126"/>
        <v>0</v>
      </c>
      <c r="O1268" s="36"/>
      <c r="P1268" s="51" t="s">
        <v>1474</v>
      </c>
      <c r="Q1268" s="36"/>
      <c r="R1268" s="36" t="str">
        <f t="shared" si="122"/>
        <v/>
      </c>
      <c r="S1268" s="15"/>
      <c r="T1268" s="15"/>
      <c r="U1268" s="473"/>
      <c r="V1268" s="473"/>
      <c r="W1268" s="15"/>
      <c r="X1268" s="15"/>
      <c r="Y1268" s="15"/>
      <c r="Z1268" s="15"/>
      <c r="AA1268" s="15"/>
      <c r="AB1268" s="16"/>
      <c r="AC1268" s="15">
        <v>1</v>
      </c>
      <c r="AD1268" s="16"/>
      <c r="AE1268" s="16"/>
      <c r="AF1268" s="16"/>
      <c r="AG1268" s="16"/>
      <c r="AH1268" s="16"/>
      <c r="AI1268" s="16"/>
      <c r="AJ1268" s="16"/>
      <c r="AK1268" s="16"/>
      <c r="AL1268" s="16"/>
      <c r="AM1268" s="16"/>
      <c r="AN1268" s="16"/>
      <c r="AO1268" s="16"/>
      <c r="AP1268" s="16"/>
    </row>
    <row r="1269" spans="1:42" s="17" customFormat="1" ht="12.75" hidden="1" customHeight="1">
      <c r="A1269" s="126" t="s">
        <v>1286</v>
      </c>
      <c r="B1269" s="72"/>
      <c r="C1269" s="144" t="s">
        <v>1287</v>
      </c>
      <c r="D1269" s="46"/>
      <c r="E1269" s="145"/>
      <c r="F1269" s="146"/>
      <c r="G1269" s="147"/>
      <c r="H1269" s="148"/>
      <c r="I1269" s="158"/>
      <c r="J1269" s="146"/>
      <c r="K1269" s="146"/>
      <c r="L1269" s="149"/>
      <c r="M1269" s="619">
        <f t="shared" si="126"/>
        <v>0</v>
      </c>
      <c r="N1269" s="626">
        <f t="shared" si="126"/>
        <v>0</v>
      </c>
      <c r="O1269" s="36"/>
      <c r="P1269" s="51" t="s">
        <v>1474</v>
      </c>
      <c r="Q1269" s="36"/>
      <c r="R1269" s="36" t="str">
        <f t="shared" si="122"/>
        <v/>
      </c>
      <c r="S1269" s="15"/>
      <c r="T1269" s="15"/>
      <c r="U1269" s="473"/>
      <c r="V1269" s="473"/>
      <c r="W1269" s="15"/>
      <c r="X1269" s="15"/>
      <c r="Y1269" s="15"/>
      <c r="Z1269" s="15"/>
      <c r="AA1269" s="15"/>
      <c r="AB1269" s="16"/>
      <c r="AC1269" s="15">
        <v>1</v>
      </c>
      <c r="AD1269" s="16"/>
      <c r="AE1269" s="16"/>
      <c r="AF1269" s="16"/>
      <c r="AG1269" s="16"/>
      <c r="AH1269" s="16"/>
      <c r="AI1269" s="16"/>
      <c r="AJ1269" s="16"/>
      <c r="AK1269" s="16"/>
      <c r="AL1269" s="16"/>
      <c r="AM1269" s="16"/>
      <c r="AN1269" s="16"/>
      <c r="AO1269" s="16"/>
      <c r="AP1269" s="16"/>
    </row>
    <row r="1270" spans="1:42" s="17" customFormat="1" ht="12.75" hidden="1" customHeight="1" thickBot="1">
      <c r="A1270" s="126" t="s">
        <v>1288</v>
      </c>
      <c r="B1270" s="74"/>
      <c r="C1270" s="167" t="s">
        <v>676</v>
      </c>
      <c r="D1270" s="46"/>
      <c r="E1270" s="145"/>
      <c r="F1270" s="146"/>
      <c r="G1270" s="147"/>
      <c r="H1270" s="148"/>
      <c r="I1270" s="158"/>
      <c r="J1270" s="146"/>
      <c r="K1270" s="146"/>
      <c r="L1270" s="149"/>
      <c r="M1270" s="619">
        <f t="shared" si="126"/>
        <v>0</v>
      </c>
      <c r="N1270" s="626">
        <f t="shared" si="126"/>
        <v>0</v>
      </c>
      <c r="O1270" s="36"/>
      <c r="P1270" s="51" t="s">
        <v>1473</v>
      </c>
      <c r="Q1270" s="36"/>
      <c r="R1270" s="36" t="str">
        <f t="shared" si="122"/>
        <v/>
      </c>
      <c r="S1270" s="15"/>
      <c r="T1270" s="15"/>
      <c r="U1270" s="473"/>
      <c r="V1270" s="473"/>
      <c r="W1270" s="15"/>
      <c r="X1270" s="15"/>
      <c r="Y1270" s="15"/>
      <c r="Z1270" s="15"/>
      <c r="AA1270" s="15"/>
      <c r="AB1270" s="16"/>
      <c r="AC1270" s="15">
        <v>1</v>
      </c>
      <c r="AD1270" s="16"/>
      <c r="AE1270" s="16"/>
      <c r="AF1270" s="16"/>
      <c r="AG1270" s="16"/>
      <c r="AH1270" s="16"/>
      <c r="AI1270" s="16"/>
      <c r="AJ1270" s="16"/>
      <c r="AK1270" s="16"/>
      <c r="AL1270" s="16"/>
      <c r="AM1270" s="16"/>
      <c r="AN1270" s="16"/>
      <c r="AO1270" s="16"/>
      <c r="AP1270" s="16"/>
    </row>
    <row r="1271" spans="1:42" s="18" customFormat="1" ht="15.75" customHeight="1" thickTop="1" thickBot="1">
      <c r="A1271" s="126" t="s">
        <v>1305</v>
      </c>
      <c r="B1271" s="591" t="s">
        <v>1306</v>
      </c>
      <c r="C1271" s="592"/>
      <c r="D1271" s="108"/>
      <c r="E1271" s="651">
        <f t="shared" ref="E1271:N1271" si="127">SUM(E1272:E1276)</f>
        <v>6</v>
      </c>
      <c r="F1271" s="652">
        <f t="shared" si="127"/>
        <v>574</v>
      </c>
      <c r="G1271" s="653">
        <f t="shared" si="127"/>
        <v>2750</v>
      </c>
      <c r="H1271" s="654">
        <f t="shared" si="127"/>
        <v>5</v>
      </c>
      <c r="I1271" s="655">
        <f t="shared" si="127"/>
        <v>374</v>
      </c>
      <c r="J1271" s="652">
        <f t="shared" si="127"/>
        <v>1750</v>
      </c>
      <c r="K1271" s="652">
        <f t="shared" si="127"/>
        <v>0</v>
      </c>
      <c r="L1271" s="656">
        <f t="shared" si="127"/>
        <v>0</v>
      </c>
      <c r="M1271" s="655">
        <f t="shared" si="127"/>
        <v>374</v>
      </c>
      <c r="N1271" s="656">
        <f t="shared" si="127"/>
        <v>1750</v>
      </c>
      <c r="O1271" s="36"/>
      <c r="P1271" s="51" t="s">
        <v>1500</v>
      </c>
      <c r="Q1271" s="36"/>
      <c r="R1271" s="36" t="str">
        <f t="shared" si="122"/>
        <v>P</v>
      </c>
      <c r="S1271" s="15"/>
      <c r="T1271" s="15"/>
      <c r="U1271" s="473"/>
      <c r="V1271" s="473"/>
      <c r="W1271" s="15"/>
      <c r="X1271" s="15"/>
      <c r="Y1271" s="15"/>
      <c r="Z1271" s="15">
        <v>1</v>
      </c>
      <c r="AA1271" s="15"/>
      <c r="AB1271" s="15"/>
      <c r="AC1271" s="15">
        <v>1</v>
      </c>
      <c r="AD1271" s="15"/>
      <c r="AE1271" s="15"/>
      <c r="AF1271" s="15"/>
      <c r="AG1271" s="15"/>
      <c r="AH1271" s="15"/>
      <c r="AI1271" s="15"/>
      <c r="AJ1271" s="15"/>
      <c r="AK1271" s="15"/>
      <c r="AL1271" s="15"/>
      <c r="AM1271" s="15"/>
      <c r="AN1271" s="15"/>
      <c r="AO1271" s="15"/>
      <c r="AP1271" s="15"/>
    </row>
    <row r="1272" spans="1:42" s="17" customFormat="1" ht="12.75" customHeight="1" thickTop="1">
      <c r="A1272" s="126" t="s">
        <v>1307</v>
      </c>
      <c r="B1272" s="95"/>
      <c r="C1272" s="152" t="s">
        <v>998</v>
      </c>
      <c r="D1272" s="132"/>
      <c r="E1272" s="153">
        <v>1</v>
      </c>
      <c r="F1272" s="154">
        <v>79</v>
      </c>
      <c r="G1272" s="155">
        <v>428</v>
      </c>
      <c r="H1272" s="156">
        <v>2</v>
      </c>
      <c r="I1272" s="174">
        <v>79</v>
      </c>
      <c r="J1272" s="154">
        <v>428</v>
      </c>
      <c r="K1272" s="154"/>
      <c r="L1272" s="157"/>
      <c r="M1272" s="624">
        <f t="shared" ref="M1272:N1276" si="128">I1272+K1272</f>
        <v>79</v>
      </c>
      <c r="N1272" s="625">
        <f t="shared" si="128"/>
        <v>428</v>
      </c>
      <c r="O1272" s="36"/>
      <c r="P1272" s="51" t="s">
        <v>1474</v>
      </c>
      <c r="Q1272" s="36"/>
      <c r="R1272" s="36" t="str">
        <f t="shared" si="122"/>
        <v>M</v>
      </c>
      <c r="S1272" s="15"/>
      <c r="T1272" s="15"/>
      <c r="U1272" s="473"/>
      <c r="V1272" s="473"/>
      <c r="W1272" s="15"/>
      <c r="X1272" s="15"/>
      <c r="Y1272" s="15"/>
      <c r="Z1272" s="15"/>
      <c r="AA1272" s="15">
        <v>1</v>
      </c>
      <c r="AB1272" s="16"/>
      <c r="AC1272" s="15">
        <v>1</v>
      </c>
      <c r="AD1272" s="16"/>
      <c r="AE1272" s="16"/>
      <c r="AF1272" s="16"/>
      <c r="AG1272" s="16"/>
      <c r="AH1272" s="16"/>
      <c r="AI1272" s="16"/>
      <c r="AJ1272" s="16"/>
      <c r="AK1272" s="16"/>
      <c r="AL1272" s="16"/>
      <c r="AM1272" s="16"/>
      <c r="AN1272" s="16"/>
      <c r="AO1272" s="16"/>
      <c r="AP1272" s="16"/>
    </row>
    <row r="1273" spans="1:42" s="143" customFormat="1" ht="12.75" customHeight="1">
      <c r="A1273" s="126" t="s">
        <v>1308</v>
      </c>
      <c r="B1273" s="72"/>
      <c r="C1273" s="144" t="s">
        <v>1309</v>
      </c>
      <c r="D1273" s="132"/>
      <c r="E1273" s="145">
        <v>1</v>
      </c>
      <c r="F1273" s="146">
        <v>40</v>
      </c>
      <c r="G1273" s="147">
        <v>162</v>
      </c>
      <c r="H1273" s="148">
        <v>1</v>
      </c>
      <c r="I1273" s="158">
        <v>40</v>
      </c>
      <c r="J1273" s="146">
        <v>162</v>
      </c>
      <c r="K1273" s="146"/>
      <c r="L1273" s="149"/>
      <c r="M1273" s="619">
        <f t="shared" si="128"/>
        <v>40</v>
      </c>
      <c r="N1273" s="626">
        <f t="shared" si="128"/>
        <v>162</v>
      </c>
      <c r="O1273" s="138"/>
      <c r="P1273" s="139" t="s">
        <v>1474</v>
      </c>
      <c r="Q1273" s="138"/>
      <c r="R1273" s="138" t="str">
        <f t="shared" si="122"/>
        <v>M</v>
      </c>
      <c r="S1273" s="15"/>
      <c r="T1273" s="140"/>
      <c r="U1273" s="474"/>
      <c r="V1273" s="474"/>
      <c r="W1273" s="140"/>
      <c r="X1273" s="140"/>
      <c r="Y1273" s="140"/>
      <c r="Z1273" s="140"/>
      <c r="AA1273" s="15">
        <v>1</v>
      </c>
      <c r="AB1273" s="142"/>
      <c r="AC1273" s="15">
        <v>1</v>
      </c>
      <c r="AD1273" s="142"/>
      <c r="AE1273" s="142"/>
      <c r="AF1273" s="142"/>
      <c r="AG1273" s="142"/>
      <c r="AH1273" s="142"/>
      <c r="AI1273" s="142"/>
      <c r="AJ1273" s="142"/>
      <c r="AK1273" s="142"/>
      <c r="AL1273" s="142"/>
      <c r="AM1273" s="142"/>
      <c r="AN1273" s="142"/>
      <c r="AO1273" s="142"/>
      <c r="AP1273" s="142"/>
    </row>
    <row r="1274" spans="1:42" s="143" customFormat="1" ht="12.75" customHeight="1">
      <c r="A1274" s="126" t="s">
        <v>1310</v>
      </c>
      <c r="B1274" s="72"/>
      <c r="C1274" s="144" t="s">
        <v>1311</v>
      </c>
      <c r="D1274" s="132"/>
      <c r="E1274" s="145">
        <v>1</v>
      </c>
      <c r="F1274" s="146">
        <v>150</v>
      </c>
      <c r="G1274" s="147">
        <v>557</v>
      </c>
      <c r="H1274" s="148">
        <v>1</v>
      </c>
      <c r="I1274" s="158">
        <v>150</v>
      </c>
      <c r="J1274" s="146">
        <v>557</v>
      </c>
      <c r="K1274" s="146"/>
      <c r="L1274" s="149"/>
      <c r="M1274" s="619">
        <f t="shared" si="128"/>
        <v>150</v>
      </c>
      <c r="N1274" s="626">
        <f t="shared" si="128"/>
        <v>557</v>
      </c>
      <c r="O1274" s="138"/>
      <c r="P1274" s="139" t="s">
        <v>1474</v>
      </c>
      <c r="Q1274" s="138"/>
      <c r="R1274" s="138" t="str">
        <f t="shared" si="122"/>
        <v>M</v>
      </c>
      <c r="S1274" s="15"/>
      <c r="T1274" s="140"/>
      <c r="U1274" s="474"/>
      <c r="V1274" s="474"/>
      <c r="W1274" s="140"/>
      <c r="X1274" s="140"/>
      <c r="Y1274" s="140"/>
      <c r="Z1274" s="140"/>
      <c r="AA1274" s="15">
        <v>1</v>
      </c>
      <c r="AB1274" s="142"/>
      <c r="AC1274" s="15">
        <v>1</v>
      </c>
      <c r="AD1274" s="142"/>
      <c r="AE1274" s="142"/>
      <c r="AF1274" s="142"/>
      <c r="AG1274" s="142"/>
      <c r="AH1274" s="142"/>
      <c r="AI1274" s="142"/>
      <c r="AJ1274" s="142"/>
      <c r="AK1274" s="142"/>
      <c r="AL1274" s="142"/>
      <c r="AM1274" s="142"/>
      <c r="AN1274" s="142"/>
      <c r="AO1274" s="142"/>
      <c r="AP1274" s="142"/>
    </row>
    <row r="1275" spans="1:42" s="143" customFormat="1" ht="12.75" customHeight="1">
      <c r="A1275" s="126" t="s">
        <v>1312</v>
      </c>
      <c r="B1275" s="72"/>
      <c r="C1275" s="144" t="s">
        <v>1438</v>
      </c>
      <c r="D1275" s="132"/>
      <c r="E1275" s="145">
        <v>2</v>
      </c>
      <c r="F1275" s="146">
        <v>105</v>
      </c>
      <c r="G1275" s="147">
        <v>603</v>
      </c>
      <c r="H1275" s="148">
        <v>1</v>
      </c>
      <c r="I1275" s="158">
        <v>105</v>
      </c>
      <c r="J1275" s="146">
        <v>603</v>
      </c>
      <c r="K1275" s="146"/>
      <c r="L1275" s="149"/>
      <c r="M1275" s="619">
        <f t="shared" si="128"/>
        <v>105</v>
      </c>
      <c r="N1275" s="626">
        <f t="shared" si="128"/>
        <v>603</v>
      </c>
      <c r="O1275" s="138"/>
      <c r="P1275" s="139" t="s">
        <v>1474</v>
      </c>
      <c r="Q1275" s="138"/>
      <c r="R1275" s="138" t="str">
        <f t="shared" si="122"/>
        <v>M</v>
      </c>
      <c r="S1275" s="15"/>
      <c r="T1275" s="140"/>
      <c r="U1275" s="474"/>
      <c r="V1275" s="474"/>
      <c r="W1275" s="140"/>
      <c r="X1275" s="140"/>
      <c r="Y1275" s="140"/>
      <c r="Z1275" s="140"/>
      <c r="AA1275" s="15">
        <v>1</v>
      </c>
      <c r="AB1275" s="142"/>
      <c r="AC1275" s="15">
        <v>1</v>
      </c>
      <c r="AD1275" s="142"/>
      <c r="AE1275" s="142"/>
      <c r="AF1275" s="142"/>
      <c r="AG1275" s="142"/>
      <c r="AH1275" s="142"/>
      <c r="AI1275" s="142"/>
      <c r="AJ1275" s="142"/>
      <c r="AK1275" s="142"/>
      <c r="AL1275" s="142"/>
      <c r="AM1275" s="142"/>
      <c r="AN1275" s="142"/>
      <c r="AO1275" s="142"/>
      <c r="AP1275" s="142"/>
    </row>
    <row r="1276" spans="1:42" s="17" customFormat="1" ht="12.75" customHeight="1" thickBot="1">
      <c r="A1276" s="126" t="s">
        <v>1313</v>
      </c>
      <c r="B1276" s="104"/>
      <c r="C1276" s="159" t="s">
        <v>163</v>
      </c>
      <c r="D1276" s="105"/>
      <c r="E1276" s="161">
        <v>1</v>
      </c>
      <c r="F1276" s="162">
        <v>200</v>
      </c>
      <c r="G1276" s="163">
        <v>1000</v>
      </c>
      <c r="H1276" s="164"/>
      <c r="I1276" s="166"/>
      <c r="J1276" s="162"/>
      <c r="K1276" s="162"/>
      <c r="L1276" s="165"/>
      <c r="M1276" s="636">
        <f t="shared" si="128"/>
        <v>0</v>
      </c>
      <c r="N1276" s="637">
        <f t="shared" si="128"/>
        <v>0</v>
      </c>
      <c r="O1276" s="36"/>
      <c r="P1276" s="51" t="s">
        <v>1474</v>
      </c>
      <c r="Q1276" s="36"/>
      <c r="R1276" s="36" t="str">
        <f t="shared" si="122"/>
        <v>M</v>
      </c>
      <c r="S1276" s="15"/>
      <c r="T1276" s="15"/>
      <c r="U1276" s="473"/>
      <c r="V1276" s="473"/>
      <c r="W1276" s="15"/>
      <c r="X1276" s="15"/>
      <c r="Y1276" s="15"/>
      <c r="Z1276" s="15"/>
      <c r="AA1276" s="15">
        <v>1</v>
      </c>
      <c r="AB1276" s="16"/>
      <c r="AC1276" s="15">
        <v>1</v>
      </c>
      <c r="AD1276" s="16"/>
      <c r="AE1276" s="16"/>
      <c r="AF1276" s="16"/>
      <c r="AG1276" s="16"/>
      <c r="AH1276" s="16"/>
      <c r="AI1276" s="16"/>
      <c r="AJ1276" s="16"/>
      <c r="AK1276" s="16"/>
      <c r="AL1276" s="16"/>
      <c r="AM1276" s="16"/>
      <c r="AN1276" s="16"/>
      <c r="AO1276" s="16"/>
      <c r="AP1276" s="16"/>
    </row>
    <row r="1277" spans="1:42" s="18" customFormat="1" ht="15.75" customHeight="1" thickTop="1" thickBot="1">
      <c r="A1277" s="126" t="s">
        <v>1314</v>
      </c>
      <c r="B1277" s="593" t="s">
        <v>1315</v>
      </c>
      <c r="C1277" s="594"/>
      <c r="D1277" s="109"/>
      <c r="E1277" s="627">
        <f t="shared" ref="E1277:N1277" si="129">SUM(E1278:E1300)</f>
        <v>1</v>
      </c>
      <c r="F1277" s="628">
        <f t="shared" si="129"/>
        <v>426</v>
      </c>
      <c r="G1277" s="629">
        <f t="shared" si="129"/>
        <v>898</v>
      </c>
      <c r="H1277" s="630">
        <f t="shared" si="129"/>
        <v>1</v>
      </c>
      <c r="I1277" s="631">
        <f t="shared" si="129"/>
        <v>426</v>
      </c>
      <c r="J1277" s="628">
        <f t="shared" si="129"/>
        <v>898</v>
      </c>
      <c r="K1277" s="628">
        <f t="shared" si="129"/>
        <v>0</v>
      </c>
      <c r="L1277" s="632">
        <f t="shared" si="129"/>
        <v>0</v>
      </c>
      <c r="M1277" s="631">
        <f t="shared" si="129"/>
        <v>426</v>
      </c>
      <c r="N1277" s="632">
        <f t="shared" si="129"/>
        <v>898</v>
      </c>
      <c r="O1277" s="36"/>
      <c r="P1277" s="51" t="s">
        <v>1500</v>
      </c>
      <c r="Q1277" s="36"/>
      <c r="R1277" s="36" t="str">
        <f t="shared" si="122"/>
        <v>P</v>
      </c>
      <c r="S1277" s="15"/>
      <c r="T1277" s="15"/>
      <c r="U1277" s="473">
        <f>SUM(M1277)</f>
        <v>426</v>
      </c>
      <c r="V1277" s="473">
        <f>SUM(N1277)</f>
        <v>898</v>
      </c>
      <c r="W1277" s="15"/>
      <c r="X1277" s="15"/>
      <c r="Y1277" s="15"/>
      <c r="Z1277" s="15">
        <v>1</v>
      </c>
      <c r="AA1277" s="15"/>
      <c r="AB1277" s="15"/>
      <c r="AC1277" s="15">
        <v>1</v>
      </c>
      <c r="AD1277" s="15"/>
      <c r="AE1277" s="15"/>
      <c r="AF1277" s="15"/>
      <c r="AG1277" s="15"/>
      <c r="AH1277" s="15"/>
      <c r="AI1277" s="15"/>
      <c r="AJ1277" s="15"/>
      <c r="AK1277" s="15"/>
      <c r="AL1277" s="15"/>
      <c r="AM1277" s="15"/>
      <c r="AN1277" s="15"/>
      <c r="AO1277" s="15"/>
      <c r="AP1277" s="15"/>
    </row>
    <row r="1278" spans="1:42" s="17" customFormat="1" ht="12.75" hidden="1" customHeight="1" thickTop="1">
      <c r="A1278" s="126" t="s">
        <v>1316</v>
      </c>
      <c r="B1278" s="95"/>
      <c r="C1278" s="152" t="s">
        <v>149</v>
      </c>
      <c r="D1278" s="46"/>
      <c r="E1278" s="153"/>
      <c r="F1278" s="154"/>
      <c r="G1278" s="155"/>
      <c r="H1278" s="156"/>
      <c r="I1278" s="174"/>
      <c r="J1278" s="154"/>
      <c r="K1278" s="154"/>
      <c r="L1278" s="157"/>
      <c r="M1278" s="648"/>
      <c r="N1278" s="625"/>
      <c r="O1278" s="36"/>
      <c r="P1278" s="51" t="s">
        <v>1474</v>
      </c>
      <c r="Q1278" s="36"/>
      <c r="R1278" s="36" t="str">
        <f t="shared" si="122"/>
        <v/>
      </c>
      <c r="S1278" s="15"/>
      <c r="T1278" s="15"/>
      <c r="U1278" s="473"/>
      <c r="V1278" s="473"/>
      <c r="W1278" s="15"/>
      <c r="X1278" s="15"/>
      <c r="Y1278" s="15"/>
      <c r="Z1278" s="15"/>
      <c r="AA1278" s="15"/>
      <c r="AB1278" s="16"/>
      <c r="AC1278" s="15">
        <v>1</v>
      </c>
      <c r="AD1278" s="16"/>
      <c r="AE1278" s="16"/>
      <c r="AF1278" s="16"/>
      <c r="AG1278" s="16"/>
      <c r="AH1278" s="16"/>
      <c r="AI1278" s="16"/>
      <c r="AJ1278" s="16"/>
      <c r="AK1278" s="16"/>
      <c r="AL1278" s="16"/>
      <c r="AM1278" s="16"/>
      <c r="AN1278" s="16"/>
      <c r="AO1278" s="16"/>
      <c r="AP1278" s="16"/>
    </row>
    <row r="1279" spans="1:42" s="17" customFormat="1" ht="12.75" hidden="1" customHeight="1">
      <c r="A1279" s="126" t="s">
        <v>1336</v>
      </c>
      <c r="B1279" s="72"/>
      <c r="C1279" s="144" t="s">
        <v>1337</v>
      </c>
      <c r="D1279" s="46"/>
      <c r="E1279" s="145"/>
      <c r="F1279" s="146"/>
      <c r="G1279" s="147"/>
      <c r="H1279" s="148"/>
      <c r="I1279" s="158"/>
      <c r="J1279" s="146"/>
      <c r="K1279" s="146"/>
      <c r="L1279" s="149"/>
      <c r="M1279" s="623"/>
      <c r="N1279" s="626"/>
      <c r="O1279" s="36"/>
      <c r="P1279" s="51" t="s">
        <v>1474</v>
      </c>
      <c r="Q1279" s="36"/>
      <c r="R1279" s="36" t="str">
        <f t="shared" si="122"/>
        <v/>
      </c>
      <c r="S1279" s="15"/>
      <c r="T1279" s="15"/>
      <c r="U1279" s="473"/>
      <c r="V1279" s="473"/>
      <c r="W1279" s="15"/>
      <c r="X1279" s="15"/>
      <c r="Y1279" s="15"/>
      <c r="Z1279" s="15"/>
      <c r="AA1279" s="15"/>
      <c r="AB1279" s="16"/>
      <c r="AC1279" s="15">
        <v>1</v>
      </c>
      <c r="AD1279" s="16"/>
      <c r="AE1279" s="16"/>
      <c r="AF1279" s="16"/>
      <c r="AG1279" s="16"/>
      <c r="AH1279" s="16"/>
      <c r="AI1279" s="16"/>
      <c r="AJ1279" s="16"/>
      <c r="AK1279" s="16"/>
      <c r="AL1279" s="16"/>
      <c r="AM1279" s="16"/>
      <c r="AN1279" s="16"/>
      <c r="AO1279" s="16"/>
      <c r="AP1279" s="16"/>
    </row>
    <row r="1280" spans="1:42" s="17" customFormat="1" ht="12.75" hidden="1" customHeight="1">
      <c r="A1280" s="126" t="s">
        <v>1345</v>
      </c>
      <c r="B1280" s="72"/>
      <c r="C1280" s="144" t="s">
        <v>1346</v>
      </c>
      <c r="D1280" s="46"/>
      <c r="E1280" s="145"/>
      <c r="F1280" s="146"/>
      <c r="G1280" s="147"/>
      <c r="H1280" s="148"/>
      <c r="I1280" s="158"/>
      <c r="J1280" s="146"/>
      <c r="K1280" s="146"/>
      <c r="L1280" s="149"/>
      <c r="M1280" s="623"/>
      <c r="N1280" s="626"/>
      <c r="O1280" s="36"/>
      <c r="P1280" s="51" t="s">
        <v>1474</v>
      </c>
      <c r="Q1280" s="36"/>
      <c r="R1280" s="36" t="str">
        <f t="shared" si="122"/>
        <v/>
      </c>
      <c r="S1280" s="15"/>
      <c r="T1280" s="15"/>
      <c r="U1280" s="473"/>
      <c r="V1280" s="473"/>
      <c r="W1280" s="15"/>
      <c r="X1280" s="15"/>
      <c r="Y1280" s="15"/>
      <c r="Z1280" s="15"/>
      <c r="AA1280" s="15"/>
      <c r="AB1280" s="16"/>
      <c r="AC1280" s="15">
        <v>1</v>
      </c>
      <c r="AD1280" s="16"/>
      <c r="AE1280" s="16"/>
      <c r="AF1280" s="16"/>
      <c r="AG1280" s="16"/>
      <c r="AH1280" s="16"/>
      <c r="AI1280" s="16"/>
      <c r="AJ1280" s="16"/>
      <c r="AK1280" s="16"/>
      <c r="AL1280" s="16"/>
      <c r="AM1280" s="16"/>
      <c r="AN1280" s="16"/>
      <c r="AO1280" s="16"/>
      <c r="AP1280" s="16"/>
    </row>
    <row r="1281" spans="1:42" s="17" customFormat="1" ht="12.75" hidden="1" customHeight="1">
      <c r="A1281" s="126" t="s">
        <v>1347</v>
      </c>
      <c r="B1281" s="72"/>
      <c r="C1281" s="144" t="s">
        <v>1439</v>
      </c>
      <c r="D1281" s="46"/>
      <c r="E1281" s="145"/>
      <c r="F1281" s="146"/>
      <c r="G1281" s="147"/>
      <c r="H1281" s="148"/>
      <c r="I1281" s="158"/>
      <c r="J1281" s="146"/>
      <c r="K1281" s="146"/>
      <c r="L1281" s="149"/>
      <c r="M1281" s="623"/>
      <c r="N1281" s="626"/>
      <c r="O1281" s="36"/>
      <c r="P1281" s="51" t="s">
        <v>1473</v>
      </c>
      <c r="Q1281" s="36"/>
      <c r="R1281" s="36" t="str">
        <f t="shared" si="122"/>
        <v/>
      </c>
      <c r="S1281" s="15"/>
      <c r="T1281" s="15"/>
      <c r="U1281" s="473"/>
      <c r="V1281" s="473"/>
      <c r="W1281" s="15"/>
      <c r="X1281" s="15"/>
      <c r="Y1281" s="15"/>
      <c r="Z1281" s="15"/>
      <c r="AA1281" s="15"/>
      <c r="AB1281" s="16"/>
      <c r="AC1281" s="15">
        <v>1</v>
      </c>
      <c r="AD1281" s="16"/>
      <c r="AE1281" s="16"/>
      <c r="AF1281" s="16"/>
      <c r="AG1281" s="16"/>
      <c r="AH1281" s="16"/>
      <c r="AI1281" s="16"/>
      <c r="AJ1281" s="16"/>
      <c r="AK1281" s="16"/>
      <c r="AL1281" s="16"/>
      <c r="AM1281" s="16"/>
      <c r="AN1281" s="16"/>
      <c r="AO1281" s="16"/>
      <c r="AP1281" s="16"/>
    </row>
    <row r="1282" spans="1:42" s="129" customFormat="1" ht="12.75" hidden="1" customHeight="1" thickBot="1">
      <c r="A1282" s="126" t="s">
        <v>1348</v>
      </c>
      <c r="B1282" s="131"/>
      <c r="C1282" s="144" t="s">
        <v>1349</v>
      </c>
      <c r="D1282" s="132"/>
      <c r="E1282" s="145"/>
      <c r="F1282" s="146"/>
      <c r="G1282" s="147"/>
      <c r="H1282" s="148"/>
      <c r="I1282" s="158"/>
      <c r="J1282" s="146"/>
      <c r="K1282" s="146"/>
      <c r="L1282" s="149"/>
      <c r="M1282" s="669">
        <f>I1282+K1282</f>
        <v>0</v>
      </c>
      <c r="N1282" s="671">
        <f>J1282+L1282</f>
        <v>0</v>
      </c>
      <c r="O1282" s="150"/>
      <c r="P1282" s="151" t="s">
        <v>1474</v>
      </c>
      <c r="Q1282" s="150"/>
      <c r="R1282" s="150" t="str">
        <f t="shared" si="122"/>
        <v/>
      </c>
      <c r="S1282" s="15"/>
      <c r="T1282" s="5"/>
      <c r="U1282" s="475"/>
      <c r="V1282" s="475"/>
      <c r="W1282" s="5"/>
      <c r="X1282" s="5"/>
      <c r="Y1282" s="5"/>
      <c r="Z1282" s="5"/>
      <c r="AA1282" s="15"/>
      <c r="AB1282" s="128"/>
      <c r="AC1282" s="15">
        <v>1</v>
      </c>
      <c r="AD1282" s="128"/>
      <c r="AE1282" s="128"/>
      <c r="AF1282" s="128"/>
      <c r="AG1282" s="128"/>
      <c r="AH1282" s="128"/>
      <c r="AI1282" s="128"/>
      <c r="AJ1282" s="128"/>
      <c r="AK1282" s="128"/>
      <c r="AL1282" s="128"/>
      <c r="AM1282" s="128"/>
      <c r="AN1282" s="128"/>
      <c r="AO1282" s="128"/>
      <c r="AP1282" s="128"/>
    </row>
    <row r="1283" spans="1:42" s="17" customFormat="1" ht="12.75" customHeight="1" thickTop="1" thickBot="1">
      <c r="A1283" s="126" t="s">
        <v>1352</v>
      </c>
      <c r="B1283" s="104"/>
      <c r="C1283" s="159" t="s">
        <v>1353</v>
      </c>
      <c r="D1283" s="123"/>
      <c r="E1283" s="161">
        <v>1</v>
      </c>
      <c r="F1283" s="162">
        <v>426</v>
      </c>
      <c r="G1283" s="163">
        <v>898</v>
      </c>
      <c r="H1283" s="164">
        <v>1</v>
      </c>
      <c r="I1283" s="166">
        <v>426</v>
      </c>
      <c r="J1283" s="162">
        <v>898</v>
      </c>
      <c r="K1283" s="162"/>
      <c r="L1283" s="165"/>
      <c r="M1283" s="636">
        <f>I1283+K1283</f>
        <v>426</v>
      </c>
      <c r="N1283" s="637">
        <f>J1283+L1283</f>
        <v>898</v>
      </c>
      <c r="O1283" s="36"/>
      <c r="P1283" s="51" t="s">
        <v>1474</v>
      </c>
      <c r="Q1283" s="36"/>
      <c r="R1283" s="36" t="str">
        <f t="shared" si="122"/>
        <v>M</v>
      </c>
      <c r="S1283" s="15"/>
      <c r="T1283" s="15"/>
      <c r="U1283" s="473"/>
      <c r="V1283" s="473"/>
      <c r="W1283" s="15"/>
      <c r="X1283" s="15"/>
      <c r="Y1283" s="15"/>
      <c r="Z1283" s="15"/>
      <c r="AA1283" s="15">
        <v>1</v>
      </c>
      <c r="AB1283" s="16"/>
      <c r="AC1283" s="15">
        <v>1</v>
      </c>
      <c r="AD1283" s="16"/>
      <c r="AE1283" s="16"/>
      <c r="AF1283" s="16"/>
      <c r="AG1283" s="16"/>
      <c r="AH1283" s="16"/>
      <c r="AI1283" s="16"/>
      <c r="AJ1283" s="16"/>
      <c r="AK1283" s="16"/>
      <c r="AL1283" s="16"/>
      <c r="AM1283" s="16"/>
      <c r="AN1283" s="16"/>
      <c r="AO1283" s="16"/>
      <c r="AP1283" s="16"/>
    </row>
    <row r="1284" spans="1:42" s="17" customFormat="1" ht="12.75" hidden="1" customHeight="1">
      <c r="A1284" s="126" t="s">
        <v>1354</v>
      </c>
      <c r="B1284" s="95"/>
      <c r="C1284" s="152" t="s">
        <v>1355</v>
      </c>
      <c r="D1284" s="46"/>
      <c r="E1284" s="153"/>
      <c r="F1284" s="154"/>
      <c r="G1284" s="155"/>
      <c r="H1284" s="156"/>
      <c r="I1284" s="174"/>
      <c r="J1284" s="154"/>
      <c r="K1284" s="154"/>
      <c r="L1284" s="157"/>
      <c r="M1284" s="648"/>
      <c r="N1284" s="625"/>
      <c r="O1284" s="36"/>
      <c r="P1284" s="51" t="s">
        <v>1474</v>
      </c>
      <c r="Q1284" s="36"/>
      <c r="R1284" s="36" t="str">
        <f t="shared" si="122"/>
        <v/>
      </c>
      <c r="S1284" s="15"/>
      <c r="T1284" s="15"/>
      <c r="U1284" s="473"/>
      <c r="V1284" s="473"/>
      <c r="W1284" s="15"/>
      <c r="X1284" s="15"/>
      <c r="Y1284" s="15"/>
      <c r="Z1284" s="15"/>
      <c r="AA1284" s="15"/>
      <c r="AB1284" s="16"/>
      <c r="AC1284" s="15">
        <v>1</v>
      </c>
      <c r="AD1284" s="16"/>
      <c r="AE1284" s="16"/>
      <c r="AF1284" s="16"/>
      <c r="AG1284" s="16"/>
      <c r="AH1284" s="16"/>
      <c r="AI1284" s="16"/>
      <c r="AJ1284" s="16"/>
      <c r="AK1284" s="16"/>
      <c r="AL1284" s="16"/>
      <c r="AM1284" s="16"/>
      <c r="AN1284" s="16"/>
      <c r="AO1284" s="16"/>
      <c r="AP1284" s="16"/>
    </row>
    <row r="1285" spans="1:42" s="17" customFormat="1" ht="12.75" hidden="1" customHeight="1">
      <c r="A1285" s="126" t="s">
        <v>1356</v>
      </c>
      <c r="B1285" s="72"/>
      <c r="C1285" s="144" t="s">
        <v>1357</v>
      </c>
      <c r="D1285" s="46"/>
      <c r="E1285" s="145"/>
      <c r="F1285" s="146"/>
      <c r="G1285" s="147"/>
      <c r="H1285" s="148"/>
      <c r="I1285" s="158"/>
      <c r="J1285" s="146"/>
      <c r="K1285" s="146"/>
      <c r="L1285" s="149"/>
      <c r="M1285" s="623"/>
      <c r="N1285" s="626"/>
      <c r="O1285" s="36"/>
      <c r="P1285" s="51" t="s">
        <v>1474</v>
      </c>
      <c r="Q1285" s="36"/>
      <c r="R1285" s="36" t="str">
        <f t="shared" si="122"/>
        <v/>
      </c>
      <c r="S1285" s="15"/>
      <c r="T1285" s="15"/>
      <c r="U1285" s="473"/>
      <c r="V1285" s="473"/>
      <c r="W1285" s="15"/>
      <c r="X1285" s="15"/>
      <c r="Y1285" s="15"/>
      <c r="Z1285" s="15"/>
      <c r="AA1285" s="15"/>
      <c r="AB1285" s="16"/>
      <c r="AC1285" s="15">
        <v>1</v>
      </c>
      <c r="AD1285" s="16"/>
      <c r="AE1285" s="16"/>
      <c r="AF1285" s="16"/>
      <c r="AG1285" s="16"/>
      <c r="AH1285" s="16"/>
      <c r="AI1285" s="16"/>
      <c r="AJ1285" s="16"/>
      <c r="AK1285" s="16"/>
      <c r="AL1285" s="16"/>
      <c r="AM1285" s="16"/>
      <c r="AN1285" s="16"/>
      <c r="AO1285" s="16"/>
      <c r="AP1285" s="16"/>
    </row>
    <row r="1286" spans="1:42" s="17" customFormat="1" ht="12.75" hidden="1" customHeight="1">
      <c r="A1286" s="126" t="s">
        <v>1317</v>
      </c>
      <c r="B1286" s="72"/>
      <c r="C1286" s="144" t="s">
        <v>1318</v>
      </c>
      <c r="D1286" s="46"/>
      <c r="E1286" s="145"/>
      <c r="F1286" s="146"/>
      <c r="G1286" s="147"/>
      <c r="H1286" s="148"/>
      <c r="I1286" s="158"/>
      <c r="J1286" s="146"/>
      <c r="K1286" s="146"/>
      <c r="L1286" s="149"/>
      <c r="M1286" s="623"/>
      <c r="N1286" s="626"/>
      <c r="O1286" s="36"/>
      <c r="P1286" s="51" t="s">
        <v>1474</v>
      </c>
      <c r="Q1286" s="36"/>
      <c r="R1286" s="36" t="str">
        <f t="shared" si="122"/>
        <v/>
      </c>
      <c r="S1286" s="15"/>
      <c r="T1286" s="15"/>
      <c r="U1286" s="473"/>
      <c r="V1286" s="473"/>
      <c r="W1286" s="15"/>
      <c r="X1286" s="15"/>
      <c r="Y1286" s="15"/>
      <c r="Z1286" s="15"/>
      <c r="AA1286" s="15"/>
      <c r="AB1286" s="16"/>
      <c r="AC1286" s="15">
        <v>1</v>
      </c>
      <c r="AD1286" s="16"/>
      <c r="AE1286" s="16"/>
      <c r="AF1286" s="16"/>
      <c r="AG1286" s="16"/>
      <c r="AH1286" s="16"/>
      <c r="AI1286" s="16"/>
      <c r="AJ1286" s="16"/>
      <c r="AK1286" s="16"/>
      <c r="AL1286" s="16"/>
      <c r="AM1286" s="16"/>
      <c r="AN1286" s="16"/>
      <c r="AO1286" s="16"/>
      <c r="AP1286" s="16"/>
    </row>
    <row r="1287" spans="1:42" s="17" customFormat="1" ht="12.75" hidden="1" customHeight="1">
      <c r="A1287" s="126" t="s">
        <v>1319</v>
      </c>
      <c r="B1287" s="72"/>
      <c r="C1287" s="144" t="s">
        <v>2461</v>
      </c>
      <c r="D1287" s="46"/>
      <c r="E1287" s="145"/>
      <c r="F1287" s="146"/>
      <c r="G1287" s="147"/>
      <c r="H1287" s="148"/>
      <c r="I1287" s="158"/>
      <c r="J1287" s="146"/>
      <c r="K1287" s="146"/>
      <c r="L1287" s="149"/>
      <c r="M1287" s="623"/>
      <c r="N1287" s="626"/>
      <c r="O1287" s="36"/>
      <c r="P1287" s="51" t="s">
        <v>1474</v>
      </c>
      <c r="Q1287" s="36"/>
      <c r="R1287" s="36" t="str">
        <f t="shared" si="122"/>
        <v/>
      </c>
      <c r="S1287" s="15"/>
      <c r="T1287" s="15"/>
      <c r="U1287" s="473"/>
      <c r="V1287" s="473"/>
      <c r="W1287" s="15"/>
      <c r="X1287" s="15"/>
      <c r="Y1287" s="15"/>
      <c r="Z1287" s="15"/>
      <c r="AA1287" s="15"/>
      <c r="AB1287" s="16"/>
      <c r="AC1287" s="15">
        <v>1</v>
      </c>
      <c r="AD1287" s="16"/>
      <c r="AE1287" s="16"/>
      <c r="AF1287" s="16"/>
      <c r="AG1287" s="16"/>
      <c r="AH1287" s="16"/>
      <c r="AI1287" s="16"/>
      <c r="AJ1287" s="16"/>
      <c r="AK1287" s="16"/>
      <c r="AL1287" s="16"/>
      <c r="AM1287" s="16"/>
      <c r="AN1287" s="16"/>
      <c r="AO1287" s="16"/>
      <c r="AP1287" s="16"/>
    </row>
    <row r="1288" spans="1:42" s="17" customFormat="1" ht="12.75" hidden="1" customHeight="1">
      <c r="A1288" s="126" t="s">
        <v>1320</v>
      </c>
      <c r="B1288" s="72"/>
      <c r="C1288" s="144" t="s">
        <v>1321</v>
      </c>
      <c r="D1288" s="46"/>
      <c r="E1288" s="145"/>
      <c r="F1288" s="146"/>
      <c r="G1288" s="147"/>
      <c r="H1288" s="148"/>
      <c r="I1288" s="158"/>
      <c r="J1288" s="146"/>
      <c r="K1288" s="146"/>
      <c r="L1288" s="149"/>
      <c r="M1288" s="623"/>
      <c r="N1288" s="626"/>
      <c r="O1288" s="36"/>
      <c r="P1288" s="51" t="s">
        <v>1474</v>
      </c>
      <c r="Q1288" s="36"/>
      <c r="R1288" s="36" t="str">
        <f t="shared" si="122"/>
        <v/>
      </c>
      <c r="S1288" s="15"/>
      <c r="T1288" s="15"/>
      <c r="U1288" s="473"/>
      <c r="V1288" s="473"/>
      <c r="W1288" s="15"/>
      <c r="X1288" s="15"/>
      <c r="Y1288" s="15"/>
      <c r="Z1288" s="15"/>
      <c r="AA1288" s="15"/>
      <c r="AB1288" s="16"/>
      <c r="AC1288" s="15">
        <v>1</v>
      </c>
      <c r="AD1288" s="16"/>
      <c r="AE1288" s="16"/>
      <c r="AF1288" s="16"/>
      <c r="AG1288" s="16"/>
      <c r="AH1288" s="16"/>
      <c r="AI1288" s="16"/>
      <c r="AJ1288" s="16"/>
      <c r="AK1288" s="16"/>
      <c r="AL1288" s="16"/>
      <c r="AM1288" s="16"/>
      <c r="AN1288" s="16"/>
      <c r="AO1288" s="16"/>
      <c r="AP1288" s="16"/>
    </row>
    <row r="1289" spans="1:42" s="17" customFormat="1" ht="12.75" hidden="1" customHeight="1">
      <c r="A1289" s="126" t="s">
        <v>1322</v>
      </c>
      <c r="B1289" s="72"/>
      <c r="C1289" s="144" t="s">
        <v>1323</v>
      </c>
      <c r="D1289" s="46"/>
      <c r="E1289" s="145"/>
      <c r="F1289" s="146"/>
      <c r="G1289" s="147"/>
      <c r="H1289" s="148"/>
      <c r="I1289" s="158"/>
      <c r="J1289" s="146"/>
      <c r="K1289" s="146"/>
      <c r="L1289" s="149"/>
      <c r="M1289" s="623"/>
      <c r="N1289" s="626"/>
      <c r="O1289" s="36"/>
      <c r="P1289" s="51" t="s">
        <v>1474</v>
      </c>
      <c r="Q1289" s="36"/>
      <c r="R1289" s="36" t="str">
        <f t="shared" si="122"/>
        <v/>
      </c>
      <c r="S1289" s="15"/>
      <c r="T1289" s="15"/>
      <c r="U1289" s="473"/>
      <c r="V1289" s="473"/>
      <c r="W1289" s="15"/>
      <c r="X1289" s="15"/>
      <c r="Y1289" s="15"/>
      <c r="Z1289" s="15"/>
      <c r="AA1289" s="15"/>
      <c r="AB1289" s="16"/>
      <c r="AC1289" s="15">
        <v>1</v>
      </c>
      <c r="AD1289" s="16"/>
      <c r="AE1289" s="16"/>
      <c r="AF1289" s="16"/>
      <c r="AG1289" s="16"/>
      <c r="AH1289" s="16"/>
      <c r="AI1289" s="16"/>
      <c r="AJ1289" s="16"/>
      <c r="AK1289" s="16"/>
      <c r="AL1289" s="16"/>
      <c r="AM1289" s="16"/>
      <c r="AN1289" s="16"/>
      <c r="AO1289" s="16"/>
      <c r="AP1289" s="16"/>
    </row>
    <row r="1290" spans="1:42" s="17" customFormat="1" ht="12.75" hidden="1" customHeight="1">
      <c r="A1290" s="126" t="s">
        <v>1324</v>
      </c>
      <c r="B1290" s="72"/>
      <c r="C1290" s="144" t="s">
        <v>1325</v>
      </c>
      <c r="D1290" s="46"/>
      <c r="E1290" s="145"/>
      <c r="F1290" s="146"/>
      <c r="G1290" s="147"/>
      <c r="H1290" s="148"/>
      <c r="I1290" s="158"/>
      <c r="J1290" s="146"/>
      <c r="K1290" s="146"/>
      <c r="L1290" s="149"/>
      <c r="M1290" s="623"/>
      <c r="N1290" s="626"/>
      <c r="O1290" s="36"/>
      <c r="P1290" s="51" t="s">
        <v>1474</v>
      </c>
      <c r="Q1290" s="36"/>
      <c r="R1290" s="36" t="str">
        <f t="shared" si="122"/>
        <v/>
      </c>
      <c r="S1290" s="15"/>
      <c r="T1290" s="15"/>
      <c r="U1290" s="473"/>
      <c r="V1290" s="473"/>
      <c r="W1290" s="15"/>
      <c r="X1290" s="15"/>
      <c r="Y1290" s="15"/>
      <c r="Z1290" s="15"/>
      <c r="AA1290" s="15"/>
      <c r="AB1290" s="16"/>
      <c r="AC1290" s="15">
        <v>1</v>
      </c>
      <c r="AD1290" s="16"/>
      <c r="AE1290" s="16"/>
      <c r="AF1290" s="16"/>
      <c r="AG1290" s="16"/>
      <c r="AH1290" s="16"/>
      <c r="AI1290" s="16"/>
      <c r="AJ1290" s="16"/>
      <c r="AK1290" s="16"/>
      <c r="AL1290" s="16"/>
      <c r="AM1290" s="16"/>
      <c r="AN1290" s="16"/>
      <c r="AO1290" s="16"/>
      <c r="AP1290" s="16"/>
    </row>
    <row r="1291" spans="1:42" s="17" customFormat="1" ht="12.75" hidden="1" customHeight="1">
      <c r="A1291" s="126" t="s">
        <v>1326</v>
      </c>
      <c r="B1291" s="72"/>
      <c r="C1291" s="144" t="s">
        <v>1327</v>
      </c>
      <c r="D1291" s="46"/>
      <c r="E1291" s="145"/>
      <c r="F1291" s="146"/>
      <c r="G1291" s="147"/>
      <c r="H1291" s="148"/>
      <c r="I1291" s="158"/>
      <c r="J1291" s="146"/>
      <c r="K1291" s="146"/>
      <c r="L1291" s="149"/>
      <c r="M1291" s="623"/>
      <c r="N1291" s="626"/>
      <c r="O1291" s="36"/>
      <c r="P1291" s="51" t="s">
        <v>1474</v>
      </c>
      <c r="Q1291" s="36"/>
      <c r="R1291" s="36" t="str">
        <f t="shared" ref="R1291:R1354" si="130">IF(SUM(E1291:N1291)=0,"",P1291)</f>
        <v/>
      </c>
      <c r="S1291" s="15"/>
      <c r="T1291" s="15"/>
      <c r="U1291" s="473"/>
      <c r="V1291" s="473"/>
      <c r="W1291" s="15"/>
      <c r="X1291" s="15"/>
      <c r="Y1291" s="15"/>
      <c r="Z1291" s="15"/>
      <c r="AA1291" s="15"/>
      <c r="AB1291" s="16"/>
      <c r="AC1291" s="15">
        <v>1</v>
      </c>
      <c r="AD1291" s="16"/>
      <c r="AE1291" s="16"/>
      <c r="AF1291" s="16"/>
      <c r="AG1291" s="16"/>
      <c r="AH1291" s="16"/>
      <c r="AI1291" s="16"/>
      <c r="AJ1291" s="16"/>
      <c r="AK1291" s="16"/>
      <c r="AL1291" s="16"/>
      <c r="AM1291" s="16"/>
      <c r="AN1291" s="16"/>
      <c r="AO1291" s="16"/>
      <c r="AP1291" s="16"/>
    </row>
    <row r="1292" spans="1:42" s="17" customFormat="1" ht="12.75" hidden="1" customHeight="1">
      <c r="A1292" s="126" t="s">
        <v>1328</v>
      </c>
      <c r="B1292" s="72"/>
      <c r="C1292" s="144" t="s">
        <v>1329</v>
      </c>
      <c r="D1292" s="46"/>
      <c r="E1292" s="145"/>
      <c r="F1292" s="146"/>
      <c r="G1292" s="147"/>
      <c r="H1292" s="148"/>
      <c r="I1292" s="158"/>
      <c r="J1292" s="146"/>
      <c r="K1292" s="146"/>
      <c r="L1292" s="149"/>
      <c r="M1292" s="623"/>
      <c r="N1292" s="626"/>
      <c r="O1292" s="36"/>
      <c r="P1292" s="51" t="s">
        <v>1474</v>
      </c>
      <c r="Q1292" s="36"/>
      <c r="R1292" s="36" t="str">
        <f t="shared" si="130"/>
        <v/>
      </c>
      <c r="S1292" s="15"/>
      <c r="T1292" s="15"/>
      <c r="U1292" s="473"/>
      <c r="V1292" s="473"/>
      <c r="W1292" s="15"/>
      <c r="X1292" s="15"/>
      <c r="Y1292" s="15"/>
      <c r="Z1292" s="15"/>
      <c r="AA1292" s="15"/>
      <c r="AB1292" s="16"/>
      <c r="AC1292" s="15">
        <v>1</v>
      </c>
      <c r="AD1292" s="16"/>
      <c r="AE1292" s="16"/>
      <c r="AF1292" s="16"/>
      <c r="AG1292" s="16"/>
      <c r="AH1292" s="16"/>
      <c r="AI1292" s="16"/>
      <c r="AJ1292" s="16"/>
      <c r="AK1292" s="16"/>
      <c r="AL1292" s="16"/>
      <c r="AM1292" s="16"/>
      <c r="AN1292" s="16"/>
      <c r="AO1292" s="16"/>
      <c r="AP1292" s="16"/>
    </row>
    <row r="1293" spans="1:42" s="17" customFormat="1" ht="12.75" hidden="1" customHeight="1">
      <c r="A1293" s="126" t="s">
        <v>1343</v>
      </c>
      <c r="B1293" s="72"/>
      <c r="C1293" s="144" t="s">
        <v>1344</v>
      </c>
      <c r="D1293" s="46"/>
      <c r="E1293" s="145"/>
      <c r="F1293" s="146"/>
      <c r="G1293" s="147"/>
      <c r="H1293" s="148"/>
      <c r="I1293" s="158"/>
      <c r="J1293" s="146"/>
      <c r="K1293" s="146"/>
      <c r="L1293" s="149"/>
      <c r="M1293" s="623"/>
      <c r="N1293" s="626"/>
      <c r="O1293" s="36"/>
      <c r="P1293" s="51" t="s">
        <v>1474</v>
      </c>
      <c r="Q1293" s="36"/>
      <c r="R1293" s="36" t="str">
        <f t="shared" si="130"/>
        <v/>
      </c>
      <c r="S1293" s="15"/>
      <c r="T1293" s="15"/>
      <c r="U1293" s="473"/>
      <c r="V1293" s="473"/>
      <c r="W1293" s="15"/>
      <c r="X1293" s="15"/>
      <c r="Y1293" s="15"/>
      <c r="Z1293" s="15"/>
      <c r="AA1293" s="15"/>
      <c r="AB1293" s="16"/>
      <c r="AC1293" s="15">
        <v>1</v>
      </c>
      <c r="AD1293" s="16"/>
      <c r="AE1293" s="16"/>
      <c r="AF1293" s="16"/>
      <c r="AG1293" s="16"/>
      <c r="AH1293" s="16"/>
      <c r="AI1293" s="16"/>
      <c r="AJ1293" s="16"/>
      <c r="AK1293" s="16"/>
      <c r="AL1293" s="16"/>
      <c r="AM1293" s="16"/>
      <c r="AN1293" s="16"/>
      <c r="AO1293" s="16"/>
      <c r="AP1293" s="16"/>
    </row>
    <row r="1294" spans="1:42" s="17" customFormat="1" ht="12.75" hidden="1" customHeight="1">
      <c r="A1294" s="126" t="s">
        <v>1330</v>
      </c>
      <c r="B1294" s="72"/>
      <c r="C1294" s="144" t="s">
        <v>1331</v>
      </c>
      <c r="D1294" s="46"/>
      <c r="E1294" s="145"/>
      <c r="F1294" s="146"/>
      <c r="G1294" s="147"/>
      <c r="H1294" s="148"/>
      <c r="I1294" s="158"/>
      <c r="J1294" s="146"/>
      <c r="K1294" s="146"/>
      <c r="L1294" s="149"/>
      <c r="M1294" s="623"/>
      <c r="N1294" s="626"/>
      <c r="O1294" s="36"/>
      <c r="P1294" s="51" t="s">
        <v>1474</v>
      </c>
      <c r="Q1294" s="36"/>
      <c r="R1294" s="36" t="str">
        <f t="shared" si="130"/>
        <v/>
      </c>
      <c r="S1294" s="15"/>
      <c r="T1294" s="15"/>
      <c r="U1294" s="473"/>
      <c r="V1294" s="473"/>
      <c r="W1294" s="15"/>
      <c r="X1294" s="15"/>
      <c r="Y1294" s="15"/>
      <c r="Z1294" s="15"/>
      <c r="AA1294" s="15"/>
      <c r="AB1294" s="16"/>
      <c r="AC1294" s="15">
        <v>1</v>
      </c>
      <c r="AD1294" s="16"/>
      <c r="AE1294" s="16"/>
      <c r="AF1294" s="16"/>
      <c r="AG1294" s="16"/>
      <c r="AH1294" s="16"/>
      <c r="AI1294" s="16"/>
      <c r="AJ1294" s="16"/>
      <c r="AK1294" s="16"/>
      <c r="AL1294" s="16"/>
      <c r="AM1294" s="16"/>
      <c r="AN1294" s="16"/>
      <c r="AO1294" s="16"/>
      <c r="AP1294" s="16"/>
    </row>
    <row r="1295" spans="1:42" s="17" customFormat="1" ht="12.75" hidden="1" customHeight="1">
      <c r="A1295" s="126" t="s">
        <v>1332</v>
      </c>
      <c r="B1295" s="72"/>
      <c r="C1295" s="144" t="s">
        <v>1333</v>
      </c>
      <c r="D1295" s="46"/>
      <c r="E1295" s="145"/>
      <c r="F1295" s="146"/>
      <c r="G1295" s="147"/>
      <c r="H1295" s="148"/>
      <c r="I1295" s="158"/>
      <c r="J1295" s="146"/>
      <c r="K1295" s="146"/>
      <c r="L1295" s="149"/>
      <c r="M1295" s="623"/>
      <c r="N1295" s="626"/>
      <c r="O1295" s="36"/>
      <c r="P1295" s="51" t="s">
        <v>1474</v>
      </c>
      <c r="Q1295" s="36"/>
      <c r="R1295" s="36" t="str">
        <f t="shared" si="130"/>
        <v/>
      </c>
      <c r="S1295" s="15"/>
      <c r="T1295" s="15"/>
      <c r="U1295" s="473"/>
      <c r="V1295" s="473"/>
      <c r="W1295" s="15"/>
      <c r="X1295" s="15"/>
      <c r="Y1295" s="15"/>
      <c r="Z1295" s="15"/>
      <c r="AA1295" s="15"/>
      <c r="AB1295" s="16"/>
      <c r="AC1295" s="15">
        <v>1</v>
      </c>
      <c r="AD1295" s="16"/>
      <c r="AE1295" s="16"/>
      <c r="AF1295" s="16"/>
      <c r="AG1295" s="16"/>
      <c r="AH1295" s="16"/>
      <c r="AI1295" s="16"/>
      <c r="AJ1295" s="16"/>
      <c r="AK1295" s="16"/>
      <c r="AL1295" s="16"/>
      <c r="AM1295" s="16"/>
      <c r="AN1295" s="16"/>
      <c r="AO1295" s="16"/>
      <c r="AP1295" s="16"/>
    </row>
    <row r="1296" spans="1:42" s="17" customFormat="1" ht="12.75" hidden="1" customHeight="1">
      <c r="A1296" s="126" t="s">
        <v>1334</v>
      </c>
      <c r="B1296" s="72"/>
      <c r="C1296" s="144" t="s">
        <v>1335</v>
      </c>
      <c r="D1296" s="46"/>
      <c r="E1296" s="145"/>
      <c r="F1296" s="146"/>
      <c r="G1296" s="147"/>
      <c r="H1296" s="148"/>
      <c r="I1296" s="158"/>
      <c r="J1296" s="146"/>
      <c r="K1296" s="146"/>
      <c r="L1296" s="149"/>
      <c r="M1296" s="623"/>
      <c r="N1296" s="626"/>
      <c r="O1296" s="36"/>
      <c r="P1296" s="51" t="s">
        <v>1474</v>
      </c>
      <c r="Q1296" s="36"/>
      <c r="R1296" s="36" t="str">
        <f t="shared" si="130"/>
        <v/>
      </c>
      <c r="S1296" s="15"/>
      <c r="T1296" s="15"/>
      <c r="U1296" s="473"/>
      <c r="V1296" s="473"/>
      <c r="W1296" s="15"/>
      <c r="X1296" s="15"/>
      <c r="Y1296" s="15"/>
      <c r="Z1296" s="15"/>
      <c r="AA1296" s="15"/>
      <c r="AB1296" s="16"/>
      <c r="AC1296" s="15">
        <v>1</v>
      </c>
      <c r="AD1296" s="16"/>
      <c r="AE1296" s="16"/>
      <c r="AF1296" s="16"/>
      <c r="AG1296" s="16"/>
      <c r="AH1296" s="16"/>
      <c r="AI1296" s="16"/>
      <c r="AJ1296" s="16"/>
      <c r="AK1296" s="16"/>
      <c r="AL1296" s="16"/>
      <c r="AM1296" s="16"/>
      <c r="AN1296" s="16"/>
      <c r="AO1296" s="16"/>
      <c r="AP1296" s="16"/>
    </row>
    <row r="1297" spans="1:42" s="17" customFormat="1" ht="12.75" hidden="1" customHeight="1">
      <c r="A1297" s="126" t="s">
        <v>1350</v>
      </c>
      <c r="B1297" s="72"/>
      <c r="C1297" s="144" t="s">
        <v>1351</v>
      </c>
      <c r="D1297" s="46"/>
      <c r="E1297" s="145"/>
      <c r="F1297" s="146"/>
      <c r="G1297" s="147"/>
      <c r="H1297" s="148"/>
      <c r="I1297" s="158"/>
      <c r="J1297" s="146"/>
      <c r="K1297" s="146"/>
      <c r="L1297" s="149"/>
      <c r="M1297" s="623"/>
      <c r="N1297" s="626"/>
      <c r="O1297" s="36"/>
      <c r="P1297" s="51" t="s">
        <v>1474</v>
      </c>
      <c r="Q1297" s="36"/>
      <c r="R1297" s="36" t="str">
        <f t="shared" si="130"/>
        <v/>
      </c>
      <c r="S1297" s="15"/>
      <c r="T1297" s="15"/>
      <c r="U1297" s="473"/>
      <c r="V1297" s="473"/>
      <c r="W1297" s="15"/>
      <c r="X1297" s="15"/>
      <c r="Y1297" s="15"/>
      <c r="Z1297" s="15"/>
      <c r="AA1297" s="15"/>
      <c r="AB1297" s="16"/>
      <c r="AC1297" s="15">
        <v>1</v>
      </c>
      <c r="AD1297" s="16"/>
      <c r="AE1297" s="16"/>
      <c r="AF1297" s="16"/>
      <c r="AG1297" s="16"/>
      <c r="AH1297" s="16"/>
      <c r="AI1297" s="16"/>
      <c r="AJ1297" s="16"/>
      <c r="AK1297" s="16"/>
      <c r="AL1297" s="16"/>
      <c r="AM1297" s="16"/>
      <c r="AN1297" s="16"/>
      <c r="AO1297" s="16"/>
      <c r="AP1297" s="16"/>
    </row>
    <row r="1298" spans="1:42" s="17" customFormat="1" ht="12.75" hidden="1" customHeight="1">
      <c r="A1298" s="126" t="s">
        <v>1338</v>
      </c>
      <c r="B1298" s="72"/>
      <c r="C1298" s="144" t="s">
        <v>1339</v>
      </c>
      <c r="D1298" s="46"/>
      <c r="E1298" s="145"/>
      <c r="F1298" s="146"/>
      <c r="G1298" s="147"/>
      <c r="H1298" s="148"/>
      <c r="I1298" s="158"/>
      <c r="J1298" s="146"/>
      <c r="K1298" s="146"/>
      <c r="L1298" s="149"/>
      <c r="M1298" s="623"/>
      <c r="N1298" s="626"/>
      <c r="O1298" s="36"/>
      <c r="P1298" s="51" t="s">
        <v>1474</v>
      </c>
      <c r="Q1298" s="36"/>
      <c r="R1298" s="36" t="str">
        <f t="shared" si="130"/>
        <v/>
      </c>
      <c r="S1298" s="15"/>
      <c r="T1298" s="15"/>
      <c r="U1298" s="473"/>
      <c r="V1298" s="473"/>
      <c r="W1298" s="15"/>
      <c r="X1298" s="15"/>
      <c r="Y1298" s="15"/>
      <c r="Z1298" s="15"/>
      <c r="AA1298" s="15"/>
      <c r="AB1298" s="16"/>
      <c r="AC1298" s="15">
        <v>1</v>
      </c>
      <c r="AD1298" s="16"/>
      <c r="AE1298" s="16"/>
      <c r="AF1298" s="16"/>
      <c r="AG1298" s="16"/>
      <c r="AH1298" s="16"/>
      <c r="AI1298" s="16"/>
      <c r="AJ1298" s="16"/>
      <c r="AK1298" s="16"/>
      <c r="AL1298" s="16"/>
      <c r="AM1298" s="16"/>
      <c r="AN1298" s="16"/>
      <c r="AO1298" s="16"/>
      <c r="AP1298" s="16"/>
    </row>
    <row r="1299" spans="1:42" s="17" customFormat="1" ht="12.75" hidden="1" customHeight="1">
      <c r="A1299" s="126" t="s">
        <v>1340</v>
      </c>
      <c r="B1299" s="72"/>
      <c r="C1299" s="144" t="s">
        <v>1341</v>
      </c>
      <c r="D1299" s="46"/>
      <c r="E1299" s="145"/>
      <c r="F1299" s="146"/>
      <c r="G1299" s="147"/>
      <c r="H1299" s="148"/>
      <c r="I1299" s="158"/>
      <c r="J1299" s="146"/>
      <c r="K1299" s="146"/>
      <c r="L1299" s="149"/>
      <c r="M1299" s="623"/>
      <c r="N1299" s="626"/>
      <c r="O1299" s="36"/>
      <c r="P1299" s="51" t="s">
        <v>1474</v>
      </c>
      <c r="Q1299" s="36"/>
      <c r="R1299" s="36" t="str">
        <f t="shared" si="130"/>
        <v/>
      </c>
      <c r="S1299" s="15"/>
      <c r="T1299" s="15"/>
      <c r="U1299" s="473"/>
      <c r="V1299" s="473"/>
      <c r="W1299" s="15"/>
      <c r="X1299" s="15"/>
      <c r="Y1299" s="15"/>
      <c r="Z1299" s="15"/>
      <c r="AA1299" s="15"/>
      <c r="AB1299" s="16"/>
      <c r="AC1299" s="15">
        <v>1</v>
      </c>
      <c r="AD1299" s="16"/>
      <c r="AE1299" s="16"/>
      <c r="AF1299" s="16"/>
      <c r="AG1299" s="16"/>
      <c r="AH1299" s="16"/>
      <c r="AI1299" s="16"/>
      <c r="AJ1299" s="16"/>
      <c r="AK1299" s="16"/>
      <c r="AL1299" s="16"/>
      <c r="AM1299" s="16"/>
      <c r="AN1299" s="16"/>
      <c r="AO1299" s="16"/>
      <c r="AP1299" s="16"/>
    </row>
    <row r="1300" spans="1:42" s="17" customFormat="1" ht="12.75" hidden="1" customHeight="1" thickBot="1">
      <c r="A1300" s="126" t="s">
        <v>1342</v>
      </c>
      <c r="B1300" s="74"/>
      <c r="C1300" s="75" t="s">
        <v>1440</v>
      </c>
      <c r="D1300" s="46"/>
      <c r="E1300" s="145"/>
      <c r="F1300" s="146"/>
      <c r="G1300" s="147"/>
      <c r="H1300" s="148"/>
      <c r="I1300" s="158"/>
      <c r="J1300" s="146"/>
      <c r="K1300" s="146"/>
      <c r="L1300" s="149"/>
      <c r="M1300" s="623"/>
      <c r="N1300" s="626"/>
      <c r="O1300" s="36"/>
      <c r="P1300" s="51" t="s">
        <v>1474</v>
      </c>
      <c r="Q1300" s="36"/>
      <c r="R1300" s="36" t="str">
        <f t="shared" si="130"/>
        <v/>
      </c>
      <c r="S1300" s="15"/>
      <c r="T1300" s="15"/>
      <c r="U1300" s="473"/>
      <c r="V1300" s="473"/>
      <c r="W1300" s="15"/>
      <c r="X1300" s="15"/>
      <c r="Y1300" s="15"/>
      <c r="Z1300" s="15"/>
      <c r="AA1300" s="15"/>
      <c r="AB1300" s="16"/>
      <c r="AC1300" s="15">
        <v>1</v>
      </c>
      <c r="AD1300" s="16"/>
      <c r="AE1300" s="16"/>
      <c r="AF1300" s="16"/>
      <c r="AG1300" s="16"/>
      <c r="AH1300" s="16"/>
      <c r="AI1300" s="16"/>
      <c r="AJ1300" s="16"/>
      <c r="AK1300" s="16"/>
      <c r="AL1300" s="16"/>
      <c r="AM1300" s="16"/>
      <c r="AN1300" s="16"/>
      <c r="AO1300" s="16"/>
      <c r="AP1300" s="16"/>
    </row>
    <row r="1301" spans="1:42" s="18" customFormat="1" ht="15.75" hidden="1" customHeight="1">
      <c r="A1301" s="126" t="s">
        <v>1358</v>
      </c>
      <c r="B1301" s="589" t="s">
        <v>1359</v>
      </c>
      <c r="C1301" s="590"/>
      <c r="D1301" s="25"/>
      <c r="E1301" s="90">
        <f t="shared" ref="E1301:N1301" si="131">SUM(E1302:E1318)</f>
        <v>0</v>
      </c>
      <c r="F1301" s="91">
        <f t="shared" si="131"/>
        <v>0</v>
      </c>
      <c r="G1301" s="92">
        <f t="shared" si="131"/>
        <v>0</v>
      </c>
      <c r="H1301" s="611">
        <f t="shared" si="131"/>
        <v>0</v>
      </c>
      <c r="I1301" s="612">
        <f t="shared" si="131"/>
        <v>0</v>
      </c>
      <c r="J1301" s="91">
        <f t="shared" si="131"/>
        <v>0</v>
      </c>
      <c r="K1301" s="91">
        <f t="shared" si="131"/>
        <v>0</v>
      </c>
      <c r="L1301" s="93">
        <f t="shared" si="131"/>
        <v>0</v>
      </c>
      <c r="M1301" s="612">
        <f t="shared" si="131"/>
        <v>0</v>
      </c>
      <c r="N1301" s="93">
        <f t="shared" si="131"/>
        <v>0</v>
      </c>
      <c r="O1301" s="36"/>
      <c r="P1301" s="51" t="s">
        <v>1500</v>
      </c>
      <c r="Q1301" s="36"/>
      <c r="R1301" s="36" t="str">
        <f t="shared" si="130"/>
        <v/>
      </c>
      <c r="S1301" s="15"/>
      <c r="T1301" s="15"/>
      <c r="U1301" s="473"/>
      <c r="V1301" s="473"/>
      <c r="W1301" s="15"/>
      <c r="X1301" s="15"/>
      <c r="Y1301" s="15"/>
      <c r="Z1301" s="15"/>
      <c r="AA1301" s="15"/>
      <c r="AB1301" s="15"/>
      <c r="AC1301" s="15">
        <v>1</v>
      </c>
      <c r="AD1301" s="15"/>
      <c r="AE1301" s="15"/>
      <c r="AF1301" s="15"/>
      <c r="AG1301" s="15"/>
      <c r="AH1301" s="15"/>
      <c r="AI1301" s="15"/>
      <c r="AJ1301" s="15"/>
      <c r="AK1301" s="15"/>
      <c r="AL1301" s="15"/>
      <c r="AM1301" s="15"/>
      <c r="AN1301" s="15"/>
      <c r="AO1301" s="15"/>
      <c r="AP1301" s="15"/>
    </row>
    <row r="1302" spans="1:42" s="17" customFormat="1" ht="12.75" hidden="1" customHeight="1">
      <c r="A1302" s="126" t="s">
        <v>1360</v>
      </c>
      <c r="B1302" s="72"/>
      <c r="C1302" s="144" t="s">
        <v>1361</v>
      </c>
      <c r="D1302" s="46"/>
      <c r="E1302" s="145"/>
      <c r="F1302" s="146"/>
      <c r="G1302" s="147"/>
      <c r="H1302" s="148"/>
      <c r="I1302" s="158"/>
      <c r="J1302" s="146"/>
      <c r="K1302" s="146"/>
      <c r="L1302" s="149"/>
      <c r="M1302" s="619">
        <f t="shared" ref="M1302:N1318" si="132">I1302+K1302</f>
        <v>0</v>
      </c>
      <c r="N1302" s="626">
        <f t="shared" si="132"/>
        <v>0</v>
      </c>
      <c r="O1302" s="36"/>
      <c r="P1302" s="51" t="s">
        <v>1474</v>
      </c>
      <c r="Q1302" s="36"/>
      <c r="R1302" s="36" t="str">
        <f t="shared" si="130"/>
        <v/>
      </c>
      <c r="S1302" s="15"/>
      <c r="T1302" s="15"/>
      <c r="U1302" s="473"/>
      <c r="V1302" s="473"/>
      <c r="W1302" s="15"/>
      <c r="X1302" s="15"/>
      <c r="Y1302" s="15"/>
      <c r="Z1302" s="15"/>
      <c r="AA1302" s="15"/>
      <c r="AB1302" s="16"/>
      <c r="AC1302" s="15">
        <v>1</v>
      </c>
      <c r="AD1302" s="16"/>
      <c r="AE1302" s="16"/>
      <c r="AF1302" s="16"/>
      <c r="AG1302" s="16"/>
      <c r="AH1302" s="16"/>
      <c r="AI1302" s="16"/>
      <c r="AJ1302" s="16"/>
      <c r="AK1302" s="16"/>
      <c r="AL1302" s="16"/>
      <c r="AM1302" s="16"/>
      <c r="AN1302" s="16"/>
      <c r="AO1302" s="16"/>
      <c r="AP1302" s="16"/>
    </row>
    <row r="1303" spans="1:42" s="17" customFormat="1" ht="12.75" hidden="1" customHeight="1">
      <c r="A1303" s="126" t="s">
        <v>1375</v>
      </c>
      <c r="B1303" s="72"/>
      <c r="C1303" s="144" t="s">
        <v>1376</v>
      </c>
      <c r="D1303" s="46"/>
      <c r="E1303" s="145"/>
      <c r="F1303" s="146"/>
      <c r="G1303" s="147"/>
      <c r="H1303" s="148"/>
      <c r="I1303" s="158"/>
      <c r="J1303" s="146"/>
      <c r="K1303" s="146"/>
      <c r="L1303" s="149"/>
      <c r="M1303" s="619">
        <f t="shared" si="132"/>
        <v>0</v>
      </c>
      <c r="N1303" s="626">
        <f t="shared" si="132"/>
        <v>0</v>
      </c>
      <c r="O1303" s="36"/>
      <c r="P1303" s="51" t="s">
        <v>1474</v>
      </c>
      <c r="Q1303" s="36"/>
      <c r="R1303" s="36" t="str">
        <f t="shared" si="130"/>
        <v/>
      </c>
      <c r="S1303" s="15"/>
      <c r="T1303" s="15"/>
      <c r="U1303" s="473"/>
      <c r="V1303" s="473"/>
      <c r="W1303" s="15"/>
      <c r="X1303" s="15"/>
      <c r="Y1303" s="15"/>
      <c r="Z1303" s="15"/>
      <c r="AA1303" s="15"/>
      <c r="AB1303" s="16"/>
      <c r="AC1303" s="15">
        <v>1</v>
      </c>
      <c r="AD1303" s="16"/>
      <c r="AE1303" s="16"/>
      <c r="AF1303" s="16"/>
      <c r="AG1303" s="16"/>
      <c r="AH1303" s="16"/>
      <c r="AI1303" s="16"/>
      <c r="AJ1303" s="16"/>
      <c r="AK1303" s="16"/>
      <c r="AL1303" s="16"/>
      <c r="AM1303" s="16"/>
      <c r="AN1303" s="16"/>
      <c r="AO1303" s="16"/>
      <c r="AP1303" s="16"/>
    </row>
    <row r="1304" spans="1:42" s="17" customFormat="1" ht="12.75" hidden="1" customHeight="1">
      <c r="A1304" s="126" t="s">
        <v>1377</v>
      </c>
      <c r="B1304" s="72"/>
      <c r="C1304" s="144" t="s">
        <v>1378</v>
      </c>
      <c r="D1304" s="46"/>
      <c r="E1304" s="145"/>
      <c r="F1304" s="146"/>
      <c r="G1304" s="147"/>
      <c r="H1304" s="148"/>
      <c r="I1304" s="158"/>
      <c r="J1304" s="146"/>
      <c r="K1304" s="146"/>
      <c r="L1304" s="149"/>
      <c r="M1304" s="619">
        <f t="shared" si="132"/>
        <v>0</v>
      </c>
      <c r="N1304" s="626">
        <f t="shared" si="132"/>
        <v>0</v>
      </c>
      <c r="O1304" s="36"/>
      <c r="P1304" s="51" t="s">
        <v>1474</v>
      </c>
      <c r="Q1304" s="36"/>
      <c r="R1304" s="36" t="str">
        <f t="shared" si="130"/>
        <v/>
      </c>
      <c r="S1304" s="15"/>
      <c r="T1304" s="15"/>
      <c r="U1304" s="473"/>
      <c r="V1304" s="473"/>
      <c r="W1304" s="15"/>
      <c r="X1304" s="15"/>
      <c r="Y1304" s="15"/>
      <c r="Z1304" s="15"/>
      <c r="AA1304" s="15"/>
      <c r="AB1304" s="16"/>
      <c r="AC1304" s="15">
        <v>1</v>
      </c>
      <c r="AD1304" s="16"/>
      <c r="AE1304" s="16"/>
      <c r="AF1304" s="16"/>
      <c r="AG1304" s="16"/>
      <c r="AH1304" s="16"/>
      <c r="AI1304" s="16"/>
      <c r="AJ1304" s="16"/>
      <c r="AK1304" s="16"/>
      <c r="AL1304" s="16"/>
      <c r="AM1304" s="16"/>
      <c r="AN1304" s="16"/>
      <c r="AO1304" s="16"/>
      <c r="AP1304" s="16"/>
    </row>
    <row r="1305" spans="1:42" s="17" customFormat="1" ht="12.75" hidden="1" customHeight="1">
      <c r="A1305" s="126" t="s">
        <v>1379</v>
      </c>
      <c r="B1305" s="72"/>
      <c r="C1305" s="144" t="s">
        <v>2277</v>
      </c>
      <c r="D1305" s="46"/>
      <c r="E1305" s="145"/>
      <c r="F1305" s="146"/>
      <c r="G1305" s="147"/>
      <c r="H1305" s="148"/>
      <c r="I1305" s="158"/>
      <c r="J1305" s="146"/>
      <c r="K1305" s="146"/>
      <c r="L1305" s="149"/>
      <c r="M1305" s="619">
        <f t="shared" si="132"/>
        <v>0</v>
      </c>
      <c r="N1305" s="626">
        <f t="shared" si="132"/>
        <v>0</v>
      </c>
      <c r="O1305" s="36"/>
      <c r="P1305" s="51" t="s">
        <v>1474</v>
      </c>
      <c r="Q1305" s="36"/>
      <c r="R1305" s="36" t="str">
        <f t="shared" si="130"/>
        <v/>
      </c>
      <c r="S1305" s="15"/>
      <c r="T1305" s="15"/>
      <c r="U1305" s="473"/>
      <c r="V1305" s="473"/>
      <c r="W1305" s="15"/>
      <c r="X1305" s="15"/>
      <c r="Y1305" s="15"/>
      <c r="Z1305" s="15"/>
      <c r="AA1305" s="15"/>
      <c r="AB1305" s="16"/>
      <c r="AC1305" s="15">
        <v>1</v>
      </c>
      <c r="AD1305" s="16"/>
      <c r="AE1305" s="16"/>
      <c r="AF1305" s="16"/>
      <c r="AG1305" s="16"/>
      <c r="AH1305" s="16"/>
      <c r="AI1305" s="16"/>
      <c r="AJ1305" s="16"/>
      <c r="AK1305" s="16"/>
      <c r="AL1305" s="16"/>
      <c r="AM1305" s="16"/>
      <c r="AN1305" s="16"/>
      <c r="AO1305" s="16"/>
      <c r="AP1305" s="16"/>
    </row>
    <row r="1306" spans="1:42" s="17" customFormat="1" ht="12.75" hidden="1" customHeight="1">
      <c r="A1306" s="126" t="s">
        <v>1380</v>
      </c>
      <c r="B1306" s="72"/>
      <c r="C1306" s="144" t="s">
        <v>236</v>
      </c>
      <c r="D1306" s="46"/>
      <c r="E1306" s="145"/>
      <c r="F1306" s="146"/>
      <c r="G1306" s="147"/>
      <c r="H1306" s="148"/>
      <c r="I1306" s="158"/>
      <c r="J1306" s="146"/>
      <c r="K1306" s="146"/>
      <c r="L1306" s="149"/>
      <c r="M1306" s="619">
        <f t="shared" si="132"/>
        <v>0</v>
      </c>
      <c r="N1306" s="626">
        <f t="shared" si="132"/>
        <v>0</v>
      </c>
      <c r="O1306" s="36"/>
      <c r="P1306" s="51" t="s">
        <v>1474</v>
      </c>
      <c r="Q1306" s="36"/>
      <c r="R1306" s="36" t="str">
        <f t="shared" si="130"/>
        <v/>
      </c>
      <c r="S1306" s="15"/>
      <c r="T1306" s="15"/>
      <c r="U1306" s="473"/>
      <c r="V1306" s="473"/>
      <c r="W1306" s="15"/>
      <c r="X1306" s="15"/>
      <c r="Y1306" s="15"/>
      <c r="Z1306" s="15"/>
      <c r="AA1306" s="15"/>
      <c r="AB1306" s="16"/>
      <c r="AC1306" s="15">
        <v>1</v>
      </c>
      <c r="AD1306" s="16"/>
      <c r="AE1306" s="16"/>
      <c r="AF1306" s="16"/>
      <c r="AG1306" s="16"/>
      <c r="AH1306" s="16"/>
      <c r="AI1306" s="16"/>
      <c r="AJ1306" s="16"/>
      <c r="AK1306" s="16"/>
      <c r="AL1306" s="16"/>
      <c r="AM1306" s="16"/>
      <c r="AN1306" s="16"/>
      <c r="AO1306" s="16"/>
      <c r="AP1306" s="16"/>
    </row>
    <row r="1307" spans="1:42" s="17" customFormat="1" ht="12.75" hidden="1" customHeight="1">
      <c r="A1307" s="126" t="s">
        <v>1381</v>
      </c>
      <c r="B1307" s="72"/>
      <c r="C1307" s="144" t="s">
        <v>2112</v>
      </c>
      <c r="D1307" s="46"/>
      <c r="E1307" s="145"/>
      <c r="F1307" s="146"/>
      <c r="G1307" s="147"/>
      <c r="H1307" s="148"/>
      <c r="I1307" s="158"/>
      <c r="J1307" s="146"/>
      <c r="K1307" s="146"/>
      <c r="L1307" s="149"/>
      <c r="M1307" s="619">
        <f t="shared" si="132"/>
        <v>0</v>
      </c>
      <c r="N1307" s="626">
        <f t="shared" si="132"/>
        <v>0</v>
      </c>
      <c r="O1307" s="36"/>
      <c r="P1307" s="51" t="s">
        <v>1474</v>
      </c>
      <c r="Q1307" s="36"/>
      <c r="R1307" s="36" t="str">
        <f t="shared" si="130"/>
        <v/>
      </c>
      <c r="S1307" s="15"/>
      <c r="T1307" s="15"/>
      <c r="U1307" s="473"/>
      <c r="V1307" s="473"/>
      <c r="W1307" s="15"/>
      <c r="X1307" s="15"/>
      <c r="Y1307" s="15"/>
      <c r="Z1307" s="15"/>
      <c r="AA1307" s="15"/>
      <c r="AB1307" s="16"/>
      <c r="AC1307" s="15">
        <v>1</v>
      </c>
      <c r="AD1307" s="16"/>
      <c r="AE1307" s="16"/>
      <c r="AF1307" s="16"/>
      <c r="AG1307" s="16"/>
      <c r="AH1307" s="16"/>
      <c r="AI1307" s="16"/>
      <c r="AJ1307" s="16"/>
      <c r="AK1307" s="16"/>
      <c r="AL1307" s="16"/>
      <c r="AM1307" s="16"/>
      <c r="AN1307" s="16"/>
      <c r="AO1307" s="16"/>
      <c r="AP1307" s="16"/>
    </row>
    <row r="1308" spans="1:42" s="17" customFormat="1" ht="12.75" hidden="1" customHeight="1">
      <c r="A1308" s="126" t="s">
        <v>1373</v>
      </c>
      <c r="B1308" s="72"/>
      <c r="C1308" s="144" t="s">
        <v>1374</v>
      </c>
      <c r="D1308" s="46"/>
      <c r="E1308" s="145"/>
      <c r="F1308" s="146"/>
      <c r="G1308" s="147"/>
      <c r="H1308" s="148"/>
      <c r="I1308" s="158"/>
      <c r="J1308" s="146"/>
      <c r="K1308" s="146"/>
      <c r="L1308" s="149"/>
      <c r="M1308" s="619">
        <f t="shared" si="132"/>
        <v>0</v>
      </c>
      <c r="N1308" s="626">
        <f t="shared" si="132"/>
        <v>0</v>
      </c>
      <c r="O1308" s="36"/>
      <c r="P1308" s="51" t="s">
        <v>1474</v>
      </c>
      <c r="Q1308" s="36"/>
      <c r="R1308" s="36" t="str">
        <f t="shared" si="130"/>
        <v/>
      </c>
      <c r="S1308" s="15"/>
      <c r="T1308" s="15"/>
      <c r="U1308" s="473"/>
      <c r="V1308" s="473"/>
      <c r="W1308" s="15"/>
      <c r="X1308" s="15"/>
      <c r="Y1308" s="15"/>
      <c r="Z1308" s="15"/>
      <c r="AA1308" s="15"/>
      <c r="AB1308" s="16"/>
      <c r="AC1308" s="15">
        <v>1</v>
      </c>
      <c r="AD1308" s="16"/>
      <c r="AE1308" s="16"/>
      <c r="AF1308" s="16"/>
      <c r="AG1308" s="16"/>
      <c r="AH1308" s="16"/>
      <c r="AI1308" s="16"/>
      <c r="AJ1308" s="16"/>
      <c r="AK1308" s="16"/>
      <c r="AL1308" s="16"/>
      <c r="AM1308" s="16"/>
      <c r="AN1308" s="16"/>
      <c r="AO1308" s="16"/>
      <c r="AP1308" s="16"/>
    </row>
    <row r="1309" spans="1:42" s="17" customFormat="1" ht="12.75" hidden="1" customHeight="1">
      <c r="A1309" s="126" t="s">
        <v>1382</v>
      </c>
      <c r="B1309" s="72"/>
      <c r="C1309" s="144" t="s">
        <v>1383</v>
      </c>
      <c r="D1309" s="46"/>
      <c r="E1309" s="145"/>
      <c r="F1309" s="146"/>
      <c r="G1309" s="147"/>
      <c r="H1309" s="148"/>
      <c r="I1309" s="158"/>
      <c r="J1309" s="146"/>
      <c r="K1309" s="146"/>
      <c r="L1309" s="149"/>
      <c r="M1309" s="619">
        <f t="shared" si="132"/>
        <v>0</v>
      </c>
      <c r="N1309" s="626">
        <f t="shared" si="132"/>
        <v>0</v>
      </c>
      <c r="O1309" s="36"/>
      <c r="P1309" s="51" t="s">
        <v>1474</v>
      </c>
      <c r="Q1309" s="36"/>
      <c r="R1309" s="36" t="str">
        <f t="shared" si="130"/>
        <v/>
      </c>
      <c r="S1309" s="15"/>
      <c r="T1309" s="15"/>
      <c r="U1309" s="473"/>
      <c r="V1309" s="473"/>
      <c r="W1309" s="15"/>
      <c r="X1309" s="15"/>
      <c r="Y1309" s="15"/>
      <c r="Z1309" s="15"/>
      <c r="AA1309" s="15"/>
      <c r="AB1309" s="16"/>
      <c r="AC1309" s="15">
        <v>1</v>
      </c>
      <c r="AD1309" s="16"/>
      <c r="AE1309" s="16"/>
      <c r="AF1309" s="16"/>
      <c r="AG1309" s="16"/>
      <c r="AH1309" s="16"/>
      <c r="AI1309" s="16"/>
      <c r="AJ1309" s="16"/>
      <c r="AK1309" s="16"/>
      <c r="AL1309" s="16"/>
      <c r="AM1309" s="16"/>
      <c r="AN1309" s="16"/>
      <c r="AO1309" s="16"/>
      <c r="AP1309" s="16"/>
    </row>
    <row r="1310" spans="1:42" s="17" customFormat="1" ht="12.75" hidden="1" customHeight="1">
      <c r="A1310" s="126" t="s">
        <v>1384</v>
      </c>
      <c r="B1310" s="72"/>
      <c r="C1310" s="144" t="s">
        <v>1385</v>
      </c>
      <c r="D1310" s="46"/>
      <c r="E1310" s="145"/>
      <c r="F1310" s="146"/>
      <c r="G1310" s="147"/>
      <c r="H1310" s="148"/>
      <c r="I1310" s="158"/>
      <c r="J1310" s="146"/>
      <c r="K1310" s="146"/>
      <c r="L1310" s="149"/>
      <c r="M1310" s="619">
        <f t="shared" si="132"/>
        <v>0</v>
      </c>
      <c r="N1310" s="626">
        <f t="shared" si="132"/>
        <v>0</v>
      </c>
      <c r="O1310" s="36"/>
      <c r="P1310" s="51" t="s">
        <v>1474</v>
      </c>
      <c r="Q1310" s="36"/>
      <c r="R1310" s="36" t="str">
        <f t="shared" si="130"/>
        <v/>
      </c>
      <c r="S1310" s="15"/>
      <c r="T1310" s="15"/>
      <c r="U1310" s="473"/>
      <c r="V1310" s="473"/>
      <c r="W1310" s="15"/>
      <c r="X1310" s="15"/>
      <c r="Y1310" s="15"/>
      <c r="Z1310" s="15"/>
      <c r="AA1310" s="15"/>
      <c r="AB1310" s="16"/>
      <c r="AC1310" s="15">
        <v>1</v>
      </c>
      <c r="AD1310" s="16"/>
      <c r="AE1310" s="16"/>
      <c r="AF1310" s="16"/>
      <c r="AG1310" s="16"/>
      <c r="AH1310" s="16"/>
      <c r="AI1310" s="16"/>
      <c r="AJ1310" s="16"/>
      <c r="AK1310" s="16"/>
      <c r="AL1310" s="16"/>
      <c r="AM1310" s="16"/>
      <c r="AN1310" s="16"/>
      <c r="AO1310" s="16"/>
      <c r="AP1310" s="16"/>
    </row>
    <row r="1311" spans="1:42" s="17" customFormat="1" ht="12.75" hidden="1" customHeight="1">
      <c r="A1311" s="126" t="s">
        <v>1386</v>
      </c>
      <c r="B1311" s="72"/>
      <c r="C1311" s="73" t="s">
        <v>1442</v>
      </c>
      <c r="D1311" s="46"/>
      <c r="E1311" s="145"/>
      <c r="F1311" s="146"/>
      <c r="G1311" s="147"/>
      <c r="H1311" s="148"/>
      <c r="I1311" s="158"/>
      <c r="J1311" s="146"/>
      <c r="K1311" s="146"/>
      <c r="L1311" s="149"/>
      <c r="M1311" s="619">
        <f t="shared" si="132"/>
        <v>0</v>
      </c>
      <c r="N1311" s="626">
        <f t="shared" si="132"/>
        <v>0</v>
      </c>
      <c r="O1311" s="36"/>
      <c r="P1311" s="51" t="s">
        <v>1473</v>
      </c>
      <c r="Q1311" s="36"/>
      <c r="R1311" s="36" t="str">
        <f t="shared" si="130"/>
        <v/>
      </c>
      <c r="S1311" s="15"/>
      <c r="T1311" s="15"/>
      <c r="U1311" s="473"/>
      <c r="V1311" s="473"/>
      <c r="W1311" s="15"/>
      <c r="X1311" s="15"/>
      <c r="Y1311" s="15"/>
      <c r="Z1311" s="15"/>
      <c r="AA1311" s="15"/>
      <c r="AB1311" s="16"/>
      <c r="AC1311" s="15">
        <v>1</v>
      </c>
      <c r="AD1311" s="16"/>
      <c r="AE1311" s="16"/>
      <c r="AF1311" s="16"/>
      <c r="AG1311" s="16"/>
      <c r="AH1311" s="16"/>
      <c r="AI1311" s="16"/>
      <c r="AJ1311" s="16"/>
      <c r="AK1311" s="16"/>
      <c r="AL1311" s="16"/>
      <c r="AM1311" s="16"/>
      <c r="AN1311" s="16"/>
      <c r="AO1311" s="16"/>
      <c r="AP1311" s="16"/>
    </row>
    <row r="1312" spans="1:42" s="17" customFormat="1" ht="12.75" hidden="1" customHeight="1">
      <c r="A1312" s="126" t="s">
        <v>1362</v>
      </c>
      <c r="B1312" s="72"/>
      <c r="C1312" s="144" t="s">
        <v>1363</v>
      </c>
      <c r="D1312" s="46"/>
      <c r="E1312" s="145"/>
      <c r="F1312" s="146"/>
      <c r="G1312" s="147"/>
      <c r="H1312" s="148"/>
      <c r="I1312" s="158"/>
      <c r="J1312" s="146"/>
      <c r="K1312" s="146"/>
      <c r="L1312" s="149"/>
      <c r="M1312" s="619">
        <f t="shared" si="132"/>
        <v>0</v>
      </c>
      <c r="N1312" s="626">
        <f t="shared" si="132"/>
        <v>0</v>
      </c>
      <c r="O1312" s="36"/>
      <c r="P1312" s="51" t="s">
        <v>1473</v>
      </c>
      <c r="Q1312" s="36"/>
      <c r="R1312" s="36" t="str">
        <f t="shared" si="130"/>
        <v/>
      </c>
      <c r="S1312" s="15"/>
      <c r="T1312" s="15"/>
      <c r="U1312" s="473"/>
      <c r="V1312" s="473"/>
      <c r="W1312" s="15"/>
      <c r="X1312" s="15"/>
      <c r="Y1312" s="15"/>
      <c r="Z1312" s="15"/>
      <c r="AA1312" s="15"/>
      <c r="AB1312" s="16"/>
      <c r="AC1312" s="15">
        <v>1</v>
      </c>
      <c r="AD1312" s="16"/>
      <c r="AE1312" s="16"/>
      <c r="AF1312" s="16"/>
      <c r="AG1312" s="16"/>
      <c r="AH1312" s="16"/>
      <c r="AI1312" s="16"/>
      <c r="AJ1312" s="16"/>
      <c r="AK1312" s="16"/>
      <c r="AL1312" s="16"/>
      <c r="AM1312" s="16"/>
      <c r="AN1312" s="16"/>
      <c r="AO1312" s="16"/>
      <c r="AP1312" s="16"/>
    </row>
    <row r="1313" spans="1:42" s="17" customFormat="1" ht="12.75" hidden="1" customHeight="1">
      <c r="A1313" s="126" t="s">
        <v>1364</v>
      </c>
      <c r="B1313" s="72"/>
      <c r="C1313" s="144" t="s">
        <v>1365</v>
      </c>
      <c r="D1313" s="46"/>
      <c r="E1313" s="145"/>
      <c r="F1313" s="146"/>
      <c r="G1313" s="147"/>
      <c r="H1313" s="148"/>
      <c r="I1313" s="158"/>
      <c r="J1313" s="146"/>
      <c r="K1313" s="146"/>
      <c r="L1313" s="149"/>
      <c r="M1313" s="619">
        <f t="shared" si="132"/>
        <v>0</v>
      </c>
      <c r="N1313" s="626">
        <f t="shared" si="132"/>
        <v>0</v>
      </c>
      <c r="O1313" s="36"/>
      <c r="P1313" s="51" t="s">
        <v>1474</v>
      </c>
      <c r="Q1313" s="36"/>
      <c r="R1313" s="36" t="str">
        <f t="shared" si="130"/>
        <v/>
      </c>
      <c r="S1313" s="15"/>
      <c r="T1313" s="15"/>
      <c r="U1313" s="473"/>
      <c r="V1313" s="473"/>
      <c r="W1313" s="15"/>
      <c r="X1313" s="15"/>
      <c r="Y1313" s="15"/>
      <c r="Z1313" s="15"/>
      <c r="AA1313" s="15"/>
      <c r="AB1313" s="16"/>
      <c r="AC1313" s="15">
        <v>1</v>
      </c>
      <c r="AD1313" s="16"/>
      <c r="AE1313" s="16"/>
      <c r="AF1313" s="16"/>
      <c r="AG1313" s="16"/>
      <c r="AH1313" s="16"/>
      <c r="AI1313" s="16"/>
      <c r="AJ1313" s="16"/>
      <c r="AK1313" s="16"/>
      <c r="AL1313" s="16"/>
      <c r="AM1313" s="16"/>
      <c r="AN1313" s="16"/>
      <c r="AO1313" s="16"/>
      <c r="AP1313" s="16"/>
    </row>
    <row r="1314" spans="1:42" s="17" customFormat="1" ht="12.75" hidden="1" customHeight="1">
      <c r="A1314" s="126" t="s">
        <v>1366</v>
      </c>
      <c r="B1314" s="72"/>
      <c r="C1314" s="144" t="s">
        <v>1982</v>
      </c>
      <c r="D1314" s="46"/>
      <c r="E1314" s="145"/>
      <c r="F1314" s="146"/>
      <c r="G1314" s="147"/>
      <c r="H1314" s="148"/>
      <c r="I1314" s="158"/>
      <c r="J1314" s="146"/>
      <c r="K1314" s="146"/>
      <c r="L1314" s="149"/>
      <c r="M1314" s="619">
        <f t="shared" si="132"/>
        <v>0</v>
      </c>
      <c r="N1314" s="626">
        <f t="shared" si="132"/>
        <v>0</v>
      </c>
      <c r="O1314" s="36"/>
      <c r="P1314" s="51" t="s">
        <v>1474</v>
      </c>
      <c r="Q1314" s="36"/>
      <c r="R1314" s="36" t="str">
        <f t="shared" si="130"/>
        <v/>
      </c>
      <c r="S1314" s="15"/>
      <c r="T1314" s="15"/>
      <c r="U1314" s="473"/>
      <c r="V1314" s="473"/>
      <c r="W1314" s="15"/>
      <c r="X1314" s="15"/>
      <c r="Y1314" s="15"/>
      <c r="Z1314" s="15"/>
      <c r="AA1314" s="15"/>
      <c r="AB1314" s="16"/>
      <c r="AC1314" s="15">
        <v>1</v>
      </c>
      <c r="AD1314" s="16"/>
      <c r="AE1314" s="16"/>
      <c r="AF1314" s="16"/>
      <c r="AG1314" s="16"/>
      <c r="AH1314" s="16"/>
      <c r="AI1314" s="16"/>
      <c r="AJ1314" s="16"/>
      <c r="AK1314" s="16"/>
      <c r="AL1314" s="16"/>
      <c r="AM1314" s="16"/>
      <c r="AN1314" s="16"/>
      <c r="AO1314" s="16"/>
      <c r="AP1314" s="16"/>
    </row>
    <row r="1315" spans="1:42" s="17" customFormat="1" ht="12.75" hidden="1" customHeight="1">
      <c r="A1315" s="126" t="s">
        <v>1367</v>
      </c>
      <c r="B1315" s="72"/>
      <c r="C1315" s="144" t="s">
        <v>1368</v>
      </c>
      <c r="D1315" s="46"/>
      <c r="E1315" s="145"/>
      <c r="F1315" s="146"/>
      <c r="G1315" s="147"/>
      <c r="H1315" s="148"/>
      <c r="I1315" s="158"/>
      <c r="J1315" s="146"/>
      <c r="K1315" s="146"/>
      <c r="L1315" s="149"/>
      <c r="M1315" s="619">
        <f t="shared" si="132"/>
        <v>0</v>
      </c>
      <c r="N1315" s="626">
        <f t="shared" si="132"/>
        <v>0</v>
      </c>
      <c r="O1315" s="36"/>
      <c r="P1315" s="51" t="s">
        <v>1474</v>
      </c>
      <c r="Q1315" s="36"/>
      <c r="R1315" s="36" t="str">
        <f t="shared" si="130"/>
        <v/>
      </c>
      <c r="S1315" s="15"/>
      <c r="T1315" s="15"/>
      <c r="U1315" s="473"/>
      <c r="V1315" s="473"/>
      <c r="W1315" s="15"/>
      <c r="X1315" s="15"/>
      <c r="Y1315" s="15"/>
      <c r="Z1315" s="15"/>
      <c r="AA1315" s="15"/>
      <c r="AB1315" s="16"/>
      <c r="AC1315" s="15">
        <v>1</v>
      </c>
      <c r="AD1315" s="16"/>
      <c r="AE1315" s="16"/>
      <c r="AF1315" s="16"/>
      <c r="AG1315" s="16"/>
      <c r="AH1315" s="16"/>
      <c r="AI1315" s="16"/>
      <c r="AJ1315" s="16"/>
      <c r="AK1315" s="16"/>
      <c r="AL1315" s="16"/>
      <c r="AM1315" s="16"/>
      <c r="AN1315" s="16"/>
      <c r="AO1315" s="16"/>
      <c r="AP1315" s="16"/>
    </row>
    <row r="1316" spans="1:42" s="17" customFormat="1" ht="12.75" hidden="1" customHeight="1">
      <c r="A1316" s="126" t="s">
        <v>1369</v>
      </c>
      <c r="B1316" s="72"/>
      <c r="C1316" s="144" t="s">
        <v>1370</v>
      </c>
      <c r="D1316" s="46"/>
      <c r="E1316" s="145"/>
      <c r="F1316" s="146"/>
      <c r="G1316" s="147"/>
      <c r="H1316" s="148"/>
      <c r="I1316" s="158"/>
      <c r="J1316" s="146"/>
      <c r="K1316" s="146"/>
      <c r="L1316" s="149"/>
      <c r="M1316" s="619">
        <f t="shared" si="132"/>
        <v>0</v>
      </c>
      <c r="N1316" s="626">
        <f t="shared" si="132"/>
        <v>0</v>
      </c>
      <c r="O1316" s="36"/>
      <c r="P1316" s="51" t="s">
        <v>1474</v>
      </c>
      <c r="Q1316" s="36"/>
      <c r="R1316" s="36" t="str">
        <f t="shared" si="130"/>
        <v/>
      </c>
      <c r="S1316" s="15"/>
      <c r="T1316" s="15"/>
      <c r="U1316" s="473"/>
      <c r="V1316" s="473"/>
      <c r="W1316" s="15"/>
      <c r="X1316" s="15"/>
      <c r="Y1316" s="15"/>
      <c r="Z1316" s="15"/>
      <c r="AA1316" s="15"/>
      <c r="AB1316" s="16"/>
      <c r="AC1316" s="15">
        <v>1</v>
      </c>
      <c r="AD1316" s="16"/>
      <c r="AE1316" s="16"/>
      <c r="AF1316" s="16"/>
      <c r="AG1316" s="16"/>
      <c r="AH1316" s="16"/>
      <c r="AI1316" s="16"/>
      <c r="AJ1316" s="16"/>
      <c r="AK1316" s="16"/>
      <c r="AL1316" s="16"/>
      <c r="AM1316" s="16"/>
      <c r="AN1316" s="16"/>
      <c r="AO1316" s="16"/>
      <c r="AP1316" s="16"/>
    </row>
    <row r="1317" spans="1:42" s="17" customFormat="1" ht="12.75" hidden="1" customHeight="1">
      <c r="A1317" s="126" t="s">
        <v>1371</v>
      </c>
      <c r="B1317" s="72"/>
      <c r="C1317" s="144" t="s">
        <v>1441</v>
      </c>
      <c r="D1317" s="46"/>
      <c r="E1317" s="145"/>
      <c r="F1317" s="146"/>
      <c r="G1317" s="147"/>
      <c r="H1317" s="148"/>
      <c r="I1317" s="158"/>
      <c r="J1317" s="146"/>
      <c r="K1317" s="146"/>
      <c r="L1317" s="149"/>
      <c r="M1317" s="619">
        <f t="shared" si="132"/>
        <v>0</v>
      </c>
      <c r="N1317" s="626">
        <f t="shared" si="132"/>
        <v>0</v>
      </c>
      <c r="O1317" s="36"/>
      <c r="P1317" s="51" t="s">
        <v>1473</v>
      </c>
      <c r="Q1317" s="36"/>
      <c r="R1317" s="36" t="str">
        <f t="shared" si="130"/>
        <v/>
      </c>
      <c r="S1317" s="15"/>
      <c r="T1317" s="15"/>
      <c r="U1317" s="473"/>
      <c r="V1317" s="473"/>
      <c r="W1317" s="15"/>
      <c r="X1317" s="15"/>
      <c r="Y1317" s="15"/>
      <c r="Z1317" s="15"/>
      <c r="AA1317" s="15"/>
      <c r="AB1317" s="16"/>
      <c r="AC1317" s="15">
        <v>1</v>
      </c>
      <c r="AD1317" s="16"/>
      <c r="AE1317" s="16"/>
      <c r="AF1317" s="16"/>
      <c r="AG1317" s="16"/>
      <c r="AH1317" s="16"/>
      <c r="AI1317" s="16"/>
      <c r="AJ1317" s="16"/>
      <c r="AK1317" s="16"/>
      <c r="AL1317" s="16"/>
      <c r="AM1317" s="16"/>
      <c r="AN1317" s="16"/>
      <c r="AO1317" s="16"/>
      <c r="AP1317" s="16"/>
    </row>
    <row r="1318" spans="1:42" s="17" customFormat="1" ht="12.75" hidden="1" customHeight="1" thickBot="1">
      <c r="A1318" s="126" t="s">
        <v>1372</v>
      </c>
      <c r="B1318" s="74"/>
      <c r="C1318" s="167" t="s">
        <v>779</v>
      </c>
      <c r="D1318" s="46"/>
      <c r="E1318" s="145"/>
      <c r="F1318" s="146"/>
      <c r="G1318" s="147"/>
      <c r="H1318" s="148"/>
      <c r="I1318" s="158"/>
      <c r="J1318" s="146"/>
      <c r="K1318" s="146"/>
      <c r="L1318" s="149"/>
      <c r="M1318" s="619">
        <f t="shared" si="132"/>
        <v>0</v>
      </c>
      <c r="N1318" s="626">
        <f t="shared" si="132"/>
        <v>0</v>
      </c>
      <c r="O1318" s="36"/>
      <c r="P1318" s="51" t="s">
        <v>1474</v>
      </c>
      <c r="Q1318" s="36"/>
      <c r="R1318" s="36" t="str">
        <f t="shared" si="130"/>
        <v/>
      </c>
      <c r="S1318" s="15"/>
      <c r="T1318" s="15"/>
      <c r="U1318" s="473"/>
      <c r="V1318" s="473"/>
      <c r="W1318" s="15"/>
      <c r="X1318" s="15"/>
      <c r="Y1318" s="15"/>
      <c r="Z1318" s="15"/>
      <c r="AA1318" s="15"/>
      <c r="AB1318" s="16"/>
      <c r="AC1318" s="15">
        <v>1</v>
      </c>
      <c r="AD1318" s="16"/>
      <c r="AE1318" s="16"/>
      <c r="AF1318" s="16"/>
      <c r="AG1318" s="16"/>
      <c r="AH1318" s="16"/>
      <c r="AI1318" s="16"/>
      <c r="AJ1318" s="16"/>
      <c r="AK1318" s="16"/>
      <c r="AL1318" s="16"/>
      <c r="AM1318" s="16"/>
      <c r="AN1318" s="16"/>
      <c r="AO1318" s="16"/>
      <c r="AP1318" s="16"/>
    </row>
    <row r="1319" spans="1:42" s="18" customFormat="1" ht="15.75" customHeight="1" thickTop="1" thickBot="1">
      <c r="A1319" s="126" t="s">
        <v>1387</v>
      </c>
      <c r="B1319" s="591" t="s">
        <v>1388</v>
      </c>
      <c r="C1319" s="592"/>
      <c r="D1319" s="108"/>
      <c r="E1319" s="651">
        <f t="shared" ref="E1319:N1319" si="133">SUM(E1320:E1345)</f>
        <v>8</v>
      </c>
      <c r="F1319" s="652">
        <f t="shared" si="133"/>
        <v>3213</v>
      </c>
      <c r="G1319" s="653">
        <f t="shared" si="133"/>
        <v>15787</v>
      </c>
      <c r="H1319" s="654">
        <f t="shared" si="133"/>
        <v>33</v>
      </c>
      <c r="I1319" s="655">
        <f t="shared" si="133"/>
        <v>3176</v>
      </c>
      <c r="J1319" s="652">
        <f t="shared" si="133"/>
        <v>15602</v>
      </c>
      <c r="K1319" s="652">
        <f t="shared" si="133"/>
        <v>37</v>
      </c>
      <c r="L1319" s="656">
        <f t="shared" si="133"/>
        <v>185</v>
      </c>
      <c r="M1319" s="655">
        <f t="shared" si="133"/>
        <v>3213</v>
      </c>
      <c r="N1319" s="656">
        <f t="shared" si="133"/>
        <v>15787</v>
      </c>
      <c r="O1319" s="36"/>
      <c r="P1319" s="51" t="s">
        <v>1500</v>
      </c>
      <c r="Q1319" s="36"/>
      <c r="R1319" s="36" t="str">
        <f t="shared" si="130"/>
        <v>P</v>
      </c>
      <c r="S1319" s="15"/>
      <c r="T1319" s="15"/>
      <c r="U1319" s="473"/>
      <c r="V1319" s="473"/>
      <c r="W1319" s="15"/>
      <c r="X1319" s="15"/>
      <c r="Y1319" s="15"/>
      <c r="Z1319" s="15">
        <v>1</v>
      </c>
      <c r="AA1319" s="15"/>
      <c r="AB1319" s="15"/>
      <c r="AC1319" s="15">
        <v>1</v>
      </c>
      <c r="AD1319" s="15"/>
      <c r="AE1319" s="15"/>
      <c r="AF1319" s="15"/>
      <c r="AG1319" s="15"/>
      <c r="AH1319" s="15"/>
      <c r="AI1319" s="15"/>
      <c r="AJ1319" s="15"/>
      <c r="AK1319" s="15"/>
      <c r="AL1319" s="15"/>
      <c r="AM1319" s="15"/>
      <c r="AN1319" s="15"/>
      <c r="AO1319" s="15"/>
      <c r="AP1319" s="15"/>
    </row>
    <row r="1320" spans="1:42" s="17" customFormat="1" ht="12.75" hidden="1" customHeight="1">
      <c r="A1320" s="126" t="s">
        <v>1389</v>
      </c>
      <c r="B1320" s="95"/>
      <c r="C1320" s="152" t="s">
        <v>1390</v>
      </c>
      <c r="D1320" s="46"/>
      <c r="E1320" s="153"/>
      <c r="F1320" s="154"/>
      <c r="G1320" s="155"/>
      <c r="H1320" s="156"/>
      <c r="I1320" s="174"/>
      <c r="J1320" s="154"/>
      <c r="K1320" s="154"/>
      <c r="L1320" s="157"/>
      <c r="M1320" s="624">
        <f t="shared" ref="M1320:N1345" si="134">I1320+K1320</f>
        <v>0</v>
      </c>
      <c r="N1320" s="625">
        <f t="shared" si="134"/>
        <v>0</v>
      </c>
      <c r="O1320" s="36"/>
      <c r="P1320" s="51" t="s">
        <v>1474</v>
      </c>
      <c r="Q1320" s="36"/>
      <c r="R1320" s="36" t="str">
        <f t="shared" si="130"/>
        <v/>
      </c>
      <c r="S1320" s="15"/>
      <c r="T1320" s="15"/>
      <c r="U1320" s="473"/>
      <c r="V1320" s="473"/>
      <c r="W1320" s="15"/>
      <c r="X1320" s="15"/>
      <c r="Y1320" s="15"/>
      <c r="Z1320" s="15"/>
      <c r="AA1320" s="15"/>
      <c r="AB1320" s="16"/>
      <c r="AC1320" s="15">
        <v>1</v>
      </c>
      <c r="AD1320" s="16"/>
      <c r="AE1320" s="16"/>
      <c r="AF1320" s="16"/>
      <c r="AG1320" s="16"/>
      <c r="AH1320" s="16"/>
      <c r="AI1320" s="16"/>
      <c r="AJ1320" s="16"/>
      <c r="AK1320" s="16"/>
      <c r="AL1320" s="16"/>
      <c r="AM1320" s="16"/>
      <c r="AN1320" s="16"/>
      <c r="AO1320" s="16"/>
      <c r="AP1320" s="16"/>
    </row>
    <row r="1321" spans="1:42" s="17" customFormat="1" ht="12.75" hidden="1" customHeight="1">
      <c r="A1321" s="126" t="s">
        <v>1410</v>
      </c>
      <c r="B1321" s="72"/>
      <c r="C1321" s="144" t="s">
        <v>1411</v>
      </c>
      <c r="D1321" s="46"/>
      <c r="E1321" s="145"/>
      <c r="F1321" s="146"/>
      <c r="G1321" s="147"/>
      <c r="H1321" s="148"/>
      <c r="I1321" s="158"/>
      <c r="J1321" s="146"/>
      <c r="K1321" s="146"/>
      <c r="L1321" s="149"/>
      <c r="M1321" s="619">
        <f t="shared" si="134"/>
        <v>0</v>
      </c>
      <c r="N1321" s="626">
        <f t="shared" si="134"/>
        <v>0</v>
      </c>
      <c r="O1321" s="36"/>
      <c r="P1321" s="51" t="s">
        <v>1474</v>
      </c>
      <c r="Q1321" s="36"/>
      <c r="R1321" s="36" t="str">
        <f t="shared" si="130"/>
        <v/>
      </c>
      <c r="S1321" s="15"/>
      <c r="T1321" s="15"/>
      <c r="U1321" s="473"/>
      <c r="V1321" s="473"/>
      <c r="W1321" s="15"/>
      <c r="X1321" s="15"/>
      <c r="Y1321" s="15"/>
      <c r="Z1321" s="15"/>
      <c r="AA1321" s="15"/>
      <c r="AB1321" s="16"/>
      <c r="AC1321" s="15">
        <v>1</v>
      </c>
      <c r="AD1321" s="16"/>
      <c r="AE1321" s="16"/>
      <c r="AF1321" s="16"/>
      <c r="AG1321" s="16"/>
      <c r="AH1321" s="16"/>
      <c r="AI1321" s="16"/>
      <c r="AJ1321" s="16"/>
      <c r="AK1321" s="16"/>
      <c r="AL1321" s="16"/>
      <c r="AM1321" s="16"/>
      <c r="AN1321" s="16"/>
      <c r="AO1321" s="16"/>
      <c r="AP1321" s="16"/>
    </row>
    <row r="1322" spans="1:42" s="17" customFormat="1" ht="12.75" hidden="1" customHeight="1">
      <c r="A1322" s="126" t="s">
        <v>1425</v>
      </c>
      <c r="B1322" s="72"/>
      <c r="C1322" s="144" t="s">
        <v>1426</v>
      </c>
      <c r="D1322" s="46"/>
      <c r="E1322" s="145"/>
      <c r="F1322" s="146"/>
      <c r="G1322" s="147"/>
      <c r="H1322" s="148"/>
      <c r="I1322" s="158"/>
      <c r="J1322" s="146"/>
      <c r="K1322" s="146"/>
      <c r="L1322" s="149"/>
      <c r="M1322" s="619">
        <f t="shared" si="134"/>
        <v>0</v>
      </c>
      <c r="N1322" s="626">
        <f t="shared" si="134"/>
        <v>0</v>
      </c>
      <c r="O1322" s="36"/>
      <c r="P1322" s="51" t="s">
        <v>1474</v>
      </c>
      <c r="Q1322" s="36"/>
      <c r="R1322" s="36" t="str">
        <f t="shared" si="130"/>
        <v/>
      </c>
      <c r="S1322" s="15"/>
      <c r="T1322" s="15"/>
      <c r="U1322" s="473"/>
      <c r="V1322" s="473"/>
      <c r="W1322" s="15"/>
      <c r="X1322" s="15"/>
      <c r="Y1322" s="15"/>
      <c r="Z1322" s="15"/>
      <c r="AA1322" s="15"/>
      <c r="AB1322" s="16"/>
      <c r="AC1322" s="15">
        <v>1</v>
      </c>
      <c r="AD1322" s="16"/>
      <c r="AE1322" s="16"/>
      <c r="AF1322" s="16"/>
      <c r="AG1322" s="16"/>
      <c r="AH1322" s="16"/>
      <c r="AI1322" s="16"/>
      <c r="AJ1322" s="16"/>
      <c r="AK1322" s="16"/>
      <c r="AL1322" s="16"/>
      <c r="AM1322" s="16"/>
      <c r="AN1322" s="16"/>
      <c r="AO1322" s="16"/>
      <c r="AP1322" s="16"/>
    </row>
    <row r="1323" spans="1:42" s="17" customFormat="1" ht="12.75" hidden="1" customHeight="1">
      <c r="A1323" s="126" t="s">
        <v>1427</v>
      </c>
      <c r="B1323" s="72"/>
      <c r="C1323" s="144" t="s">
        <v>1428</v>
      </c>
      <c r="D1323" s="46"/>
      <c r="E1323" s="145"/>
      <c r="F1323" s="146"/>
      <c r="G1323" s="147"/>
      <c r="H1323" s="148"/>
      <c r="I1323" s="158"/>
      <c r="J1323" s="146"/>
      <c r="K1323" s="146"/>
      <c r="L1323" s="149"/>
      <c r="M1323" s="619">
        <f t="shared" si="134"/>
        <v>0</v>
      </c>
      <c r="N1323" s="626">
        <f t="shared" si="134"/>
        <v>0</v>
      </c>
      <c r="O1323" s="36"/>
      <c r="P1323" s="51" t="s">
        <v>1474</v>
      </c>
      <c r="Q1323" s="36"/>
      <c r="R1323" s="36" t="str">
        <f t="shared" si="130"/>
        <v/>
      </c>
      <c r="S1323" s="15"/>
      <c r="T1323" s="15"/>
      <c r="U1323" s="473"/>
      <c r="V1323" s="473"/>
      <c r="W1323" s="15"/>
      <c r="X1323" s="15"/>
      <c r="Y1323" s="15"/>
      <c r="Z1323" s="15"/>
      <c r="AA1323" s="15"/>
      <c r="AB1323" s="16"/>
      <c r="AC1323" s="15">
        <v>1</v>
      </c>
      <c r="AD1323" s="16"/>
      <c r="AE1323" s="16"/>
      <c r="AF1323" s="16"/>
      <c r="AG1323" s="16"/>
      <c r="AH1323" s="16"/>
      <c r="AI1323" s="16"/>
      <c r="AJ1323" s="16"/>
      <c r="AK1323" s="16"/>
      <c r="AL1323" s="16"/>
      <c r="AM1323" s="16"/>
      <c r="AN1323" s="16"/>
      <c r="AO1323" s="16"/>
      <c r="AP1323" s="16"/>
    </row>
    <row r="1324" spans="1:42" s="17" customFormat="1" ht="12.75" customHeight="1" thickTop="1">
      <c r="A1324" s="126" t="s">
        <v>1429</v>
      </c>
      <c r="B1324" s="72"/>
      <c r="C1324" s="144" t="s">
        <v>1443</v>
      </c>
      <c r="D1324" s="46"/>
      <c r="E1324" s="145">
        <v>2</v>
      </c>
      <c r="F1324" s="146">
        <v>3000</v>
      </c>
      <c r="G1324" s="147">
        <v>15000</v>
      </c>
      <c r="H1324" s="148">
        <v>27</v>
      </c>
      <c r="I1324" s="158">
        <v>3000</v>
      </c>
      <c r="J1324" s="146">
        <v>15000</v>
      </c>
      <c r="K1324" s="146"/>
      <c r="L1324" s="149"/>
      <c r="M1324" s="619">
        <f t="shared" si="134"/>
        <v>3000</v>
      </c>
      <c r="N1324" s="626">
        <f t="shared" si="134"/>
        <v>15000</v>
      </c>
      <c r="O1324" s="36"/>
      <c r="P1324" s="51" t="s">
        <v>1473</v>
      </c>
      <c r="Q1324" s="36"/>
      <c r="R1324" s="36" t="str">
        <f t="shared" si="130"/>
        <v>C</v>
      </c>
      <c r="S1324" s="15"/>
      <c r="T1324" s="15">
        <v>1</v>
      </c>
      <c r="U1324" s="473"/>
      <c r="V1324" s="473"/>
      <c r="W1324" s="15"/>
      <c r="X1324" s="15"/>
      <c r="Y1324" s="15"/>
      <c r="Z1324" s="15"/>
      <c r="AA1324" s="15"/>
      <c r="AB1324" s="16"/>
      <c r="AC1324" s="15">
        <v>1</v>
      </c>
      <c r="AD1324" s="16"/>
      <c r="AE1324" s="16"/>
      <c r="AF1324" s="16"/>
      <c r="AG1324" s="16"/>
      <c r="AH1324" s="16"/>
      <c r="AI1324" s="16"/>
      <c r="AJ1324" s="16"/>
      <c r="AK1324" s="16"/>
      <c r="AL1324" s="16"/>
      <c r="AM1324" s="16"/>
      <c r="AN1324" s="16"/>
      <c r="AO1324" s="16"/>
      <c r="AP1324" s="16"/>
    </row>
    <row r="1325" spans="1:42" s="17" customFormat="1" ht="12.75" hidden="1" customHeight="1">
      <c r="A1325" s="126" t="s">
        <v>1430</v>
      </c>
      <c r="B1325" s="72"/>
      <c r="C1325" s="144" t="s">
        <v>1757</v>
      </c>
      <c r="D1325" s="46"/>
      <c r="E1325" s="145"/>
      <c r="F1325" s="146"/>
      <c r="G1325" s="147"/>
      <c r="H1325" s="148"/>
      <c r="I1325" s="158"/>
      <c r="J1325" s="146"/>
      <c r="K1325" s="146"/>
      <c r="L1325" s="149"/>
      <c r="M1325" s="619">
        <f t="shared" si="134"/>
        <v>0</v>
      </c>
      <c r="N1325" s="626">
        <f t="shared" si="134"/>
        <v>0</v>
      </c>
      <c r="O1325" s="36"/>
      <c r="P1325" s="51" t="s">
        <v>1474</v>
      </c>
      <c r="Q1325" s="36"/>
      <c r="R1325" s="36" t="str">
        <f t="shared" si="130"/>
        <v/>
      </c>
      <c r="S1325" s="15"/>
      <c r="T1325" s="15"/>
      <c r="U1325" s="473"/>
      <c r="V1325" s="473"/>
      <c r="W1325" s="15"/>
      <c r="X1325" s="15"/>
      <c r="Y1325" s="15"/>
      <c r="Z1325" s="15"/>
      <c r="AA1325" s="15"/>
      <c r="AB1325" s="16"/>
      <c r="AC1325" s="15">
        <v>1</v>
      </c>
      <c r="AD1325" s="16"/>
      <c r="AE1325" s="16"/>
      <c r="AF1325" s="16"/>
      <c r="AG1325" s="16"/>
      <c r="AH1325" s="16"/>
      <c r="AI1325" s="16"/>
      <c r="AJ1325" s="16"/>
      <c r="AK1325" s="16"/>
      <c r="AL1325" s="16"/>
      <c r="AM1325" s="16"/>
      <c r="AN1325" s="16"/>
      <c r="AO1325" s="16"/>
      <c r="AP1325" s="16"/>
    </row>
    <row r="1326" spans="1:42" s="17" customFormat="1" ht="12.75" customHeight="1">
      <c r="A1326" s="126" t="s">
        <v>1431</v>
      </c>
      <c r="B1326" s="72"/>
      <c r="C1326" s="144" t="s">
        <v>1432</v>
      </c>
      <c r="D1326" s="46"/>
      <c r="E1326" s="145">
        <v>4</v>
      </c>
      <c r="F1326" s="146">
        <v>138</v>
      </c>
      <c r="G1326" s="147">
        <v>400</v>
      </c>
      <c r="H1326" s="148">
        <v>4</v>
      </c>
      <c r="I1326" s="158">
        <v>138</v>
      </c>
      <c r="J1326" s="146">
        <v>400</v>
      </c>
      <c r="K1326" s="146"/>
      <c r="L1326" s="149"/>
      <c r="M1326" s="619">
        <f t="shared" si="134"/>
        <v>138</v>
      </c>
      <c r="N1326" s="626">
        <f t="shared" si="134"/>
        <v>400</v>
      </c>
      <c r="O1326" s="36"/>
      <c r="P1326" s="51" t="s">
        <v>1474</v>
      </c>
      <c r="Q1326" s="36"/>
      <c r="R1326" s="36" t="str">
        <f t="shared" si="130"/>
        <v>M</v>
      </c>
      <c r="S1326" s="15"/>
      <c r="T1326" s="15"/>
      <c r="U1326" s="473"/>
      <c r="V1326" s="473"/>
      <c r="W1326" s="15"/>
      <c r="X1326" s="15"/>
      <c r="Y1326" s="15"/>
      <c r="Z1326" s="15"/>
      <c r="AA1326" s="15">
        <v>1</v>
      </c>
      <c r="AB1326" s="16"/>
      <c r="AC1326" s="15">
        <v>1</v>
      </c>
      <c r="AD1326" s="16"/>
      <c r="AE1326" s="16"/>
      <c r="AF1326" s="16"/>
      <c r="AG1326" s="16"/>
      <c r="AH1326" s="16"/>
      <c r="AI1326" s="16"/>
      <c r="AJ1326" s="16"/>
      <c r="AK1326" s="16"/>
      <c r="AL1326" s="16"/>
      <c r="AM1326" s="16"/>
      <c r="AN1326" s="16"/>
      <c r="AO1326" s="16"/>
      <c r="AP1326" s="16"/>
    </row>
    <row r="1327" spans="1:42" s="17" customFormat="1" ht="12.75" customHeight="1" thickBot="1">
      <c r="A1327" s="126" t="s">
        <v>1433</v>
      </c>
      <c r="B1327" s="72"/>
      <c r="C1327" s="144" t="s">
        <v>1434</v>
      </c>
      <c r="D1327" s="46"/>
      <c r="E1327" s="145">
        <v>2</v>
      </c>
      <c r="F1327" s="146">
        <v>75</v>
      </c>
      <c r="G1327" s="147">
        <v>387</v>
      </c>
      <c r="H1327" s="148">
        <v>2</v>
      </c>
      <c r="I1327" s="158">
        <v>38</v>
      </c>
      <c r="J1327" s="146">
        <v>202</v>
      </c>
      <c r="K1327" s="146">
        <v>37</v>
      </c>
      <c r="L1327" s="149">
        <v>185</v>
      </c>
      <c r="M1327" s="619">
        <f t="shared" si="134"/>
        <v>75</v>
      </c>
      <c r="N1327" s="626">
        <f t="shared" si="134"/>
        <v>387</v>
      </c>
      <c r="O1327" s="36"/>
      <c r="P1327" s="51" t="s">
        <v>1473</v>
      </c>
      <c r="Q1327" s="36"/>
      <c r="R1327" s="36" t="str">
        <f t="shared" si="130"/>
        <v>C</v>
      </c>
      <c r="S1327" s="15"/>
      <c r="T1327" s="15">
        <v>1</v>
      </c>
      <c r="U1327" s="473"/>
      <c r="V1327" s="473"/>
      <c r="W1327" s="15"/>
      <c r="X1327" s="15"/>
      <c r="Y1327" s="15"/>
      <c r="Z1327" s="15"/>
      <c r="AA1327" s="15"/>
      <c r="AB1327" s="16"/>
      <c r="AC1327" s="15">
        <v>1</v>
      </c>
      <c r="AD1327" s="16"/>
      <c r="AE1327" s="16"/>
      <c r="AF1327" s="16"/>
      <c r="AG1327" s="16"/>
      <c r="AH1327" s="16"/>
      <c r="AI1327" s="16"/>
      <c r="AJ1327" s="16"/>
      <c r="AK1327" s="16"/>
      <c r="AL1327" s="16"/>
      <c r="AM1327" s="16"/>
      <c r="AN1327" s="16"/>
      <c r="AO1327" s="16"/>
      <c r="AP1327" s="16"/>
    </row>
    <row r="1328" spans="1:42" s="17" customFormat="1" ht="12.75" hidden="1" customHeight="1">
      <c r="A1328" s="126" t="s">
        <v>1435</v>
      </c>
      <c r="B1328" s="72"/>
      <c r="C1328" s="144" t="s">
        <v>1436</v>
      </c>
      <c r="D1328" s="46"/>
      <c r="E1328" s="145"/>
      <c r="F1328" s="146"/>
      <c r="G1328" s="147"/>
      <c r="H1328" s="148"/>
      <c r="I1328" s="158"/>
      <c r="J1328" s="146"/>
      <c r="K1328" s="146"/>
      <c r="L1328" s="149"/>
      <c r="M1328" s="619">
        <f t="shared" si="134"/>
        <v>0</v>
      </c>
      <c r="N1328" s="626">
        <f t="shared" si="134"/>
        <v>0</v>
      </c>
      <c r="O1328" s="36"/>
      <c r="P1328" s="51" t="s">
        <v>1474</v>
      </c>
      <c r="Q1328" s="36"/>
      <c r="R1328" s="36" t="str">
        <f t="shared" si="130"/>
        <v/>
      </c>
      <c r="S1328" s="15"/>
      <c r="T1328" s="15"/>
      <c r="U1328" s="473"/>
      <c r="V1328" s="473"/>
      <c r="W1328" s="15"/>
      <c r="X1328" s="15"/>
      <c r="Y1328" s="15"/>
      <c r="Z1328" s="15"/>
      <c r="AA1328" s="15"/>
      <c r="AB1328" s="16"/>
      <c r="AC1328" s="15">
        <v>1</v>
      </c>
      <c r="AD1328" s="16"/>
      <c r="AE1328" s="16"/>
      <c r="AF1328" s="16"/>
      <c r="AG1328" s="16"/>
      <c r="AH1328" s="16"/>
      <c r="AI1328" s="16"/>
      <c r="AJ1328" s="16"/>
      <c r="AK1328" s="16"/>
      <c r="AL1328" s="16"/>
      <c r="AM1328" s="16"/>
      <c r="AN1328" s="16"/>
      <c r="AO1328" s="16"/>
      <c r="AP1328" s="16"/>
    </row>
    <row r="1329" spans="1:42" s="17" customFormat="1" ht="12.75" hidden="1" customHeight="1">
      <c r="A1329" s="126" t="s">
        <v>1391</v>
      </c>
      <c r="B1329" s="72"/>
      <c r="C1329" s="144" t="s">
        <v>1392</v>
      </c>
      <c r="D1329" s="46"/>
      <c r="E1329" s="145"/>
      <c r="F1329" s="146"/>
      <c r="G1329" s="147"/>
      <c r="H1329" s="148"/>
      <c r="I1329" s="158"/>
      <c r="J1329" s="146"/>
      <c r="K1329" s="146"/>
      <c r="L1329" s="149"/>
      <c r="M1329" s="619">
        <f t="shared" si="134"/>
        <v>0</v>
      </c>
      <c r="N1329" s="626">
        <f t="shared" si="134"/>
        <v>0</v>
      </c>
      <c r="O1329" s="36"/>
      <c r="P1329" s="51" t="s">
        <v>1474</v>
      </c>
      <c r="Q1329" s="36"/>
      <c r="R1329" s="36" t="str">
        <f t="shared" si="130"/>
        <v/>
      </c>
      <c r="S1329" s="15"/>
      <c r="T1329" s="15"/>
      <c r="U1329" s="473"/>
      <c r="V1329" s="473"/>
      <c r="W1329" s="15"/>
      <c r="X1329" s="15"/>
      <c r="Y1329" s="15"/>
      <c r="Z1329" s="15"/>
      <c r="AA1329" s="15"/>
      <c r="AB1329" s="16"/>
      <c r="AC1329" s="15">
        <v>1</v>
      </c>
      <c r="AD1329" s="16"/>
      <c r="AE1329" s="16"/>
      <c r="AF1329" s="16"/>
      <c r="AG1329" s="16"/>
      <c r="AH1329" s="16"/>
      <c r="AI1329" s="16"/>
      <c r="AJ1329" s="16"/>
      <c r="AK1329" s="16"/>
      <c r="AL1329" s="16"/>
      <c r="AM1329" s="16"/>
      <c r="AN1329" s="16"/>
      <c r="AO1329" s="16"/>
      <c r="AP1329" s="16"/>
    </row>
    <row r="1330" spans="1:42" s="17" customFormat="1" ht="12.75" hidden="1" customHeight="1">
      <c r="A1330" s="126" t="s">
        <v>1393</v>
      </c>
      <c r="B1330" s="72"/>
      <c r="C1330" s="144" t="s">
        <v>1394</v>
      </c>
      <c r="D1330" s="46"/>
      <c r="E1330" s="145"/>
      <c r="F1330" s="146"/>
      <c r="G1330" s="147"/>
      <c r="H1330" s="148"/>
      <c r="I1330" s="158"/>
      <c r="J1330" s="146"/>
      <c r="K1330" s="146"/>
      <c r="L1330" s="149"/>
      <c r="M1330" s="619">
        <f t="shared" si="134"/>
        <v>0</v>
      </c>
      <c r="N1330" s="626">
        <f t="shared" si="134"/>
        <v>0</v>
      </c>
      <c r="O1330" s="36"/>
      <c r="P1330" s="51" t="s">
        <v>1474</v>
      </c>
      <c r="Q1330" s="36"/>
      <c r="R1330" s="36" t="str">
        <f t="shared" si="130"/>
        <v/>
      </c>
      <c r="S1330" s="15"/>
      <c r="T1330" s="15"/>
      <c r="U1330" s="473"/>
      <c r="V1330" s="473"/>
      <c r="W1330" s="15"/>
      <c r="X1330" s="15"/>
      <c r="Y1330" s="15"/>
      <c r="Z1330" s="15"/>
      <c r="AA1330" s="15"/>
      <c r="AB1330" s="16"/>
      <c r="AC1330" s="15">
        <v>1</v>
      </c>
      <c r="AD1330" s="16"/>
      <c r="AE1330" s="16"/>
      <c r="AF1330" s="16"/>
      <c r="AG1330" s="16"/>
      <c r="AH1330" s="16"/>
      <c r="AI1330" s="16"/>
      <c r="AJ1330" s="16"/>
      <c r="AK1330" s="16"/>
      <c r="AL1330" s="16"/>
      <c r="AM1330" s="16"/>
      <c r="AN1330" s="16"/>
      <c r="AO1330" s="16"/>
      <c r="AP1330" s="16"/>
    </row>
    <row r="1331" spans="1:42" s="17" customFormat="1" ht="12.75" hidden="1" customHeight="1">
      <c r="A1331" s="126" t="s">
        <v>1395</v>
      </c>
      <c r="B1331" s="72"/>
      <c r="C1331" s="144" t="s">
        <v>1396</v>
      </c>
      <c r="D1331" s="46"/>
      <c r="E1331" s="145"/>
      <c r="F1331" s="146"/>
      <c r="G1331" s="147"/>
      <c r="H1331" s="148"/>
      <c r="I1331" s="158"/>
      <c r="J1331" s="146"/>
      <c r="K1331" s="146"/>
      <c r="L1331" s="149"/>
      <c r="M1331" s="619">
        <f t="shared" si="134"/>
        <v>0</v>
      </c>
      <c r="N1331" s="626">
        <f t="shared" si="134"/>
        <v>0</v>
      </c>
      <c r="O1331" s="36"/>
      <c r="P1331" s="51" t="s">
        <v>1474</v>
      </c>
      <c r="Q1331" s="36"/>
      <c r="R1331" s="36" t="str">
        <f t="shared" si="130"/>
        <v/>
      </c>
      <c r="S1331" s="15"/>
      <c r="T1331" s="15"/>
      <c r="U1331" s="473"/>
      <c r="V1331" s="473"/>
      <c r="W1331" s="15"/>
      <c r="X1331" s="15"/>
      <c r="Y1331" s="15"/>
      <c r="Z1331" s="15"/>
      <c r="AA1331" s="15"/>
      <c r="AB1331" s="16"/>
      <c r="AC1331" s="15">
        <v>1</v>
      </c>
      <c r="AD1331" s="16"/>
      <c r="AE1331" s="16"/>
      <c r="AF1331" s="16"/>
      <c r="AG1331" s="16"/>
      <c r="AH1331" s="16"/>
      <c r="AI1331" s="16"/>
      <c r="AJ1331" s="16"/>
      <c r="AK1331" s="16"/>
      <c r="AL1331" s="16"/>
      <c r="AM1331" s="16"/>
      <c r="AN1331" s="16"/>
      <c r="AO1331" s="16"/>
      <c r="AP1331" s="16"/>
    </row>
    <row r="1332" spans="1:42" s="17" customFormat="1" ht="12.75" hidden="1" customHeight="1">
      <c r="A1332" s="126" t="s">
        <v>1397</v>
      </c>
      <c r="B1332" s="72"/>
      <c r="C1332" s="144" t="s">
        <v>1398</v>
      </c>
      <c r="D1332" s="46"/>
      <c r="E1332" s="145"/>
      <c r="F1332" s="146"/>
      <c r="G1332" s="147"/>
      <c r="H1332" s="148"/>
      <c r="I1332" s="158"/>
      <c r="J1332" s="146"/>
      <c r="K1332" s="146"/>
      <c r="L1332" s="149"/>
      <c r="M1332" s="619">
        <f t="shared" si="134"/>
        <v>0</v>
      </c>
      <c r="N1332" s="626">
        <f t="shared" si="134"/>
        <v>0</v>
      </c>
      <c r="O1332" s="36"/>
      <c r="P1332" s="51" t="s">
        <v>1474</v>
      </c>
      <c r="Q1332" s="36"/>
      <c r="R1332" s="36" t="str">
        <f t="shared" si="130"/>
        <v/>
      </c>
      <c r="S1332" s="15"/>
      <c r="T1332" s="15"/>
      <c r="U1332" s="473"/>
      <c r="V1332" s="473"/>
      <c r="W1332" s="15"/>
      <c r="X1332" s="15"/>
      <c r="Y1332" s="15"/>
      <c r="Z1332" s="15"/>
      <c r="AA1332" s="15"/>
      <c r="AB1332" s="16"/>
      <c r="AC1332" s="15">
        <v>1</v>
      </c>
      <c r="AD1332" s="16"/>
      <c r="AE1332" s="16"/>
      <c r="AF1332" s="16"/>
      <c r="AG1332" s="16"/>
      <c r="AH1332" s="16"/>
      <c r="AI1332" s="16"/>
      <c r="AJ1332" s="16"/>
      <c r="AK1332" s="16"/>
      <c r="AL1332" s="16"/>
      <c r="AM1332" s="16"/>
      <c r="AN1332" s="16"/>
      <c r="AO1332" s="16"/>
      <c r="AP1332" s="16"/>
    </row>
    <row r="1333" spans="1:42" s="17" customFormat="1" ht="12.75" hidden="1" customHeight="1">
      <c r="A1333" s="126" t="s">
        <v>1399</v>
      </c>
      <c r="B1333" s="72"/>
      <c r="C1333" s="144" t="s">
        <v>1400</v>
      </c>
      <c r="D1333" s="46"/>
      <c r="E1333" s="145"/>
      <c r="F1333" s="146"/>
      <c r="G1333" s="147"/>
      <c r="H1333" s="148"/>
      <c r="I1333" s="158"/>
      <c r="J1333" s="146"/>
      <c r="K1333" s="146"/>
      <c r="L1333" s="149"/>
      <c r="M1333" s="619">
        <f t="shared" si="134"/>
        <v>0</v>
      </c>
      <c r="N1333" s="626">
        <f t="shared" si="134"/>
        <v>0</v>
      </c>
      <c r="O1333" s="36"/>
      <c r="P1333" s="51" t="s">
        <v>1474</v>
      </c>
      <c r="Q1333" s="36"/>
      <c r="R1333" s="36" t="str">
        <f t="shared" si="130"/>
        <v/>
      </c>
      <c r="S1333" s="15"/>
      <c r="T1333" s="15"/>
      <c r="U1333" s="473"/>
      <c r="V1333" s="473"/>
      <c r="W1333" s="15"/>
      <c r="X1333" s="15"/>
      <c r="Y1333" s="15"/>
      <c r="Z1333" s="15"/>
      <c r="AA1333" s="15"/>
      <c r="AB1333" s="16"/>
      <c r="AC1333" s="15">
        <v>1</v>
      </c>
      <c r="AD1333" s="16"/>
      <c r="AE1333" s="16"/>
      <c r="AF1333" s="16"/>
      <c r="AG1333" s="16"/>
      <c r="AH1333" s="16"/>
      <c r="AI1333" s="16"/>
      <c r="AJ1333" s="16"/>
      <c r="AK1333" s="16"/>
      <c r="AL1333" s="16"/>
      <c r="AM1333" s="16"/>
      <c r="AN1333" s="16"/>
      <c r="AO1333" s="16"/>
      <c r="AP1333" s="16"/>
    </row>
    <row r="1334" spans="1:42" s="17" customFormat="1" ht="12.75" hidden="1" customHeight="1">
      <c r="A1334" s="126" t="s">
        <v>1401</v>
      </c>
      <c r="B1334" s="72"/>
      <c r="C1334" s="144" t="s">
        <v>2847</v>
      </c>
      <c r="D1334" s="46"/>
      <c r="E1334" s="145"/>
      <c r="F1334" s="146"/>
      <c r="G1334" s="147"/>
      <c r="H1334" s="148"/>
      <c r="I1334" s="158"/>
      <c r="J1334" s="146"/>
      <c r="K1334" s="146"/>
      <c r="L1334" s="149"/>
      <c r="M1334" s="619">
        <f t="shared" si="134"/>
        <v>0</v>
      </c>
      <c r="N1334" s="626">
        <f t="shared" si="134"/>
        <v>0</v>
      </c>
      <c r="O1334" s="36"/>
      <c r="P1334" s="51" t="s">
        <v>1474</v>
      </c>
      <c r="Q1334" s="36"/>
      <c r="R1334" s="36" t="str">
        <f t="shared" si="130"/>
        <v/>
      </c>
      <c r="S1334" s="15"/>
      <c r="T1334" s="15"/>
      <c r="U1334" s="473"/>
      <c r="V1334" s="473"/>
      <c r="W1334" s="15"/>
      <c r="X1334" s="15"/>
      <c r="Y1334" s="15"/>
      <c r="Z1334" s="15"/>
      <c r="AA1334" s="15"/>
      <c r="AB1334" s="16"/>
      <c r="AC1334" s="15">
        <v>1</v>
      </c>
      <c r="AD1334" s="16"/>
      <c r="AE1334" s="16"/>
      <c r="AF1334" s="16"/>
      <c r="AG1334" s="16"/>
      <c r="AH1334" s="16"/>
      <c r="AI1334" s="16"/>
      <c r="AJ1334" s="16"/>
      <c r="AK1334" s="16"/>
      <c r="AL1334" s="16"/>
      <c r="AM1334" s="16"/>
      <c r="AN1334" s="16"/>
      <c r="AO1334" s="16"/>
      <c r="AP1334" s="16"/>
    </row>
    <row r="1335" spans="1:42" s="17" customFormat="1" ht="12.75" hidden="1" customHeight="1">
      <c r="A1335" s="126" t="s">
        <v>1402</v>
      </c>
      <c r="B1335" s="72"/>
      <c r="C1335" s="144" t="s">
        <v>1403</v>
      </c>
      <c r="D1335" s="46"/>
      <c r="E1335" s="145"/>
      <c r="F1335" s="146"/>
      <c r="G1335" s="147"/>
      <c r="H1335" s="148"/>
      <c r="I1335" s="158"/>
      <c r="J1335" s="146"/>
      <c r="K1335" s="146"/>
      <c r="L1335" s="149"/>
      <c r="M1335" s="619">
        <f t="shared" si="134"/>
        <v>0</v>
      </c>
      <c r="N1335" s="626">
        <f t="shared" si="134"/>
        <v>0</v>
      </c>
      <c r="O1335" s="36"/>
      <c r="P1335" s="51" t="s">
        <v>1474</v>
      </c>
      <c r="Q1335" s="36"/>
      <c r="R1335" s="36" t="str">
        <f t="shared" si="130"/>
        <v/>
      </c>
      <c r="S1335" s="15"/>
      <c r="T1335" s="15"/>
      <c r="U1335" s="473"/>
      <c r="V1335" s="473"/>
      <c r="W1335" s="15"/>
      <c r="X1335" s="15"/>
      <c r="Y1335" s="15"/>
      <c r="Z1335" s="15"/>
      <c r="AA1335" s="15"/>
      <c r="AB1335" s="16"/>
      <c r="AC1335" s="15">
        <v>1</v>
      </c>
      <c r="AD1335" s="16"/>
      <c r="AE1335" s="16"/>
      <c r="AF1335" s="16"/>
      <c r="AG1335" s="16"/>
      <c r="AH1335" s="16"/>
      <c r="AI1335" s="16"/>
      <c r="AJ1335" s="16"/>
      <c r="AK1335" s="16"/>
      <c r="AL1335" s="16"/>
      <c r="AM1335" s="16"/>
      <c r="AN1335" s="16"/>
      <c r="AO1335" s="16"/>
      <c r="AP1335" s="16"/>
    </row>
    <row r="1336" spans="1:42" s="17" customFormat="1" ht="12.75" hidden="1" customHeight="1">
      <c r="A1336" s="126" t="s">
        <v>1404</v>
      </c>
      <c r="B1336" s="72"/>
      <c r="C1336" s="144" t="s">
        <v>1405</v>
      </c>
      <c r="D1336" s="46"/>
      <c r="E1336" s="145"/>
      <c r="F1336" s="146"/>
      <c r="G1336" s="147"/>
      <c r="H1336" s="148"/>
      <c r="I1336" s="158"/>
      <c r="J1336" s="146"/>
      <c r="K1336" s="146"/>
      <c r="L1336" s="149"/>
      <c r="M1336" s="619">
        <f t="shared" si="134"/>
        <v>0</v>
      </c>
      <c r="N1336" s="626">
        <f t="shared" si="134"/>
        <v>0</v>
      </c>
      <c r="O1336" s="36"/>
      <c r="P1336" s="51" t="s">
        <v>1474</v>
      </c>
      <c r="Q1336" s="36"/>
      <c r="R1336" s="36" t="str">
        <f t="shared" si="130"/>
        <v/>
      </c>
      <c r="S1336" s="15"/>
      <c r="T1336" s="15"/>
      <c r="U1336" s="473"/>
      <c r="V1336" s="473"/>
      <c r="W1336" s="15"/>
      <c r="X1336" s="15"/>
      <c r="Y1336" s="15"/>
      <c r="Z1336" s="15"/>
      <c r="AA1336" s="15"/>
      <c r="AB1336" s="16"/>
      <c r="AC1336" s="15">
        <v>1</v>
      </c>
      <c r="AD1336" s="16"/>
      <c r="AE1336" s="16"/>
      <c r="AF1336" s="16"/>
      <c r="AG1336" s="16"/>
      <c r="AH1336" s="16"/>
      <c r="AI1336" s="16"/>
      <c r="AJ1336" s="16"/>
      <c r="AK1336" s="16"/>
      <c r="AL1336" s="16"/>
      <c r="AM1336" s="16"/>
      <c r="AN1336" s="16"/>
      <c r="AO1336" s="16"/>
      <c r="AP1336" s="16"/>
    </row>
    <row r="1337" spans="1:42" s="17" customFormat="1" ht="12.75" hidden="1" customHeight="1">
      <c r="A1337" s="126" t="s">
        <v>1406</v>
      </c>
      <c r="B1337" s="72"/>
      <c r="C1337" s="144" t="s">
        <v>1407</v>
      </c>
      <c r="D1337" s="46"/>
      <c r="E1337" s="145"/>
      <c r="F1337" s="146"/>
      <c r="G1337" s="147"/>
      <c r="H1337" s="148"/>
      <c r="I1337" s="158"/>
      <c r="J1337" s="146"/>
      <c r="K1337" s="146"/>
      <c r="L1337" s="149"/>
      <c r="M1337" s="619">
        <f t="shared" si="134"/>
        <v>0</v>
      </c>
      <c r="N1337" s="626">
        <f t="shared" si="134"/>
        <v>0</v>
      </c>
      <c r="O1337" s="36"/>
      <c r="P1337" s="51" t="s">
        <v>1474</v>
      </c>
      <c r="Q1337" s="36"/>
      <c r="R1337" s="36" t="str">
        <f t="shared" si="130"/>
        <v/>
      </c>
      <c r="S1337" s="15"/>
      <c r="T1337" s="15"/>
      <c r="U1337" s="473"/>
      <c r="V1337" s="473"/>
      <c r="W1337" s="15"/>
      <c r="X1337" s="15"/>
      <c r="Y1337" s="15"/>
      <c r="Z1337" s="15"/>
      <c r="AA1337" s="15"/>
      <c r="AB1337" s="16"/>
      <c r="AC1337" s="15">
        <v>1</v>
      </c>
      <c r="AD1337" s="16"/>
      <c r="AE1337" s="16"/>
      <c r="AF1337" s="16"/>
      <c r="AG1337" s="16"/>
      <c r="AH1337" s="16"/>
      <c r="AI1337" s="16"/>
      <c r="AJ1337" s="16"/>
      <c r="AK1337" s="16"/>
      <c r="AL1337" s="16"/>
      <c r="AM1337" s="16"/>
      <c r="AN1337" s="16"/>
      <c r="AO1337" s="16"/>
      <c r="AP1337" s="16"/>
    </row>
    <row r="1338" spans="1:42" s="17" customFormat="1" ht="12.75" hidden="1" customHeight="1">
      <c r="A1338" s="126" t="s">
        <v>1408</v>
      </c>
      <c r="B1338" s="72"/>
      <c r="C1338" s="144" t="s">
        <v>1409</v>
      </c>
      <c r="D1338" s="46"/>
      <c r="E1338" s="145"/>
      <c r="F1338" s="146"/>
      <c r="G1338" s="147"/>
      <c r="H1338" s="148"/>
      <c r="I1338" s="158"/>
      <c r="J1338" s="146"/>
      <c r="K1338" s="146"/>
      <c r="L1338" s="149"/>
      <c r="M1338" s="619">
        <f t="shared" si="134"/>
        <v>0</v>
      </c>
      <c r="N1338" s="626">
        <f t="shared" si="134"/>
        <v>0</v>
      </c>
      <c r="O1338" s="36"/>
      <c r="P1338" s="51" t="s">
        <v>1474</v>
      </c>
      <c r="Q1338" s="36"/>
      <c r="R1338" s="36" t="str">
        <f t="shared" si="130"/>
        <v/>
      </c>
      <c r="S1338" s="15"/>
      <c r="T1338" s="15"/>
      <c r="U1338" s="473"/>
      <c r="V1338" s="473"/>
      <c r="W1338" s="15"/>
      <c r="X1338" s="15"/>
      <c r="Y1338" s="15"/>
      <c r="Z1338" s="15"/>
      <c r="AA1338" s="15"/>
      <c r="AB1338" s="16"/>
      <c r="AC1338" s="15">
        <v>1</v>
      </c>
      <c r="AD1338" s="16"/>
      <c r="AE1338" s="16"/>
      <c r="AF1338" s="16"/>
      <c r="AG1338" s="16"/>
      <c r="AH1338" s="16"/>
      <c r="AI1338" s="16"/>
      <c r="AJ1338" s="16"/>
      <c r="AK1338" s="16"/>
      <c r="AL1338" s="16"/>
      <c r="AM1338" s="16"/>
      <c r="AN1338" s="16"/>
      <c r="AO1338" s="16"/>
      <c r="AP1338" s="16"/>
    </row>
    <row r="1339" spans="1:42" s="17" customFormat="1" ht="12.75" hidden="1" customHeight="1">
      <c r="A1339" s="126" t="s">
        <v>1412</v>
      </c>
      <c r="B1339" s="72"/>
      <c r="C1339" s="144" t="s">
        <v>1413</v>
      </c>
      <c r="D1339" s="46"/>
      <c r="E1339" s="145"/>
      <c r="F1339" s="146"/>
      <c r="G1339" s="147"/>
      <c r="H1339" s="148"/>
      <c r="I1339" s="158"/>
      <c r="J1339" s="146"/>
      <c r="K1339" s="146"/>
      <c r="L1339" s="149"/>
      <c r="M1339" s="619">
        <f t="shared" si="134"/>
        <v>0</v>
      </c>
      <c r="N1339" s="626">
        <f t="shared" si="134"/>
        <v>0</v>
      </c>
      <c r="O1339" s="36"/>
      <c r="P1339" s="51" t="s">
        <v>1474</v>
      </c>
      <c r="Q1339" s="36"/>
      <c r="R1339" s="36" t="str">
        <f t="shared" si="130"/>
        <v/>
      </c>
      <c r="S1339" s="15"/>
      <c r="T1339" s="15"/>
      <c r="U1339" s="473"/>
      <c r="V1339" s="473"/>
      <c r="W1339" s="15"/>
      <c r="X1339" s="15"/>
      <c r="Y1339" s="15"/>
      <c r="Z1339" s="15"/>
      <c r="AA1339" s="15"/>
      <c r="AB1339" s="16"/>
      <c r="AC1339" s="15">
        <v>1</v>
      </c>
      <c r="AD1339" s="16"/>
      <c r="AE1339" s="16"/>
      <c r="AF1339" s="16"/>
      <c r="AG1339" s="16"/>
      <c r="AH1339" s="16"/>
      <c r="AI1339" s="16"/>
      <c r="AJ1339" s="16"/>
      <c r="AK1339" s="16"/>
      <c r="AL1339" s="16"/>
      <c r="AM1339" s="16"/>
      <c r="AN1339" s="16"/>
      <c r="AO1339" s="16"/>
      <c r="AP1339" s="16"/>
    </row>
    <row r="1340" spans="1:42" s="17" customFormat="1" ht="12.75" hidden="1" customHeight="1">
      <c r="A1340" s="126" t="s">
        <v>1414</v>
      </c>
      <c r="B1340" s="72"/>
      <c r="C1340" s="144" t="s">
        <v>1415</v>
      </c>
      <c r="D1340" s="46"/>
      <c r="E1340" s="145"/>
      <c r="F1340" s="146"/>
      <c r="G1340" s="147"/>
      <c r="H1340" s="148"/>
      <c r="I1340" s="158"/>
      <c r="J1340" s="146"/>
      <c r="K1340" s="146"/>
      <c r="L1340" s="149"/>
      <c r="M1340" s="619">
        <f t="shared" si="134"/>
        <v>0</v>
      </c>
      <c r="N1340" s="626">
        <f t="shared" si="134"/>
        <v>0</v>
      </c>
      <c r="O1340" s="36"/>
      <c r="P1340" s="51" t="s">
        <v>1474</v>
      </c>
      <c r="Q1340" s="36"/>
      <c r="R1340" s="36" t="str">
        <f t="shared" si="130"/>
        <v/>
      </c>
      <c r="S1340" s="15"/>
      <c r="T1340" s="15"/>
      <c r="U1340" s="473"/>
      <c r="V1340" s="473"/>
      <c r="W1340" s="15"/>
      <c r="X1340" s="15"/>
      <c r="Y1340" s="15"/>
      <c r="Z1340" s="15"/>
      <c r="AA1340" s="15"/>
      <c r="AB1340" s="16"/>
      <c r="AC1340" s="15">
        <v>1</v>
      </c>
      <c r="AD1340" s="16"/>
      <c r="AE1340" s="16"/>
      <c r="AF1340" s="16"/>
      <c r="AG1340" s="16"/>
      <c r="AH1340" s="16"/>
      <c r="AI1340" s="16"/>
      <c r="AJ1340" s="16"/>
      <c r="AK1340" s="16"/>
      <c r="AL1340" s="16"/>
      <c r="AM1340" s="16"/>
      <c r="AN1340" s="16"/>
      <c r="AO1340" s="16"/>
      <c r="AP1340" s="16"/>
    </row>
    <row r="1341" spans="1:42" s="17" customFormat="1" ht="12.75" hidden="1" customHeight="1">
      <c r="A1341" s="126" t="s">
        <v>1416</v>
      </c>
      <c r="B1341" s="72"/>
      <c r="C1341" s="144" t="s">
        <v>1417</v>
      </c>
      <c r="D1341" s="46"/>
      <c r="E1341" s="145"/>
      <c r="F1341" s="146"/>
      <c r="G1341" s="147"/>
      <c r="H1341" s="148"/>
      <c r="I1341" s="158"/>
      <c r="J1341" s="146"/>
      <c r="K1341" s="146"/>
      <c r="L1341" s="149"/>
      <c r="M1341" s="619">
        <f t="shared" si="134"/>
        <v>0</v>
      </c>
      <c r="N1341" s="626">
        <f t="shared" si="134"/>
        <v>0</v>
      </c>
      <c r="O1341" s="36"/>
      <c r="P1341" s="51" t="s">
        <v>1474</v>
      </c>
      <c r="Q1341" s="36"/>
      <c r="R1341" s="36" t="str">
        <f t="shared" si="130"/>
        <v/>
      </c>
      <c r="S1341" s="15"/>
      <c r="T1341" s="15"/>
      <c r="U1341" s="473"/>
      <c r="V1341" s="473"/>
      <c r="W1341" s="15"/>
      <c r="X1341" s="15"/>
      <c r="Y1341" s="15"/>
      <c r="Z1341" s="15"/>
      <c r="AA1341" s="15"/>
      <c r="AB1341" s="16"/>
      <c r="AC1341" s="15">
        <v>1</v>
      </c>
      <c r="AD1341" s="16"/>
      <c r="AE1341" s="16"/>
      <c r="AF1341" s="16"/>
      <c r="AG1341" s="16"/>
      <c r="AH1341" s="16"/>
      <c r="AI1341" s="16"/>
      <c r="AJ1341" s="16"/>
      <c r="AK1341" s="16"/>
      <c r="AL1341" s="16"/>
      <c r="AM1341" s="16"/>
      <c r="AN1341" s="16"/>
      <c r="AO1341" s="16"/>
      <c r="AP1341" s="16"/>
    </row>
    <row r="1342" spans="1:42" s="17" customFormat="1" ht="12.75" hidden="1" customHeight="1">
      <c r="A1342" s="126" t="s">
        <v>1418</v>
      </c>
      <c r="B1342" s="72"/>
      <c r="C1342" s="144" t="s">
        <v>1419</v>
      </c>
      <c r="D1342" s="46"/>
      <c r="E1342" s="145"/>
      <c r="F1342" s="146"/>
      <c r="G1342" s="147"/>
      <c r="H1342" s="148"/>
      <c r="I1342" s="158"/>
      <c r="J1342" s="146"/>
      <c r="K1342" s="146"/>
      <c r="L1342" s="149"/>
      <c r="M1342" s="619">
        <f t="shared" si="134"/>
        <v>0</v>
      </c>
      <c r="N1342" s="626">
        <f t="shared" si="134"/>
        <v>0</v>
      </c>
      <c r="O1342" s="36"/>
      <c r="P1342" s="51" t="s">
        <v>1474</v>
      </c>
      <c r="Q1342" s="36"/>
      <c r="R1342" s="36" t="str">
        <f t="shared" si="130"/>
        <v/>
      </c>
      <c r="S1342" s="15"/>
      <c r="T1342" s="15"/>
      <c r="U1342" s="473"/>
      <c r="V1342" s="473"/>
      <c r="W1342" s="15"/>
      <c r="X1342" s="15"/>
      <c r="Y1342" s="15"/>
      <c r="Z1342" s="15"/>
      <c r="AA1342" s="15"/>
      <c r="AB1342" s="16"/>
      <c r="AC1342" s="15">
        <v>1</v>
      </c>
      <c r="AD1342" s="16"/>
      <c r="AE1342" s="16"/>
      <c r="AF1342" s="16"/>
      <c r="AG1342" s="16"/>
      <c r="AH1342" s="16"/>
      <c r="AI1342" s="16"/>
      <c r="AJ1342" s="16"/>
      <c r="AK1342" s="16"/>
      <c r="AL1342" s="16"/>
      <c r="AM1342" s="16"/>
      <c r="AN1342" s="16"/>
      <c r="AO1342" s="16"/>
      <c r="AP1342" s="16"/>
    </row>
    <row r="1343" spans="1:42" s="17" customFormat="1" ht="12.75" hidden="1" customHeight="1">
      <c r="A1343" s="126" t="s">
        <v>1420</v>
      </c>
      <c r="B1343" s="72"/>
      <c r="C1343" s="144" t="s">
        <v>1339</v>
      </c>
      <c r="D1343" s="46"/>
      <c r="E1343" s="145"/>
      <c r="F1343" s="146"/>
      <c r="G1343" s="147"/>
      <c r="H1343" s="148"/>
      <c r="I1343" s="158"/>
      <c r="J1343" s="146"/>
      <c r="K1343" s="146"/>
      <c r="L1343" s="149"/>
      <c r="M1343" s="619">
        <f t="shared" si="134"/>
        <v>0</v>
      </c>
      <c r="N1343" s="626">
        <f t="shared" si="134"/>
        <v>0</v>
      </c>
      <c r="O1343" s="36"/>
      <c r="P1343" s="51" t="s">
        <v>1474</v>
      </c>
      <c r="Q1343" s="36"/>
      <c r="R1343" s="36" t="str">
        <f t="shared" si="130"/>
        <v/>
      </c>
      <c r="S1343" s="15"/>
      <c r="T1343" s="15"/>
      <c r="U1343" s="473"/>
      <c r="V1343" s="473"/>
      <c r="W1343" s="15"/>
      <c r="X1343" s="15"/>
      <c r="Y1343" s="15"/>
      <c r="Z1343" s="15"/>
      <c r="AA1343" s="15"/>
      <c r="AB1343" s="16"/>
      <c r="AC1343" s="15">
        <v>1</v>
      </c>
      <c r="AD1343" s="16"/>
      <c r="AE1343" s="16"/>
      <c r="AF1343" s="16"/>
      <c r="AG1343" s="16"/>
      <c r="AH1343" s="16"/>
      <c r="AI1343" s="16"/>
      <c r="AJ1343" s="16"/>
      <c r="AK1343" s="16"/>
      <c r="AL1343" s="16"/>
      <c r="AM1343" s="16"/>
      <c r="AN1343" s="16"/>
      <c r="AO1343" s="16"/>
      <c r="AP1343" s="16"/>
    </row>
    <row r="1344" spans="1:42" s="17" customFormat="1" ht="12.75" hidden="1" customHeight="1">
      <c r="A1344" s="126" t="s">
        <v>1421</v>
      </c>
      <c r="B1344" s="72"/>
      <c r="C1344" s="144" t="s">
        <v>1422</v>
      </c>
      <c r="D1344" s="46"/>
      <c r="E1344" s="145"/>
      <c r="F1344" s="146"/>
      <c r="G1344" s="147"/>
      <c r="H1344" s="148"/>
      <c r="I1344" s="158"/>
      <c r="J1344" s="146"/>
      <c r="K1344" s="146"/>
      <c r="L1344" s="149"/>
      <c r="M1344" s="619">
        <f t="shared" si="134"/>
        <v>0</v>
      </c>
      <c r="N1344" s="626">
        <f t="shared" si="134"/>
        <v>0</v>
      </c>
      <c r="O1344" s="36"/>
      <c r="P1344" s="51" t="s">
        <v>1474</v>
      </c>
      <c r="Q1344" s="36"/>
      <c r="R1344" s="36" t="str">
        <f t="shared" si="130"/>
        <v/>
      </c>
      <c r="S1344" s="15"/>
      <c r="T1344" s="15"/>
      <c r="U1344" s="473"/>
      <c r="V1344" s="473"/>
      <c r="W1344" s="15"/>
      <c r="X1344" s="15"/>
      <c r="Y1344" s="15"/>
      <c r="Z1344" s="15"/>
      <c r="AA1344" s="15"/>
      <c r="AB1344" s="16"/>
      <c r="AC1344" s="15">
        <v>1</v>
      </c>
      <c r="AD1344" s="16"/>
      <c r="AE1344" s="16"/>
      <c r="AF1344" s="16"/>
      <c r="AG1344" s="16"/>
      <c r="AH1344" s="16"/>
      <c r="AI1344" s="16"/>
      <c r="AJ1344" s="16"/>
      <c r="AK1344" s="16"/>
      <c r="AL1344" s="16"/>
      <c r="AM1344" s="16"/>
      <c r="AN1344" s="16"/>
      <c r="AO1344" s="16"/>
      <c r="AP1344" s="16"/>
    </row>
    <row r="1345" spans="1:42" s="17" customFormat="1" ht="12.75" hidden="1" customHeight="1" thickBot="1">
      <c r="A1345" s="126" t="s">
        <v>1423</v>
      </c>
      <c r="B1345" s="74"/>
      <c r="C1345" s="167" t="s">
        <v>1424</v>
      </c>
      <c r="D1345" s="46"/>
      <c r="E1345" s="663"/>
      <c r="F1345" s="664"/>
      <c r="G1345" s="665"/>
      <c r="H1345" s="666"/>
      <c r="I1345" s="667"/>
      <c r="J1345" s="664"/>
      <c r="K1345" s="664"/>
      <c r="L1345" s="668"/>
      <c r="M1345" s="619">
        <f t="shared" si="134"/>
        <v>0</v>
      </c>
      <c r="N1345" s="626">
        <f t="shared" si="134"/>
        <v>0</v>
      </c>
      <c r="O1345" s="36"/>
      <c r="P1345" s="51" t="s">
        <v>1474</v>
      </c>
      <c r="Q1345" s="36"/>
      <c r="R1345" s="36" t="str">
        <f t="shared" si="130"/>
        <v/>
      </c>
      <c r="S1345" s="15"/>
      <c r="T1345" s="15"/>
      <c r="U1345" s="473"/>
      <c r="V1345" s="473"/>
      <c r="W1345" s="15"/>
      <c r="X1345" s="15"/>
      <c r="Y1345" s="15"/>
      <c r="Z1345" s="15"/>
      <c r="AA1345" s="15"/>
      <c r="AB1345" s="16"/>
      <c r="AC1345" s="15">
        <v>1</v>
      </c>
      <c r="AD1345" s="16"/>
      <c r="AE1345" s="16"/>
      <c r="AF1345" s="16"/>
      <c r="AG1345" s="16"/>
      <c r="AH1345" s="16"/>
      <c r="AI1345" s="16"/>
      <c r="AJ1345" s="16"/>
      <c r="AK1345" s="16"/>
      <c r="AL1345" s="16"/>
      <c r="AM1345" s="16"/>
      <c r="AN1345" s="16"/>
      <c r="AO1345" s="16"/>
      <c r="AP1345" s="16"/>
    </row>
    <row r="1346" spans="1:42" s="18" customFormat="1" ht="24" customHeight="1" thickBot="1">
      <c r="A1346" s="126">
        <v>110000000</v>
      </c>
      <c r="B1346" s="910" t="s">
        <v>618</v>
      </c>
      <c r="C1346" s="911"/>
      <c r="D1346" s="47"/>
      <c r="E1346" s="86">
        <f t="shared" ref="E1346:N1346" si="135">SUM(E1347,E1359,E1371,E1388,)</f>
        <v>17</v>
      </c>
      <c r="F1346" s="87">
        <f t="shared" si="135"/>
        <v>860</v>
      </c>
      <c r="G1346" s="88">
        <f t="shared" si="135"/>
        <v>4300</v>
      </c>
      <c r="H1346" s="114">
        <f t="shared" si="135"/>
        <v>0</v>
      </c>
      <c r="I1346" s="89">
        <f t="shared" si="135"/>
        <v>0</v>
      </c>
      <c r="J1346" s="87">
        <f t="shared" si="135"/>
        <v>0</v>
      </c>
      <c r="K1346" s="87">
        <f t="shared" si="135"/>
        <v>8</v>
      </c>
      <c r="L1346" s="672">
        <f t="shared" si="135"/>
        <v>40</v>
      </c>
      <c r="M1346" s="89">
        <f t="shared" si="135"/>
        <v>8</v>
      </c>
      <c r="N1346" s="672">
        <f t="shared" si="135"/>
        <v>40</v>
      </c>
      <c r="O1346" s="36"/>
      <c r="P1346" s="51" t="s">
        <v>1499</v>
      </c>
      <c r="Q1346" s="36"/>
      <c r="R1346" s="36" t="str">
        <f t="shared" si="130"/>
        <v>R</v>
      </c>
      <c r="S1346" s="15"/>
      <c r="T1346" s="15"/>
      <c r="U1346" s="473"/>
      <c r="V1346" s="476"/>
      <c r="W1346" s="15"/>
      <c r="X1346" s="15"/>
      <c r="Y1346" s="15"/>
      <c r="Z1346" s="15"/>
      <c r="AA1346" s="15"/>
      <c r="AB1346" s="15"/>
      <c r="AC1346" s="15">
        <v>1</v>
      </c>
      <c r="AD1346" s="15"/>
      <c r="AE1346" s="15"/>
      <c r="AF1346" s="15"/>
      <c r="AG1346" s="15"/>
      <c r="AH1346" s="15"/>
      <c r="AI1346" s="15"/>
      <c r="AJ1346" s="15"/>
      <c r="AK1346" s="15"/>
      <c r="AL1346" s="15"/>
      <c r="AM1346" s="15"/>
      <c r="AN1346" s="15"/>
      <c r="AO1346" s="15"/>
      <c r="AP1346" s="15"/>
    </row>
    <row r="1347" spans="1:42" s="226" customFormat="1" ht="15.75" customHeight="1" thickBot="1">
      <c r="A1347" s="126">
        <v>118200000</v>
      </c>
      <c r="B1347" s="591" t="s">
        <v>288</v>
      </c>
      <c r="C1347" s="592"/>
      <c r="D1347" s="103"/>
      <c r="E1347" s="613">
        <f t="shared" ref="E1347:N1347" si="136">SUM(E1348:E1358)</f>
        <v>7</v>
      </c>
      <c r="F1347" s="614">
        <f t="shared" si="136"/>
        <v>304</v>
      </c>
      <c r="G1347" s="615">
        <f t="shared" si="136"/>
        <v>1520</v>
      </c>
      <c r="H1347" s="616">
        <f t="shared" si="136"/>
        <v>0</v>
      </c>
      <c r="I1347" s="617">
        <f t="shared" si="136"/>
        <v>0</v>
      </c>
      <c r="J1347" s="614">
        <f t="shared" si="136"/>
        <v>0</v>
      </c>
      <c r="K1347" s="614">
        <f t="shared" si="136"/>
        <v>0</v>
      </c>
      <c r="L1347" s="618">
        <f t="shared" si="136"/>
        <v>0</v>
      </c>
      <c r="M1347" s="617">
        <f t="shared" si="136"/>
        <v>0</v>
      </c>
      <c r="N1347" s="618">
        <f t="shared" si="136"/>
        <v>0</v>
      </c>
      <c r="O1347" s="138"/>
      <c r="P1347" s="139" t="s">
        <v>1500</v>
      </c>
      <c r="Q1347" s="138"/>
      <c r="R1347" s="138" t="str">
        <f t="shared" si="130"/>
        <v>P</v>
      </c>
      <c r="S1347" s="15"/>
      <c r="T1347" s="140"/>
      <c r="U1347" s="474"/>
      <c r="V1347" s="474"/>
      <c r="W1347" s="140"/>
      <c r="X1347" s="140"/>
      <c r="Y1347" s="140"/>
      <c r="Z1347" s="140">
        <v>1</v>
      </c>
      <c r="AA1347" s="15"/>
      <c r="AB1347" s="140"/>
      <c r="AC1347" s="15">
        <v>1</v>
      </c>
      <c r="AD1347" s="140"/>
      <c r="AE1347" s="140"/>
      <c r="AF1347" s="140"/>
      <c r="AG1347" s="140"/>
      <c r="AH1347" s="140"/>
      <c r="AI1347" s="140"/>
      <c r="AJ1347" s="140"/>
      <c r="AK1347" s="140"/>
      <c r="AL1347" s="140"/>
      <c r="AM1347" s="140"/>
      <c r="AN1347" s="140"/>
      <c r="AO1347" s="140"/>
      <c r="AP1347" s="140"/>
    </row>
    <row r="1348" spans="1:42" s="143" customFormat="1" ht="12.75" hidden="1" customHeight="1">
      <c r="A1348" s="126">
        <v>118201000</v>
      </c>
      <c r="B1348" s="95"/>
      <c r="C1348" s="644" t="s">
        <v>723</v>
      </c>
      <c r="D1348" s="46"/>
      <c r="E1348" s="624"/>
      <c r="F1348" s="645"/>
      <c r="G1348" s="646"/>
      <c r="H1348" s="647"/>
      <c r="I1348" s="648"/>
      <c r="J1348" s="645"/>
      <c r="K1348" s="645"/>
      <c r="L1348" s="625"/>
      <c r="M1348" s="648"/>
      <c r="N1348" s="625"/>
      <c r="O1348" s="138"/>
      <c r="P1348" s="139" t="s">
        <v>1474</v>
      </c>
      <c r="Q1348" s="138"/>
      <c r="R1348" s="138" t="str">
        <f t="shared" si="130"/>
        <v/>
      </c>
      <c r="S1348" s="15"/>
      <c r="T1348" s="140"/>
      <c r="U1348" s="474"/>
      <c r="V1348" s="474"/>
      <c r="W1348" s="140"/>
      <c r="X1348" s="140"/>
      <c r="Y1348" s="140"/>
      <c r="Z1348" s="140"/>
      <c r="AA1348" s="15"/>
      <c r="AB1348" s="142"/>
      <c r="AC1348" s="15">
        <v>1</v>
      </c>
      <c r="AD1348" s="142"/>
      <c r="AE1348" s="142"/>
      <c r="AF1348" s="142"/>
      <c r="AG1348" s="142"/>
      <c r="AH1348" s="142"/>
      <c r="AI1348" s="142"/>
      <c r="AJ1348" s="142"/>
      <c r="AK1348" s="142"/>
      <c r="AL1348" s="142"/>
      <c r="AM1348" s="142"/>
      <c r="AN1348" s="142"/>
      <c r="AO1348" s="142"/>
      <c r="AP1348" s="142"/>
    </row>
    <row r="1349" spans="1:42" s="143" customFormat="1" ht="12.75" hidden="1" customHeight="1">
      <c r="A1349" s="126">
        <v>118202000</v>
      </c>
      <c r="B1349" s="72"/>
      <c r="C1349" s="73" t="s">
        <v>289</v>
      </c>
      <c r="D1349" s="46"/>
      <c r="E1349" s="619"/>
      <c r="F1349" s="620"/>
      <c r="G1349" s="621"/>
      <c r="H1349" s="622"/>
      <c r="I1349" s="623"/>
      <c r="J1349" s="620"/>
      <c r="K1349" s="620"/>
      <c r="L1349" s="626"/>
      <c r="M1349" s="623"/>
      <c r="N1349" s="626"/>
      <c r="O1349" s="138"/>
      <c r="P1349" s="139" t="s">
        <v>1474</v>
      </c>
      <c r="Q1349" s="138"/>
      <c r="R1349" s="138" t="str">
        <f t="shared" si="130"/>
        <v/>
      </c>
      <c r="S1349" s="15"/>
      <c r="T1349" s="140"/>
      <c r="U1349" s="474"/>
      <c r="V1349" s="474"/>
      <c r="W1349" s="140"/>
      <c r="X1349" s="140"/>
      <c r="Y1349" s="140"/>
      <c r="Z1349" s="140"/>
      <c r="AA1349" s="15"/>
      <c r="AB1349" s="142"/>
      <c r="AC1349" s="15">
        <v>1</v>
      </c>
      <c r="AD1349" s="142"/>
      <c r="AE1349" s="142"/>
      <c r="AF1349" s="142"/>
      <c r="AG1349" s="142"/>
      <c r="AH1349" s="142"/>
      <c r="AI1349" s="142"/>
      <c r="AJ1349" s="142"/>
      <c r="AK1349" s="142"/>
      <c r="AL1349" s="142"/>
      <c r="AM1349" s="142"/>
      <c r="AN1349" s="142"/>
      <c r="AO1349" s="142"/>
      <c r="AP1349" s="142"/>
    </row>
    <row r="1350" spans="1:42" s="143" customFormat="1" ht="12.75" hidden="1" customHeight="1">
      <c r="A1350" s="126">
        <v>118203000</v>
      </c>
      <c r="B1350" s="72"/>
      <c r="C1350" s="73" t="s">
        <v>290</v>
      </c>
      <c r="D1350" s="46"/>
      <c r="E1350" s="619"/>
      <c r="F1350" s="620"/>
      <c r="G1350" s="621"/>
      <c r="H1350" s="622"/>
      <c r="I1350" s="623"/>
      <c r="J1350" s="620"/>
      <c r="K1350" s="620"/>
      <c r="L1350" s="626"/>
      <c r="M1350" s="623"/>
      <c r="N1350" s="626"/>
      <c r="O1350" s="138"/>
      <c r="P1350" s="139" t="s">
        <v>1474</v>
      </c>
      <c r="Q1350" s="138"/>
      <c r="R1350" s="138" t="str">
        <f t="shared" si="130"/>
        <v/>
      </c>
      <c r="S1350" s="15"/>
      <c r="T1350" s="140"/>
      <c r="U1350" s="474"/>
      <c r="V1350" s="474"/>
      <c r="W1350" s="140"/>
      <c r="X1350" s="140"/>
      <c r="Y1350" s="140"/>
      <c r="Z1350" s="140"/>
      <c r="AA1350" s="15"/>
      <c r="AB1350" s="142"/>
      <c r="AC1350" s="15">
        <v>1</v>
      </c>
      <c r="AD1350" s="142"/>
      <c r="AE1350" s="142"/>
      <c r="AF1350" s="142"/>
      <c r="AG1350" s="142"/>
      <c r="AH1350" s="142"/>
      <c r="AI1350" s="142"/>
      <c r="AJ1350" s="142"/>
      <c r="AK1350" s="142"/>
      <c r="AL1350" s="142"/>
      <c r="AM1350" s="142"/>
      <c r="AN1350" s="142"/>
      <c r="AO1350" s="142"/>
      <c r="AP1350" s="142"/>
    </row>
    <row r="1351" spans="1:42" s="143" customFormat="1" ht="12.75" customHeight="1" thickTop="1">
      <c r="A1351" s="126">
        <v>118204000</v>
      </c>
      <c r="B1351" s="72"/>
      <c r="C1351" s="144" t="s">
        <v>291</v>
      </c>
      <c r="D1351" s="46"/>
      <c r="E1351" s="145">
        <v>4</v>
      </c>
      <c r="F1351" s="146">
        <v>274</v>
      </c>
      <c r="G1351" s="147">
        <v>1370</v>
      </c>
      <c r="H1351" s="148"/>
      <c r="I1351" s="623"/>
      <c r="J1351" s="620"/>
      <c r="K1351" s="620"/>
      <c r="L1351" s="626"/>
      <c r="M1351" s="623"/>
      <c r="N1351" s="626"/>
      <c r="O1351" s="138"/>
      <c r="P1351" s="139" t="s">
        <v>1474</v>
      </c>
      <c r="Q1351" s="138"/>
      <c r="R1351" s="138" t="str">
        <f t="shared" si="130"/>
        <v>M</v>
      </c>
      <c r="S1351" s="15"/>
      <c r="T1351" s="140"/>
      <c r="U1351" s="474"/>
      <c r="V1351" s="474"/>
      <c r="W1351" s="140"/>
      <c r="X1351" s="140"/>
      <c r="Y1351" s="140"/>
      <c r="Z1351" s="140"/>
      <c r="AA1351" s="15">
        <v>1</v>
      </c>
      <c r="AB1351" s="142"/>
      <c r="AC1351" s="15">
        <v>1</v>
      </c>
      <c r="AD1351" s="142"/>
      <c r="AE1351" s="142"/>
      <c r="AF1351" s="142"/>
      <c r="AG1351" s="142"/>
      <c r="AH1351" s="142"/>
      <c r="AI1351" s="142"/>
      <c r="AJ1351" s="142"/>
      <c r="AK1351" s="142"/>
      <c r="AL1351" s="142"/>
      <c r="AM1351" s="142"/>
      <c r="AN1351" s="142"/>
      <c r="AO1351" s="142"/>
      <c r="AP1351" s="142"/>
    </row>
    <row r="1352" spans="1:42" s="143" customFormat="1" ht="12.75" hidden="1" customHeight="1">
      <c r="A1352" s="126">
        <v>118205000</v>
      </c>
      <c r="B1352" s="72"/>
      <c r="C1352" s="144" t="s">
        <v>292</v>
      </c>
      <c r="D1352" s="46"/>
      <c r="E1352" s="145"/>
      <c r="F1352" s="146"/>
      <c r="G1352" s="147"/>
      <c r="H1352" s="148"/>
      <c r="I1352" s="623"/>
      <c r="J1352" s="620"/>
      <c r="K1352" s="620"/>
      <c r="L1352" s="626"/>
      <c r="M1352" s="623"/>
      <c r="N1352" s="626"/>
      <c r="O1352" s="138"/>
      <c r="P1352" s="139" t="s">
        <v>1474</v>
      </c>
      <c r="Q1352" s="138"/>
      <c r="R1352" s="138" t="str">
        <f t="shared" si="130"/>
        <v/>
      </c>
      <c r="S1352" s="15"/>
      <c r="T1352" s="140"/>
      <c r="U1352" s="474"/>
      <c r="V1352" s="474"/>
      <c r="W1352" s="140"/>
      <c r="X1352" s="140"/>
      <c r="Y1352" s="140"/>
      <c r="Z1352" s="140"/>
      <c r="AA1352" s="15">
        <v>1</v>
      </c>
      <c r="AB1352" s="142"/>
      <c r="AC1352" s="15">
        <v>1</v>
      </c>
      <c r="AD1352" s="142"/>
      <c r="AE1352" s="142"/>
      <c r="AF1352" s="142"/>
      <c r="AG1352" s="142"/>
      <c r="AH1352" s="142"/>
      <c r="AI1352" s="142"/>
      <c r="AJ1352" s="142"/>
      <c r="AK1352" s="142"/>
      <c r="AL1352" s="142"/>
      <c r="AM1352" s="142"/>
      <c r="AN1352" s="142"/>
      <c r="AO1352" s="142"/>
      <c r="AP1352" s="142"/>
    </row>
    <row r="1353" spans="1:42" s="143" customFormat="1" ht="12.75" hidden="1" customHeight="1">
      <c r="A1353" s="126">
        <v>118206000</v>
      </c>
      <c r="B1353" s="72"/>
      <c r="C1353" s="144" t="s">
        <v>293</v>
      </c>
      <c r="D1353" s="46"/>
      <c r="E1353" s="145"/>
      <c r="F1353" s="146"/>
      <c r="G1353" s="147"/>
      <c r="H1353" s="148"/>
      <c r="I1353" s="623"/>
      <c r="J1353" s="620"/>
      <c r="K1353" s="620"/>
      <c r="L1353" s="626"/>
      <c r="M1353" s="623"/>
      <c r="N1353" s="626"/>
      <c r="O1353" s="138"/>
      <c r="P1353" s="139" t="s">
        <v>1474</v>
      </c>
      <c r="Q1353" s="138"/>
      <c r="R1353" s="138" t="str">
        <f t="shared" si="130"/>
        <v/>
      </c>
      <c r="S1353" s="15"/>
      <c r="T1353" s="140"/>
      <c r="U1353" s="474"/>
      <c r="V1353" s="474"/>
      <c r="W1353" s="140"/>
      <c r="X1353" s="140"/>
      <c r="Y1353" s="140"/>
      <c r="Z1353" s="140"/>
      <c r="AA1353" s="15">
        <v>1</v>
      </c>
      <c r="AB1353" s="142"/>
      <c r="AC1353" s="15">
        <v>1</v>
      </c>
      <c r="AD1353" s="142"/>
      <c r="AE1353" s="142"/>
      <c r="AF1353" s="142"/>
      <c r="AG1353" s="142"/>
      <c r="AH1353" s="142"/>
      <c r="AI1353" s="142"/>
      <c r="AJ1353" s="142"/>
      <c r="AK1353" s="142"/>
      <c r="AL1353" s="142"/>
      <c r="AM1353" s="142"/>
      <c r="AN1353" s="142"/>
      <c r="AO1353" s="142"/>
      <c r="AP1353" s="142"/>
    </row>
    <row r="1354" spans="1:42" s="143" customFormat="1" ht="12.75" customHeight="1">
      <c r="A1354" s="126">
        <v>118207000</v>
      </c>
      <c r="B1354" s="72"/>
      <c r="C1354" s="144" t="s">
        <v>294</v>
      </c>
      <c r="D1354" s="46"/>
      <c r="E1354" s="145">
        <v>1</v>
      </c>
      <c r="F1354" s="146">
        <v>8</v>
      </c>
      <c r="G1354" s="147">
        <v>40</v>
      </c>
      <c r="H1354" s="148"/>
      <c r="I1354" s="623"/>
      <c r="J1354" s="620"/>
      <c r="K1354" s="620"/>
      <c r="L1354" s="626"/>
      <c r="M1354" s="623"/>
      <c r="N1354" s="626"/>
      <c r="O1354" s="138"/>
      <c r="P1354" s="139" t="s">
        <v>1474</v>
      </c>
      <c r="Q1354" s="138"/>
      <c r="R1354" s="138" t="str">
        <f t="shared" si="130"/>
        <v>M</v>
      </c>
      <c r="S1354" s="15"/>
      <c r="T1354" s="140"/>
      <c r="U1354" s="474"/>
      <c r="V1354" s="474"/>
      <c r="W1354" s="140"/>
      <c r="X1354" s="140"/>
      <c r="Y1354" s="140"/>
      <c r="Z1354" s="140"/>
      <c r="AA1354" s="15">
        <v>1</v>
      </c>
      <c r="AB1354" s="142"/>
      <c r="AC1354" s="15">
        <v>1</v>
      </c>
      <c r="AD1354" s="142"/>
      <c r="AE1354" s="142"/>
      <c r="AF1354" s="142"/>
      <c r="AG1354" s="142"/>
      <c r="AH1354" s="142"/>
      <c r="AI1354" s="142"/>
      <c r="AJ1354" s="142"/>
      <c r="AK1354" s="142"/>
      <c r="AL1354" s="142"/>
      <c r="AM1354" s="142"/>
      <c r="AN1354" s="142"/>
      <c r="AO1354" s="142"/>
      <c r="AP1354" s="142"/>
    </row>
    <row r="1355" spans="1:42" s="143" customFormat="1" ht="12.75" hidden="1" customHeight="1">
      <c r="A1355" s="126">
        <v>118208000</v>
      </c>
      <c r="B1355" s="72"/>
      <c r="C1355" s="144" t="s">
        <v>295</v>
      </c>
      <c r="D1355" s="46"/>
      <c r="E1355" s="145"/>
      <c r="F1355" s="146"/>
      <c r="G1355" s="147"/>
      <c r="H1355" s="148"/>
      <c r="I1355" s="623"/>
      <c r="J1355" s="620"/>
      <c r="K1355" s="620"/>
      <c r="L1355" s="626"/>
      <c r="M1355" s="623"/>
      <c r="N1355" s="626"/>
      <c r="O1355" s="138"/>
      <c r="P1355" s="139" t="s">
        <v>1474</v>
      </c>
      <c r="Q1355" s="138"/>
      <c r="R1355" s="138" t="str">
        <f t="shared" ref="R1355:R1418" si="137">IF(SUM(E1355:N1355)=0,"",P1355)</f>
        <v/>
      </c>
      <c r="S1355" s="15"/>
      <c r="T1355" s="140"/>
      <c r="U1355" s="474"/>
      <c r="V1355" s="474"/>
      <c r="W1355" s="140"/>
      <c r="X1355" s="140"/>
      <c r="Y1355" s="140"/>
      <c r="Z1355" s="140"/>
      <c r="AA1355" s="15">
        <v>1</v>
      </c>
      <c r="AB1355" s="142"/>
      <c r="AC1355" s="15">
        <v>1</v>
      </c>
      <c r="AD1355" s="142"/>
      <c r="AE1355" s="142"/>
      <c r="AF1355" s="142"/>
      <c r="AG1355" s="142"/>
      <c r="AH1355" s="142"/>
      <c r="AI1355" s="142"/>
      <c r="AJ1355" s="142"/>
      <c r="AK1355" s="142"/>
      <c r="AL1355" s="142"/>
      <c r="AM1355" s="142"/>
      <c r="AN1355" s="142"/>
      <c r="AO1355" s="142"/>
      <c r="AP1355" s="142"/>
    </row>
    <row r="1356" spans="1:42" s="143" customFormat="1" ht="12.75" customHeight="1">
      <c r="A1356" s="126">
        <v>118209000</v>
      </c>
      <c r="B1356" s="72"/>
      <c r="C1356" s="144" t="s">
        <v>601</v>
      </c>
      <c r="D1356" s="46"/>
      <c r="E1356" s="145">
        <v>1</v>
      </c>
      <c r="F1356" s="146">
        <v>2</v>
      </c>
      <c r="G1356" s="147">
        <v>10</v>
      </c>
      <c r="H1356" s="148"/>
      <c r="I1356" s="623"/>
      <c r="J1356" s="620"/>
      <c r="K1356" s="620"/>
      <c r="L1356" s="626"/>
      <c r="M1356" s="623"/>
      <c r="N1356" s="626"/>
      <c r="O1356" s="138"/>
      <c r="P1356" s="139" t="s">
        <v>1474</v>
      </c>
      <c r="Q1356" s="138"/>
      <c r="R1356" s="138" t="str">
        <f t="shared" si="137"/>
        <v>M</v>
      </c>
      <c r="S1356" s="15"/>
      <c r="T1356" s="140"/>
      <c r="U1356" s="474"/>
      <c r="V1356" s="474"/>
      <c r="W1356" s="140"/>
      <c r="X1356" s="140"/>
      <c r="Y1356" s="140"/>
      <c r="Z1356" s="140"/>
      <c r="AA1356" s="15">
        <v>1</v>
      </c>
      <c r="AB1356" s="142"/>
      <c r="AC1356" s="15">
        <v>1</v>
      </c>
      <c r="AD1356" s="142"/>
      <c r="AE1356" s="142"/>
      <c r="AF1356" s="142"/>
      <c r="AG1356" s="142"/>
      <c r="AH1356" s="142"/>
      <c r="AI1356" s="142"/>
      <c r="AJ1356" s="142"/>
      <c r="AK1356" s="142"/>
      <c r="AL1356" s="142"/>
      <c r="AM1356" s="142"/>
      <c r="AN1356" s="142"/>
      <c r="AO1356" s="142"/>
      <c r="AP1356" s="142"/>
    </row>
    <row r="1357" spans="1:42" s="143" customFormat="1" ht="12.75" customHeight="1" thickBot="1">
      <c r="A1357" s="126">
        <v>118210000</v>
      </c>
      <c r="B1357" s="104"/>
      <c r="C1357" s="159" t="s">
        <v>296</v>
      </c>
      <c r="D1357" s="105"/>
      <c r="E1357" s="161">
        <v>1</v>
      </c>
      <c r="F1357" s="162">
        <v>20</v>
      </c>
      <c r="G1357" s="163">
        <v>100</v>
      </c>
      <c r="H1357" s="164"/>
      <c r="I1357" s="634"/>
      <c r="J1357" s="635"/>
      <c r="K1357" s="635"/>
      <c r="L1357" s="637"/>
      <c r="M1357" s="634"/>
      <c r="N1357" s="637"/>
      <c r="O1357" s="138"/>
      <c r="P1357" s="139" t="s">
        <v>1474</v>
      </c>
      <c r="Q1357" s="138"/>
      <c r="R1357" s="138" t="str">
        <f t="shared" si="137"/>
        <v>M</v>
      </c>
      <c r="S1357" s="15"/>
      <c r="T1357" s="140"/>
      <c r="U1357" s="474"/>
      <c r="V1357" s="474"/>
      <c r="W1357" s="140"/>
      <c r="X1357" s="140"/>
      <c r="Y1357" s="140"/>
      <c r="Z1357" s="140"/>
      <c r="AA1357" s="15">
        <v>1</v>
      </c>
      <c r="AB1357" s="142"/>
      <c r="AC1357" s="15">
        <v>1</v>
      </c>
      <c r="AD1357" s="142"/>
      <c r="AE1357" s="142"/>
      <c r="AF1357" s="142"/>
      <c r="AG1357" s="142"/>
      <c r="AH1357" s="142"/>
      <c r="AI1357" s="142"/>
      <c r="AJ1357" s="142"/>
      <c r="AK1357" s="142"/>
      <c r="AL1357" s="142"/>
      <c r="AM1357" s="142"/>
      <c r="AN1357" s="142"/>
      <c r="AO1357" s="142"/>
      <c r="AP1357" s="142"/>
    </row>
    <row r="1358" spans="1:42" s="17" customFormat="1" ht="12.75" hidden="1" customHeight="1" thickBot="1">
      <c r="A1358" s="126">
        <v>118211000</v>
      </c>
      <c r="B1358" s="107"/>
      <c r="C1358" s="210" t="s">
        <v>297</v>
      </c>
      <c r="D1358" s="46"/>
      <c r="E1358" s="153"/>
      <c r="F1358" s="154"/>
      <c r="G1358" s="155"/>
      <c r="H1358" s="156"/>
      <c r="I1358" s="174"/>
      <c r="J1358" s="154"/>
      <c r="K1358" s="154"/>
      <c r="L1358" s="157"/>
      <c r="M1358" s="648"/>
      <c r="N1358" s="625"/>
      <c r="O1358" s="36"/>
      <c r="P1358" s="51" t="s">
        <v>1474</v>
      </c>
      <c r="Q1358" s="36"/>
      <c r="R1358" s="36" t="str">
        <f t="shared" si="137"/>
        <v/>
      </c>
      <c r="S1358" s="15"/>
      <c r="T1358" s="15"/>
      <c r="U1358" s="473"/>
      <c r="V1358" s="473"/>
      <c r="W1358" s="15"/>
      <c r="X1358" s="15"/>
      <c r="Y1358" s="15"/>
      <c r="Z1358" s="15"/>
      <c r="AA1358" s="15"/>
      <c r="AB1358" s="16"/>
      <c r="AC1358" s="15">
        <v>1</v>
      </c>
      <c r="AD1358" s="16"/>
      <c r="AE1358" s="16"/>
      <c r="AF1358" s="16"/>
      <c r="AG1358" s="16"/>
      <c r="AH1358" s="16"/>
      <c r="AI1358" s="16"/>
      <c r="AJ1358" s="16"/>
      <c r="AK1358" s="16"/>
      <c r="AL1358" s="16"/>
      <c r="AM1358" s="16"/>
      <c r="AN1358" s="16"/>
      <c r="AO1358" s="16"/>
      <c r="AP1358" s="16"/>
    </row>
    <row r="1359" spans="1:42" s="18" customFormat="1" ht="15.75" hidden="1" customHeight="1" thickBot="1">
      <c r="A1359" s="126">
        <v>112300000</v>
      </c>
      <c r="B1359" s="591" t="s">
        <v>298</v>
      </c>
      <c r="C1359" s="592"/>
      <c r="D1359" s="108"/>
      <c r="E1359" s="651">
        <f t="shared" ref="E1359:N1359" si="138">SUM(E1360:E1370)</f>
        <v>0</v>
      </c>
      <c r="F1359" s="652">
        <f t="shared" si="138"/>
        <v>0</v>
      </c>
      <c r="G1359" s="653">
        <f t="shared" si="138"/>
        <v>0</v>
      </c>
      <c r="H1359" s="654">
        <f t="shared" si="138"/>
        <v>0</v>
      </c>
      <c r="I1359" s="655">
        <f t="shared" si="138"/>
        <v>0</v>
      </c>
      <c r="J1359" s="652">
        <f t="shared" si="138"/>
        <v>0</v>
      </c>
      <c r="K1359" s="652">
        <f t="shared" si="138"/>
        <v>0</v>
      </c>
      <c r="L1359" s="656">
        <f t="shared" si="138"/>
        <v>0</v>
      </c>
      <c r="M1359" s="655">
        <f t="shared" si="138"/>
        <v>0</v>
      </c>
      <c r="N1359" s="656">
        <f t="shared" si="138"/>
        <v>0</v>
      </c>
      <c r="O1359" s="36"/>
      <c r="P1359" s="51" t="s">
        <v>1500</v>
      </c>
      <c r="Q1359" s="36"/>
      <c r="R1359" s="36" t="str">
        <f t="shared" si="137"/>
        <v/>
      </c>
      <c r="S1359" s="15"/>
      <c r="T1359" s="15"/>
      <c r="U1359" s="473"/>
      <c r="V1359" s="473"/>
      <c r="W1359" s="15"/>
      <c r="X1359" s="15"/>
      <c r="Y1359" s="15"/>
      <c r="Z1359" s="15"/>
      <c r="AA1359" s="15"/>
      <c r="AB1359" s="15"/>
      <c r="AC1359" s="15">
        <v>1</v>
      </c>
      <c r="AD1359" s="15"/>
      <c r="AE1359" s="15"/>
      <c r="AF1359" s="15"/>
      <c r="AG1359" s="15"/>
      <c r="AH1359" s="15"/>
      <c r="AI1359" s="15"/>
      <c r="AJ1359" s="15"/>
      <c r="AK1359" s="15"/>
      <c r="AL1359" s="15"/>
      <c r="AM1359" s="15"/>
      <c r="AN1359" s="15"/>
      <c r="AO1359" s="15"/>
      <c r="AP1359" s="15"/>
    </row>
    <row r="1360" spans="1:42" s="17" customFormat="1" ht="12.75" hidden="1" customHeight="1" thickTop="1">
      <c r="A1360" s="126">
        <v>112301000</v>
      </c>
      <c r="B1360" s="95"/>
      <c r="C1360" s="152" t="s">
        <v>299</v>
      </c>
      <c r="D1360" s="46"/>
      <c r="E1360" s="153"/>
      <c r="F1360" s="154"/>
      <c r="G1360" s="155"/>
      <c r="H1360" s="156"/>
      <c r="I1360" s="174"/>
      <c r="J1360" s="154"/>
      <c r="K1360" s="154"/>
      <c r="L1360" s="157"/>
      <c r="M1360" s="648"/>
      <c r="N1360" s="625"/>
      <c r="O1360" s="36"/>
      <c r="P1360" s="51" t="s">
        <v>1474</v>
      </c>
      <c r="Q1360" s="36"/>
      <c r="R1360" s="36" t="str">
        <f t="shared" si="137"/>
        <v/>
      </c>
      <c r="S1360" s="15"/>
      <c r="T1360" s="15"/>
      <c r="U1360" s="473"/>
      <c r="V1360" s="473"/>
      <c r="W1360" s="15"/>
      <c r="X1360" s="15"/>
      <c r="Y1360" s="15"/>
      <c r="Z1360" s="15"/>
      <c r="AA1360" s="15"/>
      <c r="AB1360" s="16"/>
      <c r="AC1360" s="15">
        <v>1</v>
      </c>
      <c r="AD1360" s="16"/>
      <c r="AE1360" s="16"/>
      <c r="AF1360" s="16"/>
      <c r="AG1360" s="16"/>
      <c r="AH1360" s="16"/>
      <c r="AI1360" s="16"/>
      <c r="AJ1360" s="16"/>
      <c r="AK1360" s="16"/>
      <c r="AL1360" s="16"/>
      <c r="AM1360" s="16"/>
      <c r="AN1360" s="16"/>
      <c r="AO1360" s="16"/>
      <c r="AP1360" s="16"/>
    </row>
    <row r="1361" spans="1:42" s="17" customFormat="1" ht="12.75" hidden="1" customHeight="1">
      <c r="A1361" s="126">
        <v>112323000</v>
      </c>
      <c r="B1361" s="72"/>
      <c r="C1361" s="144" t="s">
        <v>304</v>
      </c>
      <c r="D1361" s="46"/>
      <c r="E1361" s="145"/>
      <c r="F1361" s="146"/>
      <c r="G1361" s="147"/>
      <c r="H1361" s="148"/>
      <c r="I1361" s="158"/>
      <c r="J1361" s="146"/>
      <c r="K1361" s="146"/>
      <c r="L1361" s="149"/>
      <c r="M1361" s="623"/>
      <c r="N1361" s="626"/>
      <c r="O1361" s="36"/>
      <c r="P1361" s="51" t="s">
        <v>1474</v>
      </c>
      <c r="Q1361" s="36"/>
      <c r="R1361" s="36" t="str">
        <f t="shared" si="137"/>
        <v/>
      </c>
      <c r="S1361" s="15"/>
      <c r="T1361" s="15"/>
      <c r="U1361" s="473"/>
      <c r="V1361" s="473"/>
      <c r="W1361" s="15"/>
      <c r="X1361" s="15"/>
      <c r="Y1361" s="15"/>
      <c r="Z1361" s="15"/>
      <c r="AA1361" s="15"/>
      <c r="AB1361" s="16"/>
      <c r="AC1361" s="15">
        <v>1</v>
      </c>
      <c r="AD1361" s="16"/>
      <c r="AE1361" s="16"/>
      <c r="AF1361" s="16"/>
      <c r="AG1361" s="16"/>
      <c r="AH1361" s="16"/>
      <c r="AI1361" s="16"/>
      <c r="AJ1361" s="16"/>
      <c r="AK1361" s="16"/>
      <c r="AL1361" s="16"/>
      <c r="AM1361" s="16"/>
      <c r="AN1361" s="16"/>
      <c r="AO1361" s="16"/>
      <c r="AP1361" s="16"/>
    </row>
    <row r="1362" spans="1:42" s="17" customFormat="1" ht="12.75" hidden="1" customHeight="1">
      <c r="A1362" s="126">
        <v>112303000</v>
      </c>
      <c r="B1362" s="72"/>
      <c r="C1362" s="144" t="s">
        <v>232</v>
      </c>
      <c r="D1362" s="46"/>
      <c r="E1362" s="145"/>
      <c r="F1362" s="146"/>
      <c r="G1362" s="147"/>
      <c r="H1362" s="148"/>
      <c r="I1362" s="158"/>
      <c r="J1362" s="146"/>
      <c r="K1362" s="146"/>
      <c r="L1362" s="149"/>
      <c r="M1362" s="623"/>
      <c r="N1362" s="626"/>
      <c r="O1362" s="36"/>
      <c r="P1362" s="51" t="s">
        <v>1474</v>
      </c>
      <c r="Q1362" s="36"/>
      <c r="R1362" s="36" t="str">
        <f t="shared" si="137"/>
        <v/>
      </c>
      <c r="S1362" s="15"/>
      <c r="T1362" s="15"/>
      <c r="U1362" s="473"/>
      <c r="V1362" s="473"/>
      <c r="W1362" s="15"/>
      <c r="X1362" s="15"/>
      <c r="Y1362" s="15"/>
      <c r="Z1362" s="15"/>
      <c r="AA1362" s="15"/>
      <c r="AB1362" s="16"/>
      <c r="AC1362" s="15">
        <v>1</v>
      </c>
      <c r="AD1362" s="16"/>
      <c r="AE1362" s="16"/>
      <c r="AF1362" s="16"/>
      <c r="AG1362" s="16"/>
      <c r="AH1362" s="16"/>
      <c r="AI1362" s="16"/>
      <c r="AJ1362" s="16"/>
      <c r="AK1362" s="16"/>
      <c r="AL1362" s="16"/>
      <c r="AM1362" s="16"/>
      <c r="AN1362" s="16"/>
      <c r="AO1362" s="16"/>
      <c r="AP1362" s="16"/>
    </row>
    <row r="1363" spans="1:42" s="17" customFormat="1" ht="12.75" hidden="1" customHeight="1">
      <c r="A1363" s="126">
        <v>112317000</v>
      </c>
      <c r="B1363" s="72"/>
      <c r="C1363" s="144" t="s">
        <v>302</v>
      </c>
      <c r="D1363" s="46"/>
      <c r="E1363" s="145"/>
      <c r="F1363" s="146"/>
      <c r="G1363" s="147"/>
      <c r="H1363" s="148"/>
      <c r="I1363" s="158"/>
      <c r="J1363" s="146"/>
      <c r="K1363" s="146"/>
      <c r="L1363" s="149"/>
      <c r="M1363" s="623"/>
      <c r="N1363" s="626"/>
      <c r="O1363" s="36"/>
      <c r="P1363" s="51" t="s">
        <v>1473</v>
      </c>
      <c r="Q1363" s="36"/>
      <c r="R1363" s="36" t="str">
        <f t="shared" si="137"/>
        <v/>
      </c>
      <c r="S1363" s="15"/>
      <c r="T1363" s="15"/>
      <c r="U1363" s="473"/>
      <c r="V1363" s="473"/>
      <c r="W1363" s="15"/>
      <c r="X1363" s="15"/>
      <c r="Y1363" s="15"/>
      <c r="Z1363" s="15"/>
      <c r="AA1363" s="15"/>
      <c r="AB1363" s="16"/>
      <c r="AC1363" s="15">
        <v>1</v>
      </c>
      <c r="AD1363" s="16"/>
      <c r="AE1363" s="16"/>
      <c r="AF1363" s="16"/>
      <c r="AG1363" s="16"/>
      <c r="AH1363" s="16"/>
      <c r="AI1363" s="16"/>
      <c r="AJ1363" s="16"/>
      <c r="AK1363" s="16"/>
      <c r="AL1363" s="16"/>
      <c r="AM1363" s="16"/>
      <c r="AN1363" s="16"/>
      <c r="AO1363" s="16"/>
      <c r="AP1363" s="16"/>
    </row>
    <row r="1364" spans="1:42" s="17" customFormat="1" ht="12.75" hidden="1" customHeight="1">
      <c r="A1364" s="126">
        <v>112305000</v>
      </c>
      <c r="B1364" s="72"/>
      <c r="C1364" s="144" t="s">
        <v>300</v>
      </c>
      <c r="D1364" s="46"/>
      <c r="E1364" s="145"/>
      <c r="F1364" s="146"/>
      <c r="G1364" s="147"/>
      <c r="H1364" s="148"/>
      <c r="I1364" s="158"/>
      <c r="J1364" s="146"/>
      <c r="K1364" s="146"/>
      <c r="L1364" s="149"/>
      <c r="M1364" s="623"/>
      <c r="N1364" s="626"/>
      <c r="O1364" s="36"/>
      <c r="P1364" s="51" t="s">
        <v>1474</v>
      </c>
      <c r="Q1364" s="36"/>
      <c r="R1364" s="36" t="str">
        <f t="shared" si="137"/>
        <v/>
      </c>
      <c r="S1364" s="15"/>
      <c r="T1364" s="15"/>
      <c r="U1364" s="473"/>
      <c r="V1364" s="473"/>
      <c r="W1364" s="15"/>
      <c r="X1364" s="15"/>
      <c r="Y1364" s="15"/>
      <c r="Z1364" s="15"/>
      <c r="AA1364" s="15"/>
      <c r="AB1364" s="16"/>
      <c r="AC1364" s="15">
        <v>1</v>
      </c>
      <c r="AD1364" s="16"/>
      <c r="AE1364" s="16"/>
      <c r="AF1364" s="16"/>
      <c r="AG1364" s="16"/>
      <c r="AH1364" s="16"/>
      <c r="AI1364" s="16"/>
      <c r="AJ1364" s="16"/>
      <c r="AK1364" s="16"/>
      <c r="AL1364" s="16"/>
      <c r="AM1364" s="16"/>
      <c r="AN1364" s="16"/>
      <c r="AO1364" s="16"/>
      <c r="AP1364" s="16"/>
    </row>
    <row r="1365" spans="1:42" s="17" customFormat="1" ht="12.75" hidden="1" customHeight="1">
      <c r="A1365" s="126">
        <v>112314000</v>
      </c>
      <c r="B1365" s="72"/>
      <c r="C1365" s="144" t="s">
        <v>301</v>
      </c>
      <c r="D1365" s="46"/>
      <c r="E1365" s="145"/>
      <c r="F1365" s="146"/>
      <c r="G1365" s="147"/>
      <c r="H1365" s="148"/>
      <c r="I1365" s="158"/>
      <c r="J1365" s="146"/>
      <c r="K1365" s="146"/>
      <c r="L1365" s="149"/>
      <c r="M1365" s="623"/>
      <c r="N1365" s="626"/>
      <c r="O1365" s="36"/>
      <c r="P1365" s="51" t="s">
        <v>1474</v>
      </c>
      <c r="Q1365" s="36"/>
      <c r="R1365" s="36" t="str">
        <f t="shared" si="137"/>
        <v/>
      </c>
      <c r="S1365" s="15"/>
      <c r="T1365" s="15"/>
      <c r="U1365" s="473"/>
      <c r="V1365" s="473"/>
      <c r="W1365" s="15"/>
      <c r="X1365" s="15"/>
      <c r="Y1365" s="15"/>
      <c r="Z1365" s="15"/>
      <c r="AA1365" s="15"/>
      <c r="AB1365" s="16"/>
      <c r="AC1365" s="15">
        <v>1</v>
      </c>
      <c r="AD1365" s="16"/>
      <c r="AE1365" s="16"/>
      <c r="AF1365" s="16"/>
      <c r="AG1365" s="16"/>
      <c r="AH1365" s="16"/>
      <c r="AI1365" s="16"/>
      <c r="AJ1365" s="16"/>
      <c r="AK1365" s="16"/>
      <c r="AL1365" s="16"/>
      <c r="AM1365" s="16"/>
      <c r="AN1365" s="16"/>
      <c r="AO1365" s="16"/>
      <c r="AP1365" s="16"/>
    </row>
    <row r="1366" spans="1:42" s="17" customFormat="1" ht="12.75" hidden="1" customHeight="1">
      <c r="A1366" s="126">
        <v>112315000</v>
      </c>
      <c r="B1366" s="72"/>
      <c r="C1366" s="144" t="s">
        <v>602</v>
      </c>
      <c r="D1366" s="46"/>
      <c r="E1366" s="145"/>
      <c r="F1366" s="146"/>
      <c r="G1366" s="147"/>
      <c r="H1366" s="148"/>
      <c r="I1366" s="158"/>
      <c r="J1366" s="146"/>
      <c r="K1366" s="146"/>
      <c r="L1366" s="149"/>
      <c r="M1366" s="623"/>
      <c r="N1366" s="626"/>
      <c r="O1366" s="36"/>
      <c r="P1366" s="51" t="s">
        <v>1473</v>
      </c>
      <c r="Q1366" s="36"/>
      <c r="R1366" s="36" t="str">
        <f t="shared" si="137"/>
        <v/>
      </c>
      <c r="S1366" s="15"/>
      <c r="T1366" s="15"/>
      <c r="U1366" s="473"/>
      <c r="V1366" s="473"/>
      <c r="W1366" s="15"/>
      <c r="X1366" s="15"/>
      <c r="Y1366" s="15"/>
      <c r="Z1366" s="15"/>
      <c r="AA1366" s="15"/>
      <c r="AB1366" s="16"/>
      <c r="AC1366" s="15">
        <v>1</v>
      </c>
      <c r="AD1366" s="16"/>
      <c r="AE1366" s="16"/>
      <c r="AF1366" s="16"/>
      <c r="AG1366" s="16"/>
      <c r="AH1366" s="16"/>
      <c r="AI1366" s="16"/>
      <c r="AJ1366" s="16"/>
      <c r="AK1366" s="16"/>
      <c r="AL1366" s="16"/>
      <c r="AM1366" s="16"/>
      <c r="AN1366" s="16"/>
      <c r="AO1366" s="16"/>
      <c r="AP1366" s="16"/>
    </row>
    <row r="1367" spans="1:42" s="17" customFormat="1" ht="12.75" hidden="1" customHeight="1">
      <c r="A1367" s="126">
        <v>112324000</v>
      </c>
      <c r="B1367" s="72"/>
      <c r="C1367" s="144" t="s">
        <v>1850</v>
      </c>
      <c r="D1367" s="46"/>
      <c r="E1367" s="145"/>
      <c r="F1367" s="146"/>
      <c r="G1367" s="147"/>
      <c r="H1367" s="148"/>
      <c r="I1367" s="158"/>
      <c r="J1367" s="146"/>
      <c r="K1367" s="146"/>
      <c r="L1367" s="149"/>
      <c r="M1367" s="623"/>
      <c r="N1367" s="626"/>
      <c r="O1367" s="36"/>
      <c r="P1367" s="51" t="s">
        <v>1474</v>
      </c>
      <c r="Q1367" s="36"/>
      <c r="R1367" s="36" t="str">
        <f t="shared" si="137"/>
        <v/>
      </c>
      <c r="S1367" s="15"/>
      <c r="T1367" s="15"/>
      <c r="U1367" s="473"/>
      <c r="V1367" s="473"/>
      <c r="W1367" s="15"/>
      <c r="X1367" s="15"/>
      <c r="Y1367" s="15"/>
      <c r="Z1367" s="15"/>
      <c r="AA1367" s="15"/>
      <c r="AB1367" s="16"/>
      <c r="AC1367" s="15">
        <v>1</v>
      </c>
      <c r="AD1367" s="16"/>
      <c r="AE1367" s="16"/>
      <c r="AF1367" s="16"/>
      <c r="AG1367" s="16"/>
      <c r="AH1367" s="16"/>
      <c r="AI1367" s="16"/>
      <c r="AJ1367" s="16"/>
      <c r="AK1367" s="16"/>
      <c r="AL1367" s="16"/>
      <c r="AM1367" s="16"/>
      <c r="AN1367" s="16"/>
      <c r="AO1367" s="16"/>
      <c r="AP1367" s="16"/>
    </row>
    <row r="1368" spans="1:42" s="17" customFormat="1" ht="12.75" hidden="1" customHeight="1">
      <c r="A1368" s="126">
        <v>112318000</v>
      </c>
      <c r="B1368" s="72"/>
      <c r="C1368" s="144" t="s">
        <v>1618</v>
      </c>
      <c r="D1368" s="46"/>
      <c r="E1368" s="145"/>
      <c r="F1368" s="146"/>
      <c r="G1368" s="147"/>
      <c r="H1368" s="148"/>
      <c r="I1368" s="158"/>
      <c r="J1368" s="146"/>
      <c r="K1368" s="146"/>
      <c r="L1368" s="149"/>
      <c r="M1368" s="623"/>
      <c r="N1368" s="626"/>
      <c r="O1368" s="36"/>
      <c r="P1368" s="51" t="s">
        <v>1474</v>
      </c>
      <c r="Q1368" s="36"/>
      <c r="R1368" s="36" t="str">
        <f t="shared" si="137"/>
        <v/>
      </c>
      <c r="S1368" s="15"/>
      <c r="T1368" s="15"/>
      <c r="U1368" s="473"/>
      <c r="V1368" s="473"/>
      <c r="W1368" s="15"/>
      <c r="X1368" s="15"/>
      <c r="Y1368" s="15"/>
      <c r="Z1368" s="15"/>
      <c r="AA1368" s="15"/>
      <c r="AB1368" s="16"/>
      <c r="AC1368" s="15">
        <v>1</v>
      </c>
      <c r="AD1368" s="16"/>
      <c r="AE1368" s="16"/>
      <c r="AF1368" s="16"/>
      <c r="AG1368" s="16"/>
      <c r="AH1368" s="16"/>
      <c r="AI1368" s="16"/>
      <c r="AJ1368" s="16"/>
      <c r="AK1368" s="16"/>
      <c r="AL1368" s="16"/>
      <c r="AM1368" s="16"/>
      <c r="AN1368" s="16"/>
      <c r="AO1368" s="16"/>
      <c r="AP1368" s="16"/>
    </row>
    <row r="1369" spans="1:42" s="17" customFormat="1" ht="12.75" hidden="1" customHeight="1">
      <c r="A1369" s="126">
        <v>112319000</v>
      </c>
      <c r="B1369" s="72"/>
      <c r="C1369" s="73" t="s">
        <v>603</v>
      </c>
      <c r="D1369" s="46"/>
      <c r="E1369" s="145"/>
      <c r="F1369" s="146"/>
      <c r="G1369" s="147"/>
      <c r="H1369" s="148"/>
      <c r="I1369" s="158"/>
      <c r="J1369" s="146"/>
      <c r="K1369" s="146"/>
      <c r="L1369" s="149"/>
      <c r="M1369" s="623"/>
      <c r="N1369" s="626"/>
      <c r="O1369" s="36"/>
      <c r="P1369" s="51" t="s">
        <v>1473</v>
      </c>
      <c r="Q1369" s="36"/>
      <c r="R1369" s="36" t="str">
        <f t="shared" si="137"/>
        <v/>
      </c>
      <c r="S1369" s="15"/>
      <c r="T1369" s="15"/>
      <c r="U1369" s="473"/>
      <c r="V1369" s="473"/>
      <c r="W1369" s="15"/>
      <c r="X1369" s="15"/>
      <c r="Y1369" s="15"/>
      <c r="Z1369" s="15"/>
      <c r="AA1369" s="15"/>
      <c r="AB1369" s="16"/>
      <c r="AC1369" s="15">
        <v>1</v>
      </c>
      <c r="AD1369" s="16"/>
      <c r="AE1369" s="16"/>
      <c r="AF1369" s="16"/>
      <c r="AG1369" s="16"/>
      <c r="AH1369" s="16"/>
      <c r="AI1369" s="16"/>
      <c r="AJ1369" s="16"/>
      <c r="AK1369" s="16"/>
      <c r="AL1369" s="16"/>
      <c r="AM1369" s="16"/>
      <c r="AN1369" s="16"/>
      <c r="AO1369" s="16"/>
      <c r="AP1369" s="16"/>
    </row>
    <row r="1370" spans="1:42" s="17" customFormat="1" ht="12.75" hidden="1" customHeight="1" thickBot="1">
      <c r="A1370" s="126">
        <v>112322000</v>
      </c>
      <c r="B1370" s="74"/>
      <c r="C1370" s="167" t="s">
        <v>303</v>
      </c>
      <c r="D1370" s="46"/>
      <c r="E1370" s="145"/>
      <c r="F1370" s="146"/>
      <c r="G1370" s="147"/>
      <c r="H1370" s="148"/>
      <c r="I1370" s="158"/>
      <c r="J1370" s="146"/>
      <c r="K1370" s="146"/>
      <c r="L1370" s="149"/>
      <c r="M1370" s="623"/>
      <c r="N1370" s="626"/>
      <c r="O1370" s="36"/>
      <c r="P1370" s="51" t="s">
        <v>1474</v>
      </c>
      <c r="Q1370" s="36"/>
      <c r="R1370" s="36" t="str">
        <f t="shared" si="137"/>
        <v/>
      </c>
      <c r="S1370" s="15"/>
      <c r="T1370" s="15"/>
      <c r="U1370" s="473"/>
      <c r="V1370" s="473"/>
      <c r="W1370" s="15"/>
      <c r="X1370" s="15"/>
      <c r="Y1370" s="15"/>
      <c r="Z1370" s="15"/>
      <c r="AA1370" s="15"/>
      <c r="AB1370" s="16"/>
      <c r="AC1370" s="15">
        <v>1</v>
      </c>
      <c r="AD1370" s="16"/>
      <c r="AE1370" s="16"/>
      <c r="AF1370" s="16"/>
      <c r="AG1370" s="16"/>
      <c r="AH1370" s="16"/>
      <c r="AI1370" s="16"/>
      <c r="AJ1370" s="16"/>
      <c r="AK1370" s="16"/>
      <c r="AL1370" s="16"/>
      <c r="AM1370" s="16"/>
      <c r="AN1370" s="16"/>
      <c r="AO1370" s="16"/>
      <c r="AP1370" s="16"/>
    </row>
    <row r="1371" spans="1:42" s="18" customFormat="1" ht="15.75" hidden="1" customHeight="1">
      <c r="A1371" s="126">
        <v>112401000</v>
      </c>
      <c r="B1371" s="589" t="s">
        <v>305</v>
      </c>
      <c r="C1371" s="590"/>
      <c r="D1371" s="25"/>
      <c r="E1371" s="90">
        <f t="shared" ref="E1371:N1371" si="139">SUM(E1372:E1387)</f>
        <v>0</v>
      </c>
      <c r="F1371" s="91">
        <f t="shared" si="139"/>
        <v>0</v>
      </c>
      <c r="G1371" s="92">
        <f t="shared" si="139"/>
        <v>0</v>
      </c>
      <c r="H1371" s="611">
        <f t="shared" si="139"/>
        <v>0</v>
      </c>
      <c r="I1371" s="612">
        <f t="shared" si="139"/>
        <v>0</v>
      </c>
      <c r="J1371" s="91">
        <f t="shared" si="139"/>
        <v>0</v>
      </c>
      <c r="K1371" s="91">
        <f t="shared" si="139"/>
        <v>0</v>
      </c>
      <c r="L1371" s="93">
        <f t="shared" si="139"/>
        <v>0</v>
      </c>
      <c r="M1371" s="612">
        <f t="shared" si="139"/>
        <v>0</v>
      </c>
      <c r="N1371" s="93">
        <f t="shared" si="139"/>
        <v>0</v>
      </c>
      <c r="O1371" s="36"/>
      <c r="P1371" s="51" t="s">
        <v>1500</v>
      </c>
      <c r="Q1371" s="36"/>
      <c r="R1371" s="36" t="str">
        <f t="shared" si="137"/>
        <v/>
      </c>
      <c r="S1371" s="15"/>
      <c r="T1371" s="15"/>
      <c r="U1371" s="473"/>
      <c r="V1371" s="473"/>
      <c r="W1371" s="15"/>
      <c r="X1371" s="15"/>
      <c r="Y1371" s="15"/>
      <c r="Z1371" s="15"/>
      <c r="AA1371" s="15"/>
      <c r="AB1371" s="15"/>
      <c r="AC1371" s="15">
        <v>1</v>
      </c>
      <c r="AD1371" s="15"/>
      <c r="AE1371" s="15"/>
      <c r="AF1371" s="15"/>
      <c r="AG1371" s="15"/>
      <c r="AH1371" s="15"/>
      <c r="AI1371" s="15"/>
      <c r="AJ1371" s="15"/>
      <c r="AK1371" s="15"/>
      <c r="AL1371" s="15"/>
      <c r="AM1371" s="15"/>
      <c r="AN1371" s="15"/>
      <c r="AO1371" s="15"/>
      <c r="AP1371" s="15"/>
    </row>
    <row r="1372" spans="1:42" s="17" customFormat="1" ht="12.75" hidden="1" customHeight="1">
      <c r="A1372" s="126">
        <v>112401000</v>
      </c>
      <c r="B1372" s="72"/>
      <c r="C1372" s="144" t="s">
        <v>306</v>
      </c>
      <c r="D1372" s="46"/>
      <c r="E1372" s="145"/>
      <c r="F1372" s="146"/>
      <c r="G1372" s="147"/>
      <c r="H1372" s="148"/>
      <c r="I1372" s="158"/>
      <c r="J1372" s="146"/>
      <c r="K1372" s="146"/>
      <c r="L1372" s="149"/>
      <c r="M1372" s="623"/>
      <c r="N1372" s="626"/>
      <c r="O1372" s="36"/>
      <c r="P1372" s="51" t="s">
        <v>1474</v>
      </c>
      <c r="Q1372" s="36"/>
      <c r="R1372" s="36" t="str">
        <f t="shared" si="137"/>
        <v/>
      </c>
      <c r="S1372" s="15"/>
      <c r="T1372" s="15"/>
      <c r="U1372" s="473"/>
      <c r="V1372" s="473"/>
      <c r="W1372" s="15"/>
      <c r="X1372" s="15"/>
      <c r="Y1372" s="15"/>
      <c r="Z1372" s="15"/>
      <c r="AA1372" s="15"/>
      <c r="AB1372" s="16"/>
      <c r="AC1372" s="15">
        <v>1</v>
      </c>
      <c r="AD1372" s="16"/>
      <c r="AE1372" s="16"/>
      <c r="AF1372" s="16"/>
      <c r="AG1372" s="16"/>
      <c r="AH1372" s="16"/>
      <c r="AI1372" s="16"/>
      <c r="AJ1372" s="16"/>
      <c r="AK1372" s="16"/>
      <c r="AL1372" s="16"/>
      <c r="AM1372" s="16"/>
      <c r="AN1372" s="16"/>
      <c r="AO1372" s="16"/>
      <c r="AP1372" s="16"/>
    </row>
    <row r="1373" spans="1:42" s="17" customFormat="1" ht="12.75" hidden="1" customHeight="1">
      <c r="A1373" s="126">
        <v>112402000</v>
      </c>
      <c r="B1373" s="72"/>
      <c r="C1373" s="144" t="s">
        <v>307</v>
      </c>
      <c r="D1373" s="46"/>
      <c r="E1373" s="145"/>
      <c r="F1373" s="146"/>
      <c r="G1373" s="147"/>
      <c r="H1373" s="148"/>
      <c r="I1373" s="158"/>
      <c r="J1373" s="146"/>
      <c r="K1373" s="146"/>
      <c r="L1373" s="149"/>
      <c r="M1373" s="623"/>
      <c r="N1373" s="626"/>
      <c r="O1373" s="36"/>
      <c r="P1373" s="51" t="s">
        <v>1473</v>
      </c>
      <c r="Q1373" s="36"/>
      <c r="R1373" s="36" t="str">
        <f t="shared" si="137"/>
        <v/>
      </c>
      <c r="S1373" s="15"/>
      <c r="T1373" s="15"/>
      <c r="U1373" s="473"/>
      <c r="V1373" s="473"/>
      <c r="W1373" s="15"/>
      <c r="X1373" s="15"/>
      <c r="Y1373" s="15"/>
      <c r="Z1373" s="15"/>
      <c r="AA1373" s="15"/>
      <c r="AB1373" s="16"/>
      <c r="AC1373" s="15">
        <v>1</v>
      </c>
      <c r="AD1373" s="16"/>
      <c r="AE1373" s="16"/>
      <c r="AF1373" s="16"/>
      <c r="AG1373" s="16"/>
      <c r="AH1373" s="16"/>
      <c r="AI1373" s="16"/>
      <c r="AJ1373" s="16"/>
      <c r="AK1373" s="16"/>
      <c r="AL1373" s="16"/>
      <c r="AM1373" s="16"/>
      <c r="AN1373" s="16"/>
      <c r="AO1373" s="16"/>
      <c r="AP1373" s="16"/>
    </row>
    <row r="1374" spans="1:42" s="17" customFormat="1" ht="12.75" hidden="1" customHeight="1">
      <c r="A1374" s="126">
        <v>112403000</v>
      </c>
      <c r="B1374" s="72"/>
      <c r="C1374" s="73" t="s">
        <v>604</v>
      </c>
      <c r="D1374" s="46"/>
      <c r="E1374" s="145"/>
      <c r="F1374" s="146"/>
      <c r="G1374" s="147"/>
      <c r="H1374" s="148"/>
      <c r="I1374" s="158"/>
      <c r="J1374" s="146"/>
      <c r="K1374" s="146"/>
      <c r="L1374" s="149"/>
      <c r="M1374" s="623"/>
      <c r="N1374" s="626"/>
      <c r="O1374" s="36"/>
      <c r="P1374" s="51" t="s">
        <v>1473</v>
      </c>
      <c r="Q1374" s="36"/>
      <c r="R1374" s="36" t="str">
        <f t="shared" si="137"/>
        <v/>
      </c>
      <c r="S1374" s="15"/>
      <c r="T1374" s="15"/>
      <c r="U1374" s="473"/>
      <c r="V1374" s="473"/>
      <c r="W1374" s="15"/>
      <c r="X1374" s="15"/>
      <c r="Y1374" s="15"/>
      <c r="Z1374" s="15"/>
      <c r="AA1374" s="15"/>
      <c r="AB1374" s="16"/>
      <c r="AC1374" s="15">
        <v>1</v>
      </c>
      <c r="AD1374" s="16"/>
      <c r="AE1374" s="16"/>
      <c r="AF1374" s="16"/>
      <c r="AG1374" s="16"/>
      <c r="AH1374" s="16"/>
      <c r="AI1374" s="16"/>
      <c r="AJ1374" s="16"/>
      <c r="AK1374" s="16"/>
      <c r="AL1374" s="16"/>
      <c r="AM1374" s="16"/>
      <c r="AN1374" s="16"/>
      <c r="AO1374" s="16"/>
      <c r="AP1374" s="16"/>
    </row>
    <row r="1375" spans="1:42" s="17" customFormat="1" ht="12.75" hidden="1" customHeight="1">
      <c r="A1375" s="126">
        <v>112416000</v>
      </c>
      <c r="B1375" s="72"/>
      <c r="C1375" s="144" t="s">
        <v>316</v>
      </c>
      <c r="D1375" s="46"/>
      <c r="E1375" s="145"/>
      <c r="F1375" s="146"/>
      <c r="G1375" s="147"/>
      <c r="H1375" s="148"/>
      <c r="I1375" s="158"/>
      <c r="J1375" s="146"/>
      <c r="K1375" s="146"/>
      <c r="L1375" s="149"/>
      <c r="M1375" s="623"/>
      <c r="N1375" s="626"/>
      <c r="O1375" s="36"/>
      <c r="P1375" s="51" t="s">
        <v>1474</v>
      </c>
      <c r="Q1375" s="36"/>
      <c r="R1375" s="36" t="str">
        <f t="shared" si="137"/>
        <v/>
      </c>
      <c r="S1375" s="15"/>
      <c r="T1375" s="15"/>
      <c r="U1375" s="473"/>
      <c r="V1375" s="473"/>
      <c r="W1375" s="15"/>
      <c r="X1375" s="15"/>
      <c r="Y1375" s="15"/>
      <c r="Z1375" s="15"/>
      <c r="AA1375" s="15"/>
      <c r="AB1375" s="16"/>
      <c r="AC1375" s="15">
        <v>1</v>
      </c>
      <c r="AD1375" s="16"/>
      <c r="AE1375" s="16"/>
      <c r="AF1375" s="16"/>
      <c r="AG1375" s="16"/>
      <c r="AH1375" s="16"/>
      <c r="AI1375" s="16"/>
      <c r="AJ1375" s="16"/>
      <c r="AK1375" s="16"/>
      <c r="AL1375" s="16"/>
      <c r="AM1375" s="16"/>
      <c r="AN1375" s="16"/>
      <c r="AO1375" s="16"/>
      <c r="AP1375" s="16"/>
    </row>
    <row r="1376" spans="1:42" s="17" customFormat="1" ht="12.75" hidden="1" customHeight="1">
      <c r="A1376" s="126">
        <v>112404000</v>
      </c>
      <c r="B1376" s="72"/>
      <c r="C1376" s="144" t="s">
        <v>1970</v>
      </c>
      <c r="D1376" s="46"/>
      <c r="E1376" s="145"/>
      <c r="F1376" s="146"/>
      <c r="G1376" s="147"/>
      <c r="H1376" s="148"/>
      <c r="I1376" s="158"/>
      <c r="J1376" s="146"/>
      <c r="K1376" s="146"/>
      <c r="L1376" s="149"/>
      <c r="M1376" s="623"/>
      <c r="N1376" s="626"/>
      <c r="O1376" s="36"/>
      <c r="P1376" s="51" t="s">
        <v>1474</v>
      </c>
      <c r="Q1376" s="36"/>
      <c r="R1376" s="36" t="str">
        <f t="shared" si="137"/>
        <v/>
      </c>
      <c r="S1376" s="15"/>
      <c r="T1376" s="15"/>
      <c r="U1376" s="473"/>
      <c r="V1376" s="473"/>
      <c r="W1376" s="15"/>
      <c r="X1376" s="15"/>
      <c r="Y1376" s="15"/>
      <c r="Z1376" s="15"/>
      <c r="AA1376" s="15"/>
      <c r="AB1376" s="16"/>
      <c r="AC1376" s="15">
        <v>1</v>
      </c>
      <c r="AD1376" s="16"/>
      <c r="AE1376" s="16"/>
      <c r="AF1376" s="16"/>
      <c r="AG1376" s="16"/>
      <c r="AH1376" s="16"/>
      <c r="AI1376" s="16"/>
      <c r="AJ1376" s="16"/>
      <c r="AK1376" s="16"/>
      <c r="AL1376" s="16"/>
      <c r="AM1376" s="16"/>
      <c r="AN1376" s="16"/>
      <c r="AO1376" s="16"/>
      <c r="AP1376" s="16"/>
    </row>
    <row r="1377" spans="1:42" s="17" customFormat="1" ht="12.75" hidden="1" customHeight="1">
      <c r="A1377" s="126">
        <v>112405000</v>
      </c>
      <c r="B1377" s="72"/>
      <c r="C1377" s="144" t="s">
        <v>308</v>
      </c>
      <c r="D1377" s="46"/>
      <c r="E1377" s="145"/>
      <c r="F1377" s="146"/>
      <c r="G1377" s="147"/>
      <c r="H1377" s="148"/>
      <c r="I1377" s="158"/>
      <c r="J1377" s="146"/>
      <c r="K1377" s="146"/>
      <c r="L1377" s="149"/>
      <c r="M1377" s="623"/>
      <c r="N1377" s="626"/>
      <c r="O1377" s="36"/>
      <c r="P1377" s="51" t="s">
        <v>1474</v>
      </c>
      <c r="Q1377" s="36"/>
      <c r="R1377" s="36" t="str">
        <f t="shared" si="137"/>
        <v/>
      </c>
      <c r="S1377" s="15"/>
      <c r="T1377" s="15"/>
      <c r="U1377" s="473"/>
      <c r="V1377" s="473"/>
      <c r="W1377" s="15"/>
      <c r="X1377" s="15"/>
      <c r="Y1377" s="15"/>
      <c r="Z1377" s="15"/>
      <c r="AA1377" s="15"/>
      <c r="AB1377" s="16"/>
      <c r="AC1377" s="15">
        <v>1</v>
      </c>
      <c r="AD1377" s="16"/>
      <c r="AE1377" s="16"/>
      <c r="AF1377" s="16"/>
      <c r="AG1377" s="16"/>
      <c r="AH1377" s="16"/>
      <c r="AI1377" s="16"/>
      <c r="AJ1377" s="16"/>
      <c r="AK1377" s="16"/>
      <c r="AL1377" s="16"/>
      <c r="AM1377" s="16"/>
      <c r="AN1377" s="16"/>
      <c r="AO1377" s="16"/>
      <c r="AP1377" s="16"/>
    </row>
    <row r="1378" spans="1:42" s="17" customFormat="1" ht="12.75" hidden="1" customHeight="1">
      <c r="A1378" s="126">
        <v>112406000</v>
      </c>
      <c r="B1378" s="72"/>
      <c r="C1378" s="144" t="s">
        <v>309</v>
      </c>
      <c r="D1378" s="46"/>
      <c r="E1378" s="145"/>
      <c r="F1378" s="146"/>
      <c r="G1378" s="147"/>
      <c r="H1378" s="148"/>
      <c r="I1378" s="158"/>
      <c r="J1378" s="146"/>
      <c r="K1378" s="146"/>
      <c r="L1378" s="149"/>
      <c r="M1378" s="623"/>
      <c r="N1378" s="626"/>
      <c r="O1378" s="36"/>
      <c r="P1378" s="51" t="s">
        <v>1474</v>
      </c>
      <c r="Q1378" s="36"/>
      <c r="R1378" s="36" t="str">
        <f t="shared" si="137"/>
        <v/>
      </c>
      <c r="S1378" s="15"/>
      <c r="T1378" s="15"/>
      <c r="U1378" s="473"/>
      <c r="V1378" s="473"/>
      <c r="W1378" s="15"/>
      <c r="X1378" s="15"/>
      <c r="Y1378" s="15"/>
      <c r="Z1378" s="15"/>
      <c r="AA1378" s="15"/>
      <c r="AB1378" s="16"/>
      <c r="AC1378" s="15">
        <v>1</v>
      </c>
      <c r="AD1378" s="16"/>
      <c r="AE1378" s="16"/>
      <c r="AF1378" s="16"/>
      <c r="AG1378" s="16"/>
      <c r="AH1378" s="16"/>
      <c r="AI1378" s="16"/>
      <c r="AJ1378" s="16"/>
      <c r="AK1378" s="16"/>
      <c r="AL1378" s="16"/>
      <c r="AM1378" s="16"/>
      <c r="AN1378" s="16"/>
      <c r="AO1378" s="16"/>
      <c r="AP1378" s="16"/>
    </row>
    <row r="1379" spans="1:42" s="17" customFormat="1" ht="12.75" hidden="1" customHeight="1">
      <c r="A1379" s="126">
        <v>112407000</v>
      </c>
      <c r="B1379" s="72"/>
      <c r="C1379" s="144" t="s">
        <v>2461</v>
      </c>
      <c r="D1379" s="46"/>
      <c r="E1379" s="145"/>
      <c r="F1379" s="146"/>
      <c r="G1379" s="147"/>
      <c r="H1379" s="148"/>
      <c r="I1379" s="158"/>
      <c r="J1379" s="146"/>
      <c r="K1379" s="146"/>
      <c r="L1379" s="149"/>
      <c r="M1379" s="623"/>
      <c r="N1379" s="626"/>
      <c r="O1379" s="36"/>
      <c r="P1379" s="51" t="s">
        <v>1474</v>
      </c>
      <c r="Q1379" s="36"/>
      <c r="R1379" s="36" t="str">
        <f t="shared" si="137"/>
        <v/>
      </c>
      <c r="S1379" s="15"/>
      <c r="T1379" s="15"/>
      <c r="U1379" s="473"/>
      <c r="V1379" s="473"/>
      <c r="W1379" s="15"/>
      <c r="X1379" s="15"/>
      <c r="Y1379" s="15"/>
      <c r="Z1379" s="15"/>
      <c r="AA1379" s="15"/>
      <c r="AB1379" s="16"/>
      <c r="AC1379" s="15">
        <v>1</v>
      </c>
      <c r="AD1379" s="16"/>
      <c r="AE1379" s="16"/>
      <c r="AF1379" s="16"/>
      <c r="AG1379" s="16"/>
      <c r="AH1379" s="16"/>
      <c r="AI1379" s="16"/>
      <c r="AJ1379" s="16"/>
      <c r="AK1379" s="16"/>
      <c r="AL1379" s="16"/>
      <c r="AM1379" s="16"/>
      <c r="AN1379" s="16"/>
      <c r="AO1379" s="16"/>
      <c r="AP1379" s="16"/>
    </row>
    <row r="1380" spans="1:42" s="17" customFormat="1" ht="12.75" hidden="1" customHeight="1">
      <c r="A1380" s="126">
        <v>112408000</v>
      </c>
      <c r="B1380" s="72"/>
      <c r="C1380" s="144" t="s">
        <v>310</v>
      </c>
      <c r="D1380" s="46"/>
      <c r="E1380" s="145"/>
      <c r="F1380" s="146"/>
      <c r="G1380" s="147"/>
      <c r="H1380" s="148"/>
      <c r="I1380" s="158"/>
      <c r="J1380" s="146"/>
      <c r="K1380" s="146"/>
      <c r="L1380" s="149"/>
      <c r="M1380" s="623"/>
      <c r="N1380" s="626"/>
      <c r="O1380" s="36"/>
      <c r="P1380" s="51" t="s">
        <v>1474</v>
      </c>
      <c r="Q1380" s="36"/>
      <c r="R1380" s="36" t="str">
        <f t="shared" si="137"/>
        <v/>
      </c>
      <c r="S1380" s="15"/>
      <c r="T1380" s="15"/>
      <c r="U1380" s="473"/>
      <c r="V1380" s="473"/>
      <c r="W1380" s="15"/>
      <c r="X1380" s="15"/>
      <c r="Y1380" s="15"/>
      <c r="Z1380" s="15"/>
      <c r="AA1380" s="15"/>
      <c r="AB1380" s="16"/>
      <c r="AC1380" s="15">
        <v>1</v>
      </c>
      <c r="AD1380" s="16"/>
      <c r="AE1380" s="16"/>
      <c r="AF1380" s="16"/>
      <c r="AG1380" s="16"/>
      <c r="AH1380" s="16"/>
      <c r="AI1380" s="16"/>
      <c r="AJ1380" s="16"/>
      <c r="AK1380" s="16"/>
      <c r="AL1380" s="16"/>
      <c r="AM1380" s="16"/>
      <c r="AN1380" s="16"/>
      <c r="AO1380" s="16"/>
      <c r="AP1380" s="16"/>
    </row>
    <row r="1381" spans="1:42" s="17" customFormat="1" ht="12.75" hidden="1" customHeight="1">
      <c r="A1381" s="126">
        <v>112409000</v>
      </c>
      <c r="B1381" s="72"/>
      <c r="C1381" s="144" t="s">
        <v>311</v>
      </c>
      <c r="D1381" s="46"/>
      <c r="E1381" s="145"/>
      <c r="F1381" s="146"/>
      <c r="G1381" s="147"/>
      <c r="H1381" s="148"/>
      <c r="I1381" s="158"/>
      <c r="J1381" s="146"/>
      <c r="K1381" s="146"/>
      <c r="L1381" s="149"/>
      <c r="M1381" s="623"/>
      <c r="N1381" s="626"/>
      <c r="O1381" s="36"/>
      <c r="P1381" s="51" t="s">
        <v>1474</v>
      </c>
      <c r="Q1381" s="36"/>
      <c r="R1381" s="36" t="str">
        <f t="shared" si="137"/>
        <v/>
      </c>
      <c r="S1381" s="15"/>
      <c r="T1381" s="15"/>
      <c r="U1381" s="473"/>
      <c r="V1381" s="473"/>
      <c r="W1381" s="15"/>
      <c r="X1381" s="15"/>
      <c r="Y1381" s="15"/>
      <c r="Z1381" s="15"/>
      <c r="AA1381" s="15"/>
      <c r="AB1381" s="16"/>
      <c r="AC1381" s="15">
        <v>1</v>
      </c>
      <c r="AD1381" s="16"/>
      <c r="AE1381" s="16"/>
      <c r="AF1381" s="16"/>
      <c r="AG1381" s="16"/>
      <c r="AH1381" s="16"/>
      <c r="AI1381" s="16"/>
      <c r="AJ1381" s="16"/>
      <c r="AK1381" s="16"/>
      <c r="AL1381" s="16"/>
      <c r="AM1381" s="16"/>
      <c r="AN1381" s="16"/>
      <c r="AO1381" s="16"/>
      <c r="AP1381" s="16"/>
    </row>
    <row r="1382" spans="1:42" s="17" customFormat="1" ht="12.75" hidden="1" customHeight="1">
      <c r="A1382" s="126">
        <v>112410000</v>
      </c>
      <c r="B1382" s="72"/>
      <c r="C1382" s="144" t="s">
        <v>312</v>
      </c>
      <c r="D1382" s="46"/>
      <c r="E1382" s="145"/>
      <c r="F1382" s="146"/>
      <c r="G1382" s="147"/>
      <c r="H1382" s="148"/>
      <c r="I1382" s="158"/>
      <c r="J1382" s="146"/>
      <c r="K1382" s="146"/>
      <c r="L1382" s="149"/>
      <c r="M1382" s="623"/>
      <c r="N1382" s="626"/>
      <c r="O1382" s="36"/>
      <c r="P1382" s="51" t="s">
        <v>1474</v>
      </c>
      <c r="Q1382" s="36"/>
      <c r="R1382" s="36" t="str">
        <f t="shared" si="137"/>
        <v/>
      </c>
      <c r="S1382" s="15"/>
      <c r="T1382" s="15"/>
      <c r="U1382" s="473"/>
      <c r="V1382" s="473"/>
      <c r="W1382" s="15"/>
      <c r="X1382" s="15"/>
      <c r="Y1382" s="15"/>
      <c r="Z1382" s="15"/>
      <c r="AA1382" s="15"/>
      <c r="AB1382" s="16"/>
      <c r="AC1382" s="15">
        <v>1</v>
      </c>
      <c r="AD1382" s="16"/>
      <c r="AE1382" s="16"/>
      <c r="AF1382" s="16"/>
      <c r="AG1382" s="16"/>
      <c r="AH1382" s="16"/>
      <c r="AI1382" s="16"/>
      <c r="AJ1382" s="16"/>
      <c r="AK1382" s="16"/>
      <c r="AL1382" s="16"/>
      <c r="AM1382" s="16"/>
      <c r="AN1382" s="16"/>
      <c r="AO1382" s="16"/>
      <c r="AP1382" s="16"/>
    </row>
    <row r="1383" spans="1:42" s="17" customFormat="1" ht="12.75" hidden="1" customHeight="1">
      <c r="A1383" s="126">
        <v>112411000</v>
      </c>
      <c r="B1383" s="72"/>
      <c r="C1383" s="144" t="s">
        <v>313</v>
      </c>
      <c r="D1383" s="46"/>
      <c r="E1383" s="145"/>
      <c r="F1383" s="146"/>
      <c r="G1383" s="147"/>
      <c r="H1383" s="148"/>
      <c r="I1383" s="158"/>
      <c r="J1383" s="146"/>
      <c r="K1383" s="146"/>
      <c r="L1383" s="149"/>
      <c r="M1383" s="623"/>
      <c r="N1383" s="626"/>
      <c r="O1383" s="36"/>
      <c r="P1383" s="51" t="s">
        <v>1474</v>
      </c>
      <c r="Q1383" s="36"/>
      <c r="R1383" s="36" t="str">
        <f t="shared" si="137"/>
        <v/>
      </c>
      <c r="S1383" s="15"/>
      <c r="T1383" s="15"/>
      <c r="U1383" s="473"/>
      <c r="V1383" s="473"/>
      <c r="W1383" s="15"/>
      <c r="X1383" s="15"/>
      <c r="Y1383" s="15"/>
      <c r="Z1383" s="15"/>
      <c r="AA1383" s="15"/>
      <c r="AB1383" s="16"/>
      <c r="AC1383" s="15">
        <v>1</v>
      </c>
      <c r="AD1383" s="16"/>
      <c r="AE1383" s="16"/>
      <c r="AF1383" s="16"/>
      <c r="AG1383" s="16"/>
      <c r="AH1383" s="16"/>
      <c r="AI1383" s="16"/>
      <c r="AJ1383" s="16"/>
      <c r="AK1383" s="16"/>
      <c r="AL1383" s="16"/>
      <c r="AM1383" s="16"/>
      <c r="AN1383" s="16"/>
      <c r="AO1383" s="16"/>
      <c r="AP1383" s="16"/>
    </row>
    <row r="1384" spans="1:42" s="17" customFormat="1" ht="12.75" hidden="1" customHeight="1">
      <c r="A1384" s="126">
        <v>112412000</v>
      </c>
      <c r="B1384" s="72"/>
      <c r="C1384" s="144" t="s">
        <v>1535</v>
      </c>
      <c r="D1384" s="46"/>
      <c r="E1384" s="145"/>
      <c r="F1384" s="146"/>
      <c r="G1384" s="147"/>
      <c r="H1384" s="148"/>
      <c r="I1384" s="158"/>
      <c r="J1384" s="146"/>
      <c r="K1384" s="146"/>
      <c r="L1384" s="149"/>
      <c r="M1384" s="623"/>
      <c r="N1384" s="626"/>
      <c r="O1384" s="36"/>
      <c r="P1384" s="51" t="s">
        <v>1474</v>
      </c>
      <c r="Q1384" s="36"/>
      <c r="R1384" s="36" t="str">
        <f t="shared" si="137"/>
        <v/>
      </c>
      <c r="S1384" s="15"/>
      <c r="T1384" s="15"/>
      <c r="U1384" s="473"/>
      <c r="V1384" s="473"/>
      <c r="W1384" s="15"/>
      <c r="X1384" s="15"/>
      <c r="Y1384" s="15"/>
      <c r="Z1384" s="15"/>
      <c r="AA1384" s="15"/>
      <c r="AB1384" s="16"/>
      <c r="AC1384" s="15">
        <v>1</v>
      </c>
      <c r="AD1384" s="16"/>
      <c r="AE1384" s="16"/>
      <c r="AF1384" s="16"/>
      <c r="AG1384" s="16"/>
      <c r="AH1384" s="16"/>
      <c r="AI1384" s="16"/>
      <c r="AJ1384" s="16"/>
      <c r="AK1384" s="16"/>
      <c r="AL1384" s="16"/>
      <c r="AM1384" s="16"/>
      <c r="AN1384" s="16"/>
      <c r="AO1384" s="16"/>
      <c r="AP1384" s="16"/>
    </row>
    <row r="1385" spans="1:42" s="17" customFormat="1" ht="12.75" hidden="1" customHeight="1">
      <c r="A1385" s="126">
        <v>112413000</v>
      </c>
      <c r="B1385" s="72"/>
      <c r="C1385" s="144" t="s">
        <v>1537</v>
      </c>
      <c r="D1385" s="46"/>
      <c r="E1385" s="145"/>
      <c r="F1385" s="146"/>
      <c r="G1385" s="147"/>
      <c r="H1385" s="148"/>
      <c r="I1385" s="158"/>
      <c r="J1385" s="146"/>
      <c r="K1385" s="146"/>
      <c r="L1385" s="149"/>
      <c r="M1385" s="623"/>
      <c r="N1385" s="626"/>
      <c r="O1385" s="36"/>
      <c r="P1385" s="51" t="s">
        <v>1474</v>
      </c>
      <c r="Q1385" s="36"/>
      <c r="R1385" s="36" t="str">
        <f t="shared" si="137"/>
        <v/>
      </c>
      <c r="S1385" s="15"/>
      <c r="T1385" s="15"/>
      <c r="U1385" s="473"/>
      <c r="V1385" s="473"/>
      <c r="W1385" s="15"/>
      <c r="X1385" s="15"/>
      <c r="Y1385" s="15"/>
      <c r="Z1385" s="15"/>
      <c r="AA1385" s="15"/>
      <c r="AB1385" s="16"/>
      <c r="AC1385" s="15">
        <v>1</v>
      </c>
      <c r="AD1385" s="16"/>
      <c r="AE1385" s="16"/>
      <c r="AF1385" s="16"/>
      <c r="AG1385" s="16"/>
      <c r="AH1385" s="16"/>
      <c r="AI1385" s="16"/>
      <c r="AJ1385" s="16"/>
      <c r="AK1385" s="16"/>
      <c r="AL1385" s="16"/>
      <c r="AM1385" s="16"/>
      <c r="AN1385" s="16"/>
      <c r="AO1385" s="16"/>
      <c r="AP1385" s="16"/>
    </row>
    <row r="1386" spans="1:42" s="17" customFormat="1" ht="12.75" hidden="1" customHeight="1">
      <c r="A1386" s="126">
        <v>112415000</v>
      </c>
      <c r="B1386" s="72"/>
      <c r="C1386" s="144" t="s">
        <v>315</v>
      </c>
      <c r="D1386" s="46"/>
      <c r="E1386" s="145"/>
      <c r="F1386" s="146"/>
      <c r="G1386" s="147"/>
      <c r="H1386" s="148"/>
      <c r="I1386" s="158"/>
      <c r="J1386" s="146"/>
      <c r="K1386" s="146"/>
      <c r="L1386" s="149"/>
      <c r="M1386" s="623"/>
      <c r="N1386" s="626"/>
      <c r="O1386" s="36"/>
      <c r="P1386" s="51" t="s">
        <v>1474</v>
      </c>
      <c r="Q1386" s="36"/>
      <c r="R1386" s="36" t="str">
        <f t="shared" si="137"/>
        <v/>
      </c>
      <c r="S1386" s="15"/>
      <c r="T1386" s="15"/>
      <c r="U1386" s="473"/>
      <c r="V1386" s="473"/>
      <c r="W1386" s="15"/>
      <c r="X1386" s="15"/>
      <c r="Y1386" s="15"/>
      <c r="Z1386" s="15"/>
      <c r="AA1386" s="15"/>
      <c r="AB1386" s="16"/>
      <c r="AC1386" s="15">
        <v>1</v>
      </c>
      <c r="AD1386" s="16"/>
      <c r="AE1386" s="16"/>
      <c r="AF1386" s="16"/>
      <c r="AG1386" s="16"/>
      <c r="AH1386" s="16"/>
      <c r="AI1386" s="16"/>
      <c r="AJ1386" s="16"/>
      <c r="AK1386" s="16"/>
      <c r="AL1386" s="16"/>
      <c r="AM1386" s="16"/>
      <c r="AN1386" s="16"/>
      <c r="AO1386" s="16"/>
      <c r="AP1386" s="16"/>
    </row>
    <row r="1387" spans="1:42" s="17" customFormat="1" ht="12.75" hidden="1" customHeight="1" thickBot="1">
      <c r="A1387" s="126">
        <v>112414000</v>
      </c>
      <c r="B1387" s="74"/>
      <c r="C1387" s="167" t="s">
        <v>314</v>
      </c>
      <c r="D1387" s="46"/>
      <c r="E1387" s="145"/>
      <c r="F1387" s="146"/>
      <c r="G1387" s="147"/>
      <c r="H1387" s="148"/>
      <c r="I1387" s="158"/>
      <c r="J1387" s="146"/>
      <c r="K1387" s="146"/>
      <c r="L1387" s="149"/>
      <c r="M1387" s="623"/>
      <c r="N1387" s="626"/>
      <c r="O1387" s="36"/>
      <c r="P1387" s="51" t="s">
        <v>1474</v>
      </c>
      <c r="Q1387" s="36"/>
      <c r="R1387" s="36" t="str">
        <f t="shared" si="137"/>
        <v/>
      </c>
      <c r="S1387" s="15"/>
      <c r="T1387" s="15"/>
      <c r="U1387" s="473"/>
      <c r="V1387" s="473"/>
      <c r="W1387" s="15"/>
      <c r="X1387" s="15"/>
      <c r="Y1387" s="15"/>
      <c r="Z1387" s="15"/>
      <c r="AA1387" s="15"/>
      <c r="AB1387" s="16"/>
      <c r="AC1387" s="15">
        <v>1</v>
      </c>
      <c r="AD1387" s="16"/>
      <c r="AE1387" s="16"/>
      <c r="AF1387" s="16"/>
      <c r="AG1387" s="16"/>
      <c r="AH1387" s="16"/>
      <c r="AI1387" s="16"/>
      <c r="AJ1387" s="16"/>
      <c r="AK1387" s="16"/>
      <c r="AL1387" s="16"/>
      <c r="AM1387" s="16"/>
      <c r="AN1387" s="16"/>
      <c r="AO1387" s="16"/>
      <c r="AP1387" s="16"/>
    </row>
    <row r="1388" spans="1:42" s="18" customFormat="1" ht="15.75" customHeight="1" thickTop="1" thickBot="1">
      <c r="A1388" s="126">
        <v>112501000</v>
      </c>
      <c r="B1388" s="591" t="s">
        <v>317</v>
      </c>
      <c r="C1388" s="592"/>
      <c r="D1388" s="108"/>
      <c r="E1388" s="651">
        <f t="shared" ref="E1388:N1388" si="140">SUM(E1389:E1399)</f>
        <v>10</v>
      </c>
      <c r="F1388" s="652">
        <f t="shared" si="140"/>
        <v>556</v>
      </c>
      <c r="G1388" s="653">
        <f t="shared" si="140"/>
        <v>2780</v>
      </c>
      <c r="H1388" s="654">
        <f t="shared" si="140"/>
        <v>0</v>
      </c>
      <c r="I1388" s="655">
        <f t="shared" si="140"/>
        <v>0</v>
      </c>
      <c r="J1388" s="652">
        <f t="shared" si="140"/>
        <v>0</v>
      </c>
      <c r="K1388" s="652">
        <f t="shared" si="140"/>
        <v>8</v>
      </c>
      <c r="L1388" s="656">
        <f t="shared" si="140"/>
        <v>40</v>
      </c>
      <c r="M1388" s="655">
        <f t="shared" si="140"/>
        <v>8</v>
      </c>
      <c r="N1388" s="656">
        <f t="shared" si="140"/>
        <v>40</v>
      </c>
      <c r="O1388" s="36"/>
      <c r="P1388" s="51" t="s">
        <v>1500</v>
      </c>
      <c r="Q1388" s="36"/>
      <c r="R1388" s="36" t="str">
        <f t="shared" si="137"/>
        <v>P</v>
      </c>
      <c r="S1388" s="15"/>
      <c r="T1388" s="15"/>
      <c r="U1388" s="473"/>
      <c r="V1388" s="473"/>
      <c r="W1388" s="15"/>
      <c r="X1388" s="15"/>
      <c r="Y1388" s="15"/>
      <c r="Z1388" s="15">
        <v>1</v>
      </c>
      <c r="AA1388" s="15"/>
      <c r="AB1388" s="15"/>
      <c r="AC1388" s="15">
        <v>1</v>
      </c>
      <c r="AD1388" s="15"/>
      <c r="AE1388" s="15"/>
      <c r="AF1388" s="15"/>
      <c r="AG1388" s="15"/>
      <c r="AH1388" s="15"/>
      <c r="AI1388" s="15"/>
      <c r="AJ1388" s="15"/>
      <c r="AK1388" s="15"/>
      <c r="AL1388" s="15"/>
      <c r="AM1388" s="15"/>
      <c r="AN1388" s="15"/>
      <c r="AO1388" s="15"/>
      <c r="AP1388" s="15"/>
    </row>
    <row r="1389" spans="1:42" s="17" customFormat="1" ht="12.75" hidden="1" customHeight="1">
      <c r="A1389" s="126">
        <v>112501000</v>
      </c>
      <c r="B1389" s="95"/>
      <c r="C1389" s="152" t="s">
        <v>318</v>
      </c>
      <c r="D1389" s="46"/>
      <c r="E1389" s="153"/>
      <c r="F1389" s="154"/>
      <c r="G1389" s="155"/>
      <c r="H1389" s="156"/>
      <c r="I1389" s="174"/>
      <c r="J1389" s="154"/>
      <c r="K1389" s="154"/>
      <c r="L1389" s="157"/>
      <c r="M1389" s="648"/>
      <c r="N1389" s="625"/>
      <c r="O1389" s="36"/>
      <c r="P1389" s="51" t="s">
        <v>1474</v>
      </c>
      <c r="Q1389" s="36"/>
      <c r="R1389" s="36" t="str">
        <f t="shared" si="137"/>
        <v/>
      </c>
      <c r="S1389" s="15"/>
      <c r="T1389" s="15"/>
      <c r="U1389" s="473"/>
      <c r="V1389" s="473"/>
      <c r="W1389" s="15"/>
      <c r="X1389" s="15"/>
      <c r="Y1389" s="15"/>
      <c r="Z1389" s="15"/>
      <c r="AA1389" s="15"/>
      <c r="AB1389" s="16"/>
      <c r="AC1389" s="15">
        <v>1</v>
      </c>
      <c r="AD1389" s="16"/>
      <c r="AE1389" s="16"/>
      <c r="AF1389" s="16"/>
      <c r="AG1389" s="16"/>
      <c r="AH1389" s="16"/>
      <c r="AI1389" s="16"/>
      <c r="AJ1389" s="16"/>
      <c r="AK1389" s="16"/>
      <c r="AL1389" s="16"/>
      <c r="AM1389" s="16"/>
      <c r="AN1389" s="16"/>
      <c r="AO1389" s="16"/>
      <c r="AP1389" s="16"/>
    </row>
    <row r="1390" spans="1:42" s="17" customFormat="1" ht="12.75" hidden="1" customHeight="1">
      <c r="A1390" s="126">
        <v>112502000</v>
      </c>
      <c r="B1390" s="72"/>
      <c r="C1390" s="144" t="s">
        <v>319</v>
      </c>
      <c r="D1390" s="46"/>
      <c r="E1390" s="145"/>
      <c r="F1390" s="146"/>
      <c r="G1390" s="147"/>
      <c r="H1390" s="148"/>
      <c r="I1390" s="158"/>
      <c r="J1390" s="146"/>
      <c r="K1390" s="146"/>
      <c r="L1390" s="149"/>
      <c r="M1390" s="623"/>
      <c r="N1390" s="626"/>
      <c r="O1390" s="36"/>
      <c r="P1390" s="51" t="s">
        <v>1474</v>
      </c>
      <c r="Q1390" s="36"/>
      <c r="R1390" s="36" t="str">
        <f t="shared" si="137"/>
        <v/>
      </c>
      <c r="S1390" s="15"/>
      <c r="T1390" s="15"/>
      <c r="U1390" s="473"/>
      <c r="V1390" s="473"/>
      <c r="W1390" s="15"/>
      <c r="X1390" s="15"/>
      <c r="Y1390" s="15"/>
      <c r="Z1390" s="15"/>
      <c r="AA1390" s="15"/>
      <c r="AB1390" s="16"/>
      <c r="AC1390" s="15">
        <v>1</v>
      </c>
      <c r="AD1390" s="16"/>
      <c r="AE1390" s="16"/>
      <c r="AF1390" s="16"/>
      <c r="AG1390" s="16"/>
      <c r="AH1390" s="16"/>
      <c r="AI1390" s="16"/>
      <c r="AJ1390" s="16"/>
      <c r="AK1390" s="16"/>
      <c r="AL1390" s="16"/>
      <c r="AM1390" s="16"/>
      <c r="AN1390" s="16"/>
      <c r="AO1390" s="16"/>
      <c r="AP1390" s="16"/>
    </row>
    <row r="1391" spans="1:42" s="17" customFormat="1" ht="12.75" customHeight="1" thickTop="1">
      <c r="A1391" s="126">
        <v>112503000</v>
      </c>
      <c r="B1391" s="72"/>
      <c r="C1391" s="144" t="s">
        <v>320</v>
      </c>
      <c r="D1391" s="46"/>
      <c r="E1391" s="145">
        <v>3</v>
      </c>
      <c r="F1391" s="146">
        <v>103</v>
      </c>
      <c r="G1391" s="147">
        <v>515</v>
      </c>
      <c r="H1391" s="148"/>
      <c r="I1391" s="158"/>
      <c r="J1391" s="146"/>
      <c r="K1391" s="146"/>
      <c r="L1391" s="149"/>
      <c r="M1391" s="619">
        <f t="shared" ref="M1391:N1399" si="141">I1391+K1391</f>
        <v>0</v>
      </c>
      <c r="N1391" s="626">
        <f t="shared" si="141"/>
        <v>0</v>
      </c>
      <c r="O1391" s="36"/>
      <c r="P1391" s="51" t="s">
        <v>1474</v>
      </c>
      <c r="Q1391" s="36"/>
      <c r="R1391" s="36" t="str">
        <f t="shared" si="137"/>
        <v>M</v>
      </c>
      <c r="S1391" s="15"/>
      <c r="T1391" s="15"/>
      <c r="U1391" s="473"/>
      <c r="V1391" s="473"/>
      <c r="W1391" s="15"/>
      <c r="X1391" s="15"/>
      <c r="Y1391" s="15"/>
      <c r="Z1391" s="15"/>
      <c r="AA1391" s="15">
        <v>1</v>
      </c>
      <c r="AB1391" s="16"/>
      <c r="AC1391" s="15">
        <v>1</v>
      </c>
      <c r="AD1391" s="16"/>
      <c r="AE1391" s="16"/>
      <c r="AF1391" s="16"/>
      <c r="AG1391" s="16"/>
      <c r="AH1391" s="16"/>
      <c r="AI1391" s="16"/>
      <c r="AJ1391" s="16"/>
      <c r="AK1391" s="16"/>
      <c r="AL1391" s="16"/>
      <c r="AM1391" s="16"/>
      <c r="AN1391" s="16"/>
      <c r="AO1391" s="16"/>
      <c r="AP1391" s="16"/>
    </row>
    <row r="1392" spans="1:42" s="17" customFormat="1" ht="12.75" customHeight="1">
      <c r="A1392" s="126">
        <v>112504000</v>
      </c>
      <c r="B1392" s="72"/>
      <c r="C1392" s="144" t="s">
        <v>321</v>
      </c>
      <c r="D1392" s="46"/>
      <c r="E1392" s="145">
        <v>2</v>
      </c>
      <c r="F1392" s="146">
        <v>193</v>
      </c>
      <c r="G1392" s="147">
        <v>965</v>
      </c>
      <c r="H1392" s="148"/>
      <c r="I1392" s="158"/>
      <c r="J1392" s="146"/>
      <c r="K1392" s="146"/>
      <c r="L1392" s="149"/>
      <c r="M1392" s="619">
        <f t="shared" si="141"/>
        <v>0</v>
      </c>
      <c r="N1392" s="626">
        <f t="shared" si="141"/>
        <v>0</v>
      </c>
      <c r="O1392" s="36"/>
      <c r="P1392" s="51" t="s">
        <v>1474</v>
      </c>
      <c r="Q1392" s="36"/>
      <c r="R1392" s="36" t="str">
        <f t="shared" si="137"/>
        <v>M</v>
      </c>
      <c r="S1392" s="15"/>
      <c r="T1392" s="15"/>
      <c r="U1392" s="473"/>
      <c r="V1392" s="473"/>
      <c r="W1392" s="15"/>
      <c r="X1392" s="15"/>
      <c r="Y1392" s="15"/>
      <c r="Z1392" s="15"/>
      <c r="AA1392" s="15">
        <v>1</v>
      </c>
      <c r="AB1392" s="16"/>
      <c r="AC1392" s="15">
        <v>1</v>
      </c>
      <c r="AD1392" s="16"/>
      <c r="AE1392" s="16"/>
      <c r="AF1392" s="16"/>
      <c r="AG1392" s="16"/>
      <c r="AH1392" s="16"/>
      <c r="AI1392" s="16"/>
      <c r="AJ1392" s="16"/>
      <c r="AK1392" s="16"/>
      <c r="AL1392" s="16"/>
      <c r="AM1392" s="16"/>
      <c r="AN1392" s="16"/>
      <c r="AO1392" s="16"/>
      <c r="AP1392" s="16"/>
    </row>
    <row r="1393" spans="1:42" s="17" customFormat="1" ht="12.75" customHeight="1">
      <c r="A1393" s="126">
        <v>112505000</v>
      </c>
      <c r="B1393" s="72"/>
      <c r="C1393" s="144" t="s">
        <v>322</v>
      </c>
      <c r="D1393" s="46"/>
      <c r="E1393" s="145">
        <v>1</v>
      </c>
      <c r="F1393" s="146">
        <v>32</v>
      </c>
      <c r="G1393" s="147">
        <v>160</v>
      </c>
      <c r="H1393" s="148"/>
      <c r="I1393" s="158"/>
      <c r="J1393" s="146"/>
      <c r="K1393" s="146">
        <v>8</v>
      </c>
      <c r="L1393" s="149">
        <v>40</v>
      </c>
      <c r="M1393" s="619">
        <f t="shared" si="141"/>
        <v>8</v>
      </c>
      <c r="N1393" s="626">
        <f t="shared" si="141"/>
        <v>40</v>
      </c>
      <c r="O1393" s="36"/>
      <c r="P1393" s="51" t="s">
        <v>1474</v>
      </c>
      <c r="Q1393" s="36"/>
      <c r="R1393" s="36" t="str">
        <f t="shared" si="137"/>
        <v>M</v>
      </c>
      <c r="S1393" s="15"/>
      <c r="T1393" s="15"/>
      <c r="U1393" s="473"/>
      <c r="V1393" s="473"/>
      <c r="W1393" s="15"/>
      <c r="X1393" s="15"/>
      <c r="Y1393" s="15"/>
      <c r="Z1393" s="15"/>
      <c r="AA1393" s="15">
        <v>1</v>
      </c>
      <c r="AB1393" s="16"/>
      <c r="AC1393" s="15">
        <v>1</v>
      </c>
      <c r="AD1393" s="16"/>
      <c r="AE1393" s="16"/>
      <c r="AF1393" s="16"/>
      <c r="AG1393" s="16"/>
      <c r="AH1393" s="16"/>
      <c r="AI1393" s="16"/>
      <c r="AJ1393" s="16"/>
      <c r="AK1393" s="16"/>
      <c r="AL1393" s="16"/>
      <c r="AM1393" s="16"/>
      <c r="AN1393" s="16"/>
      <c r="AO1393" s="16"/>
      <c r="AP1393" s="16"/>
    </row>
    <row r="1394" spans="1:42" s="17" customFormat="1" ht="12.75" hidden="1" customHeight="1">
      <c r="A1394" s="126">
        <v>112506000</v>
      </c>
      <c r="B1394" s="72"/>
      <c r="C1394" s="144" t="s">
        <v>323</v>
      </c>
      <c r="D1394" s="46"/>
      <c r="E1394" s="145"/>
      <c r="F1394" s="146"/>
      <c r="G1394" s="147"/>
      <c r="H1394" s="148"/>
      <c r="I1394" s="158"/>
      <c r="J1394" s="146"/>
      <c r="K1394" s="146"/>
      <c r="L1394" s="149"/>
      <c r="M1394" s="619">
        <f t="shared" si="141"/>
        <v>0</v>
      </c>
      <c r="N1394" s="626">
        <f t="shared" si="141"/>
        <v>0</v>
      </c>
      <c r="O1394" s="36"/>
      <c r="P1394" s="51" t="s">
        <v>1474</v>
      </c>
      <c r="Q1394" s="36"/>
      <c r="R1394" s="36" t="str">
        <f t="shared" si="137"/>
        <v/>
      </c>
      <c r="S1394" s="15"/>
      <c r="T1394" s="15"/>
      <c r="U1394" s="473"/>
      <c r="V1394" s="473"/>
      <c r="W1394" s="15"/>
      <c r="X1394" s="15"/>
      <c r="Y1394" s="15"/>
      <c r="Z1394" s="15"/>
      <c r="AA1394" s="15">
        <v>1</v>
      </c>
      <c r="AB1394" s="16"/>
      <c r="AC1394" s="15">
        <v>1</v>
      </c>
      <c r="AD1394" s="16"/>
      <c r="AE1394" s="16"/>
      <c r="AF1394" s="16"/>
      <c r="AG1394" s="16"/>
      <c r="AH1394" s="16"/>
      <c r="AI1394" s="16"/>
      <c r="AJ1394" s="16"/>
      <c r="AK1394" s="16"/>
      <c r="AL1394" s="16"/>
      <c r="AM1394" s="16"/>
      <c r="AN1394" s="16"/>
      <c r="AO1394" s="16"/>
      <c r="AP1394" s="16"/>
    </row>
    <row r="1395" spans="1:42" s="17" customFormat="1" ht="12.75" customHeight="1">
      <c r="A1395" s="126">
        <v>112507000</v>
      </c>
      <c r="B1395" s="72"/>
      <c r="C1395" s="144" t="s">
        <v>586</v>
      </c>
      <c r="D1395" s="46"/>
      <c r="E1395" s="145">
        <v>1</v>
      </c>
      <c r="F1395" s="146">
        <v>8</v>
      </c>
      <c r="G1395" s="147">
        <v>40</v>
      </c>
      <c r="H1395" s="148"/>
      <c r="I1395" s="158"/>
      <c r="J1395" s="146"/>
      <c r="K1395" s="146"/>
      <c r="L1395" s="149"/>
      <c r="M1395" s="619">
        <f t="shared" si="141"/>
        <v>0</v>
      </c>
      <c r="N1395" s="626">
        <f t="shared" si="141"/>
        <v>0</v>
      </c>
      <c r="O1395" s="36"/>
      <c r="P1395" s="51" t="s">
        <v>1474</v>
      </c>
      <c r="Q1395" s="36"/>
      <c r="R1395" s="36" t="str">
        <f t="shared" si="137"/>
        <v>M</v>
      </c>
      <c r="S1395" s="15"/>
      <c r="T1395" s="15"/>
      <c r="U1395" s="473"/>
      <c r="V1395" s="473"/>
      <c r="W1395" s="15"/>
      <c r="X1395" s="15"/>
      <c r="Y1395" s="15"/>
      <c r="Z1395" s="15"/>
      <c r="AA1395" s="15">
        <v>1</v>
      </c>
      <c r="AB1395" s="16"/>
      <c r="AC1395" s="15">
        <v>1</v>
      </c>
      <c r="AD1395" s="16"/>
      <c r="AE1395" s="16"/>
      <c r="AF1395" s="16"/>
      <c r="AG1395" s="16"/>
      <c r="AH1395" s="16"/>
      <c r="AI1395" s="16"/>
      <c r="AJ1395" s="16"/>
      <c r="AK1395" s="16"/>
      <c r="AL1395" s="16"/>
      <c r="AM1395" s="16"/>
      <c r="AN1395" s="16"/>
      <c r="AO1395" s="16"/>
      <c r="AP1395" s="16"/>
    </row>
    <row r="1396" spans="1:42" s="143" customFormat="1" ht="12.75" customHeight="1">
      <c r="A1396" s="126">
        <v>112508000</v>
      </c>
      <c r="B1396" s="72"/>
      <c r="C1396" s="144" t="s">
        <v>324</v>
      </c>
      <c r="D1396" s="46"/>
      <c r="E1396" s="145">
        <v>1</v>
      </c>
      <c r="F1396" s="146">
        <v>30</v>
      </c>
      <c r="G1396" s="147">
        <v>150</v>
      </c>
      <c r="H1396" s="148"/>
      <c r="I1396" s="623"/>
      <c r="J1396" s="620"/>
      <c r="K1396" s="620"/>
      <c r="L1396" s="626"/>
      <c r="M1396" s="619">
        <f t="shared" si="141"/>
        <v>0</v>
      </c>
      <c r="N1396" s="626">
        <f t="shared" si="141"/>
        <v>0</v>
      </c>
      <c r="O1396" s="138"/>
      <c r="P1396" s="139" t="s">
        <v>1474</v>
      </c>
      <c r="Q1396" s="138"/>
      <c r="R1396" s="138" t="str">
        <f t="shared" si="137"/>
        <v>M</v>
      </c>
      <c r="S1396" s="15"/>
      <c r="T1396" s="140"/>
      <c r="U1396" s="474"/>
      <c r="V1396" s="474"/>
      <c r="W1396" s="140"/>
      <c r="X1396" s="140"/>
      <c r="Y1396" s="140"/>
      <c r="Z1396" s="140"/>
      <c r="AA1396" s="15">
        <v>1</v>
      </c>
      <c r="AB1396" s="142"/>
      <c r="AC1396" s="15">
        <v>1</v>
      </c>
      <c r="AD1396" s="142"/>
      <c r="AE1396" s="142"/>
      <c r="AF1396" s="142"/>
      <c r="AG1396" s="142"/>
      <c r="AH1396" s="142"/>
      <c r="AI1396" s="142"/>
      <c r="AJ1396" s="142"/>
      <c r="AK1396" s="142"/>
      <c r="AL1396" s="142"/>
      <c r="AM1396" s="142"/>
      <c r="AN1396" s="142"/>
      <c r="AO1396" s="142"/>
      <c r="AP1396" s="142"/>
    </row>
    <row r="1397" spans="1:42" s="143" customFormat="1" ht="12.75" customHeight="1">
      <c r="A1397" s="126">
        <v>112509000</v>
      </c>
      <c r="B1397" s="72"/>
      <c r="C1397" s="144" t="s">
        <v>605</v>
      </c>
      <c r="D1397" s="46"/>
      <c r="E1397" s="145">
        <v>1</v>
      </c>
      <c r="F1397" s="146">
        <v>7</v>
      </c>
      <c r="G1397" s="147">
        <v>35</v>
      </c>
      <c r="H1397" s="148"/>
      <c r="I1397" s="623"/>
      <c r="J1397" s="620"/>
      <c r="K1397" s="620"/>
      <c r="L1397" s="626"/>
      <c r="M1397" s="619">
        <f t="shared" si="141"/>
        <v>0</v>
      </c>
      <c r="N1397" s="626">
        <f t="shared" si="141"/>
        <v>0</v>
      </c>
      <c r="O1397" s="138"/>
      <c r="P1397" s="139" t="s">
        <v>1474</v>
      </c>
      <c r="Q1397" s="138"/>
      <c r="R1397" s="138" t="str">
        <f t="shared" si="137"/>
        <v>M</v>
      </c>
      <c r="S1397" s="15"/>
      <c r="T1397" s="140"/>
      <c r="U1397" s="474"/>
      <c r="V1397" s="474"/>
      <c r="W1397" s="140"/>
      <c r="X1397" s="140"/>
      <c r="Y1397" s="140"/>
      <c r="Z1397" s="140"/>
      <c r="AA1397" s="15">
        <v>1</v>
      </c>
      <c r="AB1397" s="142"/>
      <c r="AC1397" s="15">
        <v>1</v>
      </c>
      <c r="AD1397" s="142"/>
      <c r="AE1397" s="142"/>
      <c r="AF1397" s="142"/>
      <c r="AG1397" s="142"/>
      <c r="AH1397" s="142"/>
      <c r="AI1397" s="142"/>
      <c r="AJ1397" s="142"/>
      <c r="AK1397" s="142"/>
      <c r="AL1397" s="142"/>
      <c r="AM1397" s="142"/>
      <c r="AN1397" s="142"/>
      <c r="AO1397" s="142"/>
      <c r="AP1397" s="142"/>
    </row>
    <row r="1398" spans="1:42" s="17" customFormat="1" ht="12.75" hidden="1" customHeight="1">
      <c r="A1398" s="126">
        <v>112510000</v>
      </c>
      <c r="B1398" s="72"/>
      <c r="C1398" s="144" t="s">
        <v>1850</v>
      </c>
      <c r="D1398" s="46"/>
      <c r="E1398" s="145"/>
      <c r="F1398" s="146"/>
      <c r="G1398" s="147"/>
      <c r="H1398" s="148"/>
      <c r="I1398" s="158"/>
      <c r="J1398" s="146"/>
      <c r="K1398" s="146"/>
      <c r="L1398" s="149"/>
      <c r="M1398" s="619">
        <f t="shared" si="141"/>
        <v>0</v>
      </c>
      <c r="N1398" s="626">
        <f t="shared" si="141"/>
        <v>0</v>
      </c>
      <c r="O1398" s="36"/>
      <c r="P1398" s="51" t="s">
        <v>1474</v>
      </c>
      <c r="Q1398" s="36"/>
      <c r="R1398" s="36" t="str">
        <f t="shared" si="137"/>
        <v/>
      </c>
      <c r="S1398" s="15"/>
      <c r="T1398" s="15"/>
      <c r="U1398" s="473"/>
      <c r="V1398" s="473"/>
      <c r="W1398" s="15"/>
      <c r="X1398" s="15"/>
      <c r="Y1398" s="15"/>
      <c r="Z1398" s="15"/>
      <c r="AA1398" s="15">
        <v>1</v>
      </c>
      <c r="AB1398" s="16"/>
      <c r="AC1398" s="15">
        <v>1</v>
      </c>
      <c r="AD1398" s="16"/>
      <c r="AE1398" s="16"/>
      <c r="AF1398" s="16"/>
      <c r="AG1398" s="16"/>
      <c r="AH1398" s="16"/>
      <c r="AI1398" s="16"/>
      <c r="AJ1398" s="16"/>
      <c r="AK1398" s="16"/>
      <c r="AL1398" s="16"/>
      <c r="AM1398" s="16"/>
      <c r="AN1398" s="16"/>
      <c r="AO1398" s="16"/>
      <c r="AP1398" s="16"/>
    </row>
    <row r="1399" spans="1:42" s="17" customFormat="1" ht="12.75" customHeight="1" thickBot="1">
      <c r="A1399" s="126">
        <v>112511000</v>
      </c>
      <c r="B1399" s="74"/>
      <c r="C1399" s="167" t="s">
        <v>325</v>
      </c>
      <c r="D1399" s="46"/>
      <c r="E1399" s="663">
        <v>1</v>
      </c>
      <c r="F1399" s="664">
        <v>183</v>
      </c>
      <c r="G1399" s="665">
        <v>915</v>
      </c>
      <c r="H1399" s="666"/>
      <c r="I1399" s="667"/>
      <c r="J1399" s="664"/>
      <c r="K1399" s="664"/>
      <c r="L1399" s="668"/>
      <c r="M1399" s="619">
        <f t="shared" si="141"/>
        <v>0</v>
      </c>
      <c r="N1399" s="626">
        <f t="shared" si="141"/>
        <v>0</v>
      </c>
      <c r="O1399" s="36"/>
      <c r="P1399" s="51" t="s">
        <v>1474</v>
      </c>
      <c r="Q1399" s="36"/>
      <c r="R1399" s="36" t="str">
        <f t="shared" si="137"/>
        <v>M</v>
      </c>
      <c r="S1399" s="15"/>
      <c r="T1399" s="15"/>
      <c r="U1399" s="473"/>
      <c r="V1399" s="473"/>
      <c r="W1399" s="15"/>
      <c r="X1399" s="15"/>
      <c r="Y1399" s="15"/>
      <c r="Z1399" s="15"/>
      <c r="AA1399" s="15">
        <v>1</v>
      </c>
      <c r="AB1399" s="16"/>
      <c r="AC1399" s="15">
        <v>1</v>
      </c>
      <c r="AD1399" s="16"/>
      <c r="AE1399" s="16"/>
      <c r="AF1399" s="16"/>
      <c r="AG1399" s="16"/>
      <c r="AH1399" s="16"/>
      <c r="AI1399" s="16"/>
      <c r="AJ1399" s="16"/>
      <c r="AK1399" s="16"/>
      <c r="AL1399" s="16"/>
      <c r="AM1399" s="16"/>
      <c r="AN1399" s="16"/>
      <c r="AO1399" s="16"/>
      <c r="AP1399" s="16"/>
    </row>
    <row r="1400" spans="1:42" s="18" customFormat="1" ht="21.75" hidden="1" customHeight="1" thickBot="1">
      <c r="A1400" s="126">
        <v>120000000</v>
      </c>
      <c r="B1400" s="897" t="s">
        <v>617</v>
      </c>
      <c r="C1400" s="898"/>
      <c r="D1400" s="47"/>
      <c r="E1400" s="86">
        <f t="shared" ref="E1400:N1400" si="142">SUM(E1401,E1402,E1421,E1429,E1442)</f>
        <v>0</v>
      </c>
      <c r="F1400" s="87">
        <f t="shared" si="142"/>
        <v>0</v>
      </c>
      <c r="G1400" s="88">
        <f t="shared" si="142"/>
        <v>0</v>
      </c>
      <c r="H1400" s="114">
        <f t="shared" si="142"/>
        <v>0</v>
      </c>
      <c r="I1400" s="89">
        <f t="shared" si="142"/>
        <v>0</v>
      </c>
      <c r="J1400" s="87">
        <f t="shared" si="142"/>
        <v>0</v>
      </c>
      <c r="K1400" s="87">
        <f t="shared" si="142"/>
        <v>0</v>
      </c>
      <c r="L1400" s="672">
        <f t="shared" si="142"/>
        <v>0</v>
      </c>
      <c r="M1400" s="84">
        <f t="shared" si="142"/>
        <v>0</v>
      </c>
      <c r="N1400" s="85">
        <f t="shared" si="142"/>
        <v>0</v>
      </c>
      <c r="O1400" s="36"/>
      <c r="P1400" s="51" t="s">
        <v>1499</v>
      </c>
      <c r="Q1400" s="36"/>
      <c r="R1400" s="36" t="str">
        <f t="shared" si="137"/>
        <v/>
      </c>
      <c r="S1400" s="15"/>
      <c r="T1400" s="15"/>
      <c r="U1400" s="473"/>
      <c r="V1400" s="476"/>
      <c r="W1400" s="15"/>
      <c r="X1400" s="15"/>
      <c r="Y1400" s="15"/>
      <c r="Z1400" s="15"/>
      <c r="AA1400" s="15"/>
      <c r="AB1400" s="15"/>
      <c r="AC1400" s="15">
        <v>1</v>
      </c>
      <c r="AD1400" s="15"/>
      <c r="AE1400" s="15"/>
      <c r="AF1400" s="15"/>
      <c r="AG1400" s="15"/>
      <c r="AH1400" s="15"/>
      <c r="AI1400" s="15"/>
      <c r="AJ1400" s="15"/>
      <c r="AK1400" s="15"/>
      <c r="AL1400" s="15"/>
      <c r="AM1400" s="15"/>
      <c r="AN1400" s="15"/>
      <c r="AO1400" s="15"/>
      <c r="AP1400" s="15"/>
    </row>
    <row r="1401" spans="1:42" s="17" customFormat="1" ht="12.75" hidden="1" customHeight="1" thickBot="1">
      <c r="A1401" s="126">
        <v>129804000</v>
      </c>
      <c r="B1401" s="76"/>
      <c r="C1401" s="218" t="s">
        <v>326</v>
      </c>
      <c r="D1401" s="46"/>
      <c r="E1401" s="153"/>
      <c r="F1401" s="154"/>
      <c r="G1401" s="155"/>
      <c r="H1401" s="156"/>
      <c r="I1401" s="174"/>
      <c r="J1401" s="154"/>
      <c r="K1401" s="154"/>
      <c r="L1401" s="157"/>
      <c r="M1401" s="648"/>
      <c r="N1401" s="625"/>
      <c r="O1401" s="36"/>
      <c r="P1401" s="51" t="s">
        <v>1473</v>
      </c>
      <c r="Q1401" s="36"/>
      <c r="R1401" s="36" t="str">
        <f t="shared" si="137"/>
        <v/>
      </c>
      <c r="S1401" s="15"/>
      <c r="T1401" s="15"/>
      <c r="U1401" s="473"/>
      <c r="V1401" s="473"/>
      <c r="W1401" s="15"/>
      <c r="X1401" s="15"/>
      <c r="Y1401" s="15"/>
      <c r="Z1401" s="15"/>
      <c r="AA1401" s="15"/>
      <c r="AB1401" s="16"/>
      <c r="AC1401" s="15">
        <v>1</v>
      </c>
      <c r="AD1401" s="16"/>
      <c r="AE1401" s="16"/>
      <c r="AF1401" s="16"/>
      <c r="AG1401" s="16"/>
      <c r="AH1401" s="16"/>
      <c r="AI1401" s="16"/>
      <c r="AJ1401" s="16"/>
      <c r="AK1401" s="16"/>
      <c r="AL1401" s="16"/>
      <c r="AM1401" s="16"/>
      <c r="AN1401" s="16"/>
      <c r="AO1401" s="16"/>
      <c r="AP1401" s="16"/>
    </row>
    <row r="1402" spans="1:42" s="18" customFormat="1" ht="15.75" hidden="1" customHeight="1">
      <c r="A1402" s="126">
        <v>124700000</v>
      </c>
      <c r="B1402" s="589" t="s">
        <v>327</v>
      </c>
      <c r="C1402" s="590"/>
      <c r="D1402" s="25"/>
      <c r="E1402" s="90">
        <f t="shared" ref="E1402:N1402" si="143">SUM(E1403:E1420)</f>
        <v>0</v>
      </c>
      <c r="F1402" s="91">
        <f t="shared" si="143"/>
        <v>0</v>
      </c>
      <c r="G1402" s="92">
        <f t="shared" si="143"/>
        <v>0</v>
      </c>
      <c r="H1402" s="611">
        <f t="shared" si="143"/>
        <v>0</v>
      </c>
      <c r="I1402" s="612">
        <f t="shared" si="143"/>
        <v>0</v>
      </c>
      <c r="J1402" s="91">
        <f t="shared" si="143"/>
        <v>0</v>
      </c>
      <c r="K1402" s="91">
        <f t="shared" si="143"/>
        <v>0</v>
      </c>
      <c r="L1402" s="93">
        <f t="shared" si="143"/>
        <v>0</v>
      </c>
      <c r="M1402" s="612">
        <f t="shared" si="143"/>
        <v>0</v>
      </c>
      <c r="N1402" s="93">
        <f t="shared" si="143"/>
        <v>0</v>
      </c>
      <c r="O1402" s="36"/>
      <c r="P1402" s="51" t="s">
        <v>1500</v>
      </c>
      <c r="Q1402" s="36"/>
      <c r="R1402" s="36" t="str">
        <f t="shared" si="137"/>
        <v/>
      </c>
      <c r="S1402" s="15"/>
      <c r="T1402" s="15"/>
      <c r="U1402" s="473"/>
      <c r="V1402" s="473"/>
      <c r="W1402" s="15"/>
      <c r="X1402" s="15"/>
      <c r="Y1402" s="15"/>
      <c r="Z1402" s="15"/>
      <c r="AA1402" s="15"/>
      <c r="AB1402" s="15"/>
      <c r="AC1402" s="15">
        <v>1</v>
      </c>
      <c r="AD1402" s="15"/>
      <c r="AE1402" s="15"/>
      <c r="AF1402" s="15"/>
      <c r="AG1402" s="15"/>
      <c r="AH1402" s="15"/>
      <c r="AI1402" s="15"/>
      <c r="AJ1402" s="15"/>
      <c r="AK1402" s="15"/>
      <c r="AL1402" s="15"/>
      <c r="AM1402" s="15"/>
      <c r="AN1402" s="15"/>
      <c r="AO1402" s="15"/>
      <c r="AP1402" s="15"/>
    </row>
    <row r="1403" spans="1:42" s="17" customFormat="1" ht="12.75" hidden="1" customHeight="1">
      <c r="A1403" s="126" t="s">
        <v>606</v>
      </c>
      <c r="B1403" s="72"/>
      <c r="C1403" s="144" t="s">
        <v>328</v>
      </c>
      <c r="D1403" s="46"/>
      <c r="E1403" s="145"/>
      <c r="F1403" s="146"/>
      <c r="G1403" s="147"/>
      <c r="H1403" s="148"/>
      <c r="I1403" s="158"/>
      <c r="J1403" s="146"/>
      <c r="K1403" s="146"/>
      <c r="L1403" s="149"/>
      <c r="M1403" s="623"/>
      <c r="N1403" s="626"/>
      <c r="O1403" s="36"/>
      <c r="P1403" s="51" t="s">
        <v>1474</v>
      </c>
      <c r="Q1403" s="36"/>
      <c r="R1403" s="36" t="str">
        <f t="shared" si="137"/>
        <v/>
      </c>
      <c r="S1403" s="15"/>
      <c r="T1403" s="15"/>
      <c r="U1403" s="473"/>
      <c r="V1403" s="473"/>
      <c r="W1403" s="15"/>
      <c r="X1403" s="15"/>
      <c r="Y1403" s="15"/>
      <c r="Z1403" s="15"/>
      <c r="AA1403" s="15"/>
      <c r="AB1403" s="16"/>
      <c r="AC1403" s="15">
        <v>1</v>
      </c>
      <c r="AD1403" s="16"/>
      <c r="AE1403" s="16"/>
      <c r="AF1403" s="16"/>
      <c r="AG1403" s="16"/>
      <c r="AH1403" s="16"/>
      <c r="AI1403" s="16"/>
      <c r="AJ1403" s="16"/>
      <c r="AK1403" s="16"/>
      <c r="AL1403" s="16"/>
      <c r="AM1403" s="16"/>
      <c r="AN1403" s="16"/>
      <c r="AO1403" s="16"/>
      <c r="AP1403" s="16"/>
    </row>
    <row r="1404" spans="1:42" s="17" customFormat="1" ht="12.75" hidden="1" customHeight="1">
      <c r="A1404" s="126">
        <v>124717000</v>
      </c>
      <c r="B1404" s="72"/>
      <c r="C1404" s="144" t="s">
        <v>341</v>
      </c>
      <c r="D1404" s="46"/>
      <c r="E1404" s="145"/>
      <c r="F1404" s="146"/>
      <c r="G1404" s="147"/>
      <c r="H1404" s="148"/>
      <c r="I1404" s="158"/>
      <c r="J1404" s="146"/>
      <c r="K1404" s="146"/>
      <c r="L1404" s="149"/>
      <c r="M1404" s="623"/>
      <c r="N1404" s="626"/>
      <c r="O1404" s="36"/>
      <c r="P1404" s="51" t="s">
        <v>1474</v>
      </c>
      <c r="Q1404" s="36"/>
      <c r="R1404" s="36" t="str">
        <f t="shared" si="137"/>
        <v/>
      </c>
      <c r="S1404" s="15"/>
      <c r="T1404" s="15"/>
      <c r="U1404" s="473"/>
      <c r="V1404" s="473"/>
      <c r="W1404" s="15"/>
      <c r="X1404" s="15"/>
      <c r="Y1404" s="15"/>
      <c r="Z1404" s="15"/>
      <c r="AA1404" s="15"/>
      <c r="AB1404" s="16"/>
      <c r="AC1404" s="15">
        <v>1</v>
      </c>
      <c r="AD1404" s="16"/>
      <c r="AE1404" s="16"/>
      <c r="AF1404" s="16"/>
      <c r="AG1404" s="16"/>
      <c r="AH1404" s="16"/>
      <c r="AI1404" s="16"/>
      <c r="AJ1404" s="16"/>
      <c r="AK1404" s="16"/>
      <c r="AL1404" s="16"/>
      <c r="AM1404" s="16"/>
      <c r="AN1404" s="16"/>
      <c r="AO1404" s="16"/>
      <c r="AP1404" s="16"/>
    </row>
    <row r="1405" spans="1:42" s="17" customFormat="1" ht="12.75" hidden="1" customHeight="1">
      <c r="A1405" s="126">
        <v>124715000</v>
      </c>
      <c r="B1405" s="72"/>
      <c r="C1405" s="144" t="s">
        <v>339</v>
      </c>
      <c r="D1405" s="46"/>
      <c r="E1405" s="145"/>
      <c r="F1405" s="146"/>
      <c r="G1405" s="147"/>
      <c r="H1405" s="148"/>
      <c r="I1405" s="158"/>
      <c r="J1405" s="146"/>
      <c r="K1405" s="146"/>
      <c r="L1405" s="149"/>
      <c r="M1405" s="623"/>
      <c r="N1405" s="626"/>
      <c r="O1405" s="36"/>
      <c r="P1405" s="51" t="s">
        <v>1474</v>
      </c>
      <c r="Q1405" s="36"/>
      <c r="R1405" s="36" t="str">
        <f t="shared" si="137"/>
        <v/>
      </c>
      <c r="S1405" s="15"/>
      <c r="T1405" s="15"/>
      <c r="U1405" s="473"/>
      <c r="V1405" s="473"/>
      <c r="W1405" s="15"/>
      <c r="X1405" s="15"/>
      <c r="Y1405" s="15"/>
      <c r="Z1405" s="15"/>
      <c r="AA1405" s="15"/>
      <c r="AB1405" s="16"/>
      <c r="AC1405" s="15">
        <v>1</v>
      </c>
      <c r="AD1405" s="16"/>
      <c r="AE1405" s="16"/>
      <c r="AF1405" s="16"/>
      <c r="AG1405" s="16"/>
      <c r="AH1405" s="16"/>
      <c r="AI1405" s="16"/>
      <c r="AJ1405" s="16"/>
      <c r="AK1405" s="16"/>
      <c r="AL1405" s="16"/>
      <c r="AM1405" s="16"/>
      <c r="AN1405" s="16"/>
      <c r="AO1405" s="16"/>
      <c r="AP1405" s="16"/>
    </row>
    <row r="1406" spans="1:42" s="17" customFormat="1" ht="12.75" hidden="1" customHeight="1">
      <c r="A1406" s="126">
        <v>124718000</v>
      </c>
      <c r="B1406" s="72"/>
      <c r="C1406" s="144" t="s">
        <v>342</v>
      </c>
      <c r="D1406" s="46"/>
      <c r="E1406" s="145"/>
      <c r="F1406" s="146"/>
      <c r="G1406" s="147"/>
      <c r="H1406" s="148"/>
      <c r="I1406" s="158"/>
      <c r="J1406" s="146"/>
      <c r="K1406" s="146"/>
      <c r="L1406" s="149"/>
      <c r="M1406" s="623"/>
      <c r="N1406" s="626"/>
      <c r="O1406" s="36"/>
      <c r="P1406" s="51" t="s">
        <v>1474</v>
      </c>
      <c r="Q1406" s="36"/>
      <c r="R1406" s="36" t="str">
        <f t="shared" si="137"/>
        <v/>
      </c>
      <c r="S1406" s="15"/>
      <c r="T1406" s="15"/>
      <c r="U1406" s="473"/>
      <c r="V1406" s="473"/>
      <c r="W1406" s="15"/>
      <c r="X1406" s="15"/>
      <c r="Y1406" s="15"/>
      <c r="Z1406" s="15"/>
      <c r="AA1406" s="15"/>
      <c r="AB1406" s="16"/>
      <c r="AC1406" s="15">
        <v>1</v>
      </c>
      <c r="AD1406" s="16"/>
      <c r="AE1406" s="16"/>
      <c r="AF1406" s="16"/>
      <c r="AG1406" s="16"/>
      <c r="AH1406" s="16"/>
      <c r="AI1406" s="16"/>
      <c r="AJ1406" s="16"/>
      <c r="AK1406" s="16"/>
      <c r="AL1406" s="16"/>
      <c r="AM1406" s="16"/>
      <c r="AN1406" s="16"/>
      <c r="AO1406" s="16"/>
      <c r="AP1406" s="16"/>
    </row>
    <row r="1407" spans="1:42" s="17" customFormat="1" ht="12.75" hidden="1" customHeight="1">
      <c r="A1407" s="126">
        <v>124716000</v>
      </c>
      <c r="B1407" s="72"/>
      <c r="C1407" s="144" t="s">
        <v>340</v>
      </c>
      <c r="D1407" s="46"/>
      <c r="E1407" s="145"/>
      <c r="F1407" s="146"/>
      <c r="G1407" s="147"/>
      <c r="H1407" s="148"/>
      <c r="I1407" s="158"/>
      <c r="J1407" s="146"/>
      <c r="K1407" s="146"/>
      <c r="L1407" s="149"/>
      <c r="M1407" s="623"/>
      <c r="N1407" s="626"/>
      <c r="O1407" s="36"/>
      <c r="P1407" s="51" t="s">
        <v>1474</v>
      </c>
      <c r="Q1407" s="36"/>
      <c r="R1407" s="36" t="str">
        <f t="shared" si="137"/>
        <v/>
      </c>
      <c r="S1407" s="15"/>
      <c r="T1407" s="15"/>
      <c r="U1407" s="473"/>
      <c r="V1407" s="473"/>
      <c r="W1407" s="15"/>
      <c r="X1407" s="15"/>
      <c r="Y1407" s="15"/>
      <c r="Z1407" s="15"/>
      <c r="AA1407" s="15"/>
      <c r="AB1407" s="16"/>
      <c r="AC1407" s="15">
        <v>1</v>
      </c>
      <c r="AD1407" s="16"/>
      <c r="AE1407" s="16"/>
      <c r="AF1407" s="16"/>
      <c r="AG1407" s="16"/>
      <c r="AH1407" s="16"/>
      <c r="AI1407" s="16"/>
      <c r="AJ1407" s="16"/>
      <c r="AK1407" s="16"/>
      <c r="AL1407" s="16"/>
      <c r="AM1407" s="16"/>
      <c r="AN1407" s="16"/>
      <c r="AO1407" s="16"/>
      <c r="AP1407" s="16"/>
    </row>
    <row r="1408" spans="1:42" s="17" customFormat="1" ht="12.75" hidden="1" customHeight="1">
      <c r="A1408" s="126">
        <v>124702000</v>
      </c>
      <c r="B1408" s="72"/>
      <c r="C1408" s="144" t="s">
        <v>232</v>
      </c>
      <c r="D1408" s="46"/>
      <c r="E1408" s="145"/>
      <c r="F1408" s="146"/>
      <c r="G1408" s="147"/>
      <c r="H1408" s="148"/>
      <c r="I1408" s="158"/>
      <c r="J1408" s="146"/>
      <c r="K1408" s="146"/>
      <c r="L1408" s="149"/>
      <c r="M1408" s="623"/>
      <c r="N1408" s="626"/>
      <c r="O1408" s="36"/>
      <c r="P1408" s="51" t="s">
        <v>1474</v>
      </c>
      <c r="Q1408" s="36"/>
      <c r="R1408" s="36" t="str">
        <f t="shared" si="137"/>
        <v/>
      </c>
      <c r="S1408" s="15"/>
      <c r="T1408" s="15"/>
      <c r="U1408" s="473"/>
      <c r="V1408" s="473"/>
      <c r="W1408" s="15"/>
      <c r="X1408" s="15"/>
      <c r="Y1408" s="15"/>
      <c r="Z1408" s="15"/>
      <c r="AA1408" s="15"/>
      <c r="AB1408" s="16"/>
      <c r="AC1408" s="15">
        <v>1</v>
      </c>
      <c r="AD1408" s="16"/>
      <c r="AE1408" s="16"/>
      <c r="AF1408" s="16"/>
      <c r="AG1408" s="16"/>
      <c r="AH1408" s="16"/>
      <c r="AI1408" s="16"/>
      <c r="AJ1408" s="16"/>
      <c r="AK1408" s="16"/>
      <c r="AL1408" s="16"/>
      <c r="AM1408" s="16"/>
      <c r="AN1408" s="16"/>
      <c r="AO1408" s="16"/>
      <c r="AP1408" s="16"/>
    </row>
    <row r="1409" spans="1:42" s="17" customFormat="1" ht="12.75" hidden="1" customHeight="1">
      <c r="A1409" s="126">
        <v>124703000</v>
      </c>
      <c r="B1409" s="72"/>
      <c r="C1409" s="144" t="s">
        <v>329</v>
      </c>
      <c r="D1409" s="46"/>
      <c r="E1409" s="145"/>
      <c r="F1409" s="146"/>
      <c r="G1409" s="147"/>
      <c r="H1409" s="148"/>
      <c r="I1409" s="158"/>
      <c r="J1409" s="146"/>
      <c r="K1409" s="146"/>
      <c r="L1409" s="149"/>
      <c r="M1409" s="623"/>
      <c r="N1409" s="626"/>
      <c r="O1409" s="36"/>
      <c r="P1409" s="51" t="s">
        <v>1474</v>
      </c>
      <c r="Q1409" s="36"/>
      <c r="R1409" s="36" t="str">
        <f t="shared" si="137"/>
        <v/>
      </c>
      <c r="S1409" s="15"/>
      <c r="T1409" s="15"/>
      <c r="U1409" s="473"/>
      <c r="V1409" s="473"/>
      <c r="W1409" s="15"/>
      <c r="X1409" s="15"/>
      <c r="Y1409" s="15"/>
      <c r="Z1409" s="15"/>
      <c r="AA1409" s="15"/>
      <c r="AB1409" s="16"/>
      <c r="AC1409" s="15">
        <v>1</v>
      </c>
      <c r="AD1409" s="16"/>
      <c r="AE1409" s="16"/>
      <c r="AF1409" s="16"/>
      <c r="AG1409" s="16"/>
      <c r="AH1409" s="16"/>
      <c r="AI1409" s="16"/>
      <c r="AJ1409" s="16"/>
      <c r="AK1409" s="16"/>
      <c r="AL1409" s="16"/>
      <c r="AM1409" s="16"/>
      <c r="AN1409" s="16"/>
      <c r="AO1409" s="16"/>
      <c r="AP1409" s="16"/>
    </row>
    <row r="1410" spans="1:42" s="17" customFormat="1" ht="12.75" hidden="1" customHeight="1">
      <c r="A1410" s="126">
        <v>124704000</v>
      </c>
      <c r="B1410" s="72"/>
      <c r="C1410" s="73" t="s">
        <v>607</v>
      </c>
      <c r="D1410" s="46"/>
      <c r="E1410" s="145"/>
      <c r="F1410" s="146"/>
      <c r="G1410" s="147"/>
      <c r="H1410" s="148"/>
      <c r="I1410" s="158"/>
      <c r="J1410" s="146"/>
      <c r="K1410" s="146"/>
      <c r="L1410" s="149"/>
      <c r="M1410" s="623"/>
      <c r="N1410" s="626"/>
      <c r="O1410" s="36"/>
      <c r="P1410" s="51" t="s">
        <v>1473</v>
      </c>
      <c r="Q1410" s="36"/>
      <c r="R1410" s="36" t="str">
        <f t="shared" si="137"/>
        <v/>
      </c>
      <c r="S1410" s="15"/>
      <c r="T1410" s="15"/>
      <c r="U1410" s="473"/>
      <c r="V1410" s="473"/>
      <c r="W1410" s="15"/>
      <c r="X1410" s="15"/>
      <c r="Y1410" s="15"/>
      <c r="Z1410" s="15"/>
      <c r="AA1410" s="15"/>
      <c r="AB1410" s="16"/>
      <c r="AC1410" s="15">
        <v>1</v>
      </c>
      <c r="AD1410" s="16"/>
      <c r="AE1410" s="16"/>
      <c r="AF1410" s="16"/>
      <c r="AG1410" s="16"/>
      <c r="AH1410" s="16"/>
      <c r="AI1410" s="16"/>
      <c r="AJ1410" s="16"/>
      <c r="AK1410" s="16"/>
      <c r="AL1410" s="16"/>
      <c r="AM1410" s="16"/>
      <c r="AN1410" s="16"/>
      <c r="AO1410" s="16"/>
      <c r="AP1410" s="16"/>
    </row>
    <row r="1411" spans="1:42" s="17" customFormat="1" ht="12.75" hidden="1" customHeight="1">
      <c r="A1411" s="126">
        <v>124705000</v>
      </c>
      <c r="B1411" s="72"/>
      <c r="C1411" s="144" t="s">
        <v>330</v>
      </c>
      <c r="D1411" s="46"/>
      <c r="E1411" s="145"/>
      <c r="F1411" s="146"/>
      <c r="G1411" s="147"/>
      <c r="H1411" s="148"/>
      <c r="I1411" s="158"/>
      <c r="J1411" s="146"/>
      <c r="K1411" s="146"/>
      <c r="L1411" s="149"/>
      <c r="M1411" s="623"/>
      <c r="N1411" s="626"/>
      <c r="O1411" s="36"/>
      <c r="P1411" s="51" t="s">
        <v>1474</v>
      </c>
      <c r="Q1411" s="36"/>
      <c r="R1411" s="36" t="str">
        <f t="shared" si="137"/>
        <v/>
      </c>
      <c r="S1411" s="15"/>
      <c r="T1411" s="15"/>
      <c r="U1411" s="473"/>
      <c r="V1411" s="473"/>
      <c r="W1411" s="15"/>
      <c r="X1411" s="15"/>
      <c r="Y1411" s="15"/>
      <c r="Z1411" s="15"/>
      <c r="AA1411" s="15"/>
      <c r="AB1411" s="16"/>
      <c r="AC1411" s="15">
        <v>1</v>
      </c>
      <c r="AD1411" s="16"/>
      <c r="AE1411" s="16"/>
      <c r="AF1411" s="16"/>
      <c r="AG1411" s="16"/>
      <c r="AH1411" s="16"/>
      <c r="AI1411" s="16"/>
      <c r="AJ1411" s="16"/>
      <c r="AK1411" s="16"/>
      <c r="AL1411" s="16"/>
      <c r="AM1411" s="16"/>
      <c r="AN1411" s="16"/>
      <c r="AO1411" s="16"/>
      <c r="AP1411" s="16"/>
    </row>
    <row r="1412" spans="1:42" s="17" customFormat="1" ht="12.75" hidden="1" customHeight="1">
      <c r="A1412" s="126">
        <v>124706000</v>
      </c>
      <c r="B1412" s="72"/>
      <c r="C1412" s="144" t="s">
        <v>331</v>
      </c>
      <c r="D1412" s="46"/>
      <c r="E1412" s="145"/>
      <c r="F1412" s="146"/>
      <c r="G1412" s="147"/>
      <c r="H1412" s="148"/>
      <c r="I1412" s="158"/>
      <c r="J1412" s="146"/>
      <c r="K1412" s="146"/>
      <c r="L1412" s="149"/>
      <c r="M1412" s="623"/>
      <c r="N1412" s="626"/>
      <c r="O1412" s="36"/>
      <c r="P1412" s="51" t="s">
        <v>1474</v>
      </c>
      <c r="Q1412" s="36"/>
      <c r="R1412" s="36" t="str">
        <f t="shared" si="137"/>
        <v/>
      </c>
      <c r="S1412" s="15"/>
      <c r="T1412" s="15"/>
      <c r="U1412" s="473"/>
      <c r="V1412" s="473"/>
      <c r="W1412" s="15"/>
      <c r="X1412" s="15"/>
      <c r="Y1412" s="15"/>
      <c r="Z1412" s="15"/>
      <c r="AA1412" s="15"/>
      <c r="AB1412" s="16"/>
      <c r="AC1412" s="15">
        <v>1</v>
      </c>
      <c r="AD1412" s="16"/>
      <c r="AE1412" s="16"/>
      <c r="AF1412" s="16"/>
      <c r="AG1412" s="16"/>
      <c r="AH1412" s="16"/>
      <c r="AI1412" s="16"/>
      <c r="AJ1412" s="16"/>
      <c r="AK1412" s="16"/>
      <c r="AL1412" s="16"/>
      <c r="AM1412" s="16"/>
      <c r="AN1412" s="16"/>
      <c r="AO1412" s="16"/>
      <c r="AP1412" s="16"/>
    </row>
    <row r="1413" spans="1:42" s="17" customFormat="1" ht="12.75" hidden="1" customHeight="1">
      <c r="A1413" s="126">
        <v>124707000</v>
      </c>
      <c r="B1413" s="72"/>
      <c r="C1413" s="144" t="s">
        <v>332</v>
      </c>
      <c r="D1413" s="46"/>
      <c r="E1413" s="145"/>
      <c r="F1413" s="146"/>
      <c r="G1413" s="147"/>
      <c r="H1413" s="148"/>
      <c r="I1413" s="158"/>
      <c r="J1413" s="146"/>
      <c r="K1413" s="146"/>
      <c r="L1413" s="149"/>
      <c r="M1413" s="623"/>
      <c r="N1413" s="626"/>
      <c r="O1413" s="36"/>
      <c r="P1413" s="51" t="s">
        <v>1474</v>
      </c>
      <c r="Q1413" s="36"/>
      <c r="R1413" s="36" t="str">
        <f t="shared" si="137"/>
        <v/>
      </c>
      <c r="S1413" s="15"/>
      <c r="T1413" s="15"/>
      <c r="U1413" s="473"/>
      <c r="V1413" s="473"/>
      <c r="W1413" s="15"/>
      <c r="X1413" s="15"/>
      <c r="Y1413" s="15"/>
      <c r="Z1413" s="15"/>
      <c r="AA1413" s="15"/>
      <c r="AB1413" s="16"/>
      <c r="AC1413" s="15">
        <v>1</v>
      </c>
      <c r="AD1413" s="16"/>
      <c r="AE1413" s="16"/>
      <c r="AF1413" s="16"/>
      <c r="AG1413" s="16"/>
      <c r="AH1413" s="16"/>
      <c r="AI1413" s="16"/>
      <c r="AJ1413" s="16"/>
      <c r="AK1413" s="16"/>
      <c r="AL1413" s="16"/>
      <c r="AM1413" s="16"/>
      <c r="AN1413" s="16"/>
      <c r="AO1413" s="16"/>
      <c r="AP1413" s="16"/>
    </row>
    <row r="1414" spans="1:42" s="17" customFormat="1" ht="12.75" hidden="1" customHeight="1">
      <c r="A1414" s="126">
        <v>124708000</v>
      </c>
      <c r="B1414" s="72"/>
      <c r="C1414" s="144" t="s">
        <v>333</v>
      </c>
      <c r="D1414" s="46"/>
      <c r="E1414" s="145"/>
      <c r="F1414" s="146"/>
      <c r="G1414" s="147"/>
      <c r="H1414" s="148"/>
      <c r="I1414" s="158"/>
      <c r="J1414" s="146"/>
      <c r="K1414" s="146"/>
      <c r="L1414" s="149"/>
      <c r="M1414" s="623"/>
      <c r="N1414" s="626"/>
      <c r="O1414" s="36"/>
      <c r="P1414" s="51" t="s">
        <v>1474</v>
      </c>
      <c r="Q1414" s="36"/>
      <c r="R1414" s="36" t="str">
        <f t="shared" si="137"/>
        <v/>
      </c>
      <c r="S1414" s="15"/>
      <c r="T1414" s="15"/>
      <c r="U1414" s="473"/>
      <c r="V1414" s="473"/>
      <c r="W1414" s="15"/>
      <c r="X1414" s="15"/>
      <c r="Y1414" s="15"/>
      <c r="Z1414" s="15"/>
      <c r="AA1414" s="15"/>
      <c r="AB1414" s="16"/>
      <c r="AC1414" s="15">
        <v>1</v>
      </c>
      <c r="AD1414" s="16"/>
      <c r="AE1414" s="16"/>
      <c r="AF1414" s="16"/>
      <c r="AG1414" s="16"/>
      <c r="AH1414" s="16"/>
      <c r="AI1414" s="16"/>
      <c r="AJ1414" s="16"/>
      <c r="AK1414" s="16"/>
      <c r="AL1414" s="16"/>
      <c r="AM1414" s="16"/>
      <c r="AN1414" s="16"/>
      <c r="AO1414" s="16"/>
      <c r="AP1414" s="16"/>
    </row>
    <row r="1415" spans="1:42" s="17" customFormat="1" ht="12.75" hidden="1" customHeight="1">
      <c r="A1415" s="126">
        <v>124709000</v>
      </c>
      <c r="B1415" s="72"/>
      <c r="C1415" s="144" t="s">
        <v>334</v>
      </c>
      <c r="D1415" s="46"/>
      <c r="E1415" s="145"/>
      <c r="F1415" s="146"/>
      <c r="G1415" s="147"/>
      <c r="H1415" s="148"/>
      <c r="I1415" s="158"/>
      <c r="J1415" s="146"/>
      <c r="K1415" s="146"/>
      <c r="L1415" s="149"/>
      <c r="M1415" s="623"/>
      <c r="N1415" s="626"/>
      <c r="O1415" s="36"/>
      <c r="P1415" s="51" t="s">
        <v>1474</v>
      </c>
      <c r="Q1415" s="36"/>
      <c r="R1415" s="36" t="str">
        <f t="shared" si="137"/>
        <v/>
      </c>
      <c r="S1415" s="15"/>
      <c r="T1415" s="15"/>
      <c r="U1415" s="473"/>
      <c r="V1415" s="473"/>
      <c r="W1415" s="15"/>
      <c r="X1415" s="15"/>
      <c r="Y1415" s="15"/>
      <c r="Z1415" s="15"/>
      <c r="AA1415" s="15"/>
      <c r="AB1415" s="16"/>
      <c r="AC1415" s="15">
        <v>1</v>
      </c>
      <c r="AD1415" s="16"/>
      <c r="AE1415" s="16"/>
      <c r="AF1415" s="16"/>
      <c r="AG1415" s="16"/>
      <c r="AH1415" s="16"/>
      <c r="AI1415" s="16"/>
      <c r="AJ1415" s="16"/>
      <c r="AK1415" s="16"/>
      <c r="AL1415" s="16"/>
      <c r="AM1415" s="16"/>
      <c r="AN1415" s="16"/>
      <c r="AO1415" s="16"/>
      <c r="AP1415" s="16"/>
    </row>
    <row r="1416" spans="1:42" s="17" customFormat="1" ht="12.75" hidden="1" customHeight="1">
      <c r="A1416" s="126">
        <v>124710000</v>
      </c>
      <c r="B1416" s="72"/>
      <c r="C1416" s="144" t="s">
        <v>335</v>
      </c>
      <c r="D1416" s="46"/>
      <c r="E1416" s="145"/>
      <c r="F1416" s="146"/>
      <c r="G1416" s="147"/>
      <c r="H1416" s="148"/>
      <c r="I1416" s="158"/>
      <c r="J1416" s="146"/>
      <c r="K1416" s="146"/>
      <c r="L1416" s="149"/>
      <c r="M1416" s="623"/>
      <c r="N1416" s="626"/>
      <c r="O1416" s="36"/>
      <c r="P1416" s="51" t="s">
        <v>1474</v>
      </c>
      <c r="Q1416" s="36"/>
      <c r="R1416" s="36" t="str">
        <f t="shared" si="137"/>
        <v/>
      </c>
      <c r="S1416" s="15"/>
      <c r="T1416" s="15"/>
      <c r="U1416" s="473"/>
      <c r="V1416" s="473"/>
      <c r="W1416" s="15"/>
      <c r="X1416" s="15"/>
      <c r="Y1416" s="15"/>
      <c r="Z1416" s="15"/>
      <c r="AA1416" s="15"/>
      <c r="AB1416" s="16"/>
      <c r="AC1416" s="15">
        <v>1</v>
      </c>
      <c r="AD1416" s="16"/>
      <c r="AE1416" s="16"/>
      <c r="AF1416" s="16"/>
      <c r="AG1416" s="16"/>
      <c r="AH1416" s="16"/>
      <c r="AI1416" s="16"/>
      <c r="AJ1416" s="16"/>
      <c r="AK1416" s="16"/>
      <c r="AL1416" s="16"/>
      <c r="AM1416" s="16"/>
      <c r="AN1416" s="16"/>
      <c r="AO1416" s="16"/>
      <c r="AP1416" s="16"/>
    </row>
    <row r="1417" spans="1:42" s="17" customFormat="1" ht="12.75" hidden="1" customHeight="1">
      <c r="A1417" s="126">
        <v>124711000</v>
      </c>
      <c r="B1417" s="72"/>
      <c r="C1417" s="144" t="s">
        <v>336</v>
      </c>
      <c r="D1417" s="46"/>
      <c r="E1417" s="145"/>
      <c r="F1417" s="146"/>
      <c r="G1417" s="147"/>
      <c r="H1417" s="148"/>
      <c r="I1417" s="158"/>
      <c r="J1417" s="146"/>
      <c r="K1417" s="146"/>
      <c r="L1417" s="149"/>
      <c r="M1417" s="623"/>
      <c r="N1417" s="626"/>
      <c r="O1417" s="36"/>
      <c r="P1417" s="51" t="s">
        <v>1474</v>
      </c>
      <c r="Q1417" s="36"/>
      <c r="R1417" s="36" t="str">
        <f t="shared" si="137"/>
        <v/>
      </c>
      <c r="S1417" s="15"/>
      <c r="T1417" s="15"/>
      <c r="U1417" s="473"/>
      <c r="V1417" s="473"/>
      <c r="W1417" s="15"/>
      <c r="X1417" s="15"/>
      <c r="Y1417" s="15"/>
      <c r="Z1417" s="15"/>
      <c r="AA1417" s="15"/>
      <c r="AB1417" s="16"/>
      <c r="AC1417" s="15">
        <v>1</v>
      </c>
      <c r="AD1417" s="16"/>
      <c r="AE1417" s="16"/>
      <c r="AF1417" s="16"/>
      <c r="AG1417" s="16"/>
      <c r="AH1417" s="16"/>
      <c r="AI1417" s="16"/>
      <c r="AJ1417" s="16"/>
      <c r="AK1417" s="16"/>
      <c r="AL1417" s="16"/>
      <c r="AM1417" s="16"/>
      <c r="AN1417" s="16"/>
      <c r="AO1417" s="16"/>
      <c r="AP1417" s="16"/>
    </row>
    <row r="1418" spans="1:42" s="17" customFormat="1" ht="12.75" hidden="1" customHeight="1">
      <c r="A1418" s="126">
        <v>124712000</v>
      </c>
      <c r="B1418" s="72"/>
      <c r="C1418" s="144" t="s">
        <v>337</v>
      </c>
      <c r="D1418" s="46"/>
      <c r="E1418" s="145"/>
      <c r="F1418" s="146"/>
      <c r="G1418" s="147"/>
      <c r="H1418" s="148"/>
      <c r="I1418" s="158"/>
      <c r="J1418" s="146"/>
      <c r="K1418" s="146"/>
      <c r="L1418" s="149"/>
      <c r="M1418" s="623"/>
      <c r="N1418" s="626"/>
      <c r="O1418" s="36"/>
      <c r="P1418" s="51" t="s">
        <v>1474</v>
      </c>
      <c r="Q1418" s="36"/>
      <c r="R1418" s="36" t="str">
        <f t="shared" si="137"/>
        <v/>
      </c>
      <c r="S1418" s="15"/>
      <c r="T1418" s="15"/>
      <c r="U1418" s="473"/>
      <c r="V1418" s="473"/>
      <c r="W1418" s="15"/>
      <c r="X1418" s="15"/>
      <c r="Y1418" s="15"/>
      <c r="Z1418" s="15"/>
      <c r="AA1418" s="15"/>
      <c r="AB1418" s="16"/>
      <c r="AC1418" s="15">
        <v>1</v>
      </c>
      <c r="AD1418" s="16"/>
      <c r="AE1418" s="16"/>
      <c r="AF1418" s="16"/>
      <c r="AG1418" s="16"/>
      <c r="AH1418" s="16"/>
      <c r="AI1418" s="16"/>
      <c r="AJ1418" s="16"/>
      <c r="AK1418" s="16"/>
      <c r="AL1418" s="16"/>
      <c r="AM1418" s="16"/>
      <c r="AN1418" s="16"/>
      <c r="AO1418" s="16"/>
      <c r="AP1418" s="16"/>
    </row>
    <row r="1419" spans="1:42" s="17" customFormat="1" ht="12.75" hidden="1" customHeight="1">
      <c r="A1419" s="126">
        <v>124713000</v>
      </c>
      <c r="B1419" s="72"/>
      <c r="C1419" s="144" t="s">
        <v>36</v>
      </c>
      <c r="D1419" s="46"/>
      <c r="E1419" s="145"/>
      <c r="F1419" s="146"/>
      <c r="G1419" s="147"/>
      <c r="H1419" s="148"/>
      <c r="I1419" s="158"/>
      <c r="J1419" s="146"/>
      <c r="K1419" s="146"/>
      <c r="L1419" s="149"/>
      <c r="M1419" s="623"/>
      <c r="N1419" s="626"/>
      <c r="O1419" s="36"/>
      <c r="P1419" s="51" t="s">
        <v>1474</v>
      </c>
      <c r="Q1419" s="36"/>
      <c r="R1419" s="36" t="str">
        <f t="shared" ref="R1419:R1482" si="144">IF(SUM(E1419:N1419)=0,"",P1419)</f>
        <v/>
      </c>
      <c r="S1419" s="15"/>
      <c r="T1419" s="15"/>
      <c r="U1419" s="473"/>
      <c r="V1419" s="473"/>
      <c r="W1419" s="15"/>
      <c r="X1419" s="15"/>
      <c r="Y1419" s="15"/>
      <c r="Z1419" s="15"/>
      <c r="AA1419" s="15"/>
      <c r="AB1419" s="16"/>
      <c r="AC1419" s="15">
        <v>1</v>
      </c>
      <c r="AD1419" s="16"/>
      <c r="AE1419" s="16"/>
      <c r="AF1419" s="16"/>
      <c r="AG1419" s="16"/>
      <c r="AH1419" s="16"/>
      <c r="AI1419" s="16"/>
      <c r="AJ1419" s="16"/>
      <c r="AK1419" s="16"/>
      <c r="AL1419" s="16"/>
      <c r="AM1419" s="16"/>
      <c r="AN1419" s="16"/>
      <c r="AO1419" s="16"/>
      <c r="AP1419" s="16"/>
    </row>
    <row r="1420" spans="1:42" s="17" customFormat="1" ht="12.75" hidden="1" customHeight="1" thickBot="1">
      <c r="A1420" s="126">
        <v>124714000</v>
      </c>
      <c r="B1420" s="74"/>
      <c r="C1420" s="167" t="s">
        <v>338</v>
      </c>
      <c r="D1420" s="46"/>
      <c r="E1420" s="145"/>
      <c r="F1420" s="146"/>
      <c r="G1420" s="147"/>
      <c r="H1420" s="148"/>
      <c r="I1420" s="158"/>
      <c r="J1420" s="146"/>
      <c r="K1420" s="146"/>
      <c r="L1420" s="149"/>
      <c r="M1420" s="623"/>
      <c r="N1420" s="626"/>
      <c r="O1420" s="36"/>
      <c r="P1420" s="51" t="s">
        <v>1474</v>
      </c>
      <c r="Q1420" s="36"/>
      <c r="R1420" s="36" t="str">
        <f t="shared" si="144"/>
        <v/>
      </c>
      <c r="S1420" s="15"/>
      <c r="T1420" s="15"/>
      <c r="U1420" s="473"/>
      <c r="V1420" s="473"/>
      <c r="W1420" s="15"/>
      <c r="X1420" s="15"/>
      <c r="Y1420" s="15"/>
      <c r="Z1420" s="15"/>
      <c r="AA1420" s="15"/>
      <c r="AB1420" s="16"/>
      <c r="AC1420" s="15">
        <v>1</v>
      </c>
      <c r="AD1420" s="16"/>
      <c r="AE1420" s="16"/>
      <c r="AF1420" s="16"/>
      <c r="AG1420" s="16"/>
      <c r="AH1420" s="16"/>
      <c r="AI1420" s="16"/>
      <c r="AJ1420" s="16"/>
      <c r="AK1420" s="16"/>
      <c r="AL1420" s="16"/>
      <c r="AM1420" s="16"/>
      <c r="AN1420" s="16"/>
      <c r="AO1420" s="16"/>
      <c r="AP1420" s="16"/>
    </row>
    <row r="1421" spans="1:42" s="18" customFormat="1" ht="15.75" hidden="1" customHeight="1">
      <c r="A1421" s="126" t="s">
        <v>608</v>
      </c>
      <c r="B1421" s="589" t="s">
        <v>315</v>
      </c>
      <c r="C1421" s="590"/>
      <c r="D1421" s="25"/>
      <c r="E1421" s="90">
        <f t="shared" ref="E1421:N1421" si="145">SUM(E1422:E1428)</f>
        <v>0</v>
      </c>
      <c r="F1421" s="91">
        <f t="shared" si="145"/>
        <v>0</v>
      </c>
      <c r="G1421" s="92">
        <f t="shared" si="145"/>
        <v>0</v>
      </c>
      <c r="H1421" s="611">
        <f t="shared" si="145"/>
        <v>0</v>
      </c>
      <c r="I1421" s="612">
        <f t="shared" si="145"/>
        <v>0</v>
      </c>
      <c r="J1421" s="91">
        <f t="shared" si="145"/>
        <v>0</v>
      </c>
      <c r="K1421" s="91">
        <f t="shared" si="145"/>
        <v>0</v>
      </c>
      <c r="L1421" s="93">
        <f t="shared" si="145"/>
        <v>0</v>
      </c>
      <c r="M1421" s="612">
        <f t="shared" si="145"/>
        <v>0</v>
      </c>
      <c r="N1421" s="93">
        <f t="shared" si="145"/>
        <v>0</v>
      </c>
      <c r="O1421" s="36"/>
      <c r="P1421" s="51" t="s">
        <v>1500</v>
      </c>
      <c r="Q1421" s="36"/>
      <c r="R1421" s="36" t="str">
        <f t="shared" si="144"/>
        <v/>
      </c>
      <c r="S1421" s="15"/>
      <c r="T1421" s="15"/>
      <c r="U1421" s="473"/>
      <c r="V1421" s="473"/>
      <c r="W1421" s="15"/>
      <c r="X1421" s="15"/>
      <c r="Y1421" s="15"/>
      <c r="Z1421" s="15"/>
      <c r="AA1421" s="15"/>
      <c r="AB1421" s="15"/>
      <c r="AC1421" s="15">
        <v>1</v>
      </c>
      <c r="AD1421" s="15"/>
      <c r="AE1421" s="15"/>
      <c r="AF1421" s="15"/>
      <c r="AG1421" s="15"/>
      <c r="AH1421" s="15"/>
      <c r="AI1421" s="15"/>
      <c r="AJ1421" s="15"/>
      <c r="AK1421" s="15"/>
      <c r="AL1421" s="15"/>
      <c r="AM1421" s="15"/>
      <c r="AN1421" s="15"/>
      <c r="AO1421" s="15"/>
      <c r="AP1421" s="15"/>
    </row>
    <row r="1422" spans="1:42" s="17" customFormat="1" ht="12.75" hidden="1" customHeight="1">
      <c r="A1422" s="126">
        <v>128001000</v>
      </c>
      <c r="B1422" s="72"/>
      <c r="C1422" s="73" t="s">
        <v>661</v>
      </c>
      <c r="D1422" s="46"/>
      <c r="E1422" s="145"/>
      <c r="F1422" s="146"/>
      <c r="G1422" s="147"/>
      <c r="H1422" s="148"/>
      <c r="I1422" s="158"/>
      <c r="J1422" s="146"/>
      <c r="K1422" s="146"/>
      <c r="L1422" s="149"/>
      <c r="M1422" s="623"/>
      <c r="N1422" s="626"/>
      <c r="O1422" s="36"/>
      <c r="P1422" s="51" t="s">
        <v>1474</v>
      </c>
      <c r="Q1422" s="36"/>
      <c r="R1422" s="36" t="str">
        <f t="shared" si="144"/>
        <v/>
      </c>
      <c r="S1422" s="15"/>
      <c r="T1422" s="15"/>
      <c r="U1422" s="473"/>
      <c r="V1422" s="473"/>
      <c r="W1422" s="15"/>
      <c r="X1422" s="15"/>
      <c r="Y1422" s="15"/>
      <c r="Z1422" s="15"/>
      <c r="AA1422" s="15"/>
      <c r="AB1422" s="16"/>
      <c r="AC1422" s="15">
        <v>1</v>
      </c>
      <c r="AD1422" s="16"/>
      <c r="AE1422" s="16"/>
      <c r="AF1422" s="16"/>
      <c r="AG1422" s="16"/>
      <c r="AH1422" s="16"/>
      <c r="AI1422" s="16"/>
      <c r="AJ1422" s="16"/>
      <c r="AK1422" s="16"/>
      <c r="AL1422" s="16"/>
      <c r="AM1422" s="16"/>
      <c r="AN1422" s="16"/>
      <c r="AO1422" s="16"/>
      <c r="AP1422" s="16"/>
    </row>
    <row r="1423" spans="1:42" s="17" customFormat="1" ht="12.75" hidden="1" customHeight="1">
      <c r="A1423" s="126">
        <v>128002000</v>
      </c>
      <c r="B1423" s="72"/>
      <c r="C1423" s="144" t="s">
        <v>343</v>
      </c>
      <c r="D1423" s="46"/>
      <c r="E1423" s="145"/>
      <c r="F1423" s="146"/>
      <c r="G1423" s="147"/>
      <c r="H1423" s="148"/>
      <c r="I1423" s="158"/>
      <c r="J1423" s="146"/>
      <c r="K1423" s="146"/>
      <c r="L1423" s="149"/>
      <c r="M1423" s="623"/>
      <c r="N1423" s="626"/>
      <c r="O1423" s="36"/>
      <c r="P1423" s="51" t="s">
        <v>1474</v>
      </c>
      <c r="Q1423" s="36"/>
      <c r="R1423" s="36" t="str">
        <f t="shared" si="144"/>
        <v/>
      </c>
      <c r="S1423" s="15"/>
      <c r="T1423" s="15"/>
      <c r="U1423" s="473"/>
      <c r="V1423" s="473"/>
      <c r="W1423" s="15"/>
      <c r="X1423" s="15"/>
      <c r="Y1423" s="15"/>
      <c r="Z1423" s="15"/>
      <c r="AA1423" s="15"/>
      <c r="AB1423" s="16"/>
      <c r="AC1423" s="15">
        <v>1</v>
      </c>
      <c r="AD1423" s="16"/>
      <c r="AE1423" s="16"/>
      <c r="AF1423" s="16"/>
      <c r="AG1423" s="16"/>
      <c r="AH1423" s="16"/>
      <c r="AI1423" s="16"/>
      <c r="AJ1423" s="16"/>
      <c r="AK1423" s="16"/>
      <c r="AL1423" s="16"/>
      <c r="AM1423" s="16"/>
      <c r="AN1423" s="16"/>
      <c r="AO1423" s="16"/>
      <c r="AP1423" s="16"/>
    </row>
    <row r="1424" spans="1:42" s="17" customFormat="1" ht="12.75" hidden="1" customHeight="1">
      <c r="A1424" s="126">
        <v>128003000</v>
      </c>
      <c r="B1424" s="72"/>
      <c r="C1424" s="144" t="s">
        <v>344</v>
      </c>
      <c r="D1424" s="46"/>
      <c r="E1424" s="145"/>
      <c r="F1424" s="146"/>
      <c r="G1424" s="147"/>
      <c r="H1424" s="148"/>
      <c r="I1424" s="158"/>
      <c r="J1424" s="146"/>
      <c r="K1424" s="146"/>
      <c r="L1424" s="149"/>
      <c r="M1424" s="623"/>
      <c r="N1424" s="626"/>
      <c r="O1424" s="36"/>
      <c r="P1424" s="51" t="s">
        <v>1474</v>
      </c>
      <c r="Q1424" s="36"/>
      <c r="R1424" s="36" t="str">
        <f t="shared" si="144"/>
        <v/>
      </c>
      <c r="S1424" s="15"/>
      <c r="T1424" s="15"/>
      <c r="U1424" s="473"/>
      <c r="V1424" s="473"/>
      <c r="W1424" s="15"/>
      <c r="X1424" s="15"/>
      <c r="Y1424" s="15"/>
      <c r="Z1424" s="15"/>
      <c r="AA1424" s="15"/>
      <c r="AB1424" s="16"/>
      <c r="AC1424" s="15">
        <v>1</v>
      </c>
      <c r="AD1424" s="16"/>
      <c r="AE1424" s="16"/>
      <c r="AF1424" s="16"/>
      <c r="AG1424" s="16"/>
      <c r="AH1424" s="16"/>
      <c r="AI1424" s="16"/>
      <c r="AJ1424" s="16"/>
      <c r="AK1424" s="16"/>
      <c r="AL1424" s="16"/>
      <c r="AM1424" s="16"/>
      <c r="AN1424" s="16"/>
      <c r="AO1424" s="16"/>
      <c r="AP1424" s="16"/>
    </row>
    <row r="1425" spans="1:42" s="17" customFormat="1" ht="12.75" hidden="1" customHeight="1">
      <c r="A1425" s="126">
        <v>128004000</v>
      </c>
      <c r="B1425" s="72"/>
      <c r="C1425" s="144" t="s">
        <v>345</v>
      </c>
      <c r="D1425" s="46"/>
      <c r="E1425" s="145"/>
      <c r="F1425" s="146"/>
      <c r="G1425" s="147"/>
      <c r="H1425" s="148"/>
      <c r="I1425" s="158"/>
      <c r="J1425" s="146"/>
      <c r="K1425" s="146"/>
      <c r="L1425" s="149"/>
      <c r="M1425" s="623"/>
      <c r="N1425" s="626"/>
      <c r="O1425" s="36"/>
      <c r="P1425" s="51" t="s">
        <v>1474</v>
      </c>
      <c r="Q1425" s="36"/>
      <c r="R1425" s="36" t="str">
        <f t="shared" si="144"/>
        <v/>
      </c>
      <c r="S1425" s="15"/>
      <c r="T1425" s="15"/>
      <c r="U1425" s="473"/>
      <c r="V1425" s="473"/>
      <c r="W1425" s="15"/>
      <c r="X1425" s="15"/>
      <c r="Y1425" s="15"/>
      <c r="Z1425" s="15"/>
      <c r="AA1425" s="15"/>
      <c r="AB1425" s="16"/>
      <c r="AC1425" s="15">
        <v>1</v>
      </c>
      <c r="AD1425" s="16"/>
      <c r="AE1425" s="16"/>
      <c r="AF1425" s="16"/>
      <c r="AG1425" s="16"/>
      <c r="AH1425" s="16"/>
      <c r="AI1425" s="16"/>
      <c r="AJ1425" s="16"/>
      <c r="AK1425" s="16"/>
      <c r="AL1425" s="16"/>
      <c r="AM1425" s="16"/>
      <c r="AN1425" s="16"/>
      <c r="AO1425" s="16"/>
      <c r="AP1425" s="16"/>
    </row>
    <row r="1426" spans="1:42" s="17" customFormat="1" ht="12.75" hidden="1" customHeight="1">
      <c r="A1426" s="126">
        <v>128005000</v>
      </c>
      <c r="B1426" s="72"/>
      <c r="C1426" s="144" t="s">
        <v>346</v>
      </c>
      <c r="D1426" s="46"/>
      <c r="E1426" s="145"/>
      <c r="F1426" s="146"/>
      <c r="G1426" s="147"/>
      <c r="H1426" s="148"/>
      <c r="I1426" s="158"/>
      <c r="J1426" s="146"/>
      <c r="K1426" s="146"/>
      <c r="L1426" s="149"/>
      <c r="M1426" s="623"/>
      <c r="N1426" s="626"/>
      <c r="O1426" s="36"/>
      <c r="P1426" s="51" t="s">
        <v>1474</v>
      </c>
      <c r="Q1426" s="36"/>
      <c r="R1426" s="36" t="str">
        <f t="shared" si="144"/>
        <v/>
      </c>
      <c r="S1426" s="15"/>
      <c r="T1426" s="15"/>
      <c r="U1426" s="473"/>
      <c r="V1426" s="473"/>
      <c r="W1426" s="15"/>
      <c r="X1426" s="15"/>
      <c r="Y1426" s="15"/>
      <c r="Z1426" s="15"/>
      <c r="AA1426" s="15"/>
      <c r="AB1426" s="16"/>
      <c r="AC1426" s="15">
        <v>1</v>
      </c>
      <c r="AD1426" s="16"/>
      <c r="AE1426" s="16"/>
      <c r="AF1426" s="16"/>
      <c r="AG1426" s="16"/>
      <c r="AH1426" s="16"/>
      <c r="AI1426" s="16"/>
      <c r="AJ1426" s="16"/>
      <c r="AK1426" s="16"/>
      <c r="AL1426" s="16"/>
      <c r="AM1426" s="16"/>
      <c r="AN1426" s="16"/>
      <c r="AO1426" s="16"/>
      <c r="AP1426" s="16"/>
    </row>
    <row r="1427" spans="1:42" s="17" customFormat="1" ht="12.75" hidden="1" customHeight="1">
      <c r="A1427" s="126">
        <v>128006000</v>
      </c>
      <c r="B1427" s="72"/>
      <c r="C1427" s="144" t="s">
        <v>347</v>
      </c>
      <c r="D1427" s="46"/>
      <c r="E1427" s="145"/>
      <c r="F1427" s="146"/>
      <c r="G1427" s="147"/>
      <c r="H1427" s="148"/>
      <c r="I1427" s="158"/>
      <c r="J1427" s="146"/>
      <c r="K1427" s="146"/>
      <c r="L1427" s="149"/>
      <c r="M1427" s="623"/>
      <c r="N1427" s="626"/>
      <c r="O1427" s="36"/>
      <c r="P1427" s="51" t="s">
        <v>1474</v>
      </c>
      <c r="Q1427" s="36"/>
      <c r="R1427" s="36" t="str">
        <f t="shared" si="144"/>
        <v/>
      </c>
      <c r="S1427" s="15"/>
      <c r="T1427" s="15"/>
      <c r="U1427" s="473"/>
      <c r="V1427" s="473"/>
      <c r="W1427" s="15"/>
      <c r="X1427" s="15"/>
      <c r="Y1427" s="15"/>
      <c r="Z1427" s="15"/>
      <c r="AA1427" s="15"/>
      <c r="AB1427" s="16"/>
      <c r="AC1427" s="15">
        <v>1</v>
      </c>
      <c r="AD1427" s="16"/>
      <c r="AE1427" s="16"/>
      <c r="AF1427" s="16"/>
      <c r="AG1427" s="16"/>
      <c r="AH1427" s="16"/>
      <c r="AI1427" s="16"/>
      <c r="AJ1427" s="16"/>
      <c r="AK1427" s="16"/>
      <c r="AL1427" s="16"/>
      <c r="AM1427" s="16"/>
      <c r="AN1427" s="16"/>
      <c r="AO1427" s="16"/>
      <c r="AP1427" s="16"/>
    </row>
    <row r="1428" spans="1:42" s="17" customFormat="1" ht="12.75" hidden="1" customHeight="1" thickBot="1">
      <c r="A1428" s="126">
        <v>128007000</v>
      </c>
      <c r="B1428" s="74"/>
      <c r="C1428" s="167" t="s">
        <v>348</v>
      </c>
      <c r="D1428" s="46"/>
      <c r="E1428" s="145"/>
      <c r="F1428" s="146"/>
      <c r="G1428" s="147"/>
      <c r="H1428" s="148"/>
      <c r="I1428" s="158"/>
      <c r="J1428" s="146"/>
      <c r="K1428" s="146"/>
      <c r="L1428" s="149"/>
      <c r="M1428" s="623"/>
      <c r="N1428" s="626"/>
      <c r="O1428" s="36"/>
      <c r="P1428" s="51" t="s">
        <v>1474</v>
      </c>
      <c r="Q1428" s="36"/>
      <c r="R1428" s="36" t="str">
        <f t="shared" si="144"/>
        <v/>
      </c>
      <c r="S1428" s="15"/>
      <c r="T1428" s="15"/>
      <c r="U1428" s="473"/>
      <c r="V1428" s="473"/>
      <c r="W1428" s="15"/>
      <c r="X1428" s="15"/>
      <c r="Y1428" s="15"/>
      <c r="Z1428" s="15"/>
      <c r="AA1428" s="15"/>
      <c r="AB1428" s="16"/>
      <c r="AC1428" s="15">
        <v>1</v>
      </c>
      <c r="AD1428" s="16"/>
      <c r="AE1428" s="16"/>
      <c r="AF1428" s="16"/>
      <c r="AG1428" s="16"/>
      <c r="AH1428" s="16"/>
      <c r="AI1428" s="16"/>
      <c r="AJ1428" s="16"/>
      <c r="AK1428" s="16"/>
      <c r="AL1428" s="16"/>
      <c r="AM1428" s="16"/>
      <c r="AN1428" s="16"/>
      <c r="AO1428" s="16"/>
      <c r="AP1428" s="16"/>
    </row>
    <row r="1429" spans="1:42" s="18" customFormat="1" ht="15.75" hidden="1" customHeight="1">
      <c r="A1429" s="126" t="s">
        <v>609</v>
      </c>
      <c r="B1429" s="589" t="s">
        <v>349</v>
      </c>
      <c r="C1429" s="590"/>
      <c r="D1429" s="25"/>
      <c r="E1429" s="90">
        <f t="shared" ref="E1429:N1429" si="146">SUM(E1430:E1441)</f>
        <v>0</v>
      </c>
      <c r="F1429" s="91">
        <f t="shared" si="146"/>
        <v>0</v>
      </c>
      <c r="G1429" s="92">
        <f t="shared" si="146"/>
        <v>0</v>
      </c>
      <c r="H1429" s="611">
        <f t="shared" si="146"/>
        <v>0</v>
      </c>
      <c r="I1429" s="612">
        <f t="shared" si="146"/>
        <v>0</v>
      </c>
      <c r="J1429" s="91">
        <f t="shared" si="146"/>
        <v>0</v>
      </c>
      <c r="K1429" s="91">
        <f t="shared" si="146"/>
        <v>0</v>
      </c>
      <c r="L1429" s="93">
        <f t="shared" si="146"/>
        <v>0</v>
      </c>
      <c r="M1429" s="612">
        <f t="shared" si="146"/>
        <v>0</v>
      </c>
      <c r="N1429" s="93">
        <f t="shared" si="146"/>
        <v>0</v>
      </c>
      <c r="O1429" s="36"/>
      <c r="P1429" s="51" t="s">
        <v>1500</v>
      </c>
      <c r="Q1429" s="36"/>
      <c r="R1429" s="36" t="str">
        <f t="shared" si="144"/>
        <v/>
      </c>
      <c r="S1429" s="15"/>
      <c r="T1429" s="15"/>
      <c r="U1429" s="473"/>
      <c r="V1429" s="473"/>
      <c r="W1429" s="15"/>
      <c r="X1429" s="15"/>
      <c r="Y1429" s="15"/>
      <c r="Z1429" s="15"/>
      <c r="AA1429" s="15"/>
      <c r="AB1429" s="15"/>
      <c r="AC1429" s="15">
        <v>1</v>
      </c>
      <c r="AD1429" s="15"/>
      <c r="AE1429" s="15"/>
      <c r="AF1429" s="15"/>
      <c r="AG1429" s="15"/>
      <c r="AH1429" s="15"/>
      <c r="AI1429" s="15"/>
      <c r="AJ1429" s="15"/>
      <c r="AK1429" s="15"/>
      <c r="AL1429" s="15"/>
      <c r="AM1429" s="15"/>
      <c r="AN1429" s="15"/>
      <c r="AO1429" s="15"/>
      <c r="AP1429" s="15"/>
    </row>
    <row r="1430" spans="1:42" s="17" customFormat="1" ht="12.75" hidden="1" customHeight="1">
      <c r="A1430" s="126">
        <v>126302000</v>
      </c>
      <c r="B1430" s="72"/>
      <c r="C1430" s="144" t="s">
        <v>2800</v>
      </c>
      <c r="D1430" s="46"/>
      <c r="E1430" s="145"/>
      <c r="F1430" s="146"/>
      <c r="G1430" s="147"/>
      <c r="H1430" s="148"/>
      <c r="I1430" s="158"/>
      <c r="J1430" s="146"/>
      <c r="K1430" s="146"/>
      <c r="L1430" s="149"/>
      <c r="M1430" s="623"/>
      <c r="N1430" s="626"/>
      <c r="O1430" s="36"/>
      <c r="P1430" s="51" t="s">
        <v>1474</v>
      </c>
      <c r="Q1430" s="36"/>
      <c r="R1430" s="36" t="str">
        <f t="shared" si="144"/>
        <v/>
      </c>
      <c r="S1430" s="15"/>
      <c r="T1430" s="15"/>
      <c r="U1430" s="473"/>
      <c r="V1430" s="473"/>
      <c r="W1430" s="15"/>
      <c r="X1430" s="15"/>
      <c r="Y1430" s="15"/>
      <c r="Z1430" s="15"/>
      <c r="AA1430" s="15"/>
      <c r="AB1430" s="16"/>
      <c r="AC1430" s="15">
        <v>1</v>
      </c>
      <c r="AD1430" s="16"/>
      <c r="AE1430" s="16"/>
      <c r="AF1430" s="16"/>
      <c r="AG1430" s="16"/>
      <c r="AH1430" s="16"/>
      <c r="AI1430" s="16"/>
      <c r="AJ1430" s="16"/>
      <c r="AK1430" s="16"/>
      <c r="AL1430" s="16"/>
      <c r="AM1430" s="16"/>
      <c r="AN1430" s="16"/>
      <c r="AO1430" s="16"/>
      <c r="AP1430" s="16"/>
    </row>
    <row r="1431" spans="1:42" s="17" customFormat="1" ht="12.75" hidden="1" customHeight="1">
      <c r="A1431" s="126">
        <v>126303000</v>
      </c>
      <c r="B1431" s="72"/>
      <c r="C1431" s="144" t="s">
        <v>350</v>
      </c>
      <c r="D1431" s="46"/>
      <c r="E1431" s="145"/>
      <c r="F1431" s="146"/>
      <c r="G1431" s="147"/>
      <c r="H1431" s="148"/>
      <c r="I1431" s="158"/>
      <c r="J1431" s="146"/>
      <c r="K1431" s="146"/>
      <c r="L1431" s="149"/>
      <c r="M1431" s="623"/>
      <c r="N1431" s="626"/>
      <c r="O1431" s="36"/>
      <c r="P1431" s="51" t="s">
        <v>1473</v>
      </c>
      <c r="Q1431" s="36"/>
      <c r="R1431" s="36" t="str">
        <f t="shared" si="144"/>
        <v/>
      </c>
      <c r="S1431" s="15"/>
      <c r="T1431" s="15"/>
      <c r="U1431" s="473"/>
      <c r="V1431" s="473"/>
      <c r="W1431" s="15"/>
      <c r="X1431" s="15"/>
      <c r="Y1431" s="15"/>
      <c r="Z1431" s="15"/>
      <c r="AA1431" s="15"/>
      <c r="AB1431" s="16"/>
      <c r="AC1431" s="15">
        <v>1</v>
      </c>
      <c r="AD1431" s="16"/>
      <c r="AE1431" s="16"/>
      <c r="AF1431" s="16"/>
      <c r="AG1431" s="16"/>
      <c r="AH1431" s="16"/>
      <c r="AI1431" s="16"/>
      <c r="AJ1431" s="16"/>
      <c r="AK1431" s="16"/>
      <c r="AL1431" s="16"/>
      <c r="AM1431" s="16"/>
      <c r="AN1431" s="16"/>
      <c r="AO1431" s="16"/>
      <c r="AP1431" s="16"/>
    </row>
    <row r="1432" spans="1:42" s="17" customFormat="1" ht="12.75" hidden="1" customHeight="1">
      <c r="A1432" s="126">
        <v>126306000</v>
      </c>
      <c r="B1432" s="72"/>
      <c r="C1432" s="73" t="s">
        <v>610</v>
      </c>
      <c r="D1432" s="46"/>
      <c r="E1432" s="145"/>
      <c r="F1432" s="146"/>
      <c r="G1432" s="147"/>
      <c r="H1432" s="148"/>
      <c r="I1432" s="158"/>
      <c r="J1432" s="146"/>
      <c r="K1432" s="146"/>
      <c r="L1432" s="149"/>
      <c r="M1432" s="623"/>
      <c r="N1432" s="626"/>
      <c r="O1432" s="36"/>
      <c r="P1432" s="51" t="s">
        <v>1473</v>
      </c>
      <c r="Q1432" s="36"/>
      <c r="R1432" s="36" t="str">
        <f t="shared" si="144"/>
        <v/>
      </c>
      <c r="S1432" s="15"/>
      <c r="T1432" s="15"/>
      <c r="U1432" s="473"/>
      <c r="V1432" s="473"/>
      <c r="W1432" s="15"/>
      <c r="X1432" s="15"/>
      <c r="Y1432" s="15"/>
      <c r="Z1432" s="15"/>
      <c r="AA1432" s="15"/>
      <c r="AB1432" s="16"/>
      <c r="AC1432" s="15">
        <v>1</v>
      </c>
      <c r="AD1432" s="16"/>
      <c r="AE1432" s="16"/>
      <c r="AF1432" s="16"/>
      <c r="AG1432" s="16"/>
      <c r="AH1432" s="16"/>
      <c r="AI1432" s="16"/>
      <c r="AJ1432" s="16"/>
      <c r="AK1432" s="16"/>
      <c r="AL1432" s="16"/>
      <c r="AM1432" s="16"/>
      <c r="AN1432" s="16"/>
      <c r="AO1432" s="16"/>
      <c r="AP1432" s="16"/>
    </row>
    <row r="1433" spans="1:42" s="17" customFormat="1" ht="12.75" hidden="1" customHeight="1">
      <c r="A1433" s="126">
        <v>126319000</v>
      </c>
      <c r="B1433" s="72"/>
      <c r="C1433" s="144" t="s">
        <v>358</v>
      </c>
      <c r="D1433" s="46"/>
      <c r="E1433" s="145"/>
      <c r="F1433" s="146"/>
      <c r="G1433" s="147"/>
      <c r="H1433" s="148"/>
      <c r="I1433" s="158"/>
      <c r="J1433" s="146"/>
      <c r="K1433" s="146"/>
      <c r="L1433" s="149"/>
      <c r="M1433" s="623"/>
      <c r="N1433" s="626"/>
      <c r="O1433" s="36"/>
      <c r="P1433" s="51" t="s">
        <v>1474</v>
      </c>
      <c r="Q1433" s="36"/>
      <c r="R1433" s="36" t="str">
        <f t="shared" si="144"/>
        <v/>
      </c>
      <c r="S1433" s="15"/>
      <c r="T1433" s="15"/>
      <c r="U1433" s="473"/>
      <c r="V1433" s="473"/>
      <c r="W1433" s="15"/>
      <c r="X1433" s="15"/>
      <c r="Y1433" s="15"/>
      <c r="Z1433" s="15"/>
      <c r="AA1433" s="15"/>
      <c r="AB1433" s="16"/>
      <c r="AC1433" s="15">
        <v>1</v>
      </c>
      <c r="AD1433" s="16"/>
      <c r="AE1433" s="16"/>
      <c r="AF1433" s="16"/>
      <c r="AG1433" s="16"/>
      <c r="AH1433" s="16"/>
      <c r="AI1433" s="16"/>
      <c r="AJ1433" s="16"/>
      <c r="AK1433" s="16"/>
      <c r="AL1433" s="16"/>
      <c r="AM1433" s="16"/>
      <c r="AN1433" s="16"/>
      <c r="AO1433" s="16"/>
      <c r="AP1433" s="16"/>
    </row>
    <row r="1434" spans="1:42" s="17" customFormat="1" ht="12.75" hidden="1" customHeight="1">
      <c r="A1434" s="126">
        <v>126311000</v>
      </c>
      <c r="B1434" s="72"/>
      <c r="C1434" s="144" t="s">
        <v>351</v>
      </c>
      <c r="D1434" s="46"/>
      <c r="E1434" s="145"/>
      <c r="F1434" s="146"/>
      <c r="G1434" s="147"/>
      <c r="H1434" s="148"/>
      <c r="I1434" s="158"/>
      <c r="J1434" s="146"/>
      <c r="K1434" s="146"/>
      <c r="L1434" s="149"/>
      <c r="M1434" s="623"/>
      <c r="N1434" s="626"/>
      <c r="O1434" s="36"/>
      <c r="P1434" s="51" t="s">
        <v>1474</v>
      </c>
      <c r="Q1434" s="36"/>
      <c r="R1434" s="36" t="str">
        <f t="shared" si="144"/>
        <v/>
      </c>
      <c r="S1434" s="15"/>
      <c r="T1434" s="15"/>
      <c r="U1434" s="473"/>
      <c r="V1434" s="473"/>
      <c r="W1434" s="15"/>
      <c r="X1434" s="15"/>
      <c r="Y1434" s="15"/>
      <c r="Z1434" s="15"/>
      <c r="AA1434" s="15"/>
      <c r="AB1434" s="16"/>
      <c r="AC1434" s="15">
        <v>1</v>
      </c>
      <c r="AD1434" s="16"/>
      <c r="AE1434" s="16"/>
      <c r="AF1434" s="16"/>
      <c r="AG1434" s="16"/>
      <c r="AH1434" s="16"/>
      <c r="AI1434" s="16"/>
      <c r="AJ1434" s="16"/>
      <c r="AK1434" s="16"/>
      <c r="AL1434" s="16"/>
      <c r="AM1434" s="16"/>
      <c r="AN1434" s="16"/>
      <c r="AO1434" s="16"/>
      <c r="AP1434" s="16"/>
    </row>
    <row r="1435" spans="1:42" s="17" customFormat="1" ht="12.75" hidden="1" customHeight="1">
      <c r="A1435" s="126">
        <v>126312000</v>
      </c>
      <c r="B1435" s="72"/>
      <c r="C1435" s="144" t="s">
        <v>352</v>
      </c>
      <c r="D1435" s="46"/>
      <c r="E1435" s="145"/>
      <c r="F1435" s="146"/>
      <c r="G1435" s="147"/>
      <c r="H1435" s="148"/>
      <c r="I1435" s="158"/>
      <c r="J1435" s="146"/>
      <c r="K1435" s="146"/>
      <c r="L1435" s="149"/>
      <c r="M1435" s="623"/>
      <c r="N1435" s="626"/>
      <c r="O1435" s="36"/>
      <c r="P1435" s="51" t="s">
        <v>1474</v>
      </c>
      <c r="Q1435" s="36"/>
      <c r="R1435" s="36" t="str">
        <f t="shared" si="144"/>
        <v/>
      </c>
      <c r="S1435" s="15"/>
      <c r="T1435" s="15"/>
      <c r="U1435" s="473"/>
      <c r="V1435" s="473"/>
      <c r="W1435" s="15"/>
      <c r="X1435" s="15"/>
      <c r="Y1435" s="15"/>
      <c r="Z1435" s="15"/>
      <c r="AA1435" s="15"/>
      <c r="AB1435" s="16"/>
      <c r="AC1435" s="15">
        <v>1</v>
      </c>
      <c r="AD1435" s="16"/>
      <c r="AE1435" s="16"/>
      <c r="AF1435" s="16"/>
      <c r="AG1435" s="16"/>
      <c r="AH1435" s="16"/>
      <c r="AI1435" s="16"/>
      <c r="AJ1435" s="16"/>
      <c r="AK1435" s="16"/>
      <c r="AL1435" s="16"/>
      <c r="AM1435" s="16"/>
      <c r="AN1435" s="16"/>
      <c r="AO1435" s="16"/>
      <c r="AP1435" s="16"/>
    </row>
    <row r="1436" spans="1:42" s="17" customFormat="1" ht="12.75" hidden="1" customHeight="1">
      <c r="A1436" s="126">
        <v>126318000</v>
      </c>
      <c r="B1436" s="72"/>
      <c r="C1436" s="144" t="s">
        <v>1067</v>
      </c>
      <c r="D1436" s="46"/>
      <c r="E1436" s="145"/>
      <c r="F1436" s="146"/>
      <c r="G1436" s="147"/>
      <c r="H1436" s="148"/>
      <c r="I1436" s="158"/>
      <c r="J1436" s="146"/>
      <c r="K1436" s="146"/>
      <c r="L1436" s="149"/>
      <c r="M1436" s="623"/>
      <c r="N1436" s="626"/>
      <c r="O1436" s="36"/>
      <c r="P1436" s="51" t="s">
        <v>1474</v>
      </c>
      <c r="Q1436" s="36"/>
      <c r="R1436" s="36" t="str">
        <f t="shared" si="144"/>
        <v/>
      </c>
      <c r="S1436" s="15"/>
      <c r="T1436" s="15"/>
      <c r="U1436" s="473"/>
      <c r="V1436" s="473"/>
      <c r="W1436" s="15"/>
      <c r="X1436" s="15"/>
      <c r="Y1436" s="15"/>
      <c r="Z1436" s="15"/>
      <c r="AA1436" s="15"/>
      <c r="AB1436" s="16"/>
      <c r="AC1436" s="15">
        <v>1</v>
      </c>
      <c r="AD1436" s="16"/>
      <c r="AE1436" s="16"/>
      <c r="AF1436" s="16"/>
      <c r="AG1436" s="16"/>
      <c r="AH1436" s="16"/>
      <c r="AI1436" s="16"/>
      <c r="AJ1436" s="16"/>
      <c r="AK1436" s="16"/>
      <c r="AL1436" s="16"/>
      <c r="AM1436" s="16"/>
      <c r="AN1436" s="16"/>
      <c r="AO1436" s="16"/>
      <c r="AP1436" s="16"/>
    </row>
    <row r="1437" spans="1:42" s="17" customFormat="1" ht="12.75" hidden="1" customHeight="1">
      <c r="A1437" s="126">
        <v>126313000</v>
      </c>
      <c r="B1437" s="72"/>
      <c r="C1437" s="144" t="s">
        <v>353</v>
      </c>
      <c r="D1437" s="46"/>
      <c r="E1437" s="145"/>
      <c r="F1437" s="146"/>
      <c r="G1437" s="147"/>
      <c r="H1437" s="148"/>
      <c r="I1437" s="158"/>
      <c r="J1437" s="146"/>
      <c r="K1437" s="146"/>
      <c r="L1437" s="149"/>
      <c r="M1437" s="623"/>
      <c r="N1437" s="626"/>
      <c r="O1437" s="36"/>
      <c r="P1437" s="51" t="s">
        <v>1474</v>
      </c>
      <c r="Q1437" s="36"/>
      <c r="R1437" s="36" t="str">
        <f t="shared" si="144"/>
        <v/>
      </c>
      <c r="S1437" s="15"/>
      <c r="T1437" s="15"/>
      <c r="U1437" s="473"/>
      <c r="V1437" s="473"/>
      <c r="W1437" s="15"/>
      <c r="X1437" s="15"/>
      <c r="Y1437" s="15"/>
      <c r="Z1437" s="15"/>
      <c r="AA1437" s="15"/>
      <c r="AB1437" s="16"/>
      <c r="AC1437" s="15">
        <v>1</v>
      </c>
      <c r="AD1437" s="16"/>
      <c r="AE1437" s="16"/>
      <c r="AF1437" s="16"/>
      <c r="AG1437" s="16"/>
      <c r="AH1437" s="16"/>
      <c r="AI1437" s="16"/>
      <c r="AJ1437" s="16"/>
      <c r="AK1437" s="16"/>
      <c r="AL1437" s="16"/>
      <c r="AM1437" s="16"/>
      <c r="AN1437" s="16"/>
      <c r="AO1437" s="16"/>
      <c r="AP1437" s="16"/>
    </row>
    <row r="1438" spans="1:42" s="17" customFormat="1" ht="12.75" hidden="1" customHeight="1">
      <c r="A1438" s="126">
        <v>126314000</v>
      </c>
      <c r="B1438" s="72"/>
      <c r="C1438" s="144" t="s">
        <v>354</v>
      </c>
      <c r="D1438" s="46"/>
      <c r="E1438" s="145"/>
      <c r="F1438" s="146"/>
      <c r="G1438" s="147"/>
      <c r="H1438" s="148"/>
      <c r="I1438" s="158"/>
      <c r="J1438" s="146"/>
      <c r="K1438" s="146"/>
      <c r="L1438" s="149"/>
      <c r="M1438" s="623"/>
      <c r="N1438" s="626"/>
      <c r="O1438" s="36"/>
      <c r="P1438" s="51" t="s">
        <v>1474</v>
      </c>
      <c r="Q1438" s="36"/>
      <c r="R1438" s="36" t="str">
        <f t="shared" si="144"/>
        <v/>
      </c>
      <c r="S1438" s="15"/>
      <c r="T1438" s="15"/>
      <c r="U1438" s="473"/>
      <c r="V1438" s="473"/>
      <c r="W1438" s="15"/>
      <c r="X1438" s="15"/>
      <c r="Y1438" s="15"/>
      <c r="Z1438" s="15"/>
      <c r="AA1438" s="15"/>
      <c r="AB1438" s="16"/>
      <c r="AC1438" s="15">
        <v>1</v>
      </c>
      <c r="AD1438" s="16"/>
      <c r="AE1438" s="16"/>
      <c r="AF1438" s="16"/>
      <c r="AG1438" s="16"/>
      <c r="AH1438" s="16"/>
      <c r="AI1438" s="16"/>
      <c r="AJ1438" s="16"/>
      <c r="AK1438" s="16"/>
      <c r="AL1438" s="16"/>
      <c r="AM1438" s="16"/>
      <c r="AN1438" s="16"/>
      <c r="AO1438" s="16"/>
      <c r="AP1438" s="16"/>
    </row>
    <row r="1439" spans="1:42" s="17" customFormat="1" ht="12.75" hidden="1" customHeight="1">
      <c r="A1439" s="126">
        <v>126315000</v>
      </c>
      <c r="B1439" s="72"/>
      <c r="C1439" s="144" t="s">
        <v>355</v>
      </c>
      <c r="D1439" s="46"/>
      <c r="E1439" s="145"/>
      <c r="F1439" s="146"/>
      <c r="G1439" s="147"/>
      <c r="H1439" s="148"/>
      <c r="I1439" s="158"/>
      <c r="J1439" s="146"/>
      <c r="K1439" s="146"/>
      <c r="L1439" s="149"/>
      <c r="M1439" s="623"/>
      <c r="N1439" s="626"/>
      <c r="O1439" s="36"/>
      <c r="P1439" s="51" t="s">
        <v>1474</v>
      </c>
      <c r="Q1439" s="36"/>
      <c r="R1439" s="36" t="str">
        <f t="shared" si="144"/>
        <v/>
      </c>
      <c r="S1439" s="15"/>
      <c r="T1439" s="15"/>
      <c r="U1439" s="473"/>
      <c r="V1439" s="473"/>
      <c r="W1439" s="15"/>
      <c r="X1439" s="15"/>
      <c r="Y1439" s="15"/>
      <c r="Z1439" s="15"/>
      <c r="AA1439" s="15"/>
      <c r="AB1439" s="16"/>
      <c r="AC1439" s="15">
        <v>1</v>
      </c>
      <c r="AD1439" s="16"/>
      <c r="AE1439" s="16"/>
      <c r="AF1439" s="16"/>
      <c r="AG1439" s="16"/>
      <c r="AH1439" s="16"/>
      <c r="AI1439" s="16"/>
      <c r="AJ1439" s="16"/>
      <c r="AK1439" s="16"/>
      <c r="AL1439" s="16"/>
      <c r="AM1439" s="16"/>
      <c r="AN1439" s="16"/>
      <c r="AO1439" s="16"/>
      <c r="AP1439" s="16"/>
    </row>
    <row r="1440" spans="1:42" s="17" customFormat="1" ht="12.75" hidden="1" customHeight="1">
      <c r="A1440" s="126">
        <v>126316000</v>
      </c>
      <c r="B1440" s="72"/>
      <c r="C1440" s="144" t="s">
        <v>356</v>
      </c>
      <c r="D1440" s="46"/>
      <c r="E1440" s="145"/>
      <c r="F1440" s="146"/>
      <c r="G1440" s="147"/>
      <c r="H1440" s="148"/>
      <c r="I1440" s="158"/>
      <c r="J1440" s="146"/>
      <c r="K1440" s="146"/>
      <c r="L1440" s="149"/>
      <c r="M1440" s="623"/>
      <c r="N1440" s="626"/>
      <c r="O1440" s="36"/>
      <c r="P1440" s="51" t="s">
        <v>1474</v>
      </c>
      <c r="Q1440" s="36"/>
      <c r="R1440" s="36" t="str">
        <f t="shared" si="144"/>
        <v/>
      </c>
      <c r="S1440" s="15"/>
      <c r="T1440" s="15"/>
      <c r="U1440" s="473"/>
      <c r="V1440" s="473"/>
      <c r="W1440" s="15"/>
      <c r="X1440" s="15"/>
      <c r="Y1440" s="15"/>
      <c r="Z1440" s="15"/>
      <c r="AA1440" s="15"/>
      <c r="AB1440" s="16"/>
      <c r="AC1440" s="15">
        <v>1</v>
      </c>
      <c r="AD1440" s="16"/>
      <c r="AE1440" s="16"/>
      <c r="AF1440" s="16"/>
      <c r="AG1440" s="16"/>
      <c r="AH1440" s="16"/>
      <c r="AI1440" s="16"/>
      <c r="AJ1440" s="16"/>
      <c r="AK1440" s="16"/>
      <c r="AL1440" s="16"/>
      <c r="AM1440" s="16"/>
      <c r="AN1440" s="16"/>
      <c r="AO1440" s="16"/>
      <c r="AP1440" s="16"/>
    </row>
    <row r="1441" spans="1:42" s="17" customFormat="1" ht="12.75" hidden="1" customHeight="1" thickBot="1">
      <c r="A1441" s="126">
        <v>126317000</v>
      </c>
      <c r="B1441" s="74"/>
      <c r="C1441" s="167" t="s">
        <v>357</v>
      </c>
      <c r="D1441" s="46"/>
      <c r="E1441" s="145"/>
      <c r="F1441" s="146"/>
      <c r="G1441" s="147"/>
      <c r="H1441" s="148"/>
      <c r="I1441" s="158"/>
      <c r="J1441" s="146"/>
      <c r="K1441" s="146"/>
      <c r="L1441" s="149"/>
      <c r="M1441" s="623"/>
      <c r="N1441" s="626"/>
      <c r="O1441" s="36"/>
      <c r="P1441" s="51" t="s">
        <v>1474</v>
      </c>
      <c r="Q1441" s="36"/>
      <c r="R1441" s="36" t="str">
        <f t="shared" si="144"/>
        <v/>
      </c>
      <c r="S1441" s="15"/>
      <c r="T1441" s="15"/>
      <c r="U1441" s="473"/>
      <c r="V1441" s="473"/>
      <c r="W1441" s="15"/>
      <c r="X1441" s="15"/>
      <c r="Y1441" s="15"/>
      <c r="Z1441" s="15"/>
      <c r="AA1441" s="15"/>
      <c r="AB1441" s="16"/>
      <c r="AC1441" s="15">
        <v>1</v>
      </c>
      <c r="AD1441" s="16"/>
      <c r="AE1441" s="16"/>
      <c r="AF1441" s="16"/>
      <c r="AG1441" s="16"/>
      <c r="AH1441" s="16"/>
      <c r="AI1441" s="16"/>
      <c r="AJ1441" s="16"/>
      <c r="AK1441" s="16"/>
      <c r="AL1441" s="16"/>
      <c r="AM1441" s="16"/>
      <c r="AN1441" s="16"/>
      <c r="AO1441" s="16"/>
      <c r="AP1441" s="16"/>
    </row>
    <row r="1442" spans="1:42" s="18" customFormat="1" ht="15.75" hidden="1" customHeight="1">
      <c r="A1442" s="126" t="s">
        <v>611</v>
      </c>
      <c r="B1442" s="589" t="s">
        <v>359</v>
      </c>
      <c r="C1442" s="590"/>
      <c r="D1442" s="25"/>
      <c r="E1442" s="90">
        <f t="shared" ref="E1442:N1442" si="147">SUM(E1443:E1454)</f>
        <v>0</v>
      </c>
      <c r="F1442" s="91">
        <f t="shared" si="147"/>
        <v>0</v>
      </c>
      <c r="G1442" s="92">
        <f t="shared" si="147"/>
        <v>0</v>
      </c>
      <c r="H1442" s="611">
        <f t="shared" si="147"/>
        <v>0</v>
      </c>
      <c r="I1442" s="612">
        <f t="shared" si="147"/>
        <v>0</v>
      </c>
      <c r="J1442" s="91">
        <f t="shared" si="147"/>
        <v>0</v>
      </c>
      <c r="K1442" s="91">
        <f t="shared" si="147"/>
        <v>0</v>
      </c>
      <c r="L1442" s="93">
        <f t="shared" si="147"/>
        <v>0</v>
      </c>
      <c r="M1442" s="612">
        <f t="shared" si="147"/>
        <v>0</v>
      </c>
      <c r="N1442" s="93">
        <f t="shared" si="147"/>
        <v>0</v>
      </c>
      <c r="O1442" s="36"/>
      <c r="P1442" s="51" t="s">
        <v>1500</v>
      </c>
      <c r="Q1442" s="36"/>
      <c r="R1442" s="36" t="str">
        <f t="shared" si="144"/>
        <v/>
      </c>
      <c r="S1442" s="15"/>
      <c r="T1442" s="15"/>
      <c r="U1442" s="473"/>
      <c r="V1442" s="473"/>
      <c r="W1442" s="15"/>
      <c r="X1442" s="15"/>
      <c r="Y1442" s="15"/>
      <c r="Z1442" s="15"/>
      <c r="AA1442" s="15"/>
      <c r="AB1442" s="15"/>
      <c r="AC1442" s="15">
        <v>1</v>
      </c>
      <c r="AD1442" s="15"/>
      <c r="AE1442" s="15"/>
      <c r="AF1442" s="15"/>
      <c r="AG1442" s="15"/>
      <c r="AH1442" s="15"/>
      <c r="AI1442" s="15"/>
      <c r="AJ1442" s="15"/>
      <c r="AK1442" s="15"/>
      <c r="AL1442" s="15"/>
      <c r="AM1442" s="15"/>
      <c r="AN1442" s="15"/>
      <c r="AO1442" s="15"/>
      <c r="AP1442" s="15"/>
    </row>
    <row r="1443" spans="1:42" s="17" customFormat="1" ht="12.75" hidden="1" customHeight="1">
      <c r="A1443" s="126">
        <v>126501000</v>
      </c>
      <c r="B1443" s="72"/>
      <c r="C1443" s="144" t="s">
        <v>360</v>
      </c>
      <c r="D1443" s="46"/>
      <c r="E1443" s="145"/>
      <c r="F1443" s="146"/>
      <c r="G1443" s="147"/>
      <c r="H1443" s="148"/>
      <c r="I1443" s="158"/>
      <c r="J1443" s="146"/>
      <c r="K1443" s="146"/>
      <c r="L1443" s="149"/>
      <c r="M1443" s="623"/>
      <c r="N1443" s="626"/>
      <c r="O1443" s="36"/>
      <c r="P1443" s="51" t="s">
        <v>1474</v>
      </c>
      <c r="Q1443" s="36"/>
      <c r="R1443" s="36" t="str">
        <f t="shared" si="144"/>
        <v/>
      </c>
      <c r="S1443" s="15"/>
      <c r="T1443" s="15"/>
      <c r="U1443" s="473"/>
      <c r="V1443" s="473"/>
      <c r="W1443" s="15"/>
      <c r="X1443" s="15"/>
      <c r="Y1443" s="15"/>
      <c r="Z1443" s="15"/>
      <c r="AA1443" s="15"/>
      <c r="AB1443" s="16"/>
      <c r="AC1443" s="15">
        <v>1</v>
      </c>
      <c r="AD1443" s="16"/>
      <c r="AE1443" s="16"/>
      <c r="AF1443" s="16"/>
      <c r="AG1443" s="16"/>
      <c r="AH1443" s="16"/>
      <c r="AI1443" s="16"/>
      <c r="AJ1443" s="16"/>
      <c r="AK1443" s="16"/>
      <c r="AL1443" s="16"/>
      <c r="AM1443" s="16"/>
      <c r="AN1443" s="16"/>
      <c r="AO1443" s="16"/>
      <c r="AP1443" s="16"/>
    </row>
    <row r="1444" spans="1:42" s="17" customFormat="1" ht="12.75" hidden="1" customHeight="1">
      <c r="A1444" s="126">
        <v>126502000</v>
      </c>
      <c r="B1444" s="72"/>
      <c r="C1444" s="144" t="s">
        <v>361</v>
      </c>
      <c r="D1444" s="46"/>
      <c r="E1444" s="145"/>
      <c r="F1444" s="146"/>
      <c r="G1444" s="147"/>
      <c r="H1444" s="148"/>
      <c r="I1444" s="158"/>
      <c r="J1444" s="146"/>
      <c r="K1444" s="146"/>
      <c r="L1444" s="149"/>
      <c r="M1444" s="623"/>
      <c r="N1444" s="626"/>
      <c r="O1444" s="36"/>
      <c r="P1444" s="51" t="s">
        <v>1474</v>
      </c>
      <c r="Q1444" s="36"/>
      <c r="R1444" s="36" t="str">
        <f t="shared" si="144"/>
        <v/>
      </c>
      <c r="S1444" s="15"/>
      <c r="T1444" s="15"/>
      <c r="U1444" s="473"/>
      <c r="V1444" s="473"/>
      <c r="W1444" s="15"/>
      <c r="X1444" s="15"/>
      <c r="Y1444" s="15"/>
      <c r="Z1444" s="15"/>
      <c r="AA1444" s="15"/>
      <c r="AB1444" s="16"/>
      <c r="AC1444" s="15">
        <v>1</v>
      </c>
      <c r="AD1444" s="16"/>
      <c r="AE1444" s="16"/>
      <c r="AF1444" s="16"/>
      <c r="AG1444" s="16"/>
      <c r="AH1444" s="16"/>
      <c r="AI1444" s="16"/>
      <c r="AJ1444" s="16"/>
      <c r="AK1444" s="16"/>
      <c r="AL1444" s="16"/>
      <c r="AM1444" s="16"/>
      <c r="AN1444" s="16"/>
      <c r="AO1444" s="16"/>
      <c r="AP1444" s="16"/>
    </row>
    <row r="1445" spans="1:42" s="17" customFormat="1" ht="12.75" hidden="1" customHeight="1">
      <c r="A1445" s="126">
        <v>126503000</v>
      </c>
      <c r="B1445" s="72"/>
      <c r="C1445" s="144" t="s">
        <v>2744</v>
      </c>
      <c r="D1445" s="46"/>
      <c r="E1445" s="145"/>
      <c r="F1445" s="146"/>
      <c r="G1445" s="147"/>
      <c r="H1445" s="148"/>
      <c r="I1445" s="158"/>
      <c r="J1445" s="146"/>
      <c r="K1445" s="146"/>
      <c r="L1445" s="149"/>
      <c r="M1445" s="623"/>
      <c r="N1445" s="626"/>
      <c r="O1445" s="36"/>
      <c r="P1445" s="51" t="s">
        <v>1474</v>
      </c>
      <c r="Q1445" s="36"/>
      <c r="R1445" s="36" t="str">
        <f t="shared" si="144"/>
        <v/>
      </c>
      <c r="S1445" s="15"/>
      <c r="T1445" s="15"/>
      <c r="U1445" s="473"/>
      <c r="V1445" s="473"/>
      <c r="W1445" s="15"/>
      <c r="X1445" s="15"/>
      <c r="Y1445" s="15"/>
      <c r="Z1445" s="15"/>
      <c r="AA1445" s="15"/>
      <c r="AB1445" s="16"/>
      <c r="AC1445" s="15">
        <v>1</v>
      </c>
      <c r="AD1445" s="16"/>
      <c r="AE1445" s="16"/>
      <c r="AF1445" s="16"/>
      <c r="AG1445" s="16"/>
      <c r="AH1445" s="16"/>
      <c r="AI1445" s="16"/>
      <c r="AJ1445" s="16"/>
      <c r="AK1445" s="16"/>
      <c r="AL1445" s="16"/>
      <c r="AM1445" s="16"/>
      <c r="AN1445" s="16"/>
      <c r="AO1445" s="16"/>
      <c r="AP1445" s="16"/>
    </row>
    <row r="1446" spans="1:42" s="17" customFormat="1" ht="12.75" hidden="1" customHeight="1">
      <c r="A1446" s="126">
        <v>126504000</v>
      </c>
      <c r="B1446" s="72"/>
      <c r="C1446" s="73" t="s">
        <v>613</v>
      </c>
      <c r="D1446" s="46"/>
      <c r="E1446" s="145"/>
      <c r="F1446" s="146"/>
      <c r="G1446" s="147"/>
      <c r="H1446" s="148"/>
      <c r="I1446" s="158"/>
      <c r="J1446" s="146"/>
      <c r="K1446" s="146"/>
      <c r="L1446" s="149"/>
      <c r="M1446" s="623"/>
      <c r="N1446" s="626"/>
      <c r="O1446" s="36"/>
      <c r="P1446" s="51" t="s">
        <v>1474</v>
      </c>
      <c r="Q1446" s="36"/>
      <c r="R1446" s="36" t="str">
        <f t="shared" si="144"/>
        <v/>
      </c>
      <c r="S1446" s="15"/>
      <c r="T1446" s="15"/>
      <c r="U1446" s="473"/>
      <c r="V1446" s="473"/>
      <c r="W1446" s="15"/>
      <c r="X1446" s="15"/>
      <c r="Y1446" s="15"/>
      <c r="Z1446" s="15"/>
      <c r="AA1446" s="15"/>
      <c r="AB1446" s="16"/>
      <c r="AC1446" s="15">
        <v>1</v>
      </c>
      <c r="AD1446" s="16"/>
      <c r="AE1446" s="16"/>
      <c r="AF1446" s="16"/>
      <c r="AG1446" s="16"/>
      <c r="AH1446" s="16"/>
      <c r="AI1446" s="16"/>
      <c r="AJ1446" s="16"/>
      <c r="AK1446" s="16"/>
      <c r="AL1446" s="16"/>
      <c r="AM1446" s="16"/>
      <c r="AN1446" s="16"/>
      <c r="AO1446" s="16"/>
      <c r="AP1446" s="16"/>
    </row>
    <row r="1447" spans="1:42" s="17" customFormat="1" ht="12.75" hidden="1" customHeight="1">
      <c r="A1447" s="126">
        <v>126505000</v>
      </c>
      <c r="B1447" s="72"/>
      <c r="C1447" s="144" t="s">
        <v>362</v>
      </c>
      <c r="D1447" s="46"/>
      <c r="E1447" s="145"/>
      <c r="F1447" s="146"/>
      <c r="G1447" s="147"/>
      <c r="H1447" s="148"/>
      <c r="I1447" s="158"/>
      <c r="J1447" s="146"/>
      <c r="K1447" s="146"/>
      <c r="L1447" s="149"/>
      <c r="M1447" s="623"/>
      <c r="N1447" s="626"/>
      <c r="O1447" s="36"/>
      <c r="P1447" s="51" t="s">
        <v>1474</v>
      </c>
      <c r="Q1447" s="36"/>
      <c r="R1447" s="36" t="str">
        <f t="shared" si="144"/>
        <v/>
      </c>
      <c r="S1447" s="15"/>
      <c r="T1447" s="15"/>
      <c r="U1447" s="473"/>
      <c r="V1447" s="473"/>
      <c r="W1447" s="15"/>
      <c r="X1447" s="15"/>
      <c r="Y1447" s="15"/>
      <c r="Z1447" s="15"/>
      <c r="AA1447" s="15"/>
      <c r="AB1447" s="16"/>
      <c r="AC1447" s="15">
        <v>1</v>
      </c>
      <c r="AD1447" s="16"/>
      <c r="AE1447" s="16"/>
      <c r="AF1447" s="16"/>
      <c r="AG1447" s="16"/>
      <c r="AH1447" s="16"/>
      <c r="AI1447" s="16"/>
      <c r="AJ1447" s="16"/>
      <c r="AK1447" s="16"/>
      <c r="AL1447" s="16"/>
      <c r="AM1447" s="16"/>
      <c r="AN1447" s="16"/>
      <c r="AO1447" s="16"/>
      <c r="AP1447" s="16"/>
    </row>
    <row r="1448" spans="1:42" s="17" customFormat="1" ht="12.75" hidden="1" customHeight="1">
      <c r="A1448" s="126">
        <v>126508000</v>
      </c>
      <c r="B1448" s="72"/>
      <c r="C1448" s="144" t="s">
        <v>365</v>
      </c>
      <c r="D1448" s="46"/>
      <c r="E1448" s="145"/>
      <c r="F1448" s="146"/>
      <c r="G1448" s="147"/>
      <c r="H1448" s="148"/>
      <c r="I1448" s="158"/>
      <c r="J1448" s="146"/>
      <c r="K1448" s="146"/>
      <c r="L1448" s="149"/>
      <c r="M1448" s="623"/>
      <c r="N1448" s="626"/>
      <c r="O1448" s="36"/>
      <c r="P1448" s="51" t="s">
        <v>1474</v>
      </c>
      <c r="Q1448" s="36"/>
      <c r="R1448" s="36" t="str">
        <f t="shared" si="144"/>
        <v/>
      </c>
      <c r="S1448" s="15"/>
      <c r="T1448" s="15"/>
      <c r="U1448" s="473"/>
      <c r="V1448" s="473"/>
      <c r="W1448" s="15"/>
      <c r="X1448" s="15"/>
      <c r="Y1448" s="15"/>
      <c r="Z1448" s="15"/>
      <c r="AA1448" s="15"/>
      <c r="AB1448" s="16"/>
      <c r="AC1448" s="15">
        <v>1</v>
      </c>
      <c r="AD1448" s="16"/>
      <c r="AE1448" s="16"/>
      <c r="AF1448" s="16"/>
      <c r="AG1448" s="16"/>
      <c r="AH1448" s="16"/>
      <c r="AI1448" s="16"/>
      <c r="AJ1448" s="16"/>
      <c r="AK1448" s="16"/>
      <c r="AL1448" s="16"/>
      <c r="AM1448" s="16"/>
      <c r="AN1448" s="16"/>
      <c r="AO1448" s="16"/>
      <c r="AP1448" s="16"/>
    </row>
    <row r="1449" spans="1:42" s="17" customFormat="1" ht="12.75" hidden="1" customHeight="1">
      <c r="A1449" s="126">
        <v>126506000</v>
      </c>
      <c r="B1449" s="72"/>
      <c r="C1449" s="144" t="s">
        <v>363</v>
      </c>
      <c r="D1449" s="46"/>
      <c r="E1449" s="145"/>
      <c r="F1449" s="146"/>
      <c r="G1449" s="147"/>
      <c r="H1449" s="148"/>
      <c r="I1449" s="158"/>
      <c r="J1449" s="146"/>
      <c r="K1449" s="146"/>
      <c r="L1449" s="149"/>
      <c r="M1449" s="623"/>
      <c r="N1449" s="626"/>
      <c r="O1449" s="36"/>
      <c r="P1449" s="51" t="s">
        <v>1474</v>
      </c>
      <c r="Q1449" s="36"/>
      <c r="R1449" s="36" t="str">
        <f t="shared" si="144"/>
        <v/>
      </c>
      <c r="S1449" s="15"/>
      <c r="T1449" s="15"/>
      <c r="U1449" s="473"/>
      <c r="V1449" s="473"/>
      <c r="W1449" s="15"/>
      <c r="X1449" s="15"/>
      <c r="Y1449" s="15"/>
      <c r="Z1449" s="15"/>
      <c r="AA1449" s="15"/>
      <c r="AB1449" s="16"/>
      <c r="AC1449" s="15">
        <v>1</v>
      </c>
      <c r="AD1449" s="16"/>
      <c r="AE1449" s="16"/>
      <c r="AF1449" s="16"/>
      <c r="AG1449" s="16"/>
      <c r="AH1449" s="16"/>
      <c r="AI1449" s="16"/>
      <c r="AJ1449" s="16"/>
      <c r="AK1449" s="16"/>
      <c r="AL1449" s="16"/>
      <c r="AM1449" s="16"/>
      <c r="AN1449" s="16"/>
      <c r="AO1449" s="16"/>
      <c r="AP1449" s="16"/>
    </row>
    <row r="1450" spans="1:42" s="17" customFormat="1" ht="12.75" hidden="1" customHeight="1">
      <c r="A1450" s="126">
        <v>126507000</v>
      </c>
      <c r="B1450" s="72"/>
      <c r="C1450" s="144" t="s">
        <v>364</v>
      </c>
      <c r="D1450" s="46"/>
      <c r="E1450" s="145"/>
      <c r="F1450" s="146"/>
      <c r="G1450" s="147"/>
      <c r="H1450" s="148"/>
      <c r="I1450" s="158"/>
      <c r="J1450" s="146"/>
      <c r="K1450" s="146"/>
      <c r="L1450" s="149"/>
      <c r="M1450" s="623"/>
      <c r="N1450" s="626"/>
      <c r="O1450" s="36"/>
      <c r="P1450" s="51" t="s">
        <v>1474</v>
      </c>
      <c r="Q1450" s="36"/>
      <c r="R1450" s="36" t="str">
        <f t="shared" si="144"/>
        <v/>
      </c>
      <c r="S1450" s="15"/>
      <c r="T1450" s="15"/>
      <c r="U1450" s="473"/>
      <c r="V1450" s="473"/>
      <c r="W1450" s="15"/>
      <c r="X1450" s="15"/>
      <c r="Y1450" s="15"/>
      <c r="Z1450" s="15"/>
      <c r="AA1450" s="15"/>
      <c r="AB1450" s="16"/>
      <c r="AC1450" s="15">
        <v>1</v>
      </c>
      <c r="AD1450" s="16"/>
      <c r="AE1450" s="16"/>
      <c r="AF1450" s="16"/>
      <c r="AG1450" s="16"/>
      <c r="AH1450" s="16"/>
      <c r="AI1450" s="16"/>
      <c r="AJ1450" s="16"/>
      <c r="AK1450" s="16"/>
      <c r="AL1450" s="16"/>
      <c r="AM1450" s="16"/>
      <c r="AN1450" s="16"/>
      <c r="AO1450" s="16"/>
      <c r="AP1450" s="16"/>
    </row>
    <row r="1451" spans="1:42" s="17" customFormat="1" ht="12.75" hidden="1" customHeight="1">
      <c r="A1451" s="126">
        <v>126509000</v>
      </c>
      <c r="B1451" s="72"/>
      <c r="C1451" s="144" t="s">
        <v>366</v>
      </c>
      <c r="D1451" s="46"/>
      <c r="E1451" s="145"/>
      <c r="F1451" s="146"/>
      <c r="G1451" s="147"/>
      <c r="H1451" s="148"/>
      <c r="I1451" s="158"/>
      <c r="J1451" s="146"/>
      <c r="K1451" s="146"/>
      <c r="L1451" s="149"/>
      <c r="M1451" s="623"/>
      <c r="N1451" s="626"/>
      <c r="O1451" s="36"/>
      <c r="P1451" s="51" t="s">
        <v>1474</v>
      </c>
      <c r="Q1451" s="36"/>
      <c r="R1451" s="36" t="str">
        <f t="shared" si="144"/>
        <v/>
      </c>
      <c r="S1451" s="15"/>
      <c r="T1451" s="15"/>
      <c r="U1451" s="473"/>
      <c r="V1451" s="473"/>
      <c r="W1451" s="15"/>
      <c r="X1451" s="15"/>
      <c r="Y1451" s="15"/>
      <c r="Z1451" s="15"/>
      <c r="AA1451" s="15"/>
      <c r="AB1451" s="16"/>
      <c r="AC1451" s="15">
        <v>1</v>
      </c>
      <c r="AD1451" s="16"/>
      <c r="AE1451" s="16"/>
      <c r="AF1451" s="16"/>
      <c r="AG1451" s="16"/>
      <c r="AH1451" s="16"/>
      <c r="AI1451" s="16"/>
      <c r="AJ1451" s="16"/>
      <c r="AK1451" s="16"/>
      <c r="AL1451" s="16"/>
      <c r="AM1451" s="16"/>
      <c r="AN1451" s="16"/>
      <c r="AO1451" s="16"/>
      <c r="AP1451" s="16"/>
    </row>
    <row r="1452" spans="1:42" s="17" customFormat="1" ht="12.75" hidden="1" customHeight="1">
      <c r="A1452" s="126">
        <v>126510000</v>
      </c>
      <c r="B1452" s="72"/>
      <c r="C1452" s="144" t="s">
        <v>367</v>
      </c>
      <c r="D1452" s="46"/>
      <c r="E1452" s="145"/>
      <c r="F1452" s="146"/>
      <c r="G1452" s="147"/>
      <c r="H1452" s="148"/>
      <c r="I1452" s="158"/>
      <c r="J1452" s="146"/>
      <c r="K1452" s="146"/>
      <c r="L1452" s="149"/>
      <c r="M1452" s="623"/>
      <c r="N1452" s="626"/>
      <c r="O1452" s="36"/>
      <c r="P1452" s="51" t="s">
        <v>1474</v>
      </c>
      <c r="Q1452" s="36"/>
      <c r="R1452" s="36" t="str">
        <f t="shared" si="144"/>
        <v/>
      </c>
      <c r="S1452" s="15"/>
      <c r="T1452" s="15"/>
      <c r="U1452" s="473"/>
      <c r="V1452" s="473"/>
      <c r="W1452" s="15"/>
      <c r="X1452" s="15"/>
      <c r="Y1452" s="15"/>
      <c r="Z1452" s="15"/>
      <c r="AA1452" s="15"/>
      <c r="AB1452" s="16"/>
      <c r="AC1452" s="15">
        <v>1</v>
      </c>
      <c r="AD1452" s="16"/>
      <c r="AE1452" s="16"/>
      <c r="AF1452" s="16"/>
      <c r="AG1452" s="16"/>
      <c r="AH1452" s="16"/>
      <c r="AI1452" s="16"/>
      <c r="AJ1452" s="16"/>
      <c r="AK1452" s="16"/>
      <c r="AL1452" s="16"/>
      <c r="AM1452" s="16"/>
      <c r="AN1452" s="16"/>
      <c r="AO1452" s="16"/>
      <c r="AP1452" s="16"/>
    </row>
    <row r="1453" spans="1:42" s="17" customFormat="1" ht="12.75" hidden="1" customHeight="1">
      <c r="A1453" s="126">
        <v>126512000</v>
      </c>
      <c r="B1453" s="72"/>
      <c r="C1453" s="144" t="s">
        <v>368</v>
      </c>
      <c r="D1453" s="46"/>
      <c r="E1453" s="145"/>
      <c r="F1453" s="146"/>
      <c r="G1453" s="147"/>
      <c r="H1453" s="148"/>
      <c r="I1453" s="158"/>
      <c r="J1453" s="146"/>
      <c r="K1453" s="146"/>
      <c r="L1453" s="149"/>
      <c r="M1453" s="623"/>
      <c r="N1453" s="626"/>
      <c r="O1453" s="36"/>
      <c r="P1453" s="51" t="s">
        <v>1474</v>
      </c>
      <c r="Q1453" s="36"/>
      <c r="R1453" s="36" t="str">
        <f t="shared" si="144"/>
        <v/>
      </c>
      <c r="S1453" s="15"/>
      <c r="T1453" s="15"/>
      <c r="U1453" s="473"/>
      <c r="V1453" s="473"/>
      <c r="W1453" s="15"/>
      <c r="X1453" s="15"/>
      <c r="Y1453" s="15"/>
      <c r="Z1453" s="15"/>
      <c r="AA1453" s="15"/>
      <c r="AB1453" s="16"/>
      <c r="AC1453" s="15">
        <v>1</v>
      </c>
      <c r="AD1453" s="16"/>
      <c r="AE1453" s="16"/>
      <c r="AF1453" s="16"/>
      <c r="AG1453" s="16"/>
      <c r="AH1453" s="16"/>
      <c r="AI1453" s="16"/>
      <c r="AJ1453" s="16"/>
      <c r="AK1453" s="16"/>
      <c r="AL1453" s="16"/>
      <c r="AM1453" s="16"/>
      <c r="AN1453" s="16"/>
      <c r="AO1453" s="16"/>
      <c r="AP1453" s="16"/>
    </row>
    <row r="1454" spans="1:42" s="17" customFormat="1" ht="12.75" hidden="1" customHeight="1" thickBot="1">
      <c r="A1454" s="126">
        <v>126511000</v>
      </c>
      <c r="B1454" s="74"/>
      <c r="C1454" s="167" t="s">
        <v>612</v>
      </c>
      <c r="D1454" s="46"/>
      <c r="E1454" s="663"/>
      <c r="F1454" s="664"/>
      <c r="G1454" s="665"/>
      <c r="H1454" s="666"/>
      <c r="I1454" s="667"/>
      <c r="J1454" s="664"/>
      <c r="K1454" s="664"/>
      <c r="L1454" s="668"/>
      <c r="M1454" s="708"/>
      <c r="N1454" s="707"/>
      <c r="O1454" s="36"/>
      <c r="P1454" s="51" t="s">
        <v>1473</v>
      </c>
      <c r="Q1454" s="36"/>
      <c r="R1454" s="36" t="str">
        <f t="shared" si="144"/>
        <v/>
      </c>
      <c r="S1454" s="15"/>
      <c r="T1454" s="15"/>
      <c r="U1454" s="473"/>
      <c r="V1454" s="473"/>
      <c r="W1454" s="15"/>
      <c r="X1454" s="15"/>
      <c r="Y1454" s="15"/>
      <c r="Z1454" s="15"/>
      <c r="AA1454" s="15"/>
      <c r="AB1454" s="16"/>
      <c r="AC1454" s="15">
        <v>1</v>
      </c>
      <c r="AD1454" s="16"/>
      <c r="AE1454" s="16"/>
      <c r="AF1454" s="16"/>
      <c r="AG1454" s="16"/>
      <c r="AH1454" s="16"/>
      <c r="AI1454" s="16"/>
      <c r="AJ1454" s="16"/>
      <c r="AK1454" s="16"/>
      <c r="AL1454" s="16"/>
      <c r="AM1454" s="16"/>
      <c r="AN1454" s="16"/>
      <c r="AO1454" s="16"/>
      <c r="AP1454" s="16"/>
    </row>
    <row r="1455" spans="1:42" s="18" customFormat="1" ht="21.75" customHeight="1" thickBot="1">
      <c r="A1455" s="126" t="s">
        <v>615</v>
      </c>
      <c r="B1455" s="897" t="s">
        <v>616</v>
      </c>
      <c r="C1455" s="898"/>
      <c r="D1455" s="47"/>
      <c r="E1455" s="531">
        <f t="shared" ref="E1455:N1455" si="148">SUM(E1456,E1469,E1484,E1492,E1514)</f>
        <v>181</v>
      </c>
      <c r="F1455" s="532">
        <f t="shared" si="148"/>
        <v>9780</v>
      </c>
      <c r="G1455" s="533">
        <f t="shared" si="148"/>
        <v>44344</v>
      </c>
      <c r="H1455" s="534">
        <f t="shared" si="148"/>
        <v>2</v>
      </c>
      <c r="I1455" s="535">
        <f t="shared" si="148"/>
        <v>5</v>
      </c>
      <c r="J1455" s="532">
        <f t="shared" si="148"/>
        <v>26</v>
      </c>
      <c r="K1455" s="532">
        <f t="shared" si="148"/>
        <v>0</v>
      </c>
      <c r="L1455" s="536">
        <f t="shared" si="148"/>
        <v>0</v>
      </c>
      <c r="M1455" s="535">
        <f t="shared" si="148"/>
        <v>5</v>
      </c>
      <c r="N1455" s="536">
        <f t="shared" si="148"/>
        <v>26</v>
      </c>
      <c r="O1455" s="36"/>
      <c r="P1455" s="51" t="s">
        <v>1499</v>
      </c>
      <c r="Q1455" s="36"/>
      <c r="R1455" s="36" t="str">
        <f t="shared" si="144"/>
        <v>R</v>
      </c>
      <c r="S1455" s="15"/>
      <c r="T1455" s="15"/>
      <c r="U1455" s="473"/>
      <c r="V1455" s="476"/>
      <c r="W1455" s="15"/>
      <c r="X1455" s="15"/>
      <c r="Y1455" s="15"/>
      <c r="Z1455" s="15"/>
      <c r="AA1455" s="15"/>
      <c r="AB1455" s="15"/>
      <c r="AC1455" s="15">
        <v>1</v>
      </c>
      <c r="AD1455" s="15"/>
      <c r="AE1455" s="15"/>
      <c r="AF1455" s="15"/>
      <c r="AG1455" s="15"/>
      <c r="AH1455" s="15"/>
      <c r="AI1455" s="15"/>
      <c r="AJ1455" s="15"/>
      <c r="AK1455" s="15"/>
      <c r="AL1455" s="15"/>
      <c r="AM1455" s="15"/>
      <c r="AN1455" s="15"/>
      <c r="AO1455" s="15"/>
      <c r="AP1455" s="15"/>
    </row>
    <row r="1456" spans="1:42" s="18" customFormat="1" ht="15.75" customHeight="1" thickBot="1">
      <c r="A1456" s="126" t="s">
        <v>614</v>
      </c>
      <c r="B1456" s="591" t="s">
        <v>369</v>
      </c>
      <c r="C1456" s="592"/>
      <c r="D1456" s="103"/>
      <c r="E1456" s="613">
        <f t="shared" ref="E1456:N1456" si="149">SUM(E1457:E1468)</f>
        <v>17</v>
      </c>
      <c r="F1456" s="614">
        <f t="shared" si="149"/>
        <v>640</v>
      </c>
      <c r="G1456" s="615">
        <f t="shared" si="149"/>
        <v>2742</v>
      </c>
      <c r="H1456" s="616">
        <f t="shared" si="149"/>
        <v>0</v>
      </c>
      <c r="I1456" s="617">
        <f t="shared" si="149"/>
        <v>0</v>
      </c>
      <c r="J1456" s="614">
        <f t="shared" si="149"/>
        <v>0</v>
      </c>
      <c r="K1456" s="614">
        <f t="shared" si="149"/>
        <v>0</v>
      </c>
      <c r="L1456" s="618">
        <f t="shared" si="149"/>
        <v>0</v>
      </c>
      <c r="M1456" s="617">
        <f t="shared" si="149"/>
        <v>0</v>
      </c>
      <c r="N1456" s="618">
        <f t="shared" si="149"/>
        <v>0</v>
      </c>
      <c r="O1456" s="36"/>
      <c r="P1456" s="51" t="s">
        <v>1500</v>
      </c>
      <c r="Q1456" s="36"/>
      <c r="R1456" s="36" t="str">
        <f t="shared" si="144"/>
        <v>P</v>
      </c>
      <c r="S1456" s="15"/>
      <c r="T1456" s="15"/>
      <c r="U1456" s="473"/>
      <c r="V1456" s="473"/>
      <c r="W1456" s="15"/>
      <c r="X1456" s="15"/>
      <c r="Y1456" s="15"/>
      <c r="Z1456" s="15">
        <v>1</v>
      </c>
      <c r="AA1456" s="15"/>
      <c r="AB1456" s="15"/>
      <c r="AC1456" s="15">
        <v>1</v>
      </c>
      <c r="AD1456" s="15"/>
      <c r="AE1456" s="15"/>
      <c r="AF1456" s="15"/>
      <c r="AG1456" s="15"/>
      <c r="AH1456" s="15"/>
      <c r="AI1456" s="15"/>
      <c r="AJ1456" s="15"/>
      <c r="AK1456" s="15"/>
      <c r="AL1456" s="15"/>
      <c r="AM1456" s="15"/>
      <c r="AN1456" s="15"/>
      <c r="AO1456" s="15"/>
      <c r="AP1456" s="15"/>
    </row>
    <row r="1457" spans="1:42" s="17" customFormat="1" ht="12.75" hidden="1" customHeight="1">
      <c r="A1457" s="126">
        <v>160201000</v>
      </c>
      <c r="B1457" s="95"/>
      <c r="C1457" s="152" t="s">
        <v>2340</v>
      </c>
      <c r="D1457" s="46"/>
      <c r="E1457" s="153"/>
      <c r="F1457" s="154"/>
      <c r="G1457" s="155"/>
      <c r="H1457" s="156"/>
      <c r="I1457" s="174"/>
      <c r="J1457" s="154"/>
      <c r="K1457" s="154"/>
      <c r="L1457" s="157"/>
      <c r="M1457" s="648"/>
      <c r="N1457" s="625"/>
      <c r="O1457" s="36"/>
      <c r="P1457" s="51" t="s">
        <v>1474</v>
      </c>
      <c r="Q1457" s="36"/>
      <c r="R1457" s="36" t="str">
        <f t="shared" si="144"/>
        <v/>
      </c>
      <c r="S1457" s="15"/>
      <c r="T1457" s="15"/>
      <c r="U1457" s="473"/>
      <c r="V1457" s="473"/>
      <c r="W1457" s="15"/>
      <c r="X1457" s="15"/>
      <c r="Y1457" s="15"/>
      <c r="Z1457" s="15"/>
      <c r="AA1457" s="15"/>
      <c r="AB1457" s="16"/>
      <c r="AC1457" s="15">
        <v>1</v>
      </c>
      <c r="AD1457" s="16"/>
      <c r="AE1457" s="16"/>
      <c r="AF1457" s="16"/>
      <c r="AG1457" s="16"/>
      <c r="AH1457" s="16"/>
      <c r="AI1457" s="16"/>
      <c r="AJ1457" s="16"/>
      <c r="AK1457" s="16"/>
      <c r="AL1457" s="16"/>
      <c r="AM1457" s="16"/>
      <c r="AN1457" s="16"/>
      <c r="AO1457" s="16"/>
      <c r="AP1457" s="16"/>
    </row>
    <row r="1458" spans="1:42" s="17" customFormat="1" ht="12.75" customHeight="1" thickTop="1">
      <c r="A1458" s="126">
        <v>160202000</v>
      </c>
      <c r="B1458" s="72"/>
      <c r="C1458" s="144" t="s">
        <v>626</v>
      </c>
      <c r="D1458" s="46"/>
      <c r="E1458" s="145">
        <v>5</v>
      </c>
      <c r="F1458" s="146">
        <v>123</v>
      </c>
      <c r="G1458" s="147">
        <v>549</v>
      </c>
      <c r="H1458" s="148"/>
      <c r="I1458" s="158"/>
      <c r="J1458" s="146"/>
      <c r="K1458" s="146"/>
      <c r="L1458" s="149"/>
      <c r="M1458" s="619">
        <f>I1458+K1458</f>
        <v>0</v>
      </c>
      <c r="N1458" s="626">
        <f>J1458+L1458</f>
        <v>0</v>
      </c>
      <c r="O1458" s="36"/>
      <c r="P1458" s="51" t="s">
        <v>1473</v>
      </c>
      <c r="Q1458" s="36"/>
      <c r="R1458" s="36" t="str">
        <f t="shared" si="144"/>
        <v>C</v>
      </c>
      <c r="S1458" s="15"/>
      <c r="T1458" s="15">
        <v>1</v>
      </c>
      <c r="U1458" s="473"/>
      <c r="V1458" s="473"/>
      <c r="W1458" s="15"/>
      <c r="X1458" s="15"/>
      <c r="Y1458" s="15"/>
      <c r="Z1458" s="15"/>
      <c r="AA1458" s="15"/>
      <c r="AB1458" s="16"/>
      <c r="AC1458" s="15">
        <v>1</v>
      </c>
      <c r="AD1458" s="16"/>
      <c r="AE1458" s="16"/>
      <c r="AF1458" s="16"/>
      <c r="AG1458" s="16"/>
      <c r="AH1458" s="16"/>
      <c r="AI1458" s="16"/>
      <c r="AJ1458" s="16"/>
      <c r="AK1458" s="16"/>
      <c r="AL1458" s="16"/>
      <c r="AM1458" s="16"/>
      <c r="AN1458" s="16"/>
      <c r="AO1458" s="16"/>
      <c r="AP1458" s="16"/>
    </row>
    <row r="1459" spans="1:42" s="143" customFormat="1" ht="12.75" customHeight="1">
      <c r="A1459" s="126">
        <v>160203000</v>
      </c>
      <c r="B1459" s="72"/>
      <c r="C1459" s="144" t="s">
        <v>370</v>
      </c>
      <c r="D1459" s="46"/>
      <c r="E1459" s="145">
        <v>2</v>
      </c>
      <c r="F1459" s="146">
        <v>123</v>
      </c>
      <c r="G1459" s="147">
        <v>529</v>
      </c>
      <c r="H1459" s="622"/>
      <c r="I1459" s="623"/>
      <c r="J1459" s="620"/>
      <c r="K1459" s="620"/>
      <c r="L1459" s="626"/>
      <c r="M1459" s="623"/>
      <c r="N1459" s="626"/>
      <c r="O1459" s="138"/>
      <c r="P1459" s="139" t="s">
        <v>1474</v>
      </c>
      <c r="Q1459" s="138"/>
      <c r="R1459" s="138" t="str">
        <f t="shared" si="144"/>
        <v>M</v>
      </c>
      <c r="S1459" s="15"/>
      <c r="T1459" s="140"/>
      <c r="U1459" s="474"/>
      <c r="V1459" s="474"/>
      <c r="W1459" s="140"/>
      <c r="X1459" s="140"/>
      <c r="Y1459" s="140"/>
      <c r="Z1459" s="140"/>
      <c r="AA1459" s="15">
        <v>1</v>
      </c>
      <c r="AB1459" s="142"/>
      <c r="AC1459" s="15">
        <v>1</v>
      </c>
      <c r="AD1459" s="142"/>
      <c r="AE1459" s="142"/>
      <c r="AF1459" s="142"/>
      <c r="AG1459" s="142"/>
      <c r="AH1459" s="142"/>
      <c r="AI1459" s="142"/>
      <c r="AJ1459" s="142"/>
      <c r="AK1459" s="142"/>
      <c r="AL1459" s="142"/>
      <c r="AM1459" s="142"/>
      <c r="AN1459" s="142"/>
      <c r="AO1459" s="142"/>
      <c r="AP1459" s="142"/>
    </row>
    <row r="1460" spans="1:42" s="17" customFormat="1" ht="12.75" hidden="1" customHeight="1">
      <c r="A1460" s="126">
        <v>160204000</v>
      </c>
      <c r="B1460" s="72"/>
      <c r="C1460" s="144" t="s">
        <v>232</v>
      </c>
      <c r="D1460" s="46"/>
      <c r="E1460" s="145"/>
      <c r="F1460" s="146"/>
      <c r="G1460" s="147"/>
      <c r="H1460" s="148"/>
      <c r="I1460" s="158"/>
      <c r="J1460" s="146"/>
      <c r="K1460" s="146"/>
      <c r="L1460" s="149"/>
      <c r="M1460" s="623"/>
      <c r="N1460" s="626"/>
      <c r="O1460" s="36"/>
      <c r="P1460" s="51" t="s">
        <v>1474</v>
      </c>
      <c r="Q1460" s="36"/>
      <c r="R1460" s="36" t="str">
        <f t="shared" si="144"/>
        <v/>
      </c>
      <c r="S1460" s="15"/>
      <c r="T1460" s="15"/>
      <c r="U1460" s="473"/>
      <c r="V1460" s="473"/>
      <c r="W1460" s="15"/>
      <c r="X1460" s="15"/>
      <c r="Y1460" s="15"/>
      <c r="Z1460" s="15"/>
      <c r="AA1460" s="15">
        <v>1</v>
      </c>
      <c r="AB1460" s="16"/>
      <c r="AC1460" s="15">
        <v>1</v>
      </c>
      <c r="AD1460" s="16"/>
      <c r="AE1460" s="16"/>
      <c r="AF1460" s="16"/>
      <c r="AG1460" s="16"/>
      <c r="AH1460" s="16"/>
      <c r="AI1460" s="16"/>
      <c r="AJ1460" s="16"/>
      <c r="AK1460" s="16"/>
      <c r="AL1460" s="16"/>
      <c r="AM1460" s="16"/>
      <c r="AN1460" s="16"/>
      <c r="AO1460" s="16"/>
      <c r="AP1460" s="16"/>
    </row>
    <row r="1461" spans="1:42" s="143" customFormat="1" ht="12.75" customHeight="1">
      <c r="A1461" s="126">
        <v>160205000</v>
      </c>
      <c r="B1461" s="72"/>
      <c r="C1461" s="144" t="s">
        <v>371</v>
      </c>
      <c r="D1461" s="46"/>
      <c r="E1461" s="145">
        <v>3</v>
      </c>
      <c r="F1461" s="146">
        <v>321</v>
      </c>
      <c r="G1461" s="147">
        <v>1315</v>
      </c>
      <c r="H1461" s="622"/>
      <c r="I1461" s="623"/>
      <c r="J1461" s="620"/>
      <c r="K1461" s="620"/>
      <c r="L1461" s="626"/>
      <c r="M1461" s="623"/>
      <c r="N1461" s="626"/>
      <c r="O1461" s="138"/>
      <c r="P1461" s="139" t="s">
        <v>1474</v>
      </c>
      <c r="Q1461" s="138"/>
      <c r="R1461" s="138" t="str">
        <f t="shared" si="144"/>
        <v>M</v>
      </c>
      <c r="S1461" s="15"/>
      <c r="T1461" s="140"/>
      <c r="U1461" s="474"/>
      <c r="V1461" s="474"/>
      <c r="W1461" s="140"/>
      <c r="X1461" s="140"/>
      <c r="Y1461" s="140"/>
      <c r="Z1461" s="140"/>
      <c r="AA1461" s="15">
        <v>1</v>
      </c>
      <c r="AB1461" s="142"/>
      <c r="AC1461" s="15">
        <v>1</v>
      </c>
      <c r="AD1461" s="142"/>
      <c r="AE1461" s="142"/>
      <c r="AF1461" s="142"/>
      <c r="AG1461" s="142"/>
      <c r="AH1461" s="142"/>
      <c r="AI1461" s="142"/>
      <c r="AJ1461" s="142"/>
      <c r="AK1461" s="142"/>
      <c r="AL1461" s="142"/>
      <c r="AM1461" s="142"/>
      <c r="AN1461" s="142"/>
      <c r="AO1461" s="142"/>
      <c r="AP1461" s="142"/>
    </row>
    <row r="1462" spans="1:42" s="17" customFormat="1" ht="12.75" hidden="1" customHeight="1">
      <c r="A1462" s="126">
        <v>160206000</v>
      </c>
      <c r="B1462" s="72"/>
      <c r="C1462" s="144" t="s">
        <v>372</v>
      </c>
      <c r="D1462" s="46"/>
      <c r="E1462" s="145"/>
      <c r="F1462" s="146"/>
      <c r="G1462" s="147"/>
      <c r="H1462" s="148"/>
      <c r="I1462" s="158"/>
      <c r="J1462" s="146"/>
      <c r="K1462" s="146"/>
      <c r="L1462" s="149"/>
      <c r="M1462" s="623"/>
      <c r="N1462" s="626"/>
      <c r="O1462" s="36"/>
      <c r="P1462" s="51" t="s">
        <v>1474</v>
      </c>
      <c r="Q1462" s="36"/>
      <c r="R1462" s="36" t="str">
        <f t="shared" si="144"/>
        <v/>
      </c>
      <c r="S1462" s="15"/>
      <c r="T1462" s="15"/>
      <c r="U1462" s="473"/>
      <c r="V1462" s="473"/>
      <c r="W1462" s="15"/>
      <c r="X1462" s="15"/>
      <c r="Y1462" s="15"/>
      <c r="Z1462" s="15"/>
      <c r="AA1462" s="15">
        <v>1</v>
      </c>
      <c r="AB1462" s="16"/>
      <c r="AC1462" s="15">
        <v>1</v>
      </c>
      <c r="AD1462" s="16"/>
      <c r="AE1462" s="16"/>
      <c r="AF1462" s="16"/>
      <c r="AG1462" s="16"/>
      <c r="AH1462" s="16"/>
      <c r="AI1462" s="16"/>
      <c r="AJ1462" s="16"/>
      <c r="AK1462" s="16"/>
      <c r="AL1462" s="16"/>
      <c r="AM1462" s="16"/>
      <c r="AN1462" s="16"/>
      <c r="AO1462" s="16"/>
      <c r="AP1462" s="16"/>
    </row>
    <row r="1463" spans="1:42" s="143" customFormat="1" ht="12.75" customHeight="1">
      <c r="A1463" s="126" t="s">
        <v>2863</v>
      </c>
      <c r="B1463" s="72"/>
      <c r="C1463" s="144" t="s">
        <v>373</v>
      </c>
      <c r="D1463" s="46"/>
      <c r="E1463" s="145">
        <v>2</v>
      </c>
      <c r="F1463" s="146">
        <v>5</v>
      </c>
      <c r="G1463" s="147">
        <v>25</v>
      </c>
      <c r="H1463" s="622"/>
      <c r="I1463" s="623"/>
      <c r="J1463" s="620"/>
      <c r="K1463" s="620"/>
      <c r="L1463" s="626"/>
      <c r="M1463" s="623"/>
      <c r="N1463" s="626"/>
      <c r="O1463" s="138"/>
      <c r="P1463" s="139" t="s">
        <v>1474</v>
      </c>
      <c r="Q1463" s="138"/>
      <c r="R1463" s="138" t="str">
        <f t="shared" si="144"/>
        <v>M</v>
      </c>
      <c r="S1463" s="15"/>
      <c r="T1463" s="140"/>
      <c r="U1463" s="474"/>
      <c r="V1463" s="474"/>
      <c r="W1463" s="140"/>
      <c r="X1463" s="140"/>
      <c r="Y1463" s="140"/>
      <c r="Z1463" s="140"/>
      <c r="AA1463" s="15">
        <v>1</v>
      </c>
      <c r="AB1463" s="142"/>
      <c r="AC1463" s="15">
        <v>1</v>
      </c>
      <c r="AD1463" s="142"/>
      <c r="AE1463" s="142"/>
      <c r="AF1463" s="142"/>
      <c r="AG1463" s="142"/>
      <c r="AH1463" s="142"/>
      <c r="AI1463" s="142"/>
      <c r="AJ1463" s="142"/>
      <c r="AK1463" s="142"/>
      <c r="AL1463" s="142"/>
      <c r="AM1463" s="142"/>
      <c r="AN1463" s="142"/>
      <c r="AO1463" s="142"/>
      <c r="AP1463" s="142"/>
    </row>
    <row r="1464" spans="1:42" s="17" customFormat="1" ht="12.75" hidden="1" customHeight="1">
      <c r="A1464" s="126">
        <v>160208000</v>
      </c>
      <c r="B1464" s="72"/>
      <c r="C1464" s="144" t="s">
        <v>2258</v>
      </c>
      <c r="D1464" s="46"/>
      <c r="E1464" s="145"/>
      <c r="F1464" s="146"/>
      <c r="G1464" s="147"/>
      <c r="H1464" s="148"/>
      <c r="I1464" s="158"/>
      <c r="J1464" s="146"/>
      <c r="K1464" s="146"/>
      <c r="L1464" s="149"/>
      <c r="M1464" s="623"/>
      <c r="N1464" s="626"/>
      <c r="O1464" s="36"/>
      <c r="P1464" s="51" t="s">
        <v>1474</v>
      </c>
      <c r="Q1464" s="36"/>
      <c r="R1464" s="36" t="str">
        <f t="shared" si="144"/>
        <v/>
      </c>
      <c r="S1464" s="15"/>
      <c r="T1464" s="15"/>
      <c r="U1464" s="473"/>
      <c r="V1464" s="473"/>
      <c r="W1464" s="15"/>
      <c r="X1464" s="15"/>
      <c r="Y1464" s="15"/>
      <c r="Z1464" s="15"/>
      <c r="AA1464" s="15">
        <v>1</v>
      </c>
      <c r="AB1464" s="16"/>
      <c r="AC1464" s="15">
        <v>1</v>
      </c>
      <c r="AD1464" s="16"/>
      <c r="AE1464" s="16"/>
      <c r="AF1464" s="16"/>
      <c r="AG1464" s="16"/>
      <c r="AH1464" s="16"/>
      <c r="AI1464" s="16"/>
      <c r="AJ1464" s="16"/>
      <c r="AK1464" s="16"/>
      <c r="AL1464" s="16"/>
      <c r="AM1464" s="16"/>
      <c r="AN1464" s="16"/>
      <c r="AO1464" s="16"/>
      <c r="AP1464" s="16"/>
    </row>
    <row r="1465" spans="1:42" s="17" customFormat="1" ht="12.75" hidden="1" customHeight="1">
      <c r="A1465" s="126">
        <v>160209000</v>
      </c>
      <c r="B1465" s="72"/>
      <c r="C1465" s="144" t="s">
        <v>374</v>
      </c>
      <c r="D1465" s="46"/>
      <c r="E1465" s="145"/>
      <c r="F1465" s="146"/>
      <c r="G1465" s="147"/>
      <c r="H1465" s="148"/>
      <c r="I1465" s="158"/>
      <c r="J1465" s="146"/>
      <c r="K1465" s="146"/>
      <c r="L1465" s="149"/>
      <c r="M1465" s="623"/>
      <c r="N1465" s="626"/>
      <c r="O1465" s="36"/>
      <c r="P1465" s="51" t="s">
        <v>1474</v>
      </c>
      <c r="Q1465" s="36"/>
      <c r="R1465" s="36" t="str">
        <f t="shared" si="144"/>
        <v/>
      </c>
      <c r="S1465" s="15"/>
      <c r="T1465" s="15"/>
      <c r="U1465" s="473"/>
      <c r="V1465" s="473"/>
      <c r="W1465" s="15"/>
      <c r="X1465" s="15"/>
      <c r="Y1465" s="15"/>
      <c r="Z1465" s="15"/>
      <c r="AA1465" s="15">
        <v>1</v>
      </c>
      <c r="AB1465" s="16"/>
      <c r="AC1465" s="15">
        <v>1</v>
      </c>
      <c r="AD1465" s="16"/>
      <c r="AE1465" s="16"/>
      <c r="AF1465" s="16"/>
      <c r="AG1465" s="16"/>
      <c r="AH1465" s="16"/>
      <c r="AI1465" s="16"/>
      <c r="AJ1465" s="16"/>
      <c r="AK1465" s="16"/>
      <c r="AL1465" s="16"/>
      <c r="AM1465" s="16"/>
      <c r="AN1465" s="16"/>
      <c r="AO1465" s="16"/>
      <c r="AP1465" s="16"/>
    </row>
    <row r="1466" spans="1:42" s="143" customFormat="1" ht="12.75" customHeight="1">
      <c r="A1466" s="126">
        <v>160212000</v>
      </c>
      <c r="B1466" s="72"/>
      <c r="C1466" s="144" t="s">
        <v>376</v>
      </c>
      <c r="D1466" s="46"/>
      <c r="E1466" s="145">
        <v>1</v>
      </c>
      <c r="F1466" s="146">
        <v>34</v>
      </c>
      <c r="G1466" s="147">
        <v>138</v>
      </c>
      <c r="H1466" s="622"/>
      <c r="I1466" s="623"/>
      <c r="J1466" s="620"/>
      <c r="K1466" s="620"/>
      <c r="L1466" s="626"/>
      <c r="M1466" s="623"/>
      <c r="N1466" s="626"/>
      <c r="O1466" s="138"/>
      <c r="P1466" s="139" t="s">
        <v>1474</v>
      </c>
      <c r="Q1466" s="138"/>
      <c r="R1466" s="138" t="str">
        <f t="shared" si="144"/>
        <v>M</v>
      </c>
      <c r="S1466" s="15"/>
      <c r="T1466" s="140"/>
      <c r="U1466" s="474"/>
      <c r="V1466" s="474"/>
      <c r="W1466" s="140"/>
      <c r="X1466" s="140"/>
      <c r="Y1466" s="140"/>
      <c r="Z1466" s="140"/>
      <c r="AA1466" s="15">
        <v>1</v>
      </c>
      <c r="AB1466" s="142"/>
      <c r="AC1466" s="15">
        <v>1</v>
      </c>
      <c r="AD1466" s="142"/>
      <c r="AE1466" s="142"/>
      <c r="AF1466" s="142"/>
      <c r="AG1466" s="142"/>
      <c r="AH1466" s="142"/>
      <c r="AI1466" s="142"/>
      <c r="AJ1466" s="142"/>
      <c r="AK1466" s="142"/>
      <c r="AL1466" s="142"/>
      <c r="AM1466" s="142"/>
      <c r="AN1466" s="142"/>
      <c r="AO1466" s="142"/>
      <c r="AP1466" s="142"/>
    </row>
    <row r="1467" spans="1:42" s="143" customFormat="1" ht="12.75" customHeight="1" thickBot="1">
      <c r="A1467" s="126">
        <v>160210000</v>
      </c>
      <c r="B1467" s="104"/>
      <c r="C1467" s="159" t="s">
        <v>1538</v>
      </c>
      <c r="D1467" s="105"/>
      <c r="E1467" s="161">
        <v>4</v>
      </c>
      <c r="F1467" s="162">
        <v>34</v>
      </c>
      <c r="G1467" s="163">
        <v>186</v>
      </c>
      <c r="H1467" s="633"/>
      <c r="I1467" s="634"/>
      <c r="J1467" s="635"/>
      <c r="K1467" s="635"/>
      <c r="L1467" s="637"/>
      <c r="M1467" s="634"/>
      <c r="N1467" s="637"/>
      <c r="O1467" s="138"/>
      <c r="P1467" s="139" t="s">
        <v>1474</v>
      </c>
      <c r="Q1467" s="138"/>
      <c r="R1467" s="138" t="str">
        <f t="shared" si="144"/>
        <v>M</v>
      </c>
      <c r="S1467" s="15"/>
      <c r="T1467" s="140"/>
      <c r="U1467" s="474"/>
      <c r="V1467" s="474"/>
      <c r="W1467" s="140"/>
      <c r="X1467" s="140"/>
      <c r="Y1467" s="140"/>
      <c r="Z1467" s="140"/>
      <c r="AA1467" s="15">
        <v>1</v>
      </c>
      <c r="AB1467" s="142"/>
      <c r="AC1467" s="15">
        <v>1</v>
      </c>
      <c r="AD1467" s="142"/>
      <c r="AE1467" s="142"/>
      <c r="AF1467" s="142"/>
      <c r="AG1467" s="142"/>
      <c r="AH1467" s="142"/>
      <c r="AI1467" s="142"/>
      <c r="AJ1467" s="142"/>
      <c r="AK1467" s="142"/>
      <c r="AL1467" s="142"/>
      <c r="AM1467" s="142"/>
      <c r="AN1467" s="142"/>
      <c r="AO1467" s="142"/>
      <c r="AP1467" s="142"/>
    </row>
    <row r="1468" spans="1:42" s="17" customFormat="1" ht="12.75" hidden="1" customHeight="1" thickBot="1">
      <c r="A1468" s="126">
        <v>160211000</v>
      </c>
      <c r="B1468" s="107"/>
      <c r="C1468" s="210" t="s">
        <v>375</v>
      </c>
      <c r="D1468" s="46"/>
      <c r="E1468" s="153"/>
      <c r="F1468" s="154"/>
      <c r="G1468" s="155"/>
      <c r="H1468" s="156"/>
      <c r="I1468" s="174"/>
      <c r="J1468" s="154"/>
      <c r="K1468" s="154"/>
      <c r="L1468" s="157"/>
      <c r="M1468" s="648"/>
      <c r="N1468" s="625"/>
      <c r="O1468" s="36"/>
      <c r="P1468" s="51" t="s">
        <v>1474</v>
      </c>
      <c r="Q1468" s="36"/>
      <c r="R1468" s="36" t="str">
        <f t="shared" si="144"/>
        <v/>
      </c>
      <c r="S1468" s="15"/>
      <c r="T1468" s="15"/>
      <c r="U1468" s="473"/>
      <c r="V1468" s="473"/>
      <c r="W1468" s="15"/>
      <c r="X1468" s="15"/>
      <c r="Y1468" s="15"/>
      <c r="Z1468" s="15"/>
      <c r="AA1468" s="15"/>
      <c r="AB1468" s="16"/>
      <c r="AC1468" s="15">
        <v>1</v>
      </c>
      <c r="AD1468" s="16"/>
      <c r="AE1468" s="16"/>
      <c r="AF1468" s="16"/>
      <c r="AG1468" s="16"/>
      <c r="AH1468" s="16"/>
      <c r="AI1468" s="16"/>
      <c r="AJ1468" s="16"/>
      <c r="AK1468" s="16"/>
      <c r="AL1468" s="16"/>
      <c r="AM1468" s="16"/>
      <c r="AN1468" s="16"/>
      <c r="AO1468" s="16"/>
      <c r="AP1468" s="16"/>
    </row>
    <row r="1469" spans="1:42" s="226" customFormat="1" ht="15.75" customHeight="1" thickTop="1" thickBot="1">
      <c r="A1469" s="126" t="s">
        <v>627</v>
      </c>
      <c r="B1469" s="591" t="s">
        <v>377</v>
      </c>
      <c r="C1469" s="592"/>
      <c r="D1469" s="108"/>
      <c r="E1469" s="651">
        <f t="shared" ref="E1469:N1469" si="150">SUM(E1470:E1483)</f>
        <v>8</v>
      </c>
      <c r="F1469" s="652">
        <f t="shared" si="150"/>
        <v>33</v>
      </c>
      <c r="G1469" s="653">
        <f t="shared" si="150"/>
        <v>162</v>
      </c>
      <c r="H1469" s="654">
        <f t="shared" si="150"/>
        <v>0</v>
      </c>
      <c r="I1469" s="655">
        <f t="shared" si="150"/>
        <v>0</v>
      </c>
      <c r="J1469" s="652">
        <f t="shared" si="150"/>
        <v>0</v>
      </c>
      <c r="K1469" s="652">
        <f t="shared" si="150"/>
        <v>0</v>
      </c>
      <c r="L1469" s="656">
        <f t="shared" si="150"/>
        <v>0</v>
      </c>
      <c r="M1469" s="655">
        <f t="shared" si="150"/>
        <v>0</v>
      </c>
      <c r="N1469" s="656">
        <f t="shared" si="150"/>
        <v>0</v>
      </c>
      <c r="O1469" s="138"/>
      <c r="P1469" s="139" t="s">
        <v>1500</v>
      </c>
      <c r="Q1469" s="138"/>
      <c r="R1469" s="138" t="str">
        <f t="shared" si="144"/>
        <v>P</v>
      </c>
      <c r="S1469" s="15"/>
      <c r="T1469" s="140"/>
      <c r="U1469" s="474"/>
      <c r="V1469" s="474"/>
      <c r="W1469" s="140"/>
      <c r="X1469" s="140"/>
      <c r="Y1469" s="140"/>
      <c r="Z1469" s="140">
        <v>1</v>
      </c>
      <c r="AA1469" s="15"/>
      <c r="AB1469" s="140"/>
      <c r="AC1469" s="15">
        <v>1</v>
      </c>
      <c r="AD1469" s="140"/>
      <c r="AE1469" s="140"/>
      <c r="AF1469" s="140"/>
      <c r="AG1469" s="140"/>
      <c r="AH1469" s="140"/>
      <c r="AI1469" s="140"/>
      <c r="AJ1469" s="140"/>
      <c r="AK1469" s="140"/>
      <c r="AL1469" s="140"/>
      <c r="AM1469" s="140"/>
      <c r="AN1469" s="140"/>
      <c r="AO1469" s="140"/>
      <c r="AP1469" s="140"/>
    </row>
    <row r="1470" spans="1:42" s="143" customFormat="1" ht="12.75" hidden="1" customHeight="1">
      <c r="A1470" s="126">
        <v>160301000</v>
      </c>
      <c r="B1470" s="95"/>
      <c r="C1470" s="644" t="s">
        <v>378</v>
      </c>
      <c r="D1470" s="46"/>
      <c r="E1470" s="624"/>
      <c r="F1470" s="645"/>
      <c r="G1470" s="646"/>
      <c r="H1470" s="647"/>
      <c r="I1470" s="648"/>
      <c r="J1470" s="645"/>
      <c r="K1470" s="645"/>
      <c r="L1470" s="625"/>
      <c r="M1470" s="624">
        <f t="shared" ref="M1470:N1483" si="151">I1470+K1470</f>
        <v>0</v>
      </c>
      <c r="N1470" s="625">
        <f t="shared" si="151"/>
        <v>0</v>
      </c>
      <c r="O1470" s="138"/>
      <c r="P1470" s="139" t="s">
        <v>1474</v>
      </c>
      <c r="Q1470" s="138"/>
      <c r="R1470" s="138" t="str">
        <f t="shared" si="144"/>
        <v/>
      </c>
      <c r="S1470" s="15"/>
      <c r="T1470" s="140"/>
      <c r="U1470" s="474"/>
      <c r="V1470" s="474"/>
      <c r="W1470" s="140"/>
      <c r="X1470" s="140"/>
      <c r="Y1470" s="140"/>
      <c r="Z1470" s="140"/>
      <c r="AA1470" s="15"/>
      <c r="AB1470" s="142"/>
      <c r="AC1470" s="15">
        <v>1</v>
      </c>
      <c r="AD1470" s="142"/>
      <c r="AE1470" s="142"/>
      <c r="AF1470" s="142"/>
      <c r="AG1470" s="142"/>
      <c r="AH1470" s="142"/>
      <c r="AI1470" s="142"/>
      <c r="AJ1470" s="142"/>
      <c r="AK1470" s="142"/>
      <c r="AL1470" s="142"/>
      <c r="AM1470" s="142"/>
      <c r="AN1470" s="142"/>
      <c r="AO1470" s="142"/>
      <c r="AP1470" s="142"/>
    </row>
    <row r="1471" spans="1:42" s="143" customFormat="1" ht="12.75" hidden="1" customHeight="1">
      <c r="A1471" s="126">
        <v>160302000</v>
      </c>
      <c r="B1471" s="72"/>
      <c r="C1471" s="73" t="s">
        <v>379</v>
      </c>
      <c r="D1471" s="46"/>
      <c r="E1471" s="619"/>
      <c r="F1471" s="620"/>
      <c r="G1471" s="621"/>
      <c r="H1471" s="622"/>
      <c r="I1471" s="623"/>
      <c r="J1471" s="620"/>
      <c r="K1471" s="620"/>
      <c r="L1471" s="626"/>
      <c r="M1471" s="619">
        <f t="shared" si="151"/>
        <v>0</v>
      </c>
      <c r="N1471" s="626">
        <f t="shared" si="151"/>
        <v>0</v>
      </c>
      <c r="O1471" s="138"/>
      <c r="P1471" s="139" t="s">
        <v>1474</v>
      </c>
      <c r="Q1471" s="138"/>
      <c r="R1471" s="138" t="str">
        <f t="shared" si="144"/>
        <v/>
      </c>
      <c r="S1471" s="15"/>
      <c r="T1471" s="140"/>
      <c r="U1471" s="474"/>
      <c r="V1471" s="474"/>
      <c r="W1471" s="140"/>
      <c r="X1471" s="140"/>
      <c r="Y1471" s="140"/>
      <c r="Z1471" s="140"/>
      <c r="AA1471" s="15"/>
      <c r="AB1471" s="142"/>
      <c r="AC1471" s="15">
        <v>1</v>
      </c>
      <c r="AD1471" s="142"/>
      <c r="AE1471" s="142"/>
      <c r="AF1471" s="142"/>
      <c r="AG1471" s="142"/>
      <c r="AH1471" s="142"/>
      <c r="AI1471" s="142"/>
      <c r="AJ1471" s="142"/>
      <c r="AK1471" s="142"/>
      <c r="AL1471" s="142"/>
      <c r="AM1471" s="142"/>
      <c r="AN1471" s="142"/>
      <c r="AO1471" s="142"/>
      <c r="AP1471" s="142"/>
    </row>
    <row r="1472" spans="1:42" s="143" customFormat="1" ht="12.75" hidden="1" customHeight="1">
      <c r="A1472" s="126">
        <v>160303000</v>
      </c>
      <c r="B1472" s="72"/>
      <c r="C1472" s="73" t="s">
        <v>2744</v>
      </c>
      <c r="D1472" s="46"/>
      <c r="E1472" s="619"/>
      <c r="F1472" s="620"/>
      <c r="G1472" s="621"/>
      <c r="H1472" s="622"/>
      <c r="I1472" s="623"/>
      <c r="J1472" s="620"/>
      <c r="K1472" s="620"/>
      <c r="L1472" s="626"/>
      <c r="M1472" s="619">
        <f t="shared" si="151"/>
        <v>0</v>
      </c>
      <c r="N1472" s="626">
        <f t="shared" si="151"/>
        <v>0</v>
      </c>
      <c r="O1472" s="138"/>
      <c r="P1472" s="139" t="s">
        <v>1474</v>
      </c>
      <c r="Q1472" s="138"/>
      <c r="R1472" s="138" t="str">
        <f t="shared" si="144"/>
        <v/>
      </c>
      <c r="S1472" s="15"/>
      <c r="T1472" s="140"/>
      <c r="U1472" s="474"/>
      <c r="V1472" s="474"/>
      <c r="W1472" s="140"/>
      <c r="X1472" s="140"/>
      <c r="Y1472" s="140"/>
      <c r="Z1472" s="140"/>
      <c r="AA1472" s="15"/>
      <c r="AB1472" s="142"/>
      <c r="AC1472" s="15">
        <v>1</v>
      </c>
      <c r="AD1472" s="142"/>
      <c r="AE1472" s="142"/>
      <c r="AF1472" s="142"/>
      <c r="AG1472" s="142"/>
      <c r="AH1472" s="142"/>
      <c r="AI1472" s="142"/>
      <c r="AJ1472" s="142"/>
      <c r="AK1472" s="142"/>
      <c r="AL1472" s="142"/>
      <c r="AM1472" s="142"/>
      <c r="AN1472" s="142"/>
      <c r="AO1472" s="142"/>
      <c r="AP1472" s="142"/>
    </row>
    <row r="1473" spans="1:42" s="143" customFormat="1" ht="12.75" hidden="1" customHeight="1">
      <c r="A1473" s="126">
        <v>160304000</v>
      </c>
      <c r="B1473" s="72"/>
      <c r="C1473" s="73" t="s">
        <v>2116</v>
      </c>
      <c r="D1473" s="46"/>
      <c r="E1473" s="619"/>
      <c r="F1473" s="620"/>
      <c r="G1473" s="621"/>
      <c r="H1473" s="622"/>
      <c r="I1473" s="623"/>
      <c r="J1473" s="620"/>
      <c r="K1473" s="620"/>
      <c r="L1473" s="626"/>
      <c r="M1473" s="619">
        <f t="shared" si="151"/>
        <v>0</v>
      </c>
      <c r="N1473" s="626">
        <f t="shared" si="151"/>
        <v>0</v>
      </c>
      <c r="O1473" s="138"/>
      <c r="P1473" s="139" t="s">
        <v>1474</v>
      </c>
      <c r="Q1473" s="138"/>
      <c r="R1473" s="138" t="str">
        <f t="shared" si="144"/>
        <v/>
      </c>
      <c r="S1473" s="15"/>
      <c r="T1473" s="140"/>
      <c r="U1473" s="474"/>
      <c r="V1473" s="474"/>
      <c r="W1473" s="140"/>
      <c r="X1473" s="140"/>
      <c r="Y1473" s="140"/>
      <c r="Z1473" s="140"/>
      <c r="AA1473" s="15"/>
      <c r="AB1473" s="142"/>
      <c r="AC1473" s="15">
        <v>1</v>
      </c>
      <c r="AD1473" s="142"/>
      <c r="AE1473" s="142"/>
      <c r="AF1473" s="142"/>
      <c r="AG1473" s="142"/>
      <c r="AH1473" s="142"/>
      <c r="AI1473" s="142"/>
      <c r="AJ1473" s="142"/>
      <c r="AK1473" s="142"/>
      <c r="AL1473" s="142"/>
      <c r="AM1473" s="142"/>
      <c r="AN1473" s="142"/>
      <c r="AO1473" s="142"/>
      <c r="AP1473" s="142"/>
    </row>
    <row r="1474" spans="1:42" s="143" customFormat="1" ht="12.75" hidden="1" customHeight="1">
      <c r="A1474" s="126">
        <v>160305000</v>
      </c>
      <c r="B1474" s="72"/>
      <c r="C1474" s="73" t="s">
        <v>380</v>
      </c>
      <c r="D1474" s="46"/>
      <c r="E1474" s="619"/>
      <c r="F1474" s="620"/>
      <c r="G1474" s="621"/>
      <c r="H1474" s="622"/>
      <c r="I1474" s="623"/>
      <c r="J1474" s="620"/>
      <c r="K1474" s="620"/>
      <c r="L1474" s="626"/>
      <c r="M1474" s="619">
        <f t="shared" si="151"/>
        <v>0</v>
      </c>
      <c r="N1474" s="626">
        <f t="shared" si="151"/>
        <v>0</v>
      </c>
      <c r="O1474" s="138"/>
      <c r="P1474" s="139" t="s">
        <v>1474</v>
      </c>
      <c r="Q1474" s="138"/>
      <c r="R1474" s="138" t="str">
        <f t="shared" si="144"/>
        <v/>
      </c>
      <c r="S1474" s="15"/>
      <c r="T1474" s="140"/>
      <c r="U1474" s="474"/>
      <c r="V1474" s="474"/>
      <c r="W1474" s="140"/>
      <c r="X1474" s="140"/>
      <c r="Y1474" s="140"/>
      <c r="Z1474" s="140"/>
      <c r="AA1474" s="15"/>
      <c r="AB1474" s="142"/>
      <c r="AC1474" s="15">
        <v>1</v>
      </c>
      <c r="AD1474" s="142"/>
      <c r="AE1474" s="142"/>
      <c r="AF1474" s="142"/>
      <c r="AG1474" s="142"/>
      <c r="AH1474" s="142"/>
      <c r="AI1474" s="142"/>
      <c r="AJ1474" s="142"/>
      <c r="AK1474" s="142"/>
      <c r="AL1474" s="142"/>
      <c r="AM1474" s="142"/>
      <c r="AN1474" s="142"/>
      <c r="AO1474" s="142"/>
      <c r="AP1474" s="142"/>
    </row>
    <row r="1475" spans="1:42" s="143" customFormat="1" ht="12.75" hidden="1" customHeight="1">
      <c r="A1475" s="126">
        <v>160306000</v>
      </c>
      <c r="B1475" s="72"/>
      <c r="C1475" s="73" t="s">
        <v>628</v>
      </c>
      <c r="D1475" s="46"/>
      <c r="E1475" s="619"/>
      <c r="F1475" s="620"/>
      <c r="G1475" s="621"/>
      <c r="H1475" s="622"/>
      <c r="I1475" s="623"/>
      <c r="J1475" s="620"/>
      <c r="K1475" s="620"/>
      <c r="L1475" s="626"/>
      <c r="M1475" s="619">
        <f t="shared" si="151"/>
        <v>0</v>
      </c>
      <c r="N1475" s="626">
        <f t="shared" si="151"/>
        <v>0</v>
      </c>
      <c r="O1475" s="138"/>
      <c r="P1475" s="139" t="s">
        <v>1474</v>
      </c>
      <c r="Q1475" s="138"/>
      <c r="R1475" s="138" t="str">
        <f t="shared" si="144"/>
        <v/>
      </c>
      <c r="S1475" s="15"/>
      <c r="T1475" s="140"/>
      <c r="U1475" s="474"/>
      <c r="V1475" s="474"/>
      <c r="W1475" s="140"/>
      <c r="X1475" s="140"/>
      <c r="Y1475" s="140"/>
      <c r="Z1475" s="140"/>
      <c r="AA1475" s="15"/>
      <c r="AB1475" s="142"/>
      <c r="AC1475" s="15">
        <v>1</v>
      </c>
      <c r="AD1475" s="142"/>
      <c r="AE1475" s="142"/>
      <c r="AF1475" s="142"/>
      <c r="AG1475" s="142"/>
      <c r="AH1475" s="142"/>
      <c r="AI1475" s="142"/>
      <c r="AJ1475" s="142"/>
      <c r="AK1475" s="142"/>
      <c r="AL1475" s="142"/>
      <c r="AM1475" s="142"/>
      <c r="AN1475" s="142"/>
      <c r="AO1475" s="142"/>
      <c r="AP1475" s="142"/>
    </row>
    <row r="1476" spans="1:42" s="143" customFormat="1" ht="12.75" hidden="1" customHeight="1">
      <c r="A1476" s="126">
        <v>160307000</v>
      </c>
      <c r="B1476" s="72"/>
      <c r="C1476" s="73" t="s">
        <v>1613</v>
      </c>
      <c r="D1476" s="46"/>
      <c r="E1476" s="619"/>
      <c r="F1476" s="620"/>
      <c r="G1476" s="621"/>
      <c r="H1476" s="622"/>
      <c r="I1476" s="623"/>
      <c r="J1476" s="620"/>
      <c r="K1476" s="620"/>
      <c r="L1476" s="626"/>
      <c r="M1476" s="619">
        <f t="shared" si="151"/>
        <v>0</v>
      </c>
      <c r="N1476" s="626">
        <f t="shared" si="151"/>
        <v>0</v>
      </c>
      <c r="O1476" s="138"/>
      <c r="P1476" s="139" t="s">
        <v>1474</v>
      </c>
      <c r="Q1476" s="138"/>
      <c r="R1476" s="138" t="str">
        <f t="shared" si="144"/>
        <v/>
      </c>
      <c r="S1476" s="15"/>
      <c r="T1476" s="140"/>
      <c r="U1476" s="474"/>
      <c r="V1476" s="474"/>
      <c r="W1476" s="140"/>
      <c r="X1476" s="140"/>
      <c r="Y1476" s="140"/>
      <c r="Z1476" s="140"/>
      <c r="AA1476" s="15"/>
      <c r="AB1476" s="142"/>
      <c r="AC1476" s="15">
        <v>1</v>
      </c>
      <c r="AD1476" s="142"/>
      <c r="AE1476" s="142"/>
      <c r="AF1476" s="142"/>
      <c r="AG1476" s="142"/>
      <c r="AH1476" s="142"/>
      <c r="AI1476" s="142"/>
      <c r="AJ1476" s="142"/>
      <c r="AK1476" s="142"/>
      <c r="AL1476" s="142"/>
      <c r="AM1476" s="142"/>
      <c r="AN1476" s="142"/>
      <c r="AO1476" s="142"/>
      <c r="AP1476" s="142"/>
    </row>
    <row r="1477" spans="1:42" s="143" customFormat="1" ht="12.75" customHeight="1" thickTop="1" thickBot="1">
      <c r="A1477" s="126">
        <v>160308000</v>
      </c>
      <c r="B1477" s="104"/>
      <c r="C1477" s="719" t="s">
        <v>763</v>
      </c>
      <c r="D1477" s="105"/>
      <c r="E1477" s="161">
        <v>8</v>
      </c>
      <c r="F1477" s="162">
        <v>33</v>
      </c>
      <c r="G1477" s="163">
        <v>162</v>
      </c>
      <c r="H1477" s="633"/>
      <c r="I1477" s="634"/>
      <c r="J1477" s="635"/>
      <c r="K1477" s="635"/>
      <c r="L1477" s="637"/>
      <c r="M1477" s="636">
        <f t="shared" si="151"/>
        <v>0</v>
      </c>
      <c r="N1477" s="637">
        <f t="shared" si="151"/>
        <v>0</v>
      </c>
      <c r="O1477" s="138"/>
      <c r="P1477" s="139" t="s">
        <v>1474</v>
      </c>
      <c r="Q1477" s="138"/>
      <c r="R1477" s="138" t="str">
        <f t="shared" si="144"/>
        <v>M</v>
      </c>
      <c r="S1477" s="15"/>
      <c r="T1477" s="140"/>
      <c r="U1477" s="474"/>
      <c r="V1477" s="474"/>
      <c r="W1477" s="140"/>
      <c r="X1477" s="140"/>
      <c r="Y1477" s="140"/>
      <c r="Z1477" s="140"/>
      <c r="AA1477" s="15">
        <v>1</v>
      </c>
      <c r="AB1477" s="142"/>
      <c r="AC1477" s="15">
        <v>1</v>
      </c>
      <c r="AD1477" s="142"/>
      <c r="AE1477" s="142"/>
      <c r="AF1477" s="142"/>
      <c r="AG1477" s="142"/>
      <c r="AH1477" s="142"/>
      <c r="AI1477" s="142"/>
      <c r="AJ1477" s="142"/>
      <c r="AK1477" s="142"/>
      <c r="AL1477" s="142"/>
      <c r="AM1477" s="142"/>
      <c r="AN1477" s="142"/>
      <c r="AO1477" s="142"/>
      <c r="AP1477" s="142"/>
    </row>
    <row r="1478" spans="1:42" s="17" customFormat="1" ht="12.75" hidden="1" customHeight="1">
      <c r="A1478" s="126">
        <v>160309000</v>
      </c>
      <c r="B1478" s="95"/>
      <c r="C1478" s="152" t="s">
        <v>1922</v>
      </c>
      <c r="D1478" s="46"/>
      <c r="E1478" s="153"/>
      <c r="F1478" s="154"/>
      <c r="G1478" s="155"/>
      <c r="H1478" s="156"/>
      <c r="I1478" s="174"/>
      <c r="J1478" s="154"/>
      <c r="K1478" s="154"/>
      <c r="L1478" s="157"/>
      <c r="M1478" s="624">
        <f t="shared" si="151"/>
        <v>0</v>
      </c>
      <c r="N1478" s="625">
        <f t="shared" si="151"/>
        <v>0</v>
      </c>
      <c r="O1478" s="36"/>
      <c r="P1478" s="51" t="s">
        <v>1474</v>
      </c>
      <c r="Q1478" s="36"/>
      <c r="R1478" s="36" t="str">
        <f t="shared" si="144"/>
        <v/>
      </c>
      <c r="S1478" s="15"/>
      <c r="T1478" s="15"/>
      <c r="U1478" s="473"/>
      <c r="V1478" s="473"/>
      <c r="W1478" s="15"/>
      <c r="X1478" s="15"/>
      <c r="Y1478" s="15"/>
      <c r="Z1478" s="15"/>
      <c r="AA1478" s="15"/>
      <c r="AB1478" s="16"/>
      <c r="AC1478" s="15">
        <v>1</v>
      </c>
      <c r="AD1478" s="16"/>
      <c r="AE1478" s="16"/>
      <c r="AF1478" s="16"/>
      <c r="AG1478" s="16"/>
      <c r="AH1478" s="16"/>
      <c r="AI1478" s="16"/>
      <c r="AJ1478" s="16"/>
      <c r="AK1478" s="16"/>
      <c r="AL1478" s="16"/>
      <c r="AM1478" s="16"/>
      <c r="AN1478" s="16"/>
      <c r="AO1478" s="16"/>
      <c r="AP1478" s="16"/>
    </row>
    <row r="1479" spans="1:42" s="17" customFormat="1" ht="12.75" hidden="1" customHeight="1">
      <c r="A1479" s="126">
        <v>160310000</v>
      </c>
      <c r="B1479" s="72"/>
      <c r="C1479" s="144" t="s">
        <v>381</v>
      </c>
      <c r="D1479" s="46"/>
      <c r="E1479" s="145"/>
      <c r="F1479" s="146"/>
      <c r="G1479" s="147"/>
      <c r="H1479" s="148"/>
      <c r="I1479" s="158"/>
      <c r="J1479" s="146"/>
      <c r="K1479" s="146"/>
      <c r="L1479" s="149"/>
      <c r="M1479" s="619">
        <f t="shared" si="151"/>
        <v>0</v>
      </c>
      <c r="N1479" s="626">
        <f t="shared" si="151"/>
        <v>0</v>
      </c>
      <c r="O1479" s="36"/>
      <c r="P1479" s="51" t="s">
        <v>1474</v>
      </c>
      <c r="Q1479" s="36"/>
      <c r="R1479" s="36" t="str">
        <f t="shared" si="144"/>
        <v/>
      </c>
      <c r="S1479" s="15"/>
      <c r="T1479" s="15"/>
      <c r="U1479" s="473"/>
      <c r="V1479" s="473"/>
      <c r="W1479" s="15"/>
      <c r="X1479" s="15"/>
      <c r="Y1479" s="15"/>
      <c r="Z1479" s="15"/>
      <c r="AA1479" s="15"/>
      <c r="AB1479" s="16"/>
      <c r="AC1479" s="15">
        <v>1</v>
      </c>
      <c r="AD1479" s="16"/>
      <c r="AE1479" s="16"/>
      <c r="AF1479" s="16"/>
      <c r="AG1479" s="16"/>
      <c r="AH1479" s="16"/>
      <c r="AI1479" s="16"/>
      <c r="AJ1479" s="16"/>
      <c r="AK1479" s="16"/>
      <c r="AL1479" s="16"/>
      <c r="AM1479" s="16"/>
      <c r="AN1479" s="16"/>
      <c r="AO1479" s="16"/>
      <c r="AP1479" s="16"/>
    </row>
    <row r="1480" spans="1:42" s="17" customFormat="1" ht="12.75" hidden="1" customHeight="1">
      <c r="A1480" s="126">
        <v>160314000</v>
      </c>
      <c r="B1480" s="72"/>
      <c r="C1480" s="144" t="s">
        <v>385</v>
      </c>
      <c r="D1480" s="46"/>
      <c r="E1480" s="145"/>
      <c r="F1480" s="146"/>
      <c r="G1480" s="147"/>
      <c r="H1480" s="148"/>
      <c r="I1480" s="158"/>
      <c r="J1480" s="146"/>
      <c r="K1480" s="146"/>
      <c r="L1480" s="149"/>
      <c r="M1480" s="619">
        <f t="shared" si="151"/>
        <v>0</v>
      </c>
      <c r="N1480" s="626">
        <f t="shared" si="151"/>
        <v>0</v>
      </c>
      <c r="O1480" s="36"/>
      <c r="P1480" s="51" t="s">
        <v>1474</v>
      </c>
      <c r="Q1480" s="36"/>
      <c r="R1480" s="36" t="str">
        <f t="shared" si="144"/>
        <v/>
      </c>
      <c r="S1480" s="15"/>
      <c r="T1480" s="15"/>
      <c r="U1480" s="473"/>
      <c r="V1480" s="473"/>
      <c r="W1480" s="15"/>
      <c r="X1480" s="15"/>
      <c r="Y1480" s="15"/>
      <c r="Z1480" s="15"/>
      <c r="AA1480" s="15"/>
      <c r="AB1480" s="16"/>
      <c r="AC1480" s="15">
        <v>1</v>
      </c>
      <c r="AD1480" s="16"/>
      <c r="AE1480" s="16"/>
      <c r="AF1480" s="16"/>
      <c r="AG1480" s="16"/>
      <c r="AH1480" s="16"/>
      <c r="AI1480" s="16"/>
      <c r="AJ1480" s="16"/>
      <c r="AK1480" s="16"/>
      <c r="AL1480" s="16"/>
      <c r="AM1480" s="16"/>
      <c r="AN1480" s="16"/>
      <c r="AO1480" s="16"/>
      <c r="AP1480" s="16"/>
    </row>
    <row r="1481" spans="1:42" s="17" customFormat="1" ht="12.75" hidden="1" customHeight="1">
      <c r="A1481" s="126">
        <v>160311000</v>
      </c>
      <c r="B1481" s="72"/>
      <c r="C1481" s="144" t="s">
        <v>382</v>
      </c>
      <c r="D1481" s="46"/>
      <c r="E1481" s="145"/>
      <c r="F1481" s="146"/>
      <c r="G1481" s="147"/>
      <c r="H1481" s="148"/>
      <c r="I1481" s="158"/>
      <c r="J1481" s="146"/>
      <c r="K1481" s="146"/>
      <c r="L1481" s="149"/>
      <c r="M1481" s="619">
        <f t="shared" si="151"/>
        <v>0</v>
      </c>
      <c r="N1481" s="626">
        <f t="shared" si="151"/>
        <v>0</v>
      </c>
      <c r="O1481" s="36"/>
      <c r="P1481" s="51" t="s">
        <v>1474</v>
      </c>
      <c r="Q1481" s="36"/>
      <c r="R1481" s="36" t="str">
        <f t="shared" si="144"/>
        <v/>
      </c>
      <c r="S1481" s="15"/>
      <c r="T1481" s="15"/>
      <c r="U1481" s="473"/>
      <c r="V1481" s="473"/>
      <c r="W1481" s="15"/>
      <c r="X1481" s="15"/>
      <c r="Y1481" s="15"/>
      <c r="Z1481" s="15"/>
      <c r="AA1481" s="15"/>
      <c r="AB1481" s="16"/>
      <c r="AC1481" s="15">
        <v>1</v>
      </c>
      <c r="AD1481" s="16"/>
      <c r="AE1481" s="16"/>
      <c r="AF1481" s="16"/>
      <c r="AG1481" s="16"/>
      <c r="AH1481" s="16"/>
      <c r="AI1481" s="16"/>
      <c r="AJ1481" s="16"/>
      <c r="AK1481" s="16"/>
      <c r="AL1481" s="16"/>
      <c r="AM1481" s="16"/>
      <c r="AN1481" s="16"/>
      <c r="AO1481" s="16"/>
      <c r="AP1481" s="16"/>
    </row>
    <row r="1482" spans="1:42" s="17" customFormat="1" ht="12.75" hidden="1" customHeight="1">
      <c r="A1482" s="126">
        <v>160312000</v>
      </c>
      <c r="B1482" s="72"/>
      <c r="C1482" s="144" t="s">
        <v>383</v>
      </c>
      <c r="D1482" s="46"/>
      <c r="E1482" s="145"/>
      <c r="F1482" s="146"/>
      <c r="G1482" s="147"/>
      <c r="H1482" s="148"/>
      <c r="I1482" s="158"/>
      <c r="J1482" s="146"/>
      <c r="K1482" s="146"/>
      <c r="L1482" s="149"/>
      <c r="M1482" s="619">
        <f t="shared" si="151"/>
        <v>0</v>
      </c>
      <c r="N1482" s="626">
        <f t="shared" si="151"/>
        <v>0</v>
      </c>
      <c r="O1482" s="36"/>
      <c r="P1482" s="51" t="s">
        <v>1474</v>
      </c>
      <c r="Q1482" s="36"/>
      <c r="R1482" s="36" t="str">
        <f t="shared" si="144"/>
        <v/>
      </c>
      <c r="S1482" s="15"/>
      <c r="T1482" s="15"/>
      <c r="U1482" s="473"/>
      <c r="V1482" s="473"/>
      <c r="W1482" s="15"/>
      <c r="X1482" s="15"/>
      <c r="Y1482" s="15"/>
      <c r="Z1482" s="15"/>
      <c r="AA1482" s="15"/>
      <c r="AB1482" s="16"/>
      <c r="AC1482" s="15">
        <v>1</v>
      </c>
      <c r="AD1482" s="16"/>
      <c r="AE1482" s="16"/>
      <c r="AF1482" s="16"/>
      <c r="AG1482" s="16"/>
      <c r="AH1482" s="16"/>
      <c r="AI1482" s="16"/>
      <c r="AJ1482" s="16"/>
      <c r="AK1482" s="16"/>
      <c r="AL1482" s="16"/>
      <c r="AM1482" s="16"/>
      <c r="AN1482" s="16"/>
      <c r="AO1482" s="16"/>
      <c r="AP1482" s="16"/>
    </row>
    <row r="1483" spans="1:42" s="17" customFormat="1" ht="12.75" hidden="1" customHeight="1" thickBot="1">
      <c r="A1483" s="126">
        <v>160313000</v>
      </c>
      <c r="B1483" s="74"/>
      <c r="C1483" s="167" t="s">
        <v>384</v>
      </c>
      <c r="D1483" s="46"/>
      <c r="E1483" s="145"/>
      <c r="F1483" s="146"/>
      <c r="G1483" s="147"/>
      <c r="H1483" s="148"/>
      <c r="I1483" s="158"/>
      <c r="J1483" s="146"/>
      <c r="K1483" s="146"/>
      <c r="L1483" s="149"/>
      <c r="M1483" s="619">
        <f t="shared" si="151"/>
        <v>0</v>
      </c>
      <c r="N1483" s="626">
        <f t="shared" si="151"/>
        <v>0</v>
      </c>
      <c r="O1483" s="36"/>
      <c r="P1483" s="51" t="s">
        <v>1474</v>
      </c>
      <c r="Q1483" s="36"/>
      <c r="R1483" s="36" t="str">
        <f t="shared" ref="R1483:R1546" si="152">IF(SUM(E1483:N1483)=0,"",P1483)</f>
        <v/>
      </c>
      <c r="S1483" s="15"/>
      <c r="T1483" s="15"/>
      <c r="U1483" s="473"/>
      <c r="V1483" s="473"/>
      <c r="W1483" s="15"/>
      <c r="X1483" s="15"/>
      <c r="Y1483" s="15"/>
      <c r="Z1483" s="15"/>
      <c r="AA1483" s="15"/>
      <c r="AB1483" s="16"/>
      <c r="AC1483" s="15">
        <v>1</v>
      </c>
      <c r="AD1483" s="16"/>
      <c r="AE1483" s="16"/>
      <c r="AF1483" s="16"/>
      <c r="AG1483" s="16"/>
      <c r="AH1483" s="16"/>
      <c r="AI1483" s="16"/>
      <c r="AJ1483" s="16"/>
      <c r="AK1483" s="16"/>
      <c r="AL1483" s="16"/>
      <c r="AM1483" s="16"/>
      <c r="AN1483" s="16"/>
      <c r="AO1483" s="16"/>
      <c r="AP1483" s="16"/>
    </row>
    <row r="1484" spans="1:42" s="18" customFormat="1" ht="15.75" customHeight="1" thickTop="1" thickBot="1">
      <c r="A1484" s="126" t="s">
        <v>629</v>
      </c>
      <c r="B1484" s="591" t="s">
        <v>386</v>
      </c>
      <c r="C1484" s="592"/>
      <c r="D1484" s="108"/>
      <c r="E1484" s="227">
        <f t="shared" ref="E1484:N1484" si="153">SUM(E1485:E1491)</f>
        <v>37</v>
      </c>
      <c r="F1484" s="228">
        <f t="shared" si="153"/>
        <v>1204</v>
      </c>
      <c r="G1484" s="229">
        <f t="shared" si="153"/>
        <v>5037</v>
      </c>
      <c r="H1484" s="504">
        <f t="shared" si="153"/>
        <v>2</v>
      </c>
      <c r="I1484" s="505">
        <f t="shared" si="153"/>
        <v>5</v>
      </c>
      <c r="J1484" s="228">
        <f t="shared" si="153"/>
        <v>26</v>
      </c>
      <c r="K1484" s="228">
        <f t="shared" si="153"/>
        <v>0</v>
      </c>
      <c r="L1484" s="230">
        <f t="shared" si="153"/>
        <v>0</v>
      </c>
      <c r="M1484" s="505">
        <f t="shared" si="153"/>
        <v>5</v>
      </c>
      <c r="N1484" s="230">
        <f t="shared" si="153"/>
        <v>26</v>
      </c>
      <c r="O1484" s="36"/>
      <c r="P1484" s="51" t="s">
        <v>1500</v>
      </c>
      <c r="Q1484" s="36"/>
      <c r="R1484" s="36" t="str">
        <f t="shared" si="152"/>
        <v>P</v>
      </c>
      <c r="S1484" s="15"/>
      <c r="T1484" s="15"/>
      <c r="U1484" s="473"/>
      <c r="V1484" s="473"/>
      <c r="W1484" s="15"/>
      <c r="X1484" s="15"/>
      <c r="Y1484" s="15"/>
      <c r="Z1484" s="15">
        <v>1</v>
      </c>
      <c r="AA1484" s="15"/>
      <c r="AB1484" s="15"/>
      <c r="AC1484" s="15">
        <v>1</v>
      </c>
      <c r="AD1484" s="15"/>
      <c r="AE1484" s="15"/>
      <c r="AF1484" s="15"/>
      <c r="AG1484" s="15"/>
      <c r="AH1484" s="15"/>
      <c r="AI1484" s="15"/>
      <c r="AJ1484" s="15"/>
      <c r="AK1484" s="15"/>
      <c r="AL1484" s="15"/>
      <c r="AM1484" s="15"/>
      <c r="AN1484" s="15"/>
      <c r="AO1484" s="15"/>
      <c r="AP1484" s="15"/>
    </row>
    <row r="1485" spans="1:42" s="17" customFormat="1" ht="12.75" customHeight="1" thickTop="1">
      <c r="A1485" s="126">
        <v>168501000</v>
      </c>
      <c r="B1485" s="95"/>
      <c r="C1485" s="152" t="s">
        <v>387</v>
      </c>
      <c r="D1485" s="46"/>
      <c r="E1485" s="153">
        <v>12</v>
      </c>
      <c r="F1485" s="154">
        <v>357</v>
      </c>
      <c r="G1485" s="155">
        <v>1138</v>
      </c>
      <c r="H1485" s="156"/>
      <c r="I1485" s="174"/>
      <c r="J1485" s="154"/>
      <c r="K1485" s="489">
        <v>0</v>
      </c>
      <c r="L1485" s="481">
        <v>0</v>
      </c>
      <c r="M1485" s="480">
        <f t="shared" ref="M1485:N1491" si="154">I1485+K1485</f>
        <v>0</v>
      </c>
      <c r="N1485" s="481">
        <f t="shared" si="154"/>
        <v>0</v>
      </c>
      <c r="O1485" s="36"/>
      <c r="P1485" s="51" t="s">
        <v>1474</v>
      </c>
      <c r="Q1485" s="36"/>
      <c r="R1485" s="36" t="str">
        <f t="shared" si="152"/>
        <v>M</v>
      </c>
      <c r="S1485" s="15"/>
      <c r="T1485" s="15"/>
      <c r="U1485" s="473"/>
      <c r="V1485" s="473"/>
      <c r="W1485" s="15"/>
      <c r="X1485" s="15"/>
      <c r="Y1485" s="15"/>
      <c r="Z1485" s="15"/>
      <c r="AA1485" s="15">
        <v>1</v>
      </c>
      <c r="AB1485" s="16"/>
      <c r="AC1485" s="15">
        <v>1</v>
      </c>
      <c r="AD1485" s="16"/>
      <c r="AE1485" s="16"/>
      <c r="AF1485" s="16"/>
      <c r="AG1485" s="16"/>
      <c r="AH1485" s="16"/>
      <c r="AI1485" s="16"/>
      <c r="AJ1485" s="16"/>
      <c r="AK1485" s="16"/>
      <c r="AL1485" s="16"/>
      <c r="AM1485" s="16"/>
      <c r="AN1485" s="16"/>
      <c r="AO1485" s="16"/>
      <c r="AP1485" s="16"/>
    </row>
    <row r="1486" spans="1:42" s="17" customFormat="1" ht="12.75" customHeight="1">
      <c r="A1486" s="126">
        <v>168502000</v>
      </c>
      <c r="B1486" s="72"/>
      <c r="C1486" s="144" t="s">
        <v>388</v>
      </c>
      <c r="D1486" s="46"/>
      <c r="E1486" s="145">
        <v>8</v>
      </c>
      <c r="F1486" s="146">
        <v>272</v>
      </c>
      <c r="G1486" s="147">
        <v>1360</v>
      </c>
      <c r="H1486" s="148"/>
      <c r="I1486" s="158"/>
      <c r="J1486" s="146"/>
      <c r="K1486" s="146"/>
      <c r="L1486" s="149"/>
      <c r="M1486" s="619">
        <f t="shared" si="154"/>
        <v>0</v>
      </c>
      <c r="N1486" s="626">
        <f t="shared" si="154"/>
        <v>0</v>
      </c>
      <c r="O1486" s="36"/>
      <c r="P1486" s="51" t="s">
        <v>1474</v>
      </c>
      <c r="Q1486" s="36"/>
      <c r="R1486" s="36" t="str">
        <f t="shared" si="152"/>
        <v>M</v>
      </c>
      <c r="S1486" s="15"/>
      <c r="T1486" s="15"/>
      <c r="U1486" s="473"/>
      <c r="V1486" s="473"/>
      <c r="W1486" s="15"/>
      <c r="X1486" s="15"/>
      <c r="Y1486" s="15"/>
      <c r="Z1486" s="15"/>
      <c r="AA1486" s="15">
        <v>1</v>
      </c>
      <c r="AB1486" s="16"/>
      <c r="AC1486" s="15">
        <v>1</v>
      </c>
      <c r="AD1486" s="16"/>
      <c r="AE1486" s="16"/>
      <c r="AF1486" s="16"/>
      <c r="AG1486" s="16"/>
      <c r="AH1486" s="16"/>
      <c r="AI1486" s="16"/>
      <c r="AJ1486" s="16"/>
      <c r="AK1486" s="16"/>
      <c r="AL1486" s="16"/>
      <c r="AM1486" s="16"/>
      <c r="AN1486" s="16"/>
      <c r="AO1486" s="16"/>
      <c r="AP1486" s="16"/>
    </row>
    <row r="1487" spans="1:42" s="17" customFormat="1" ht="12.75" customHeight="1">
      <c r="A1487" s="126">
        <v>168503000</v>
      </c>
      <c r="B1487" s="72"/>
      <c r="C1487" s="144" t="s">
        <v>389</v>
      </c>
      <c r="D1487" s="46"/>
      <c r="E1487" s="145">
        <v>10</v>
      </c>
      <c r="F1487" s="146">
        <v>163</v>
      </c>
      <c r="G1487" s="147">
        <v>815</v>
      </c>
      <c r="H1487" s="148"/>
      <c r="I1487" s="158"/>
      <c r="J1487" s="146"/>
      <c r="K1487" s="146"/>
      <c r="L1487" s="149"/>
      <c r="M1487" s="619">
        <f t="shared" si="154"/>
        <v>0</v>
      </c>
      <c r="N1487" s="626">
        <f t="shared" si="154"/>
        <v>0</v>
      </c>
      <c r="O1487" s="36"/>
      <c r="P1487" s="51" t="s">
        <v>1474</v>
      </c>
      <c r="Q1487" s="36"/>
      <c r="R1487" s="36" t="str">
        <f t="shared" si="152"/>
        <v>M</v>
      </c>
      <c r="S1487" s="15"/>
      <c r="T1487" s="15"/>
      <c r="U1487" s="473"/>
      <c r="V1487" s="473"/>
      <c r="W1487" s="15"/>
      <c r="X1487" s="15"/>
      <c r="Y1487" s="15"/>
      <c r="Z1487" s="15"/>
      <c r="AA1487" s="15">
        <v>1</v>
      </c>
      <c r="AB1487" s="16"/>
      <c r="AC1487" s="15">
        <v>1</v>
      </c>
      <c r="AD1487" s="16"/>
      <c r="AE1487" s="16"/>
      <c r="AF1487" s="16"/>
      <c r="AG1487" s="16"/>
      <c r="AH1487" s="16"/>
      <c r="AI1487" s="16"/>
      <c r="AJ1487" s="16"/>
      <c r="AK1487" s="16"/>
      <c r="AL1487" s="16"/>
      <c r="AM1487" s="16"/>
      <c r="AN1487" s="16"/>
      <c r="AO1487" s="16"/>
      <c r="AP1487" s="16"/>
    </row>
    <row r="1488" spans="1:42" s="17" customFormat="1" ht="12.75" customHeight="1">
      <c r="A1488" s="126">
        <v>168504000</v>
      </c>
      <c r="B1488" s="72"/>
      <c r="C1488" s="144" t="s">
        <v>390</v>
      </c>
      <c r="D1488" s="46"/>
      <c r="E1488" s="145">
        <v>1</v>
      </c>
      <c r="F1488" s="146">
        <v>218</v>
      </c>
      <c r="G1488" s="147">
        <v>702</v>
      </c>
      <c r="H1488" s="470">
        <v>0</v>
      </c>
      <c r="I1488" s="471">
        <v>0</v>
      </c>
      <c r="J1488" s="464">
        <v>0</v>
      </c>
      <c r="K1488" s="146"/>
      <c r="L1488" s="149"/>
      <c r="M1488" s="463">
        <f t="shared" si="154"/>
        <v>0</v>
      </c>
      <c r="N1488" s="472">
        <f t="shared" si="154"/>
        <v>0</v>
      </c>
      <c r="O1488" s="36"/>
      <c r="P1488" s="51" t="s">
        <v>1474</v>
      </c>
      <c r="Q1488" s="36"/>
      <c r="R1488" s="36" t="str">
        <f t="shared" si="152"/>
        <v>M</v>
      </c>
      <c r="S1488" s="15"/>
      <c r="T1488" s="15"/>
      <c r="U1488" s="473"/>
      <c r="V1488" s="473"/>
      <c r="W1488" s="15"/>
      <c r="X1488" s="15"/>
      <c r="Y1488" s="15"/>
      <c r="Z1488" s="15"/>
      <c r="AA1488" s="15">
        <v>1</v>
      </c>
      <c r="AB1488" s="16"/>
      <c r="AC1488" s="15">
        <v>1</v>
      </c>
      <c r="AD1488" s="16"/>
      <c r="AE1488" s="16"/>
      <c r="AF1488" s="16"/>
      <c r="AG1488" s="16"/>
      <c r="AH1488" s="16"/>
      <c r="AI1488" s="16"/>
      <c r="AJ1488" s="16"/>
      <c r="AK1488" s="16"/>
      <c r="AL1488" s="16"/>
      <c r="AM1488" s="16"/>
      <c r="AN1488" s="16"/>
      <c r="AO1488" s="16"/>
      <c r="AP1488" s="16"/>
    </row>
    <row r="1489" spans="1:42" s="17" customFormat="1" ht="12.75" customHeight="1">
      <c r="A1489" s="126">
        <v>168505000</v>
      </c>
      <c r="B1489" s="72"/>
      <c r="C1489" s="144" t="s">
        <v>380</v>
      </c>
      <c r="D1489" s="46"/>
      <c r="E1489" s="145">
        <v>3</v>
      </c>
      <c r="F1489" s="146">
        <v>70</v>
      </c>
      <c r="G1489" s="147">
        <v>350</v>
      </c>
      <c r="H1489" s="470">
        <v>1</v>
      </c>
      <c r="I1489" s="471">
        <v>3</v>
      </c>
      <c r="J1489" s="464">
        <v>16</v>
      </c>
      <c r="K1489" s="146"/>
      <c r="L1489" s="149"/>
      <c r="M1489" s="463">
        <f t="shared" si="154"/>
        <v>3</v>
      </c>
      <c r="N1489" s="472">
        <f t="shared" si="154"/>
        <v>16</v>
      </c>
      <c r="O1489" s="36"/>
      <c r="P1489" s="51" t="s">
        <v>1474</v>
      </c>
      <c r="Q1489" s="36"/>
      <c r="R1489" s="36" t="str">
        <f t="shared" si="152"/>
        <v>M</v>
      </c>
      <c r="S1489" s="15"/>
      <c r="T1489" s="15"/>
      <c r="U1489" s="473"/>
      <c r="V1489" s="473"/>
      <c r="W1489" s="15"/>
      <c r="X1489" s="15"/>
      <c r="Y1489" s="15"/>
      <c r="Z1489" s="15"/>
      <c r="AA1489" s="15">
        <v>1</v>
      </c>
      <c r="AB1489" s="16"/>
      <c r="AC1489" s="15">
        <v>1</v>
      </c>
      <c r="AD1489" s="16"/>
      <c r="AE1489" s="16"/>
      <c r="AF1489" s="16"/>
      <c r="AG1489" s="16"/>
      <c r="AH1489" s="16"/>
      <c r="AI1489" s="16"/>
      <c r="AJ1489" s="16"/>
      <c r="AK1489" s="16"/>
      <c r="AL1489" s="16"/>
      <c r="AM1489" s="16"/>
      <c r="AN1489" s="16"/>
      <c r="AO1489" s="16"/>
      <c r="AP1489" s="16"/>
    </row>
    <row r="1490" spans="1:42" s="17" customFormat="1" ht="12.75" customHeight="1">
      <c r="A1490" s="126">
        <v>168506000</v>
      </c>
      <c r="B1490" s="72"/>
      <c r="C1490" s="144" t="s">
        <v>2004</v>
      </c>
      <c r="D1490" s="46"/>
      <c r="E1490" s="145">
        <v>1</v>
      </c>
      <c r="F1490" s="146">
        <v>79</v>
      </c>
      <c r="G1490" s="147">
        <v>520</v>
      </c>
      <c r="H1490" s="148"/>
      <c r="I1490" s="158"/>
      <c r="J1490" s="146"/>
      <c r="K1490" s="146"/>
      <c r="L1490" s="149"/>
      <c r="M1490" s="619">
        <f t="shared" si="154"/>
        <v>0</v>
      </c>
      <c r="N1490" s="626">
        <f t="shared" si="154"/>
        <v>0</v>
      </c>
      <c r="O1490" s="36"/>
      <c r="P1490" s="51" t="s">
        <v>1474</v>
      </c>
      <c r="Q1490" s="36"/>
      <c r="R1490" s="36" t="str">
        <f t="shared" si="152"/>
        <v>M</v>
      </c>
      <c r="S1490" s="15"/>
      <c r="T1490" s="15"/>
      <c r="U1490" s="473"/>
      <c r="V1490" s="473"/>
      <c r="W1490" s="15"/>
      <c r="X1490" s="15"/>
      <c r="Y1490" s="15"/>
      <c r="Z1490" s="15"/>
      <c r="AA1490" s="15">
        <v>1</v>
      </c>
      <c r="AB1490" s="16"/>
      <c r="AC1490" s="15">
        <v>1</v>
      </c>
      <c r="AD1490" s="16"/>
      <c r="AE1490" s="16"/>
      <c r="AF1490" s="16"/>
      <c r="AG1490" s="16"/>
      <c r="AH1490" s="16"/>
      <c r="AI1490" s="16"/>
      <c r="AJ1490" s="16"/>
      <c r="AK1490" s="16"/>
      <c r="AL1490" s="16"/>
      <c r="AM1490" s="16"/>
      <c r="AN1490" s="16"/>
      <c r="AO1490" s="16"/>
      <c r="AP1490" s="16"/>
    </row>
    <row r="1491" spans="1:42" s="17" customFormat="1" ht="12.75" customHeight="1" thickBot="1">
      <c r="A1491" s="126">
        <v>168507000</v>
      </c>
      <c r="B1491" s="104"/>
      <c r="C1491" s="159" t="s">
        <v>391</v>
      </c>
      <c r="D1491" s="105"/>
      <c r="E1491" s="161">
        <v>2</v>
      </c>
      <c r="F1491" s="484">
        <v>45</v>
      </c>
      <c r="G1491" s="125">
        <v>152</v>
      </c>
      <c r="H1491" s="482">
        <v>1</v>
      </c>
      <c r="I1491" s="483">
        <v>2</v>
      </c>
      <c r="J1491" s="484">
        <v>10</v>
      </c>
      <c r="K1491" s="162"/>
      <c r="L1491" s="165"/>
      <c r="M1491" s="485">
        <f t="shared" si="154"/>
        <v>2</v>
      </c>
      <c r="N1491" s="486">
        <f t="shared" si="154"/>
        <v>10</v>
      </c>
      <c r="O1491" s="36"/>
      <c r="P1491" s="51" t="s">
        <v>1474</v>
      </c>
      <c r="Q1491" s="36"/>
      <c r="R1491" s="36" t="str">
        <f t="shared" si="152"/>
        <v>M</v>
      </c>
      <c r="S1491" s="15"/>
      <c r="T1491" s="15"/>
      <c r="U1491" s="473"/>
      <c r="V1491" s="473"/>
      <c r="W1491" s="15"/>
      <c r="X1491" s="15"/>
      <c r="Y1491" s="15"/>
      <c r="Z1491" s="15"/>
      <c r="AA1491" s="15">
        <v>1</v>
      </c>
      <c r="AB1491" s="16"/>
      <c r="AC1491" s="15">
        <v>1</v>
      </c>
      <c r="AD1491" s="16"/>
      <c r="AE1491" s="16"/>
      <c r="AF1491" s="16"/>
      <c r="AG1491" s="16"/>
      <c r="AH1491" s="16"/>
      <c r="AI1491" s="16"/>
      <c r="AJ1491" s="16"/>
      <c r="AK1491" s="16"/>
      <c r="AL1491" s="16"/>
      <c r="AM1491" s="16"/>
      <c r="AN1491" s="16"/>
      <c r="AO1491" s="16"/>
      <c r="AP1491" s="16"/>
    </row>
    <row r="1492" spans="1:42" s="18" customFormat="1" ht="15.75" customHeight="1" thickTop="1" thickBot="1">
      <c r="A1492" s="126" t="s">
        <v>630</v>
      </c>
      <c r="B1492" s="593" t="s">
        <v>392</v>
      </c>
      <c r="C1492" s="594"/>
      <c r="D1492" s="109"/>
      <c r="E1492" s="627">
        <f t="shared" ref="E1492:N1492" si="155">SUM(E1493:E1513)</f>
        <v>78</v>
      </c>
      <c r="F1492" s="628">
        <f t="shared" si="155"/>
        <v>4278</v>
      </c>
      <c r="G1492" s="629">
        <f t="shared" si="155"/>
        <v>20146</v>
      </c>
      <c r="H1492" s="630">
        <f t="shared" si="155"/>
        <v>0</v>
      </c>
      <c r="I1492" s="631">
        <f t="shared" si="155"/>
        <v>0</v>
      </c>
      <c r="J1492" s="628">
        <f t="shared" si="155"/>
        <v>0</v>
      </c>
      <c r="K1492" s="628">
        <f t="shared" si="155"/>
        <v>0</v>
      </c>
      <c r="L1492" s="632">
        <f t="shared" si="155"/>
        <v>0</v>
      </c>
      <c r="M1492" s="631">
        <f t="shared" si="155"/>
        <v>0</v>
      </c>
      <c r="N1492" s="632">
        <f t="shared" si="155"/>
        <v>0</v>
      </c>
      <c r="O1492" s="36"/>
      <c r="P1492" s="51" t="s">
        <v>1500</v>
      </c>
      <c r="Q1492" s="36"/>
      <c r="R1492" s="36" t="str">
        <f t="shared" si="152"/>
        <v>P</v>
      </c>
      <c r="S1492" s="15"/>
      <c r="T1492" s="15"/>
      <c r="U1492" s="473"/>
      <c r="V1492" s="473"/>
      <c r="W1492" s="15"/>
      <c r="X1492" s="15"/>
      <c r="Y1492" s="15"/>
      <c r="Z1492" s="15">
        <v>1</v>
      </c>
      <c r="AA1492" s="15"/>
      <c r="AB1492" s="15"/>
      <c r="AC1492" s="15">
        <v>1</v>
      </c>
      <c r="AD1492" s="15"/>
      <c r="AE1492" s="15"/>
      <c r="AF1492" s="15"/>
      <c r="AG1492" s="15"/>
      <c r="AH1492" s="15"/>
      <c r="AI1492" s="15"/>
      <c r="AJ1492" s="15"/>
      <c r="AK1492" s="15"/>
      <c r="AL1492" s="15"/>
      <c r="AM1492" s="15"/>
      <c r="AN1492" s="15"/>
      <c r="AO1492" s="15"/>
      <c r="AP1492" s="15"/>
    </row>
    <row r="1493" spans="1:42" s="17" customFormat="1" ht="12.75" customHeight="1" thickTop="1">
      <c r="A1493" s="126">
        <v>166701000</v>
      </c>
      <c r="B1493" s="95"/>
      <c r="C1493" s="152" t="s">
        <v>693</v>
      </c>
      <c r="D1493" s="46"/>
      <c r="E1493" s="153">
        <v>1</v>
      </c>
      <c r="F1493" s="154">
        <v>32</v>
      </c>
      <c r="G1493" s="155">
        <v>160</v>
      </c>
      <c r="H1493" s="156"/>
      <c r="I1493" s="174"/>
      <c r="J1493" s="154"/>
      <c r="K1493" s="154"/>
      <c r="L1493" s="157"/>
      <c r="M1493" s="624">
        <f t="shared" ref="M1493:N1508" si="156">I1493+K1493</f>
        <v>0</v>
      </c>
      <c r="N1493" s="625">
        <f t="shared" si="156"/>
        <v>0</v>
      </c>
      <c r="O1493" s="36"/>
      <c r="P1493" s="51" t="s">
        <v>1474</v>
      </c>
      <c r="Q1493" s="36"/>
      <c r="R1493" s="36" t="str">
        <f t="shared" si="152"/>
        <v>M</v>
      </c>
      <c r="S1493" s="15"/>
      <c r="T1493" s="15"/>
      <c r="U1493" s="473"/>
      <c r="V1493" s="473"/>
      <c r="W1493" s="15"/>
      <c r="X1493" s="15"/>
      <c r="Y1493" s="15"/>
      <c r="Z1493" s="15"/>
      <c r="AA1493" s="15">
        <v>1</v>
      </c>
      <c r="AB1493" s="16"/>
      <c r="AC1493" s="15">
        <v>1</v>
      </c>
      <c r="AD1493" s="16"/>
      <c r="AE1493" s="16"/>
      <c r="AF1493" s="16"/>
      <c r="AG1493" s="16"/>
      <c r="AH1493" s="16"/>
      <c r="AI1493" s="16"/>
      <c r="AJ1493" s="16"/>
      <c r="AK1493" s="16"/>
      <c r="AL1493" s="16"/>
      <c r="AM1493" s="16"/>
      <c r="AN1493" s="16"/>
      <c r="AO1493" s="16"/>
      <c r="AP1493" s="16"/>
    </row>
    <row r="1494" spans="1:42" s="143" customFormat="1" ht="12.75" customHeight="1">
      <c r="A1494" s="126">
        <v>166702000</v>
      </c>
      <c r="B1494" s="72"/>
      <c r="C1494" s="144" t="s">
        <v>393</v>
      </c>
      <c r="D1494" s="46"/>
      <c r="E1494" s="145">
        <v>1</v>
      </c>
      <c r="F1494" s="146">
        <v>74</v>
      </c>
      <c r="G1494" s="147">
        <v>372</v>
      </c>
      <c r="H1494" s="148"/>
      <c r="I1494" s="158"/>
      <c r="J1494" s="146"/>
      <c r="K1494" s="146"/>
      <c r="L1494" s="149"/>
      <c r="M1494" s="619">
        <f t="shared" si="156"/>
        <v>0</v>
      </c>
      <c r="N1494" s="626">
        <f t="shared" si="156"/>
        <v>0</v>
      </c>
      <c r="O1494" s="138"/>
      <c r="P1494" s="139" t="s">
        <v>1474</v>
      </c>
      <c r="Q1494" s="138"/>
      <c r="R1494" s="138" t="str">
        <f t="shared" si="152"/>
        <v>M</v>
      </c>
      <c r="S1494" s="15"/>
      <c r="T1494" s="140"/>
      <c r="U1494" s="474"/>
      <c r="V1494" s="474"/>
      <c r="W1494" s="140"/>
      <c r="X1494" s="140"/>
      <c r="Y1494" s="140"/>
      <c r="Z1494" s="140"/>
      <c r="AA1494" s="15">
        <v>1</v>
      </c>
      <c r="AB1494" s="142"/>
      <c r="AC1494" s="15">
        <v>1</v>
      </c>
      <c r="AD1494" s="142"/>
      <c r="AE1494" s="142"/>
      <c r="AF1494" s="142"/>
      <c r="AG1494" s="142"/>
      <c r="AH1494" s="142"/>
      <c r="AI1494" s="142"/>
      <c r="AJ1494" s="142"/>
      <c r="AK1494" s="142"/>
      <c r="AL1494" s="142"/>
      <c r="AM1494" s="142"/>
      <c r="AN1494" s="142"/>
      <c r="AO1494" s="142"/>
      <c r="AP1494" s="142"/>
    </row>
    <row r="1495" spans="1:42" s="17" customFormat="1" ht="12.75" customHeight="1">
      <c r="A1495" s="126">
        <v>166704000</v>
      </c>
      <c r="B1495" s="72"/>
      <c r="C1495" s="144" t="s">
        <v>1494</v>
      </c>
      <c r="D1495" s="46"/>
      <c r="E1495" s="145">
        <v>4</v>
      </c>
      <c r="F1495" s="146">
        <v>101</v>
      </c>
      <c r="G1495" s="147">
        <v>496</v>
      </c>
      <c r="H1495" s="148"/>
      <c r="I1495" s="158"/>
      <c r="J1495" s="146"/>
      <c r="K1495" s="146"/>
      <c r="L1495" s="149"/>
      <c r="M1495" s="619">
        <f t="shared" si="156"/>
        <v>0</v>
      </c>
      <c r="N1495" s="626">
        <f t="shared" si="156"/>
        <v>0</v>
      </c>
      <c r="O1495" s="36"/>
      <c r="P1495" s="51" t="s">
        <v>1474</v>
      </c>
      <c r="Q1495" s="36"/>
      <c r="R1495" s="36" t="str">
        <f t="shared" si="152"/>
        <v>M</v>
      </c>
      <c r="S1495" s="15"/>
      <c r="T1495" s="15"/>
      <c r="U1495" s="473"/>
      <c r="V1495" s="473"/>
      <c r="W1495" s="15"/>
      <c r="X1495" s="15"/>
      <c r="Y1495" s="15"/>
      <c r="Z1495" s="15"/>
      <c r="AA1495" s="15">
        <v>1</v>
      </c>
      <c r="AB1495" s="16"/>
      <c r="AC1495" s="15">
        <v>1</v>
      </c>
      <c r="AD1495" s="16"/>
      <c r="AE1495" s="16"/>
      <c r="AF1495" s="16"/>
      <c r="AG1495" s="16"/>
      <c r="AH1495" s="16"/>
      <c r="AI1495" s="16"/>
      <c r="AJ1495" s="16"/>
      <c r="AK1495" s="16"/>
      <c r="AL1495" s="16"/>
      <c r="AM1495" s="16"/>
      <c r="AN1495" s="16"/>
      <c r="AO1495" s="16"/>
      <c r="AP1495" s="16"/>
    </row>
    <row r="1496" spans="1:42" s="143" customFormat="1" ht="12.75" customHeight="1">
      <c r="A1496" s="126">
        <v>166706000</v>
      </c>
      <c r="B1496" s="72"/>
      <c r="C1496" s="144" t="s">
        <v>394</v>
      </c>
      <c r="D1496" s="46"/>
      <c r="E1496" s="145">
        <v>5</v>
      </c>
      <c r="F1496" s="146">
        <v>266</v>
      </c>
      <c r="G1496" s="147">
        <v>1278</v>
      </c>
      <c r="H1496" s="148"/>
      <c r="I1496" s="158"/>
      <c r="J1496" s="146"/>
      <c r="K1496" s="146"/>
      <c r="L1496" s="149"/>
      <c r="M1496" s="619">
        <f t="shared" si="156"/>
        <v>0</v>
      </c>
      <c r="N1496" s="626">
        <f t="shared" si="156"/>
        <v>0</v>
      </c>
      <c r="O1496" s="138"/>
      <c r="P1496" s="139" t="s">
        <v>1474</v>
      </c>
      <c r="Q1496" s="138"/>
      <c r="R1496" s="138" t="str">
        <f t="shared" si="152"/>
        <v>M</v>
      </c>
      <c r="S1496" s="15"/>
      <c r="T1496" s="140"/>
      <c r="U1496" s="474"/>
      <c r="V1496" s="474"/>
      <c r="W1496" s="140"/>
      <c r="X1496" s="140"/>
      <c r="Y1496" s="140"/>
      <c r="Z1496" s="140"/>
      <c r="AA1496" s="15">
        <v>1</v>
      </c>
      <c r="AB1496" s="142"/>
      <c r="AC1496" s="15">
        <v>1</v>
      </c>
      <c r="AD1496" s="142"/>
      <c r="AE1496" s="142"/>
      <c r="AF1496" s="142"/>
      <c r="AG1496" s="142"/>
      <c r="AH1496" s="142"/>
      <c r="AI1496" s="142"/>
      <c r="AJ1496" s="142"/>
      <c r="AK1496" s="142"/>
      <c r="AL1496" s="142"/>
      <c r="AM1496" s="142"/>
      <c r="AN1496" s="142"/>
      <c r="AO1496" s="142"/>
      <c r="AP1496" s="142"/>
    </row>
    <row r="1497" spans="1:42" s="143" customFormat="1" ht="12.75" customHeight="1">
      <c r="A1497" s="126">
        <v>166707000</v>
      </c>
      <c r="B1497" s="72"/>
      <c r="C1497" s="144" t="s">
        <v>395</v>
      </c>
      <c r="D1497" s="46"/>
      <c r="E1497" s="145">
        <v>1</v>
      </c>
      <c r="F1497" s="146">
        <v>24</v>
      </c>
      <c r="G1497" s="147">
        <v>130</v>
      </c>
      <c r="H1497" s="148"/>
      <c r="I1497" s="158"/>
      <c r="J1497" s="146"/>
      <c r="K1497" s="146"/>
      <c r="L1497" s="149"/>
      <c r="M1497" s="619">
        <f t="shared" si="156"/>
        <v>0</v>
      </c>
      <c r="N1497" s="626">
        <f t="shared" si="156"/>
        <v>0</v>
      </c>
      <c r="O1497" s="138"/>
      <c r="P1497" s="139" t="s">
        <v>1474</v>
      </c>
      <c r="Q1497" s="138"/>
      <c r="R1497" s="138" t="str">
        <f t="shared" si="152"/>
        <v>M</v>
      </c>
      <c r="S1497" s="15"/>
      <c r="T1497" s="140"/>
      <c r="U1497" s="474"/>
      <c r="V1497" s="474"/>
      <c r="W1497" s="140"/>
      <c r="X1497" s="140"/>
      <c r="Y1497" s="140"/>
      <c r="Z1497" s="140"/>
      <c r="AA1497" s="15">
        <v>1</v>
      </c>
      <c r="AB1497" s="142"/>
      <c r="AC1497" s="15">
        <v>1</v>
      </c>
      <c r="AD1497" s="142"/>
      <c r="AE1497" s="142"/>
      <c r="AF1497" s="142"/>
      <c r="AG1497" s="142"/>
      <c r="AH1497" s="142"/>
      <c r="AI1497" s="142"/>
      <c r="AJ1497" s="142"/>
      <c r="AK1497" s="142"/>
      <c r="AL1497" s="142"/>
      <c r="AM1497" s="142"/>
      <c r="AN1497" s="142"/>
      <c r="AO1497" s="142"/>
      <c r="AP1497" s="142"/>
    </row>
    <row r="1498" spans="1:42" s="17" customFormat="1" ht="12.75" customHeight="1">
      <c r="A1498" s="126">
        <v>166708000</v>
      </c>
      <c r="B1498" s="72"/>
      <c r="C1498" s="144" t="s">
        <v>396</v>
      </c>
      <c r="D1498" s="46"/>
      <c r="E1498" s="145">
        <v>6</v>
      </c>
      <c r="F1498" s="146">
        <v>294</v>
      </c>
      <c r="G1498" s="147">
        <v>1342</v>
      </c>
      <c r="H1498" s="148"/>
      <c r="I1498" s="158"/>
      <c r="J1498" s="146"/>
      <c r="K1498" s="146"/>
      <c r="L1498" s="149"/>
      <c r="M1498" s="619">
        <f t="shared" si="156"/>
        <v>0</v>
      </c>
      <c r="N1498" s="626">
        <f t="shared" si="156"/>
        <v>0</v>
      </c>
      <c r="O1498" s="36"/>
      <c r="P1498" s="51" t="s">
        <v>1474</v>
      </c>
      <c r="Q1498" s="36"/>
      <c r="R1498" s="36" t="str">
        <f t="shared" si="152"/>
        <v>M</v>
      </c>
      <c r="S1498" s="15"/>
      <c r="T1498" s="15"/>
      <c r="U1498" s="473"/>
      <c r="V1498" s="473"/>
      <c r="W1498" s="15"/>
      <c r="X1498" s="15"/>
      <c r="Y1498" s="15"/>
      <c r="Z1498" s="15"/>
      <c r="AA1498" s="15">
        <v>1</v>
      </c>
      <c r="AB1498" s="16"/>
      <c r="AC1498" s="15">
        <v>1</v>
      </c>
      <c r="AD1498" s="16"/>
      <c r="AE1498" s="16"/>
      <c r="AF1498" s="16"/>
      <c r="AG1498" s="16"/>
      <c r="AH1498" s="16"/>
      <c r="AI1498" s="16"/>
      <c r="AJ1498" s="16"/>
      <c r="AK1498" s="16"/>
      <c r="AL1498" s="16"/>
      <c r="AM1498" s="16"/>
      <c r="AN1498" s="16"/>
      <c r="AO1498" s="16"/>
      <c r="AP1498" s="16"/>
    </row>
    <row r="1499" spans="1:42" s="17" customFormat="1" ht="12.75" customHeight="1">
      <c r="A1499" s="126">
        <v>166710000</v>
      </c>
      <c r="B1499" s="72"/>
      <c r="C1499" s="144" t="s">
        <v>2351</v>
      </c>
      <c r="D1499" s="46"/>
      <c r="E1499" s="145">
        <v>1</v>
      </c>
      <c r="F1499" s="146">
        <v>54</v>
      </c>
      <c r="G1499" s="147">
        <v>280</v>
      </c>
      <c r="H1499" s="148"/>
      <c r="I1499" s="158"/>
      <c r="J1499" s="146"/>
      <c r="K1499" s="146"/>
      <c r="L1499" s="149"/>
      <c r="M1499" s="619">
        <f t="shared" si="156"/>
        <v>0</v>
      </c>
      <c r="N1499" s="626">
        <f t="shared" si="156"/>
        <v>0</v>
      </c>
      <c r="O1499" s="36"/>
      <c r="P1499" s="51" t="s">
        <v>1474</v>
      </c>
      <c r="Q1499" s="36"/>
      <c r="R1499" s="36" t="str">
        <f t="shared" si="152"/>
        <v>M</v>
      </c>
      <c r="S1499" s="15"/>
      <c r="T1499" s="15"/>
      <c r="U1499" s="473"/>
      <c r="V1499" s="473"/>
      <c r="W1499" s="15"/>
      <c r="X1499" s="15"/>
      <c r="Y1499" s="15"/>
      <c r="Z1499" s="15"/>
      <c r="AA1499" s="15">
        <v>1</v>
      </c>
      <c r="AB1499" s="16"/>
      <c r="AC1499" s="15">
        <v>1</v>
      </c>
      <c r="AD1499" s="16"/>
      <c r="AE1499" s="16"/>
      <c r="AF1499" s="16"/>
      <c r="AG1499" s="16"/>
      <c r="AH1499" s="16"/>
      <c r="AI1499" s="16"/>
      <c r="AJ1499" s="16"/>
      <c r="AK1499" s="16"/>
      <c r="AL1499" s="16"/>
      <c r="AM1499" s="16"/>
      <c r="AN1499" s="16"/>
      <c r="AO1499" s="16"/>
      <c r="AP1499" s="16"/>
    </row>
    <row r="1500" spans="1:42" s="17" customFormat="1" ht="12.75" customHeight="1">
      <c r="A1500" s="126">
        <v>166711000</v>
      </c>
      <c r="B1500" s="72"/>
      <c r="C1500" s="144" t="s">
        <v>397</v>
      </c>
      <c r="D1500" s="46"/>
      <c r="E1500" s="145">
        <v>5</v>
      </c>
      <c r="F1500" s="146">
        <v>333</v>
      </c>
      <c r="G1500" s="147">
        <v>1541</v>
      </c>
      <c r="H1500" s="148"/>
      <c r="I1500" s="158"/>
      <c r="J1500" s="146"/>
      <c r="K1500" s="146"/>
      <c r="L1500" s="149"/>
      <c r="M1500" s="619">
        <f t="shared" si="156"/>
        <v>0</v>
      </c>
      <c r="N1500" s="626">
        <f t="shared" si="156"/>
        <v>0</v>
      </c>
      <c r="O1500" s="36"/>
      <c r="P1500" s="51" t="s">
        <v>1474</v>
      </c>
      <c r="Q1500" s="36"/>
      <c r="R1500" s="36" t="str">
        <f t="shared" si="152"/>
        <v>M</v>
      </c>
      <c r="S1500" s="15"/>
      <c r="T1500" s="15"/>
      <c r="U1500" s="473"/>
      <c r="V1500" s="473"/>
      <c r="W1500" s="15"/>
      <c r="X1500" s="15"/>
      <c r="Y1500" s="15"/>
      <c r="Z1500" s="15"/>
      <c r="AA1500" s="15">
        <v>1</v>
      </c>
      <c r="AB1500" s="16"/>
      <c r="AC1500" s="15">
        <v>1</v>
      </c>
      <c r="AD1500" s="16"/>
      <c r="AE1500" s="16"/>
      <c r="AF1500" s="16"/>
      <c r="AG1500" s="16"/>
      <c r="AH1500" s="16"/>
      <c r="AI1500" s="16"/>
      <c r="AJ1500" s="16"/>
      <c r="AK1500" s="16"/>
      <c r="AL1500" s="16"/>
      <c r="AM1500" s="16"/>
      <c r="AN1500" s="16"/>
      <c r="AO1500" s="16"/>
      <c r="AP1500" s="16"/>
    </row>
    <row r="1501" spans="1:42" s="17" customFormat="1" ht="12.75" customHeight="1">
      <c r="A1501" s="126">
        <v>166714000</v>
      </c>
      <c r="B1501" s="72"/>
      <c r="C1501" s="144" t="s">
        <v>398</v>
      </c>
      <c r="D1501" s="46"/>
      <c r="E1501" s="145">
        <v>6</v>
      </c>
      <c r="F1501" s="146">
        <v>543</v>
      </c>
      <c r="G1501" s="147">
        <v>2229</v>
      </c>
      <c r="H1501" s="148"/>
      <c r="I1501" s="158"/>
      <c r="J1501" s="146"/>
      <c r="K1501" s="146"/>
      <c r="L1501" s="149"/>
      <c r="M1501" s="619">
        <f t="shared" si="156"/>
        <v>0</v>
      </c>
      <c r="N1501" s="626">
        <f t="shared" si="156"/>
        <v>0</v>
      </c>
      <c r="O1501" s="36"/>
      <c r="P1501" s="51" t="s">
        <v>1474</v>
      </c>
      <c r="Q1501" s="36"/>
      <c r="R1501" s="36" t="str">
        <f t="shared" si="152"/>
        <v>M</v>
      </c>
      <c r="S1501" s="15"/>
      <c r="T1501" s="15"/>
      <c r="U1501" s="473"/>
      <c r="V1501" s="473"/>
      <c r="W1501" s="15"/>
      <c r="X1501" s="15"/>
      <c r="Y1501" s="15"/>
      <c r="Z1501" s="15"/>
      <c r="AA1501" s="15">
        <v>1</v>
      </c>
      <c r="AB1501" s="16"/>
      <c r="AC1501" s="15">
        <v>1</v>
      </c>
      <c r="AD1501" s="16"/>
      <c r="AE1501" s="16"/>
      <c r="AF1501" s="16"/>
      <c r="AG1501" s="16"/>
      <c r="AH1501" s="16"/>
      <c r="AI1501" s="16"/>
      <c r="AJ1501" s="16"/>
      <c r="AK1501" s="16"/>
      <c r="AL1501" s="16"/>
      <c r="AM1501" s="16"/>
      <c r="AN1501" s="16"/>
      <c r="AO1501" s="16"/>
      <c r="AP1501" s="16"/>
    </row>
    <row r="1502" spans="1:42" s="17" customFormat="1" ht="12.75" customHeight="1">
      <c r="A1502" s="126">
        <v>166715000</v>
      </c>
      <c r="B1502" s="72"/>
      <c r="C1502" s="144" t="s">
        <v>399</v>
      </c>
      <c r="D1502" s="46"/>
      <c r="E1502" s="145">
        <v>4</v>
      </c>
      <c r="F1502" s="146">
        <v>211</v>
      </c>
      <c r="G1502" s="147">
        <v>851</v>
      </c>
      <c r="H1502" s="148"/>
      <c r="I1502" s="158"/>
      <c r="J1502" s="146"/>
      <c r="K1502" s="146"/>
      <c r="L1502" s="149"/>
      <c r="M1502" s="619">
        <f t="shared" si="156"/>
        <v>0</v>
      </c>
      <c r="N1502" s="626">
        <f t="shared" si="156"/>
        <v>0</v>
      </c>
      <c r="O1502" s="36"/>
      <c r="P1502" s="51" t="s">
        <v>1474</v>
      </c>
      <c r="Q1502" s="36"/>
      <c r="R1502" s="36" t="str">
        <f t="shared" si="152"/>
        <v>M</v>
      </c>
      <c r="S1502" s="15"/>
      <c r="T1502" s="15"/>
      <c r="U1502" s="473"/>
      <c r="V1502" s="473"/>
      <c r="W1502" s="15"/>
      <c r="X1502" s="15"/>
      <c r="Y1502" s="15"/>
      <c r="Z1502" s="15"/>
      <c r="AA1502" s="15">
        <v>1</v>
      </c>
      <c r="AB1502" s="16"/>
      <c r="AC1502" s="15">
        <v>1</v>
      </c>
      <c r="AD1502" s="16"/>
      <c r="AE1502" s="16"/>
      <c r="AF1502" s="16"/>
      <c r="AG1502" s="16"/>
      <c r="AH1502" s="16"/>
      <c r="AI1502" s="16"/>
      <c r="AJ1502" s="16"/>
      <c r="AK1502" s="16"/>
      <c r="AL1502" s="16"/>
      <c r="AM1502" s="16"/>
      <c r="AN1502" s="16"/>
      <c r="AO1502" s="16"/>
      <c r="AP1502" s="16"/>
    </row>
    <row r="1503" spans="1:42" s="17" customFormat="1" ht="12.75" customHeight="1">
      <c r="A1503" s="126">
        <v>166716000</v>
      </c>
      <c r="B1503" s="72"/>
      <c r="C1503" s="144" t="s">
        <v>1946</v>
      </c>
      <c r="D1503" s="46"/>
      <c r="E1503" s="145">
        <v>7</v>
      </c>
      <c r="F1503" s="146">
        <v>360</v>
      </c>
      <c r="G1503" s="147">
        <v>1824</v>
      </c>
      <c r="H1503" s="148"/>
      <c r="I1503" s="158"/>
      <c r="J1503" s="146"/>
      <c r="K1503" s="146"/>
      <c r="L1503" s="149"/>
      <c r="M1503" s="619">
        <f t="shared" si="156"/>
        <v>0</v>
      </c>
      <c r="N1503" s="626">
        <f t="shared" si="156"/>
        <v>0</v>
      </c>
      <c r="O1503" s="36"/>
      <c r="P1503" s="51" t="s">
        <v>1474</v>
      </c>
      <c r="Q1503" s="36"/>
      <c r="R1503" s="36" t="str">
        <f t="shared" si="152"/>
        <v>M</v>
      </c>
      <c r="S1503" s="15"/>
      <c r="T1503" s="15"/>
      <c r="U1503" s="473"/>
      <c r="V1503" s="473"/>
      <c r="W1503" s="15"/>
      <c r="X1503" s="15"/>
      <c r="Y1503" s="15"/>
      <c r="Z1503" s="15"/>
      <c r="AA1503" s="15">
        <v>1</v>
      </c>
      <c r="AB1503" s="16"/>
      <c r="AC1503" s="15">
        <v>1</v>
      </c>
      <c r="AD1503" s="16"/>
      <c r="AE1503" s="16"/>
      <c r="AF1503" s="16"/>
      <c r="AG1503" s="16"/>
      <c r="AH1503" s="16"/>
      <c r="AI1503" s="16"/>
      <c r="AJ1503" s="16"/>
      <c r="AK1503" s="16"/>
      <c r="AL1503" s="16"/>
      <c r="AM1503" s="16"/>
      <c r="AN1503" s="16"/>
      <c r="AO1503" s="16"/>
      <c r="AP1503" s="16"/>
    </row>
    <row r="1504" spans="1:42" s="143" customFormat="1" ht="13.5" customHeight="1">
      <c r="A1504" s="126">
        <v>166717000</v>
      </c>
      <c r="B1504" s="72"/>
      <c r="C1504" s="144" t="s">
        <v>2758</v>
      </c>
      <c r="D1504" s="46"/>
      <c r="E1504" s="145">
        <v>4</v>
      </c>
      <c r="F1504" s="146">
        <v>313</v>
      </c>
      <c r="G1504" s="147">
        <v>1568</v>
      </c>
      <c r="H1504" s="148"/>
      <c r="I1504" s="158"/>
      <c r="J1504" s="146"/>
      <c r="K1504" s="146"/>
      <c r="L1504" s="149"/>
      <c r="M1504" s="619">
        <f t="shared" si="156"/>
        <v>0</v>
      </c>
      <c r="N1504" s="626">
        <f t="shared" si="156"/>
        <v>0</v>
      </c>
      <c r="O1504" s="138"/>
      <c r="P1504" s="139" t="s">
        <v>1474</v>
      </c>
      <c r="Q1504" s="138"/>
      <c r="R1504" s="138" t="str">
        <f t="shared" si="152"/>
        <v>M</v>
      </c>
      <c r="S1504" s="15"/>
      <c r="T1504" s="140"/>
      <c r="U1504" s="474"/>
      <c r="V1504" s="474"/>
      <c r="W1504" s="140"/>
      <c r="X1504" s="140"/>
      <c r="Y1504" s="140"/>
      <c r="Z1504" s="140"/>
      <c r="AA1504" s="15">
        <v>1</v>
      </c>
      <c r="AB1504" s="142"/>
      <c r="AC1504" s="15">
        <v>1</v>
      </c>
      <c r="AD1504" s="142"/>
      <c r="AE1504" s="142"/>
      <c r="AF1504" s="142"/>
      <c r="AG1504" s="142"/>
      <c r="AH1504" s="142"/>
      <c r="AI1504" s="142"/>
      <c r="AJ1504" s="142"/>
      <c r="AK1504" s="142"/>
      <c r="AL1504" s="142"/>
      <c r="AM1504" s="142"/>
      <c r="AN1504" s="142"/>
      <c r="AO1504" s="142"/>
      <c r="AP1504" s="142"/>
    </row>
    <row r="1505" spans="1:42" s="17" customFormat="1" ht="12.75" hidden="1" customHeight="1">
      <c r="A1505" s="126">
        <v>166718000</v>
      </c>
      <c r="B1505" s="72"/>
      <c r="C1505" s="144" t="s">
        <v>402</v>
      </c>
      <c r="D1505" s="46"/>
      <c r="E1505" s="145"/>
      <c r="F1505" s="146"/>
      <c r="G1505" s="147"/>
      <c r="H1505" s="148"/>
      <c r="I1505" s="158"/>
      <c r="J1505" s="146"/>
      <c r="K1505" s="146"/>
      <c r="L1505" s="149"/>
      <c r="M1505" s="619">
        <f t="shared" si="156"/>
        <v>0</v>
      </c>
      <c r="N1505" s="626">
        <f t="shared" si="156"/>
        <v>0</v>
      </c>
      <c r="O1505" s="36"/>
      <c r="P1505" s="51" t="s">
        <v>1474</v>
      </c>
      <c r="Q1505" s="36"/>
      <c r="R1505" s="36" t="str">
        <f t="shared" si="152"/>
        <v/>
      </c>
      <c r="S1505" s="15"/>
      <c r="T1505" s="15"/>
      <c r="U1505" s="473"/>
      <c r="V1505" s="473"/>
      <c r="W1505" s="15"/>
      <c r="X1505" s="15"/>
      <c r="Y1505" s="15"/>
      <c r="Z1505" s="15"/>
      <c r="AA1505" s="15">
        <v>1</v>
      </c>
      <c r="AB1505" s="16"/>
      <c r="AC1505" s="15">
        <v>1</v>
      </c>
      <c r="AD1505" s="16"/>
      <c r="AE1505" s="16"/>
      <c r="AF1505" s="16"/>
      <c r="AG1505" s="16"/>
      <c r="AH1505" s="16"/>
      <c r="AI1505" s="16"/>
      <c r="AJ1505" s="16"/>
      <c r="AK1505" s="16"/>
      <c r="AL1505" s="16"/>
      <c r="AM1505" s="16"/>
      <c r="AN1505" s="16"/>
      <c r="AO1505" s="16"/>
      <c r="AP1505" s="16"/>
    </row>
    <row r="1506" spans="1:42" s="143" customFormat="1" ht="12.75" customHeight="1">
      <c r="A1506" s="126">
        <v>166719000</v>
      </c>
      <c r="B1506" s="72"/>
      <c r="C1506" s="144" t="s">
        <v>403</v>
      </c>
      <c r="D1506" s="46"/>
      <c r="E1506" s="145">
        <v>1</v>
      </c>
      <c r="F1506" s="146">
        <v>62</v>
      </c>
      <c r="G1506" s="147">
        <v>310</v>
      </c>
      <c r="H1506" s="148"/>
      <c r="I1506" s="158"/>
      <c r="J1506" s="146"/>
      <c r="K1506" s="146"/>
      <c r="L1506" s="149"/>
      <c r="M1506" s="619">
        <f t="shared" si="156"/>
        <v>0</v>
      </c>
      <c r="N1506" s="626">
        <f t="shared" si="156"/>
        <v>0</v>
      </c>
      <c r="O1506" s="138"/>
      <c r="P1506" s="139" t="s">
        <v>1474</v>
      </c>
      <c r="Q1506" s="138"/>
      <c r="R1506" s="138" t="str">
        <f t="shared" si="152"/>
        <v>M</v>
      </c>
      <c r="S1506" s="15"/>
      <c r="T1506" s="140"/>
      <c r="U1506" s="474"/>
      <c r="V1506" s="474"/>
      <c r="W1506" s="140"/>
      <c r="X1506" s="140"/>
      <c r="Y1506" s="140"/>
      <c r="Z1506" s="140"/>
      <c r="AA1506" s="15">
        <v>1</v>
      </c>
      <c r="AB1506" s="142"/>
      <c r="AC1506" s="15">
        <v>1</v>
      </c>
      <c r="AD1506" s="142"/>
      <c r="AE1506" s="142"/>
      <c r="AF1506" s="142"/>
      <c r="AG1506" s="142"/>
      <c r="AH1506" s="142"/>
      <c r="AI1506" s="142"/>
      <c r="AJ1506" s="142"/>
      <c r="AK1506" s="142"/>
      <c r="AL1506" s="142"/>
      <c r="AM1506" s="142"/>
      <c r="AN1506" s="142"/>
      <c r="AO1506" s="142"/>
      <c r="AP1506" s="142"/>
    </row>
    <row r="1507" spans="1:42" s="17" customFormat="1" ht="12.75" customHeight="1">
      <c r="A1507" s="126">
        <v>166720000</v>
      </c>
      <c r="B1507" s="72"/>
      <c r="C1507" s="144" t="s">
        <v>1850</v>
      </c>
      <c r="D1507" s="46"/>
      <c r="E1507" s="145">
        <v>1</v>
      </c>
      <c r="F1507" s="146">
        <v>64</v>
      </c>
      <c r="G1507" s="147">
        <v>320</v>
      </c>
      <c r="H1507" s="148"/>
      <c r="I1507" s="158"/>
      <c r="J1507" s="146"/>
      <c r="K1507" s="146"/>
      <c r="L1507" s="149"/>
      <c r="M1507" s="619">
        <f t="shared" si="156"/>
        <v>0</v>
      </c>
      <c r="N1507" s="626">
        <f t="shared" si="156"/>
        <v>0</v>
      </c>
      <c r="O1507" s="36"/>
      <c r="P1507" s="51" t="s">
        <v>1474</v>
      </c>
      <c r="Q1507" s="36"/>
      <c r="R1507" s="36" t="str">
        <f t="shared" si="152"/>
        <v>M</v>
      </c>
      <c r="S1507" s="15"/>
      <c r="T1507" s="15"/>
      <c r="U1507" s="473"/>
      <c r="V1507" s="473"/>
      <c r="W1507" s="15"/>
      <c r="X1507" s="15"/>
      <c r="Y1507" s="15"/>
      <c r="Z1507" s="15"/>
      <c r="AA1507" s="15">
        <v>1</v>
      </c>
      <c r="AB1507" s="16"/>
      <c r="AC1507" s="15">
        <v>1</v>
      </c>
      <c r="AD1507" s="16"/>
      <c r="AE1507" s="16"/>
      <c r="AF1507" s="16"/>
      <c r="AG1507" s="16"/>
      <c r="AH1507" s="16"/>
      <c r="AI1507" s="16"/>
      <c r="AJ1507" s="16"/>
      <c r="AK1507" s="16"/>
      <c r="AL1507" s="16"/>
      <c r="AM1507" s="16"/>
      <c r="AN1507" s="16"/>
      <c r="AO1507" s="16"/>
      <c r="AP1507" s="16"/>
    </row>
    <row r="1508" spans="1:42" s="17" customFormat="1" ht="12.75" hidden="1" customHeight="1">
      <c r="A1508" s="126">
        <v>166721000</v>
      </c>
      <c r="B1508" s="72"/>
      <c r="C1508" s="144" t="s">
        <v>404</v>
      </c>
      <c r="D1508" s="46"/>
      <c r="E1508" s="145"/>
      <c r="F1508" s="146"/>
      <c r="G1508" s="147"/>
      <c r="H1508" s="148"/>
      <c r="I1508" s="158"/>
      <c r="J1508" s="146"/>
      <c r="K1508" s="146"/>
      <c r="L1508" s="149"/>
      <c r="M1508" s="619">
        <f t="shared" si="156"/>
        <v>0</v>
      </c>
      <c r="N1508" s="626">
        <f t="shared" si="156"/>
        <v>0</v>
      </c>
      <c r="O1508" s="36"/>
      <c r="P1508" s="51" t="s">
        <v>1474</v>
      </c>
      <c r="Q1508" s="36"/>
      <c r="R1508" s="36" t="str">
        <f t="shared" si="152"/>
        <v/>
      </c>
      <c r="S1508" s="15"/>
      <c r="T1508" s="15"/>
      <c r="U1508" s="473"/>
      <c r="V1508" s="473"/>
      <c r="W1508" s="15"/>
      <c r="X1508" s="15"/>
      <c r="Y1508" s="15"/>
      <c r="Z1508" s="15"/>
      <c r="AA1508" s="15">
        <v>1</v>
      </c>
      <c r="AB1508" s="16"/>
      <c r="AC1508" s="15">
        <v>1</v>
      </c>
      <c r="AD1508" s="16"/>
      <c r="AE1508" s="16"/>
      <c r="AF1508" s="16"/>
      <c r="AG1508" s="16"/>
      <c r="AH1508" s="16"/>
      <c r="AI1508" s="16"/>
      <c r="AJ1508" s="16"/>
      <c r="AK1508" s="16"/>
      <c r="AL1508" s="16"/>
      <c r="AM1508" s="16"/>
      <c r="AN1508" s="16"/>
      <c r="AO1508" s="16"/>
      <c r="AP1508" s="16"/>
    </row>
    <row r="1509" spans="1:42" s="17" customFormat="1" ht="12.75" customHeight="1">
      <c r="A1509" s="126">
        <v>166722000</v>
      </c>
      <c r="B1509" s="72"/>
      <c r="C1509" s="144" t="s">
        <v>1705</v>
      </c>
      <c r="D1509" s="46"/>
      <c r="E1509" s="145">
        <v>8</v>
      </c>
      <c r="F1509" s="146">
        <v>156</v>
      </c>
      <c r="G1509" s="147">
        <v>703</v>
      </c>
      <c r="H1509" s="148"/>
      <c r="I1509" s="158"/>
      <c r="J1509" s="146"/>
      <c r="K1509" s="146"/>
      <c r="L1509" s="149"/>
      <c r="M1509" s="619">
        <f t="shared" ref="M1509:N1513" si="157">I1509+K1509</f>
        <v>0</v>
      </c>
      <c r="N1509" s="626">
        <f t="shared" si="157"/>
        <v>0</v>
      </c>
      <c r="O1509" s="36"/>
      <c r="P1509" s="51" t="s">
        <v>1474</v>
      </c>
      <c r="Q1509" s="36"/>
      <c r="R1509" s="36" t="str">
        <f t="shared" si="152"/>
        <v>M</v>
      </c>
      <c r="S1509" s="15"/>
      <c r="T1509" s="15"/>
      <c r="U1509" s="473"/>
      <c r="V1509" s="473"/>
      <c r="W1509" s="15"/>
      <c r="X1509" s="15"/>
      <c r="Y1509" s="15"/>
      <c r="Z1509" s="15"/>
      <c r="AA1509" s="15">
        <v>1</v>
      </c>
      <c r="AB1509" s="16"/>
      <c r="AC1509" s="15">
        <v>1</v>
      </c>
      <c r="AD1509" s="16"/>
      <c r="AE1509" s="16"/>
      <c r="AF1509" s="16"/>
      <c r="AG1509" s="16"/>
      <c r="AH1509" s="16"/>
      <c r="AI1509" s="16"/>
      <c r="AJ1509" s="16"/>
      <c r="AK1509" s="16"/>
      <c r="AL1509" s="16"/>
      <c r="AM1509" s="16"/>
      <c r="AN1509" s="16"/>
      <c r="AO1509" s="16"/>
      <c r="AP1509" s="16"/>
    </row>
    <row r="1510" spans="1:42" s="143" customFormat="1" ht="12.75" customHeight="1">
      <c r="A1510" s="126">
        <v>166723000</v>
      </c>
      <c r="B1510" s="72"/>
      <c r="C1510" s="144" t="s">
        <v>2499</v>
      </c>
      <c r="D1510" s="46"/>
      <c r="E1510" s="145">
        <v>6</v>
      </c>
      <c r="F1510" s="146">
        <v>289</v>
      </c>
      <c r="G1510" s="147">
        <v>1397</v>
      </c>
      <c r="H1510" s="148"/>
      <c r="I1510" s="158"/>
      <c r="J1510" s="146"/>
      <c r="K1510" s="146"/>
      <c r="L1510" s="149"/>
      <c r="M1510" s="619">
        <f t="shared" si="157"/>
        <v>0</v>
      </c>
      <c r="N1510" s="626">
        <f t="shared" si="157"/>
        <v>0</v>
      </c>
      <c r="O1510" s="138"/>
      <c r="P1510" s="139" t="s">
        <v>1474</v>
      </c>
      <c r="Q1510" s="138"/>
      <c r="R1510" s="138" t="str">
        <f t="shared" si="152"/>
        <v>M</v>
      </c>
      <c r="S1510" s="15"/>
      <c r="T1510" s="140"/>
      <c r="U1510" s="474"/>
      <c r="V1510" s="474"/>
      <c r="W1510" s="140"/>
      <c r="X1510" s="140"/>
      <c r="Y1510" s="140"/>
      <c r="Z1510" s="140"/>
      <c r="AA1510" s="15">
        <v>1</v>
      </c>
      <c r="AB1510" s="142"/>
      <c r="AC1510" s="15">
        <v>1</v>
      </c>
      <c r="AD1510" s="142"/>
      <c r="AE1510" s="142"/>
      <c r="AF1510" s="142"/>
      <c r="AG1510" s="142"/>
      <c r="AH1510" s="142"/>
      <c r="AI1510" s="142"/>
      <c r="AJ1510" s="142"/>
      <c r="AK1510" s="142"/>
      <c r="AL1510" s="142"/>
      <c r="AM1510" s="142"/>
      <c r="AN1510" s="142"/>
      <c r="AO1510" s="142"/>
      <c r="AP1510" s="142"/>
    </row>
    <row r="1511" spans="1:42" s="17" customFormat="1" ht="12.75" customHeight="1">
      <c r="A1511" s="126">
        <v>166724000</v>
      </c>
      <c r="B1511" s="72"/>
      <c r="C1511" s="144" t="s">
        <v>631</v>
      </c>
      <c r="D1511" s="46"/>
      <c r="E1511" s="145">
        <v>9</v>
      </c>
      <c r="F1511" s="146">
        <v>377</v>
      </c>
      <c r="G1511" s="147">
        <v>1922</v>
      </c>
      <c r="H1511" s="148"/>
      <c r="I1511" s="158"/>
      <c r="J1511" s="146"/>
      <c r="K1511" s="146"/>
      <c r="L1511" s="149"/>
      <c r="M1511" s="619">
        <f t="shared" si="157"/>
        <v>0</v>
      </c>
      <c r="N1511" s="626">
        <f t="shared" si="157"/>
        <v>0</v>
      </c>
      <c r="O1511" s="36"/>
      <c r="P1511" s="51" t="s">
        <v>1473</v>
      </c>
      <c r="Q1511" s="36"/>
      <c r="R1511" s="36" t="str">
        <f t="shared" si="152"/>
        <v>C</v>
      </c>
      <c r="S1511" s="15"/>
      <c r="T1511" s="15">
        <v>1</v>
      </c>
      <c r="U1511" s="473"/>
      <c r="V1511" s="473"/>
      <c r="W1511" s="15"/>
      <c r="X1511" s="15"/>
      <c r="Y1511" s="15"/>
      <c r="Z1511" s="15"/>
      <c r="AA1511" s="15"/>
      <c r="AB1511" s="16"/>
      <c r="AC1511" s="15">
        <v>1</v>
      </c>
      <c r="AD1511" s="16"/>
      <c r="AE1511" s="16"/>
      <c r="AF1511" s="16"/>
      <c r="AG1511" s="16"/>
      <c r="AH1511" s="16"/>
      <c r="AI1511" s="16"/>
      <c r="AJ1511" s="16"/>
      <c r="AK1511" s="16"/>
      <c r="AL1511" s="16"/>
      <c r="AM1511" s="16"/>
      <c r="AN1511" s="16"/>
      <c r="AO1511" s="16"/>
      <c r="AP1511" s="16"/>
    </row>
    <row r="1512" spans="1:42" s="17" customFormat="1" ht="12.75" customHeight="1">
      <c r="A1512" s="126">
        <v>166725000</v>
      </c>
      <c r="B1512" s="72"/>
      <c r="C1512" s="144" t="s">
        <v>405</v>
      </c>
      <c r="D1512" s="46"/>
      <c r="E1512" s="145">
        <v>1</v>
      </c>
      <c r="F1512" s="146">
        <v>344</v>
      </c>
      <c r="G1512" s="147">
        <v>1558</v>
      </c>
      <c r="H1512" s="148"/>
      <c r="I1512" s="158"/>
      <c r="J1512" s="146"/>
      <c r="K1512" s="146"/>
      <c r="L1512" s="149"/>
      <c r="M1512" s="619">
        <f t="shared" si="157"/>
        <v>0</v>
      </c>
      <c r="N1512" s="626">
        <f t="shared" si="157"/>
        <v>0</v>
      </c>
      <c r="O1512" s="36"/>
      <c r="P1512" s="51" t="s">
        <v>1474</v>
      </c>
      <c r="Q1512" s="36"/>
      <c r="R1512" s="36" t="str">
        <f t="shared" si="152"/>
        <v>M</v>
      </c>
      <c r="S1512" s="15"/>
      <c r="T1512" s="15"/>
      <c r="U1512" s="473"/>
      <c r="V1512" s="473"/>
      <c r="W1512" s="15"/>
      <c r="X1512" s="15"/>
      <c r="Y1512" s="15"/>
      <c r="Z1512" s="15"/>
      <c r="AA1512" s="15">
        <v>1</v>
      </c>
      <c r="AB1512" s="16"/>
      <c r="AC1512" s="15">
        <v>1</v>
      </c>
      <c r="AD1512" s="16"/>
      <c r="AE1512" s="16"/>
      <c r="AF1512" s="16"/>
      <c r="AG1512" s="16"/>
      <c r="AH1512" s="16"/>
      <c r="AI1512" s="16"/>
      <c r="AJ1512" s="16"/>
      <c r="AK1512" s="16"/>
      <c r="AL1512" s="16"/>
      <c r="AM1512" s="16"/>
      <c r="AN1512" s="16"/>
      <c r="AO1512" s="16"/>
      <c r="AP1512" s="16"/>
    </row>
    <row r="1513" spans="1:42" s="17" customFormat="1" ht="12.75" customHeight="1" thickBot="1">
      <c r="A1513" s="126">
        <v>166727000</v>
      </c>
      <c r="B1513" s="104"/>
      <c r="C1513" s="159" t="s">
        <v>1440</v>
      </c>
      <c r="D1513" s="105"/>
      <c r="E1513" s="161">
        <v>7</v>
      </c>
      <c r="F1513" s="162">
        <v>381</v>
      </c>
      <c r="G1513" s="163">
        <v>1865</v>
      </c>
      <c r="H1513" s="164"/>
      <c r="I1513" s="166"/>
      <c r="J1513" s="162"/>
      <c r="K1513" s="162"/>
      <c r="L1513" s="165"/>
      <c r="M1513" s="636">
        <f t="shared" si="157"/>
        <v>0</v>
      </c>
      <c r="N1513" s="637">
        <f t="shared" si="157"/>
        <v>0</v>
      </c>
      <c r="O1513" s="36"/>
      <c r="P1513" s="51" t="s">
        <v>1474</v>
      </c>
      <c r="Q1513" s="36"/>
      <c r="R1513" s="36" t="str">
        <f t="shared" si="152"/>
        <v>M</v>
      </c>
      <c r="S1513" s="15"/>
      <c r="T1513" s="15"/>
      <c r="U1513" s="473"/>
      <c r="V1513" s="473"/>
      <c r="W1513" s="15"/>
      <c r="X1513" s="15"/>
      <c r="Y1513" s="15"/>
      <c r="Z1513" s="15"/>
      <c r="AA1513" s="15">
        <v>1</v>
      </c>
      <c r="AB1513" s="16"/>
      <c r="AC1513" s="15">
        <v>1</v>
      </c>
      <c r="AD1513" s="16"/>
      <c r="AE1513" s="16"/>
      <c r="AF1513" s="16"/>
      <c r="AG1513" s="16"/>
      <c r="AH1513" s="16"/>
      <c r="AI1513" s="16"/>
      <c r="AJ1513" s="16"/>
      <c r="AK1513" s="16"/>
      <c r="AL1513" s="16"/>
      <c r="AM1513" s="16"/>
      <c r="AN1513" s="16"/>
      <c r="AO1513" s="16"/>
      <c r="AP1513" s="16"/>
    </row>
    <row r="1514" spans="1:42" s="18" customFormat="1" ht="15.75" customHeight="1" thickTop="1" thickBot="1">
      <c r="A1514" s="126" t="s">
        <v>632</v>
      </c>
      <c r="B1514" s="593" t="s">
        <v>406</v>
      </c>
      <c r="C1514" s="594"/>
      <c r="D1514" s="109"/>
      <c r="E1514" s="627">
        <f t="shared" ref="E1514:N1514" si="158">SUM(E1515:E1533)</f>
        <v>41</v>
      </c>
      <c r="F1514" s="628">
        <f t="shared" si="158"/>
        <v>3625</v>
      </c>
      <c r="G1514" s="629">
        <f t="shared" si="158"/>
        <v>16257</v>
      </c>
      <c r="H1514" s="630">
        <f t="shared" si="158"/>
        <v>0</v>
      </c>
      <c r="I1514" s="631">
        <f t="shared" si="158"/>
        <v>0</v>
      </c>
      <c r="J1514" s="628">
        <f t="shared" si="158"/>
        <v>0</v>
      </c>
      <c r="K1514" s="628">
        <f t="shared" si="158"/>
        <v>0</v>
      </c>
      <c r="L1514" s="632">
        <f t="shared" si="158"/>
        <v>0</v>
      </c>
      <c r="M1514" s="631">
        <f t="shared" si="158"/>
        <v>0</v>
      </c>
      <c r="N1514" s="632">
        <f t="shared" si="158"/>
        <v>0</v>
      </c>
      <c r="O1514" s="36"/>
      <c r="P1514" s="51" t="s">
        <v>1500</v>
      </c>
      <c r="Q1514" s="36"/>
      <c r="R1514" s="36" t="str">
        <f t="shared" si="152"/>
        <v>P</v>
      </c>
      <c r="S1514" s="15"/>
      <c r="T1514" s="15"/>
      <c r="U1514" s="473"/>
      <c r="V1514" s="473"/>
      <c r="W1514" s="15"/>
      <c r="X1514" s="15"/>
      <c r="Y1514" s="15"/>
      <c r="Z1514" s="15">
        <v>1</v>
      </c>
      <c r="AA1514" s="15"/>
      <c r="AB1514" s="15"/>
      <c r="AC1514" s="15">
        <v>1</v>
      </c>
      <c r="AD1514" s="15"/>
      <c r="AE1514" s="15"/>
      <c r="AF1514" s="15"/>
      <c r="AG1514" s="15"/>
      <c r="AH1514" s="15"/>
      <c r="AI1514" s="15"/>
      <c r="AJ1514" s="15"/>
      <c r="AK1514" s="15"/>
      <c r="AL1514" s="15"/>
      <c r="AM1514" s="15"/>
      <c r="AN1514" s="15"/>
      <c r="AO1514" s="15"/>
      <c r="AP1514" s="15"/>
    </row>
    <row r="1515" spans="1:42" s="17" customFormat="1" ht="12.75" customHeight="1" thickTop="1">
      <c r="A1515" s="126">
        <v>166801000</v>
      </c>
      <c r="B1515" s="95"/>
      <c r="C1515" s="152" t="s">
        <v>407</v>
      </c>
      <c r="D1515" s="46"/>
      <c r="E1515" s="153">
        <v>4</v>
      </c>
      <c r="F1515" s="154">
        <v>57</v>
      </c>
      <c r="G1515" s="155">
        <v>285</v>
      </c>
      <c r="H1515" s="156"/>
      <c r="I1515" s="174"/>
      <c r="J1515" s="154"/>
      <c r="K1515" s="154"/>
      <c r="L1515" s="157"/>
      <c r="M1515" s="624">
        <f t="shared" ref="M1515:N1533" si="159">I1515+K1515</f>
        <v>0</v>
      </c>
      <c r="N1515" s="625">
        <f t="shared" si="159"/>
        <v>0</v>
      </c>
      <c r="O1515" s="36"/>
      <c r="P1515" s="51" t="s">
        <v>1474</v>
      </c>
      <c r="Q1515" s="36"/>
      <c r="R1515" s="36" t="str">
        <f t="shared" si="152"/>
        <v>M</v>
      </c>
      <c r="S1515" s="15"/>
      <c r="T1515" s="15"/>
      <c r="U1515" s="473"/>
      <c r="V1515" s="473"/>
      <c r="W1515" s="15"/>
      <c r="X1515" s="15"/>
      <c r="Y1515" s="15"/>
      <c r="Z1515" s="15"/>
      <c r="AA1515" s="15">
        <v>1</v>
      </c>
      <c r="AB1515" s="16"/>
      <c r="AC1515" s="15">
        <v>1</v>
      </c>
      <c r="AD1515" s="16"/>
      <c r="AE1515" s="16"/>
      <c r="AF1515" s="16"/>
      <c r="AG1515" s="16"/>
      <c r="AH1515" s="16"/>
      <c r="AI1515" s="16"/>
      <c r="AJ1515" s="16"/>
      <c r="AK1515" s="16"/>
      <c r="AL1515" s="16"/>
      <c r="AM1515" s="16"/>
      <c r="AN1515" s="16"/>
      <c r="AO1515" s="16"/>
      <c r="AP1515" s="16"/>
    </row>
    <row r="1516" spans="1:42" s="17" customFormat="1" ht="12.75" hidden="1" customHeight="1">
      <c r="A1516" s="126">
        <v>166802000</v>
      </c>
      <c r="B1516" s="72"/>
      <c r="C1516" s="144" t="s">
        <v>408</v>
      </c>
      <c r="D1516" s="46"/>
      <c r="E1516" s="145"/>
      <c r="F1516" s="146"/>
      <c r="G1516" s="147"/>
      <c r="H1516" s="148"/>
      <c r="I1516" s="158"/>
      <c r="J1516" s="146"/>
      <c r="K1516" s="146"/>
      <c r="L1516" s="149"/>
      <c r="M1516" s="619">
        <f t="shared" si="159"/>
        <v>0</v>
      </c>
      <c r="N1516" s="626">
        <f t="shared" si="159"/>
        <v>0</v>
      </c>
      <c r="O1516" s="36"/>
      <c r="P1516" s="51" t="s">
        <v>1474</v>
      </c>
      <c r="Q1516" s="36"/>
      <c r="R1516" s="36" t="str">
        <f t="shared" si="152"/>
        <v/>
      </c>
      <c r="S1516" s="15"/>
      <c r="T1516" s="15"/>
      <c r="U1516" s="473"/>
      <c r="V1516" s="473"/>
      <c r="W1516" s="15"/>
      <c r="X1516" s="15"/>
      <c r="Y1516" s="15"/>
      <c r="Z1516" s="15"/>
      <c r="AA1516" s="15"/>
      <c r="AB1516" s="16"/>
      <c r="AC1516" s="15">
        <v>1</v>
      </c>
      <c r="AD1516" s="16"/>
      <c r="AE1516" s="16"/>
      <c r="AF1516" s="16"/>
      <c r="AG1516" s="16"/>
      <c r="AH1516" s="16"/>
      <c r="AI1516" s="16"/>
      <c r="AJ1516" s="16"/>
      <c r="AK1516" s="16"/>
      <c r="AL1516" s="16"/>
      <c r="AM1516" s="16"/>
      <c r="AN1516" s="16"/>
      <c r="AO1516" s="16"/>
      <c r="AP1516" s="16"/>
    </row>
    <row r="1517" spans="1:42" s="143" customFormat="1" ht="12.75" customHeight="1">
      <c r="A1517" s="126">
        <v>166803000</v>
      </c>
      <c r="B1517" s="72"/>
      <c r="C1517" s="144" t="s">
        <v>2897</v>
      </c>
      <c r="D1517" s="46"/>
      <c r="E1517" s="145">
        <v>7</v>
      </c>
      <c r="F1517" s="146">
        <v>596</v>
      </c>
      <c r="G1517" s="147">
        <v>2367</v>
      </c>
      <c r="H1517" s="148"/>
      <c r="I1517" s="158"/>
      <c r="J1517" s="620"/>
      <c r="K1517" s="620"/>
      <c r="L1517" s="626"/>
      <c r="M1517" s="619">
        <f t="shared" si="159"/>
        <v>0</v>
      </c>
      <c r="N1517" s="626">
        <f t="shared" si="159"/>
        <v>0</v>
      </c>
      <c r="O1517" s="138"/>
      <c r="P1517" s="139" t="s">
        <v>1473</v>
      </c>
      <c r="Q1517" s="138"/>
      <c r="R1517" s="138" t="str">
        <f t="shared" si="152"/>
        <v>C</v>
      </c>
      <c r="S1517" s="15"/>
      <c r="T1517" s="140">
        <v>1</v>
      </c>
      <c r="U1517" s="474"/>
      <c r="V1517" s="474"/>
      <c r="W1517" s="140"/>
      <c r="X1517" s="140"/>
      <c r="Y1517" s="140"/>
      <c r="Z1517" s="140"/>
      <c r="AA1517" s="15" t="s">
        <v>1148</v>
      </c>
      <c r="AB1517" s="142"/>
      <c r="AC1517" s="15">
        <v>1</v>
      </c>
      <c r="AD1517" s="142"/>
      <c r="AE1517" s="142"/>
      <c r="AF1517" s="142"/>
      <c r="AG1517" s="142"/>
      <c r="AH1517" s="142"/>
      <c r="AI1517" s="142"/>
      <c r="AJ1517" s="142"/>
      <c r="AK1517" s="142"/>
      <c r="AL1517" s="142"/>
      <c r="AM1517" s="142"/>
      <c r="AN1517" s="142"/>
      <c r="AO1517" s="142"/>
      <c r="AP1517" s="142"/>
    </row>
    <row r="1518" spans="1:42" s="17" customFormat="1" ht="12.75" customHeight="1">
      <c r="A1518" s="126">
        <v>166804000</v>
      </c>
      <c r="B1518" s="72"/>
      <c r="C1518" s="144" t="s">
        <v>409</v>
      </c>
      <c r="D1518" s="46"/>
      <c r="E1518" s="145">
        <v>3</v>
      </c>
      <c r="F1518" s="146">
        <v>212</v>
      </c>
      <c r="G1518" s="147">
        <v>1060</v>
      </c>
      <c r="H1518" s="148"/>
      <c r="I1518" s="158"/>
      <c r="J1518" s="146"/>
      <c r="K1518" s="146"/>
      <c r="L1518" s="149"/>
      <c r="M1518" s="619">
        <f t="shared" si="159"/>
        <v>0</v>
      </c>
      <c r="N1518" s="626">
        <f t="shared" si="159"/>
        <v>0</v>
      </c>
      <c r="O1518" s="36"/>
      <c r="P1518" s="51" t="s">
        <v>1474</v>
      </c>
      <c r="Q1518" s="36"/>
      <c r="R1518" s="36" t="str">
        <f t="shared" si="152"/>
        <v>M</v>
      </c>
      <c r="S1518" s="15"/>
      <c r="T1518" s="15"/>
      <c r="U1518" s="473"/>
      <c r="V1518" s="473"/>
      <c r="W1518" s="15"/>
      <c r="X1518" s="15"/>
      <c r="Y1518" s="15"/>
      <c r="Z1518" s="15"/>
      <c r="AA1518" s="15">
        <v>1</v>
      </c>
      <c r="AB1518" s="16"/>
      <c r="AC1518" s="15">
        <v>1</v>
      </c>
      <c r="AD1518" s="16"/>
      <c r="AE1518" s="16"/>
      <c r="AF1518" s="16"/>
      <c r="AG1518" s="16"/>
      <c r="AH1518" s="16"/>
      <c r="AI1518" s="16"/>
      <c r="AJ1518" s="16"/>
      <c r="AK1518" s="16"/>
      <c r="AL1518" s="16"/>
      <c r="AM1518" s="16"/>
      <c r="AN1518" s="16"/>
      <c r="AO1518" s="16"/>
      <c r="AP1518" s="16"/>
    </row>
    <row r="1519" spans="1:42" s="17" customFormat="1" ht="12.75" hidden="1" customHeight="1">
      <c r="A1519" s="126">
        <v>166805000</v>
      </c>
      <c r="B1519" s="72"/>
      <c r="C1519" s="144" t="s">
        <v>410</v>
      </c>
      <c r="D1519" s="46"/>
      <c r="E1519" s="145"/>
      <c r="F1519" s="146"/>
      <c r="G1519" s="147"/>
      <c r="H1519" s="148"/>
      <c r="I1519" s="158"/>
      <c r="J1519" s="146"/>
      <c r="K1519" s="146"/>
      <c r="L1519" s="149"/>
      <c r="M1519" s="619">
        <f t="shared" si="159"/>
        <v>0</v>
      </c>
      <c r="N1519" s="626">
        <f t="shared" si="159"/>
        <v>0</v>
      </c>
      <c r="O1519" s="36"/>
      <c r="P1519" s="51" t="s">
        <v>1474</v>
      </c>
      <c r="Q1519" s="36"/>
      <c r="R1519" s="36" t="str">
        <f t="shared" si="152"/>
        <v/>
      </c>
      <c r="S1519" s="15"/>
      <c r="T1519" s="15"/>
      <c r="U1519" s="473"/>
      <c r="V1519" s="473"/>
      <c r="W1519" s="15"/>
      <c r="X1519" s="15"/>
      <c r="Y1519" s="15"/>
      <c r="Z1519" s="15"/>
      <c r="AA1519" s="15">
        <v>1</v>
      </c>
      <c r="AB1519" s="16"/>
      <c r="AC1519" s="15">
        <v>1</v>
      </c>
      <c r="AD1519" s="16"/>
      <c r="AE1519" s="16"/>
      <c r="AF1519" s="16"/>
      <c r="AG1519" s="16"/>
      <c r="AH1519" s="16"/>
      <c r="AI1519" s="16"/>
      <c r="AJ1519" s="16"/>
      <c r="AK1519" s="16"/>
      <c r="AL1519" s="16"/>
      <c r="AM1519" s="16"/>
      <c r="AN1519" s="16"/>
      <c r="AO1519" s="16"/>
      <c r="AP1519" s="16"/>
    </row>
    <row r="1520" spans="1:42" s="143" customFormat="1" ht="12.75" customHeight="1">
      <c r="A1520" s="126">
        <v>166806000</v>
      </c>
      <c r="B1520" s="72"/>
      <c r="C1520" s="144" t="s">
        <v>232</v>
      </c>
      <c r="D1520" s="46"/>
      <c r="E1520" s="145">
        <v>1</v>
      </c>
      <c r="F1520" s="146">
        <v>5</v>
      </c>
      <c r="G1520" s="147">
        <v>12</v>
      </c>
      <c r="H1520" s="148"/>
      <c r="I1520" s="158"/>
      <c r="J1520" s="620"/>
      <c r="K1520" s="620"/>
      <c r="L1520" s="626"/>
      <c r="M1520" s="619">
        <f t="shared" si="159"/>
        <v>0</v>
      </c>
      <c r="N1520" s="626">
        <f t="shared" si="159"/>
        <v>0</v>
      </c>
      <c r="O1520" s="138"/>
      <c r="P1520" s="139" t="s">
        <v>1474</v>
      </c>
      <c r="Q1520" s="138"/>
      <c r="R1520" s="138" t="str">
        <f t="shared" si="152"/>
        <v>M</v>
      </c>
      <c r="S1520" s="15"/>
      <c r="T1520" s="140"/>
      <c r="U1520" s="474"/>
      <c r="V1520" s="474"/>
      <c r="W1520" s="140"/>
      <c r="X1520" s="140"/>
      <c r="Y1520" s="140"/>
      <c r="Z1520" s="140"/>
      <c r="AA1520" s="15">
        <v>1</v>
      </c>
      <c r="AB1520" s="142"/>
      <c r="AC1520" s="15">
        <v>1</v>
      </c>
      <c r="AD1520" s="142"/>
      <c r="AE1520" s="142"/>
      <c r="AF1520" s="142"/>
      <c r="AG1520" s="142"/>
      <c r="AH1520" s="142"/>
      <c r="AI1520" s="142"/>
      <c r="AJ1520" s="142"/>
      <c r="AK1520" s="142"/>
      <c r="AL1520" s="142"/>
      <c r="AM1520" s="142"/>
      <c r="AN1520" s="142"/>
      <c r="AO1520" s="142"/>
      <c r="AP1520" s="142"/>
    </row>
    <row r="1521" spans="1:42" s="17" customFormat="1" ht="12.75" customHeight="1">
      <c r="A1521" s="126">
        <v>166807000</v>
      </c>
      <c r="B1521" s="72"/>
      <c r="C1521" s="144" t="s">
        <v>411</v>
      </c>
      <c r="D1521" s="46"/>
      <c r="E1521" s="145">
        <v>2</v>
      </c>
      <c r="F1521" s="146">
        <v>47</v>
      </c>
      <c r="G1521" s="147">
        <v>202</v>
      </c>
      <c r="H1521" s="148"/>
      <c r="I1521" s="158"/>
      <c r="J1521" s="146"/>
      <c r="K1521" s="146"/>
      <c r="L1521" s="149"/>
      <c r="M1521" s="619">
        <f t="shared" si="159"/>
        <v>0</v>
      </c>
      <c r="N1521" s="626">
        <f t="shared" si="159"/>
        <v>0</v>
      </c>
      <c r="O1521" s="36"/>
      <c r="P1521" s="51" t="s">
        <v>1474</v>
      </c>
      <c r="Q1521" s="36"/>
      <c r="R1521" s="36" t="str">
        <f t="shared" si="152"/>
        <v>M</v>
      </c>
      <c r="S1521" s="15"/>
      <c r="T1521" s="15"/>
      <c r="U1521" s="473"/>
      <c r="V1521" s="473"/>
      <c r="W1521" s="15"/>
      <c r="X1521" s="15"/>
      <c r="Y1521" s="15"/>
      <c r="Z1521" s="15"/>
      <c r="AA1521" s="15">
        <v>1</v>
      </c>
      <c r="AB1521" s="16"/>
      <c r="AC1521" s="15">
        <v>1</v>
      </c>
      <c r="AD1521" s="16"/>
      <c r="AE1521" s="16"/>
      <c r="AF1521" s="16"/>
      <c r="AG1521" s="16"/>
      <c r="AH1521" s="16"/>
      <c r="AI1521" s="16"/>
      <c r="AJ1521" s="16"/>
      <c r="AK1521" s="16"/>
      <c r="AL1521" s="16"/>
      <c r="AM1521" s="16"/>
      <c r="AN1521" s="16"/>
      <c r="AO1521" s="16"/>
      <c r="AP1521" s="16"/>
    </row>
    <row r="1522" spans="1:42" s="17" customFormat="1" ht="12.75" customHeight="1">
      <c r="A1522" s="126">
        <v>166808000</v>
      </c>
      <c r="B1522" s="72"/>
      <c r="C1522" s="144" t="s">
        <v>240</v>
      </c>
      <c r="D1522" s="46"/>
      <c r="E1522" s="145">
        <v>1</v>
      </c>
      <c r="F1522" s="146">
        <v>20</v>
      </c>
      <c r="G1522" s="147">
        <v>100</v>
      </c>
      <c r="H1522" s="148"/>
      <c r="I1522" s="158"/>
      <c r="J1522" s="146"/>
      <c r="K1522" s="146"/>
      <c r="L1522" s="149"/>
      <c r="M1522" s="619">
        <f t="shared" si="159"/>
        <v>0</v>
      </c>
      <c r="N1522" s="626">
        <f t="shared" si="159"/>
        <v>0</v>
      </c>
      <c r="O1522" s="36"/>
      <c r="P1522" s="51" t="s">
        <v>1474</v>
      </c>
      <c r="Q1522" s="36"/>
      <c r="R1522" s="36" t="str">
        <f t="shared" si="152"/>
        <v>M</v>
      </c>
      <c r="S1522" s="15"/>
      <c r="T1522" s="15"/>
      <c r="U1522" s="473"/>
      <c r="V1522" s="473"/>
      <c r="W1522" s="15"/>
      <c r="X1522" s="15"/>
      <c r="Y1522" s="15"/>
      <c r="Z1522" s="15"/>
      <c r="AA1522" s="15">
        <v>1</v>
      </c>
      <c r="AB1522" s="16"/>
      <c r="AC1522" s="15">
        <v>1</v>
      </c>
      <c r="AD1522" s="16"/>
      <c r="AE1522" s="16"/>
      <c r="AF1522" s="16"/>
      <c r="AG1522" s="16"/>
      <c r="AH1522" s="16"/>
      <c r="AI1522" s="16"/>
      <c r="AJ1522" s="16"/>
      <c r="AK1522" s="16"/>
      <c r="AL1522" s="16"/>
      <c r="AM1522" s="16"/>
      <c r="AN1522" s="16"/>
      <c r="AO1522" s="16"/>
      <c r="AP1522" s="16"/>
    </row>
    <row r="1523" spans="1:42" s="17" customFormat="1" ht="12.75" customHeight="1">
      <c r="A1523" s="126">
        <v>166809000</v>
      </c>
      <c r="B1523" s="72"/>
      <c r="C1523" s="144" t="s">
        <v>412</v>
      </c>
      <c r="D1523" s="46"/>
      <c r="E1523" s="145">
        <v>3</v>
      </c>
      <c r="F1523" s="146">
        <v>132</v>
      </c>
      <c r="G1523" s="147">
        <v>524</v>
      </c>
      <c r="H1523" s="148"/>
      <c r="I1523" s="158"/>
      <c r="J1523" s="146"/>
      <c r="K1523" s="146"/>
      <c r="L1523" s="149"/>
      <c r="M1523" s="619">
        <f t="shared" si="159"/>
        <v>0</v>
      </c>
      <c r="N1523" s="626">
        <f t="shared" si="159"/>
        <v>0</v>
      </c>
      <c r="O1523" s="36"/>
      <c r="P1523" s="51" t="s">
        <v>1474</v>
      </c>
      <c r="Q1523" s="36"/>
      <c r="R1523" s="36" t="str">
        <f t="shared" si="152"/>
        <v>M</v>
      </c>
      <c r="S1523" s="15"/>
      <c r="T1523" s="15"/>
      <c r="U1523" s="473"/>
      <c r="V1523" s="473"/>
      <c r="W1523" s="15"/>
      <c r="X1523" s="15"/>
      <c r="Y1523" s="15"/>
      <c r="Z1523" s="15"/>
      <c r="AA1523" s="15">
        <v>1</v>
      </c>
      <c r="AB1523" s="16"/>
      <c r="AC1523" s="15">
        <v>1</v>
      </c>
      <c r="AD1523" s="16"/>
      <c r="AE1523" s="16"/>
      <c r="AF1523" s="16"/>
      <c r="AG1523" s="16"/>
      <c r="AH1523" s="16"/>
      <c r="AI1523" s="16"/>
      <c r="AJ1523" s="16"/>
      <c r="AK1523" s="16"/>
      <c r="AL1523" s="16"/>
      <c r="AM1523" s="16"/>
      <c r="AN1523" s="16"/>
      <c r="AO1523" s="16"/>
      <c r="AP1523" s="16"/>
    </row>
    <row r="1524" spans="1:42" s="17" customFormat="1" ht="12.75" customHeight="1">
      <c r="A1524" s="126">
        <v>166810000</v>
      </c>
      <c r="B1524" s="72"/>
      <c r="C1524" s="144" t="s">
        <v>413</v>
      </c>
      <c r="D1524" s="46"/>
      <c r="E1524" s="145">
        <v>1</v>
      </c>
      <c r="F1524" s="146">
        <v>72</v>
      </c>
      <c r="G1524" s="147">
        <v>306</v>
      </c>
      <c r="H1524" s="148"/>
      <c r="I1524" s="158"/>
      <c r="J1524" s="146"/>
      <c r="K1524" s="146"/>
      <c r="L1524" s="149"/>
      <c r="M1524" s="619">
        <f t="shared" si="159"/>
        <v>0</v>
      </c>
      <c r="N1524" s="626">
        <f t="shared" si="159"/>
        <v>0</v>
      </c>
      <c r="O1524" s="36"/>
      <c r="P1524" s="51" t="s">
        <v>1474</v>
      </c>
      <c r="Q1524" s="36"/>
      <c r="R1524" s="36" t="str">
        <f t="shared" si="152"/>
        <v>M</v>
      </c>
      <c r="S1524" s="15"/>
      <c r="T1524" s="15"/>
      <c r="U1524" s="473"/>
      <c r="V1524" s="473"/>
      <c r="W1524" s="15"/>
      <c r="X1524" s="15"/>
      <c r="Y1524" s="15"/>
      <c r="Z1524" s="15"/>
      <c r="AA1524" s="15">
        <v>1</v>
      </c>
      <c r="AB1524" s="16"/>
      <c r="AC1524" s="15">
        <v>1</v>
      </c>
      <c r="AD1524" s="16"/>
      <c r="AE1524" s="16"/>
      <c r="AF1524" s="16"/>
      <c r="AG1524" s="16"/>
      <c r="AH1524" s="16"/>
      <c r="AI1524" s="16"/>
      <c r="AJ1524" s="16"/>
      <c r="AK1524" s="16"/>
      <c r="AL1524" s="16"/>
      <c r="AM1524" s="16"/>
      <c r="AN1524" s="16"/>
      <c r="AO1524" s="16"/>
      <c r="AP1524" s="16"/>
    </row>
    <row r="1525" spans="1:42" s="17" customFormat="1" ht="12.75" customHeight="1">
      <c r="A1525" s="126">
        <v>166811000</v>
      </c>
      <c r="B1525" s="72"/>
      <c r="C1525" s="144" t="s">
        <v>414</v>
      </c>
      <c r="D1525" s="46"/>
      <c r="E1525" s="145">
        <v>4</v>
      </c>
      <c r="F1525" s="146">
        <v>100</v>
      </c>
      <c r="G1525" s="147">
        <v>500</v>
      </c>
      <c r="H1525" s="148"/>
      <c r="I1525" s="158"/>
      <c r="J1525" s="146"/>
      <c r="K1525" s="146"/>
      <c r="L1525" s="149"/>
      <c r="M1525" s="619">
        <f t="shared" si="159"/>
        <v>0</v>
      </c>
      <c r="N1525" s="626">
        <f t="shared" si="159"/>
        <v>0</v>
      </c>
      <c r="O1525" s="36"/>
      <c r="P1525" s="51" t="s">
        <v>1474</v>
      </c>
      <c r="Q1525" s="36"/>
      <c r="R1525" s="36" t="str">
        <f t="shared" si="152"/>
        <v>M</v>
      </c>
      <c r="S1525" s="15"/>
      <c r="T1525" s="15"/>
      <c r="U1525" s="473"/>
      <c r="V1525" s="473"/>
      <c r="W1525" s="15"/>
      <c r="X1525" s="15"/>
      <c r="Y1525" s="15"/>
      <c r="Z1525" s="15"/>
      <c r="AA1525" s="15">
        <v>1</v>
      </c>
      <c r="AB1525" s="16"/>
      <c r="AC1525" s="15">
        <v>1</v>
      </c>
      <c r="AD1525" s="16"/>
      <c r="AE1525" s="16"/>
      <c r="AF1525" s="16"/>
      <c r="AG1525" s="16"/>
      <c r="AH1525" s="16"/>
      <c r="AI1525" s="16"/>
      <c r="AJ1525" s="16"/>
      <c r="AK1525" s="16"/>
      <c r="AL1525" s="16"/>
      <c r="AM1525" s="16"/>
      <c r="AN1525" s="16"/>
      <c r="AO1525" s="16"/>
      <c r="AP1525" s="16"/>
    </row>
    <row r="1526" spans="1:42" s="143" customFormat="1" ht="12.75" customHeight="1">
      <c r="A1526" s="126">
        <v>166812000</v>
      </c>
      <c r="B1526" s="72"/>
      <c r="C1526" s="144" t="s">
        <v>415</v>
      </c>
      <c r="D1526" s="46"/>
      <c r="E1526" s="145">
        <v>1</v>
      </c>
      <c r="F1526" s="146">
        <v>764</v>
      </c>
      <c r="G1526" s="147">
        <v>2777</v>
      </c>
      <c r="H1526" s="148"/>
      <c r="I1526" s="158"/>
      <c r="J1526" s="620"/>
      <c r="K1526" s="620"/>
      <c r="L1526" s="626"/>
      <c r="M1526" s="619">
        <f t="shared" si="159"/>
        <v>0</v>
      </c>
      <c r="N1526" s="626">
        <f t="shared" si="159"/>
        <v>0</v>
      </c>
      <c r="O1526" s="138"/>
      <c r="P1526" s="139" t="s">
        <v>1474</v>
      </c>
      <c r="Q1526" s="138"/>
      <c r="R1526" s="138" t="str">
        <f t="shared" si="152"/>
        <v>M</v>
      </c>
      <c r="S1526" s="15"/>
      <c r="T1526" s="140"/>
      <c r="U1526" s="474"/>
      <c r="V1526" s="474"/>
      <c r="W1526" s="140"/>
      <c r="X1526" s="140"/>
      <c r="Y1526" s="140"/>
      <c r="Z1526" s="140"/>
      <c r="AA1526" s="15">
        <v>1</v>
      </c>
      <c r="AB1526" s="142"/>
      <c r="AC1526" s="15">
        <v>1</v>
      </c>
      <c r="AD1526" s="142"/>
      <c r="AE1526" s="142"/>
      <c r="AF1526" s="142"/>
      <c r="AG1526" s="142"/>
      <c r="AH1526" s="142"/>
      <c r="AI1526" s="142"/>
      <c r="AJ1526" s="142"/>
      <c r="AK1526" s="142"/>
      <c r="AL1526" s="142"/>
      <c r="AM1526" s="142"/>
      <c r="AN1526" s="142"/>
      <c r="AO1526" s="142"/>
      <c r="AP1526" s="142"/>
    </row>
    <row r="1527" spans="1:42" s="143" customFormat="1" ht="12.75" hidden="1" customHeight="1">
      <c r="A1527" s="126">
        <v>166813000</v>
      </c>
      <c r="B1527" s="72"/>
      <c r="C1527" s="73" t="s">
        <v>416</v>
      </c>
      <c r="D1527" s="46"/>
      <c r="E1527" s="145"/>
      <c r="F1527" s="146"/>
      <c r="G1527" s="147"/>
      <c r="H1527" s="148"/>
      <c r="I1527" s="158"/>
      <c r="J1527" s="620"/>
      <c r="K1527" s="620"/>
      <c r="L1527" s="626"/>
      <c r="M1527" s="619">
        <f t="shared" si="159"/>
        <v>0</v>
      </c>
      <c r="N1527" s="626">
        <f t="shared" si="159"/>
        <v>0</v>
      </c>
      <c r="O1527" s="138"/>
      <c r="P1527" s="139" t="s">
        <v>1474</v>
      </c>
      <c r="Q1527" s="138"/>
      <c r="R1527" s="138" t="str">
        <f t="shared" si="152"/>
        <v/>
      </c>
      <c r="S1527" s="15"/>
      <c r="T1527" s="140"/>
      <c r="U1527" s="474"/>
      <c r="V1527" s="474"/>
      <c r="W1527" s="140"/>
      <c r="X1527" s="140"/>
      <c r="Y1527" s="140"/>
      <c r="Z1527" s="140"/>
      <c r="AA1527" s="15">
        <v>1</v>
      </c>
      <c r="AB1527" s="142"/>
      <c r="AC1527" s="15">
        <v>1</v>
      </c>
      <c r="AD1527" s="142"/>
      <c r="AE1527" s="142"/>
      <c r="AF1527" s="142"/>
      <c r="AG1527" s="142"/>
      <c r="AH1527" s="142"/>
      <c r="AI1527" s="142"/>
      <c r="AJ1527" s="142"/>
      <c r="AK1527" s="142"/>
      <c r="AL1527" s="142"/>
      <c r="AM1527" s="142"/>
      <c r="AN1527" s="142"/>
      <c r="AO1527" s="142"/>
      <c r="AP1527" s="142"/>
    </row>
    <row r="1528" spans="1:42" s="143" customFormat="1" ht="12.75" customHeight="1">
      <c r="A1528" s="126">
        <v>166814000</v>
      </c>
      <c r="B1528" s="72"/>
      <c r="C1528" s="144" t="s">
        <v>417</v>
      </c>
      <c r="D1528" s="46"/>
      <c r="E1528" s="145">
        <v>7</v>
      </c>
      <c r="F1528" s="146">
        <v>496</v>
      </c>
      <c r="G1528" s="147">
        <v>2699</v>
      </c>
      <c r="H1528" s="148"/>
      <c r="I1528" s="158"/>
      <c r="J1528" s="620"/>
      <c r="K1528" s="620"/>
      <c r="L1528" s="626"/>
      <c r="M1528" s="619">
        <f t="shared" si="159"/>
        <v>0</v>
      </c>
      <c r="N1528" s="626">
        <f t="shared" si="159"/>
        <v>0</v>
      </c>
      <c r="O1528" s="138"/>
      <c r="P1528" s="139" t="s">
        <v>1474</v>
      </c>
      <c r="Q1528" s="138"/>
      <c r="R1528" s="138" t="str">
        <f t="shared" si="152"/>
        <v>M</v>
      </c>
      <c r="S1528" s="15"/>
      <c r="T1528" s="140"/>
      <c r="U1528" s="474"/>
      <c r="V1528" s="474"/>
      <c r="W1528" s="140"/>
      <c r="X1528" s="140"/>
      <c r="Y1528" s="140"/>
      <c r="Z1528" s="140"/>
      <c r="AA1528" s="15">
        <v>1</v>
      </c>
      <c r="AB1528" s="142"/>
      <c r="AC1528" s="15">
        <v>1</v>
      </c>
      <c r="AD1528" s="142"/>
      <c r="AE1528" s="142"/>
      <c r="AF1528" s="142"/>
      <c r="AG1528" s="142"/>
      <c r="AH1528" s="142"/>
      <c r="AI1528" s="142"/>
      <c r="AJ1528" s="142"/>
      <c r="AK1528" s="142"/>
      <c r="AL1528" s="142"/>
      <c r="AM1528" s="142"/>
      <c r="AN1528" s="142"/>
      <c r="AO1528" s="142"/>
      <c r="AP1528" s="142"/>
    </row>
    <row r="1529" spans="1:42" s="17" customFormat="1" ht="12.75" hidden="1" customHeight="1">
      <c r="A1529" s="126">
        <v>166815000</v>
      </c>
      <c r="B1529" s="72"/>
      <c r="C1529" s="144" t="s">
        <v>1845</v>
      </c>
      <c r="D1529" s="46"/>
      <c r="E1529" s="145"/>
      <c r="F1529" s="146"/>
      <c r="G1529" s="147"/>
      <c r="H1529" s="148"/>
      <c r="I1529" s="158"/>
      <c r="J1529" s="146"/>
      <c r="K1529" s="146"/>
      <c r="L1529" s="149"/>
      <c r="M1529" s="619">
        <f t="shared" si="159"/>
        <v>0</v>
      </c>
      <c r="N1529" s="626">
        <f t="shared" si="159"/>
        <v>0</v>
      </c>
      <c r="O1529" s="36"/>
      <c r="P1529" s="51" t="s">
        <v>1474</v>
      </c>
      <c r="Q1529" s="36"/>
      <c r="R1529" s="36" t="str">
        <f t="shared" si="152"/>
        <v/>
      </c>
      <c r="S1529" s="15"/>
      <c r="T1529" s="15"/>
      <c r="U1529" s="473"/>
      <c r="V1529" s="473"/>
      <c r="W1529" s="15"/>
      <c r="X1529" s="15"/>
      <c r="Y1529" s="15"/>
      <c r="Z1529" s="15"/>
      <c r="AA1529" s="15">
        <v>1</v>
      </c>
      <c r="AB1529" s="16"/>
      <c r="AC1529" s="15">
        <v>1</v>
      </c>
      <c r="AD1529" s="16"/>
      <c r="AE1529" s="16"/>
      <c r="AF1529" s="16"/>
      <c r="AG1529" s="16"/>
      <c r="AH1529" s="16"/>
      <c r="AI1529" s="16"/>
      <c r="AJ1529" s="16"/>
      <c r="AK1529" s="16"/>
      <c r="AL1529" s="16"/>
      <c r="AM1529" s="16"/>
      <c r="AN1529" s="16"/>
      <c r="AO1529" s="16"/>
      <c r="AP1529" s="16"/>
    </row>
    <row r="1530" spans="1:42" s="17" customFormat="1" ht="12.75" hidden="1" customHeight="1">
      <c r="A1530" s="126">
        <v>166816000</v>
      </c>
      <c r="B1530" s="72"/>
      <c r="C1530" s="144" t="s">
        <v>1987</v>
      </c>
      <c r="D1530" s="46"/>
      <c r="E1530" s="145"/>
      <c r="F1530" s="146"/>
      <c r="G1530" s="147"/>
      <c r="H1530" s="148"/>
      <c r="I1530" s="158"/>
      <c r="J1530" s="146"/>
      <c r="K1530" s="146"/>
      <c r="L1530" s="149"/>
      <c r="M1530" s="619">
        <f t="shared" si="159"/>
        <v>0</v>
      </c>
      <c r="N1530" s="626">
        <f t="shared" si="159"/>
        <v>0</v>
      </c>
      <c r="O1530" s="36"/>
      <c r="P1530" s="51" t="s">
        <v>1474</v>
      </c>
      <c r="Q1530" s="36"/>
      <c r="R1530" s="36" t="str">
        <f t="shared" si="152"/>
        <v/>
      </c>
      <c r="S1530" s="15"/>
      <c r="T1530" s="15"/>
      <c r="U1530" s="473"/>
      <c r="V1530" s="473"/>
      <c r="W1530" s="15"/>
      <c r="X1530" s="15"/>
      <c r="Y1530" s="15"/>
      <c r="Z1530" s="15"/>
      <c r="AA1530" s="15">
        <v>1</v>
      </c>
      <c r="AB1530" s="16"/>
      <c r="AC1530" s="15">
        <v>1</v>
      </c>
      <c r="AD1530" s="16"/>
      <c r="AE1530" s="16"/>
      <c r="AF1530" s="16"/>
      <c r="AG1530" s="16"/>
      <c r="AH1530" s="16"/>
      <c r="AI1530" s="16"/>
      <c r="AJ1530" s="16"/>
      <c r="AK1530" s="16"/>
      <c r="AL1530" s="16"/>
      <c r="AM1530" s="16"/>
      <c r="AN1530" s="16"/>
      <c r="AO1530" s="16"/>
      <c r="AP1530" s="16"/>
    </row>
    <row r="1531" spans="1:42" s="17" customFormat="1" ht="12.75" hidden="1" customHeight="1">
      <c r="A1531" s="126">
        <v>166817000</v>
      </c>
      <c r="B1531" s="72"/>
      <c r="C1531" s="144" t="s">
        <v>418</v>
      </c>
      <c r="D1531" s="46"/>
      <c r="E1531" s="145"/>
      <c r="F1531" s="146"/>
      <c r="G1531" s="147"/>
      <c r="H1531" s="148"/>
      <c r="I1531" s="158"/>
      <c r="J1531" s="146"/>
      <c r="K1531" s="146"/>
      <c r="L1531" s="149"/>
      <c r="M1531" s="619">
        <f t="shared" si="159"/>
        <v>0</v>
      </c>
      <c r="N1531" s="626">
        <f t="shared" si="159"/>
        <v>0</v>
      </c>
      <c r="O1531" s="36"/>
      <c r="P1531" s="51" t="s">
        <v>1474</v>
      </c>
      <c r="Q1531" s="36"/>
      <c r="R1531" s="36" t="str">
        <f t="shared" si="152"/>
        <v/>
      </c>
      <c r="S1531" s="15"/>
      <c r="T1531" s="15"/>
      <c r="U1531" s="473"/>
      <c r="V1531" s="473"/>
      <c r="W1531" s="15"/>
      <c r="X1531" s="15"/>
      <c r="Y1531" s="15"/>
      <c r="Z1531" s="15"/>
      <c r="AA1531" s="15">
        <v>1</v>
      </c>
      <c r="AB1531" s="16"/>
      <c r="AC1531" s="15">
        <v>1</v>
      </c>
      <c r="AD1531" s="16"/>
      <c r="AE1531" s="16"/>
      <c r="AF1531" s="16"/>
      <c r="AG1531" s="16"/>
      <c r="AH1531" s="16"/>
      <c r="AI1531" s="16"/>
      <c r="AJ1531" s="16"/>
      <c r="AK1531" s="16"/>
      <c r="AL1531" s="16"/>
      <c r="AM1531" s="16"/>
      <c r="AN1531" s="16"/>
      <c r="AO1531" s="16"/>
      <c r="AP1531" s="16"/>
    </row>
    <row r="1532" spans="1:42" s="17" customFormat="1" ht="12.75" hidden="1" customHeight="1">
      <c r="A1532" s="126">
        <v>166818000</v>
      </c>
      <c r="B1532" s="72"/>
      <c r="C1532" s="144" t="s">
        <v>419</v>
      </c>
      <c r="D1532" s="46"/>
      <c r="E1532" s="145"/>
      <c r="F1532" s="146"/>
      <c r="G1532" s="147"/>
      <c r="H1532" s="148"/>
      <c r="I1532" s="158"/>
      <c r="J1532" s="146"/>
      <c r="K1532" s="146"/>
      <c r="L1532" s="149"/>
      <c r="M1532" s="619">
        <f t="shared" si="159"/>
        <v>0</v>
      </c>
      <c r="N1532" s="626">
        <f t="shared" si="159"/>
        <v>0</v>
      </c>
      <c r="O1532" s="36"/>
      <c r="P1532" s="51" t="s">
        <v>1474</v>
      </c>
      <c r="Q1532" s="36"/>
      <c r="R1532" s="36" t="str">
        <f t="shared" si="152"/>
        <v/>
      </c>
      <c r="S1532" s="15"/>
      <c r="T1532" s="15"/>
      <c r="U1532" s="473"/>
      <c r="V1532" s="473"/>
      <c r="W1532" s="15"/>
      <c r="X1532" s="15"/>
      <c r="Y1532" s="15"/>
      <c r="Z1532" s="15"/>
      <c r="AA1532" s="15">
        <v>1</v>
      </c>
      <c r="AB1532" s="16"/>
      <c r="AC1532" s="15">
        <v>1</v>
      </c>
      <c r="AD1532" s="16"/>
      <c r="AE1532" s="16"/>
      <c r="AF1532" s="16"/>
      <c r="AG1532" s="16"/>
      <c r="AH1532" s="16"/>
      <c r="AI1532" s="16"/>
      <c r="AJ1532" s="16"/>
      <c r="AK1532" s="16"/>
      <c r="AL1532" s="16"/>
      <c r="AM1532" s="16"/>
      <c r="AN1532" s="16"/>
      <c r="AO1532" s="16"/>
      <c r="AP1532" s="16"/>
    </row>
    <row r="1533" spans="1:42" s="17" customFormat="1" ht="12.75" customHeight="1" thickBot="1">
      <c r="A1533" s="126">
        <v>166819000</v>
      </c>
      <c r="B1533" s="74"/>
      <c r="C1533" s="167" t="s">
        <v>634</v>
      </c>
      <c r="D1533" s="46"/>
      <c r="E1533" s="168">
        <v>7</v>
      </c>
      <c r="F1533" s="169">
        <v>1124</v>
      </c>
      <c r="G1533" s="170">
        <v>5425</v>
      </c>
      <c r="H1533" s="171"/>
      <c r="I1533" s="173"/>
      <c r="J1533" s="169"/>
      <c r="K1533" s="169"/>
      <c r="L1533" s="172"/>
      <c r="M1533" s="669">
        <f t="shared" si="159"/>
        <v>0</v>
      </c>
      <c r="N1533" s="671">
        <f t="shared" si="159"/>
        <v>0</v>
      </c>
      <c r="O1533" s="36"/>
      <c r="P1533" s="51" t="s">
        <v>1474</v>
      </c>
      <c r="Q1533" s="36"/>
      <c r="R1533" s="36" t="str">
        <f t="shared" si="152"/>
        <v>M</v>
      </c>
      <c r="S1533" s="15"/>
      <c r="T1533" s="15"/>
      <c r="U1533" s="473"/>
      <c r="V1533" s="473"/>
      <c r="W1533" s="15"/>
      <c r="X1533" s="15"/>
      <c r="Y1533" s="15"/>
      <c r="Z1533" s="15"/>
      <c r="AA1533" s="15">
        <v>1</v>
      </c>
      <c r="AB1533" s="16"/>
      <c r="AC1533" s="15">
        <v>1</v>
      </c>
      <c r="AD1533" s="16"/>
      <c r="AE1533" s="16"/>
      <c r="AF1533" s="16"/>
      <c r="AG1533" s="16"/>
      <c r="AH1533" s="16"/>
      <c r="AI1533" s="16"/>
      <c r="AJ1533" s="16"/>
      <c r="AK1533" s="16"/>
      <c r="AL1533" s="16"/>
      <c r="AM1533" s="16"/>
      <c r="AN1533" s="16"/>
      <c r="AO1533" s="16"/>
      <c r="AP1533" s="16"/>
    </row>
    <row r="1534" spans="1:42" s="18" customFormat="1" ht="21.75" hidden="1" customHeight="1" thickBot="1">
      <c r="A1534" s="126" t="s">
        <v>636</v>
      </c>
      <c r="B1534" s="897" t="s">
        <v>721</v>
      </c>
      <c r="C1534" s="898"/>
      <c r="D1534" s="47"/>
      <c r="E1534" s="86">
        <f t="shared" ref="E1534:N1534" si="160">SUM(E1535,E1548,E1589,E1623,E1643)</f>
        <v>0</v>
      </c>
      <c r="F1534" s="87">
        <f t="shared" si="160"/>
        <v>0</v>
      </c>
      <c r="G1534" s="88">
        <f t="shared" si="160"/>
        <v>0</v>
      </c>
      <c r="H1534" s="114">
        <f t="shared" si="160"/>
        <v>0</v>
      </c>
      <c r="I1534" s="89">
        <f t="shared" si="160"/>
        <v>0</v>
      </c>
      <c r="J1534" s="87">
        <f t="shared" si="160"/>
        <v>0</v>
      </c>
      <c r="K1534" s="87">
        <f t="shared" si="160"/>
        <v>0</v>
      </c>
      <c r="L1534" s="672">
        <f t="shared" si="160"/>
        <v>0</v>
      </c>
      <c r="M1534" s="84">
        <f t="shared" si="160"/>
        <v>0</v>
      </c>
      <c r="N1534" s="85">
        <f t="shared" si="160"/>
        <v>0</v>
      </c>
      <c r="O1534" s="36"/>
      <c r="P1534" s="51" t="s">
        <v>1499</v>
      </c>
      <c r="Q1534" s="36"/>
      <c r="R1534" s="36" t="str">
        <f t="shared" si="152"/>
        <v/>
      </c>
      <c r="S1534" s="15"/>
      <c r="T1534" s="15"/>
      <c r="U1534" s="473"/>
      <c r="V1534" s="476"/>
      <c r="W1534" s="15"/>
      <c r="X1534" s="15"/>
      <c r="Y1534" s="15"/>
      <c r="Z1534" s="15"/>
      <c r="AA1534" s="15"/>
      <c r="AB1534" s="15"/>
      <c r="AC1534" s="15"/>
      <c r="AD1534" s="15"/>
      <c r="AE1534" s="15"/>
      <c r="AF1534" s="15"/>
      <c r="AG1534" s="15"/>
      <c r="AH1534" s="15"/>
      <c r="AI1534" s="15"/>
      <c r="AJ1534" s="15"/>
      <c r="AK1534" s="15"/>
      <c r="AL1534" s="15"/>
      <c r="AM1534" s="15"/>
      <c r="AN1534" s="15"/>
      <c r="AO1534" s="15"/>
      <c r="AP1534" s="15"/>
    </row>
    <row r="1535" spans="1:42" s="18" customFormat="1" ht="15.75" hidden="1" customHeight="1">
      <c r="A1535" s="126" t="s">
        <v>637</v>
      </c>
      <c r="B1535" s="589" t="s">
        <v>420</v>
      </c>
      <c r="C1535" s="590"/>
      <c r="D1535" s="25"/>
      <c r="E1535" s="657">
        <f t="shared" ref="E1535:N1535" si="161">SUM(E1536:E1547)</f>
        <v>0</v>
      </c>
      <c r="F1535" s="658">
        <f t="shared" si="161"/>
        <v>0</v>
      </c>
      <c r="G1535" s="659">
        <f t="shared" si="161"/>
        <v>0</v>
      </c>
      <c r="H1535" s="660">
        <f t="shared" si="161"/>
        <v>0</v>
      </c>
      <c r="I1535" s="661">
        <f t="shared" si="161"/>
        <v>0</v>
      </c>
      <c r="J1535" s="658">
        <f t="shared" si="161"/>
        <v>0</v>
      </c>
      <c r="K1535" s="658">
        <f t="shared" si="161"/>
        <v>0</v>
      </c>
      <c r="L1535" s="662">
        <f t="shared" si="161"/>
        <v>0</v>
      </c>
      <c r="M1535" s="661">
        <f t="shared" si="161"/>
        <v>0</v>
      </c>
      <c r="N1535" s="662">
        <f t="shared" si="161"/>
        <v>0</v>
      </c>
      <c r="O1535" s="36"/>
      <c r="P1535" s="51" t="s">
        <v>1500</v>
      </c>
      <c r="Q1535" s="36"/>
      <c r="R1535" s="36" t="str">
        <f t="shared" si="152"/>
        <v/>
      </c>
      <c r="S1535" s="15"/>
      <c r="T1535" s="15"/>
      <c r="U1535" s="473"/>
      <c r="V1535" s="473"/>
      <c r="W1535" s="15"/>
      <c r="X1535" s="15"/>
      <c r="Y1535" s="15"/>
      <c r="Z1535" s="15"/>
      <c r="AA1535" s="15"/>
      <c r="AB1535" s="15"/>
      <c r="AC1535" s="15"/>
      <c r="AD1535" s="15"/>
      <c r="AE1535" s="15"/>
      <c r="AF1535" s="15"/>
      <c r="AG1535" s="15"/>
      <c r="AH1535" s="15"/>
      <c r="AI1535" s="15"/>
      <c r="AJ1535" s="15"/>
      <c r="AK1535" s="15"/>
      <c r="AL1535" s="15"/>
      <c r="AM1535" s="15"/>
      <c r="AN1535" s="15"/>
      <c r="AO1535" s="15"/>
      <c r="AP1535" s="15"/>
    </row>
    <row r="1536" spans="1:42" s="17" customFormat="1" ht="12.75" hidden="1" customHeight="1">
      <c r="A1536" s="126">
        <v>150708000</v>
      </c>
      <c r="B1536" s="72"/>
      <c r="C1536" s="144" t="s">
        <v>426</v>
      </c>
      <c r="D1536" s="46"/>
      <c r="E1536" s="145"/>
      <c r="F1536" s="146"/>
      <c r="G1536" s="147"/>
      <c r="H1536" s="148"/>
      <c r="I1536" s="158"/>
      <c r="J1536" s="146"/>
      <c r="K1536" s="146"/>
      <c r="L1536" s="149"/>
      <c r="M1536" s="623"/>
      <c r="N1536" s="626"/>
      <c r="O1536" s="36"/>
      <c r="P1536" s="51" t="s">
        <v>1474</v>
      </c>
      <c r="Q1536" s="36"/>
      <c r="R1536" s="36" t="str">
        <f t="shared" si="152"/>
        <v/>
      </c>
      <c r="S1536" s="15"/>
      <c r="T1536" s="15"/>
      <c r="U1536" s="473"/>
      <c r="V1536" s="473"/>
      <c r="W1536" s="15"/>
      <c r="X1536" s="15"/>
      <c r="Y1536" s="15"/>
      <c r="Z1536" s="15"/>
      <c r="AA1536" s="16"/>
      <c r="AB1536" s="16"/>
      <c r="AC1536" s="16"/>
      <c r="AD1536" s="16"/>
      <c r="AE1536" s="16"/>
      <c r="AF1536" s="16"/>
      <c r="AG1536" s="16"/>
      <c r="AH1536" s="16"/>
      <c r="AI1536" s="16"/>
      <c r="AJ1536" s="16"/>
      <c r="AK1536" s="16"/>
      <c r="AL1536" s="16"/>
      <c r="AM1536" s="16"/>
      <c r="AN1536" s="16"/>
      <c r="AO1536" s="16"/>
      <c r="AP1536" s="16"/>
    </row>
    <row r="1537" spans="1:42" s="17" customFormat="1" ht="12.75" hidden="1" customHeight="1">
      <c r="A1537" s="126">
        <v>150709000</v>
      </c>
      <c r="B1537" s="72"/>
      <c r="C1537" s="144" t="s">
        <v>427</v>
      </c>
      <c r="D1537" s="46"/>
      <c r="E1537" s="145"/>
      <c r="F1537" s="146"/>
      <c r="G1537" s="147"/>
      <c r="H1537" s="148"/>
      <c r="I1537" s="158"/>
      <c r="J1537" s="146"/>
      <c r="K1537" s="146"/>
      <c r="L1537" s="149"/>
      <c r="M1537" s="623"/>
      <c r="N1537" s="626"/>
      <c r="O1537" s="36"/>
      <c r="P1537" s="51" t="s">
        <v>1474</v>
      </c>
      <c r="Q1537" s="36"/>
      <c r="R1537" s="36" t="str">
        <f t="shared" si="152"/>
        <v/>
      </c>
      <c r="S1537" s="15"/>
      <c r="T1537" s="15"/>
      <c r="U1537" s="473"/>
      <c r="V1537" s="473"/>
      <c r="W1537" s="15"/>
      <c r="X1537" s="15"/>
      <c r="Y1537" s="15"/>
      <c r="Z1537" s="15"/>
      <c r="AA1537" s="16"/>
      <c r="AB1537" s="16"/>
      <c r="AC1537" s="16"/>
      <c r="AD1537" s="16"/>
      <c r="AE1537" s="16"/>
      <c r="AF1537" s="16"/>
      <c r="AG1537" s="16"/>
      <c r="AH1537" s="16"/>
      <c r="AI1537" s="16"/>
      <c r="AJ1537" s="16"/>
      <c r="AK1537" s="16"/>
      <c r="AL1537" s="16"/>
      <c r="AM1537" s="16"/>
      <c r="AN1537" s="16"/>
      <c r="AO1537" s="16"/>
      <c r="AP1537" s="16"/>
    </row>
    <row r="1538" spans="1:42" s="17" customFormat="1" ht="12.75" hidden="1" customHeight="1">
      <c r="A1538" s="126">
        <v>150710000</v>
      </c>
      <c r="B1538" s="72"/>
      <c r="C1538" s="144" t="s">
        <v>428</v>
      </c>
      <c r="D1538" s="46"/>
      <c r="E1538" s="145"/>
      <c r="F1538" s="146"/>
      <c r="G1538" s="147"/>
      <c r="H1538" s="148"/>
      <c r="I1538" s="158"/>
      <c r="J1538" s="146"/>
      <c r="K1538" s="146"/>
      <c r="L1538" s="149"/>
      <c r="M1538" s="623"/>
      <c r="N1538" s="626"/>
      <c r="O1538" s="36"/>
      <c r="P1538" s="51" t="s">
        <v>1474</v>
      </c>
      <c r="Q1538" s="36"/>
      <c r="R1538" s="36" t="str">
        <f t="shared" si="152"/>
        <v/>
      </c>
      <c r="S1538" s="15"/>
      <c r="T1538" s="15"/>
      <c r="U1538" s="473"/>
      <c r="V1538" s="473"/>
      <c r="W1538" s="15"/>
      <c r="X1538" s="15"/>
      <c r="Y1538" s="15"/>
      <c r="Z1538" s="15"/>
      <c r="AA1538" s="16"/>
      <c r="AB1538" s="16"/>
      <c r="AC1538" s="16"/>
      <c r="AD1538" s="16"/>
      <c r="AE1538" s="16"/>
      <c r="AF1538" s="16"/>
      <c r="AG1538" s="16"/>
      <c r="AH1538" s="16"/>
      <c r="AI1538" s="16"/>
      <c r="AJ1538" s="16"/>
      <c r="AK1538" s="16"/>
      <c r="AL1538" s="16"/>
      <c r="AM1538" s="16"/>
      <c r="AN1538" s="16"/>
      <c r="AO1538" s="16"/>
      <c r="AP1538" s="16"/>
    </row>
    <row r="1539" spans="1:42" s="17" customFormat="1" ht="12.75" hidden="1" customHeight="1">
      <c r="A1539" s="126">
        <v>150712000</v>
      </c>
      <c r="B1539" s="72"/>
      <c r="C1539" s="144" t="s">
        <v>430</v>
      </c>
      <c r="D1539" s="46"/>
      <c r="E1539" s="145"/>
      <c r="F1539" s="146"/>
      <c r="G1539" s="147"/>
      <c r="H1539" s="148"/>
      <c r="I1539" s="158"/>
      <c r="J1539" s="146"/>
      <c r="K1539" s="146"/>
      <c r="L1539" s="149"/>
      <c r="M1539" s="623"/>
      <c r="N1539" s="626"/>
      <c r="O1539" s="36"/>
      <c r="P1539" s="51" t="s">
        <v>1474</v>
      </c>
      <c r="Q1539" s="36"/>
      <c r="R1539" s="36" t="str">
        <f t="shared" si="152"/>
        <v/>
      </c>
      <c r="S1539" s="15"/>
      <c r="T1539" s="15"/>
      <c r="U1539" s="473"/>
      <c r="V1539" s="473"/>
      <c r="W1539" s="15"/>
      <c r="X1539" s="15"/>
      <c r="Y1539" s="15"/>
      <c r="Z1539" s="15"/>
      <c r="AA1539" s="16"/>
      <c r="AB1539" s="16"/>
      <c r="AC1539" s="16"/>
      <c r="AD1539" s="16"/>
      <c r="AE1539" s="16"/>
      <c r="AF1539" s="16"/>
      <c r="AG1539" s="16"/>
      <c r="AH1539" s="16"/>
      <c r="AI1539" s="16"/>
      <c r="AJ1539" s="16"/>
      <c r="AK1539" s="16"/>
      <c r="AL1539" s="16"/>
      <c r="AM1539" s="16"/>
      <c r="AN1539" s="16"/>
      <c r="AO1539" s="16"/>
      <c r="AP1539" s="16"/>
    </row>
    <row r="1540" spans="1:42" s="17" customFormat="1" ht="12.75" hidden="1" customHeight="1">
      <c r="A1540" s="126" t="s">
        <v>635</v>
      </c>
      <c r="B1540" s="72"/>
      <c r="C1540" s="144" t="s">
        <v>421</v>
      </c>
      <c r="D1540" s="46"/>
      <c r="E1540" s="145"/>
      <c r="F1540" s="146"/>
      <c r="G1540" s="147"/>
      <c r="H1540" s="148"/>
      <c r="I1540" s="158"/>
      <c r="J1540" s="146"/>
      <c r="K1540" s="146"/>
      <c r="L1540" s="149"/>
      <c r="M1540" s="623"/>
      <c r="N1540" s="626"/>
      <c r="O1540" s="36"/>
      <c r="P1540" s="51" t="s">
        <v>1474</v>
      </c>
      <c r="Q1540" s="36"/>
      <c r="R1540" s="36" t="str">
        <f t="shared" si="152"/>
        <v/>
      </c>
      <c r="S1540" s="15"/>
      <c r="T1540" s="15"/>
      <c r="U1540" s="473"/>
      <c r="V1540" s="473"/>
      <c r="W1540" s="15"/>
      <c r="X1540" s="15"/>
      <c r="Y1540" s="15"/>
      <c r="Z1540" s="15"/>
      <c r="AA1540" s="16"/>
      <c r="AB1540" s="16"/>
      <c r="AC1540" s="16"/>
      <c r="AD1540" s="16"/>
      <c r="AE1540" s="16"/>
      <c r="AF1540" s="16"/>
      <c r="AG1540" s="16"/>
      <c r="AH1540" s="16"/>
      <c r="AI1540" s="16"/>
      <c r="AJ1540" s="16"/>
      <c r="AK1540" s="16"/>
      <c r="AL1540" s="16"/>
      <c r="AM1540" s="16"/>
      <c r="AN1540" s="16"/>
      <c r="AO1540" s="16"/>
      <c r="AP1540" s="16"/>
    </row>
    <row r="1541" spans="1:42" s="17" customFormat="1" ht="12.75" hidden="1" customHeight="1">
      <c r="A1541" s="126">
        <v>150703000</v>
      </c>
      <c r="B1541" s="72"/>
      <c r="C1541" s="144" t="s">
        <v>422</v>
      </c>
      <c r="D1541" s="46"/>
      <c r="E1541" s="145"/>
      <c r="F1541" s="146"/>
      <c r="G1541" s="147"/>
      <c r="H1541" s="148"/>
      <c r="I1541" s="158"/>
      <c r="J1541" s="146"/>
      <c r="K1541" s="146"/>
      <c r="L1541" s="149"/>
      <c r="M1541" s="623"/>
      <c r="N1541" s="626"/>
      <c r="O1541" s="36"/>
      <c r="P1541" s="51" t="s">
        <v>1474</v>
      </c>
      <c r="Q1541" s="36"/>
      <c r="R1541" s="36" t="str">
        <f t="shared" si="152"/>
        <v/>
      </c>
      <c r="S1541" s="15"/>
      <c r="T1541" s="15"/>
      <c r="U1541" s="473"/>
      <c r="V1541" s="473"/>
      <c r="W1541" s="15"/>
      <c r="X1541" s="15"/>
      <c r="Y1541" s="15"/>
      <c r="Z1541" s="15"/>
      <c r="AA1541" s="16"/>
      <c r="AB1541" s="16"/>
      <c r="AC1541" s="16"/>
      <c r="AD1541" s="16"/>
      <c r="AE1541" s="16"/>
      <c r="AF1541" s="16"/>
      <c r="AG1541" s="16"/>
      <c r="AH1541" s="16"/>
      <c r="AI1541" s="16"/>
      <c r="AJ1541" s="16"/>
      <c r="AK1541" s="16"/>
      <c r="AL1541" s="16"/>
      <c r="AM1541" s="16"/>
      <c r="AN1541" s="16"/>
      <c r="AO1541" s="16"/>
      <c r="AP1541" s="16"/>
    </row>
    <row r="1542" spans="1:42" s="17" customFormat="1" ht="12.75" hidden="1" customHeight="1">
      <c r="A1542" s="126">
        <v>150704000</v>
      </c>
      <c r="B1542" s="72"/>
      <c r="C1542" s="144" t="s">
        <v>423</v>
      </c>
      <c r="D1542" s="46"/>
      <c r="E1542" s="145"/>
      <c r="F1542" s="146"/>
      <c r="G1542" s="147"/>
      <c r="H1542" s="148"/>
      <c r="I1542" s="158"/>
      <c r="J1542" s="146"/>
      <c r="K1542" s="146"/>
      <c r="L1542" s="149"/>
      <c r="M1542" s="623"/>
      <c r="N1542" s="626"/>
      <c r="O1542" s="36"/>
      <c r="P1542" s="51" t="s">
        <v>1474</v>
      </c>
      <c r="Q1542" s="36"/>
      <c r="R1542" s="36" t="str">
        <f t="shared" si="152"/>
        <v/>
      </c>
      <c r="S1542" s="15"/>
      <c r="T1542" s="15"/>
      <c r="U1542" s="473"/>
      <c r="V1542" s="473"/>
      <c r="W1542" s="15"/>
      <c r="X1542" s="15"/>
      <c r="Y1542" s="15"/>
      <c r="Z1542" s="15"/>
      <c r="AA1542" s="16"/>
      <c r="AB1542" s="16"/>
      <c r="AC1542" s="16"/>
      <c r="AD1542" s="16"/>
      <c r="AE1542" s="16"/>
      <c r="AF1542" s="16"/>
      <c r="AG1542" s="16"/>
      <c r="AH1542" s="16"/>
      <c r="AI1542" s="16"/>
      <c r="AJ1542" s="16"/>
      <c r="AK1542" s="16"/>
      <c r="AL1542" s="16"/>
      <c r="AM1542" s="16"/>
      <c r="AN1542" s="16"/>
      <c r="AO1542" s="16"/>
      <c r="AP1542" s="16"/>
    </row>
    <row r="1543" spans="1:42" s="17" customFormat="1" ht="12.75" hidden="1" customHeight="1">
      <c r="A1543" s="126">
        <v>150705000</v>
      </c>
      <c r="B1543" s="72"/>
      <c r="C1543" s="144" t="s">
        <v>424</v>
      </c>
      <c r="D1543" s="46"/>
      <c r="E1543" s="145"/>
      <c r="F1543" s="146"/>
      <c r="G1543" s="147"/>
      <c r="H1543" s="148"/>
      <c r="I1543" s="158"/>
      <c r="J1543" s="146"/>
      <c r="K1543" s="146"/>
      <c r="L1543" s="149"/>
      <c r="M1543" s="623"/>
      <c r="N1543" s="626"/>
      <c r="O1543" s="36"/>
      <c r="P1543" s="51" t="s">
        <v>1474</v>
      </c>
      <c r="Q1543" s="36"/>
      <c r="R1543" s="36" t="str">
        <f t="shared" si="152"/>
        <v/>
      </c>
      <c r="S1543" s="15"/>
      <c r="T1543" s="15"/>
      <c r="U1543" s="473"/>
      <c r="V1543" s="473"/>
      <c r="W1543" s="15"/>
      <c r="X1543" s="15"/>
      <c r="Y1543" s="15"/>
      <c r="Z1543" s="15"/>
      <c r="AA1543" s="16"/>
      <c r="AB1543" s="16"/>
      <c r="AC1543" s="16"/>
      <c r="AD1543" s="16"/>
      <c r="AE1543" s="16"/>
      <c r="AF1543" s="16"/>
      <c r="AG1543" s="16"/>
      <c r="AH1543" s="16"/>
      <c r="AI1543" s="16"/>
      <c r="AJ1543" s="16"/>
      <c r="AK1543" s="16"/>
      <c r="AL1543" s="16"/>
      <c r="AM1543" s="16"/>
      <c r="AN1543" s="16"/>
      <c r="AO1543" s="16"/>
      <c r="AP1543" s="16"/>
    </row>
    <row r="1544" spans="1:42" s="17" customFormat="1" ht="12.75" hidden="1" customHeight="1">
      <c r="A1544" s="126">
        <v>150713000</v>
      </c>
      <c r="B1544" s="72"/>
      <c r="C1544" s="144" t="s">
        <v>431</v>
      </c>
      <c r="D1544" s="46"/>
      <c r="E1544" s="145"/>
      <c r="F1544" s="146"/>
      <c r="G1544" s="147"/>
      <c r="H1544" s="148"/>
      <c r="I1544" s="158"/>
      <c r="J1544" s="146"/>
      <c r="K1544" s="146"/>
      <c r="L1544" s="149"/>
      <c r="M1544" s="623"/>
      <c r="N1544" s="626"/>
      <c r="O1544" s="36"/>
      <c r="P1544" s="51" t="s">
        <v>1474</v>
      </c>
      <c r="Q1544" s="36"/>
      <c r="R1544" s="36" t="str">
        <f t="shared" si="152"/>
        <v/>
      </c>
      <c r="S1544" s="15"/>
      <c r="T1544" s="15"/>
      <c r="U1544" s="473"/>
      <c r="V1544" s="473"/>
      <c r="W1544" s="15"/>
      <c r="X1544" s="15"/>
      <c r="Y1544" s="15"/>
      <c r="Z1544" s="15"/>
      <c r="AA1544" s="16"/>
      <c r="AB1544" s="16"/>
      <c r="AC1544" s="16"/>
      <c r="AD1544" s="16"/>
      <c r="AE1544" s="16"/>
      <c r="AF1544" s="16"/>
      <c r="AG1544" s="16"/>
      <c r="AH1544" s="16"/>
      <c r="AI1544" s="16"/>
      <c r="AJ1544" s="16"/>
      <c r="AK1544" s="16"/>
      <c r="AL1544" s="16"/>
      <c r="AM1544" s="16"/>
      <c r="AN1544" s="16"/>
      <c r="AO1544" s="16"/>
      <c r="AP1544" s="16"/>
    </row>
    <row r="1545" spans="1:42" s="17" customFormat="1" ht="12.75" hidden="1" customHeight="1">
      <c r="A1545" s="126">
        <v>150706000</v>
      </c>
      <c r="B1545" s="72"/>
      <c r="C1545" s="144" t="s">
        <v>425</v>
      </c>
      <c r="D1545" s="46"/>
      <c r="E1545" s="145"/>
      <c r="F1545" s="146"/>
      <c r="G1545" s="147"/>
      <c r="H1545" s="148"/>
      <c r="I1545" s="158"/>
      <c r="J1545" s="146"/>
      <c r="K1545" s="146"/>
      <c r="L1545" s="149"/>
      <c r="M1545" s="623"/>
      <c r="N1545" s="626"/>
      <c r="O1545" s="36"/>
      <c r="P1545" s="51" t="s">
        <v>1474</v>
      </c>
      <c r="Q1545" s="36"/>
      <c r="R1545" s="36" t="str">
        <f t="shared" si="152"/>
        <v/>
      </c>
      <c r="S1545" s="15"/>
      <c r="T1545" s="15"/>
      <c r="U1545" s="473"/>
      <c r="V1545" s="473"/>
      <c r="W1545" s="15"/>
      <c r="X1545" s="15"/>
      <c r="Y1545" s="15"/>
      <c r="Z1545" s="15"/>
      <c r="AA1545" s="16"/>
      <c r="AB1545" s="16"/>
      <c r="AC1545" s="16"/>
      <c r="AD1545" s="16"/>
      <c r="AE1545" s="16"/>
      <c r="AF1545" s="16"/>
      <c r="AG1545" s="16"/>
      <c r="AH1545" s="16"/>
      <c r="AI1545" s="16"/>
      <c r="AJ1545" s="16"/>
      <c r="AK1545" s="16"/>
      <c r="AL1545" s="16"/>
      <c r="AM1545" s="16"/>
      <c r="AN1545" s="16"/>
      <c r="AO1545" s="16"/>
      <c r="AP1545" s="16"/>
    </row>
    <row r="1546" spans="1:42" s="17" customFormat="1" ht="12.75" hidden="1" customHeight="1">
      <c r="A1546" s="126">
        <v>150707000</v>
      </c>
      <c r="B1546" s="72"/>
      <c r="C1546" s="144" t="s">
        <v>777</v>
      </c>
      <c r="D1546" s="46"/>
      <c r="E1546" s="145"/>
      <c r="F1546" s="146"/>
      <c r="G1546" s="147"/>
      <c r="H1546" s="148"/>
      <c r="I1546" s="158"/>
      <c r="J1546" s="146"/>
      <c r="K1546" s="146"/>
      <c r="L1546" s="149"/>
      <c r="M1546" s="623"/>
      <c r="N1546" s="626"/>
      <c r="O1546" s="36"/>
      <c r="P1546" s="51" t="s">
        <v>1474</v>
      </c>
      <c r="Q1546" s="36"/>
      <c r="R1546" s="36" t="str">
        <f t="shared" si="152"/>
        <v/>
      </c>
      <c r="S1546" s="15"/>
      <c r="T1546" s="15"/>
      <c r="U1546" s="473"/>
      <c r="V1546" s="473"/>
      <c r="W1546" s="15"/>
      <c r="X1546" s="15"/>
      <c r="Y1546" s="15"/>
      <c r="Z1546" s="15"/>
      <c r="AA1546" s="16"/>
      <c r="AB1546" s="16"/>
      <c r="AC1546" s="16"/>
      <c r="AD1546" s="16"/>
      <c r="AE1546" s="16"/>
      <c r="AF1546" s="16"/>
      <c r="AG1546" s="16"/>
      <c r="AH1546" s="16"/>
      <c r="AI1546" s="16"/>
      <c r="AJ1546" s="16"/>
      <c r="AK1546" s="16"/>
      <c r="AL1546" s="16"/>
      <c r="AM1546" s="16"/>
      <c r="AN1546" s="16"/>
      <c r="AO1546" s="16"/>
      <c r="AP1546" s="16"/>
    </row>
    <row r="1547" spans="1:42" s="17" customFormat="1" ht="12.75" hidden="1" customHeight="1" thickBot="1">
      <c r="A1547" s="126">
        <v>150711000</v>
      </c>
      <c r="B1547" s="74"/>
      <c r="C1547" s="167" t="s">
        <v>429</v>
      </c>
      <c r="D1547" s="46"/>
      <c r="E1547" s="145"/>
      <c r="F1547" s="146"/>
      <c r="G1547" s="147"/>
      <c r="H1547" s="148"/>
      <c r="I1547" s="158"/>
      <c r="J1547" s="146"/>
      <c r="K1547" s="146"/>
      <c r="L1547" s="149"/>
      <c r="M1547" s="623"/>
      <c r="N1547" s="626"/>
      <c r="O1547" s="36"/>
      <c r="P1547" s="51" t="s">
        <v>1474</v>
      </c>
      <c r="Q1547" s="36"/>
      <c r="R1547" s="36" t="str">
        <f t="shared" ref="R1547:R1610" si="162">IF(SUM(E1547:N1547)=0,"",P1547)</f>
        <v/>
      </c>
      <c r="S1547" s="15"/>
      <c r="T1547" s="15"/>
      <c r="U1547" s="473"/>
      <c r="V1547" s="473"/>
      <c r="W1547" s="15"/>
      <c r="X1547" s="15"/>
      <c r="Y1547" s="15"/>
      <c r="Z1547" s="15"/>
      <c r="AA1547" s="16"/>
      <c r="AB1547" s="16"/>
      <c r="AC1547" s="16"/>
      <c r="AD1547" s="16"/>
      <c r="AE1547" s="16"/>
      <c r="AF1547" s="16"/>
      <c r="AG1547" s="16"/>
      <c r="AH1547" s="16"/>
      <c r="AI1547" s="16"/>
      <c r="AJ1547" s="16"/>
      <c r="AK1547" s="16"/>
      <c r="AL1547" s="16"/>
      <c r="AM1547" s="16"/>
      <c r="AN1547" s="16"/>
      <c r="AO1547" s="16"/>
      <c r="AP1547" s="16"/>
    </row>
    <row r="1548" spans="1:42" s="18" customFormat="1" ht="15.75" hidden="1" customHeight="1" thickBot="1">
      <c r="A1548" s="126" t="s">
        <v>638</v>
      </c>
      <c r="B1548" s="591" t="s">
        <v>432</v>
      </c>
      <c r="C1548" s="592"/>
      <c r="D1548" s="108"/>
      <c r="E1548" s="651">
        <f t="shared" ref="E1548:N1548" si="163">SUM(E1549:E1588)</f>
        <v>0</v>
      </c>
      <c r="F1548" s="652">
        <f t="shared" si="163"/>
        <v>0</v>
      </c>
      <c r="G1548" s="653">
        <f t="shared" si="163"/>
        <v>0</v>
      </c>
      <c r="H1548" s="654">
        <f t="shared" si="163"/>
        <v>0</v>
      </c>
      <c r="I1548" s="655">
        <f t="shared" si="163"/>
        <v>0</v>
      </c>
      <c r="J1548" s="652">
        <f t="shared" si="163"/>
        <v>0</v>
      </c>
      <c r="K1548" s="652">
        <f t="shared" si="163"/>
        <v>0</v>
      </c>
      <c r="L1548" s="656">
        <f t="shared" si="163"/>
        <v>0</v>
      </c>
      <c r="M1548" s="655">
        <f t="shared" si="163"/>
        <v>0</v>
      </c>
      <c r="N1548" s="656">
        <f t="shared" si="163"/>
        <v>0</v>
      </c>
      <c r="O1548" s="36"/>
      <c r="P1548" s="51" t="s">
        <v>1500</v>
      </c>
      <c r="Q1548" s="36"/>
      <c r="R1548" s="36" t="str">
        <f t="shared" si="162"/>
        <v/>
      </c>
      <c r="S1548" s="15"/>
      <c r="T1548" s="15"/>
      <c r="U1548" s="473"/>
      <c r="V1548" s="473"/>
      <c r="W1548" s="15"/>
      <c r="X1548" s="15"/>
      <c r="Y1548" s="15"/>
      <c r="Z1548" s="15"/>
      <c r="AA1548" s="15"/>
      <c r="AB1548" s="15"/>
      <c r="AC1548" s="15"/>
      <c r="AD1548" s="15"/>
      <c r="AE1548" s="15"/>
      <c r="AF1548" s="15"/>
      <c r="AG1548" s="15"/>
      <c r="AH1548" s="15"/>
      <c r="AI1548" s="15"/>
      <c r="AJ1548" s="15"/>
      <c r="AK1548" s="15"/>
      <c r="AL1548" s="15"/>
      <c r="AM1548" s="15"/>
      <c r="AN1548" s="15"/>
      <c r="AO1548" s="15"/>
      <c r="AP1548" s="15"/>
    </row>
    <row r="1549" spans="1:42" s="17" customFormat="1" ht="12.75" hidden="1" customHeight="1" thickTop="1">
      <c r="A1549" s="126">
        <v>153601000</v>
      </c>
      <c r="B1549" s="95"/>
      <c r="C1549" s="152" t="s">
        <v>433</v>
      </c>
      <c r="D1549" s="46"/>
      <c r="E1549" s="153"/>
      <c r="F1549" s="154"/>
      <c r="G1549" s="155"/>
      <c r="H1549" s="156"/>
      <c r="I1549" s="174"/>
      <c r="J1549" s="154"/>
      <c r="K1549" s="154"/>
      <c r="L1549" s="157"/>
      <c r="M1549" s="648"/>
      <c r="N1549" s="625"/>
      <c r="O1549" s="36"/>
      <c r="P1549" s="51" t="s">
        <v>1474</v>
      </c>
      <c r="Q1549" s="36"/>
      <c r="R1549" s="36" t="str">
        <f t="shared" si="162"/>
        <v/>
      </c>
      <c r="S1549" s="15"/>
      <c r="T1549" s="15"/>
      <c r="U1549" s="473"/>
      <c r="V1549" s="473"/>
      <c r="W1549" s="15"/>
      <c r="X1549" s="15"/>
      <c r="Y1549" s="15"/>
      <c r="Z1549" s="15"/>
      <c r="AA1549" s="16"/>
      <c r="AB1549" s="16"/>
      <c r="AC1549" s="16"/>
      <c r="AD1549" s="16"/>
      <c r="AE1549" s="16"/>
      <c r="AF1549" s="16"/>
      <c r="AG1549" s="16"/>
      <c r="AH1549" s="16"/>
      <c r="AI1549" s="16"/>
      <c r="AJ1549" s="16"/>
      <c r="AK1549" s="16"/>
      <c r="AL1549" s="16"/>
      <c r="AM1549" s="16"/>
      <c r="AN1549" s="16"/>
      <c r="AO1549" s="16"/>
      <c r="AP1549" s="16"/>
    </row>
    <row r="1550" spans="1:42" s="17" customFormat="1" ht="12.75" hidden="1" customHeight="1">
      <c r="A1550" s="126">
        <v>153602000</v>
      </c>
      <c r="B1550" s="72"/>
      <c r="C1550" s="144" t="s">
        <v>434</v>
      </c>
      <c r="D1550" s="46"/>
      <c r="E1550" s="145"/>
      <c r="F1550" s="146"/>
      <c r="G1550" s="147"/>
      <c r="H1550" s="148"/>
      <c r="I1550" s="158"/>
      <c r="J1550" s="146"/>
      <c r="K1550" s="146"/>
      <c r="L1550" s="149"/>
      <c r="M1550" s="623"/>
      <c r="N1550" s="626"/>
      <c r="O1550" s="36"/>
      <c r="P1550" s="51" t="s">
        <v>1474</v>
      </c>
      <c r="Q1550" s="36"/>
      <c r="R1550" s="36" t="str">
        <f t="shared" si="162"/>
        <v/>
      </c>
      <c r="S1550" s="15"/>
      <c r="T1550" s="15"/>
      <c r="U1550" s="473"/>
      <c r="V1550" s="473"/>
      <c r="W1550" s="15"/>
      <c r="X1550" s="15"/>
      <c r="Y1550" s="15"/>
      <c r="Z1550" s="15"/>
      <c r="AA1550" s="16"/>
      <c r="AB1550" s="16"/>
      <c r="AC1550" s="16"/>
      <c r="AD1550" s="16"/>
      <c r="AE1550" s="16"/>
      <c r="AF1550" s="16"/>
      <c r="AG1550" s="16"/>
      <c r="AH1550" s="16"/>
      <c r="AI1550" s="16"/>
      <c r="AJ1550" s="16"/>
      <c r="AK1550" s="16"/>
      <c r="AL1550" s="16"/>
      <c r="AM1550" s="16"/>
      <c r="AN1550" s="16"/>
      <c r="AO1550" s="16"/>
      <c r="AP1550" s="16"/>
    </row>
    <row r="1551" spans="1:42" s="17" customFormat="1" ht="12.75" hidden="1" customHeight="1">
      <c r="A1551" s="126">
        <v>153603000</v>
      </c>
      <c r="B1551" s="72"/>
      <c r="C1551" s="144" t="s">
        <v>435</v>
      </c>
      <c r="D1551" s="46"/>
      <c r="E1551" s="145"/>
      <c r="F1551" s="146"/>
      <c r="G1551" s="147"/>
      <c r="H1551" s="148"/>
      <c r="I1551" s="158"/>
      <c r="J1551" s="146"/>
      <c r="K1551" s="146"/>
      <c r="L1551" s="149"/>
      <c r="M1551" s="623"/>
      <c r="N1551" s="626"/>
      <c r="O1551" s="36"/>
      <c r="P1551" s="51" t="s">
        <v>1474</v>
      </c>
      <c r="Q1551" s="36"/>
      <c r="R1551" s="36" t="str">
        <f t="shared" si="162"/>
        <v/>
      </c>
      <c r="S1551" s="15"/>
      <c r="T1551" s="15"/>
      <c r="U1551" s="473"/>
      <c r="V1551" s="473"/>
      <c r="W1551" s="15"/>
      <c r="X1551" s="15"/>
      <c r="Y1551" s="15"/>
      <c r="Z1551" s="15"/>
      <c r="AA1551" s="16"/>
      <c r="AB1551" s="16"/>
      <c r="AC1551" s="16"/>
      <c r="AD1551" s="16"/>
      <c r="AE1551" s="16"/>
      <c r="AF1551" s="16"/>
      <c r="AG1551" s="16"/>
      <c r="AH1551" s="16"/>
      <c r="AI1551" s="16"/>
      <c r="AJ1551" s="16"/>
      <c r="AK1551" s="16"/>
      <c r="AL1551" s="16"/>
      <c r="AM1551" s="16"/>
      <c r="AN1551" s="16"/>
      <c r="AO1551" s="16"/>
      <c r="AP1551" s="16"/>
    </row>
    <row r="1552" spans="1:42" s="17" customFormat="1" ht="12.75" hidden="1" customHeight="1">
      <c r="A1552" s="126">
        <v>153604000</v>
      </c>
      <c r="B1552" s="72"/>
      <c r="C1552" s="144" t="s">
        <v>436</v>
      </c>
      <c r="D1552" s="46"/>
      <c r="E1552" s="145"/>
      <c r="F1552" s="146"/>
      <c r="G1552" s="147"/>
      <c r="H1552" s="148"/>
      <c r="I1552" s="158"/>
      <c r="J1552" s="146"/>
      <c r="K1552" s="146"/>
      <c r="L1552" s="149"/>
      <c r="M1552" s="623"/>
      <c r="N1552" s="626"/>
      <c r="O1552" s="36"/>
      <c r="P1552" s="51" t="s">
        <v>1474</v>
      </c>
      <c r="Q1552" s="36"/>
      <c r="R1552" s="36" t="str">
        <f t="shared" si="162"/>
        <v/>
      </c>
      <c r="S1552" s="15"/>
      <c r="T1552" s="15"/>
      <c r="U1552" s="473"/>
      <c r="V1552" s="473"/>
      <c r="W1552" s="15"/>
      <c r="X1552" s="15"/>
      <c r="Y1552" s="15"/>
      <c r="Z1552" s="15"/>
      <c r="AA1552" s="16"/>
      <c r="AB1552" s="16"/>
      <c r="AC1552" s="16"/>
      <c r="AD1552" s="16"/>
      <c r="AE1552" s="16"/>
      <c r="AF1552" s="16"/>
      <c r="AG1552" s="16"/>
      <c r="AH1552" s="16"/>
      <c r="AI1552" s="16"/>
      <c r="AJ1552" s="16"/>
      <c r="AK1552" s="16"/>
      <c r="AL1552" s="16"/>
      <c r="AM1552" s="16"/>
      <c r="AN1552" s="16"/>
      <c r="AO1552" s="16"/>
      <c r="AP1552" s="16"/>
    </row>
    <row r="1553" spans="1:42" s="17" customFormat="1" ht="12.75" hidden="1" customHeight="1">
      <c r="A1553" s="126">
        <v>153605000</v>
      </c>
      <c r="B1553" s="72"/>
      <c r="C1553" s="144" t="s">
        <v>437</v>
      </c>
      <c r="D1553" s="46"/>
      <c r="E1553" s="145"/>
      <c r="F1553" s="146"/>
      <c r="G1553" s="147"/>
      <c r="H1553" s="148"/>
      <c r="I1553" s="158"/>
      <c r="J1553" s="146"/>
      <c r="K1553" s="146"/>
      <c r="L1553" s="149"/>
      <c r="M1553" s="623"/>
      <c r="N1553" s="626"/>
      <c r="O1553" s="36"/>
      <c r="P1553" s="51" t="s">
        <v>1474</v>
      </c>
      <c r="Q1553" s="36"/>
      <c r="R1553" s="36" t="str">
        <f t="shared" si="162"/>
        <v/>
      </c>
      <c r="S1553" s="15"/>
      <c r="T1553" s="15"/>
      <c r="U1553" s="473"/>
      <c r="V1553" s="473"/>
      <c r="W1553" s="15"/>
      <c r="X1553" s="15"/>
      <c r="Y1553" s="15"/>
      <c r="Z1553" s="15"/>
      <c r="AA1553" s="16"/>
      <c r="AB1553" s="16"/>
      <c r="AC1553" s="16"/>
      <c r="AD1553" s="16"/>
      <c r="AE1553" s="16"/>
      <c r="AF1553" s="16"/>
      <c r="AG1553" s="16"/>
      <c r="AH1553" s="16"/>
      <c r="AI1553" s="16"/>
      <c r="AJ1553" s="16"/>
      <c r="AK1553" s="16"/>
      <c r="AL1553" s="16"/>
      <c r="AM1553" s="16"/>
      <c r="AN1553" s="16"/>
      <c r="AO1553" s="16"/>
      <c r="AP1553" s="16"/>
    </row>
    <row r="1554" spans="1:42" s="17" customFormat="1" ht="12.75" hidden="1" customHeight="1">
      <c r="A1554" s="126">
        <v>153633000</v>
      </c>
      <c r="B1554" s="72"/>
      <c r="C1554" s="144" t="s">
        <v>463</v>
      </c>
      <c r="D1554" s="46"/>
      <c r="E1554" s="145"/>
      <c r="F1554" s="146"/>
      <c r="G1554" s="147"/>
      <c r="H1554" s="148"/>
      <c r="I1554" s="158"/>
      <c r="J1554" s="146"/>
      <c r="K1554" s="146"/>
      <c r="L1554" s="149"/>
      <c r="M1554" s="623"/>
      <c r="N1554" s="626"/>
      <c r="O1554" s="36"/>
      <c r="P1554" s="51" t="s">
        <v>1474</v>
      </c>
      <c r="Q1554" s="36"/>
      <c r="R1554" s="36" t="str">
        <f t="shared" si="162"/>
        <v/>
      </c>
      <c r="S1554" s="15"/>
      <c r="T1554" s="15"/>
      <c r="U1554" s="473"/>
      <c r="V1554" s="473"/>
      <c r="W1554" s="15"/>
      <c r="X1554" s="15"/>
      <c r="Y1554" s="15"/>
      <c r="Z1554" s="15"/>
      <c r="AA1554" s="16"/>
      <c r="AB1554" s="16"/>
      <c r="AC1554" s="16"/>
      <c r="AD1554" s="16"/>
      <c r="AE1554" s="16"/>
      <c r="AF1554" s="16"/>
      <c r="AG1554" s="16"/>
      <c r="AH1554" s="16"/>
      <c r="AI1554" s="16"/>
      <c r="AJ1554" s="16"/>
      <c r="AK1554" s="16"/>
      <c r="AL1554" s="16"/>
      <c r="AM1554" s="16"/>
      <c r="AN1554" s="16"/>
      <c r="AO1554" s="16"/>
      <c r="AP1554" s="16"/>
    </row>
    <row r="1555" spans="1:42" s="17" customFormat="1" ht="12.75" hidden="1" customHeight="1">
      <c r="A1555" s="126">
        <v>153606000</v>
      </c>
      <c r="B1555" s="72"/>
      <c r="C1555" s="144" t="s">
        <v>438</v>
      </c>
      <c r="D1555" s="46"/>
      <c r="E1555" s="145"/>
      <c r="F1555" s="146"/>
      <c r="G1555" s="147"/>
      <c r="H1555" s="148"/>
      <c r="I1555" s="158"/>
      <c r="J1555" s="146"/>
      <c r="K1555" s="146"/>
      <c r="L1555" s="149"/>
      <c r="M1555" s="623"/>
      <c r="N1555" s="626"/>
      <c r="O1555" s="36"/>
      <c r="P1555" s="51" t="s">
        <v>1474</v>
      </c>
      <c r="Q1555" s="36"/>
      <c r="R1555" s="36" t="str">
        <f t="shared" si="162"/>
        <v/>
      </c>
      <c r="S1555" s="15"/>
      <c r="T1555" s="15"/>
      <c r="U1555" s="473"/>
      <c r="V1555" s="473"/>
      <c r="W1555" s="15"/>
      <c r="X1555" s="15"/>
      <c r="Y1555" s="15"/>
      <c r="Z1555" s="15"/>
      <c r="AA1555" s="16"/>
      <c r="AB1555" s="16"/>
      <c r="AC1555" s="16"/>
      <c r="AD1555" s="16"/>
      <c r="AE1555" s="16"/>
      <c r="AF1555" s="16"/>
      <c r="AG1555" s="16"/>
      <c r="AH1555" s="16"/>
      <c r="AI1555" s="16"/>
      <c r="AJ1555" s="16"/>
      <c r="AK1555" s="16"/>
      <c r="AL1555" s="16"/>
      <c r="AM1555" s="16"/>
      <c r="AN1555" s="16"/>
      <c r="AO1555" s="16"/>
      <c r="AP1555" s="16"/>
    </row>
    <row r="1556" spans="1:42" s="17" customFormat="1" ht="12.75" hidden="1" customHeight="1">
      <c r="A1556" s="126">
        <v>153637000</v>
      </c>
      <c r="B1556" s="72"/>
      <c r="C1556" s="144" t="s">
        <v>467</v>
      </c>
      <c r="D1556" s="46"/>
      <c r="E1556" s="145"/>
      <c r="F1556" s="146"/>
      <c r="G1556" s="147"/>
      <c r="H1556" s="148"/>
      <c r="I1556" s="158"/>
      <c r="J1556" s="146"/>
      <c r="K1556" s="146"/>
      <c r="L1556" s="149"/>
      <c r="M1556" s="623"/>
      <c r="N1556" s="626"/>
      <c r="O1556" s="36"/>
      <c r="P1556" s="51" t="s">
        <v>1474</v>
      </c>
      <c r="Q1556" s="36"/>
      <c r="R1556" s="36" t="str">
        <f t="shared" si="162"/>
        <v/>
      </c>
      <c r="S1556" s="15"/>
      <c r="T1556" s="15"/>
      <c r="U1556" s="473"/>
      <c r="V1556" s="473"/>
      <c r="W1556" s="15"/>
      <c r="X1556" s="15"/>
      <c r="Y1556" s="15"/>
      <c r="Z1556" s="15"/>
      <c r="AA1556" s="16"/>
      <c r="AB1556" s="16"/>
      <c r="AC1556" s="16"/>
      <c r="AD1556" s="16"/>
      <c r="AE1556" s="16"/>
      <c r="AF1556" s="16"/>
      <c r="AG1556" s="16"/>
      <c r="AH1556" s="16"/>
      <c r="AI1556" s="16"/>
      <c r="AJ1556" s="16"/>
      <c r="AK1556" s="16"/>
      <c r="AL1556" s="16"/>
      <c r="AM1556" s="16"/>
      <c r="AN1556" s="16"/>
      <c r="AO1556" s="16"/>
      <c r="AP1556" s="16"/>
    </row>
    <row r="1557" spans="1:42" s="17" customFormat="1" ht="12.75" hidden="1" customHeight="1">
      <c r="A1557" s="126">
        <v>153607000</v>
      </c>
      <c r="B1557" s="72"/>
      <c r="C1557" s="144" t="s">
        <v>439</v>
      </c>
      <c r="D1557" s="46"/>
      <c r="E1557" s="145"/>
      <c r="F1557" s="146"/>
      <c r="G1557" s="147"/>
      <c r="H1557" s="148"/>
      <c r="I1557" s="158"/>
      <c r="J1557" s="146"/>
      <c r="K1557" s="146"/>
      <c r="L1557" s="149"/>
      <c r="M1557" s="623"/>
      <c r="N1557" s="626"/>
      <c r="O1557" s="36"/>
      <c r="P1557" s="51" t="s">
        <v>1474</v>
      </c>
      <c r="Q1557" s="36"/>
      <c r="R1557" s="36" t="str">
        <f t="shared" si="162"/>
        <v/>
      </c>
      <c r="S1557" s="15"/>
      <c r="T1557" s="15"/>
      <c r="U1557" s="473"/>
      <c r="V1557" s="473"/>
      <c r="W1557" s="15"/>
      <c r="X1557" s="15"/>
      <c r="Y1557" s="15"/>
      <c r="Z1557" s="15"/>
      <c r="AA1557" s="16"/>
      <c r="AB1557" s="16"/>
      <c r="AC1557" s="16"/>
      <c r="AD1557" s="16"/>
      <c r="AE1557" s="16"/>
      <c r="AF1557" s="16"/>
      <c r="AG1557" s="16"/>
      <c r="AH1557" s="16"/>
      <c r="AI1557" s="16"/>
      <c r="AJ1557" s="16"/>
      <c r="AK1557" s="16"/>
      <c r="AL1557" s="16"/>
      <c r="AM1557" s="16"/>
      <c r="AN1557" s="16"/>
      <c r="AO1557" s="16"/>
      <c r="AP1557" s="16"/>
    </row>
    <row r="1558" spans="1:42" s="17" customFormat="1" ht="12.75" hidden="1" customHeight="1">
      <c r="A1558" s="126">
        <v>153632000</v>
      </c>
      <c r="B1558" s="72"/>
      <c r="C1558" s="144" t="s">
        <v>462</v>
      </c>
      <c r="D1558" s="46"/>
      <c r="E1558" s="145"/>
      <c r="F1558" s="146"/>
      <c r="G1558" s="147"/>
      <c r="H1558" s="148"/>
      <c r="I1558" s="158"/>
      <c r="J1558" s="146"/>
      <c r="K1558" s="146"/>
      <c r="L1558" s="149"/>
      <c r="M1558" s="623"/>
      <c r="N1558" s="626"/>
      <c r="O1558" s="36"/>
      <c r="P1558" s="51" t="s">
        <v>1474</v>
      </c>
      <c r="Q1558" s="36"/>
      <c r="R1558" s="36" t="str">
        <f t="shared" si="162"/>
        <v/>
      </c>
      <c r="S1558" s="15"/>
      <c r="T1558" s="15"/>
      <c r="U1558" s="473"/>
      <c r="V1558" s="473"/>
      <c r="W1558" s="15"/>
      <c r="X1558" s="15"/>
      <c r="Y1558" s="15"/>
      <c r="Z1558" s="15"/>
      <c r="AA1558" s="16"/>
      <c r="AB1558" s="16"/>
      <c r="AC1558" s="16"/>
      <c r="AD1558" s="16"/>
      <c r="AE1558" s="16"/>
      <c r="AF1558" s="16"/>
      <c r="AG1558" s="16"/>
      <c r="AH1558" s="16"/>
      <c r="AI1558" s="16"/>
      <c r="AJ1558" s="16"/>
      <c r="AK1558" s="16"/>
      <c r="AL1558" s="16"/>
      <c r="AM1558" s="16"/>
      <c r="AN1558" s="16"/>
      <c r="AO1558" s="16"/>
      <c r="AP1558" s="16"/>
    </row>
    <row r="1559" spans="1:42" s="17" customFormat="1" ht="12.75" hidden="1" customHeight="1" thickBot="1">
      <c r="A1559" s="126">
        <v>153624000</v>
      </c>
      <c r="B1559" s="104"/>
      <c r="C1559" s="159" t="s">
        <v>454</v>
      </c>
      <c r="D1559" s="105"/>
      <c r="E1559" s="161"/>
      <c r="F1559" s="162"/>
      <c r="G1559" s="163"/>
      <c r="H1559" s="164"/>
      <c r="I1559" s="166"/>
      <c r="J1559" s="162"/>
      <c r="K1559" s="162"/>
      <c r="L1559" s="165"/>
      <c r="M1559" s="634"/>
      <c r="N1559" s="637"/>
      <c r="O1559" s="36"/>
      <c r="P1559" s="51" t="s">
        <v>1474</v>
      </c>
      <c r="Q1559" s="36"/>
      <c r="R1559" s="36" t="str">
        <f t="shared" si="162"/>
        <v/>
      </c>
      <c r="S1559" s="15"/>
      <c r="T1559" s="15"/>
      <c r="U1559" s="473"/>
      <c r="V1559" s="473"/>
      <c r="W1559" s="15"/>
      <c r="X1559" s="15"/>
      <c r="Y1559" s="15"/>
      <c r="Z1559" s="15"/>
      <c r="AA1559" s="16"/>
      <c r="AB1559" s="16"/>
      <c r="AC1559" s="16"/>
      <c r="AD1559" s="16"/>
      <c r="AE1559" s="16"/>
      <c r="AF1559" s="16"/>
      <c r="AG1559" s="16"/>
      <c r="AH1559" s="16"/>
      <c r="AI1559" s="16"/>
      <c r="AJ1559" s="16"/>
      <c r="AK1559" s="16"/>
      <c r="AL1559" s="16"/>
      <c r="AM1559" s="16"/>
      <c r="AN1559" s="16"/>
      <c r="AO1559" s="16"/>
      <c r="AP1559" s="16"/>
    </row>
    <row r="1560" spans="1:42" s="17" customFormat="1" ht="12.75" hidden="1" customHeight="1" thickTop="1">
      <c r="A1560" s="126">
        <v>153609000</v>
      </c>
      <c r="B1560" s="95"/>
      <c r="C1560" s="152" t="s">
        <v>440</v>
      </c>
      <c r="D1560" s="46"/>
      <c r="E1560" s="153"/>
      <c r="F1560" s="154"/>
      <c r="G1560" s="155"/>
      <c r="H1560" s="156"/>
      <c r="I1560" s="174"/>
      <c r="J1560" s="154"/>
      <c r="K1560" s="154"/>
      <c r="L1560" s="157"/>
      <c r="M1560" s="648"/>
      <c r="N1560" s="625"/>
      <c r="O1560" s="36"/>
      <c r="P1560" s="51" t="s">
        <v>1474</v>
      </c>
      <c r="Q1560" s="36"/>
      <c r="R1560" s="36" t="str">
        <f t="shared" si="162"/>
        <v/>
      </c>
      <c r="S1560" s="15"/>
      <c r="T1560" s="15"/>
      <c r="U1560" s="473"/>
      <c r="V1560" s="473"/>
      <c r="W1560" s="15"/>
      <c r="X1560" s="15"/>
      <c r="Y1560" s="15"/>
      <c r="Z1560" s="15"/>
      <c r="AA1560" s="16"/>
      <c r="AB1560" s="16"/>
      <c r="AC1560" s="16"/>
      <c r="AD1560" s="16"/>
      <c r="AE1560" s="16"/>
      <c r="AF1560" s="16"/>
      <c r="AG1560" s="16"/>
      <c r="AH1560" s="16"/>
      <c r="AI1560" s="16"/>
      <c r="AJ1560" s="16"/>
      <c r="AK1560" s="16"/>
      <c r="AL1560" s="16"/>
      <c r="AM1560" s="16"/>
      <c r="AN1560" s="16"/>
      <c r="AO1560" s="16"/>
      <c r="AP1560" s="16"/>
    </row>
    <row r="1561" spans="1:42" s="17" customFormat="1" ht="12.75" hidden="1" customHeight="1">
      <c r="A1561" s="126">
        <v>153610000</v>
      </c>
      <c r="B1561" s="72"/>
      <c r="C1561" s="144" t="s">
        <v>441</v>
      </c>
      <c r="D1561" s="46"/>
      <c r="E1561" s="145"/>
      <c r="F1561" s="146"/>
      <c r="G1561" s="147"/>
      <c r="H1561" s="148"/>
      <c r="I1561" s="158"/>
      <c r="J1561" s="146"/>
      <c r="K1561" s="146"/>
      <c r="L1561" s="149"/>
      <c r="M1561" s="623"/>
      <c r="N1561" s="626"/>
      <c r="O1561" s="36"/>
      <c r="P1561" s="51" t="s">
        <v>1474</v>
      </c>
      <c r="Q1561" s="36"/>
      <c r="R1561" s="36" t="str">
        <f t="shared" si="162"/>
        <v/>
      </c>
      <c r="S1561" s="15"/>
      <c r="T1561" s="15"/>
      <c r="U1561" s="473"/>
      <c r="V1561" s="473"/>
      <c r="W1561" s="15"/>
      <c r="X1561" s="15"/>
      <c r="Y1561" s="15"/>
      <c r="Z1561" s="15"/>
      <c r="AA1561" s="16"/>
      <c r="AB1561" s="16"/>
      <c r="AC1561" s="16"/>
      <c r="AD1561" s="16"/>
      <c r="AE1561" s="16"/>
      <c r="AF1561" s="16"/>
      <c r="AG1561" s="16"/>
      <c r="AH1561" s="16"/>
      <c r="AI1561" s="16"/>
      <c r="AJ1561" s="16"/>
      <c r="AK1561" s="16"/>
      <c r="AL1561" s="16"/>
      <c r="AM1561" s="16"/>
      <c r="AN1561" s="16"/>
      <c r="AO1561" s="16"/>
      <c r="AP1561" s="16"/>
    </row>
    <row r="1562" spans="1:42" s="17" customFormat="1" ht="12.75" hidden="1" customHeight="1">
      <c r="A1562" s="126">
        <v>153639000</v>
      </c>
      <c r="B1562" s="72"/>
      <c r="C1562" s="144" t="s">
        <v>1349</v>
      </c>
      <c r="D1562" s="46"/>
      <c r="E1562" s="145"/>
      <c r="F1562" s="146"/>
      <c r="G1562" s="147"/>
      <c r="H1562" s="148"/>
      <c r="I1562" s="158"/>
      <c r="J1562" s="146"/>
      <c r="K1562" s="146"/>
      <c r="L1562" s="149"/>
      <c r="M1562" s="623"/>
      <c r="N1562" s="626"/>
      <c r="O1562" s="36"/>
      <c r="P1562" s="51" t="s">
        <v>1474</v>
      </c>
      <c r="Q1562" s="36"/>
      <c r="R1562" s="36" t="str">
        <f t="shared" si="162"/>
        <v/>
      </c>
      <c r="S1562" s="15"/>
      <c r="T1562" s="15"/>
      <c r="U1562" s="473"/>
      <c r="V1562" s="473"/>
      <c r="W1562" s="15"/>
      <c r="X1562" s="15"/>
      <c r="Y1562" s="15"/>
      <c r="Z1562" s="15"/>
      <c r="AA1562" s="16"/>
      <c r="AB1562" s="16"/>
      <c r="AC1562" s="16"/>
      <c r="AD1562" s="16"/>
      <c r="AE1562" s="16"/>
      <c r="AF1562" s="16"/>
      <c r="AG1562" s="16"/>
      <c r="AH1562" s="16"/>
      <c r="AI1562" s="16"/>
      <c r="AJ1562" s="16"/>
      <c r="AK1562" s="16"/>
      <c r="AL1562" s="16"/>
      <c r="AM1562" s="16"/>
      <c r="AN1562" s="16"/>
      <c r="AO1562" s="16"/>
      <c r="AP1562" s="16"/>
    </row>
    <row r="1563" spans="1:42" s="17" customFormat="1" ht="12.75" hidden="1" customHeight="1">
      <c r="A1563" s="126">
        <v>153611000</v>
      </c>
      <c r="B1563" s="72"/>
      <c r="C1563" s="144" t="s">
        <v>442</v>
      </c>
      <c r="D1563" s="46"/>
      <c r="E1563" s="145"/>
      <c r="F1563" s="146"/>
      <c r="G1563" s="147"/>
      <c r="H1563" s="148"/>
      <c r="I1563" s="158"/>
      <c r="J1563" s="146"/>
      <c r="K1563" s="146"/>
      <c r="L1563" s="149"/>
      <c r="M1563" s="623"/>
      <c r="N1563" s="626"/>
      <c r="O1563" s="36"/>
      <c r="P1563" s="51" t="s">
        <v>1474</v>
      </c>
      <c r="Q1563" s="36"/>
      <c r="R1563" s="36" t="str">
        <f t="shared" si="162"/>
        <v/>
      </c>
      <c r="S1563" s="15"/>
      <c r="T1563" s="15"/>
      <c r="U1563" s="473"/>
      <c r="V1563" s="473"/>
      <c r="W1563" s="15"/>
      <c r="X1563" s="15"/>
      <c r="Y1563" s="15"/>
      <c r="Z1563" s="15"/>
      <c r="AA1563" s="16"/>
      <c r="AB1563" s="16"/>
      <c r="AC1563" s="16"/>
      <c r="AD1563" s="16"/>
      <c r="AE1563" s="16"/>
      <c r="AF1563" s="16"/>
      <c r="AG1563" s="16"/>
      <c r="AH1563" s="16"/>
      <c r="AI1563" s="16"/>
      <c r="AJ1563" s="16"/>
      <c r="AK1563" s="16"/>
      <c r="AL1563" s="16"/>
      <c r="AM1563" s="16"/>
      <c r="AN1563" s="16"/>
      <c r="AO1563" s="16"/>
      <c r="AP1563" s="16"/>
    </row>
    <row r="1564" spans="1:42" s="17" customFormat="1" ht="12.75" hidden="1" customHeight="1">
      <c r="A1564" s="126">
        <v>153641000</v>
      </c>
      <c r="B1564" s="72"/>
      <c r="C1564" s="144" t="s">
        <v>470</v>
      </c>
      <c r="D1564" s="46"/>
      <c r="E1564" s="145"/>
      <c r="F1564" s="146"/>
      <c r="G1564" s="147"/>
      <c r="H1564" s="148"/>
      <c r="I1564" s="158"/>
      <c r="J1564" s="146"/>
      <c r="K1564" s="146"/>
      <c r="L1564" s="149"/>
      <c r="M1564" s="623"/>
      <c r="N1564" s="626"/>
      <c r="O1564" s="36"/>
      <c r="P1564" s="51" t="s">
        <v>1474</v>
      </c>
      <c r="Q1564" s="36"/>
      <c r="R1564" s="36" t="str">
        <f t="shared" si="162"/>
        <v/>
      </c>
      <c r="S1564" s="15"/>
      <c r="T1564" s="15"/>
      <c r="U1564" s="473"/>
      <c r="V1564" s="473"/>
      <c r="W1564" s="15"/>
      <c r="X1564" s="15"/>
      <c r="Y1564" s="15"/>
      <c r="Z1564" s="15"/>
      <c r="AA1564" s="16"/>
      <c r="AB1564" s="16"/>
      <c r="AC1564" s="16"/>
      <c r="AD1564" s="16"/>
      <c r="AE1564" s="16"/>
      <c r="AF1564" s="16"/>
      <c r="AG1564" s="16"/>
      <c r="AH1564" s="16"/>
      <c r="AI1564" s="16"/>
      <c r="AJ1564" s="16"/>
      <c r="AK1564" s="16"/>
      <c r="AL1564" s="16"/>
      <c r="AM1564" s="16"/>
      <c r="AN1564" s="16"/>
      <c r="AO1564" s="16"/>
      <c r="AP1564" s="16"/>
    </row>
    <row r="1565" spans="1:42" s="17" customFormat="1" ht="12.75" hidden="1" customHeight="1">
      <c r="A1565" s="126">
        <v>153612000</v>
      </c>
      <c r="B1565" s="72"/>
      <c r="C1565" s="144" t="s">
        <v>443</v>
      </c>
      <c r="D1565" s="46"/>
      <c r="E1565" s="145"/>
      <c r="F1565" s="146"/>
      <c r="G1565" s="147"/>
      <c r="H1565" s="148"/>
      <c r="I1565" s="158"/>
      <c r="J1565" s="146"/>
      <c r="K1565" s="146"/>
      <c r="L1565" s="149"/>
      <c r="M1565" s="623"/>
      <c r="N1565" s="626"/>
      <c r="O1565" s="36"/>
      <c r="P1565" s="51" t="s">
        <v>1474</v>
      </c>
      <c r="Q1565" s="36"/>
      <c r="R1565" s="36" t="str">
        <f t="shared" si="162"/>
        <v/>
      </c>
      <c r="S1565" s="15"/>
      <c r="T1565" s="15"/>
      <c r="U1565" s="473"/>
      <c r="V1565" s="473"/>
      <c r="W1565" s="15"/>
      <c r="X1565" s="15"/>
      <c r="Y1565" s="15"/>
      <c r="Z1565" s="15"/>
      <c r="AA1565" s="16"/>
      <c r="AB1565" s="16"/>
      <c r="AC1565" s="16"/>
      <c r="AD1565" s="16"/>
      <c r="AE1565" s="16"/>
      <c r="AF1565" s="16"/>
      <c r="AG1565" s="16"/>
      <c r="AH1565" s="16"/>
      <c r="AI1565" s="16"/>
      <c r="AJ1565" s="16"/>
      <c r="AK1565" s="16"/>
      <c r="AL1565" s="16"/>
      <c r="AM1565" s="16"/>
      <c r="AN1565" s="16"/>
      <c r="AO1565" s="16"/>
      <c r="AP1565" s="16"/>
    </row>
    <row r="1566" spans="1:42" s="17" customFormat="1" ht="12.75" hidden="1" customHeight="1">
      <c r="A1566" s="126">
        <v>153636000</v>
      </c>
      <c r="B1566" s="72"/>
      <c r="C1566" s="144" t="s">
        <v>466</v>
      </c>
      <c r="D1566" s="46"/>
      <c r="E1566" s="145"/>
      <c r="F1566" s="146"/>
      <c r="G1566" s="147"/>
      <c r="H1566" s="148"/>
      <c r="I1566" s="158"/>
      <c r="J1566" s="146"/>
      <c r="K1566" s="146"/>
      <c r="L1566" s="149"/>
      <c r="M1566" s="623"/>
      <c r="N1566" s="626"/>
      <c r="O1566" s="36"/>
      <c r="P1566" s="51" t="s">
        <v>1474</v>
      </c>
      <c r="Q1566" s="36"/>
      <c r="R1566" s="36" t="str">
        <f t="shared" si="162"/>
        <v/>
      </c>
      <c r="S1566" s="15"/>
      <c r="T1566" s="15"/>
      <c r="U1566" s="473"/>
      <c r="V1566" s="473"/>
      <c r="W1566" s="15"/>
      <c r="X1566" s="15"/>
      <c r="Y1566" s="15"/>
      <c r="Z1566" s="15"/>
      <c r="AA1566" s="16"/>
      <c r="AB1566" s="16"/>
      <c r="AC1566" s="16"/>
      <c r="AD1566" s="16"/>
      <c r="AE1566" s="16"/>
      <c r="AF1566" s="16"/>
      <c r="AG1566" s="16"/>
      <c r="AH1566" s="16"/>
      <c r="AI1566" s="16"/>
      <c r="AJ1566" s="16"/>
      <c r="AK1566" s="16"/>
      <c r="AL1566" s="16"/>
      <c r="AM1566" s="16"/>
      <c r="AN1566" s="16"/>
      <c r="AO1566" s="16"/>
      <c r="AP1566" s="16"/>
    </row>
    <row r="1567" spans="1:42" s="17" customFormat="1" ht="12.75" hidden="1" customHeight="1">
      <c r="A1567" s="126">
        <v>153613000</v>
      </c>
      <c r="B1567" s="72"/>
      <c r="C1567" s="144" t="s">
        <v>444</v>
      </c>
      <c r="D1567" s="46"/>
      <c r="E1567" s="145"/>
      <c r="F1567" s="146"/>
      <c r="G1567" s="147"/>
      <c r="H1567" s="148"/>
      <c r="I1567" s="158"/>
      <c r="J1567" s="146"/>
      <c r="K1567" s="146"/>
      <c r="L1567" s="149"/>
      <c r="M1567" s="623"/>
      <c r="N1567" s="626"/>
      <c r="O1567" s="36"/>
      <c r="P1567" s="51" t="s">
        <v>1474</v>
      </c>
      <c r="Q1567" s="36"/>
      <c r="R1567" s="36" t="str">
        <f t="shared" si="162"/>
        <v/>
      </c>
      <c r="S1567" s="15"/>
      <c r="T1567" s="15"/>
      <c r="U1567" s="473"/>
      <c r="V1567" s="473"/>
      <c r="W1567" s="15"/>
      <c r="X1567" s="15"/>
      <c r="Y1567" s="15"/>
      <c r="Z1567" s="15"/>
      <c r="AA1567" s="16"/>
      <c r="AB1567" s="16"/>
      <c r="AC1567" s="16"/>
      <c r="AD1567" s="16"/>
      <c r="AE1567" s="16"/>
      <c r="AF1567" s="16"/>
      <c r="AG1567" s="16"/>
      <c r="AH1567" s="16"/>
      <c r="AI1567" s="16"/>
      <c r="AJ1567" s="16"/>
      <c r="AK1567" s="16"/>
      <c r="AL1567" s="16"/>
      <c r="AM1567" s="16"/>
      <c r="AN1567" s="16"/>
      <c r="AO1567" s="16"/>
      <c r="AP1567" s="16"/>
    </row>
    <row r="1568" spans="1:42" s="17" customFormat="1" ht="12.75" hidden="1" customHeight="1">
      <c r="A1568" s="126">
        <v>153614000</v>
      </c>
      <c r="B1568" s="72"/>
      <c r="C1568" s="144" t="s">
        <v>445</v>
      </c>
      <c r="D1568" s="46"/>
      <c r="E1568" s="145"/>
      <c r="F1568" s="146"/>
      <c r="G1568" s="147"/>
      <c r="H1568" s="148"/>
      <c r="I1568" s="158"/>
      <c r="J1568" s="146"/>
      <c r="K1568" s="146"/>
      <c r="L1568" s="149"/>
      <c r="M1568" s="623"/>
      <c r="N1568" s="626"/>
      <c r="O1568" s="36"/>
      <c r="P1568" s="51" t="s">
        <v>1474</v>
      </c>
      <c r="Q1568" s="36"/>
      <c r="R1568" s="36" t="str">
        <f t="shared" si="162"/>
        <v/>
      </c>
      <c r="S1568" s="15"/>
      <c r="T1568" s="15"/>
      <c r="U1568" s="473"/>
      <c r="V1568" s="473"/>
      <c r="W1568" s="15"/>
      <c r="X1568" s="15"/>
      <c r="Y1568" s="15"/>
      <c r="Z1568" s="15"/>
      <c r="AA1568" s="16"/>
      <c r="AB1568" s="16"/>
      <c r="AC1568" s="16"/>
      <c r="AD1568" s="16"/>
      <c r="AE1568" s="16"/>
      <c r="AF1568" s="16"/>
      <c r="AG1568" s="16"/>
      <c r="AH1568" s="16"/>
      <c r="AI1568" s="16"/>
      <c r="AJ1568" s="16"/>
      <c r="AK1568" s="16"/>
      <c r="AL1568" s="16"/>
      <c r="AM1568" s="16"/>
      <c r="AN1568" s="16"/>
      <c r="AO1568" s="16"/>
      <c r="AP1568" s="16"/>
    </row>
    <row r="1569" spans="1:42" s="17" customFormat="1" ht="12.75" hidden="1" customHeight="1">
      <c r="A1569" s="126">
        <v>153634000</v>
      </c>
      <c r="B1569" s="72"/>
      <c r="C1569" s="144" t="s">
        <v>464</v>
      </c>
      <c r="D1569" s="46"/>
      <c r="E1569" s="145"/>
      <c r="F1569" s="146"/>
      <c r="G1569" s="147"/>
      <c r="H1569" s="148"/>
      <c r="I1569" s="158"/>
      <c r="J1569" s="146"/>
      <c r="K1569" s="146"/>
      <c r="L1569" s="149"/>
      <c r="M1569" s="623"/>
      <c r="N1569" s="626"/>
      <c r="O1569" s="36"/>
      <c r="P1569" s="51" t="s">
        <v>1474</v>
      </c>
      <c r="Q1569" s="36"/>
      <c r="R1569" s="36" t="str">
        <f t="shared" si="162"/>
        <v/>
      </c>
      <c r="S1569" s="15"/>
      <c r="T1569" s="15"/>
      <c r="U1569" s="473"/>
      <c r="V1569" s="473"/>
      <c r="W1569" s="15"/>
      <c r="X1569" s="15"/>
      <c r="Y1569" s="15"/>
      <c r="Z1569" s="15"/>
      <c r="AA1569" s="16"/>
      <c r="AB1569" s="16"/>
      <c r="AC1569" s="16"/>
      <c r="AD1569" s="16"/>
      <c r="AE1569" s="16"/>
      <c r="AF1569" s="16"/>
      <c r="AG1569" s="16"/>
      <c r="AH1569" s="16"/>
      <c r="AI1569" s="16"/>
      <c r="AJ1569" s="16"/>
      <c r="AK1569" s="16"/>
      <c r="AL1569" s="16"/>
      <c r="AM1569" s="16"/>
      <c r="AN1569" s="16"/>
      <c r="AO1569" s="16"/>
      <c r="AP1569" s="16"/>
    </row>
    <row r="1570" spans="1:42" s="17" customFormat="1" ht="12.75" hidden="1" customHeight="1">
      <c r="A1570" s="126">
        <v>153615000</v>
      </c>
      <c r="B1570" s="72"/>
      <c r="C1570" s="144" t="s">
        <v>446</v>
      </c>
      <c r="D1570" s="46"/>
      <c r="E1570" s="145"/>
      <c r="F1570" s="146"/>
      <c r="G1570" s="147"/>
      <c r="H1570" s="148"/>
      <c r="I1570" s="158"/>
      <c r="J1570" s="146"/>
      <c r="K1570" s="146"/>
      <c r="L1570" s="149"/>
      <c r="M1570" s="623"/>
      <c r="N1570" s="626"/>
      <c r="O1570" s="36"/>
      <c r="P1570" s="51" t="s">
        <v>1474</v>
      </c>
      <c r="Q1570" s="36"/>
      <c r="R1570" s="36" t="str">
        <f t="shared" si="162"/>
        <v/>
      </c>
      <c r="S1570" s="15"/>
      <c r="T1570" s="15"/>
      <c r="U1570" s="473"/>
      <c r="V1570" s="473"/>
      <c r="W1570" s="15"/>
      <c r="X1570" s="15"/>
      <c r="Y1570" s="15"/>
      <c r="Z1570" s="15"/>
      <c r="AA1570" s="16"/>
      <c r="AB1570" s="16"/>
      <c r="AC1570" s="16"/>
      <c r="AD1570" s="16"/>
      <c r="AE1570" s="16"/>
      <c r="AF1570" s="16"/>
      <c r="AG1570" s="16"/>
      <c r="AH1570" s="16"/>
      <c r="AI1570" s="16"/>
      <c r="AJ1570" s="16"/>
      <c r="AK1570" s="16"/>
      <c r="AL1570" s="16"/>
      <c r="AM1570" s="16"/>
      <c r="AN1570" s="16"/>
      <c r="AO1570" s="16"/>
      <c r="AP1570" s="16"/>
    </row>
    <row r="1571" spans="1:42" s="17" customFormat="1" ht="12.75" hidden="1" customHeight="1">
      <c r="A1571" s="126">
        <v>153616000</v>
      </c>
      <c r="B1571" s="72"/>
      <c r="C1571" s="144" t="s">
        <v>447</v>
      </c>
      <c r="D1571" s="46"/>
      <c r="E1571" s="145"/>
      <c r="F1571" s="146"/>
      <c r="G1571" s="147"/>
      <c r="H1571" s="148"/>
      <c r="I1571" s="158"/>
      <c r="J1571" s="146"/>
      <c r="K1571" s="146"/>
      <c r="L1571" s="149"/>
      <c r="M1571" s="623"/>
      <c r="N1571" s="626"/>
      <c r="O1571" s="36"/>
      <c r="P1571" s="51" t="s">
        <v>1474</v>
      </c>
      <c r="Q1571" s="36"/>
      <c r="R1571" s="36" t="str">
        <f t="shared" si="162"/>
        <v/>
      </c>
      <c r="S1571" s="15"/>
      <c r="T1571" s="15"/>
      <c r="U1571" s="473"/>
      <c r="V1571" s="473"/>
      <c r="W1571" s="15"/>
      <c r="X1571" s="15"/>
      <c r="Y1571" s="15"/>
      <c r="Z1571" s="15"/>
      <c r="AA1571" s="16"/>
      <c r="AB1571" s="16"/>
      <c r="AC1571" s="16"/>
      <c r="AD1571" s="16"/>
      <c r="AE1571" s="16"/>
      <c r="AF1571" s="16"/>
      <c r="AG1571" s="16"/>
      <c r="AH1571" s="16"/>
      <c r="AI1571" s="16"/>
      <c r="AJ1571" s="16"/>
      <c r="AK1571" s="16"/>
      <c r="AL1571" s="16"/>
      <c r="AM1571" s="16"/>
      <c r="AN1571" s="16"/>
      <c r="AO1571" s="16"/>
      <c r="AP1571" s="16"/>
    </row>
    <row r="1572" spans="1:42" s="17" customFormat="1" ht="12.75" hidden="1" customHeight="1">
      <c r="A1572" s="126">
        <v>153617000</v>
      </c>
      <c r="B1572" s="72"/>
      <c r="C1572" s="73" t="s">
        <v>639</v>
      </c>
      <c r="D1572" s="46"/>
      <c r="E1572" s="145"/>
      <c r="F1572" s="146"/>
      <c r="G1572" s="147"/>
      <c r="H1572" s="148"/>
      <c r="I1572" s="158"/>
      <c r="J1572" s="146"/>
      <c r="K1572" s="146"/>
      <c r="L1572" s="149"/>
      <c r="M1572" s="623"/>
      <c r="N1572" s="626"/>
      <c r="O1572" s="36"/>
      <c r="P1572" s="51" t="s">
        <v>1473</v>
      </c>
      <c r="Q1572" s="36"/>
      <c r="R1572" s="36" t="str">
        <f t="shared" si="162"/>
        <v/>
      </c>
      <c r="S1572" s="15"/>
      <c r="T1572" s="15"/>
      <c r="U1572" s="473"/>
      <c r="V1572" s="473"/>
      <c r="W1572" s="15"/>
      <c r="X1572" s="15"/>
      <c r="Y1572" s="15"/>
      <c r="Z1572" s="15"/>
      <c r="AA1572" s="16"/>
      <c r="AB1572" s="16"/>
      <c r="AC1572" s="16"/>
      <c r="AD1572" s="16"/>
      <c r="AE1572" s="16"/>
      <c r="AF1572" s="16"/>
      <c r="AG1572" s="16"/>
      <c r="AH1572" s="16"/>
      <c r="AI1572" s="16"/>
      <c r="AJ1572" s="16"/>
      <c r="AK1572" s="16"/>
      <c r="AL1572" s="16"/>
      <c r="AM1572" s="16"/>
      <c r="AN1572" s="16"/>
      <c r="AO1572" s="16"/>
      <c r="AP1572" s="16"/>
    </row>
    <row r="1573" spans="1:42" s="17" customFormat="1" ht="12.75" hidden="1" customHeight="1">
      <c r="A1573" s="126">
        <v>153631000</v>
      </c>
      <c r="B1573" s="72"/>
      <c r="C1573" s="144" t="s">
        <v>461</v>
      </c>
      <c r="D1573" s="46"/>
      <c r="E1573" s="145"/>
      <c r="F1573" s="146"/>
      <c r="G1573" s="147"/>
      <c r="H1573" s="148"/>
      <c r="I1573" s="158"/>
      <c r="J1573" s="146"/>
      <c r="K1573" s="146"/>
      <c r="L1573" s="149"/>
      <c r="M1573" s="623"/>
      <c r="N1573" s="626"/>
      <c r="O1573" s="36"/>
      <c r="P1573" s="51" t="s">
        <v>1474</v>
      </c>
      <c r="Q1573" s="36"/>
      <c r="R1573" s="36" t="str">
        <f t="shared" si="162"/>
        <v/>
      </c>
      <c r="S1573" s="15"/>
      <c r="T1573" s="15"/>
      <c r="U1573" s="473"/>
      <c r="V1573" s="473"/>
      <c r="W1573" s="15"/>
      <c r="X1573" s="15"/>
      <c r="Y1573" s="15"/>
      <c r="Z1573" s="15"/>
      <c r="AA1573" s="16"/>
      <c r="AB1573" s="16"/>
      <c r="AC1573" s="16"/>
      <c r="AD1573" s="16"/>
      <c r="AE1573" s="16"/>
      <c r="AF1573" s="16"/>
      <c r="AG1573" s="16"/>
      <c r="AH1573" s="16"/>
      <c r="AI1573" s="16"/>
      <c r="AJ1573" s="16"/>
      <c r="AK1573" s="16"/>
      <c r="AL1573" s="16"/>
      <c r="AM1573" s="16"/>
      <c r="AN1573" s="16"/>
      <c r="AO1573" s="16"/>
      <c r="AP1573" s="16"/>
    </row>
    <row r="1574" spans="1:42" s="17" customFormat="1" ht="12.75" hidden="1" customHeight="1">
      <c r="A1574" s="126">
        <v>153618000</v>
      </c>
      <c r="B1574" s="72"/>
      <c r="C1574" s="144" t="s">
        <v>448</v>
      </c>
      <c r="D1574" s="46"/>
      <c r="E1574" s="145"/>
      <c r="F1574" s="146"/>
      <c r="G1574" s="147"/>
      <c r="H1574" s="148"/>
      <c r="I1574" s="158"/>
      <c r="J1574" s="146"/>
      <c r="K1574" s="146"/>
      <c r="L1574" s="149"/>
      <c r="M1574" s="623"/>
      <c r="N1574" s="626"/>
      <c r="O1574" s="36"/>
      <c r="P1574" s="51" t="s">
        <v>1474</v>
      </c>
      <c r="Q1574" s="36"/>
      <c r="R1574" s="36" t="str">
        <f t="shared" si="162"/>
        <v/>
      </c>
      <c r="S1574" s="15"/>
      <c r="T1574" s="15"/>
      <c r="U1574" s="473"/>
      <c r="V1574" s="473"/>
      <c r="W1574" s="15"/>
      <c r="X1574" s="15"/>
      <c r="Y1574" s="15"/>
      <c r="Z1574" s="15"/>
      <c r="AA1574" s="16"/>
      <c r="AB1574" s="16"/>
      <c r="AC1574" s="16"/>
      <c r="AD1574" s="16"/>
      <c r="AE1574" s="16"/>
      <c r="AF1574" s="16"/>
      <c r="AG1574" s="16"/>
      <c r="AH1574" s="16"/>
      <c r="AI1574" s="16"/>
      <c r="AJ1574" s="16"/>
      <c r="AK1574" s="16"/>
      <c r="AL1574" s="16"/>
      <c r="AM1574" s="16"/>
      <c r="AN1574" s="16"/>
      <c r="AO1574" s="16"/>
      <c r="AP1574" s="16"/>
    </row>
    <row r="1575" spans="1:42" s="17" customFormat="1" ht="12.75" hidden="1" customHeight="1">
      <c r="A1575" s="126">
        <v>153619000</v>
      </c>
      <c r="B1575" s="72"/>
      <c r="C1575" s="144" t="s">
        <v>449</v>
      </c>
      <c r="D1575" s="46"/>
      <c r="E1575" s="145"/>
      <c r="F1575" s="146"/>
      <c r="G1575" s="147"/>
      <c r="H1575" s="148"/>
      <c r="I1575" s="158"/>
      <c r="J1575" s="146"/>
      <c r="K1575" s="146"/>
      <c r="L1575" s="149"/>
      <c r="M1575" s="623"/>
      <c r="N1575" s="626"/>
      <c r="O1575" s="36"/>
      <c r="P1575" s="51" t="s">
        <v>1474</v>
      </c>
      <c r="Q1575" s="36"/>
      <c r="R1575" s="36" t="str">
        <f t="shared" si="162"/>
        <v/>
      </c>
      <c r="S1575" s="15"/>
      <c r="T1575" s="15"/>
      <c r="U1575" s="473"/>
      <c r="V1575" s="473"/>
      <c r="W1575" s="15"/>
      <c r="X1575" s="15"/>
      <c r="Y1575" s="15"/>
      <c r="Z1575" s="15"/>
      <c r="AA1575" s="16"/>
      <c r="AB1575" s="16"/>
      <c r="AC1575" s="16"/>
      <c r="AD1575" s="16"/>
      <c r="AE1575" s="16"/>
      <c r="AF1575" s="16"/>
      <c r="AG1575" s="16"/>
      <c r="AH1575" s="16"/>
      <c r="AI1575" s="16"/>
      <c r="AJ1575" s="16"/>
      <c r="AK1575" s="16"/>
      <c r="AL1575" s="16"/>
      <c r="AM1575" s="16"/>
      <c r="AN1575" s="16"/>
      <c r="AO1575" s="16"/>
      <c r="AP1575" s="16"/>
    </row>
    <row r="1576" spans="1:42" s="17" customFormat="1" ht="12.75" hidden="1" customHeight="1">
      <c r="A1576" s="126">
        <v>153620000</v>
      </c>
      <c r="B1576" s="72"/>
      <c r="C1576" s="144" t="s">
        <v>450</v>
      </c>
      <c r="D1576" s="46"/>
      <c r="E1576" s="145"/>
      <c r="F1576" s="146"/>
      <c r="G1576" s="147"/>
      <c r="H1576" s="148"/>
      <c r="I1576" s="158"/>
      <c r="J1576" s="146"/>
      <c r="K1576" s="146"/>
      <c r="L1576" s="149"/>
      <c r="M1576" s="623"/>
      <c r="N1576" s="626"/>
      <c r="O1576" s="36"/>
      <c r="P1576" s="51" t="s">
        <v>1474</v>
      </c>
      <c r="Q1576" s="36"/>
      <c r="R1576" s="36" t="str">
        <f t="shared" si="162"/>
        <v/>
      </c>
      <c r="S1576" s="15"/>
      <c r="T1576" s="15"/>
      <c r="U1576" s="473"/>
      <c r="V1576" s="473"/>
      <c r="W1576" s="15"/>
      <c r="X1576" s="15"/>
      <c r="Y1576" s="15"/>
      <c r="Z1576" s="15"/>
      <c r="AA1576" s="16"/>
      <c r="AB1576" s="16"/>
      <c r="AC1576" s="16"/>
      <c r="AD1576" s="16"/>
      <c r="AE1576" s="16"/>
      <c r="AF1576" s="16"/>
      <c r="AG1576" s="16"/>
      <c r="AH1576" s="16"/>
      <c r="AI1576" s="16"/>
      <c r="AJ1576" s="16"/>
      <c r="AK1576" s="16"/>
      <c r="AL1576" s="16"/>
      <c r="AM1576" s="16"/>
      <c r="AN1576" s="16"/>
      <c r="AO1576" s="16"/>
      <c r="AP1576" s="16"/>
    </row>
    <row r="1577" spans="1:42" s="17" customFormat="1" ht="12.75" hidden="1" customHeight="1">
      <c r="A1577" s="126">
        <v>153621000</v>
      </c>
      <c r="B1577" s="72"/>
      <c r="C1577" s="144" t="s">
        <v>451</v>
      </c>
      <c r="D1577" s="46"/>
      <c r="E1577" s="145"/>
      <c r="F1577" s="146"/>
      <c r="G1577" s="147"/>
      <c r="H1577" s="148"/>
      <c r="I1577" s="158"/>
      <c r="J1577" s="146"/>
      <c r="K1577" s="146"/>
      <c r="L1577" s="149"/>
      <c r="M1577" s="623"/>
      <c r="N1577" s="626"/>
      <c r="O1577" s="36"/>
      <c r="P1577" s="51" t="s">
        <v>1474</v>
      </c>
      <c r="Q1577" s="36"/>
      <c r="R1577" s="36" t="str">
        <f t="shared" si="162"/>
        <v/>
      </c>
      <c r="S1577" s="15"/>
      <c r="T1577" s="15"/>
      <c r="U1577" s="473"/>
      <c r="V1577" s="473"/>
      <c r="W1577" s="15"/>
      <c r="X1577" s="15"/>
      <c r="Y1577" s="15"/>
      <c r="Z1577" s="15"/>
      <c r="AA1577" s="16"/>
      <c r="AB1577" s="16"/>
      <c r="AC1577" s="16"/>
      <c r="AD1577" s="16"/>
      <c r="AE1577" s="16"/>
      <c r="AF1577" s="16"/>
      <c r="AG1577" s="16"/>
      <c r="AH1577" s="16"/>
      <c r="AI1577" s="16"/>
      <c r="AJ1577" s="16"/>
      <c r="AK1577" s="16"/>
      <c r="AL1577" s="16"/>
      <c r="AM1577" s="16"/>
      <c r="AN1577" s="16"/>
      <c r="AO1577" s="16"/>
      <c r="AP1577" s="16"/>
    </row>
    <row r="1578" spans="1:42" s="17" customFormat="1" ht="12.75" hidden="1" customHeight="1">
      <c r="A1578" s="126">
        <v>153635000</v>
      </c>
      <c r="B1578" s="72"/>
      <c r="C1578" s="144" t="s">
        <v>465</v>
      </c>
      <c r="D1578" s="46"/>
      <c r="E1578" s="145"/>
      <c r="F1578" s="146"/>
      <c r="G1578" s="147"/>
      <c r="H1578" s="148"/>
      <c r="I1578" s="158"/>
      <c r="J1578" s="146"/>
      <c r="K1578" s="146"/>
      <c r="L1578" s="149"/>
      <c r="M1578" s="623"/>
      <c r="N1578" s="626"/>
      <c r="O1578" s="36"/>
      <c r="P1578" s="51" t="s">
        <v>1474</v>
      </c>
      <c r="Q1578" s="36"/>
      <c r="R1578" s="36" t="str">
        <f t="shared" si="162"/>
        <v/>
      </c>
      <c r="S1578" s="15"/>
      <c r="T1578" s="15"/>
      <c r="U1578" s="473"/>
      <c r="V1578" s="473"/>
      <c r="W1578" s="15"/>
      <c r="X1578" s="15"/>
      <c r="Y1578" s="15"/>
      <c r="Z1578" s="15"/>
      <c r="AA1578" s="16"/>
      <c r="AB1578" s="16"/>
      <c r="AC1578" s="16"/>
      <c r="AD1578" s="16"/>
      <c r="AE1578" s="16"/>
      <c r="AF1578" s="16"/>
      <c r="AG1578" s="16"/>
      <c r="AH1578" s="16"/>
      <c r="AI1578" s="16"/>
      <c r="AJ1578" s="16"/>
      <c r="AK1578" s="16"/>
      <c r="AL1578" s="16"/>
      <c r="AM1578" s="16"/>
      <c r="AN1578" s="16"/>
      <c r="AO1578" s="16"/>
      <c r="AP1578" s="16"/>
    </row>
    <row r="1579" spans="1:42" s="17" customFormat="1" ht="12.75" hidden="1" customHeight="1">
      <c r="A1579" s="126">
        <v>153622000</v>
      </c>
      <c r="B1579" s="72"/>
      <c r="C1579" s="144" t="s">
        <v>452</v>
      </c>
      <c r="D1579" s="46"/>
      <c r="E1579" s="145"/>
      <c r="F1579" s="146"/>
      <c r="G1579" s="147"/>
      <c r="H1579" s="148"/>
      <c r="I1579" s="158"/>
      <c r="J1579" s="146"/>
      <c r="K1579" s="146"/>
      <c r="L1579" s="149"/>
      <c r="M1579" s="623"/>
      <c r="N1579" s="626"/>
      <c r="O1579" s="36"/>
      <c r="P1579" s="51" t="s">
        <v>1474</v>
      </c>
      <c r="Q1579" s="36"/>
      <c r="R1579" s="36" t="str">
        <f t="shared" si="162"/>
        <v/>
      </c>
      <c r="S1579" s="15"/>
      <c r="T1579" s="15"/>
      <c r="U1579" s="473"/>
      <c r="V1579" s="473"/>
      <c r="W1579" s="15"/>
      <c r="X1579" s="15"/>
      <c r="Y1579" s="15"/>
      <c r="Z1579" s="15"/>
      <c r="AA1579" s="16"/>
      <c r="AB1579" s="16"/>
      <c r="AC1579" s="16"/>
      <c r="AD1579" s="16"/>
      <c r="AE1579" s="16"/>
      <c r="AF1579" s="16"/>
      <c r="AG1579" s="16"/>
      <c r="AH1579" s="16"/>
      <c r="AI1579" s="16"/>
      <c r="AJ1579" s="16"/>
      <c r="AK1579" s="16"/>
      <c r="AL1579" s="16"/>
      <c r="AM1579" s="16"/>
      <c r="AN1579" s="16"/>
      <c r="AO1579" s="16"/>
      <c r="AP1579" s="16"/>
    </row>
    <row r="1580" spans="1:42" s="17" customFormat="1" ht="12.75" hidden="1" customHeight="1">
      <c r="A1580" s="126">
        <v>153623000</v>
      </c>
      <c r="B1580" s="72"/>
      <c r="C1580" s="144" t="s">
        <v>453</v>
      </c>
      <c r="D1580" s="46"/>
      <c r="E1580" s="145"/>
      <c r="F1580" s="146"/>
      <c r="G1580" s="147"/>
      <c r="H1580" s="148"/>
      <c r="I1580" s="158"/>
      <c r="J1580" s="146"/>
      <c r="K1580" s="146"/>
      <c r="L1580" s="149"/>
      <c r="M1580" s="623"/>
      <c r="N1580" s="626"/>
      <c r="O1580" s="36"/>
      <c r="P1580" s="51" t="s">
        <v>1474</v>
      </c>
      <c r="Q1580" s="36"/>
      <c r="R1580" s="36" t="str">
        <f t="shared" si="162"/>
        <v/>
      </c>
      <c r="S1580" s="15"/>
      <c r="T1580" s="15"/>
      <c r="U1580" s="473"/>
      <c r="V1580" s="473"/>
      <c r="W1580" s="15"/>
      <c r="X1580" s="15"/>
      <c r="Y1580" s="15"/>
      <c r="Z1580" s="15"/>
      <c r="AA1580" s="16"/>
      <c r="AB1580" s="16"/>
      <c r="AC1580" s="16"/>
      <c r="AD1580" s="16"/>
      <c r="AE1580" s="16"/>
      <c r="AF1580" s="16"/>
      <c r="AG1580" s="16"/>
      <c r="AH1580" s="16"/>
      <c r="AI1580" s="16"/>
      <c r="AJ1580" s="16"/>
      <c r="AK1580" s="16"/>
      <c r="AL1580" s="16"/>
      <c r="AM1580" s="16"/>
      <c r="AN1580" s="16"/>
      <c r="AO1580" s="16"/>
      <c r="AP1580" s="16"/>
    </row>
    <row r="1581" spans="1:42" s="17" customFormat="1" ht="12.75" hidden="1" customHeight="1">
      <c r="A1581" s="126">
        <v>153625000</v>
      </c>
      <c r="B1581" s="72"/>
      <c r="C1581" s="144" t="s">
        <v>455</v>
      </c>
      <c r="D1581" s="46"/>
      <c r="E1581" s="145"/>
      <c r="F1581" s="146"/>
      <c r="G1581" s="147"/>
      <c r="H1581" s="148"/>
      <c r="I1581" s="158"/>
      <c r="J1581" s="146"/>
      <c r="K1581" s="146"/>
      <c r="L1581" s="149"/>
      <c r="M1581" s="623"/>
      <c r="N1581" s="626"/>
      <c r="O1581" s="36"/>
      <c r="P1581" s="51" t="s">
        <v>1474</v>
      </c>
      <c r="Q1581" s="36"/>
      <c r="R1581" s="36" t="str">
        <f t="shared" si="162"/>
        <v/>
      </c>
      <c r="S1581" s="15"/>
      <c r="T1581" s="15"/>
      <c r="U1581" s="473"/>
      <c r="V1581" s="473"/>
      <c r="W1581" s="15"/>
      <c r="X1581" s="15"/>
      <c r="Y1581" s="15"/>
      <c r="Z1581" s="15"/>
      <c r="AA1581" s="16"/>
      <c r="AB1581" s="16"/>
      <c r="AC1581" s="16"/>
      <c r="AD1581" s="16"/>
      <c r="AE1581" s="16"/>
      <c r="AF1581" s="16"/>
      <c r="AG1581" s="16"/>
      <c r="AH1581" s="16"/>
      <c r="AI1581" s="16"/>
      <c r="AJ1581" s="16"/>
      <c r="AK1581" s="16"/>
      <c r="AL1581" s="16"/>
      <c r="AM1581" s="16"/>
      <c r="AN1581" s="16"/>
      <c r="AO1581" s="16"/>
      <c r="AP1581" s="16"/>
    </row>
    <row r="1582" spans="1:42" s="17" customFormat="1" ht="12.75" hidden="1" customHeight="1">
      <c r="A1582" s="126">
        <v>153640000</v>
      </c>
      <c r="B1582" s="72"/>
      <c r="C1582" s="144" t="s">
        <v>469</v>
      </c>
      <c r="D1582" s="46"/>
      <c r="E1582" s="145"/>
      <c r="F1582" s="146"/>
      <c r="G1582" s="147"/>
      <c r="H1582" s="148"/>
      <c r="I1582" s="158"/>
      <c r="J1582" s="146"/>
      <c r="K1582" s="146"/>
      <c r="L1582" s="149"/>
      <c r="M1582" s="623"/>
      <c r="N1582" s="626"/>
      <c r="O1582" s="36"/>
      <c r="P1582" s="51" t="s">
        <v>1474</v>
      </c>
      <c r="Q1582" s="36"/>
      <c r="R1582" s="36" t="str">
        <f t="shared" si="162"/>
        <v/>
      </c>
      <c r="S1582" s="15"/>
      <c r="T1582" s="15"/>
      <c r="U1582" s="473"/>
      <c r="V1582" s="473"/>
      <c r="W1582" s="15"/>
      <c r="X1582" s="15"/>
      <c r="Y1582" s="15"/>
      <c r="Z1582" s="15"/>
      <c r="AA1582" s="16"/>
      <c r="AB1582" s="16"/>
      <c r="AC1582" s="16"/>
      <c r="AD1582" s="16"/>
      <c r="AE1582" s="16"/>
      <c r="AF1582" s="16"/>
      <c r="AG1582" s="16"/>
      <c r="AH1582" s="16"/>
      <c r="AI1582" s="16"/>
      <c r="AJ1582" s="16"/>
      <c r="AK1582" s="16"/>
      <c r="AL1582" s="16"/>
      <c r="AM1582" s="16"/>
      <c r="AN1582" s="16"/>
      <c r="AO1582" s="16"/>
      <c r="AP1582" s="16"/>
    </row>
    <row r="1583" spans="1:42" s="17" customFormat="1" ht="12.75" hidden="1" customHeight="1">
      <c r="A1583" s="126">
        <v>153638000</v>
      </c>
      <c r="B1583" s="72"/>
      <c r="C1583" s="144" t="s">
        <v>468</v>
      </c>
      <c r="D1583" s="46"/>
      <c r="E1583" s="145"/>
      <c r="F1583" s="146"/>
      <c r="G1583" s="147"/>
      <c r="H1583" s="148"/>
      <c r="I1583" s="158"/>
      <c r="J1583" s="146"/>
      <c r="K1583" s="146"/>
      <c r="L1583" s="149"/>
      <c r="M1583" s="623"/>
      <c r="N1583" s="626"/>
      <c r="O1583" s="36"/>
      <c r="P1583" s="51" t="s">
        <v>1474</v>
      </c>
      <c r="Q1583" s="36"/>
      <c r="R1583" s="36" t="str">
        <f t="shared" si="162"/>
        <v/>
      </c>
      <c r="S1583" s="15"/>
      <c r="T1583" s="15"/>
      <c r="U1583" s="473"/>
      <c r="V1583" s="473"/>
      <c r="W1583" s="15"/>
      <c r="X1583" s="15"/>
      <c r="Y1583" s="15"/>
      <c r="Z1583" s="15"/>
      <c r="AA1583" s="16"/>
      <c r="AB1583" s="16"/>
      <c r="AC1583" s="16"/>
      <c r="AD1583" s="16"/>
      <c r="AE1583" s="16"/>
      <c r="AF1583" s="16"/>
      <c r="AG1583" s="16"/>
      <c r="AH1583" s="16"/>
      <c r="AI1583" s="16"/>
      <c r="AJ1583" s="16"/>
      <c r="AK1583" s="16"/>
      <c r="AL1583" s="16"/>
      <c r="AM1583" s="16"/>
      <c r="AN1583" s="16"/>
      <c r="AO1583" s="16"/>
      <c r="AP1583" s="16"/>
    </row>
    <row r="1584" spans="1:42" s="17" customFormat="1" ht="12.75" hidden="1" customHeight="1">
      <c r="A1584" s="126">
        <v>153626000</v>
      </c>
      <c r="B1584" s="72"/>
      <c r="C1584" s="144" t="s">
        <v>456</v>
      </c>
      <c r="D1584" s="46"/>
      <c r="E1584" s="145"/>
      <c r="F1584" s="146"/>
      <c r="G1584" s="147"/>
      <c r="H1584" s="148"/>
      <c r="I1584" s="158"/>
      <c r="J1584" s="146"/>
      <c r="K1584" s="146"/>
      <c r="L1584" s="149"/>
      <c r="M1584" s="623"/>
      <c r="N1584" s="626"/>
      <c r="O1584" s="36"/>
      <c r="P1584" s="51" t="s">
        <v>1474</v>
      </c>
      <c r="Q1584" s="36"/>
      <c r="R1584" s="36" t="str">
        <f t="shared" si="162"/>
        <v/>
      </c>
      <c r="S1584" s="15"/>
      <c r="T1584" s="15"/>
      <c r="U1584" s="473"/>
      <c r="V1584" s="473"/>
      <c r="W1584" s="15"/>
      <c r="X1584" s="15"/>
      <c r="Y1584" s="15"/>
      <c r="Z1584" s="15"/>
      <c r="AA1584" s="16"/>
      <c r="AB1584" s="16"/>
      <c r="AC1584" s="16"/>
      <c r="AD1584" s="16"/>
      <c r="AE1584" s="16"/>
      <c r="AF1584" s="16"/>
      <c r="AG1584" s="16"/>
      <c r="AH1584" s="16"/>
      <c r="AI1584" s="16"/>
      <c r="AJ1584" s="16"/>
      <c r="AK1584" s="16"/>
      <c r="AL1584" s="16"/>
      <c r="AM1584" s="16"/>
      <c r="AN1584" s="16"/>
      <c r="AO1584" s="16"/>
      <c r="AP1584" s="16"/>
    </row>
    <row r="1585" spans="1:42" s="17" customFormat="1" ht="12.75" hidden="1" customHeight="1">
      <c r="A1585" s="126">
        <v>153627000</v>
      </c>
      <c r="B1585" s="72"/>
      <c r="C1585" s="144" t="s">
        <v>457</v>
      </c>
      <c r="D1585" s="46"/>
      <c r="E1585" s="145"/>
      <c r="F1585" s="146"/>
      <c r="G1585" s="147"/>
      <c r="H1585" s="148"/>
      <c r="I1585" s="158"/>
      <c r="J1585" s="146"/>
      <c r="K1585" s="146"/>
      <c r="L1585" s="149"/>
      <c r="M1585" s="623"/>
      <c r="N1585" s="626"/>
      <c r="O1585" s="36"/>
      <c r="P1585" s="51" t="s">
        <v>1474</v>
      </c>
      <c r="Q1585" s="36"/>
      <c r="R1585" s="36" t="str">
        <f t="shared" si="162"/>
        <v/>
      </c>
      <c r="S1585" s="15"/>
      <c r="T1585" s="15"/>
      <c r="U1585" s="473"/>
      <c r="V1585" s="473"/>
      <c r="W1585" s="15"/>
      <c r="X1585" s="15"/>
      <c r="Y1585" s="15"/>
      <c r="Z1585" s="15"/>
      <c r="AA1585" s="16"/>
      <c r="AB1585" s="16"/>
      <c r="AC1585" s="16"/>
      <c r="AD1585" s="16"/>
      <c r="AE1585" s="16"/>
      <c r="AF1585" s="16"/>
      <c r="AG1585" s="16"/>
      <c r="AH1585" s="16"/>
      <c r="AI1585" s="16"/>
      <c r="AJ1585" s="16"/>
      <c r="AK1585" s="16"/>
      <c r="AL1585" s="16"/>
      <c r="AM1585" s="16"/>
      <c r="AN1585" s="16"/>
      <c r="AO1585" s="16"/>
      <c r="AP1585" s="16"/>
    </row>
    <row r="1586" spans="1:42" s="17" customFormat="1" ht="12.75" hidden="1" customHeight="1">
      <c r="A1586" s="126">
        <v>153628000</v>
      </c>
      <c r="B1586" s="72"/>
      <c r="C1586" s="144" t="s">
        <v>458</v>
      </c>
      <c r="D1586" s="46"/>
      <c r="E1586" s="145"/>
      <c r="F1586" s="146"/>
      <c r="G1586" s="147"/>
      <c r="H1586" s="148"/>
      <c r="I1586" s="158"/>
      <c r="J1586" s="146"/>
      <c r="K1586" s="146"/>
      <c r="L1586" s="149"/>
      <c r="M1586" s="623"/>
      <c r="N1586" s="626"/>
      <c r="O1586" s="36"/>
      <c r="P1586" s="51" t="s">
        <v>1474</v>
      </c>
      <c r="Q1586" s="36"/>
      <c r="R1586" s="36" t="str">
        <f t="shared" si="162"/>
        <v/>
      </c>
      <c r="S1586" s="15"/>
      <c r="T1586" s="15"/>
      <c r="U1586" s="473"/>
      <c r="V1586" s="473"/>
      <c r="W1586" s="15"/>
      <c r="X1586" s="15"/>
      <c r="Y1586" s="15"/>
      <c r="Z1586" s="15"/>
      <c r="AA1586" s="16"/>
      <c r="AB1586" s="16"/>
      <c r="AC1586" s="16"/>
      <c r="AD1586" s="16"/>
      <c r="AE1586" s="16"/>
      <c r="AF1586" s="16"/>
      <c r="AG1586" s="16"/>
      <c r="AH1586" s="16"/>
      <c r="AI1586" s="16"/>
      <c r="AJ1586" s="16"/>
      <c r="AK1586" s="16"/>
      <c r="AL1586" s="16"/>
      <c r="AM1586" s="16"/>
      <c r="AN1586" s="16"/>
      <c r="AO1586" s="16"/>
      <c r="AP1586" s="16"/>
    </row>
    <row r="1587" spans="1:42" s="17" customFormat="1" ht="12.75" hidden="1" customHeight="1">
      <c r="A1587" s="126">
        <v>153629000</v>
      </c>
      <c r="B1587" s="72"/>
      <c r="C1587" s="144" t="s">
        <v>459</v>
      </c>
      <c r="D1587" s="46"/>
      <c r="E1587" s="145"/>
      <c r="F1587" s="146"/>
      <c r="G1587" s="147"/>
      <c r="H1587" s="148"/>
      <c r="I1587" s="158"/>
      <c r="J1587" s="146"/>
      <c r="K1587" s="146"/>
      <c r="L1587" s="149"/>
      <c r="M1587" s="623"/>
      <c r="N1587" s="626"/>
      <c r="O1587" s="36"/>
      <c r="P1587" s="51" t="s">
        <v>1474</v>
      </c>
      <c r="Q1587" s="36"/>
      <c r="R1587" s="36" t="str">
        <f t="shared" si="162"/>
        <v/>
      </c>
      <c r="S1587" s="15"/>
      <c r="T1587" s="15"/>
      <c r="U1587" s="473"/>
      <c r="V1587" s="473"/>
      <c r="W1587" s="15"/>
      <c r="X1587" s="15"/>
      <c r="Y1587" s="15"/>
      <c r="Z1587" s="15"/>
      <c r="AA1587" s="16"/>
      <c r="AB1587" s="16"/>
      <c r="AC1587" s="16"/>
      <c r="AD1587" s="16"/>
      <c r="AE1587" s="16"/>
      <c r="AF1587" s="16"/>
      <c r="AG1587" s="16"/>
      <c r="AH1587" s="16"/>
      <c r="AI1587" s="16"/>
      <c r="AJ1587" s="16"/>
      <c r="AK1587" s="16"/>
      <c r="AL1587" s="16"/>
      <c r="AM1587" s="16"/>
      <c r="AN1587" s="16"/>
      <c r="AO1587" s="16"/>
      <c r="AP1587" s="16"/>
    </row>
    <row r="1588" spans="1:42" s="17" customFormat="1" ht="12.75" hidden="1" customHeight="1" thickBot="1">
      <c r="A1588" s="126">
        <v>153630000</v>
      </c>
      <c r="B1588" s="74"/>
      <c r="C1588" s="167" t="s">
        <v>460</v>
      </c>
      <c r="D1588" s="46"/>
      <c r="E1588" s="145"/>
      <c r="F1588" s="146"/>
      <c r="G1588" s="147"/>
      <c r="H1588" s="148"/>
      <c r="I1588" s="158"/>
      <c r="J1588" s="146"/>
      <c r="K1588" s="146"/>
      <c r="L1588" s="149"/>
      <c r="M1588" s="623"/>
      <c r="N1588" s="626"/>
      <c r="O1588" s="36"/>
      <c r="P1588" s="51" t="s">
        <v>1474</v>
      </c>
      <c r="Q1588" s="36"/>
      <c r="R1588" s="36" t="str">
        <f t="shared" si="162"/>
        <v/>
      </c>
      <c r="S1588" s="15"/>
      <c r="T1588" s="15"/>
      <c r="U1588" s="473"/>
      <c r="V1588" s="473"/>
      <c r="W1588" s="15"/>
      <c r="X1588" s="15"/>
      <c r="Y1588" s="15"/>
      <c r="Z1588" s="15"/>
      <c r="AA1588" s="16"/>
      <c r="AB1588" s="16"/>
      <c r="AC1588" s="16"/>
      <c r="AD1588" s="16"/>
      <c r="AE1588" s="16"/>
      <c r="AF1588" s="16"/>
      <c r="AG1588" s="16"/>
      <c r="AH1588" s="16"/>
      <c r="AI1588" s="16"/>
      <c r="AJ1588" s="16"/>
      <c r="AK1588" s="16"/>
      <c r="AL1588" s="16"/>
      <c r="AM1588" s="16"/>
      <c r="AN1588" s="16"/>
      <c r="AO1588" s="16"/>
      <c r="AP1588" s="16"/>
    </row>
    <row r="1589" spans="1:42" s="18" customFormat="1" ht="15.75" hidden="1" customHeight="1" thickBot="1">
      <c r="A1589" s="126" t="s">
        <v>640</v>
      </c>
      <c r="B1589" s="591" t="s">
        <v>471</v>
      </c>
      <c r="C1589" s="592"/>
      <c r="D1589" s="108"/>
      <c r="E1589" s="651">
        <f t="shared" ref="E1589:N1589" si="164">SUM(E1590:E1622)</f>
        <v>0</v>
      </c>
      <c r="F1589" s="652">
        <f t="shared" si="164"/>
        <v>0</v>
      </c>
      <c r="G1589" s="653">
        <f t="shared" si="164"/>
        <v>0</v>
      </c>
      <c r="H1589" s="654">
        <f t="shared" si="164"/>
        <v>0</v>
      </c>
      <c r="I1589" s="655">
        <f t="shared" si="164"/>
        <v>0</v>
      </c>
      <c r="J1589" s="652">
        <f t="shared" si="164"/>
        <v>0</v>
      </c>
      <c r="K1589" s="652">
        <f t="shared" si="164"/>
        <v>0</v>
      </c>
      <c r="L1589" s="656">
        <f t="shared" si="164"/>
        <v>0</v>
      </c>
      <c r="M1589" s="655">
        <f t="shared" si="164"/>
        <v>0</v>
      </c>
      <c r="N1589" s="656">
        <f t="shared" si="164"/>
        <v>0</v>
      </c>
      <c r="O1589" s="36"/>
      <c r="P1589" s="51" t="s">
        <v>1500</v>
      </c>
      <c r="Q1589" s="36"/>
      <c r="R1589" s="36" t="str">
        <f t="shared" si="162"/>
        <v/>
      </c>
      <c r="S1589" s="15"/>
      <c r="T1589" s="15"/>
      <c r="U1589" s="473"/>
      <c r="V1589" s="473"/>
      <c r="W1589" s="15"/>
      <c r="X1589" s="15"/>
      <c r="Y1589" s="15"/>
      <c r="Z1589" s="15"/>
      <c r="AA1589" s="15"/>
      <c r="AB1589" s="15"/>
      <c r="AC1589" s="15"/>
      <c r="AD1589" s="15"/>
      <c r="AE1589" s="15"/>
      <c r="AF1589" s="15"/>
      <c r="AG1589" s="15"/>
      <c r="AH1589" s="15"/>
      <c r="AI1589" s="15"/>
      <c r="AJ1589" s="15"/>
      <c r="AK1589" s="15"/>
      <c r="AL1589" s="15"/>
      <c r="AM1589" s="15"/>
      <c r="AN1589" s="15"/>
      <c r="AO1589" s="15"/>
      <c r="AP1589" s="15"/>
    </row>
    <row r="1590" spans="1:42" s="17" customFormat="1" ht="12.75" hidden="1" customHeight="1" thickTop="1">
      <c r="A1590" s="126">
        <v>153801000</v>
      </c>
      <c r="B1590" s="95"/>
      <c r="C1590" s="152" t="s">
        <v>472</v>
      </c>
      <c r="D1590" s="46"/>
      <c r="E1590" s="153"/>
      <c r="F1590" s="154"/>
      <c r="G1590" s="155"/>
      <c r="H1590" s="156"/>
      <c r="I1590" s="174"/>
      <c r="J1590" s="154"/>
      <c r="K1590" s="154"/>
      <c r="L1590" s="157"/>
      <c r="M1590" s="648"/>
      <c r="N1590" s="625"/>
      <c r="O1590" s="36"/>
      <c r="P1590" s="51" t="s">
        <v>1474</v>
      </c>
      <c r="Q1590" s="36"/>
      <c r="R1590" s="36" t="str">
        <f t="shared" si="162"/>
        <v/>
      </c>
      <c r="S1590" s="15"/>
      <c r="T1590" s="15"/>
      <c r="U1590" s="473"/>
      <c r="V1590" s="473"/>
      <c r="W1590" s="15"/>
      <c r="X1590" s="15"/>
      <c r="Y1590" s="15"/>
      <c r="Z1590" s="15"/>
      <c r="AA1590" s="16"/>
      <c r="AB1590" s="16"/>
      <c r="AC1590" s="16"/>
      <c r="AD1590" s="16"/>
      <c r="AE1590" s="16"/>
      <c r="AF1590" s="16"/>
      <c r="AG1590" s="16"/>
      <c r="AH1590" s="16"/>
      <c r="AI1590" s="16"/>
      <c r="AJ1590" s="16"/>
      <c r="AK1590" s="16"/>
      <c r="AL1590" s="16"/>
      <c r="AM1590" s="16"/>
      <c r="AN1590" s="16"/>
      <c r="AO1590" s="16"/>
      <c r="AP1590" s="16"/>
    </row>
    <row r="1591" spans="1:42" s="17" customFormat="1" ht="12.75" hidden="1" customHeight="1">
      <c r="A1591" s="126">
        <v>153818000</v>
      </c>
      <c r="B1591" s="72"/>
      <c r="C1591" s="144" t="s">
        <v>486</v>
      </c>
      <c r="D1591" s="46"/>
      <c r="E1591" s="145"/>
      <c r="F1591" s="146"/>
      <c r="G1591" s="147"/>
      <c r="H1591" s="148"/>
      <c r="I1591" s="158"/>
      <c r="J1591" s="146"/>
      <c r="K1591" s="146"/>
      <c r="L1591" s="149"/>
      <c r="M1591" s="623"/>
      <c r="N1591" s="626"/>
      <c r="O1591" s="36"/>
      <c r="P1591" s="51" t="s">
        <v>1474</v>
      </c>
      <c r="Q1591" s="36"/>
      <c r="R1591" s="36" t="str">
        <f t="shared" si="162"/>
        <v/>
      </c>
      <c r="S1591" s="15"/>
      <c r="T1591" s="15"/>
      <c r="U1591" s="473"/>
      <c r="V1591" s="473"/>
      <c r="W1591" s="15"/>
      <c r="X1591" s="15"/>
      <c r="Y1591" s="15"/>
      <c r="Z1591" s="15"/>
      <c r="AA1591" s="16"/>
      <c r="AB1591" s="16"/>
      <c r="AC1591" s="16"/>
      <c r="AD1591" s="16"/>
      <c r="AE1591" s="16"/>
      <c r="AF1591" s="16"/>
      <c r="AG1591" s="16"/>
      <c r="AH1591" s="16"/>
      <c r="AI1591" s="16"/>
      <c r="AJ1591" s="16"/>
      <c r="AK1591" s="16"/>
      <c r="AL1591" s="16"/>
      <c r="AM1591" s="16"/>
      <c r="AN1591" s="16"/>
      <c r="AO1591" s="16"/>
      <c r="AP1591" s="16"/>
    </row>
    <row r="1592" spans="1:42" s="17" customFormat="1" ht="12.75" hidden="1" customHeight="1">
      <c r="A1592" s="126">
        <v>153802000</v>
      </c>
      <c r="B1592" s="72"/>
      <c r="C1592" s="144" t="s">
        <v>473</v>
      </c>
      <c r="D1592" s="46"/>
      <c r="E1592" s="145"/>
      <c r="F1592" s="146"/>
      <c r="G1592" s="147"/>
      <c r="H1592" s="148"/>
      <c r="I1592" s="158"/>
      <c r="J1592" s="146"/>
      <c r="K1592" s="146"/>
      <c r="L1592" s="149"/>
      <c r="M1592" s="623"/>
      <c r="N1592" s="626"/>
      <c r="O1592" s="36"/>
      <c r="P1592" s="51" t="s">
        <v>1474</v>
      </c>
      <c r="Q1592" s="36"/>
      <c r="R1592" s="36" t="str">
        <f t="shared" si="162"/>
        <v/>
      </c>
      <c r="S1592" s="15"/>
      <c r="T1592" s="15"/>
      <c r="U1592" s="473"/>
      <c r="V1592" s="473"/>
      <c r="W1592" s="15"/>
      <c r="X1592" s="15"/>
      <c r="Y1592" s="15"/>
      <c r="Z1592" s="15"/>
      <c r="AA1592" s="16"/>
      <c r="AB1592" s="16"/>
      <c r="AC1592" s="16"/>
      <c r="AD1592" s="16"/>
      <c r="AE1592" s="16"/>
      <c r="AF1592" s="16"/>
      <c r="AG1592" s="16"/>
      <c r="AH1592" s="16"/>
      <c r="AI1592" s="16"/>
      <c r="AJ1592" s="16"/>
      <c r="AK1592" s="16"/>
      <c r="AL1592" s="16"/>
      <c r="AM1592" s="16"/>
      <c r="AN1592" s="16"/>
      <c r="AO1592" s="16"/>
      <c r="AP1592" s="16"/>
    </row>
    <row r="1593" spans="1:42" s="17" customFormat="1" ht="12.75" hidden="1" customHeight="1">
      <c r="A1593" s="126">
        <v>153803000</v>
      </c>
      <c r="B1593" s="72"/>
      <c r="C1593" s="144" t="s">
        <v>474</v>
      </c>
      <c r="D1593" s="46"/>
      <c r="E1593" s="145"/>
      <c r="F1593" s="146"/>
      <c r="G1593" s="147"/>
      <c r="H1593" s="148"/>
      <c r="I1593" s="158"/>
      <c r="J1593" s="146"/>
      <c r="K1593" s="146"/>
      <c r="L1593" s="149"/>
      <c r="M1593" s="623"/>
      <c r="N1593" s="626"/>
      <c r="O1593" s="36"/>
      <c r="P1593" s="51" t="s">
        <v>1474</v>
      </c>
      <c r="Q1593" s="36"/>
      <c r="R1593" s="36" t="str">
        <f t="shared" si="162"/>
        <v/>
      </c>
      <c r="S1593" s="15"/>
      <c r="T1593" s="15"/>
      <c r="U1593" s="473"/>
      <c r="V1593" s="473"/>
      <c r="W1593" s="15"/>
      <c r="X1593" s="15"/>
      <c r="Y1593" s="15"/>
      <c r="Z1593" s="15"/>
      <c r="AA1593" s="16"/>
      <c r="AB1593" s="16"/>
      <c r="AC1593" s="16"/>
      <c r="AD1593" s="16"/>
      <c r="AE1593" s="16"/>
      <c r="AF1593" s="16"/>
      <c r="AG1593" s="16"/>
      <c r="AH1593" s="16"/>
      <c r="AI1593" s="16"/>
      <c r="AJ1593" s="16"/>
      <c r="AK1593" s="16"/>
      <c r="AL1593" s="16"/>
      <c r="AM1593" s="16"/>
      <c r="AN1593" s="16"/>
      <c r="AO1593" s="16"/>
      <c r="AP1593" s="16"/>
    </row>
    <row r="1594" spans="1:42" s="17" customFormat="1" ht="12.75" hidden="1" customHeight="1">
      <c r="A1594" s="126">
        <v>153828000</v>
      </c>
      <c r="B1594" s="72"/>
      <c r="C1594" s="144" t="s">
        <v>496</v>
      </c>
      <c r="D1594" s="46"/>
      <c r="E1594" s="145"/>
      <c r="F1594" s="146"/>
      <c r="G1594" s="147"/>
      <c r="H1594" s="148"/>
      <c r="I1594" s="158"/>
      <c r="J1594" s="146"/>
      <c r="K1594" s="146"/>
      <c r="L1594" s="149"/>
      <c r="M1594" s="623"/>
      <c r="N1594" s="626"/>
      <c r="O1594" s="36"/>
      <c r="P1594" s="51" t="s">
        <v>1474</v>
      </c>
      <c r="Q1594" s="36"/>
      <c r="R1594" s="36" t="str">
        <f t="shared" si="162"/>
        <v/>
      </c>
      <c r="S1594" s="15"/>
      <c r="T1594" s="15"/>
      <c r="U1594" s="473"/>
      <c r="V1594" s="473"/>
      <c r="W1594" s="15"/>
      <c r="X1594" s="15"/>
      <c r="Y1594" s="15"/>
      <c r="Z1594" s="15"/>
      <c r="AA1594" s="16"/>
      <c r="AB1594" s="16"/>
      <c r="AC1594" s="16"/>
      <c r="AD1594" s="16"/>
      <c r="AE1594" s="16"/>
      <c r="AF1594" s="16"/>
      <c r="AG1594" s="16"/>
      <c r="AH1594" s="16"/>
      <c r="AI1594" s="16"/>
      <c r="AJ1594" s="16"/>
      <c r="AK1594" s="16"/>
      <c r="AL1594" s="16"/>
      <c r="AM1594" s="16"/>
      <c r="AN1594" s="16"/>
      <c r="AO1594" s="16"/>
      <c r="AP1594" s="16"/>
    </row>
    <row r="1595" spans="1:42" s="17" customFormat="1" ht="12.75" hidden="1" customHeight="1">
      <c r="A1595" s="126">
        <v>153831000</v>
      </c>
      <c r="B1595" s="72"/>
      <c r="C1595" s="144" t="s">
        <v>499</v>
      </c>
      <c r="D1595" s="46"/>
      <c r="E1595" s="145"/>
      <c r="F1595" s="146"/>
      <c r="G1595" s="147"/>
      <c r="H1595" s="148"/>
      <c r="I1595" s="158"/>
      <c r="J1595" s="146"/>
      <c r="K1595" s="146"/>
      <c r="L1595" s="149"/>
      <c r="M1595" s="623"/>
      <c r="N1595" s="626"/>
      <c r="O1595" s="36"/>
      <c r="P1595" s="51" t="s">
        <v>1474</v>
      </c>
      <c r="Q1595" s="36"/>
      <c r="R1595" s="36" t="str">
        <f t="shared" si="162"/>
        <v/>
      </c>
      <c r="S1595" s="15"/>
      <c r="T1595" s="15"/>
      <c r="U1595" s="473"/>
      <c r="V1595" s="473"/>
      <c r="W1595" s="15"/>
      <c r="X1595" s="15"/>
      <c r="Y1595" s="15"/>
      <c r="Z1595" s="15"/>
      <c r="AA1595" s="16"/>
      <c r="AB1595" s="16"/>
      <c r="AC1595" s="16"/>
      <c r="AD1595" s="16"/>
      <c r="AE1595" s="16"/>
      <c r="AF1595" s="16"/>
      <c r="AG1595" s="16"/>
      <c r="AH1595" s="16"/>
      <c r="AI1595" s="16"/>
      <c r="AJ1595" s="16"/>
      <c r="AK1595" s="16"/>
      <c r="AL1595" s="16"/>
      <c r="AM1595" s="16"/>
      <c r="AN1595" s="16"/>
      <c r="AO1595" s="16"/>
      <c r="AP1595" s="16"/>
    </row>
    <row r="1596" spans="1:42" s="17" customFormat="1" ht="12.75" hidden="1" customHeight="1">
      <c r="A1596" s="126">
        <v>153830000</v>
      </c>
      <c r="B1596" s="72"/>
      <c r="C1596" s="144" t="s">
        <v>498</v>
      </c>
      <c r="D1596" s="46"/>
      <c r="E1596" s="145"/>
      <c r="F1596" s="146"/>
      <c r="G1596" s="147"/>
      <c r="H1596" s="148"/>
      <c r="I1596" s="158"/>
      <c r="J1596" s="146"/>
      <c r="K1596" s="146"/>
      <c r="L1596" s="149"/>
      <c r="M1596" s="623"/>
      <c r="N1596" s="626"/>
      <c r="O1596" s="36"/>
      <c r="P1596" s="51" t="s">
        <v>1474</v>
      </c>
      <c r="Q1596" s="36"/>
      <c r="R1596" s="36" t="str">
        <f t="shared" si="162"/>
        <v/>
      </c>
      <c r="S1596" s="15"/>
      <c r="T1596" s="15"/>
      <c r="U1596" s="473"/>
      <c r="V1596" s="473"/>
      <c r="W1596" s="15"/>
      <c r="X1596" s="15"/>
      <c r="Y1596" s="15"/>
      <c r="Z1596" s="15"/>
      <c r="AA1596" s="16"/>
      <c r="AB1596" s="16"/>
      <c r="AC1596" s="16"/>
      <c r="AD1596" s="16"/>
      <c r="AE1596" s="16"/>
      <c r="AF1596" s="16"/>
      <c r="AG1596" s="16"/>
      <c r="AH1596" s="16"/>
      <c r="AI1596" s="16"/>
      <c r="AJ1596" s="16"/>
      <c r="AK1596" s="16"/>
      <c r="AL1596" s="16"/>
      <c r="AM1596" s="16"/>
      <c r="AN1596" s="16"/>
      <c r="AO1596" s="16"/>
      <c r="AP1596" s="16"/>
    </row>
    <row r="1597" spans="1:42" s="17" customFormat="1" ht="12.75" hidden="1" customHeight="1">
      <c r="A1597" s="126">
        <v>153807000</v>
      </c>
      <c r="B1597" s="72"/>
      <c r="C1597" s="73" t="s">
        <v>641</v>
      </c>
      <c r="D1597" s="46"/>
      <c r="E1597" s="145"/>
      <c r="F1597" s="146"/>
      <c r="G1597" s="147"/>
      <c r="H1597" s="148"/>
      <c r="I1597" s="158"/>
      <c r="J1597" s="146"/>
      <c r="K1597" s="146"/>
      <c r="L1597" s="149"/>
      <c r="M1597" s="623"/>
      <c r="N1597" s="626"/>
      <c r="O1597" s="36"/>
      <c r="P1597" s="51" t="s">
        <v>1474</v>
      </c>
      <c r="Q1597" s="36"/>
      <c r="R1597" s="36" t="str">
        <f t="shared" si="162"/>
        <v/>
      </c>
      <c r="S1597" s="15"/>
      <c r="T1597" s="15"/>
      <c r="U1597" s="473"/>
      <c r="V1597" s="473"/>
      <c r="W1597" s="15"/>
      <c r="X1597" s="15"/>
      <c r="Y1597" s="15"/>
      <c r="Z1597" s="15"/>
      <c r="AA1597" s="16"/>
      <c r="AB1597" s="16"/>
      <c r="AC1597" s="16"/>
      <c r="AD1597" s="16"/>
      <c r="AE1597" s="16"/>
      <c r="AF1597" s="16"/>
      <c r="AG1597" s="16"/>
      <c r="AH1597" s="16"/>
      <c r="AI1597" s="16"/>
      <c r="AJ1597" s="16"/>
      <c r="AK1597" s="16"/>
      <c r="AL1597" s="16"/>
      <c r="AM1597" s="16"/>
      <c r="AN1597" s="16"/>
      <c r="AO1597" s="16"/>
      <c r="AP1597" s="16"/>
    </row>
    <row r="1598" spans="1:42" s="17" customFormat="1" ht="12.75" hidden="1" customHeight="1">
      <c r="A1598" s="126">
        <v>153805000</v>
      </c>
      <c r="B1598" s="72"/>
      <c r="C1598" s="144" t="s">
        <v>475</v>
      </c>
      <c r="D1598" s="46"/>
      <c r="E1598" s="145"/>
      <c r="F1598" s="146"/>
      <c r="G1598" s="147"/>
      <c r="H1598" s="148"/>
      <c r="I1598" s="158"/>
      <c r="J1598" s="146"/>
      <c r="K1598" s="146"/>
      <c r="L1598" s="149"/>
      <c r="M1598" s="623"/>
      <c r="N1598" s="626"/>
      <c r="O1598" s="36"/>
      <c r="P1598" s="51" t="s">
        <v>1474</v>
      </c>
      <c r="Q1598" s="36"/>
      <c r="R1598" s="36" t="str">
        <f t="shared" si="162"/>
        <v/>
      </c>
      <c r="S1598" s="15"/>
      <c r="T1598" s="15"/>
      <c r="U1598" s="473"/>
      <c r="V1598" s="473"/>
      <c r="W1598" s="15"/>
      <c r="X1598" s="15"/>
      <c r="Y1598" s="15"/>
      <c r="Z1598" s="15"/>
      <c r="AA1598" s="16"/>
      <c r="AB1598" s="16"/>
      <c r="AC1598" s="16"/>
      <c r="AD1598" s="16"/>
      <c r="AE1598" s="16"/>
      <c r="AF1598" s="16"/>
      <c r="AG1598" s="16"/>
      <c r="AH1598" s="16"/>
      <c r="AI1598" s="16"/>
      <c r="AJ1598" s="16"/>
      <c r="AK1598" s="16"/>
      <c r="AL1598" s="16"/>
      <c r="AM1598" s="16"/>
      <c r="AN1598" s="16"/>
      <c r="AO1598" s="16"/>
      <c r="AP1598" s="16"/>
    </row>
    <row r="1599" spans="1:42" s="17" customFormat="1" ht="12.75" hidden="1" customHeight="1">
      <c r="A1599" s="126">
        <v>153806000</v>
      </c>
      <c r="B1599" s="72"/>
      <c r="C1599" s="144" t="s">
        <v>476</v>
      </c>
      <c r="D1599" s="46"/>
      <c r="E1599" s="145"/>
      <c r="F1599" s="146"/>
      <c r="G1599" s="147"/>
      <c r="H1599" s="148"/>
      <c r="I1599" s="158"/>
      <c r="J1599" s="146"/>
      <c r="K1599" s="146"/>
      <c r="L1599" s="149"/>
      <c r="M1599" s="623"/>
      <c r="N1599" s="626"/>
      <c r="O1599" s="36"/>
      <c r="P1599" s="51" t="s">
        <v>1474</v>
      </c>
      <c r="Q1599" s="36"/>
      <c r="R1599" s="36" t="str">
        <f t="shared" si="162"/>
        <v/>
      </c>
      <c r="S1599" s="15"/>
      <c r="T1599" s="15"/>
      <c r="U1599" s="473"/>
      <c r="V1599" s="473"/>
      <c r="W1599" s="15"/>
      <c r="X1599" s="15"/>
      <c r="Y1599" s="15"/>
      <c r="Z1599" s="15"/>
      <c r="AA1599" s="16"/>
      <c r="AB1599" s="16"/>
      <c r="AC1599" s="16"/>
      <c r="AD1599" s="16"/>
      <c r="AE1599" s="16"/>
      <c r="AF1599" s="16"/>
      <c r="AG1599" s="16"/>
      <c r="AH1599" s="16"/>
      <c r="AI1599" s="16"/>
      <c r="AJ1599" s="16"/>
      <c r="AK1599" s="16"/>
      <c r="AL1599" s="16"/>
      <c r="AM1599" s="16"/>
      <c r="AN1599" s="16"/>
      <c r="AO1599" s="16"/>
      <c r="AP1599" s="16"/>
    </row>
    <row r="1600" spans="1:42" s="17" customFormat="1" ht="12.75" hidden="1" customHeight="1">
      <c r="A1600" s="126">
        <v>153826000</v>
      </c>
      <c r="B1600" s="72"/>
      <c r="C1600" s="144" t="s">
        <v>494</v>
      </c>
      <c r="D1600" s="46"/>
      <c r="E1600" s="145"/>
      <c r="F1600" s="146"/>
      <c r="G1600" s="147"/>
      <c r="H1600" s="148"/>
      <c r="I1600" s="158"/>
      <c r="J1600" s="146"/>
      <c r="K1600" s="146"/>
      <c r="L1600" s="149"/>
      <c r="M1600" s="623"/>
      <c r="N1600" s="626"/>
      <c r="O1600" s="36"/>
      <c r="P1600" s="51" t="s">
        <v>1474</v>
      </c>
      <c r="Q1600" s="36"/>
      <c r="R1600" s="36" t="str">
        <f t="shared" si="162"/>
        <v/>
      </c>
      <c r="S1600" s="15"/>
      <c r="T1600" s="15"/>
      <c r="U1600" s="473"/>
      <c r="V1600" s="473"/>
      <c r="W1600" s="15"/>
      <c r="X1600" s="15"/>
      <c r="Y1600" s="15"/>
      <c r="Z1600" s="15"/>
      <c r="AA1600" s="16"/>
      <c r="AB1600" s="16"/>
      <c r="AC1600" s="16"/>
      <c r="AD1600" s="16"/>
      <c r="AE1600" s="16"/>
      <c r="AF1600" s="16"/>
      <c r="AG1600" s="16"/>
      <c r="AH1600" s="16"/>
      <c r="AI1600" s="16"/>
      <c r="AJ1600" s="16"/>
      <c r="AK1600" s="16"/>
      <c r="AL1600" s="16"/>
      <c r="AM1600" s="16"/>
      <c r="AN1600" s="16"/>
      <c r="AO1600" s="16"/>
      <c r="AP1600" s="16"/>
    </row>
    <row r="1601" spans="1:42" s="17" customFormat="1" ht="12.75" hidden="1" customHeight="1">
      <c r="A1601" s="126">
        <v>153827000</v>
      </c>
      <c r="B1601" s="72"/>
      <c r="C1601" s="144" t="s">
        <v>495</v>
      </c>
      <c r="D1601" s="46"/>
      <c r="E1601" s="145"/>
      <c r="F1601" s="146"/>
      <c r="G1601" s="147"/>
      <c r="H1601" s="148"/>
      <c r="I1601" s="158"/>
      <c r="J1601" s="146"/>
      <c r="K1601" s="146"/>
      <c r="L1601" s="149"/>
      <c r="M1601" s="623"/>
      <c r="N1601" s="626"/>
      <c r="O1601" s="36"/>
      <c r="P1601" s="51" t="s">
        <v>1474</v>
      </c>
      <c r="Q1601" s="36"/>
      <c r="R1601" s="36" t="str">
        <f t="shared" si="162"/>
        <v/>
      </c>
      <c r="S1601" s="15"/>
      <c r="T1601" s="15"/>
      <c r="U1601" s="473"/>
      <c r="V1601" s="473"/>
      <c r="W1601" s="15"/>
      <c r="X1601" s="15"/>
      <c r="Y1601" s="15"/>
      <c r="Z1601" s="15"/>
      <c r="AA1601" s="16"/>
      <c r="AB1601" s="16"/>
      <c r="AC1601" s="16"/>
      <c r="AD1601" s="16"/>
      <c r="AE1601" s="16"/>
      <c r="AF1601" s="16"/>
      <c r="AG1601" s="16"/>
      <c r="AH1601" s="16"/>
      <c r="AI1601" s="16"/>
      <c r="AJ1601" s="16"/>
      <c r="AK1601" s="16"/>
      <c r="AL1601" s="16"/>
      <c r="AM1601" s="16"/>
      <c r="AN1601" s="16"/>
      <c r="AO1601" s="16"/>
      <c r="AP1601" s="16"/>
    </row>
    <row r="1602" spans="1:42" s="17" customFormat="1" ht="12.75" hidden="1" customHeight="1">
      <c r="A1602" s="126">
        <v>153819000</v>
      </c>
      <c r="B1602" s="72"/>
      <c r="C1602" s="144" t="s">
        <v>487</v>
      </c>
      <c r="D1602" s="46"/>
      <c r="E1602" s="145"/>
      <c r="F1602" s="146"/>
      <c r="G1602" s="147"/>
      <c r="H1602" s="148"/>
      <c r="I1602" s="158"/>
      <c r="J1602" s="146"/>
      <c r="K1602" s="146"/>
      <c r="L1602" s="149"/>
      <c r="M1602" s="623"/>
      <c r="N1602" s="626"/>
      <c r="O1602" s="36"/>
      <c r="P1602" s="51" t="s">
        <v>1474</v>
      </c>
      <c r="Q1602" s="36"/>
      <c r="R1602" s="36" t="str">
        <f t="shared" si="162"/>
        <v/>
      </c>
      <c r="S1602" s="15"/>
      <c r="T1602" s="15"/>
      <c r="U1602" s="473"/>
      <c r="V1602" s="473"/>
      <c r="W1602" s="15"/>
      <c r="X1602" s="15"/>
      <c r="Y1602" s="15"/>
      <c r="Z1602" s="15"/>
      <c r="AA1602" s="16"/>
      <c r="AB1602" s="16"/>
      <c r="AC1602" s="16"/>
      <c r="AD1602" s="16"/>
      <c r="AE1602" s="16"/>
      <c r="AF1602" s="16"/>
      <c r="AG1602" s="16"/>
      <c r="AH1602" s="16"/>
      <c r="AI1602" s="16"/>
      <c r="AJ1602" s="16"/>
      <c r="AK1602" s="16"/>
      <c r="AL1602" s="16"/>
      <c r="AM1602" s="16"/>
      <c r="AN1602" s="16"/>
      <c r="AO1602" s="16"/>
      <c r="AP1602" s="16"/>
    </row>
    <row r="1603" spans="1:42" s="17" customFormat="1" ht="12.75" hidden="1" customHeight="1">
      <c r="A1603" s="126">
        <v>153825000</v>
      </c>
      <c r="B1603" s="72"/>
      <c r="C1603" s="144" t="s">
        <v>493</v>
      </c>
      <c r="D1603" s="46"/>
      <c r="E1603" s="145"/>
      <c r="F1603" s="146"/>
      <c r="G1603" s="147"/>
      <c r="H1603" s="148"/>
      <c r="I1603" s="158"/>
      <c r="J1603" s="146"/>
      <c r="K1603" s="146"/>
      <c r="L1603" s="149"/>
      <c r="M1603" s="623"/>
      <c r="N1603" s="626"/>
      <c r="O1603" s="36"/>
      <c r="P1603" s="51" t="s">
        <v>1474</v>
      </c>
      <c r="Q1603" s="36"/>
      <c r="R1603" s="36" t="str">
        <f t="shared" si="162"/>
        <v/>
      </c>
      <c r="S1603" s="15"/>
      <c r="T1603" s="15"/>
      <c r="U1603" s="473"/>
      <c r="V1603" s="473"/>
      <c r="W1603" s="15"/>
      <c r="X1603" s="15"/>
      <c r="Y1603" s="15"/>
      <c r="Z1603" s="15"/>
      <c r="AA1603" s="16"/>
      <c r="AB1603" s="16"/>
      <c r="AC1603" s="16"/>
      <c r="AD1603" s="16"/>
      <c r="AE1603" s="16"/>
      <c r="AF1603" s="16"/>
      <c r="AG1603" s="16"/>
      <c r="AH1603" s="16"/>
      <c r="AI1603" s="16"/>
      <c r="AJ1603" s="16"/>
      <c r="AK1603" s="16"/>
      <c r="AL1603" s="16"/>
      <c r="AM1603" s="16"/>
      <c r="AN1603" s="16"/>
      <c r="AO1603" s="16"/>
      <c r="AP1603" s="16"/>
    </row>
    <row r="1604" spans="1:42" s="17" customFormat="1" ht="12.75" hidden="1" customHeight="1">
      <c r="A1604" s="126">
        <v>153814000</v>
      </c>
      <c r="B1604" s="72"/>
      <c r="C1604" s="144" t="s">
        <v>482</v>
      </c>
      <c r="D1604" s="46"/>
      <c r="E1604" s="145"/>
      <c r="F1604" s="146"/>
      <c r="G1604" s="147"/>
      <c r="H1604" s="148"/>
      <c r="I1604" s="158"/>
      <c r="J1604" s="146"/>
      <c r="K1604" s="146"/>
      <c r="L1604" s="149"/>
      <c r="M1604" s="623"/>
      <c r="N1604" s="626"/>
      <c r="O1604" s="36"/>
      <c r="P1604" s="51" t="s">
        <v>1474</v>
      </c>
      <c r="Q1604" s="36"/>
      <c r="R1604" s="36" t="str">
        <f t="shared" si="162"/>
        <v/>
      </c>
      <c r="S1604" s="15"/>
      <c r="T1604" s="15"/>
      <c r="U1604" s="473"/>
      <c r="V1604" s="473"/>
      <c r="W1604" s="15"/>
      <c r="X1604" s="15"/>
      <c r="Y1604" s="15"/>
      <c r="Z1604" s="15"/>
      <c r="AA1604" s="16"/>
      <c r="AB1604" s="16"/>
      <c r="AC1604" s="16"/>
      <c r="AD1604" s="16"/>
      <c r="AE1604" s="16"/>
      <c r="AF1604" s="16"/>
      <c r="AG1604" s="16"/>
      <c r="AH1604" s="16"/>
      <c r="AI1604" s="16"/>
      <c r="AJ1604" s="16"/>
      <c r="AK1604" s="16"/>
      <c r="AL1604" s="16"/>
      <c r="AM1604" s="16"/>
      <c r="AN1604" s="16"/>
      <c r="AO1604" s="16"/>
      <c r="AP1604" s="16"/>
    </row>
    <row r="1605" spans="1:42" s="17" customFormat="1" ht="12.75" hidden="1" customHeight="1">
      <c r="A1605" s="126">
        <v>153820000</v>
      </c>
      <c r="B1605" s="72"/>
      <c r="C1605" s="144" t="s">
        <v>488</v>
      </c>
      <c r="D1605" s="46"/>
      <c r="E1605" s="145"/>
      <c r="F1605" s="146"/>
      <c r="G1605" s="147"/>
      <c r="H1605" s="148"/>
      <c r="I1605" s="158"/>
      <c r="J1605" s="146"/>
      <c r="K1605" s="146"/>
      <c r="L1605" s="149"/>
      <c r="M1605" s="623"/>
      <c r="N1605" s="626"/>
      <c r="O1605" s="36"/>
      <c r="P1605" s="51" t="s">
        <v>1474</v>
      </c>
      <c r="Q1605" s="36"/>
      <c r="R1605" s="36" t="str">
        <f t="shared" si="162"/>
        <v/>
      </c>
      <c r="S1605" s="15"/>
      <c r="T1605" s="15"/>
      <c r="U1605" s="473"/>
      <c r="V1605" s="473"/>
      <c r="W1605" s="15"/>
      <c r="X1605" s="15"/>
      <c r="Y1605" s="15"/>
      <c r="Z1605" s="15"/>
      <c r="AA1605" s="16"/>
      <c r="AB1605" s="16"/>
      <c r="AC1605" s="16"/>
      <c r="AD1605" s="16"/>
      <c r="AE1605" s="16"/>
      <c r="AF1605" s="16"/>
      <c r="AG1605" s="16"/>
      <c r="AH1605" s="16"/>
      <c r="AI1605" s="16"/>
      <c r="AJ1605" s="16"/>
      <c r="AK1605" s="16"/>
      <c r="AL1605" s="16"/>
      <c r="AM1605" s="16"/>
      <c r="AN1605" s="16"/>
      <c r="AO1605" s="16"/>
      <c r="AP1605" s="16"/>
    </row>
    <row r="1606" spans="1:42" s="17" customFormat="1" ht="12.75" hidden="1" customHeight="1">
      <c r="A1606" s="126">
        <v>153832000</v>
      </c>
      <c r="B1606" s="72"/>
      <c r="C1606" s="144" t="s">
        <v>500</v>
      </c>
      <c r="D1606" s="46"/>
      <c r="E1606" s="145"/>
      <c r="F1606" s="146"/>
      <c r="G1606" s="147"/>
      <c r="H1606" s="148"/>
      <c r="I1606" s="158"/>
      <c r="J1606" s="146"/>
      <c r="K1606" s="146"/>
      <c r="L1606" s="149"/>
      <c r="M1606" s="623"/>
      <c r="N1606" s="626"/>
      <c r="O1606" s="36"/>
      <c r="P1606" s="51" t="s">
        <v>1474</v>
      </c>
      <c r="Q1606" s="36"/>
      <c r="R1606" s="36" t="str">
        <f t="shared" si="162"/>
        <v/>
      </c>
      <c r="S1606" s="15"/>
      <c r="T1606" s="15"/>
      <c r="U1606" s="473"/>
      <c r="V1606" s="473"/>
      <c r="W1606" s="15"/>
      <c r="X1606" s="15"/>
      <c r="Y1606" s="15"/>
      <c r="Z1606" s="15"/>
      <c r="AA1606" s="16"/>
      <c r="AB1606" s="16"/>
      <c r="AC1606" s="16"/>
      <c r="AD1606" s="16"/>
      <c r="AE1606" s="16"/>
      <c r="AF1606" s="16"/>
      <c r="AG1606" s="16"/>
      <c r="AH1606" s="16"/>
      <c r="AI1606" s="16"/>
      <c r="AJ1606" s="16"/>
      <c r="AK1606" s="16"/>
      <c r="AL1606" s="16"/>
      <c r="AM1606" s="16"/>
      <c r="AN1606" s="16"/>
      <c r="AO1606" s="16"/>
      <c r="AP1606" s="16"/>
    </row>
    <row r="1607" spans="1:42" s="17" customFormat="1" ht="12.75" hidden="1" customHeight="1">
      <c r="A1607" s="126">
        <v>153809000</v>
      </c>
      <c r="B1607" s="72"/>
      <c r="C1607" s="144" t="s">
        <v>477</v>
      </c>
      <c r="D1607" s="46"/>
      <c r="E1607" s="145"/>
      <c r="F1607" s="146"/>
      <c r="G1607" s="147"/>
      <c r="H1607" s="148"/>
      <c r="I1607" s="158"/>
      <c r="J1607" s="146"/>
      <c r="K1607" s="146"/>
      <c r="L1607" s="149"/>
      <c r="M1607" s="623"/>
      <c r="N1607" s="626"/>
      <c r="O1607" s="36"/>
      <c r="P1607" s="51" t="s">
        <v>1474</v>
      </c>
      <c r="Q1607" s="36"/>
      <c r="R1607" s="36" t="str">
        <f t="shared" si="162"/>
        <v/>
      </c>
      <c r="S1607" s="15"/>
      <c r="T1607" s="15"/>
      <c r="U1607" s="473"/>
      <c r="V1607" s="473"/>
      <c r="W1607" s="15"/>
      <c r="X1607" s="15"/>
      <c r="Y1607" s="15"/>
      <c r="Z1607" s="15"/>
      <c r="AA1607" s="16"/>
      <c r="AB1607" s="16"/>
      <c r="AC1607" s="16"/>
      <c r="AD1607" s="16"/>
      <c r="AE1607" s="16"/>
      <c r="AF1607" s="16"/>
      <c r="AG1607" s="16"/>
      <c r="AH1607" s="16"/>
      <c r="AI1607" s="16"/>
      <c r="AJ1607" s="16"/>
      <c r="AK1607" s="16"/>
      <c r="AL1607" s="16"/>
      <c r="AM1607" s="16"/>
      <c r="AN1607" s="16"/>
      <c r="AO1607" s="16"/>
      <c r="AP1607" s="16"/>
    </row>
    <row r="1608" spans="1:42" s="17" customFormat="1" ht="12.75" hidden="1" customHeight="1">
      <c r="A1608" s="126">
        <v>153834000</v>
      </c>
      <c r="B1608" s="72"/>
      <c r="C1608" s="144" t="s">
        <v>502</v>
      </c>
      <c r="D1608" s="46"/>
      <c r="E1608" s="145"/>
      <c r="F1608" s="146"/>
      <c r="G1608" s="147"/>
      <c r="H1608" s="148"/>
      <c r="I1608" s="158"/>
      <c r="J1608" s="146"/>
      <c r="K1608" s="146"/>
      <c r="L1608" s="149"/>
      <c r="M1608" s="623"/>
      <c r="N1608" s="626"/>
      <c r="O1608" s="36"/>
      <c r="P1608" s="51" t="s">
        <v>1474</v>
      </c>
      <c r="Q1608" s="36"/>
      <c r="R1608" s="36" t="str">
        <f t="shared" si="162"/>
        <v/>
      </c>
      <c r="S1608" s="15"/>
      <c r="T1608" s="15"/>
      <c r="U1608" s="473"/>
      <c r="V1608" s="473"/>
      <c r="W1608" s="15"/>
      <c r="X1608" s="15"/>
      <c r="Y1608" s="15"/>
      <c r="Z1608" s="15"/>
      <c r="AA1608" s="16"/>
      <c r="AB1608" s="16"/>
      <c r="AC1608" s="16"/>
      <c r="AD1608" s="16"/>
      <c r="AE1608" s="16"/>
      <c r="AF1608" s="16"/>
      <c r="AG1608" s="16"/>
      <c r="AH1608" s="16"/>
      <c r="AI1608" s="16"/>
      <c r="AJ1608" s="16"/>
      <c r="AK1608" s="16"/>
      <c r="AL1608" s="16"/>
      <c r="AM1608" s="16"/>
      <c r="AN1608" s="16"/>
      <c r="AO1608" s="16"/>
      <c r="AP1608" s="16"/>
    </row>
    <row r="1609" spans="1:42" s="17" customFormat="1" ht="12.75" hidden="1" customHeight="1">
      <c r="A1609" s="126">
        <v>153822000</v>
      </c>
      <c r="B1609" s="72"/>
      <c r="C1609" s="144" t="s">
        <v>490</v>
      </c>
      <c r="D1609" s="46"/>
      <c r="E1609" s="145"/>
      <c r="F1609" s="146"/>
      <c r="G1609" s="147"/>
      <c r="H1609" s="148"/>
      <c r="I1609" s="158"/>
      <c r="J1609" s="146"/>
      <c r="K1609" s="146"/>
      <c r="L1609" s="149"/>
      <c r="M1609" s="623"/>
      <c r="N1609" s="626"/>
      <c r="O1609" s="36"/>
      <c r="P1609" s="51" t="s">
        <v>1474</v>
      </c>
      <c r="Q1609" s="36"/>
      <c r="R1609" s="36" t="str">
        <f t="shared" si="162"/>
        <v/>
      </c>
      <c r="S1609" s="15"/>
      <c r="T1609" s="15"/>
      <c r="U1609" s="473"/>
      <c r="V1609" s="473"/>
      <c r="W1609" s="15"/>
      <c r="X1609" s="15"/>
      <c r="Y1609" s="15"/>
      <c r="Z1609" s="15"/>
      <c r="AA1609" s="16"/>
      <c r="AB1609" s="16"/>
      <c r="AC1609" s="16"/>
      <c r="AD1609" s="16"/>
      <c r="AE1609" s="16"/>
      <c r="AF1609" s="16"/>
      <c r="AG1609" s="16"/>
      <c r="AH1609" s="16"/>
      <c r="AI1609" s="16"/>
      <c r="AJ1609" s="16"/>
      <c r="AK1609" s="16"/>
      <c r="AL1609" s="16"/>
      <c r="AM1609" s="16"/>
      <c r="AN1609" s="16"/>
      <c r="AO1609" s="16"/>
      <c r="AP1609" s="16"/>
    </row>
    <row r="1610" spans="1:42" s="17" customFormat="1" ht="12.75" hidden="1" customHeight="1">
      <c r="A1610" s="126">
        <v>153810000</v>
      </c>
      <c r="B1610" s="72"/>
      <c r="C1610" s="144" t="s">
        <v>478</v>
      </c>
      <c r="D1610" s="46"/>
      <c r="E1610" s="145"/>
      <c r="F1610" s="146"/>
      <c r="G1610" s="147"/>
      <c r="H1610" s="148"/>
      <c r="I1610" s="158"/>
      <c r="J1610" s="146"/>
      <c r="K1610" s="146"/>
      <c r="L1610" s="149"/>
      <c r="M1610" s="623"/>
      <c r="N1610" s="626"/>
      <c r="O1610" s="36"/>
      <c r="P1610" s="51" t="s">
        <v>1474</v>
      </c>
      <c r="Q1610" s="36"/>
      <c r="R1610" s="36" t="str">
        <f t="shared" si="162"/>
        <v/>
      </c>
      <c r="S1610" s="15"/>
      <c r="T1610" s="15"/>
      <c r="U1610" s="473"/>
      <c r="V1610" s="473"/>
      <c r="W1610" s="15"/>
      <c r="X1610" s="15"/>
      <c r="Y1610" s="15"/>
      <c r="Z1610" s="15"/>
      <c r="AA1610" s="16"/>
      <c r="AB1610" s="16"/>
      <c r="AC1610" s="16"/>
      <c r="AD1610" s="16"/>
      <c r="AE1610" s="16"/>
      <c r="AF1610" s="16"/>
      <c r="AG1610" s="16"/>
      <c r="AH1610" s="16"/>
      <c r="AI1610" s="16"/>
      <c r="AJ1610" s="16"/>
      <c r="AK1610" s="16"/>
      <c r="AL1610" s="16"/>
      <c r="AM1610" s="16"/>
      <c r="AN1610" s="16"/>
      <c r="AO1610" s="16"/>
      <c r="AP1610" s="16"/>
    </row>
    <row r="1611" spans="1:42" s="17" customFormat="1" ht="12.75" hidden="1" customHeight="1">
      <c r="A1611" s="126">
        <v>153823000</v>
      </c>
      <c r="B1611" s="72"/>
      <c r="C1611" s="144" t="s">
        <v>491</v>
      </c>
      <c r="D1611" s="46"/>
      <c r="E1611" s="145"/>
      <c r="F1611" s="146"/>
      <c r="G1611" s="147"/>
      <c r="H1611" s="148"/>
      <c r="I1611" s="158"/>
      <c r="J1611" s="146"/>
      <c r="K1611" s="146"/>
      <c r="L1611" s="149"/>
      <c r="M1611" s="623"/>
      <c r="N1611" s="626"/>
      <c r="O1611" s="36"/>
      <c r="P1611" s="51" t="s">
        <v>1474</v>
      </c>
      <c r="Q1611" s="36"/>
      <c r="R1611" s="36" t="str">
        <f t="shared" ref="R1611:R1674" si="165">IF(SUM(E1611:N1611)=0,"",P1611)</f>
        <v/>
      </c>
      <c r="S1611" s="15"/>
      <c r="T1611" s="15"/>
      <c r="U1611" s="473"/>
      <c r="V1611" s="473"/>
      <c r="W1611" s="15"/>
      <c r="X1611" s="15"/>
      <c r="Y1611" s="15"/>
      <c r="Z1611" s="15"/>
      <c r="AA1611" s="16"/>
      <c r="AB1611" s="16"/>
      <c r="AC1611" s="16"/>
      <c r="AD1611" s="16"/>
      <c r="AE1611" s="16"/>
      <c r="AF1611" s="16"/>
      <c r="AG1611" s="16"/>
      <c r="AH1611" s="16"/>
      <c r="AI1611" s="16"/>
      <c r="AJ1611" s="16"/>
      <c r="AK1611" s="16"/>
      <c r="AL1611" s="16"/>
      <c r="AM1611" s="16"/>
      <c r="AN1611" s="16"/>
      <c r="AO1611" s="16"/>
      <c r="AP1611" s="16"/>
    </row>
    <row r="1612" spans="1:42" s="17" customFormat="1" ht="12.75" hidden="1" customHeight="1">
      <c r="A1612" s="126">
        <v>153833000</v>
      </c>
      <c r="B1612" s="72"/>
      <c r="C1612" s="144" t="s">
        <v>501</v>
      </c>
      <c r="D1612" s="46"/>
      <c r="E1612" s="145"/>
      <c r="F1612" s="146"/>
      <c r="G1612" s="147"/>
      <c r="H1612" s="148"/>
      <c r="I1612" s="158"/>
      <c r="J1612" s="146"/>
      <c r="K1612" s="146"/>
      <c r="L1612" s="149"/>
      <c r="M1612" s="623"/>
      <c r="N1612" s="626"/>
      <c r="O1612" s="36"/>
      <c r="P1612" s="51" t="s">
        <v>1474</v>
      </c>
      <c r="Q1612" s="36"/>
      <c r="R1612" s="36" t="str">
        <f t="shared" si="165"/>
        <v/>
      </c>
      <c r="S1612" s="15"/>
      <c r="T1612" s="15"/>
      <c r="U1612" s="473"/>
      <c r="V1612" s="473"/>
      <c r="W1612" s="15"/>
      <c r="X1612" s="15"/>
      <c r="Y1612" s="15"/>
      <c r="Z1612" s="15"/>
      <c r="AA1612" s="16"/>
      <c r="AB1612" s="16"/>
      <c r="AC1612" s="16"/>
      <c r="AD1612" s="16"/>
      <c r="AE1612" s="16"/>
      <c r="AF1612" s="16"/>
      <c r="AG1612" s="16"/>
      <c r="AH1612" s="16"/>
      <c r="AI1612" s="16"/>
      <c r="AJ1612" s="16"/>
      <c r="AK1612" s="16"/>
      <c r="AL1612" s="16"/>
      <c r="AM1612" s="16"/>
      <c r="AN1612" s="16"/>
      <c r="AO1612" s="16"/>
      <c r="AP1612" s="16"/>
    </row>
    <row r="1613" spans="1:42" s="17" customFormat="1" ht="12.75" hidden="1" customHeight="1">
      <c r="A1613" s="126">
        <v>153811000</v>
      </c>
      <c r="B1613" s="72"/>
      <c r="C1613" s="144" t="s">
        <v>479</v>
      </c>
      <c r="D1613" s="46"/>
      <c r="E1613" s="145"/>
      <c r="F1613" s="146"/>
      <c r="G1613" s="147"/>
      <c r="H1613" s="148"/>
      <c r="I1613" s="158"/>
      <c r="J1613" s="146"/>
      <c r="K1613" s="146"/>
      <c r="L1613" s="149"/>
      <c r="M1613" s="623"/>
      <c r="N1613" s="626"/>
      <c r="O1613" s="36"/>
      <c r="P1613" s="51" t="s">
        <v>1474</v>
      </c>
      <c r="Q1613" s="36"/>
      <c r="R1613" s="36" t="str">
        <f t="shared" si="165"/>
        <v/>
      </c>
      <c r="S1613" s="15"/>
      <c r="T1613" s="15"/>
      <c r="U1613" s="473"/>
      <c r="V1613" s="473"/>
      <c r="W1613" s="15"/>
      <c r="X1613" s="15"/>
      <c r="Y1613" s="15"/>
      <c r="Z1613" s="15"/>
      <c r="AA1613" s="16"/>
      <c r="AB1613" s="16"/>
      <c r="AC1613" s="16"/>
      <c r="AD1613" s="16"/>
      <c r="AE1613" s="16"/>
      <c r="AF1613" s="16"/>
      <c r="AG1613" s="16"/>
      <c r="AH1613" s="16"/>
      <c r="AI1613" s="16"/>
      <c r="AJ1613" s="16"/>
      <c r="AK1613" s="16"/>
      <c r="AL1613" s="16"/>
      <c r="AM1613" s="16"/>
      <c r="AN1613" s="16"/>
      <c r="AO1613" s="16"/>
      <c r="AP1613" s="16"/>
    </row>
    <row r="1614" spans="1:42" s="17" customFormat="1" ht="12.75" hidden="1" customHeight="1">
      <c r="A1614" s="126">
        <v>153829000</v>
      </c>
      <c r="B1614" s="72"/>
      <c r="C1614" s="144" t="s">
        <v>497</v>
      </c>
      <c r="D1614" s="46"/>
      <c r="E1614" s="145"/>
      <c r="F1614" s="146"/>
      <c r="G1614" s="147"/>
      <c r="H1614" s="148"/>
      <c r="I1614" s="158"/>
      <c r="J1614" s="146"/>
      <c r="K1614" s="146"/>
      <c r="L1614" s="149"/>
      <c r="M1614" s="623"/>
      <c r="N1614" s="626"/>
      <c r="O1614" s="36"/>
      <c r="P1614" s="51" t="s">
        <v>1474</v>
      </c>
      <c r="Q1614" s="36"/>
      <c r="R1614" s="36" t="str">
        <f t="shared" si="165"/>
        <v/>
      </c>
      <c r="S1614" s="15"/>
      <c r="T1614" s="15"/>
      <c r="U1614" s="473"/>
      <c r="V1614" s="473"/>
      <c r="W1614" s="15"/>
      <c r="X1614" s="15"/>
      <c r="Y1614" s="15"/>
      <c r="Z1614" s="15"/>
      <c r="AA1614" s="16"/>
      <c r="AB1614" s="16"/>
      <c r="AC1614" s="16"/>
      <c r="AD1614" s="16"/>
      <c r="AE1614" s="16"/>
      <c r="AF1614" s="16"/>
      <c r="AG1614" s="16"/>
      <c r="AH1614" s="16"/>
      <c r="AI1614" s="16"/>
      <c r="AJ1614" s="16"/>
      <c r="AK1614" s="16"/>
      <c r="AL1614" s="16"/>
      <c r="AM1614" s="16"/>
      <c r="AN1614" s="16"/>
      <c r="AO1614" s="16"/>
      <c r="AP1614" s="16"/>
    </row>
    <row r="1615" spans="1:42" s="17" customFormat="1" ht="12.75" hidden="1" customHeight="1">
      <c r="A1615" s="126">
        <v>153808000</v>
      </c>
      <c r="B1615" s="72"/>
      <c r="C1615" s="73" t="s">
        <v>642</v>
      </c>
      <c r="D1615" s="46"/>
      <c r="E1615" s="145"/>
      <c r="F1615" s="146"/>
      <c r="G1615" s="147"/>
      <c r="H1615" s="148"/>
      <c r="I1615" s="158"/>
      <c r="J1615" s="146"/>
      <c r="K1615" s="146"/>
      <c r="L1615" s="149"/>
      <c r="M1615" s="623"/>
      <c r="N1615" s="626"/>
      <c r="O1615" s="36"/>
      <c r="P1615" s="51" t="s">
        <v>1474</v>
      </c>
      <c r="Q1615" s="36"/>
      <c r="R1615" s="36" t="str">
        <f t="shared" si="165"/>
        <v/>
      </c>
      <c r="S1615" s="15"/>
      <c r="T1615" s="15"/>
      <c r="U1615" s="473"/>
      <c r="V1615" s="473"/>
      <c r="W1615" s="15"/>
      <c r="X1615" s="15"/>
      <c r="Y1615" s="15"/>
      <c r="Z1615" s="15"/>
      <c r="AA1615" s="16"/>
      <c r="AB1615" s="16"/>
      <c r="AC1615" s="16"/>
      <c r="AD1615" s="16"/>
      <c r="AE1615" s="16"/>
      <c r="AF1615" s="16"/>
      <c r="AG1615" s="16"/>
      <c r="AH1615" s="16"/>
      <c r="AI1615" s="16"/>
      <c r="AJ1615" s="16"/>
      <c r="AK1615" s="16"/>
      <c r="AL1615" s="16"/>
      <c r="AM1615" s="16"/>
      <c r="AN1615" s="16"/>
      <c r="AO1615" s="16"/>
      <c r="AP1615" s="16"/>
    </row>
    <row r="1616" spans="1:42" s="17" customFormat="1" ht="12.75" hidden="1" customHeight="1">
      <c r="A1616" s="126">
        <v>153817000</v>
      </c>
      <c r="B1616" s="72"/>
      <c r="C1616" s="144" t="s">
        <v>485</v>
      </c>
      <c r="D1616" s="46"/>
      <c r="E1616" s="145"/>
      <c r="F1616" s="146"/>
      <c r="G1616" s="147"/>
      <c r="H1616" s="148"/>
      <c r="I1616" s="158"/>
      <c r="J1616" s="146"/>
      <c r="K1616" s="146"/>
      <c r="L1616" s="149"/>
      <c r="M1616" s="623"/>
      <c r="N1616" s="626"/>
      <c r="O1616" s="36"/>
      <c r="P1616" s="51" t="s">
        <v>1474</v>
      </c>
      <c r="Q1616" s="36"/>
      <c r="R1616" s="36" t="str">
        <f t="shared" si="165"/>
        <v/>
      </c>
      <c r="S1616" s="15"/>
      <c r="T1616" s="15"/>
      <c r="U1616" s="473"/>
      <c r="V1616" s="473"/>
      <c r="W1616" s="15"/>
      <c r="X1616" s="15"/>
      <c r="Y1616" s="15"/>
      <c r="Z1616" s="15"/>
      <c r="AA1616" s="16"/>
      <c r="AB1616" s="16"/>
      <c r="AC1616" s="16"/>
      <c r="AD1616" s="16"/>
      <c r="AE1616" s="16"/>
      <c r="AF1616" s="16"/>
      <c r="AG1616" s="16"/>
      <c r="AH1616" s="16"/>
      <c r="AI1616" s="16"/>
      <c r="AJ1616" s="16"/>
      <c r="AK1616" s="16"/>
      <c r="AL1616" s="16"/>
      <c r="AM1616" s="16"/>
      <c r="AN1616" s="16"/>
      <c r="AO1616" s="16"/>
      <c r="AP1616" s="16"/>
    </row>
    <row r="1617" spans="1:42" s="17" customFormat="1" ht="12.75" hidden="1" customHeight="1" thickBot="1">
      <c r="A1617" s="126">
        <v>153812000</v>
      </c>
      <c r="B1617" s="74"/>
      <c r="C1617" s="167" t="s">
        <v>480</v>
      </c>
      <c r="D1617" s="117"/>
      <c r="E1617" s="168"/>
      <c r="F1617" s="169"/>
      <c r="G1617" s="170"/>
      <c r="H1617" s="171"/>
      <c r="I1617" s="173"/>
      <c r="J1617" s="169"/>
      <c r="K1617" s="169"/>
      <c r="L1617" s="172"/>
      <c r="M1617" s="670"/>
      <c r="N1617" s="671"/>
      <c r="O1617" s="36"/>
      <c r="P1617" s="51" t="s">
        <v>1474</v>
      </c>
      <c r="Q1617" s="36"/>
      <c r="R1617" s="36" t="str">
        <f t="shared" si="165"/>
        <v/>
      </c>
      <c r="S1617" s="15"/>
      <c r="T1617" s="15"/>
      <c r="U1617" s="473"/>
      <c r="V1617" s="473"/>
      <c r="W1617" s="15"/>
      <c r="X1617" s="15"/>
      <c r="Y1617" s="15"/>
      <c r="Z1617" s="15"/>
      <c r="AA1617" s="16"/>
      <c r="AB1617" s="16"/>
      <c r="AC1617" s="16"/>
      <c r="AD1617" s="16"/>
      <c r="AE1617" s="16"/>
      <c r="AF1617" s="16"/>
      <c r="AG1617" s="16"/>
      <c r="AH1617" s="16"/>
      <c r="AI1617" s="16"/>
      <c r="AJ1617" s="16"/>
      <c r="AK1617" s="16"/>
      <c r="AL1617" s="16"/>
      <c r="AM1617" s="16"/>
      <c r="AN1617" s="16"/>
      <c r="AO1617" s="16"/>
      <c r="AP1617" s="16"/>
    </row>
    <row r="1618" spans="1:42" s="17" customFormat="1" ht="12.75" hidden="1" customHeight="1">
      <c r="A1618" s="126">
        <v>153824000</v>
      </c>
      <c r="B1618" s="95"/>
      <c r="C1618" s="152" t="s">
        <v>492</v>
      </c>
      <c r="D1618" s="46"/>
      <c r="E1618" s="153"/>
      <c r="F1618" s="154"/>
      <c r="G1618" s="155"/>
      <c r="H1618" s="156"/>
      <c r="I1618" s="174"/>
      <c r="J1618" s="154"/>
      <c r="K1618" s="154"/>
      <c r="L1618" s="157"/>
      <c r="M1618" s="648"/>
      <c r="N1618" s="625"/>
      <c r="O1618" s="36"/>
      <c r="P1618" s="51" t="s">
        <v>1474</v>
      </c>
      <c r="Q1618" s="36"/>
      <c r="R1618" s="36" t="str">
        <f t="shared" si="165"/>
        <v/>
      </c>
      <c r="S1618" s="15"/>
      <c r="T1618" s="15"/>
      <c r="U1618" s="473"/>
      <c r="V1618" s="473"/>
      <c r="W1618" s="15"/>
      <c r="X1618" s="15"/>
      <c r="Y1618" s="15"/>
      <c r="Z1618" s="15"/>
      <c r="AA1618" s="16"/>
      <c r="AB1618" s="16"/>
      <c r="AC1618" s="16"/>
      <c r="AD1618" s="16"/>
      <c r="AE1618" s="16"/>
      <c r="AF1618" s="16"/>
      <c r="AG1618" s="16"/>
      <c r="AH1618" s="16"/>
      <c r="AI1618" s="16"/>
      <c r="AJ1618" s="16"/>
      <c r="AK1618" s="16"/>
      <c r="AL1618" s="16"/>
      <c r="AM1618" s="16"/>
      <c r="AN1618" s="16"/>
      <c r="AO1618" s="16"/>
      <c r="AP1618" s="16"/>
    </row>
    <row r="1619" spans="1:42" s="17" customFormat="1" ht="12.75" hidden="1" customHeight="1">
      <c r="A1619" s="126">
        <v>153813000</v>
      </c>
      <c r="B1619" s="72"/>
      <c r="C1619" s="144" t="s">
        <v>481</v>
      </c>
      <c r="D1619" s="46"/>
      <c r="E1619" s="145"/>
      <c r="F1619" s="146"/>
      <c r="G1619" s="147"/>
      <c r="H1619" s="148"/>
      <c r="I1619" s="158"/>
      <c r="J1619" s="146"/>
      <c r="K1619" s="146"/>
      <c r="L1619" s="149"/>
      <c r="M1619" s="623"/>
      <c r="N1619" s="626"/>
      <c r="O1619" s="36"/>
      <c r="P1619" s="51" t="s">
        <v>1474</v>
      </c>
      <c r="Q1619" s="36"/>
      <c r="R1619" s="36" t="str">
        <f t="shared" si="165"/>
        <v/>
      </c>
      <c r="S1619" s="15"/>
      <c r="T1619" s="15"/>
      <c r="U1619" s="473"/>
      <c r="V1619" s="473"/>
      <c r="W1619" s="15"/>
      <c r="X1619" s="15"/>
      <c r="Y1619" s="15"/>
      <c r="Z1619" s="15"/>
      <c r="AA1619" s="16"/>
      <c r="AB1619" s="16"/>
      <c r="AC1619" s="16"/>
      <c r="AD1619" s="16"/>
      <c r="AE1619" s="16"/>
      <c r="AF1619" s="16"/>
      <c r="AG1619" s="16"/>
      <c r="AH1619" s="16"/>
      <c r="AI1619" s="16"/>
      <c r="AJ1619" s="16"/>
      <c r="AK1619" s="16"/>
      <c r="AL1619" s="16"/>
      <c r="AM1619" s="16"/>
      <c r="AN1619" s="16"/>
      <c r="AO1619" s="16"/>
      <c r="AP1619" s="16"/>
    </row>
    <row r="1620" spans="1:42" s="17" customFormat="1" ht="12.75" hidden="1" customHeight="1">
      <c r="A1620" s="126">
        <v>153816000</v>
      </c>
      <c r="B1620" s="72"/>
      <c r="C1620" s="144" t="s">
        <v>484</v>
      </c>
      <c r="D1620" s="46"/>
      <c r="E1620" s="145"/>
      <c r="F1620" s="146"/>
      <c r="G1620" s="147"/>
      <c r="H1620" s="148"/>
      <c r="I1620" s="158"/>
      <c r="J1620" s="146"/>
      <c r="K1620" s="146"/>
      <c r="L1620" s="149"/>
      <c r="M1620" s="623"/>
      <c r="N1620" s="626"/>
      <c r="O1620" s="36"/>
      <c r="P1620" s="51" t="s">
        <v>1474</v>
      </c>
      <c r="Q1620" s="36"/>
      <c r="R1620" s="36" t="str">
        <f t="shared" si="165"/>
        <v/>
      </c>
      <c r="S1620" s="15"/>
      <c r="T1620" s="15"/>
      <c r="U1620" s="473"/>
      <c r="V1620" s="473"/>
      <c r="W1620" s="15"/>
      <c r="X1620" s="15"/>
      <c r="Y1620" s="15"/>
      <c r="Z1620" s="15"/>
      <c r="AA1620" s="16"/>
      <c r="AB1620" s="16"/>
      <c r="AC1620" s="16"/>
      <c r="AD1620" s="16"/>
      <c r="AE1620" s="16"/>
      <c r="AF1620" s="16"/>
      <c r="AG1620" s="16"/>
      <c r="AH1620" s="16"/>
      <c r="AI1620" s="16"/>
      <c r="AJ1620" s="16"/>
      <c r="AK1620" s="16"/>
      <c r="AL1620" s="16"/>
      <c r="AM1620" s="16"/>
      <c r="AN1620" s="16"/>
      <c r="AO1620" s="16"/>
      <c r="AP1620" s="16"/>
    </row>
    <row r="1621" spans="1:42" s="17" customFormat="1" ht="12.75" hidden="1" customHeight="1">
      <c r="A1621" s="126">
        <v>153821000</v>
      </c>
      <c r="B1621" s="72"/>
      <c r="C1621" s="144" t="s">
        <v>489</v>
      </c>
      <c r="D1621" s="46"/>
      <c r="E1621" s="145"/>
      <c r="F1621" s="146"/>
      <c r="G1621" s="147"/>
      <c r="H1621" s="148"/>
      <c r="I1621" s="158"/>
      <c r="J1621" s="146"/>
      <c r="K1621" s="146"/>
      <c r="L1621" s="149"/>
      <c r="M1621" s="623"/>
      <c r="N1621" s="626"/>
      <c r="O1621" s="36"/>
      <c r="P1621" s="51" t="s">
        <v>1474</v>
      </c>
      <c r="Q1621" s="36"/>
      <c r="R1621" s="36" t="str">
        <f t="shared" si="165"/>
        <v/>
      </c>
      <c r="S1621" s="15"/>
      <c r="T1621" s="15"/>
      <c r="U1621" s="473"/>
      <c r="V1621" s="473"/>
      <c r="W1621" s="15"/>
      <c r="X1621" s="15"/>
      <c r="Y1621" s="15"/>
      <c r="Z1621" s="15"/>
      <c r="AA1621" s="16"/>
      <c r="AB1621" s="16"/>
      <c r="AC1621" s="16"/>
      <c r="AD1621" s="16"/>
      <c r="AE1621" s="16"/>
      <c r="AF1621" s="16"/>
      <c r="AG1621" s="16"/>
      <c r="AH1621" s="16"/>
      <c r="AI1621" s="16"/>
      <c r="AJ1621" s="16"/>
      <c r="AK1621" s="16"/>
      <c r="AL1621" s="16"/>
      <c r="AM1621" s="16"/>
      <c r="AN1621" s="16"/>
      <c r="AO1621" s="16"/>
      <c r="AP1621" s="16"/>
    </row>
    <row r="1622" spans="1:42" s="17" customFormat="1" ht="12.75" hidden="1" customHeight="1" thickBot="1">
      <c r="A1622" s="126">
        <v>153815000</v>
      </c>
      <c r="B1622" s="74"/>
      <c r="C1622" s="167" t="s">
        <v>483</v>
      </c>
      <c r="D1622" s="46"/>
      <c r="E1622" s="145"/>
      <c r="F1622" s="146"/>
      <c r="G1622" s="147"/>
      <c r="H1622" s="148"/>
      <c r="I1622" s="158"/>
      <c r="J1622" s="146"/>
      <c r="K1622" s="146"/>
      <c r="L1622" s="149"/>
      <c r="M1622" s="623"/>
      <c r="N1622" s="626"/>
      <c r="O1622" s="36"/>
      <c r="P1622" s="51" t="s">
        <v>1474</v>
      </c>
      <c r="Q1622" s="36"/>
      <c r="R1622" s="36" t="str">
        <f t="shared" si="165"/>
        <v/>
      </c>
      <c r="S1622" s="15"/>
      <c r="T1622" s="15"/>
      <c r="U1622" s="473"/>
      <c r="V1622" s="473"/>
      <c r="W1622" s="15"/>
      <c r="X1622" s="15"/>
      <c r="Y1622" s="15"/>
      <c r="Z1622" s="15"/>
      <c r="AA1622" s="16"/>
      <c r="AB1622" s="16"/>
      <c r="AC1622" s="16"/>
      <c r="AD1622" s="16"/>
      <c r="AE1622" s="16"/>
      <c r="AF1622" s="16"/>
      <c r="AG1622" s="16"/>
      <c r="AH1622" s="16"/>
      <c r="AI1622" s="16"/>
      <c r="AJ1622" s="16"/>
      <c r="AK1622" s="16"/>
      <c r="AL1622" s="16"/>
      <c r="AM1622" s="16"/>
      <c r="AN1622" s="16"/>
      <c r="AO1622" s="16"/>
      <c r="AP1622" s="16"/>
    </row>
    <row r="1623" spans="1:42" s="18" customFormat="1" ht="15.75" hidden="1" customHeight="1">
      <c r="A1623" s="126" t="s">
        <v>643</v>
      </c>
      <c r="B1623" s="589" t="s">
        <v>503</v>
      </c>
      <c r="C1623" s="590"/>
      <c r="D1623" s="25"/>
      <c r="E1623" s="90">
        <f t="shared" ref="E1623:N1623" si="166">SUM(E1624:E1642)</f>
        <v>0</v>
      </c>
      <c r="F1623" s="91">
        <f t="shared" si="166"/>
        <v>0</v>
      </c>
      <c r="G1623" s="92">
        <f t="shared" si="166"/>
        <v>0</v>
      </c>
      <c r="H1623" s="611">
        <f t="shared" si="166"/>
        <v>0</v>
      </c>
      <c r="I1623" s="612">
        <f t="shared" si="166"/>
        <v>0</v>
      </c>
      <c r="J1623" s="91">
        <f t="shared" si="166"/>
        <v>0</v>
      </c>
      <c r="K1623" s="91">
        <f t="shared" si="166"/>
        <v>0</v>
      </c>
      <c r="L1623" s="93">
        <f t="shared" si="166"/>
        <v>0</v>
      </c>
      <c r="M1623" s="612">
        <f t="shared" si="166"/>
        <v>0</v>
      </c>
      <c r="N1623" s="93">
        <f t="shared" si="166"/>
        <v>0</v>
      </c>
      <c r="O1623" s="36"/>
      <c r="P1623" s="51" t="s">
        <v>1500</v>
      </c>
      <c r="Q1623" s="36"/>
      <c r="R1623" s="36" t="str">
        <f t="shared" si="165"/>
        <v/>
      </c>
      <c r="S1623" s="15"/>
      <c r="T1623" s="15"/>
      <c r="U1623" s="473"/>
      <c r="V1623" s="473"/>
      <c r="W1623" s="15"/>
      <c r="X1623" s="15"/>
      <c r="Y1623" s="15"/>
      <c r="Z1623" s="15"/>
      <c r="AA1623" s="15"/>
      <c r="AB1623" s="15"/>
      <c r="AC1623" s="15"/>
      <c r="AD1623" s="15"/>
      <c r="AE1623" s="15"/>
      <c r="AF1623" s="15"/>
      <c r="AG1623" s="15"/>
      <c r="AH1623" s="15"/>
      <c r="AI1623" s="15"/>
      <c r="AJ1623" s="15"/>
      <c r="AK1623" s="15"/>
      <c r="AL1623" s="15"/>
      <c r="AM1623" s="15"/>
      <c r="AN1623" s="15"/>
      <c r="AO1623" s="15"/>
      <c r="AP1623" s="15"/>
    </row>
    <row r="1624" spans="1:42" s="17" customFormat="1" ht="12.75" hidden="1" customHeight="1">
      <c r="A1624" s="126">
        <v>156606000</v>
      </c>
      <c r="B1624" s="72"/>
      <c r="C1624" s="144" t="s">
        <v>508</v>
      </c>
      <c r="D1624" s="46"/>
      <c r="E1624" s="145"/>
      <c r="F1624" s="146"/>
      <c r="G1624" s="147"/>
      <c r="H1624" s="148"/>
      <c r="I1624" s="158"/>
      <c r="J1624" s="146"/>
      <c r="K1624" s="146"/>
      <c r="L1624" s="149"/>
      <c r="M1624" s="623"/>
      <c r="N1624" s="626"/>
      <c r="O1624" s="36"/>
      <c r="P1624" s="51" t="s">
        <v>1474</v>
      </c>
      <c r="Q1624" s="36"/>
      <c r="R1624" s="36" t="str">
        <f t="shared" si="165"/>
        <v/>
      </c>
      <c r="S1624" s="15"/>
      <c r="T1624" s="15"/>
      <c r="U1624" s="473"/>
      <c r="V1624" s="473"/>
      <c r="W1624" s="15"/>
      <c r="X1624" s="15"/>
      <c r="Y1624" s="15"/>
      <c r="Z1624" s="15"/>
      <c r="AA1624" s="16"/>
      <c r="AB1624" s="16"/>
      <c r="AC1624" s="16"/>
      <c r="AD1624" s="16"/>
      <c r="AE1624" s="16"/>
      <c r="AF1624" s="16"/>
      <c r="AG1624" s="16"/>
      <c r="AH1624" s="16"/>
      <c r="AI1624" s="16"/>
      <c r="AJ1624" s="16"/>
      <c r="AK1624" s="16"/>
      <c r="AL1624" s="16"/>
      <c r="AM1624" s="16"/>
      <c r="AN1624" s="16"/>
      <c r="AO1624" s="16"/>
      <c r="AP1624" s="16"/>
    </row>
    <row r="1625" spans="1:42" s="17" customFormat="1" ht="12.75" hidden="1" customHeight="1">
      <c r="A1625" s="126">
        <v>156601000</v>
      </c>
      <c r="B1625" s="72"/>
      <c r="C1625" s="144" t="s">
        <v>504</v>
      </c>
      <c r="D1625" s="46"/>
      <c r="E1625" s="145"/>
      <c r="F1625" s="146"/>
      <c r="G1625" s="147"/>
      <c r="H1625" s="148"/>
      <c r="I1625" s="158"/>
      <c r="J1625" s="146"/>
      <c r="K1625" s="146"/>
      <c r="L1625" s="149"/>
      <c r="M1625" s="623"/>
      <c r="N1625" s="626"/>
      <c r="O1625" s="36"/>
      <c r="P1625" s="51" t="s">
        <v>1474</v>
      </c>
      <c r="Q1625" s="36"/>
      <c r="R1625" s="36" t="str">
        <f t="shared" si="165"/>
        <v/>
      </c>
      <c r="S1625" s="15"/>
      <c r="T1625" s="15"/>
      <c r="U1625" s="473"/>
      <c r="V1625" s="473"/>
      <c r="W1625" s="15"/>
      <c r="X1625" s="15"/>
      <c r="Y1625" s="15"/>
      <c r="Z1625" s="15"/>
      <c r="AA1625" s="16"/>
      <c r="AB1625" s="16"/>
      <c r="AC1625" s="16"/>
      <c r="AD1625" s="16"/>
      <c r="AE1625" s="16"/>
      <c r="AF1625" s="16"/>
      <c r="AG1625" s="16"/>
      <c r="AH1625" s="16"/>
      <c r="AI1625" s="16"/>
      <c r="AJ1625" s="16"/>
      <c r="AK1625" s="16"/>
      <c r="AL1625" s="16"/>
      <c r="AM1625" s="16"/>
      <c r="AN1625" s="16"/>
      <c r="AO1625" s="16"/>
      <c r="AP1625" s="16"/>
    </row>
    <row r="1626" spans="1:42" s="17" customFormat="1" ht="12.75" hidden="1" customHeight="1">
      <c r="A1626" s="126">
        <v>156602000</v>
      </c>
      <c r="B1626" s="72"/>
      <c r="C1626" s="73" t="s">
        <v>644</v>
      </c>
      <c r="D1626" s="46"/>
      <c r="E1626" s="145"/>
      <c r="F1626" s="146"/>
      <c r="G1626" s="147"/>
      <c r="H1626" s="148"/>
      <c r="I1626" s="158"/>
      <c r="J1626" s="146"/>
      <c r="K1626" s="146"/>
      <c r="L1626" s="149"/>
      <c r="M1626" s="623"/>
      <c r="N1626" s="626"/>
      <c r="O1626" s="36"/>
      <c r="P1626" s="51" t="s">
        <v>1474</v>
      </c>
      <c r="Q1626" s="36"/>
      <c r="R1626" s="36" t="str">
        <f t="shared" si="165"/>
        <v/>
      </c>
      <c r="S1626" s="15"/>
      <c r="T1626" s="15"/>
      <c r="U1626" s="473"/>
      <c r="V1626" s="473"/>
      <c r="W1626" s="15"/>
      <c r="X1626" s="15"/>
      <c r="Y1626" s="15"/>
      <c r="Z1626" s="15"/>
      <c r="AA1626" s="16"/>
      <c r="AB1626" s="16"/>
      <c r="AC1626" s="16"/>
      <c r="AD1626" s="16"/>
      <c r="AE1626" s="16"/>
      <c r="AF1626" s="16"/>
      <c r="AG1626" s="16"/>
      <c r="AH1626" s="16"/>
      <c r="AI1626" s="16"/>
      <c r="AJ1626" s="16"/>
      <c r="AK1626" s="16"/>
      <c r="AL1626" s="16"/>
      <c r="AM1626" s="16"/>
      <c r="AN1626" s="16"/>
      <c r="AO1626" s="16"/>
      <c r="AP1626" s="16"/>
    </row>
    <row r="1627" spans="1:42" s="17" customFormat="1" ht="12.75" hidden="1" customHeight="1">
      <c r="A1627" s="126">
        <v>156603000</v>
      </c>
      <c r="B1627" s="72"/>
      <c r="C1627" s="144" t="s">
        <v>505</v>
      </c>
      <c r="D1627" s="46"/>
      <c r="E1627" s="145"/>
      <c r="F1627" s="146"/>
      <c r="G1627" s="147"/>
      <c r="H1627" s="148"/>
      <c r="I1627" s="158"/>
      <c r="J1627" s="146"/>
      <c r="K1627" s="146"/>
      <c r="L1627" s="149"/>
      <c r="M1627" s="623"/>
      <c r="N1627" s="626"/>
      <c r="O1627" s="36"/>
      <c r="P1627" s="51" t="s">
        <v>1474</v>
      </c>
      <c r="Q1627" s="36"/>
      <c r="R1627" s="36" t="str">
        <f t="shared" si="165"/>
        <v/>
      </c>
      <c r="S1627" s="15"/>
      <c r="T1627" s="15"/>
      <c r="U1627" s="473"/>
      <c r="V1627" s="473"/>
      <c r="W1627" s="15"/>
      <c r="X1627" s="15"/>
      <c r="Y1627" s="15"/>
      <c r="Z1627" s="15"/>
      <c r="AA1627" s="16"/>
      <c r="AB1627" s="16"/>
      <c r="AC1627" s="16"/>
      <c r="AD1627" s="16"/>
      <c r="AE1627" s="16"/>
      <c r="AF1627" s="16"/>
      <c r="AG1627" s="16"/>
      <c r="AH1627" s="16"/>
      <c r="AI1627" s="16"/>
      <c r="AJ1627" s="16"/>
      <c r="AK1627" s="16"/>
      <c r="AL1627" s="16"/>
      <c r="AM1627" s="16"/>
      <c r="AN1627" s="16"/>
      <c r="AO1627" s="16"/>
      <c r="AP1627" s="16"/>
    </row>
    <row r="1628" spans="1:42" s="17" customFormat="1" ht="12.75" hidden="1" customHeight="1">
      <c r="A1628" s="126">
        <v>156617000</v>
      </c>
      <c r="B1628" s="72"/>
      <c r="C1628" s="144" t="s">
        <v>518</v>
      </c>
      <c r="D1628" s="46"/>
      <c r="E1628" s="145"/>
      <c r="F1628" s="146"/>
      <c r="G1628" s="147"/>
      <c r="H1628" s="148"/>
      <c r="I1628" s="158"/>
      <c r="J1628" s="146"/>
      <c r="K1628" s="146"/>
      <c r="L1628" s="149"/>
      <c r="M1628" s="623"/>
      <c r="N1628" s="626"/>
      <c r="O1628" s="36"/>
      <c r="P1628" s="51" t="s">
        <v>1474</v>
      </c>
      <c r="Q1628" s="36"/>
      <c r="R1628" s="36" t="str">
        <f t="shared" si="165"/>
        <v/>
      </c>
      <c r="S1628" s="15"/>
      <c r="T1628" s="15"/>
      <c r="U1628" s="473"/>
      <c r="V1628" s="473"/>
      <c r="W1628" s="15"/>
      <c r="X1628" s="15"/>
      <c r="Y1628" s="15"/>
      <c r="Z1628" s="15"/>
      <c r="AA1628" s="16"/>
      <c r="AB1628" s="16"/>
      <c r="AC1628" s="16"/>
      <c r="AD1628" s="16"/>
      <c r="AE1628" s="16"/>
      <c r="AF1628" s="16"/>
      <c r="AG1628" s="16"/>
      <c r="AH1628" s="16"/>
      <c r="AI1628" s="16"/>
      <c r="AJ1628" s="16"/>
      <c r="AK1628" s="16"/>
      <c r="AL1628" s="16"/>
      <c r="AM1628" s="16"/>
      <c r="AN1628" s="16"/>
      <c r="AO1628" s="16"/>
      <c r="AP1628" s="16"/>
    </row>
    <row r="1629" spans="1:42" s="17" customFormat="1" ht="12.75" hidden="1" customHeight="1">
      <c r="A1629" s="126">
        <v>156604000</v>
      </c>
      <c r="B1629" s="72"/>
      <c r="C1629" s="144" t="s">
        <v>506</v>
      </c>
      <c r="D1629" s="46"/>
      <c r="E1629" s="145"/>
      <c r="F1629" s="146"/>
      <c r="G1629" s="147"/>
      <c r="H1629" s="148"/>
      <c r="I1629" s="158"/>
      <c r="J1629" s="146"/>
      <c r="K1629" s="146"/>
      <c r="L1629" s="149"/>
      <c r="M1629" s="623"/>
      <c r="N1629" s="626"/>
      <c r="O1629" s="36"/>
      <c r="P1629" s="51" t="s">
        <v>1474</v>
      </c>
      <c r="Q1629" s="36"/>
      <c r="R1629" s="36" t="str">
        <f t="shared" si="165"/>
        <v/>
      </c>
      <c r="S1629" s="15"/>
      <c r="T1629" s="15"/>
      <c r="U1629" s="473"/>
      <c r="V1629" s="473"/>
      <c r="W1629" s="15"/>
      <c r="X1629" s="15"/>
      <c r="Y1629" s="15"/>
      <c r="Z1629" s="15"/>
      <c r="AA1629" s="16"/>
      <c r="AB1629" s="16"/>
      <c r="AC1629" s="16"/>
      <c r="AD1629" s="16"/>
      <c r="AE1629" s="16"/>
      <c r="AF1629" s="16"/>
      <c r="AG1629" s="16"/>
      <c r="AH1629" s="16"/>
      <c r="AI1629" s="16"/>
      <c r="AJ1629" s="16"/>
      <c r="AK1629" s="16"/>
      <c r="AL1629" s="16"/>
      <c r="AM1629" s="16"/>
      <c r="AN1629" s="16"/>
      <c r="AO1629" s="16"/>
      <c r="AP1629" s="16"/>
    </row>
    <row r="1630" spans="1:42" s="17" customFormat="1" ht="12.75" hidden="1" customHeight="1">
      <c r="A1630" s="126">
        <v>156605000</v>
      </c>
      <c r="B1630" s="72"/>
      <c r="C1630" s="144" t="s">
        <v>507</v>
      </c>
      <c r="D1630" s="46"/>
      <c r="E1630" s="145"/>
      <c r="F1630" s="146"/>
      <c r="G1630" s="147"/>
      <c r="H1630" s="148"/>
      <c r="I1630" s="158"/>
      <c r="J1630" s="146"/>
      <c r="K1630" s="146"/>
      <c r="L1630" s="149"/>
      <c r="M1630" s="623"/>
      <c r="N1630" s="626"/>
      <c r="O1630" s="36"/>
      <c r="P1630" s="51" t="s">
        <v>1474</v>
      </c>
      <c r="Q1630" s="36"/>
      <c r="R1630" s="36" t="str">
        <f t="shared" si="165"/>
        <v/>
      </c>
      <c r="S1630" s="15"/>
      <c r="T1630" s="15"/>
      <c r="U1630" s="473"/>
      <c r="V1630" s="473"/>
      <c r="W1630" s="15"/>
      <c r="X1630" s="15"/>
      <c r="Y1630" s="15"/>
      <c r="Z1630" s="15"/>
      <c r="AA1630" s="16"/>
      <c r="AB1630" s="16"/>
      <c r="AC1630" s="16"/>
      <c r="AD1630" s="16"/>
      <c r="AE1630" s="16"/>
      <c r="AF1630" s="16"/>
      <c r="AG1630" s="16"/>
      <c r="AH1630" s="16"/>
      <c r="AI1630" s="16"/>
      <c r="AJ1630" s="16"/>
      <c r="AK1630" s="16"/>
      <c r="AL1630" s="16"/>
      <c r="AM1630" s="16"/>
      <c r="AN1630" s="16"/>
      <c r="AO1630" s="16"/>
      <c r="AP1630" s="16"/>
    </row>
    <row r="1631" spans="1:42" s="17" customFormat="1" ht="12.75" hidden="1" customHeight="1">
      <c r="A1631" s="126">
        <v>156607000</v>
      </c>
      <c r="B1631" s="72"/>
      <c r="C1631" s="144" t="s">
        <v>509</v>
      </c>
      <c r="D1631" s="46"/>
      <c r="E1631" s="145"/>
      <c r="F1631" s="146"/>
      <c r="G1631" s="147"/>
      <c r="H1631" s="148"/>
      <c r="I1631" s="158"/>
      <c r="J1631" s="146"/>
      <c r="K1631" s="146"/>
      <c r="L1631" s="149"/>
      <c r="M1631" s="623"/>
      <c r="N1631" s="626"/>
      <c r="O1631" s="36"/>
      <c r="P1631" s="51" t="s">
        <v>1474</v>
      </c>
      <c r="Q1631" s="36"/>
      <c r="R1631" s="36" t="str">
        <f t="shared" si="165"/>
        <v/>
      </c>
      <c r="S1631" s="15"/>
      <c r="T1631" s="15"/>
      <c r="U1631" s="473"/>
      <c r="V1631" s="473"/>
      <c r="W1631" s="15"/>
      <c r="X1631" s="15"/>
      <c r="Y1631" s="15"/>
      <c r="Z1631" s="15"/>
      <c r="AA1631" s="16"/>
      <c r="AB1631" s="16"/>
      <c r="AC1631" s="16"/>
      <c r="AD1631" s="16"/>
      <c r="AE1631" s="16"/>
      <c r="AF1631" s="16"/>
      <c r="AG1631" s="16"/>
      <c r="AH1631" s="16"/>
      <c r="AI1631" s="16"/>
      <c r="AJ1631" s="16"/>
      <c r="AK1631" s="16"/>
      <c r="AL1631" s="16"/>
      <c r="AM1631" s="16"/>
      <c r="AN1631" s="16"/>
      <c r="AO1631" s="16"/>
      <c r="AP1631" s="16"/>
    </row>
    <row r="1632" spans="1:42" s="17" customFormat="1" ht="12.75" hidden="1" customHeight="1">
      <c r="A1632" s="126">
        <v>156619000</v>
      </c>
      <c r="B1632" s="72"/>
      <c r="C1632" s="144" t="s">
        <v>520</v>
      </c>
      <c r="D1632" s="46"/>
      <c r="E1632" s="145"/>
      <c r="F1632" s="146"/>
      <c r="G1632" s="147"/>
      <c r="H1632" s="148"/>
      <c r="I1632" s="158"/>
      <c r="J1632" s="146"/>
      <c r="K1632" s="146"/>
      <c r="L1632" s="149"/>
      <c r="M1632" s="623"/>
      <c r="N1632" s="626"/>
      <c r="O1632" s="36"/>
      <c r="P1632" s="51" t="s">
        <v>1474</v>
      </c>
      <c r="Q1632" s="36"/>
      <c r="R1632" s="36" t="str">
        <f t="shared" si="165"/>
        <v/>
      </c>
      <c r="S1632" s="15"/>
      <c r="T1632" s="15"/>
      <c r="U1632" s="473"/>
      <c r="V1632" s="473"/>
      <c r="W1632" s="15"/>
      <c r="X1632" s="15"/>
      <c r="Y1632" s="15"/>
      <c r="Z1632" s="15"/>
      <c r="AA1632" s="16"/>
      <c r="AB1632" s="16"/>
      <c r="AC1632" s="16"/>
      <c r="AD1632" s="16"/>
      <c r="AE1632" s="16"/>
      <c r="AF1632" s="16"/>
      <c r="AG1632" s="16"/>
      <c r="AH1632" s="16"/>
      <c r="AI1632" s="16"/>
      <c r="AJ1632" s="16"/>
      <c r="AK1632" s="16"/>
      <c r="AL1632" s="16"/>
      <c r="AM1632" s="16"/>
      <c r="AN1632" s="16"/>
      <c r="AO1632" s="16"/>
      <c r="AP1632" s="16"/>
    </row>
    <row r="1633" spans="1:42" s="17" customFormat="1" ht="12.75" hidden="1" customHeight="1">
      <c r="A1633" s="126">
        <v>156618000</v>
      </c>
      <c r="B1633" s="72"/>
      <c r="C1633" s="144" t="s">
        <v>519</v>
      </c>
      <c r="D1633" s="46"/>
      <c r="E1633" s="145"/>
      <c r="F1633" s="146"/>
      <c r="G1633" s="147"/>
      <c r="H1633" s="148"/>
      <c r="I1633" s="158"/>
      <c r="J1633" s="146"/>
      <c r="K1633" s="146"/>
      <c r="L1633" s="149"/>
      <c r="M1633" s="623"/>
      <c r="N1633" s="626"/>
      <c r="O1633" s="36"/>
      <c r="P1633" s="51" t="s">
        <v>1474</v>
      </c>
      <c r="Q1633" s="36"/>
      <c r="R1633" s="36" t="str">
        <f t="shared" si="165"/>
        <v/>
      </c>
      <c r="S1633" s="15"/>
      <c r="T1633" s="15"/>
      <c r="U1633" s="473"/>
      <c r="V1633" s="473"/>
      <c r="W1633" s="15"/>
      <c r="X1633" s="15"/>
      <c r="Y1633" s="15"/>
      <c r="Z1633" s="15"/>
      <c r="AA1633" s="16"/>
      <c r="AB1633" s="16"/>
      <c r="AC1633" s="16"/>
      <c r="AD1633" s="16"/>
      <c r="AE1633" s="16"/>
      <c r="AF1633" s="16"/>
      <c r="AG1633" s="16"/>
      <c r="AH1633" s="16"/>
      <c r="AI1633" s="16"/>
      <c r="AJ1633" s="16"/>
      <c r="AK1633" s="16"/>
      <c r="AL1633" s="16"/>
      <c r="AM1633" s="16"/>
      <c r="AN1633" s="16"/>
      <c r="AO1633" s="16"/>
      <c r="AP1633" s="16"/>
    </row>
    <row r="1634" spans="1:42" s="17" customFormat="1" ht="12.75" hidden="1" customHeight="1">
      <c r="A1634" s="126">
        <v>156616000</v>
      </c>
      <c r="B1634" s="72"/>
      <c r="C1634" s="144" t="s">
        <v>517</v>
      </c>
      <c r="D1634" s="46"/>
      <c r="E1634" s="145"/>
      <c r="F1634" s="146"/>
      <c r="G1634" s="147"/>
      <c r="H1634" s="148"/>
      <c r="I1634" s="158"/>
      <c r="J1634" s="146"/>
      <c r="K1634" s="146"/>
      <c r="L1634" s="149"/>
      <c r="M1634" s="623"/>
      <c r="N1634" s="626"/>
      <c r="O1634" s="36"/>
      <c r="P1634" s="51" t="s">
        <v>1474</v>
      </c>
      <c r="Q1634" s="36"/>
      <c r="R1634" s="36" t="str">
        <f t="shared" si="165"/>
        <v/>
      </c>
      <c r="S1634" s="15"/>
      <c r="T1634" s="15"/>
      <c r="U1634" s="473"/>
      <c r="V1634" s="473"/>
      <c r="W1634" s="15"/>
      <c r="X1634" s="15"/>
      <c r="Y1634" s="15"/>
      <c r="Z1634" s="15"/>
      <c r="AA1634" s="16"/>
      <c r="AB1634" s="16"/>
      <c r="AC1634" s="16"/>
      <c r="AD1634" s="16"/>
      <c r="AE1634" s="16"/>
      <c r="AF1634" s="16"/>
      <c r="AG1634" s="16"/>
      <c r="AH1634" s="16"/>
      <c r="AI1634" s="16"/>
      <c r="AJ1634" s="16"/>
      <c r="AK1634" s="16"/>
      <c r="AL1634" s="16"/>
      <c r="AM1634" s="16"/>
      <c r="AN1634" s="16"/>
      <c r="AO1634" s="16"/>
      <c r="AP1634" s="16"/>
    </row>
    <row r="1635" spans="1:42" s="17" customFormat="1" ht="12.75" hidden="1" customHeight="1">
      <c r="A1635" s="126">
        <v>156608000</v>
      </c>
      <c r="B1635" s="72"/>
      <c r="C1635" s="144" t="s">
        <v>510</v>
      </c>
      <c r="D1635" s="46"/>
      <c r="E1635" s="145"/>
      <c r="F1635" s="146"/>
      <c r="G1635" s="147"/>
      <c r="H1635" s="148"/>
      <c r="I1635" s="158"/>
      <c r="J1635" s="146"/>
      <c r="K1635" s="146"/>
      <c r="L1635" s="149"/>
      <c r="M1635" s="623"/>
      <c r="N1635" s="626"/>
      <c r="O1635" s="36"/>
      <c r="P1635" s="51" t="s">
        <v>1474</v>
      </c>
      <c r="Q1635" s="36"/>
      <c r="R1635" s="36" t="str">
        <f t="shared" si="165"/>
        <v/>
      </c>
      <c r="S1635" s="15"/>
      <c r="T1635" s="15"/>
      <c r="U1635" s="473"/>
      <c r="V1635" s="473"/>
      <c r="W1635" s="15"/>
      <c r="X1635" s="15"/>
      <c r="Y1635" s="15"/>
      <c r="Z1635" s="15"/>
      <c r="AA1635" s="16"/>
      <c r="AB1635" s="16"/>
      <c r="AC1635" s="16"/>
      <c r="AD1635" s="16"/>
      <c r="AE1635" s="16"/>
      <c r="AF1635" s="16"/>
      <c r="AG1635" s="16"/>
      <c r="AH1635" s="16"/>
      <c r="AI1635" s="16"/>
      <c r="AJ1635" s="16"/>
      <c r="AK1635" s="16"/>
      <c r="AL1635" s="16"/>
      <c r="AM1635" s="16"/>
      <c r="AN1635" s="16"/>
      <c r="AO1635" s="16"/>
      <c r="AP1635" s="16"/>
    </row>
    <row r="1636" spans="1:42" s="17" customFormat="1" ht="12.75" hidden="1" customHeight="1">
      <c r="A1636" s="126">
        <v>156609000</v>
      </c>
      <c r="B1636" s="72"/>
      <c r="C1636" s="144" t="s">
        <v>479</v>
      </c>
      <c r="D1636" s="46"/>
      <c r="E1636" s="145"/>
      <c r="F1636" s="146"/>
      <c r="G1636" s="147"/>
      <c r="H1636" s="148"/>
      <c r="I1636" s="158"/>
      <c r="J1636" s="146"/>
      <c r="K1636" s="146"/>
      <c r="L1636" s="149"/>
      <c r="M1636" s="623"/>
      <c r="N1636" s="626"/>
      <c r="O1636" s="36"/>
      <c r="P1636" s="51" t="s">
        <v>1474</v>
      </c>
      <c r="Q1636" s="36"/>
      <c r="R1636" s="36" t="str">
        <f t="shared" si="165"/>
        <v/>
      </c>
      <c r="S1636" s="15"/>
      <c r="T1636" s="15"/>
      <c r="U1636" s="473"/>
      <c r="V1636" s="473"/>
      <c r="W1636" s="15"/>
      <c r="X1636" s="15"/>
      <c r="Y1636" s="15"/>
      <c r="Z1636" s="15"/>
      <c r="AA1636" s="16"/>
      <c r="AB1636" s="16"/>
      <c r="AC1636" s="16"/>
      <c r="AD1636" s="16"/>
      <c r="AE1636" s="16"/>
      <c r="AF1636" s="16"/>
      <c r="AG1636" s="16"/>
      <c r="AH1636" s="16"/>
      <c r="AI1636" s="16"/>
      <c r="AJ1636" s="16"/>
      <c r="AK1636" s="16"/>
      <c r="AL1636" s="16"/>
      <c r="AM1636" s="16"/>
      <c r="AN1636" s="16"/>
      <c r="AO1636" s="16"/>
      <c r="AP1636" s="16"/>
    </row>
    <row r="1637" spans="1:42" s="17" customFormat="1" ht="12.75" hidden="1" customHeight="1">
      <c r="A1637" s="126">
        <v>156610000</v>
      </c>
      <c r="B1637" s="72"/>
      <c r="C1637" s="144" t="s">
        <v>511</v>
      </c>
      <c r="D1637" s="46"/>
      <c r="E1637" s="145"/>
      <c r="F1637" s="146"/>
      <c r="G1637" s="147"/>
      <c r="H1637" s="148"/>
      <c r="I1637" s="158"/>
      <c r="J1637" s="146"/>
      <c r="K1637" s="146"/>
      <c r="L1637" s="149"/>
      <c r="M1637" s="623"/>
      <c r="N1637" s="626"/>
      <c r="O1637" s="36"/>
      <c r="P1637" s="51" t="s">
        <v>1474</v>
      </c>
      <c r="Q1637" s="36"/>
      <c r="R1637" s="36" t="str">
        <f t="shared" si="165"/>
        <v/>
      </c>
      <c r="S1637" s="15"/>
      <c r="T1637" s="15"/>
      <c r="U1637" s="473"/>
      <c r="V1637" s="473"/>
      <c r="W1637" s="15"/>
      <c r="X1637" s="15"/>
      <c r="Y1637" s="15"/>
      <c r="Z1637" s="15"/>
      <c r="AA1637" s="16"/>
      <c r="AB1637" s="16"/>
      <c r="AC1637" s="16"/>
      <c r="AD1637" s="16"/>
      <c r="AE1637" s="16"/>
      <c r="AF1637" s="16"/>
      <c r="AG1637" s="16"/>
      <c r="AH1637" s="16"/>
      <c r="AI1637" s="16"/>
      <c r="AJ1637" s="16"/>
      <c r="AK1637" s="16"/>
      <c r="AL1637" s="16"/>
      <c r="AM1637" s="16"/>
      <c r="AN1637" s="16"/>
      <c r="AO1637" s="16"/>
      <c r="AP1637" s="16"/>
    </row>
    <row r="1638" spans="1:42" s="17" customFormat="1" ht="12.75" hidden="1" customHeight="1">
      <c r="A1638" s="126">
        <v>156611000</v>
      </c>
      <c r="B1638" s="72"/>
      <c r="C1638" s="144" t="s">
        <v>512</v>
      </c>
      <c r="D1638" s="46"/>
      <c r="E1638" s="145"/>
      <c r="F1638" s="146"/>
      <c r="G1638" s="147"/>
      <c r="H1638" s="148"/>
      <c r="I1638" s="158"/>
      <c r="J1638" s="146"/>
      <c r="K1638" s="146"/>
      <c r="L1638" s="149"/>
      <c r="M1638" s="623"/>
      <c r="N1638" s="626"/>
      <c r="O1638" s="36"/>
      <c r="P1638" s="51" t="s">
        <v>1474</v>
      </c>
      <c r="Q1638" s="36"/>
      <c r="R1638" s="36" t="str">
        <f t="shared" si="165"/>
        <v/>
      </c>
      <c r="S1638" s="15"/>
      <c r="T1638" s="15"/>
      <c r="U1638" s="473"/>
      <c r="V1638" s="473"/>
      <c r="W1638" s="15"/>
      <c r="X1638" s="15"/>
      <c r="Y1638" s="15"/>
      <c r="Z1638" s="15"/>
      <c r="AA1638" s="16"/>
      <c r="AB1638" s="16"/>
      <c r="AC1638" s="16"/>
      <c r="AD1638" s="16"/>
      <c r="AE1638" s="16"/>
      <c r="AF1638" s="16"/>
      <c r="AG1638" s="16"/>
      <c r="AH1638" s="16"/>
      <c r="AI1638" s="16"/>
      <c r="AJ1638" s="16"/>
      <c r="AK1638" s="16"/>
      <c r="AL1638" s="16"/>
      <c r="AM1638" s="16"/>
      <c r="AN1638" s="16"/>
      <c r="AO1638" s="16"/>
      <c r="AP1638" s="16"/>
    </row>
    <row r="1639" spans="1:42" s="17" customFormat="1" ht="12.75" hidden="1" customHeight="1">
      <c r="A1639" s="126">
        <v>156612000</v>
      </c>
      <c r="B1639" s="72"/>
      <c r="C1639" s="144" t="s">
        <v>513</v>
      </c>
      <c r="D1639" s="46"/>
      <c r="E1639" s="145"/>
      <c r="F1639" s="146"/>
      <c r="G1639" s="147"/>
      <c r="H1639" s="148"/>
      <c r="I1639" s="158"/>
      <c r="J1639" s="146"/>
      <c r="K1639" s="146"/>
      <c r="L1639" s="149"/>
      <c r="M1639" s="623"/>
      <c r="N1639" s="626"/>
      <c r="O1639" s="36"/>
      <c r="P1639" s="51" t="s">
        <v>1474</v>
      </c>
      <c r="Q1639" s="36"/>
      <c r="R1639" s="36" t="str">
        <f t="shared" si="165"/>
        <v/>
      </c>
      <c r="S1639" s="15"/>
      <c r="T1639" s="15"/>
      <c r="U1639" s="473"/>
      <c r="V1639" s="473"/>
      <c r="W1639" s="15"/>
      <c r="X1639" s="15"/>
      <c r="Y1639" s="15"/>
      <c r="Z1639" s="15"/>
      <c r="AA1639" s="16"/>
      <c r="AB1639" s="16"/>
      <c r="AC1639" s="16"/>
      <c r="AD1639" s="16"/>
      <c r="AE1639" s="16"/>
      <c r="AF1639" s="16"/>
      <c r="AG1639" s="16"/>
      <c r="AH1639" s="16"/>
      <c r="AI1639" s="16"/>
      <c r="AJ1639" s="16"/>
      <c r="AK1639" s="16"/>
      <c r="AL1639" s="16"/>
      <c r="AM1639" s="16"/>
      <c r="AN1639" s="16"/>
      <c r="AO1639" s="16"/>
      <c r="AP1639" s="16"/>
    </row>
    <row r="1640" spans="1:42" s="17" customFormat="1" ht="12.75" hidden="1" customHeight="1">
      <c r="A1640" s="126">
        <v>156613000</v>
      </c>
      <c r="B1640" s="72"/>
      <c r="C1640" s="144" t="s">
        <v>514</v>
      </c>
      <c r="D1640" s="46"/>
      <c r="E1640" s="145"/>
      <c r="F1640" s="146"/>
      <c r="G1640" s="147"/>
      <c r="H1640" s="148"/>
      <c r="I1640" s="158"/>
      <c r="J1640" s="146"/>
      <c r="K1640" s="146"/>
      <c r="L1640" s="149"/>
      <c r="M1640" s="623"/>
      <c r="N1640" s="626"/>
      <c r="O1640" s="36"/>
      <c r="P1640" s="51" t="s">
        <v>1474</v>
      </c>
      <c r="Q1640" s="36"/>
      <c r="R1640" s="36" t="str">
        <f t="shared" si="165"/>
        <v/>
      </c>
      <c r="S1640" s="15"/>
      <c r="T1640" s="15"/>
      <c r="U1640" s="473"/>
      <c r="V1640" s="473"/>
      <c r="W1640" s="15"/>
      <c r="X1640" s="15"/>
      <c r="Y1640" s="15"/>
      <c r="Z1640" s="15"/>
      <c r="AA1640" s="16"/>
      <c r="AB1640" s="16"/>
      <c r="AC1640" s="16"/>
      <c r="AD1640" s="16"/>
      <c r="AE1640" s="16"/>
      <c r="AF1640" s="16"/>
      <c r="AG1640" s="16"/>
      <c r="AH1640" s="16"/>
      <c r="AI1640" s="16"/>
      <c r="AJ1640" s="16"/>
      <c r="AK1640" s="16"/>
      <c r="AL1640" s="16"/>
      <c r="AM1640" s="16"/>
      <c r="AN1640" s="16"/>
      <c r="AO1640" s="16"/>
      <c r="AP1640" s="16"/>
    </row>
    <row r="1641" spans="1:42" s="17" customFormat="1" ht="12.75" hidden="1" customHeight="1">
      <c r="A1641" s="126">
        <v>156614000</v>
      </c>
      <c r="B1641" s="72"/>
      <c r="C1641" s="144" t="s">
        <v>515</v>
      </c>
      <c r="D1641" s="46"/>
      <c r="E1641" s="145"/>
      <c r="F1641" s="146"/>
      <c r="G1641" s="147"/>
      <c r="H1641" s="148"/>
      <c r="I1641" s="158"/>
      <c r="J1641" s="146"/>
      <c r="K1641" s="146"/>
      <c r="L1641" s="149"/>
      <c r="M1641" s="623"/>
      <c r="N1641" s="626"/>
      <c r="O1641" s="36"/>
      <c r="P1641" s="51" t="s">
        <v>1474</v>
      </c>
      <c r="Q1641" s="36"/>
      <c r="R1641" s="36" t="str">
        <f t="shared" si="165"/>
        <v/>
      </c>
      <c r="S1641" s="15"/>
      <c r="T1641" s="15"/>
      <c r="U1641" s="473"/>
      <c r="V1641" s="473"/>
      <c r="W1641" s="15"/>
      <c r="X1641" s="15"/>
      <c r="Y1641" s="15"/>
      <c r="Z1641" s="15"/>
      <c r="AA1641" s="16"/>
      <c r="AB1641" s="16"/>
      <c r="AC1641" s="16"/>
      <c r="AD1641" s="16"/>
      <c r="AE1641" s="16"/>
      <c r="AF1641" s="16"/>
      <c r="AG1641" s="16"/>
      <c r="AH1641" s="16"/>
      <c r="AI1641" s="16"/>
      <c r="AJ1641" s="16"/>
      <c r="AK1641" s="16"/>
      <c r="AL1641" s="16"/>
      <c r="AM1641" s="16"/>
      <c r="AN1641" s="16"/>
      <c r="AO1641" s="16"/>
      <c r="AP1641" s="16"/>
    </row>
    <row r="1642" spans="1:42" s="17" customFormat="1" ht="12.75" hidden="1" customHeight="1" thickBot="1">
      <c r="A1642" s="126">
        <v>156615000</v>
      </c>
      <c r="B1642" s="74"/>
      <c r="C1642" s="167" t="s">
        <v>516</v>
      </c>
      <c r="D1642" s="46"/>
      <c r="E1642" s="145"/>
      <c r="F1642" s="146"/>
      <c r="G1642" s="147"/>
      <c r="H1642" s="148"/>
      <c r="I1642" s="158"/>
      <c r="J1642" s="146"/>
      <c r="K1642" s="146"/>
      <c r="L1642" s="149"/>
      <c r="M1642" s="623"/>
      <c r="N1642" s="626"/>
      <c r="O1642" s="36"/>
      <c r="P1642" s="51" t="s">
        <v>1474</v>
      </c>
      <c r="Q1642" s="36"/>
      <c r="R1642" s="36" t="str">
        <f t="shared" si="165"/>
        <v/>
      </c>
      <c r="S1642" s="15"/>
      <c r="T1642" s="15"/>
      <c r="U1642" s="473"/>
      <c r="V1642" s="473"/>
      <c r="W1642" s="15"/>
      <c r="X1642" s="15"/>
      <c r="Y1642" s="15"/>
      <c r="Z1642" s="15"/>
      <c r="AA1642" s="16"/>
      <c r="AB1642" s="16"/>
      <c r="AC1642" s="16"/>
      <c r="AD1642" s="16"/>
      <c r="AE1642" s="16"/>
      <c r="AF1642" s="16"/>
      <c r="AG1642" s="16"/>
      <c r="AH1642" s="16"/>
      <c r="AI1642" s="16"/>
      <c r="AJ1642" s="16"/>
      <c r="AK1642" s="16"/>
      <c r="AL1642" s="16"/>
      <c r="AM1642" s="16"/>
      <c r="AN1642" s="16"/>
      <c r="AO1642" s="16"/>
      <c r="AP1642" s="16"/>
    </row>
    <row r="1643" spans="1:42" s="18" customFormat="1" ht="15.75" hidden="1" customHeight="1">
      <c r="A1643" s="126" t="s">
        <v>645</v>
      </c>
      <c r="B1643" s="589" t="s">
        <v>521</v>
      </c>
      <c r="C1643" s="590"/>
      <c r="D1643" s="25"/>
      <c r="E1643" s="90">
        <f t="shared" ref="E1643:N1643" si="167">SUM(E1644:E1654)</f>
        <v>0</v>
      </c>
      <c r="F1643" s="91">
        <f t="shared" si="167"/>
        <v>0</v>
      </c>
      <c r="G1643" s="92">
        <f t="shared" si="167"/>
        <v>0</v>
      </c>
      <c r="H1643" s="611">
        <f t="shared" si="167"/>
        <v>0</v>
      </c>
      <c r="I1643" s="612">
        <f t="shared" si="167"/>
        <v>0</v>
      </c>
      <c r="J1643" s="91">
        <f t="shared" si="167"/>
        <v>0</v>
      </c>
      <c r="K1643" s="91">
        <f t="shared" si="167"/>
        <v>0</v>
      </c>
      <c r="L1643" s="93">
        <f t="shared" si="167"/>
        <v>0</v>
      </c>
      <c r="M1643" s="612">
        <f t="shared" si="167"/>
        <v>0</v>
      </c>
      <c r="N1643" s="93">
        <f t="shared" si="167"/>
        <v>0</v>
      </c>
      <c r="O1643" s="36"/>
      <c r="P1643" s="51" t="s">
        <v>1500</v>
      </c>
      <c r="Q1643" s="36"/>
      <c r="R1643" s="36" t="str">
        <f t="shared" si="165"/>
        <v/>
      </c>
      <c r="S1643" s="15"/>
      <c r="T1643" s="15"/>
      <c r="U1643" s="473"/>
      <c r="V1643" s="473"/>
      <c r="W1643" s="15"/>
      <c r="X1643" s="15"/>
      <c r="Y1643" s="15"/>
      <c r="Z1643" s="15"/>
      <c r="AA1643" s="15"/>
      <c r="AB1643" s="15"/>
      <c r="AC1643" s="15"/>
      <c r="AD1643" s="15"/>
      <c r="AE1643" s="15"/>
      <c r="AF1643" s="15"/>
      <c r="AG1643" s="15"/>
      <c r="AH1643" s="15"/>
      <c r="AI1643" s="15"/>
      <c r="AJ1643" s="15"/>
      <c r="AK1643" s="15"/>
      <c r="AL1643" s="15"/>
      <c r="AM1643" s="15"/>
      <c r="AN1643" s="15"/>
      <c r="AO1643" s="15"/>
      <c r="AP1643" s="15"/>
    </row>
    <row r="1644" spans="1:42" s="17" customFormat="1" ht="12.75" hidden="1" customHeight="1">
      <c r="A1644" s="126">
        <v>157002000</v>
      </c>
      <c r="B1644" s="72"/>
      <c r="C1644" s="73" t="s">
        <v>647</v>
      </c>
      <c r="D1644" s="46"/>
      <c r="E1644" s="145"/>
      <c r="F1644" s="146"/>
      <c r="G1644" s="147"/>
      <c r="H1644" s="148"/>
      <c r="I1644" s="158"/>
      <c r="J1644" s="146"/>
      <c r="K1644" s="146"/>
      <c r="L1644" s="149"/>
      <c r="M1644" s="623"/>
      <c r="N1644" s="626"/>
      <c r="O1644" s="36"/>
      <c r="P1644" s="51" t="s">
        <v>1474</v>
      </c>
      <c r="Q1644" s="36"/>
      <c r="R1644" s="36" t="str">
        <f t="shared" si="165"/>
        <v/>
      </c>
      <c r="S1644" s="15"/>
      <c r="T1644" s="15"/>
      <c r="U1644" s="473"/>
      <c r="V1644" s="473"/>
      <c r="W1644" s="15"/>
      <c r="X1644" s="15"/>
      <c r="Y1644" s="15"/>
      <c r="Z1644" s="15"/>
      <c r="AA1644" s="16"/>
      <c r="AB1644" s="16"/>
      <c r="AC1644" s="16"/>
      <c r="AD1644" s="16"/>
      <c r="AE1644" s="16"/>
      <c r="AF1644" s="16"/>
      <c r="AG1644" s="16"/>
      <c r="AH1644" s="16"/>
      <c r="AI1644" s="16"/>
      <c r="AJ1644" s="16"/>
      <c r="AK1644" s="16"/>
      <c r="AL1644" s="16"/>
      <c r="AM1644" s="16"/>
      <c r="AN1644" s="16"/>
      <c r="AO1644" s="16"/>
      <c r="AP1644" s="16"/>
    </row>
    <row r="1645" spans="1:42" s="17" customFormat="1" ht="12.75" hidden="1" customHeight="1">
      <c r="A1645" s="126">
        <v>157009000</v>
      </c>
      <c r="B1645" s="72"/>
      <c r="C1645" s="144" t="s">
        <v>528</v>
      </c>
      <c r="D1645" s="46"/>
      <c r="E1645" s="145"/>
      <c r="F1645" s="146"/>
      <c r="G1645" s="147"/>
      <c r="H1645" s="148"/>
      <c r="I1645" s="158"/>
      <c r="J1645" s="146"/>
      <c r="K1645" s="146"/>
      <c r="L1645" s="149"/>
      <c r="M1645" s="623"/>
      <c r="N1645" s="626"/>
      <c r="O1645" s="36"/>
      <c r="P1645" s="51" t="s">
        <v>1474</v>
      </c>
      <c r="Q1645" s="36"/>
      <c r="R1645" s="36" t="str">
        <f t="shared" si="165"/>
        <v/>
      </c>
      <c r="S1645" s="15"/>
      <c r="T1645" s="15"/>
      <c r="U1645" s="473"/>
      <c r="V1645" s="473"/>
      <c r="W1645" s="15"/>
      <c r="X1645" s="15"/>
      <c r="Y1645" s="15"/>
      <c r="Z1645" s="15"/>
      <c r="AA1645" s="16"/>
      <c r="AB1645" s="16"/>
      <c r="AC1645" s="16"/>
      <c r="AD1645" s="16"/>
      <c r="AE1645" s="16"/>
      <c r="AF1645" s="16"/>
      <c r="AG1645" s="16"/>
      <c r="AH1645" s="16"/>
      <c r="AI1645" s="16"/>
      <c r="AJ1645" s="16"/>
      <c r="AK1645" s="16"/>
      <c r="AL1645" s="16"/>
      <c r="AM1645" s="16"/>
      <c r="AN1645" s="16"/>
      <c r="AO1645" s="16"/>
      <c r="AP1645" s="16"/>
    </row>
    <row r="1646" spans="1:42" s="17" customFormat="1" ht="12.75" hidden="1" customHeight="1">
      <c r="A1646" s="126">
        <v>157003000</v>
      </c>
      <c r="B1646" s="72"/>
      <c r="C1646" s="144" t="s">
        <v>522</v>
      </c>
      <c r="D1646" s="46"/>
      <c r="E1646" s="145"/>
      <c r="F1646" s="146"/>
      <c r="G1646" s="147"/>
      <c r="H1646" s="148"/>
      <c r="I1646" s="158"/>
      <c r="J1646" s="146"/>
      <c r="K1646" s="146"/>
      <c r="L1646" s="149"/>
      <c r="M1646" s="623"/>
      <c r="N1646" s="626"/>
      <c r="O1646" s="36"/>
      <c r="P1646" s="51" t="s">
        <v>1474</v>
      </c>
      <c r="Q1646" s="36"/>
      <c r="R1646" s="36" t="str">
        <f t="shared" si="165"/>
        <v/>
      </c>
      <c r="S1646" s="15"/>
      <c r="T1646" s="15"/>
      <c r="U1646" s="473"/>
      <c r="V1646" s="473"/>
      <c r="W1646" s="15"/>
      <c r="X1646" s="15"/>
      <c r="Y1646" s="15"/>
      <c r="Z1646" s="15"/>
      <c r="AA1646" s="16"/>
      <c r="AB1646" s="16"/>
      <c r="AC1646" s="16"/>
      <c r="AD1646" s="16"/>
      <c r="AE1646" s="16"/>
      <c r="AF1646" s="16"/>
      <c r="AG1646" s="16"/>
      <c r="AH1646" s="16"/>
      <c r="AI1646" s="16"/>
      <c r="AJ1646" s="16"/>
      <c r="AK1646" s="16"/>
      <c r="AL1646" s="16"/>
      <c r="AM1646" s="16"/>
      <c r="AN1646" s="16"/>
      <c r="AO1646" s="16"/>
      <c r="AP1646" s="16"/>
    </row>
    <row r="1647" spans="1:42" s="17" customFormat="1" ht="12.75" hidden="1" customHeight="1">
      <c r="A1647" s="126">
        <v>157001000</v>
      </c>
      <c r="B1647" s="72"/>
      <c r="C1647" s="73" t="s">
        <v>646</v>
      </c>
      <c r="D1647" s="46"/>
      <c r="E1647" s="145"/>
      <c r="F1647" s="146"/>
      <c r="G1647" s="147"/>
      <c r="H1647" s="148"/>
      <c r="I1647" s="158"/>
      <c r="J1647" s="146"/>
      <c r="K1647" s="146"/>
      <c r="L1647" s="149"/>
      <c r="M1647" s="623"/>
      <c r="N1647" s="626"/>
      <c r="O1647" s="36"/>
      <c r="P1647" s="51" t="s">
        <v>1474</v>
      </c>
      <c r="Q1647" s="36"/>
      <c r="R1647" s="36" t="str">
        <f t="shared" si="165"/>
        <v/>
      </c>
      <c r="S1647" s="15"/>
      <c r="T1647" s="15"/>
      <c r="U1647" s="473"/>
      <c r="V1647" s="473"/>
      <c r="W1647" s="15"/>
      <c r="X1647" s="15"/>
      <c r="Y1647" s="15"/>
      <c r="Z1647" s="15"/>
      <c r="AA1647" s="16"/>
      <c r="AB1647" s="16"/>
      <c r="AC1647" s="16"/>
      <c r="AD1647" s="16"/>
      <c r="AE1647" s="16"/>
      <c r="AF1647" s="16"/>
      <c r="AG1647" s="16"/>
      <c r="AH1647" s="16"/>
      <c r="AI1647" s="16"/>
      <c r="AJ1647" s="16"/>
      <c r="AK1647" s="16"/>
      <c r="AL1647" s="16"/>
      <c r="AM1647" s="16"/>
      <c r="AN1647" s="16"/>
      <c r="AO1647" s="16"/>
      <c r="AP1647" s="16"/>
    </row>
    <row r="1648" spans="1:42" s="17" customFormat="1" ht="12.75" hidden="1" customHeight="1">
      <c r="A1648" s="126">
        <v>157010000</v>
      </c>
      <c r="B1648" s="72"/>
      <c r="C1648" s="144" t="s">
        <v>529</v>
      </c>
      <c r="D1648" s="46"/>
      <c r="E1648" s="145"/>
      <c r="F1648" s="146"/>
      <c r="G1648" s="147"/>
      <c r="H1648" s="148"/>
      <c r="I1648" s="158"/>
      <c r="J1648" s="146"/>
      <c r="K1648" s="146"/>
      <c r="L1648" s="149"/>
      <c r="M1648" s="623"/>
      <c r="N1648" s="626"/>
      <c r="O1648" s="36"/>
      <c r="P1648" s="51" t="s">
        <v>1474</v>
      </c>
      <c r="Q1648" s="36"/>
      <c r="R1648" s="36" t="str">
        <f t="shared" si="165"/>
        <v/>
      </c>
      <c r="S1648" s="15"/>
      <c r="T1648" s="15"/>
      <c r="U1648" s="473"/>
      <c r="V1648" s="473"/>
      <c r="W1648" s="15"/>
      <c r="X1648" s="15"/>
      <c r="Y1648" s="15"/>
      <c r="Z1648" s="15"/>
      <c r="AA1648" s="16"/>
      <c r="AB1648" s="16"/>
      <c r="AC1648" s="16"/>
      <c r="AD1648" s="16"/>
      <c r="AE1648" s="16"/>
      <c r="AF1648" s="16"/>
      <c r="AG1648" s="16"/>
      <c r="AH1648" s="16"/>
      <c r="AI1648" s="16"/>
      <c r="AJ1648" s="16"/>
      <c r="AK1648" s="16"/>
      <c r="AL1648" s="16"/>
      <c r="AM1648" s="16"/>
      <c r="AN1648" s="16"/>
      <c r="AO1648" s="16"/>
      <c r="AP1648" s="16"/>
    </row>
    <row r="1649" spans="1:42" s="17" customFormat="1" ht="12.75" hidden="1" customHeight="1">
      <c r="A1649" s="126">
        <v>157011000</v>
      </c>
      <c r="B1649" s="72"/>
      <c r="C1649" s="144" t="s">
        <v>530</v>
      </c>
      <c r="D1649" s="46"/>
      <c r="E1649" s="145"/>
      <c r="F1649" s="146"/>
      <c r="G1649" s="147"/>
      <c r="H1649" s="148"/>
      <c r="I1649" s="158"/>
      <c r="J1649" s="146"/>
      <c r="K1649" s="146"/>
      <c r="L1649" s="149"/>
      <c r="M1649" s="623"/>
      <c r="N1649" s="626"/>
      <c r="O1649" s="36"/>
      <c r="P1649" s="51" t="s">
        <v>1474</v>
      </c>
      <c r="Q1649" s="36"/>
      <c r="R1649" s="36" t="str">
        <f t="shared" si="165"/>
        <v/>
      </c>
      <c r="S1649" s="15"/>
      <c r="T1649" s="15"/>
      <c r="U1649" s="473"/>
      <c r="V1649" s="473"/>
      <c r="W1649" s="15"/>
      <c r="X1649" s="15"/>
      <c r="Y1649" s="15"/>
      <c r="Z1649" s="15"/>
      <c r="AA1649" s="16"/>
      <c r="AB1649" s="16"/>
      <c r="AC1649" s="16"/>
      <c r="AD1649" s="16"/>
      <c r="AE1649" s="16"/>
      <c r="AF1649" s="16"/>
      <c r="AG1649" s="16"/>
      <c r="AH1649" s="16"/>
      <c r="AI1649" s="16"/>
      <c r="AJ1649" s="16"/>
      <c r="AK1649" s="16"/>
      <c r="AL1649" s="16"/>
      <c r="AM1649" s="16"/>
      <c r="AN1649" s="16"/>
      <c r="AO1649" s="16"/>
      <c r="AP1649" s="16"/>
    </row>
    <row r="1650" spans="1:42" s="17" customFormat="1" ht="12.75" hidden="1" customHeight="1">
      <c r="A1650" s="126">
        <v>157004000</v>
      </c>
      <c r="B1650" s="72"/>
      <c r="C1650" s="144" t="s">
        <v>523</v>
      </c>
      <c r="D1650" s="46"/>
      <c r="E1650" s="145"/>
      <c r="F1650" s="146"/>
      <c r="G1650" s="147"/>
      <c r="H1650" s="148"/>
      <c r="I1650" s="158"/>
      <c r="J1650" s="146"/>
      <c r="K1650" s="146"/>
      <c r="L1650" s="149"/>
      <c r="M1650" s="623"/>
      <c r="N1650" s="626"/>
      <c r="O1650" s="36"/>
      <c r="P1650" s="51" t="s">
        <v>1474</v>
      </c>
      <c r="Q1650" s="36"/>
      <c r="R1650" s="36" t="str">
        <f t="shared" si="165"/>
        <v/>
      </c>
      <c r="S1650" s="15"/>
      <c r="T1650" s="15"/>
      <c r="U1650" s="473"/>
      <c r="V1650" s="473"/>
      <c r="W1650" s="15"/>
      <c r="X1650" s="15"/>
      <c r="Y1650" s="15"/>
      <c r="Z1650" s="15"/>
      <c r="AA1650" s="16"/>
      <c r="AB1650" s="16"/>
      <c r="AC1650" s="16"/>
      <c r="AD1650" s="16"/>
      <c r="AE1650" s="16"/>
      <c r="AF1650" s="16"/>
      <c r="AG1650" s="16"/>
      <c r="AH1650" s="16"/>
      <c r="AI1650" s="16"/>
      <c r="AJ1650" s="16"/>
      <c r="AK1650" s="16"/>
      <c r="AL1650" s="16"/>
      <c r="AM1650" s="16"/>
      <c r="AN1650" s="16"/>
      <c r="AO1650" s="16"/>
      <c r="AP1650" s="16"/>
    </row>
    <row r="1651" spans="1:42" s="17" customFormat="1" ht="12.75" hidden="1" customHeight="1">
      <c r="A1651" s="126">
        <v>157005000</v>
      </c>
      <c r="B1651" s="72"/>
      <c r="C1651" s="144" t="s">
        <v>524</v>
      </c>
      <c r="D1651" s="46"/>
      <c r="E1651" s="145"/>
      <c r="F1651" s="146"/>
      <c r="G1651" s="147"/>
      <c r="H1651" s="148"/>
      <c r="I1651" s="158"/>
      <c r="J1651" s="146"/>
      <c r="K1651" s="146"/>
      <c r="L1651" s="149"/>
      <c r="M1651" s="623"/>
      <c r="N1651" s="626"/>
      <c r="O1651" s="36"/>
      <c r="P1651" s="51" t="s">
        <v>1474</v>
      </c>
      <c r="Q1651" s="36"/>
      <c r="R1651" s="36" t="str">
        <f t="shared" si="165"/>
        <v/>
      </c>
      <c r="S1651" s="15"/>
      <c r="T1651" s="15"/>
      <c r="U1651" s="473"/>
      <c r="V1651" s="473"/>
      <c r="W1651" s="15"/>
      <c r="X1651" s="15"/>
      <c r="Y1651" s="15"/>
      <c r="Z1651" s="15"/>
      <c r="AA1651" s="16"/>
      <c r="AB1651" s="16"/>
      <c r="AC1651" s="16"/>
      <c r="AD1651" s="16"/>
      <c r="AE1651" s="16"/>
      <c r="AF1651" s="16"/>
      <c r="AG1651" s="16"/>
      <c r="AH1651" s="16"/>
      <c r="AI1651" s="16"/>
      <c r="AJ1651" s="16"/>
      <c r="AK1651" s="16"/>
      <c r="AL1651" s="16"/>
      <c r="AM1651" s="16"/>
      <c r="AN1651" s="16"/>
      <c r="AO1651" s="16"/>
      <c r="AP1651" s="16"/>
    </row>
    <row r="1652" spans="1:42" s="17" customFormat="1" ht="12.75" hidden="1" customHeight="1">
      <c r="A1652" s="126">
        <v>157006000</v>
      </c>
      <c r="B1652" s="72"/>
      <c r="C1652" s="144" t="s">
        <v>525</v>
      </c>
      <c r="D1652" s="46"/>
      <c r="E1652" s="145"/>
      <c r="F1652" s="146"/>
      <c r="G1652" s="147"/>
      <c r="H1652" s="148"/>
      <c r="I1652" s="158"/>
      <c r="J1652" s="146"/>
      <c r="K1652" s="146"/>
      <c r="L1652" s="149"/>
      <c r="M1652" s="623"/>
      <c r="N1652" s="626"/>
      <c r="O1652" s="36"/>
      <c r="P1652" s="51" t="s">
        <v>1474</v>
      </c>
      <c r="Q1652" s="36"/>
      <c r="R1652" s="36" t="str">
        <f t="shared" si="165"/>
        <v/>
      </c>
      <c r="S1652" s="15"/>
      <c r="T1652" s="15"/>
      <c r="U1652" s="473"/>
      <c r="V1652" s="473"/>
      <c r="W1652" s="15"/>
      <c r="X1652" s="15"/>
      <c r="Y1652" s="15"/>
      <c r="Z1652" s="15"/>
      <c r="AA1652" s="16"/>
      <c r="AB1652" s="16"/>
      <c r="AC1652" s="16"/>
      <c r="AD1652" s="16"/>
      <c r="AE1652" s="16"/>
      <c r="AF1652" s="16"/>
      <c r="AG1652" s="16"/>
      <c r="AH1652" s="16"/>
      <c r="AI1652" s="16"/>
      <c r="AJ1652" s="16"/>
      <c r="AK1652" s="16"/>
      <c r="AL1652" s="16"/>
      <c r="AM1652" s="16"/>
      <c r="AN1652" s="16"/>
      <c r="AO1652" s="16"/>
      <c r="AP1652" s="16"/>
    </row>
    <row r="1653" spans="1:42" s="17" customFormat="1" ht="12.75" hidden="1" customHeight="1">
      <c r="A1653" s="126">
        <v>157007000</v>
      </c>
      <c r="B1653" s="72"/>
      <c r="C1653" s="144" t="s">
        <v>526</v>
      </c>
      <c r="D1653" s="46"/>
      <c r="E1653" s="145"/>
      <c r="F1653" s="146"/>
      <c r="G1653" s="147"/>
      <c r="H1653" s="148"/>
      <c r="I1653" s="158"/>
      <c r="J1653" s="146"/>
      <c r="K1653" s="146"/>
      <c r="L1653" s="149"/>
      <c r="M1653" s="623"/>
      <c r="N1653" s="626"/>
      <c r="O1653" s="36"/>
      <c r="P1653" s="51" t="s">
        <v>1474</v>
      </c>
      <c r="Q1653" s="36"/>
      <c r="R1653" s="36" t="str">
        <f t="shared" si="165"/>
        <v/>
      </c>
      <c r="S1653" s="15"/>
      <c r="T1653" s="15"/>
      <c r="U1653" s="473"/>
      <c r="V1653" s="473"/>
      <c r="W1653" s="15"/>
      <c r="X1653" s="15"/>
      <c r="Y1653" s="15"/>
      <c r="Z1653" s="15"/>
      <c r="AA1653" s="16"/>
      <c r="AB1653" s="16"/>
      <c r="AC1653" s="16"/>
      <c r="AD1653" s="16"/>
      <c r="AE1653" s="16"/>
      <c r="AF1653" s="16"/>
      <c r="AG1653" s="16"/>
      <c r="AH1653" s="16"/>
      <c r="AI1653" s="16"/>
      <c r="AJ1653" s="16"/>
      <c r="AK1653" s="16"/>
      <c r="AL1653" s="16"/>
      <c r="AM1653" s="16"/>
      <c r="AN1653" s="16"/>
      <c r="AO1653" s="16"/>
      <c r="AP1653" s="16"/>
    </row>
    <row r="1654" spans="1:42" s="17" customFormat="1" ht="12.75" hidden="1" customHeight="1" thickBot="1">
      <c r="A1654" s="126">
        <v>157008000</v>
      </c>
      <c r="B1654" s="74"/>
      <c r="C1654" s="167" t="s">
        <v>527</v>
      </c>
      <c r="D1654" s="46"/>
      <c r="E1654" s="663"/>
      <c r="F1654" s="664"/>
      <c r="G1654" s="665"/>
      <c r="H1654" s="666"/>
      <c r="I1654" s="667"/>
      <c r="J1654" s="664"/>
      <c r="K1654" s="664"/>
      <c r="L1654" s="668"/>
      <c r="M1654" s="708"/>
      <c r="N1654" s="707"/>
      <c r="O1654" s="36"/>
      <c r="P1654" s="51" t="s">
        <v>1474</v>
      </c>
      <c r="Q1654" s="36"/>
      <c r="R1654" s="36" t="str">
        <f t="shared" si="165"/>
        <v/>
      </c>
      <c r="S1654" s="15"/>
      <c r="T1654" s="15"/>
      <c r="U1654" s="473"/>
      <c r="V1654" s="473"/>
      <c r="W1654" s="15"/>
      <c r="X1654" s="15"/>
      <c r="Y1654" s="15"/>
      <c r="Z1654" s="15"/>
      <c r="AA1654" s="16"/>
      <c r="AB1654" s="16"/>
      <c r="AC1654" s="16"/>
      <c r="AD1654" s="16"/>
      <c r="AE1654" s="16"/>
      <c r="AF1654" s="16"/>
      <c r="AG1654" s="16"/>
      <c r="AH1654" s="16"/>
      <c r="AI1654" s="16"/>
      <c r="AJ1654" s="16"/>
      <c r="AK1654" s="16"/>
      <c r="AL1654" s="16"/>
      <c r="AM1654" s="16"/>
      <c r="AN1654" s="16"/>
      <c r="AO1654" s="16"/>
      <c r="AP1654" s="16"/>
    </row>
    <row r="1655" spans="1:42" s="18" customFormat="1" ht="21.75" hidden="1" customHeight="1" thickBot="1">
      <c r="A1655" s="126" t="s">
        <v>649</v>
      </c>
      <c r="B1655" s="897" t="s">
        <v>720</v>
      </c>
      <c r="C1655" s="898"/>
      <c r="D1655" s="47"/>
      <c r="E1655" s="86">
        <f>SUM(E1656,E1684,E1692,E1707,E1719,E1728)</f>
        <v>0</v>
      </c>
      <c r="F1655" s="87">
        <f t="shared" ref="F1655:N1655" si="168">SUM(F1656,F1684,F1692,F1707,F1719,F1728)</f>
        <v>0</v>
      </c>
      <c r="G1655" s="88">
        <f t="shared" si="168"/>
        <v>0</v>
      </c>
      <c r="H1655" s="114">
        <f t="shared" si="168"/>
        <v>0</v>
      </c>
      <c r="I1655" s="89">
        <f t="shared" si="168"/>
        <v>0</v>
      </c>
      <c r="J1655" s="87">
        <f t="shared" si="168"/>
        <v>0</v>
      </c>
      <c r="K1655" s="87">
        <f t="shared" si="168"/>
        <v>0</v>
      </c>
      <c r="L1655" s="672">
        <f t="shared" si="168"/>
        <v>0</v>
      </c>
      <c r="M1655" s="84">
        <f t="shared" si="168"/>
        <v>0</v>
      </c>
      <c r="N1655" s="85">
        <f t="shared" si="168"/>
        <v>0</v>
      </c>
      <c r="O1655" s="36"/>
      <c r="P1655" s="51" t="s">
        <v>1499</v>
      </c>
      <c r="Q1655" s="36"/>
      <c r="R1655" s="36" t="str">
        <f t="shared" si="165"/>
        <v/>
      </c>
      <c r="S1655" s="15"/>
      <c r="T1655" s="15"/>
      <c r="U1655" s="473"/>
      <c r="V1655" s="476"/>
      <c r="W1655" s="15"/>
      <c r="X1655" s="15"/>
      <c r="Y1655" s="15"/>
      <c r="Z1655" s="15"/>
      <c r="AA1655" s="15"/>
      <c r="AB1655" s="15"/>
      <c r="AC1655" s="15"/>
      <c r="AD1655" s="15"/>
      <c r="AE1655" s="15"/>
      <c r="AF1655" s="15"/>
      <c r="AG1655" s="15"/>
      <c r="AH1655" s="15"/>
      <c r="AI1655" s="15"/>
      <c r="AJ1655" s="15"/>
      <c r="AK1655" s="15"/>
      <c r="AL1655" s="15"/>
      <c r="AM1655" s="15"/>
      <c r="AN1655" s="15"/>
      <c r="AO1655" s="15"/>
      <c r="AP1655" s="15"/>
    </row>
    <row r="1656" spans="1:42" s="18" customFormat="1" ht="15.75" hidden="1" customHeight="1">
      <c r="A1656" s="126" t="s">
        <v>650</v>
      </c>
      <c r="B1656" s="589" t="s">
        <v>531</v>
      </c>
      <c r="C1656" s="590"/>
      <c r="D1656" s="25"/>
      <c r="E1656" s="657">
        <f t="shared" ref="E1656:N1656" si="169">SUM(E1657:E1683)</f>
        <v>0</v>
      </c>
      <c r="F1656" s="658">
        <f t="shared" si="169"/>
        <v>0</v>
      </c>
      <c r="G1656" s="659">
        <f t="shared" si="169"/>
        <v>0</v>
      </c>
      <c r="H1656" s="660">
        <f t="shared" si="169"/>
        <v>0</v>
      </c>
      <c r="I1656" s="661">
        <f t="shared" si="169"/>
        <v>0</v>
      </c>
      <c r="J1656" s="658">
        <f t="shared" si="169"/>
        <v>0</v>
      </c>
      <c r="K1656" s="658">
        <f t="shared" si="169"/>
        <v>0</v>
      </c>
      <c r="L1656" s="662">
        <f t="shared" si="169"/>
        <v>0</v>
      </c>
      <c r="M1656" s="661">
        <f t="shared" si="169"/>
        <v>0</v>
      </c>
      <c r="N1656" s="662">
        <f t="shared" si="169"/>
        <v>0</v>
      </c>
      <c r="O1656" s="36"/>
      <c r="P1656" s="51" t="s">
        <v>1500</v>
      </c>
      <c r="Q1656" s="36"/>
      <c r="R1656" s="36" t="str">
        <f t="shared" si="165"/>
        <v/>
      </c>
      <c r="S1656" s="15"/>
      <c r="T1656" s="15"/>
      <c r="U1656" s="473"/>
      <c r="V1656" s="473"/>
      <c r="W1656" s="15"/>
      <c r="X1656" s="15"/>
      <c r="Y1656" s="15"/>
      <c r="Z1656" s="15"/>
      <c r="AA1656" s="15"/>
      <c r="AB1656" s="15"/>
      <c r="AC1656" s="15"/>
      <c r="AD1656" s="15"/>
      <c r="AE1656" s="15"/>
      <c r="AF1656" s="15"/>
      <c r="AG1656" s="15"/>
      <c r="AH1656" s="15"/>
      <c r="AI1656" s="15"/>
      <c r="AJ1656" s="15"/>
      <c r="AK1656" s="15"/>
      <c r="AL1656" s="15"/>
      <c r="AM1656" s="15"/>
      <c r="AN1656" s="15"/>
      <c r="AO1656" s="15"/>
      <c r="AP1656" s="15"/>
    </row>
    <row r="1657" spans="1:42" s="129" customFormat="1" ht="12.75" hidden="1" customHeight="1">
      <c r="A1657" s="126" t="s">
        <v>648</v>
      </c>
      <c r="B1657" s="131"/>
      <c r="C1657" s="144" t="s">
        <v>651</v>
      </c>
      <c r="D1657" s="132"/>
      <c r="E1657" s="145"/>
      <c r="F1657" s="146"/>
      <c r="G1657" s="147"/>
      <c r="H1657" s="148"/>
      <c r="I1657" s="158"/>
      <c r="J1657" s="146"/>
      <c r="K1657" s="146"/>
      <c r="L1657" s="149"/>
      <c r="M1657" s="623"/>
      <c r="N1657" s="626"/>
      <c r="O1657" s="150"/>
      <c r="P1657" s="151" t="s">
        <v>1474</v>
      </c>
      <c r="Q1657" s="150"/>
      <c r="R1657" s="150" t="str">
        <f t="shared" si="165"/>
        <v/>
      </c>
      <c r="S1657" s="5"/>
      <c r="T1657" s="5"/>
      <c r="U1657" s="475"/>
      <c r="V1657" s="475"/>
      <c r="W1657" s="5"/>
      <c r="X1657" s="5"/>
      <c r="Y1657" s="5"/>
      <c r="Z1657" s="5"/>
      <c r="AA1657" s="128"/>
      <c r="AB1657" s="128"/>
      <c r="AC1657" s="128"/>
      <c r="AD1657" s="128"/>
      <c r="AE1657" s="128"/>
      <c r="AF1657" s="128"/>
      <c r="AG1657" s="128"/>
      <c r="AH1657" s="128"/>
      <c r="AI1657" s="128"/>
      <c r="AJ1657" s="128"/>
      <c r="AK1657" s="128"/>
      <c r="AL1657" s="128"/>
      <c r="AM1657" s="128"/>
      <c r="AN1657" s="128"/>
      <c r="AO1657" s="128"/>
      <c r="AP1657" s="128"/>
    </row>
    <row r="1658" spans="1:42" s="129" customFormat="1" ht="12.75" hidden="1" customHeight="1">
      <c r="A1658" s="126">
        <v>140102000</v>
      </c>
      <c r="B1658" s="131"/>
      <c r="C1658" s="144" t="s">
        <v>532</v>
      </c>
      <c r="D1658" s="132"/>
      <c r="E1658" s="145"/>
      <c r="F1658" s="146"/>
      <c r="G1658" s="147"/>
      <c r="H1658" s="148"/>
      <c r="I1658" s="158"/>
      <c r="J1658" s="146"/>
      <c r="K1658" s="146"/>
      <c r="L1658" s="149"/>
      <c r="M1658" s="623"/>
      <c r="N1658" s="626"/>
      <c r="O1658" s="150"/>
      <c r="P1658" s="151" t="s">
        <v>1474</v>
      </c>
      <c r="Q1658" s="150"/>
      <c r="R1658" s="150" t="str">
        <f t="shared" si="165"/>
        <v/>
      </c>
      <c r="S1658" s="5"/>
      <c r="T1658" s="5"/>
      <c r="U1658" s="475"/>
      <c r="V1658" s="475"/>
      <c r="W1658" s="5"/>
      <c r="X1658" s="5"/>
      <c r="Y1658" s="5"/>
      <c r="Z1658" s="5"/>
      <c r="AA1658" s="128"/>
      <c r="AB1658" s="128"/>
      <c r="AC1658" s="128"/>
      <c r="AD1658" s="128"/>
      <c r="AE1658" s="128"/>
      <c r="AF1658" s="128"/>
      <c r="AG1658" s="128"/>
      <c r="AH1658" s="128"/>
      <c r="AI1658" s="128"/>
      <c r="AJ1658" s="128"/>
      <c r="AK1658" s="128"/>
      <c r="AL1658" s="128"/>
      <c r="AM1658" s="128"/>
      <c r="AN1658" s="128"/>
      <c r="AO1658" s="128"/>
      <c r="AP1658" s="128"/>
    </row>
    <row r="1659" spans="1:42" s="129" customFormat="1" ht="12.75" hidden="1" customHeight="1">
      <c r="A1659" s="126">
        <v>140103000</v>
      </c>
      <c r="B1659" s="131"/>
      <c r="C1659" s="144" t="s">
        <v>533</v>
      </c>
      <c r="D1659" s="132"/>
      <c r="E1659" s="145"/>
      <c r="F1659" s="146"/>
      <c r="G1659" s="147"/>
      <c r="H1659" s="148"/>
      <c r="I1659" s="158"/>
      <c r="J1659" s="146"/>
      <c r="K1659" s="146"/>
      <c r="L1659" s="149"/>
      <c r="M1659" s="623"/>
      <c r="N1659" s="626"/>
      <c r="O1659" s="150"/>
      <c r="P1659" s="151" t="s">
        <v>1474</v>
      </c>
      <c r="Q1659" s="150"/>
      <c r="R1659" s="150" t="str">
        <f t="shared" si="165"/>
        <v/>
      </c>
      <c r="S1659" s="5"/>
      <c r="T1659" s="5"/>
      <c r="U1659" s="475"/>
      <c r="V1659" s="475"/>
      <c r="W1659" s="5"/>
      <c r="X1659" s="5"/>
      <c r="Y1659" s="5"/>
      <c r="Z1659" s="5"/>
      <c r="AA1659" s="128"/>
      <c r="AB1659" s="128"/>
      <c r="AC1659" s="128"/>
      <c r="AD1659" s="128"/>
      <c r="AE1659" s="128"/>
      <c r="AF1659" s="128"/>
      <c r="AG1659" s="128"/>
      <c r="AH1659" s="128"/>
      <c r="AI1659" s="128"/>
      <c r="AJ1659" s="128"/>
      <c r="AK1659" s="128"/>
      <c r="AL1659" s="128"/>
      <c r="AM1659" s="128"/>
      <c r="AN1659" s="128"/>
      <c r="AO1659" s="128"/>
      <c r="AP1659" s="128"/>
    </row>
    <row r="1660" spans="1:42" s="129" customFormat="1" ht="12.75" hidden="1" customHeight="1">
      <c r="A1660" s="126">
        <v>140104000</v>
      </c>
      <c r="B1660" s="131"/>
      <c r="C1660" s="144" t="s">
        <v>534</v>
      </c>
      <c r="D1660" s="132"/>
      <c r="E1660" s="145"/>
      <c r="F1660" s="146"/>
      <c r="G1660" s="147"/>
      <c r="H1660" s="148"/>
      <c r="I1660" s="158"/>
      <c r="J1660" s="146"/>
      <c r="K1660" s="146"/>
      <c r="L1660" s="149"/>
      <c r="M1660" s="623"/>
      <c r="N1660" s="626"/>
      <c r="O1660" s="150"/>
      <c r="P1660" s="151" t="s">
        <v>1474</v>
      </c>
      <c r="Q1660" s="150"/>
      <c r="R1660" s="150" t="str">
        <f t="shared" si="165"/>
        <v/>
      </c>
      <c r="S1660" s="5"/>
      <c r="T1660" s="5"/>
      <c r="U1660" s="475"/>
      <c r="V1660" s="475"/>
      <c r="W1660" s="5"/>
      <c r="X1660" s="5"/>
      <c r="Y1660" s="5"/>
      <c r="Z1660" s="5"/>
      <c r="AA1660" s="128"/>
      <c r="AB1660" s="128"/>
      <c r="AC1660" s="128"/>
      <c r="AD1660" s="128"/>
      <c r="AE1660" s="128"/>
      <c r="AF1660" s="128"/>
      <c r="AG1660" s="128"/>
      <c r="AH1660" s="128"/>
      <c r="AI1660" s="128"/>
      <c r="AJ1660" s="128"/>
      <c r="AK1660" s="128"/>
      <c r="AL1660" s="128"/>
      <c r="AM1660" s="128"/>
      <c r="AN1660" s="128"/>
      <c r="AO1660" s="128"/>
      <c r="AP1660" s="128"/>
    </row>
    <row r="1661" spans="1:42" s="129" customFormat="1" ht="12.75" hidden="1" customHeight="1">
      <c r="A1661" s="126">
        <v>140105000</v>
      </c>
      <c r="B1661" s="131"/>
      <c r="C1661" s="144" t="s">
        <v>535</v>
      </c>
      <c r="D1661" s="132"/>
      <c r="E1661" s="145"/>
      <c r="F1661" s="146"/>
      <c r="G1661" s="147"/>
      <c r="H1661" s="148"/>
      <c r="I1661" s="158"/>
      <c r="J1661" s="146"/>
      <c r="K1661" s="146"/>
      <c r="L1661" s="149"/>
      <c r="M1661" s="623"/>
      <c r="N1661" s="626"/>
      <c r="O1661" s="150"/>
      <c r="P1661" s="151" t="s">
        <v>1474</v>
      </c>
      <c r="Q1661" s="150"/>
      <c r="R1661" s="150" t="str">
        <f t="shared" si="165"/>
        <v/>
      </c>
      <c r="S1661" s="5"/>
      <c r="T1661" s="5"/>
      <c r="U1661" s="475"/>
      <c r="V1661" s="475"/>
      <c r="W1661" s="5"/>
      <c r="X1661" s="5"/>
      <c r="Y1661" s="5"/>
      <c r="Z1661" s="5"/>
      <c r="AA1661" s="128"/>
      <c r="AB1661" s="128"/>
      <c r="AC1661" s="128"/>
      <c r="AD1661" s="128"/>
      <c r="AE1661" s="128"/>
      <c r="AF1661" s="128"/>
      <c r="AG1661" s="128"/>
      <c r="AH1661" s="128"/>
      <c r="AI1661" s="128"/>
      <c r="AJ1661" s="128"/>
      <c r="AK1661" s="128"/>
      <c r="AL1661" s="128"/>
      <c r="AM1661" s="128"/>
      <c r="AN1661" s="128"/>
      <c r="AO1661" s="128"/>
      <c r="AP1661" s="128"/>
    </row>
    <row r="1662" spans="1:42" s="129" customFormat="1" ht="12.75" hidden="1" customHeight="1">
      <c r="A1662" s="126">
        <v>140106000</v>
      </c>
      <c r="B1662" s="131"/>
      <c r="C1662" s="144" t="s">
        <v>536</v>
      </c>
      <c r="D1662" s="132"/>
      <c r="E1662" s="145"/>
      <c r="F1662" s="146"/>
      <c r="G1662" s="147"/>
      <c r="H1662" s="148"/>
      <c r="I1662" s="158"/>
      <c r="J1662" s="146"/>
      <c r="K1662" s="146"/>
      <c r="L1662" s="149"/>
      <c r="M1662" s="623"/>
      <c r="N1662" s="626"/>
      <c r="O1662" s="150"/>
      <c r="P1662" s="151" t="s">
        <v>1474</v>
      </c>
      <c r="Q1662" s="150"/>
      <c r="R1662" s="150" t="str">
        <f t="shared" si="165"/>
        <v/>
      </c>
      <c r="S1662" s="5"/>
      <c r="T1662" s="5"/>
      <c r="U1662" s="475"/>
      <c r="V1662" s="475"/>
      <c r="W1662" s="5"/>
      <c r="X1662" s="5"/>
      <c r="Y1662" s="5"/>
      <c r="Z1662" s="5"/>
      <c r="AA1662" s="128"/>
      <c r="AB1662" s="128"/>
      <c r="AC1662" s="128"/>
      <c r="AD1662" s="128"/>
      <c r="AE1662" s="128"/>
      <c r="AF1662" s="128"/>
      <c r="AG1662" s="128"/>
      <c r="AH1662" s="128"/>
      <c r="AI1662" s="128"/>
      <c r="AJ1662" s="128"/>
      <c r="AK1662" s="128"/>
      <c r="AL1662" s="128"/>
      <c r="AM1662" s="128"/>
      <c r="AN1662" s="128"/>
      <c r="AO1662" s="128"/>
      <c r="AP1662" s="128"/>
    </row>
    <row r="1663" spans="1:42" s="129" customFormat="1" ht="12.75" hidden="1" customHeight="1">
      <c r="A1663" s="126">
        <v>140107000</v>
      </c>
      <c r="B1663" s="131"/>
      <c r="C1663" s="144" t="s">
        <v>2349</v>
      </c>
      <c r="D1663" s="132"/>
      <c r="E1663" s="145"/>
      <c r="F1663" s="146"/>
      <c r="G1663" s="147"/>
      <c r="H1663" s="148"/>
      <c r="I1663" s="158"/>
      <c r="J1663" s="146"/>
      <c r="K1663" s="146"/>
      <c r="L1663" s="149"/>
      <c r="M1663" s="623"/>
      <c r="N1663" s="626"/>
      <c r="O1663" s="150"/>
      <c r="P1663" s="151" t="s">
        <v>1474</v>
      </c>
      <c r="Q1663" s="150"/>
      <c r="R1663" s="150" t="str">
        <f t="shared" si="165"/>
        <v/>
      </c>
      <c r="S1663" s="5"/>
      <c r="T1663" s="5"/>
      <c r="U1663" s="475"/>
      <c r="V1663" s="475"/>
      <c r="W1663" s="5"/>
      <c r="X1663" s="5"/>
      <c r="Y1663" s="5"/>
      <c r="Z1663" s="5"/>
      <c r="AA1663" s="128"/>
      <c r="AB1663" s="128"/>
      <c r="AC1663" s="128"/>
      <c r="AD1663" s="128"/>
      <c r="AE1663" s="128"/>
      <c r="AF1663" s="128"/>
      <c r="AG1663" s="128"/>
      <c r="AH1663" s="128"/>
      <c r="AI1663" s="128"/>
      <c r="AJ1663" s="128"/>
      <c r="AK1663" s="128"/>
      <c r="AL1663" s="128"/>
      <c r="AM1663" s="128"/>
      <c r="AN1663" s="128"/>
      <c r="AO1663" s="128"/>
      <c r="AP1663" s="128"/>
    </row>
    <row r="1664" spans="1:42" s="129" customFormat="1" ht="12.75" hidden="1" customHeight="1">
      <c r="A1664" s="126">
        <v>140108000</v>
      </c>
      <c r="B1664" s="131"/>
      <c r="C1664" s="144" t="s">
        <v>2116</v>
      </c>
      <c r="D1664" s="132"/>
      <c r="E1664" s="145"/>
      <c r="F1664" s="146"/>
      <c r="G1664" s="147"/>
      <c r="H1664" s="148"/>
      <c r="I1664" s="158"/>
      <c r="J1664" s="146"/>
      <c r="K1664" s="146"/>
      <c r="L1664" s="149"/>
      <c r="M1664" s="623"/>
      <c r="N1664" s="626"/>
      <c r="O1664" s="150"/>
      <c r="P1664" s="151" t="s">
        <v>1474</v>
      </c>
      <c r="Q1664" s="150"/>
      <c r="R1664" s="150" t="str">
        <f t="shared" si="165"/>
        <v/>
      </c>
      <c r="S1664" s="5"/>
      <c r="T1664" s="5"/>
      <c r="U1664" s="475"/>
      <c r="V1664" s="475"/>
      <c r="W1664" s="5"/>
      <c r="X1664" s="5"/>
      <c r="Y1664" s="5"/>
      <c r="Z1664" s="5"/>
      <c r="AA1664" s="128"/>
      <c r="AB1664" s="128"/>
      <c r="AC1664" s="128"/>
      <c r="AD1664" s="128"/>
      <c r="AE1664" s="128"/>
      <c r="AF1664" s="128"/>
      <c r="AG1664" s="128"/>
      <c r="AH1664" s="128"/>
      <c r="AI1664" s="128"/>
      <c r="AJ1664" s="128"/>
      <c r="AK1664" s="128"/>
      <c r="AL1664" s="128"/>
      <c r="AM1664" s="128"/>
      <c r="AN1664" s="128"/>
      <c r="AO1664" s="128"/>
      <c r="AP1664" s="128"/>
    </row>
    <row r="1665" spans="1:42" s="129" customFormat="1" ht="12.75" hidden="1" customHeight="1">
      <c r="A1665" s="126">
        <v>140109000</v>
      </c>
      <c r="B1665" s="131"/>
      <c r="C1665" s="144" t="s">
        <v>537</v>
      </c>
      <c r="D1665" s="132"/>
      <c r="E1665" s="145"/>
      <c r="F1665" s="146"/>
      <c r="G1665" s="147"/>
      <c r="H1665" s="148"/>
      <c r="I1665" s="158"/>
      <c r="J1665" s="146"/>
      <c r="K1665" s="146"/>
      <c r="L1665" s="149"/>
      <c r="M1665" s="623"/>
      <c r="N1665" s="626"/>
      <c r="O1665" s="150"/>
      <c r="P1665" s="151" t="s">
        <v>1474</v>
      </c>
      <c r="Q1665" s="150"/>
      <c r="R1665" s="150" t="str">
        <f t="shared" si="165"/>
        <v/>
      </c>
      <c r="S1665" s="5"/>
      <c r="T1665" s="5"/>
      <c r="U1665" s="475"/>
      <c r="V1665" s="475"/>
      <c r="W1665" s="5"/>
      <c r="X1665" s="5"/>
      <c r="Y1665" s="5"/>
      <c r="Z1665" s="5"/>
      <c r="AA1665" s="128"/>
      <c r="AB1665" s="128"/>
      <c r="AC1665" s="128"/>
      <c r="AD1665" s="128"/>
      <c r="AE1665" s="128"/>
      <c r="AF1665" s="128"/>
      <c r="AG1665" s="128"/>
      <c r="AH1665" s="128"/>
      <c r="AI1665" s="128"/>
      <c r="AJ1665" s="128"/>
      <c r="AK1665" s="128"/>
      <c r="AL1665" s="128"/>
      <c r="AM1665" s="128"/>
      <c r="AN1665" s="128"/>
      <c r="AO1665" s="128"/>
      <c r="AP1665" s="128"/>
    </row>
    <row r="1666" spans="1:42" s="129" customFormat="1" ht="12.75" hidden="1" customHeight="1">
      <c r="A1666" s="126">
        <v>140110000</v>
      </c>
      <c r="B1666" s="131"/>
      <c r="C1666" s="144" t="s">
        <v>538</v>
      </c>
      <c r="D1666" s="132"/>
      <c r="E1666" s="145"/>
      <c r="F1666" s="146"/>
      <c r="G1666" s="147"/>
      <c r="H1666" s="148"/>
      <c r="I1666" s="158"/>
      <c r="J1666" s="146"/>
      <c r="K1666" s="146"/>
      <c r="L1666" s="149"/>
      <c r="M1666" s="623"/>
      <c r="N1666" s="626"/>
      <c r="O1666" s="150"/>
      <c r="P1666" s="151" t="s">
        <v>1474</v>
      </c>
      <c r="Q1666" s="150"/>
      <c r="R1666" s="150" t="str">
        <f t="shared" si="165"/>
        <v/>
      </c>
      <c r="S1666" s="5"/>
      <c r="T1666" s="5"/>
      <c r="U1666" s="475"/>
      <c r="V1666" s="475"/>
      <c r="W1666" s="5"/>
      <c r="X1666" s="5"/>
      <c r="Y1666" s="5"/>
      <c r="Z1666" s="5"/>
      <c r="AA1666" s="128"/>
      <c r="AB1666" s="128"/>
      <c r="AC1666" s="128"/>
      <c r="AD1666" s="128"/>
      <c r="AE1666" s="128"/>
      <c r="AF1666" s="128"/>
      <c r="AG1666" s="128"/>
      <c r="AH1666" s="128"/>
      <c r="AI1666" s="128"/>
      <c r="AJ1666" s="128"/>
      <c r="AK1666" s="128"/>
      <c r="AL1666" s="128"/>
      <c r="AM1666" s="128"/>
      <c r="AN1666" s="128"/>
      <c r="AO1666" s="128"/>
      <c r="AP1666" s="128"/>
    </row>
    <row r="1667" spans="1:42" s="129" customFormat="1" ht="12.75" hidden="1" customHeight="1">
      <c r="A1667" s="126">
        <v>140111000</v>
      </c>
      <c r="B1667" s="131"/>
      <c r="C1667" s="144" t="s">
        <v>539</v>
      </c>
      <c r="D1667" s="132"/>
      <c r="E1667" s="145"/>
      <c r="F1667" s="146"/>
      <c r="G1667" s="147"/>
      <c r="H1667" s="148"/>
      <c r="I1667" s="158"/>
      <c r="J1667" s="146"/>
      <c r="K1667" s="146"/>
      <c r="L1667" s="149"/>
      <c r="M1667" s="623"/>
      <c r="N1667" s="626"/>
      <c r="O1667" s="150"/>
      <c r="P1667" s="151" t="s">
        <v>1474</v>
      </c>
      <c r="Q1667" s="150"/>
      <c r="R1667" s="150" t="str">
        <f t="shared" si="165"/>
        <v/>
      </c>
      <c r="S1667" s="5"/>
      <c r="T1667" s="5"/>
      <c r="U1667" s="475"/>
      <c r="V1667" s="475"/>
      <c r="W1667" s="5"/>
      <c r="X1667" s="5"/>
      <c r="Y1667" s="5"/>
      <c r="Z1667" s="5"/>
      <c r="AA1667" s="128"/>
      <c r="AB1667" s="128"/>
      <c r="AC1667" s="128"/>
      <c r="AD1667" s="128"/>
      <c r="AE1667" s="128"/>
      <c r="AF1667" s="128"/>
      <c r="AG1667" s="128"/>
      <c r="AH1667" s="128"/>
      <c r="AI1667" s="128"/>
      <c r="AJ1667" s="128"/>
      <c r="AK1667" s="128"/>
      <c r="AL1667" s="128"/>
      <c r="AM1667" s="128"/>
      <c r="AN1667" s="128"/>
      <c r="AO1667" s="128"/>
      <c r="AP1667" s="128"/>
    </row>
    <row r="1668" spans="1:42" s="129" customFormat="1" ht="12.75" hidden="1" customHeight="1">
      <c r="A1668" s="126">
        <v>140112000</v>
      </c>
      <c r="B1668" s="131"/>
      <c r="C1668" s="144" t="s">
        <v>540</v>
      </c>
      <c r="D1668" s="132"/>
      <c r="E1668" s="145"/>
      <c r="F1668" s="146"/>
      <c r="G1668" s="147"/>
      <c r="H1668" s="148"/>
      <c r="I1668" s="158"/>
      <c r="J1668" s="146"/>
      <c r="K1668" s="146"/>
      <c r="L1668" s="149"/>
      <c r="M1668" s="623"/>
      <c r="N1668" s="626"/>
      <c r="O1668" s="150"/>
      <c r="P1668" s="151" t="s">
        <v>1474</v>
      </c>
      <c r="Q1668" s="150"/>
      <c r="R1668" s="150" t="str">
        <f t="shared" si="165"/>
        <v/>
      </c>
      <c r="S1668" s="5"/>
      <c r="T1668" s="5"/>
      <c r="U1668" s="475"/>
      <c r="V1668" s="475"/>
      <c r="W1668" s="5"/>
      <c r="X1668" s="5"/>
      <c r="Y1668" s="5"/>
      <c r="Z1668" s="5"/>
      <c r="AA1668" s="128"/>
      <c r="AB1668" s="128"/>
      <c r="AC1668" s="128"/>
      <c r="AD1668" s="128"/>
      <c r="AE1668" s="128"/>
      <c r="AF1668" s="128"/>
      <c r="AG1668" s="128"/>
      <c r="AH1668" s="128"/>
      <c r="AI1668" s="128"/>
      <c r="AJ1668" s="128"/>
      <c r="AK1668" s="128"/>
      <c r="AL1668" s="128"/>
      <c r="AM1668" s="128"/>
      <c r="AN1668" s="128"/>
      <c r="AO1668" s="128"/>
      <c r="AP1668" s="128"/>
    </row>
    <row r="1669" spans="1:42" s="129" customFormat="1" ht="12.75" hidden="1" customHeight="1">
      <c r="A1669" s="126">
        <v>140113000</v>
      </c>
      <c r="B1669" s="131"/>
      <c r="C1669" s="144" t="s">
        <v>541</v>
      </c>
      <c r="D1669" s="132"/>
      <c r="E1669" s="145"/>
      <c r="F1669" s="146"/>
      <c r="G1669" s="147"/>
      <c r="H1669" s="148"/>
      <c r="I1669" s="158"/>
      <c r="J1669" s="146"/>
      <c r="K1669" s="146"/>
      <c r="L1669" s="149"/>
      <c r="M1669" s="623"/>
      <c r="N1669" s="626"/>
      <c r="O1669" s="150"/>
      <c r="P1669" s="151" t="s">
        <v>1474</v>
      </c>
      <c r="Q1669" s="150"/>
      <c r="R1669" s="150" t="str">
        <f t="shared" si="165"/>
        <v/>
      </c>
      <c r="S1669" s="5"/>
      <c r="T1669" s="5"/>
      <c r="U1669" s="475"/>
      <c r="V1669" s="475"/>
      <c r="W1669" s="5"/>
      <c r="X1669" s="5"/>
      <c r="Y1669" s="5"/>
      <c r="Z1669" s="5"/>
      <c r="AA1669" s="128"/>
      <c r="AB1669" s="128"/>
      <c r="AC1669" s="128"/>
      <c r="AD1669" s="128"/>
      <c r="AE1669" s="128"/>
      <c r="AF1669" s="128"/>
      <c r="AG1669" s="128"/>
      <c r="AH1669" s="128"/>
      <c r="AI1669" s="128"/>
      <c r="AJ1669" s="128"/>
      <c r="AK1669" s="128"/>
      <c r="AL1669" s="128"/>
      <c r="AM1669" s="128"/>
      <c r="AN1669" s="128"/>
      <c r="AO1669" s="128"/>
      <c r="AP1669" s="128"/>
    </row>
    <row r="1670" spans="1:42" s="129" customFormat="1" ht="12.75" hidden="1" customHeight="1">
      <c r="A1670" s="126">
        <v>140114000</v>
      </c>
      <c r="B1670" s="131"/>
      <c r="C1670" s="144" t="s">
        <v>542</v>
      </c>
      <c r="D1670" s="132"/>
      <c r="E1670" s="145"/>
      <c r="F1670" s="146"/>
      <c r="G1670" s="147"/>
      <c r="H1670" s="148"/>
      <c r="I1670" s="158"/>
      <c r="J1670" s="146"/>
      <c r="K1670" s="146"/>
      <c r="L1670" s="149"/>
      <c r="M1670" s="623"/>
      <c r="N1670" s="626"/>
      <c r="O1670" s="150"/>
      <c r="P1670" s="151" t="s">
        <v>1474</v>
      </c>
      <c r="Q1670" s="150"/>
      <c r="R1670" s="150" t="str">
        <f t="shared" si="165"/>
        <v/>
      </c>
      <c r="S1670" s="5"/>
      <c r="T1670" s="5"/>
      <c r="U1670" s="475"/>
      <c r="V1670" s="475"/>
      <c r="W1670" s="5"/>
      <c r="X1670" s="5"/>
      <c r="Y1670" s="5"/>
      <c r="Z1670" s="5"/>
      <c r="AA1670" s="128"/>
      <c r="AB1670" s="128"/>
      <c r="AC1670" s="128"/>
      <c r="AD1670" s="128"/>
      <c r="AE1670" s="128"/>
      <c r="AF1670" s="128"/>
      <c r="AG1670" s="128"/>
      <c r="AH1670" s="128"/>
      <c r="AI1670" s="128"/>
      <c r="AJ1670" s="128"/>
      <c r="AK1670" s="128"/>
      <c r="AL1670" s="128"/>
      <c r="AM1670" s="128"/>
      <c r="AN1670" s="128"/>
      <c r="AO1670" s="128"/>
      <c r="AP1670" s="128"/>
    </row>
    <row r="1671" spans="1:42" s="129" customFormat="1" ht="12.75" hidden="1" customHeight="1">
      <c r="A1671" s="126">
        <v>140115000</v>
      </c>
      <c r="B1671" s="131"/>
      <c r="C1671" s="144" t="s">
        <v>543</v>
      </c>
      <c r="D1671" s="132"/>
      <c r="E1671" s="145"/>
      <c r="F1671" s="146"/>
      <c r="G1671" s="147"/>
      <c r="H1671" s="148"/>
      <c r="I1671" s="158"/>
      <c r="J1671" s="146"/>
      <c r="K1671" s="146"/>
      <c r="L1671" s="149"/>
      <c r="M1671" s="623"/>
      <c r="N1671" s="626"/>
      <c r="O1671" s="150"/>
      <c r="P1671" s="151" t="s">
        <v>1474</v>
      </c>
      <c r="Q1671" s="150"/>
      <c r="R1671" s="150" t="str">
        <f t="shared" si="165"/>
        <v/>
      </c>
      <c r="S1671" s="5"/>
      <c r="T1671" s="5"/>
      <c r="U1671" s="475"/>
      <c r="V1671" s="475"/>
      <c r="W1671" s="5"/>
      <c r="X1671" s="5"/>
      <c r="Y1671" s="5"/>
      <c r="Z1671" s="5"/>
      <c r="AA1671" s="128"/>
      <c r="AB1671" s="128"/>
      <c r="AC1671" s="128"/>
      <c r="AD1671" s="128"/>
      <c r="AE1671" s="128"/>
      <c r="AF1671" s="128"/>
      <c r="AG1671" s="128"/>
      <c r="AH1671" s="128"/>
      <c r="AI1671" s="128"/>
      <c r="AJ1671" s="128"/>
      <c r="AK1671" s="128"/>
      <c r="AL1671" s="128"/>
      <c r="AM1671" s="128"/>
      <c r="AN1671" s="128"/>
      <c r="AO1671" s="128"/>
      <c r="AP1671" s="128"/>
    </row>
    <row r="1672" spans="1:42" s="129" customFormat="1" ht="12.75" hidden="1" customHeight="1">
      <c r="A1672" s="126">
        <v>140116000</v>
      </c>
      <c r="B1672" s="131"/>
      <c r="C1672" s="144" t="s">
        <v>544</v>
      </c>
      <c r="D1672" s="132"/>
      <c r="E1672" s="145"/>
      <c r="F1672" s="146"/>
      <c r="G1672" s="147"/>
      <c r="H1672" s="148"/>
      <c r="I1672" s="158"/>
      <c r="J1672" s="146"/>
      <c r="K1672" s="146"/>
      <c r="L1672" s="149"/>
      <c r="M1672" s="623"/>
      <c r="N1672" s="626"/>
      <c r="O1672" s="150"/>
      <c r="P1672" s="151" t="s">
        <v>1474</v>
      </c>
      <c r="Q1672" s="150"/>
      <c r="R1672" s="150" t="str">
        <f t="shared" si="165"/>
        <v/>
      </c>
      <c r="S1672" s="5"/>
      <c r="T1672" s="5"/>
      <c r="U1672" s="475"/>
      <c r="V1672" s="475"/>
      <c r="W1672" s="5"/>
      <c r="X1672" s="5"/>
      <c r="Y1672" s="5"/>
      <c r="Z1672" s="5"/>
      <c r="AA1672" s="128"/>
      <c r="AB1672" s="128"/>
      <c r="AC1672" s="128"/>
      <c r="AD1672" s="128"/>
      <c r="AE1672" s="128"/>
      <c r="AF1672" s="128"/>
      <c r="AG1672" s="128"/>
      <c r="AH1672" s="128"/>
      <c r="AI1672" s="128"/>
      <c r="AJ1672" s="128"/>
      <c r="AK1672" s="128"/>
      <c r="AL1672" s="128"/>
      <c r="AM1672" s="128"/>
      <c r="AN1672" s="128"/>
      <c r="AO1672" s="128"/>
      <c r="AP1672" s="128"/>
    </row>
    <row r="1673" spans="1:42" s="129" customFormat="1" ht="12.75" hidden="1" customHeight="1">
      <c r="A1673" s="126">
        <v>140117000</v>
      </c>
      <c r="B1673" s="131"/>
      <c r="C1673" s="144" t="s">
        <v>545</v>
      </c>
      <c r="D1673" s="132"/>
      <c r="E1673" s="145"/>
      <c r="F1673" s="146"/>
      <c r="G1673" s="147"/>
      <c r="H1673" s="148"/>
      <c r="I1673" s="158"/>
      <c r="J1673" s="146"/>
      <c r="K1673" s="146"/>
      <c r="L1673" s="149"/>
      <c r="M1673" s="623"/>
      <c r="N1673" s="626"/>
      <c r="O1673" s="150"/>
      <c r="P1673" s="151" t="s">
        <v>1474</v>
      </c>
      <c r="Q1673" s="150"/>
      <c r="R1673" s="150" t="str">
        <f t="shared" si="165"/>
        <v/>
      </c>
      <c r="S1673" s="5"/>
      <c r="T1673" s="5"/>
      <c r="U1673" s="475"/>
      <c r="V1673" s="475"/>
      <c r="W1673" s="5"/>
      <c r="X1673" s="5"/>
      <c r="Y1673" s="5"/>
      <c r="Z1673" s="5"/>
      <c r="AA1673" s="128"/>
      <c r="AB1673" s="128"/>
      <c r="AC1673" s="128"/>
      <c r="AD1673" s="128"/>
      <c r="AE1673" s="128"/>
      <c r="AF1673" s="128"/>
      <c r="AG1673" s="128"/>
      <c r="AH1673" s="128"/>
      <c r="AI1673" s="128"/>
      <c r="AJ1673" s="128"/>
      <c r="AK1673" s="128"/>
      <c r="AL1673" s="128"/>
      <c r="AM1673" s="128"/>
      <c r="AN1673" s="128"/>
      <c r="AO1673" s="128"/>
      <c r="AP1673" s="128"/>
    </row>
    <row r="1674" spans="1:42" s="129" customFormat="1" ht="12.75" hidden="1" customHeight="1">
      <c r="A1674" s="126">
        <v>140118000</v>
      </c>
      <c r="B1674" s="131"/>
      <c r="C1674" s="144" t="s">
        <v>546</v>
      </c>
      <c r="D1674" s="132"/>
      <c r="E1674" s="145"/>
      <c r="F1674" s="146"/>
      <c r="G1674" s="147"/>
      <c r="H1674" s="148"/>
      <c r="I1674" s="158"/>
      <c r="J1674" s="146"/>
      <c r="K1674" s="146"/>
      <c r="L1674" s="149"/>
      <c r="M1674" s="623"/>
      <c r="N1674" s="626"/>
      <c r="O1674" s="150"/>
      <c r="P1674" s="151" t="s">
        <v>1474</v>
      </c>
      <c r="Q1674" s="150"/>
      <c r="R1674" s="150" t="str">
        <f t="shared" si="165"/>
        <v/>
      </c>
      <c r="S1674" s="5"/>
      <c r="T1674" s="5"/>
      <c r="U1674" s="475"/>
      <c r="V1674" s="475"/>
      <c r="W1674" s="5"/>
      <c r="X1674" s="5"/>
      <c r="Y1674" s="5"/>
      <c r="Z1674" s="5"/>
      <c r="AA1674" s="128"/>
      <c r="AB1674" s="128"/>
      <c r="AC1674" s="128"/>
      <c r="AD1674" s="128"/>
      <c r="AE1674" s="128"/>
      <c r="AF1674" s="128"/>
      <c r="AG1674" s="128"/>
      <c r="AH1674" s="128"/>
      <c r="AI1674" s="128"/>
      <c r="AJ1674" s="128"/>
      <c r="AK1674" s="128"/>
      <c r="AL1674" s="128"/>
      <c r="AM1674" s="128"/>
      <c r="AN1674" s="128"/>
      <c r="AO1674" s="128"/>
      <c r="AP1674" s="128"/>
    </row>
    <row r="1675" spans="1:42" s="129" customFormat="1" ht="12.75" hidden="1" customHeight="1">
      <c r="A1675" s="126">
        <v>140119000</v>
      </c>
      <c r="B1675" s="131"/>
      <c r="C1675" s="144" t="s">
        <v>1946</v>
      </c>
      <c r="D1675" s="132"/>
      <c r="E1675" s="145"/>
      <c r="F1675" s="146"/>
      <c r="G1675" s="147"/>
      <c r="H1675" s="148"/>
      <c r="I1675" s="158"/>
      <c r="J1675" s="146"/>
      <c r="K1675" s="146"/>
      <c r="L1675" s="149"/>
      <c r="M1675" s="623"/>
      <c r="N1675" s="626"/>
      <c r="O1675" s="150"/>
      <c r="P1675" s="151" t="s">
        <v>1474</v>
      </c>
      <c r="Q1675" s="150"/>
      <c r="R1675" s="150" t="str">
        <f t="shared" ref="R1675:R1738" si="170">IF(SUM(E1675:N1675)=0,"",P1675)</f>
        <v/>
      </c>
      <c r="S1675" s="5"/>
      <c r="T1675" s="5"/>
      <c r="U1675" s="475"/>
      <c r="V1675" s="475"/>
      <c r="W1675" s="5"/>
      <c r="X1675" s="5"/>
      <c r="Y1675" s="5"/>
      <c r="Z1675" s="5"/>
      <c r="AA1675" s="128"/>
      <c r="AB1675" s="128"/>
      <c r="AC1675" s="128"/>
      <c r="AD1675" s="128"/>
      <c r="AE1675" s="128"/>
      <c r="AF1675" s="128"/>
      <c r="AG1675" s="128"/>
      <c r="AH1675" s="128"/>
      <c r="AI1675" s="128"/>
      <c r="AJ1675" s="128"/>
      <c r="AK1675" s="128"/>
      <c r="AL1675" s="128"/>
      <c r="AM1675" s="128"/>
      <c r="AN1675" s="128"/>
      <c r="AO1675" s="128"/>
      <c r="AP1675" s="128"/>
    </row>
    <row r="1676" spans="1:42" s="129" customFormat="1" ht="12.75" hidden="1" customHeight="1">
      <c r="A1676" s="126">
        <v>140120000</v>
      </c>
      <c r="B1676" s="131"/>
      <c r="C1676" s="144" t="s">
        <v>547</v>
      </c>
      <c r="D1676" s="132"/>
      <c r="E1676" s="145"/>
      <c r="F1676" s="146"/>
      <c r="G1676" s="147"/>
      <c r="H1676" s="148"/>
      <c r="I1676" s="158"/>
      <c r="J1676" s="146"/>
      <c r="K1676" s="146"/>
      <c r="L1676" s="149"/>
      <c r="M1676" s="623"/>
      <c r="N1676" s="626"/>
      <c r="O1676" s="150"/>
      <c r="P1676" s="151" t="s">
        <v>1474</v>
      </c>
      <c r="Q1676" s="150"/>
      <c r="R1676" s="150" t="str">
        <f t="shared" si="170"/>
        <v/>
      </c>
      <c r="S1676" s="5"/>
      <c r="T1676" s="5"/>
      <c r="U1676" s="475"/>
      <c r="V1676" s="475"/>
      <c r="W1676" s="5"/>
      <c r="X1676" s="5"/>
      <c r="Y1676" s="5"/>
      <c r="Z1676" s="5"/>
      <c r="AA1676" s="128"/>
      <c r="AB1676" s="128"/>
      <c r="AC1676" s="128"/>
      <c r="AD1676" s="128"/>
      <c r="AE1676" s="128"/>
      <c r="AF1676" s="128"/>
      <c r="AG1676" s="128"/>
      <c r="AH1676" s="128"/>
      <c r="AI1676" s="128"/>
      <c r="AJ1676" s="128"/>
      <c r="AK1676" s="128"/>
      <c r="AL1676" s="128"/>
      <c r="AM1676" s="128"/>
      <c r="AN1676" s="128"/>
      <c r="AO1676" s="128"/>
      <c r="AP1676" s="128"/>
    </row>
    <row r="1677" spans="1:42" s="129" customFormat="1" ht="12.75" hidden="1" customHeight="1">
      <c r="A1677" s="126">
        <v>140121000</v>
      </c>
      <c r="B1677" s="131"/>
      <c r="C1677" s="144" t="s">
        <v>1850</v>
      </c>
      <c r="D1677" s="132"/>
      <c r="E1677" s="145"/>
      <c r="F1677" s="146"/>
      <c r="G1677" s="147"/>
      <c r="H1677" s="148"/>
      <c r="I1677" s="158"/>
      <c r="J1677" s="146"/>
      <c r="K1677" s="146"/>
      <c r="L1677" s="149"/>
      <c r="M1677" s="623"/>
      <c r="N1677" s="626"/>
      <c r="O1677" s="150"/>
      <c r="P1677" s="151" t="s">
        <v>1474</v>
      </c>
      <c r="Q1677" s="150"/>
      <c r="R1677" s="150" t="str">
        <f t="shared" si="170"/>
        <v/>
      </c>
      <c r="S1677" s="5"/>
      <c r="T1677" s="5"/>
      <c r="U1677" s="475"/>
      <c r="V1677" s="475"/>
      <c r="W1677" s="5"/>
      <c r="X1677" s="5"/>
      <c r="Y1677" s="5"/>
      <c r="Z1677" s="5"/>
      <c r="AA1677" s="128"/>
      <c r="AB1677" s="128"/>
      <c r="AC1677" s="128"/>
      <c r="AD1677" s="128"/>
      <c r="AE1677" s="128"/>
      <c r="AF1677" s="128"/>
      <c r="AG1677" s="128"/>
      <c r="AH1677" s="128"/>
      <c r="AI1677" s="128"/>
      <c r="AJ1677" s="128"/>
      <c r="AK1677" s="128"/>
      <c r="AL1677" s="128"/>
      <c r="AM1677" s="128"/>
      <c r="AN1677" s="128"/>
      <c r="AO1677" s="128"/>
      <c r="AP1677" s="128"/>
    </row>
    <row r="1678" spans="1:42" s="129" customFormat="1" ht="12.75" hidden="1" customHeight="1">
      <c r="A1678" s="126">
        <v>140122000</v>
      </c>
      <c r="B1678" s="131"/>
      <c r="C1678" s="144" t="s">
        <v>1472</v>
      </c>
      <c r="D1678" s="132"/>
      <c r="E1678" s="145"/>
      <c r="F1678" s="146"/>
      <c r="G1678" s="147"/>
      <c r="H1678" s="148"/>
      <c r="I1678" s="158"/>
      <c r="J1678" s="146"/>
      <c r="K1678" s="146"/>
      <c r="L1678" s="149"/>
      <c r="M1678" s="623"/>
      <c r="N1678" s="626"/>
      <c r="O1678" s="150"/>
      <c r="P1678" s="151" t="s">
        <v>1474</v>
      </c>
      <c r="Q1678" s="150"/>
      <c r="R1678" s="150" t="str">
        <f t="shared" si="170"/>
        <v/>
      </c>
      <c r="S1678" s="5"/>
      <c r="T1678" s="5"/>
      <c r="U1678" s="475"/>
      <c r="V1678" s="475"/>
      <c r="W1678" s="5"/>
      <c r="X1678" s="5"/>
      <c r="Y1678" s="5"/>
      <c r="Z1678" s="5"/>
      <c r="AA1678" s="128"/>
      <c r="AB1678" s="128"/>
      <c r="AC1678" s="128"/>
      <c r="AD1678" s="128"/>
      <c r="AE1678" s="128"/>
      <c r="AF1678" s="128"/>
      <c r="AG1678" s="128"/>
      <c r="AH1678" s="128"/>
      <c r="AI1678" s="128"/>
      <c r="AJ1678" s="128"/>
      <c r="AK1678" s="128"/>
      <c r="AL1678" s="128"/>
      <c r="AM1678" s="128"/>
      <c r="AN1678" s="128"/>
      <c r="AO1678" s="128"/>
      <c r="AP1678" s="128"/>
    </row>
    <row r="1679" spans="1:42" s="129" customFormat="1" ht="12.75" hidden="1" customHeight="1">
      <c r="A1679" s="126">
        <v>140123000</v>
      </c>
      <c r="B1679" s="131"/>
      <c r="C1679" s="144" t="s">
        <v>1699</v>
      </c>
      <c r="D1679" s="132"/>
      <c r="E1679" s="145"/>
      <c r="F1679" s="146"/>
      <c r="G1679" s="147"/>
      <c r="H1679" s="148"/>
      <c r="I1679" s="158"/>
      <c r="J1679" s="146"/>
      <c r="K1679" s="146"/>
      <c r="L1679" s="149"/>
      <c r="M1679" s="623"/>
      <c r="N1679" s="626"/>
      <c r="O1679" s="150"/>
      <c r="P1679" s="151" t="s">
        <v>1474</v>
      </c>
      <c r="Q1679" s="150"/>
      <c r="R1679" s="150" t="str">
        <f t="shared" si="170"/>
        <v/>
      </c>
      <c r="S1679" s="5"/>
      <c r="T1679" s="5"/>
      <c r="U1679" s="475"/>
      <c r="V1679" s="475"/>
      <c r="W1679" s="5"/>
      <c r="X1679" s="5"/>
      <c r="Y1679" s="5"/>
      <c r="Z1679" s="5"/>
      <c r="AA1679" s="128"/>
      <c r="AB1679" s="128"/>
      <c r="AC1679" s="128"/>
      <c r="AD1679" s="128"/>
      <c r="AE1679" s="128"/>
      <c r="AF1679" s="128"/>
      <c r="AG1679" s="128"/>
      <c r="AH1679" s="128"/>
      <c r="AI1679" s="128"/>
      <c r="AJ1679" s="128"/>
      <c r="AK1679" s="128"/>
      <c r="AL1679" s="128"/>
      <c r="AM1679" s="128"/>
      <c r="AN1679" s="128"/>
      <c r="AO1679" s="128"/>
      <c r="AP1679" s="128"/>
    </row>
    <row r="1680" spans="1:42" s="129" customFormat="1" ht="12.75" hidden="1" customHeight="1">
      <c r="A1680" s="126">
        <v>140124000</v>
      </c>
      <c r="B1680" s="131"/>
      <c r="C1680" s="144" t="s">
        <v>548</v>
      </c>
      <c r="D1680" s="132"/>
      <c r="E1680" s="145"/>
      <c r="F1680" s="146"/>
      <c r="G1680" s="147"/>
      <c r="H1680" s="148"/>
      <c r="I1680" s="158"/>
      <c r="J1680" s="146"/>
      <c r="K1680" s="146"/>
      <c r="L1680" s="149"/>
      <c r="M1680" s="623"/>
      <c r="N1680" s="626"/>
      <c r="O1680" s="150"/>
      <c r="P1680" s="151" t="s">
        <v>1474</v>
      </c>
      <c r="Q1680" s="150"/>
      <c r="R1680" s="150" t="str">
        <f t="shared" si="170"/>
        <v/>
      </c>
      <c r="S1680" s="5"/>
      <c r="T1680" s="5"/>
      <c r="U1680" s="475"/>
      <c r="V1680" s="475"/>
      <c r="W1680" s="5"/>
      <c r="X1680" s="5"/>
      <c r="Y1680" s="5"/>
      <c r="Z1680" s="5"/>
      <c r="AA1680" s="128"/>
      <c r="AB1680" s="128"/>
      <c r="AC1680" s="128"/>
      <c r="AD1680" s="128"/>
      <c r="AE1680" s="128"/>
      <c r="AF1680" s="128"/>
      <c r="AG1680" s="128"/>
      <c r="AH1680" s="128"/>
      <c r="AI1680" s="128"/>
      <c r="AJ1680" s="128"/>
      <c r="AK1680" s="128"/>
      <c r="AL1680" s="128"/>
      <c r="AM1680" s="128"/>
      <c r="AN1680" s="128"/>
      <c r="AO1680" s="128"/>
      <c r="AP1680" s="128"/>
    </row>
    <row r="1681" spans="1:42" s="129" customFormat="1" ht="12.75" hidden="1" customHeight="1">
      <c r="A1681" s="126">
        <v>140125000</v>
      </c>
      <c r="B1681" s="131"/>
      <c r="C1681" s="144" t="s">
        <v>549</v>
      </c>
      <c r="D1681" s="132"/>
      <c r="E1681" s="145"/>
      <c r="F1681" s="146"/>
      <c r="G1681" s="147"/>
      <c r="H1681" s="148"/>
      <c r="I1681" s="158"/>
      <c r="J1681" s="146"/>
      <c r="K1681" s="146"/>
      <c r="L1681" s="149"/>
      <c r="M1681" s="623"/>
      <c r="N1681" s="626"/>
      <c r="O1681" s="150"/>
      <c r="P1681" s="151" t="s">
        <v>1474</v>
      </c>
      <c r="Q1681" s="150"/>
      <c r="R1681" s="150" t="str">
        <f t="shared" si="170"/>
        <v/>
      </c>
      <c r="S1681" s="5"/>
      <c r="T1681" s="5"/>
      <c r="U1681" s="475"/>
      <c r="V1681" s="475"/>
      <c r="W1681" s="5"/>
      <c r="X1681" s="5"/>
      <c r="Y1681" s="5"/>
      <c r="Z1681" s="5"/>
      <c r="AA1681" s="128"/>
      <c r="AB1681" s="128"/>
      <c r="AC1681" s="128"/>
      <c r="AD1681" s="128"/>
      <c r="AE1681" s="128"/>
      <c r="AF1681" s="128"/>
      <c r="AG1681" s="128"/>
      <c r="AH1681" s="128"/>
      <c r="AI1681" s="128"/>
      <c r="AJ1681" s="128"/>
      <c r="AK1681" s="128"/>
      <c r="AL1681" s="128"/>
      <c r="AM1681" s="128"/>
      <c r="AN1681" s="128"/>
      <c r="AO1681" s="128"/>
      <c r="AP1681" s="128"/>
    </row>
    <row r="1682" spans="1:42" s="129" customFormat="1" ht="12.75" hidden="1" customHeight="1">
      <c r="A1682" s="126">
        <v>140126000</v>
      </c>
      <c r="B1682" s="131"/>
      <c r="C1682" s="144" t="s">
        <v>550</v>
      </c>
      <c r="D1682" s="132"/>
      <c r="E1682" s="145"/>
      <c r="F1682" s="146"/>
      <c r="G1682" s="147"/>
      <c r="H1682" s="148"/>
      <c r="I1682" s="158"/>
      <c r="J1682" s="146"/>
      <c r="K1682" s="146"/>
      <c r="L1682" s="149"/>
      <c r="M1682" s="623"/>
      <c r="N1682" s="626"/>
      <c r="O1682" s="150"/>
      <c r="P1682" s="151" t="s">
        <v>1474</v>
      </c>
      <c r="Q1682" s="150"/>
      <c r="R1682" s="150" t="str">
        <f t="shared" si="170"/>
        <v/>
      </c>
      <c r="S1682" s="5"/>
      <c r="T1682" s="5"/>
      <c r="U1682" s="475"/>
      <c r="V1682" s="475"/>
      <c r="W1682" s="5"/>
      <c r="X1682" s="5"/>
      <c r="Y1682" s="5"/>
      <c r="Z1682" s="5"/>
      <c r="AA1682" s="128"/>
      <c r="AB1682" s="128"/>
      <c r="AC1682" s="128"/>
      <c r="AD1682" s="128"/>
      <c r="AE1682" s="128"/>
      <c r="AF1682" s="128"/>
      <c r="AG1682" s="128"/>
      <c r="AH1682" s="128"/>
      <c r="AI1682" s="128"/>
      <c r="AJ1682" s="128"/>
      <c r="AK1682" s="128"/>
      <c r="AL1682" s="128"/>
      <c r="AM1682" s="128"/>
      <c r="AN1682" s="128"/>
      <c r="AO1682" s="128"/>
      <c r="AP1682" s="128"/>
    </row>
    <row r="1683" spans="1:42" s="129" customFormat="1" ht="12.75" hidden="1" customHeight="1" thickBot="1">
      <c r="A1683" s="126">
        <v>140127000</v>
      </c>
      <c r="B1683" s="135"/>
      <c r="C1683" s="167" t="s">
        <v>551</v>
      </c>
      <c r="D1683" s="132"/>
      <c r="E1683" s="145"/>
      <c r="F1683" s="146"/>
      <c r="G1683" s="147"/>
      <c r="H1683" s="148"/>
      <c r="I1683" s="158"/>
      <c r="J1683" s="146"/>
      <c r="K1683" s="146"/>
      <c r="L1683" s="149"/>
      <c r="M1683" s="623"/>
      <c r="N1683" s="626"/>
      <c r="O1683" s="150"/>
      <c r="P1683" s="151" t="s">
        <v>1474</v>
      </c>
      <c r="Q1683" s="150"/>
      <c r="R1683" s="150" t="str">
        <f t="shared" si="170"/>
        <v/>
      </c>
      <c r="S1683" s="5"/>
      <c r="T1683" s="5"/>
      <c r="U1683" s="475"/>
      <c r="V1683" s="475"/>
      <c r="W1683" s="5"/>
      <c r="X1683" s="5"/>
      <c r="Y1683" s="5"/>
      <c r="Z1683" s="5"/>
      <c r="AA1683" s="128"/>
      <c r="AB1683" s="128"/>
      <c r="AC1683" s="128"/>
      <c r="AD1683" s="128"/>
      <c r="AE1683" s="128"/>
      <c r="AF1683" s="128"/>
      <c r="AG1683" s="128"/>
      <c r="AH1683" s="128"/>
      <c r="AI1683" s="128"/>
      <c r="AJ1683" s="128"/>
      <c r="AK1683" s="128"/>
      <c r="AL1683" s="128"/>
      <c r="AM1683" s="128"/>
      <c r="AN1683" s="128"/>
      <c r="AO1683" s="128"/>
      <c r="AP1683" s="128"/>
    </row>
    <row r="1684" spans="1:42" s="18" customFormat="1" ht="15.75" hidden="1" customHeight="1">
      <c r="A1684" s="126" t="s">
        <v>652</v>
      </c>
      <c r="B1684" s="589" t="s">
        <v>552</v>
      </c>
      <c r="C1684" s="590"/>
      <c r="D1684" s="25"/>
      <c r="E1684" s="90">
        <f t="shared" ref="E1684:N1684" si="171">SUM(E1685:E1691)</f>
        <v>0</v>
      </c>
      <c r="F1684" s="91">
        <f t="shared" si="171"/>
        <v>0</v>
      </c>
      <c r="G1684" s="92">
        <f t="shared" si="171"/>
        <v>0</v>
      </c>
      <c r="H1684" s="611">
        <f t="shared" si="171"/>
        <v>0</v>
      </c>
      <c r="I1684" s="612">
        <f t="shared" si="171"/>
        <v>0</v>
      </c>
      <c r="J1684" s="91">
        <f t="shared" si="171"/>
        <v>0</v>
      </c>
      <c r="K1684" s="91">
        <f t="shared" si="171"/>
        <v>0</v>
      </c>
      <c r="L1684" s="93">
        <f t="shared" si="171"/>
        <v>0</v>
      </c>
      <c r="M1684" s="612">
        <f t="shared" si="171"/>
        <v>0</v>
      </c>
      <c r="N1684" s="93">
        <f t="shared" si="171"/>
        <v>0</v>
      </c>
      <c r="O1684" s="36"/>
      <c r="P1684" s="51" t="s">
        <v>1500</v>
      </c>
      <c r="Q1684" s="36"/>
      <c r="R1684" s="36" t="str">
        <f t="shared" si="170"/>
        <v/>
      </c>
      <c r="S1684" s="15"/>
      <c r="T1684" s="15"/>
      <c r="U1684" s="473"/>
      <c r="V1684" s="473"/>
      <c r="W1684" s="15"/>
      <c r="X1684" s="15"/>
      <c r="Y1684" s="15"/>
      <c r="Z1684" s="15"/>
      <c r="AA1684" s="15"/>
      <c r="AB1684" s="15"/>
      <c r="AC1684" s="15"/>
      <c r="AD1684" s="15"/>
      <c r="AE1684" s="15"/>
      <c r="AF1684" s="15"/>
      <c r="AG1684" s="15"/>
      <c r="AH1684" s="15"/>
      <c r="AI1684" s="15"/>
      <c r="AJ1684" s="15"/>
      <c r="AK1684" s="15"/>
      <c r="AL1684" s="15"/>
      <c r="AM1684" s="15"/>
      <c r="AN1684" s="15"/>
      <c r="AO1684" s="15"/>
      <c r="AP1684" s="15"/>
    </row>
    <row r="1685" spans="1:42" s="129" customFormat="1" ht="12.75" hidden="1" customHeight="1">
      <c r="A1685" s="126">
        <v>148101000</v>
      </c>
      <c r="B1685" s="131"/>
      <c r="C1685" s="144" t="s">
        <v>553</v>
      </c>
      <c r="D1685" s="132"/>
      <c r="E1685" s="145"/>
      <c r="F1685" s="146"/>
      <c r="G1685" s="147"/>
      <c r="H1685" s="148"/>
      <c r="I1685" s="158"/>
      <c r="J1685" s="146"/>
      <c r="K1685" s="146"/>
      <c r="L1685" s="149"/>
      <c r="M1685" s="623"/>
      <c r="N1685" s="626"/>
      <c r="O1685" s="150"/>
      <c r="P1685" s="151" t="s">
        <v>1474</v>
      </c>
      <c r="Q1685" s="150"/>
      <c r="R1685" s="150" t="str">
        <f t="shared" si="170"/>
        <v/>
      </c>
      <c r="S1685" s="5"/>
      <c r="T1685" s="5"/>
      <c r="U1685" s="475"/>
      <c r="V1685" s="475"/>
      <c r="W1685" s="5"/>
      <c r="X1685" s="5"/>
      <c r="Y1685" s="5"/>
      <c r="Z1685" s="5"/>
      <c r="AA1685" s="128"/>
      <c r="AB1685" s="128"/>
      <c r="AC1685" s="128"/>
      <c r="AD1685" s="128"/>
      <c r="AE1685" s="128"/>
      <c r="AF1685" s="128"/>
      <c r="AG1685" s="128"/>
      <c r="AH1685" s="128"/>
      <c r="AI1685" s="128"/>
      <c r="AJ1685" s="128"/>
      <c r="AK1685" s="128"/>
      <c r="AL1685" s="128"/>
      <c r="AM1685" s="128"/>
      <c r="AN1685" s="128"/>
      <c r="AO1685" s="128"/>
      <c r="AP1685" s="128"/>
    </row>
    <row r="1686" spans="1:42" s="129" customFormat="1" ht="12.75" hidden="1" customHeight="1">
      <c r="A1686" s="126">
        <v>148102000</v>
      </c>
      <c r="B1686" s="131"/>
      <c r="C1686" s="144" t="s">
        <v>554</v>
      </c>
      <c r="D1686" s="132"/>
      <c r="E1686" s="145"/>
      <c r="F1686" s="146"/>
      <c r="G1686" s="147"/>
      <c r="H1686" s="148"/>
      <c r="I1686" s="158"/>
      <c r="J1686" s="146"/>
      <c r="K1686" s="146"/>
      <c r="L1686" s="149"/>
      <c r="M1686" s="623"/>
      <c r="N1686" s="626"/>
      <c r="O1686" s="150"/>
      <c r="P1686" s="151" t="s">
        <v>1474</v>
      </c>
      <c r="Q1686" s="150"/>
      <c r="R1686" s="150" t="str">
        <f t="shared" si="170"/>
        <v/>
      </c>
      <c r="S1686" s="5"/>
      <c r="T1686" s="5"/>
      <c r="U1686" s="475"/>
      <c r="V1686" s="475"/>
      <c r="W1686" s="5"/>
      <c r="X1686" s="5"/>
      <c r="Y1686" s="5"/>
      <c r="Z1686" s="5"/>
      <c r="AA1686" s="128"/>
      <c r="AB1686" s="128"/>
      <c r="AC1686" s="128"/>
      <c r="AD1686" s="128"/>
      <c r="AE1686" s="128"/>
      <c r="AF1686" s="128"/>
      <c r="AG1686" s="128"/>
      <c r="AH1686" s="128"/>
      <c r="AI1686" s="128"/>
      <c r="AJ1686" s="128"/>
      <c r="AK1686" s="128"/>
      <c r="AL1686" s="128"/>
      <c r="AM1686" s="128"/>
      <c r="AN1686" s="128"/>
      <c r="AO1686" s="128"/>
      <c r="AP1686" s="128"/>
    </row>
    <row r="1687" spans="1:42" s="129" customFormat="1" ht="12.75" hidden="1" customHeight="1">
      <c r="A1687" s="126">
        <v>148103000</v>
      </c>
      <c r="B1687" s="131"/>
      <c r="C1687" s="144" t="s">
        <v>555</v>
      </c>
      <c r="D1687" s="132"/>
      <c r="E1687" s="145"/>
      <c r="F1687" s="146"/>
      <c r="G1687" s="147"/>
      <c r="H1687" s="148"/>
      <c r="I1687" s="158"/>
      <c r="J1687" s="146"/>
      <c r="K1687" s="146"/>
      <c r="L1687" s="149"/>
      <c r="M1687" s="623"/>
      <c r="N1687" s="626"/>
      <c r="O1687" s="150"/>
      <c r="P1687" s="151" t="s">
        <v>1474</v>
      </c>
      <c r="Q1687" s="150"/>
      <c r="R1687" s="150" t="str">
        <f t="shared" si="170"/>
        <v/>
      </c>
      <c r="S1687" s="5"/>
      <c r="T1687" s="5"/>
      <c r="U1687" s="475"/>
      <c r="V1687" s="475"/>
      <c r="W1687" s="5"/>
      <c r="X1687" s="5"/>
      <c r="Y1687" s="5"/>
      <c r="Z1687" s="5"/>
      <c r="AA1687" s="128"/>
      <c r="AB1687" s="128"/>
      <c r="AC1687" s="128"/>
      <c r="AD1687" s="128"/>
      <c r="AE1687" s="128"/>
      <c r="AF1687" s="128"/>
      <c r="AG1687" s="128"/>
      <c r="AH1687" s="128"/>
      <c r="AI1687" s="128"/>
      <c r="AJ1687" s="128"/>
      <c r="AK1687" s="128"/>
      <c r="AL1687" s="128"/>
      <c r="AM1687" s="128"/>
      <c r="AN1687" s="128"/>
      <c r="AO1687" s="128"/>
      <c r="AP1687" s="128"/>
    </row>
    <row r="1688" spans="1:42" s="129" customFormat="1" ht="12.75" hidden="1" customHeight="1">
      <c r="A1688" s="126">
        <v>148104000</v>
      </c>
      <c r="B1688" s="131"/>
      <c r="C1688" s="144" t="s">
        <v>653</v>
      </c>
      <c r="D1688" s="132"/>
      <c r="E1688" s="145"/>
      <c r="F1688" s="146"/>
      <c r="G1688" s="147"/>
      <c r="H1688" s="148"/>
      <c r="I1688" s="158"/>
      <c r="J1688" s="146"/>
      <c r="K1688" s="146"/>
      <c r="L1688" s="149"/>
      <c r="M1688" s="623"/>
      <c r="N1688" s="626"/>
      <c r="O1688" s="150"/>
      <c r="P1688" s="151" t="s">
        <v>1474</v>
      </c>
      <c r="Q1688" s="150"/>
      <c r="R1688" s="150" t="str">
        <f t="shared" si="170"/>
        <v/>
      </c>
      <c r="S1688" s="5"/>
      <c r="T1688" s="5"/>
      <c r="U1688" s="475"/>
      <c r="V1688" s="475"/>
      <c r="W1688" s="5"/>
      <c r="X1688" s="5"/>
      <c r="Y1688" s="5"/>
      <c r="Z1688" s="5"/>
      <c r="AA1688" s="128"/>
      <c r="AB1688" s="128"/>
      <c r="AC1688" s="128"/>
      <c r="AD1688" s="128"/>
      <c r="AE1688" s="128"/>
      <c r="AF1688" s="128"/>
      <c r="AG1688" s="128"/>
      <c r="AH1688" s="128"/>
      <c r="AI1688" s="128"/>
      <c r="AJ1688" s="128"/>
      <c r="AK1688" s="128"/>
      <c r="AL1688" s="128"/>
      <c r="AM1688" s="128"/>
      <c r="AN1688" s="128"/>
      <c r="AO1688" s="128"/>
      <c r="AP1688" s="128"/>
    </row>
    <row r="1689" spans="1:42" s="129" customFormat="1" ht="12.75" hidden="1" customHeight="1">
      <c r="A1689" s="126">
        <v>148105000</v>
      </c>
      <c r="B1689" s="131"/>
      <c r="C1689" s="144" t="s">
        <v>1607</v>
      </c>
      <c r="D1689" s="132"/>
      <c r="E1689" s="145"/>
      <c r="F1689" s="146"/>
      <c r="G1689" s="147"/>
      <c r="H1689" s="148"/>
      <c r="I1689" s="158"/>
      <c r="J1689" s="146"/>
      <c r="K1689" s="146"/>
      <c r="L1689" s="149"/>
      <c r="M1689" s="623"/>
      <c r="N1689" s="626"/>
      <c r="O1689" s="150"/>
      <c r="P1689" s="151" t="s">
        <v>1474</v>
      </c>
      <c r="Q1689" s="150"/>
      <c r="R1689" s="150" t="str">
        <f t="shared" si="170"/>
        <v/>
      </c>
      <c r="S1689" s="5"/>
      <c r="T1689" s="5"/>
      <c r="U1689" s="475"/>
      <c r="V1689" s="475"/>
      <c r="W1689" s="5"/>
      <c r="X1689" s="5"/>
      <c r="Y1689" s="5"/>
      <c r="Z1689" s="5"/>
      <c r="AA1689" s="128"/>
      <c r="AB1689" s="128"/>
      <c r="AC1689" s="128"/>
      <c r="AD1689" s="128"/>
      <c r="AE1689" s="128"/>
      <c r="AF1689" s="128"/>
      <c r="AG1689" s="128"/>
      <c r="AH1689" s="128"/>
      <c r="AI1689" s="128"/>
      <c r="AJ1689" s="128"/>
      <c r="AK1689" s="128"/>
      <c r="AL1689" s="128"/>
      <c r="AM1689" s="128"/>
      <c r="AN1689" s="128"/>
      <c r="AO1689" s="128"/>
      <c r="AP1689" s="128"/>
    </row>
    <row r="1690" spans="1:42" s="129" customFormat="1" ht="12.75" hidden="1" customHeight="1">
      <c r="A1690" s="126">
        <v>148106000</v>
      </c>
      <c r="B1690" s="131"/>
      <c r="C1690" s="144" t="s">
        <v>556</v>
      </c>
      <c r="D1690" s="132"/>
      <c r="E1690" s="145"/>
      <c r="F1690" s="146"/>
      <c r="G1690" s="147"/>
      <c r="H1690" s="148"/>
      <c r="I1690" s="158"/>
      <c r="J1690" s="146"/>
      <c r="K1690" s="146"/>
      <c r="L1690" s="149"/>
      <c r="M1690" s="623"/>
      <c r="N1690" s="626"/>
      <c r="O1690" s="150"/>
      <c r="P1690" s="151" t="s">
        <v>1474</v>
      </c>
      <c r="Q1690" s="150"/>
      <c r="R1690" s="150" t="str">
        <f t="shared" si="170"/>
        <v/>
      </c>
      <c r="S1690" s="5"/>
      <c r="T1690" s="5"/>
      <c r="U1690" s="475"/>
      <c r="V1690" s="475"/>
      <c r="W1690" s="5"/>
      <c r="X1690" s="5"/>
      <c r="Y1690" s="5"/>
      <c r="Z1690" s="5"/>
      <c r="AA1690" s="128"/>
      <c r="AB1690" s="128"/>
      <c r="AC1690" s="128"/>
      <c r="AD1690" s="128"/>
      <c r="AE1690" s="128"/>
      <c r="AF1690" s="128"/>
      <c r="AG1690" s="128"/>
      <c r="AH1690" s="128"/>
      <c r="AI1690" s="128"/>
      <c r="AJ1690" s="128"/>
      <c r="AK1690" s="128"/>
      <c r="AL1690" s="128"/>
      <c r="AM1690" s="128"/>
      <c r="AN1690" s="128"/>
      <c r="AO1690" s="128"/>
      <c r="AP1690" s="128"/>
    </row>
    <row r="1691" spans="1:42" s="129" customFormat="1" ht="12.75" hidden="1" customHeight="1" thickBot="1">
      <c r="A1691" s="126">
        <v>148107000</v>
      </c>
      <c r="B1691" s="420"/>
      <c r="C1691" s="211" t="s">
        <v>557</v>
      </c>
      <c r="D1691" s="181"/>
      <c r="E1691" s="663"/>
      <c r="F1691" s="664"/>
      <c r="G1691" s="665"/>
      <c r="H1691" s="666"/>
      <c r="I1691" s="667"/>
      <c r="J1691" s="664"/>
      <c r="K1691" s="664"/>
      <c r="L1691" s="668"/>
      <c r="M1691" s="708"/>
      <c r="N1691" s="707"/>
      <c r="O1691" s="150"/>
      <c r="P1691" s="151" t="s">
        <v>1474</v>
      </c>
      <c r="Q1691" s="150"/>
      <c r="R1691" s="150" t="str">
        <f t="shared" si="170"/>
        <v/>
      </c>
      <c r="S1691" s="5"/>
      <c r="T1691" s="5"/>
      <c r="U1691" s="475"/>
      <c r="V1691" s="475"/>
      <c r="W1691" s="5"/>
      <c r="X1691" s="5"/>
      <c r="Y1691" s="5"/>
      <c r="Z1691" s="5"/>
      <c r="AA1691" s="128"/>
      <c r="AB1691" s="128"/>
      <c r="AC1691" s="128"/>
      <c r="AD1691" s="128"/>
      <c r="AE1691" s="128"/>
      <c r="AF1691" s="128"/>
      <c r="AG1691" s="128"/>
      <c r="AH1691" s="128"/>
      <c r="AI1691" s="128"/>
      <c r="AJ1691" s="128"/>
      <c r="AK1691" s="128"/>
      <c r="AL1691" s="128"/>
      <c r="AM1691" s="128"/>
      <c r="AN1691" s="128"/>
      <c r="AO1691" s="128"/>
      <c r="AP1691" s="128"/>
    </row>
    <row r="1692" spans="1:42" s="18" customFormat="1" ht="15.75" hidden="1" customHeight="1" thickBot="1">
      <c r="A1692" s="126" t="s">
        <v>654</v>
      </c>
      <c r="B1692" s="192" t="s">
        <v>558</v>
      </c>
      <c r="C1692" s="194"/>
      <c r="D1692" s="183"/>
      <c r="E1692" s="184">
        <f t="shared" ref="E1692:N1692" si="172">SUM(E1693:E1706)</f>
        <v>0</v>
      </c>
      <c r="F1692" s="185">
        <f t="shared" si="172"/>
        <v>0</v>
      </c>
      <c r="G1692" s="186">
        <f t="shared" si="172"/>
        <v>0</v>
      </c>
      <c r="H1692" s="187">
        <f t="shared" si="172"/>
        <v>0</v>
      </c>
      <c r="I1692" s="188">
        <f t="shared" si="172"/>
        <v>0</v>
      </c>
      <c r="J1692" s="185">
        <f t="shared" si="172"/>
        <v>0</v>
      </c>
      <c r="K1692" s="185">
        <f t="shared" si="172"/>
        <v>0</v>
      </c>
      <c r="L1692" s="189">
        <f t="shared" si="172"/>
        <v>0</v>
      </c>
      <c r="M1692" s="188">
        <f t="shared" si="172"/>
        <v>0</v>
      </c>
      <c r="N1692" s="189">
        <f t="shared" si="172"/>
        <v>0</v>
      </c>
      <c r="O1692" s="36"/>
      <c r="P1692" s="51" t="s">
        <v>1500</v>
      </c>
      <c r="Q1692" s="36"/>
      <c r="R1692" s="36" t="str">
        <f t="shared" si="170"/>
        <v/>
      </c>
      <c r="S1692" s="15"/>
      <c r="T1692" s="15"/>
      <c r="U1692" s="29">
        <f>SUM(M1693:M1698)</f>
        <v>0</v>
      </c>
      <c r="V1692" s="29">
        <f>SUM(N1693:N1698)</f>
        <v>0</v>
      </c>
      <c r="W1692" s="15"/>
      <c r="X1692" s="15"/>
      <c r="Y1692" s="15"/>
      <c r="Z1692" s="15"/>
      <c r="AA1692" s="15"/>
      <c r="AB1692" s="15"/>
      <c r="AC1692" s="15"/>
      <c r="AD1692" s="15"/>
      <c r="AE1692" s="15"/>
      <c r="AF1692" s="15"/>
      <c r="AG1692" s="15"/>
      <c r="AH1692" s="15"/>
      <c r="AI1692" s="15"/>
      <c r="AJ1692" s="15"/>
      <c r="AK1692" s="15"/>
      <c r="AL1692" s="15"/>
      <c r="AM1692" s="15"/>
      <c r="AN1692" s="15"/>
      <c r="AO1692" s="15"/>
      <c r="AP1692" s="15"/>
    </row>
    <row r="1693" spans="1:42" s="17" customFormat="1" ht="12.75" hidden="1" customHeight="1" thickBot="1">
      <c r="A1693" s="126">
        <v>141101000</v>
      </c>
      <c r="B1693" s="197"/>
      <c r="C1693" s="198" t="s">
        <v>559</v>
      </c>
      <c r="D1693" s="181"/>
      <c r="E1693" s="673"/>
      <c r="F1693" s="674"/>
      <c r="G1693" s="675"/>
      <c r="H1693" s="676"/>
      <c r="I1693" s="677"/>
      <c r="J1693" s="674"/>
      <c r="K1693" s="674"/>
      <c r="L1693" s="675"/>
      <c r="M1693" s="709">
        <f t="shared" ref="M1693:N1706" si="173">I1693+K1693</f>
        <v>0</v>
      </c>
      <c r="N1693" s="710">
        <f t="shared" si="173"/>
        <v>0</v>
      </c>
      <c r="O1693" s="36"/>
      <c r="P1693" s="51" t="s">
        <v>1474</v>
      </c>
      <c r="Q1693" s="36"/>
      <c r="R1693" s="36" t="str">
        <f t="shared" si="170"/>
        <v/>
      </c>
      <c r="S1693" s="15"/>
      <c r="T1693" s="15"/>
      <c r="U1693" s="473"/>
      <c r="V1693" s="473"/>
      <c r="W1693" s="15"/>
      <c r="X1693" s="15"/>
      <c r="Y1693" s="15"/>
      <c r="Z1693" s="15"/>
      <c r="AA1693" s="16"/>
      <c r="AB1693" s="16"/>
      <c r="AC1693" s="16"/>
      <c r="AD1693" s="16"/>
      <c r="AE1693" s="16"/>
      <c r="AF1693" s="16"/>
      <c r="AG1693" s="16"/>
      <c r="AH1693" s="16"/>
      <c r="AI1693" s="16"/>
      <c r="AJ1693" s="16"/>
      <c r="AK1693" s="16"/>
      <c r="AL1693" s="16"/>
      <c r="AM1693" s="16"/>
      <c r="AN1693" s="16"/>
      <c r="AO1693" s="16"/>
      <c r="AP1693" s="16"/>
    </row>
    <row r="1694" spans="1:42" s="17" customFormat="1" ht="12.75" hidden="1" customHeight="1">
      <c r="A1694" s="126">
        <v>141102000</v>
      </c>
      <c r="B1694" s="199"/>
      <c r="C1694" s="219" t="s">
        <v>560</v>
      </c>
      <c r="D1694" s="200"/>
      <c r="E1694" s="678"/>
      <c r="F1694" s="679"/>
      <c r="G1694" s="680"/>
      <c r="H1694" s="681"/>
      <c r="I1694" s="682"/>
      <c r="J1694" s="683"/>
      <c r="K1694" s="682"/>
      <c r="L1694" s="683"/>
      <c r="M1694" s="711">
        <f t="shared" si="173"/>
        <v>0</v>
      </c>
      <c r="N1694" s="712">
        <f t="shared" si="173"/>
        <v>0</v>
      </c>
      <c r="O1694" s="36"/>
      <c r="P1694" s="51" t="s">
        <v>1473</v>
      </c>
      <c r="Q1694" s="36"/>
      <c r="R1694" s="36" t="str">
        <f t="shared" si="170"/>
        <v/>
      </c>
      <c r="S1694" s="15"/>
      <c r="T1694" s="15"/>
      <c r="U1694" s="473"/>
      <c r="V1694" s="473"/>
      <c r="W1694" s="15"/>
      <c r="X1694" s="15"/>
      <c r="Y1694" s="15"/>
      <c r="Z1694" s="15"/>
      <c r="AA1694" s="16"/>
      <c r="AB1694" s="16"/>
      <c r="AC1694" s="16"/>
      <c r="AD1694" s="16"/>
      <c r="AE1694" s="16"/>
      <c r="AF1694" s="16"/>
      <c r="AG1694" s="16"/>
      <c r="AH1694" s="16"/>
      <c r="AI1694" s="16"/>
      <c r="AJ1694" s="16"/>
      <c r="AK1694" s="16"/>
      <c r="AL1694" s="16"/>
      <c r="AM1694" s="16"/>
      <c r="AN1694" s="16"/>
      <c r="AO1694" s="16"/>
      <c r="AP1694" s="16"/>
    </row>
    <row r="1695" spans="1:42" s="17" customFormat="1" ht="12.75" hidden="1" customHeight="1">
      <c r="A1695" s="126">
        <v>141103000</v>
      </c>
      <c r="B1695" s="193"/>
      <c r="C1695" s="195" t="s">
        <v>561</v>
      </c>
      <c r="D1695" s="132"/>
      <c r="E1695" s="145"/>
      <c r="F1695" s="146"/>
      <c r="G1695" s="147"/>
      <c r="H1695" s="231"/>
      <c r="I1695" s="232"/>
      <c r="J1695" s="233"/>
      <c r="K1695" s="233"/>
      <c r="L1695" s="234"/>
      <c r="M1695" s="713">
        <f t="shared" si="173"/>
        <v>0</v>
      </c>
      <c r="N1695" s="714">
        <f t="shared" si="173"/>
        <v>0</v>
      </c>
      <c r="O1695" s="36"/>
      <c r="P1695" s="51" t="s">
        <v>1474</v>
      </c>
      <c r="Q1695" s="36"/>
      <c r="R1695" s="36" t="str">
        <f t="shared" si="170"/>
        <v/>
      </c>
      <c r="S1695" s="15"/>
      <c r="T1695" s="15"/>
      <c r="U1695" s="473"/>
      <c r="V1695" s="473"/>
      <c r="W1695" s="15"/>
      <c r="X1695" s="15"/>
      <c r="Y1695" s="15"/>
      <c r="Z1695" s="15"/>
      <c r="AA1695" s="16"/>
      <c r="AB1695" s="16"/>
      <c r="AC1695" s="16"/>
      <c r="AD1695" s="16"/>
      <c r="AE1695" s="16"/>
      <c r="AF1695" s="16"/>
      <c r="AG1695" s="16"/>
      <c r="AH1695" s="16"/>
      <c r="AI1695" s="16"/>
      <c r="AJ1695" s="16"/>
      <c r="AK1695" s="16"/>
      <c r="AL1695" s="16"/>
      <c r="AM1695" s="16"/>
      <c r="AN1695" s="16"/>
      <c r="AO1695" s="16"/>
      <c r="AP1695" s="16"/>
    </row>
    <row r="1696" spans="1:42" s="17" customFormat="1" ht="12.75" hidden="1" customHeight="1">
      <c r="A1696" s="126">
        <v>141104000</v>
      </c>
      <c r="B1696" s="193"/>
      <c r="C1696" s="195" t="s">
        <v>562</v>
      </c>
      <c r="D1696" s="132"/>
      <c r="E1696" s="145"/>
      <c r="F1696" s="146"/>
      <c r="G1696" s="147"/>
      <c r="H1696" s="231"/>
      <c r="I1696" s="232"/>
      <c r="J1696" s="233"/>
      <c r="K1696" s="233"/>
      <c r="L1696" s="234"/>
      <c r="M1696" s="713">
        <f t="shared" si="173"/>
        <v>0</v>
      </c>
      <c r="N1696" s="714">
        <f t="shared" si="173"/>
        <v>0</v>
      </c>
      <c r="O1696" s="36"/>
      <c r="P1696" s="51" t="s">
        <v>1474</v>
      </c>
      <c r="Q1696" s="36"/>
      <c r="R1696" s="36" t="str">
        <f t="shared" si="170"/>
        <v/>
      </c>
      <c r="S1696" s="15"/>
      <c r="T1696" s="15"/>
      <c r="U1696" s="473"/>
      <c r="V1696" s="473"/>
      <c r="W1696" s="15"/>
      <c r="X1696" s="15"/>
      <c r="Y1696" s="15"/>
      <c r="Z1696" s="15"/>
      <c r="AA1696" s="16"/>
      <c r="AB1696" s="16"/>
      <c r="AC1696" s="16"/>
      <c r="AD1696" s="16"/>
      <c r="AE1696" s="16"/>
      <c r="AF1696" s="16"/>
      <c r="AG1696" s="16"/>
      <c r="AH1696" s="16"/>
      <c r="AI1696" s="16"/>
      <c r="AJ1696" s="16"/>
      <c r="AK1696" s="16"/>
      <c r="AL1696" s="16"/>
      <c r="AM1696" s="16"/>
      <c r="AN1696" s="16"/>
      <c r="AO1696" s="16"/>
      <c r="AP1696" s="16"/>
    </row>
    <row r="1697" spans="1:42" s="17" customFormat="1" ht="12.75" hidden="1" customHeight="1">
      <c r="A1697" s="126">
        <v>141105000</v>
      </c>
      <c r="B1697" s="193"/>
      <c r="C1697" s="195" t="s">
        <v>563</v>
      </c>
      <c r="D1697" s="132"/>
      <c r="E1697" s="145"/>
      <c r="F1697" s="146"/>
      <c r="G1697" s="147"/>
      <c r="H1697" s="231"/>
      <c r="I1697" s="232"/>
      <c r="J1697" s="233"/>
      <c r="K1697" s="233"/>
      <c r="L1697" s="234"/>
      <c r="M1697" s="713">
        <f t="shared" si="173"/>
        <v>0</v>
      </c>
      <c r="N1697" s="714">
        <f t="shared" si="173"/>
        <v>0</v>
      </c>
      <c r="O1697" s="36"/>
      <c r="P1697" s="51" t="s">
        <v>1474</v>
      </c>
      <c r="Q1697" s="36"/>
      <c r="R1697" s="36" t="str">
        <f t="shared" si="170"/>
        <v/>
      </c>
      <c r="S1697" s="15"/>
      <c r="T1697" s="15"/>
      <c r="U1697" s="473"/>
      <c r="V1697" s="473"/>
      <c r="W1697" s="15"/>
      <c r="X1697" s="15"/>
      <c r="Y1697" s="15"/>
      <c r="Z1697" s="15"/>
      <c r="AA1697" s="16"/>
      <c r="AB1697" s="16"/>
      <c r="AC1697" s="16"/>
      <c r="AD1697" s="16"/>
      <c r="AE1697" s="16"/>
      <c r="AF1697" s="16"/>
      <c r="AG1697" s="16"/>
      <c r="AH1697" s="16"/>
      <c r="AI1697" s="16"/>
      <c r="AJ1697" s="16"/>
      <c r="AK1697" s="16"/>
      <c r="AL1697" s="16"/>
      <c r="AM1697" s="16"/>
      <c r="AN1697" s="16"/>
      <c r="AO1697" s="16"/>
      <c r="AP1697" s="16"/>
    </row>
    <row r="1698" spans="1:42" s="17" customFormat="1" ht="12.75" hidden="1" customHeight="1">
      <c r="A1698" s="126">
        <v>141106000</v>
      </c>
      <c r="B1698" s="193"/>
      <c r="C1698" s="195" t="s">
        <v>564</v>
      </c>
      <c r="D1698" s="132"/>
      <c r="E1698" s="145"/>
      <c r="F1698" s="146"/>
      <c r="G1698" s="147"/>
      <c r="H1698" s="231"/>
      <c r="I1698" s="232"/>
      <c r="J1698" s="233"/>
      <c r="K1698" s="233"/>
      <c r="L1698" s="234"/>
      <c r="M1698" s="713">
        <f t="shared" si="173"/>
        <v>0</v>
      </c>
      <c r="N1698" s="714">
        <f t="shared" si="173"/>
        <v>0</v>
      </c>
      <c r="O1698" s="36"/>
      <c r="P1698" s="51" t="s">
        <v>1474</v>
      </c>
      <c r="Q1698" s="36"/>
      <c r="R1698" s="36" t="str">
        <f t="shared" si="170"/>
        <v/>
      </c>
      <c r="S1698" s="15"/>
      <c r="T1698" s="15"/>
      <c r="U1698" s="473"/>
      <c r="V1698" s="473"/>
      <c r="W1698" s="15"/>
      <c r="X1698" s="15"/>
      <c r="Y1698" s="15"/>
      <c r="Z1698" s="15"/>
      <c r="AA1698" s="16"/>
      <c r="AB1698" s="16"/>
      <c r="AC1698" s="16"/>
      <c r="AD1698" s="16"/>
      <c r="AE1698" s="16"/>
      <c r="AF1698" s="16"/>
      <c r="AG1698" s="16"/>
      <c r="AH1698" s="16"/>
      <c r="AI1698" s="16"/>
      <c r="AJ1698" s="16"/>
      <c r="AK1698" s="16"/>
      <c r="AL1698" s="16"/>
      <c r="AM1698" s="16"/>
      <c r="AN1698" s="16"/>
      <c r="AO1698" s="16"/>
      <c r="AP1698" s="16"/>
    </row>
    <row r="1699" spans="1:42" s="17" customFormat="1" ht="12.75" hidden="1" customHeight="1">
      <c r="A1699" s="126">
        <v>141107000</v>
      </c>
      <c r="B1699" s="193"/>
      <c r="C1699" s="195" t="s">
        <v>565</v>
      </c>
      <c r="D1699" s="132"/>
      <c r="E1699" s="145"/>
      <c r="F1699" s="146"/>
      <c r="G1699" s="147"/>
      <c r="H1699" s="231"/>
      <c r="I1699" s="232"/>
      <c r="J1699" s="233"/>
      <c r="K1699" s="233"/>
      <c r="L1699" s="234"/>
      <c r="M1699" s="713">
        <f t="shared" si="173"/>
        <v>0</v>
      </c>
      <c r="N1699" s="714">
        <f t="shared" si="173"/>
        <v>0</v>
      </c>
      <c r="O1699" s="36"/>
      <c r="P1699" s="51" t="s">
        <v>1474</v>
      </c>
      <c r="Q1699" s="36"/>
      <c r="R1699" s="36" t="str">
        <f t="shared" si="170"/>
        <v/>
      </c>
      <c r="S1699" s="15"/>
      <c r="T1699" s="15"/>
      <c r="U1699" s="473"/>
      <c r="V1699" s="473"/>
      <c r="W1699" s="15"/>
      <c r="X1699" s="15"/>
      <c r="Y1699" s="15"/>
      <c r="Z1699" s="15"/>
      <c r="AA1699" s="16"/>
      <c r="AB1699" s="16"/>
      <c r="AC1699" s="16"/>
      <c r="AD1699" s="16"/>
      <c r="AE1699" s="16"/>
      <c r="AF1699" s="16"/>
      <c r="AG1699" s="16"/>
      <c r="AH1699" s="16"/>
      <c r="AI1699" s="16"/>
      <c r="AJ1699" s="16"/>
      <c r="AK1699" s="16"/>
      <c r="AL1699" s="16"/>
      <c r="AM1699" s="16"/>
      <c r="AN1699" s="16"/>
      <c r="AO1699" s="16"/>
      <c r="AP1699" s="16"/>
    </row>
    <row r="1700" spans="1:42" s="17" customFormat="1" ht="12.75" hidden="1" customHeight="1">
      <c r="A1700" s="126">
        <v>141108000</v>
      </c>
      <c r="B1700" s="193"/>
      <c r="C1700" s="195" t="s">
        <v>566</v>
      </c>
      <c r="D1700" s="132"/>
      <c r="E1700" s="145"/>
      <c r="F1700" s="146"/>
      <c r="G1700" s="147"/>
      <c r="H1700" s="231"/>
      <c r="I1700" s="232"/>
      <c r="J1700" s="233"/>
      <c r="K1700" s="233"/>
      <c r="L1700" s="234"/>
      <c r="M1700" s="713">
        <f t="shared" si="173"/>
        <v>0</v>
      </c>
      <c r="N1700" s="714">
        <f t="shared" si="173"/>
        <v>0</v>
      </c>
      <c r="O1700" s="36"/>
      <c r="P1700" s="51" t="s">
        <v>1474</v>
      </c>
      <c r="Q1700" s="36"/>
      <c r="R1700" s="36" t="str">
        <f t="shared" si="170"/>
        <v/>
      </c>
      <c r="S1700" s="15"/>
      <c r="T1700" s="15"/>
      <c r="U1700" s="473"/>
      <c r="V1700" s="473"/>
      <c r="W1700" s="15"/>
      <c r="X1700" s="15"/>
      <c r="Y1700" s="15"/>
      <c r="Z1700" s="15"/>
      <c r="AA1700" s="16"/>
      <c r="AB1700" s="16"/>
      <c r="AC1700" s="16"/>
      <c r="AD1700" s="16"/>
      <c r="AE1700" s="16"/>
      <c r="AF1700" s="16"/>
      <c r="AG1700" s="16"/>
      <c r="AH1700" s="16"/>
      <c r="AI1700" s="16"/>
      <c r="AJ1700" s="16"/>
      <c r="AK1700" s="16"/>
      <c r="AL1700" s="16"/>
      <c r="AM1700" s="16"/>
      <c r="AN1700" s="16"/>
      <c r="AO1700" s="16"/>
      <c r="AP1700" s="16"/>
    </row>
    <row r="1701" spans="1:42" s="17" customFormat="1" ht="12.75" hidden="1" customHeight="1">
      <c r="A1701" s="126">
        <v>141109000</v>
      </c>
      <c r="B1701" s="193"/>
      <c r="C1701" s="195" t="s">
        <v>567</v>
      </c>
      <c r="D1701" s="132"/>
      <c r="E1701" s="145"/>
      <c r="F1701" s="146"/>
      <c r="G1701" s="147"/>
      <c r="H1701" s="231"/>
      <c r="I1701" s="232"/>
      <c r="J1701" s="233"/>
      <c r="K1701" s="233"/>
      <c r="L1701" s="234"/>
      <c r="M1701" s="713">
        <f t="shared" si="173"/>
        <v>0</v>
      </c>
      <c r="N1701" s="714">
        <f t="shared" si="173"/>
        <v>0</v>
      </c>
      <c r="O1701" s="36"/>
      <c r="P1701" s="51" t="s">
        <v>1474</v>
      </c>
      <c r="Q1701" s="36"/>
      <c r="R1701" s="36" t="str">
        <f t="shared" si="170"/>
        <v/>
      </c>
      <c r="S1701" s="15"/>
      <c r="T1701" s="15"/>
      <c r="U1701" s="473"/>
      <c r="V1701" s="473"/>
      <c r="W1701" s="15"/>
      <c r="X1701" s="15"/>
      <c r="Y1701" s="15"/>
      <c r="Z1701" s="15"/>
      <c r="AA1701" s="16"/>
      <c r="AB1701" s="16"/>
      <c r="AC1701" s="16"/>
      <c r="AD1701" s="16"/>
      <c r="AE1701" s="16"/>
      <c r="AF1701" s="16"/>
      <c r="AG1701" s="16"/>
      <c r="AH1701" s="16"/>
      <c r="AI1701" s="16"/>
      <c r="AJ1701" s="16"/>
      <c r="AK1701" s="16"/>
      <c r="AL1701" s="16"/>
      <c r="AM1701" s="16"/>
      <c r="AN1701" s="16"/>
      <c r="AO1701" s="16"/>
      <c r="AP1701" s="16"/>
    </row>
    <row r="1702" spans="1:42" s="17" customFormat="1" ht="12.75" hidden="1" customHeight="1">
      <c r="A1702" s="126">
        <v>141110000</v>
      </c>
      <c r="B1702" s="193"/>
      <c r="C1702" s="195" t="s">
        <v>655</v>
      </c>
      <c r="D1702" s="132"/>
      <c r="E1702" s="145"/>
      <c r="F1702" s="146"/>
      <c r="G1702" s="147"/>
      <c r="H1702" s="231"/>
      <c r="I1702" s="233"/>
      <c r="J1702" s="234"/>
      <c r="K1702" s="233"/>
      <c r="L1702" s="234"/>
      <c r="M1702" s="713"/>
      <c r="N1702" s="714"/>
      <c r="O1702" s="36"/>
      <c r="P1702" s="51" t="s">
        <v>1474</v>
      </c>
      <c r="Q1702" s="36"/>
      <c r="R1702" s="36" t="str">
        <f t="shared" si="170"/>
        <v/>
      </c>
      <c r="S1702" s="15"/>
      <c r="T1702" s="15"/>
      <c r="U1702" s="473"/>
      <c r="V1702" s="473"/>
      <c r="W1702" s="15"/>
      <c r="X1702" s="15"/>
      <c r="Y1702" s="15"/>
      <c r="Z1702" s="15"/>
      <c r="AA1702" s="16"/>
      <c r="AB1702" s="16"/>
      <c r="AC1702" s="16"/>
      <c r="AD1702" s="16"/>
      <c r="AE1702" s="16"/>
      <c r="AF1702" s="16"/>
      <c r="AG1702" s="16"/>
      <c r="AH1702" s="16"/>
      <c r="AI1702" s="16"/>
      <c r="AJ1702" s="16"/>
      <c r="AK1702" s="16"/>
      <c r="AL1702" s="16"/>
      <c r="AM1702" s="16"/>
      <c r="AN1702" s="16"/>
      <c r="AO1702" s="16"/>
      <c r="AP1702" s="16"/>
    </row>
    <row r="1703" spans="1:42" s="17" customFormat="1" ht="12.75" hidden="1" customHeight="1">
      <c r="A1703" s="126">
        <v>141111000</v>
      </c>
      <c r="B1703" s="193"/>
      <c r="C1703" s="195" t="s">
        <v>568</v>
      </c>
      <c r="D1703" s="132"/>
      <c r="E1703" s="145"/>
      <c r="F1703" s="146"/>
      <c r="G1703" s="147"/>
      <c r="H1703" s="231"/>
      <c r="I1703" s="232"/>
      <c r="J1703" s="233"/>
      <c r="K1703" s="233"/>
      <c r="L1703" s="234"/>
      <c r="M1703" s="713">
        <f t="shared" si="173"/>
        <v>0</v>
      </c>
      <c r="N1703" s="714">
        <f t="shared" si="173"/>
        <v>0</v>
      </c>
      <c r="O1703" s="36"/>
      <c r="P1703" s="51" t="s">
        <v>1474</v>
      </c>
      <c r="Q1703" s="36"/>
      <c r="R1703" s="36" t="str">
        <f t="shared" si="170"/>
        <v/>
      </c>
      <c r="S1703" s="15"/>
      <c r="T1703" s="15"/>
      <c r="U1703" s="473"/>
      <c r="V1703" s="473"/>
      <c r="W1703" s="15"/>
      <c r="X1703" s="15"/>
      <c r="Y1703" s="15"/>
      <c r="Z1703" s="15"/>
      <c r="AA1703" s="16"/>
      <c r="AB1703" s="16"/>
      <c r="AC1703" s="16"/>
      <c r="AD1703" s="16"/>
      <c r="AE1703" s="16"/>
      <c r="AF1703" s="16"/>
      <c r="AG1703" s="16"/>
      <c r="AH1703" s="16"/>
      <c r="AI1703" s="16"/>
      <c r="AJ1703" s="16"/>
      <c r="AK1703" s="16"/>
      <c r="AL1703" s="16"/>
      <c r="AM1703" s="16"/>
      <c r="AN1703" s="16"/>
      <c r="AO1703" s="16"/>
      <c r="AP1703" s="16"/>
    </row>
    <row r="1704" spans="1:42" s="17" customFormat="1" ht="12.75" hidden="1" customHeight="1">
      <c r="A1704" s="126">
        <v>141112000</v>
      </c>
      <c r="B1704" s="193"/>
      <c r="C1704" s="195" t="s">
        <v>569</v>
      </c>
      <c r="D1704" s="132"/>
      <c r="E1704" s="145"/>
      <c r="F1704" s="146"/>
      <c r="G1704" s="147"/>
      <c r="H1704" s="231"/>
      <c r="I1704" s="232"/>
      <c r="J1704" s="233"/>
      <c r="K1704" s="233"/>
      <c r="L1704" s="234"/>
      <c r="M1704" s="713">
        <f t="shared" si="173"/>
        <v>0</v>
      </c>
      <c r="N1704" s="714">
        <f t="shared" si="173"/>
        <v>0</v>
      </c>
      <c r="O1704" s="36"/>
      <c r="P1704" s="51" t="s">
        <v>1474</v>
      </c>
      <c r="Q1704" s="36"/>
      <c r="R1704" s="36" t="str">
        <f t="shared" si="170"/>
        <v/>
      </c>
      <c r="S1704" s="15"/>
      <c r="T1704" s="15"/>
      <c r="U1704" s="473"/>
      <c r="V1704" s="473"/>
      <c r="W1704" s="15"/>
      <c r="X1704" s="15"/>
      <c r="Y1704" s="15"/>
      <c r="Z1704" s="15"/>
      <c r="AA1704" s="16"/>
      <c r="AB1704" s="16"/>
      <c r="AC1704" s="16"/>
      <c r="AD1704" s="16"/>
      <c r="AE1704" s="16"/>
      <c r="AF1704" s="16"/>
      <c r="AG1704" s="16"/>
      <c r="AH1704" s="16"/>
      <c r="AI1704" s="16"/>
      <c r="AJ1704" s="16"/>
      <c r="AK1704" s="16"/>
      <c r="AL1704" s="16"/>
      <c r="AM1704" s="16"/>
      <c r="AN1704" s="16"/>
      <c r="AO1704" s="16"/>
      <c r="AP1704" s="16"/>
    </row>
    <row r="1705" spans="1:42" s="17" customFormat="1" ht="12.75" hidden="1" customHeight="1">
      <c r="A1705" s="126">
        <v>141113000</v>
      </c>
      <c r="B1705" s="193"/>
      <c r="C1705" s="195" t="s">
        <v>570</v>
      </c>
      <c r="D1705" s="132"/>
      <c r="E1705" s="145"/>
      <c r="F1705" s="146"/>
      <c r="G1705" s="147"/>
      <c r="H1705" s="231"/>
      <c r="I1705" s="232"/>
      <c r="J1705" s="233"/>
      <c r="K1705" s="233"/>
      <c r="L1705" s="234"/>
      <c r="M1705" s="713">
        <f t="shared" si="173"/>
        <v>0</v>
      </c>
      <c r="N1705" s="714">
        <f t="shared" si="173"/>
        <v>0</v>
      </c>
      <c r="O1705" s="36"/>
      <c r="P1705" s="51" t="s">
        <v>1474</v>
      </c>
      <c r="Q1705" s="36"/>
      <c r="R1705" s="36" t="str">
        <f t="shared" si="170"/>
        <v/>
      </c>
      <c r="S1705" s="15"/>
      <c r="T1705" s="15"/>
      <c r="U1705" s="473"/>
      <c r="V1705" s="473"/>
      <c r="W1705" s="15"/>
      <c r="X1705" s="15"/>
      <c r="Y1705" s="15"/>
      <c r="Z1705" s="15"/>
      <c r="AA1705" s="16"/>
      <c r="AB1705" s="16"/>
      <c r="AC1705" s="16"/>
      <c r="AD1705" s="16"/>
      <c r="AE1705" s="16"/>
      <c r="AF1705" s="16"/>
      <c r="AG1705" s="16"/>
      <c r="AH1705" s="16"/>
      <c r="AI1705" s="16"/>
      <c r="AJ1705" s="16"/>
      <c r="AK1705" s="16"/>
      <c r="AL1705" s="16"/>
      <c r="AM1705" s="16"/>
      <c r="AN1705" s="16"/>
      <c r="AO1705" s="16"/>
      <c r="AP1705" s="16"/>
    </row>
    <row r="1706" spans="1:42" s="17" customFormat="1" ht="12.75" hidden="1" customHeight="1" thickBot="1">
      <c r="A1706" s="126">
        <v>141114000</v>
      </c>
      <c r="B1706" s="201"/>
      <c r="C1706" s="196" t="s">
        <v>571</v>
      </c>
      <c r="D1706" s="136"/>
      <c r="E1706" s="168"/>
      <c r="F1706" s="169"/>
      <c r="G1706" s="170"/>
      <c r="H1706" s="684"/>
      <c r="I1706" s="685"/>
      <c r="J1706" s="686"/>
      <c r="K1706" s="687"/>
      <c r="L1706" s="686"/>
      <c r="M1706" s="688">
        <f t="shared" si="173"/>
        <v>0</v>
      </c>
      <c r="N1706" s="715">
        <f t="shared" si="173"/>
        <v>0</v>
      </c>
      <c r="O1706" s="36"/>
      <c r="P1706" s="51" t="s">
        <v>1474</v>
      </c>
      <c r="Q1706" s="36"/>
      <c r="R1706" s="36" t="str">
        <f t="shared" si="170"/>
        <v/>
      </c>
      <c r="S1706" s="15"/>
      <c r="T1706" s="15"/>
      <c r="U1706" s="473"/>
      <c r="V1706" s="473"/>
      <c r="W1706" s="15"/>
      <c r="X1706" s="15"/>
      <c r="Y1706" s="15"/>
      <c r="Z1706" s="15"/>
      <c r="AA1706" s="16"/>
      <c r="AB1706" s="16"/>
      <c r="AC1706" s="16"/>
      <c r="AD1706" s="16"/>
      <c r="AE1706" s="16"/>
      <c r="AF1706" s="16"/>
      <c r="AG1706" s="16"/>
      <c r="AH1706" s="16"/>
      <c r="AI1706" s="16"/>
      <c r="AJ1706" s="16"/>
      <c r="AK1706" s="16"/>
      <c r="AL1706" s="16"/>
      <c r="AM1706" s="16"/>
      <c r="AN1706" s="16"/>
      <c r="AO1706" s="16"/>
      <c r="AP1706" s="16"/>
    </row>
    <row r="1707" spans="1:42" s="18" customFormat="1" ht="15.75" hidden="1" customHeight="1" thickBot="1">
      <c r="A1707" s="126" t="s">
        <v>656</v>
      </c>
      <c r="B1707" s="587" t="s">
        <v>572</v>
      </c>
      <c r="C1707" s="588"/>
      <c r="D1707" s="183"/>
      <c r="E1707" s="184">
        <f>SUM(E1708:E1718)</f>
        <v>0</v>
      </c>
      <c r="F1707" s="185">
        <f>SUM(F1708:F1718)</f>
        <v>0</v>
      </c>
      <c r="G1707" s="186">
        <f>SUM(G1708:G1718)</f>
        <v>0</v>
      </c>
      <c r="H1707" s="187">
        <f t="shared" ref="H1707:N1707" si="174">SUM(H1708:H1718)</f>
        <v>0</v>
      </c>
      <c r="I1707" s="188">
        <f t="shared" si="174"/>
        <v>0</v>
      </c>
      <c r="J1707" s="185">
        <f t="shared" si="174"/>
        <v>0</v>
      </c>
      <c r="K1707" s="185">
        <f t="shared" si="174"/>
        <v>0</v>
      </c>
      <c r="L1707" s="189">
        <f t="shared" si="174"/>
        <v>0</v>
      </c>
      <c r="M1707" s="188">
        <f t="shared" si="174"/>
        <v>0</v>
      </c>
      <c r="N1707" s="189">
        <f t="shared" si="174"/>
        <v>0</v>
      </c>
      <c r="O1707" s="36"/>
      <c r="P1707" s="51" t="s">
        <v>1500</v>
      </c>
      <c r="Q1707" s="36"/>
      <c r="R1707" s="36" t="str">
        <f t="shared" si="170"/>
        <v/>
      </c>
      <c r="S1707" s="15"/>
      <c r="T1707" s="15"/>
      <c r="U1707" s="29">
        <f>SUM(M1708:M1713)</f>
        <v>0</v>
      </c>
      <c r="V1707" s="29">
        <f>SUM(N1708:N1713)</f>
        <v>0</v>
      </c>
      <c r="W1707" s="15"/>
      <c r="X1707" s="15"/>
      <c r="Y1707" s="15"/>
      <c r="Z1707" s="15"/>
      <c r="AA1707" s="15"/>
      <c r="AB1707" s="15"/>
      <c r="AC1707" s="15"/>
      <c r="AD1707" s="15"/>
      <c r="AE1707" s="15"/>
      <c r="AF1707" s="15"/>
      <c r="AG1707" s="15"/>
      <c r="AH1707" s="15"/>
      <c r="AI1707" s="15"/>
      <c r="AJ1707" s="15"/>
      <c r="AK1707" s="15"/>
      <c r="AL1707" s="15"/>
      <c r="AM1707" s="15"/>
      <c r="AN1707" s="15"/>
      <c r="AO1707" s="15"/>
      <c r="AP1707" s="15"/>
    </row>
    <row r="1708" spans="1:42" s="129" customFormat="1" ht="13.5" hidden="1" customHeight="1">
      <c r="A1708" s="126">
        <v>142708000</v>
      </c>
      <c r="B1708" s="133"/>
      <c r="C1708" s="152" t="s">
        <v>579</v>
      </c>
      <c r="D1708" s="132"/>
      <c r="E1708" s="153"/>
      <c r="F1708" s="154"/>
      <c r="G1708" s="155"/>
      <c r="H1708" s="156"/>
      <c r="I1708" s="174"/>
      <c r="J1708" s="154"/>
      <c r="K1708" s="154"/>
      <c r="L1708" s="157"/>
      <c r="M1708" s="624">
        <f t="shared" ref="M1708:N1718" si="175">I1708+K1708</f>
        <v>0</v>
      </c>
      <c r="N1708" s="625">
        <f t="shared" si="175"/>
        <v>0</v>
      </c>
      <c r="O1708" s="150"/>
      <c r="P1708" s="151" t="s">
        <v>1474</v>
      </c>
      <c r="Q1708" s="150"/>
      <c r="R1708" s="150" t="str">
        <f t="shared" si="170"/>
        <v/>
      </c>
      <c r="S1708" s="5"/>
      <c r="T1708" s="5"/>
      <c r="U1708" s="475"/>
      <c r="V1708" s="475"/>
      <c r="W1708" s="5"/>
      <c r="X1708" s="5"/>
      <c r="Y1708" s="5"/>
      <c r="Z1708" s="5"/>
      <c r="AA1708" s="128"/>
      <c r="AB1708" s="128"/>
      <c r="AC1708" s="128"/>
      <c r="AD1708" s="128"/>
      <c r="AE1708" s="128"/>
      <c r="AF1708" s="128"/>
      <c r="AG1708" s="128"/>
      <c r="AH1708" s="128"/>
      <c r="AI1708" s="128"/>
      <c r="AJ1708" s="128"/>
      <c r="AK1708" s="128"/>
      <c r="AL1708" s="128"/>
      <c r="AM1708" s="128"/>
      <c r="AN1708" s="128"/>
      <c r="AO1708" s="128"/>
      <c r="AP1708" s="128"/>
    </row>
    <row r="1709" spans="1:42" s="129" customFormat="1" ht="12.75" hidden="1" customHeight="1">
      <c r="A1709" s="126">
        <v>142707000</v>
      </c>
      <c r="B1709" s="131"/>
      <c r="C1709" s="144" t="s">
        <v>578</v>
      </c>
      <c r="D1709" s="132"/>
      <c r="E1709" s="145"/>
      <c r="F1709" s="146"/>
      <c r="G1709" s="147"/>
      <c r="H1709" s="148"/>
      <c r="I1709" s="158"/>
      <c r="J1709" s="146"/>
      <c r="K1709" s="146"/>
      <c r="L1709" s="149"/>
      <c r="M1709" s="624">
        <f t="shared" si="175"/>
        <v>0</v>
      </c>
      <c r="N1709" s="625">
        <f t="shared" si="175"/>
        <v>0</v>
      </c>
      <c r="O1709" s="150"/>
      <c r="P1709" s="151" t="s">
        <v>1474</v>
      </c>
      <c r="Q1709" s="150"/>
      <c r="R1709" s="150" t="str">
        <f t="shared" si="170"/>
        <v/>
      </c>
      <c r="S1709" s="5"/>
      <c r="T1709" s="5"/>
      <c r="U1709" s="475"/>
      <c r="V1709" s="475"/>
      <c r="W1709" s="5"/>
      <c r="X1709" s="5"/>
      <c r="Y1709" s="5"/>
      <c r="Z1709" s="5"/>
      <c r="AA1709" s="128"/>
      <c r="AB1709" s="128"/>
      <c r="AC1709" s="128"/>
      <c r="AD1709" s="128"/>
      <c r="AE1709" s="128"/>
      <c r="AF1709" s="128"/>
      <c r="AG1709" s="128"/>
      <c r="AH1709" s="128"/>
      <c r="AI1709" s="128"/>
      <c r="AJ1709" s="128"/>
      <c r="AK1709" s="128"/>
      <c r="AL1709" s="128"/>
      <c r="AM1709" s="128"/>
      <c r="AN1709" s="128"/>
      <c r="AO1709" s="128"/>
      <c r="AP1709" s="128"/>
    </row>
    <row r="1710" spans="1:42" s="129" customFormat="1" ht="12.75" hidden="1" customHeight="1">
      <c r="A1710" s="126">
        <v>142711000</v>
      </c>
      <c r="B1710" s="72"/>
      <c r="C1710" s="144" t="s">
        <v>582</v>
      </c>
      <c r="D1710" s="110"/>
      <c r="E1710" s="145"/>
      <c r="F1710" s="146"/>
      <c r="G1710" s="147"/>
      <c r="H1710" s="148"/>
      <c r="I1710" s="158"/>
      <c r="J1710" s="146"/>
      <c r="K1710" s="146"/>
      <c r="L1710" s="149"/>
      <c r="M1710" s="624">
        <f t="shared" si="175"/>
        <v>0</v>
      </c>
      <c r="N1710" s="625">
        <f t="shared" si="175"/>
        <v>0</v>
      </c>
      <c r="O1710" s="150"/>
      <c r="P1710" s="151" t="s">
        <v>1474</v>
      </c>
      <c r="Q1710" s="150"/>
      <c r="R1710" s="150" t="str">
        <f t="shared" si="170"/>
        <v/>
      </c>
      <c r="S1710" s="5"/>
      <c r="T1710" s="5"/>
      <c r="U1710" s="475"/>
      <c r="V1710" s="475"/>
      <c r="W1710" s="5"/>
      <c r="X1710" s="5"/>
      <c r="Y1710" s="5"/>
      <c r="Z1710" s="5"/>
      <c r="AA1710" s="128"/>
      <c r="AB1710" s="128"/>
      <c r="AC1710" s="128"/>
      <c r="AD1710" s="128"/>
      <c r="AE1710" s="128"/>
      <c r="AF1710" s="128"/>
      <c r="AG1710" s="128"/>
      <c r="AH1710" s="128"/>
      <c r="AI1710" s="128"/>
      <c r="AJ1710" s="128"/>
      <c r="AK1710" s="128"/>
      <c r="AL1710" s="128"/>
      <c r="AM1710" s="128"/>
      <c r="AN1710" s="128"/>
      <c r="AO1710" s="128"/>
      <c r="AP1710" s="128"/>
    </row>
    <row r="1711" spans="1:42" s="143" customFormat="1" ht="12.75" hidden="1" customHeight="1">
      <c r="A1711" s="126">
        <v>142701000</v>
      </c>
      <c r="B1711" s="95"/>
      <c r="C1711" s="152" t="s">
        <v>573</v>
      </c>
      <c r="D1711" s="132"/>
      <c r="E1711" s="153"/>
      <c r="F1711" s="154"/>
      <c r="G1711" s="155"/>
      <c r="H1711" s="647"/>
      <c r="I1711" s="648"/>
      <c r="J1711" s="645"/>
      <c r="K1711" s="645"/>
      <c r="L1711" s="625"/>
      <c r="M1711" s="624">
        <f t="shared" si="175"/>
        <v>0</v>
      </c>
      <c r="N1711" s="625">
        <f t="shared" si="175"/>
        <v>0</v>
      </c>
      <c r="O1711" s="138"/>
      <c r="P1711" s="139" t="s">
        <v>1474</v>
      </c>
      <c r="Q1711" s="138"/>
      <c r="R1711" s="138" t="str">
        <f t="shared" si="170"/>
        <v/>
      </c>
      <c r="S1711" s="140"/>
      <c r="T1711" s="140"/>
      <c r="U1711" s="474"/>
      <c r="V1711" s="474"/>
      <c r="W1711" s="140"/>
      <c r="X1711" s="140"/>
      <c r="Y1711" s="140"/>
      <c r="Z1711" s="140"/>
      <c r="AA1711" s="142"/>
      <c r="AB1711" s="142"/>
      <c r="AC1711" s="142"/>
      <c r="AD1711" s="142"/>
      <c r="AE1711" s="142"/>
      <c r="AF1711" s="142"/>
      <c r="AG1711" s="142"/>
      <c r="AH1711" s="142"/>
      <c r="AI1711" s="142"/>
      <c r="AJ1711" s="142"/>
      <c r="AK1711" s="142"/>
      <c r="AL1711" s="142"/>
      <c r="AM1711" s="142"/>
      <c r="AN1711" s="142"/>
      <c r="AO1711" s="142"/>
      <c r="AP1711" s="142"/>
    </row>
    <row r="1712" spans="1:42" s="241" customFormat="1" ht="12.75" hidden="1" customHeight="1">
      <c r="A1712" s="126">
        <v>142709000</v>
      </c>
      <c r="B1712" s="72"/>
      <c r="C1712" s="144" t="s">
        <v>580</v>
      </c>
      <c r="D1712" s="132"/>
      <c r="E1712" s="145"/>
      <c r="F1712" s="146"/>
      <c r="G1712" s="147"/>
      <c r="H1712" s="148"/>
      <c r="I1712" s="158"/>
      <c r="J1712" s="146"/>
      <c r="K1712" s="146"/>
      <c r="L1712" s="149"/>
      <c r="M1712" s="624">
        <f t="shared" si="175"/>
        <v>0</v>
      </c>
      <c r="N1712" s="625">
        <f t="shared" si="175"/>
        <v>0</v>
      </c>
      <c r="O1712" s="224"/>
      <c r="P1712" s="225" t="s">
        <v>1474</v>
      </c>
      <c r="Q1712" s="224"/>
      <c r="R1712" s="224" t="str">
        <f t="shared" si="170"/>
        <v/>
      </c>
      <c r="S1712" s="238"/>
      <c r="T1712" s="238"/>
      <c r="U1712" s="478"/>
      <c r="V1712" s="478"/>
      <c r="W1712" s="238"/>
      <c r="X1712" s="238"/>
      <c r="Y1712" s="238"/>
      <c r="Z1712" s="238"/>
      <c r="AA1712" s="240"/>
      <c r="AB1712" s="240"/>
      <c r="AC1712" s="240"/>
      <c r="AD1712" s="240"/>
      <c r="AE1712" s="240"/>
      <c r="AF1712" s="240"/>
      <c r="AG1712" s="240"/>
      <c r="AH1712" s="240"/>
      <c r="AI1712" s="240"/>
      <c r="AJ1712" s="240"/>
      <c r="AK1712" s="240"/>
      <c r="AL1712" s="240"/>
      <c r="AM1712" s="240"/>
      <c r="AN1712" s="240"/>
      <c r="AO1712" s="240"/>
      <c r="AP1712" s="240"/>
    </row>
    <row r="1713" spans="1:42" s="241" customFormat="1" ht="12.75" hidden="1" customHeight="1">
      <c r="A1713" s="126">
        <v>142702000</v>
      </c>
      <c r="B1713" s="72"/>
      <c r="C1713" s="144" t="s">
        <v>574</v>
      </c>
      <c r="D1713" s="132"/>
      <c r="E1713" s="145"/>
      <c r="F1713" s="146"/>
      <c r="G1713" s="147"/>
      <c r="H1713" s="148"/>
      <c r="I1713" s="158"/>
      <c r="J1713" s="146"/>
      <c r="K1713" s="146"/>
      <c r="L1713" s="149"/>
      <c r="M1713" s="624">
        <f t="shared" si="175"/>
        <v>0</v>
      </c>
      <c r="N1713" s="625">
        <f t="shared" si="175"/>
        <v>0</v>
      </c>
      <c r="O1713" s="224"/>
      <c r="P1713" s="225" t="s">
        <v>1474</v>
      </c>
      <c r="Q1713" s="224"/>
      <c r="R1713" s="224" t="str">
        <f t="shared" si="170"/>
        <v/>
      </c>
      <c r="S1713" s="238"/>
      <c r="T1713" s="238"/>
      <c r="U1713" s="478"/>
      <c r="V1713" s="478"/>
      <c r="W1713" s="238"/>
      <c r="X1713" s="238"/>
      <c r="Y1713" s="238"/>
      <c r="Z1713" s="238"/>
      <c r="AA1713" s="240"/>
      <c r="AB1713" s="240"/>
      <c r="AC1713" s="240"/>
      <c r="AD1713" s="240"/>
      <c r="AE1713" s="240"/>
      <c r="AF1713" s="240"/>
      <c r="AG1713" s="240"/>
      <c r="AH1713" s="240"/>
      <c r="AI1713" s="240"/>
      <c r="AJ1713" s="240"/>
      <c r="AK1713" s="240"/>
      <c r="AL1713" s="240"/>
      <c r="AM1713" s="240"/>
      <c r="AN1713" s="240"/>
      <c r="AO1713" s="240"/>
      <c r="AP1713" s="240"/>
    </row>
    <row r="1714" spans="1:42" s="143" customFormat="1" ht="12.75" hidden="1" customHeight="1">
      <c r="A1714" s="126">
        <v>142703000</v>
      </c>
      <c r="B1714" s="72"/>
      <c r="C1714" s="144" t="s">
        <v>575</v>
      </c>
      <c r="D1714" s="132"/>
      <c r="E1714" s="145"/>
      <c r="F1714" s="146"/>
      <c r="G1714" s="147"/>
      <c r="H1714" s="622"/>
      <c r="I1714" s="623"/>
      <c r="J1714" s="620"/>
      <c r="K1714" s="620"/>
      <c r="L1714" s="626"/>
      <c r="M1714" s="624">
        <f t="shared" si="175"/>
        <v>0</v>
      </c>
      <c r="N1714" s="625">
        <f t="shared" si="175"/>
        <v>0</v>
      </c>
      <c r="O1714" s="138"/>
      <c r="P1714" s="139" t="s">
        <v>1474</v>
      </c>
      <c r="Q1714" s="138"/>
      <c r="R1714" s="138" t="str">
        <f t="shared" si="170"/>
        <v/>
      </c>
      <c r="S1714" s="140"/>
      <c r="T1714" s="140"/>
      <c r="U1714" s="474"/>
      <c r="V1714" s="474"/>
      <c r="W1714" s="140"/>
      <c r="X1714" s="140"/>
      <c r="Y1714" s="140"/>
      <c r="Z1714" s="140"/>
      <c r="AA1714" s="142"/>
      <c r="AB1714" s="142"/>
      <c r="AC1714" s="142"/>
      <c r="AD1714" s="142"/>
      <c r="AE1714" s="142"/>
      <c r="AF1714" s="142"/>
      <c r="AG1714" s="142"/>
      <c r="AH1714" s="142"/>
      <c r="AI1714" s="142"/>
      <c r="AJ1714" s="142"/>
      <c r="AK1714" s="142"/>
      <c r="AL1714" s="142"/>
      <c r="AM1714" s="142"/>
      <c r="AN1714" s="142"/>
      <c r="AO1714" s="142"/>
      <c r="AP1714" s="142"/>
    </row>
    <row r="1715" spans="1:42" s="129" customFormat="1" ht="12.75" hidden="1" customHeight="1">
      <c r="A1715" s="126">
        <v>142704000</v>
      </c>
      <c r="B1715" s="72"/>
      <c r="C1715" s="144" t="s">
        <v>657</v>
      </c>
      <c r="D1715" s="134"/>
      <c r="E1715" s="145"/>
      <c r="F1715" s="146"/>
      <c r="G1715" s="147"/>
      <c r="H1715" s="148"/>
      <c r="I1715" s="158"/>
      <c r="J1715" s="146"/>
      <c r="K1715" s="146"/>
      <c r="L1715" s="149"/>
      <c r="M1715" s="624">
        <f t="shared" si="175"/>
        <v>0</v>
      </c>
      <c r="N1715" s="625">
        <f t="shared" si="175"/>
        <v>0</v>
      </c>
      <c r="O1715" s="150"/>
      <c r="P1715" s="151" t="s">
        <v>1474</v>
      </c>
      <c r="Q1715" s="150"/>
      <c r="R1715" s="150" t="str">
        <f t="shared" si="170"/>
        <v/>
      </c>
      <c r="S1715" s="5"/>
      <c r="T1715" s="5"/>
      <c r="U1715" s="475"/>
      <c r="V1715" s="475"/>
      <c r="W1715" s="5"/>
      <c r="X1715" s="5"/>
      <c r="Y1715" s="5"/>
      <c r="Z1715" s="5"/>
      <c r="AA1715" s="128"/>
      <c r="AB1715" s="128"/>
      <c r="AC1715" s="128"/>
      <c r="AD1715" s="128"/>
      <c r="AE1715" s="128"/>
      <c r="AF1715" s="128"/>
      <c r="AG1715" s="128"/>
      <c r="AH1715" s="128"/>
      <c r="AI1715" s="128"/>
      <c r="AJ1715" s="128"/>
      <c r="AK1715" s="128"/>
      <c r="AL1715" s="128"/>
      <c r="AM1715" s="128"/>
      <c r="AN1715" s="128"/>
      <c r="AO1715" s="128"/>
      <c r="AP1715" s="128"/>
    </row>
    <row r="1716" spans="1:42" s="17" customFormat="1" ht="12.75" hidden="1" customHeight="1">
      <c r="A1716" s="126">
        <v>142705000</v>
      </c>
      <c r="B1716" s="95"/>
      <c r="C1716" s="152" t="s">
        <v>576</v>
      </c>
      <c r="D1716" s="132"/>
      <c r="E1716" s="153"/>
      <c r="F1716" s="154"/>
      <c r="G1716" s="155"/>
      <c r="H1716" s="156"/>
      <c r="I1716" s="174"/>
      <c r="J1716" s="154"/>
      <c r="K1716" s="154"/>
      <c r="L1716" s="157"/>
      <c r="M1716" s="624">
        <f t="shared" si="175"/>
        <v>0</v>
      </c>
      <c r="N1716" s="625">
        <f t="shared" si="175"/>
        <v>0</v>
      </c>
      <c r="O1716" s="36"/>
      <c r="P1716" s="51" t="s">
        <v>1474</v>
      </c>
      <c r="Q1716" s="36"/>
      <c r="R1716" s="36" t="str">
        <f t="shared" si="170"/>
        <v/>
      </c>
      <c r="S1716" s="15"/>
      <c r="T1716" s="15"/>
      <c r="U1716" s="473"/>
      <c r="V1716" s="473"/>
      <c r="W1716" s="15"/>
      <c r="X1716" s="15"/>
      <c r="Y1716" s="15"/>
      <c r="Z1716" s="15"/>
      <c r="AA1716" s="16"/>
      <c r="AB1716" s="16"/>
      <c r="AC1716" s="16"/>
      <c r="AD1716" s="16"/>
      <c r="AE1716" s="16"/>
      <c r="AF1716" s="16"/>
      <c r="AG1716" s="16"/>
      <c r="AH1716" s="16"/>
      <c r="AI1716" s="16"/>
      <c r="AJ1716" s="16"/>
      <c r="AK1716" s="16"/>
      <c r="AL1716" s="16"/>
      <c r="AM1716" s="16"/>
      <c r="AN1716" s="16"/>
      <c r="AO1716" s="16"/>
      <c r="AP1716" s="16"/>
    </row>
    <row r="1717" spans="1:42" s="17" customFormat="1" ht="12.75" hidden="1" customHeight="1">
      <c r="A1717" s="126">
        <v>142706000</v>
      </c>
      <c r="B1717" s="72"/>
      <c r="C1717" s="144" t="s">
        <v>577</v>
      </c>
      <c r="D1717" s="132"/>
      <c r="E1717" s="145"/>
      <c r="F1717" s="146"/>
      <c r="G1717" s="147"/>
      <c r="H1717" s="148"/>
      <c r="I1717" s="158"/>
      <c r="J1717" s="146"/>
      <c r="K1717" s="146"/>
      <c r="L1717" s="149"/>
      <c r="M1717" s="624">
        <f t="shared" si="175"/>
        <v>0</v>
      </c>
      <c r="N1717" s="625">
        <f t="shared" si="175"/>
        <v>0</v>
      </c>
      <c r="O1717" s="36"/>
      <c r="P1717" s="51" t="s">
        <v>1474</v>
      </c>
      <c r="Q1717" s="36"/>
      <c r="R1717" s="36" t="str">
        <f t="shared" si="170"/>
        <v/>
      </c>
      <c r="S1717" s="15"/>
      <c r="T1717" s="15"/>
      <c r="U1717" s="473"/>
      <c r="V1717" s="473"/>
      <c r="W1717" s="15"/>
      <c r="X1717" s="15"/>
      <c r="Y1717" s="15"/>
      <c r="Z1717" s="15"/>
      <c r="AA1717" s="16"/>
      <c r="AB1717" s="16"/>
      <c r="AC1717" s="16"/>
      <c r="AD1717" s="16"/>
      <c r="AE1717" s="16"/>
      <c r="AF1717" s="16"/>
      <c r="AG1717" s="16"/>
      <c r="AH1717" s="16"/>
      <c r="AI1717" s="16"/>
      <c r="AJ1717" s="16"/>
      <c r="AK1717" s="16"/>
      <c r="AL1717" s="16"/>
      <c r="AM1717" s="16"/>
      <c r="AN1717" s="16"/>
      <c r="AO1717" s="16"/>
      <c r="AP1717" s="16"/>
    </row>
    <row r="1718" spans="1:42" s="17" customFormat="1" ht="12.75" hidden="1" customHeight="1" thickBot="1">
      <c r="A1718" s="126">
        <v>142710000</v>
      </c>
      <c r="B1718" s="74"/>
      <c r="C1718" s="167" t="s">
        <v>581</v>
      </c>
      <c r="D1718" s="132"/>
      <c r="E1718" s="145"/>
      <c r="F1718" s="146"/>
      <c r="G1718" s="147"/>
      <c r="H1718" s="148"/>
      <c r="I1718" s="158"/>
      <c r="J1718" s="146"/>
      <c r="K1718" s="146"/>
      <c r="L1718" s="149"/>
      <c r="M1718" s="624">
        <f t="shared" si="175"/>
        <v>0</v>
      </c>
      <c r="N1718" s="625">
        <f t="shared" si="175"/>
        <v>0</v>
      </c>
      <c r="O1718" s="36"/>
      <c r="P1718" s="51" t="s">
        <v>1474</v>
      </c>
      <c r="Q1718" s="36"/>
      <c r="R1718" s="36" t="str">
        <f t="shared" si="170"/>
        <v/>
      </c>
      <c r="S1718" s="15"/>
      <c r="T1718" s="15"/>
      <c r="U1718" s="473"/>
      <c r="V1718" s="473"/>
      <c r="W1718" s="15"/>
      <c r="X1718" s="15"/>
      <c r="Y1718" s="15"/>
      <c r="Z1718" s="15"/>
      <c r="AA1718" s="16"/>
      <c r="AB1718" s="16"/>
      <c r="AC1718" s="16"/>
      <c r="AD1718" s="16"/>
      <c r="AE1718" s="16"/>
      <c r="AF1718" s="16"/>
      <c r="AG1718" s="16"/>
      <c r="AH1718" s="16"/>
      <c r="AI1718" s="16"/>
      <c r="AJ1718" s="16"/>
      <c r="AK1718" s="16"/>
      <c r="AL1718" s="16"/>
      <c r="AM1718" s="16"/>
      <c r="AN1718" s="16"/>
      <c r="AO1718" s="16"/>
      <c r="AP1718" s="16"/>
    </row>
    <row r="1719" spans="1:42" s="18" customFormat="1" ht="15.75" hidden="1" customHeight="1" thickBot="1">
      <c r="A1719" s="126" t="s">
        <v>658</v>
      </c>
      <c r="B1719" s="591" t="s">
        <v>583</v>
      </c>
      <c r="C1719" s="592"/>
      <c r="D1719" s="108"/>
      <c r="E1719" s="651">
        <f t="shared" ref="E1719:N1719" si="176">SUM(E1720:E1727)</f>
        <v>0</v>
      </c>
      <c r="F1719" s="652">
        <f t="shared" si="176"/>
        <v>0</v>
      </c>
      <c r="G1719" s="653">
        <f t="shared" si="176"/>
        <v>0</v>
      </c>
      <c r="H1719" s="654">
        <f t="shared" si="176"/>
        <v>0</v>
      </c>
      <c r="I1719" s="655">
        <f t="shared" si="176"/>
        <v>0</v>
      </c>
      <c r="J1719" s="652">
        <f t="shared" si="176"/>
        <v>0</v>
      </c>
      <c r="K1719" s="652">
        <f t="shared" si="176"/>
        <v>0</v>
      </c>
      <c r="L1719" s="656">
        <f t="shared" si="176"/>
        <v>0</v>
      </c>
      <c r="M1719" s="655">
        <f t="shared" si="176"/>
        <v>0</v>
      </c>
      <c r="N1719" s="656">
        <f t="shared" si="176"/>
        <v>0</v>
      </c>
      <c r="O1719" s="36"/>
      <c r="P1719" s="51" t="s">
        <v>1500</v>
      </c>
      <c r="Q1719" s="36"/>
      <c r="R1719" s="36" t="str">
        <f t="shared" si="170"/>
        <v/>
      </c>
      <c r="S1719" s="15"/>
      <c r="T1719" s="15"/>
      <c r="U1719" s="29">
        <f>SUM(M1720:M1725)</f>
        <v>0</v>
      </c>
      <c r="V1719" s="29">
        <f>SUM(N1720:N1725)</f>
        <v>0</v>
      </c>
      <c r="W1719" s="15"/>
      <c r="X1719" s="15"/>
      <c r="Y1719" s="15"/>
      <c r="Z1719" s="15"/>
      <c r="AA1719" s="15"/>
      <c r="AB1719" s="15"/>
      <c r="AC1719" s="15"/>
      <c r="AD1719" s="15"/>
      <c r="AE1719" s="15"/>
      <c r="AF1719" s="15"/>
      <c r="AG1719" s="15"/>
      <c r="AH1719" s="15"/>
      <c r="AI1719" s="15"/>
      <c r="AJ1719" s="15"/>
      <c r="AK1719" s="15"/>
      <c r="AL1719" s="15"/>
      <c r="AM1719" s="15"/>
      <c r="AN1719" s="15"/>
      <c r="AO1719" s="15"/>
      <c r="AP1719" s="15"/>
    </row>
    <row r="1720" spans="1:42" s="129" customFormat="1" ht="12.75" hidden="1" customHeight="1" thickTop="1">
      <c r="A1720" s="126">
        <v>143201000</v>
      </c>
      <c r="B1720" s="133"/>
      <c r="C1720" s="152" t="s">
        <v>584</v>
      </c>
      <c r="D1720" s="132"/>
      <c r="E1720" s="153"/>
      <c r="F1720" s="154"/>
      <c r="G1720" s="155"/>
      <c r="H1720" s="156"/>
      <c r="I1720" s="174"/>
      <c r="J1720" s="154"/>
      <c r="K1720" s="154"/>
      <c r="L1720" s="157"/>
      <c r="M1720" s="648"/>
      <c r="N1720" s="625"/>
      <c r="O1720" s="150"/>
      <c r="P1720" s="151" t="s">
        <v>1474</v>
      </c>
      <c r="Q1720" s="150"/>
      <c r="R1720" s="150" t="str">
        <f t="shared" si="170"/>
        <v/>
      </c>
      <c r="S1720" s="5"/>
      <c r="T1720" s="5"/>
      <c r="U1720" s="475"/>
      <c r="V1720" s="475"/>
      <c r="W1720" s="5"/>
      <c r="X1720" s="5"/>
      <c r="Y1720" s="5"/>
      <c r="Z1720" s="5"/>
      <c r="AA1720" s="128"/>
      <c r="AB1720" s="128"/>
      <c r="AC1720" s="128"/>
      <c r="AD1720" s="128"/>
      <c r="AE1720" s="128"/>
      <c r="AF1720" s="128"/>
      <c r="AG1720" s="128"/>
      <c r="AH1720" s="128"/>
      <c r="AI1720" s="128"/>
      <c r="AJ1720" s="128"/>
      <c r="AK1720" s="128"/>
      <c r="AL1720" s="128"/>
      <c r="AM1720" s="128"/>
      <c r="AN1720" s="128"/>
      <c r="AO1720" s="128"/>
      <c r="AP1720" s="128"/>
    </row>
    <row r="1721" spans="1:42" s="129" customFormat="1" ht="12.75" hidden="1" customHeight="1">
      <c r="A1721" s="126">
        <v>143206000</v>
      </c>
      <c r="B1721" s="131"/>
      <c r="C1721" s="144" t="s">
        <v>585</v>
      </c>
      <c r="D1721" s="132"/>
      <c r="E1721" s="145"/>
      <c r="F1721" s="146"/>
      <c r="G1721" s="147"/>
      <c r="H1721" s="148"/>
      <c r="I1721" s="158"/>
      <c r="J1721" s="146"/>
      <c r="K1721" s="146"/>
      <c r="L1721" s="149"/>
      <c r="M1721" s="619">
        <f>I1721+K1721</f>
        <v>0</v>
      </c>
      <c r="N1721" s="626">
        <f>J1721+L1721</f>
        <v>0</v>
      </c>
      <c r="O1721" s="36"/>
      <c r="P1721" s="51" t="s">
        <v>1474</v>
      </c>
      <c r="Q1721" s="36"/>
      <c r="R1721" s="36" t="str">
        <f t="shared" si="170"/>
        <v/>
      </c>
      <c r="S1721" s="5"/>
      <c r="T1721" s="5"/>
      <c r="U1721" s="475"/>
      <c r="V1721" s="475"/>
      <c r="W1721" s="5"/>
      <c r="X1721" s="5"/>
      <c r="Y1721" s="5"/>
      <c r="Z1721" s="5"/>
      <c r="AA1721" s="128"/>
      <c r="AB1721" s="128"/>
      <c r="AC1721" s="128"/>
      <c r="AD1721" s="128"/>
      <c r="AE1721" s="128"/>
      <c r="AF1721" s="128"/>
      <c r="AG1721" s="128"/>
      <c r="AH1721" s="128"/>
      <c r="AI1721" s="128"/>
      <c r="AJ1721" s="128"/>
      <c r="AK1721" s="128"/>
      <c r="AL1721" s="128"/>
      <c r="AM1721" s="128"/>
      <c r="AN1721" s="128"/>
      <c r="AO1721" s="128"/>
      <c r="AP1721" s="128"/>
    </row>
    <row r="1722" spans="1:42" s="129" customFormat="1" ht="12.75" hidden="1" customHeight="1" thickBot="1">
      <c r="A1722" s="126">
        <v>143208000</v>
      </c>
      <c r="B1722" s="135"/>
      <c r="C1722" s="167" t="s">
        <v>586</v>
      </c>
      <c r="D1722" s="136"/>
      <c r="E1722" s="168"/>
      <c r="F1722" s="169"/>
      <c r="G1722" s="170"/>
      <c r="H1722" s="171"/>
      <c r="I1722" s="173"/>
      <c r="J1722" s="169"/>
      <c r="K1722" s="169"/>
      <c r="L1722" s="172"/>
      <c r="M1722" s="716">
        <f>I1722+K1722</f>
        <v>0</v>
      </c>
      <c r="N1722" s="717">
        <f>J1722+L1722</f>
        <v>0</v>
      </c>
      <c r="O1722" s="36"/>
      <c r="P1722" s="51" t="s">
        <v>1474</v>
      </c>
      <c r="Q1722" s="36"/>
      <c r="R1722" s="36" t="str">
        <f t="shared" si="170"/>
        <v/>
      </c>
      <c r="S1722" s="5"/>
      <c r="T1722" s="5"/>
      <c r="U1722" s="475"/>
      <c r="V1722" s="475"/>
      <c r="W1722" s="5"/>
      <c r="X1722" s="5"/>
      <c r="Y1722" s="5"/>
      <c r="Z1722" s="5"/>
      <c r="AA1722" s="128"/>
      <c r="AB1722" s="128"/>
      <c r="AC1722" s="128"/>
      <c r="AD1722" s="128"/>
      <c r="AE1722" s="128"/>
      <c r="AF1722" s="128"/>
      <c r="AG1722" s="128"/>
      <c r="AH1722" s="128"/>
      <c r="AI1722" s="128"/>
      <c r="AJ1722" s="128"/>
      <c r="AK1722" s="128"/>
      <c r="AL1722" s="128"/>
      <c r="AM1722" s="128"/>
      <c r="AN1722" s="128"/>
      <c r="AO1722" s="128"/>
      <c r="AP1722" s="128"/>
    </row>
    <row r="1723" spans="1:42" s="17" customFormat="1" ht="12.75" hidden="1" customHeight="1">
      <c r="A1723" s="126">
        <v>143209000</v>
      </c>
      <c r="B1723" s="95"/>
      <c r="C1723" s="152" t="s">
        <v>587</v>
      </c>
      <c r="D1723" s="46"/>
      <c r="E1723" s="153"/>
      <c r="F1723" s="154"/>
      <c r="G1723" s="155"/>
      <c r="H1723" s="156"/>
      <c r="I1723" s="174"/>
      <c r="J1723" s="154"/>
      <c r="K1723" s="154"/>
      <c r="L1723" s="157"/>
      <c r="M1723" s="648"/>
      <c r="N1723" s="625"/>
      <c r="O1723" s="36"/>
      <c r="P1723" s="51" t="s">
        <v>1474</v>
      </c>
      <c r="Q1723" s="36"/>
      <c r="R1723" s="36" t="str">
        <f t="shared" si="170"/>
        <v/>
      </c>
      <c r="S1723" s="15"/>
      <c r="T1723" s="15"/>
      <c r="U1723" s="473"/>
      <c r="V1723" s="473"/>
      <c r="W1723" s="15"/>
      <c r="X1723" s="15"/>
      <c r="Y1723" s="15"/>
      <c r="Z1723" s="15"/>
      <c r="AA1723" s="16"/>
      <c r="AB1723" s="16"/>
      <c r="AC1723" s="16"/>
      <c r="AD1723" s="16"/>
      <c r="AE1723" s="16"/>
      <c r="AF1723" s="16"/>
      <c r="AG1723" s="16"/>
      <c r="AH1723" s="16"/>
      <c r="AI1723" s="16"/>
      <c r="AJ1723" s="16"/>
      <c r="AK1723" s="16"/>
      <c r="AL1723" s="16"/>
      <c r="AM1723" s="16"/>
      <c r="AN1723" s="16"/>
      <c r="AO1723" s="16"/>
      <c r="AP1723" s="16"/>
    </row>
    <row r="1724" spans="1:42" s="17" customFormat="1" ht="12.75" hidden="1" customHeight="1">
      <c r="A1724" s="126">
        <v>143211000</v>
      </c>
      <c r="B1724" s="72"/>
      <c r="C1724" s="144" t="s">
        <v>588</v>
      </c>
      <c r="D1724" s="46"/>
      <c r="E1724" s="145"/>
      <c r="F1724" s="146"/>
      <c r="G1724" s="147"/>
      <c r="H1724" s="148"/>
      <c r="I1724" s="158"/>
      <c r="J1724" s="146"/>
      <c r="K1724" s="146"/>
      <c r="L1724" s="149"/>
      <c r="M1724" s="623"/>
      <c r="N1724" s="626"/>
      <c r="O1724" s="36"/>
      <c r="P1724" s="51" t="s">
        <v>1474</v>
      </c>
      <c r="Q1724" s="36"/>
      <c r="R1724" s="36" t="str">
        <f t="shared" si="170"/>
        <v/>
      </c>
      <c r="S1724" s="15"/>
      <c r="T1724" s="15"/>
      <c r="U1724" s="473"/>
      <c r="V1724" s="473"/>
      <c r="W1724" s="15"/>
      <c r="X1724" s="15"/>
      <c r="Y1724" s="15"/>
      <c r="Z1724" s="15"/>
      <c r="AA1724" s="16"/>
      <c r="AB1724" s="16"/>
      <c r="AC1724" s="16"/>
      <c r="AD1724" s="16"/>
      <c r="AE1724" s="16"/>
      <c r="AF1724" s="16"/>
      <c r="AG1724" s="16"/>
      <c r="AH1724" s="16"/>
      <c r="AI1724" s="16"/>
      <c r="AJ1724" s="16"/>
      <c r="AK1724" s="16"/>
      <c r="AL1724" s="16"/>
      <c r="AM1724" s="16"/>
      <c r="AN1724" s="16"/>
      <c r="AO1724" s="16"/>
      <c r="AP1724" s="16"/>
    </row>
    <row r="1725" spans="1:42" s="129" customFormat="1" ht="12.75" hidden="1" customHeight="1">
      <c r="A1725" s="126">
        <v>143213000</v>
      </c>
      <c r="B1725" s="131"/>
      <c r="C1725" s="144" t="s">
        <v>660</v>
      </c>
      <c r="D1725" s="132"/>
      <c r="E1725" s="145"/>
      <c r="F1725" s="146"/>
      <c r="G1725" s="147"/>
      <c r="H1725" s="148"/>
      <c r="I1725" s="158"/>
      <c r="J1725" s="146"/>
      <c r="K1725" s="146"/>
      <c r="L1725" s="149"/>
      <c r="M1725" s="623"/>
      <c r="N1725" s="626"/>
      <c r="O1725" s="150"/>
      <c r="P1725" s="151" t="s">
        <v>1474</v>
      </c>
      <c r="Q1725" s="150"/>
      <c r="R1725" s="150" t="str">
        <f t="shared" si="170"/>
        <v/>
      </c>
      <c r="S1725" s="5"/>
      <c r="T1725" s="5"/>
      <c r="U1725" s="475"/>
      <c r="V1725" s="475"/>
      <c r="W1725" s="5"/>
      <c r="X1725" s="5"/>
      <c r="Y1725" s="5"/>
      <c r="Z1725" s="5"/>
      <c r="AA1725" s="128"/>
      <c r="AB1725" s="128"/>
      <c r="AC1725" s="128"/>
      <c r="AD1725" s="128"/>
      <c r="AE1725" s="128"/>
      <c r="AF1725" s="128"/>
      <c r="AG1725" s="128"/>
      <c r="AH1725" s="128"/>
      <c r="AI1725" s="128"/>
      <c r="AJ1725" s="128"/>
      <c r="AK1725" s="128"/>
      <c r="AL1725" s="128"/>
      <c r="AM1725" s="128"/>
      <c r="AN1725" s="128"/>
      <c r="AO1725" s="128"/>
      <c r="AP1725" s="128"/>
    </row>
    <row r="1726" spans="1:42" s="17" customFormat="1" ht="12.75" hidden="1" customHeight="1">
      <c r="A1726" s="126">
        <v>143214000</v>
      </c>
      <c r="B1726" s="72"/>
      <c r="C1726" s="144" t="s">
        <v>589</v>
      </c>
      <c r="D1726" s="46"/>
      <c r="E1726" s="145"/>
      <c r="F1726" s="146"/>
      <c r="G1726" s="147"/>
      <c r="H1726" s="148"/>
      <c r="I1726" s="158"/>
      <c r="J1726" s="146"/>
      <c r="K1726" s="146"/>
      <c r="L1726" s="149"/>
      <c r="M1726" s="623"/>
      <c r="N1726" s="626"/>
      <c r="O1726" s="36"/>
      <c r="P1726" s="51" t="s">
        <v>1474</v>
      </c>
      <c r="Q1726" s="36"/>
      <c r="R1726" s="36" t="str">
        <f t="shared" si="170"/>
        <v/>
      </c>
      <c r="S1726" s="15"/>
      <c r="T1726" s="15"/>
      <c r="U1726" s="473"/>
      <c r="V1726" s="473"/>
      <c r="W1726" s="15"/>
      <c r="X1726" s="15"/>
      <c r="Y1726" s="15"/>
      <c r="Z1726" s="15"/>
      <c r="AA1726" s="16"/>
      <c r="AB1726" s="16"/>
      <c r="AC1726" s="16"/>
      <c r="AD1726" s="16"/>
      <c r="AE1726" s="16"/>
      <c r="AF1726" s="16"/>
      <c r="AG1726" s="16"/>
      <c r="AH1726" s="16"/>
      <c r="AI1726" s="16"/>
      <c r="AJ1726" s="16"/>
      <c r="AK1726" s="16"/>
      <c r="AL1726" s="16"/>
      <c r="AM1726" s="16"/>
      <c r="AN1726" s="16"/>
      <c r="AO1726" s="16"/>
      <c r="AP1726" s="16"/>
    </row>
    <row r="1727" spans="1:42" s="17" customFormat="1" ht="12.75" hidden="1" customHeight="1" thickBot="1">
      <c r="A1727" s="126">
        <v>143215000</v>
      </c>
      <c r="B1727" s="182"/>
      <c r="C1727" s="211" t="s">
        <v>590</v>
      </c>
      <c r="D1727" s="62"/>
      <c r="E1727" s="663"/>
      <c r="F1727" s="664"/>
      <c r="G1727" s="665"/>
      <c r="H1727" s="666"/>
      <c r="I1727" s="667"/>
      <c r="J1727" s="664"/>
      <c r="K1727" s="664"/>
      <c r="L1727" s="668"/>
      <c r="M1727" s="708"/>
      <c r="N1727" s="707"/>
      <c r="O1727" s="36"/>
      <c r="P1727" s="51" t="s">
        <v>1474</v>
      </c>
      <c r="Q1727" s="36"/>
      <c r="R1727" s="36" t="str">
        <f t="shared" si="170"/>
        <v/>
      </c>
      <c r="S1727" s="15"/>
      <c r="T1727" s="15"/>
      <c r="U1727" s="473"/>
      <c r="V1727" s="473"/>
      <c r="W1727" s="15"/>
      <c r="X1727" s="15"/>
      <c r="Y1727" s="15"/>
      <c r="Z1727" s="15"/>
      <c r="AA1727" s="16"/>
      <c r="AB1727" s="16"/>
      <c r="AC1727" s="16"/>
      <c r="AD1727" s="16"/>
      <c r="AE1727" s="16"/>
      <c r="AF1727" s="16"/>
      <c r="AG1727" s="16"/>
      <c r="AH1727" s="16"/>
      <c r="AI1727" s="16"/>
      <c r="AJ1727" s="16"/>
      <c r="AK1727" s="16"/>
      <c r="AL1727" s="16"/>
      <c r="AM1727" s="16"/>
      <c r="AN1727" s="16"/>
      <c r="AO1727" s="16"/>
      <c r="AP1727" s="16"/>
    </row>
    <row r="1728" spans="1:42" s="18" customFormat="1" ht="15.75" hidden="1" customHeight="1" thickBot="1">
      <c r="A1728" s="126" t="s">
        <v>659</v>
      </c>
      <c r="B1728" s="587" t="s">
        <v>591</v>
      </c>
      <c r="C1728" s="588"/>
      <c r="D1728" s="183"/>
      <c r="E1728" s="184">
        <f t="shared" ref="E1728:N1728" si="177">SUM(E1729:E1738)</f>
        <v>0</v>
      </c>
      <c r="F1728" s="185">
        <f t="shared" si="177"/>
        <v>0</v>
      </c>
      <c r="G1728" s="186">
        <f t="shared" si="177"/>
        <v>0</v>
      </c>
      <c r="H1728" s="187">
        <f t="shared" si="177"/>
        <v>0</v>
      </c>
      <c r="I1728" s="188">
        <f t="shared" si="177"/>
        <v>0</v>
      </c>
      <c r="J1728" s="185">
        <f t="shared" si="177"/>
        <v>0</v>
      </c>
      <c r="K1728" s="185">
        <f t="shared" si="177"/>
        <v>0</v>
      </c>
      <c r="L1728" s="189">
        <f t="shared" si="177"/>
        <v>0</v>
      </c>
      <c r="M1728" s="188">
        <f t="shared" si="177"/>
        <v>0</v>
      </c>
      <c r="N1728" s="189">
        <f t="shared" si="177"/>
        <v>0</v>
      </c>
      <c r="O1728" s="36"/>
      <c r="P1728" s="51" t="s">
        <v>1500</v>
      </c>
      <c r="Q1728" s="36"/>
      <c r="R1728" s="36" t="str">
        <f t="shared" si="170"/>
        <v/>
      </c>
      <c r="S1728" s="15"/>
      <c r="T1728" s="15"/>
      <c r="U1728" s="29">
        <f>SUM(M1729:M1734)</f>
        <v>0</v>
      </c>
      <c r="V1728" s="29">
        <f>SUM(N1729:N1734)</f>
        <v>0</v>
      </c>
      <c r="W1728" s="15"/>
      <c r="X1728" s="15"/>
      <c r="Y1728" s="15"/>
      <c r="Z1728" s="15"/>
      <c r="AA1728" s="15"/>
      <c r="AB1728" s="15"/>
      <c r="AC1728" s="15"/>
      <c r="AD1728" s="15"/>
      <c r="AE1728" s="15"/>
      <c r="AF1728" s="15"/>
      <c r="AG1728" s="15"/>
      <c r="AH1728" s="15"/>
      <c r="AI1728" s="15"/>
      <c r="AJ1728" s="15"/>
      <c r="AK1728" s="15"/>
      <c r="AL1728" s="15"/>
      <c r="AM1728" s="15"/>
      <c r="AN1728" s="15"/>
      <c r="AO1728" s="15"/>
      <c r="AP1728" s="15"/>
    </row>
    <row r="1729" spans="1:42" s="17" customFormat="1" ht="12.75" hidden="1" customHeight="1">
      <c r="A1729" s="126">
        <v>144401000</v>
      </c>
      <c r="B1729" s="95"/>
      <c r="C1729" s="152" t="s">
        <v>592</v>
      </c>
      <c r="D1729" s="46"/>
      <c r="E1729" s="153"/>
      <c r="F1729" s="154"/>
      <c r="G1729" s="155"/>
      <c r="H1729" s="156"/>
      <c r="I1729" s="174"/>
      <c r="J1729" s="154"/>
      <c r="K1729" s="154"/>
      <c r="L1729" s="157"/>
      <c r="M1729" s="648"/>
      <c r="N1729" s="625"/>
      <c r="O1729" s="36"/>
      <c r="P1729" s="51" t="s">
        <v>1474</v>
      </c>
      <c r="Q1729" s="36"/>
      <c r="R1729" s="36" t="str">
        <f t="shared" si="170"/>
        <v/>
      </c>
      <c r="S1729" s="15"/>
      <c r="T1729" s="15"/>
      <c r="U1729" s="473"/>
      <c r="V1729" s="473"/>
      <c r="W1729" s="15"/>
      <c r="X1729" s="15"/>
      <c r="Y1729" s="15"/>
      <c r="Z1729" s="15"/>
      <c r="AA1729" s="16"/>
      <c r="AB1729" s="16"/>
      <c r="AC1729" s="16"/>
      <c r="AD1729" s="16"/>
      <c r="AE1729" s="16"/>
      <c r="AF1729" s="16"/>
      <c r="AG1729" s="16"/>
      <c r="AH1729" s="16"/>
      <c r="AI1729" s="16"/>
      <c r="AJ1729" s="16"/>
      <c r="AK1729" s="16"/>
      <c r="AL1729" s="16"/>
      <c r="AM1729" s="16"/>
      <c r="AN1729" s="16"/>
      <c r="AO1729" s="16"/>
      <c r="AP1729" s="16"/>
    </row>
    <row r="1730" spans="1:42" s="17" customFormat="1" ht="12.75" hidden="1" customHeight="1">
      <c r="A1730" s="126">
        <v>144402000</v>
      </c>
      <c r="B1730" s="72"/>
      <c r="C1730" s="144" t="s">
        <v>593</v>
      </c>
      <c r="D1730" s="46"/>
      <c r="E1730" s="145"/>
      <c r="F1730" s="146"/>
      <c r="G1730" s="147"/>
      <c r="H1730" s="148"/>
      <c r="I1730" s="158"/>
      <c r="J1730" s="146"/>
      <c r="K1730" s="146"/>
      <c r="L1730" s="149"/>
      <c r="M1730" s="623"/>
      <c r="N1730" s="626"/>
      <c r="O1730" s="36"/>
      <c r="P1730" s="51" t="s">
        <v>1474</v>
      </c>
      <c r="Q1730" s="36"/>
      <c r="R1730" s="36" t="str">
        <f t="shared" si="170"/>
        <v/>
      </c>
      <c r="S1730" s="15"/>
      <c r="T1730" s="15"/>
      <c r="U1730" s="473"/>
      <c r="V1730" s="473"/>
      <c r="W1730" s="15"/>
      <c r="X1730" s="15"/>
      <c r="Y1730" s="15"/>
      <c r="Z1730" s="15"/>
      <c r="AA1730" s="16"/>
      <c r="AB1730" s="16"/>
      <c r="AC1730" s="16"/>
      <c r="AD1730" s="16"/>
      <c r="AE1730" s="16"/>
      <c r="AF1730" s="16"/>
      <c r="AG1730" s="16"/>
      <c r="AH1730" s="16"/>
      <c r="AI1730" s="16"/>
      <c r="AJ1730" s="16"/>
      <c r="AK1730" s="16"/>
      <c r="AL1730" s="16"/>
      <c r="AM1730" s="16"/>
      <c r="AN1730" s="16"/>
      <c r="AO1730" s="16"/>
      <c r="AP1730" s="16"/>
    </row>
    <row r="1731" spans="1:42" s="17" customFormat="1" ht="12.75" hidden="1" customHeight="1">
      <c r="A1731" s="126">
        <v>144403000</v>
      </c>
      <c r="B1731" s="72"/>
      <c r="C1731" s="144" t="s">
        <v>594</v>
      </c>
      <c r="D1731" s="46"/>
      <c r="E1731" s="145"/>
      <c r="F1731" s="146"/>
      <c r="G1731" s="147"/>
      <c r="H1731" s="148"/>
      <c r="I1731" s="158"/>
      <c r="J1731" s="146"/>
      <c r="K1731" s="146"/>
      <c r="L1731" s="149"/>
      <c r="M1731" s="623"/>
      <c r="N1731" s="626"/>
      <c r="O1731" s="36"/>
      <c r="P1731" s="51" t="s">
        <v>1474</v>
      </c>
      <c r="Q1731" s="36"/>
      <c r="R1731" s="36" t="str">
        <f t="shared" si="170"/>
        <v/>
      </c>
      <c r="S1731" s="15"/>
      <c r="T1731" s="15"/>
      <c r="U1731" s="473"/>
      <c r="V1731" s="473"/>
      <c r="W1731" s="15"/>
      <c r="X1731" s="15"/>
      <c r="Y1731" s="15"/>
      <c r="Z1731" s="15"/>
      <c r="AA1731" s="16"/>
      <c r="AB1731" s="16"/>
      <c r="AC1731" s="16"/>
      <c r="AD1731" s="16"/>
      <c r="AE1731" s="16"/>
      <c r="AF1731" s="16"/>
      <c r="AG1731" s="16"/>
      <c r="AH1731" s="16"/>
      <c r="AI1731" s="16"/>
      <c r="AJ1731" s="16"/>
      <c r="AK1731" s="16"/>
      <c r="AL1731" s="16"/>
      <c r="AM1731" s="16"/>
      <c r="AN1731" s="16"/>
      <c r="AO1731" s="16"/>
      <c r="AP1731" s="16"/>
    </row>
    <row r="1732" spans="1:42" s="129" customFormat="1" ht="12.75" hidden="1" customHeight="1">
      <c r="A1732" s="126">
        <v>144404000</v>
      </c>
      <c r="B1732" s="131"/>
      <c r="C1732" s="144" t="s">
        <v>1090</v>
      </c>
      <c r="D1732" s="132"/>
      <c r="E1732" s="145"/>
      <c r="F1732" s="146"/>
      <c r="G1732" s="147"/>
      <c r="H1732" s="148"/>
      <c r="I1732" s="158"/>
      <c r="J1732" s="146"/>
      <c r="K1732" s="146"/>
      <c r="L1732" s="149"/>
      <c r="M1732" s="623"/>
      <c r="N1732" s="626"/>
      <c r="O1732" s="150"/>
      <c r="P1732" s="151" t="s">
        <v>1474</v>
      </c>
      <c r="Q1732" s="150"/>
      <c r="R1732" s="150" t="str">
        <f t="shared" si="170"/>
        <v/>
      </c>
      <c r="S1732" s="5"/>
      <c r="T1732" s="5"/>
      <c r="U1732" s="475"/>
      <c r="V1732" s="475"/>
      <c r="W1732" s="5"/>
      <c r="X1732" s="5"/>
      <c r="Y1732" s="5"/>
      <c r="Z1732" s="5"/>
      <c r="AA1732" s="128"/>
      <c r="AB1732" s="128"/>
      <c r="AC1732" s="128"/>
      <c r="AD1732" s="128"/>
      <c r="AE1732" s="128"/>
      <c r="AF1732" s="128"/>
      <c r="AG1732" s="128"/>
      <c r="AH1732" s="128"/>
      <c r="AI1732" s="128"/>
      <c r="AJ1732" s="128"/>
      <c r="AK1732" s="128"/>
      <c r="AL1732" s="128"/>
      <c r="AM1732" s="128"/>
      <c r="AN1732" s="128"/>
      <c r="AO1732" s="128"/>
      <c r="AP1732" s="128"/>
    </row>
    <row r="1733" spans="1:42" s="17" customFormat="1" ht="12.75" hidden="1" customHeight="1">
      <c r="A1733" s="126">
        <v>144405000</v>
      </c>
      <c r="B1733" s="72"/>
      <c r="C1733" s="144" t="s">
        <v>595</v>
      </c>
      <c r="D1733" s="132"/>
      <c r="E1733" s="145"/>
      <c r="F1733" s="146"/>
      <c r="G1733" s="147"/>
      <c r="H1733" s="148"/>
      <c r="I1733" s="158"/>
      <c r="J1733" s="146"/>
      <c r="K1733" s="146"/>
      <c r="L1733" s="149"/>
      <c r="M1733" s="623"/>
      <c r="N1733" s="626"/>
      <c r="O1733" s="36"/>
      <c r="P1733" s="51" t="s">
        <v>1474</v>
      </c>
      <c r="Q1733" s="36"/>
      <c r="R1733" s="36" t="str">
        <f t="shared" si="170"/>
        <v/>
      </c>
      <c r="S1733" s="15"/>
      <c r="T1733" s="15"/>
      <c r="U1733" s="473"/>
      <c r="V1733" s="473"/>
      <c r="W1733" s="15"/>
      <c r="X1733" s="15"/>
      <c r="Y1733" s="15"/>
      <c r="Z1733" s="15"/>
      <c r="AA1733" s="16"/>
      <c r="AB1733" s="16"/>
      <c r="AC1733" s="16"/>
      <c r="AD1733" s="16"/>
      <c r="AE1733" s="16"/>
      <c r="AF1733" s="16"/>
      <c r="AG1733" s="16"/>
      <c r="AH1733" s="16"/>
      <c r="AI1733" s="16"/>
      <c r="AJ1733" s="16"/>
      <c r="AK1733" s="16"/>
      <c r="AL1733" s="16"/>
      <c r="AM1733" s="16"/>
      <c r="AN1733" s="16"/>
      <c r="AO1733" s="16"/>
      <c r="AP1733" s="16"/>
    </row>
    <row r="1734" spans="1:42" s="17" customFormat="1" ht="12.75" hidden="1" customHeight="1">
      <c r="A1734" s="126">
        <v>144406000</v>
      </c>
      <c r="B1734" s="72"/>
      <c r="C1734" s="144" t="s">
        <v>596</v>
      </c>
      <c r="D1734" s="46"/>
      <c r="E1734" s="145"/>
      <c r="F1734" s="146"/>
      <c r="G1734" s="147"/>
      <c r="H1734" s="148"/>
      <c r="I1734" s="158"/>
      <c r="J1734" s="146"/>
      <c r="K1734" s="146"/>
      <c r="L1734" s="149"/>
      <c r="M1734" s="623"/>
      <c r="N1734" s="626"/>
      <c r="O1734" s="36"/>
      <c r="P1734" s="51" t="s">
        <v>1474</v>
      </c>
      <c r="Q1734" s="36"/>
      <c r="R1734" s="36" t="str">
        <f t="shared" si="170"/>
        <v/>
      </c>
      <c r="S1734" s="15"/>
      <c r="T1734" s="15"/>
      <c r="U1734" s="473"/>
      <c r="V1734" s="473"/>
      <c r="W1734" s="15"/>
      <c r="X1734" s="15"/>
      <c r="Y1734" s="15"/>
      <c r="Z1734" s="15"/>
      <c r="AA1734" s="16"/>
      <c r="AB1734" s="16"/>
      <c r="AC1734" s="16"/>
      <c r="AD1734" s="16"/>
      <c r="AE1734" s="16"/>
      <c r="AF1734" s="16"/>
      <c r="AG1734" s="16"/>
      <c r="AH1734" s="16"/>
      <c r="AI1734" s="16"/>
      <c r="AJ1734" s="16"/>
      <c r="AK1734" s="16"/>
      <c r="AL1734" s="16"/>
      <c r="AM1734" s="16"/>
      <c r="AN1734" s="16"/>
      <c r="AO1734" s="16"/>
      <c r="AP1734" s="16"/>
    </row>
    <row r="1735" spans="1:42" s="17" customFormat="1" ht="12.75" hidden="1" customHeight="1">
      <c r="A1735" s="126">
        <v>144407000</v>
      </c>
      <c r="B1735" s="72"/>
      <c r="C1735" s="144" t="s">
        <v>597</v>
      </c>
      <c r="D1735" s="46"/>
      <c r="E1735" s="145"/>
      <c r="F1735" s="146"/>
      <c r="G1735" s="147"/>
      <c r="H1735" s="148"/>
      <c r="I1735" s="158"/>
      <c r="J1735" s="146"/>
      <c r="K1735" s="146"/>
      <c r="L1735" s="149"/>
      <c r="M1735" s="623"/>
      <c r="N1735" s="626"/>
      <c r="O1735" s="36"/>
      <c r="P1735" s="51" t="s">
        <v>1474</v>
      </c>
      <c r="Q1735" s="36"/>
      <c r="R1735" s="36" t="str">
        <f t="shared" si="170"/>
        <v/>
      </c>
      <c r="S1735" s="15"/>
      <c r="T1735" s="15"/>
      <c r="U1735" s="473"/>
      <c r="V1735" s="473"/>
      <c r="W1735" s="15"/>
      <c r="X1735" s="15"/>
      <c r="Y1735" s="15"/>
      <c r="Z1735" s="15"/>
      <c r="AA1735" s="16"/>
      <c r="AB1735" s="16"/>
      <c r="AC1735" s="16"/>
      <c r="AD1735" s="16"/>
      <c r="AE1735" s="16"/>
      <c r="AF1735" s="16"/>
      <c r="AG1735" s="16"/>
      <c r="AH1735" s="16"/>
      <c r="AI1735" s="16"/>
      <c r="AJ1735" s="16"/>
      <c r="AK1735" s="16"/>
      <c r="AL1735" s="16"/>
      <c r="AM1735" s="16"/>
      <c r="AN1735" s="16"/>
      <c r="AO1735" s="16"/>
      <c r="AP1735" s="16"/>
    </row>
    <row r="1736" spans="1:42" s="17" customFormat="1" ht="12.75" hidden="1" customHeight="1">
      <c r="A1736" s="126">
        <v>144408000</v>
      </c>
      <c r="B1736" s="72"/>
      <c r="C1736" s="144" t="s">
        <v>598</v>
      </c>
      <c r="D1736" s="46"/>
      <c r="E1736" s="145"/>
      <c r="F1736" s="146"/>
      <c r="G1736" s="147"/>
      <c r="H1736" s="148"/>
      <c r="I1736" s="158"/>
      <c r="J1736" s="146"/>
      <c r="K1736" s="146"/>
      <c r="L1736" s="149"/>
      <c r="M1736" s="623"/>
      <c r="N1736" s="626"/>
      <c r="O1736" s="36"/>
      <c r="P1736" s="51" t="s">
        <v>1474</v>
      </c>
      <c r="Q1736" s="36"/>
      <c r="R1736" s="36" t="str">
        <f t="shared" si="170"/>
        <v/>
      </c>
      <c r="S1736" s="15"/>
      <c r="T1736" s="15"/>
      <c r="U1736" s="473"/>
      <c r="V1736" s="473"/>
      <c r="W1736" s="15"/>
      <c r="X1736" s="15"/>
      <c r="Y1736" s="15"/>
      <c r="Z1736" s="15"/>
      <c r="AA1736" s="16"/>
      <c r="AB1736" s="16"/>
      <c r="AC1736" s="16"/>
      <c r="AD1736" s="16"/>
      <c r="AE1736" s="16"/>
      <c r="AF1736" s="16"/>
      <c r="AG1736" s="16"/>
      <c r="AH1736" s="16"/>
      <c r="AI1736" s="16"/>
      <c r="AJ1736" s="16"/>
      <c r="AK1736" s="16"/>
      <c r="AL1736" s="16"/>
      <c r="AM1736" s="16"/>
      <c r="AN1736" s="16"/>
      <c r="AO1736" s="16"/>
      <c r="AP1736" s="16"/>
    </row>
    <row r="1737" spans="1:42" s="17" customFormat="1" ht="12.75" hidden="1" customHeight="1">
      <c r="A1737" s="126">
        <v>144409000</v>
      </c>
      <c r="B1737" s="72"/>
      <c r="C1737" s="144" t="s">
        <v>599</v>
      </c>
      <c r="D1737" s="46"/>
      <c r="E1737" s="145"/>
      <c r="F1737" s="146"/>
      <c r="G1737" s="147"/>
      <c r="H1737" s="148"/>
      <c r="I1737" s="158"/>
      <c r="J1737" s="146"/>
      <c r="K1737" s="146"/>
      <c r="L1737" s="149"/>
      <c r="M1737" s="623"/>
      <c r="N1737" s="626"/>
      <c r="O1737" s="36"/>
      <c r="P1737" s="51" t="s">
        <v>1474</v>
      </c>
      <c r="Q1737" s="36"/>
      <c r="R1737" s="36" t="str">
        <f t="shared" si="170"/>
        <v/>
      </c>
      <c r="S1737" s="15"/>
      <c r="T1737" s="15"/>
      <c r="U1737" s="473"/>
      <c r="V1737" s="473"/>
      <c r="W1737" s="15"/>
      <c r="X1737" s="15"/>
      <c r="Y1737" s="15"/>
      <c r="Z1737" s="15"/>
      <c r="AA1737" s="16"/>
      <c r="AB1737" s="16"/>
      <c r="AC1737" s="16"/>
      <c r="AD1737" s="16"/>
      <c r="AE1737" s="16"/>
      <c r="AF1737" s="16"/>
      <c r="AG1737" s="16"/>
      <c r="AH1737" s="16"/>
      <c r="AI1737" s="16"/>
      <c r="AJ1737" s="16"/>
      <c r="AK1737" s="16"/>
      <c r="AL1737" s="16"/>
      <c r="AM1737" s="16"/>
      <c r="AN1737" s="16"/>
      <c r="AO1737" s="16"/>
      <c r="AP1737" s="16"/>
    </row>
    <row r="1738" spans="1:42" s="17" customFormat="1" ht="12.75" hidden="1" customHeight="1" thickBot="1">
      <c r="A1738" s="126">
        <v>144410000</v>
      </c>
      <c r="B1738" s="74"/>
      <c r="C1738" s="167" t="s">
        <v>600</v>
      </c>
      <c r="D1738" s="46"/>
      <c r="E1738" s="168"/>
      <c r="F1738" s="169"/>
      <c r="G1738" s="170"/>
      <c r="H1738" s="171"/>
      <c r="I1738" s="173"/>
      <c r="J1738" s="169"/>
      <c r="K1738" s="169"/>
      <c r="L1738" s="172"/>
      <c r="M1738" s="670"/>
      <c r="N1738" s="671"/>
      <c r="O1738" s="36"/>
      <c r="P1738" s="51" t="s">
        <v>1474</v>
      </c>
      <c r="Q1738" s="36"/>
      <c r="R1738" s="36" t="str">
        <f t="shared" si="170"/>
        <v/>
      </c>
      <c r="S1738" s="15"/>
      <c r="T1738" s="15"/>
      <c r="U1738" s="473"/>
      <c r="V1738" s="473"/>
      <c r="W1738" s="15"/>
      <c r="X1738" s="15"/>
      <c r="Y1738" s="15"/>
      <c r="Z1738" s="15"/>
      <c r="AA1738" s="16"/>
      <c r="AB1738" s="16"/>
      <c r="AC1738" s="16"/>
      <c r="AD1738" s="16"/>
      <c r="AE1738" s="16"/>
      <c r="AF1738" s="16"/>
      <c r="AG1738" s="16"/>
      <c r="AH1738" s="16"/>
      <c r="AI1738" s="16"/>
      <c r="AJ1738" s="16"/>
      <c r="AK1738" s="16"/>
      <c r="AL1738" s="16"/>
      <c r="AM1738" s="16"/>
      <c r="AN1738" s="16"/>
      <c r="AO1738" s="16"/>
      <c r="AP1738" s="16"/>
    </row>
    <row r="1739" spans="1:42" s="17" customFormat="1" ht="12.75" customHeight="1">
      <c r="A1739" s="126"/>
      <c r="B1739" s="16"/>
      <c r="C1739" s="899" t="s">
        <v>2895</v>
      </c>
      <c r="D1739" s="899"/>
      <c r="E1739" s="899"/>
      <c r="F1739" s="899"/>
      <c r="G1739" s="899"/>
      <c r="H1739" s="899"/>
      <c r="I1739" s="899"/>
      <c r="J1739" s="899"/>
      <c r="K1739" s="899"/>
      <c r="L1739" s="899"/>
      <c r="M1739" s="899"/>
      <c r="N1739" s="899"/>
      <c r="O1739" s="36"/>
      <c r="P1739" s="51"/>
      <c r="Q1739" s="36"/>
      <c r="R1739" s="36"/>
      <c r="S1739" s="15"/>
      <c r="T1739" s="15"/>
      <c r="U1739" s="473"/>
      <c r="V1739" s="473"/>
      <c r="W1739" s="15"/>
      <c r="X1739" s="15"/>
      <c r="Y1739" s="15"/>
      <c r="Z1739" s="15"/>
      <c r="AA1739" s="16"/>
      <c r="AB1739" s="16"/>
      <c r="AC1739" s="16"/>
      <c r="AD1739" s="16"/>
      <c r="AE1739" s="16"/>
      <c r="AF1739" s="16"/>
      <c r="AG1739" s="16"/>
      <c r="AH1739" s="16"/>
      <c r="AI1739" s="16"/>
      <c r="AJ1739" s="16"/>
      <c r="AK1739" s="16"/>
      <c r="AL1739" s="16"/>
      <c r="AM1739" s="16"/>
      <c r="AN1739" s="16"/>
      <c r="AO1739" s="16"/>
      <c r="AP1739" s="16"/>
    </row>
    <row r="1740" spans="1:42" s="17" customFormat="1" ht="12.75" customHeight="1" thickBot="1">
      <c r="A1740" s="126"/>
      <c r="B1740" s="16"/>
      <c r="C1740" s="249"/>
      <c r="D1740" s="62"/>
      <c r="E1740" s="250"/>
      <c r="F1740" s="250"/>
      <c r="G1740" s="250"/>
      <c r="H1740" s="251"/>
      <c r="I1740" s="250"/>
      <c r="J1740" s="250"/>
      <c r="K1740" s="250"/>
      <c r="L1740" s="250"/>
      <c r="M1740" s="718"/>
      <c r="N1740" s="718"/>
      <c r="O1740" s="36"/>
      <c r="P1740" s="51"/>
      <c r="Q1740" s="36"/>
      <c r="R1740" s="36"/>
      <c r="S1740" s="15"/>
      <c r="T1740" s="15"/>
      <c r="U1740" s="473"/>
      <c r="V1740" s="473"/>
      <c r="W1740" s="15"/>
      <c r="X1740" s="15"/>
      <c r="Y1740" s="15"/>
      <c r="Z1740" s="15"/>
      <c r="AA1740" s="16">
        <f>SUM(AA396:AA1533)</f>
        <v>473</v>
      </c>
      <c r="AB1740" s="16"/>
      <c r="AC1740" s="16">
        <f>SUM(AC396:AC1533)</f>
        <v>1138</v>
      </c>
      <c r="AD1740" s="16"/>
      <c r="AE1740" s="16"/>
      <c r="AF1740" s="16"/>
      <c r="AG1740" s="16"/>
      <c r="AH1740" s="16"/>
      <c r="AI1740" s="16"/>
      <c r="AJ1740" s="16"/>
      <c r="AK1740" s="16"/>
      <c r="AL1740" s="16"/>
      <c r="AM1740" s="16"/>
      <c r="AN1740" s="16"/>
      <c r="AO1740" s="16"/>
      <c r="AP1740" s="16"/>
    </row>
    <row r="1741" spans="1:42" s="17" customFormat="1" ht="12.75" hidden="1" customHeight="1">
      <c r="A1741" s="126"/>
      <c r="B1741" s="16"/>
      <c r="C1741" s="249"/>
      <c r="D1741" s="62"/>
      <c r="E1741" s="250"/>
      <c r="F1741" s="250"/>
      <c r="G1741" s="250"/>
      <c r="H1741" s="251"/>
      <c r="I1741" s="250"/>
      <c r="J1741" s="250"/>
      <c r="K1741" s="250"/>
      <c r="L1741" s="250"/>
      <c r="M1741" s="718"/>
      <c r="N1741" s="718"/>
      <c r="O1741" s="36"/>
      <c r="P1741" s="51"/>
      <c r="Q1741" s="36"/>
      <c r="R1741" s="36"/>
      <c r="S1741" s="15"/>
      <c r="T1741" s="15"/>
      <c r="U1741" s="473"/>
      <c r="V1741" s="473"/>
      <c r="W1741" s="15"/>
      <c r="X1741" s="15"/>
      <c r="Y1741" s="15"/>
      <c r="Z1741" s="15"/>
      <c r="AA1741" s="16"/>
      <c r="AB1741" s="16"/>
      <c r="AC1741" s="16"/>
      <c r="AD1741" s="16"/>
      <c r="AE1741" s="16"/>
      <c r="AF1741" s="16"/>
      <c r="AG1741" s="16"/>
      <c r="AH1741" s="16"/>
      <c r="AI1741" s="16"/>
      <c r="AJ1741" s="16"/>
      <c r="AK1741" s="16"/>
      <c r="AL1741" s="16"/>
      <c r="AM1741" s="16"/>
      <c r="AN1741" s="16"/>
      <c r="AO1741" s="16"/>
      <c r="AP1741" s="16"/>
    </row>
    <row r="1742" spans="1:42" s="17" customFormat="1" ht="12.75" hidden="1" customHeight="1">
      <c r="A1742" s="126"/>
      <c r="B1742" s="16"/>
      <c r="C1742" s="249"/>
      <c r="D1742" s="62"/>
      <c r="E1742" s="250"/>
      <c r="F1742" s="250"/>
      <c r="G1742" s="250"/>
      <c r="H1742" s="251"/>
      <c r="I1742" s="250"/>
      <c r="J1742" s="250"/>
      <c r="K1742" s="250"/>
      <c r="L1742" s="250"/>
      <c r="M1742" s="718"/>
      <c r="N1742" s="718"/>
      <c r="O1742" s="36"/>
      <c r="P1742" s="51"/>
      <c r="Q1742" s="36"/>
      <c r="R1742" s="36"/>
      <c r="S1742" s="15"/>
      <c r="T1742" s="15"/>
      <c r="U1742" s="473"/>
      <c r="V1742" s="473"/>
      <c r="W1742" s="15"/>
      <c r="X1742" s="15"/>
      <c r="Y1742" s="15"/>
      <c r="Z1742" s="15"/>
      <c r="AA1742" s="16"/>
      <c r="AB1742" s="16"/>
      <c r="AC1742" s="16"/>
      <c r="AD1742" s="16"/>
      <c r="AE1742" s="16"/>
      <c r="AF1742" s="16"/>
      <c r="AG1742" s="16"/>
      <c r="AH1742" s="16"/>
      <c r="AI1742" s="16"/>
      <c r="AJ1742" s="16"/>
      <c r="AK1742" s="16"/>
      <c r="AL1742" s="16"/>
      <c r="AM1742" s="16"/>
      <c r="AN1742" s="16"/>
      <c r="AO1742" s="16"/>
      <c r="AP1742" s="16"/>
    </row>
    <row r="1743" spans="1:42" ht="15.75" thickBot="1">
      <c r="B1743" s="126"/>
      <c r="C1743" s="900" t="s">
        <v>137</v>
      </c>
      <c r="D1743" s="901"/>
      <c r="E1743" s="902"/>
      <c r="F1743" s="252"/>
      <c r="G1743" s="252"/>
      <c r="H1743" s="253"/>
      <c r="I1743" s="254"/>
      <c r="J1743" s="254"/>
      <c r="K1743" s="254"/>
      <c r="L1743" s="254"/>
      <c r="U1743" s="479"/>
      <c r="V1743" s="479"/>
      <c r="AA1743" s="743"/>
      <c r="AC1743" s="2">
        <v>9</v>
      </c>
    </row>
    <row r="1744" spans="1:42" ht="15">
      <c r="B1744" s="126"/>
      <c r="C1744" s="119" t="s">
        <v>138</v>
      </c>
      <c r="D1744" s="101"/>
      <c r="E1744" s="102">
        <f>R4</f>
        <v>9</v>
      </c>
      <c r="F1744" s="252"/>
      <c r="G1744" s="252"/>
      <c r="H1744" s="253"/>
      <c r="I1744" s="254"/>
      <c r="J1744" s="254"/>
      <c r="K1744" s="254"/>
      <c r="L1744" s="254"/>
      <c r="U1744" s="479"/>
      <c r="V1744" s="479"/>
      <c r="AC1744" s="2">
        <v>41</v>
      </c>
    </row>
    <row r="1745" spans="2:29" ht="15">
      <c r="B1745" s="126"/>
      <c r="C1745" s="120" t="s">
        <v>139</v>
      </c>
      <c r="D1745" s="94"/>
      <c r="E1745" s="98">
        <f>R5</f>
        <v>41</v>
      </c>
      <c r="F1745" s="252"/>
      <c r="G1745" s="252"/>
      <c r="H1745" s="253"/>
      <c r="I1745" s="254"/>
      <c r="J1745" s="254"/>
      <c r="K1745" s="254"/>
      <c r="L1745" s="254"/>
      <c r="U1745" s="479"/>
      <c r="V1745" s="479"/>
      <c r="AC1745" s="2">
        <v>49</v>
      </c>
    </row>
    <row r="1746" spans="2:29" ht="15">
      <c r="B1746" s="126"/>
      <c r="C1746" s="120" t="s">
        <v>140</v>
      </c>
      <c r="D1746" s="94"/>
      <c r="E1746" s="98">
        <f>R7</f>
        <v>49</v>
      </c>
      <c r="F1746" s="252"/>
      <c r="G1746" s="252"/>
      <c r="H1746" s="253"/>
      <c r="I1746" s="254"/>
      <c r="J1746" s="254"/>
      <c r="K1746" s="254"/>
      <c r="L1746" s="254"/>
      <c r="U1746" s="479"/>
      <c r="V1746" s="479"/>
      <c r="AC1746" s="2">
        <f>+AC1740-AC1743-AC1744-AC1745</f>
        <v>1039</v>
      </c>
    </row>
    <row r="1747" spans="2:29" ht="15">
      <c r="B1747" s="126"/>
      <c r="C1747" s="120" t="s">
        <v>141</v>
      </c>
      <c r="D1747" s="94"/>
      <c r="E1747" s="98">
        <f>R6</f>
        <v>455</v>
      </c>
      <c r="F1747" s="252"/>
      <c r="G1747" s="749" t="s">
        <v>1148</v>
      </c>
      <c r="H1747" s="253"/>
      <c r="I1747" s="254"/>
      <c r="J1747" s="254"/>
      <c r="K1747" s="254"/>
      <c r="L1747" s="254"/>
      <c r="AA1747" s="479"/>
    </row>
    <row r="1748" spans="2:29" ht="15.75" thickBot="1">
      <c r="B1748" s="126"/>
      <c r="C1748" s="121" t="s">
        <v>142</v>
      </c>
      <c r="D1748" s="99"/>
      <c r="E1748" s="100">
        <f>E10</f>
        <v>7027</v>
      </c>
      <c r="F1748" s="252"/>
      <c r="G1748" s="252"/>
      <c r="H1748" s="253"/>
      <c r="I1748" s="254"/>
      <c r="J1748" s="254"/>
      <c r="K1748" s="254"/>
      <c r="L1748" s="254"/>
    </row>
  </sheetData>
  <mergeCells count="74">
    <mergeCell ref="B29:C29"/>
    <mergeCell ref="B2:C2"/>
    <mergeCell ref="B4:N4"/>
    <mergeCell ref="B5:N5"/>
    <mergeCell ref="B6:N6"/>
    <mergeCell ref="B8:C9"/>
    <mergeCell ref="D8:D9"/>
    <mergeCell ref="E8:G8"/>
    <mergeCell ref="H8:H9"/>
    <mergeCell ref="I8:J8"/>
    <mergeCell ref="K8:L8"/>
    <mergeCell ref="M8:N8"/>
    <mergeCell ref="U9:V9"/>
    <mergeCell ref="W9:X9"/>
    <mergeCell ref="B10:C10"/>
    <mergeCell ref="B11:C11"/>
    <mergeCell ref="B259:C259"/>
    <mergeCell ref="B30:C30"/>
    <mergeCell ref="B54:C54"/>
    <mergeCell ref="B89:C89"/>
    <mergeCell ref="B110:C110"/>
    <mergeCell ref="B159:C159"/>
    <mergeCell ref="B160:C160"/>
    <mergeCell ref="B167:C167"/>
    <mergeCell ref="B197:C197"/>
    <mergeCell ref="B235:C235"/>
    <mergeCell ref="B251:C251"/>
    <mergeCell ref="B258:C258"/>
    <mergeCell ref="B544:C544"/>
    <mergeCell ref="B268:C268"/>
    <mergeCell ref="B281:C281"/>
    <mergeCell ref="B306:C306"/>
    <mergeCell ref="B339:C339"/>
    <mergeCell ref="B362:C362"/>
    <mergeCell ref="B381:C381"/>
    <mergeCell ref="B396:C396"/>
    <mergeCell ref="B397:C397"/>
    <mergeCell ref="B456:C456"/>
    <mergeCell ref="B487:C487"/>
    <mergeCell ref="B529:C529"/>
    <mergeCell ref="B728:C728"/>
    <mergeCell ref="B545:C545"/>
    <mergeCell ref="B552:C552"/>
    <mergeCell ref="B564:C564"/>
    <mergeCell ref="B580:C580"/>
    <mergeCell ref="B605:C605"/>
    <mergeCell ref="B623:C623"/>
    <mergeCell ref="B624:C624"/>
    <mergeCell ref="B643:C643"/>
    <mergeCell ref="B656:C656"/>
    <mergeCell ref="B694:C694"/>
    <mergeCell ref="B706:C706"/>
    <mergeCell ref="B1014:C1014"/>
    <mergeCell ref="B744:C744"/>
    <mergeCell ref="B745:C745"/>
    <mergeCell ref="B763:C763"/>
    <mergeCell ref="B782:C782"/>
    <mergeCell ref="B800:C800"/>
    <mergeCell ref="B806:C806"/>
    <mergeCell ref="B851:C851"/>
    <mergeCell ref="B884:C884"/>
    <mergeCell ref="B885:C885"/>
    <mergeCell ref="B934:C934"/>
    <mergeCell ref="B988:C988"/>
    <mergeCell ref="B1534:C1534"/>
    <mergeCell ref="B1655:C1655"/>
    <mergeCell ref="C1739:N1739"/>
    <mergeCell ref="C1743:E1743"/>
    <mergeCell ref="B1021:C1021"/>
    <mergeCell ref="B1171:C1171"/>
    <mergeCell ref="B1247:C1247"/>
    <mergeCell ref="B1346:C1346"/>
    <mergeCell ref="B1400:C1400"/>
    <mergeCell ref="B1455:C1455"/>
  </mergeCells>
  <conditionalFormatting sqref="C31:C53 C55:C88 C90:C109 C111:C158 C161:C166 C168:C196 C198:C234 C236:C250 C252:C257 C12:C28 C260:C267 C282:C305 C307:C338 C340:C361 C363:C380 C382:C395 C433:C455 C457:C486 C269:C280 C530:C543 C546:C551 C488:C528 C565:C579 C581:C604 C606:C622 C553:C563 C644:C655 C657:C693 C625:C642 C707:C727 C729:C743 C746:C762 C764:C781 C783:C799 C801:C805 C807:C850 C852:C883 C989:C1013 C1015:C1020 C1023:C1030 C1032:C1054 C1100:C1123 C1125:C1150 C1152:C1170 C1172 C1174:C1200 C1202:C1229 C1231:C1246 C1249:C1270 C1272:C1276 C1278:C1300 C1302:C1318 C1320:C1345 C1348:C1358 C1360:C1370 C1372:C1387 C1389:C1399 C1401 C1403:C1420 C1422:C1428 C1430:C1441 C1443:C1454 C1457:C1468 C1470:C1483 C1485:C1491 C1493:C1513 C1515:C1533 C1536:C1547 C1549:C1588 C1590:C1622 C1624:C1642 C1644:C1654 C1657:C1683 C1685:C1691 C1693:C1706 C1708:C1718 C1720:C1727 C1729:C1742 C1744:C1748 C695:C705 C398:C431 C886:C933 C935:C987 C1056:C1098">
    <cfRule type="expression" dxfId="20" priority="6" stopIfTrue="1">
      <formula>$P12="C"</formula>
    </cfRule>
    <cfRule type="expression" priority="7" stopIfTrue="1">
      <formula>$P12="M"</formula>
    </cfRule>
  </conditionalFormatting>
  <conditionalFormatting sqref="A11:A1742">
    <cfRule type="expression" dxfId="19" priority="5" stopIfTrue="1">
      <formula>R11=""</formula>
    </cfRule>
  </conditionalFormatting>
  <conditionalFormatting sqref="C1023:C1030 C1032:C1054 C1100:C1123 C1125:C1150 C1152:C1170">
    <cfRule type="expression" dxfId="18" priority="3" stopIfTrue="1">
      <formula>$P1023="C"</formula>
    </cfRule>
    <cfRule type="expression" priority="4" stopIfTrue="1">
      <formula>$P1023="M"</formula>
    </cfRule>
  </conditionalFormatting>
  <conditionalFormatting sqref="C1249:C1270 C1272:C1276 C1278:C1300 C1302:C1318 C1320:C1345 C1348:C1358 C1360:C1370 C1372:C1387 C1389:C1399 C1401 C1403:C1420 C1422:C1428 C1430:C1441 C1443:C1454 C1457:C1468 C1470:C1483 C1485:C1491 C1493:C1513 C1515:C1533">
    <cfRule type="expression" dxfId="17" priority="1" stopIfTrue="1">
      <formula>$P1249="C"</formula>
    </cfRule>
    <cfRule type="expression" priority="2" stopIfTrue="1">
      <formula>$P1249="M"</formula>
    </cfRule>
  </conditionalFormatting>
  <printOptions horizontalCentered="1"/>
  <pageMargins left="0.17" right="0.17" top="0.33" bottom="0.56999999999999995" header="0.19" footer="0.3"/>
  <pageSetup paperSize="9" scale="55" fitToHeight="0" orientation="portrait" r:id="rId1"/>
  <headerFooter alignWithMargins="0">
    <oddFooter>Page &amp;P of &amp;N</oddFooter>
  </headerFooter>
  <rowBreaks count="1" manualBreakCount="1">
    <brk id="1103" min="1" max="13" man="1"/>
  </rowBreaks>
</worksheet>
</file>

<file path=xl/worksheets/sheet4.xml><?xml version="1.0" encoding="utf-8"?>
<worksheet xmlns="http://schemas.openxmlformats.org/spreadsheetml/2006/main" xmlns:r="http://schemas.openxmlformats.org/officeDocument/2006/relationships">
  <dimension ref="A1:AQ1748"/>
  <sheetViews>
    <sheetView zoomScaleSheetLayoutView="90" workbookViewId="0">
      <pane xSplit="4" ySplit="395" topLeftCell="E772" activePane="bottomRight" state="frozen"/>
      <selection pane="topRight" activeCell="E1" sqref="E1"/>
      <selection pane="bottomLeft" activeCell="A396" sqref="A396"/>
      <selection pane="bottomRight" activeCell="C1521" sqref="C1521"/>
    </sheetView>
  </sheetViews>
  <sheetFormatPr defaultRowHeight="12.75"/>
  <cols>
    <col min="1" max="1" width="10.7109375" style="126" customWidth="1"/>
    <col min="2" max="2" width="1.7109375" style="40" customWidth="1"/>
    <col min="3" max="3" width="53.7109375" style="40" bestFit="1" customWidth="1"/>
    <col min="4" max="4" width="1.28515625" style="40" hidden="1" customWidth="1"/>
    <col min="5" max="5" width="11.5703125" style="40" bestFit="1" customWidth="1"/>
    <col min="6" max="7" width="15.5703125" style="40" bestFit="1" customWidth="1"/>
    <col min="8" max="8" width="8.28515625" style="115" bestFit="1" customWidth="1"/>
    <col min="9" max="9" width="13.140625" style="43" bestFit="1" customWidth="1"/>
    <col min="10" max="10" width="13" style="43" customWidth="1"/>
    <col min="11" max="11" width="11.5703125" style="43" bestFit="1" customWidth="1"/>
    <col min="12" max="12" width="13.140625" style="43" bestFit="1" customWidth="1"/>
    <col min="13" max="13" width="13.140625" style="50" bestFit="1" customWidth="1"/>
    <col min="14" max="14" width="13.42578125" style="50" customWidth="1"/>
    <col min="15" max="15" width="1.140625" style="36" customWidth="1"/>
    <col min="16" max="16" width="3.28515625" style="51" bestFit="1" customWidth="1"/>
    <col min="17" max="17" width="3.28515625" style="36" customWidth="1"/>
    <col min="18" max="18" width="7.42578125" style="36" customWidth="1"/>
    <col min="19" max="20" width="10.140625" style="3" customWidth="1"/>
    <col min="21" max="21" width="5.28515625" style="3" customWidth="1"/>
    <col min="22" max="22" width="9.140625" style="3" customWidth="1"/>
    <col min="23" max="23" width="11.85546875" style="3" customWidth="1"/>
    <col min="24" max="24" width="13" style="3" customWidth="1"/>
    <col min="25" max="25" width="11.5703125" style="3" customWidth="1"/>
    <col min="26" max="26" width="13.140625" style="3" customWidth="1"/>
    <col min="27" max="27" width="9.140625" style="3" customWidth="1"/>
    <col min="29" max="43" width="9.140625" style="2"/>
    <col min="44" max="16384" width="9.140625" style="1"/>
  </cols>
  <sheetData>
    <row r="1" spans="1:43">
      <c r="H1" s="111"/>
      <c r="O1" s="35"/>
      <c r="P1" s="67"/>
      <c r="Q1" s="35"/>
      <c r="R1" s="35"/>
      <c r="S1" s="4"/>
      <c r="T1" s="4"/>
      <c r="U1" s="4"/>
      <c r="V1" s="4"/>
      <c r="W1" s="4"/>
      <c r="X1" s="4"/>
      <c r="Y1" s="4"/>
      <c r="Z1" s="4"/>
      <c r="AA1" s="4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</row>
    <row r="2" spans="1:43" ht="15.75">
      <c r="B2" s="854" t="s">
        <v>2899</v>
      </c>
      <c r="C2" s="854"/>
      <c r="D2" s="609"/>
      <c r="H2" s="111"/>
      <c r="N2" s="176" t="s">
        <v>2855</v>
      </c>
      <c r="O2" s="35"/>
      <c r="P2" s="67"/>
      <c r="Q2" s="35"/>
      <c r="R2" s="35"/>
      <c r="S2" s="4"/>
      <c r="T2" s="4"/>
      <c r="U2" s="4"/>
      <c r="V2" s="4"/>
      <c r="W2" s="4"/>
      <c r="X2" s="4"/>
      <c r="Y2" s="4"/>
      <c r="Z2" s="4"/>
      <c r="AA2" s="4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</row>
    <row r="3" spans="1:43" ht="6.75" customHeight="1">
      <c r="B3" s="41"/>
      <c r="H3" s="111"/>
      <c r="N3" s="32"/>
      <c r="O3" s="35"/>
      <c r="P3" s="67"/>
      <c r="Q3" s="35"/>
      <c r="R3" s="35"/>
      <c r="S3" s="4"/>
      <c r="T3" s="4"/>
      <c r="U3" s="4"/>
      <c r="V3" s="4"/>
      <c r="W3" s="4"/>
      <c r="X3" s="4"/>
      <c r="Y3" s="4"/>
      <c r="Z3" s="4"/>
      <c r="AA3" s="4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</row>
    <row r="4" spans="1:43" ht="20.25">
      <c r="B4" s="855" t="s">
        <v>2856</v>
      </c>
      <c r="C4" s="855"/>
      <c r="D4" s="855"/>
      <c r="E4" s="855"/>
      <c r="F4" s="855"/>
      <c r="G4" s="855"/>
      <c r="H4" s="855"/>
      <c r="I4" s="855"/>
      <c r="J4" s="855"/>
      <c r="K4" s="855"/>
      <c r="L4" s="855"/>
      <c r="M4" s="855"/>
      <c r="N4" s="855"/>
      <c r="O4" s="35"/>
      <c r="P4" s="67"/>
      <c r="R4" s="66">
        <f>COUNTIF(R$11:R$1738,"R")</f>
        <v>9</v>
      </c>
      <c r="S4" s="65" t="s">
        <v>662</v>
      </c>
      <c r="T4" s="65"/>
      <c r="U4" s="4"/>
      <c r="V4" s="4"/>
      <c r="W4" s="4"/>
      <c r="X4" s="4"/>
      <c r="Y4" s="4"/>
      <c r="Z4" s="4"/>
      <c r="AA4" s="4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</row>
    <row r="5" spans="1:43" ht="20.25">
      <c r="B5" s="855" t="s">
        <v>1448</v>
      </c>
      <c r="C5" s="855"/>
      <c r="D5" s="855"/>
      <c r="E5" s="855"/>
      <c r="F5" s="855"/>
      <c r="G5" s="855"/>
      <c r="H5" s="855"/>
      <c r="I5" s="855"/>
      <c r="J5" s="855"/>
      <c r="K5" s="855"/>
      <c r="L5" s="855"/>
      <c r="M5" s="855"/>
      <c r="N5" s="855"/>
      <c r="O5" s="35"/>
      <c r="P5" s="67"/>
      <c r="R5" s="66">
        <f>COUNTIF(R$11:R$1738,"P")</f>
        <v>41</v>
      </c>
      <c r="S5" s="65" t="s">
        <v>663</v>
      </c>
      <c r="T5" s="65"/>
      <c r="U5" s="4"/>
      <c r="V5" s="4"/>
      <c r="W5" s="4"/>
      <c r="X5" s="4"/>
      <c r="Y5" s="4"/>
      <c r="Z5" s="4"/>
      <c r="AA5" s="4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</row>
    <row r="6" spans="1:43" s="248" customFormat="1" ht="15.75">
      <c r="A6" s="126"/>
      <c r="B6" s="907" t="s">
        <v>2900</v>
      </c>
      <c r="C6" s="907"/>
      <c r="D6" s="907"/>
      <c r="E6" s="907"/>
      <c r="F6" s="907"/>
      <c r="G6" s="907"/>
      <c r="H6" s="907"/>
      <c r="I6" s="907"/>
      <c r="J6" s="907"/>
      <c r="K6" s="907"/>
      <c r="L6" s="907"/>
      <c r="M6" s="907"/>
      <c r="N6" s="907"/>
      <c r="O6" s="245"/>
      <c r="P6" s="246"/>
      <c r="Q6" s="224"/>
      <c r="R6" s="466">
        <f>COUNTIF(R$11:R$1738,"M")</f>
        <v>471</v>
      </c>
      <c r="S6" s="467" t="s">
        <v>664</v>
      </c>
      <c r="T6" s="467"/>
      <c r="U6" s="247"/>
      <c r="V6" s="247"/>
      <c r="W6" s="247"/>
      <c r="X6" s="247"/>
      <c r="Y6" s="247"/>
      <c r="Z6" s="247"/>
      <c r="AA6" s="247"/>
    </row>
    <row r="7" spans="1:43" ht="16.5" thickBot="1">
      <c r="B7" s="42"/>
      <c r="C7" s="417"/>
      <c r="D7" s="417"/>
      <c r="E7" s="417"/>
      <c r="F7" s="417"/>
      <c r="G7" s="417"/>
      <c r="H7" s="33"/>
      <c r="I7" s="417"/>
      <c r="J7" s="417"/>
      <c r="K7" s="417"/>
      <c r="L7" s="417"/>
      <c r="M7" s="689"/>
      <c r="N7" s="689"/>
      <c r="O7" s="35"/>
      <c r="P7" s="67"/>
      <c r="R7" s="428">
        <f>COUNTIF(R$11:R$1738,"C")</f>
        <v>51</v>
      </c>
      <c r="S7" s="429" t="s">
        <v>665</v>
      </c>
      <c r="T7" s="429"/>
      <c r="U7" s="4"/>
      <c r="V7" s="4"/>
      <c r="W7" s="4"/>
      <c r="X7" s="4"/>
      <c r="Y7" s="4"/>
      <c r="Z7" s="4"/>
      <c r="AA7" s="4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</row>
    <row r="8" spans="1:43" s="54" customFormat="1" ht="45" customHeight="1">
      <c r="A8" s="742"/>
      <c r="B8" s="857" t="s">
        <v>1550</v>
      </c>
      <c r="C8" s="858"/>
      <c r="D8" s="861" t="s">
        <v>1462</v>
      </c>
      <c r="E8" s="863" t="s">
        <v>1447</v>
      </c>
      <c r="F8" s="864"/>
      <c r="G8" s="865"/>
      <c r="H8" s="866" t="s">
        <v>1453</v>
      </c>
      <c r="I8" s="868" t="s">
        <v>1451</v>
      </c>
      <c r="J8" s="869"/>
      <c r="K8" s="869" t="s">
        <v>1452</v>
      </c>
      <c r="L8" s="870"/>
      <c r="M8" s="871" t="s">
        <v>1454</v>
      </c>
      <c r="N8" s="872"/>
      <c r="O8" s="52"/>
      <c r="P8" s="52"/>
      <c r="Q8" s="52"/>
      <c r="R8" s="746" t="s">
        <v>1148</v>
      </c>
      <c r="S8" s="747"/>
      <c r="T8" s="747"/>
      <c r="U8" s="52"/>
      <c r="V8" s="52"/>
      <c r="W8" s="52"/>
      <c r="X8" s="52"/>
      <c r="Y8" s="52"/>
      <c r="Z8" s="52"/>
      <c r="AA8" s="52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</row>
    <row r="9" spans="1:43" s="54" customFormat="1" ht="16.5" customHeight="1" thickBot="1">
      <c r="A9" s="742"/>
      <c r="B9" s="859"/>
      <c r="C9" s="860"/>
      <c r="D9" s="862"/>
      <c r="E9" s="55" t="s">
        <v>1444</v>
      </c>
      <c r="F9" s="56" t="s">
        <v>1445</v>
      </c>
      <c r="G9" s="610" t="s">
        <v>1446</v>
      </c>
      <c r="H9" s="867"/>
      <c r="I9" s="57" t="s">
        <v>1445</v>
      </c>
      <c r="J9" s="58" t="s">
        <v>1446</v>
      </c>
      <c r="K9" s="58" t="s">
        <v>1445</v>
      </c>
      <c r="L9" s="96" t="s">
        <v>1446</v>
      </c>
      <c r="M9" s="59" t="s">
        <v>1445</v>
      </c>
      <c r="N9" s="60" t="s">
        <v>1446</v>
      </c>
      <c r="O9" s="52"/>
      <c r="P9" s="52"/>
      <c r="Q9" s="52"/>
      <c r="R9" s="745" t="s">
        <v>1148</v>
      </c>
      <c r="S9" s="748"/>
      <c r="T9" s="748" t="s">
        <v>2903</v>
      </c>
      <c r="U9" s="747" t="s">
        <v>2901</v>
      </c>
      <c r="V9" s="747" t="s">
        <v>2902</v>
      </c>
      <c r="W9" s="873" t="s">
        <v>1463</v>
      </c>
      <c r="X9" s="873"/>
      <c r="Y9" s="874" t="s">
        <v>1450</v>
      </c>
      <c r="Z9" s="874"/>
      <c r="AA9" s="52"/>
      <c r="AC9" s="53"/>
      <c r="AD9" s="53"/>
      <c r="AE9" s="53"/>
      <c r="AF9" s="53"/>
      <c r="AG9" s="53"/>
      <c r="AH9" s="53"/>
      <c r="AI9" s="53"/>
      <c r="AJ9" s="53"/>
      <c r="AK9" s="53"/>
      <c r="AL9" s="53"/>
      <c r="AM9" s="53"/>
      <c r="AN9" s="53"/>
      <c r="AO9" s="53"/>
      <c r="AP9" s="53"/>
      <c r="AQ9" s="53"/>
    </row>
    <row r="10" spans="1:43" ht="30" customHeight="1" thickBot="1">
      <c r="B10" s="875" t="s">
        <v>1449</v>
      </c>
      <c r="C10" s="876"/>
      <c r="D10" s="45"/>
      <c r="E10" s="565">
        <f t="shared" ref="E10:N10" si="0">SUM(E11,E29,E159,E258,E396,E544,E623,E744,E884,E1021,E1171,E1247,E1346,E1400,E1455,E1534,E1655)</f>
        <v>7251</v>
      </c>
      <c r="F10" s="566">
        <f t="shared" si="0"/>
        <v>2095262</v>
      </c>
      <c r="G10" s="567">
        <f t="shared" si="0"/>
        <v>9679059</v>
      </c>
      <c r="H10" s="568">
        <f t="shared" si="0"/>
        <v>1444</v>
      </c>
      <c r="I10" s="565">
        <f t="shared" si="0"/>
        <v>91657</v>
      </c>
      <c r="J10" s="566">
        <f t="shared" si="0"/>
        <v>433300</v>
      </c>
      <c r="K10" s="567">
        <f t="shared" si="0"/>
        <v>36646</v>
      </c>
      <c r="L10" s="569">
        <f t="shared" si="0"/>
        <v>182474</v>
      </c>
      <c r="M10" s="565">
        <f t="shared" si="0"/>
        <v>128303</v>
      </c>
      <c r="N10" s="570">
        <f t="shared" si="0"/>
        <v>615774</v>
      </c>
      <c r="O10" s="37"/>
      <c r="P10" s="68"/>
      <c r="Q10" s="37"/>
      <c r="R10" s="37"/>
      <c r="S10" s="34"/>
      <c r="T10" s="474">
        <f>SUM(T403:T1533)</f>
        <v>457</v>
      </c>
      <c r="U10" s="474">
        <f>SUM(U396:U1533)</f>
        <v>49</v>
      </c>
      <c r="V10" s="767">
        <f>SUM(V397:V1739)</f>
        <v>41</v>
      </c>
      <c r="W10" s="22">
        <f>SUM(M10)</f>
        <v>128303</v>
      </c>
      <c r="X10" s="22">
        <f>SUM(N10)</f>
        <v>615774</v>
      </c>
      <c r="Y10" s="23">
        <f>+M10-W10</f>
        <v>0</v>
      </c>
      <c r="Z10" s="23">
        <f>+N10-X10</f>
        <v>0</v>
      </c>
      <c r="AD10" s="2">
        <f>SUM(AD396:AD1533)</f>
        <v>1138</v>
      </c>
      <c r="AE10" s="744">
        <f>+R4-R5-R7</f>
        <v>-83</v>
      </c>
    </row>
    <row r="11" spans="1:43" s="12" customFormat="1" ht="21.75" hidden="1" customHeight="1" thickBot="1">
      <c r="A11" s="126" t="s">
        <v>1503</v>
      </c>
      <c r="B11" s="877" t="s">
        <v>719</v>
      </c>
      <c r="C11" s="878"/>
      <c r="D11" s="61"/>
      <c r="E11" s="81">
        <f t="shared" ref="E11:N11" si="1">SUM(E12:E28)</f>
        <v>0</v>
      </c>
      <c r="F11" s="82">
        <f t="shared" si="1"/>
        <v>0</v>
      </c>
      <c r="G11" s="83">
        <f>SUM(G12:G28)</f>
        <v>0</v>
      </c>
      <c r="H11" s="113">
        <f t="shared" si="1"/>
        <v>0</v>
      </c>
      <c r="I11" s="84">
        <f t="shared" si="1"/>
        <v>0</v>
      </c>
      <c r="J11" s="82">
        <f t="shared" si="1"/>
        <v>0</v>
      </c>
      <c r="K11" s="82">
        <f t="shared" si="1"/>
        <v>0</v>
      </c>
      <c r="L11" s="83">
        <f t="shared" si="1"/>
        <v>0</v>
      </c>
      <c r="M11" s="81">
        <f t="shared" si="1"/>
        <v>0</v>
      </c>
      <c r="N11" s="85">
        <f t="shared" si="1"/>
        <v>0</v>
      </c>
      <c r="O11" s="38"/>
      <c r="P11" s="51" t="s">
        <v>1499</v>
      </c>
      <c r="Q11" s="36"/>
      <c r="R11" s="36" t="str">
        <f t="shared" ref="R11:R74" si="2">IF(SUM(E11:N11)=0,"",P11)</f>
        <v/>
      </c>
      <c r="S11" s="13"/>
      <c r="T11" s="13"/>
      <c r="U11" s="13"/>
      <c r="V11" s="13"/>
      <c r="W11" s="28">
        <f>SUM(M13:M25)</f>
        <v>0</v>
      </c>
      <c r="X11" s="28">
        <f>SUM(N13:N25)</f>
        <v>0</v>
      </c>
      <c r="Y11" s="116"/>
      <c r="Z11" s="116"/>
      <c r="AA11" s="13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</row>
    <row r="12" spans="1:43" s="17" customFormat="1" ht="12.75" hidden="1" customHeight="1">
      <c r="A12" s="126">
        <v>137501000</v>
      </c>
      <c r="B12" s="69"/>
      <c r="C12" s="202" t="s">
        <v>1465</v>
      </c>
      <c r="D12" s="46" t="s">
        <v>1455</v>
      </c>
      <c r="E12" s="258"/>
      <c r="F12" s="259"/>
      <c r="G12" s="260"/>
      <c r="H12" s="261"/>
      <c r="I12" s="262"/>
      <c r="J12" s="259"/>
      <c r="K12" s="259"/>
      <c r="L12" s="260"/>
      <c r="M12" s="319">
        <f t="shared" ref="M12:N28" si="3">I12+K12</f>
        <v>0</v>
      </c>
      <c r="N12" s="363">
        <f t="shared" si="3"/>
        <v>0</v>
      </c>
      <c r="O12" s="36"/>
      <c r="P12" s="51" t="s">
        <v>1473</v>
      </c>
      <c r="Q12" s="36"/>
      <c r="R12" s="36" t="str">
        <f t="shared" si="2"/>
        <v/>
      </c>
      <c r="S12" s="15"/>
      <c r="T12" s="15"/>
      <c r="U12" s="15"/>
      <c r="V12" s="15"/>
      <c r="W12" s="28" t="s">
        <v>1148</v>
      </c>
      <c r="X12" s="28" t="s">
        <v>1148</v>
      </c>
      <c r="Y12" s="15"/>
      <c r="Z12" s="15"/>
      <c r="AA12" s="15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</row>
    <row r="13" spans="1:43" s="17" customFormat="1" ht="12.75" hidden="1" customHeight="1">
      <c r="A13" s="126">
        <v>137601000</v>
      </c>
      <c r="B13" s="70"/>
      <c r="C13" s="203" t="s">
        <v>1522</v>
      </c>
      <c r="D13" s="46" t="s">
        <v>1456</v>
      </c>
      <c r="E13" s="264"/>
      <c r="F13" s="265"/>
      <c r="G13" s="266"/>
      <c r="H13" s="267"/>
      <c r="I13" s="268"/>
      <c r="J13" s="265"/>
      <c r="K13" s="265"/>
      <c r="L13" s="266"/>
      <c r="M13" s="288">
        <f t="shared" si="3"/>
        <v>0</v>
      </c>
      <c r="N13" s="293">
        <f t="shared" si="3"/>
        <v>0</v>
      </c>
      <c r="O13" s="36"/>
      <c r="P13" s="51" t="s">
        <v>1473</v>
      </c>
      <c r="Q13" s="36"/>
      <c r="R13" s="36" t="str">
        <f t="shared" si="2"/>
        <v/>
      </c>
      <c r="S13" s="15"/>
      <c r="T13" s="15"/>
      <c r="U13" s="15"/>
      <c r="V13" s="15"/>
      <c r="W13" s="28"/>
      <c r="X13" s="28"/>
      <c r="Y13" s="15"/>
      <c r="Z13" s="15"/>
      <c r="AA13" s="15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</row>
    <row r="14" spans="1:43" s="17" customFormat="1" ht="12.75" hidden="1" customHeight="1">
      <c r="A14" s="126">
        <v>137602000</v>
      </c>
      <c r="B14" s="70"/>
      <c r="C14" s="203" t="s">
        <v>1466</v>
      </c>
      <c r="D14" s="46"/>
      <c r="E14" s="264"/>
      <c r="F14" s="265"/>
      <c r="G14" s="266"/>
      <c r="H14" s="267"/>
      <c r="I14" s="268"/>
      <c r="J14" s="265"/>
      <c r="K14" s="265"/>
      <c r="L14" s="266"/>
      <c r="M14" s="288">
        <f t="shared" si="3"/>
        <v>0</v>
      </c>
      <c r="N14" s="293">
        <f t="shared" si="3"/>
        <v>0</v>
      </c>
      <c r="O14" s="36"/>
      <c r="P14" s="51" t="s">
        <v>1473</v>
      </c>
      <c r="Q14" s="36"/>
      <c r="R14" s="36" t="str">
        <f t="shared" si="2"/>
        <v/>
      </c>
      <c r="S14" s="15"/>
      <c r="T14" s="15"/>
      <c r="U14" s="15"/>
      <c r="V14" s="15"/>
      <c r="W14" s="28"/>
      <c r="X14" s="28"/>
      <c r="Y14" s="15"/>
      <c r="Z14" s="15"/>
      <c r="AA14" s="15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</row>
    <row r="15" spans="1:43" s="17" customFormat="1" ht="12.75" hidden="1" customHeight="1">
      <c r="A15" s="126">
        <v>137502000</v>
      </c>
      <c r="B15" s="70"/>
      <c r="C15" s="203" t="s">
        <v>1467</v>
      </c>
      <c r="D15" s="46"/>
      <c r="E15" s="264"/>
      <c r="F15" s="265"/>
      <c r="G15" s="266"/>
      <c r="H15" s="267"/>
      <c r="I15" s="268"/>
      <c r="J15" s="265"/>
      <c r="K15" s="265"/>
      <c r="L15" s="266"/>
      <c r="M15" s="288">
        <f t="shared" si="3"/>
        <v>0</v>
      </c>
      <c r="N15" s="293">
        <f t="shared" si="3"/>
        <v>0</v>
      </c>
      <c r="O15" s="36"/>
      <c r="P15" s="51" t="s">
        <v>1473</v>
      </c>
      <c r="Q15" s="36"/>
      <c r="R15" s="36" t="str">
        <f t="shared" si="2"/>
        <v/>
      </c>
      <c r="S15" s="15"/>
      <c r="T15" s="15"/>
      <c r="U15" s="15"/>
      <c r="V15" s="15"/>
      <c r="W15" s="28"/>
      <c r="X15" s="28"/>
      <c r="Y15" s="15"/>
      <c r="Z15" s="15"/>
      <c r="AA15" s="15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</row>
    <row r="16" spans="1:43" s="17" customFormat="1" ht="12.75" hidden="1" customHeight="1">
      <c r="A16" s="126">
        <v>137401000</v>
      </c>
      <c r="B16" s="70"/>
      <c r="C16" s="203" t="s">
        <v>1523</v>
      </c>
      <c r="D16" s="46"/>
      <c r="E16" s="264"/>
      <c r="F16" s="265"/>
      <c r="G16" s="266"/>
      <c r="H16" s="267"/>
      <c r="I16" s="268"/>
      <c r="J16" s="265"/>
      <c r="K16" s="265"/>
      <c r="L16" s="266"/>
      <c r="M16" s="288">
        <f t="shared" si="3"/>
        <v>0</v>
      </c>
      <c r="N16" s="293">
        <f t="shared" si="3"/>
        <v>0</v>
      </c>
      <c r="O16" s="36"/>
      <c r="P16" s="51" t="s">
        <v>1473</v>
      </c>
      <c r="Q16" s="36"/>
      <c r="R16" s="36" t="str">
        <f t="shared" si="2"/>
        <v/>
      </c>
      <c r="S16" s="15"/>
      <c r="T16" s="15"/>
      <c r="U16" s="15"/>
      <c r="V16" s="15"/>
      <c r="W16" s="28"/>
      <c r="X16" s="28"/>
      <c r="Y16" s="15"/>
      <c r="Z16" s="15"/>
      <c r="AA16" s="15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</row>
    <row r="17" spans="1:43" s="17" customFormat="1" ht="12.75" hidden="1" customHeight="1">
      <c r="A17" s="126" t="s">
        <v>1464</v>
      </c>
      <c r="B17" s="70"/>
      <c r="C17" s="203" t="s">
        <v>1524</v>
      </c>
      <c r="D17" s="46"/>
      <c r="E17" s="264"/>
      <c r="F17" s="265"/>
      <c r="G17" s="266"/>
      <c r="H17" s="267"/>
      <c r="I17" s="268"/>
      <c r="J17" s="265"/>
      <c r="K17" s="265"/>
      <c r="L17" s="266"/>
      <c r="M17" s="288">
        <f t="shared" si="3"/>
        <v>0</v>
      </c>
      <c r="N17" s="293">
        <f t="shared" si="3"/>
        <v>0</v>
      </c>
      <c r="O17" s="36"/>
      <c r="P17" s="51" t="s">
        <v>1473</v>
      </c>
      <c r="Q17" s="36"/>
      <c r="R17" s="36" t="str">
        <f t="shared" si="2"/>
        <v/>
      </c>
      <c r="S17" s="15"/>
      <c r="T17" s="15"/>
      <c r="U17" s="15"/>
      <c r="V17" s="15"/>
      <c r="W17" s="28"/>
      <c r="X17" s="28"/>
      <c r="Y17" s="15"/>
      <c r="Z17" s="15"/>
      <c r="AA17" s="15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</row>
    <row r="18" spans="1:43" s="17" customFormat="1" ht="12.75" hidden="1" customHeight="1">
      <c r="A18" s="126">
        <v>137402000</v>
      </c>
      <c r="B18" s="70"/>
      <c r="C18" s="203" t="s">
        <v>1468</v>
      </c>
      <c r="D18" s="46"/>
      <c r="E18" s="264"/>
      <c r="F18" s="265"/>
      <c r="G18" s="266"/>
      <c r="H18" s="267"/>
      <c r="I18" s="268"/>
      <c r="J18" s="265"/>
      <c r="K18" s="265"/>
      <c r="L18" s="266"/>
      <c r="M18" s="288">
        <f t="shared" si="3"/>
        <v>0</v>
      </c>
      <c r="N18" s="293">
        <f t="shared" si="3"/>
        <v>0</v>
      </c>
      <c r="O18" s="36"/>
      <c r="P18" s="51" t="s">
        <v>1473</v>
      </c>
      <c r="Q18" s="36"/>
      <c r="R18" s="36" t="str">
        <f t="shared" si="2"/>
        <v/>
      </c>
      <c r="S18" s="15"/>
      <c r="T18" s="15"/>
      <c r="U18" s="15"/>
      <c r="V18" s="15"/>
      <c r="W18" s="28"/>
      <c r="X18" s="28"/>
      <c r="Y18" s="15"/>
      <c r="Z18" s="15"/>
      <c r="AA18" s="15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</row>
    <row r="19" spans="1:43" s="17" customFormat="1" ht="12.75" hidden="1" customHeight="1">
      <c r="A19" s="126">
        <v>137603000</v>
      </c>
      <c r="B19" s="70"/>
      <c r="C19" s="203" t="s">
        <v>1525</v>
      </c>
      <c r="D19" s="46"/>
      <c r="E19" s="264"/>
      <c r="F19" s="265"/>
      <c r="G19" s="266"/>
      <c r="H19" s="267"/>
      <c r="I19" s="268"/>
      <c r="J19" s="265"/>
      <c r="K19" s="265"/>
      <c r="L19" s="266"/>
      <c r="M19" s="288">
        <f t="shared" si="3"/>
        <v>0</v>
      </c>
      <c r="N19" s="293">
        <f t="shared" si="3"/>
        <v>0</v>
      </c>
      <c r="O19" s="36"/>
      <c r="P19" s="51" t="s">
        <v>1473</v>
      </c>
      <c r="Q19" s="36"/>
      <c r="R19" s="36" t="str">
        <f t="shared" si="2"/>
        <v/>
      </c>
      <c r="S19" s="15"/>
      <c r="T19" s="15"/>
      <c r="U19" s="15"/>
      <c r="V19" s="15"/>
      <c r="W19" s="28"/>
      <c r="X19" s="28"/>
      <c r="Y19" s="15"/>
      <c r="Z19" s="15"/>
      <c r="AA19" s="15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</row>
    <row r="20" spans="1:43" s="17" customFormat="1" ht="12.75" hidden="1" customHeight="1">
      <c r="A20" s="126">
        <v>137503000</v>
      </c>
      <c r="B20" s="70"/>
      <c r="C20" s="203" t="s">
        <v>1526</v>
      </c>
      <c r="D20" s="46"/>
      <c r="E20" s="264"/>
      <c r="F20" s="265"/>
      <c r="G20" s="266"/>
      <c r="H20" s="267"/>
      <c r="I20" s="268"/>
      <c r="J20" s="268"/>
      <c r="K20" s="265"/>
      <c r="L20" s="266"/>
      <c r="M20" s="288">
        <f t="shared" si="3"/>
        <v>0</v>
      </c>
      <c r="N20" s="293">
        <f t="shared" si="3"/>
        <v>0</v>
      </c>
      <c r="O20" s="36"/>
      <c r="P20" s="51" t="s">
        <v>1473</v>
      </c>
      <c r="Q20" s="36"/>
      <c r="R20" s="36" t="str">
        <f t="shared" si="2"/>
        <v/>
      </c>
      <c r="S20" s="15"/>
      <c r="T20" s="15"/>
      <c r="U20" s="15"/>
      <c r="V20" s="15"/>
      <c r="W20" s="28"/>
      <c r="X20" s="28"/>
      <c r="Y20" s="15"/>
      <c r="Z20" s="15"/>
      <c r="AA20" s="15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</row>
    <row r="21" spans="1:43" s="17" customFormat="1" ht="12.75" hidden="1" customHeight="1">
      <c r="A21" s="126">
        <v>137604000</v>
      </c>
      <c r="B21" s="70"/>
      <c r="C21" s="203" t="s">
        <v>1469</v>
      </c>
      <c r="D21" s="46"/>
      <c r="E21" s="264"/>
      <c r="F21" s="265"/>
      <c r="G21" s="266"/>
      <c r="H21" s="267"/>
      <c r="I21" s="268"/>
      <c r="J21" s="265"/>
      <c r="K21" s="265"/>
      <c r="L21" s="266"/>
      <c r="M21" s="288">
        <f t="shared" si="3"/>
        <v>0</v>
      </c>
      <c r="N21" s="293">
        <f t="shared" si="3"/>
        <v>0</v>
      </c>
      <c r="O21" s="36"/>
      <c r="P21" s="51" t="s">
        <v>1473</v>
      </c>
      <c r="Q21" s="36"/>
      <c r="R21" s="36" t="str">
        <f t="shared" si="2"/>
        <v/>
      </c>
      <c r="S21" s="15"/>
      <c r="T21" s="15"/>
      <c r="U21" s="15"/>
      <c r="V21" s="15"/>
      <c r="W21" s="28"/>
      <c r="X21" s="28"/>
      <c r="Y21" s="15"/>
      <c r="Z21" s="15"/>
      <c r="AA21" s="15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</row>
    <row r="22" spans="1:43" s="17" customFormat="1" ht="12.75" hidden="1" customHeight="1">
      <c r="A22" s="126">
        <v>137605000</v>
      </c>
      <c r="B22" s="70"/>
      <c r="C22" s="203" t="s">
        <v>1527</v>
      </c>
      <c r="D22" s="46"/>
      <c r="E22" s="264"/>
      <c r="F22" s="265"/>
      <c r="G22" s="266"/>
      <c r="H22" s="267"/>
      <c r="I22" s="268"/>
      <c r="J22" s="265"/>
      <c r="K22" s="265"/>
      <c r="L22" s="266"/>
      <c r="M22" s="288">
        <f t="shared" si="3"/>
        <v>0</v>
      </c>
      <c r="N22" s="293">
        <f t="shared" si="3"/>
        <v>0</v>
      </c>
      <c r="O22" s="36"/>
      <c r="P22" s="51" t="s">
        <v>1473</v>
      </c>
      <c r="Q22" s="36"/>
      <c r="R22" s="36" t="str">
        <f t="shared" si="2"/>
        <v/>
      </c>
      <c r="S22" s="15"/>
      <c r="T22" s="15"/>
      <c r="U22" s="15"/>
      <c r="V22" s="15"/>
      <c r="W22" s="28"/>
      <c r="X22" s="28"/>
      <c r="Y22" s="15"/>
      <c r="Z22" s="15"/>
      <c r="AA22" s="15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</row>
    <row r="23" spans="1:43" s="17" customFormat="1" ht="12.75" hidden="1" customHeight="1">
      <c r="A23" s="126">
        <v>137403000</v>
      </c>
      <c r="B23" s="70"/>
      <c r="C23" s="203" t="s">
        <v>1528</v>
      </c>
      <c r="D23" s="46"/>
      <c r="E23" s="264"/>
      <c r="F23" s="265"/>
      <c r="G23" s="266"/>
      <c r="H23" s="267"/>
      <c r="I23" s="268"/>
      <c r="J23" s="265"/>
      <c r="K23" s="265"/>
      <c r="L23" s="266"/>
      <c r="M23" s="288">
        <f t="shared" si="3"/>
        <v>0</v>
      </c>
      <c r="N23" s="293">
        <f t="shared" si="3"/>
        <v>0</v>
      </c>
      <c r="O23" s="36"/>
      <c r="P23" s="51" t="s">
        <v>1473</v>
      </c>
      <c r="Q23" s="36"/>
      <c r="R23" s="36" t="str">
        <f t="shared" si="2"/>
        <v/>
      </c>
      <c r="S23" s="15"/>
      <c r="T23" s="15"/>
      <c r="U23" s="15"/>
      <c r="V23" s="15"/>
      <c r="W23" s="28"/>
      <c r="X23" s="28"/>
      <c r="Y23" s="15"/>
      <c r="Z23" s="15"/>
      <c r="AA23" s="15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</row>
    <row r="24" spans="1:43" s="17" customFormat="1" ht="12.75" hidden="1" customHeight="1">
      <c r="A24" s="126">
        <v>137606000</v>
      </c>
      <c r="B24" s="70"/>
      <c r="C24" s="203" t="s">
        <v>1470</v>
      </c>
      <c r="D24" s="46"/>
      <c r="E24" s="264"/>
      <c r="F24" s="265"/>
      <c r="G24" s="266"/>
      <c r="H24" s="267"/>
      <c r="I24" s="268"/>
      <c r="J24" s="268"/>
      <c r="K24" s="265"/>
      <c r="L24" s="266"/>
      <c r="M24" s="288">
        <f t="shared" si="3"/>
        <v>0</v>
      </c>
      <c r="N24" s="293">
        <f t="shared" si="3"/>
        <v>0</v>
      </c>
      <c r="O24" s="36"/>
      <c r="P24" s="51" t="s">
        <v>1474</v>
      </c>
      <c r="Q24" s="36"/>
      <c r="R24" s="36" t="str">
        <f t="shared" si="2"/>
        <v/>
      </c>
      <c r="S24" s="15"/>
      <c r="T24" s="15"/>
      <c r="U24" s="15"/>
      <c r="V24" s="15"/>
      <c r="W24" s="28"/>
      <c r="X24" s="28"/>
      <c r="Y24" s="15"/>
      <c r="Z24" s="15"/>
      <c r="AA24" s="15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</row>
    <row r="25" spans="1:43" s="17" customFormat="1" ht="12.75" hidden="1" customHeight="1">
      <c r="A25" s="126">
        <v>137404000</v>
      </c>
      <c r="B25" s="70"/>
      <c r="C25" s="203" t="s">
        <v>1471</v>
      </c>
      <c r="D25" s="46"/>
      <c r="E25" s="264"/>
      <c r="F25" s="265"/>
      <c r="G25" s="266"/>
      <c r="H25" s="267"/>
      <c r="I25" s="268"/>
      <c r="J25" s="265"/>
      <c r="K25" s="265"/>
      <c r="L25" s="266"/>
      <c r="M25" s="288">
        <f t="shared" si="3"/>
        <v>0</v>
      </c>
      <c r="N25" s="293">
        <f t="shared" si="3"/>
        <v>0</v>
      </c>
      <c r="O25" s="36"/>
      <c r="P25" s="51" t="s">
        <v>1473</v>
      </c>
      <c r="Q25" s="36"/>
      <c r="R25" s="36" t="str">
        <f t="shared" si="2"/>
        <v/>
      </c>
      <c r="S25" s="15"/>
      <c r="T25" s="15"/>
      <c r="U25" s="15"/>
      <c r="V25" s="15"/>
      <c r="W25" s="28"/>
      <c r="X25" s="28"/>
      <c r="Y25" s="15"/>
      <c r="Z25" s="15"/>
      <c r="AA25" s="15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</row>
    <row r="26" spans="1:43" s="17" customFormat="1" ht="12.75" hidden="1" customHeight="1">
      <c r="A26" s="126">
        <v>137405000</v>
      </c>
      <c r="B26" s="70"/>
      <c r="C26" s="203" t="s">
        <v>1472</v>
      </c>
      <c r="D26" s="46"/>
      <c r="E26" s="264"/>
      <c r="F26" s="265"/>
      <c r="G26" s="266"/>
      <c r="H26" s="267"/>
      <c r="I26" s="268"/>
      <c r="J26" s="268"/>
      <c r="K26" s="265"/>
      <c r="L26" s="266"/>
      <c r="M26" s="288">
        <f t="shared" si="3"/>
        <v>0</v>
      </c>
      <c r="N26" s="293">
        <f t="shared" si="3"/>
        <v>0</v>
      </c>
      <c r="O26" s="36"/>
      <c r="P26" s="51" t="s">
        <v>1473</v>
      </c>
      <c r="Q26" s="36"/>
      <c r="R26" s="36" t="str">
        <f t="shared" si="2"/>
        <v/>
      </c>
      <c r="S26" s="15"/>
      <c r="T26" s="15"/>
      <c r="U26" s="15"/>
      <c r="V26" s="15"/>
      <c r="W26" s="28"/>
      <c r="X26" s="28"/>
      <c r="Y26" s="15"/>
      <c r="Z26" s="15"/>
      <c r="AA26" s="15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</row>
    <row r="27" spans="1:43" s="17" customFormat="1" ht="12.75" hidden="1" customHeight="1">
      <c r="A27" s="126">
        <v>137607000</v>
      </c>
      <c r="B27" s="72"/>
      <c r="C27" s="124" t="s">
        <v>1529</v>
      </c>
      <c r="D27" s="46"/>
      <c r="E27" s="264"/>
      <c r="F27" s="265"/>
      <c r="G27" s="266"/>
      <c r="H27" s="267"/>
      <c r="I27" s="268"/>
      <c r="J27" s="265"/>
      <c r="K27" s="265"/>
      <c r="L27" s="266"/>
      <c r="M27" s="288">
        <f t="shared" si="3"/>
        <v>0</v>
      </c>
      <c r="N27" s="293">
        <f t="shared" si="3"/>
        <v>0</v>
      </c>
      <c r="O27" s="36"/>
      <c r="P27" s="51" t="s">
        <v>1473</v>
      </c>
      <c r="Q27" s="36"/>
      <c r="R27" s="36" t="str">
        <f t="shared" si="2"/>
        <v/>
      </c>
      <c r="S27" s="15"/>
      <c r="T27" s="15"/>
      <c r="U27" s="15"/>
      <c r="V27" s="15"/>
      <c r="W27" s="28"/>
      <c r="X27" s="28"/>
      <c r="Y27" s="15"/>
      <c r="Z27" s="15"/>
      <c r="AA27" s="15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</row>
    <row r="28" spans="1:43" s="17" customFormat="1" ht="12.75" hidden="1" customHeight="1" thickBot="1">
      <c r="A28" s="126">
        <v>137504000</v>
      </c>
      <c r="B28" s="71"/>
      <c r="C28" s="204" t="s">
        <v>1530</v>
      </c>
      <c r="D28" s="46"/>
      <c r="E28" s="270"/>
      <c r="F28" s="271"/>
      <c r="G28" s="272"/>
      <c r="H28" s="273"/>
      <c r="I28" s="274"/>
      <c r="J28" s="271"/>
      <c r="K28" s="271"/>
      <c r="L28" s="272"/>
      <c r="M28" s="690">
        <f t="shared" si="3"/>
        <v>0</v>
      </c>
      <c r="N28" s="691">
        <f t="shared" si="3"/>
        <v>0</v>
      </c>
      <c r="O28" s="36"/>
      <c r="P28" s="51" t="s">
        <v>1473</v>
      </c>
      <c r="Q28" s="36"/>
      <c r="R28" s="36" t="str">
        <f t="shared" si="2"/>
        <v/>
      </c>
      <c r="S28" s="15"/>
      <c r="T28" s="15"/>
      <c r="U28" s="15"/>
      <c r="V28" s="15"/>
      <c r="W28" s="28"/>
      <c r="X28" s="28"/>
      <c r="Y28" s="15"/>
      <c r="Z28" s="15"/>
      <c r="AA28" s="15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</row>
    <row r="29" spans="1:43" s="12" customFormat="1" ht="34.5" hidden="1" customHeight="1" thickBot="1">
      <c r="A29" s="126" t="s">
        <v>1502</v>
      </c>
      <c r="B29" s="852" t="s">
        <v>625</v>
      </c>
      <c r="C29" s="853"/>
      <c r="D29" s="47"/>
      <c r="E29" s="86">
        <f t="shared" ref="E29:N29" si="4">SUM(E30,E54,E89,E110)</f>
        <v>0</v>
      </c>
      <c r="F29" s="87">
        <f t="shared" si="4"/>
        <v>0</v>
      </c>
      <c r="G29" s="88">
        <f t="shared" si="4"/>
        <v>0</v>
      </c>
      <c r="H29" s="279">
        <f t="shared" si="4"/>
        <v>0</v>
      </c>
      <c r="I29" s="280">
        <f t="shared" si="4"/>
        <v>0</v>
      </c>
      <c r="J29" s="277">
        <f t="shared" si="4"/>
        <v>0</v>
      </c>
      <c r="K29" s="277">
        <f t="shared" si="4"/>
        <v>0</v>
      </c>
      <c r="L29" s="278">
        <f t="shared" si="4"/>
        <v>0</v>
      </c>
      <c r="M29" s="276">
        <f t="shared" si="4"/>
        <v>0</v>
      </c>
      <c r="N29" s="281">
        <f t="shared" si="4"/>
        <v>0</v>
      </c>
      <c r="O29" s="38"/>
      <c r="P29" s="51" t="s">
        <v>1499</v>
      </c>
      <c r="Q29" s="36"/>
      <c r="R29" s="36" t="str">
        <f t="shared" si="2"/>
        <v/>
      </c>
      <c r="S29" s="13"/>
      <c r="T29" s="13"/>
      <c r="U29" s="13"/>
      <c r="V29" s="13"/>
      <c r="W29" s="27"/>
      <c r="X29" s="13"/>
      <c r="Y29" s="13"/>
      <c r="Z29" s="13"/>
      <c r="AA29" s="13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</row>
    <row r="30" spans="1:43" s="7" customFormat="1" ht="15.75" hidden="1" customHeight="1">
      <c r="A30" s="126" t="s">
        <v>1501</v>
      </c>
      <c r="B30" s="881" t="s">
        <v>1498</v>
      </c>
      <c r="C30" s="882"/>
      <c r="D30" s="48"/>
      <c r="E30" s="282">
        <f t="shared" ref="E30:N30" si="5">SUM(E31:E53)</f>
        <v>0</v>
      </c>
      <c r="F30" s="283">
        <f>SUM(F31:F53)</f>
        <v>0</v>
      </c>
      <c r="G30" s="284">
        <f t="shared" si="5"/>
        <v>0</v>
      </c>
      <c r="H30" s="285">
        <f t="shared" si="5"/>
        <v>0</v>
      </c>
      <c r="I30" s="286">
        <f t="shared" si="5"/>
        <v>0</v>
      </c>
      <c r="J30" s="283">
        <f t="shared" si="5"/>
        <v>0</v>
      </c>
      <c r="K30" s="283">
        <f t="shared" si="5"/>
        <v>0</v>
      </c>
      <c r="L30" s="284">
        <f t="shared" si="5"/>
        <v>0</v>
      </c>
      <c r="M30" s="282">
        <f t="shared" si="5"/>
        <v>0</v>
      </c>
      <c r="N30" s="287">
        <f t="shared" si="5"/>
        <v>0</v>
      </c>
      <c r="O30" s="39"/>
      <c r="P30" s="51" t="s">
        <v>1500</v>
      </c>
      <c r="Q30" s="36"/>
      <c r="R30" s="36" t="str">
        <f t="shared" si="2"/>
        <v/>
      </c>
      <c r="S30" s="8"/>
      <c r="T30" s="8"/>
      <c r="U30" s="8"/>
      <c r="V30" s="8"/>
      <c r="W30" s="29">
        <f>SUM(M31:M53)</f>
        <v>0</v>
      </c>
      <c r="X30" s="29">
        <f>SUM(N31:N53)</f>
        <v>0</v>
      </c>
      <c r="Y30" s="8"/>
      <c r="Z30" s="8"/>
      <c r="AA30" s="8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</row>
    <row r="31" spans="1:43" s="129" customFormat="1" ht="12.75" hidden="1" customHeight="1">
      <c r="A31" s="126">
        <v>12812000</v>
      </c>
      <c r="B31" s="131"/>
      <c r="C31" s="144" t="s">
        <v>1475</v>
      </c>
      <c r="D31" s="132"/>
      <c r="E31" s="264"/>
      <c r="F31" s="265"/>
      <c r="G31" s="266"/>
      <c r="H31" s="267"/>
      <c r="I31" s="268"/>
      <c r="J31" s="265"/>
      <c r="K31" s="265"/>
      <c r="L31" s="266"/>
      <c r="M31" s="288"/>
      <c r="N31" s="293"/>
      <c r="O31" s="150"/>
      <c r="P31" s="151" t="s">
        <v>1473</v>
      </c>
      <c r="Q31" s="150"/>
      <c r="R31" s="150" t="str">
        <f t="shared" si="2"/>
        <v/>
      </c>
      <c r="S31" s="5"/>
      <c r="T31" s="5"/>
      <c r="U31" s="5"/>
      <c r="V31" s="5"/>
      <c r="W31" s="30"/>
      <c r="X31" s="30"/>
      <c r="Y31" s="5"/>
      <c r="Z31" s="5"/>
      <c r="AA31" s="5"/>
      <c r="AC31" s="128"/>
      <c r="AD31" s="128"/>
      <c r="AE31" s="128"/>
      <c r="AF31" s="128"/>
      <c r="AG31" s="128"/>
      <c r="AH31" s="128"/>
      <c r="AI31" s="128"/>
      <c r="AJ31" s="128"/>
      <c r="AK31" s="128"/>
      <c r="AL31" s="128"/>
      <c r="AM31" s="128"/>
      <c r="AN31" s="128"/>
      <c r="AO31" s="128"/>
      <c r="AP31" s="128"/>
      <c r="AQ31" s="128"/>
    </row>
    <row r="32" spans="1:43" s="129" customFormat="1" ht="12.75" hidden="1" customHeight="1">
      <c r="A32" s="126">
        <v>12801000</v>
      </c>
      <c r="B32" s="131"/>
      <c r="C32" s="144" t="s">
        <v>1476</v>
      </c>
      <c r="D32" s="132"/>
      <c r="E32" s="264"/>
      <c r="F32" s="265"/>
      <c r="G32" s="266"/>
      <c r="H32" s="267"/>
      <c r="I32" s="268"/>
      <c r="J32" s="265"/>
      <c r="K32" s="265"/>
      <c r="L32" s="266"/>
      <c r="M32" s="288"/>
      <c r="N32" s="293"/>
      <c r="O32" s="150"/>
      <c r="P32" s="151" t="s">
        <v>1474</v>
      </c>
      <c r="Q32" s="150"/>
      <c r="R32" s="150" t="str">
        <f t="shared" si="2"/>
        <v/>
      </c>
      <c r="S32" s="5"/>
      <c r="T32" s="5"/>
      <c r="U32" s="5"/>
      <c r="V32" s="5"/>
      <c r="W32" s="30"/>
      <c r="X32" s="30"/>
      <c r="Y32" s="5"/>
      <c r="Z32" s="5"/>
      <c r="AA32" s="5"/>
      <c r="AC32" s="128"/>
      <c r="AD32" s="128"/>
      <c r="AE32" s="128"/>
      <c r="AF32" s="128"/>
      <c r="AG32" s="128"/>
      <c r="AH32" s="128"/>
      <c r="AI32" s="128"/>
      <c r="AJ32" s="128"/>
      <c r="AK32" s="128"/>
      <c r="AL32" s="128"/>
      <c r="AM32" s="128"/>
      <c r="AN32" s="128"/>
      <c r="AO32" s="128"/>
      <c r="AP32" s="128"/>
      <c r="AQ32" s="128"/>
    </row>
    <row r="33" spans="1:43" s="129" customFormat="1" ht="12.75" hidden="1" customHeight="1">
      <c r="A33" s="126">
        <v>12802000</v>
      </c>
      <c r="B33" s="131"/>
      <c r="C33" s="144" t="s">
        <v>1486</v>
      </c>
      <c r="D33" s="132"/>
      <c r="E33" s="264"/>
      <c r="F33" s="265"/>
      <c r="G33" s="266"/>
      <c r="H33" s="267"/>
      <c r="I33" s="268"/>
      <c r="J33" s="265"/>
      <c r="K33" s="265"/>
      <c r="L33" s="266"/>
      <c r="M33" s="288"/>
      <c r="N33" s="293"/>
      <c r="O33" s="150"/>
      <c r="P33" s="151" t="s">
        <v>1474</v>
      </c>
      <c r="Q33" s="150"/>
      <c r="R33" s="150" t="str">
        <f t="shared" si="2"/>
        <v/>
      </c>
      <c r="S33" s="5"/>
      <c r="T33" s="5"/>
      <c r="U33" s="5"/>
      <c r="V33" s="5"/>
      <c r="W33" s="30"/>
      <c r="X33" s="30"/>
      <c r="Y33" s="5"/>
      <c r="Z33" s="5"/>
      <c r="AA33" s="5"/>
      <c r="AC33" s="128"/>
      <c r="AD33" s="128"/>
      <c r="AE33" s="128"/>
      <c r="AF33" s="128"/>
      <c r="AG33" s="128"/>
      <c r="AH33" s="128"/>
      <c r="AI33" s="128"/>
      <c r="AJ33" s="128"/>
      <c r="AK33" s="128"/>
      <c r="AL33" s="128"/>
      <c r="AM33" s="128"/>
      <c r="AN33" s="128"/>
      <c r="AO33" s="128"/>
      <c r="AP33" s="128"/>
      <c r="AQ33" s="128"/>
    </row>
    <row r="34" spans="1:43" s="129" customFormat="1" ht="12.75" hidden="1" customHeight="1">
      <c r="A34" s="126">
        <v>12803000</v>
      </c>
      <c r="B34" s="131"/>
      <c r="C34" s="144" t="s">
        <v>1491</v>
      </c>
      <c r="D34" s="132"/>
      <c r="E34" s="264"/>
      <c r="F34" s="265"/>
      <c r="G34" s="266"/>
      <c r="H34" s="267"/>
      <c r="I34" s="268"/>
      <c r="J34" s="265"/>
      <c r="K34" s="265"/>
      <c r="L34" s="266"/>
      <c r="M34" s="288"/>
      <c r="N34" s="293"/>
      <c r="O34" s="150"/>
      <c r="P34" s="151" t="s">
        <v>1474</v>
      </c>
      <c r="Q34" s="150"/>
      <c r="R34" s="150" t="str">
        <f t="shared" si="2"/>
        <v/>
      </c>
      <c r="S34" s="5"/>
      <c r="T34" s="5"/>
      <c r="U34" s="5"/>
      <c r="V34" s="5"/>
      <c r="W34" s="30"/>
      <c r="X34" s="30"/>
      <c r="Y34" s="5"/>
      <c r="Z34" s="5"/>
      <c r="AA34" s="5"/>
      <c r="AC34" s="128"/>
      <c r="AD34" s="128"/>
      <c r="AE34" s="128"/>
      <c r="AF34" s="128"/>
      <c r="AG34" s="128"/>
      <c r="AH34" s="128"/>
      <c r="AI34" s="128"/>
      <c r="AJ34" s="128"/>
      <c r="AK34" s="128"/>
      <c r="AL34" s="128"/>
      <c r="AM34" s="128"/>
      <c r="AN34" s="128"/>
      <c r="AO34" s="128"/>
      <c r="AP34" s="128"/>
      <c r="AQ34" s="128"/>
    </row>
    <row r="35" spans="1:43" s="129" customFormat="1" ht="12.75" hidden="1" customHeight="1">
      <c r="A35" s="126">
        <v>12804000</v>
      </c>
      <c r="B35" s="131"/>
      <c r="C35" s="144" t="s">
        <v>1492</v>
      </c>
      <c r="D35" s="132"/>
      <c r="E35" s="264"/>
      <c r="F35" s="265"/>
      <c r="G35" s="266"/>
      <c r="H35" s="267"/>
      <c r="I35" s="268"/>
      <c r="J35" s="265"/>
      <c r="K35" s="265"/>
      <c r="L35" s="266"/>
      <c r="M35" s="288"/>
      <c r="N35" s="293"/>
      <c r="O35" s="150"/>
      <c r="P35" s="151" t="s">
        <v>1474</v>
      </c>
      <c r="Q35" s="150"/>
      <c r="R35" s="150" t="str">
        <f t="shared" si="2"/>
        <v/>
      </c>
      <c r="S35" s="5"/>
      <c r="T35" s="5"/>
      <c r="U35" s="5"/>
      <c r="V35" s="5"/>
      <c r="W35" s="30"/>
      <c r="X35" s="30"/>
      <c r="Y35" s="5"/>
      <c r="Z35" s="5"/>
      <c r="AA35" s="5"/>
      <c r="AC35" s="128"/>
      <c r="AD35" s="128"/>
      <c r="AE35" s="128"/>
      <c r="AF35" s="128"/>
      <c r="AG35" s="128"/>
      <c r="AH35" s="128"/>
      <c r="AI35" s="128"/>
      <c r="AJ35" s="128"/>
      <c r="AK35" s="128"/>
      <c r="AL35" s="128"/>
      <c r="AM35" s="128"/>
      <c r="AN35" s="128"/>
      <c r="AO35" s="128"/>
      <c r="AP35" s="128"/>
      <c r="AQ35" s="128"/>
    </row>
    <row r="36" spans="1:43" s="129" customFormat="1" ht="12.75" hidden="1" customHeight="1">
      <c r="A36" s="126">
        <v>12811000</v>
      </c>
      <c r="B36" s="131"/>
      <c r="C36" s="144" t="s">
        <v>1478</v>
      </c>
      <c r="D36" s="132"/>
      <c r="E36" s="264"/>
      <c r="F36" s="265"/>
      <c r="G36" s="266"/>
      <c r="H36" s="267"/>
      <c r="I36" s="268"/>
      <c r="J36" s="265"/>
      <c r="K36" s="265"/>
      <c r="L36" s="266"/>
      <c r="M36" s="288"/>
      <c r="N36" s="293"/>
      <c r="O36" s="150"/>
      <c r="P36" s="151" t="s">
        <v>1474</v>
      </c>
      <c r="Q36" s="150"/>
      <c r="R36" s="150" t="str">
        <f t="shared" si="2"/>
        <v/>
      </c>
      <c r="S36" s="5"/>
      <c r="T36" s="5"/>
      <c r="U36" s="5"/>
      <c r="V36" s="5"/>
      <c r="W36" s="30"/>
      <c r="X36" s="30"/>
      <c r="Y36" s="5"/>
      <c r="Z36" s="5"/>
      <c r="AA36" s="5"/>
      <c r="AC36" s="128"/>
      <c r="AD36" s="128"/>
      <c r="AE36" s="128"/>
      <c r="AF36" s="128"/>
      <c r="AG36" s="128"/>
      <c r="AH36" s="128"/>
      <c r="AI36" s="128"/>
      <c r="AJ36" s="128"/>
      <c r="AK36" s="128"/>
      <c r="AL36" s="128"/>
      <c r="AM36" s="128"/>
      <c r="AN36" s="128"/>
      <c r="AO36" s="128"/>
      <c r="AP36" s="128"/>
      <c r="AQ36" s="128"/>
    </row>
    <row r="37" spans="1:43" s="129" customFormat="1" ht="12.75" hidden="1" customHeight="1">
      <c r="A37" s="126">
        <v>12805000</v>
      </c>
      <c r="B37" s="131"/>
      <c r="C37" s="144" t="s">
        <v>1493</v>
      </c>
      <c r="D37" s="132"/>
      <c r="E37" s="264"/>
      <c r="F37" s="265"/>
      <c r="G37" s="266"/>
      <c r="H37" s="267"/>
      <c r="I37" s="268"/>
      <c r="J37" s="265"/>
      <c r="K37" s="265"/>
      <c r="L37" s="266"/>
      <c r="M37" s="288"/>
      <c r="N37" s="293"/>
      <c r="O37" s="150"/>
      <c r="P37" s="151" t="s">
        <v>1474</v>
      </c>
      <c r="Q37" s="150"/>
      <c r="R37" s="150" t="str">
        <f t="shared" si="2"/>
        <v/>
      </c>
      <c r="S37" s="5"/>
      <c r="T37" s="5"/>
      <c r="U37" s="5"/>
      <c r="V37" s="5"/>
      <c r="W37" s="30"/>
      <c r="X37" s="30"/>
      <c r="Y37" s="5"/>
      <c r="Z37" s="5"/>
      <c r="AA37" s="5"/>
      <c r="AC37" s="128"/>
      <c r="AD37" s="128"/>
      <c r="AE37" s="128"/>
      <c r="AF37" s="128"/>
      <c r="AG37" s="128"/>
      <c r="AH37" s="128"/>
      <c r="AI37" s="128"/>
      <c r="AJ37" s="128"/>
      <c r="AK37" s="128"/>
      <c r="AL37" s="128"/>
      <c r="AM37" s="128"/>
      <c r="AN37" s="128"/>
      <c r="AO37" s="128"/>
      <c r="AP37" s="128"/>
      <c r="AQ37" s="128"/>
    </row>
    <row r="38" spans="1:43" s="129" customFormat="1" ht="12.75" hidden="1" customHeight="1">
      <c r="A38" s="126">
        <v>12806000</v>
      </c>
      <c r="B38" s="131"/>
      <c r="C38" s="144" t="s">
        <v>1494</v>
      </c>
      <c r="D38" s="132"/>
      <c r="E38" s="264"/>
      <c r="F38" s="265"/>
      <c r="G38" s="266"/>
      <c r="H38" s="267"/>
      <c r="I38" s="268"/>
      <c r="J38" s="265"/>
      <c r="K38" s="265"/>
      <c r="L38" s="266"/>
      <c r="M38" s="288"/>
      <c r="N38" s="293"/>
      <c r="O38" s="150"/>
      <c r="P38" s="151" t="s">
        <v>1474</v>
      </c>
      <c r="Q38" s="150"/>
      <c r="R38" s="150" t="str">
        <f t="shared" si="2"/>
        <v/>
      </c>
      <c r="S38" s="5"/>
      <c r="T38" s="5"/>
      <c r="U38" s="5"/>
      <c r="V38" s="5"/>
      <c r="W38" s="30"/>
      <c r="X38" s="30"/>
      <c r="Y38" s="5"/>
      <c r="Z38" s="5"/>
      <c r="AA38" s="5"/>
      <c r="AC38" s="128"/>
      <c r="AD38" s="128"/>
      <c r="AE38" s="128"/>
      <c r="AF38" s="128"/>
      <c r="AG38" s="128"/>
      <c r="AH38" s="128"/>
      <c r="AI38" s="128"/>
      <c r="AJ38" s="128"/>
      <c r="AK38" s="128"/>
      <c r="AL38" s="128"/>
      <c r="AM38" s="128"/>
      <c r="AN38" s="128"/>
      <c r="AO38" s="128"/>
      <c r="AP38" s="128"/>
      <c r="AQ38" s="128"/>
    </row>
    <row r="39" spans="1:43" s="129" customFormat="1" ht="12.75" hidden="1" customHeight="1">
      <c r="A39" s="126">
        <v>12807000</v>
      </c>
      <c r="B39" s="131"/>
      <c r="C39" s="144" t="s">
        <v>1495</v>
      </c>
      <c r="D39" s="132"/>
      <c r="E39" s="264"/>
      <c r="F39" s="265"/>
      <c r="G39" s="266"/>
      <c r="H39" s="267"/>
      <c r="I39" s="268"/>
      <c r="J39" s="265"/>
      <c r="K39" s="265"/>
      <c r="L39" s="266"/>
      <c r="M39" s="288"/>
      <c r="N39" s="293"/>
      <c r="O39" s="150"/>
      <c r="P39" s="151" t="s">
        <v>1474</v>
      </c>
      <c r="Q39" s="150"/>
      <c r="R39" s="150" t="str">
        <f t="shared" si="2"/>
        <v/>
      </c>
      <c r="S39" s="5"/>
      <c r="T39" s="5"/>
      <c r="U39" s="5"/>
      <c r="V39" s="5"/>
      <c r="W39" s="30"/>
      <c r="X39" s="30"/>
      <c r="Y39" s="5"/>
      <c r="Z39" s="5"/>
      <c r="AA39" s="5"/>
      <c r="AC39" s="128"/>
      <c r="AD39" s="128"/>
      <c r="AE39" s="128"/>
      <c r="AF39" s="128"/>
      <c r="AG39" s="128"/>
      <c r="AH39" s="128"/>
      <c r="AI39" s="128"/>
      <c r="AJ39" s="128"/>
      <c r="AK39" s="128"/>
      <c r="AL39" s="128"/>
      <c r="AM39" s="128"/>
      <c r="AN39" s="128"/>
      <c r="AO39" s="128"/>
      <c r="AP39" s="128"/>
      <c r="AQ39" s="128"/>
    </row>
    <row r="40" spans="1:43" s="129" customFormat="1" ht="12.75" hidden="1" customHeight="1">
      <c r="A40" s="126">
        <v>12808000</v>
      </c>
      <c r="B40" s="131"/>
      <c r="C40" s="144" t="s">
        <v>1496</v>
      </c>
      <c r="D40" s="132"/>
      <c r="E40" s="264"/>
      <c r="F40" s="265"/>
      <c r="G40" s="266"/>
      <c r="H40" s="267"/>
      <c r="I40" s="268"/>
      <c r="J40" s="265"/>
      <c r="K40" s="265"/>
      <c r="L40" s="266"/>
      <c r="M40" s="288"/>
      <c r="N40" s="293"/>
      <c r="O40" s="150"/>
      <c r="P40" s="151" t="s">
        <v>1474</v>
      </c>
      <c r="Q40" s="150"/>
      <c r="R40" s="150" t="str">
        <f t="shared" si="2"/>
        <v/>
      </c>
      <c r="S40" s="5"/>
      <c r="T40" s="5"/>
      <c r="U40" s="5"/>
      <c r="V40" s="5"/>
      <c r="W40" s="30"/>
      <c r="X40" s="30"/>
      <c r="Y40" s="5"/>
      <c r="Z40" s="5"/>
      <c r="AA40" s="5"/>
      <c r="AC40" s="128"/>
      <c r="AD40" s="128"/>
      <c r="AE40" s="128"/>
      <c r="AF40" s="128"/>
      <c r="AG40" s="128"/>
      <c r="AH40" s="128"/>
      <c r="AI40" s="128"/>
      <c r="AJ40" s="128"/>
      <c r="AK40" s="128"/>
      <c r="AL40" s="128"/>
      <c r="AM40" s="128"/>
      <c r="AN40" s="128"/>
      <c r="AO40" s="128"/>
      <c r="AP40" s="128"/>
      <c r="AQ40" s="128"/>
    </row>
    <row r="41" spans="1:43" s="129" customFormat="1" ht="12.75" hidden="1" customHeight="1">
      <c r="A41" s="126">
        <v>12809000</v>
      </c>
      <c r="B41" s="131"/>
      <c r="C41" s="144" t="s">
        <v>1497</v>
      </c>
      <c r="D41" s="132"/>
      <c r="E41" s="264"/>
      <c r="F41" s="265"/>
      <c r="G41" s="266"/>
      <c r="H41" s="267"/>
      <c r="I41" s="268"/>
      <c r="J41" s="265"/>
      <c r="K41" s="265"/>
      <c r="L41" s="266"/>
      <c r="M41" s="288"/>
      <c r="N41" s="293"/>
      <c r="O41" s="150"/>
      <c r="P41" s="151" t="s">
        <v>1474</v>
      </c>
      <c r="Q41" s="150"/>
      <c r="R41" s="150" t="str">
        <f t="shared" si="2"/>
        <v/>
      </c>
      <c r="S41" s="5"/>
      <c r="T41" s="5"/>
      <c r="U41" s="5"/>
      <c r="V41" s="5"/>
      <c r="W41" s="30"/>
      <c r="X41" s="30"/>
      <c r="Y41" s="5"/>
      <c r="Z41" s="5"/>
      <c r="AA41" s="5"/>
      <c r="AC41" s="128"/>
      <c r="AD41" s="128"/>
      <c r="AE41" s="128"/>
      <c r="AF41" s="128"/>
      <c r="AG41" s="128"/>
      <c r="AH41" s="128"/>
      <c r="AI41" s="128"/>
      <c r="AJ41" s="128"/>
      <c r="AK41" s="128"/>
      <c r="AL41" s="128"/>
      <c r="AM41" s="128"/>
      <c r="AN41" s="128"/>
      <c r="AO41" s="128"/>
      <c r="AP41" s="128"/>
      <c r="AQ41" s="128"/>
    </row>
    <row r="42" spans="1:43" s="129" customFormat="1" ht="12.75" hidden="1" customHeight="1">
      <c r="A42" s="126">
        <v>12810000</v>
      </c>
      <c r="B42" s="131"/>
      <c r="C42" s="144" t="s">
        <v>1477</v>
      </c>
      <c r="D42" s="132"/>
      <c r="E42" s="264"/>
      <c r="F42" s="265"/>
      <c r="G42" s="266"/>
      <c r="H42" s="267"/>
      <c r="I42" s="268"/>
      <c r="J42" s="265"/>
      <c r="K42" s="265"/>
      <c r="L42" s="266"/>
      <c r="M42" s="288"/>
      <c r="N42" s="293"/>
      <c r="O42" s="150"/>
      <c r="P42" s="151" t="s">
        <v>1474</v>
      </c>
      <c r="Q42" s="150"/>
      <c r="R42" s="150" t="str">
        <f t="shared" si="2"/>
        <v/>
      </c>
      <c r="S42" s="5"/>
      <c r="T42" s="5"/>
      <c r="U42" s="5"/>
      <c r="V42" s="5"/>
      <c r="W42" s="30"/>
      <c r="X42" s="30"/>
      <c r="Y42" s="5"/>
      <c r="Z42" s="5"/>
      <c r="AA42" s="5"/>
      <c r="AC42" s="128"/>
      <c r="AD42" s="128"/>
      <c r="AE42" s="128"/>
      <c r="AF42" s="128"/>
      <c r="AG42" s="128"/>
      <c r="AH42" s="128"/>
      <c r="AI42" s="128"/>
      <c r="AJ42" s="128"/>
      <c r="AK42" s="128"/>
      <c r="AL42" s="128"/>
      <c r="AM42" s="128"/>
      <c r="AN42" s="128"/>
      <c r="AO42" s="128"/>
      <c r="AP42" s="128"/>
      <c r="AQ42" s="128"/>
    </row>
    <row r="43" spans="1:43" s="129" customFormat="1" ht="12.75" hidden="1" customHeight="1">
      <c r="A43" s="126">
        <v>12813000</v>
      </c>
      <c r="B43" s="131"/>
      <c r="C43" s="144" t="s">
        <v>1479</v>
      </c>
      <c r="D43" s="132"/>
      <c r="E43" s="264"/>
      <c r="F43" s="265"/>
      <c r="G43" s="266"/>
      <c r="H43" s="267"/>
      <c r="I43" s="268"/>
      <c r="J43" s="265"/>
      <c r="K43" s="265"/>
      <c r="L43" s="266"/>
      <c r="M43" s="288"/>
      <c r="N43" s="293"/>
      <c r="O43" s="150"/>
      <c r="P43" s="151" t="s">
        <v>1474</v>
      </c>
      <c r="Q43" s="150"/>
      <c r="R43" s="150" t="str">
        <f t="shared" si="2"/>
        <v/>
      </c>
      <c r="S43" s="5"/>
      <c r="T43" s="5"/>
      <c r="U43" s="5"/>
      <c r="V43" s="5"/>
      <c r="W43" s="30"/>
      <c r="X43" s="30"/>
      <c r="Y43" s="5"/>
      <c r="Z43" s="5"/>
      <c r="AA43" s="5"/>
      <c r="AC43" s="128"/>
      <c r="AD43" s="128"/>
      <c r="AE43" s="128"/>
      <c r="AF43" s="128"/>
      <c r="AG43" s="128"/>
      <c r="AH43" s="128"/>
      <c r="AI43" s="128"/>
      <c r="AJ43" s="128"/>
      <c r="AK43" s="128"/>
      <c r="AL43" s="128"/>
      <c r="AM43" s="128"/>
      <c r="AN43" s="128"/>
      <c r="AO43" s="128"/>
      <c r="AP43" s="128"/>
      <c r="AQ43" s="128"/>
    </row>
    <row r="44" spans="1:43" s="129" customFormat="1" ht="12.75" hidden="1" customHeight="1">
      <c r="A44" s="126">
        <v>12814000</v>
      </c>
      <c r="B44" s="131"/>
      <c r="C44" s="144" t="s">
        <v>1480</v>
      </c>
      <c r="D44" s="132"/>
      <c r="E44" s="264"/>
      <c r="F44" s="265"/>
      <c r="G44" s="266"/>
      <c r="H44" s="267"/>
      <c r="I44" s="268"/>
      <c r="J44" s="265"/>
      <c r="K44" s="265"/>
      <c r="L44" s="266"/>
      <c r="M44" s="288"/>
      <c r="N44" s="293"/>
      <c r="O44" s="150"/>
      <c r="P44" s="151" t="s">
        <v>1474</v>
      </c>
      <c r="Q44" s="150"/>
      <c r="R44" s="150" t="str">
        <f t="shared" si="2"/>
        <v/>
      </c>
      <c r="S44" s="5"/>
      <c r="T44" s="5"/>
      <c r="U44" s="5"/>
      <c r="V44" s="5"/>
      <c r="W44" s="30"/>
      <c r="X44" s="30"/>
      <c r="Y44" s="5"/>
      <c r="Z44" s="5"/>
      <c r="AA44" s="5"/>
      <c r="AC44" s="128"/>
      <c r="AD44" s="128"/>
      <c r="AE44" s="128"/>
      <c r="AF44" s="128"/>
      <c r="AG44" s="128"/>
      <c r="AH44" s="128"/>
      <c r="AI44" s="128"/>
      <c r="AJ44" s="128"/>
      <c r="AK44" s="128"/>
      <c r="AL44" s="128"/>
      <c r="AM44" s="128"/>
      <c r="AN44" s="128"/>
      <c r="AO44" s="128"/>
      <c r="AP44" s="128"/>
      <c r="AQ44" s="128"/>
    </row>
    <row r="45" spans="1:43" s="129" customFormat="1" ht="12.75" hidden="1" customHeight="1">
      <c r="A45" s="126">
        <v>12815000</v>
      </c>
      <c r="B45" s="131"/>
      <c r="C45" s="144" t="s">
        <v>1481</v>
      </c>
      <c r="D45" s="132"/>
      <c r="E45" s="264"/>
      <c r="F45" s="265"/>
      <c r="G45" s="266"/>
      <c r="H45" s="267"/>
      <c r="I45" s="268"/>
      <c r="J45" s="265"/>
      <c r="K45" s="265"/>
      <c r="L45" s="266"/>
      <c r="M45" s="288"/>
      <c r="N45" s="293"/>
      <c r="O45" s="150"/>
      <c r="P45" s="151" t="s">
        <v>1474</v>
      </c>
      <c r="Q45" s="150"/>
      <c r="R45" s="150" t="str">
        <f t="shared" si="2"/>
        <v/>
      </c>
      <c r="S45" s="5"/>
      <c r="T45" s="5"/>
      <c r="U45" s="5"/>
      <c r="V45" s="5"/>
      <c r="W45" s="30"/>
      <c r="X45" s="30"/>
      <c r="Y45" s="5"/>
      <c r="Z45" s="5"/>
      <c r="AA45" s="5"/>
      <c r="AC45" s="128"/>
      <c r="AD45" s="128"/>
      <c r="AE45" s="128"/>
      <c r="AF45" s="128"/>
      <c r="AG45" s="128"/>
      <c r="AH45" s="128"/>
      <c r="AI45" s="128"/>
      <c r="AJ45" s="128"/>
      <c r="AK45" s="128"/>
      <c r="AL45" s="128"/>
      <c r="AM45" s="128"/>
      <c r="AN45" s="128"/>
      <c r="AO45" s="128"/>
      <c r="AP45" s="128"/>
      <c r="AQ45" s="128"/>
    </row>
    <row r="46" spans="1:43" s="129" customFormat="1" ht="12.75" hidden="1" customHeight="1">
      <c r="A46" s="126">
        <v>12816000</v>
      </c>
      <c r="B46" s="131"/>
      <c r="C46" s="144" t="s">
        <v>1482</v>
      </c>
      <c r="D46" s="132"/>
      <c r="E46" s="264"/>
      <c r="F46" s="265"/>
      <c r="G46" s="266"/>
      <c r="H46" s="267"/>
      <c r="I46" s="268"/>
      <c r="J46" s="265"/>
      <c r="K46" s="265"/>
      <c r="L46" s="266"/>
      <c r="M46" s="288"/>
      <c r="N46" s="293"/>
      <c r="O46" s="150"/>
      <c r="P46" s="151" t="s">
        <v>1474</v>
      </c>
      <c r="Q46" s="150"/>
      <c r="R46" s="150" t="str">
        <f t="shared" si="2"/>
        <v/>
      </c>
      <c r="S46" s="5"/>
      <c r="T46" s="5"/>
      <c r="U46" s="5"/>
      <c r="V46" s="5"/>
      <c r="W46" s="30"/>
      <c r="X46" s="30"/>
      <c r="Y46" s="5"/>
      <c r="Z46" s="5"/>
      <c r="AA46" s="5"/>
      <c r="AC46" s="128"/>
      <c r="AD46" s="128"/>
      <c r="AE46" s="128"/>
      <c r="AF46" s="128"/>
      <c r="AG46" s="128"/>
      <c r="AH46" s="128"/>
      <c r="AI46" s="128"/>
      <c r="AJ46" s="128"/>
      <c r="AK46" s="128"/>
      <c r="AL46" s="128"/>
      <c r="AM46" s="128"/>
      <c r="AN46" s="128"/>
      <c r="AO46" s="128"/>
      <c r="AP46" s="128"/>
      <c r="AQ46" s="128"/>
    </row>
    <row r="47" spans="1:43" s="129" customFormat="1" ht="12.75" hidden="1" customHeight="1" thickBot="1">
      <c r="A47" s="126">
        <v>12817000</v>
      </c>
      <c r="B47" s="131"/>
      <c r="C47" s="144" t="s">
        <v>1483</v>
      </c>
      <c r="D47" s="132"/>
      <c r="E47" s="264"/>
      <c r="F47" s="265"/>
      <c r="G47" s="266"/>
      <c r="H47" s="267"/>
      <c r="I47" s="268"/>
      <c r="J47" s="265"/>
      <c r="K47" s="265"/>
      <c r="L47" s="266"/>
      <c r="M47" s="288"/>
      <c r="N47" s="293"/>
      <c r="O47" s="150"/>
      <c r="P47" s="151" t="s">
        <v>1474</v>
      </c>
      <c r="Q47" s="150"/>
      <c r="R47" s="150" t="str">
        <f t="shared" si="2"/>
        <v/>
      </c>
      <c r="S47" s="5"/>
      <c r="T47" s="5"/>
      <c r="U47" s="5"/>
      <c r="V47" s="5"/>
      <c r="W47" s="30"/>
      <c r="X47" s="30"/>
      <c r="Y47" s="5"/>
      <c r="Z47" s="5"/>
      <c r="AA47" s="5"/>
      <c r="AC47" s="128"/>
      <c r="AD47" s="128"/>
      <c r="AE47" s="128"/>
      <c r="AF47" s="128"/>
      <c r="AG47" s="128"/>
      <c r="AH47" s="128"/>
      <c r="AI47" s="128"/>
      <c r="AJ47" s="128"/>
      <c r="AK47" s="128"/>
      <c r="AL47" s="128"/>
      <c r="AM47" s="128"/>
      <c r="AN47" s="128"/>
      <c r="AO47" s="128"/>
      <c r="AP47" s="128"/>
      <c r="AQ47" s="128"/>
    </row>
    <row r="48" spans="1:43" s="129" customFormat="1" ht="12.75" hidden="1" customHeight="1">
      <c r="A48" s="126">
        <v>12818000</v>
      </c>
      <c r="B48" s="131"/>
      <c r="C48" s="144" t="s">
        <v>1484</v>
      </c>
      <c r="D48" s="132"/>
      <c r="E48" s="264"/>
      <c r="F48" s="265"/>
      <c r="G48" s="266"/>
      <c r="H48" s="267"/>
      <c r="I48" s="268"/>
      <c r="J48" s="265"/>
      <c r="K48" s="265"/>
      <c r="L48" s="266"/>
      <c r="M48" s="288"/>
      <c r="N48" s="293"/>
      <c r="O48" s="150"/>
      <c r="P48" s="151" t="s">
        <v>1474</v>
      </c>
      <c r="Q48" s="150"/>
      <c r="R48" s="150" t="str">
        <f t="shared" si="2"/>
        <v/>
      </c>
      <c r="S48" s="5"/>
      <c r="T48" s="5"/>
      <c r="U48" s="5"/>
      <c r="V48" s="5"/>
      <c r="W48" s="30"/>
      <c r="X48" s="30"/>
      <c r="Y48" s="5"/>
      <c r="Z48" s="5"/>
      <c r="AA48" s="5"/>
      <c r="AC48" s="128"/>
      <c r="AD48" s="128"/>
      <c r="AE48" s="128"/>
      <c r="AF48" s="128"/>
      <c r="AG48" s="128"/>
      <c r="AH48" s="128"/>
      <c r="AI48" s="128"/>
      <c r="AJ48" s="128"/>
      <c r="AK48" s="128"/>
      <c r="AL48" s="128"/>
      <c r="AM48" s="128"/>
      <c r="AN48" s="128"/>
      <c r="AO48" s="128"/>
      <c r="AP48" s="128"/>
      <c r="AQ48" s="128"/>
    </row>
    <row r="49" spans="1:43" s="129" customFormat="1" ht="12.75" hidden="1" customHeight="1">
      <c r="A49" s="126">
        <v>12819000</v>
      </c>
      <c r="B49" s="131"/>
      <c r="C49" s="144" t="s">
        <v>1485</v>
      </c>
      <c r="D49" s="132"/>
      <c r="E49" s="264"/>
      <c r="F49" s="265"/>
      <c r="G49" s="266"/>
      <c r="H49" s="267"/>
      <c r="I49" s="268"/>
      <c r="J49" s="265"/>
      <c r="K49" s="265"/>
      <c r="L49" s="266"/>
      <c r="M49" s="288"/>
      <c r="N49" s="293"/>
      <c r="O49" s="150"/>
      <c r="P49" s="151" t="s">
        <v>1474</v>
      </c>
      <c r="Q49" s="150"/>
      <c r="R49" s="150" t="str">
        <f t="shared" si="2"/>
        <v/>
      </c>
      <c r="S49" s="5"/>
      <c r="T49" s="5"/>
      <c r="U49" s="5"/>
      <c r="V49" s="5"/>
      <c r="W49" s="30"/>
      <c r="X49" s="30"/>
      <c r="Y49" s="5"/>
      <c r="Z49" s="5"/>
      <c r="AA49" s="5"/>
      <c r="AC49" s="128"/>
      <c r="AD49" s="128"/>
      <c r="AE49" s="128"/>
      <c r="AF49" s="128"/>
      <c r="AG49" s="128"/>
      <c r="AH49" s="128"/>
      <c r="AI49" s="128"/>
      <c r="AJ49" s="128"/>
      <c r="AK49" s="128"/>
      <c r="AL49" s="128"/>
      <c r="AM49" s="128"/>
      <c r="AN49" s="128"/>
      <c r="AO49" s="128"/>
      <c r="AP49" s="128"/>
      <c r="AQ49" s="128"/>
    </row>
    <row r="50" spans="1:43" s="129" customFormat="1" ht="12.75" hidden="1" customHeight="1">
      <c r="A50" s="126">
        <v>12820000</v>
      </c>
      <c r="B50" s="131"/>
      <c r="C50" s="144" t="s">
        <v>1487</v>
      </c>
      <c r="D50" s="132"/>
      <c r="E50" s="264"/>
      <c r="F50" s="265"/>
      <c r="G50" s="266"/>
      <c r="H50" s="267"/>
      <c r="I50" s="268"/>
      <c r="J50" s="265"/>
      <c r="K50" s="265"/>
      <c r="L50" s="266"/>
      <c r="M50" s="288"/>
      <c r="N50" s="293"/>
      <c r="O50" s="150"/>
      <c r="P50" s="151" t="s">
        <v>1474</v>
      </c>
      <c r="Q50" s="150"/>
      <c r="R50" s="150" t="str">
        <f t="shared" si="2"/>
        <v/>
      </c>
      <c r="S50" s="5"/>
      <c r="T50" s="5"/>
      <c r="U50" s="5"/>
      <c r="V50" s="5"/>
      <c r="W50" s="30"/>
      <c r="X50" s="30"/>
      <c r="Y50" s="5"/>
      <c r="Z50" s="5"/>
      <c r="AA50" s="5"/>
      <c r="AC50" s="128"/>
      <c r="AD50" s="128"/>
      <c r="AE50" s="128"/>
      <c r="AF50" s="128"/>
      <c r="AG50" s="128"/>
      <c r="AH50" s="128"/>
      <c r="AI50" s="128"/>
      <c r="AJ50" s="128"/>
      <c r="AK50" s="128"/>
      <c r="AL50" s="128"/>
      <c r="AM50" s="128"/>
      <c r="AN50" s="128"/>
      <c r="AO50" s="128"/>
      <c r="AP50" s="128"/>
      <c r="AQ50" s="128"/>
    </row>
    <row r="51" spans="1:43" s="129" customFormat="1" ht="12.75" hidden="1" customHeight="1">
      <c r="A51" s="126">
        <v>12821000</v>
      </c>
      <c r="B51" s="131"/>
      <c r="C51" s="144" t="s">
        <v>1488</v>
      </c>
      <c r="D51" s="132"/>
      <c r="E51" s="264"/>
      <c r="F51" s="265"/>
      <c r="G51" s="266"/>
      <c r="H51" s="267"/>
      <c r="I51" s="268"/>
      <c r="J51" s="265"/>
      <c r="K51" s="265"/>
      <c r="L51" s="266"/>
      <c r="M51" s="288"/>
      <c r="N51" s="293"/>
      <c r="O51" s="150"/>
      <c r="P51" s="151" t="s">
        <v>1474</v>
      </c>
      <c r="Q51" s="150"/>
      <c r="R51" s="150" t="str">
        <f t="shared" si="2"/>
        <v/>
      </c>
      <c r="S51" s="5"/>
      <c r="T51" s="5"/>
      <c r="U51" s="5"/>
      <c r="V51" s="5"/>
      <c r="W51" s="30"/>
      <c r="X51" s="30"/>
      <c r="Y51" s="5"/>
      <c r="Z51" s="5"/>
      <c r="AA51" s="5"/>
      <c r="AC51" s="128"/>
      <c r="AD51" s="128"/>
      <c r="AE51" s="128"/>
      <c r="AF51" s="128"/>
      <c r="AG51" s="128"/>
      <c r="AH51" s="128"/>
      <c r="AI51" s="128"/>
      <c r="AJ51" s="128"/>
      <c r="AK51" s="128"/>
      <c r="AL51" s="128"/>
      <c r="AM51" s="128"/>
      <c r="AN51" s="128"/>
      <c r="AO51" s="128"/>
      <c r="AP51" s="128"/>
      <c r="AQ51" s="128"/>
    </row>
    <row r="52" spans="1:43" s="129" customFormat="1" ht="12.75" hidden="1" customHeight="1">
      <c r="A52" s="126">
        <v>12822000</v>
      </c>
      <c r="B52" s="131"/>
      <c r="C52" s="144" t="s">
        <v>1489</v>
      </c>
      <c r="D52" s="132"/>
      <c r="E52" s="264"/>
      <c r="F52" s="265"/>
      <c r="G52" s="266"/>
      <c r="H52" s="267"/>
      <c r="I52" s="268"/>
      <c r="J52" s="265"/>
      <c r="K52" s="265"/>
      <c r="L52" s="266"/>
      <c r="M52" s="288"/>
      <c r="N52" s="293"/>
      <c r="O52" s="150"/>
      <c r="P52" s="151" t="s">
        <v>1474</v>
      </c>
      <c r="Q52" s="150"/>
      <c r="R52" s="150" t="str">
        <f t="shared" si="2"/>
        <v/>
      </c>
      <c r="S52" s="5"/>
      <c r="T52" s="5"/>
      <c r="U52" s="5"/>
      <c r="V52" s="5"/>
      <c r="W52" s="30"/>
      <c r="X52" s="30"/>
      <c r="Y52" s="5"/>
      <c r="Z52" s="5"/>
      <c r="AA52" s="5"/>
      <c r="AC52" s="128"/>
      <c r="AD52" s="128"/>
      <c r="AE52" s="128"/>
      <c r="AF52" s="128"/>
      <c r="AG52" s="128"/>
      <c r="AH52" s="128"/>
      <c r="AI52" s="128"/>
      <c r="AJ52" s="128"/>
      <c r="AK52" s="128"/>
      <c r="AL52" s="128"/>
      <c r="AM52" s="128"/>
      <c r="AN52" s="128"/>
      <c r="AO52" s="128"/>
      <c r="AP52" s="128"/>
      <c r="AQ52" s="128"/>
    </row>
    <row r="53" spans="1:43" s="129" customFormat="1" ht="12.75" hidden="1" customHeight="1" thickBot="1">
      <c r="A53" s="126">
        <v>12823000</v>
      </c>
      <c r="B53" s="135"/>
      <c r="C53" s="167" t="s">
        <v>1490</v>
      </c>
      <c r="D53" s="132"/>
      <c r="E53" s="264"/>
      <c r="F53" s="265"/>
      <c r="G53" s="266"/>
      <c r="H53" s="267"/>
      <c r="I53" s="268"/>
      <c r="J53" s="265"/>
      <c r="K53" s="265"/>
      <c r="L53" s="266"/>
      <c r="M53" s="288"/>
      <c r="N53" s="293"/>
      <c r="O53" s="150"/>
      <c r="P53" s="151" t="s">
        <v>1474</v>
      </c>
      <c r="Q53" s="150"/>
      <c r="R53" s="150" t="str">
        <f t="shared" si="2"/>
        <v/>
      </c>
      <c r="S53" s="5"/>
      <c r="T53" s="5"/>
      <c r="U53" s="5"/>
      <c r="V53" s="5"/>
      <c r="W53" s="30"/>
      <c r="X53" s="30"/>
      <c r="Y53" s="5"/>
      <c r="Z53" s="5"/>
      <c r="AA53" s="5"/>
      <c r="AC53" s="128"/>
      <c r="AD53" s="128"/>
      <c r="AE53" s="128"/>
      <c r="AF53" s="128"/>
      <c r="AG53" s="128"/>
      <c r="AH53" s="128"/>
      <c r="AI53" s="128"/>
      <c r="AJ53" s="128"/>
      <c r="AK53" s="128"/>
      <c r="AL53" s="128"/>
      <c r="AM53" s="128"/>
      <c r="AN53" s="128"/>
      <c r="AO53" s="128"/>
      <c r="AP53" s="128"/>
      <c r="AQ53" s="128"/>
    </row>
    <row r="54" spans="1:43" s="12" customFormat="1" ht="15.75" hidden="1" customHeight="1">
      <c r="A54" s="126" t="s">
        <v>1551</v>
      </c>
      <c r="B54" s="881" t="s">
        <v>1504</v>
      </c>
      <c r="C54" s="882"/>
      <c r="D54" s="49"/>
      <c r="E54" s="294">
        <f t="shared" ref="E54:N54" si="6">SUM(E55:E88)</f>
        <v>0</v>
      </c>
      <c r="F54" s="295">
        <f t="shared" si="6"/>
        <v>0</v>
      </c>
      <c r="G54" s="296">
        <f t="shared" si="6"/>
        <v>0</v>
      </c>
      <c r="H54" s="297">
        <f t="shared" si="6"/>
        <v>0</v>
      </c>
      <c r="I54" s="298">
        <f t="shared" si="6"/>
        <v>0</v>
      </c>
      <c r="J54" s="295">
        <f t="shared" si="6"/>
        <v>0</v>
      </c>
      <c r="K54" s="295">
        <f t="shared" si="6"/>
        <v>0</v>
      </c>
      <c r="L54" s="296">
        <f t="shared" si="6"/>
        <v>0</v>
      </c>
      <c r="M54" s="294">
        <f t="shared" si="6"/>
        <v>0</v>
      </c>
      <c r="N54" s="299">
        <f t="shared" si="6"/>
        <v>0</v>
      </c>
      <c r="O54" s="38"/>
      <c r="P54" s="51" t="s">
        <v>1500</v>
      </c>
      <c r="Q54" s="36"/>
      <c r="R54" s="36" t="str">
        <f t="shared" si="2"/>
        <v/>
      </c>
      <c r="S54" s="13"/>
      <c r="T54" s="13"/>
      <c r="U54" s="13"/>
      <c r="V54" s="13"/>
      <c r="W54" s="27">
        <f>SUM(M55:M88)</f>
        <v>0</v>
      </c>
      <c r="X54" s="27">
        <f>SUM(N55:N88)</f>
        <v>0</v>
      </c>
      <c r="Y54" s="13"/>
      <c r="Z54" s="13"/>
      <c r="AA54" s="13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</row>
    <row r="55" spans="1:43" s="129" customFormat="1" ht="12.75" hidden="1" customHeight="1">
      <c r="A55" s="126" t="s">
        <v>1552</v>
      </c>
      <c r="B55" s="131"/>
      <c r="C55" s="144" t="s">
        <v>1505</v>
      </c>
      <c r="D55" s="132"/>
      <c r="E55" s="264"/>
      <c r="F55" s="265"/>
      <c r="G55" s="266"/>
      <c r="H55" s="267"/>
      <c r="I55" s="268"/>
      <c r="J55" s="265"/>
      <c r="K55" s="265"/>
      <c r="L55" s="266"/>
      <c r="M55" s="288"/>
      <c r="N55" s="293"/>
      <c r="O55" s="150"/>
      <c r="P55" s="151" t="s">
        <v>1473</v>
      </c>
      <c r="Q55" s="150"/>
      <c r="R55" s="150" t="str">
        <f t="shared" si="2"/>
        <v/>
      </c>
      <c r="S55" s="5"/>
      <c r="T55" s="5"/>
      <c r="U55" s="5"/>
      <c r="V55" s="5"/>
      <c r="W55" s="30"/>
      <c r="X55" s="30"/>
      <c r="Y55" s="5"/>
      <c r="Z55" s="5"/>
      <c r="AA55" s="5"/>
      <c r="AC55" s="128"/>
      <c r="AD55" s="128"/>
      <c r="AE55" s="128"/>
      <c r="AF55" s="128"/>
      <c r="AG55" s="128"/>
      <c r="AH55" s="128"/>
      <c r="AI55" s="128"/>
      <c r="AJ55" s="128"/>
      <c r="AK55" s="128"/>
      <c r="AL55" s="128"/>
      <c r="AM55" s="128"/>
      <c r="AN55" s="128"/>
      <c r="AO55" s="128"/>
      <c r="AP55" s="128"/>
      <c r="AQ55" s="128"/>
    </row>
    <row r="56" spans="1:43" s="129" customFormat="1" ht="12.75" hidden="1" customHeight="1">
      <c r="A56" s="126" t="s">
        <v>1553</v>
      </c>
      <c r="B56" s="131"/>
      <c r="C56" s="144" t="s">
        <v>1506</v>
      </c>
      <c r="D56" s="132"/>
      <c r="E56" s="264"/>
      <c r="F56" s="265"/>
      <c r="G56" s="266"/>
      <c r="H56" s="267"/>
      <c r="I56" s="268"/>
      <c r="J56" s="265"/>
      <c r="K56" s="265"/>
      <c r="L56" s="266"/>
      <c r="M56" s="288"/>
      <c r="N56" s="293"/>
      <c r="O56" s="150"/>
      <c r="P56" s="151" t="s">
        <v>1473</v>
      </c>
      <c r="Q56" s="150"/>
      <c r="R56" s="150" t="str">
        <f t="shared" si="2"/>
        <v/>
      </c>
      <c r="S56" s="5"/>
      <c r="T56" s="5"/>
      <c r="U56" s="5"/>
      <c r="V56" s="5"/>
      <c r="W56" s="30"/>
      <c r="X56" s="30"/>
      <c r="Y56" s="5"/>
      <c r="Z56" s="5"/>
      <c r="AA56" s="5"/>
      <c r="AC56" s="128"/>
      <c r="AD56" s="128"/>
      <c r="AE56" s="128"/>
      <c r="AF56" s="128"/>
      <c r="AG56" s="128"/>
      <c r="AH56" s="128"/>
      <c r="AI56" s="128"/>
      <c r="AJ56" s="128"/>
      <c r="AK56" s="128"/>
      <c r="AL56" s="128"/>
      <c r="AM56" s="128"/>
      <c r="AN56" s="128"/>
      <c r="AO56" s="128"/>
      <c r="AP56" s="128"/>
      <c r="AQ56" s="128"/>
    </row>
    <row r="57" spans="1:43" s="129" customFormat="1" ht="12.75" hidden="1" customHeight="1">
      <c r="A57" s="126" t="s">
        <v>1554</v>
      </c>
      <c r="B57" s="131"/>
      <c r="C57" s="144" t="s">
        <v>1507</v>
      </c>
      <c r="D57" s="132"/>
      <c r="E57" s="264"/>
      <c r="F57" s="265"/>
      <c r="G57" s="266"/>
      <c r="H57" s="267"/>
      <c r="I57" s="268"/>
      <c r="J57" s="265"/>
      <c r="K57" s="265"/>
      <c r="L57" s="266"/>
      <c r="M57" s="288"/>
      <c r="N57" s="293"/>
      <c r="O57" s="150"/>
      <c r="P57" s="151" t="s">
        <v>1474</v>
      </c>
      <c r="Q57" s="150"/>
      <c r="R57" s="150" t="str">
        <f t="shared" si="2"/>
        <v/>
      </c>
      <c r="S57" s="5"/>
      <c r="T57" s="5"/>
      <c r="U57" s="5"/>
      <c r="V57" s="5"/>
      <c r="W57" s="30"/>
      <c r="X57" s="30"/>
      <c r="Y57" s="5"/>
      <c r="Z57" s="5"/>
      <c r="AA57" s="5"/>
      <c r="AC57" s="128"/>
      <c r="AD57" s="128"/>
      <c r="AE57" s="128"/>
      <c r="AF57" s="128"/>
      <c r="AG57" s="128"/>
      <c r="AH57" s="128"/>
      <c r="AI57" s="128"/>
      <c r="AJ57" s="128"/>
      <c r="AK57" s="128"/>
      <c r="AL57" s="128"/>
      <c r="AM57" s="128"/>
      <c r="AN57" s="128"/>
      <c r="AO57" s="128"/>
      <c r="AP57" s="128"/>
      <c r="AQ57" s="128"/>
    </row>
    <row r="58" spans="1:43" s="129" customFormat="1" ht="12.75" hidden="1" customHeight="1">
      <c r="A58" s="126" t="s">
        <v>1555</v>
      </c>
      <c r="B58" s="131"/>
      <c r="C58" s="144" t="s">
        <v>1518</v>
      </c>
      <c r="D58" s="132"/>
      <c r="E58" s="264"/>
      <c r="F58" s="265"/>
      <c r="G58" s="266"/>
      <c r="H58" s="267"/>
      <c r="I58" s="268"/>
      <c r="J58" s="265"/>
      <c r="K58" s="265"/>
      <c r="L58" s="266"/>
      <c r="M58" s="288"/>
      <c r="N58" s="293"/>
      <c r="O58" s="150"/>
      <c r="P58" s="151" t="s">
        <v>1474</v>
      </c>
      <c r="Q58" s="150"/>
      <c r="R58" s="150" t="str">
        <f t="shared" si="2"/>
        <v/>
      </c>
      <c r="S58" s="5"/>
      <c r="T58" s="5"/>
      <c r="U58" s="5"/>
      <c r="V58" s="5"/>
      <c r="W58" s="30"/>
      <c r="X58" s="30"/>
      <c r="Y58" s="5"/>
      <c r="Z58" s="5"/>
      <c r="AA58" s="5"/>
      <c r="AC58" s="128"/>
      <c r="AD58" s="128"/>
      <c r="AE58" s="128"/>
      <c r="AF58" s="128"/>
      <c r="AG58" s="128"/>
      <c r="AH58" s="128"/>
      <c r="AI58" s="128"/>
      <c r="AJ58" s="128"/>
      <c r="AK58" s="128"/>
      <c r="AL58" s="128"/>
      <c r="AM58" s="128"/>
      <c r="AN58" s="128"/>
      <c r="AO58" s="128"/>
      <c r="AP58" s="128"/>
      <c r="AQ58" s="128"/>
    </row>
    <row r="59" spans="1:43" s="129" customFormat="1" ht="12.75" hidden="1" customHeight="1">
      <c r="A59" s="126" t="s">
        <v>1556</v>
      </c>
      <c r="B59" s="131"/>
      <c r="C59" s="144" t="s">
        <v>1541</v>
      </c>
      <c r="D59" s="132"/>
      <c r="E59" s="264"/>
      <c r="F59" s="265"/>
      <c r="G59" s="266"/>
      <c r="H59" s="267"/>
      <c r="I59" s="268"/>
      <c r="J59" s="265"/>
      <c r="K59" s="265"/>
      <c r="L59" s="266"/>
      <c r="M59" s="288"/>
      <c r="N59" s="293"/>
      <c r="O59" s="150"/>
      <c r="P59" s="151" t="s">
        <v>1474</v>
      </c>
      <c r="Q59" s="150"/>
      <c r="R59" s="150" t="str">
        <f t="shared" si="2"/>
        <v/>
      </c>
      <c r="S59" s="5"/>
      <c r="T59" s="5"/>
      <c r="U59" s="5"/>
      <c r="V59" s="5"/>
      <c r="W59" s="30"/>
      <c r="X59" s="30"/>
      <c r="Y59" s="5"/>
      <c r="Z59" s="5"/>
      <c r="AA59" s="5"/>
      <c r="AC59" s="128"/>
      <c r="AD59" s="128"/>
      <c r="AE59" s="128"/>
      <c r="AF59" s="128"/>
      <c r="AG59" s="128"/>
      <c r="AH59" s="128"/>
      <c r="AI59" s="128"/>
      <c r="AJ59" s="128"/>
      <c r="AK59" s="128"/>
      <c r="AL59" s="128"/>
      <c r="AM59" s="128"/>
      <c r="AN59" s="128"/>
      <c r="AO59" s="128"/>
      <c r="AP59" s="128"/>
      <c r="AQ59" s="128"/>
    </row>
    <row r="60" spans="1:43" s="129" customFormat="1" ht="12.75" hidden="1" customHeight="1">
      <c r="A60" s="126" t="s">
        <v>1557</v>
      </c>
      <c r="B60" s="131"/>
      <c r="C60" s="144" t="s">
        <v>1494</v>
      </c>
      <c r="D60" s="132"/>
      <c r="E60" s="264"/>
      <c r="F60" s="265"/>
      <c r="G60" s="266"/>
      <c r="H60" s="267"/>
      <c r="I60" s="268"/>
      <c r="J60" s="265"/>
      <c r="K60" s="265"/>
      <c r="L60" s="266"/>
      <c r="M60" s="288"/>
      <c r="N60" s="293"/>
      <c r="O60" s="150"/>
      <c r="P60" s="151" t="s">
        <v>1474</v>
      </c>
      <c r="Q60" s="150"/>
      <c r="R60" s="150" t="str">
        <f t="shared" si="2"/>
        <v/>
      </c>
      <c r="S60" s="5"/>
      <c r="T60" s="5"/>
      <c r="U60" s="5"/>
      <c r="V60" s="5"/>
      <c r="W60" s="30"/>
      <c r="X60" s="30"/>
      <c r="Y60" s="5"/>
      <c r="Z60" s="5"/>
      <c r="AA60" s="5"/>
      <c r="AC60" s="128"/>
      <c r="AD60" s="128"/>
      <c r="AE60" s="128"/>
      <c r="AF60" s="128"/>
      <c r="AG60" s="128"/>
      <c r="AH60" s="128"/>
      <c r="AI60" s="128"/>
      <c r="AJ60" s="128"/>
      <c r="AK60" s="128"/>
      <c r="AL60" s="128"/>
      <c r="AM60" s="128"/>
      <c r="AN60" s="128"/>
      <c r="AO60" s="128"/>
      <c r="AP60" s="128"/>
      <c r="AQ60" s="128"/>
    </row>
    <row r="61" spans="1:43" s="129" customFormat="1" ht="12.75" hidden="1" customHeight="1">
      <c r="A61" s="126" t="s">
        <v>1558</v>
      </c>
      <c r="B61" s="131"/>
      <c r="C61" s="144" t="s">
        <v>1546</v>
      </c>
      <c r="D61" s="132"/>
      <c r="E61" s="264"/>
      <c r="F61" s="265"/>
      <c r="G61" s="266"/>
      <c r="H61" s="267"/>
      <c r="I61" s="268"/>
      <c r="J61" s="265"/>
      <c r="K61" s="265"/>
      <c r="L61" s="266"/>
      <c r="M61" s="288"/>
      <c r="N61" s="293"/>
      <c r="O61" s="150"/>
      <c r="P61" s="151" t="s">
        <v>1474</v>
      </c>
      <c r="Q61" s="150"/>
      <c r="R61" s="150" t="str">
        <f t="shared" si="2"/>
        <v/>
      </c>
      <c r="S61" s="5"/>
      <c r="T61" s="5"/>
      <c r="U61" s="5"/>
      <c r="V61" s="5"/>
      <c r="W61" s="30"/>
      <c r="X61" s="30"/>
      <c r="Y61" s="5"/>
      <c r="Z61" s="5"/>
      <c r="AA61" s="5"/>
      <c r="AC61" s="128"/>
      <c r="AD61" s="128"/>
      <c r="AE61" s="128"/>
      <c r="AF61" s="128"/>
      <c r="AG61" s="128"/>
      <c r="AH61" s="128"/>
      <c r="AI61" s="128"/>
      <c r="AJ61" s="128"/>
      <c r="AK61" s="128"/>
      <c r="AL61" s="128"/>
      <c r="AM61" s="128"/>
      <c r="AN61" s="128"/>
      <c r="AO61" s="128"/>
      <c r="AP61" s="128"/>
      <c r="AQ61" s="128"/>
    </row>
    <row r="62" spans="1:43" s="129" customFormat="1" ht="12.75" hidden="1" customHeight="1">
      <c r="A62" s="126" t="s">
        <v>1559</v>
      </c>
      <c r="B62" s="131"/>
      <c r="C62" s="144" t="s">
        <v>1547</v>
      </c>
      <c r="D62" s="132"/>
      <c r="E62" s="264"/>
      <c r="F62" s="265"/>
      <c r="G62" s="266"/>
      <c r="H62" s="267"/>
      <c r="I62" s="268"/>
      <c r="J62" s="265"/>
      <c r="K62" s="265"/>
      <c r="L62" s="266"/>
      <c r="M62" s="288"/>
      <c r="N62" s="293"/>
      <c r="O62" s="150"/>
      <c r="P62" s="151" t="s">
        <v>1474</v>
      </c>
      <c r="Q62" s="150"/>
      <c r="R62" s="150" t="str">
        <f t="shared" si="2"/>
        <v/>
      </c>
      <c r="S62" s="5"/>
      <c r="T62" s="5"/>
      <c r="U62" s="5"/>
      <c r="V62" s="5"/>
      <c r="W62" s="30"/>
      <c r="X62" s="30"/>
      <c r="Y62" s="5"/>
      <c r="Z62" s="5"/>
      <c r="AA62" s="5"/>
      <c r="AC62" s="128"/>
      <c r="AD62" s="128"/>
      <c r="AE62" s="128"/>
      <c r="AF62" s="128"/>
      <c r="AG62" s="128"/>
      <c r="AH62" s="128"/>
      <c r="AI62" s="128"/>
      <c r="AJ62" s="128"/>
      <c r="AK62" s="128"/>
      <c r="AL62" s="128"/>
      <c r="AM62" s="128"/>
      <c r="AN62" s="128"/>
      <c r="AO62" s="128"/>
      <c r="AP62" s="128"/>
      <c r="AQ62" s="128"/>
    </row>
    <row r="63" spans="1:43" s="129" customFormat="1" ht="12.75" hidden="1" customHeight="1">
      <c r="A63" s="126" t="s">
        <v>1560</v>
      </c>
      <c r="B63" s="131"/>
      <c r="C63" s="144" t="s">
        <v>1548</v>
      </c>
      <c r="D63" s="132"/>
      <c r="E63" s="264"/>
      <c r="F63" s="265"/>
      <c r="G63" s="266"/>
      <c r="H63" s="267"/>
      <c r="I63" s="268"/>
      <c r="J63" s="265"/>
      <c r="K63" s="265"/>
      <c r="L63" s="266"/>
      <c r="M63" s="288"/>
      <c r="N63" s="293"/>
      <c r="O63" s="150"/>
      <c r="P63" s="151" t="s">
        <v>1474</v>
      </c>
      <c r="Q63" s="150"/>
      <c r="R63" s="150" t="str">
        <f t="shared" si="2"/>
        <v/>
      </c>
      <c r="S63" s="5"/>
      <c r="T63" s="5"/>
      <c r="U63" s="5"/>
      <c r="V63" s="5"/>
      <c r="W63" s="30"/>
      <c r="X63" s="30">
        <f>SUM(E55:E88)</f>
        <v>0</v>
      </c>
      <c r="Y63" s="5"/>
      <c r="Z63" s="5"/>
      <c r="AA63" s="5"/>
      <c r="AC63" s="128"/>
      <c r="AD63" s="128"/>
      <c r="AE63" s="128"/>
      <c r="AF63" s="128"/>
      <c r="AG63" s="128"/>
      <c r="AH63" s="128"/>
      <c r="AI63" s="128"/>
      <c r="AJ63" s="128"/>
      <c r="AK63" s="128"/>
      <c r="AL63" s="128"/>
      <c r="AM63" s="128"/>
      <c r="AN63" s="128"/>
      <c r="AO63" s="128"/>
      <c r="AP63" s="128"/>
      <c r="AQ63" s="128"/>
    </row>
    <row r="64" spans="1:43" s="129" customFormat="1" ht="12.75" hidden="1" customHeight="1">
      <c r="A64" s="126" t="s">
        <v>1561</v>
      </c>
      <c r="B64" s="131"/>
      <c r="C64" s="144" t="s">
        <v>1549</v>
      </c>
      <c r="D64" s="132"/>
      <c r="E64" s="264"/>
      <c r="F64" s="265"/>
      <c r="G64" s="266"/>
      <c r="H64" s="267"/>
      <c r="I64" s="268"/>
      <c r="J64" s="265"/>
      <c r="K64" s="265"/>
      <c r="L64" s="266"/>
      <c r="M64" s="288"/>
      <c r="N64" s="293"/>
      <c r="O64" s="150"/>
      <c r="P64" s="151" t="s">
        <v>1474</v>
      </c>
      <c r="Q64" s="150"/>
      <c r="R64" s="150" t="str">
        <f t="shared" si="2"/>
        <v/>
      </c>
      <c r="S64" s="5"/>
      <c r="T64" s="5"/>
      <c r="U64" s="5"/>
      <c r="V64" s="5"/>
      <c r="W64" s="30"/>
      <c r="X64" s="30"/>
      <c r="Y64" s="5"/>
      <c r="Z64" s="5"/>
      <c r="AA64" s="5"/>
      <c r="AC64" s="128"/>
      <c r="AD64" s="128"/>
      <c r="AE64" s="128"/>
      <c r="AF64" s="128"/>
      <c r="AG64" s="128"/>
      <c r="AH64" s="128"/>
      <c r="AI64" s="128"/>
      <c r="AJ64" s="128"/>
      <c r="AK64" s="128"/>
      <c r="AL64" s="128"/>
      <c r="AM64" s="128"/>
      <c r="AN64" s="128"/>
      <c r="AO64" s="128"/>
      <c r="AP64" s="128"/>
      <c r="AQ64" s="128"/>
    </row>
    <row r="65" spans="1:43" s="129" customFormat="1" ht="12.75" hidden="1" customHeight="1">
      <c r="A65" s="126" t="s">
        <v>1562</v>
      </c>
      <c r="B65" s="131"/>
      <c r="C65" s="144" t="s">
        <v>1508</v>
      </c>
      <c r="D65" s="132"/>
      <c r="E65" s="264"/>
      <c r="F65" s="265"/>
      <c r="G65" s="266"/>
      <c r="H65" s="267"/>
      <c r="I65" s="268"/>
      <c r="J65" s="265"/>
      <c r="K65" s="265"/>
      <c r="L65" s="266"/>
      <c r="M65" s="288"/>
      <c r="N65" s="293"/>
      <c r="O65" s="150"/>
      <c r="P65" s="151" t="s">
        <v>1474</v>
      </c>
      <c r="Q65" s="150"/>
      <c r="R65" s="150" t="str">
        <f t="shared" si="2"/>
        <v/>
      </c>
      <c r="S65" s="5"/>
      <c r="T65" s="5"/>
      <c r="U65" s="5"/>
      <c r="V65" s="5"/>
      <c r="W65" s="30"/>
      <c r="X65" s="30"/>
      <c r="Y65" s="5"/>
      <c r="Z65" s="5"/>
      <c r="AA65" s="5"/>
      <c r="AC65" s="128"/>
      <c r="AD65" s="128"/>
      <c r="AE65" s="128"/>
      <c r="AF65" s="128"/>
      <c r="AG65" s="128"/>
      <c r="AH65" s="128"/>
      <c r="AI65" s="128"/>
      <c r="AJ65" s="128"/>
      <c r="AK65" s="128"/>
      <c r="AL65" s="128"/>
      <c r="AM65" s="128"/>
      <c r="AN65" s="128"/>
      <c r="AO65" s="128"/>
      <c r="AP65" s="128"/>
      <c r="AQ65" s="128"/>
    </row>
    <row r="66" spans="1:43" s="129" customFormat="1" ht="12.75" hidden="1" customHeight="1">
      <c r="A66" s="126" t="s">
        <v>1563</v>
      </c>
      <c r="B66" s="131"/>
      <c r="C66" s="144" t="s">
        <v>1509</v>
      </c>
      <c r="D66" s="132"/>
      <c r="E66" s="264"/>
      <c r="F66" s="265"/>
      <c r="G66" s="266"/>
      <c r="H66" s="267"/>
      <c r="I66" s="268"/>
      <c r="J66" s="265"/>
      <c r="K66" s="265"/>
      <c r="L66" s="266"/>
      <c r="M66" s="288"/>
      <c r="N66" s="293"/>
      <c r="O66" s="150"/>
      <c r="P66" s="151" t="s">
        <v>1474</v>
      </c>
      <c r="Q66" s="150"/>
      <c r="R66" s="150" t="str">
        <f t="shared" si="2"/>
        <v/>
      </c>
      <c r="S66" s="5"/>
      <c r="T66" s="5"/>
      <c r="U66" s="5"/>
      <c r="V66" s="5"/>
      <c r="W66" s="30"/>
      <c r="X66" s="30"/>
      <c r="Y66" s="5"/>
      <c r="Z66" s="5"/>
      <c r="AA66" s="5"/>
      <c r="AC66" s="128"/>
      <c r="AD66" s="128"/>
      <c r="AE66" s="128"/>
      <c r="AF66" s="128"/>
      <c r="AG66" s="128"/>
      <c r="AH66" s="128"/>
      <c r="AI66" s="128"/>
      <c r="AJ66" s="128"/>
      <c r="AK66" s="128"/>
      <c r="AL66" s="128"/>
      <c r="AM66" s="128"/>
      <c r="AN66" s="128"/>
      <c r="AO66" s="128"/>
      <c r="AP66" s="128"/>
      <c r="AQ66" s="128"/>
    </row>
    <row r="67" spans="1:43" s="129" customFormat="1" ht="12.75" hidden="1" customHeight="1">
      <c r="A67" s="126" t="s">
        <v>1564</v>
      </c>
      <c r="B67" s="131"/>
      <c r="C67" s="144" t="s">
        <v>1510</v>
      </c>
      <c r="D67" s="132"/>
      <c r="E67" s="264"/>
      <c r="F67" s="265"/>
      <c r="G67" s="266"/>
      <c r="H67" s="267"/>
      <c r="I67" s="268"/>
      <c r="J67" s="265"/>
      <c r="K67" s="265"/>
      <c r="L67" s="266"/>
      <c r="M67" s="288"/>
      <c r="N67" s="293"/>
      <c r="O67" s="150"/>
      <c r="P67" s="151" t="s">
        <v>1474</v>
      </c>
      <c r="Q67" s="150"/>
      <c r="R67" s="150" t="str">
        <f t="shared" si="2"/>
        <v/>
      </c>
      <c r="S67" s="5"/>
      <c r="T67" s="5"/>
      <c r="U67" s="5"/>
      <c r="V67" s="5"/>
      <c r="W67" s="30"/>
      <c r="X67" s="30"/>
      <c r="Y67" s="5"/>
      <c r="Z67" s="5"/>
      <c r="AA67" s="5"/>
      <c r="AC67" s="128"/>
      <c r="AD67" s="128"/>
      <c r="AE67" s="128"/>
      <c r="AF67" s="128"/>
      <c r="AG67" s="128"/>
      <c r="AH67" s="128"/>
      <c r="AI67" s="128"/>
      <c r="AJ67" s="128"/>
      <c r="AK67" s="128"/>
      <c r="AL67" s="128"/>
      <c r="AM67" s="128"/>
      <c r="AN67" s="128"/>
      <c r="AO67" s="128"/>
      <c r="AP67" s="128"/>
      <c r="AQ67" s="128"/>
    </row>
    <row r="68" spans="1:43" s="129" customFormat="1" ht="12.75" hidden="1" customHeight="1">
      <c r="A68" s="126" t="s">
        <v>1565</v>
      </c>
      <c r="B68" s="131"/>
      <c r="C68" s="144" t="s">
        <v>1511</v>
      </c>
      <c r="D68" s="132"/>
      <c r="E68" s="264"/>
      <c r="F68" s="265"/>
      <c r="G68" s="266"/>
      <c r="H68" s="267"/>
      <c r="I68" s="268"/>
      <c r="J68" s="265"/>
      <c r="K68" s="265"/>
      <c r="L68" s="266"/>
      <c r="M68" s="288"/>
      <c r="N68" s="293"/>
      <c r="O68" s="150"/>
      <c r="P68" s="151" t="s">
        <v>1474</v>
      </c>
      <c r="Q68" s="150"/>
      <c r="R68" s="150" t="str">
        <f t="shared" si="2"/>
        <v/>
      </c>
      <c r="S68" s="5"/>
      <c r="T68" s="5"/>
      <c r="U68" s="5"/>
      <c r="V68" s="5"/>
      <c r="W68" s="30"/>
      <c r="X68" s="30"/>
      <c r="Y68" s="5"/>
      <c r="Z68" s="5"/>
      <c r="AA68" s="5"/>
      <c r="AC68" s="128"/>
      <c r="AD68" s="128"/>
      <c r="AE68" s="128"/>
      <c r="AF68" s="128"/>
      <c r="AG68" s="128"/>
      <c r="AH68" s="128"/>
      <c r="AI68" s="128"/>
      <c r="AJ68" s="128"/>
      <c r="AK68" s="128"/>
      <c r="AL68" s="128"/>
      <c r="AM68" s="128"/>
      <c r="AN68" s="128"/>
      <c r="AO68" s="128"/>
      <c r="AP68" s="128"/>
      <c r="AQ68" s="128"/>
    </row>
    <row r="69" spans="1:43" s="129" customFormat="1" ht="12.75" hidden="1" customHeight="1">
      <c r="A69" s="126" t="s">
        <v>1566</v>
      </c>
      <c r="B69" s="131"/>
      <c r="C69" s="144" t="s">
        <v>1512</v>
      </c>
      <c r="D69" s="132"/>
      <c r="E69" s="264"/>
      <c r="F69" s="265"/>
      <c r="G69" s="266"/>
      <c r="H69" s="267"/>
      <c r="I69" s="268"/>
      <c r="J69" s="265"/>
      <c r="K69" s="265"/>
      <c r="L69" s="266"/>
      <c r="M69" s="288"/>
      <c r="N69" s="293"/>
      <c r="O69" s="150"/>
      <c r="P69" s="151" t="s">
        <v>1474</v>
      </c>
      <c r="Q69" s="150"/>
      <c r="R69" s="150" t="str">
        <f t="shared" si="2"/>
        <v/>
      </c>
      <c r="S69" s="5"/>
      <c r="T69" s="5"/>
      <c r="U69" s="5"/>
      <c r="V69" s="5"/>
      <c r="W69" s="30"/>
      <c r="X69" s="30"/>
      <c r="Y69" s="5"/>
      <c r="Z69" s="5"/>
      <c r="AA69" s="5"/>
      <c r="AC69" s="128"/>
      <c r="AD69" s="128"/>
      <c r="AE69" s="128"/>
      <c r="AF69" s="128"/>
      <c r="AG69" s="128"/>
      <c r="AH69" s="128"/>
      <c r="AI69" s="128"/>
      <c r="AJ69" s="128"/>
      <c r="AK69" s="128"/>
      <c r="AL69" s="128"/>
      <c r="AM69" s="128"/>
      <c r="AN69" s="128"/>
      <c r="AO69" s="128"/>
      <c r="AP69" s="128"/>
      <c r="AQ69" s="128"/>
    </row>
    <row r="70" spans="1:43" s="129" customFormat="1" ht="12.75" hidden="1" customHeight="1">
      <c r="A70" s="126" t="s">
        <v>1567</v>
      </c>
      <c r="B70" s="131"/>
      <c r="C70" s="144" t="s">
        <v>1513</v>
      </c>
      <c r="D70" s="132"/>
      <c r="E70" s="264"/>
      <c r="F70" s="265"/>
      <c r="G70" s="266"/>
      <c r="H70" s="267"/>
      <c r="I70" s="268"/>
      <c r="J70" s="265"/>
      <c r="K70" s="265"/>
      <c r="L70" s="266"/>
      <c r="M70" s="288"/>
      <c r="N70" s="293"/>
      <c r="O70" s="150"/>
      <c r="P70" s="151" t="s">
        <v>1474</v>
      </c>
      <c r="Q70" s="150"/>
      <c r="R70" s="150" t="str">
        <f t="shared" si="2"/>
        <v/>
      </c>
      <c r="S70" s="5"/>
      <c r="T70" s="5"/>
      <c r="U70" s="5"/>
      <c r="V70" s="5"/>
      <c r="W70" s="30"/>
      <c r="X70" s="30"/>
      <c r="Y70" s="5"/>
      <c r="Z70" s="5"/>
      <c r="AA70" s="5"/>
      <c r="AC70" s="128"/>
      <c r="AD70" s="128"/>
      <c r="AE70" s="128"/>
      <c r="AF70" s="128"/>
      <c r="AG70" s="128"/>
      <c r="AH70" s="128"/>
      <c r="AI70" s="128"/>
      <c r="AJ70" s="128"/>
      <c r="AK70" s="128"/>
      <c r="AL70" s="128"/>
      <c r="AM70" s="128"/>
      <c r="AN70" s="128"/>
      <c r="AO70" s="128"/>
      <c r="AP70" s="128"/>
      <c r="AQ70" s="128"/>
    </row>
    <row r="71" spans="1:43" s="129" customFormat="1" ht="12.75" hidden="1" customHeight="1">
      <c r="A71" s="126" t="s">
        <v>1568</v>
      </c>
      <c r="B71" s="131"/>
      <c r="C71" s="144" t="s">
        <v>1514</v>
      </c>
      <c r="D71" s="132"/>
      <c r="E71" s="264"/>
      <c r="F71" s="265"/>
      <c r="G71" s="266"/>
      <c r="H71" s="267"/>
      <c r="I71" s="268"/>
      <c r="J71" s="265"/>
      <c r="K71" s="265"/>
      <c r="L71" s="266"/>
      <c r="M71" s="288"/>
      <c r="N71" s="293"/>
      <c r="O71" s="150"/>
      <c r="P71" s="151" t="s">
        <v>1474</v>
      </c>
      <c r="Q71" s="150"/>
      <c r="R71" s="150" t="str">
        <f t="shared" si="2"/>
        <v/>
      </c>
      <c r="S71" s="5"/>
      <c r="T71" s="5"/>
      <c r="U71" s="5"/>
      <c r="V71" s="5"/>
      <c r="W71" s="30"/>
      <c r="X71" s="30"/>
      <c r="Y71" s="5"/>
      <c r="Z71" s="5"/>
      <c r="AA71" s="5"/>
      <c r="AC71" s="128"/>
      <c r="AD71" s="128"/>
      <c r="AE71" s="128"/>
      <c r="AF71" s="128"/>
      <c r="AG71" s="128"/>
      <c r="AH71" s="128"/>
      <c r="AI71" s="128"/>
      <c r="AJ71" s="128"/>
      <c r="AK71" s="128"/>
      <c r="AL71" s="128"/>
      <c r="AM71" s="128"/>
      <c r="AN71" s="128"/>
      <c r="AO71" s="128"/>
      <c r="AP71" s="128"/>
      <c r="AQ71" s="128"/>
    </row>
    <row r="72" spans="1:43" s="129" customFormat="1" ht="12.75" hidden="1" customHeight="1">
      <c r="A72" s="126" t="s">
        <v>1569</v>
      </c>
      <c r="B72" s="131"/>
      <c r="C72" s="144" t="s">
        <v>1515</v>
      </c>
      <c r="D72" s="132"/>
      <c r="E72" s="264"/>
      <c r="F72" s="265"/>
      <c r="G72" s="266"/>
      <c r="H72" s="267"/>
      <c r="I72" s="268"/>
      <c r="J72" s="265"/>
      <c r="K72" s="265"/>
      <c r="L72" s="266"/>
      <c r="M72" s="288"/>
      <c r="N72" s="293"/>
      <c r="O72" s="150"/>
      <c r="P72" s="151" t="s">
        <v>1474</v>
      </c>
      <c r="Q72" s="150"/>
      <c r="R72" s="150" t="str">
        <f t="shared" si="2"/>
        <v/>
      </c>
      <c r="S72" s="5"/>
      <c r="T72" s="5"/>
      <c r="U72" s="5"/>
      <c r="V72" s="5"/>
      <c r="W72" s="30"/>
      <c r="X72" s="30"/>
      <c r="Y72" s="5"/>
      <c r="Z72" s="5"/>
      <c r="AA72" s="5"/>
      <c r="AC72" s="128"/>
      <c r="AD72" s="128"/>
      <c r="AE72" s="128"/>
      <c r="AF72" s="128"/>
      <c r="AG72" s="128"/>
      <c r="AH72" s="128"/>
      <c r="AI72" s="128"/>
      <c r="AJ72" s="128"/>
      <c r="AK72" s="128"/>
      <c r="AL72" s="128"/>
      <c r="AM72" s="128"/>
      <c r="AN72" s="128"/>
      <c r="AO72" s="128"/>
      <c r="AP72" s="128"/>
      <c r="AQ72" s="128"/>
    </row>
    <row r="73" spans="1:43" s="129" customFormat="1" ht="12.75" hidden="1" customHeight="1">
      <c r="A73" s="126" t="s">
        <v>1570</v>
      </c>
      <c r="B73" s="131"/>
      <c r="C73" s="144" t="s">
        <v>1516</v>
      </c>
      <c r="D73" s="132"/>
      <c r="E73" s="264"/>
      <c r="F73" s="265"/>
      <c r="G73" s="266"/>
      <c r="H73" s="267"/>
      <c r="I73" s="268"/>
      <c r="J73" s="265"/>
      <c r="K73" s="265"/>
      <c r="L73" s="266"/>
      <c r="M73" s="288"/>
      <c r="N73" s="293"/>
      <c r="O73" s="150"/>
      <c r="P73" s="151" t="s">
        <v>1474</v>
      </c>
      <c r="Q73" s="150"/>
      <c r="R73" s="150" t="str">
        <f t="shared" si="2"/>
        <v/>
      </c>
      <c r="S73" s="5"/>
      <c r="T73" s="5"/>
      <c r="U73" s="5"/>
      <c r="V73" s="5"/>
      <c r="W73" s="30"/>
      <c r="X73" s="30"/>
      <c r="Y73" s="5"/>
      <c r="Z73" s="5"/>
      <c r="AA73" s="5"/>
      <c r="AC73" s="128"/>
      <c r="AD73" s="128"/>
      <c r="AE73" s="128"/>
      <c r="AF73" s="128"/>
      <c r="AG73" s="128"/>
      <c r="AH73" s="128"/>
      <c r="AI73" s="128"/>
      <c r="AJ73" s="128"/>
      <c r="AK73" s="128"/>
      <c r="AL73" s="128"/>
      <c r="AM73" s="128"/>
      <c r="AN73" s="128"/>
      <c r="AO73" s="128"/>
      <c r="AP73" s="128"/>
      <c r="AQ73" s="128"/>
    </row>
    <row r="74" spans="1:43" s="129" customFormat="1" ht="12.75" hidden="1" customHeight="1">
      <c r="A74" s="126" t="s">
        <v>1571</v>
      </c>
      <c r="B74" s="131"/>
      <c r="C74" s="144" t="s">
        <v>1517</v>
      </c>
      <c r="D74" s="132"/>
      <c r="E74" s="264"/>
      <c r="F74" s="265"/>
      <c r="G74" s="266"/>
      <c r="H74" s="267"/>
      <c r="I74" s="268"/>
      <c r="J74" s="265"/>
      <c r="K74" s="265"/>
      <c r="L74" s="266"/>
      <c r="M74" s="288"/>
      <c r="N74" s="293"/>
      <c r="O74" s="150"/>
      <c r="P74" s="151" t="s">
        <v>1474</v>
      </c>
      <c r="Q74" s="150"/>
      <c r="R74" s="150" t="str">
        <f t="shared" si="2"/>
        <v/>
      </c>
      <c r="S74" s="5"/>
      <c r="T74" s="5"/>
      <c r="U74" s="5"/>
      <c r="V74" s="5"/>
      <c r="W74" s="30"/>
      <c r="X74" s="30"/>
      <c r="Y74" s="5"/>
      <c r="Z74" s="5"/>
      <c r="AA74" s="5"/>
      <c r="AC74" s="128"/>
      <c r="AD74" s="128"/>
      <c r="AE74" s="128"/>
      <c r="AF74" s="128"/>
      <c r="AG74" s="128"/>
      <c r="AH74" s="128"/>
      <c r="AI74" s="128"/>
      <c r="AJ74" s="128"/>
      <c r="AK74" s="128"/>
      <c r="AL74" s="128"/>
      <c r="AM74" s="128"/>
      <c r="AN74" s="128"/>
      <c r="AO74" s="128"/>
      <c r="AP74" s="128"/>
      <c r="AQ74" s="128"/>
    </row>
    <row r="75" spans="1:43" s="129" customFormat="1" ht="12.75" hidden="1" customHeight="1">
      <c r="A75" s="126" t="s">
        <v>1572</v>
      </c>
      <c r="B75" s="131"/>
      <c r="C75" s="144" t="s">
        <v>1519</v>
      </c>
      <c r="D75" s="132"/>
      <c r="E75" s="264"/>
      <c r="F75" s="265"/>
      <c r="G75" s="266"/>
      <c r="H75" s="267"/>
      <c r="I75" s="268"/>
      <c r="J75" s="265"/>
      <c r="K75" s="265"/>
      <c r="L75" s="266"/>
      <c r="M75" s="288"/>
      <c r="N75" s="293"/>
      <c r="O75" s="150"/>
      <c r="P75" s="151" t="s">
        <v>1474</v>
      </c>
      <c r="Q75" s="150"/>
      <c r="R75" s="150" t="str">
        <f t="shared" ref="R75:R138" si="7">IF(SUM(E75:N75)=0,"",P75)</f>
        <v/>
      </c>
      <c r="S75" s="5"/>
      <c r="T75" s="5"/>
      <c r="U75" s="5"/>
      <c r="V75" s="5"/>
      <c r="W75" s="30"/>
      <c r="X75" s="30"/>
      <c r="Y75" s="5"/>
      <c r="Z75" s="5"/>
      <c r="AA75" s="5"/>
      <c r="AC75" s="128"/>
      <c r="AD75" s="128"/>
      <c r="AE75" s="128"/>
      <c r="AF75" s="128"/>
      <c r="AG75" s="128"/>
      <c r="AH75" s="128"/>
      <c r="AI75" s="128"/>
      <c r="AJ75" s="128"/>
      <c r="AK75" s="128"/>
      <c r="AL75" s="128"/>
      <c r="AM75" s="128"/>
      <c r="AN75" s="128"/>
      <c r="AO75" s="128"/>
      <c r="AP75" s="128"/>
      <c r="AQ75" s="128"/>
    </row>
    <row r="76" spans="1:43" s="129" customFormat="1" ht="12.75" hidden="1" customHeight="1">
      <c r="A76" s="126" t="s">
        <v>1573</v>
      </c>
      <c r="B76" s="131"/>
      <c r="C76" s="144" t="s">
        <v>1520</v>
      </c>
      <c r="D76" s="132"/>
      <c r="E76" s="264"/>
      <c r="F76" s="265"/>
      <c r="G76" s="266"/>
      <c r="H76" s="267"/>
      <c r="I76" s="268"/>
      <c r="J76" s="265"/>
      <c r="K76" s="265"/>
      <c r="L76" s="266"/>
      <c r="M76" s="288"/>
      <c r="N76" s="293"/>
      <c r="O76" s="150"/>
      <c r="P76" s="151" t="s">
        <v>1474</v>
      </c>
      <c r="Q76" s="150"/>
      <c r="R76" s="150" t="str">
        <f t="shared" si="7"/>
        <v/>
      </c>
      <c r="S76" s="5"/>
      <c r="T76" s="5"/>
      <c r="U76" s="5"/>
      <c r="V76" s="5"/>
      <c r="W76" s="30"/>
      <c r="X76" s="30"/>
      <c r="Y76" s="5"/>
      <c r="Z76" s="5"/>
      <c r="AA76" s="5"/>
      <c r="AC76" s="128"/>
      <c r="AD76" s="128"/>
      <c r="AE76" s="128"/>
      <c r="AF76" s="128"/>
      <c r="AG76" s="128"/>
      <c r="AH76" s="128"/>
      <c r="AI76" s="128"/>
      <c r="AJ76" s="128"/>
      <c r="AK76" s="128"/>
      <c r="AL76" s="128"/>
      <c r="AM76" s="128"/>
      <c r="AN76" s="128"/>
      <c r="AO76" s="128"/>
      <c r="AP76" s="128"/>
      <c r="AQ76" s="128"/>
    </row>
    <row r="77" spans="1:43" s="129" customFormat="1" ht="12.75" hidden="1" customHeight="1">
      <c r="A77" s="126" t="s">
        <v>1574</v>
      </c>
      <c r="B77" s="131"/>
      <c r="C77" s="144" t="s">
        <v>1521</v>
      </c>
      <c r="D77" s="132"/>
      <c r="E77" s="264"/>
      <c r="F77" s="265"/>
      <c r="G77" s="266"/>
      <c r="H77" s="267"/>
      <c r="I77" s="268"/>
      <c r="J77" s="265"/>
      <c r="K77" s="265"/>
      <c r="L77" s="266"/>
      <c r="M77" s="288"/>
      <c r="N77" s="293"/>
      <c r="O77" s="150"/>
      <c r="P77" s="151" t="s">
        <v>1474</v>
      </c>
      <c r="Q77" s="150"/>
      <c r="R77" s="150" t="str">
        <f t="shared" si="7"/>
        <v/>
      </c>
      <c r="S77" s="5"/>
      <c r="T77" s="5"/>
      <c r="U77" s="5"/>
      <c r="V77" s="5"/>
      <c r="W77" s="30"/>
      <c r="X77" s="30"/>
      <c r="Y77" s="5"/>
      <c r="Z77" s="5"/>
      <c r="AA77" s="5"/>
      <c r="AC77" s="128"/>
      <c r="AD77" s="128"/>
      <c r="AE77" s="128"/>
      <c r="AF77" s="128"/>
      <c r="AG77" s="128"/>
      <c r="AH77" s="128"/>
      <c r="AI77" s="128"/>
      <c r="AJ77" s="128"/>
      <c r="AK77" s="128"/>
      <c r="AL77" s="128"/>
      <c r="AM77" s="128"/>
      <c r="AN77" s="128"/>
      <c r="AO77" s="128"/>
      <c r="AP77" s="128"/>
      <c r="AQ77" s="128"/>
    </row>
    <row r="78" spans="1:43" s="129" customFormat="1" ht="12.75" hidden="1" customHeight="1">
      <c r="A78" s="126" t="s">
        <v>1575</v>
      </c>
      <c r="B78" s="131"/>
      <c r="C78" s="144" t="s">
        <v>1534</v>
      </c>
      <c r="D78" s="132"/>
      <c r="E78" s="264"/>
      <c r="F78" s="265"/>
      <c r="G78" s="266"/>
      <c r="H78" s="267"/>
      <c r="I78" s="268"/>
      <c r="J78" s="265"/>
      <c r="K78" s="265"/>
      <c r="L78" s="266"/>
      <c r="M78" s="288"/>
      <c r="N78" s="293"/>
      <c r="O78" s="150"/>
      <c r="P78" s="151" t="s">
        <v>1474</v>
      </c>
      <c r="Q78" s="150"/>
      <c r="R78" s="150" t="str">
        <f t="shared" si="7"/>
        <v/>
      </c>
      <c r="S78" s="5"/>
      <c r="T78" s="5"/>
      <c r="U78" s="5"/>
      <c r="V78" s="5"/>
      <c r="W78" s="30"/>
      <c r="X78" s="30"/>
      <c r="Y78" s="5"/>
      <c r="Z78" s="5"/>
      <c r="AA78" s="5"/>
      <c r="AC78" s="128"/>
      <c r="AD78" s="128"/>
      <c r="AE78" s="128"/>
      <c r="AF78" s="128"/>
      <c r="AG78" s="128"/>
      <c r="AH78" s="128"/>
      <c r="AI78" s="128"/>
      <c r="AJ78" s="128"/>
      <c r="AK78" s="128"/>
      <c r="AL78" s="128"/>
      <c r="AM78" s="128"/>
      <c r="AN78" s="128"/>
      <c r="AO78" s="128"/>
      <c r="AP78" s="128"/>
      <c r="AQ78" s="128"/>
    </row>
    <row r="79" spans="1:43" s="129" customFormat="1" ht="12.75" hidden="1" customHeight="1">
      <c r="A79" s="126" t="s">
        <v>1576</v>
      </c>
      <c r="B79" s="131"/>
      <c r="C79" s="144" t="s">
        <v>1535</v>
      </c>
      <c r="D79" s="132"/>
      <c r="E79" s="264"/>
      <c r="F79" s="265"/>
      <c r="G79" s="266"/>
      <c r="H79" s="267"/>
      <c r="I79" s="268"/>
      <c r="J79" s="265"/>
      <c r="K79" s="265"/>
      <c r="L79" s="266"/>
      <c r="M79" s="288"/>
      <c r="N79" s="293"/>
      <c r="O79" s="150"/>
      <c r="P79" s="151" t="s">
        <v>1474</v>
      </c>
      <c r="Q79" s="150"/>
      <c r="R79" s="150" t="str">
        <f t="shared" si="7"/>
        <v/>
      </c>
      <c r="S79" s="5"/>
      <c r="T79" s="5"/>
      <c r="U79" s="5"/>
      <c r="V79" s="5"/>
      <c r="W79" s="30"/>
      <c r="X79" s="30"/>
      <c r="Y79" s="5"/>
      <c r="Z79" s="5"/>
      <c r="AA79" s="5"/>
      <c r="AC79" s="128"/>
      <c r="AD79" s="128"/>
      <c r="AE79" s="128"/>
      <c r="AF79" s="128"/>
      <c r="AG79" s="128"/>
      <c r="AH79" s="128"/>
      <c r="AI79" s="128"/>
      <c r="AJ79" s="128"/>
      <c r="AK79" s="128"/>
      <c r="AL79" s="128"/>
      <c r="AM79" s="128"/>
      <c r="AN79" s="128"/>
      <c r="AO79" s="128"/>
      <c r="AP79" s="128"/>
      <c r="AQ79" s="128"/>
    </row>
    <row r="80" spans="1:43" s="129" customFormat="1" ht="12.75" hidden="1" customHeight="1">
      <c r="A80" s="126" t="s">
        <v>1577</v>
      </c>
      <c r="B80" s="131"/>
      <c r="C80" s="144" t="s">
        <v>1536</v>
      </c>
      <c r="D80" s="132"/>
      <c r="E80" s="264"/>
      <c r="F80" s="265"/>
      <c r="G80" s="266"/>
      <c r="H80" s="267"/>
      <c r="I80" s="268"/>
      <c r="J80" s="265"/>
      <c r="K80" s="265"/>
      <c r="L80" s="266"/>
      <c r="M80" s="288"/>
      <c r="N80" s="293"/>
      <c r="O80" s="150"/>
      <c r="P80" s="151" t="s">
        <v>1474</v>
      </c>
      <c r="Q80" s="150"/>
      <c r="R80" s="150" t="str">
        <f t="shared" si="7"/>
        <v/>
      </c>
      <c r="S80" s="5"/>
      <c r="T80" s="5"/>
      <c r="U80" s="5"/>
      <c r="V80" s="5"/>
      <c r="W80" s="30"/>
      <c r="X80" s="30"/>
      <c r="Y80" s="5"/>
      <c r="Z80" s="5"/>
      <c r="AA80" s="5"/>
      <c r="AC80" s="128"/>
      <c r="AD80" s="128"/>
      <c r="AE80" s="128"/>
      <c r="AF80" s="128"/>
      <c r="AG80" s="128"/>
      <c r="AH80" s="128"/>
      <c r="AI80" s="128"/>
      <c r="AJ80" s="128"/>
      <c r="AK80" s="128"/>
      <c r="AL80" s="128"/>
      <c r="AM80" s="128"/>
      <c r="AN80" s="128"/>
      <c r="AO80" s="128"/>
      <c r="AP80" s="128"/>
      <c r="AQ80" s="128"/>
    </row>
    <row r="81" spans="1:43" s="129" customFormat="1" ht="12.75" hidden="1" customHeight="1">
      <c r="A81" s="126" t="s">
        <v>1578</v>
      </c>
      <c r="B81" s="131"/>
      <c r="C81" s="144" t="s">
        <v>1537</v>
      </c>
      <c r="D81" s="132"/>
      <c r="E81" s="264"/>
      <c r="F81" s="265"/>
      <c r="G81" s="266"/>
      <c r="H81" s="267"/>
      <c r="I81" s="268"/>
      <c r="J81" s="265"/>
      <c r="K81" s="265"/>
      <c r="L81" s="266"/>
      <c r="M81" s="288"/>
      <c r="N81" s="293"/>
      <c r="O81" s="150"/>
      <c r="P81" s="151" t="s">
        <v>1474</v>
      </c>
      <c r="Q81" s="150"/>
      <c r="R81" s="150" t="str">
        <f t="shared" si="7"/>
        <v/>
      </c>
      <c r="S81" s="5"/>
      <c r="T81" s="5"/>
      <c r="U81" s="5"/>
      <c r="V81" s="5"/>
      <c r="W81" s="30"/>
      <c r="X81" s="30"/>
      <c r="Y81" s="5"/>
      <c r="Z81" s="5"/>
      <c r="AA81" s="5"/>
      <c r="AC81" s="128"/>
      <c r="AD81" s="128"/>
      <c r="AE81" s="128"/>
      <c r="AF81" s="128"/>
      <c r="AG81" s="128"/>
      <c r="AH81" s="128"/>
      <c r="AI81" s="128"/>
      <c r="AJ81" s="128"/>
      <c r="AK81" s="128"/>
      <c r="AL81" s="128"/>
      <c r="AM81" s="128"/>
      <c r="AN81" s="128"/>
      <c r="AO81" s="128"/>
      <c r="AP81" s="128"/>
      <c r="AQ81" s="128"/>
    </row>
    <row r="82" spans="1:43" s="129" customFormat="1" ht="12.75" hidden="1" customHeight="1">
      <c r="A82" s="126" t="s">
        <v>1579</v>
      </c>
      <c r="B82" s="131"/>
      <c r="C82" s="144" t="s">
        <v>1538</v>
      </c>
      <c r="D82" s="132"/>
      <c r="E82" s="264"/>
      <c r="F82" s="265"/>
      <c r="G82" s="266"/>
      <c r="H82" s="267"/>
      <c r="I82" s="268"/>
      <c r="J82" s="265"/>
      <c r="K82" s="265"/>
      <c r="L82" s="266"/>
      <c r="M82" s="288"/>
      <c r="N82" s="293"/>
      <c r="O82" s="150"/>
      <c r="P82" s="151" t="s">
        <v>1474</v>
      </c>
      <c r="Q82" s="150"/>
      <c r="R82" s="150" t="str">
        <f t="shared" si="7"/>
        <v/>
      </c>
      <c r="S82" s="5"/>
      <c r="T82" s="5"/>
      <c r="U82" s="5"/>
      <c r="V82" s="5"/>
      <c r="W82" s="30"/>
      <c r="X82" s="30"/>
      <c r="Y82" s="5"/>
      <c r="Z82" s="5"/>
      <c r="AA82" s="5"/>
      <c r="AC82" s="128"/>
      <c r="AD82" s="128"/>
      <c r="AE82" s="128"/>
      <c r="AF82" s="128"/>
      <c r="AG82" s="128"/>
      <c r="AH82" s="128"/>
      <c r="AI82" s="128"/>
      <c r="AJ82" s="128"/>
      <c r="AK82" s="128"/>
      <c r="AL82" s="128"/>
      <c r="AM82" s="128"/>
      <c r="AN82" s="128"/>
      <c r="AO82" s="128"/>
      <c r="AP82" s="128"/>
      <c r="AQ82" s="128"/>
    </row>
    <row r="83" spans="1:43" s="129" customFormat="1" ht="12.75" hidden="1" customHeight="1">
      <c r="A83" s="126" t="s">
        <v>1580</v>
      </c>
      <c r="B83" s="131"/>
      <c r="C83" s="144" t="s">
        <v>1539</v>
      </c>
      <c r="D83" s="132"/>
      <c r="E83" s="264"/>
      <c r="F83" s="265"/>
      <c r="G83" s="266"/>
      <c r="H83" s="267"/>
      <c r="I83" s="268"/>
      <c r="J83" s="265"/>
      <c r="K83" s="265"/>
      <c r="L83" s="266"/>
      <c r="M83" s="288"/>
      <c r="N83" s="293"/>
      <c r="O83" s="150"/>
      <c r="P83" s="151" t="s">
        <v>1474</v>
      </c>
      <c r="Q83" s="150"/>
      <c r="R83" s="150" t="str">
        <f t="shared" si="7"/>
        <v/>
      </c>
      <c r="S83" s="5"/>
      <c r="T83" s="5"/>
      <c r="U83" s="5"/>
      <c r="V83" s="5"/>
      <c r="W83" s="30"/>
      <c r="X83" s="30"/>
      <c r="Y83" s="5"/>
      <c r="Z83" s="5"/>
      <c r="AA83" s="5"/>
      <c r="AC83" s="128"/>
      <c r="AD83" s="128"/>
      <c r="AE83" s="128"/>
      <c r="AF83" s="128"/>
      <c r="AG83" s="128"/>
      <c r="AH83" s="128"/>
      <c r="AI83" s="128"/>
      <c r="AJ83" s="128"/>
      <c r="AK83" s="128"/>
      <c r="AL83" s="128"/>
      <c r="AM83" s="128"/>
      <c r="AN83" s="128"/>
      <c r="AO83" s="128"/>
      <c r="AP83" s="128"/>
      <c r="AQ83" s="128"/>
    </row>
    <row r="84" spans="1:43" s="129" customFormat="1" ht="12.75" hidden="1" customHeight="1">
      <c r="A84" s="126" t="s">
        <v>1581</v>
      </c>
      <c r="B84" s="131"/>
      <c r="C84" s="144" t="s">
        <v>1540</v>
      </c>
      <c r="D84" s="132"/>
      <c r="E84" s="264"/>
      <c r="F84" s="265"/>
      <c r="G84" s="266"/>
      <c r="H84" s="267"/>
      <c r="I84" s="268"/>
      <c r="J84" s="265"/>
      <c r="K84" s="265"/>
      <c r="L84" s="266"/>
      <c r="M84" s="288"/>
      <c r="N84" s="293"/>
      <c r="O84" s="150"/>
      <c r="P84" s="151" t="s">
        <v>1474</v>
      </c>
      <c r="Q84" s="150"/>
      <c r="R84" s="150" t="str">
        <f t="shared" si="7"/>
        <v/>
      </c>
      <c r="S84" s="5"/>
      <c r="T84" s="5"/>
      <c r="U84" s="5"/>
      <c r="V84" s="5"/>
      <c r="W84" s="30"/>
      <c r="X84" s="30"/>
      <c r="Y84" s="5"/>
      <c r="Z84" s="5"/>
      <c r="AA84" s="5"/>
      <c r="AC84" s="128"/>
      <c r="AD84" s="128"/>
      <c r="AE84" s="128"/>
      <c r="AF84" s="128"/>
      <c r="AG84" s="128"/>
      <c r="AH84" s="128"/>
      <c r="AI84" s="128"/>
      <c r="AJ84" s="128"/>
      <c r="AK84" s="128"/>
      <c r="AL84" s="128"/>
      <c r="AM84" s="128"/>
      <c r="AN84" s="128"/>
      <c r="AO84" s="128"/>
      <c r="AP84" s="128"/>
      <c r="AQ84" s="128"/>
    </row>
    <row r="85" spans="1:43" s="129" customFormat="1" ht="12.75" hidden="1" customHeight="1">
      <c r="A85" s="126" t="s">
        <v>1582</v>
      </c>
      <c r="B85" s="131"/>
      <c r="C85" s="144" t="s">
        <v>1542</v>
      </c>
      <c r="D85" s="132"/>
      <c r="E85" s="264"/>
      <c r="F85" s="265"/>
      <c r="G85" s="266"/>
      <c r="H85" s="267"/>
      <c r="I85" s="268"/>
      <c r="J85" s="265"/>
      <c r="K85" s="265"/>
      <c r="L85" s="266"/>
      <c r="M85" s="288"/>
      <c r="N85" s="293"/>
      <c r="O85" s="150"/>
      <c r="P85" s="151" t="s">
        <v>1474</v>
      </c>
      <c r="Q85" s="150"/>
      <c r="R85" s="150" t="str">
        <f t="shared" si="7"/>
        <v/>
      </c>
      <c r="S85" s="5"/>
      <c r="T85" s="5"/>
      <c r="U85" s="5"/>
      <c r="V85" s="5"/>
      <c r="W85" s="30"/>
      <c r="X85" s="30"/>
      <c r="Y85" s="5"/>
      <c r="Z85" s="5"/>
      <c r="AA85" s="5"/>
      <c r="AC85" s="128"/>
      <c r="AD85" s="128"/>
      <c r="AE85" s="128"/>
      <c r="AF85" s="128"/>
      <c r="AG85" s="128"/>
      <c r="AH85" s="128"/>
      <c r="AI85" s="128"/>
      <c r="AJ85" s="128"/>
      <c r="AK85" s="128"/>
      <c r="AL85" s="128"/>
      <c r="AM85" s="128"/>
      <c r="AN85" s="128"/>
      <c r="AO85" s="128"/>
      <c r="AP85" s="128"/>
      <c r="AQ85" s="128"/>
    </row>
    <row r="86" spans="1:43" s="129" customFormat="1" ht="12.75" hidden="1" customHeight="1">
      <c r="A86" s="126" t="s">
        <v>1583</v>
      </c>
      <c r="B86" s="131"/>
      <c r="C86" s="144" t="s">
        <v>1543</v>
      </c>
      <c r="D86" s="132"/>
      <c r="E86" s="264"/>
      <c r="F86" s="265"/>
      <c r="G86" s="266"/>
      <c r="H86" s="267"/>
      <c r="I86" s="268"/>
      <c r="J86" s="265"/>
      <c r="K86" s="265"/>
      <c r="L86" s="266"/>
      <c r="M86" s="288"/>
      <c r="N86" s="293"/>
      <c r="O86" s="150"/>
      <c r="P86" s="151" t="s">
        <v>1474</v>
      </c>
      <c r="Q86" s="150"/>
      <c r="R86" s="150" t="str">
        <f t="shared" si="7"/>
        <v/>
      </c>
      <c r="S86" s="5"/>
      <c r="T86" s="5"/>
      <c r="U86" s="5"/>
      <c r="V86" s="5"/>
      <c r="W86" s="30"/>
      <c r="X86" s="30"/>
      <c r="Y86" s="5"/>
      <c r="Z86" s="5"/>
      <c r="AA86" s="5"/>
      <c r="AC86" s="128"/>
      <c r="AD86" s="128"/>
      <c r="AE86" s="128"/>
      <c r="AF86" s="128"/>
      <c r="AG86" s="128"/>
      <c r="AH86" s="128"/>
      <c r="AI86" s="128"/>
      <c r="AJ86" s="128"/>
      <c r="AK86" s="128"/>
      <c r="AL86" s="128"/>
      <c r="AM86" s="128"/>
      <c r="AN86" s="128"/>
      <c r="AO86" s="128"/>
      <c r="AP86" s="128"/>
      <c r="AQ86" s="128"/>
    </row>
    <row r="87" spans="1:43" s="129" customFormat="1" ht="12.75" hidden="1" customHeight="1">
      <c r="A87" s="126" t="s">
        <v>1584</v>
      </c>
      <c r="B87" s="131"/>
      <c r="C87" s="144" t="s">
        <v>1544</v>
      </c>
      <c r="D87" s="132"/>
      <c r="E87" s="264"/>
      <c r="F87" s="265"/>
      <c r="G87" s="266"/>
      <c r="H87" s="267"/>
      <c r="I87" s="268"/>
      <c r="J87" s="265"/>
      <c r="K87" s="265"/>
      <c r="L87" s="266"/>
      <c r="M87" s="288"/>
      <c r="N87" s="293"/>
      <c r="O87" s="150"/>
      <c r="P87" s="151" t="s">
        <v>1474</v>
      </c>
      <c r="Q87" s="150"/>
      <c r="R87" s="150" t="str">
        <f t="shared" si="7"/>
        <v/>
      </c>
      <c r="S87" s="5"/>
      <c r="T87" s="5"/>
      <c r="U87" s="5"/>
      <c r="V87" s="5"/>
      <c r="W87" s="30"/>
      <c r="X87" s="30"/>
      <c r="Y87" s="5"/>
      <c r="Z87" s="5"/>
      <c r="AA87" s="5"/>
      <c r="AC87" s="128"/>
      <c r="AD87" s="128"/>
      <c r="AE87" s="128"/>
      <c r="AF87" s="128"/>
      <c r="AG87" s="128"/>
      <c r="AH87" s="128"/>
      <c r="AI87" s="128"/>
      <c r="AJ87" s="128"/>
      <c r="AK87" s="128"/>
      <c r="AL87" s="128"/>
      <c r="AM87" s="128"/>
      <c r="AN87" s="128"/>
      <c r="AO87" s="128"/>
      <c r="AP87" s="128"/>
      <c r="AQ87" s="128"/>
    </row>
    <row r="88" spans="1:43" s="129" customFormat="1" ht="12.75" hidden="1" customHeight="1" thickBot="1">
      <c r="A88" s="126" t="s">
        <v>1585</v>
      </c>
      <c r="B88" s="420"/>
      <c r="C88" s="211" t="s">
        <v>1545</v>
      </c>
      <c r="D88" s="181"/>
      <c r="E88" s="270"/>
      <c r="F88" s="271"/>
      <c r="G88" s="272"/>
      <c r="H88" s="273"/>
      <c r="I88" s="274"/>
      <c r="J88" s="271"/>
      <c r="K88" s="271"/>
      <c r="L88" s="272"/>
      <c r="M88" s="690"/>
      <c r="N88" s="691"/>
      <c r="O88" s="150"/>
      <c r="P88" s="151" t="s">
        <v>1474</v>
      </c>
      <c r="Q88" s="150"/>
      <c r="R88" s="150" t="str">
        <f t="shared" si="7"/>
        <v/>
      </c>
      <c r="S88" s="5"/>
      <c r="T88" s="5"/>
      <c r="U88" s="5"/>
      <c r="V88" s="5"/>
      <c r="W88" s="30"/>
      <c r="X88" s="30"/>
      <c r="Y88" s="5"/>
      <c r="Z88" s="5"/>
      <c r="AA88" s="5"/>
      <c r="AC88" s="128"/>
      <c r="AD88" s="128"/>
      <c r="AE88" s="128"/>
      <c r="AF88" s="128"/>
      <c r="AG88" s="128"/>
      <c r="AH88" s="128"/>
      <c r="AI88" s="128"/>
      <c r="AJ88" s="128"/>
      <c r="AK88" s="128"/>
      <c r="AL88" s="128"/>
      <c r="AM88" s="128"/>
      <c r="AN88" s="128"/>
      <c r="AO88" s="128"/>
      <c r="AP88" s="128"/>
      <c r="AQ88" s="128"/>
    </row>
    <row r="89" spans="1:43" s="19" customFormat="1" ht="15.75" hidden="1" customHeight="1" thickBot="1">
      <c r="A89" s="126" t="s">
        <v>1625</v>
      </c>
      <c r="B89" s="883" t="s">
        <v>1586</v>
      </c>
      <c r="C89" s="884"/>
      <c r="D89" s="205"/>
      <c r="E89" s="300">
        <f t="shared" ref="E89:N89" si="8">SUM(E90:E109)</f>
        <v>0</v>
      </c>
      <c r="F89" s="301">
        <f t="shared" si="8"/>
        <v>0</v>
      </c>
      <c r="G89" s="302">
        <f t="shared" si="8"/>
        <v>0</v>
      </c>
      <c r="H89" s="303">
        <f t="shared" si="8"/>
        <v>0</v>
      </c>
      <c r="I89" s="304">
        <f>SUM(I90:I109)</f>
        <v>0</v>
      </c>
      <c r="J89" s="301">
        <f t="shared" si="8"/>
        <v>0</v>
      </c>
      <c r="K89" s="301">
        <f t="shared" si="8"/>
        <v>0</v>
      </c>
      <c r="L89" s="305">
        <f t="shared" si="8"/>
        <v>0</v>
      </c>
      <c r="M89" s="306">
        <f t="shared" si="8"/>
        <v>0</v>
      </c>
      <c r="N89" s="307">
        <f t="shared" si="8"/>
        <v>0</v>
      </c>
      <c r="O89" s="36"/>
      <c r="P89" s="51" t="s">
        <v>1500</v>
      </c>
      <c r="Q89" s="36"/>
      <c r="R89" s="36" t="str">
        <f t="shared" si="7"/>
        <v/>
      </c>
      <c r="S89" s="5"/>
      <c r="T89" s="5"/>
      <c r="U89" s="5"/>
      <c r="V89" s="5"/>
      <c r="W89" s="28">
        <f>SUM(M90:M109)</f>
        <v>0</v>
      </c>
      <c r="X89" s="28">
        <f>SUM(N90:N109)</f>
        <v>0</v>
      </c>
      <c r="Y89" s="5"/>
      <c r="Z89" s="5"/>
      <c r="AA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</row>
    <row r="90" spans="1:43" s="17" customFormat="1" ht="12.75" hidden="1" customHeight="1">
      <c r="A90" s="126" t="s">
        <v>1587</v>
      </c>
      <c r="B90" s="95"/>
      <c r="C90" s="152" t="s">
        <v>1588</v>
      </c>
      <c r="D90" s="132"/>
      <c r="E90" s="258"/>
      <c r="F90" s="259"/>
      <c r="G90" s="260"/>
      <c r="H90" s="261"/>
      <c r="I90" s="262"/>
      <c r="J90" s="259"/>
      <c r="K90" s="259"/>
      <c r="L90" s="260"/>
      <c r="M90" s="692">
        <f>I90+K90</f>
        <v>0</v>
      </c>
      <c r="N90" s="693">
        <f>J90+L90</f>
        <v>0</v>
      </c>
      <c r="O90" s="36"/>
      <c r="P90" s="51" t="s">
        <v>1473</v>
      </c>
      <c r="Q90" s="36"/>
      <c r="R90" s="36" t="str">
        <f t="shared" si="7"/>
        <v/>
      </c>
      <c r="S90" s="15"/>
      <c r="T90" s="15"/>
      <c r="U90" s="15"/>
      <c r="V90" s="15"/>
      <c r="W90" s="28"/>
      <c r="X90" s="28"/>
      <c r="Y90" s="15"/>
      <c r="Z90" s="15"/>
      <c r="AA90" s="15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</row>
    <row r="91" spans="1:43" s="17" customFormat="1" ht="12.75" hidden="1" customHeight="1">
      <c r="A91" s="126" t="s">
        <v>1589</v>
      </c>
      <c r="B91" s="72"/>
      <c r="C91" s="144" t="s">
        <v>1590</v>
      </c>
      <c r="D91" s="132"/>
      <c r="E91" s="264"/>
      <c r="F91" s="265"/>
      <c r="G91" s="266"/>
      <c r="H91" s="267"/>
      <c r="I91" s="268"/>
      <c r="J91" s="265"/>
      <c r="K91" s="265"/>
      <c r="L91" s="266"/>
      <c r="M91" s="288">
        <f t="shared" ref="M91:N96" si="9">I91+K91</f>
        <v>0</v>
      </c>
      <c r="N91" s="293">
        <f t="shared" si="9"/>
        <v>0</v>
      </c>
      <c r="O91" s="36"/>
      <c r="P91" s="51" t="s">
        <v>1474</v>
      </c>
      <c r="Q91" s="36"/>
      <c r="R91" s="36" t="str">
        <f t="shared" si="7"/>
        <v/>
      </c>
      <c r="S91" s="15"/>
      <c r="T91" s="15"/>
      <c r="U91" s="15"/>
      <c r="V91" s="15"/>
      <c r="W91" s="28"/>
      <c r="X91" s="28"/>
      <c r="Y91" s="15"/>
      <c r="Z91" s="15"/>
      <c r="AA91" s="15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</row>
    <row r="92" spans="1:43" s="17" customFormat="1" ht="12.75" hidden="1" customHeight="1">
      <c r="A92" s="126" t="s">
        <v>1591</v>
      </c>
      <c r="B92" s="72"/>
      <c r="C92" s="144" t="s">
        <v>1592</v>
      </c>
      <c r="D92" s="132"/>
      <c r="E92" s="264"/>
      <c r="F92" s="265"/>
      <c r="G92" s="266"/>
      <c r="H92" s="267"/>
      <c r="I92" s="268"/>
      <c r="J92" s="265"/>
      <c r="K92" s="265"/>
      <c r="L92" s="266"/>
      <c r="M92" s="288">
        <f t="shared" si="9"/>
        <v>0</v>
      </c>
      <c r="N92" s="293">
        <f t="shared" si="9"/>
        <v>0</v>
      </c>
      <c r="O92" s="36"/>
      <c r="P92" s="51" t="s">
        <v>1474</v>
      </c>
      <c r="Q92" s="36"/>
      <c r="R92" s="36" t="str">
        <f t="shared" si="7"/>
        <v/>
      </c>
      <c r="S92" s="15"/>
      <c r="T92" s="15"/>
      <c r="U92" s="15"/>
      <c r="V92" s="15"/>
      <c r="W92" s="28"/>
      <c r="X92" s="28"/>
      <c r="Y92" s="15"/>
      <c r="Z92" s="15"/>
      <c r="AA92" s="15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</row>
    <row r="93" spans="1:43" s="17" customFormat="1" ht="12.75" hidden="1" customHeight="1">
      <c r="A93" s="126" t="s">
        <v>1593</v>
      </c>
      <c r="B93" s="72"/>
      <c r="C93" s="144" t="s">
        <v>1594</v>
      </c>
      <c r="D93" s="132"/>
      <c r="E93" s="264"/>
      <c r="F93" s="265"/>
      <c r="G93" s="266"/>
      <c r="H93" s="267"/>
      <c r="I93" s="268"/>
      <c r="J93" s="265"/>
      <c r="K93" s="265"/>
      <c r="L93" s="266"/>
      <c r="M93" s="288">
        <f t="shared" si="9"/>
        <v>0</v>
      </c>
      <c r="N93" s="293">
        <f t="shared" si="9"/>
        <v>0</v>
      </c>
      <c r="O93" s="36"/>
      <c r="P93" s="51" t="s">
        <v>1474</v>
      </c>
      <c r="Q93" s="36"/>
      <c r="R93" s="36" t="str">
        <f t="shared" si="7"/>
        <v/>
      </c>
      <c r="S93" s="15"/>
      <c r="T93" s="15"/>
      <c r="U93" s="15"/>
      <c r="V93" s="15"/>
      <c r="W93" s="28"/>
      <c r="X93" s="28"/>
      <c r="Y93" s="15"/>
      <c r="Z93" s="15"/>
      <c r="AA93" s="15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</row>
    <row r="94" spans="1:43" s="17" customFormat="1" ht="12.75" hidden="1" customHeight="1">
      <c r="A94" s="126" t="s">
        <v>1595</v>
      </c>
      <c r="B94" s="72"/>
      <c r="C94" s="144" t="s">
        <v>1596</v>
      </c>
      <c r="D94" s="132"/>
      <c r="E94" s="264"/>
      <c r="F94" s="265"/>
      <c r="G94" s="266"/>
      <c r="H94" s="267"/>
      <c r="I94" s="268"/>
      <c r="J94" s="265"/>
      <c r="K94" s="265"/>
      <c r="L94" s="266"/>
      <c r="M94" s="288">
        <f t="shared" si="9"/>
        <v>0</v>
      </c>
      <c r="N94" s="293">
        <f t="shared" si="9"/>
        <v>0</v>
      </c>
      <c r="O94" s="36"/>
      <c r="P94" s="51" t="s">
        <v>1474</v>
      </c>
      <c r="Q94" s="36"/>
      <c r="R94" s="36" t="str">
        <f t="shared" si="7"/>
        <v/>
      </c>
      <c r="S94" s="15"/>
      <c r="T94" s="15"/>
      <c r="U94" s="15"/>
      <c r="V94" s="15"/>
      <c r="W94" s="28"/>
      <c r="X94" s="28"/>
      <c r="Y94" s="15"/>
      <c r="Z94" s="15"/>
      <c r="AA94" s="15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</row>
    <row r="95" spans="1:43" s="17" customFormat="1" ht="12.75" hidden="1" customHeight="1">
      <c r="A95" s="126" t="s">
        <v>1597</v>
      </c>
      <c r="B95" s="72"/>
      <c r="C95" s="144" t="s">
        <v>1598</v>
      </c>
      <c r="D95" s="132"/>
      <c r="E95" s="264"/>
      <c r="F95" s="265"/>
      <c r="G95" s="266"/>
      <c r="H95" s="267"/>
      <c r="I95" s="268"/>
      <c r="J95" s="265"/>
      <c r="K95" s="265"/>
      <c r="L95" s="266"/>
      <c r="M95" s="288">
        <f t="shared" si="9"/>
        <v>0</v>
      </c>
      <c r="N95" s="293">
        <f t="shared" si="9"/>
        <v>0</v>
      </c>
      <c r="O95" s="36"/>
      <c r="P95" s="51" t="s">
        <v>1474</v>
      </c>
      <c r="Q95" s="36"/>
      <c r="R95" s="36" t="str">
        <f t="shared" si="7"/>
        <v/>
      </c>
      <c r="S95" s="15"/>
      <c r="T95" s="15"/>
      <c r="U95" s="15"/>
      <c r="V95" s="15"/>
      <c r="W95" s="28"/>
      <c r="X95" s="28"/>
      <c r="Y95" s="15"/>
      <c r="Z95" s="15"/>
      <c r="AA95" s="15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</row>
    <row r="96" spans="1:43" s="17" customFormat="1" ht="12.75" hidden="1" customHeight="1" thickBot="1">
      <c r="A96" s="126" t="s">
        <v>1599</v>
      </c>
      <c r="B96" s="104"/>
      <c r="C96" s="159" t="s">
        <v>1600</v>
      </c>
      <c r="D96" s="130"/>
      <c r="E96" s="310"/>
      <c r="F96" s="311"/>
      <c r="G96" s="312"/>
      <c r="H96" s="313"/>
      <c r="I96" s="314"/>
      <c r="J96" s="311"/>
      <c r="K96" s="311"/>
      <c r="L96" s="312"/>
      <c r="M96" s="288">
        <f t="shared" si="9"/>
        <v>0</v>
      </c>
      <c r="N96" s="293">
        <f t="shared" si="9"/>
        <v>0</v>
      </c>
      <c r="O96" s="36"/>
      <c r="P96" s="51" t="s">
        <v>1474</v>
      </c>
      <c r="Q96" s="36"/>
      <c r="R96" s="36" t="str">
        <f t="shared" si="7"/>
        <v/>
      </c>
      <c r="S96" s="15"/>
      <c r="T96" s="15"/>
      <c r="U96" s="15"/>
      <c r="V96" s="15"/>
      <c r="W96" s="28"/>
      <c r="X96" s="28"/>
      <c r="Y96" s="15"/>
      <c r="Z96" s="15"/>
      <c r="AA96" s="15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</row>
    <row r="97" spans="1:43" s="17" customFormat="1" ht="12.75" hidden="1" customHeight="1" thickTop="1">
      <c r="A97" s="126" t="s">
        <v>1601</v>
      </c>
      <c r="B97" s="95"/>
      <c r="C97" s="152" t="s">
        <v>1602</v>
      </c>
      <c r="D97" s="132"/>
      <c r="E97" s="258"/>
      <c r="F97" s="259"/>
      <c r="G97" s="260"/>
      <c r="H97" s="261"/>
      <c r="I97" s="262"/>
      <c r="J97" s="259"/>
      <c r="K97" s="259"/>
      <c r="L97" s="260"/>
      <c r="M97" s="288"/>
      <c r="N97" s="293"/>
      <c r="O97" s="36"/>
      <c r="P97" s="51" t="s">
        <v>1474</v>
      </c>
      <c r="Q97" s="36"/>
      <c r="R97" s="36" t="str">
        <f t="shared" si="7"/>
        <v/>
      </c>
      <c r="S97" s="15"/>
      <c r="T97" s="15"/>
      <c r="U97" s="15"/>
      <c r="V97" s="15"/>
      <c r="W97" s="28"/>
      <c r="X97" s="28"/>
      <c r="Y97" s="15"/>
      <c r="Z97" s="15"/>
      <c r="AA97" s="15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</row>
    <row r="98" spans="1:43" s="17" customFormat="1" ht="12.75" hidden="1" customHeight="1">
      <c r="A98" s="126" t="s">
        <v>1603</v>
      </c>
      <c r="B98" s="72"/>
      <c r="C98" s="144" t="s">
        <v>1494</v>
      </c>
      <c r="D98" s="132"/>
      <c r="E98" s="264"/>
      <c r="F98" s="265"/>
      <c r="G98" s="266"/>
      <c r="H98" s="267"/>
      <c r="I98" s="268"/>
      <c r="J98" s="265"/>
      <c r="K98" s="265"/>
      <c r="L98" s="266"/>
      <c r="M98" s="288"/>
      <c r="N98" s="293"/>
      <c r="O98" s="36"/>
      <c r="P98" s="51" t="s">
        <v>1474</v>
      </c>
      <c r="Q98" s="36"/>
      <c r="R98" s="36" t="str">
        <f t="shared" si="7"/>
        <v/>
      </c>
      <c r="S98" s="15"/>
      <c r="T98" s="15"/>
      <c r="U98" s="15"/>
      <c r="V98" s="15"/>
      <c r="W98" s="28"/>
      <c r="X98" s="28"/>
      <c r="Y98" s="15"/>
      <c r="Z98" s="15"/>
      <c r="AA98" s="15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</row>
    <row r="99" spans="1:43" s="17" customFormat="1" ht="12.75" hidden="1" customHeight="1">
      <c r="A99" s="126" t="s">
        <v>1604</v>
      </c>
      <c r="B99" s="72"/>
      <c r="C99" s="144" t="s">
        <v>1605</v>
      </c>
      <c r="D99" s="132"/>
      <c r="E99" s="264"/>
      <c r="F99" s="265"/>
      <c r="G99" s="266"/>
      <c r="H99" s="267"/>
      <c r="I99" s="268"/>
      <c r="J99" s="265"/>
      <c r="K99" s="265"/>
      <c r="L99" s="266"/>
      <c r="M99" s="288"/>
      <c r="N99" s="293"/>
      <c r="O99" s="36"/>
      <c r="P99" s="51" t="s">
        <v>1474</v>
      </c>
      <c r="Q99" s="36"/>
      <c r="R99" s="36" t="str">
        <f t="shared" si="7"/>
        <v/>
      </c>
      <c r="S99" s="15"/>
      <c r="T99" s="15"/>
      <c r="U99" s="15"/>
      <c r="V99" s="15"/>
      <c r="W99" s="28"/>
      <c r="X99" s="28"/>
      <c r="Y99" s="15"/>
      <c r="Z99" s="15"/>
      <c r="AA99" s="15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</row>
    <row r="100" spans="1:43" s="143" customFormat="1" ht="12.75" hidden="1" customHeight="1">
      <c r="A100" s="126" t="s">
        <v>1606</v>
      </c>
      <c r="B100" s="72"/>
      <c r="C100" s="144" t="s">
        <v>1607</v>
      </c>
      <c r="D100" s="132"/>
      <c r="E100" s="264"/>
      <c r="F100" s="265"/>
      <c r="G100" s="266"/>
      <c r="H100" s="267"/>
      <c r="I100" s="268"/>
      <c r="J100" s="265"/>
      <c r="K100" s="265"/>
      <c r="L100" s="266"/>
      <c r="M100" s="288">
        <f>I100+K100</f>
        <v>0</v>
      </c>
      <c r="N100" s="293">
        <f>J100+L100</f>
        <v>0</v>
      </c>
      <c r="O100" s="138"/>
      <c r="P100" s="139" t="s">
        <v>1474</v>
      </c>
      <c r="Q100" s="138"/>
      <c r="R100" s="138" t="str">
        <f t="shared" si="7"/>
        <v/>
      </c>
      <c r="S100" s="140"/>
      <c r="T100" s="140"/>
      <c r="U100" s="140"/>
      <c r="V100" s="140"/>
      <c r="W100" s="141"/>
      <c r="X100" s="141"/>
      <c r="Y100" s="140"/>
      <c r="Z100" s="140"/>
      <c r="AA100" s="140"/>
      <c r="AC100" s="142"/>
      <c r="AD100" s="142"/>
      <c r="AE100" s="142"/>
      <c r="AF100" s="142"/>
      <c r="AG100" s="142"/>
      <c r="AH100" s="142"/>
      <c r="AI100" s="142"/>
      <c r="AJ100" s="142"/>
      <c r="AK100" s="142"/>
      <c r="AL100" s="142"/>
      <c r="AM100" s="142"/>
      <c r="AN100" s="142"/>
      <c r="AO100" s="142"/>
      <c r="AP100" s="142"/>
      <c r="AQ100" s="142"/>
    </row>
    <row r="101" spans="1:43" s="17" customFormat="1" ht="12.75" hidden="1" customHeight="1">
      <c r="A101" s="126" t="s">
        <v>1608</v>
      </c>
      <c r="B101" s="72"/>
      <c r="C101" s="144" t="s">
        <v>1609</v>
      </c>
      <c r="D101" s="132"/>
      <c r="E101" s="264"/>
      <c r="F101" s="265"/>
      <c r="G101" s="266"/>
      <c r="H101" s="267"/>
      <c r="I101" s="268"/>
      <c r="J101" s="265"/>
      <c r="K101" s="265"/>
      <c r="L101" s="266"/>
      <c r="M101" s="288"/>
      <c r="N101" s="293"/>
      <c r="O101" s="36"/>
      <c r="P101" s="51" t="s">
        <v>1474</v>
      </c>
      <c r="Q101" s="36"/>
      <c r="R101" s="36" t="str">
        <f t="shared" si="7"/>
        <v/>
      </c>
      <c r="S101" s="15"/>
      <c r="T101" s="15"/>
      <c r="U101" s="15"/>
      <c r="V101" s="15"/>
      <c r="W101" s="28"/>
      <c r="X101" s="28"/>
      <c r="Y101" s="15"/>
      <c r="Z101" s="15"/>
      <c r="AA101" s="15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</row>
    <row r="102" spans="1:43" s="17" customFormat="1" ht="12.75" hidden="1" customHeight="1">
      <c r="A102" s="126" t="s">
        <v>1610</v>
      </c>
      <c r="B102" s="72"/>
      <c r="C102" s="144" t="s">
        <v>1611</v>
      </c>
      <c r="D102" s="132"/>
      <c r="E102" s="264"/>
      <c r="F102" s="265"/>
      <c r="G102" s="266"/>
      <c r="H102" s="267"/>
      <c r="I102" s="268"/>
      <c r="J102" s="265"/>
      <c r="K102" s="265"/>
      <c r="L102" s="266"/>
      <c r="M102" s="288"/>
      <c r="N102" s="293"/>
      <c r="O102" s="36"/>
      <c r="P102" s="51" t="s">
        <v>1474</v>
      </c>
      <c r="Q102" s="36"/>
      <c r="R102" s="36" t="str">
        <f t="shared" si="7"/>
        <v/>
      </c>
      <c r="S102" s="15"/>
      <c r="T102" s="15"/>
      <c r="U102" s="15"/>
      <c r="V102" s="15"/>
      <c r="W102" s="28"/>
      <c r="X102" s="28"/>
      <c r="Y102" s="15"/>
      <c r="Z102" s="15"/>
      <c r="AA102" s="15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</row>
    <row r="103" spans="1:43" s="17" customFormat="1" ht="12.75" hidden="1" customHeight="1">
      <c r="A103" s="126" t="s">
        <v>1612</v>
      </c>
      <c r="B103" s="72"/>
      <c r="C103" s="144" t="s">
        <v>1613</v>
      </c>
      <c r="D103" s="132"/>
      <c r="E103" s="264"/>
      <c r="F103" s="265"/>
      <c r="G103" s="266"/>
      <c r="H103" s="267"/>
      <c r="I103" s="268"/>
      <c r="J103" s="265"/>
      <c r="K103" s="265"/>
      <c r="L103" s="266"/>
      <c r="M103" s="288"/>
      <c r="N103" s="293"/>
      <c r="O103" s="36"/>
      <c r="P103" s="51" t="s">
        <v>1474</v>
      </c>
      <c r="Q103" s="36"/>
      <c r="R103" s="36" t="str">
        <f t="shared" si="7"/>
        <v/>
      </c>
      <c r="S103" s="15"/>
      <c r="T103" s="15"/>
      <c r="U103" s="15"/>
      <c r="V103" s="15"/>
      <c r="W103" s="28"/>
      <c r="X103" s="28"/>
      <c r="Y103" s="15"/>
      <c r="Z103" s="15"/>
      <c r="AA103" s="15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</row>
    <row r="104" spans="1:43" s="17" customFormat="1" ht="12.75" hidden="1" customHeight="1">
      <c r="A104" s="126" t="s">
        <v>1614</v>
      </c>
      <c r="B104" s="72"/>
      <c r="C104" s="144" t="s">
        <v>1615</v>
      </c>
      <c r="D104" s="132"/>
      <c r="E104" s="264"/>
      <c r="F104" s="265"/>
      <c r="G104" s="266"/>
      <c r="H104" s="267"/>
      <c r="I104" s="268"/>
      <c r="J104" s="265"/>
      <c r="K104" s="265"/>
      <c r="L104" s="266"/>
      <c r="M104" s="288"/>
      <c r="N104" s="293"/>
      <c r="O104" s="36"/>
      <c r="P104" s="51" t="s">
        <v>1474</v>
      </c>
      <c r="Q104" s="36"/>
      <c r="R104" s="36" t="str">
        <f t="shared" si="7"/>
        <v/>
      </c>
      <c r="S104" s="15"/>
      <c r="T104" s="15"/>
      <c r="U104" s="15"/>
      <c r="V104" s="15"/>
      <c r="W104" s="28"/>
      <c r="X104" s="28"/>
      <c r="Y104" s="15"/>
      <c r="Z104" s="15"/>
      <c r="AA104" s="15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</row>
    <row r="105" spans="1:43" s="17" customFormat="1" ht="12.75" hidden="1" customHeight="1">
      <c r="A105" s="126" t="s">
        <v>1616</v>
      </c>
      <c r="B105" s="72"/>
      <c r="C105" s="144" t="s">
        <v>1472</v>
      </c>
      <c r="D105" s="132"/>
      <c r="E105" s="264"/>
      <c r="F105" s="265"/>
      <c r="G105" s="266"/>
      <c r="H105" s="267"/>
      <c r="I105" s="268"/>
      <c r="J105" s="265"/>
      <c r="K105" s="265"/>
      <c r="L105" s="266"/>
      <c r="M105" s="288"/>
      <c r="N105" s="293"/>
      <c r="O105" s="36"/>
      <c r="P105" s="51" t="s">
        <v>1474</v>
      </c>
      <c r="Q105" s="36"/>
      <c r="R105" s="36" t="str">
        <f t="shared" si="7"/>
        <v/>
      </c>
      <c r="S105" s="15"/>
      <c r="T105" s="15"/>
      <c r="U105" s="15"/>
      <c r="V105" s="15"/>
      <c r="W105" s="28"/>
      <c r="X105" s="28"/>
      <c r="Y105" s="15"/>
      <c r="Z105" s="15"/>
      <c r="AA105" s="15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</row>
    <row r="106" spans="1:43" s="17" customFormat="1" ht="12.75" hidden="1" customHeight="1">
      <c r="A106" s="126" t="s">
        <v>1617</v>
      </c>
      <c r="B106" s="72"/>
      <c r="C106" s="144" t="s">
        <v>1618</v>
      </c>
      <c r="D106" s="132"/>
      <c r="E106" s="264"/>
      <c r="F106" s="265"/>
      <c r="G106" s="266"/>
      <c r="H106" s="267"/>
      <c r="I106" s="268"/>
      <c r="J106" s="265"/>
      <c r="K106" s="265"/>
      <c r="L106" s="266"/>
      <c r="M106" s="288"/>
      <c r="N106" s="293"/>
      <c r="O106" s="36"/>
      <c r="P106" s="51" t="s">
        <v>1474</v>
      </c>
      <c r="Q106" s="36"/>
      <c r="R106" s="36" t="str">
        <f t="shared" si="7"/>
        <v/>
      </c>
      <c r="S106" s="15"/>
      <c r="T106" s="15"/>
      <c r="U106" s="15"/>
      <c r="V106" s="15"/>
      <c r="W106" s="28"/>
      <c r="X106" s="28"/>
      <c r="Y106" s="15"/>
      <c r="Z106" s="15"/>
      <c r="AA106" s="15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</row>
    <row r="107" spans="1:43" s="17" customFormat="1" ht="12.75" hidden="1" customHeight="1">
      <c r="A107" s="126" t="s">
        <v>1619</v>
      </c>
      <c r="B107" s="72"/>
      <c r="C107" s="144" t="s">
        <v>1620</v>
      </c>
      <c r="D107" s="132"/>
      <c r="E107" s="264"/>
      <c r="F107" s="265"/>
      <c r="G107" s="266"/>
      <c r="H107" s="267"/>
      <c r="I107" s="268"/>
      <c r="J107" s="265"/>
      <c r="K107" s="265"/>
      <c r="L107" s="266"/>
      <c r="M107" s="288"/>
      <c r="N107" s="293"/>
      <c r="O107" s="36"/>
      <c r="P107" s="51" t="s">
        <v>1474</v>
      </c>
      <c r="Q107" s="36"/>
      <c r="R107" s="36" t="str">
        <f t="shared" si="7"/>
        <v/>
      </c>
      <c r="S107" s="15"/>
      <c r="T107" s="15"/>
      <c r="U107" s="15"/>
      <c r="V107" s="15"/>
      <c r="W107" s="28"/>
      <c r="X107" s="28"/>
      <c r="Y107" s="15"/>
      <c r="Z107" s="15"/>
      <c r="AA107" s="15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</row>
    <row r="108" spans="1:43" s="17" customFormat="1" ht="12.75" hidden="1" customHeight="1">
      <c r="A108" s="126" t="s">
        <v>1621</v>
      </c>
      <c r="B108" s="72"/>
      <c r="C108" s="144" t="s">
        <v>1622</v>
      </c>
      <c r="D108" s="132"/>
      <c r="E108" s="264"/>
      <c r="F108" s="265"/>
      <c r="G108" s="266"/>
      <c r="H108" s="267"/>
      <c r="I108" s="268"/>
      <c r="J108" s="265"/>
      <c r="K108" s="265"/>
      <c r="L108" s="266"/>
      <c r="M108" s="288"/>
      <c r="N108" s="293"/>
      <c r="O108" s="36"/>
      <c r="P108" s="51" t="s">
        <v>1474</v>
      </c>
      <c r="Q108" s="36"/>
      <c r="R108" s="36" t="str">
        <f t="shared" si="7"/>
        <v/>
      </c>
      <c r="S108" s="15"/>
      <c r="T108" s="15"/>
      <c r="U108" s="15"/>
      <c r="V108" s="15"/>
      <c r="W108" s="28"/>
      <c r="X108" s="28"/>
      <c r="Y108" s="15"/>
      <c r="Z108" s="15"/>
      <c r="AA108" s="15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</row>
    <row r="109" spans="1:43" s="17" customFormat="1" ht="12.75" hidden="1" customHeight="1" thickBot="1">
      <c r="A109" s="126" t="s">
        <v>1623</v>
      </c>
      <c r="B109" s="182"/>
      <c r="C109" s="211" t="s">
        <v>1624</v>
      </c>
      <c r="D109" s="181"/>
      <c r="E109" s="270"/>
      <c r="F109" s="271"/>
      <c r="G109" s="272"/>
      <c r="H109" s="273"/>
      <c r="I109" s="274"/>
      <c r="J109" s="271"/>
      <c r="K109" s="271"/>
      <c r="L109" s="272"/>
      <c r="M109" s="694"/>
      <c r="N109" s="695"/>
      <c r="O109" s="36"/>
      <c r="P109" s="51" t="s">
        <v>1474</v>
      </c>
      <c r="Q109" s="36"/>
      <c r="R109" s="36" t="str">
        <f t="shared" si="7"/>
        <v/>
      </c>
      <c r="S109" s="15"/>
      <c r="T109" s="15"/>
      <c r="U109" s="15"/>
      <c r="V109" s="15"/>
      <c r="W109" s="28"/>
      <c r="X109" s="28"/>
      <c r="Y109" s="15"/>
      <c r="Z109" s="15"/>
      <c r="AA109" s="15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</row>
    <row r="110" spans="1:43" s="19" customFormat="1" ht="15.75" hidden="1" customHeight="1" thickBot="1">
      <c r="A110" s="126" t="s">
        <v>1718</v>
      </c>
      <c r="B110" s="883" t="s">
        <v>1626</v>
      </c>
      <c r="C110" s="884"/>
      <c r="D110" s="205"/>
      <c r="E110" s="206">
        <f t="shared" ref="E110:L110" si="10">SUM(E111:E158)</f>
        <v>0</v>
      </c>
      <c r="F110" s="207">
        <f t="shared" si="10"/>
        <v>0</v>
      </c>
      <c r="G110" s="208">
        <f t="shared" si="10"/>
        <v>0</v>
      </c>
      <c r="H110" s="303">
        <f t="shared" si="10"/>
        <v>0</v>
      </c>
      <c r="I110" s="304">
        <f t="shared" si="10"/>
        <v>0</v>
      </c>
      <c r="J110" s="301">
        <f t="shared" si="10"/>
        <v>0</v>
      </c>
      <c r="K110" s="301">
        <f t="shared" si="10"/>
        <v>0</v>
      </c>
      <c r="L110" s="305">
        <f t="shared" si="10"/>
        <v>0</v>
      </c>
      <c r="M110" s="317">
        <f>SUM(M111:M158)</f>
        <v>0</v>
      </c>
      <c r="N110" s="318">
        <f>SUM(N111:N158)</f>
        <v>0</v>
      </c>
      <c r="O110" s="36"/>
      <c r="P110" s="51" t="s">
        <v>1500</v>
      </c>
      <c r="Q110" s="36"/>
      <c r="R110" s="36" t="str">
        <f t="shared" si="7"/>
        <v/>
      </c>
      <c r="S110" s="5"/>
      <c r="T110" s="5"/>
      <c r="U110" s="5"/>
      <c r="V110" s="5"/>
      <c r="W110" s="28">
        <f>SUM(M111:M158)</f>
        <v>0</v>
      </c>
      <c r="X110" s="28">
        <f>SUM(N111:N158)</f>
        <v>0</v>
      </c>
      <c r="Y110" s="5"/>
      <c r="Z110" s="5"/>
      <c r="AA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</row>
    <row r="111" spans="1:43" s="129" customFormat="1" ht="12.75" hidden="1" customHeight="1" thickBot="1">
      <c r="A111" s="126" t="s">
        <v>1627</v>
      </c>
      <c r="B111" s="133"/>
      <c r="C111" s="152" t="s">
        <v>1628</v>
      </c>
      <c r="D111" s="132"/>
      <c r="E111" s="258"/>
      <c r="F111" s="259"/>
      <c r="G111" s="260"/>
      <c r="H111" s="261"/>
      <c r="I111" s="262"/>
      <c r="J111" s="259"/>
      <c r="K111" s="259"/>
      <c r="L111" s="260"/>
      <c r="M111" s="696">
        <f t="shared" ref="M111:N158" si="11">I111+K111</f>
        <v>0</v>
      </c>
      <c r="N111" s="323">
        <f t="shared" si="11"/>
        <v>0</v>
      </c>
      <c r="O111" s="150"/>
      <c r="P111" s="151" t="s">
        <v>1473</v>
      </c>
      <c r="Q111" s="150"/>
      <c r="R111" s="150" t="str">
        <f t="shared" si="7"/>
        <v/>
      </c>
      <c r="S111" s="5"/>
      <c r="T111" s="5"/>
      <c r="U111" s="5"/>
      <c r="V111" s="5"/>
      <c r="W111" s="30"/>
      <c r="X111" s="30"/>
      <c r="Y111" s="5"/>
      <c r="Z111" s="5"/>
      <c r="AA111" s="5"/>
      <c r="AC111" s="128"/>
      <c r="AD111" s="128"/>
      <c r="AE111" s="128"/>
      <c r="AF111" s="128"/>
      <c r="AG111" s="128"/>
      <c r="AH111" s="128"/>
      <c r="AI111" s="128"/>
      <c r="AJ111" s="128"/>
      <c r="AK111" s="128"/>
      <c r="AL111" s="128"/>
      <c r="AM111" s="128"/>
      <c r="AN111" s="128"/>
      <c r="AO111" s="128"/>
      <c r="AP111" s="128"/>
      <c r="AQ111" s="128"/>
    </row>
    <row r="112" spans="1:43" s="129" customFormat="1" ht="12.75" hidden="1" customHeight="1" thickTop="1" thickBot="1">
      <c r="A112" s="126" t="s">
        <v>1629</v>
      </c>
      <c r="B112" s="131"/>
      <c r="C112" s="144" t="s">
        <v>1630</v>
      </c>
      <c r="D112" s="132"/>
      <c r="E112" s="264"/>
      <c r="F112" s="265"/>
      <c r="G112" s="266"/>
      <c r="H112" s="267"/>
      <c r="I112" s="268"/>
      <c r="J112" s="265"/>
      <c r="K112" s="265"/>
      <c r="L112" s="266"/>
      <c r="M112" s="696">
        <f t="shared" si="11"/>
        <v>0</v>
      </c>
      <c r="N112" s="323">
        <f t="shared" si="11"/>
        <v>0</v>
      </c>
      <c r="O112" s="150"/>
      <c r="P112" s="151" t="s">
        <v>1473</v>
      </c>
      <c r="Q112" s="150"/>
      <c r="R112" s="150" t="str">
        <f t="shared" si="7"/>
        <v/>
      </c>
      <c r="S112" s="5"/>
      <c r="T112" s="5"/>
      <c r="U112" s="5"/>
      <c r="V112" s="5"/>
      <c r="W112" s="30"/>
      <c r="X112" s="30"/>
      <c r="Y112" s="5"/>
      <c r="Z112" s="5"/>
      <c r="AA112" s="5"/>
      <c r="AC112" s="128"/>
      <c r="AD112" s="128"/>
      <c r="AE112" s="128"/>
      <c r="AF112" s="128"/>
      <c r="AG112" s="128"/>
      <c r="AH112" s="128"/>
      <c r="AI112" s="128"/>
      <c r="AJ112" s="128"/>
      <c r="AK112" s="128"/>
      <c r="AL112" s="128"/>
      <c r="AM112" s="128"/>
      <c r="AN112" s="128"/>
      <c r="AO112" s="128"/>
      <c r="AP112" s="128"/>
      <c r="AQ112" s="128"/>
    </row>
    <row r="113" spans="1:43" s="129" customFormat="1" ht="12.75" hidden="1" customHeight="1" thickTop="1" thickBot="1">
      <c r="A113" s="126" t="s">
        <v>1631</v>
      </c>
      <c r="B113" s="131"/>
      <c r="C113" s="144" t="s">
        <v>1632</v>
      </c>
      <c r="D113" s="132"/>
      <c r="E113" s="264"/>
      <c r="F113" s="265"/>
      <c r="G113" s="266"/>
      <c r="H113" s="267"/>
      <c r="I113" s="268"/>
      <c r="J113" s="265"/>
      <c r="K113" s="265"/>
      <c r="L113" s="266"/>
      <c r="M113" s="696">
        <f t="shared" si="11"/>
        <v>0</v>
      </c>
      <c r="N113" s="323">
        <f t="shared" si="11"/>
        <v>0</v>
      </c>
      <c r="O113" s="150"/>
      <c r="P113" s="151" t="s">
        <v>1473</v>
      </c>
      <c r="Q113" s="150"/>
      <c r="R113" s="150" t="str">
        <f t="shared" si="7"/>
        <v/>
      </c>
      <c r="S113" s="5"/>
      <c r="T113" s="5"/>
      <c r="U113" s="5"/>
      <c r="V113" s="5"/>
      <c r="W113" s="30"/>
      <c r="X113" s="30"/>
      <c r="Y113" s="5"/>
      <c r="Z113" s="5"/>
      <c r="AA113" s="5"/>
      <c r="AC113" s="128"/>
      <c r="AD113" s="128"/>
      <c r="AE113" s="128"/>
      <c r="AF113" s="128"/>
      <c r="AG113" s="128"/>
      <c r="AH113" s="128"/>
      <c r="AI113" s="128"/>
      <c r="AJ113" s="128"/>
      <c r="AK113" s="128"/>
      <c r="AL113" s="128"/>
      <c r="AM113" s="128"/>
      <c r="AN113" s="128"/>
      <c r="AO113" s="128"/>
      <c r="AP113" s="128"/>
      <c r="AQ113" s="128"/>
    </row>
    <row r="114" spans="1:43" s="241" customFormat="1" ht="12.75" hidden="1" customHeight="1" thickTop="1" thickBot="1">
      <c r="A114" s="126" t="s">
        <v>1633</v>
      </c>
      <c r="B114" s="131"/>
      <c r="C114" s="144" t="s">
        <v>1634</v>
      </c>
      <c r="D114" s="132"/>
      <c r="E114" s="264"/>
      <c r="F114" s="265"/>
      <c r="G114" s="266"/>
      <c r="H114" s="267"/>
      <c r="I114" s="268"/>
      <c r="J114" s="265"/>
      <c r="K114" s="265">
        <v>0</v>
      </c>
      <c r="L114" s="266">
        <v>0</v>
      </c>
      <c r="M114" s="696">
        <f t="shared" si="11"/>
        <v>0</v>
      </c>
      <c r="N114" s="323">
        <f t="shared" si="11"/>
        <v>0</v>
      </c>
      <c r="O114" s="224"/>
      <c r="P114" s="225" t="s">
        <v>1473</v>
      </c>
      <c r="Q114" s="224"/>
      <c r="R114" s="224" t="str">
        <f t="shared" si="7"/>
        <v/>
      </c>
      <c r="S114" s="238"/>
      <c r="T114" s="238"/>
      <c r="U114" s="238"/>
      <c r="V114" s="238"/>
      <c r="W114" s="239"/>
      <c r="X114" s="239"/>
      <c r="Y114" s="238"/>
      <c r="Z114" s="238"/>
      <c r="AA114" s="238"/>
      <c r="AC114" s="240"/>
      <c r="AD114" s="240"/>
      <c r="AE114" s="240"/>
      <c r="AF114" s="240"/>
      <c r="AG114" s="240"/>
      <c r="AH114" s="240"/>
      <c r="AI114" s="240"/>
      <c r="AJ114" s="240"/>
      <c r="AK114" s="240"/>
      <c r="AL114" s="240"/>
      <c r="AM114" s="240"/>
      <c r="AN114" s="240"/>
      <c r="AO114" s="240"/>
      <c r="AP114" s="240"/>
      <c r="AQ114" s="240"/>
    </row>
    <row r="115" spans="1:43" s="129" customFormat="1" ht="12.75" hidden="1" customHeight="1" thickTop="1" thickBot="1">
      <c r="A115" s="126" t="s">
        <v>1635</v>
      </c>
      <c r="B115" s="131"/>
      <c r="C115" s="144" t="s">
        <v>1636</v>
      </c>
      <c r="D115" s="132"/>
      <c r="E115" s="264"/>
      <c r="F115" s="265"/>
      <c r="G115" s="266"/>
      <c r="H115" s="267"/>
      <c r="I115" s="268"/>
      <c r="J115" s="265"/>
      <c r="K115" s="265"/>
      <c r="L115" s="266"/>
      <c r="M115" s="696">
        <f t="shared" si="11"/>
        <v>0</v>
      </c>
      <c r="N115" s="323">
        <f t="shared" si="11"/>
        <v>0</v>
      </c>
      <c r="O115" s="150"/>
      <c r="P115" s="151" t="s">
        <v>1474</v>
      </c>
      <c r="Q115" s="150"/>
      <c r="R115" s="150" t="str">
        <f t="shared" si="7"/>
        <v/>
      </c>
      <c r="S115" s="5"/>
      <c r="T115" s="5"/>
      <c r="U115" s="5"/>
      <c r="V115" s="5"/>
      <c r="W115" s="30"/>
      <c r="X115" s="30"/>
      <c r="Y115" s="5"/>
      <c r="Z115" s="5"/>
      <c r="AA115" s="5"/>
      <c r="AC115" s="128"/>
      <c r="AD115" s="128"/>
      <c r="AE115" s="128"/>
      <c r="AF115" s="128"/>
      <c r="AG115" s="128"/>
      <c r="AH115" s="128"/>
      <c r="AI115" s="128"/>
      <c r="AJ115" s="128"/>
      <c r="AK115" s="128"/>
      <c r="AL115" s="128"/>
      <c r="AM115" s="128"/>
      <c r="AN115" s="128"/>
      <c r="AO115" s="128"/>
      <c r="AP115" s="128"/>
      <c r="AQ115" s="128"/>
    </row>
    <row r="116" spans="1:43" s="129" customFormat="1" ht="12.75" hidden="1" customHeight="1" thickTop="1" thickBot="1">
      <c r="A116" s="126" t="s">
        <v>1637</v>
      </c>
      <c r="B116" s="131"/>
      <c r="C116" s="144" t="s">
        <v>1638</v>
      </c>
      <c r="D116" s="132"/>
      <c r="E116" s="264"/>
      <c r="F116" s="265"/>
      <c r="G116" s="266"/>
      <c r="H116" s="267"/>
      <c r="I116" s="268"/>
      <c r="J116" s="265"/>
      <c r="K116" s="265"/>
      <c r="L116" s="266"/>
      <c r="M116" s="696">
        <f t="shared" si="11"/>
        <v>0</v>
      </c>
      <c r="N116" s="323">
        <f t="shared" si="11"/>
        <v>0</v>
      </c>
      <c r="O116" s="150"/>
      <c r="P116" s="151" t="s">
        <v>1474</v>
      </c>
      <c r="Q116" s="150"/>
      <c r="R116" s="150" t="str">
        <f t="shared" si="7"/>
        <v/>
      </c>
      <c r="S116" s="5"/>
      <c r="T116" s="5"/>
      <c r="U116" s="5"/>
      <c r="V116" s="5"/>
      <c r="W116" s="30"/>
      <c r="X116" s="30"/>
      <c r="Y116" s="5"/>
      <c r="Z116" s="5"/>
      <c r="AA116" s="5"/>
      <c r="AC116" s="128"/>
      <c r="AD116" s="128"/>
      <c r="AE116" s="128"/>
      <c r="AF116" s="128"/>
      <c r="AG116" s="128"/>
      <c r="AH116" s="128"/>
      <c r="AI116" s="128"/>
      <c r="AJ116" s="128"/>
      <c r="AK116" s="128"/>
      <c r="AL116" s="128"/>
      <c r="AM116" s="128"/>
      <c r="AN116" s="128"/>
      <c r="AO116" s="128"/>
      <c r="AP116" s="128"/>
      <c r="AQ116" s="128"/>
    </row>
    <row r="117" spans="1:43" s="129" customFormat="1" ht="12.75" hidden="1" customHeight="1" thickTop="1" thickBot="1">
      <c r="A117" s="126" t="s">
        <v>1639</v>
      </c>
      <c r="B117" s="131"/>
      <c r="C117" s="144" t="s">
        <v>1640</v>
      </c>
      <c r="D117" s="132"/>
      <c r="E117" s="264"/>
      <c r="F117" s="265"/>
      <c r="G117" s="266"/>
      <c r="H117" s="267"/>
      <c r="I117" s="268"/>
      <c r="J117" s="265"/>
      <c r="K117" s="265"/>
      <c r="L117" s="266"/>
      <c r="M117" s="696">
        <f t="shared" si="11"/>
        <v>0</v>
      </c>
      <c r="N117" s="323">
        <f t="shared" si="11"/>
        <v>0</v>
      </c>
      <c r="O117" s="150"/>
      <c r="P117" s="151" t="s">
        <v>1474</v>
      </c>
      <c r="Q117" s="150"/>
      <c r="R117" s="150" t="str">
        <f t="shared" si="7"/>
        <v/>
      </c>
      <c r="S117" s="5"/>
      <c r="T117" s="5"/>
      <c r="U117" s="5"/>
      <c r="V117" s="5"/>
      <c r="W117" s="30"/>
      <c r="X117" s="30"/>
      <c r="Y117" s="5"/>
      <c r="Z117" s="5"/>
      <c r="AA117" s="5"/>
      <c r="AC117" s="128"/>
      <c r="AD117" s="128"/>
      <c r="AE117" s="128"/>
      <c r="AF117" s="128"/>
      <c r="AG117" s="128"/>
      <c r="AH117" s="128"/>
      <c r="AI117" s="128"/>
      <c r="AJ117" s="128"/>
      <c r="AK117" s="128"/>
      <c r="AL117" s="128"/>
      <c r="AM117" s="128"/>
      <c r="AN117" s="128"/>
      <c r="AO117" s="128"/>
      <c r="AP117" s="128"/>
      <c r="AQ117" s="128"/>
    </row>
    <row r="118" spans="1:43" s="129" customFormat="1" ht="12.75" hidden="1" customHeight="1" thickTop="1" thickBot="1">
      <c r="A118" s="126" t="s">
        <v>1641</v>
      </c>
      <c r="B118" s="131"/>
      <c r="C118" s="144" t="s">
        <v>1642</v>
      </c>
      <c r="D118" s="132"/>
      <c r="E118" s="264"/>
      <c r="F118" s="265"/>
      <c r="G118" s="266"/>
      <c r="H118" s="267"/>
      <c r="I118" s="268"/>
      <c r="J118" s="265"/>
      <c r="K118" s="265"/>
      <c r="L118" s="266"/>
      <c r="M118" s="696">
        <f t="shared" si="11"/>
        <v>0</v>
      </c>
      <c r="N118" s="323">
        <f t="shared" si="11"/>
        <v>0</v>
      </c>
      <c r="O118" s="150"/>
      <c r="P118" s="151" t="s">
        <v>1474</v>
      </c>
      <c r="Q118" s="150"/>
      <c r="R118" s="150" t="str">
        <f t="shared" si="7"/>
        <v/>
      </c>
      <c r="S118" s="5"/>
      <c r="T118" s="5"/>
      <c r="U118" s="5"/>
      <c r="V118" s="5"/>
      <c r="W118" s="30"/>
      <c r="X118" s="30"/>
      <c r="Y118" s="5"/>
      <c r="Z118" s="5"/>
      <c r="AA118" s="5"/>
      <c r="AC118" s="128"/>
      <c r="AD118" s="128"/>
      <c r="AE118" s="128"/>
      <c r="AF118" s="128"/>
      <c r="AG118" s="128"/>
      <c r="AH118" s="128"/>
      <c r="AI118" s="128"/>
      <c r="AJ118" s="128"/>
      <c r="AK118" s="128"/>
      <c r="AL118" s="128"/>
      <c r="AM118" s="128"/>
      <c r="AN118" s="128"/>
      <c r="AO118" s="128"/>
      <c r="AP118" s="128"/>
      <c r="AQ118" s="128"/>
    </row>
    <row r="119" spans="1:43" s="241" customFormat="1" ht="12.75" hidden="1" customHeight="1" thickTop="1" thickBot="1">
      <c r="A119" s="126" t="s">
        <v>1643</v>
      </c>
      <c r="B119" s="421"/>
      <c r="C119" s="144" t="s">
        <v>1644</v>
      </c>
      <c r="D119" s="244"/>
      <c r="E119" s="243"/>
      <c r="F119" s="237"/>
      <c r="G119" s="242"/>
      <c r="H119" s="235"/>
      <c r="I119" s="236"/>
      <c r="J119" s="237"/>
      <c r="K119" s="237"/>
      <c r="L119" s="242"/>
      <c r="M119" s="485">
        <f t="shared" si="11"/>
        <v>0</v>
      </c>
      <c r="N119" s="486">
        <f t="shared" si="11"/>
        <v>0</v>
      </c>
      <c r="O119" s="224"/>
      <c r="P119" s="225" t="s">
        <v>1474</v>
      </c>
      <c r="Q119" s="224"/>
      <c r="R119" s="224" t="str">
        <f t="shared" si="7"/>
        <v/>
      </c>
      <c r="S119" s="238"/>
      <c r="T119" s="238"/>
      <c r="U119" s="238"/>
      <c r="V119" s="238"/>
      <c r="W119" s="239"/>
      <c r="X119" s="239"/>
      <c r="Y119" s="238"/>
      <c r="Z119" s="238"/>
      <c r="AA119" s="238"/>
      <c r="AC119" s="240"/>
      <c r="AD119" s="240"/>
      <c r="AE119" s="240"/>
      <c r="AF119" s="240"/>
      <c r="AG119" s="240"/>
      <c r="AH119" s="240"/>
      <c r="AI119" s="240"/>
      <c r="AJ119" s="240"/>
      <c r="AK119" s="240"/>
      <c r="AL119" s="240"/>
      <c r="AM119" s="240"/>
      <c r="AN119" s="240"/>
      <c r="AO119" s="240"/>
      <c r="AP119" s="240"/>
      <c r="AQ119" s="240"/>
    </row>
    <row r="120" spans="1:43" s="129" customFormat="1" ht="12.75" hidden="1" customHeight="1" thickTop="1" thickBot="1">
      <c r="A120" s="126" t="s">
        <v>1645</v>
      </c>
      <c r="B120" s="131"/>
      <c r="C120" s="144" t="s">
        <v>1646</v>
      </c>
      <c r="D120" s="132"/>
      <c r="E120" s="264"/>
      <c r="F120" s="265"/>
      <c r="G120" s="266"/>
      <c r="H120" s="267"/>
      <c r="I120" s="268"/>
      <c r="J120" s="265"/>
      <c r="K120" s="265"/>
      <c r="L120" s="266"/>
      <c r="M120" s="696">
        <f t="shared" si="11"/>
        <v>0</v>
      </c>
      <c r="N120" s="323">
        <f t="shared" si="11"/>
        <v>0</v>
      </c>
      <c r="O120" s="150"/>
      <c r="P120" s="151" t="s">
        <v>1474</v>
      </c>
      <c r="Q120" s="150"/>
      <c r="R120" s="150" t="str">
        <f t="shared" si="7"/>
        <v/>
      </c>
      <c r="S120" s="5"/>
      <c r="T120" s="5"/>
      <c r="U120" s="5"/>
      <c r="V120" s="5"/>
      <c r="W120" s="30"/>
      <c r="X120" s="30"/>
      <c r="Y120" s="5"/>
      <c r="Z120" s="5"/>
      <c r="AA120" s="5"/>
      <c r="AC120" s="128"/>
      <c r="AD120" s="128"/>
      <c r="AE120" s="128"/>
      <c r="AF120" s="128"/>
      <c r="AG120" s="128"/>
      <c r="AH120" s="128"/>
      <c r="AI120" s="128"/>
      <c r="AJ120" s="128"/>
      <c r="AK120" s="128"/>
      <c r="AL120" s="128"/>
      <c r="AM120" s="128"/>
      <c r="AN120" s="128"/>
      <c r="AO120" s="128"/>
      <c r="AP120" s="128"/>
      <c r="AQ120" s="128"/>
    </row>
    <row r="121" spans="1:43" s="129" customFormat="1" ht="12.75" hidden="1" customHeight="1" thickTop="1" thickBot="1">
      <c r="A121" s="126" t="s">
        <v>1647</v>
      </c>
      <c r="B121" s="131"/>
      <c r="C121" s="144" t="s">
        <v>1648</v>
      </c>
      <c r="D121" s="132"/>
      <c r="E121" s="264"/>
      <c r="F121" s="265"/>
      <c r="G121" s="266"/>
      <c r="H121" s="267"/>
      <c r="I121" s="268"/>
      <c r="J121" s="265"/>
      <c r="K121" s="265"/>
      <c r="L121" s="266"/>
      <c r="M121" s="696">
        <f t="shared" si="11"/>
        <v>0</v>
      </c>
      <c r="N121" s="323">
        <f t="shared" si="11"/>
        <v>0</v>
      </c>
      <c r="O121" s="150"/>
      <c r="P121" s="151" t="s">
        <v>1474</v>
      </c>
      <c r="Q121" s="150"/>
      <c r="R121" s="150" t="str">
        <f t="shared" si="7"/>
        <v/>
      </c>
      <c r="S121" s="5"/>
      <c r="T121" s="5"/>
      <c r="U121" s="5"/>
      <c r="V121" s="5"/>
      <c r="W121" s="30"/>
      <c r="X121" s="30"/>
      <c r="Y121" s="5"/>
      <c r="Z121" s="5"/>
      <c r="AA121" s="5"/>
      <c r="AC121" s="128"/>
      <c r="AD121" s="128"/>
      <c r="AE121" s="128"/>
      <c r="AF121" s="128"/>
      <c r="AG121" s="128"/>
      <c r="AH121" s="128"/>
      <c r="AI121" s="128"/>
      <c r="AJ121" s="128"/>
      <c r="AK121" s="128"/>
      <c r="AL121" s="128"/>
      <c r="AM121" s="128"/>
      <c r="AN121" s="128"/>
      <c r="AO121" s="128"/>
      <c r="AP121" s="128"/>
      <c r="AQ121" s="128"/>
    </row>
    <row r="122" spans="1:43" s="129" customFormat="1" ht="12.75" hidden="1" customHeight="1" thickTop="1" thickBot="1">
      <c r="A122" s="126" t="s">
        <v>1649</v>
      </c>
      <c r="B122" s="131"/>
      <c r="C122" s="144" t="s">
        <v>1650</v>
      </c>
      <c r="D122" s="132"/>
      <c r="E122" s="264"/>
      <c r="F122" s="265"/>
      <c r="G122" s="266"/>
      <c r="H122" s="267"/>
      <c r="I122" s="268"/>
      <c r="J122" s="265"/>
      <c r="K122" s="265"/>
      <c r="L122" s="266"/>
      <c r="M122" s="696">
        <f t="shared" si="11"/>
        <v>0</v>
      </c>
      <c r="N122" s="323">
        <f t="shared" si="11"/>
        <v>0</v>
      </c>
      <c r="O122" s="150"/>
      <c r="P122" s="151" t="s">
        <v>1474</v>
      </c>
      <c r="Q122" s="150"/>
      <c r="R122" s="150" t="str">
        <f t="shared" si="7"/>
        <v/>
      </c>
      <c r="S122" s="5"/>
      <c r="T122" s="5"/>
      <c r="U122" s="5"/>
      <c r="V122" s="5"/>
      <c r="W122" s="30"/>
      <c r="X122" s="30"/>
      <c r="Y122" s="5"/>
      <c r="Z122" s="5"/>
      <c r="AA122" s="5"/>
      <c r="AC122" s="128"/>
      <c r="AD122" s="128"/>
      <c r="AE122" s="128"/>
      <c r="AF122" s="128"/>
      <c r="AG122" s="128"/>
      <c r="AH122" s="128"/>
      <c r="AI122" s="128"/>
      <c r="AJ122" s="128"/>
      <c r="AK122" s="128"/>
      <c r="AL122" s="128"/>
      <c r="AM122" s="128"/>
      <c r="AN122" s="128"/>
      <c r="AO122" s="128"/>
      <c r="AP122" s="128"/>
      <c r="AQ122" s="128"/>
    </row>
    <row r="123" spans="1:43" s="129" customFormat="1" ht="12.75" hidden="1" customHeight="1" thickTop="1" thickBot="1">
      <c r="A123" s="126" t="s">
        <v>1651</v>
      </c>
      <c r="B123" s="131"/>
      <c r="C123" s="144" t="s">
        <v>1652</v>
      </c>
      <c r="D123" s="132"/>
      <c r="E123" s="264"/>
      <c r="F123" s="265"/>
      <c r="G123" s="266"/>
      <c r="H123" s="267"/>
      <c r="I123" s="268"/>
      <c r="J123" s="265"/>
      <c r="K123" s="265"/>
      <c r="L123" s="266"/>
      <c r="M123" s="696">
        <f t="shared" si="11"/>
        <v>0</v>
      </c>
      <c r="N123" s="323">
        <f t="shared" si="11"/>
        <v>0</v>
      </c>
      <c r="O123" s="150"/>
      <c r="P123" s="151" t="s">
        <v>1474</v>
      </c>
      <c r="Q123" s="150"/>
      <c r="R123" s="150" t="str">
        <f t="shared" si="7"/>
        <v/>
      </c>
      <c r="S123" s="5"/>
      <c r="T123" s="5"/>
      <c r="U123" s="5"/>
      <c r="V123" s="5"/>
      <c r="W123" s="30"/>
      <c r="X123" s="30"/>
      <c r="Y123" s="5"/>
      <c r="Z123" s="5"/>
      <c r="AA123" s="5"/>
      <c r="AC123" s="128"/>
      <c r="AD123" s="128"/>
      <c r="AE123" s="128"/>
      <c r="AF123" s="128"/>
      <c r="AG123" s="128"/>
      <c r="AH123" s="128"/>
      <c r="AI123" s="128"/>
      <c r="AJ123" s="128"/>
      <c r="AK123" s="128"/>
      <c r="AL123" s="128"/>
      <c r="AM123" s="128"/>
      <c r="AN123" s="128"/>
      <c r="AO123" s="128"/>
      <c r="AP123" s="128"/>
      <c r="AQ123" s="128"/>
    </row>
    <row r="124" spans="1:43" s="129" customFormat="1" ht="12.75" hidden="1" customHeight="1" thickTop="1" thickBot="1">
      <c r="A124" s="126" t="s">
        <v>1653</v>
      </c>
      <c r="B124" s="131"/>
      <c r="C124" s="144" t="s">
        <v>1654</v>
      </c>
      <c r="D124" s="132"/>
      <c r="E124" s="264"/>
      <c r="F124" s="265"/>
      <c r="G124" s="266"/>
      <c r="H124" s="267"/>
      <c r="I124" s="268"/>
      <c r="J124" s="265"/>
      <c r="K124" s="265"/>
      <c r="L124" s="266"/>
      <c r="M124" s="696">
        <f t="shared" si="11"/>
        <v>0</v>
      </c>
      <c r="N124" s="323">
        <f t="shared" si="11"/>
        <v>0</v>
      </c>
      <c r="O124" s="150"/>
      <c r="P124" s="151" t="s">
        <v>1474</v>
      </c>
      <c r="Q124" s="150"/>
      <c r="R124" s="150" t="str">
        <f t="shared" si="7"/>
        <v/>
      </c>
      <c r="S124" s="5"/>
      <c r="T124" s="5"/>
      <c r="U124" s="5"/>
      <c r="V124" s="5"/>
      <c r="W124" s="30"/>
      <c r="X124" s="30"/>
      <c r="Y124" s="5"/>
      <c r="Z124" s="5"/>
      <c r="AA124" s="5"/>
      <c r="AC124" s="128"/>
      <c r="AD124" s="128"/>
      <c r="AE124" s="128"/>
      <c r="AF124" s="128"/>
      <c r="AG124" s="128"/>
      <c r="AH124" s="128"/>
      <c r="AI124" s="128"/>
      <c r="AJ124" s="128"/>
      <c r="AK124" s="128"/>
      <c r="AL124" s="128"/>
      <c r="AM124" s="128"/>
      <c r="AN124" s="128"/>
      <c r="AO124" s="128"/>
      <c r="AP124" s="128"/>
      <c r="AQ124" s="128"/>
    </row>
    <row r="125" spans="1:43" s="129" customFormat="1" ht="12.75" hidden="1" customHeight="1" thickTop="1" thickBot="1">
      <c r="A125" s="126" t="s">
        <v>1655</v>
      </c>
      <c r="B125" s="131"/>
      <c r="C125" s="144" t="s">
        <v>1656</v>
      </c>
      <c r="D125" s="132"/>
      <c r="E125" s="264"/>
      <c r="F125" s="265"/>
      <c r="G125" s="266"/>
      <c r="H125" s="267"/>
      <c r="I125" s="268"/>
      <c r="J125" s="265"/>
      <c r="K125" s="265"/>
      <c r="L125" s="266"/>
      <c r="M125" s="696">
        <f t="shared" si="11"/>
        <v>0</v>
      </c>
      <c r="N125" s="323">
        <f t="shared" si="11"/>
        <v>0</v>
      </c>
      <c r="O125" s="150"/>
      <c r="P125" s="151" t="s">
        <v>1474</v>
      </c>
      <c r="Q125" s="150"/>
      <c r="R125" s="150" t="str">
        <f t="shared" si="7"/>
        <v/>
      </c>
      <c r="S125" s="5"/>
      <c r="T125" s="5"/>
      <c r="U125" s="5"/>
      <c r="V125" s="5"/>
      <c r="W125" s="30"/>
      <c r="X125" s="30"/>
      <c r="Y125" s="5"/>
      <c r="Z125" s="5"/>
      <c r="AA125" s="5"/>
      <c r="AC125" s="128"/>
      <c r="AD125" s="128"/>
      <c r="AE125" s="128"/>
      <c r="AF125" s="128"/>
      <c r="AG125" s="128"/>
      <c r="AH125" s="128"/>
      <c r="AI125" s="128"/>
      <c r="AJ125" s="128"/>
      <c r="AK125" s="128"/>
      <c r="AL125" s="128"/>
      <c r="AM125" s="128"/>
      <c r="AN125" s="128"/>
      <c r="AO125" s="128"/>
      <c r="AP125" s="128"/>
      <c r="AQ125" s="128"/>
    </row>
    <row r="126" spans="1:43" s="129" customFormat="1" ht="12.75" hidden="1" customHeight="1" thickTop="1" thickBot="1">
      <c r="A126" s="126" t="s">
        <v>1657</v>
      </c>
      <c r="B126" s="131"/>
      <c r="C126" s="144" t="s">
        <v>1658</v>
      </c>
      <c r="D126" s="132"/>
      <c r="E126" s="264"/>
      <c r="F126" s="265"/>
      <c r="G126" s="266"/>
      <c r="H126" s="267"/>
      <c r="I126" s="268"/>
      <c r="J126" s="265"/>
      <c r="K126" s="265"/>
      <c r="L126" s="266"/>
      <c r="M126" s="696">
        <f t="shared" si="11"/>
        <v>0</v>
      </c>
      <c r="N126" s="323">
        <f t="shared" si="11"/>
        <v>0</v>
      </c>
      <c r="O126" s="150"/>
      <c r="P126" s="151" t="s">
        <v>1474</v>
      </c>
      <c r="Q126" s="150"/>
      <c r="R126" s="150" t="str">
        <f t="shared" si="7"/>
        <v/>
      </c>
      <c r="S126" s="5"/>
      <c r="T126" s="5"/>
      <c r="U126" s="5"/>
      <c r="V126" s="5"/>
      <c r="W126" s="30"/>
      <c r="X126" s="30"/>
      <c r="Y126" s="5"/>
      <c r="Z126" s="5"/>
      <c r="AA126" s="5"/>
      <c r="AC126" s="128"/>
      <c r="AD126" s="128"/>
      <c r="AE126" s="128"/>
      <c r="AF126" s="128"/>
      <c r="AG126" s="128"/>
      <c r="AH126" s="128"/>
      <c r="AI126" s="128"/>
      <c r="AJ126" s="128"/>
      <c r="AK126" s="128"/>
      <c r="AL126" s="128"/>
      <c r="AM126" s="128"/>
      <c r="AN126" s="128"/>
      <c r="AO126" s="128"/>
      <c r="AP126" s="128"/>
      <c r="AQ126" s="128"/>
    </row>
    <row r="127" spans="1:43" s="129" customFormat="1" ht="12.75" hidden="1" customHeight="1" thickTop="1" thickBot="1">
      <c r="A127" s="126" t="s">
        <v>1659</v>
      </c>
      <c r="B127" s="131"/>
      <c r="C127" s="144" t="s">
        <v>1660</v>
      </c>
      <c r="D127" s="132"/>
      <c r="E127" s="264"/>
      <c r="F127" s="265"/>
      <c r="G127" s="266"/>
      <c r="H127" s="267"/>
      <c r="I127" s="268"/>
      <c r="J127" s="265"/>
      <c r="K127" s="265"/>
      <c r="L127" s="266"/>
      <c r="M127" s="696">
        <f t="shared" si="11"/>
        <v>0</v>
      </c>
      <c r="N127" s="323">
        <f t="shared" si="11"/>
        <v>0</v>
      </c>
      <c r="O127" s="150"/>
      <c r="P127" s="151" t="s">
        <v>1474</v>
      </c>
      <c r="Q127" s="150"/>
      <c r="R127" s="150" t="str">
        <f t="shared" si="7"/>
        <v/>
      </c>
      <c r="S127" s="5"/>
      <c r="T127" s="5"/>
      <c r="U127" s="5"/>
      <c r="V127" s="5"/>
      <c r="W127" s="30"/>
      <c r="X127" s="30"/>
      <c r="Y127" s="5"/>
      <c r="Z127" s="5"/>
      <c r="AA127" s="5"/>
      <c r="AC127" s="128"/>
      <c r="AD127" s="128"/>
      <c r="AE127" s="128"/>
      <c r="AF127" s="128"/>
      <c r="AG127" s="128"/>
      <c r="AH127" s="128"/>
      <c r="AI127" s="128"/>
      <c r="AJ127" s="128"/>
      <c r="AK127" s="128"/>
      <c r="AL127" s="128"/>
      <c r="AM127" s="128"/>
      <c r="AN127" s="128"/>
      <c r="AO127" s="128"/>
      <c r="AP127" s="128"/>
      <c r="AQ127" s="128"/>
    </row>
    <row r="128" spans="1:43" s="241" customFormat="1" ht="12.75" hidden="1" customHeight="1" thickTop="1" thickBot="1">
      <c r="A128" s="126" t="s">
        <v>1661</v>
      </c>
      <c r="B128" s="131"/>
      <c r="C128" s="144" t="s">
        <v>1662</v>
      </c>
      <c r="D128" s="132"/>
      <c r="E128" s="264"/>
      <c r="F128" s="265"/>
      <c r="G128" s="266"/>
      <c r="H128" s="267"/>
      <c r="I128" s="268"/>
      <c r="J128" s="265"/>
      <c r="K128" s="265"/>
      <c r="L128" s="266"/>
      <c r="M128" s="696">
        <f t="shared" si="11"/>
        <v>0</v>
      </c>
      <c r="N128" s="323">
        <f t="shared" si="11"/>
        <v>0</v>
      </c>
      <c r="O128" s="224"/>
      <c r="P128" s="225" t="s">
        <v>1474</v>
      </c>
      <c r="Q128" s="224"/>
      <c r="R128" s="224" t="str">
        <f t="shared" si="7"/>
        <v/>
      </c>
      <c r="S128" s="238"/>
      <c r="T128" s="238"/>
      <c r="U128" s="238"/>
      <c r="V128" s="238"/>
      <c r="W128" s="239"/>
      <c r="X128" s="239"/>
      <c r="Y128" s="238"/>
      <c r="Z128" s="238"/>
      <c r="AA128" s="238"/>
      <c r="AC128" s="240"/>
      <c r="AD128" s="240"/>
      <c r="AE128" s="240"/>
      <c r="AF128" s="240"/>
      <c r="AG128" s="240"/>
      <c r="AH128" s="240"/>
      <c r="AI128" s="240"/>
      <c r="AJ128" s="240"/>
      <c r="AK128" s="240"/>
      <c r="AL128" s="240"/>
      <c r="AM128" s="240"/>
      <c r="AN128" s="240"/>
      <c r="AO128" s="240"/>
      <c r="AP128" s="240"/>
      <c r="AQ128" s="240"/>
    </row>
    <row r="129" spans="1:43" s="129" customFormat="1" ht="12.75" hidden="1" customHeight="1" thickTop="1" thickBot="1">
      <c r="A129" s="126" t="s">
        <v>1663</v>
      </c>
      <c r="B129" s="131"/>
      <c r="C129" s="144" t="s">
        <v>1494</v>
      </c>
      <c r="D129" s="132"/>
      <c r="E129" s="264"/>
      <c r="F129" s="265"/>
      <c r="G129" s="266"/>
      <c r="H129" s="267"/>
      <c r="I129" s="268"/>
      <c r="J129" s="265"/>
      <c r="K129" s="265"/>
      <c r="L129" s="266"/>
      <c r="M129" s="696">
        <f t="shared" si="11"/>
        <v>0</v>
      </c>
      <c r="N129" s="323">
        <f t="shared" si="11"/>
        <v>0</v>
      </c>
      <c r="O129" s="150"/>
      <c r="P129" s="151" t="s">
        <v>1474</v>
      </c>
      <c r="Q129" s="150"/>
      <c r="R129" s="150" t="str">
        <f t="shared" si="7"/>
        <v/>
      </c>
      <c r="S129" s="5"/>
      <c r="T129" s="5"/>
      <c r="U129" s="5"/>
      <c r="V129" s="5"/>
      <c r="W129" s="30"/>
      <c r="X129" s="30"/>
      <c r="Y129" s="5"/>
      <c r="Z129" s="5"/>
      <c r="AA129" s="5"/>
      <c r="AC129" s="128"/>
      <c r="AD129" s="128"/>
      <c r="AE129" s="128"/>
      <c r="AF129" s="128"/>
      <c r="AG129" s="128"/>
      <c r="AH129" s="128"/>
      <c r="AI129" s="128"/>
      <c r="AJ129" s="128"/>
      <c r="AK129" s="128"/>
      <c r="AL129" s="128"/>
      <c r="AM129" s="128"/>
      <c r="AN129" s="128"/>
      <c r="AO129" s="128"/>
      <c r="AP129" s="128"/>
      <c r="AQ129" s="128"/>
    </row>
    <row r="130" spans="1:43" s="241" customFormat="1" ht="12.75" hidden="1" customHeight="1" thickTop="1" thickBot="1">
      <c r="A130" s="126" t="s">
        <v>1664</v>
      </c>
      <c r="B130" s="131"/>
      <c r="C130" s="144" t="s">
        <v>1665</v>
      </c>
      <c r="D130" s="132"/>
      <c r="E130" s="264"/>
      <c r="F130" s="265"/>
      <c r="G130" s="266"/>
      <c r="H130" s="267"/>
      <c r="I130" s="268"/>
      <c r="J130" s="265"/>
      <c r="K130" s="265"/>
      <c r="L130" s="266"/>
      <c r="M130" s="696">
        <f t="shared" si="11"/>
        <v>0</v>
      </c>
      <c r="N130" s="323">
        <f t="shared" si="11"/>
        <v>0</v>
      </c>
      <c r="O130" s="224"/>
      <c r="P130" s="225" t="s">
        <v>1474</v>
      </c>
      <c r="Q130" s="224"/>
      <c r="R130" s="224" t="str">
        <f t="shared" si="7"/>
        <v/>
      </c>
      <c r="S130" s="238"/>
      <c r="T130" s="238"/>
      <c r="U130" s="238"/>
      <c r="V130" s="238"/>
      <c r="W130" s="239"/>
      <c r="X130" s="239"/>
      <c r="Y130" s="238"/>
      <c r="Z130" s="238"/>
      <c r="AA130" s="238"/>
      <c r="AC130" s="240"/>
      <c r="AD130" s="240"/>
      <c r="AE130" s="240"/>
      <c r="AF130" s="240"/>
      <c r="AG130" s="240"/>
      <c r="AH130" s="240"/>
      <c r="AI130" s="240"/>
      <c r="AJ130" s="240"/>
      <c r="AK130" s="240"/>
      <c r="AL130" s="240"/>
      <c r="AM130" s="240"/>
      <c r="AN130" s="240"/>
      <c r="AO130" s="240"/>
      <c r="AP130" s="240"/>
      <c r="AQ130" s="240"/>
    </row>
    <row r="131" spans="1:43" s="129" customFormat="1" ht="12.75" hidden="1" customHeight="1" thickTop="1" thickBot="1">
      <c r="A131" s="126" t="s">
        <v>1666</v>
      </c>
      <c r="B131" s="131"/>
      <c r="C131" s="144" t="s">
        <v>1667</v>
      </c>
      <c r="D131" s="132"/>
      <c r="E131" s="264"/>
      <c r="F131" s="265"/>
      <c r="G131" s="266"/>
      <c r="H131" s="267"/>
      <c r="I131" s="268"/>
      <c r="J131" s="265"/>
      <c r="K131" s="265"/>
      <c r="L131" s="266"/>
      <c r="M131" s="696">
        <f t="shared" si="11"/>
        <v>0</v>
      </c>
      <c r="N131" s="323">
        <f t="shared" si="11"/>
        <v>0</v>
      </c>
      <c r="O131" s="150"/>
      <c r="P131" s="151" t="s">
        <v>1474</v>
      </c>
      <c r="Q131" s="150"/>
      <c r="R131" s="150" t="str">
        <f t="shared" si="7"/>
        <v/>
      </c>
      <c r="S131" s="5"/>
      <c r="T131" s="5"/>
      <c r="U131" s="5"/>
      <c r="V131" s="5"/>
      <c r="W131" s="30"/>
      <c r="X131" s="30"/>
      <c r="Y131" s="5"/>
      <c r="Z131" s="5"/>
      <c r="AA131" s="5"/>
      <c r="AC131" s="128"/>
      <c r="AD131" s="128"/>
      <c r="AE131" s="128"/>
      <c r="AF131" s="128"/>
      <c r="AG131" s="128"/>
      <c r="AH131" s="128"/>
      <c r="AI131" s="128"/>
      <c r="AJ131" s="128"/>
      <c r="AK131" s="128"/>
      <c r="AL131" s="128"/>
      <c r="AM131" s="128"/>
      <c r="AN131" s="128"/>
      <c r="AO131" s="128"/>
      <c r="AP131" s="128"/>
      <c r="AQ131" s="128"/>
    </row>
    <row r="132" spans="1:43" s="241" customFormat="1" ht="12.75" hidden="1" customHeight="1" thickTop="1" thickBot="1">
      <c r="A132" s="126" t="s">
        <v>1668</v>
      </c>
      <c r="B132" s="131"/>
      <c r="C132" s="144" t="s">
        <v>1669</v>
      </c>
      <c r="D132" s="132"/>
      <c r="E132" s="264"/>
      <c r="F132" s="265"/>
      <c r="G132" s="266"/>
      <c r="H132" s="267"/>
      <c r="I132" s="268"/>
      <c r="J132" s="265"/>
      <c r="K132" s="265"/>
      <c r="L132" s="266"/>
      <c r="M132" s="696">
        <f t="shared" si="11"/>
        <v>0</v>
      </c>
      <c r="N132" s="323">
        <f t="shared" si="11"/>
        <v>0</v>
      </c>
      <c r="O132" s="224"/>
      <c r="P132" s="225" t="s">
        <v>1474</v>
      </c>
      <c r="Q132" s="224"/>
      <c r="R132" s="224" t="str">
        <f t="shared" si="7"/>
        <v/>
      </c>
      <c r="S132" s="238"/>
      <c r="T132" s="238"/>
      <c r="U132" s="238"/>
      <c r="V132" s="238"/>
      <c r="W132" s="239"/>
      <c r="X132" s="239"/>
      <c r="Y132" s="238"/>
      <c r="Z132" s="238"/>
      <c r="AA132" s="238"/>
      <c r="AC132" s="240"/>
      <c r="AD132" s="240"/>
      <c r="AE132" s="240"/>
      <c r="AF132" s="240"/>
      <c r="AG132" s="240"/>
      <c r="AH132" s="240"/>
      <c r="AI132" s="240"/>
      <c r="AJ132" s="240"/>
      <c r="AK132" s="240"/>
      <c r="AL132" s="240"/>
      <c r="AM132" s="240"/>
      <c r="AN132" s="240"/>
      <c r="AO132" s="240"/>
      <c r="AP132" s="240"/>
      <c r="AQ132" s="240"/>
    </row>
    <row r="133" spans="1:43" s="129" customFormat="1" ht="12.75" hidden="1" customHeight="1" thickTop="1" thickBot="1">
      <c r="A133" s="126" t="s">
        <v>1670</v>
      </c>
      <c r="B133" s="131"/>
      <c r="C133" s="144" t="s">
        <v>1671</v>
      </c>
      <c r="D133" s="132"/>
      <c r="E133" s="264"/>
      <c r="F133" s="265"/>
      <c r="G133" s="266"/>
      <c r="H133" s="267"/>
      <c r="I133" s="268"/>
      <c r="J133" s="265"/>
      <c r="K133" s="265"/>
      <c r="L133" s="266"/>
      <c r="M133" s="696">
        <f t="shared" si="11"/>
        <v>0</v>
      </c>
      <c r="N133" s="323">
        <f t="shared" si="11"/>
        <v>0</v>
      </c>
      <c r="O133" s="150"/>
      <c r="P133" s="151" t="s">
        <v>1474</v>
      </c>
      <c r="Q133" s="150"/>
      <c r="R133" s="150" t="str">
        <f t="shared" si="7"/>
        <v/>
      </c>
      <c r="S133" s="5"/>
      <c r="T133" s="5"/>
      <c r="U133" s="5"/>
      <c r="V133" s="5"/>
      <c r="W133" s="30"/>
      <c r="X133" s="30"/>
      <c r="Y133" s="5"/>
      <c r="Z133" s="5"/>
      <c r="AA133" s="5"/>
      <c r="AC133" s="128"/>
      <c r="AD133" s="128"/>
      <c r="AE133" s="128"/>
      <c r="AF133" s="128"/>
      <c r="AG133" s="128"/>
      <c r="AH133" s="128"/>
      <c r="AI133" s="128"/>
      <c r="AJ133" s="128"/>
      <c r="AK133" s="128"/>
      <c r="AL133" s="128"/>
      <c r="AM133" s="128"/>
      <c r="AN133" s="128"/>
      <c r="AO133" s="128"/>
      <c r="AP133" s="128"/>
      <c r="AQ133" s="128"/>
    </row>
    <row r="134" spans="1:43" s="129" customFormat="1" ht="12.75" hidden="1" customHeight="1" thickTop="1" thickBot="1">
      <c r="A134" s="126" t="s">
        <v>1716</v>
      </c>
      <c r="B134" s="131"/>
      <c r="C134" s="144" t="s">
        <v>1717</v>
      </c>
      <c r="D134" s="132"/>
      <c r="E134" s="264"/>
      <c r="F134" s="265"/>
      <c r="G134" s="266"/>
      <c r="H134" s="267"/>
      <c r="I134" s="268"/>
      <c r="J134" s="265"/>
      <c r="K134" s="265"/>
      <c r="L134" s="266"/>
      <c r="M134" s="696">
        <f t="shared" si="11"/>
        <v>0</v>
      </c>
      <c r="N134" s="323">
        <f t="shared" si="11"/>
        <v>0</v>
      </c>
      <c r="O134" s="150"/>
      <c r="P134" s="151" t="s">
        <v>1474</v>
      </c>
      <c r="Q134" s="150"/>
      <c r="R134" s="150" t="str">
        <f t="shared" si="7"/>
        <v/>
      </c>
      <c r="S134" s="5"/>
      <c r="T134" s="5"/>
      <c r="U134" s="5"/>
      <c r="V134" s="5"/>
      <c r="W134" s="30"/>
      <c r="X134" s="30"/>
      <c r="Y134" s="5"/>
      <c r="Z134" s="5"/>
      <c r="AA134" s="5"/>
      <c r="AC134" s="128"/>
      <c r="AD134" s="128"/>
      <c r="AE134" s="128"/>
      <c r="AF134" s="128"/>
      <c r="AG134" s="128"/>
      <c r="AH134" s="128"/>
      <c r="AI134" s="128"/>
      <c r="AJ134" s="128"/>
      <c r="AK134" s="128"/>
      <c r="AL134" s="128"/>
      <c r="AM134" s="128"/>
      <c r="AN134" s="128"/>
      <c r="AO134" s="128"/>
      <c r="AP134" s="128"/>
      <c r="AQ134" s="128"/>
    </row>
    <row r="135" spans="1:43" s="129" customFormat="1" ht="12.75" hidden="1" customHeight="1" thickTop="1" thickBot="1">
      <c r="A135" s="126" t="s">
        <v>1672</v>
      </c>
      <c r="B135" s="131"/>
      <c r="C135" s="144" t="s">
        <v>1734</v>
      </c>
      <c r="D135" s="132"/>
      <c r="E135" s="264"/>
      <c r="F135" s="265"/>
      <c r="G135" s="266"/>
      <c r="H135" s="267"/>
      <c r="I135" s="268"/>
      <c r="J135" s="265"/>
      <c r="K135" s="265"/>
      <c r="L135" s="266"/>
      <c r="M135" s="696">
        <f t="shared" si="11"/>
        <v>0</v>
      </c>
      <c r="N135" s="323">
        <f t="shared" si="11"/>
        <v>0</v>
      </c>
      <c r="O135" s="150"/>
      <c r="P135" s="151" t="s">
        <v>1474</v>
      </c>
      <c r="Q135" s="150"/>
      <c r="R135" s="150" t="str">
        <f t="shared" si="7"/>
        <v/>
      </c>
      <c r="S135" s="5"/>
      <c r="T135" s="5"/>
      <c r="U135" s="5"/>
      <c r="V135" s="5"/>
      <c r="W135" s="30"/>
      <c r="X135" s="30"/>
      <c r="Y135" s="5"/>
      <c r="Z135" s="5"/>
      <c r="AA135" s="5"/>
      <c r="AC135" s="128"/>
      <c r="AD135" s="128"/>
      <c r="AE135" s="128"/>
      <c r="AF135" s="128"/>
      <c r="AG135" s="128"/>
      <c r="AH135" s="128"/>
      <c r="AI135" s="128"/>
      <c r="AJ135" s="128"/>
      <c r="AK135" s="128"/>
      <c r="AL135" s="128"/>
      <c r="AM135" s="128"/>
      <c r="AN135" s="128"/>
      <c r="AO135" s="128"/>
      <c r="AP135" s="128"/>
      <c r="AQ135" s="128"/>
    </row>
    <row r="136" spans="1:43" s="241" customFormat="1" ht="12.75" hidden="1" customHeight="1" thickTop="1" thickBot="1">
      <c r="A136" s="126" t="s">
        <v>1673</v>
      </c>
      <c r="B136" s="131"/>
      <c r="C136" s="144" t="s">
        <v>1674</v>
      </c>
      <c r="D136" s="132"/>
      <c r="E136" s="264"/>
      <c r="F136" s="265"/>
      <c r="G136" s="266"/>
      <c r="H136" s="267"/>
      <c r="I136" s="268"/>
      <c r="J136" s="265"/>
      <c r="K136" s="265"/>
      <c r="L136" s="266"/>
      <c r="M136" s="696">
        <f t="shared" si="11"/>
        <v>0</v>
      </c>
      <c r="N136" s="323">
        <f t="shared" si="11"/>
        <v>0</v>
      </c>
      <c r="O136" s="224"/>
      <c r="P136" s="225" t="s">
        <v>1474</v>
      </c>
      <c r="Q136" s="224"/>
      <c r="R136" s="224" t="str">
        <f t="shared" si="7"/>
        <v/>
      </c>
      <c r="S136" s="238"/>
      <c r="T136" s="238"/>
      <c r="U136" s="238"/>
      <c r="V136" s="238"/>
      <c r="W136" s="239"/>
      <c r="X136" s="239"/>
      <c r="Y136" s="238"/>
      <c r="Z136" s="238"/>
      <c r="AA136" s="238"/>
      <c r="AC136" s="240"/>
      <c r="AD136" s="240"/>
      <c r="AE136" s="240"/>
      <c r="AF136" s="240"/>
      <c r="AG136" s="240"/>
      <c r="AH136" s="240"/>
      <c r="AI136" s="240"/>
      <c r="AJ136" s="240"/>
      <c r="AK136" s="240"/>
      <c r="AL136" s="240"/>
      <c r="AM136" s="240"/>
      <c r="AN136" s="240"/>
      <c r="AO136" s="240"/>
      <c r="AP136" s="240"/>
      <c r="AQ136" s="240"/>
    </row>
    <row r="137" spans="1:43" s="129" customFormat="1" ht="12.75" hidden="1" customHeight="1" thickTop="1" thickBot="1">
      <c r="A137" s="126" t="s">
        <v>1675</v>
      </c>
      <c r="B137" s="131"/>
      <c r="C137" s="144" t="s">
        <v>1676</v>
      </c>
      <c r="D137" s="132"/>
      <c r="E137" s="264"/>
      <c r="F137" s="265"/>
      <c r="G137" s="266"/>
      <c r="H137" s="267"/>
      <c r="I137" s="268"/>
      <c r="J137" s="265"/>
      <c r="K137" s="265"/>
      <c r="L137" s="266"/>
      <c r="M137" s="696">
        <f t="shared" si="11"/>
        <v>0</v>
      </c>
      <c r="N137" s="323">
        <f t="shared" si="11"/>
        <v>0</v>
      </c>
      <c r="O137" s="150"/>
      <c r="P137" s="151" t="s">
        <v>1474</v>
      </c>
      <c r="Q137" s="150"/>
      <c r="R137" s="150" t="str">
        <f t="shared" si="7"/>
        <v/>
      </c>
      <c r="S137" s="5"/>
      <c r="T137" s="5"/>
      <c r="U137" s="5"/>
      <c r="V137" s="5"/>
      <c r="W137" s="30"/>
      <c r="X137" s="30"/>
      <c r="Y137" s="5"/>
      <c r="Z137" s="5"/>
      <c r="AA137" s="5"/>
      <c r="AC137" s="128"/>
      <c r="AD137" s="128"/>
      <c r="AE137" s="128"/>
      <c r="AF137" s="128"/>
      <c r="AG137" s="128"/>
      <c r="AH137" s="128"/>
      <c r="AI137" s="128"/>
      <c r="AJ137" s="128"/>
      <c r="AK137" s="128"/>
      <c r="AL137" s="128"/>
      <c r="AM137" s="128"/>
      <c r="AN137" s="128"/>
      <c r="AO137" s="128"/>
      <c r="AP137" s="128"/>
      <c r="AQ137" s="128"/>
    </row>
    <row r="138" spans="1:43" s="129" customFormat="1" ht="12.75" hidden="1" customHeight="1" thickTop="1" thickBot="1">
      <c r="A138" s="126" t="s">
        <v>1677</v>
      </c>
      <c r="B138" s="131"/>
      <c r="C138" s="144" t="s">
        <v>1678</v>
      </c>
      <c r="D138" s="132"/>
      <c r="E138" s="264"/>
      <c r="F138" s="265"/>
      <c r="G138" s="266"/>
      <c r="H138" s="267"/>
      <c r="I138" s="268"/>
      <c r="J138" s="265"/>
      <c r="K138" s="265"/>
      <c r="L138" s="266"/>
      <c r="M138" s="696">
        <f t="shared" si="11"/>
        <v>0</v>
      </c>
      <c r="N138" s="323">
        <f t="shared" si="11"/>
        <v>0</v>
      </c>
      <c r="O138" s="150"/>
      <c r="P138" s="151" t="s">
        <v>1474</v>
      </c>
      <c r="Q138" s="150"/>
      <c r="R138" s="150" t="str">
        <f t="shared" si="7"/>
        <v/>
      </c>
      <c r="S138" s="5"/>
      <c r="T138" s="5"/>
      <c r="U138" s="5"/>
      <c r="V138" s="5"/>
      <c r="W138" s="30"/>
      <c r="X138" s="30"/>
      <c r="Y138" s="5"/>
      <c r="Z138" s="5"/>
      <c r="AA138" s="5"/>
      <c r="AC138" s="128"/>
      <c r="AD138" s="128"/>
      <c r="AE138" s="128"/>
      <c r="AF138" s="128"/>
      <c r="AG138" s="128"/>
      <c r="AH138" s="128"/>
      <c r="AI138" s="128"/>
      <c r="AJ138" s="128"/>
      <c r="AK138" s="128"/>
      <c r="AL138" s="128"/>
      <c r="AM138" s="128"/>
      <c r="AN138" s="128"/>
      <c r="AO138" s="128"/>
      <c r="AP138" s="128"/>
      <c r="AQ138" s="128"/>
    </row>
    <row r="139" spans="1:43" s="129" customFormat="1" ht="12.75" hidden="1" customHeight="1" thickTop="1" thickBot="1">
      <c r="A139" s="126" t="s">
        <v>1679</v>
      </c>
      <c r="B139" s="131"/>
      <c r="C139" s="144" t="s">
        <v>1680</v>
      </c>
      <c r="D139" s="132"/>
      <c r="E139" s="264"/>
      <c r="F139" s="265"/>
      <c r="G139" s="266"/>
      <c r="H139" s="267"/>
      <c r="I139" s="268"/>
      <c r="J139" s="265"/>
      <c r="K139" s="265"/>
      <c r="L139" s="266"/>
      <c r="M139" s="696">
        <f t="shared" si="11"/>
        <v>0</v>
      </c>
      <c r="N139" s="323">
        <f t="shared" si="11"/>
        <v>0</v>
      </c>
      <c r="O139" s="150"/>
      <c r="P139" s="151" t="s">
        <v>1474</v>
      </c>
      <c r="Q139" s="150"/>
      <c r="R139" s="150" t="str">
        <f t="shared" ref="R139:R202" si="12">IF(SUM(E139:N139)=0,"",P139)</f>
        <v/>
      </c>
      <c r="S139" s="5"/>
      <c r="T139" s="5"/>
      <c r="U139" s="5"/>
      <c r="V139" s="5"/>
      <c r="W139" s="30"/>
      <c r="X139" s="30"/>
      <c r="Y139" s="5"/>
      <c r="Z139" s="5"/>
      <c r="AA139" s="5"/>
      <c r="AC139" s="128"/>
      <c r="AD139" s="128"/>
      <c r="AE139" s="128"/>
      <c r="AF139" s="128"/>
      <c r="AG139" s="128"/>
      <c r="AH139" s="128"/>
      <c r="AI139" s="128"/>
      <c r="AJ139" s="128"/>
      <c r="AK139" s="128"/>
      <c r="AL139" s="128"/>
      <c r="AM139" s="128"/>
      <c r="AN139" s="128"/>
      <c r="AO139" s="128"/>
      <c r="AP139" s="128"/>
      <c r="AQ139" s="128"/>
    </row>
    <row r="140" spans="1:43" s="129" customFormat="1" ht="12.75" hidden="1" customHeight="1" thickTop="1" thickBot="1">
      <c r="A140" s="126" t="s">
        <v>1681</v>
      </c>
      <c r="B140" s="131"/>
      <c r="C140" s="144" t="s">
        <v>1682</v>
      </c>
      <c r="D140" s="132"/>
      <c r="E140" s="264"/>
      <c r="F140" s="265"/>
      <c r="G140" s="266"/>
      <c r="H140" s="267"/>
      <c r="I140" s="268"/>
      <c r="J140" s="265"/>
      <c r="K140" s="265"/>
      <c r="L140" s="266"/>
      <c r="M140" s="696">
        <f t="shared" si="11"/>
        <v>0</v>
      </c>
      <c r="N140" s="323">
        <f t="shared" si="11"/>
        <v>0</v>
      </c>
      <c r="O140" s="150"/>
      <c r="P140" s="151" t="s">
        <v>1474</v>
      </c>
      <c r="Q140" s="150"/>
      <c r="R140" s="150" t="str">
        <f t="shared" si="12"/>
        <v/>
      </c>
      <c r="S140" s="5"/>
      <c r="T140" s="5"/>
      <c r="U140" s="5"/>
      <c r="V140" s="5"/>
      <c r="W140" s="30"/>
      <c r="X140" s="30"/>
      <c r="Y140" s="5"/>
      <c r="Z140" s="5"/>
      <c r="AA140" s="5"/>
      <c r="AC140" s="128"/>
      <c r="AD140" s="128"/>
      <c r="AE140" s="128"/>
      <c r="AF140" s="128"/>
      <c r="AG140" s="128"/>
      <c r="AH140" s="128"/>
      <c r="AI140" s="128"/>
      <c r="AJ140" s="128"/>
      <c r="AK140" s="128"/>
      <c r="AL140" s="128"/>
      <c r="AM140" s="128"/>
      <c r="AN140" s="128"/>
      <c r="AO140" s="128"/>
      <c r="AP140" s="128"/>
      <c r="AQ140" s="128"/>
    </row>
    <row r="141" spans="1:43" s="129" customFormat="1" ht="12.75" hidden="1" customHeight="1" thickTop="1" thickBot="1">
      <c r="A141" s="126" t="s">
        <v>1683</v>
      </c>
      <c r="B141" s="131"/>
      <c r="C141" s="144" t="s">
        <v>1684</v>
      </c>
      <c r="D141" s="132"/>
      <c r="E141" s="264"/>
      <c r="F141" s="265"/>
      <c r="G141" s="266"/>
      <c r="H141" s="267"/>
      <c r="I141" s="268"/>
      <c r="J141" s="265"/>
      <c r="K141" s="265"/>
      <c r="L141" s="266"/>
      <c r="M141" s="696">
        <f t="shared" si="11"/>
        <v>0</v>
      </c>
      <c r="N141" s="323">
        <f t="shared" si="11"/>
        <v>0</v>
      </c>
      <c r="O141" s="150"/>
      <c r="P141" s="151" t="s">
        <v>1474</v>
      </c>
      <c r="Q141" s="150"/>
      <c r="R141" s="150" t="str">
        <f t="shared" si="12"/>
        <v/>
      </c>
      <c r="S141" s="5"/>
      <c r="T141" s="5"/>
      <c r="U141" s="5"/>
      <c r="V141" s="5"/>
      <c r="W141" s="30"/>
      <c r="X141" s="30"/>
      <c r="Y141" s="5"/>
      <c r="Z141" s="5"/>
      <c r="AA141" s="5"/>
      <c r="AC141" s="128"/>
      <c r="AD141" s="128"/>
      <c r="AE141" s="128"/>
      <c r="AF141" s="128"/>
      <c r="AG141" s="128"/>
      <c r="AH141" s="128"/>
      <c r="AI141" s="128"/>
      <c r="AJ141" s="128"/>
      <c r="AK141" s="128"/>
      <c r="AL141" s="128"/>
      <c r="AM141" s="128"/>
      <c r="AN141" s="128"/>
      <c r="AO141" s="128"/>
      <c r="AP141" s="128"/>
      <c r="AQ141" s="128"/>
    </row>
    <row r="142" spans="1:43" s="241" customFormat="1" ht="12.75" hidden="1" customHeight="1" thickTop="1" thickBot="1">
      <c r="A142" s="126" t="s">
        <v>1685</v>
      </c>
      <c r="B142" s="421"/>
      <c r="C142" s="144" t="s">
        <v>1686</v>
      </c>
      <c r="D142" s="244"/>
      <c r="E142" s="243"/>
      <c r="F142" s="237"/>
      <c r="G142" s="242"/>
      <c r="H142" s="235"/>
      <c r="I142" s="236"/>
      <c r="J142" s="237"/>
      <c r="K142" s="237"/>
      <c r="L142" s="242"/>
      <c r="M142" s="485">
        <f t="shared" si="11"/>
        <v>0</v>
      </c>
      <c r="N142" s="486">
        <f t="shared" si="11"/>
        <v>0</v>
      </c>
      <c r="O142" s="224"/>
      <c r="P142" s="225" t="s">
        <v>1474</v>
      </c>
      <c r="Q142" s="224"/>
      <c r="R142" s="224" t="str">
        <f t="shared" si="12"/>
        <v/>
      </c>
      <c r="S142" s="238"/>
      <c r="T142" s="238"/>
      <c r="U142" s="238"/>
      <c r="V142" s="238"/>
      <c r="W142" s="239"/>
      <c r="X142" s="239"/>
      <c r="Y142" s="238"/>
      <c r="Z142" s="238"/>
      <c r="AA142" s="238"/>
      <c r="AC142" s="240"/>
      <c r="AD142" s="240"/>
      <c r="AE142" s="240"/>
      <c r="AF142" s="240"/>
      <c r="AG142" s="240"/>
      <c r="AH142" s="240"/>
      <c r="AI142" s="240"/>
      <c r="AJ142" s="240"/>
      <c r="AK142" s="240"/>
      <c r="AL142" s="240"/>
      <c r="AM142" s="240"/>
      <c r="AN142" s="240"/>
      <c r="AO142" s="240"/>
      <c r="AP142" s="240"/>
      <c r="AQ142" s="240"/>
    </row>
    <row r="143" spans="1:43" s="129" customFormat="1" ht="12.75" hidden="1" customHeight="1" thickTop="1" thickBot="1">
      <c r="A143" s="126" t="s">
        <v>1687</v>
      </c>
      <c r="B143" s="131"/>
      <c r="C143" s="144" t="s">
        <v>1688</v>
      </c>
      <c r="D143" s="132"/>
      <c r="E143" s="264"/>
      <c r="F143" s="265"/>
      <c r="G143" s="266"/>
      <c r="H143" s="267"/>
      <c r="I143" s="268"/>
      <c r="J143" s="265"/>
      <c r="K143" s="265"/>
      <c r="L143" s="266"/>
      <c r="M143" s="696">
        <f t="shared" si="11"/>
        <v>0</v>
      </c>
      <c r="N143" s="323">
        <f t="shared" si="11"/>
        <v>0</v>
      </c>
      <c r="O143" s="150"/>
      <c r="P143" s="151" t="s">
        <v>1474</v>
      </c>
      <c r="Q143" s="150"/>
      <c r="R143" s="150" t="str">
        <f t="shared" si="12"/>
        <v/>
      </c>
      <c r="S143" s="5"/>
      <c r="T143" s="5"/>
      <c r="U143" s="5"/>
      <c r="V143" s="5"/>
      <c r="W143" s="30"/>
      <c r="X143" s="30"/>
      <c r="Y143" s="5"/>
      <c r="Z143" s="5"/>
      <c r="AA143" s="5"/>
      <c r="AC143" s="128"/>
      <c r="AD143" s="128"/>
      <c r="AE143" s="128"/>
      <c r="AF143" s="128"/>
      <c r="AG143" s="128"/>
      <c r="AH143" s="128"/>
      <c r="AI143" s="128"/>
      <c r="AJ143" s="128"/>
      <c r="AK143" s="128"/>
      <c r="AL143" s="128"/>
      <c r="AM143" s="128"/>
      <c r="AN143" s="128"/>
      <c r="AO143" s="128"/>
      <c r="AP143" s="128"/>
      <c r="AQ143" s="128"/>
    </row>
    <row r="144" spans="1:43" s="129" customFormat="1" ht="12.75" hidden="1" customHeight="1" thickTop="1" thickBot="1">
      <c r="A144" s="126" t="s">
        <v>1689</v>
      </c>
      <c r="B144" s="131"/>
      <c r="C144" s="144" t="s">
        <v>1690</v>
      </c>
      <c r="D144" s="132"/>
      <c r="E144" s="264"/>
      <c r="F144" s="265"/>
      <c r="G144" s="266"/>
      <c r="H144" s="267"/>
      <c r="I144" s="268"/>
      <c r="J144" s="265"/>
      <c r="K144" s="265"/>
      <c r="L144" s="266"/>
      <c r="M144" s="696">
        <f t="shared" si="11"/>
        <v>0</v>
      </c>
      <c r="N144" s="323">
        <f t="shared" si="11"/>
        <v>0</v>
      </c>
      <c r="O144" s="150"/>
      <c r="P144" s="151" t="s">
        <v>1474</v>
      </c>
      <c r="Q144" s="150"/>
      <c r="R144" s="150" t="str">
        <f t="shared" si="12"/>
        <v/>
      </c>
      <c r="S144" s="5"/>
      <c r="T144" s="5"/>
      <c r="U144" s="5"/>
      <c r="V144" s="5"/>
      <c r="W144" s="30"/>
      <c r="X144" s="30"/>
      <c r="Y144" s="5"/>
      <c r="Z144" s="5"/>
      <c r="AA144" s="5"/>
      <c r="AC144" s="128"/>
      <c r="AD144" s="128"/>
      <c r="AE144" s="128"/>
      <c r="AF144" s="128"/>
      <c r="AG144" s="128"/>
      <c r="AH144" s="128"/>
      <c r="AI144" s="128"/>
      <c r="AJ144" s="128"/>
      <c r="AK144" s="128"/>
      <c r="AL144" s="128"/>
      <c r="AM144" s="128"/>
      <c r="AN144" s="128"/>
      <c r="AO144" s="128"/>
      <c r="AP144" s="128"/>
      <c r="AQ144" s="128"/>
    </row>
    <row r="145" spans="1:43" s="129" customFormat="1" ht="12.75" hidden="1" customHeight="1" thickTop="1">
      <c r="A145" s="126" t="s">
        <v>1691</v>
      </c>
      <c r="B145" s="131"/>
      <c r="C145" s="144" t="s">
        <v>1692</v>
      </c>
      <c r="D145" s="132"/>
      <c r="E145" s="264"/>
      <c r="F145" s="265"/>
      <c r="G145" s="266"/>
      <c r="H145" s="267"/>
      <c r="I145" s="268"/>
      <c r="J145" s="265"/>
      <c r="K145" s="265"/>
      <c r="L145" s="266"/>
      <c r="M145" s="288">
        <f t="shared" si="11"/>
        <v>0</v>
      </c>
      <c r="N145" s="293">
        <f t="shared" si="11"/>
        <v>0</v>
      </c>
      <c r="O145" s="150"/>
      <c r="P145" s="151" t="s">
        <v>1474</v>
      </c>
      <c r="Q145" s="150"/>
      <c r="R145" s="150" t="str">
        <f t="shared" si="12"/>
        <v/>
      </c>
      <c r="S145" s="5"/>
      <c r="T145" s="5"/>
      <c r="U145" s="5"/>
      <c r="V145" s="5"/>
      <c r="W145" s="30"/>
      <c r="X145" s="30"/>
      <c r="Y145" s="5"/>
      <c r="Z145" s="5"/>
      <c r="AA145" s="5"/>
      <c r="AC145" s="128"/>
      <c r="AD145" s="128"/>
      <c r="AE145" s="128"/>
      <c r="AF145" s="128"/>
      <c r="AG145" s="128"/>
      <c r="AH145" s="128"/>
      <c r="AI145" s="128"/>
      <c r="AJ145" s="128"/>
      <c r="AK145" s="128"/>
      <c r="AL145" s="128"/>
      <c r="AM145" s="128"/>
      <c r="AN145" s="128"/>
      <c r="AO145" s="128"/>
      <c r="AP145" s="128"/>
      <c r="AQ145" s="128"/>
    </row>
    <row r="146" spans="1:43" s="241" customFormat="1" ht="12.75" hidden="1" customHeight="1">
      <c r="A146" s="126" t="s">
        <v>1693</v>
      </c>
      <c r="B146" s="131"/>
      <c r="C146" s="144" t="s">
        <v>1694</v>
      </c>
      <c r="D146" s="132"/>
      <c r="E146" s="264"/>
      <c r="F146" s="265"/>
      <c r="G146" s="266"/>
      <c r="H146" s="267"/>
      <c r="I146" s="268"/>
      <c r="J146" s="265"/>
      <c r="K146" s="265"/>
      <c r="L146" s="266"/>
      <c r="M146" s="288">
        <f t="shared" si="11"/>
        <v>0</v>
      </c>
      <c r="N146" s="293">
        <f t="shared" si="11"/>
        <v>0</v>
      </c>
      <c r="O146" s="224"/>
      <c r="P146" s="225" t="s">
        <v>1474</v>
      </c>
      <c r="Q146" s="224"/>
      <c r="R146" s="224" t="str">
        <f t="shared" si="12"/>
        <v/>
      </c>
      <c r="S146" s="238"/>
      <c r="T146" s="238"/>
      <c r="U146" s="238"/>
      <c r="V146" s="238"/>
      <c r="W146" s="239"/>
      <c r="X146" s="239"/>
      <c r="Y146" s="238"/>
      <c r="Z146" s="238"/>
      <c r="AA146" s="238"/>
      <c r="AC146" s="240"/>
      <c r="AD146" s="240"/>
      <c r="AE146" s="240"/>
      <c r="AF146" s="240"/>
      <c r="AG146" s="240"/>
      <c r="AH146" s="240"/>
      <c r="AI146" s="240"/>
      <c r="AJ146" s="240"/>
      <c r="AK146" s="240"/>
      <c r="AL146" s="240"/>
      <c r="AM146" s="240"/>
      <c r="AN146" s="240"/>
      <c r="AO146" s="240"/>
      <c r="AP146" s="240"/>
      <c r="AQ146" s="240"/>
    </row>
    <row r="147" spans="1:43" s="129" customFormat="1" ht="12.75" hidden="1" customHeight="1">
      <c r="A147" s="126" t="s">
        <v>1695</v>
      </c>
      <c r="B147" s="131"/>
      <c r="C147" s="144" t="s">
        <v>1696</v>
      </c>
      <c r="D147" s="132"/>
      <c r="E147" s="264"/>
      <c r="F147" s="265"/>
      <c r="G147" s="266"/>
      <c r="H147" s="267"/>
      <c r="I147" s="268"/>
      <c r="J147" s="265"/>
      <c r="K147" s="265"/>
      <c r="L147" s="266"/>
      <c r="M147" s="288">
        <f t="shared" si="11"/>
        <v>0</v>
      </c>
      <c r="N147" s="293">
        <f t="shared" si="11"/>
        <v>0</v>
      </c>
      <c r="O147" s="150"/>
      <c r="P147" s="151" t="s">
        <v>1474</v>
      </c>
      <c r="Q147" s="150"/>
      <c r="R147" s="150" t="str">
        <f t="shared" si="12"/>
        <v/>
      </c>
      <c r="S147" s="5"/>
      <c r="T147" s="5"/>
      <c r="U147" s="5"/>
      <c r="V147" s="5"/>
      <c r="W147" s="30"/>
      <c r="X147" s="30"/>
      <c r="Y147" s="5"/>
      <c r="Z147" s="5"/>
      <c r="AA147" s="5"/>
      <c r="AC147" s="128"/>
      <c r="AD147" s="128"/>
      <c r="AE147" s="128"/>
      <c r="AF147" s="128"/>
      <c r="AG147" s="128"/>
      <c r="AH147" s="128"/>
      <c r="AI147" s="128"/>
      <c r="AJ147" s="128"/>
      <c r="AK147" s="128"/>
      <c r="AL147" s="128"/>
      <c r="AM147" s="128"/>
      <c r="AN147" s="128"/>
      <c r="AO147" s="128"/>
      <c r="AP147" s="128"/>
      <c r="AQ147" s="128"/>
    </row>
    <row r="148" spans="1:43" s="129" customFormat="1" ht="12.75" hidden="1" customHeight="1">
      <c r="A148" s="126" t="s">
        <v>1697</v>
      </c>
      <c r="B148" s="131"/>
      <c r="C148" s="144" t="s">
        <v>1487</v>
      </c>
      <c r="D148" s="132"/>
      <c r="E148" s="264"/>
      <c r="F148" s="265"/>
      <c r="G148" s="266"/>
      <c r="H148" s="267"/>
      <c r="I148" s="268"/>
      <c r="J148" s="265"/>
      <c r="K148" s="265"/>
      <c r="L148" s="266"/>
      <c r="M148" s="288">
        <f t="shared" si="11"/>
        <v>0</v>
      </c>
      <c r="N148" s="293">
        <f t="shared" si="11"/>
        <v>0</v>
      </c>
      <c r="O148" s="150"/>
      <c r="P148" s="151" t="s">
        <v>1474</v>
      </c>
      <c r="Q148" s="150"/>
      <c r="R148" s="150" t="str">
        <f t="shared" si="12"/>
        <v/>
      </c>
      <c r="S148" s="5"/>
      <c r="T148" s="5"/>
      <c r="U148" s="5"/>
      <c r="V148" s="5"/>
      <c r="W148" s="30"/>
      <c r="X148" s="30"/>
      <c r="Y148" s="5"/>
      <c r="Z148" s="5"/>
      <c r="AA148" s="5"/>
      <c r="AC148" s="128"/>
      <c r="AD148" s="128"/>
      <c r="AE148" s="128"/>
      <c r="AF148" s="128"/>
      <c r="AG148" s="128"/>
      <c r="AH148" s="128"/>
      <c r="AI148" s="128"/>
      <c r="AJ148" s="128"/>
      <c r="AK148" s="128"/>
      <c r="AL148" s="128"/>
      <c r="AM148" s="128"/>
      <c r="AN148" s="128"/>
      <c r="AO148" s="128"/>
      <c r="AP148" s="128"/>
      <c r="AQ148" s="128"/>
    </row>
    <row r="149" spans="1:43" s="129" customFormat="1" ht="12.75" hidden="1" customHeight="1">
      <c r="A149" s="126" t="s">
        <v>1698</v>
      </c>
      <c r="B149" s="131"/>
      <c r="C149" s="144" t="s">
        <v>1699</v>
      </c>
      <c r="D149" s="132"/>
      <c r="E149" s="264"/>
      <c r="F149" s="265"/>
      <c r="G149" s="266"/>
      <c r="H149" s="267"/>
      <c r="I149" s="268"/>
      <c r="J149" s="265"/>
      <c r="K149" s="265"/>
      <c r="L149" s="266"/>
      <c r="M149" s="288">
        <f t="shared" si="11"/>
        <v>0</v>
      </c>
      <c r="N149" s="293">
        <f t="shared" si="11"/>
        <v>0</v>
      </c>
      <c r="O149" s="150"/>
      <c r="P149" s="151" t="s">
        <v>1474</v>
      </c>
      <c r="Q149" s="150"/>
      <c r="R149" s="150" t="str">
        <f t="shared" si="12"/>
        <v/>
      </c>
      <c r="S149" s="5"/>
      <c r="T149" s="5"/>
      <c r="U149" s="5"/>
      <c r="V149" s="5"/>
      <c r="W149" s="30"/>
      <c r="X149" s="30"/>
      <c r="Y149" s="5"/>
      <c r="Z149" s="5"/>
      <c r="AA149" s="5"/>
      <c r="AC149" s="128"/>
      <c r="AD149" s="128"/>
      <c r="AE149" s="128"/>
      <c r="AF149" s="128"/>
      <c r="AG149" s="128"/>
      <c r="AH149" s="128"/>
      <c r="AI149" s="128"/>
      <c r="AJ149" s="128"/>
      <c r="AK149" s="128"/>
      <c r="AL149" s="128"/>
      <c r="AM149" s="128"/>
      <c r="AN149" s="128"/>
      <c r="AO149" s="128"/>
      <c r="AP149" s="128"/>
      <c r="AQ149" s="128"/>
    </row>
    <row r="150" spans="1:43" s="241" customFormat="1" ht="12.75" hidden="1" customHeight="1">
      <c r="A150" s="126" t="s">
        <v>1700</v>
      </c>
      <c r="B150" s="131"/>
      <c r="C150" s="144" t="s">
        <v>1701</v>
      </c>
      <c r="D150" s="132"/>
      <c r="E150" s="264"/>
      <c r="F150" s="265"/>
      <c r="G150" s="266"/>
      <c r="H150" s="267"/>
      <c r="I150" s="268"/>
      <c r="J150" s="265"/>
      <c r="K150" s="265"/>
      <c r="L150" s="266"/>
      <c r="M150" s="288">
        <f t="shared" si="11"/>
        <v>0</v>
      </c>
      <c r="N150" s="293">
        <f t="shared" si="11"/>
        <v>0</v>
      </c>
      <c r="O150" s="224"/>
      <c r="P150" s="225" t="s">
        <v>1474</v>
      </c>
      <c r="Q150" s="224"/>
      <c r="R150" s="224" t="str">
        <f t="shared" si="12"/>
        <v/>
      </c>
      <c r="S150" s="238"/>
      <c r="T150" s="238"/>
      <c r="U150" s="238"/>
      <c r="V150" s="238"/>
      <c r="W150" s="239"/>
      <c r="X150" s="239"/>
      <c r="Y150" s="238"/>
      <c r="Z150" s="238"/>
      <c r="AA150" s="238"/>
      <c r="AC150" s="240"/>
      <c r="AD150" s="240"/>
      <c r="AE150" s="240"/>
      <c r="AF150" s="240"/>
      <c r="AG150" s="240"/>
      <c r="AH150" s="240"/>
      <c r="AI150" s="240"/>
      <c r="AJ150" s="240"/>
      <c r="AK150" s="240"/>
      <c r="AL150" s="240"/>
      <c r="AM150" s="240"/>
      <c r="AN150" s="240"/>
      <c r="AO150" s="240"/>
      <c r="AP150" s="240"/>
      <c r="AQ150" s="240"/>
    </row>
    <row r="151" spans="1:43" s="129" customFormat="1" ht="12.75" hidden="1" customHeight="1">
      <c r="A151" s="126" t="s">
        <v>1702</v>
      </c>
      <c r="B151" s="131"/>
      <c r="C151" s="144" t="s">
        <v>1537</v>
      </c>
      <c r="D151" s="132"/>
      <c r="E151" s="264"/>
      <c r="F151" s="265"/>
      <c r="G151" s="266"/>
      <c r="H151" s="267"/>
      <c r="I151" s="268"/>
      <c r="J151" s="265"/>
      <c r="K151" s="265"/>
      <c r="L151" s="266"/>
      <c r="M151" s="288">
        <f t="shared" si="11"/>
        <v>0</v>
      </c>
      <c r="N151" s="293">
        <f t="shared" si="11"/>
        <v>0</v>
      </c>
      <c r="O151" s="150"/>
      <c r="P151" s="151" t="s">
        <v>1474</v>
      </c>
      <c r="Q151" s="150"/>
      <c r="R151" s="150" t="str">
        <f t="shared" si="12"/>
        <v/>
      </c>
      <c r="S151" s="5"/>
      <c r="T151" s="5"/>
      <c r="U151" s="5"/>
      <c r="V151" s="5"/>
      <c r="W151" s="30"/>
      <c r="X151" s="30"/>
      <c r="Y151" s="5"/>
      <c r="Z151" s="5"/>
      <c r="AA151" s="5"/>
      <c r="AC151" s="128"/>
      <c r="AD151" s="128"/>
      <c r="AE151" s="128"/>
      <c r="AF151" s="128"/>
      <c r="AG151" s="128"/>
      <c r="AH151" s="128"/>
      <c r="AI151" s="128"/>
      <c r="AJ151" s="128"/>
      <c r="AK151" s="128"/>
      <c r="AL151" s="128"/>
      <c r="AM151" s="128"/>
      <c r="AN151" s="128"/>
      <c r="AO151" s="128"/>
      <c r="AP151" s="128"/>
      <c r="AQ151" s="128"/>
    </row>
    <row r="152" spans="1:43" s="129" customFormat="1" ht="12.75" hidden="1" customHeight="1">
      <c r="A152" s="126" t="s">
        <v>1703</v>
      </c>
      <c r="B152" s="131"/>
      <c r="C152" s="144" t="s">
        <v>1618</v>
      </c>
      <c r="D152" s="132"/>
      <c r="E152" s="264"/>
      <c r="F152" s="265"/>
      <c r="G152" s="266"/>
      <c r="H152" s="267"/>
      <c r="I152" s="268"/>
      <c r="J152" s="265"/>
      <c r="K152" s="265"/>
      <c r="L152" s="266"/>
      <c r="M152" s="288">
        <f t="shared" si="11"/>
        <v>0</v>
      </c>
      <c r="N152" s="293">
        <f t="shared" si="11"/>
        <v>0</v>
      </c>
      <c r="O152" s="150"/>
      <c r="P152" s="151" t="s">
        <v>1474</v>
      </c>
      <c r="Q152" s="150"/>
      <c r="R152" s="150" t="str">
        <f t="shared" si="12"/>
        <v/>
      </c>
      <c r="S152" s="5"/>
      <c r="T152" s="5"/>
      <c r="U152" s="5"/>
      <c r="V152" s="5"/>
      <c r="W152" s="30"/>
      <c r="X152" s="30"/>
      <c r="Y152" s="5"/>
      <c r="Z152" s="5"/>
      <c r="AA152" s="5"/>
      <c r="AC152" s="128"/>
      <c r="AD152" s="128"/>
      <c r="AE152" s="128"/>
      <c r="AF152" s="128"/>
      <c r="AG152" s="128"/>
      <c r="AH152" s="128"/>
      <c r="AI152" s="128"/>
      <c r="AJ152" s="128"/>
      <c r="AK152" s="128"/>
      <c r="AL152" s="128"/>
      <c r="AM152" s="128"/>
      <c r="AN152" s="128"/>
      <c r="AO152" s="128"/>
      <c r="AP152" s="128"/>
      <c r="AQ152" s="128"/>
    </row>
    <row r="153" spans="1:43" s="129" customFormat="1" ht="12.75" hidden="1" customHeight="1">
      <c r="A153" s="126" t="s">
        <v>1704</v>
      </c>
      <c r="B153" s="131"/>
      <c r="C153" s="144" t="s">
        <v>1705</v>
      </c>
      <c r="D153" s="132"/>
      <c r="E153" s="264"/>
      <c r="F153" s="265"/>
      <c r="G153" s="266"/>
      <c r="H153" s="267"/>
      <c r="I153" s="268"/>
      <c r="J153" s="265"/>
      <c r="K153" s="265"/>
      <c r="L153" s="266"/>
      <c r="M153" s="288"/>
      <c r="N153" s="293"/>
      <c r="O153" s="150"/>
      <c r="P153" s="151" t="s">
        <v>1474</v>
      </c>
      <c r="Q153" s="150"/>
      <c r="R153" s="150" t="str">
        <f t="shared" si="12"/>
        <v/>
      </c>
      <c r="S153" s="5"/>
      <c r="T153" s="5"/>
      <c r="U153" s="5"/>
      <c r="V153" s="5"/>
      <c r="W153" s="30"/>
      <c r="X153" s="30"/>
      <c r="Y153" s="5"/>
      <c r="Z153" s="5"/>
      <c r="AA153" s="5"/>
      <c r="AC153" s="128"/>
      <c r="AD153" s="128"/>
      <c r="AE153" s="128"/>
      <c r="AF153" s="128"/>
      <c r="AG153" s="128"/>
      <c r="AH153" s="128"/>
      <c r="AI153" s="128"/>
      <c r="AJ153" s="128"/>
      <c r="AK153" s="128"/>
      <c r="AL153" s="128"/>
      <c r="AM153" s="128"/>
      <c r="AN153" s="128"/>
      <c r="AO153" s="128"/>
      <c r="AP153" s="128"/>
      <c r="AQ153" s="128"/>
    </row>
    <row r="154" spans="1:43" s="241" customFormat="1" ht="12.75" hidden="1" customHeight="1">
      <c r="A154" s="126" t="s">
        <v>1706</v>
      </c>
      <c r="B154" s="131"/>
      <c r="C154" s="144" t="s">
        <v>1707</v>
      </c>
      <c r="D154" s="132"/>
      <c r="E154" s="264"/>
      <c r="F154" s="265"/>
      <c r="G154" s="266"/>
      <c r="H154" s="267"/>
      <c r="I154" s="268"/>
      <c r="J154" s="265"/>
      <c r="K154" s="265"/>
      <c r="L154" s="266"/>
      <c r="M154" s="288">
        <f t="shared" si="11"/>
        <v>0</v>
      </c>
      <c r="N154" s="293">
        <f t="shared" si="11"/>
        <v>0</v>
      </c>
      <c r="O154" s="224"/>
      <c r="P154" s="225" t="s">
        <v>1474</v>
      </c>
      <c r="Q154" s="224"/>
      <c r="R154" s="224" t="str">
        <f t="shared" si="12"/>
        <v/>
      </c>
      <c r="S154" s="238"/>
      <c r="T154" s="238"/>
      <c r="U154" s="238"/>
      <c r="V154" s="238"/>
      <c r="W154" s="239"/>
      <c r="X154" s="239"/>
      <c r="Y154" s="238"/>
      <c r="Z154" s="238"/>
      <c r="AA154" s="238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  <c r="AM154" s="240"/>
      <c r="AN154" s="240"/>
      <c r="AO154" s="240"/>
      <c r="AP154" s="240"/>
      <c r="AQ154" s="240"/>
    </row>
    <row r="155" spans="1:43" s="129" customFormat="1" ht="12.75" hidden="1" customHeight="1">
      <c r="A155" s="126" t="s">
        <v>1708</v>
      </c>
      <c r="B155" s="131"/>
      <c r="C155" s="144" t="s">
        <v>1709</v>
      </c>
      <c r="D155" s="132"/>
      <c r="E155" s="264"/>
      <c r="F155" s="265"/>
      <c r="G155" s="266"/>
      <c r="H155" s="267"/>
      <c r="I155" s="268"/>
      <c r="J155" s="265"/>
      <c r="K155" s="265"/>
      <c r="L155" s="266"/>
      <c r="M155" s="288">
        <f t="shared" si="11"/>
        <v>0</v>
      </c>
      <c r="N155" s="293">
        <f t="shared" si="11"/>
        <v>0</v>
      </c>
      <c r="O155" s="150"/>
      <c r="P155" s="151" t="s">
        <v>1474</v>
      </c>
      <c r="Q155" s="150"/>
      <c r="R155" s="150" t="str">
        <f t="shared" si="12"/>
        <v/>
      </c>
      <c r="S155" s="5"/>
      <c r="T155" s="5"/>
      <c r="U155" s="5"/>
      <c r="V155" s="5"/>
      <c r="W155" s="30"/>
      <c r="X155" s="30"/>
      <c r="Y155" s="5"/>
      <c r="Z155" s="5"/>
      <c r="AA155" s="5"/>
      <c r="AC155" s="128"/>
      <c r="AD155" s="128"/>
      <c r="AE155" s="128"/>
      <c r="AF155" s="128"/>
      <c r="AG155" s="128"/>
      <c r="AH155" s="128"/>
      <c r="AI155" s="128"/>
      <c r="AJ155" s="128"/>
      <c r="AK155" s="128"/>
      <c r="AL155" s="128"/>
      <c r="AM155" s="128"/>
      <c r="AN155" s="128"/>
      <c r="AO155" s="128"/>
      <c r="AP155" s="128"/>
      <c r="AQ155" s="128"/>
    </row>
    <row r="156" spans="1:43" s="129" customFormat="1" ht="12.75" hidden="1" customHeight="1" thickBot="1">
      <c r="A156" s="126" t="s">
        <v>1710</v>
      </c>
      <c r="B156" s="131"/>
      <c r="C156" s="144" t="s">
        <v>1711</v>
      </c>
      <c r="D156" s="132"/>
      <c r="E156" s="264"/>
      <c r="F156" s="265"/>
      <c r="G156" s="266"/>
      <c r="H156" s="267"/>
      <c r="I156" s="268"/>
      <c r="J156" s="265"/>
      <c r="K156" s="265"/>
      <c r="L156" s="266"/>
      <c r="M156" s="696">
        <f t="shared" si="11"/>
        <v>0</v>
      </c>
      <c r="N156" s="323">
        <f t="shared" si="11"/>
        <v>0</v>
      </c>
      <c r="O156" s="150"/>
      <c r="P156" s="151" t="s">
        <v>1474</v>
      </c>
      <c r="Q156" s="150"/>
      <c r="R156" s="150" t="str">
        <f t="shared" si="12"/>
        <v/>
      </c>
      <c r="S156" s="5"/>
      <c r="T156" s="5"/>
      <c r="U156" s="5"/>
      <c r="V156" s="5"/>
      <c r="W156" s="30"/>
      <c r="X156" s="30"/>
      <c r="Y156" s="5"/>
      <c r="Z156" s="5"/>
      <c r="AA156" s="5"/>
      <c r="AC156" s="128"/>
      <c r="AD156" s="128"/>
      <c r="AE156" s="128"/>
      <c r="AF156" s="128"/>
      <c r="AG156" s="128"/>
      <c r="AH156" s="128"/>
      <c r="AI156" s="128"/>
      <c r="AJ156" s="128"/>
      <c r="AK156" s="128"/>
      <c r="AL156" s="128"/>
      <c r="AM156" s="128"/>
      <c r="AN156" s="128"/>
      <c r="AO156" s="128"/>
      <c r="AP156" s="128"/>
      <c r="AQ156" s="128"/>
    </row>
    <row r="157" spans="1:43" s="129" customFormat="1" ht="12.75" hidden="1" customHeight="1" thickTop="1" thickBot="1">
      <c r="A157" s="126" t="s">
        <v>1712</v>
      </c>
      <c r="B157" s="131"/>
      <c r="C157" s="144" t="s">
        <v>1713</v>
      </c>
      <c r="D157" s="132"/>
      <c r="E157" s="264"/>
      <c r="F157" s="265"/>
      <c r="G157" s="266"/>
      <c r="H157" s="267"/>
      <c r="I157" s="268"/>
      <c r="J157" s="265"/>
      <c r="K157" s="265"/>
      <c r="L157" s="266"/>
      <c r="M157" s="696">
        <f t="shared" si="11"/>
        <v>0</v>
      </c>
      <c r="N157" s="323">
        <f t="shared" si="11"/>
        <v>0</v>
      </c>
      <c r="O157" s="150"/>
      <c r="P157" s="151" t="s">
        <v>1474</v>
      </c>
      <c r="Q157" s="150"/>
      <c r="R157" s="150" t="str">
        <f t="shared" si="12"/>
        <v/>
      </c>
      <c r="S157" s="5"/>
      <c r="T157" s="5"/>
      <c r="U157" s="5"/>
      <c r="V157" s="5"/>
      <c r="W157" s="30"/>
      <c r="X157" s="30"/>
      <c r="Y157" s="5"/>
      <c r="Z157" s="5"/>
      <c r="AA157" s="5"/>
      <c r="AC157" s="128"/>
      <c r="AD157" s="128"/>
      <c r="AE157" s="128"/>
      <c r="AF157" s="128"/>
      <c r="AG157" s="128"/>
      <c r="AH157" s="128"/>
      <c r="AI157" s="128"/>
      <c r="AJ157" s="128"/>
      <c r="AK157" s="128"/>
      <c r="AL157" s="128"/>
      <c r="AM157" s="128"/>
      <c r="AN157" s="128"/>
      <c r="AO157" s="128"/>
      <c r="AP157" s="128"/>
      <c r="AQ157" s="128"/>
    </row>
    <row r="158" spans="1:43" s="129" customFormat="1" ht="12.75" hidden="1" customHeight="1" thickTop="1" thickBot="1">
      <c r="A158" s="126" t="s">
        <v>1714</v>
      </c>
      <c r="B158" s="135"/>
      <c r="C158" s="167" t="s">
        <v>1715</v>
      </c>
      <c r="D158" s="181"/>
      <c r="E158" s="270"/>
      <c r="F158" s="271"/>
      <c r="G158" s="272"/>
      <c r="H158" s="273"/>
      <c r="I158" s="274"/>
      <c r="J158" s="271"/>
      <c r="K158" s="271"/>
      <c r="L158" s="272"/>
      <c r="M158" s="696">
        <f t="shared" si="11"/>
        <v>0</v>
      </c>
      <c r="N158" s="323">
        <f t="shared" si="11"/>
        <v>0</v>
      </c>
      <c r="O158" s="150"/>
      <c r="P158" s="151" t="s">
        <v>1474</v>
      </c>
      <c r="Q158" s="150"/>
      <c r="R158" s="150" t="str">
        <f t="shared" si="12"/>
        <v/>
      </c>
      <c r="S158" s="5"/>
      <c r="T158" s="5"/>
      <c r="U158" s="5"/>
      <c r="V158" s="5"/>
      <c r="W158" s="30"/>
      <c r="X158" s="30"/>
      <c r="Y158" s="5"/>
      <c r="Z158" s="5"/>
      <c r="AA158" s="5"/>
      <c r="AC158" s="128"/>
      <c r="AD158" s="128"/>
      <c r="AE158" s="128"/>
      <c r="AF158" s="128"/>
      <c r="AG158" s="128"/>
      <c r="AH158" s="128"/>
      <c r="AI158" s="128"/>
      <c r="AJ158" s="128"/>
      <c r="AK158" s="128"/>
      <c r="AL158" s="128"/>
      <c r="AM158" s="128"/>
      <c r="AN158" s="128"/>
      <c r="AO158" s="128"/>
      <c r="AP158" s="128"/>
      <c r="AQ158" s="128"/>
    </row>
    <row r="159" spans="1:43" s="12" customFormat="1" ht="35.25" hidden="1" customHeight="1" thickBot="1">
      <c r="A159" s="126" t="s">
        <v>1732</v>
      </c>
      <c r="B159" s="852" t="s">
        <v>2854</v>
      </c>
      <c r="C159" s="853"/>
      <c r="D159" s="47"/>
      <c r="E159" s="276">
        <f>SUM(E160,E167,E197,E235,E251)</f>
        <v>0</v>
      </c>
      <c r="F159" s="277">
        <f>SUM(F160,F167,F197,F235,F251)</f>
        <v>0</v>
      </c>
      <c r="G159" s="278">
        <f>SUM(G160,G167,G197,G235,G251)</f>
        <v>0</v>
      </c>
      <c r="H159" s="279">
        <f t="shared" ref="H159:N159" si="13">SUM(H160,H167,H197,H235,H251)</f>
        <v>0</v>
      </c>
      <c r="I159" s="276">
        <f>SUM(I160,I167,I197,I235,I251)</f>
        <v>0</v>
      </c>
      <c r="J159" s="277">
        <f>SUM(J160,J167,J197,J235,J251)</f>
        <v>0</v>
      </c>
      <c r="K159" s="277">
        <f t="shared" si="13"/>
        <v>0</v>
      </c>
      <c r="L159" s="278">
        <f t="shared" si="13"/>
        <v>0</v>
      </c>
      <c r="M159" s="276">
        <f>SUM(M160,M167,M197,M235,M251)</f>
        <v>0</v>
      </c>
      <c r="N159" s="281">
        <f t="shared" si="13"/>
        <v>0</v>
      </c>
      <c r="O159" s="38"/>
      <c r="P159" s="51" t="s">
        <v>1499</v>
      </c>
      <c r="Q159" s="36"/>
      <c r="R159" s="36" t="str">
        <f t="shared" si="12"/>
        <v/>
      </c>
      <c r="S159" s="13"/>
      <c r="T159" s="13"/>
      <c r="U159" s="13"/>
      <c r="V159" s="13"/>
      <c r="W159" s="27"/>
      <c r="X159" s="13"/>
      <c r="Y159" s="13"/>
      <c r="Z159" s="13"/>
      <c r="AA159" s="13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</row>
    <row r="160" spans="1:43" s="10" customFormat="1" ht="15.75" hidden="1" customHeight="1">
      <c r="A160" s="126" t="s">
        <v>1733</v>
      </c>
      <c r="B160" s="885" t="s">
        <v>1719</v>
      </c>
      <c r="C160" s="886"/>
      <c r="D160" s="25"/>
      <c r="E160" s="325">
        <f t="shared" ref="E160:N160" si="14">SUM(E161:E166)</f>
        <v>0</v>
      </c>
      <c r="F160" s="326">
        <f t="shared" si="14"/>
        <v>0</v>
      </c>
      <c r="G160" s="327">
        <f t="shared" si="14"/>
        <v>0</v>
      </c>
      <c r="H160" s="328">
        <f t="shared" si="14"/>
        <v>0</v>
      </c>
      <c r="I160" s="325">
        <f t="shared" si="14"/>
        <v>0</v>
      </c>
      <c r="J160" s="326">
        <f t="shared" si="14"/>
        <v>0</v>
      </c>
      <c r="K160" s="326">
        <f t="shared" si="14"/>
        <v>0</v>
      </c>
      <c r="L160" s="329">
        <f t="shared" si="14"/>
        <v>0</v>
      </c>
      <c r="M160" s="330">
        <f t="shared" si="14"/>
        <v>0</v>
      </c>
      <c r="N160" s="329">
        <f t="shared" si="14"/>
        <v>0</v>
      </c>
      <c r="O160" s="39"/>
      <c r="P160" s="51" t="s">
        <v>1500</v>
      </c>
      <c r="Q160" s="36"/>
      <c r="R160" s="36" t="str">
        <f t="shared" si="12"/>
        <v/>
      </c>
      <c r="S160" s="8"/>
      <c r="T160" s="8"/>
      <c r="U160" s="8"/>
      <c r="V160" s="8"/>
      <c r="W160" s="29">
        <f>SUM(M161:M166)</f>
        <v>0</v>
      </c>
      <c r="X160" s="29">
        <f>SUM(N161:N166)</f>
        <v>0</v>
      </c>
      <c r="Y160" s="8"/>
      <c r="Z160" s="8"/>
      <c r="AA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</row>
    <row r="161" spans="1:43" s="129" customFormat="1" ht="12.75" hidden="1" customHeight="1">
      <c r="A161" s="126" t="s">
        <v>1720</v>
      </c>
      <c r="B161" s="131"/>
      <c r="C161" s="144" t="s">
        <v>1721</v>
      </c>
      <c r="D161" s="132"/>
      <c r="E161" s="264"/>
      <c r="F161" s="265"/>
      <c r="G161" s="266"/>
      <c r="H161" s="267"/>
      <c r="I161" s="264"/>
      <c r="J161" s="265"/>
      <c r="K161" s="265"/>
      <c r="L161" s="269"/>
      <c r="M161" s="292"/>
      <c r="N161" s="293"/>
      <c r="O161" s="150"/>
      <c r="P161" s="151" t="s">
        <v>1474</v>
      </c>
      <c r="Q161" s="150"/>
      <c r="R161" s="150" t="str">
        <f t="shared" si="12"/>
        <v/>
      </c>
      <c r="S161" s="5"/>
      <c r="T161" s="5"/>
      <c r="U161" s="5"/>
      <c r="V161" s="5"/>
      <c r="W161" s="30"/>
      <c r="X161" s="30"/>
      <c r="Y161" s="5"/>
      <c r="Z161" s="5"/>
      <c r="AA161" s="5"/>
      <c r="AC161" s="128"/>
      <c r="AD161" s="128"/>
      <c r="AE161" s="128"/>
      <c r="AF161" s="128"/>
      <c r="AG161" s="128"/>
      <c r="AH161" s="128"/>
      <c r="AI161" s="128"/>
      <c r="AJ161" s="128"/>
      <c r="AK161" s="128"/>
      <c r="AL161" s="128"/>
      <c r="AM161" s="128"/>
      <c r="AN161" s="128"/>
      <c r="AO161" s="128"/>
      <c r="AP161" s="128"/>
      <c r="AQ161" s="128"/>
    </row>
    <row r="162" spans="1:43" s="129" customFormat="1" ht="12.75" hidden="1" customHeight="1">
      <c r="A162" s="126" t="s">
        <v>1722</v>
      </c>
      <c r="B162" s="131"/>
      <c r="C162" s="144" t="s">
        <v>1723</v>
      </c>
      <c r="D162" s="132"/>
      <c r="E162" s="264"/>
      <c r="F162" s="265"/>
      <c r="G162" s="266"/>
      <c r="H162" s="267"/>
      <c r="I162" s="264"/>
      <c r="J162" s="265"/>
      <c r="K162" s="265"/>
      <c r="L162" s="269"/>
      <c r="M162" s="292"/>
      <c r="N162" s="293"/>
      <c r="O162" s="150"/>
      <c r="P162" s="151" t="s">
        <v>1474</v>
      </c>
      <c r="Q162" s="150"/>
      <c r="R162" s="150" t="str">
        <f t="shared" si="12"/>
        <v/>
      </c>
      <c r="S162" s="5"/>
      <c r="T162" s="5"/>
      <c r="U162" s="5"/>
      <c r="V162" s="5"/>
      <c r="W162" s="30"/>
      <c r="X162" s="30"/>
      <c r="Y162" s="5"/>
      <c r="Z162" s="5"/>
      <c r="AA162" s="5"/>
      <c r="AC162" s="128"/>
      <c r="AD162" s="128"/>
      <c r="AE162" s="128"/>
      <c r="AF162" s="128"/>
      <c r="AG162" s="128"/>
      <c r="AH162" s="128"/>
      <c r="AI162" s="128"/>
      <c r="AJ162" s="128"/>
      <c r="AK162" s="128"/>
      <c r="AL162" s="128"/>
      <c r="AM162" s="128"/>
      <c r="AN162" s="128"/>
      <c r="AO162" s="128"/>
      <c r="AP162" s="128"/>
      <c r="AQ162" s="128"/>
    </row>
    <row r="163" spans="1:43" s="129" customFormat="1" ht="12.75" hidden="1" customHeight="1">
      <c r="A163" s="126" t="s">
        <v>1724</v>
      </c>
      <c r="B163" s="131"/>
      <c r="C163" s="144" t="s">
        <v>1725</v>
      </c>
      <c r="D163" s="132"/>
      <c r="E163" s="264"/>
      <c r="F163" s="265"/>
      <c r="G163" s="266"/>
      <c r="H163" s="267"/>
      <c r="I163" s="264"/>
      <c r="J163" s="265"/>
      <c r="K163" s="265"/>
      <c r="L163" s="269"/>
      <c r="M163" s="292"/>
      <c r="N163" s="293"/>
      <c r="O163" s="150"/>
      <c r="P163" s="151" t="s">
        <v>1474</v>
      </c>
      <c r="Q163" s="150"/>
      <c r="R163" s="150" t="str">
        <f t="shared" si="12"/>
        <v/>
      </c>
      <c r="S163" s="5"/>
      <c r="T163" s="5"/>
      <c r="U163" s="5"/>
      <c r="V163" s="5"/>
      <c r="W163" s="30"/>
      <c r="X163" s="30"/>
      <c r="Y163" s="5"/>
      <c r="Z163" s="5"/>
      <c r="AA163" s="5"/>
      <c r="AC163" s="128"/>
      <c r="AD163" s="128"/>
      <c r="AE163" s="128"/>
      <c r="AF163" s="128"/>
      <c r="AG163" s="128"/>
      <c r="AH163" s="128"/>
      <c r="AI163" s="128"/>
      <c r="AJ163" s="128"/>
      <c r="AK163" s="128"/>
      <c r="AL163" s="128"/>
      <c r="AM163" s="128"/>
      <c r="AN163" s="128"/>
      <c r="AO163" s="128"/>
      <c r="AP163" s="128"/>
      <c r="AQ163" s="128"/>
    </row>
    <row r="164" spans="1:43" s="129" customFormat="1" ht="12.75" hidden="1" customHeight="1">
      <c r="A164" s="126" t="s">
        <v>1726</v>
      </c>
      <c r="B164" s="131"/>
      <c r="C164" s="144" t="s">
        <v>1727</v>
      </c>
      <c r="D164" s="132"/>
      <c r="E164" s="264"/>
      <c r="F164" s="265"/>
      <c r="G164" s="266"/>
      <c r="H164" s="267"/>
      <c r="I164" s="264"/>
      <c r="J164" s="265"/>
      <c r="K164" s="265"/>
      <c r="L164" s="269"/>
      <c r="M164" s="292"/>
      <c r="N164" s="293"/>
      <c r="O164" s="150"/>
      <c r="P164" s="151" t="s">
        <v>1474</v>
      </c>
      <c r="Q164" s="150"/>
      <c r="R164" s="150" t="str">
        <f t="shared" si="12"/>
        <v/>
      </c>
      <c r="S164" s="5"/>
      <c r="T164" s="5"/>
      <c r="U164" s="5"/>
      <c r="V164" s="5"/>
      <c r="W164" s="30"/>
      <c r="X164" s="30"/>
      <c r="Y164" s="5"/>
      <c r="Z164" s="5"/>
      <c r="AA164" s="5"/>
      <c r="AC164" s="128"/>
      <c r="AD164" s="128"/>
      <c r="AE164" s="128"/>
      <c r="AF164" s="128"/>
      <c r="AG164" s="128"/>
      <c r="AH164" s="128"/>
      <c r="AI164" s="128"/>
      <c r="AJ164" s="128"/>
      <c r="AK164" s="128"/>
      <c r="AL164" s="128"/>
      <c r="AM164" s="128"/>
      <c r="AN164" s="128"/>
      <c r="AO164" s="128"/>
      <c r="AP164" s="128"/>
      <c r="AQ164" s="128"/>
    </row>
    <row r="165" spans="1:43" s="129" customFormat="1" ht="12.75" hidden="1" customHeight="1">
      <c r="A165" s="126" t="s">
        <v>1728</v>
      </c>
      <c r="B165" s="131"/>
      <c r="C165" s="144" t="s">
        <v>1729</v>
      </c>
      <c r="D165" s="132"/>
      <c r="E165" s="264"/>
      <c r="F165" s="265"/>
      <c r="G165" s="266"/>
      <c r="H165" s="267"/>
      <c r="I165" s="264"/>
      <c r="J165" s="265"/>
      <c r="K165" s="265"/>
      <c r="L165" s="269"/>
      <c r="M165" s="292"/>
      <c r="N165" s="293"/>
      <c r="O165" s="150"/>
      <c r="P165" s="151" t="s">
        <v>1474</v>
      </c>
      <c r="Q165" s="150"/>
      <c r="R165" s="150" t="str">
        <f t="shared" si="12"/>
        <v/>
      </c>
      <c r="S165" s="5"/>
      <c r="T165" s="5"/>
      <c r="U165" s="5"/>
      <c r="V165" s="5"/>
      <c r="W165" s="30"/>
      <c r="X165" s="30"/>
      <c r="Y165" s="5"/>
      <c r="Z165" s="5"/>
      <c r="AA165" s="5"/>
      <c r="AC165" s="128"/>
      <c r="AD165" s="128"/>
      <c r="AE165" s="128"/>
      <c r="AF165" s="128"/>
      <c r="AG165" s="128"/>
      <c r="AH165" s="128"/>
      <c r="AI165" s="128"/>
      <c r="AJ165" s="128"/>
      <c r="AK165" s="128"/>
      <c r="AL165" s="128"/>
      <c r="AM165" s="128"/>
      <c r="AN165" s="128"/>
      <c r="AO165" s="128"/>
      <c r="AP165" s="128"/>
      <c r="AQ165" s="128"/>
    </row>
    <row r="166" spans="1:43" s="129" customFormat="1" ht="12.75" hidden="1" customHeight="1" thickBot="1">
      <c r="A166" s="126" t="s">
        <v>1730</v>
      </c>
      <c r="B166" s="135"/>
      <c r="C166" s="167" t="s">
        <v>1731</v>
      </c>
      <c r="D166" s="132"/>
      <c r="E166" s="264"/>
      <c r="F166" s="265"/>
      <c r="G166" s="266"/>
      <c r="H166" s="267"/>
      <c r="I166" s="264"/>
      <c r="J166" s="265"/>
      <c r="K166" s="265"/>
      <c r="L166" s="269"/>
      <c r="M166" s="292"/>
      <c r="N166" s="293"/>
      <c r="O166" s="150"/>
      <c r="P166" s="151" t="s">
        <v>1474</v>
      </c>
      <c r="Q166" s="150"/>
      <c r="R166" s="150" t="str">
        <f t="shared" si="12"/>
        <v/>
      </c>
      <c r="S166" s="5"/>
      <c r="T166" s="5"/>
      <c r="U166" s="5"/>
      <c r="V166" s="5"/>
      <c r="W166" s="30"/>
      <c r="X166" s="30"/>
      <c r="Y166" s="5"/>
      <c r="Z166" s="5"/>
      <c r="AA166" s="5"/>
      <c r="AC166" s="128"/>
      <c r="AD166" s="128"/>
      <c r="AE166" s="128"/>
      <c r="AF166" s="128"/>
      <c r="AG166" s="128"/>
      <c r="AH166" s="128"/>
      <c r="AI166" s="128"/>
      <c r="AJ166" s="128"/>
      <c r="AK166" s="128"/>
      <c r="AL166" s="128"/>
      <c r="AM166" s="128"/>
      <c r="AN166" s="128"/>
      <c r="AO166" s="128"/>
      <c r="AP166" s="128"/>
      <c r="AQ166" s="128"/>
    </row>
    <row r="167" spans="1:43" s="21" customFormat="1" ht="15.75" hidden="1" customHeight="1">
      <c r="A167" s="126" t="s">
        <v>1793</v>
      </c>
      <c r="B167" s="885" t="s">
        <v>1735</v>
      </c>
      <c r="C167" s="886"/>
      <c r="D167" s="26"/>
      <c r="E167" s="331">
        <f t="shared" ref="E167:N167" si="15">SUM(E168:E196)</f>
        <v>0</v>
      </c>
      <c r="F167" s="332">
        <f t="shared" si="15"/>
        <v>0</v>
      </c>
      <c r="G167" s="333">
        <f t="shared" si="15"/>
        <v>0</v>
      </c>
      <c r="H167" s="334">
        <f t="shared" si="15"/>
        <v>0</v>
      </c>
      <c r="I167" s="331">
        <f t="shared" si="15"/>
        <v>0</v>
      </c>
      <c r="J167" s="332">
        <f t="shared" si="15"/>
        <v>0</v>
      </c>
      <c r="K167" s="332">
        <f t="shared" si="15"/>
        <v>0</v>
      </c>
      <c r="L167" s="335">
        <f t="shared" si="15"/>
        <v>0</v>
      </c>
      <c r="M167" s="298">
        <f t="shared" si="15"/>
        <v>0</v>
      </c>
      <c r="N167" s="299">
        <f t="shared" si="15"/>
        <v>0</v>
      </c>
      <c r="O167" s="36"/>
      <c r="P167" s="51" t="s">
        <v>1500</v>
      </c>
      <c r="Q167" s="36"/>
      <c r="R167" s="36" t="str">
        <f t="shared" si="12"/>
        <v/>
      </c>
      <c r="S167" s="20"/>
      <c r="T167" s="20"/>
      <c r="U167" s="20"/>
      <c r="V167" s="20"/>
      <c r="W167" s="29">
        <f>SUM(M173:M177)</f>
        <v>0</v>
      </c>
      <c r="X167" s="29">
        <f>SUM(N173:N177)</f>
        <v>0</v>
      </c>
      <c r="Y167" s="20"/>
      <c r="Z167" s="20"/>
      <c r="AA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</row>
    <row r="168" spans="1:43" s="129" customFormat="1" ht="12.75" hidden="1" customHeight="1">
      <c r="A168" s="126" t="s">
        <v>1736</v>
      </c>
      <c r="B168" s="131"/>
      <c r="C168" s="144" t="s">
        <v>286</v>
      </c>
      <c r="D168" s="132" t="s">
        <v>1457</v>
      </c>
      <c r="E168" s="264"/>
      <c r="F168" s="265"/>
      <c r="G168" s="266"/>
      <c r="H168" s="267"/>
      <c r="I168" s="264"/>
      <c r="J168" s="265"/>
      <c r="K168" s="265"/>
      <c r="L168" s="269"/>
      <c r="M168" s="292"/>
      <c r="N168" s="293"/>
      <c r="O168" s="150"/>
      <c r="P168" s="151" t="s">
        <v>1473</v>
      </c>
      <c r="Q168" s="150"/>
      <c r="R168" s="150" t="str">
        <f t="shared" si="12"/>
        <v/>
      </c>
      <c r="S168" s="5"/>
      <c r="T168" s="5"/>
      <c r="U168" s="5"/>
      <c r="V168" s="5"/>
      <c r="W168" s="30"/>
      <c r="X168" s="30"/>
      <c r="Y168" s="5"/>
      <c r="Z168" s="5"/>
      <c r="AA168" s="5"/>
      <c r="AC168" s="128"/>
      <c r="AD168" s="128"/>
      <c r="AE168" s="128"/>
      <c r="AF168" s="128"/>
      <c r="AG168" s="128"/>
      <c r="AH168" s="128"/>
      <c r="AI168" s="128"/>
      <c r="AJ168" s="128"/>
      <c r="AK168" s="128"/>
      <c r="AL168" s="128"/>
      <c r="AM168" s="128"/>
      <c r="AN168" s="128"/>
      <c r="AO168" s="128"/>
      <c r="AP168" s="128"/>
      <c r="AQ168" s="128"/>
    </row>
    <row r="169" spans="1:43" s="129" customFormat="1" ht="12.75" hidden="1" customHeight="1">
      <c r="A169" s="126" t="s">
        <v>1737</v>
      </c>
      <c r="B169" s="131"/>
      <c r="C169" s="144" t="s">
        <v>1738</v>
      </c>
      <c r="D169" s="132"/>
      <c r="E169" s="264"/>
      <c r="F169" s="265"/>
      <c r="G169" s="266"/>
      <c r="H169" s="267"/>
      <c r="I169" s="264"/>
      <c r="J169" s="265"/>
      <c r="K169" s="265"/>
      <c r="L169" s="269"/>
      <c r="M169" s="292"/>
      <c r="N169" s="293"/>
      <c r="O169" s="150"/>
      <c r="P169" s="151" t="s">
        <v>1474</v>
      </c>
      <c r="Q169" s="150"/>
      <c r="R169" s="150" t="str">
        <f t="shared" si="12"/>
        <v/>
      </c>
      <c r="S169" s="5"/>
      <c r="T169" s="5"/>
      <c r="U169" s="5"/>
      <c r="V169" s="5"/>
      <c r="W169" s="30"/>
      <c r="X169" s="30"/>
      <c r="Y169" s="5"/>
      <c r="Z169" s="5"/>
      <c r="AA169" s="5"/>
      <c r="AC169" s="128"/>
      <c r="AD169" s="128"/>
      <c r="AE169" s="128"/>
      <c r="AF169" s="128"/>
      <c r="AG169" s="128"/>
      <c r="AH169" s="128"/>
      <c r="AI169" s="128"/>
      <c r="AJ169" s="128"/>
      <c r="AK169" s="128"/>
      <c r="AL169" s="128"/>
      <c r="AM169" s="128"/>
      <c r="AN169" s="128"/>
      <c r="AO169" s="128"/>
      <c r="AP169" s="128"/>
      <c r="AQ169" s="128"/>
    </row>
    <row r="170" spans="1:43" s="129" customFormat="1" ht="12.75" hidden="1" customHeight="1">
      <c r="A170" s="126" t="s">
        <v>1739</v>
      </c>
      <c r="B170" s="131"/>
      <c r="C170" s="144" t="s">
        <v>1640</v>
      </c>
      <c r="D170" s="132"/>
      <c r="E170" s="264"/>
      <c r="F170" s="265"/>
      <c r="G170" s="266"/>
      <c r="H170" s="267"/>
      <c r="I170" s="264"/>
      <c r="J170" s="265"/>
      <c r="K170" s="265"/>
      <c r="L170" s="269"/>
      <c r="M170" s="292"/>
      <c r="N170" s="293"/>
      <c r="O170" s="150"/>
      <c r="P170" s="151" t="s">
        <v>1474</v>
      </c>
      <c r="Q170" s="150"/>
      <c r="R170" s="150" t="str">
        <f t="shared" si="12"/>
        <v/>
      </c>
      <c r="S170" s="5"/>
      <c r="T170" s="5"/>
      <c r="U170" s="5"/>
      <c r="V170" s="5"/>
      <c r="W170" s="30"/>
      <c r="X170" s="30"/>
      <c r="Y170" s="5"/>
      <c r="Z170" s="5"/>
      <c r="AA170" s="5"/>
      <c r="AC170" s="128"/>
      <c r="AD170" s="128"/>
      <c r="AE170" s="128"/>
      <c r="AF170" s="128"/>
      <c r="AG170" s="128"/>
      <c r="AH170" s="128"/>
      <c r="AI170" s="128"/>
      <c r="AJ170" s="128"/>
      <c r="AK170" s="128"/>
      <c r="AL170" s="128"/>
      <c r="AM170" s="128"/>
      <c r="AN170" s="128"/>
      <c r="AO170" s="128"/>
      <c r="AP170" s="128"/>
      <c r="AQ170" s="128"/>
    </row>
    <row r="171" spans="1:43" s="129" customFormat="1" ht="12.75" hidden="1" customHeight="1">
      <c r="A171" s="126" t="s">
        <v>1740</v>
      </c>
      <c r="B171" s="131"/>
      <c r="C171" s="144" t="s">
        <v>1741</v>
      </c>
      <c r="D171" s="132"/>
      <c r="E171" s="264"/>
      <c r="F171" s="265"/>
      <c r="G171" s="266"/>
      <c r="H171" s="267"/>
      <c r="I171" s="264"/>
      <c r="J171" s="265"/>
      <c r="K171" s="265"/>
      <c r="L171" s="269"/>
      <c r="M171" s="292"/>
      <c r="N171" s="293"/>
      <c r="O171" s="150"/>
      <c r="P171" s="151" t="s">
        <v>1474</v>
      </c>
      <c r="Q171" s="150"/>
      <c r="R171" s="150" t="str">
        <f t="shared" si="12"/>
        <v/>
      </c>
      <c r="S171" s="5"/>
      <c r="T171" s="5"/>
      <c r="U171" s="5"/>
      <c r="V171" s="5"/>
      <c r="W171" s="30"/>
      <c r="X171" s="30"/>
      <c r="Y171" s="5"/>
      <c r="Z171" s="5"/>
      <c r="AA171" s="5"/>
      <c r="AC171" s="128"/>
      <c r="AD171" s="128"/>
      <c r="AE171" s="128"/>
      <c r="AF171" s="128"/>
      <c r="AG171" s="128"/>
      <c r="AH171" s="128"/>
      <c r="AI171" s="128"/>
      <c r="AJ171" s="128"/>
      <c r="AK171" s="128"/>
      <c r="AL171" s="128"/>
      <c r="AM171" s="128"/>
      <c r="AN171" s="128"/>
      <c r="AO171" s="128"/>
      <c r="AP171" s="128"/>
      <c r="AQ171" s="128"/>
    </row>
    <row r="172" spans="1:43" s="129" customFormat="1" ht="12.75" hidden="1" customHeight="1">
      <c r="A172" s="126" t="s">
        <v>1742</v>
      </c>
      <c r="B172" s="131"/>
      <c r="C172" s="144" t="s">
        <v>1743</v>
      </c>
      <c r="D172" s="132"/>
      <c r="E172" s="264"/>
      <c r="F172" s="265"/>
      <c r="G172" s="266"/>
      <c r="H172" s="267"/>
      <c r="I172" s="264"/>
      <c r="J172" s="265"/>
      <c r="K172" s="265"/>
      <c r="L172" s="269"/>
      <c r="M172" s="292"/>
      <c r="N172" s="293"/>
      <c r="O172" s="150"/>
      <c r="P172" s="151" t="s">
        <v>1474</v>
      </c>
      <c r="Q172" s="150"/>
      <c r="R172" s="150" t="str">
        <f t="shared" si="12"/>
        <v/>
      </c>
      <c r="S172" s="5"/>
      <c r="T172" s="5"/>
      <c r="U172" s="5"/>
      <c r="V172" s="5"/>
      <c r="W172" s="30"/>
      <c r="X172" s="30"/>
      <c r="Y172" s="5"/>
      <c r="Z172" s="5"/>
      <c r="AA172" s="5"/>
      <c r="AC172" s="128"/>
      <c r="AD172" s="128"/>
      <c r="AE172" s="128"/>
      <c r="AF172" s="128"/>
      <c r="AG172" s="128"/>
      <c r="AH172" s="128"/>
      <c r="AI172" s="128"/>
      <c r="AJ172" s="128"/>
      <c r="AK172" s="128"/>
      <c r="AL172" s="128"/>
      <c r="AM172" s="128"/>
      <c r="AN172" s="128"/>
      <c r="AO172" s="128"/>
      <c r="AP172" s="128"/>
      <c r="AQ172" s="128"/>
    </row>
    <row r="173" spans="1:43" s="129" customFormat="1" ht="12.75" hidden="1" customHeight="1">
      <c r="A173" s="126" t="s">
        <v>1744</v>
      </c>
      <c r="B173" s="131"/>
      <c r="C173" s="144" t="s">
        <v>1745</v>
      </c>
      <c r="D173" s="132"/>
      <c r="E173" s="264"/>
      <c r="F173" s="265"/>
      <c r="G173" s="266"/>
      <c r="H173" s="267"/>
      <c r="I173" s="264"/>
      <c r="J173" s="265"/>
      <c r="K173" s="265"/>
      <c r="L173" s="269"/>
      <c r="M173" s="292"/>
      <c r="N173" s="293"/>
      <c r="O173" s="150"/>
      <c r="P173" s="151" t="s">
        <v>1474</v>
      </c>
      <c r="Q173" s="150"/>
      <c r="R173" s="150" t="str">
        <f t="shared" si="12"/>
        <v/>
      </c>
      <c r="S173" s="5"/>
      <c r="T173" s="5"/>
      <c r="U173" s="5"/>
      <c r="V173" s="5"/>
      <c r="W173" s="30"/>
      <c r="X173" s="30"/>
      <c r="Y173" s="5"/>
      <c r="Z173" s="5"/>
      <c r="AA173" s="5"/>
      <c r="AC173" s="128"/>
      <c r="AD173" s="128"/>
      <c r="AE173" s="128"/>
      <c r="AF173" s="128"/>
      <c r="AG173" s="128"/>
      <c r="AH173" s="128"/>
      <c r="AI173" s="128"/>
      <c r="AJ173" s="128"/>
      <c r="AK173" s="128"/>
      <c r="AL173" s="128"/>
      <c r="AM173" s="128"/>
      <c r="AN173" s="128"/>
      <c r="AO173" s="128"/>
      <c r="AP173" s="128"/>
      <c r="AQ173" s="128"/>
    </row>
    <row r="174" spans="1:43" s="129" customFormat="1" ht="12.75" hidden="1" customHeight="1">
      <c r="A174" s="126" t="s">
        <v>1746</v>
      </c>
      <c r="B174" s="131"/>
      <c r="C174" s="144" t="s">
        <v>1747</v>
      </c>
      <c r="D174" s="132"/>
      <c r="E174" s="264"/>
      <c r="F174" s="265"/>
      <c r="G174" s="266"/>
      <c r="H174" s="267"/>
      <c r="I174" s="264"/>
      <c r="J174" s="265"/>
      <c r="K174" s="265"/>
      <c r="L174" s="269"/>
      <c r="M174" s="292"/>
      <c r="N174" s="293"/>
      <c r="O174" s="150"/>
      <c r="P174" s="151" t="s">
        <v>1474</v>
      </c>
      <c r="Q174" s="150"/>
      <c r="R174" s="150" t="str">
        <f t="shared" si="12"/>
        <v/>
      </c>
      <c r="S174" s="5"/>
      <c r="T174" s="5"/>
      <c r="U174" s="5"/>
      <c r="V174" s="5"/>
      <c r="W174" s="30"/>
      <c r="X174" s="30"/>
      <c r="Y174" s="5"/>
      <c r="Z174" s="5"/>
      <c r="AA174" s="5"/>
      <c r="AC174" s="128"/>
      <c r="AD174" s="128"/>
      <c r="AE174" s="128"/>
      <c r="AF174" s="128"/>
      <c r="AG174" s="128"/>
      <c r="AH174" s="128"/>
      <c r="AI174" s="128"/>
      <c r="AJ174" s="128"/>
      <c r="AK174" s="128"/>
      <c r="AL174" s="128"/>
      <c r="AM174" s="128"/>
      <c r="AN174" s="128"/>
      <c r="AO174" s="128"/>
      <c r="AP174" s="128"/>
      <c r="AQ174" s="128"/>
    </row>
    <row r="175" spans="1:43" s="129" customFormat="1" ht="12.75" hidden="1" customHeight="1">
      <c r="A175" s="126" t="s">
        <v>1748</v>
      </c>
      <c r="B175" s="131"/>
      <c r="C175" s="144" t="s">
        <v>1749</v>
      </c>
      <c r="D175" s="132"/>
      <c r="E175" s="264"/>
      <c r="F175" s="265"/>
      <c r="G175" s="266"/>
      <c r="H175" s="267"/>
      <c r="I175" s="264"/>
      <c r="J175" s="265"/>
      <c r="K175" s="265"/>
      <c r="L175" s="269"/>
      <c r="M175" s="292"/>
      <c r="N175" s="293"/>
      <c r="O175" s="150"/>
      <c r="P175" s="151" t="s">
        <v>1474</v>
      </c>
      <c r="Q175" s="150"/>
      <c r="R175" s="150" t="str">
        <f t="shared" si="12"/>
        <v/>
      </c>
      <c r="S175" s="5"/>
      <c r="T175" s="5"/>
      <c r="U175" s="5"/>
      <c r="V175" s="5"/>
      <c r="W175" s="30"/>
      <c r="X175" s="30"/>
      <c r="Y175" s="5"/>
      <c r="Z175" s="5"/>
      <c r="AA175" s="5"/>
      <c r="AC175" s="128"/>
      <c r="AD175" s="128"/>
      <c r="AE175" s="128"/>
      <c r="AF175" s="128"/>
      <c r="AG175" s="128"/>
      <c r="AH175" s="128"/>
      <c r="AI175" s="128"/>
      <c r="AJ175" s="128"/>
      <c r="AK175" s="128"/>
      <c r="AL175" s="128"/>
      <c r="AM175" s="128"/>
      <c r="AN175" s="128"/>
      <c r="AO175" s="128"/>
      <c r="AP175" s="128"/>
      <c r="AQ175" s="128"/>
    </row>
    <row r="176" spans="1:43" s="129" customFormat="1" ht="12.75" hidden="1" customHeight="1">
      <c r="A176" s="126" t="s">
        <v>1750</v>
      </c>
      <c r="B176" s="131"/>
      <c r="C176" s="144" t="s">
        <v>1751</v>
      </c>
      <c r="D176" s="132"/>
      <c r="E176" s="264"/>
      <c r="F176" s="265"/>
      <c r="G176" s="266"/>
      <c r="H176" s="267"/>
      <c r="I176" s="264"/>
      <c r="J176" s="265"/>
      <c r="K176" s="265"/>
      <c r="L176" s="269"/>
      <c r="M176" s="292"/>
      <c r="N176" s="293"/>
      <c r="O176" s="150"/>
      <c r="P176" s="151" t="s">
        <v>1474</v>
      </c>
      <c r="Q176" s="150"/>
      <c r="R176" s="150" t="str">
        <f t="shared" si="12"/>
        <v/>
      </c>
      <c r="S176" s="5"/>
      <c r="T176" s="5"/>
      <c r="U176" s="5"/>
      <c r="V176" s="5"/>
      <c r="W176" s="30"/>
      <c r="X176" s="30"/>
      <c r="Y176" s="5"/>
      <c r="Z176" s="5"/>
      <c r="AA176" s="5"/>
      <c r="AC176" s="128"/>
      <c r="AD176" s="128"/>
      <c r="AE176" s="128"/>
      <c r="AF176" s="128"/>
      <c r="AG176" s="128"/>
      <c r="AH176" s="128"/>
      <c r="AI176" s="128"/>
      <c r="AJ176" s="128"/>
      <c r="AK176" s="128"/>
      <c r="AL176" s="128"/>
      <c r="AM176" s="128"/>
      <c r="AN176" s="128"/>
      <c r="AO176" s="128"/>
      <c r="AP176" s="128"/>
      <c r="AQ176" s="128"/>
    </row>
    <row r="177" spans="1:43" s="129" customFormat="1" ht="12.75" hidden="1" customHeight="1">
      <c r="A177" s="126" t="s">
        <v>1752</v>
      </c>
      <c r="B177" s="131"/>
      <c r="C177" s="144" t="s">
        <v>1753</v>
      </c>
      <c r="D177" s="132"/>
      <c r="E177" s="264"/>
      <c r="F177" s="265"/>
      <c r="G177" s="266"/>
      <c r="H177" s="267"/>
      <c r="I177" s="264"/>
      <c r="J177" s="265"/>
      <c r="K177" s="265"/>
      <c r="L177" s="269"/>
      <c r="M177" s="292"/>
      <c r="N177" s="293"/>
      <c r="O177" s="150"/>
      <c r="P177" s="151" t="s">
        <v>1474</v>
      </c>
      <c r="Q177" s="150"/>
      <c r="R177" s="150" t="str">
        <f t="shared" si="12"/>
        <v/>
      </c>
      <c r="S177" s="5"/>
      <c r="T177" s="5"/>
      <c r="U177" s="5"/>
      <c r="V177" s="5"/>
      <c r="W177" s="30"/>
      <c r="X177" s="30"/>
      <c r="Y177" s="5"/>
      <c r="Z177" s="5"/>
      <c r="AA177" s="5"/>
      <c r="AC177" s="128"/>
      <c r="AD177" s="128"/>
      <c r="AE177" s="128"/>
      <c r="AF177" s="128"/>
      <c r="AG177" s="128"/>
      <c r="AH177" s="128"/>
      <c r="AI177" s="128"/>
      <c r="AJ177" s="128"/>
      <c r="AK177" s="128"/>
      <c r="AL177" s="128"/>
      <c r="AM177" s="128"/>
      <c r="AN177" s="128"/>
      <c r="AO177" s="128"/>
      <c r="AP177" s="128"/>
      <c r="AQ177" s="128"/>
    </row>
    <row r="178" spans="1:43" s="129" customFormat="1" ht="12.75" hidden="1" customHeight="1">
      <c r="A178" s="126" t="s">
        <v>1754</v>
      </c>
      <c r="B178" s="131"/>
      <c r="C178" s="144" t="s">
        <v>1755</v>
      </c>
      <c r="D178" s="132"/>
      <c r="E178" s="264"/>
      <c r="F178" s="265"/>
      <c r="G178" s="266"/>
      <c r="H178" s="267"/>
      <c r="I178" s="264"/>
      <c r="J178" s="265"/>
      <c r="K178" s="265"/>
      <c r="L178" s="269"/>
      <c r="M178" s="292"/>
      <c r="N178" s="293"/>
      <c r="O178" s="150"/>
      <c r="P178" s="151" t="s">
        <v>1474</v>
      </c>
      <c r="Q178" s="150"/>
      <c r="R178" s="150" t="str">
        <f t="shared" si="12"/>
        <v/>
      </c>
      <c r="S178" s="5"/>
      <c r="T178" s="5"/>
      <c r="U178" s="5"/>
      <c r="V178" s="5"/>
      <c r="W178" s="30"/>
      <c r="X178" s="30"/>
      <c r="Y178" s="5"/>
      <c r="Z178" s="5"/>
      <c r="AA178" s="5"/>
      <c r="AC178" s="128"/>
      <c r="AD178" s="128"/>
      <c r="AE178" s="128"/>
      <c r="AF178" s="128"/>
      <c r="AG178" s="128"/>
      <c r="AH178" s="128"/>
      <c r="AI178" s="128"/>
      <c r="AJ178" s="128"/>
      <c r="AK178" s="128"/>
      <c r="AL178" s="128"/>
      <c r="AM178" s="128"/>
      <c r="AN178" s="128"/>
      <c r="AO178" s="128"/>
      <c r="AP178" s="128"/>
      <c r="AQ178" s="128"/>
    </row>
    <row r="179" spans="1:43" s="129" customFormat="1" ht="12.75" hidden="1" customHeight="1">
      <c r="A179" s="126" t="s">
        <v>1756</v>
      </c>
      <c r="B179" s="131"/>
      <c r="C179" s="144" t="s">
        <v>1757</v>
      </c>
      <c r="D179" s="132"/>
      <c r="E179" s="264"/>
      <c r="F179" s="265"/>
      <c r="G179" s="266"/>
      <c r="H179" s="267"/>
      <c r="I179" s="264"/>
      <c r="J179" s="265"/>
      <c r="K179" s="265"/>
      <c r="L179" s="269"/>
      <c r="M179" s="292"/>
      <c r="N179" s="293"/>
      <c r="O179" s="150"/>
      <c r="P179" s="151" t="s">
        <v>1474</v>
      </c>
      <c r="Q179" s="150"/>
      <c r="R179" s="150" t="str">
        <f t="shared" si="12"/>
        <v/>
      </c>
      <c r="S179" s="5"/>
      <c r="T179" s="5"/>
      <c r="U179" s="5"/>
      <c r="V179" s="5"/>
      <c r="W179" s="30"/>
      <c r="X179" s="30"/>
      <c r="Y179" s="5"/>
      <c r="Z179" s="5"/>
      <c r="AA179" s="5"/>
      <c r="AC179" s="128"/>
      <c r="AD179" s="128"/>
      <c r="AE179" s="128"/>
      <c r="AF179" s="128"/>
      <c r="AG179" s="128"/>
      <c r="AH179" s="128"/>
      <c r="AI179" s="128"/>
      <c r="AJ179" s="128"/>
      <c r="AK179" s="128"/>
      <c r="AL179" s="128"/>
      <c r="AM179" s="128"/>
      <c r="AN179" s="128"/>
      <c r="AO179" s="128"/>
      <c r="AP179" s="128"/>
      <c r="AQ179" s="128"/>
    </row>
    <row r="180" spans="1:43" s="129" customFormat="1" ht="12.75" hidden="1" customHeight="1">
      <c r="A180" s="126" t="s">
        <v>1758</v>
      </c>
      <c r="B180" s="131"/>
      <c r="C180" s="144" t="s">
        <v>1759</v>
      </c>
      <c r="D180" s="132"/>
      <c r="E180" s="264"/>
      <c r="F180" s="265"/>
      <c r="G180" s="266"/>
      <c r="H180" s="267"/>
      <c r="I180" s="264"/>
      <c r="J180" s="265"/>
      <c r="K180" s="265"/>
      <c r="L180" s="269"/>
      <c r="M180" s="292"/>
      <c r="N180" s="293"/>
      <c r="O180" s="150"/>
      <c r="P180" s="151" t="s">
        <v>1474</v>
      </c>
      <c r="Q180" s="150"/>
      <c r="R180" s="150" t="str">
        <f t="shared" si="12"/>
        <v/>
      </c>
      <c r="S180" s="5"/>
      <c r="T180" s="5"/>
      <c r="U180" s="5"/>
      <c r="V180" s="5"/>
      <c r="W180" s="30"/>
      <c r="X180" s="30"/>
      <c r="Y180" s="5"/>
      <c r="Z180" s="5"/>
      <c r="AA180" s="5"/>
      <c r="AC180" s="128"/>
      <c r="AD180" s="128"/>
      <c r="AE180" s="128"/>
      <c r="AF180" s="128"/>
      <c r="AG180" s="128"/>
      <c r="AH180" s="128"/>
      <c r="AI180" s="128"/>
      <c r="AJ180" s="128"/>
      <c r="AK180" s="128"/>
      <c r="AL180" s="128"/>
      <c r="AM180" s="128"/>
      <c r="AN180" s="128"/>
      <c r="AO180" s="128"/>
      <c r="AP180" s="128"/>
      <c r="AQ180" s="128"/>
    </row>
    <row r="181" spans="1:43" s="129" customFormat="1" ht="12.75" hidden="1" customHeight="1">
      <c r="A181" s="126" t="s">
        <v>1760</v>
      </c>
      <c r="B181" s="131"/>
      <c r="C181" s="144" t="s">
        <v>1761</v>
      </c>
      <c r="D181" s="132"/>
      <c r="E181" s="264"/>
      <c r="F181" s="265"/>
      <c r="G181" s="266"/>
      <c r="H181" s="267"/>
      <c r="I181" s="264"/>
      <c r="J181" s="265"/>
      <c r="K181" s="265"/>
      <c r="L181" s="269"/>
      <c r="M181" s="292"/>
      <c r="N181" s="293"/>
      <c r="O181" s="150"/>
      <c r="P181" s="151" t="s">
        <v>1474</v>
      </c>
      <c r="Q181" s="150"/>
      <c r="R181" s="150" t="str">
        <f t="shared" si="12"/>
        <v/>
      </c>
      <c r="S181" s="5"/>
      <c r="T181" s="5"/>
      <c r="U181" s="5"/>
      <c r="V181" s="5"/>
      <c r="W181" s="30"/>
      <c r="X181" s="30"/>
      <c r="Y181" s="5"/>
      <c r="Z181" s="5"/>
      <c r="AA181" s="5"/>
      <c r="AC181" s="128"/>
      <c r="AD181" s="128"/>
      <c r="AE181" s="128"/>
      <c r="AF181" s="128"/>
      <c r="AG181" s="128"/>
      <c r="AH181" s="128"/>
      <c r="AI181" s="128"/>
      <c r="AJ181" s="128"/>
      <c r="AK181" s="128"/>
      <c r="AL181" s="128"/>
      <c r="AM181" s="128"/>
      <c r="AN181" s="128"/>
      <c r="AO181" s="128"/>
      <c r="AP181" s="128"/>
      <c r="AQ181" s="128"/>
    </row>
    <row r="182" spans="1:43" s="129" customFormat="1" ht="12.75" hidden="1" customHeight="1" thickBot="1">
      <c r="A182" s="126" t="s">
        <v>1762</v>
      </c>
      <c r="B182" s="131"/>
      <c r="C182" s="144" t="s">
        <v>1763</v>
      </c>
      <c r="D182" s="132"/>
      <c r="E182" s="264"/>
      <c r="F182" s="265"/>
      <c r="G182" s="266"/>
      <c r="H182" s="267"/>
      <c r="I182" s="264"/>
      <c r="J182" s="265"/>
      <c r="K182" s="265"/>
      <c r="L182" s="269"/>
      <c r="M182" s="292"/>
      <c r="N182" s="293"/>
      <c r="O182" s="150"/>
      <c r="P182" s="151" t="s">
        <v>1474</v>
      </c>
      <c r="Q182" s="150"/>
      <c r="R182" s="150" t="str">
        <f t="shared" si="12"/>
        <v/>
      </c>
      <c r="S182" s="5"/>
      <c r="T182" s="5"/>
      <c r="U182" s="5"/>
      <c r="V182" s="5"/>
      <c r="W182" s="30"/>
      <c r="X182" s="30"/>
      <c r="Y182" s="5"/>
      <c r="Z182" s="5"/>
      <c r="AA182" s="5"/>
      <c r="AC182" s="128"/>
      <c r="AD182" s="128"/>
      <c r="AE182" s="128"/>
      <c r="AF182" s="128"/>
      <c r="AG182" s="128"/>
      <c r="AH182" s="128"/>
      <c r="AI182" s="128"/>
      <c r="AJ182" s="128"/>
      <c r="AK182" s="128"/>
      <c r="AL182" s="128"/>
      <c r="AM182" s="128"/>
      <c r="AN182" s="128"/>
      <c r="AO182" s="128"/>
      <c r="AP182" s="128"/>
      <c r="AQ182" s="128"/>
    </row>
    <row r="183" spans="1:43" s="129" customFormat="1" ht="12.75" hidden="1" customHeight="1">
      <c r="A183" s="126" t="s">
        <v>1764</v>
      </c>
      <c r="B183" s="131"/>
      <c r="C183" s="144" t="s">
        <v>1765</v>
      </c>
      <c r="D183" s="132"/>
      <c r="E183" s="264"/>
      <c r="F183" s="265"/>
      <c r="G183" s="266"/>
      <c r="H183" s="267"/>
      <c r="I183" s="264"/>
      <c r="J183" s="265"/>
      <c r="K183" s="265"/>
      <c r="L183" s="269"/>
      <c r="M183" s="292"/>
      <c r="N183" s="293"/>
      <c r="O183" s="150"/>
      <c r="P183" s="151" t="s">
        <v>1474</v>
      </c>
      <c r="Q183" s="150"/>
      <c r="R183" s="150" t="str">
        <f t="shared" si="12"/>
        <v/>
      </c>
      <c r="S183" s="5"/>
      <c r="T183" s="5"/>
      <c r="U183" s="5"/>
      <c r="V183" s="5"/>
      <c r="W183" s="30"/>
      <c r="X183" s="30"/>
      <c r="Y183" s="5"/>
      <c r="Z183" s="5"/>
      <c r="AA183" s="5"/>
      <c r="AC183" s="128"/>
      <c r="AD183" s="128"/>
      <c r="AE183" s="128"/>
      <c r="AF183" s="128"/>
      <c r="AG183" s="128"/>
      <c r="AH183" s="128"/>
      <c r="AI183" s="128"/>
      <c r="AJ183" s="128"/>
      <c r="AK183" s="128"/>
      <c r="AL183" s="128"/>
      <c r="AM183" s="128"/>
      <c r="AN183" s="128"/>
      <c r="AO183" s="128"/>
      <c r="AP183" s="128"/>
      <c r="AQ183" s="128"/>
    </row>
    <row r="184" spans="1:43" s="129" customFormat="1" ht="12.75" hidden="1" customHeight="1">
      <c r="A184" s="126" t="s">
        <v>1766</v>
      </c>
      <c r="B184" s="131"/>
      <c r="C184" s="144" t="s">
        <v>1767</v>
      </c>
      <c r="D184" s="132"/>
      <c r="E184" s="264"/>
      <c r="F184" s="265"/>
      <c r="G184" s="266"/>
      <c r="H184" s="267"/>
      <c r="I184" s="264"/>
      <c r="J184" s="265"/>
      <c r="K184" s="265"/>
      <c r="L184" s="269"/>
      <c r="M184" s="292"/>
      <c r="N184" s="293"/>
      <c r="O184" s="150"/>
      <c r="P184" s="151" t="s">
        <v>1474</v>
      </c>
      <c r="Q184" s="150"/>
      <c r="R184" s="150" t="str">
        <f t="shared" si="12"/>
        <v/>
      </c>
      <c r="S184" s="5"/>
      <c r="T184" s="5"/>
      <c r="U184" s="5"/>
      <c r="V184" s="5"/>
      <c r="W184" s="30"/>
      <c r="X184" s="30"/>
      <c r="Y184" s="5"/>
      <c r="Z184" s="5"/>
      <c r="AA184" s="5"/>
      <c r="AC184" s="128"/>
      <c r="AD184" s="128"/>
      <c r="AE184" s="128"/>
      <c r="AF184" s="128"/>
      <c r="AG184" s="128"/>
      <c r="AH184" s="128"/>
      <c r="AI184" s="128"/>
      <c r="AJ184" s="128"/>
      <c r="AK184" s="128"/>
      <c r="AL184" s="128"/>
      <c r="AM184" s="128"/>
      <c r="AN184" s="128"/>
      <c r="AO184" s="128"/>
      <c r="AP184" s="128"/>
      <c r="AQ184" s="128"/>
    </row>
    <row r="185" spans="1:43" s="129" customFormat="1" ht="12.75" hidden="1" customHeight="1">
      <c r="A185" s="126" t="s">
        <v>1768</v>
      </c>
      <c r="B185" s="131"/>
      <c r="C185" s="144" t="s">
        <v>1769</v>
      </c>
      <c r="D185" s="132"/>
      <c r="E185" s="264"/>
      <c r="F185" s="265"/>
      <c r="G185" s="266"/>
      <c r="H185" s="267"/>
      <c r="I185" s="264"/>
      <c r="J185" s="265"/>
      <c r="K185" s="265"/>
      <c r="L185" s="269"/>
      <c r="M185" s="292"/>
      <c r="N185" s="293"/>
      <c r="O185" s="150"/>
      <c r="P185" s="151" t="s">
        <v>1474</v>
      </c>
      <c r="Q185" s="150"/>
      <c r="R185" s="150" t="str">
        <f t="shared" si="12"/>
        <v/>
      </c>
      <c r="S185" s="5"/>
      <c r="T185" s="5"/>
      <c r="U185" s="5"/>
      <c r="V185" s="5"/>
      <c r="W185" s="30"/>
      <c r="X185" s="30"/>
      <c r="Y185" s="5"/>
      <c r="Z185" s="5"/>
      <c r="AA185" s="5"/>
      <c r="AC185" s="128"/>
      <c r="AD185" s="128"/>
      <c r="AE185" s="128"/>
      <c r="AF185" s="128"/>
      <c r="AG185" s="128"/>
      <c r="AH185" s="128"/>
      <c r="AI185" s="128"/>
      <c r="AJ185" s="128"/>
      <c r="AK185" s="128"/>
      <c r="AL185" s="128"/>
      <c r="AM185" s="128"/>
      <c r="AN185" s="128"/>
      <c r="AO185" s="128"/>
      <c r="AP185" s="128"/>
      <c r="AQ185" s="128"/>
    </row>
    <row r="186" spans="1:43" s="129" customFormat="1" ht="12.75" hidden="1" customHeight="1">
      <c r="A186" s="126" t="s">
        <v>1770</v>
      </c>
      <c r="B186" s="131"/>
      <c r="C186" s="144" t="s">
        <v>1771</v>
      </c>
      <c r="D186" s="132"/>
      <c r="E186" s="264"/>
      <c r="F186" s="265"/>
      <c r="G186" s="266"/>
      <c r="H186" s="267"/>
      <c r="I186" s="264"/>
      <c r="J186" s="265"/>
      <c r="K186" s="265"/>
      <c r="L186" s="269"/>
      <c r="M186" s="292"/>
      <c r="N186" s="293"/>
      <c r="O186" s="150"/>
      <c r="P186" s="151" t="s">
        <v>1474</v>
      </c>
      <c r="Q186" s="150"/>
      <c r="R186" s="150" t="str">
        <f t="shared" si="12"/>
        <v/>
      </c>
      <c r="S186" s="5"/>
      <c r="T186" s="5"/>
      <c r="U186" s="5"/>
      <c r="V186" s="5"/>
      <c r="W186" s="30"/>
      <c r="X186" s="30"/>
      <c r="Y186" s="5"/>
      <c r="Z186" s="5"/>
      <c r="AA186" s="5"/>
      <c r="AC186" s="128"/>
      <c r="AD186" s="128"/>
      <c r="AE186" s="128"/>
      <c r="AF186" s="128"/>
      <c r="AG186" s="128"/>
      <c r="AH186" s="128"/>
      <c r="AI186" s="128"/>
      <c r="AJ186" s="128"/>
      <c r="AK186" s="128"/>
      <c r="AL186" s="128"/>
      <c r="AM186" s="128"/>
      <c r="AN186" s="128"/>
      <c r="AO186" s="128"/>
      <c r="AP186" s="128"/>
      <c r="AQ186" s="128"/>
    </row>
    <row r="187" spans="1:43" s="129" customFormat="1" ht="12.75" hidden="1" customHeight="1">
      <c r="A187" s="126" t="s">
        <v>1772</v>
      </c>
      <c r="B187" s="131"/>
      <c r="C187" s="144" t="s">
        <v>1773</v>
      </c>
      <c r="D187" s="132"/>
      <c r="E187" s="264"/>
      <c r="F187" s="265"/>
      <c r="G187" s="266"/>
      <c r="H187" s="267"/>
      <c r="I187" s="264"/>
      <c r="J187" s="265"/>
      <c r="K187" s="265"/>
      <c r="L187" s="269"/>
      <c r="M187" s="292"/>
      <c r="N187" s="293"/>
      <c r="O187" s="150"/>
      <c r="P187" s="151" t="s">
        <v>1474</v>
      </c>
      <c r="Q187" s="150"/>
      <c r="R187" s="150" t="str">
        <f t="shared" si="12"/>
        <v/>
      </c>
      <c r="S187" s="5"/>
      <c r="T187" s="5"/>
      <c r="U187" s="5"/>
      <c r="V187" s="5"/>
      <c r="W187" s="30"/>
      <c r="X187" s="30"/>
      <c r="Y187" s="5"/>
      <c r="Z187" s="5"/>
      <c r="AA187" s="5"/>
      <c r="AC187" s="128"/>
      <c r="AD187" s="128"/>
      <c r="AE187" s="128"/>
      <c r="AF187" s="128"/>
      <c r="AG187" s="128"/>
      <c r="AH187" s="128"/>
      <c r="AI187" s="128"/>
      <c r="AJ187" s="128"/>
      <c r="AK187" s="128"/>
      <c r="AL187" s="128"/>
      <c r="AM187" s="128"/>
      <c r="AN187" s="128"/>
      <c r="AO187" s="128"/>
      <c r="AP187" s="128"/>
      <c r="AQ187" s="128"/>
    </row>
    <row r="188" spans="1:43" s="129" customFormat="1" ht="12.75" hidden="1" customHeight="1">
      <c r="A188" s="126" t="s">
        <v>1774</v>
      </c>
      <c r="B188" s="131"/>
      <c r="C188" s="144" t="s">
        <v>1775</v>
      </c>
      <c r="D188" s="132"/>
      <c r="E188" s="264"/>
      <c r="F188" s="265"/>
      <c r="G188" s="266"/>
      <c r="H188" s="267"/>
      <c r="I188" s="264"/>
      <c r="J188" s="265"/>
      <c r="K188" s="265"/>
      <c r="L188" s="269"/>
      <c r="M188" s="292"/>
      <c r="N188" s="293"/>
      <c r="O188" s="150"/>
      <c r="P188" s="151" t="s">
        <v>1474</v>
      </c>
      <c r="Q188" s="150"/>
      <c r="R188" s="150" t="str">
        <f t="shared" si="12"/>
        <v/>
      </c>
      <c r="S188" s="5"/>
      <c r="T188" s="5"/>
      <c r="U188" s="5"/>
      <c r="V188" s="5"/>
      <c r="W188" s="30"/>
      <c r="X188" s="30"/>
      <c r="Y188" s="5"/>
      <c r="Z188" s="5"/>
      <c r="AA188" s="5"/>
      <c r="AC188" s="128"/>
      <c r="AD188" s="128"/>
      <c r="AE188" s="128"/>
      <c r="AF188" s="128"/>
      <c r="AG188" s="128"/>
      <c r="AH188" s="128"/>
      <c r="AI188" s="128"/>
      <c r="AJ188" s="128"/>
      <c r="AK188" s="128"/>
      <c r="AL188" s="128"/>
      <c r="AM188" s="128"/>
      <c r="AN188" s="128"/>
      <c r="AO188" s="128"/>
      <c r="AP188" s="128"/>
      <c r="AQ188" s="128"/>
    </row>
    <row r="189" spans="1:43" s="129" customFormat="1" ht="12.75" hidden="1" customHeight="1">
      <c r="A189" s="126" t="s">
        <v>1776</v>
      </c>
      <c r="B189" s="131"/>
      <c r="C189" s="144" t="s">
        <v>1777</v>
      </c>
      <c r="D189" s="132"/>
      <c r="E189" s="264"/>
      <c r="F189" s="265"/>
      <c r="G189" s="266"/>
      <c r="H189" s="267"/>
      <c r="I189" s="264"/>
      <c r="J189" s="265"/>
      <c r="K189" s="265"/>
      <c r="L189" s="269"/>
      <c r="M189" s="292"/>
      <c r="N189" s="293"/>
      <c r="O189" s="150"/>
      <c r="P189" s="151" t="s">
        <v>1474</v>
      </c>
      <c r="Q189" s="150"/>
      <c r="R189" s="150" t="str">
        <f t="shared" si="12"/>
        <v/>
      </c>
      <c r="S189" s="5"/>
      <c r="T189" s="5"/>
      <c r="U189" s="5"/>
      <c r="V189" s="5"/>
      <c r="W189" s="30"/>
      <c r="X189" s="30"/>
      <c r="Y189" s="5"/>
      <c r="Z189" s="5"/>
      <c r="AA189" s="5"/>
      <c r="AC189" s="128"/>
      <c r="AD189" s="128"/>
      <c r="AE189" s="128"/>
      <c r="AF189" s="128"/>
      <c r="AG189" s="128"/>
      <c r="AH189" s="128"/>
      <c r="AI189" s="128"/>
      <c r="AJ189" s="128"/>
      <c r="AK189" s="128"/>
      <c r="AL189" s="128"/>
      <c r="AM189" s="128"/>
      <c r="AN189" s="128"/>
      <c r="AO189" s="128"/>
      <c r="AP189" s="128"/>
      <c r="AQ189" s="128"/>
    </row>
    <row r="190" spans="1:43" s="129" customFormat="1" ht="12.75" hidden="1" customHeight="1">
      <c r="A190" s="126" t="s">
        <v>1778</v>
      </c>
      <c r="B190" s="131"/>
      <c r="C190" s="144" t="s">
        <v>1779</v>
      </c>
      <c r="D190" s="132"/>
      <c r="E190" s="264"/>
      <c r="F190" s="265"/>
      <c r="G190" s="266"/>
      <c r="H190" s="267"/>
      <c r="I190" s="264"/>
      <c r="J190" s="265"/>
      <c r="K190" s="265"/>
      <c r="L190" s="269"/>
      <c r="M190" s="292"/>
      <c r="N190" s="293"/>
      <c r="O190" s="150"/>
      <c r="P190" s="151" t="s">
        <v>1474</v>
      </c>
      <c r="Q190" s="150"/>
      <c r="R190" s="150" t="str">
        <f t="shared" si="12"/>
        <v/>
      </c>
      <c r="S190" s="5"/>
      <c r="T190" s="5"/>
      <c r="U190" s="5"/>
      <c r="V190" s="5"/>
      <c r="W190" s="30"/>
      <c r="X190" s="30"/>
      <c r="Y190" s="5"/>
      <c r="Z190" s="5"/>
      <c r="AA190" s="5"/>
      <c r="AC190" s="128"/>
      <c r="AD190" s="128"/>
      <c r="AE190" s="128"/>
      <c r="AF190" s="128"/>
      <c r="AG190" s="128"/>
      <c r="AH190" s="128"/>
      <c r="AI190" s="128"/>
      <c r="AJ190" s="128"/>
      <c r="AK190" s="128"/>
      <c r="AL190" s="128"/>
      <c r="AM190" s="128"/>
      <c r="AN190" s="128"/>
      <c r="AO190" s="128"/>
      <c r="AP190" s="128"/>
      <c r="AQ190" s="128"/>
    </row>
    <row r="191" spans="1:43" s="129" customFormat="1" ht="12.75" hidden="1" customHeight="1">
      <c r="A191" s="126" t="s">
        <v>1780</v>
      </c>
      <c r="B191" s="131"/>
      <c r="C191" s="144" t="s">
        <v>1781</v>
      </c>
      <c r="D191" s="132"/>
      <c r="E191" s="264"/>
      <c r="F191" s="265"/>
      <c r="G191" s="266"/>
      <c r="H191" s="267"/>
      <c r="I191" s="264"/>
      <c r="J191" s="265"/>
      <c r="K191" s="265"/>
      <c r="L191" s="269"/>
      <c r="M191" s="292"/>
      <c r="N191" s="293"/>
      <c r="O191" s="150"/>
      <c r="P191" s="151" t="s">
        <v>1474</v>
      </c>
      <c r="Q191" s="150"/>
      <c r="R191" s="150" t="str">
        <f t="shared" si="12"/>
        <v/>
      </c>
      <c r="S191" s="5"/>
      <c r="T191" s="5"/>
      <c r="U191" s="5"/>
      <c r="V191" s="5"/>
      <c r="W191" s="30"/>
      <c r="X191" s="30"/>
      <c r="Y191" s="5"/>
      <c r="Z191" s="5"/>
      <c r="AA191" s="5"/>
      <c r="AC191" s="128"/>
      <c r="AD191" s="128"/>
      <c r="AE191" s="128"/>
      <c r="AF191" s="128"/>
      <c r="AG191" s="128"/>
      <c r="AH191" s="128"/>
      <c r="AI191" s="128"/>
      <c r="AJ191" s="128"/>
      <c r="AK191" s="128"/>
      <c r="AL191" s="128"/>
      <c r="AM191" s="128"/>
      <c r="AN191" s="128"/>
      <c r="AO191" s="128"/>
      <c r="AP191" s="128"/>
      <c r="AQ191" s="128"/>
    </row>
    <row r="192" spans="1:43" s="129" customFormat="1" ht="12.75" hidden="1" customHeight="1">
      <c r="A192" s="126" t="s">
        <v>1782</v>
      </c>
      <c r="B192" s="131"/>
      <c r="C192" s="144" t="s">
        <v>1783</v>
      </c>
      <c r="D192" s="132"/>
      <c r="E192" s="264"/>
      <c r="F192" s="265"/>
      <c r="G192" s="266"/>
      <c r="H192" s="267"/>
      <c r="I192" s="264"/>
      <c r="J192" s="265"/>
      <c r="K192" s="265"/>
      <c r="L192" s="269"/>
      <c r="M192" s="292"/>
      <c r="N192" s="293"/>
      <c r="O192" s="150"/>
      <c r="P192" s="151" t="s">
        <v>1474</v>
      </c>
      <c r="Q192" s="150"/>
      <c r="R192" s="150" t="str">
        <f t="shared" si="12"/>
        <v/>
      </c>
      <c r="S192" s="5"/>
      <c r="T192" s="5"/>
      <c r="U192" s="5"/>
      <c r="V192" s="5"/>
      <c r="W192" s="30"/>
      <c r="X192" s="30"/>
      <c r="Y192" s="5"/>
      <c r="Z192" s="5"/>
      <c r="AA192" s="5"/>
      <c r="AC192" s="128"/>
      <c r="AD192" s="128"/>
      <c r="AE192" s="128"/>
      <c r="AF192" s="128"/>
      <c r="AG192" s="128"/>
      <c r="AH192" s="128"/>
      <c r="AI192" s="128"/>
      <c r="AJ192" s="128"/>
      <c r="AK192" s="128"/>
      <c r="AL192" s="128"/>
      <c r="AM192" s="128"/>
      <c r="AN192" s="128"/>
      <c r="AO192" s="128"/>
      <c r="AP192" s="128"/>
      <c r="AQ192" s="128"/>
    </row>
    <row r="193" spans="1:43" s="129" customFormat="1" ht="12.75" hidden="1" customHeight="1">
      <c r="A193" s="126" t="s">
        <v>1784</v>
      </c>
      <c r="B193" s="131"/>
      <c r="C193" s="144" t="s">
        <v>1785</v>
      </c>
      <c r="D193" s="132"/>
      <c r="E193" s="264"/>
      <c r="F193" s="265"/>
      <c r="G193" s="266"/>
      <c r="H193" s="267"/>
      <c r="I193" s="264"/>
      <c r="J193" s="265"/>
      <c r="K193" s="265"/>
      <c r="L193" s="269"/>
      <c r="M193" s="292"/>
      <c r="N193" s="293"/>
      <c r="O193" s="150"/>
      <c r="P193" s="151" t="s">
        <v>1474</v>
      </c>
      <c r="Q193" s="150"/>
      <c r="R193" s="150" t="str">
        <f t="shared" si="12"/>
        <v/>
      </c>
      <c r="S193" s="5"/>
      <c r="T193" s="5"/>
      <c r="U193" s="5"/>
      <c r="V193" s="5"/>
      <c r="W193" s="30"/>
      <c r="X193" s="30"/>
      <c r="Y193" s="5"/>
      <c r="Z193" s="5"/>
      <c r="AA193" s="5"/>
      <c r="AC193" s="128"/>
      <c r="AD193" s="128"/>
      <c r="AE193" s="128"/>
      <c r="AF193" s="128"/>
      <c r="AG193" s="128"/>
      <c r="AH193" s="128"/>
      <c r="AI193" s="128"/>
      <c r="AJ193" s="128"/>
      <c r="AK193" s="128"/>
      <c r="AL193" s="128"/>
      <c r="AM193" s="128"/>
      <c r="AN193" s="128"/>
      <c r="AO193" s="128"/>
      <c r="AP193" s="128"/>
      <c r="AQ193" s="128"/>
    </row>
    <row r="194" spans="1:43" s="129" customFormat="1" ht="12.75" hidden="1" customHeight="1">
      <c r="A194" s="126" t="s">
        <v>1786</v>
      </c>
      <c r="B194" s="131"/>
      <c r="C194" s="144" t="s">
        <v>1787</v>
      </c>
      <c r="D194" s="132"/>
      <c r="E194" s="264"/>
      <c r="F194" s="265"/>
      <c r="G194" s="266"/>
      <c r="H194" s="267"/>
      <c r="I194" s="264"/>
      <c r="J194" s="265"/>
      <c r="K194" s="265"/>
      <c r="L194" s="269"/>
      <c r="M194" s="292"/>
      <c r="N194" s="293"/>
      <c r="O194" s="150"/>
      <c r="P194" s="151" t="s">
        <v>1474</v>
      </c>
      <c r="Q194" s="150"/>
      <c r="R194" s="150" t="str">
        <f t="shared" si="12"/>
        <v/>
      </c>
      <c r="S194" s="5"/>
      <c r="T194" s="5"/>
      <c r="U194" s="5"/>
      <c r="V194" s="5"/>
      <c r="W194" s="30"/>
      <c r="X194" s="30"/>
      <c r="Y194" s="5"/>
      <c r="Z194" s="5"/>
      <c r="AA194" s="5"/>
      <c r="AC194" s="128"/>
      <c r="AD194" s="128"/>
      <c r="AE194" s="128"/>
      <c r="AF194" s="128"/>
      <c r="AG194" s="128"/>
      <c r="AH194" s="128"/>
      <c r="AI194" s="128"/>
      <c r="AJ194" s="128"/>
      <c r="AK194" s="128"/>
      <c r="AL194" s="128"/>
      <c r="AM194" s="128"/>
      <c r="AN194" s="128"/>
      <c r="AO194" s="128"/>
      <c r="AP194" s="128"/>
      <c r="AQ194" s="128"/>
    </row>
    <row r="195" spans="1:43" s="129" customFormat="1" ht="12.75" hidden="1" customHeight="1">
      <c r="A195" s="126" t="s">
        <v>1788</v>
      </c>
      <c r="B195" s="131"/>
      <c r="C195" s="144" t="s">
        <v>1789</v>
      </c>
      <c r="D195" s="132"/>
      <c r="E195" s="264"/>
      <c r="F195" s="265"/>
      <c r="G195" s="266"/>
      <c r="H195" s="267"/>
      <c r="I195" s="264"/>
      <c r="J195" s="265"/>
      <c r="K195" s="265"/>
      <c r="L195" s="269"/>
      <c r="M195" s="292"/>
      <c r="N195" s="293"/>
      <c r="O195" s="150"/>
      <c r="P195" s="151" t="s">
        <v>1474</v>
      </c>
      <c r="Q195" s="150"/>
      <c r="R195" s="150" t="str">
        <f t="shared" si="12"/>
        <v/>
      </c>
      <c r="S195" s="5"/>
      <c r="T195" s="5"/>
      <c r="U195" s="5"/>
      <c r="V195" s="5"/>
      <c r="W195" s="30"/>
      <c r="X195" s="30"/>
      <c r="Y195" s="5"/>
      <c r="Z195" s="5"/>
      <c r="AA195" s="5"/>
      <c r="AC195" s="128"/>
      <c r="AD195" s="128"/>
      <c r="AE195" s="128"/>
      <c r="AF195" s="128"/>
      <c r="AG195" s="128"/>
      <c r="AH195" s="128"/>
      <c r="AI195" s="128"/>
      <c r="AJ195" s="128"/>
      <c r="AK195" s="128"/>
      <c r="AL195" s="128"/>
      <c r="AM195" s="128"/>
      <c r="AN195" s="128"/>
      <c r="AO195" s="128"/>
      <c r="AP195" s="128"/>
      <c r="AQ195" s="128"/>
    </row>
    <row r="196" spans="1:43" s="129" customFormat="1" ht="12.75" hidden="1" customHeight="1" thickBot="1">
      <c r="A196" s="126" t="s">
        <v>1790</v>
      </c>
      <c r="B196" s="420"/>
      <c r="C196" s="211" t="s">
        <v>1791</v>
      </c>
      <c r="D196" s="181"/>
      <c r="E196" s="270"/>
      <c r="F196" s="271"/>
      <c r="G196" s="272"/>
      <c r="H196" s="273"/>
      <c r="I196" s="270"/>
      <c r="J196" s="271"/>
      <c r="K196" s="271"/>
      <c r="L196" s="275"/>
      <c r="M196" s="697"/>
      <c r="N196" s="691"/>
      <c r="O196" s="150"/>
      <c r="P196" s="151" t="s">
        <v>1474</v>
      </c>
      <c r="Q196" s="150"/>
      <c r="R196" s="150" t="str">
        <f t="shared" si="12"/>
        <v/>
      </c>
      <c r="S196" s="5"/>
      <c r="T196" s="5"/>
      <c r="U196" s="5"/>
      <c r="V196" s="5"/>
      <c r="W196" s="30"/>
      <c r="X196" s="30"/>
      <c r="Y196" s="5"/>
      <c r="Z196" s="5"/>
      <c r="AA196" s="5"/>
      <c r="AC196" s="128"/>
      <c r="AD196" s="128"/>
      <c r="AE196" s="128"/>
      <c r="AF196" s="128"/>
      <c r="AG196" s="128"/>
      <c r="AH196" s="128"/>
      <c r="AI196" s="128"/>
      <c r="AJ196" s="128"/>
      <c r="AK196" s="128"/>
      <c r="AL196" s="128"/>
      <c r="AM196" s="128"/>
      <c r="AN196" s="128"/>
      <c r="AO196" s="128"/>
      <c r="AP196" s="128"/>
      <c r="AQ196" s="128"/>
    </row>
    <row r="197" spans="1:43" s="21" customFormat="1" ht="16.5" hidden="1" customHeight="1" thickBot="1">
      <c r="A197" s="126" t="s">
        <v>1862</v>
      </c>
      <c r="B197" s="879" t="s">
        <v>1792</v>
      </c>
      <c r="C197" s="880"/>
      <c r="D197" s="209"/>
      <c r="E197" s="336">
        <f t="shared" ref="E197:N197" si="16">SUM(E198:E234)</f>
        <v>0</v>
      </c>
      <c r="F197" s="337">
        <f>SUM(F198:F234)</f>
        <v>0</v>
      </c>
      <c r="G197" s="338">
        <f>SUM(G198:G234)</f>
        <v>0</v>
      </c>
      <c r="H197" s="339">
        <f t="shared" si="16"/>
        <v>0</v>
      </c>
      <c r="I197" s="336">
        <f>SUM(I198:I234)</f>
        <v>0</v>
      </c>
      <c r="J197" s="337">
        <f>SUM(J198:J234)</f>
        <v>0</v>
      </c>
      <c r="K197" s="337">
        <f t="shared" si="16"/>
        <v>0</v>
      </c>
      <c r="L197" s="340">
        <f t="shared" si="16"/>
        <v>0</v>
      </c>
      <c r="M197" s="341">
        <f>SUM(M198:M234)</f>
        <v>0</v>
      </c>
      <c r="N197" s="340">
        <f t="shared" si="16"/>
        <v>0</v>
      </c>
      <c r="O197" s="36"/>
      <c r="P197" s="51" t="s">
        <v>1500</v>
      </c>
      <c r="Q197" s="36"/>
      <c r="R197" s="36" t="str">
        <f t="shared" si="12"/>
        <v/>
      </c>
      <c r="S197" s="20"/>
      <c r="T197" s="20"/>
      <c r="U197" s="20"/>
      <c r="V197" s="20"/>
      <c r="W197" s="24">
        <f>SUM(M198:M224)</f>
        <v>0</v>
      </c>
      <c r="X197" s="24">
        <f>SUM(N198:N224)</f>
        <v>0</v>
      </c>
      <c r="Y197" s="20"/>
      <c r="Z197" s="20"/>
      <c r="AA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</row>
    <row r="198" spans="1:43" s="17" customFormat="1" ht="12.75" hidden="1" customHeight="1">
      <c r="A198" s="126" t="s">
        <v>1794</v>
      </c>
      <c r="B198" s="95"/>
      <c r="C198" s="152" t="s">
        <v>1795</v>
      </c>
      <c r="D198" s="132"/>
      <c r="E198" s="258"/>
      <c r="F198" s="259"/>
      <c r="G198" s="260"/>
      <c r="H198" s="261"/>
      <c r="I198" s="258"/>
      <c r="J198" s="259"/>
      <c r="K198" s="259"/>
      <c r="L198" s="263"/>
      <c r="M198" s="322">
        <f>I198+K198</f>
        <v>0</v>
      </c>
      <c r="N198" s="363">
        <f>J198+L198</f>
        <v>0</v>
      </c>
      <c r="O198" s="36"/>
      <c r="P198" s="51" t="s">
        <v>1473</v>
      </c>
      <c r="Q198" s="36"/>
      <c r="R198" s="36" t="str">
        <f t="shared" si="12"/>
        <v/>
      </c>
      <c r="S198" s="15"/>
      <c r="T198" s="15"/>
      <c r="U198" s="15"/>
      <c r="V198" s="15"/>
      <c r="W198" s="28"/>
      <c r="X198" s="28"/>
      <c r="Y198" s="15"/>
      <c r="Z198" s="15"/>
      <c r="AA198" s="15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</row>
    <row r="199" spans="1:43" s="17" customFormat="1" ht="12.75" hidden="1" customHeight="1">
      <c r="A199" s="126" t="s">
        <v>1796</v>
      </c>
      <c r="B199" s="72"/>
      <c r="C199" s="144" t="s">
        <v>1538</v>
      </c>
      <c r="D199" s="132"/>
      <c r="E199" s="264"/>
      <c r="F199" s="265"/>
      <c r="G199" s="266"/>
      <c r="H199" s="267"/>
      <c r="I199" s="264"/>
      <c r="J199" s="265"/>
      <c r="K199" s="265"/>
      <c r="L199" s="269"/>
      <c r="M199" s="292"/>
      <c r="N199" s="293"/>
      <c r="O199" s="36"/>
      <c r="P199" s="51" t="s">
        <v>1473</v>
      </c>
      <c r="Q199" s="36"/>
      <c r="R199" s="36" t="str">
        <f t="shared" si="12"/>
        <v/>
      </c>
      <c r="S199" s="15"/>
      <c r="T199" s="15"/>
      <c r="U199" s="15"/>
      <c r="V199" s="15"/>
      <c r="W199" s="28"/>
      <c r="X199" s="28"/>
      <c r="Y199" s="15"/>
      <c r="Z199" s="15"/>
      <c r="AA199" s="15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</row>
    <row r="200" spans="1:43" s="17" customFormat="1" ht="12.75" hidden="1" customHeight="1">
      <c r="A200" s="126" t="s">
        <v>1797</v>
      </c>
      <c r="B200" s="72"/>
      <c r="C200" s="144" t="s">
        <v>1798</v>
      </c>
      <c r="D200" s="132"/>
      <c r="E200" s="264"/>
      <c r="F200" s="265"/>
      <c r="G200" s="266"/>
      <c r="H200" s="267"/>
      <c r="I200" s="264"/>
      <c r="J200" s="265"/>
      <c r="K200" s="265"/>
      <c r="L200" s="269"/>
      <c r="M200" s="292"/>
      <c r="N200" s="293"/>
      <c r="O200" s="36"/>
      <c r="P200" s="51" t="s">
        <v>1474</v>
      </c>
      <c r="Q200" s="36"/>
      <c r="R200" s="36" t="str">
        <f t="shared" si="12"/>
        <v/>
      </c>
      <c r="S200" s="15"/>
      <c r="T200" s="15"/>
      <c r="U200" s="15"/>
      <c r="V200" s="15"/>
      <c r="W200" s="28"/>
      <c r="X200" s="28"/>
      <c r="Y200" s="15"/>
      <c r="Z200" s="15"/>
      <c r="AA200" s="15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</row>
    <row r="201" spans="1:43" s="17" customFormat="1" ht="12.75" hidden="1" customHeight="1">
      <c r="A201" s="126" t="s">
        <v>1799</v>
      </c>
      <c r="B201" s="72"/>
      <c r="C201" s="144" t="s">
        <v>1800</v>
      </c>
      <c r="D201" s="132"/>
      <c r="E201" s="264"/>
      <c r="F201" s="265"/>
      <c r="G201" s="266"/>
      <c r="H201" s="267"/>
      <c r="I201" s="264"/>
      <c r="J201" s="265"/>
      <c r="K201" s="265"/>
      <c r="L201" s="269"/>
      <c r="M201" s="292"/>
      <c r="N201" s="293"/>
      <c r="O201" s="36"/>
      <c r="P201" s="51" t="s">
        <v>1474</v>
      </c>
      <c r="Q201" s="36"/>
      <c r="R201" s="36" t="str">
        <f t="shared" si="12"/>
        <v/>
      </c>
      <c r="S201" s="15"/>
      <c r="T201" s="15"/>
      <c r="U201" s="15"/>
      <c r="V201" s="15"/>
      <c r="W201" s="28"/>
      <c r="X201" s="28"/>
      <c r="Y201" s="15"/>
      <c r="Z201" s="15"/>
      <c r="AA201" s="15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</row>
    <row r="202" spans="1:43" s="17" customFormat="1" ht="12.75" hidden="1" customHeight="1">
      <c r="A202" s="126" t="s">
        <v>1801</v>
      </c>
      <c r="B202" s="72"/>
      <c r="C202" s="144" t="s">
        <v>1802</v>
      </c>
      <c r="D202" s="132"/>
      <c r="E202" s="264"/>
      <c r="F202" s="265"/>
      <c r="G202" s="266"/>
      <c r="H202" s="267"/>
      <c r="I202" s="264"/>
      <c r="J202" s="265"/>
      <c r="K202" s="265"/>
      <c r="L202" s="269"/>
      <c r="M202" s="292"/>
      <c r="N202" s="293"/>
      <c r="O202" s="36"/>
      <c r="P202" s="51" t="s">
        <v>1474</v>
      </c>
      <c r="Q202" s="36"/>
      <c r="R202" s="36" t="str">
        <f t="shared" si="12"/>
        <v/>
      </c>
      <c r="S202" s="15"/>
      <c r="T202" s="15"/>
      <c r="U202" s="15"/>
      <c r="V202" s="15"/>
      <c r="W202" s="28"/>
      <c r="X202" s="28"/>
      <c r="Y202" s="15"/>
      <c r="Z202" s="15"/>
      <c r="AA202" s="15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</row>
    <row r="203" spans="1:43" s="17" customFormat="1" ht="12.75" hidden="1" customHeight="1">
      <c r="A203" s="126" t="s">
        <v>1803</v>
      </c>
      <c r="B203" s="72"/>
      <c r="C203" s="144" t="s">
        <v>1804</v>
      </c>
      <c r="D203" s="132"/>
      <c r="E203" s="264"/>
      <c r="F203" s="265"/>
      <c r="G203" s="266"/>
      <c r="H203" s="267"/>
      <c r="I203" s="264"/>
      <c r="J203" s="265"/>
      <c r="K203" s="265"/>
      <c r="L203" s="269"/>
      <c r="M203" s="292"/>
      <c r="N203" s="293"/>
      <c r="O203" s="36"/>
      <c r="P203" s="51" t="s">
        <v>1474</v>
      </c>
      <c r="Q203" s="36"/>
      <c r="R203" s="36" t="str">
        <f t="shared" ref="R203:R266" si="17">IF(SUM(E203:N203)=0,"",P203)</f>
        <v/>
      </c>
      <c r="S203" s="15"/>
      <c r="T203" s="15"/>
      <c r="U203" s="15"/>
      <c r="V203" s="15"/>
      <c r="W203" s="28"/>
      <c r="X203" s="28"/>
      <c r="Y203" s="15"/>
      <c r="Z203" s="15"/>
      <c r="AA203" s="15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</row>
    <row r="204" spans="1:43" s="17" customFormat="1" ht="12.75" hidden="1" customHeight="1">
      <c r="A204" s="126" t="s">
        <v>1805</v>
      </c>
      <c r="B204" s="72"/>
      <c r="C204" s="144" t="s">
        <v>1494</v>
      </c>
      <c r="D204" s="132"/>
      <c r="E204" s="264"/>
      <c r="F204" s="265"/>
      <c r="G204" s="266"/>
      <c r="H204" s="267"/>
      <c r="I204" s="264"/>
      <c r="J204" s="265"/>
      <c r="K204" s="265"/>
      <c r="L204" s="269"/>
      <c r="M204" s="292"/>
      <c r="N204" s="293"/>
      <c r="O204" s="36"/>
      <c r="P204" s="51" t="s">
        <v>1474</v>
      </c>
      <c r="Q204" s="36"/>
      <c r="R204" s="36" t="str">
        <f t="shared" si="17"/>
        <v/>
      </c>
      <c r="S204" s="15"/>
      <c r="T204" s="15"/>
      <c r="U204" s="15"/>
      <c r="V204" s="15"/>
      <c r="W204" s="28"/>
      <c r="X204" s="28"/>
      <c r="Y204" s="15"/>
      <c r="Z204" s="15"/>
      <c r="AA204" s="15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</row>
    <row r="205" spans="1:43" s="17" customFormat="1" ht="12.75" hidden="1" customHeight="1">
      <c r="A205" s="126" t="s">
        <v>1806</v>
      </c>
      <c r="B205" s="72"/>
      <c r="C205" s="144" t="s">
        <v>1807</v>
      </c>
      <c r="D205" s="132"/>
      <c r="E205" s="264"/>
      <c r="F205" s="265"/>
      <c r="G205" s="266"/>
      <c r="H205" s="267"/>
      <c r="I205" s="264"/>
      <c r="J205" s="265"/>
      <c r="K205" s="265"/>
      <c r="L205" s="269"/>
      <c r="M205" s="697"/>
      <c r="N205" s="691"/>
      <c r="O205" s="36"/>
      <c r="P205" s="51" t="s">
        <v>1474</v>
      </c>
      <c r="Q205" s="36"/>
      <c r="R205" s="36" t="str">
        <f t="shared" si="17"/>
        <v/>
      </c>
      <c r="S205" s="15"/>
      <c r="T205" s="15"/>
      <c r="U205" s="15"/>
      <c r="V205" s="15"/>
      <c r="W205" s="28"/>
      <c r="X205" s="28"/>
      <c r="Y205" s="15"/>
      <c r="Z205" s="15"/>
      <c r="AA205" s="15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</row>
    <row r="206" spans="1:43" s="129" customFormat="1" ht="12.75" hidden="1" customHeight="1">
      <c r="A206" s="126" t="s">
        <v>1808</v>
      </c>
      <c r="B206" s="72"/>
      <c r="C206" s="144" t="s">
        <v>1809</v>
      </c>
      <c r="D206" s="134"/>
      <c r="E206" s="264"/>
      <c r="F206" s="265"/>
      <c r="G206" s="266"/>
      <c r="H206" s="267"/>
      <c r="I206" s="264"/>
      <c r="J206" s="265"/>
      <c r="K206" s="265"/>
      <c r="L206" s="269"/>
      <c r="M206" s="292">
        <f>I206+K206</f>
        <v>0</v>
      </c>
      <c r="N206" s="293">
        <f>J206+L206</f>
        <v>0</v>
      </c>
      <c r="O206" s="150"/>
      <c r="P206" s="151" t="s">
        <v>1474</v>
      </c>
      <c r="Q206" s="150"/>
      <c r="R206" s="150" t="str">
        <f t="shared" si="17"/>
        <v/>
      </c>
      <c r="S206" s="5"/>
      <c r="T206" s="5"/>
      <c r="U206" s="5"/>
      <c r="V206" s="5"/>
      <c r="W206" s="30"/>
      <c r="X206" s="30"/>
      <c r="Y206" s="5"/>
      <c r="Z206" s="5"/>
      <c r="AA206" s="5"/>
      <c r="AC206" s="128"/>
      <c r="AD206" s="128"/>
      <c r="AE206" s="128"/>
      <c r="AF206" s="128"/>
      <c r="AG206" s="128"/>
      <c r="AH206" s="128"/>
      <c r="AI206" s="128"/>
      <c r="AJ206" s="128"/>
      <c r="AK206" s="128"/>
      <c r="AL206" s="128"/>
      <c r="AM206" s="128"/>
      <c r="AN206" s="128"/>
      <c r="AO206" s="128"/>
      <c r="AP206" s="128"/>
      <c r="AQ206" s="128"/>
    </row>
    <row r="207" spans="1:43" s="129" customFormat="1" ht="12.75" hidden="1" customHeight="1">
      <c r="A207" s="126" t="s">
        <v>1810</v>
      </c>
      <c r="B207" s="72"/>
      <c r="C207" s="144" t="s">
        <v>1811</v>
      </c>
      <c r="D207" s="132"/>
      <c r="E207" s="264"/>
      <c r="F207" s="265"/>
      <c r="G207" s="266"/>
      <c r="H207" s="267"/>
      <c r="I207" s="264"/>
      <c r="J207" s="265"/>
      <c r="K207" s="265">
        <v>0</v>
      </c>
      <c r="L207" s="269">
        <v>0</v>
      </c>
      <c r="M207" s="292">
        <f t="shared" ref="M207:N234" si="18">I207+K207</f>
        <v>0</v>
      </c>
      <c r="N207" s="293">
        <f t="shared" si="18"/>
        <v>0</v>
      </c>
      <c r="O207" s="150"/>
      <c r="P207" s="151" t="s">
        <v>1474</v>
      </c>
      <c r="Q207" s="150"/>
      <c r="R207" s="150" t="str">
        <f t="shared" si="17"/>
        <v/>
      </c>
      <c r="S207" s="5"/>
      <c r="T207" s="5"/>
      <c r="U207" s="5"/>
      <c r="V207" s="5"/>
      <c r="W207" s="30"/>
      <c r="X207" s="30"/>
      <c r="Y207" s="5"/>
      <c r="Z207" s="5"/>
      <c r="AA207" s="5"/>
      <c r="AC207" s="128"/>
      <c r="AD207" s="128"/>
      <c r="AE207" s="128"/>
      <c r="AF207" s="128"/>
      <c r="AG207" s="128"/>
      <c r="AH207" s="128"/>
      <c r="AI207" s="128"/>
      <c r="AJ207" s="128"/>
      <c r="AK207" s="128"/>
      <c r="AL207" s="128"/>
      <c r="AM207" s="128"/>
      <c r="AN207" s="128"/>
      <c r="AO207" s="128"/>
      <c r="AP207" s="128"/>
      <c r="AQ207" s="128"/>
    </row>
    <row r="208" spans="1:43" s="129" customFormat="1" ht="12.75" hidden="1" customHeight="1">
      <c r="A208" s="126" t="s">
        <v>1827</v>
      </c>
      <c r="B208" s="72"/>
      <c r="C208" s="144" t="s">
        <v>1828</v>
      </c>
      <c r="D208" s="132"/>
      <c r="E208" s="264"/>
      <c r="F208" s="265"/>
      <c r="G208" s="266"/>
      <c r="H208" s="267"/>
      <c r="I208" s="264"/>
      <c r="J208" s="265"/>
      <c r="K208" s="265"/>
      <c r="L208" s="269"/>
      <c r="M208" s="292">
        <f t="shared" si="18"/>
        <v>0</v>
      </c>
      <c r="N208" s="293">
        <f t="shared" si="18"/>
        <v>0</v>
      </c>
      <c r="O208" s="150"/>
      <c r="P208" s="151" t="s">
        <v>1474</v>
      </c>
      <c r="Q208" s="150"/>
      <c r="R208" s="150" t="str">
        <f t="shared" si="17"/>
        <v/>
      </c>
      <c r="S208" s="5"/>
      <c r="T208" s="5"/>
      <c r="U208" s="5"/>
      <c r="V208" s="5"/>
      <c r="W208" s="30"/>
      <c r="X208" s="30"/>
      <c r="Y208" s="5"/>
      <c r="Z208" s="5"/>
      <c r="AA208" s="5"/>
      <c r="AC208" s="128"/>
      <c r="AD208" s="128"/>
      <c r="AE208" s="128"/>
      <c r="AF208" s="128"/>
      <c r="AG208" s="128"/>
      <c r="AH208" s="128"/>
      <c r="AI208" s="128"/>
      <c r="AJ208" s="128"/>
      <c r="AK208" s="128"/>
      <c r="AL208" s="128"/>
      <c r="AM208" s="128"/>
      <c r="AN208" s="128"/>
      <c r="AO208" s="128"/>
      <c r="AP208" s="128"/>
      <c r="AQ208" s="128"/>
    </row>
    <row r="209" spans="1:43" s="129" customFormat="1" ht="12.75" hidden="1" customHeight="1">
      <c r="A209" s="126" t="s">
        <v>1812</v>
      </c>
      <c r="B209" s="72"/>
      <c r="C209" s="144" t="s">
        <v>1813</v>
      </c>
      <c r="D209" s="134"/>
      <c r="E209" s="264"/>
      <c r="F209" s="265"/>
      <c r="G209" s="266"/>
      <c r="H209" s="342"/>
      <c r="I209" s="343"/>
      <c r="J209" s="344"/>
      <c r="K209" s="265"/>
      <c r="L209" s="269"/>
      <c r="M209" s="698">
        <f t="shared" si="18"/>
        <v>0</v>
      </c>
      <c r="N209" s="699">
        <f t="shared" si="18"/>
        <v>0</v>
      </c>
      <c r="O209" s="150"/>
      <c r="P209" s="151" t="s">
        <v>1474</v>
      </c>
      <c r="Q209" s="150"/>
      <c r="R209" s="150" t="str">
        <f t="shared" si="17"/>
        <v/>
      </c>
      <c r="S209" s="5"/>
      <c r="T209" s="5"/>
      <c r="U209" s="5"/>
      <c r="V209" s="5"/>
      <c r="W209" s="30"/>
      <c r="X209" s="30"/>
      <c r="Y209" s="5"/>
      <c r="Z209" s="5"/>
      <c r="AA209" s="5"/>
      <c r="AC209" s="128"/>
      <c r="AD209" s="128"/>
      <c r="AE209" s="128"/>
      <c r="AF209" s="128"/>
      <c r="AG209" s="128"/>
      <c r="AH209" s="128"/>
      <c r="AI209" s="128"/>
      <c r="AJ209" s="128"/>
      <c r="AK209" s="128"/>
      <c r="AL209" s="128"/>
      <c r="AM209" s="128"/>
      <c r="AN209" s="128"/>
      <c r="AO209" s="128"/>
      <c r="AP209" s="128"/>
      <c r="AQ209" s="128"/>
    </row>
    <row r="210" spans="1:43" s="129" customFormat="1" ht="12.75" hidden="1" customHeight="1">
      <c r="A210" s="126" t="s">
        <v>1814</v>
      </c>
      <c r="B210" s="95"/>
      <c r="C210" s="152" t="s">
        <v>1815</v>
      </c>
      <c r="D210" s="132"/>
      <c r="E210" s="258"/>
      <c r="F210" s="259"/>
      <c r="G210" s="260"/>
      <c r="H210" s="261"/>
      <c r="I210" s="258"/>
      <c r="J210" s="259"/>
      <c r="K210" s="259"/>
      <c r="L210" s="263"/>
      <c r="M210" s="292">
        <f t="shared" si="18"/>
        <v>0</v>
      </c>
      <c r="N210" s="293">
        <f t="shared" si="18"/>
        <v>0</v>
      </c>
      <c r="O210" s="150"/>
      <c r="P210" s="151" t="s">
        <v>1474</v>
      </c>
      <c r="Q210" s="150"/>
      <c r="R210" s="150" t="str">
        <f t="shared" si="17"/>
        <v/>
      </c>
      <c r="S210" s="5"/>
      <c r="T210" s="5"/>
      <c r="U210" s="5"/>
      <c r="V210" s="5"/>
      <c r="W210" s="30"/>
      <c r="X210" s="30"/>
      <c r="Y210" s="5"/>
      <c r="Z210" s="5"/>
      <c r="AA210" s="5"/>
      <c r="AC210" s="128"/>
      <c r="AD210" s="128"/>
      <c r="AE210" s="128"/>
      <c r="AF210" s="128"/>
      <c r="AG210" s="128"/>
      <c r="AH210" s="128"/>
      <c r="AI210" s="128"/>
      <c r="AJ210" s="128"/>
      <c r="AK210" s="128"/>
      <c r="AL210" s="128"/>
      <c r="AM210" s="128"/>
      <c r="AN210" s="128"/>
      <c r="AO210" s="128"/>
      <c r="AP210" s="128"/>
      <c r="AQ210" s="128"/>
    </row>
    <row r="211" spans="1:43" s="129" customFormat="1" ht="12" hidden="1" customHeight="1">
      <c r="A211" s="126" t="s">
        <v>1816</v>
      </c>
      <c r="B211" s="72"/>
      <c r="C211" s="144" t="s">
        <v>1817</v>
      </c>
      <c r="D211" s="132"/>
      <c r="E211" s="264"/>
      <c r="F211" s="265"/>
      <c r="G211" s="266"/>
      <c r="H211" s="267"/>
      <c r="I211" s="264"/>
      <c r="J211" s="265"/>
      <c r="K211" s="265">
        <v>0</v>
      </c>
      <c r="L211" s="269">
        <v>0</v>
      </c>
      <c r="M211" s="292">
        <f t="shared" si="18"/>
        <v>0</v>
      </c>
      <c r="N211" s="293">
        <f t="shared" si="18"/>
        <v>0</v>
      </c>
      <c r="O211" s="150"/>
      <c r="P211" s="151" t="s">
        <v>1474</v>
      </c>
      <c r="Q211" s="150"/>
      <c r="R211" s="150" t="str">
        <f t="shared" si="17"/>
        <v/>
      </c>
      <c r="S211" s="5"/>
      <c r="T211" s="5"/>
      <c r="U211" s="5"/>
      <c r="V211" s="5"/>
      <c r="W211" s="30"/>
      <c r="X211" s="30"/>
      <c r="Y211" s="5"/>
      <c r="Z211" s="5"/>
      <c r="AA211" s="5"/>
      <c r="AC211" s="128"/>
      <c r="AD211" s="128"/>
      <c r="AE211" s="128"/>
      <c r="AF211" s="128"/>
      <c r="AG211" s="128"/>
      <c r="AH211" s="128"/>
      <c r="AI211" s="128"/>
      <c r="AJ211" s="128"/>
      <c r="AK211" s="128"/>
      <c r="AL211" s="128"/>
      <c r="AM211" s="128"/>
      <c r="AN211" s="128"/>
      <c r="AO211" s="128"/>
      <c r="AP211" s="128"/>
      <c r="AQ211" s="128"/>
    </row>
    <row r="212" spans="1:43" s="129" customFormat="1" ht="12.75" hidden="1" customHeight="1">
      <c r="A212" s="126" t="s">
        <v>1818</v>
      </c>
      <c r="B212" s="72"/>
      <c r="C212" s="144" t="s">
        <v>1819</v>
      </c>
      <c r="D212" s="132"/>
      <c r="E212" s="264"/>
      <c r="F212" s="265"/>
      <c r="G212" s="266"/>
      <c r="H212" s="267"/>
      <c r="I212" s="264"/>
      <c r="J212" s="265"/>
      <c r="K212" s="265"/>
      <c r="L212" s="269"/>
      <c r="M212" s="292">
        <f t="shared" si="18"/>
        <v>0</v>
      </c>
      <c r="N212" s="293">
        <f t="shared" si="18"/>
        <v>0</v>
      </c>
      <c r="O212" s="150"/>
      <c r="P212" s="151" t="s">
        <v>1474</v>
      </c>
      <c r="Q212" s="150"/>
      <c r="R212" s="150" t="str">
        <f t="shared" si="17"/>
        <v/>
      </c>
      <c r="S212" s="5"/>
      <c r="T212" s="5"/>
      <c r="U212" s="5"/>
      <c r="V212" s="5"/>
      <c r="W212" s="30"/>
      <c r="X212" s="30"/>
      <c r="Y212" s="5"/>
      <c r="Z212" s="5"/>
      <c r="AA212" s="5"/>
      <c r="AC212" s="128"/>
      <c r="AD212" s="128"/>
      <c r="AE212" s="128"/>
      <c r="AF212" s="128"/>
      <c r="AG212" s="128"/>
      <c r="AH212" s="128"/>
      <c r="AI212" s="128"/>
      <c r="AJ212" s="128"/>
      <c r="AK212" s="128"/>
      <c r="AL212" s="128"/>
      <c r="AM212" s="128"/>
      <c r="AN212" s="128"/>
      <c r="AO212" s="128"/>
      <c r="AP212" s="128"/>
      <c r="AQ212" s="128"/>
    </row>
    <row r="213" spans="1:43" s="129" customFormat="1" ht="12.75" hidden="1" customHeight="1">
      <c r="A213" s="126" t="s">
        <v>1820</v>
      </c>
      <c r="B213" s="72"/>
      <c r="C213" s="144" t="s">
        <v>1821</v>
      </c>
      <c r="D213" s="132"/>
      <c r="E213" s="264"/>
      <c r="F213" s="265"/>
      <c r="G213" s="266"/>
      <c r="H213" s="267"/>
      <c r="I213" s="264"/>
      <c r="J213" s="265"/>
      <c r="K213" s="265"/>
      <c r="L213" s="269"/>
      <c r="M213" s="292">
        <f t="shared" si="18"/>
        <v>0</v>
      </c>
      <c r="N213" s="293">
        <f t="shared" si="18"/>
        <v>0</v>
      </c>
      <c r="O213" s="150"/>
      <c r="P213" s="151" t="s">
        <v>1474</v>
      </c>
      <c r="Q213" s="150"/>
      <c r="R213" s="150" t="str">
        <f t="shared" si="17"/>
        <v/>
      </c>
      <c r="S213" s="5"/>
      <c r="T213" s="5"/>
      <c r="U213" s="5"/>
      <c r="V213" s="5"/>
      <c r="W213" s="30"/>
      <c r="X213" s="30"/>
      <c r="Y213" s="5"/>
      <c r="Z213" s="5"/>
      <c r="AA213" s="5"/>
      <c r="AC213" s="128"/>
      <c r="AD213" s="128"/>
      <c r="AE213" s="128"/>
      <c r="AF213" s="128"/>
      <c r="AG213" s="128"/>
      <c r="AH213" s="128"/>
      <c r="AI213" s="128"/>
      <c r="AJ213" s="128"/>
      <c r="AK213" s="128"/>
      <c r="AL213" s="128"/>
      <c r="AM213" s="128"/>
      <c r="AN213" s="128"/>
      <c r="AO213" s="128"/>
      <c r="AP213" s="128"/>
      <c r="AQ213" s="128"/>
    </row>
    <row r="214" spans="1:43" s="129" customFormat="1" ht="12.75" hidden="1" customHeight="1">
      <c r="A214" s="126" t="s">
        <v>1822</v>
      </c>
      <c r="B214" s="72"/>
      <c r="C214" s="144" t="s">
        <v>1823</v>
      </c>
      <c r="D214" s="132"/>
      <c r="E214" s="264"/>
      <c r="F214" s="265"/>
      <c r="G214" s="266"/>
      <c r="H214" s="267"/>
      <c r="I214" s="264"/>
      <c r="J214" s="265"/>
      <c r="K214" s="265"/>
      <c r="L214" s="269"/>
      <c r="M214" s="292">
        <f t="shared" si="18"/>
        <v>0</v>
      </c>
      <c r="N214" s="293">
        <f t="shared" si="18"/>
        <v>0</v>
      </c>
      <c r="O214" s="150"/>
      <c r="P214" s="151" t="s">
        <v>1474</v>
      </c>
      <c r="Q214" s="150"/>
      <c r="R214" s="150" t="str">
        <f t="shared" si="17"/>
        <v/>
      </c>
      <c r="S214" s="5"/>
      <c r="T214" s="5"/>
      <c r="U214" s="5"/>
      <c r="V214" s="5"/>
      <c r="W214" s="30"/>
      <c r="X214" s="30"/>
      <c r="Y214" s="5"/>
      <c r="Z214" s="5"/>
      <c r="AA214" s="5"/>
      <c r="AC214" s="128"/>
      <c r="AD214" s="128"/>
      <c r="AE214" s="128"/>
      <c r="AF214" s="128"/>
      <c r="AG214" s="128"/>
      <c r="AH214" s="128"/>
      <c r="AI214" s="128"/>
      <c r="AJ214" s="128"/>
      <c r="AK214" s="128"/>
      <c r="AL214" s="128"/>
      <c r="AM214" s="128"/>
      <c r="AN214" s="128"/>
      <c r="AO214" s="128"/>
      <c r="AP214" s="128"/>
      <c r="AQ214" s="128"/>
    </row>
    <row r="215" spans="1:43" s="129" customFormat="1" ht="12.75" hidden="1" customHeight="1">
      <c r="A215" s="126" t="s">
        <v>1824</v>
      </c>
      <c r="B215" s="72"/>
      <c r="C215" s="144" t="s">
        <v>1607</v>
      </c>
      <c r="D215" s="132"/>
      <c r="E215" s="264"/>
      <c r="F215" s="265"/>
      <c r="G215" s="266"/>
      <c r="H215" s="267"/>
      <c r="I215" s="264"/>
      <c r="J215" s="265"/>
      <c r="K215" s="265"/>
      <c r="L215" s="269"/>
      <c r="M215" s="292">
        <f t="shared" si="18"/>
        <v>0</v>
      </c>
      <c r="N215" s="293">
        <f t="shared" si="18"/>
        <v>0</v>
      </c>
      <c r="O215" s="150"/>
      <c r="P215" s="151" t="s">
        <v>1474</v>
      </c>
      <c r="Q215" s="150"/>
      <c r="R215" s="150" t="str">
        <f t="shared" si="17"/>
        <v/>
      </c>
      <c r="S215" s="5"/>
      <c r="T215" s="5"/>
      <c r="U215" s="5"/>
      <c r="V215" s="5"/>
      <c r="W215" s="30"/>
      <c r="X215" s="30"/>
      <c r="Y215" s="5"/>
      <c r="Z215" s="5"/>
      <c r="AA215" s="5"/>
      <c r="AC215" s="128"/>
      <c r="AD215" s="128"/>
      <c r="AE215" s="128"/>
      <c r="AF215" s="128"/>
      <c r="AG215" s="128"/>
      <c r="AH215" s="128"/>
      <c r="AI215" s="128"/>
      <c r="AJ215" s="128"/>
      <c r="AK215" s="128"/>
      <c r="AL215" s="128"/>
      <c r="AM215" s="128"/>
      <c r="AN215" s="128"/>
      <c r="AO215" s="128"/>
      <c r="AP215" s="128"/>
      <c r="AQ215" s="128"/>
    </row>
    <row r="216" spans="1:43" s="129" customFormat="1" ht="12.75" hidden="1" customHeight="1">
      <c r="A216" s="126" t="s">
        <v>1825</v>
      </c>
      <c r="B216" s="72"/>
      <c r="C216" s="144" t="s">
        <v>1826</v>
      </c>
      <c r="D216" s="132"/>
      <c r="E216" s="264"/>
      <c r="F216" s="265"/>
      <c r="G216" s="266"/>
      <c r="H216" s="267"/>
      <c r="I216" s="264"/>
      <c r="J216" s="265"/>
      <c r="K216" s="265"/>
      <c r="L216" s="269"/>
      <c r="M216" s="292">
        <f t="shared" si="18"/>
        <v>0</v>
      </c>
      <c r="N216" s="293">
        <f t="shared" si="18"/>
        <v>0</v>
      </c>
      <c r="O216" s="150"/>
      <c r="P216" s="151" t="s">
        <v>1474</v>
      </c>
      <c r="Q216" s="150"/>
      <c r="R216" s="150" t="str">
        <f t="shared" si="17"/>
        <v/>
      </c>
      <c r="S216" s="5"/>
      <c r="T216" s="5"/>
      <c r="U216" s="5"/>
      <c r="V216" s="5"/>
      <c r="W216" s="30"/>
      <c r="X216" s="30"/>
      <c r="Y216" s="5"/>
      <c r="Z216" s="5"/>
      <c r="AA216" s="5"/>
      <c r="AC216" s="128"/>
      <c r="AD216" s="128"/>
      <c r="AE216" s="128"/>
      <c r="AF216" s="128"/>
      <c r="AG216" s="128"/>
      <c r="AH216" s="128"/>
      <c r="AI216" s="128"/>
      <c r="AJ216" s="128"/>
      <c r="AK216" s="128"/>
      <c r="AL216" s="128"/>
      <c r="AM216" s="128"/>
      <c r="AN216" s="128"/>
      <c r="AO216" s="128"/>
      <c r="AP216" s="128"/>
      <c r="AQ216" s="128"/>
    </row>
    <row r="217" spans="1:43" s="129" customFormat="1" ht="12.75" hidden="1" customHeight="1">
      <c r="A217" s="126" t="s">
        <v>1829</v>
      </c>
      <c r="B217" s="72"/>
      <c r="C217" s="144" t="s">
        <v>1830</v>
      </c>
      <c r="D217" s="132"/>
      <c r="E217" s="264"/>
      <c r="F217" s="265"/>
      <c r="G217" s="266"/>
      <c r="H217" s="267"/>
      <c r="I217" s="264"/>
      <c r="J217" s="265"/>
      <c r="K217" s="265"/>
      <c r="L217" s="269"/>
      <c r="M217" s="292">
        <f t="shared" si="18"/>
        <v>0</v>
      </c>
      <c r="N217" s="293">
        <f t="shared" si="18"/>
        <v>0</v>
      </c>
      <c r="O217" s="150"/>
      <c r="P217" s="151" t="s">
        <v>1474</v>
      </c>
      <c r="Q217" s="150"/>
      <c r="R217" s="150" t="str">
        <f t="shared" si="17"/>
        <v/>
      </c>
      <c r="S217" s="5"/>
      <c r="T217" s="5"/>
      <c r="U217" s="5"/>
      <c r="V217" s="5"/>
      <c r="W217" s="30"/>
      <c r="X217" s="30"/>
      <c r="Y217" s="5"/>
      <c r="Z217" s="5"/>
      <c r="AA217" s="5"/>
      <c r="AC217" s="128"/>
      <c r="AD217" s="128"/>
      <c r="AE217" s="128"/>
      <c r="AF217" s="128"/>
      <c r="AG217" s="128"/>
      <c r="AH217" s="128"/>
      <c r="AI217" s="128"/>
      <c r="AJ217" s="128"/>
      <c r="AK217" s="128"/>
      <c r="AL217" s="128"/>
      <c r="AM217" s="128"/>
      <c r="AN217" s="128"/>
      <c r="AO217" s="128"/>
      <c r="AP217" s="128"/>
      <c r="AQ217" s="128"/>
    </row>
    <row r="218" spans="1:43" s="129" customFormat="1" ht="12.75" hidden="1" customHeight="1">
      <c r="A218" s="126" t="s">
        <v>1831</v>
      </c>
      <c r="B218" s="72"/>
      <c r="C218" s="144" t="s">
        <v>1609</v>
      </c>
      <c r="D218" s="132"/>
      <c r="E218" s="264"/>
      <c r="F218" s="265"/>
      <c r="G218" s="266"/>
      <c r="H218" s="267"/>
      <c r="I218" s="264"/>
      <c r="J218" s="265"/>
      <c r="K218" s="265"/>
      <c r="L218" s="269"/>
      <c r="M218" s="292">
        <f t="shared" si="18"/>
        <v>0</v>
      </c>
      <c r="N218" s="293">
        <f t="shared" si="18"/>
        <v>0</v>
      </c>
      <c r="O218" s="150"/>
      <c r="P218" s="151" t="s">
        <v>1474</v>
      </c>
      <c r="Q218" s="150"/>
      <c r="R218" s="150" t="str">
        <f t="shared" si="17"/>
        <v/>
      </c>
      <c r="S218" s="5"/>
      <c r="T218" s="5"/>
      <c r="U218" s="5"/>
      <c r="V218" s="5"/>
      <c r="W218" s="30"/>
      <c r="X218" s="30"/>
      <c r="Y218" s="5"/>
      <c r="Z218" s="5"/>
      <c r="AA218" s="5"/>
      <c r="AC218" s="128"/>
      <c r="AD218" s="128"/>
      <c r="AE218" s="128"/>
      <c r="AF218" s="128"/>
      <c r="AG218" s="128"/>
      <c r="AH218" s="128"/>
      <c r="AI218" s="128"/>
      <c r="AJ218" s="128"/>
      <c r="AK218" s="128"/>
      <c r="AL218" s="128"/>
      <c r="AM218" s="128"/>
      <c r="AN218" s="128"/>
      <c r="AO218" s="128"/>
      <c r="AP218" s="128"/>
      <c r="AQ218" s="128"/>
    </row>
    <row r="219" spans="1:43" s="129" customFormat="1" ht="12.75" hidden="1" customHeight="1">
      <c r="A219" s="126" t="s">
        <v>1832</v>
      </c>
      <c r="B219" s="72"/>
      <c r="C219" s="144" t="s">
        <v>1833</v>
      </c>
      <c r="D219" s="132"/>
      <c r="E219" s="264"/>
      <c r="F219" s="265"/>
      <c r="G219" s="266"/>
      <c r="H219" s="267"/>
      <c r="I219" s="264"/>
      <c r="J219" s="265"/>
      <c r="K219" s="265"/>
      <c r="L219" s="269"/>
      <c r="M219" s="292">
        <f t="shared" si="18"/>
        <v>0</v>
      </c>
      <c r="N219" s="293">
        <f t="shared" si="18"/>
        <v>0</v>
      </c>
      <c r="O219" s="150"/>
      <c r="P219" s="151" t="s">
        <v>1474</v>
      </c>
      <c r="Q219" s="150"/>
      <c r="R219" s="150" t="str">
        <f t="shared" si="17"/>
        <v/>
      </c>
      <c r="S219" s="5"/>
      <c r="T219" s="5"/>
      <c r="U219" s="5"/>
      <c r="V219" s="5"/>
      <c r="W219" s="30"/>
      <c r="X219" s="30"/>
      <c r="Y219" s="5"/>
      <c r="Z219" s="5"/>
      <c r="AA219" s="5"/>
      <c r="AC219" s="128"/>
      <c r="AD219" s="128"/>
      <c r="AE219" s="128"/>
      <c r="AF219" s="128"/>
      <c r="AG219" s="128"/>
      <c r="AH219" s="128"/>
      <c r="AI219" s="128"/>
      <c r="AJ219" s="128"/>
      <c r="AK219" s="128"/>
      <c r="AL219" s="128"/>
      <c r="AM219" s="128"/>
      <c r="AN219" s="128"/>
      <c r="AO219" s="128"/>
      <c r="AP219" s="128"/>
      <c r="AQ219" s="128"/>
    </row>
    <row r="220" spans="1:43" s="129" customFormat="1" ht="12.75" hidden="1" customHeight="1">
      <c r="A220" s="126" t="s">
        <v>1834</v>
      </c>
      <c r="B220" s="72"/>
      <c r="C220" s="144" t="s">
        <v>1835</v>
      </c>
      <c r="D220" s="132"/>
      <c r="E220" s="264"/>
      <c r="F220" s="265"/>
      <c r="G220" s="266"/>
      <c r="H220" s="267"/>
      <c r="I220" s="264"/>
      <c r="J220" s="265"/>
      <c r="K220" s="265"/>
      <c r="L220" s="269"/>
      <c r="M220" s="292">
        <f t="shared" si="18"/>
        <v>0</v>
      </c>
      <c r="N220" s="293">
        <f t="shared" si="18"/>
        <v>0</v>
      </c>
      <c r="O220" s="150"/>
      <c r="P220" s="151" t="s">
        <v>1474</v>
      </c>
      <c r="Q220" s="150"/>
      <c r="R220" s="150" t="str">
        <f t="shared" si="17"/>
        <v/>
      </c>
      <c r="S220" s="5"/>
      <c r="T220" s="5"/>
      <c r="U220" s="5"/>
      <c r="V220" s="5"/>
      <c r="W220" s="30"/>
      <c r="X220" s="30"/>
      <c r="Y220" s="5"/>
      <c r="Z220" s="5"/>
      <c r="AA220" s="5"/>
      <c r="AC220" s="128"/>
      <c r="AD220" s="128"/>
      <c r="AE220" s="128"/>
      <c r="AF220" s="128"/>
      <c r="AG220" s="128"/>
      <c r="AH220" s="128"/>
      <c r="AI220" s="128"/>
      <c r="AJ220" s="128"/>
      <c r="AK220" s="128"/>
      <c r="AL220" s="128"/>
      <c r="AM220" s="128"/>
      <c r="AN220" s="128"/>
      <c r="AO220" s="128"/>
      <c r="AP220" s="128"/>
      <c r="AQ220" s="128"/>
    </row>
    <row r="221" spans="1:43" s="129" customFormat="1" ht="12.75" hidden="1" customHeight="1">
      <c r="A221" s="126" t="s">
        <v>1836</v>
      </c>
      <c r="B221" s="72"/>
      <c r="C221" s="144" t="s">
        <v>1837</v>
      </c>
      <c r="D221" s="132"/>
      <c r="E221" s="264"/>
      <c r="F221" s="265"/>
      <c r="G221" s="266"/>
      <c r="H221" s="267"/>
      <c r="I221" s="264"/>
      <c r="J221" s="265"/>
      <c r="K221" s="265"/>
      <c r="L221" s="269"/>
      <c r="M221" s="292">
        <f t="shared" si="18"/>
        <v>0</v>
      </c>
      <c r="N221" s="293">
        <f t="shared" si="18"/>
        <v>0</v>
      </c>
      <c r="O221" s="150"/>
      <c r="P221" s="151" t="s">
        <v>1474</v>
      </c>
      <c r="Q221" s="150"/>
      <c r="R221" s="150" t="str">
        <f t="shared" si="17"/>
        <v/>
      </c>
      <c r="S221" s="5"/>
      <c r="T221" s="5"/>
      <c r="U221" s="5"/>
      <c r="V221" s="5"/>
      <c r="W221" s="30"/>
      <c r="X221" s="30"/>
      <c r="Y221" s="5"/>
      <c r="Z221" s="5"/>
      <c r="AA221" s="5"/>
      <c r="AC221" s="128"/>
      <c r="AD221" s="128"/>
      <c r="AE221" s="128"/>
      <c r="AF221" s="128"/>
      <c r="AG221" s="128"/>
      <c r="AH221" s="128"/>
      <c r="AI221" s="128"/>
      <c r="AJ221" s="128"/>
      <c r="AK221" s="128"/>
      <c r="AL221" s="128"/>
      <c r="AM221" s="128"/>
      <c r="AN221" s="128"/>
      <c r="AO221" s="128"/>
      <c r="AP221" s="128"/>
      <c r="AQ221" s="128"/>
    </row>
    <row r="222" spans="1:43" s="129" customFormat="1" ht="12.75" hidden="1" customHeight="1">
      <c r="A222" s="126" t="s">
        <v>1838</v>
      </c>
      <c r="B222" s="72"/>
      <c r="C222" s="144" t="s">
        <v>1839</v>
      </c>
      <c r="D222" s="132"/>
      <c r="E222" s="264"/>
      <c r="F222" s="265"/>
      <c r="G222" s="266"/>
      <c r="H222" s="267"/>
      <c r="I222" s="264"/>
      <c r="J222" s="265"/>
      <c r="K222" s="265"/>
      <c r="L222" s="269"/>
      <c r="M222" s="292">
        <f t="shared" si="18"/>
        <v>0</v>
      </c>
      <c r="N222" s="293">
        <f t="shared" si="18"/>
        <v>0</v>
      </c>
      <c r="O222" s="150"/>
      <c r="P222" s="151" t="s">
        <v>1474</v>
      </c>
      <c r="Q222" s="150"/>
      <c r="R222" s="150" t="str">
        <f t="shared" si="17"/>
        <v/>
      </c>
      <c r="S222" s="5"/>
      <c r="T222" s="5"/>
      <c r="U222" s="5"/>
      <c r="V222" s="5"/>
      <c r="W222" s="30"/>
      <c r="X222" s="30"/>
      <c r="Y222" s="5"/>
      <c r="Z222" s="5"/>
      <c r="AA222" s="5"/>
      <c r="AC222" s="128"/>
      <c r="AD222" s="128"/>
      <c r="AE222" s="128"/>
      <c r="AF222" s="128"/>
      <c r="AG222" s="128"/>
      <c r="AH222" s="128"/>
      <c r="AI222" s="128"/>
      <c r="AJ222" s="128"/>
      <c r="AK222" s="128"/>
      <c r="AL222" s="128"/>
      <c r="AM222" s="128"/>
      <c r="AN222" s="128"/>
      <c r="AO222" s="128"/>
      <c r="AP222" s="128"/>
      <c r="AQ222" s="128"/>
    </row>
    <row r="223" spans="1:43" s="129" customFormat="1" ht="12.75" hidden="1" customHeight="1">
      <c r="A223" s="126" t="s">
        <v>1840</v>
      </c>
      <c r="B223" s="72"/>
      <c r="C223" s="144" t="s">
        <v>1841</v>
      </c>
      <c r="D223" s="132"/>
      <c r="E223" s="264"/>
      <c r="F223" s="265"/>
      <c r="G223" s="266"/>
      <c r="H223" s="267"/>
      <c r="I223" s="264"/>
      <c r="J223" s="265"/>
      <c r="K223" s="265"/>
      <c r="L223" s="269"/>
      <c r="M223" s="292">
        <f t="shared" si="18"/>
        <v>0</v>
      </c>
      <c r="N223" s="293">
        <f t="shared" si="18"/>
        <v>0</v>
      </c>
      <c r="O223" s="150"/>
      <c r="P223" s="151" t="s">
        <v>1474</v>
      </c>
      <c r="Q223" s="150"/>
      <c r="R223" s="150" t="str">
        <f t="shared" si="17"/>
        <v/>
      </c>
      <c r="S223" s="5"/>
      <c r="T223" s="5"/>
      <c r="U223" s="5"/>
      <c r="V223" s="5"/>
      <c r="W223" s="30"/>
      <c r="X223" s="30"/>
      <c r="Y223" s="5"/>
      <c r="Z223" s="5"/>
      <c r="AA223" s="5"/>
      <c r="AC223" s="128"/>
      <c r="AD223" s="128"/>
      <c r="AE223" s="128"/>
      <c r="AF223" s="128"/>
      <c r="AG223" s="128"/>
      <c r="AH223" s="128"/>
      <c r="AI223" s="128"/>
      <c r="AJ223" s="128"/>
      <c r="AK223" s="128"/>
      <c r="AL223" s="128"/>
      <c r="AM223" s="128"/>
      <c r="AN223" s="128"/>
      <c r="AO223" s="128"/>
      <c r="AP223" s="128"/>
      <c r="AQ223" s="128"/>
    </row>
    <row r="224" spans="1:43" s="129" customFormat="1" ht="12.75" hidden="1" customHeight="1" thickBot="1">
      <c r="A224" s="126" t="s">
        <v>1842</v>
      </c>
      <c r="B224" s="104"/>
      <c r="C224" s="159" t="s">
        <v>1843</v>
      </c>
      <c r="D224" s="160"/>
      <c r="E224" s="310"/>
      <c r="F224" s="311"/>
      <c r="G224" s="312"/>
      <c r="H224" s="313"/>
      <c r="I224" s="310"/>
      <c r="J224" s="311"/>
      <c r="K224" s="311"/>
      <c r="L224" s="324"/>
      <c r="M224" s="696">
        <f t="shared" si="18"/>
        <v>0</v>
      </c>
      <c r="N224" s="323">
        <f t="shared" si="18"/>
        <v>0</v>
      </c>
      <c r="O224" s="150"/>
      <c r="P224" s="151" t="s">
        <v>1474</v>
      </c>
      <c r="Q224" s="150"/>
      <c r="R224" s="150" t="str">
        <f t="shared" si="17"/>
        <v/>
      </c>
      <c r="S224" s="5"/>
      <c r="T224" s="5"/>
      <c r="U224" s="5"/>
      <c r="V224" s="5"/>
      <c r="W224" s="30"/>
      <c r="X224" s="30"/>
      <c r="Y224" s="5"/>
      <c r="Z224" s="5"/>
      <c r="AA224" s="5"/>
      <c r="AC224" s="128"/>
      <c r="AD224" s="128"/>
      <c r="AE224" s="128"/>
      <c r="AF224" s="128"/>
      <c r="AG224" s="128"/>
      <c r="AH224" s="128"/>
      <c r="AI224" s="128"/>
      <c r="AJ224" s="128"/>
      <c r="AK224" s="128"/>
      <c r="AL224" s="128"/>
      <c r="AM224" s="128"/>
      <c r="AN224" s="128"/>
      <c r="AO224" s="128"/>
      <c r="AP224" s="128"/>
      <c r="AQ224" s="128"/>
    </row>
    <row r="225" spans="1:43" s="143" customFormat="1" ht="12.75" hidden="1" customHeight="1" thickTop="1" thickBot="1">
      <c r="A225" s="126" t="s">
        <v>1844</v>
      </c>
      <c r="B225" s="95"/>
      <c r="C225" s="152" t="s">
        <v>1845</v>
      </c>
      <c r="D225" s="132"/>
      <c r="E225" s="258"/>
      <c r="F225" s="259"/>
      <c r="G225" s="260"/>
      <c r="H225" s="261"/>
      <c r="I225" s="258"/>
      <c r="J225" s="259"/>
      <c r="K225" s="259">
        <v>0</v>
      </c>
      <c r="L225" s="263">
        <v>0</v>
      </c>
      <c r="M225" s="322">
        <v>0</v>
      </c>
      <c r="N225" s="700">
        <f t="shared" si="18"/>
        <v>0</v>
      </c>
      <c r="O225" s="138"/>
      <c r="P225" s="139" t="s">
        <v>1474</v>
      </c>
      <c r="Q225" s="138"/>
      <c r="R225" s="138" t="str">
        <f t="shared" si="17"/>
        <v/>
      </c>
      <c r="S225" s="140"/>
      <c r="T225" s="140"/>
      <c r="U225" s="140"/>
      <c r="V225" s="140"/>
      <c r="W225" s="141"/>
      <c r="X225" s="141"/>
      <c r="Y225" s="140"/>
      <c r="Z225" s="140"/>
      <c r="AA225" s="140"/>
      <c r="AC225" s="142"/>
      <c r="AD225" s="142"/>
      <c r="AE225" s="142"/>
      <c r="AF225" s="142"/>
      <c r="AG225" s="142"/>
      <c r="AH225" s="142"/>
      <c r="AI225" s="142"/>
      <c r="AJ225" s="142"/>
      <c r="AK225" s="142"/>
      <c r="AL225" s="142"/>
      <c r="AM225" s="142"/>
      <c r="AN225" s="142"/>
      <c r="AO225" s="142"/>
      <c r="AP225" s="142"/>
      <c r="AQ225" s="142"/>
    </row>
    <row r="226" spans="1:43" s="129" customFormat="1" ht="12.75" hidden="1" customHeight="1" thickTop="1" thickBot="1">
      <c r="A226" s="126" t="s">
        <v>1847</v>
      </c>
      <c r="B226" s="131"/>
      <c r="C226" s="144" t="s">
        <v>1848</v>
      </c>
      <c r="D226" s="132"/>
      <c r="E226" s="264"/>
      <c r="F226" s="265"/>
      <c r="G226" s="266"/>
      <c r="H226" s="267"/>
      <c r="I226" s="264"/>
      <c r="J226" s="265"/>
      <c r="K226" s="265"/>
      <c r="L226" s="269"/>
      <c r="M226" s="701">
        <f t="shared" si="18"/>
        <v>0</v>
      </c>
      <c r="N226" s="702">
        <f t="shared" si="18"/>
        <v>0</v>
      </c>
      <c r="O226" s="150"/>
      <c r="P226" s="151" t="s">
        <v>1474</v>
      </c>
      <c r="Q226" s="150"/>
      <c r="R226" s="150" t="str">
        <f t="shared" si="17"/>
        <v/>
      </c>
      <c r="S226" s="5"/>
      <c r="T226" s="5"/>
      <c r="U226" s="5"/>
      <c r="V226" s="5"/>
      <c r="W226" s="30"/>
      <c r="X226" s="30"/>
      <c r="Y226" s="5"/>
      <c r="Z226" s="5"/>
      <c r="AA226" s="5"/>
      <c r="AC226" s="128"/>
      <c r="AD226" s="128"/>
      <c r="AE226" s="128"/>
      <c r="AF226" s="128"/>
      <c r="AG226" s="128"/>
      <c r="AH226" s="128"/>
      <c r="AI226" s="128"/>
      <c r="AJ226" s="128"/>
      <c r="AK226" s="128"/>
      <c r="AL226" s="128"/>
      <c r="AM226" s="128"/>
      <c r="AN226" s="128"/>
      <c r="AO226" s="128"/>
      <c r="AP226" s="128"/>
      <c r="AQ226" s="128"/>
    </row>
    <row r="227" spans="1:43" s="129" customFormat="1" ht="12.75" hidden="1" customHeight="1" thickTop="1" thickBot="1">
      <c r="A227" s="126" t="s">
        <v>1849</v>
      </c>
      <c r="B227" s="131"/>
      <c r="C227" s="144" t="s">
        <v>1850</v>
      </c>
      <c r="D227" s="132"/>
      <c r="E227" s="264"/>
      <c r="F227" s="265"/>
      <c r="G227" s="266"/>
      <c r="H227" s="267"/>
      <c r="I227" s="264"/>
      <c r="J227" s="265"/>
      <c r="K227" s="265"/>
      <c r="L227" s="269"/>
      <c r="M227" s="701">
        <f t="shared" si="18"/>
        <v>0</v>
      </c>
      <c r="N227" s="702">
        <f t="shared" si="18"/>
        <v>0</v>
      </c>
      <c r="O227" s="150"/>
      <c r="P227" s="151" t="s">
        <v>1474</v>
      </c>
      <c r="Q227" s="150"/>
      <c r="R227" s="150" t="str">
        <f t="shared" si="17"/>
        <v/>
      </c>
      <c r="S227" s="5"/>
      <c r="T227" s="5"/>
      <c r="U227" s="5"/>
      <c r="V227" s="5"/>
      <c r="W227" s="30"/>
      <c r="X227" s="30"/>
      <c r="Y227" s="5"/>
      <c r="Z227" s="5"/>
      <c r="AA227" s="5"/>
      <c r="AC227" s="128"/>
      <c r="AD227" s="128"/>
      <c r="AE227" s="128"/>
      <c r="AF227" s="128"/>
      <c r="AG227" s="128"/>
      <c r="AH227" s="128"/>
      <c r="AI227" s="128"/>
      <c r="AJ227" s="128"/>
      <c r="AK227" s="128"/>
      <c r="AL227" s="128"/>
      <c r="AM227" s="128"/>
      <c r="AN227" s="128"/>
      <c r="AO227" s="128"/>
      <c r="AP227" s="128"/>
      <c r="AQ227" s="128"/>
    </row>
    <row r="228" spans="1:43" s="129" customFormat="1" ht="12.75" hidden="1" customHeight="1" thickTop="1" thickBot="1">
      <c r="A228" s="126" t="s">
        <v>1851</v>
      </c>
      <c r="B228" s="131"/>
      <c r="C228" s="144" t="s">
        <v>1696</v>
      </c>
      <c r="D228" s="132"/>
      <c r="E228" s="264"/>
      <c r="F228" s="265"/>
      <c r="G228" s="266"/>
      <c r="H228" s="267"/>
      <c r="I228" s="264"/>
      <c r="J228" s="265"/>
      <c r="K228" s="265"/>
      <c r="L228" s="269"/>
      <c r="M228" s="701">
        <f t="shared" si="18"/>
        <v>0</v>
      </c>
      <c r="N228" s="702">
        <f t="shared" si="18"/>
        <v>0</v>
      </c>
      <c r="O228" s="150"/>
      <c r="P228" s="151" t="s">
        <v>1474</v>
      </c>
      <c r="Q228" s="150"/>
      <c r="R228" s="150" t="str">
        <f t="shared" si="17"/>
        <v/>
      </c>
      <c r="S228" s="5"/>
      <c r="T228" s="5"/>
      <c r="U228" s="5"/>
      <c r="V228" s="5"/>
      <c r="W228" s="30"/>
      <c r="X228" s="30"/>
      <c r="Y228" s="5"/>
      <c r="Z228" s="5"/>
      <c r="AA228" s="5"/>
      <c r="AC228" s="128"/>
      <c r="AD228" s="128"/>
      <c r="AE228" s="128"/>
      <c r="AF228" s="128"/>
      <c r="AG228" s="128"/>
      <c r="AH228" s="128"/>
      <c r="AI228" s="128"/>
      <c r="AJ228" s="128"/>
      <c r="AK228" s="128"/>
      <c r="AL228" s="128"/>
      <c r="AM228" s="128"/>
      <c r="AN228" s="128"/>
      <c r="AO228" s="128"/>
      <c r="AP228" s="128"/>
      <c r="AQ228" s="128"/>
    </row>
    <row r="229" spans="1:43" s="129" customFormat="1" ht="12.75" hidden="1" customHeight="1" thickTop="1" thickBot="1">
      <c r="A229" s="126" t="s">
        <v>1852</v>
      </c>
      <c r="B229" s="131"/>
      <c r="C229" s="144" t="s">
        <v>1853</v>
      </c>
      <c r="D229" s="132"/>
      <c r="E229" s="264"/>
      <c r="F229" s="265"/>
      <c r="G229" s="266"/>
      <c r="H229" s="267"/>
      <c r="I229" s="264"/>
      <c r="J229" s="265"/>
      <c r="K229" s="265"/>
      <c r="L229" s="269"/>
      <c r="M229" s="701">
        <f t="shared" si="18"/>
        <v>0</v>
      </c>
      <c r="N229" s="702">
        <f t="shared" si="18"/>
        <v>0</v>
      </c>
      <c r="O229" s="150"/>
      <c r="P229" s="151" t="s">
        <v>1474</v>
      </c>
      <c r="Q229" s="150"/>
      <c r="R229" s="150" t="str">
        <f t="shared" si="17"/>
        <v/>
      </c>
      <c r="S229" s="5"/>
      <c r="T229" s="5"/>
      <c r="U229" s="5"/>
      <c r="V229" s="5"/>
      <c r="W229" s="30"/>
      <c r="X229" s="30"/>
      <c r="Y229" s="5"/>
      <c r="Z229" s="5"/>
      <c r="AA229" s="5"/>
      <c r="AC229" s="128"/>
      <c r="AD229" s="128"/>
      <c r="AE229" s="128"/>
      <c r="AF229" s="128"/>
      <c r="AG229" s="128"/>
      <c r="AH229" s="128"/>
      <c r="AI229" s="128"/>
      <c r="AJ229" s="128"/>
      <c r="AK229" s="128"/>
      <c r="AL229" s="128"/>
      <c r="AM229" s="128"/>
      <c r="AN229" s="128"/>
      <c r="AO229" s="128"/>
      <c r="AP229" s="128"/>
      <c r="AQ229" s="128"/>
    </row>
    <row r="230" spans="1:43" s="129" customFormat="1" ht="12.75" hidden="1" customHeight="1" thickTop="1" thickBot="1">
      <c r="A230" s="126" t="s">
        <v>1854</v>
      </c>
      <c r="B230" s="131"/>
      <c r="C230" s="144" t="s">
        <v>1855</v>
      </c>
      <c r="D230" s="132"/>
      <c r="E230" s="264"/>
      <c r="F230" s="265"/>
      <c r="G230" s="266"/>
      <c r="H230" s="267"/>
      <c r="I230" s="264"/>
      <c r="J230" s="265"/>
      <c r="K230" s="265"/>
      <c r="L230" s="269"/>
      <c r="M230" s="701">
        <f t="shared" si="18"/>
        <v>0</v>
      </c>
      <c r="N230" s="702">
        <f t="shared" si="18"/>
        <v>0</v>
      </c>
      <c r="O230" s="150"/>
      <c r="P230" s="151" t="s">
        <v>1474</v>
      </c>
      <c r="Q230" s="150"/>
      <c r="R230" s="150" t="str">
        <f t="shared" si="17"/>
        <v/>
      </c>
      <c r="S230" s="5"/>
      <c r="T230" s="5"/>
      <c r="U230" s="5"/>
      <c r="V230" s="5"/>
      <c r="W230" s="30"/>
      <c r="X230" s="30"/>
      <c r="Y230" s="5"/>
      <c r="Z230" s="5"/>
      <c r="AA230" s="5"/>
      <c r="AC230" s="128"/>
      <c r="AD230" s="128"/>
      <c r="AE230" s="128"/>
      <c r="AF230" s="128"/>
      <c r="AG230" s="128"/>
      <c r="AH230" s="128"/>
      <c r="AI230" s="128"/>
      <c r="AJ230" s="128"/>
      <c r="AK230" s="128"/>
      <c r="AL230" s="128"/>
      <c r="AM230" s="128"/>
      <c r="AN230" s="128"/>
      <c r="AO230" s="128"/>
      <c r="AP230" s="128"/>
      <c r="AQ230" s="128"/>
    </row>
    <row r="231" spans="1:43" s="129" customFormat="1" ht="12.75" hidden="1" customHeight="1" thickTop="1" thickBot="1">
      <c r="A231" s="126" t="s">
        <v>1856</v>
      </c>
      <c r="B231" s="131"/>
      <c r="C231" s="144" t="s">
        <v>1857</v>
      </c>
      <c r="D231" s="132"/>
      <c r="E231" s="264"/>
      <c r="F231" s="265"/>
      <c r="G231" s="266"/>
      <c r="H231" s="267"/>
      <c r="I231" s="264"/>
      <c r="J231" s="265"/>
      <c r="K231" s="265"/>
      <c r="L231" s="269"/>
      <c r="M231" s="701">
        <f t="shared" si="18"/>
        <v>0</v>
      </c>
      <c r="N231" s="702">
        <f t="shared" si="18"/>
        <v>0</v>
      </c>
      <c r="O231" s="150"/>
      <c r="P231" s="151" t="s">
        <v>1474</v>
      </c>
      <c r="Q231" s="150"/>
      <c r="R231" s="150" t="str">
        <f t="shared" si="17"/>
        <v/>
      </c>
      <c r="S231" s="5"/>
      <c r="T231" s="5"/>
      <c r="U231" s="5"/>
      <c r="V231" s="5"/>
      <c r="W231" s="30"/>
      <c r="X231" s="30"/>
      <c r="Y231" s="5"/>
      <c r="Z231" s="5"/>
      <c r="AA231" s="5"/>
      <c r="AC231" s="128"/>
      <c r="AD231" s="128"/>
      <c r="AE231" s="128"/>
      <c r="AF231" s="128"/>
      <c r="AG231" s="128"/>
      <c r="AH231" s="128"/>
      <c r="AI231" s="128"/>
      <c r="AJ231" s="128"/>
      <c r="AK231" s="128"/>
      <c r="AL231" s="128"/>
      <c r="AM231" s="128"/>
      <c r="AN231" s="128"/>
      <c r="AO231" s="128"/>
      <c r="AP231" s="128"/>
      <c r="AQ231" s="128"/>
    </row>
    <row r="232" spans="1:43" s="129" customFormat="1" ht="12.75" hidden="1" customHeight="1" thickTop="1" thickBot="1">
      <c r="A232" s="126" t="s">
        <v>1858</v>
      </c>
      <c r="B232" s="131"/>
      <c r="C232" s="144" t="s">
        <v>1537</v>
      </c>
      <c r="D232" s="132"/>
      <c r="E232" s="264"/>
      <c r="F232" s="265"/>
      <c r="G232" s="266"/>
      <c r="H232" s="267"/>
      <c r="I232" s="264"/>
      <c r="J232" s="265"/>
      <c r="K232" s="265"/>
      <c r="L232" s="269"/>
      <c r="M232" s="701">
        <f t="shared" si="18"/>
        <v>0</v>
      </c>
      <c r="N232" s="702">
        <f t="shared" si="18"/>
        <v>0</v>
      </c>
      <c r="O232" s="150"/>
      <c r="P232" s="151" t="s">
        <v>1474</v>
      </c>
      <c r="Q232" s="150"/>
      <c r="R232" s="150" t="str">
        <f t="shared" si="17"/>
        <v/>
      </c>
      <c r="S232" s="5"/>
      <c r="T232" s="5"/>
      <c r="U232" s="5"/>
      <c r="V232" s="5"/>
      <c r="W232" s="30"/>
      <c r="X232" s="30"/>
      <c r="Y232" s="5"/>
      <c r="Z232" s="5"/>
      <c r="AA232" s="5"/>
      <c r="AC232" s="128"/>
      <c r="AD232" s="128"/>
      <c r="AE232" s="128"/>
      <c r="AF232" s="128"/>
      <c r="AG232" s="128"/>
      <c r="AH232" s="128"/>
      <c r="AI232" s="128"/>
      <c r="AJ232" s="128"/>
      <c r="AK232" s="128"/>
      <c r="AL232" s="128"/>
      <c r="AM232" s="128"/>
      <c r="AN232" s="128"/>
      <c r="AO232" s="128"/>
      <c r="AP232" s="128"/>
      <c r="AQ232" s="128"/>
    </row>
    <row r="233" spans="1:43" s="129" customFormat="1" ht="12.75" hidden="1" customHeight="1" thickTop="1" thickBot="1">
      <c r="A233" s="126" t="s">
        <v>1859</v>
      </c>
      <c r="B233" s="131"/>
      <c r="C233" s="144" t="s">
        <v>1618</v>
      </c>
      <c r="D233" s="132"/>
      <c r="E233" s="264"/>
      <c r="F233" s="265"/>
      <c r="G233" s="266"/>
      <c r="H233" s="267"/>
      <c r="I233" s="264"/>
      <c r="J233" s="265"/>
      <c r="K233" s="265"/>
      <c r="L233" s="269"/>
      <c r="M233" s="701">
        <f t="shared" si="18"/>
        <v>0</v>
      </c>
      <c r="N233" s="702">
        <f t="shared" si="18"/>
        <v>0</v>
      </c>
      <c r="O233" s="150"/>
      <c r="P233" s="151" t="s">
        <v>1474</v>
      </c>
      <c r="Q233" s="150"/>
      <c r="R233" s="150" t="str">
        <f t="shared" si="17"/>
        <v/>
      </c>
      <c r="S233" s="5"/>
      <c r="T233" s="5"/>
      <c r="U233" s="5"/>
      <c r="V233" s="5"/>
      <c r="W233" s="30"/>
      <c r="X233" s="30"/>
      <c r="Y233" s="5"/>
      <c r="Z233" s="5"/>
      <c r="AA233" s="5"/>
      <c r="AC233" s="128"/>
      <c r="AD233" s="128"/>
      <c r="AE233" s="128"/>
      <c r="AF233" s="128"/>
      <c r="AG233" s="128"/>
      <c r="AH233" s="128"/>
      <c r="AI233" s="128"/>
      <c r="AJ233" s="128"/>
      <c r="AK233" s="128"/>
      <c r="AL233" s="128"/>
      <c r="AM233" s="128"/>
      <c r="AN233" s="128"/>
      <c r="AO233" s="128"/>
      <c r="AP233" s="128"/>
      <c r="AQ233" s="128"/>
    </row>
    <row r="234" spans="1:43" s="129" customFormat="1" ht="12.75" hidden="1" customHeight="1" thickTop="1" thickBot="1">
      <c r="A234" s="126" t="s">
        <v>1860</v>
      </c>
      <c r="B234" s="420"/>
      <c r="C234" s="211" t="s">
        <v>1861</v>
      </c>
      <c r="D234" s="181"/>
      <c r="E234" s="270"/>
      <c r="F234" s="271"/>
      <c r="G234" s="272"/>
      <c r="H234" s="273"/>
      <c r="I234" s="270"/>
      <c r="J234" s="271"/>
      <c r="K234" s="271"/>
      <c r="L234" s="275"/>
      <c r="M234" s="703">
        <f t="shared" si="18"/>
        <v>0</v>
      </c>
      <c r="N234" s="704">
        <f t="shared" si="18"/>
        <v>0</v>
      </c>
      <c r="O234" s="150"/>
      <c r="P234" s="151" t="s">
        <v>1474</v>
      </c>
      <c r="Q234" s="150"/>
      <c r="R234" s="150" t="str">
        <f t="shared" si="17"/>
        <v/>
      </c>
      <c r="S234" s="5"/>
      <c r="T234" s="5"/>
      <c r="U234" s="5"/>
      <c r="V234" s="5"/>
      <c r="W234" s="30"/>
      <c r="X234" s="30"/>
      <c r="Y234" s="5"/>
      <c r="Z234" s="5"/>
      <c r="AA234" s="5"/>
      <c r="AC234" s="128"/>
      <c r="AD234" s="128"/>
      <c r="AE234" s="128"/>
      <c r="AF234" s="128"/>
      <c r="AG234" s="128"/>
      <c r="AH234" s="128"/>
      <c r="AI234" s="128"/>
      <c r="AJ234" s="128"/>
      <c r="AK234" s="128"/>
      <c r="AL234" s="128"/>
      <c r="AM234" s="128"/>
      <c r="AN234" s="128"/>
      <c r="AO234" s="128"/>
      <c r="AP234" s="128"/>
      <c r="AQ234" s="128"/>
    </row>
    <row r="235" spans="1:43" s="11" customFormat="1" ht="15" hidden="1" customHeight="1" thickBot="1">
      <c r="A235" s="126" t="s">
        <v>1893</v>
      </c>
      <c r="B235" s="879" t="s">
        <v>1863</v>
      </c>
      <c r="C235" s="880"/>
      <c r="D235" s="183"/>
      <c r="E235" s="336">
        <f t="shared" ref="E235:N235" si="19">SUM(E236:E250)</f>
        <v>0</v>
      </c>
      <c r="F235" s="337">
        <f>SUM(F236:F250)</f>
        <v>0</v>
      </c>
      <c r="G235" s="338">
        <f>SUM(G236:G250)</f>
        <v>0</v>
      </c>
      <c r="H235" s="339">
        <f t="shared" si="19"/>
        <v>0</v>
      </c>
      <c r="I235" s="336">
        <f>SUM(I236:I250)</f>
        <v>0</v>
      </c>
      <c r="J235" s="337">
        <f>SUM(J236:J250)</f>
        <v>0</v>
      </c>
      <c r="K235" s="337">
        <f t="shared" si="19"/>
        <v>0</v>
      </c>
      <c r="L235" s="340">
        <f t="shared" si="19"/>
        <v>0</v>
      </c>
      <c r="M235" s="341">
        <f t="shared" si="19"/>
        <v>0</v>
      </c>
      <c r="N235" s="340">
        <f t="shared" si="19"/>
        <v>0</v>
      </c>
      <c r="O235" s="39"/>
      <c r="P235" s="51" t="s">
        <v>1500</v>
      </c>
      <c r="Q235" s="36"/>
      <c r="R235" s="36" t="str">
        <f t="shared" si="17"/>
        <v/>
      </c>
      <c r="S235" s="6"/>
      <c r="T235" s="6"/>
      <c r="U235" s="6"/>
      <c r="V235" s="6"/>
      <c r="W235" s="31">
        <f>SUM(M236:M250)</f>
        <v>0</v>
      </c>
      <c r="X235" s="31">
        <f>SUM(N236:N250)</f>
        <v>0</v>
      </c>
      <c r="Y235" s="6"/>
      <c r="Z235" s="6"/>
      <c r="AA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</row>
    <row r="236" spans="1:43" s="17" customFormat="1" ht="12.75" hidden="1" customHeight="1">
      <c r="A236" s="126" t="s">
        <v>1864</v>
      </c>
      <c r="B236" s="95"/>
      <c r="C236" s="152" t="s">
        <v>1865</v>
      </c>
      <c r="D236" s="132" t="s">
        <v>1458</v>
      </c>
      <c r="E236" s="258"/>
      <c r="F236" s="154"/>
      <c r="G236" s="155"/>
      <c r="H236" s="261"/>
      <c r="I236" s="258"/>
      <c r="J236" s="259"/>
      <c r="K236" s="259"/>
      <c r="L236" s="263"/>
      <c r="M236" s="292">
        <f t="shared" ref="M236:N239" si="20">SUM(I236,K236)</f>
        <v>0</v>
      </c>
      <c r="N236" s="293">
        <f t="shared" si="20"/>
        <v>0</v>
      </c>
      <c r="O236" s="36"/>
      <c r="P236" s="51" t="s">
        <v>1474</v>
      </c>
      <c r="Q236" s="36"/>
      <c r="R236" s="36" t="str">
        <f t="shared" si="17"/>
        <v/>
      </c>
      <c r="S236" s="15"/>
      <c r="T236" s="15"/>
      <c r="U236" s="15"/>
      <c r="V236" s="15"/>
      <c r="W236" s="28"/>
      <c r="X236" s="28"/>
      <c r="Y236" s="15"/>
      <c r="Z236" s="15"/>
      <c r="AA236" s="15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</row>
    <row r="237" spans="1:43" s="143" customFormat="1" ht="12.75" hidden="1" customHeight="1">
      <c r="A237" s="126" t="s">
        <v>1866</v>
      </c>
      <c r="B237" s="72"/>
      <c r="C237" s="144" t="s">
        <v>1867</v>
      </c>
      <c r="D237" s="132"/>
      <c r="E237" s="264"/>
      <c r="F237" s="146"/>
      <c r="G237" s="147"/>
      <c r="H237" s="267"/>
      <c r="I237" s="264"/>
      <c r="J237" s="265"/>
      <c r="K237" s="265"/>
      <c r="L237" s="269"/>
      <c r="M237" s="292">
        <f t="shared" si="20"/>
        <v>0</v>
      </c>
      <c r="N237" s="293">
        <f t="shared" si="20"/>
        <v>0</v>
      </c>
      <c r="O237" s="224"/>
      <c r="P237" s="225" t="s">
        <v>1474</v>
      </c>
      <c r="Q237" s="224"/>
      <c r="R237" s="224" t="str">
        <f t="shared" si="17"/>
        <v/>
      </c>
      <c r="S237" s="140"/>
      <c r="T237" s="140"/>
      <c r="U237" s="140"/>
      <c r="V237" s="140"/>
      <c r="W237" s="141"/>
      <c r="X237" s="141"/>
      <c r="Y237" s="140"/>
      <c r="Z237" s="140"/>
      <c r="AA237" s="140"/>
      <c r="AC237" s="142"/>
      <c r="AD237" s="142"/>
      <c r="AE237" s="142"/>
      <c r="AF237" s="142"/>
      <c r="AG237" s="142"/>
      <c r="AH237" s="142"/>
      <c r="AI237" s="142"/>
      <c r="AJ237" s="142"/>
      <c r="AK237" s="142"/>
      <c r="AL237" s="142"/>
      <c r="AM237" s="142"/>
      <c r="AN237" s="142"/>
      <c r="AO237" s="142"/>
      <c r="AP237" s="142"/>
      <c r="AQ237" s="142"/>
    </row>
    <row r="238" spans="1:43" s="17" customFormat="1" ht="12.75" hidden="1" customHeight="1">
      <c r="A238" s="126" t="s">
        <v>1868</v>
      </c>
      <c r="B238" s="72"/>
      <c r="C238" s="144" t="s">
        <v>1869</v>
      </c>
      <c r="D238" s="132"/>
      <c r="E238" s="264"/>
      <c r="F238" s="265"/>
      <c r="G238" s="266"/>
      <c r="H238" s="267"/>
      <c r="I238" s="264"/>
      <c r="J238" s="265"/>
      <c r="K238" s="265"/>
      <c r="L238" s="269"/>
      <c r="M238" s="292">
        <f t="shared" si="20"/>
        <v>0</v>
      </c>
      <c r="N238" s="293">
        <f t="shared" si="20"/>
        <v>0</v>
      </c>
      <c r="O238" s="221"/>
      <c r="P238" s="222" t="s">
        <v>1474</v>
      </c>
      <c r="Q238" s="221"/>
      <c r="R238" s="221" t="str">
        <f t="shared" si="17"/>
        <v/>
      </c>
      <c r="S238" s="15"/>
      <c r="T238" s="15"/>
      <c r="U238" s="15"/>
      <c r="V238" s="15"/>
      <c r="W238" s="28"/>
      <c r="X238" s="28"/>
      <c r="Y238" s="15"/>
      <c r="Z238" s="15"/>
      <c r="AA238" s="15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</row>
    <row r="239" spans="1:43" s="129" customFormat="1" ht="12.75" hidden="1" customHeight="1">
      <c r="A239" s="126" t="s">
        <v>1870</v>
      </c>
      <c r="B239" s="72"/>
      <c r="C239" s="144" t="s">
        <v>1871</v>
      </c>
      <c r="D239" s="134"/>
      <c r="E239" s="264"/>
      <c r="F239" s="265"/>
      <c r="G239" s="266"/>
      <c r="H239" s="267"/>
      <c r="I239" s="264"/>
      <c r="J239" s="265"/>
      <c r="K239" s="265"/>
      <c r="L239" s="269"/>
      <c r="M239" s="292">
        <f t="shared" si="20"/>
        <v>0</v>
      </c>
      <c r="N239" s="293">
        <f t="shared" si="20"/>
        <v>0</v>
      </c>
      <c r="O239" s="150"/>
      <c r="P239" s="151" t="s">
        <v>1474</v>
      </c>
      <c r="Q239" s="150"/>
      <c r="R239" s="150" t="str">
        <f t="shared" si="17"/>
        <v/>
      </c>
      <c r="S239" s="5"/>
      <c r="T239" s="5"/>
      <c r="U239" s="5"/>
      <c r="V239" s="5"/>
      <c r="W239" s="30"/>
      <c r="X239" s="30"/>
      <c r="Y239" s="5"/>
      <c r="Z239" s="5"/>
      <c r="AA239" s="5"/>
      <c r="AC239" s="128"/>
      <c r="AD239" s="128"/>
      <c r="AE239" s="128"/>
      <c r="AF239" s="128"/>
      <c r="AG239" s="128"/>
      <c r="AH239" s="128"/>
      <c r="AI239" s="128"/>
      <c r="AJ239" s="128"/>
      <c r="AK239" s="128"/>
      <c r="AL239" s="128"/>
      <c r="AM239" s="128"/>
      <c r="AN239" s="128"/>
      <c r="AO239" s="128"/>
      <c r="AP239" s="128"/>
      <c r="AQ239" s="128"/>
    </row>
    <row r="240" spans="1:43" s="129" customFormat="1" ht="12.75" hidden="1" customHeight="1">
      <c r="A240" s="126" t="s">
        <v>1872</v>
      </c>
      <c r="B240" s="95"/>
      <c r="C240" s="152" t="s">
        <v>1873</v>
      </c>
      <c r="D240" s="132"/>
      <c r="E240" s="258"/>
      <c r="F240" s="259"/>
      <c r="G240" s="260"/>
      <c r="H240" s="261"/>
      <c r="I240" s="258"/>
      <c r="J240" s="259"/>
      <c r="K240" s="259"/>
      <c r="L240" s="263"/>
      <c r="M240" s="292">
        <f>I240+K240</f>
        <v>0</v>
      </c>
      <c r="N240" s="293">
        <f>J240+L240</f>
        <v>0</v>
      </c>
      <c r="O240" s="150"/>
      <c r="P240" s="151" t="s">
        <v>1474</v>
      </c>
      <c r="Q240" s="150"/>
      <c r="R240" s="150" t="str">
        <f t="shared" si="17"/>
        <v/>
      </c>
      <c r="S240" s="5"/>
      <c r="T240" s="5"/>
      <c r="U240" s="5"/>
      <c r="V240" s="5"/>
      <c r="W240" s="30"/>
      <c r="X240" s="30"/>
      <c r="Y240" s="5"/>
      <c r="Z240" s="5"/>
      <c r="AA240" s="5"/>
      <c r="AC240" s="128"/>
      <c r="AD240" s="128"/>
      <c r="AE240" s="128"/>
      <c r="AF240" s="128"/>
      <c r="AG240" s="128"/>
      <c r="AH240" s="128"/>
      <c r="AI240" s="128"/>
      <c r="AJ240" s="128"/>
      <c r="AK240" s="128"/>
      <c r="AL240" s="128"/>
      <c r="AM240" s="128"/>
      <c r="AN240" s="128"/>
      <c r="AO240" s="128"/>
      <c r="AP240" s="128"/>
      <c r="AQ240" s="128"/>
    </row>
    <row r="241" spans="1:43" s="129" customFormat="1" ht="12.75" hidden="1" customHeight="1" thickBot="1">
      <c r="A241" s="126" t="s">
        <v>1874</v>
      </c>
      <c r="B241" s="104"/>
      <c r="C241" s="159" t="s">
        <v>1875</v>
      </c>
      <c r="D241" s="130"/>
      <c r="E241" s="161"/>
      <c r="F241" s="162"/>
      <c r="G241" s="163"/>
      <c r="H241" s="313"/>
      <c r="I241" s="310"/>
      <c r="J241" s="311"/>
      <c r="K241" s="311"/>
      <c r="L241" s="324"/>
      <c r="M241" s="705">
        <f>I241+K241</f>
        <v>0</v>
      </c>
      <c r="N241" s="323">
        <f>J241+L241</f>
        <v>0</v>
      </c>
      <c r="O241" s="150"/>
      <c r="P241" s="151" t="s">
        <v>1474</v>
      </c>
      <c r="Q241" s="150"/>
      <c r="R241" s="150" t="str">
        <f t="shared" si="17"/>
        <v/>
      </c>
      <c r="S241" s="5"/>
      <c r="T241" s="5"/>
      <c r="U241" s="5"/>
      <c r="V241" s="5"/>
      <c r="W241" s="30"/>
      <c r="X241" s="30"/>
      <c r="Y241" s="5"/>
      <c r="Z241" s="5"/>
      <c r="AA241" s="5"/>
      <c r="AC241" s="128"/>
      <c r="AD241" s="128"/>
      <c r="AE241" s="128"/>
      <c r="AF241" s="128"/>
      <c r="AG241" s="128"/>
      <c r="AH241" s="128"/>
      <c r="AI241" s="128"/>
      <c r="AJ241" s="128"/>
      <c r="AK241" s="128"/>
      <c r="AL241" s="128"/>
      <c r="AM241" s="128"/>
      <c r="AN241" s="128"/>
      <c r="AO241" s="128"/>
      <c r="AP241" s="128"/>
      <c r="AQ241" s="128"/>
    </row>
    <row r="242" spans="1:43" s="143" customFormat="1" ht="12.75" hidden="1" customHeight="1" thickTop="1">
      <c r="A242" s="126" t="s">
        <v>1876</v>
      </c>
      <c r="B242" s="95"/>
      <c r="C242" s="152" t="s">
        <v>1877</v>
      </c>
      <c r="D242" s="132"/>
      <c r="E242" s="153"/>
      <c r="F242" s="154"/>
      <c r="G242" s="155"/>
      <c r="H242" s="261"/>
      <c r="I242" s="258"/>
      <c r="J242" s="259"/>
      <c r="K242" s="259"/>
      <c r="L242" s="263"/>
      <c r="M242" s="292">
        <f>SUM(I242,K242)</f>
        <v>0</v>
      </c>
      <c r="N242" s="293">
        <f>SUM(J242,L242)</f>
        <v>0</v>
      </c>
      <c r="O242" s="138"/>
      <c r="P242" s="139" t="s">
        <v>1474</v>
      </c>
      <c r="Q242" s="138"/>
      <c r="R242" s="138" t="str">
        <f t="shared" si="17"/>
        <v/>
      </c>
      <c r="S242" s="140"/>
      <c r="T242" s="140"/>
      <c r="U242" s="140"/>
      <c r="V242" s="140"/>
      <c r="W242" s="141"/>
      <c r="X242" s="141"/>
      <c r="Y242" s="140"/>
      <c r="Z242" s="140"/>
      <c r="AA242" s="140"/>
      <c r="AC242" s="142"/>
      <c r="AD242" s="142"/>
      <c r="AE242" s="142"/>
      <c r="AF242" s="142"/>
      <c r="AG242" s="142"/>
      <c r="AH242" s="142"/>
      <c r="AI242" s="142"/>
      <c r="AJ242" s="142"/>
      <c r="AK242" s="142"/>
      <c r="AL242" s="142"/>
      <c r="AM242" s="142"/>
      <c r="AN242" s="142"/>
      <c r="AO242" s="142"/>
      <c r="AP242" s="142"/>
      <c r="AQ242" s="142"/>
    </row>
    <row r="243" spans="1:43" s="17" customFormat="1" ht="12.75" hidden="1" customHeight="1">
      <c r="A243" s="126" t="s">
        <v>1878</v>
      </c>
      <c r="B243" s="72"/>
      <c r="C243" s="144" t="s">
        <v>1879</v>
      </c>
      <c r="D243" s="132"/>
      <c r="E243" s="264"/>
      <c r="F243" s="265"/>
      <c r="G243" s="266"/>
      <c r="H243" s="267"/>
      <c r="I243" s="264"/>
      <c r="J243" s="265"/>
      <c r="K243" s="265"/>
      <c r="L243" s="269"/>
      <c r="M243" s="292">
        <f>SUM(I243,K243)</f>
        <v>0</v>
      </c>
      <c r="N243" s="293">
        <f>SUM(J243,L243)</f>
        <v>0</v>
      </c>
      <c r="O243" s="36"/>
      <c r="P243" s="51" t="s">
        <v>1474</v>
      </c>
      <c r="Q243" s="36"/>
      <c r="R243" s="36" t="str">
        <f t="shared" si="17"/>
        <v/>
      </c>
      <c r="S243" s="15"/>
      <c r="T243" s="15"/>
      <c r="U243" s="15"/>
      <c r="V243" s="15"/>
      <c r="W243" s="28"/>
      <c r="X243" s="28"/>
      <c r="Y243" s="15"/>
      <c r="Z243" s="15"/>
      <c r="AA243" s="15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</row>
    <row r="244" spans="1:43" s="17" customFormat="1" ht="12.75" hidden="1" customHeight="1">
      <c r="A244" s="126" t="s">
        <v>1880</v>
      </c>
      <c r="B244" s="72"/>
      <c r="C244" s="144" t="s">
        <v>1881</v>
      </c>
      <c r="D244" s="132"/>
      <c r="E244" s="264"/>
      <c r="F244" s="265"/>
      <c r="G244" s="266"/>
      <c r="H244" s="267"/>
      <c r="I244" s="264"/>
      <c r="J244" s="265"/>
      <c r="K244" s="265"/>
      <c r="L244" s="269"/>
      <c r="M244" s="292">
        <v>0</v>
      </c>
      <c r="N244" s="293">
        <v>0</v>
      </c>
      <c r="O244" s="36"/>
      <c r="P244" s="51" t="s">
        <v>1474</v>
      </c>
      <c r="Q244" s="36"/>
      <c r="R244" s="36" t="str">
        <f t="shared" si="17"/>
        <v/>
      </c>
      <c r="S244" s="15"/>
      <c r="T244" s="15"/>
      <c r="U244" s="15"/>
      <c r="V244" s="15"/>
      <c r="W244" s="28"/>
      <c r="X244" s="28"/>
      <c r="Y244" s="15"/>
      <c r="Z244" s="15"/>
      <c r="AA244" s="15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</row>
    <row r="245" spans="1:43" s="17" customFormat="1" ht="12.75" hidden="1" customHeight="1">
      <c r="A245" s="126" t="s">
        <v>1882</v>
      </c>
      <c r="B245" s="72"/>
      <c r="C245" s="144" t="s">
        <v>1883</v>
      </c>
      <c r="D245" s="132"/>
      <c r="E245" s="264"/>
      <c r="F245" s="146"/>
      <c r="G245" s="147"/>
      <c r="H245" s="267"/>
      <c r="I245" s="264"/>
      <c r="J245" s="265"/>
      <c r="K245" s="265"/>
      <c r="L245" s="269"/>
      <c r="M245" s="292">
        <f>SUM(I245,K245)</f>
        <v>0</v>
      </c>
      <c r="N245" s="293">
        <f>SUM(J245,L245)</f>
        <v>0</v>
      </c>
      <c r="O245" s="36"/>
      <c r="P245" s="51" t="s">
        <v>1474</v>
      </c>
      <c r="Q245" s="36"/>
      <c r="R245" s="36" t="str">
        <f t="shared" si="17"/>
        <v/>
      </c>
      <c r="S245" s="15"/>
      <c r="T245" s="15"/>
      <c r="U245" s="15"/>
      <c r="V245" s="15"/>
      <c r="W245" s="28"/>
      <c r="X245" s="28"/>
      <c r="Y245" s="15"/>
      <c r="Z245" s="15"/>
      <c r="AA245" s="15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</row>
    <row r="246" spans="1:43" s="17" customFormat="1" ht="12.75" hidden="1" customHeight="1">
      <c r="A246" s="126" t="s">
        <v>1884</v>
      </c>
      <c r="B246" s="72"/>
      <c r="C246" s="144" t="s">
        <v>1885</v>
      </c>
      <c r="D246" s="132"/>
      <c r="E246" s="264"/>
      <c r="F246" s="265"/>
      <c r="G246" s="266"/>
      <c r="H246" s="267"/>
      <c r="I246" s="264"/>
      <c r="J246" s="265"/>
      <c r="K246" s="265"/>
      <c r="L246" s="269"/>
      <c r="M246" s="292"/>
      <c r="N246" s="293"/>
      <c r="O246" s="36"/>
      <c r="P246" s="51" t="s">
        <v>1474</v>
      </c>
      <c r="Q246" s="36"/>
      <c r="R246" s="36" t="str">
        <f t="shared" si="17"/>
        <v/>
      </c>
      <c r="S246" s="15"/>
      <c r="T246" s="15"/>
      <c r="U246" s="15"/>
      <c r="V246" s="15"/>
      <c r="W246" s="28"/>
      <c r="X246" s="28"/>
      <c r="Y246" s="15"/>
      <c r="Z246" s="15"/>
      <c r="AA246" s="15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</row>
    <row r="247" spans="1:43" s="17" customFormat="1" ht="12.75" hidden="1" customHeight="1">
      <c r="A247" s="126" t="s">
        <v>1886</v>
      </c>
      <c r="B247" s="72"/>
      <c r="C247" s="144" t="s">
        <v>1835</v>
      </c>
      <c r="D247" s="132"/>
      <c r="E247" s="264"/>
      <c r="F247" s="265"/>
      <c r="G247" s="266"/>
      <c r="H247" s="267"/>
      <c r="I247" s="264"/>
      <c r="J247" s="265"/>
      <c r="K247" s="265"/>
      <c r="L247" s="269"/>
      <c r="M247" s="288">
        <f>I247+K247</f>
        <v>0</v>
      </c>
      <c r="N247" s="293">
        <f>J247+L247</f>
        <v>0</v>
      </c>
      <c r="O247" s="36"/>
      <c r="P247" s="51" t="s">
        <v>1474</v>
      </c>
      <c r="Q247" s="36"/>
      <c r="R247" s="36" t="str">
        <f t="shared" si="17"/>
        <v/>
      </c>
      <c r="S247" s="15"/>
      <c r="T247" s="15"/>
      <c r="U247" s="15"/>
      <c r="V247" s="15"/>
      <c r="W247" s="28"/>
      <c r="X247" s="28"/>
      <c r="Y247" s="15"/>
      <c r="Z247" s="15"/>
      <c r="AA247" s="15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</row>
    <row r="248" spans="1:43" s="17" customFormat="1" ht="12.75" hidden="1" customHeight="1">
      <c r="A248" s="126" t="s">
        <v>1887</v>
      </c>
      <c r="B248" s="72"/>
      <c r="C248" s="144" t="s">
        <v>1888</v>
      </c>
      <c r="D248" s="132"/>
      <c r="E248" s="264"/>
      <c r="F248" s="265"/>
      <c r="G248" s="266"/>
      <c r="H248" s="267"/>
      <c r="I248" s="264"/>
      <c r="J248" s="265"/>
      <c r="K248" s="265"/>
      <c r="L248" s="269"/>
      <c r="M248" s="292">
        <f t="shared" ref="M248:N250" si="21">SUM(I248,K248)</f>
        <v>0</v>
      </c>
      <c r="N248" s="293">
        <f t="shared" si="21"/>
        <v>0</v>
      </c>
      <c r="O248" s="36"/>
      <c r="P248" s="51" t="s">
        <v>1474</v>
      </c>
      <c r="Q248" s="36"/>
      <c r="R248" s="36" t="str">
        <f t="shared" si="17"/>
        <v/>
      </c>
      <c r="S248" s="15"/>
      <c r="T248" s="15"/>
      <c r="U248" s="15"/>
      <c r="V248" s="15"/>
      <c r="W248" s="28"/>
      <c r="X248" s="28"/>
      <c r="Y248" s="15"/>
      <c r="Z248" s="15"/>
      <c r="AA248" s="15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</row>
    <row r="249" spans="1:43" s="143" customFormat="1" ht="12.75" hidden="1" customHeight="1">
      <c r="A249" s="126" t="s">
        <v>1889</v>
      </c>
      <c r="B249" s="72"/>
      <c r="C249" s="144" t="s">
        <v>1890</v>
      </c>
      <c r="D249" s="132"/>
      <c r="E249" s="264"/>
      <c r="F249" s="265"/>
      <c r="G249" s="266"/>
      <c r="H249" s="267"/>
      <c r="I249" s="264"/>
      <c r="J249" s="265"/>
      <c r="K249" s="265"/>
      <c r="L249" s="269"/>
      <c r="M249" s="292">
        <f t="shared" si="21"/>
        <v>0</v>
      </c>
      <c r="N249" s="293">
        <f t="shared" si="21"/>
        <v>0</v>
      </c>
      <c r="O249" s="224"/>
      <c r="P249" s="225" t="s">
        <v>1474</v>
      </c>
      <c r="Q249" s="224"/>
      <c r="R249" s="224" t="str">
        <f t="shared" si="17"/>
        <v/>
      </c>
      <c r="S249" s="140"/>
      <c r="T249" s="140"/>
      <c r="U249" s="140"/>
      <c r="V249" s="140"/>
      <c r="W249" s="141"/>
      <c r="X249" s="141"/>
      <c r="Y249" s="140"/>
      <c r="Z249" s="140"/>
      <c r="AA249" s="140"/>
      <c r="AC249" s="142"/>
      <c r="AD249" s="142"/>
      <c r="AE249" s="142"/>
      <c r="AF249" s="142"/>
      <c r="AG249" s="142"/>
      <c r="AH249" s="142"/>
      <c r="AI249" s="142"/>
      <c r="AJ249" s="142"/>
      <c r="AK249" s="142"/>
      <c r="AL249" s="142"/>
      <c r="AM249" s="142"/>
      <c r="AN249" s="142"/>
      <c r="AO249" s="142"/>
      <c r="AP249" s="142"/>
      <c r="AQ249" s="142"/>
    </row>
    <row r="250" spans="1:43" s="17" customFormat="1" ht="12.75" hidden="1" customHeight="1" thickBot="1">
      <c r="A250" s="126" t="s">
        <v>1891</v>
      </c>
      <c r="B250" s="182"/>
      <c r="C250" s="211" t="s">
        <v>1892</v>
      </c>
      <c r="D250" s="181"/>
      <c r="E250" s="270"/>
      <c r="F250" s="271"/>
      <c r="G250" s="272"/>
      <c r="H250" s="273"/>
      <c r="I250" s="270"/>
      <c r="J250" s="271"/>
      <c r="K250" s="271"/>
      <c r="L250" s="275"/>
      <c r="M250" s="292">
        <f t="shared" si="21"/>
        <v>0</v>
      </c>
      <c r="N250" s="293">
        <f t="shared" si="21"/>
        <v>0</v>
      </c>
      <c r="O250" s="36"/>
      <c r="P250" s="51" t="s">
        <v>1474</v>
      </c>
      <c r="Q250" s="36"/>
      <c r="R250" s="36" t="str">
        <f t="shared" si="17"/>
        <v/>
      </c>
      <c r="S250" s="15"/>
      <c r="T250" s="15"/>
      <c r="U250" s="15"/>
      <c r="V250" s="15"/>
      <c r="W250" s="28"/>
      <c r="X250" s="28"/>
      <c r="Y250" s="15"/>
      <c r="Z250" s="15"/>
      <c r="AA250" s="15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</row>
    <row r="251" spans="1:43" s="11" customFormat="1" ht="15.75" hidden="1" customHeight="1" thickBot="1">
      <c r="A251" s="126" t="s">
        <v>1906</v>
      </c>
      <c r="B251" s="879" t="s">
        <v>1837</v>
      </c>
      <c r="C251" s="880"/>
      <c r="D251" s="183"/>
      <c r="E251" s="336">
        <f t="shared" ref="E251:N251" si="22">SUM(E252:E257)</f>
        <v>0</v>
      </c>
      <c r="F251" s="337">
        <f t="shared" si="22"/>
        <v>0</v>
      </c>
      <c r="G251" s="338">
        <f t="shared" si="22"/>
        <v>0</v>
      </c>
      <c r="H251" s="339">
        <f t="shared" si="22"/>
        <v>0</v>
      </c>
      <c r="I251" s="336">
        <f t="shared" si="22"/>
        <v>0</v>
      </c>
      <c r="J251" s="337">
        <f t="shared" si="22"/>
        <v>0</v>
      </c>
      <c r="K251" s="185">
        <f t="shared" si="22"/>
        <v>0</v>
      </c>
      <c r="L251" s="186">
        <f t="shared" si="22"/>
        <v>0</v>
      </c>
      <c r="M251" s="184">
        <f t="shared" si="22"/>
        <v>0</v>
      </c>
      <c r="N251" s="189">
        <f t="shared" si="22"/>
        <v>0</v>
      </c>
      <c r="O251" s="39"/>
      <c r="P251" s="51" t="s">
        <v>1500</v>
      </c>
      <c r="Q251" s="36"/>
      <c r="R251" s="36" t="str">
        <f t="shared" si="17"/>
        <v/>
      </c>
      <c r="S251" s="6"/>
      <c r="T251" s="6"/>
      <c r="U251" s="6"/>
      <c r="V251" s="6"/>
      <c r="W251" s="28">
        <f>SUM(M252:M257)</f>
        <v>0</v>
      </c>
      <c r="X251" s="28">
        <f>SUM(N252:N257)</f>
        <v>0</v>
      </c>
      <c r="Y251" s="6"/>
      <c r="Z251" s="6"/>
      <c r="AA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</row>
    <row r="252" spans="1:43" s="129" customFormat="1" ht="12.75" hidden="1" customHeight="1">
      <c r="A252" s="126" t="s">
        <v>1894</v>
      </c>
      <c r="B252" s="95"/>
      <c r="C252" s="152" t="s">
        <v>1895</v>
      </c>
      <c r="D252" s="132"/>
      <c r="E252" s="258"/>
      <c r="F252" s="259"/>
      <c r="G252" s="260"/>
      <c r="H252" s="261"/>
      <c r="I252" s="258"/>
      <c r="J252" s="259"/>
      <c r="K252" s="259"/>
      <c r="L252" s="260"/>
      <c r="M252" s="319"/>
      <c r="N252" s="363"/>
      <c r="O252" s="150"/>
      <c r="P252" s="151" t="s">
        <v>1474</v>
      </c>
      <c r="Q252" s="150"/>
      <c r="R252" s="150" t="str">
        <f t="shared" si="17"/>
        <v/>
      </c>
      <c r="S252" s="5"/>
      <c r="T252" s="5"/>
      <c r="U252" s="5"/>
      <c r="V252" s="5"/>
      <c r="W252" s="30"/>
      <c r="X252" s="30"/>
      <c r="Y252" s="5"/>
      <c r="Z252" s="5"/>
      <c r="AA252" s="5"/>
      <c r="AC252" s="128"/>
      <c r="AD252" s="128"/>
      <c r="AE252" s="128"/>
      <c r="AF252" s="128"/>
      <c r="AG252" s="128"/>
      <c r="AH252" s="128"/>
      <c r="AI252" s="128"/>
      <c r="AJ252" s="128"/>
      <c r="AK252" s="128"/>
      <c r="AL252" s="128"/>
      <c r="AM252" s="128"/>
      <c r="AN252" s="128"/>
      <c r="AO252" s="128"/>
      <c r="AP252" s="128"/>
      <c r="AQ252" s="128"/>
    </row>
    <row r="253" spans="1:43" s="129" customFormat="1" ht="12.75" hidden="1" customHeight="1">
      <c r="A253" s="126" t="s">
        <v>1896</v>
      </c>
      <c r="B253" s="72"/>
      <c r="C253" s="144" t="s">
        <v>1897</v>
      </c>
      <c r="D253" s="132"/>
      <c r="E253" s="145"/>
      <c r="F253" s="146"/>
      <c r="G253" s="147"/>
      <c r="H253" s="267"/>
      <c r="I253" s="264"/>
      <c r="J253" s="265"/>
      <c r="K253" s="265"/>
      <c r="L253" s="266"/>
      <c r="M253" s="288"/>
      <c r="N253" s="293"/>
      <c r="O253" s="150"/>
      <c r="P253" s="151" t="s">
        <v>1474</v>
      </c>
      <c r="Q253" s="150"/>
      <c r="R253" s="150" t="str">
        <f t="shared" si="17"/>
        <v/>
      </c>
      <c r="S253" s="5"/>
      <c r="T253" s="5"/>
      <c r="U253" s="5"/>
      <c r="V253" s="5"/>
      <c r="W253" s="30"/>
      <c r="X253" s="30"/>
      <c r="Y253" s="5"/>
      <c r="Z253" s="5"/>
      <c r="AA253" s="5"/>
      <c r="AC253" s="128"/>
      <c r="AD253" s="128"/>
      <c r="AE253" s="128"/>
      <c r="AF253" s="128"/>
      <c r="AG253" s="128"/>
      <c r="AH253" s="128"/>
      <c r="AI253" s="128"/>
      <c r="AJ253" s="128"/>
      <c r="AK253" s="128"/>
      <c r="AL253" s="128"/>
      <c r="AM253" s="128"/>
      <c r="AN253" s="128"/>
      <c r="AO253" s="128"/>
      <c r="AP253" s="128"/>
      <c r="AQ253" s="128"/>
    </row>
    <row r="254" spans="1:43" s="129" customFormat="1" ht="12.75" hidden="1" customHeight="1">
      <c r="A254" s="126" t="s">
        <v>1898</v>
      </c>
      <c r="B254" s="72"/>
      <c r="C254" s="144" t="s">
        <v>1899</v>
      </c>
      <c r="D254" s="132"/>
      <c r="E254" s="145"/>
      <c r="F254" s="146"/>
      <c r="G254" s="147"/>
      <c r="H254" s="267"/>
      <c r="I254" s="264"/>
      <c r="J254" s="265"/>
      <c r="K254" s="265"/>
      <c r="L254" s="266"/>
      <c r="M254" s="288"/>
      <c r="N254" s="293"/>
      <c r="O254" s="150"/>
      <c r="P254" s="151" t="s">
        <v>1474</v>
      </c>
      <c r="Q254" s="150"/>
      <c r="R254" s="150" t="str">
        <f t="shared" si="17"/>
        <v/>
      </c>
      <c r="S254" s="5"/>
      <c r="T254" s="5"/>
      <c r="U254" s="5"/>
      <c r="V254" s="5"/>
      <c r="W254" s="30"/>
      <c r="X254" s="30"/>
      <c r="Y254" s="5"/>
      <c r="Z254" s="5"/>
      <c r="AA254" s="5"/>
      <c r="AC254" s="128"/>
      <c r="AD254" s="128"/>
      <c r="AE254" s="128"/>
      <c r="AF254" s="128"/>
      <c r="AG254" s="128"/>
      <c r="AH254" s="128"/>
      <c r="AI254" s="128"/>
      <c r="AJ254" s="128"/>
      <c r="AK254" s="128"/>
      <c r="AL254" s="128"/>
      <c r="AM254" s="128"/>
      <c r="AN254" s="128"/>
      <c r="AO254" s="128"/>
      <c r="AP254" s="128"/>
      <c r="AQ254" s="128"/>
    </row>
    <row r="255" spans="1:43" s="129" customFormat="1" ht="12.75" hidden="1" customHeight="1">
      <c r="A255" s="126" t="s">
        <v>1900</v>
      </c>
      <c r="B255" s="72"/>
      <c r="C255" s="144" t="s">
        <v>1901</v>
      </c>
      <c r="D255" s="132"/>
      <c r="E255" s="145"/>
      <c r="F255" s="146"/>
      <c r="G255" s="147"/>
      <c r="H255" s="267"/>
      <c r="I255" s="264"/>
      <c r="J255" s="265"/>
      <c r="K255" s="146"/>
      <c r="L255" s="147"/>
      <c r="M255" s="619"/>
      <c r="N255" s="626"/>
      <c r="O255" s="150"/>
      <c r="P255" s="151" t="s">
        <v>1474</v>
      </c>
      <c r="Q255" s="150"/>
      <c r="R255" s="150" t="str">
        <f t="shared" si="17"/>
        <v/>
      </c>
      <c r="S255" s="5"/>
      <c r="T255" s="5"/>
      <c r="U255" s="5"/>
      <c r="V255" s="5"/>
      <c r="W255" s="30"/>
      <c r="X255" s="30"/>
      <c r="Y255" s="5"/>
      <c r="Z255" s="5"/>
      <c r="AA255" s="5"/>
      <c r="AC255" s="128"/>
      <c r="AD255" s="128"/>
      <c r="AE255" s="128"/>
      <c r="AF255" s="128"/>
      <c r="AG255" s="128"/>
      <c r="AH255" s="128"/>
      <c r="AI255" s="128"/>
      <c r="AJ255" s="128"/>
      <c r="AK255" s="128"/>
      <c r="AL255" s="128"/>
      <c r="AM255" s="128"/>
      <c r="AN255" s="128"/>
      <c r="AO255" s="128"/>
      <c r="AP255" s="128"/>
      <c r="AQ255" s="128"/>
    </row>
    <row r="256" spans="1:43" s="129" customFormat="1" ht="12.75" hidden="1" customHeight="1">
      <c r="A256" s="126" t="s">
        <v>1904</v>
      </c>
      <c r="B256" s="72"/>
      <c r="C256" s="144" t="s">
        <v>1905</v>
      </c>
      <c r="D256" s="132"/>
      <c r="E256" s="145"/>
      <c r="F256" s="146"/>
      <c r="G256" s="147"/>
      <c r="H256" s="267"/>
      <c r="I256" s="264"/>
      <c r="J256" s="265"/>
      <c r="K256" s="265"/>
      <c r="L256" s="266"/>
      <c r="M256" s="288"/>
      <c r="N256" s="293"/>
      <c r="O256" s="150"/>
      <c r="P256" s="151" t="s">
        <v>1474</v>
      </c>
      <c r="Q256" s="150"/>
      <c r="R256" s="150" t="str">
        <f t="shared" si="17"/>
        <v/>
      </c>
      <c r="S256" s="5"/>
      <c r="T256" s="5"/>
      <c r="U256" s="5"/>
      <c r="V256" s="5"/>
      <c r="W256" s="30"/>
      <c r="X256" s="30"/>
      <c r="Y256" s="5"/>
      <c r="Z256" s="5"/>
      <c r="AA256" s="5"/>
      <c r="AC256" s="128"/>
      <c r="AD256" s="128"/>
      <c r="AE256" s="128"/>
      <c r="AF256" s="128"/>
      <c r="AG256" s="128"/>
      <c r="AH256" s="128"/>
      <c r="AI256" s="128"/>
      <c r="AJ256" s="128"/>
      <c r="AK256" s="128"/>
      <c r="AL256" s="128"/>
      <c r="AM256" s="128"/>
      <c r="AN256" s="128"/>
      <c r="AO256" s="128"/>
      <c r="AP256" s="128"/>
      <c r="AQ256" s="128"/>
    </row>
    <row r="257" spans="1:43" s="129" customFormat="1" ht="12.75" hidden="1" customHeight="1" thickBot="1">
      <c r="A257" s="126" t="s">
        <v>1902</v>
      </c>
      <c r="B257" s="74"/>
      <c r="C257" s="167" t="s">
        <v>1903</v>
      </c>
      <c r="D257" s="136"/>
      <c r="E257" s="315"/>
      <c r="F257" s="348"/>
      <c r="G257" s="349"/>
      <c r="H257" s="350"/>
      <c r="I257" s="315"/>
      <c r="J257" s="348"/>
      <c r="K257" s="348"/>
      <c r="L257" s="349"/>
      <c r="M257" s="694"/>
      <c r="N257" s="695"/>
      <c r="O257" s="150"/>
      <c r="P257" s="151" t="s">
        <v>1474</v>
      </c>
      <c r="Q257" s="150"/>
      <c r="R257" s="150" t="str">
        <f t="shared" si="17"/>
        <v/>
      </c>
      <c r="S257" s="5"/>
      <c r="T257" s="5"/>
      <c r="U257" s="5"/>
      <c r="V257" s="5"/>
      <c r="W257" s="30"/>
      <c r="X257" s="30"/>
      <c r="Y257" s="5"/>
      <c r="Z257" s="5"/>
      <c r="AA257" s="5"/>
      <c r="AC257" s="128"/>
      <c r="AD257" s="128"/>
      <c r="AE257" s="128"/>
      <c r="AF257" s="128"/>
      <c r="AG257" s="128"/>
      <c r="AH257" s="128"/>
      <c r="AI257" s="128"/>
      <c r="AJ257" s="128"/>
      <c r="AK257" s="128"/>
      <c r="AL257" s="128"/>
      <c r="AM257" s="128"/>
      <c r="AN257" s="128"/>
      <c r="AO257" s="128"/>
      <c r="AP257" s="128"/>
      <c r="AQ257" s="128"/>
    </row>
    <row r="258" spans="1:43" s="12" customFormat="1" ht="33" hidden="1" customHeight="1" thickBot="1">
      <c r="A258" s="126" t="s">
        <v>1925</v>
      </c>
      <c r="B258" s="852" t="s">
        <v>401</v>
      </c>
      <c r="C258" s="853"/>
      <c r="D258" s="47"/>
      <c r="E258" s="86">
        <f t="shared" ref="E258:N258" si="23">SUM(E259,E268,E281,E306,E339,E362,E381)</f>
        <v>0</v>
      </c>
      <c r="F258" s="87">
        <f t="shared" si="23"/>
        <v>0</v>
      </c>
      <c r="G258" s="88">
        <f>SUM(G259,G268,G281,G306,G339,G362,G381)</f>
        <v>0</v>
      </c>
      <c r="H258" s="114">
        <f t="shared" si="23"/>
        <v>0</v>
      </c>
      <c r="I258" s="89">
        <f t="shared" si="23"/>
        <v>0</v>
      </c>
      <c r="J258" s="87">
        <f t="shared" si="23"/>
        <v>0</v>
      </c>
      <c r="K258" s="87">
        <f t="shared" si="23"/>
        <v>0</v>
      </c>
      <c r="L258" s="88">
        <f t="shared" si="23"/>
        <v>0</v>
      </c>
      <c r="M258" s="179">
        <f t="shared" si="23"/>
        <v>0</v>
      </c>
      <c r="N258" s="180">
        <f t="shared" si="23"/>
        <v>0</v>
      </c>
      <c r="O258" s="38"/>
      <c r="P258" s="51" t="s">
        <v>1499</v>
      </c>
      <c r="Q258" s="36"/>
      <c r="R258" s="36" t="str">
        <f t="shared" si="17"/>
        <v/>
      </c>
      <c r="S258" s="13"/>
      <c r="T258" s="13"/>
      <c r="U258" s="13"/>
      <c r="V258" s="13"/>
      <c r="W258" s="27"/>
      <c r="X258" s="13"/>
      <c r="Y258" s="13"/>
      <c r="Z258" s="13"/>
      <c r="AA258" s="13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</row>
    <row r="259" spans="1:43" s="11" customFormat="1" ht="15.75" hidden="1" customHeight="1" thickBot="1">
      <c r="A259" s="126" t="s">
        <v>1924</v>
      </c>
      <c r="B259" s="879" t="s">
        <v>1802</v>
      </c>
      <c r="C259" s="880"/>
      <c r="D259" s="183"/>
      <c r="E259" s="184">
        <f t="shared" ref="E259:J259" si="24">SUM(E260:E267)</f>
        <v>0</v>
      </c>
      <c r="F259" s="185">
        <f t="shared" si="24"/>
        <v>0</v>
      </c>
      <c r="G259" s="190">
        <f t="shared" si="24"/>
        <v>0</v>
      </c>
      <c r="H259" s="187">
        <f t="shared" si="24"/>
        <v>0</v>
      </c>
      <c r="I259" s="188">
        <f t="shared" si="24"/>
        <v>0</v>
      </c>
      <c r="J259" s="185">
        <f t="shared" si="24"/>
        <v>0</v>
      </c>
      <c r="K259" s="185">
        <f>SUM(K260:K267)</f>
        <v>0</v>
      </c>
      <c r="L259" s="186">
        <f>SUM(L260:L267)</f>
        <v>0</v>
      </c>
      <c r="M259" s="184">
        <f>SUM(M260:M267)</f>
        <v>0</v>
      </c>
      <c r="N259" s="189">
        <f>SUM(N260:N267)</f>
        <v>0</v>
      </c>
      <c r="O259" s="39"/>
      <c r="P259" s="51" t="s">
        <v>1500</v>
      </c>
      <c r="Q259" s="36"/>
      <c r="R259" s="36" t="str">
        <f t="shared" si="17"/>
        <v/>
      </c>
      <c r="S259" s="6"/>
      <c r="T259" s="6"/>
      <c r="U259" s="6"/>
      <c r="V259" s="6"/>
      <c r="W259" s="31">
        <f>SUM(M260:M280)</f>
        <v>0</v>
      </c>
      <c r="X259" s="31">
        <f>SUM(N260:N280)</f>
        <v>0</v>
      </c>
      <c r="Y259" s="6"/>
      <c r="Z259" s="6"/>
      <c r="AA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</row>
    <row r="260" spans="1:43" s="143" customFormat="1" ht="12.75" hidden="1" customHeight="1">
      <c r="A260" s="126" t="s">
        <v>1907</v>
      </c>
      <c r="B260" s="95"/>
      <c r="C260" s="152" t="s">
        <v>1908</v>
      </c>
      <c r="D260" s="132" t="s">
        <v>1459</v>
      </c>
      <c r="E260" s="153"/>
      <c r="F260" s="154"/>
      <c r="G260" s="155"/>
      <c r="H260" s="156"/>
      <c r="I260" s="174"/>
      <c r="J260" s="154"/>
      <c r="K260" s="154"/>
      <c r="L260" s="155"/>
      <c r="M260" s="624">
        <f t="shared" ref="M260:N267" si="25">I260+K260</f>
        <v>0</v>
      </c>
      <c r="N260" s="625">
        <f t="shared" si="25"/>
        <v>0</v>
      </c>
      <c r="O260" s="138"/>
      <c r="P260" s="139" t="s">
        <v>1474</v>
      </c>
      <c r="Q260" s="138"/>
      <c r="R260" s="138" t="str">
        <f t="shared" si="17"/>
        <v/>
      </c>
      <c r="S260" s="140"/>
      <c r="T260" s="140"/>
      <c r="U260" s="140"/>
      <c r="V260" s="140"/>
      <c r="W260" s="141"/>
      <c r="X260" s="141"/>
      <c r="Y260" s="140"/>
      <c r="Z260" s="140"/>
      <c r="AA260" s="140"/>
      <c r="AC260" s="142"/>
      <c r="AD260" s="142"/>
      <c r="AE260" s="142"/>
      <c r="AF260" s="142"/>
      <c r="AG260" s="142"/>
      <c r="AH260" s="142"/>
      <c r="AI260" s="142"/>
      <c r="AJ260" s="142"/>
      <c r="AK260" s="142"/>
      <c r="AL260" s="142"/>
      <c r="AM260" s="142"/>
      <c r="AN260" s="142"/>
      <c r="AO260" s="142"/>
      <c r="AP260" s="142"/>
      <c r="AQ260" s="142"/>
    </row>
    <row r="261" spans="1:43" s="129" customFormat="1" ht="12.75" hidden="1" customHeight="1">
      <c r="A261" s="126" t="s">
        <v>1909</v>
      </c>
      <c r="B261" s="131"/>
      <c r="C261" s="144" t="s">
        <v>1910</v>
      </c>
      <c r="D261" s="132"/>
      <c r="E261" s="145"/>
      <c r="F261" s="146"/>
      <c r="G261" s="147"/>
      <c r="H261" s="148"/>
      <c r="I261" s="158">
        <v>0</v>
      </c>
      <c r="J261" s="146">
        <v>0</v>
      </c>
      <c r="K261" s="146"/>
      <c r="L261" s="147"/>
      <c r="M261" s="619">
        <f t="shared" si="25"/>
        <v>0</v>
      </c>
      <c r="N261" s="626">
        <f t="shared" si="25"/>
        <v>0</v>
      </c>
      <c r="O261" s="36"/>
      <c r="P261" s="51" t="s">
        <v>1474</v>
      </c>
      <c r="Q261" s="36"/>
      <c r="R261" s="36" t="str">
        <f t="shared" si="17"/>
        <v/>
      </c>
      <c r="S261" s="5"/>
      <c r="T261" s="5"/>
      <c r="U261" s="5"/>
      <c r="V261" s="5"/>
      <c r="W261" s="30"/>
      <c r="X261" s="30"/>
      <c r="Y261" s="5"/>
      <c r="Z261" s="5"/>
      <c r="AA261" s="5"/>
      <c r="AC261" s="128"/>
      <c r="AD261" s="128"/>
      <c r="AE261" s="128"/>
      <c r="AF261" s="128"/>
      <c r="AG261" s="128"/>
      <c r="AH261" s="128"/>
      <c r="AI261" s="128"/>
      <c r="AJ261" s="128"/>
      <c r="AK261" s="128"/>
      <c r="AL261" s="128"/>
      <c r="AM261" s="128"/>
      <c r="AN261" s="128"/>
      <c r="AO261" s="128"/>
      <c r="AP261" s="128"/>
      <c r="AQ261" s="128"/>
    </row>
    <row r="262" spans="1:43" s="129" customFormat="1" ht="12.75" hidden="1" customHeight="1">
      <c r="A262" s="126" t="s">
        <v>1911</v>
      </c>
      <c r="B262" s="131"/>
      <c r="C262" s="144" t="s">
        <v>1912</v>
      </c>
      <c r="D262" s="132"/>
      <c r="E262" s="145"/>
      <c r="F262" s="146"/>
      <c r="G262" s="147"/>
      <c r="H262" s="148"/>
      <c r="I262" s="158"/>
      <c r="J262" s="146"/>
      <c r="K262" s="146"/>
      <c r="L262" s="147"/>
      <c r="M262" s="619">
        <f t="shared" si="25"/>
        <v>0</v>
      </c>
      <c r="N262" s="626">
        <f t="shared" si="25"/>
        <v>0</v>
      </c>
      <c r="O262" s="36"/>
      <c r="P262" s="51" t="s">
        <v>1474</v>
      </c>
      <c r="Q262" s="36"/>
      <c r="R262" s="36" t="str">
        <f t="shared" si="17"/>
        <v/>
      </c>
      <c r="S262" s="5"/>
      <c r="T262" s="5"/>
      <c r="U262" s="5"/>
      <c r="V262" s="5"/>
      <c r="W262" s="30"/>
      <c r="X262" s="30"/>
      <c r="Y262" s="5"/>
      <c r="Z262" s="5"/>
      <c r="AA262" s="5"/>
      <c r="AC262" s="128"/>
      <c r="AD262" s="128"/>
      <c r="AE262" s="128"/>
      <c r="AF262" s="128"/>
      <c r="AG262" s="128"/>
      <c r="AH262" s="128"/>
      <c r="AI262" s="128"/>
      <c r="AJ262" s="128"/>
      <c r="AK262" s="128"/>
      <c r="AL262" s="128"/>
      <c r="AM262" s="128"/>
      <c r="AN262" s="128"/>
      <c r="AO262" s="128"/>
      <c r="AP262" s="128"/>
      <c r="AQ262" s="128"/>
    </row>
    <row r="263" spans="1:43" s="129" customFormat="1" ht="12.75" hidden="1" customHeight="1" thickBot="1">
      <c r="A263" s="126" t="s">
        <v>1913</v>
      </c>
      <c r="B263" s="131"/>
      <c r="C263" s="159" t="s">
        <v>1914</v>
      </c>
      <c r="D263" s="130"/>
      <c r="E263" s="161"/>
      <c r="F263" s="162"/>
      <c r="G263" s="125"/>
      <c r="H263" s="164"/>
      <c r="I263" s="166">
        <v>0</v>
      </c>
      <c r="J263" s="162">
        <v>0</v>
      </c>
      <c r="K263" s="162"/>
      <c r="L263" s="163"/>
      <c r="M263" s="636">
        <f t="shared" si="25"/>
        <v>0</v>
      </c>
      <c r="N263" s="637">
        <f t="shared" si="25"/>
        <v>0</v>
      </c>
      <c r="O263" s="36"/>
      <c r="P263" s="51" t="s">
        <v>1474</v>
      </c>
      <c r="Q263" s="36"/>
      <c r="R263" s="36" t="str">
        <f t="shared" si="17"/>
        <v/>
      </c>
      <c r="S263" s="5"/>
      <c r="T263" s="5"/>
      <c r="U263" s="5"/>
      <c r="V263" s="5"/>
      <c r="W263" s="30"/>
      <c r="X263" s="30"/>
      <c r="Y263" s="5"/>
      <c r="Z263" s="5"/>
      <c r="AA263" s="5"/>
      <c r="AC263" s="128"/>
      <c r="AD263" s="128"/>
      <c r="AE263" s="128"/>
      <c r="AF263" s="128"/>
      <c r="AG263" s="128"/>
      <c r="AH263" s="128"/>
      <c r="AI263" s="128"/>
      <c r="AJ263" s="128"/>
      <c r="AK263" s="128"/>
      <c r="AL263" s="128"/>
      <c r="AM263" s="128"/>
      <c r="AN263" s="128"/>
      <c r="AO263" s="128"/>
      <c r="AP263" s="128"/>
      <c r="AQ263" s="128"/>
    </row>
    <row r="264" spans="1:43" s="17" customFormat="1" ht="12.75" hidden="1" customHeight="1" thickTop="1" thickBot="1">
      <c r="A264" s="126" t="s">
        <v>1915</v>
      </c>
      <c r="B264" s="104"/>
      <c r="C264" s="213" t="s">
        <v>1916</v>
      </c>
      <c r="D264" s="160" t="s">
        <v>1460</v>
      </c>
      <c r="E264" s="177"/>
      <c r="F264" s="214"/>
      <c r="G264" s="215"/>
      <c r="H264" s="216"/>
      <c r="I264" s="217"/>
      <c r="J264" s="214"/>
      <c r="K264" s="214"/>
      <c r="L264" s="215"/>
      <c r="M264" s="649">
        <f t="shared" si="25"/>
        <v>0</v>
      </c>
      <c r="N264" s="650">
        <f t="shared" si="25"/>
        <v>0</v>
      </c>
      <c r="O264" s="36"/>
      <c r="P264" s="51" t="s">
        <v>1474</v>
      </c>
      <c r="Q264" s="36"/>
      <c r="R264" s="36" t="str">
        <f t="shared" si="17"/>
        <v/>
      </c>
      <c r="S264" s="15"/>
      <c r="T264" s="15"/>
      <c r="U264" s="15"/>
      <c r="V264" s="15"/>
      <c r="W264" s="28"/>
      <c r="X264" s="28"/>
      <c r="Y264" s="15"/>
      <c r="Z264" s="15"/>
      <c r="AA264" s="15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</row>
    <row r="265" spans="1:43" s="17" customFormat="1" ht="12.75" hidden="1" customHeight="1" thickTop="1">
      <c r="A265" s="126" t="s">
        <v>1917</v>
      </c>
      <c r="B265" s="95"/>
      <c r="C265" s="152" t="s">
        <v>1918</v>
      </c>
      <c r="D265" s="132"/>
      <c r="E265" s="153"/>
      <c r="F265" s="154"/>
      <c r="G265" s="155"/>
      <c r="H265" s="156"/>
      <c r="I265" s="174"/>
      <c r="J265" s="154"/>
      <c r="K265" s="154"/>
      <c r="L265" s="155"/>
      <c r="M265" s="624">
        <f t="shared" si="25"/>
        <v>0</v>
      </c>
      <c r="N265" s="625">
        <f t="shared" si="25"/>
        <v>0</v>
      </c>
      <c r="O265" s="36"/>
      <c r="P265" s="51" t="s">
        <v>1474</v>
      </c>
      <c r="Q265" s="36"/>
      <c r="R265" s="36" t="str">
        <f t="shared" si="17"/>
        <v/>
      </c>
      <c r="S265" s="15"/>
      <c r="T265" s="15"/>
      <c r="U265" s="15"/>
      <c r="V265" s="15"/>
      <c r="W265" s="28"/>
      <c r="X265" s="28"/>
      <c r="Y265" s="15"/>
      <c r="Z265" s="15"/>
      <c r="AA265" s="15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</row>
    <row r="266" spans="1:43" s="17" customFormat="1" ht="12.75" hidden="1" customHeight="1">
      <c r="A266" s="126" t="s">
        <v>1919</v>
      </c>
      <c r="B266" s="72"/>
      <c r="C266" s="144" t="s">
        <v>1920</v>
      </c>
      <c r="D266" s="132"/>
      <c r="E266" s="145"/>
      <c r="F266" s="146"/>
      <c r="G266" s="147"/>
      <c r="H266" s="148"/>
      <c r="I266" s="158"/>
      <c r="J266" s="146"/>
      <c r="K266" s="146"/>
      <c r="L266" s="147"/>
      <c r="M266" s="619">
        <f t="shared" si="25"/>
        <v>0</v>
      </c>
      <c r="N266" s="626">
        <f t="shared" si="25"/>
        <v>0</v>
      </c>
      <c r="O266" s="36"/>
      <c r="P266" s="51" t="s">
        <v>1474</v>
      </c>
      <c r="Q266" s="36"/>
      <c r="R266" s="36" t="str">
        <f t="shared" si="17"/>
        <v/>
      </c>
      <c r="S266" s="15"/>
      <c r="T266" s="15"/>
      <c r="U266" s="15"/>
      <c r="V266" s="15"/>
      <c r="W266" s="28"/>
      <c r="X266" s="28"/>
      <c r="Y266" s="15"/>
      <c r="Z266" s="15"/>
      <c r="AA266" s="15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</row>
    <row r="267" spans="1:43" s="17" customFormat="1" ht="12.75" hidden="1" customHeight="1" thickBot="1">
      <c r="A267" s="126" t="s">
        <v>1921</v>
      </c>
      <c r="B267" s="74"/>
      <c r="C267" s="167" t="s">
        <v>1922</v>
      </c>
      <c r="D267" s="132" t="s">
        <v>1461</v>
      </c>
      <c r="E267" s="145"/>
      <c r="F267" s="146"/>
      <c r="G267" s="147"/>
      <c r="H267" s="148"/>
      <c r="I267" s="158"/>
      <c r="J267" s="146"/>
      <c r="K267" s="146"/>
      <c r="L267" s="147"/>
      <c r="M267" s="619">
        <f t="shared" si="25"/>
        <v>0</v>
      </c>
      <c r="N267" s="626">
        <f t="shared" si="25"/>
        <v>0</v>
      </c>
      <c r="O267" s="36"/>
      <c r="P267" s="51" t="s">
        <v>1474</v>
      </c>
      <c r="Q267" s="36"/>
      <c r="R267" s="36" t="str">
        <f t="shared" ref="R267:R330" si="26">IF(SUM(E267:N267)=0,"",P267)</f>
        <v/>
      </c>
      <c r="S267" s="15"/>
      <c r="T267" s="15"/>
      <c r="U267" s="15"/>
      <c r="V267" s="15"/>
      <c r="W267" s="28"/>
      <c r="X267" s="28"/>
      <c r="Y267" s="15"/>
      <c r="Z267" s="15"/>
      <c r="AA267" s="15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</row>
    <row r="268" spans="1:43" s="18" customFormat="1" ht="15.75" hidden="1" customHeight="1" thickBot="1">
      <c r="A268" s="126" t="s">
        <v>1995</v>
      </c>
      <c r="B268" s="889" t="s">
        <v>1923</v>
      </c>
      <c r="C268" s="890"/>
      <c r="D268" s="106"/>
      <c r="E268" s="357">
        <f t="shared" ref="E268:N268" si="27">SUM(E269:E280)</f>
        <v>0</v>
      </c>
      <c r="F268" s="358">
        <f t="shared" si="27"/>
        <v>0</v>
      </c>
      <c r="G268" s="359">
        <f t="shared" si="27"/>
        <v>0</v>
      </c>
      <c r="H268" s="360">
        <f t="shared" si="27"/>
        <v>0</v>
      </c>
      <c r="I268" s="361">
        <f t="shared" si="27"/>
        <v>0</v>
      </c>
      <c r="J268" s="358">
        <f t="shared" si="27"/>
        <v>0</v>
      </c>
      <c r="K268" s="358">
        <f t="shared" si="27"/>
        <v>0</v>
      </c>
      <c r="L268" s="359">
        <f t="shared" si="27"/>
        <v>0</v>
      </c>
      <c r="M268" s="357">
        <f t="shared" si="27"/>
        <v>0</v>
      </c>
      <c r="N268" s="362">
        <f t="shared" si="27"/>
        <v>0</v>
      </c>
      <c r="O268" s="36"/>
      <c r="P268" s="51" t="s">
        <v>1500</v>
      </c>
      <c r="Q268" s="36"/>
      <c r="R268" s="36" t="str">
        <f t="shared" si="26"/>
        <v/>
      </c>
      <c r="S268" s="15"/>
      <c r="T268" s="15"/>
      <c r="U268" s="15"/>
      <c r="V268" s="15"/>
      <c r="W268" s="28">
        <f>SUM(M278:M279)</f>
        <v>0</v>
      </c>
      <c r="X268" s="28">
        <f>SUM(N278:N279)</f>
        <v>0</v>
      </c>
      <c r="Y268" s="15"/>
      <c r="Z268" s="15"/>
      <c r="AA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</row>
    <row r="269" spans="1:43" s="17" customFormat="1" ht="12.75" hidden="1" customHeight="1" thickTop="1">
      <c r="A269" s="126" t="s">
        <v>1926</v>
      </c>
      <c r="B269" s="95"/>
      <c r="C269" s="152" t="s">
        <v>1927</v>
      </c>
      <c r="D269" s="46"/>
      <c r="E269" s="258"/>
      <c r="F269" s="259"/>
      <c r="G269" s="260"/>
      <c r="H269" s="261"/>
      <c r="I269" s="262"/>
      <c r="J269" s="259"/>
      <c r="K269" s="259"/>
      <c r="L269" s="260"/>
      <c r="M269" s="319">
        <f t="shared" ref="M269:N280" si="28">I269+K269</f>
        <v>0</v>
      </c>
      <c r="N269" s="363">
        <f t="shared" si="28"/>
        <v>0</v>
      </c>
      <c r="O269" s="36"/>
      <c r="P269" s="51" t="s">
        <v>1474</v>
      </c>
      <c r="Q269" s="36"/>
      <c r="R269" s="36" t="str">
        <f t="shared" si="26"/>
        <v/>
      </c>
      <c r="S269" s="15"/>
      <c r="T269" s="15"/>
      <c r="U269" s="15"/>
      <c r="V269" s="15"/>
      <c r="W269" s="28"/>
      <c r="X269" s="28"/>
      <c r="Y269" s="15"/>
      <c r="Z269" s="15"/>
      <c r="AA269" s="15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</row>
    <row r="270" spans="1:43" s="17" customFormat="1" ht="12.75" hidden="1" customHeight="1">
      <c r="A270" s="126" t="s">
        <v>1928</v>
      </c>
      <c r="B270" s="72"/>
      <c r="C270" s="144" t="s">
        <v>1929</v>
      </c>
      <c r="D270" s="46"/>
      <c r="E270" s="264"/>
      <c r="F270" s="265"/>
      <c r="G270" s="266"/>
      <c r="H270" s="267"/>
      <c r="I270" s="268"/>
      <c r="J270" s="265"/>
      <c r="K270" s="265"/>
      <c r="L270" s="266"/>
      <c r="M270" s="288">
        <f t="shared" si="28"/>
        <v>0</v>
      </c>
      <c r="N270" s="293">
        <f t="shared" si="28"/>
        <v>0</v>
      </c>
      <c r="O270" s="36"/>
      <c r="P270" s="51" t="s">
        <v>1474</v>
      </c>
      <c r="Q270" s="36"/>
      <c r="R270" s="36" t="str">
        <f t="shared" si="26"/>
        <v/>
      </c>
      <c r="S270" s="15"/>
      <c r="T270" s="15"/>
      <c r="U270" s="15"/>
      <c r="V270" s="15"/>
      <c r="W270" s="28"/>
      <c r="X270" s="28"/>
      <c r="Y270" s="15"/>
      <c r="Z270" s="15"/>
      <c r="AA270" s="15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</row>
    <row r="271" spans="1:43" s="129" customFormat="1" ht="12.75" hidden="1" customHeight="1">
      <c r="A271" s="126" t="s">
        <v>1930</v>
      </c>
      <c r="B271" s="131"/>
      <c r="C271" s="144" t="s">
        <v>1949</v>
      </c>
      <c r="D271" s="132" t="s">
        <v>1460</v>
      </c>
      <c r="E271" s="264"/>
      <c r="F271" s="265"/>
      <c r="G271" s="266"/>
      <c r="H271" s="267"/>
      <c r="I271" s="268"/>
      <c r="J271" s="265"/>
      <c r="K271" s="265"/>
      <c r="L271" s="266"/>
      <c r="M271" s="288">
        <f t="shared" si="28"/>
        <v>0</v>
      </c>
      <c r="N271" s="293">
        <f t="shared" si="28"/>
        <v>0</v>
      </c>
      <c r="O271" s="150"/>
      <c r="P271" s="151" t="s">
        <v>1473</v>
      </c>
      <c r="Q271" s="150"/>
      <c r="R271" s="150" t="str">
        <f t="shared" si="26"/>
        <v/>
      </c>
      <c r="S271" s="5"/>
      <c r="T271" s="5"/>
      <c r="U271" s="5"/>
      <c r="V271" s="5"/>
      <c r="W271" s="30"/>
      <c r="X271" s="30"/>
      <c r="Y271" s="5"/>
      <c r="Z271" s="5"/>
      <c r="AA271" s="5"/>
      <c r="AC271" s="128"/>
      <c r="AD271" s="128"/>
      <c r="AE271" s="128"/>
      <c r="AF271" s="128"/>
      <c r="AG271" s="128"/>
      <c r="AH271" s="128"/>
      <c r="AI271" s="128"/>
      <c r="AJ271" s="128"/>
      <c r="AK271" s="128"/>
      <c r="AL271" s="128"/>
      <c r="AM271" s="128"/>
      <c r="AN271" s="128"/>
      <c r="AO271" s="128"/>
      <c r="AP271" s="128"/>
      <c r="AQ271" s="128"/>
    </row>
    <row r="272" spans="1:43" s="17" customFormat="1" ht="12.75" hidden="1" customHeight="1">
      <c r="A272" s="126" t="s">
        <v>1931</v>
      </c>
      <c r="B272" s="72"/>
      <c r="C272" s="144" t="s">
        <v>1932</v>
      </c>
      <c r="D272" s="46"/>
      <c r="E272" s="264"/>
      <c r="F272" s="265"/>
      <c r="G272" s="266"/>
      <c r="H272" s="267"/>
      <c r="I272" s="268"/>
      <c r="J272" s="265"/>
      <c r="K272" s="265"/>
      <c r="L272" s="266"/>
      <c r="M272" s="288">
        <f t="shared" si="28"/>
        <v>0</v>
      </c>
      <c r="N272" s="293">
        <f t="shared" si="28"/>
        <v>0</v>
      </c>
      <c r="O272" s="36"/>
      <c r="P272" s="51" t="s">
        <v>1474</v>
      </c>
      <c r="Q272" s="36"/>
      <c r="R272" s="36" t="str">
        <f t="shared" si="26"/>
        <v/>
      </c>
      <c r="S272" s="15"/>
      <c r="T272" s="15"/>
      <c r="U272" s="15"/>
      <c r="V272" s="15"/>
      <c r="W272" s="28"/>
      <c r="X272" s="28"/>
      <c r="Y272" s="15"/>
      <c r="Z272" s="15"/>
      <c r="AA272" s="15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</row>
    <row r="273" spans="1:43" s="17" customFormat="1" ht="12.75" hidden="1" customHeight="1">
      <c r="A273" s="126" t="s">
        <v>1933</v>
      </c>
      <c r="B273" s="72"/>
      <c r="C273" s="144" t="s">
        <v>1934</v>
      </c>
      <c r="D273" s="46"/>
      <c r="E273" s="264"/>
      <c r="F273" s="265"/>
      <c r="G273" s="266"/>
      <c r="H273" s="267"/>
      <c r="I273" s="268"/>
      <c r="J273" s="265"/>
      <c r="K273" s="265"/>
      <c r="L273" s="266"/>
      <c r="M273" s="288">
        <f t="shared" si="28"/>
        <v>0</v>
      </c>
      <c r="N273" s="293">
        <f t="shared" si="28"/>
        <v>0</v>
      </c>
      <c r="O273" s="36"/>
      <c r="P273" s="51" t="s">
        <v>1474</v>
      </c>
      <c r="Q273" s="36"/>
      <c r="R273" s="36" t="str">
        <f t="shared" si="26"/>
        <v/>
      </c>
      <c r="S273" s="15"/>
      <c r="T273" s="15"/>
      <c r="U273" s="15"/>
      <c r="V273" s="15"/>
      <c r="W273" s="28"/>
      <c r="X273" s="28"/>
      <c r="Y273" s="15"/>
      <c r="Z273" s="15"/>
      <c r="AA273" s="15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</row>
    <row r="274" spans="1:43" s="17" customFormat="1" ht="12.75" hidden="1" customHeight="1">
      <c r="A274" s="126" t="s">
        <v>1935</v>
      </c>
      <c r="B274" s="72"/>
      <c r="C274" s="144" t="s">
        <v>1936</v>
      </c>
      <c r="D274" s="46"/>
      <c r="E274" s="264"/>
      <c r="F274" s="265"/>
      <c r="G274" s="266"/>
      <c r="H274" s="267"/>
      <c r="I274" s="268"/>
      <c r="J274" s="265"/>
      <c r="K274" s="265"/>
      <c r="L274" s="266"/>
      <c r="M274" s="288">
        <f t="shared" si="28"/>
        <v>0</v>
      </c>
      <c r="N274" s="293">
        <f t="shared" si="28"/>
        <v>0</v>
      </c>
      <c r="O274" s="36"/>
      <c r="P274" s="51" t="s">
        <v>1474</v>
      </c>
      <c r="Q274" s="36"/>
      <c r="R274" s="36" t="str">
        <f t="shared" si="26"/>
        <v/>
      </c>
      <c r="S274" s="15"/>
      <c r="T274" s="15"/>
      <c r="U274" s="15"/>
      <c r="V274" s="15"/>
      <c r="W274" s="28"/>
      <c r="X274" s="28"/>
      <c r="Y274" s="15"/>
      <c r="Z274" s="15"/>
      <c r="AA274" s="15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</row>
    <row r="275" spans="1:43" s="17" customFormat="1" ht="12.75" hidden="1" customHeight="1">
      <c r="A275" s="126" t="s">
        <v>1937</v>
      </c>
      <c r="B275" s="72"/>
      <c r="C275" s="144" t="s">
        <v>1938</v>
      </c>
      <c r="D275" s="46" t="s">
        <v>1461</v>
      </c>
      <c r="E275" s="264"/>
      <c r="F275" s="265"/>
      <c r="G275" s="266"/>
      <c r="H275" s="267"/>
      <c r="I275" s="268"/>
      <c r="J275" s="265"/>
      <c r="K275" s="265"/>
      <c r="L275" s="266"/>
      <c r="M275" s="288">
        <f t="shared" si="28"/>
        <v>0</v>
      </c>
      <c r="N275" s="293">
        <f t="shared" si="28"/>
        <v>0</v>
      </c>
      <c r="O275" s="36"/>
      <c r="P275" s="51" t="s">
        <v>1474</v>
      </c>
      <c r="Q275" s="36"/>
      <c r="R275" s="36" t="str">
        <f t="shared" si="26"/>
        <v/>
      </c>
      <c r="S275" s="15"/>
      <c r="T275" s="15"/>
      <c r="U275" s="15"/>
      <c r="V275" s="15"/>
      <c r="W275" s="28"/>
      <c r="X275" s="28"/>
      <c r="Y275" s="15"/>
      <c r="Z275" s="15"/>
      <c r="AA275" s="15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</row>
    <row r="276" spans="1:43" s="17" customFormat="1" ht="12.75" hidden="1" customHeight="1">
      <c r="A276" s="126" t="s">
        <v>1939</v>
      </c>
      <c r="B276" s="72"/>
      <c r="C276" s="144" t="s">
        <v>1940</v>
      </c>
      <c r="D276" s="46"/>
      <c r="E276" s="264"/>
      <c r="F276" s="265"/>
      <c r="G276" s="266"/>
      <c r="H276" s="267"/>
      <c r="I276" s="268"/>
      <c r="J276" s="265"/>
      <c r="K276" s="265"/>
      <c r="L276" s="266"/>
      <c r="M276" s="288">
        <f t="shared" si="28"/>
        <v>0</v>
      </c>
      <c r="N276" s="293">
        <f t="shared" si="28"/>
        <v>0</v>
      </c>
      <c r="O276" s="36"/>
      <c r="P276" s="51" t="s">
        <v>1474</v>
      </c>
      <c r="Q276" s="36"/>
      <c r="R276" s="36" t="str">
        <f t="shared" si="26"/>
        <v/>
      </c>
      <c r="S276" s="15"/>
      <c r="T276" s="15"/>
      <c r="U276" s="15"/>
      <c r="V276" s="15"/>
      <c r="W276" s="28"/>
      <c r="X276" s="28"/>
      <c r="Y276" s="15"/>
      <c r="Z276" s="15"/>
      <c r="AA276" s="15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</row>
    <row r="277" spans="1:43" s="17" customFormat="1" ht="12.75" hidden="1" customHeight="1">
      <c r="A277" s="126" t="s">
        <v>1941</v>
      </c>
      <c r="B277" s="72"/>
      <c r="C277" s="144" t="s">
        <v>1942</v>
      </c>
      <c r="D277" s="46" t="s">
        <v>1459</v>
      </c>
      <c r="E277" s="264"/>
      <c r="F277" s="265"/>
      <c r="G277" s="266"/>
      <c r="H277" s="267"/>
      <c r="I277" s="268"/>
      <c r="J277" s="265"/>
      <c r="K277" s="265"/>
      <c r="L277" s="266"/>
      <c r="M277" s="288">
        <f t="shared" si="28"/>
        <v>0</v>
      </c>
      <c r="N277" s="293">
        <f t="shared" si="28"/>
        <v>0</v>
      </c>
      <c r="O277" s="36"/>
      <c r="P277" s="51" t="s">
        <v>1474</v>
      </c>
      <c r="Q277" s="36"/>
      <c r="R277" s="36" t="str">
        <f t="shared" si="26"/>
        <v/>
      </c>
      <c r="S277" s="15"/>
      <c r="T277" s="15"/>
      <c r="U277" s="15"/>
      <c r="V277" s="15"/>
      <c r="W277" s="28"/>
      <c r="X277" s="28"/>
      <c r="Y277" s="15"/>
      <c r="Z277" s="15"/>
      <c r="AA277" s="15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</row>
    <row r="278" spans="1:43" s="17" customFormat="1" ht="12.75" hidden="1" customHeight="1">
      <c r="A278" s="126" t="s">
        <v>1943</v>
      </c>
      <c r="B278" s="72"/>
      <c r="C278" s="144" t="s">
        <v>1944</v>
      </c>
      <c r="D278" s="46"/>
      <c r="E278" s="264"/>
      <c r="F278" s="265"/>
      <c r="G278" s="266"/>
      <c r="H278" s="267"/>
      <c r="I278" s="268"/>
      <c r="J278" s="265"/>
      <c r="K278" s="265"/>
      <c r="L278" s="266"/>
      <c r="M278" s="288">
        <f t="shared" si="28"/>
        <v>0</v>
      </c>
      <c r="N278" s="293">
        <f t="shared" si="28"/>
        <v>0</v>
      </c>
      <c r="O278" s="36"/>
      <c r="P278" s="51" t="s">
        <v>1474</v>
      </c>
      <c r="Q278" s="36"/>
      <c r="R278" s="36" t="str">
        <f t="shared" si="26"/>
        <v/>
      </c>
      <c r="S278" s="15"/>
      <c r="T278" s="15"/>
      <c r="U278" s="15"/>
      <c r="V278" s="15"/>
      <c r="W278" s="28"/>
      <c r="X278" s="28"/>
      <c r="Y278" s="15"/>
      <c r="Z278" s="15"/>
      <c r="AA278" s="15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</row>
    <row r="279" spans="1:43" s="17" customFormat="1" ht="12.75" hidden="1" customHeight="1" thickBot="1">
      <c r="A279" s="126" t="s">
        <v>1945</v>
      </c>
      <c r="B279" s="104"/>
      <c r="C279" s="159" t="s">
        <v>1946</v>
      </c>
      <c r="D279" s="105"/>
      <c r="E279" s="310"/>
      <c r="F279" s="311"/>
      <c r="G279" s="312"/>
      <c r="H279" s="313"/>
      <c r="I279" s="314"/>
      <c r="J279" s="311"/>
      <c r="K279" s="311"/>
      <c r="L279" s="312"/>
      <c r="M279" s="696">
        <f t="shared" si="28"/>
        <v>0</v>
      </c>
      <c r="N279" s="323">
        <f t="shared" si="28"/>
        <v>0</v>
      </c>
      <c r="O279" s="36"/>
      <c r="P279" s="51" t="s">
        <v>1474</v>
      </c>
      <c r="Q279" s="36"/>
      <c r="R279" s="36" t="str">
        <f t="shared" si="26"/>
        <v/>
      </c>
      <c r="S279" s="15"/>
      <c r="T279" s="15"/>
      <c r="U279" s="15"/>
      <c r="V279" s="15"/>
      <c r="W279" s="28"/>
      <c r="X279" s="28"/>
      <c r="Y279" s="15"/>
      <c r="Z279" s="15"/>
      <c r="AA279" s="15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</row>
    <row r="280" spans="1:43" s="17" customFormat="1" ht="12.75" hidden="1" customHeight="1" thickTop="1" thickBot="1">
      <c r="A280" s="126" t="s">
        <v>1947</v>
      </c>
      <c r="B280" s="107"/>
      <c r="C280" s="210" t="s">
        <v>1948</v>
      </c>
      <c r="D280" s="46"/>
      <c r="E280" s="258"/>
      <c r="F280" s="259"/>
      <c r="G280" s="260"/>
      <c r="H280" s="261"/>
      <c r="I280" s="262"/>
      <c r="J280" s="259"/>
      <c r="K280" s="259"/>
      <c r="L280" s="260"/>
      <c r="M280" s="319">
        <f t="shared" si="28"/>
        <v>0</v>
      </c>
      <c r="N280" s="363">
        <f t="shared" si="28"/>
        <v>0</v>
      </c>
      <c r="O280" s="36"/>
      <c r="P280" s="51" t="s">
        <v>1474</v>
      </c>
      <c r="Q280" s="36"/>
      <c r="R280" s="36" t="str">
        <f t="shared" si="26"/>
        <v/>
      </c>
      <c r="S280" s="15"/>
      <c r="T280" s="15"/>
      <c r="U280" s="15"/>
      <c r="V280" s="15"/>
      <c r="W280" s="28"/>
      <c r="X280" s="28"/>
      <c r="Y280" s="15"/>
      <c r="Z280" s="15"/>
      <c r="AA280" s="15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</row>
    <row r="281" spans="1:43" s="226" customFormat="1" ht="15.75" hidden="1" customHeight="1" thickBot="1">
      <c r="A281" s="126" t="s">
        <v>1996</v>
      </c>
      <c r="B281" s="889" t="s">
        <v>1950</v>
      </c>
      <c r="C281" s="890"/>
      <c r="D281" s="106"/>
      <c r="E281" s="357">
        <f t="shared" ref="E281:N281" si="29">SUM(E282:E305)</f>
        <v>0</v>
      </c>
      <c r="F281" s="358">
        <f t="shared" si="29"/>
        <v>0</v>
      </c>
      <c r="G281" s="359">
        <f t="shared" si="29"/>
        <v>0</v>
      </c>
      <c r="H281" s="360">
        <f t="shared" si="29"/>
        <v>0</v>
      </c>
      <c r="I281" s="361">
        <f t="shared" si="29"/>
        <v>0</v>
      </c>
      <c r="J281" s="358">
        <f t="shared" si="29"/>
        <v>0</v>
      </c>
      <c r="K281" s="228">
        <f t="shared" si="29"/>
        <v>0</v>
      </c>
      <c r="L281" s="229">
        <f t="shared" si="29"/>
        <v>0</v>
      </c>
      <c r="M281" s="227">
        <f t="shared" si="29"/>
        <v>0</v>
      </c>
      <c r="N281" s="230">
        <f t="shared" si="29"/>
        <v>0</v>
      </c>
      <c r="O281" s="138"/>
      <c r="P281" s="139" t="s">
        <v>1500</v>
      </c>
      <c r="Q281" s="138"/>
      <c r="R281" s="138" t="str">
        <f t="shared" si="26"/>
        <v/>
      </c>
      <c r="S281" s="140"/>
      <c r="T281" s="140"/>
      <c r="U281" s="140"/>
      <c r="V281" s="140"/>
      <c r="W281" s="141">
        <f>SUM(M281)</f>
        <v>0</v>
      </c>
      <c r="X281" s="141">
        <f>SUM(N282:N297)</f>
        <v>0</v>
      </c>
      <c r="Y281" s="140"/>
      <c r="Z281" s="140"/>
      <c r="AA281" s="140"/>
      <c r="AC281" s="140"/>
      <c r="AD281" s="140"/>
      <c r="AE281" s="140"/>
      <c r="AF281" s="140"/>
      <c r="AG281" s="140"/>
      <c r="AH281" s="140"/>
      <c r="AI281" s="140"/>
      <c r="AJ281" s="140"/>
      <c r="AK281" s="140"/>
      <c r="AL281" s="140"/>
      <c r="AM281" s="140"/>
      <c r="AN281" s="140"/>
      <c r="AO281" s="140"/>
      <c r="AP281" s="140"/>
      <c r="AQ281" s="140"/>
    </row>
    <row r="282" spans="1:43" s="241" customFormat="1" ht="12.75" hidden="1" customHeight="1" thickTop="1">
      <c r="A282" s="126" t="s">
        <v>1954</v>
      </c>
      <c r="B282" s="133"/>
      <c r="C282" s="152" t="s">
        <v>1955</v>
      </c>
      <c r="D282" s="132"/>
      <c r="E282" s="258"/>
      <c r="F282" s="259"/>
      <c r="G282" s="260"/>
      <c r="H282" s="261"/>
      <c r="I282" s="262"/>
      <c r="J282" s="259"/>
      <c r="K282" s="259"/>
      <c r="L282" s="260"/>
      <c r="M282" s="319">
        <f t="shared" ref="M282:N305" si="30">I282+K282</f>
        <v>0</v>
      </c>
      <c r="N282" s="363">
        <f t="shared" si="30"/>
        <v>0</v>
      </c>
      <c r="O282" s="224"/>
      <c r="P282" s="225" t="s">
        <v>1474</v>
      </c>
      <c r="Q282" s="224"/>
      <c r="R282" s="224" t="str">
        <f t="shared" si="26"/>
        <v/>
      </c>
      <c r="S282" s="238"/>
      <c r="T282" s="238"/>
      <c r="U282" s="238"/>
      <c r="V282" s="238"/>
      <c r="W282" s="239"/>
      <c r="X282" s="239"/>
      <c r="Y282" s="238"/>
      <c r="Z282" s="238"/>
      <c r="AA282" s="238"/>
      <c r="AC282" s="240"/>
      <c r="AD282" s="240"/>
      <c r="AE282" s="240"/>
      <c r="AF282" s="240"/>
      <c r="AG282" s="240"/>
      <c r="AH282" s="240"/>
      <c r="AI282" s="240"/>
      <c r="AJ282" s="240"/>
      <c r="AK282" s="240"/>
      <c r="AL282" s="240"/>
      <c r="AM282" s="240"/>
      <c r="AN282" s="240"/>
      <c r="AO282" s="240"/>
      <c r="AP282" s="240"/>
      <c r="AQ282" s="240"/>
    </row>
    <row r="283" spans="1:43" s="241" customFormat="1" ht="12.75" hidden="1" customHeight="1">
      <c r="A283" s="126" t="s">
        <v>1956</v>
      </c>
      <c r="B283" s="131"/>
      <c r="C283" s="144" t="s">
        <v>1957</v>
      </c>
      <c r="D283" s="132"/>
      <c r="E283" s="264"/>
      <c r="F283" s="265"/>
      <c r="G283" s="266"/>
      <c r="H283" s="267"/>
      <c r="I283" s="268"/>
      <c r="J283" s="265"/>
      <c r="K283" s="265"/>
      <c r="L283" s="266"/>
      <c r="M283" s="288">
        <f t="shared" si="30"/>
        <v>0</v>
      </c>
      <c r="N283" s="293">
        <f t="shared" si="30"/>
        <v>0</v>
      </c>
      <c r="O283" s="224"/>
      <c r="P283" s="225" t="s">
        <v>1474</v>
      </c>
      <c r="Q283" s="224"/>
      <c r="R283" s="224" t="str">
        <f t="shared" si="26"/>
        <v/>
      </c>
      <c r="S283" s="238"/>
      <c r="T283" s="238"/>
      <c r="U283" s="238"/>
      <c r="V283" s="238"/>
      <c r="W283" s="239"/>
      <c r="X283" s="239"/>
      <c r="Y283" s="238"/>
      <c r="Z283" s="238"/>
      <c r="AA283" s="238"/>
      <c r="AC283" s="240"/>
      <c r="AD283" s="240"/>
      <c r="AE283" s="240"/>
      <c r="AF283" s="240"/>
      <c r="AG283" s="240"/>
      <c r="AH283" s="240"/>
      <c r="AI283" s="240"/>
      <c r="AJ283" s="240"/>
      <c r="AK283" s="240"/>
      <c r="AL283" s="240"/>
      <c r="AM283" s="240"/>
      <c r="AN283" s="240"/>
      <c r="AO283" s="240"/>
      <c r="AP283" s="240"/>
      <c r="AQ283" s="240"/>
    </row>
    <row r="284" spans="1:43" s="143" customFormat="1" ht="12.75" hidden="1" customHeight="1">
      <c r="A284" s="126" t="s">
        <v>1958</v>
      </c>
      <c r="B284" s="72"/>
      <c r="C284" s="144" t="s">
        <v>1959</v>
      </c>
      <c r="D284" s="132"/>
      <c r="E284" s="264"/>
      <c r="F284" s="265"/>
      <c r="G284" s="266"/>
      <c r="H284" s="267"/>
      <c r="I284" s="268"/>
      <c r="J284" s="265"/>
      <c r="K284" s="265"/>
      <c r="L284" s="266"/>
      <c r="M284" s="288">
        <f t="shared" si="30"/>
        <v>0</v>
      </c>
      <c r="N284" s="293">
        <f t="shared" si="30"/>
        <v>0</v>
      </c>
      <c r="O284" s="138"/>
      <c r="P284" s="139" t="s">
        <v>1474</v>
      </c>
      <c r="Q284" s="138"/>
      <c r="R284" s="138" t="str">
        <f t="shared" si="26"/>
        <v/>
      </c>
      <c r="S284" s="140"/>
      <c r="T284" s="140"/>
      <c r="U284" s="140"/>
      <c r="V284" s="140"/>
      <c r="W284" s="141"/>
      <c r="X284" s="141"/>
      <c r="Y284" s="140"/>
      <c r="Z284" s="140"/>
      <c r="AA284" s="140"/>
      <c r="AC284" s="142"/>
      <c r="AD284" s="142"/>
      <c r="AE284" s="142"/>
      <c r="AF284" s="142"/>
      <c r="AG284" s="142"/>
      <c r="AH284" s="142"/>
      <c r="AI284" s="142"/>
      <c r="AJ284" s="142"/>
      <c r="AK284" s="142"/>
      <c r="AL284" s="142"/>
      <c r="AM284" s="142"/>
      <c r="AN284" s="142"/>
      <c r="AO284" s="142"/>
      <c r="AP284" s="142"/>
      <c r="AQ284" s="142"/>
    </row>
    <row r="285" spans="1:43" s="143" customFormat="1" ht="12.75" hidden="1" customHeight="1">
      <c r="A285" s="126" t="s">
        <v>1960</v>
      </c>
      <c r="B285" s="72"/>
      <c r="C285" s="144" t="s">
        <v>1961</v>
      </c>
      <c r="D285" s="132"/>
      <c r="E285" s="264"/>
      <c r="F285" s="265"/>
      <c r="G285" s="266"/>
      <c r="H285" s="267"/>
      <c r="I285" s="268"/>
      <c r="J285" s="265"/>
      <c r="K285" s="265"/>
      <c r="L285" s="266"/>
      <c r="M285" s="288">
        <f t="shared" si="30"/>
        <v>0</v>
      </c>
      <c r="N285" s="293">
        <f t="shared" si="30"/>
        <v>0</v>
      </c>
      <c r="O285" s="138"/>
      <c r="P285" s="139" t="s">
        <v>1474</v>
      </c>
      <c r="Q285" s="138"/>
      <c r="R285" s="138" t="str">
        <f t="shared" si="26"/>
        <v/>
      </c>
      <c r="S285" s="140"/>
      <c r="T285" s="140"/>
      <c r="U285" s="140"/>
      <c r="V285" s="140"/>
      <c r="W285" s="141"/>
      <c r="X285" s="141"/>
      <c r="Y285" s="140"/>
      <c r="Z285" s="140"/>
      <c r="AA285" s="140"/>
      <c r="AC285" s="142"/>
      <c r="AD285" s="142"/>
      <c r="AE285" s="142"/>
      <c r="AF285" s="142"/>
      <c r="AG285" s="142"/>
      <c r="AH285" s="142"/>
      <c r="AI285" s="142"/>
      <c r="AJ285" s="142"/>
      <c r="AK285" s="142"/>
      <c r="AL285" s="142"/>
      <c r="AM285" s="142"/>
      <c r="AN285" s="142"/>
      <c r="AO285" s="142"/>
      <c r="AP285" s="142"/>
      <c r="AQ285" s="142"/>
    </row>
    <row r="286" spans="1:43" s="143" customFormat="1" ht="12.75" hidden="1" customHeight="1">
      <c r="A286" s="126" t="s">
        <v>1962</v>
      </c>
      <c r="B286" s="72"/>
      <c r="C286" s="144" t="s">
        <v>1950</v>
      </c>
      <c r="D286" s="132"/>
      <c r="E286" s="264"/>
      <c r="F286" s="265"/>
      <c r="G286" s="266"/>
      <c r="H286" s="267"/>
      <c r="I286" s="268"/>
      <c r="J286" s="265"/>
      <c r="K286" s="265"/>
      <c r="L286" s="266"/>
      <c r="M286" s="288">
        <f t="shared" si="30"/>
        <v>0</v>
      </c>
      <c r="N286" s="293">
        <f t="shared" si="30"/>
        <v>0</v>
      </c>
      <c r="O286" s="138"/>
      <c r="P286" s="139" t="s">
        <v>1474</v>
      </c>
      <c r="Q286" s="138"/>
      <c r="R286" s="138" t="str">
        <f t="shared" si="26"/>
        <v/>
      </c>
      <c r="S286" s="140"/>
      <c r="T286" s="140"/>
      <c r="U286" s="140"/>
      <c r="V286" s="140"/>
      <c r="W286" s="141"/>
      <c r="X286" s="141"/>
      <c r="Y286" s="140"/>
      <c r="Z286" s="140"/>
      <c r="AA286" s="140"/>
      <c r="AC286" s="142"/>
      <c r="AD286" s="142"/>
      <c r="AE286" s="142"/>
      <c r="AF286" s="142"/>
      <c r="AG286" s="142"/>
      <c r="AH286" s="142"/>
      <c r="AI286" s="142"/>
      <c r="AJ286" s="142"/>
      <c r="AK286" s="142"/>
      <c r="AL286" s="142"/>
      <c r="AM286" s="142"/>
      <c r="AN286" s="142"/>
      <c r="AO286" s="142"/>
      <c r="AP286" s="142"/>
      <c r="AQ286" s="142"/>
    </row>
    <row r="287" spans="1:43" s="143" customFormat="1" ht="12.75" hidden="1" customHeight="1">
      <c r="A287" s="126" t="s">
        <v>1963</v>
      </c>
      <c r="B287" s="72"/>
      <c r="C287" s="144" t="s">
        <v>1964</v>
      </c>
      <c r="D287" s="132"/>
      <c r="E287" s="264"/>
      <c r="F287" s="265"/>
      <c r="G287" s="266"/>
      <c r="H287" s="267"/>
      <c r="I287" s="268"/>
      <c r="J287" s="265"/>
      <c r="K287" s="265"/>
      <c r="L287" s="266"/>
      <c r="M287" s="288">
        <f t="shared" si="30"/>
        <v>0</v>
      </c>
      <c r="N287" s="293">
        <f t="shared" si="30"/>
        <v>0</v>
      </c>
      <c r="O287" s="138"/>
      <c r="P287" s="139" t="s">
        <v>1474</v>
      </c>
      <c r="Q287" s="138"/>
      <c r="R287" s="138" t="str">
        <f t="shared" si="26"/>
        <v/>
      </c>
      <c r="S287" s="140"/>
      <c r="T287" s="140"/>
      <c r="U287" s="140"/>
      <c r="V287" s="140"/>
      <c r="W287" s="141"/>
      <c r="X287" s="141"/>
      <c r="Y287" s="140"/>
      <c r="Z287" s="140"/>
      <c r="AA287" s="140"/>
      <c r="AC287" s="142"/>
      <c r="AD287" s="142"/>
      <c r="AE287" s="142"/>
      <c r="AF287" s="142"/>
      <c r="AG287" s="142"/>
      <c r="AH287" s="142"/>
      <c r="AI287" s="142"/>
      <c r="AJ287" s="142"/>
      <c r="AK287" s="142"/>
      <c r="AL287" s="142"/>
      <c r="AM287" s="142"/>
      <c r="AN287" s="142"/>
      <c r="AO287" s="142"/>
      <c r="AP287" s="142"/>
      <c r="AQ287" s="142"/>
    </row>
    <row r="288" spans="1:43" s="143" customFormat="1" ht="12.75" hidden="1" customHeight="1">
      <c r="A288" s="126" t="s">
        <v>1965</v>
      </c>
      <c r="B288" s="72"/>
      <c r="C288" s="144" t="s">
        <v>1966</v>
      </c>
      <c r="D288" s="132"/>
      <c r="E288" s="264"/>
      <c r="F288" s="265"/>
      <c r="G288" s="266"/>
      <c r="H288" s="267">
        <v>0</v>
      </c>
      <c r="I288" s="268">
        <v>0</v>
      </c>
      <c r="J288" s="265">
        <v>0</v>
      </c>
      <c r="K288" s="265"/>
      <c r="L288" s="266"/>
      <c r="M288" s="288">
        <f t="shared" si="30"/>
        <v>0</v>
      </c>
      <c r="N288" s="293">
        <f t="shared" si="30"/>
        <v>0</v>
      </c>
      <c r="O288" s="138"/>
      <c r="P288" s="139" t="s">
        <v>1474</v>
      </c>
      <c r="Q288" s="138"/>
      <c r="R288" s="138" t="str">
        <f t="shared" si="26"/>
        <v/>
      </c>
      <c r="S288" s="140"/>
      <c r="T288" s="140"/>
      <c r="U288" s="140"/>
      <c r="V288" s="140"/>
      <c r="W288" s="141"/>
      <c r="X288" s="141"/>
      <c r="Y288" s="140"/>
      <c r="Z288" s="140"/>
      <c r="AA288" s="140"/>
      <c r="AC288" s="142"/>
      <c r="AD288" s="142"/>
      <c r="AE288" s="142"/>
      <c r="AF288" s="142"/>
      <c r="AG288" s="142"/>
      <c r="AH288" s="142"/>
      <c r="AI288" s="142"/>
      <c r="AJ288" s="142"/>
      <c r="AK288" s="142"/>
      <c r="AL288" s="142"/>
      <c r="AM288" s="142"/>
      <c r="AN288" s="142"/>
      <c r="AO288" s="142"/>
      <c r="AP288" s="142"/>
      <c r="AQ288" s="142"/>
    </row>
    <row r="289" spans="1:43" s="143" customFormat="1" ht="12.75" hidden="1" customHeight="1">
      <c r="A289" s="126" t="s">
        <v>1991</v>
      </c>
      <c r="B289" s="72"/>
      <c r="C289" s="144" t="s">
        <v>1992</v>
      </c>
      <c r="D289" s="132"/>
      <c r="E289" s="264"/>
      <c r="F289" s="265"/>
      <c r="G289" s="266"/>
      <c r="H289" s="267"/>
      <c r="I289" s="268"/>
      <c r="J289" s="265"/>
      <c r="K289" s="265"/>
      <c r="L289" s="266"/>
      <c r="M289" s="288">
        <f t="shared" si="30"/>
        <v>0</v>
      </c>
      <c r="N289" s="293">
        <f t="shared" si="30"/>
        <v>0</v>
      </c>
      <c r="O289" s="138"/>
      <c r="P289" s="139" t="s">
        <v>1474</v>
      </c>
      <c r="Q289" s="138"/>
      <c r="R289" s="138" t="str">
        <f t="shared" si="26"/>
        <v/>
      </c>
      <c r="S289" s="140"/>
      <c r="T289" s="140"/>
      <c r="U289" s="140"/>
      <c r="V289" s="140"/>
      <c r="W289" s="141"/>
      <c r="X289" s="141"/>
      <c r="Y289" s="140"/>
      <c r="Z289" s="140"/>
      <c r="AA289" s="140"/>
      <c r="AC289" s="142"/>
      <c r="AD289" s="142"/>
      <c r="AE289" s="142"/>
      <c r="AF289" s="142"/>
      <c r="AG289" s="142"/>
      <c r="AH289" s="142"/>
      <c r="AI289" s="142"/>
      <c r="AJ289" s="142"/>
      <c r="AK289" s="142"/>
      <c r="AL289" s="142"/>
      <c r="AM289" s="142"/>
      <c r="AN289" s="142"/>
      <c r="AO289" s="142"/>
      <c r="AP289" s="142"/>
      <c r="AQ289" s="142"/>
    </row>
    <row r="290" spans="1:43" s="143" customFormat="1" ht="12.75" hidden="1" customHeight="1">
      <c r="A290" s="126" t="s">
        <v>1967</v>
      </c>
      <c r="B290" s="72"/>
      <c r="C290" s="144" t="s">
        <v>1968</v>
      </c>
      <c r="D290" s="132"/>
      <c r="E290" s="264"/>
      <c r="F290" s="265"/>
      <c r="G290" s="266"/>
      <c r="H290" s="267"/>
      <c r="I290" s="268"/>
      <c r="J290" s="265"/>
      <c r="K290" s="265"/>
      <c r="L290" s="266"/>
      <c r="M290" s="288"/>
      <c r="N290" s="293"/>
      <c r="O290" s="138"/>
      <c r="P290" s="139" t="s">
        <v>1474</v>
      </c>
      <c r="Q290" s="138"/>
      <c r="R290" s="138" t="str">
        <f t="shared" si="26"/>
        <v/>
      </c>
      <c r="S290" s="140"/>
      <c r="T290" s="140"/>
      <c r="U290" s="140"/>
      <c r="V290" s="140"/>
      <c r="W290" s="141"/>
      <c r="X290" s="141"/>
      <c r="Y290" s="140"/>
      <c r="Z290" s="140"/>
      <c r="AA290" s="140"/>
      <c r="AC290" s="142"/>
      <c r="AD290" s="142"/>
      <c r="AE290" s="142"/>
      <c r="AF290" s="142"/>
      <c r="AG290" s="142"/>
      <c r="AH290" s="142"/>
      <c r="AI290" s="142"/>
      <c r="AJ290" s="142"/>
      <c r="AK290" s="142"/>
      <c r="AL290" s="142"/>
      <c r="AM290" s="142"/>
      <c r="AN290" s="142"/>
      <c r="AO290" s="142"/>
      <c r="AP290" s="142"/>
      <c r="AQ290" s="142"/>
    </row>
    <row r="291" spans="1:43" s="17" customFormat="1" ht="12.75" hidden="1" customHeight="1">
      <c r="A291" s="126" t="s">
        <v>1969</v>
      </c>
      <c r="B291" s="72"/>
      <c r="C291" s="144" t="s">
        <v>1970</v>
      </c>
      <c r="D291" s="132"/>
      <c r="E291" s="264"/>
      <c r="F291" s="265"/>
      <c r="G291" s="266"/>
      <c r="H291" s="267"/>
      <c r="I291" s="268"/>
      <c r="J291" s="265"/>
      <c r="K291" s="265"/>
      <c r="L291" s="266"/>
      <c r="M291" s="288">
        <f t="shared" si="30"/>
        <v>0</v>
      </c>
      <c r="N291" s="293">
        <f t="shared" si="30"/>
        <v>0</v>
      </c>
      <c r="O291" s="36"/>
      <c r="P291" s="51" t="s">
        <v>1474</v>
      </c>
      <c r="Q291" s="36"/>
      <c r="R291" s="36" t="str">
        <f t="shared" si="26"/>
        <v/>
      </c>
      <c r="S291" s="15"/>
      <c r="T291" s="15"/>
      <c r="U291" s="15"/>
      <c r="V291" s="15"/>
      <c r="W291" s="28"/>
      <c r="X291" s="28"/>
      <c r="Y291" s="15"/>
      <c r="Z291" s="15"/>
      <c r="AA291" s="15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</row>
    <row r="292" spans="1:43" s="143" customFormat="1" ht="12.75" hidden="1" customHeight="1" thickBot="1">
      <c r="A292" s="126" t="s">
        <v>1951</v>
      </c>
      <c r="B292" s="104"/>
      <c r="C292" s="159" t="s">
        <v>1531</v>
      </c>
      <c r="D292" s="130"/>
      <c r="E292" s="310"/>
      <c r="F292" s="311"/>
      <c r="G292" s="312"/>
      <c r="H292" s="313"/>
      <c r="I292" s="314"/>
      <c r="J292" s="311"/>
      <c r="K292" s="311"/>
      <c r="L292" s="312"/>
      <c r="M292" s="696">
        <f t="shared" si="30"/>
        <v>0</v>
      </c>
      <c r="N292" s="323">
        <f t="shared" si="30"/>
        <v>0</v>
      </c>
      <c r="O292" s="138"/>
      <c r="P292" s="139" t="s">
        <v>1473</v>
      </c>
      <c r="Q292" s="138"/>
      <c r="R292" s="138" t="str">
        <f t="shared" si="26"/>
        <v/>
      </c>
      <c r="S292" s="140"/>
      <c r="T292" s="140"/>
      <c r="U292" s="140"/>
      <c r="V292" s="140"/>
      <c r="W292" s="141"/>
      <c r="X292" s="141"/>
      <c r="Y292" s="140"/>
      <c r="Z292" s="140"/>
      <c r="AA292" s="140"/>
      <c r="AC292" s="142"/>
      <c r="AD292" s="142"/>
      <c r="AE292" s="142"/>
      <c r="AF292" s="142"/>
      <c r="AG292" s="142"/>
      <c r="AH292" s="142"/>
      <c r="AI292" s="142"/>
      <c r="AJ292" s="142"/>
      <c r="AK292" s="142"/>
      <c r="AL292" s="142"/>
      <c r="AM292" s="142"/>
      <c r="AN292" s="142"/>
      <c r="AO292" s="142"/>
      <c r="AP292" s="142"/>
      <c r="AQ292" s="142"/>
    </row>
    <row r="293" spans="1:43" s="143" customFormat="1" ht="12.75" hidden="1" customHeight="1" thickTop="1">
      <c r="A293" s="126" t="s">
        <v>1971</v>
      </c>
      <c r="B293" s="95"/>
      <c r="C293" s="152" t="s">
        <v>1972</v>
      </c>
      <c r="D293" s="132"/>
      <c r="E293" s="258"/>
      <c r="F293" s="259"/>
      <c r="G293" s="260"/>
      <c r="H293" s="261"/>
      <c r="I293" s="262"/>
      <c r="J293" s="259"/>
      <c r="K293" s="259">
        <v>0</v>
      </c>
      <c r="L293" s="260">
        <v>0</v>
      </c>
      <c r="M293" s="319">
        <f t="shared" si="30"/>
        <v>0</v>
      </c>
      <c r="N293" s="363">
        <f t="shared" si="30"/>
        <v>0</v>
      </c>
      <c r="O293" s="138"/>
      <c r="P293" s="139" t="s">
        <v>1474</v>
      </c>
      <c r="Q293" s="138"/>
      <c r="R293" s="138" t="str">
        <f t="shared" si="26"/>
        <v/>
      </c>
      <c r="S293" s="140"/>
      <c r="T293" s="140"/>
      <c r="U293" s="140"/>
      <c r="V293" s="140"/>
      <c r="W293" s="141"/>
      <c r="X293" s="141"/>
      <c r="Y293" s="140"/>
      <c r="Z293" s="140"/>
      <c r="AA293" s="140"/>
      <c r="AC293" s="142"/>
      <c r="AD293" s="142"/>
      <c r="AE293" s="142"/>
      <c r="AF293" s="142"/>
      <c r="AG293" s="142"/>
      <c r="AH293" s="142"/>
      <c r="AI293" s="142"/>
      <c r="AJ293" s="142"/>
      <c r="AK293" s="142"/>
      <c r="AL293" s="142"/>
      <c r="AM293" s="142"/>
      <c r="AN293" s="142"/>
      <c r="AO293" s="142"/>
      <c r="AP293" s="142"/>
      <c r="AQ293" s="142"/>
    </row>
    <row r="294" spans="1:43" s="17" customFormat="1" ht="12.75" hidden="1" customHeight="1">
      <c r="A294" s="126" t="s">
        <v>1952</v>
      </c>
      <c r="B294" s="72"/>
      <c r="C294" s="144" t="s">
        <v>1993</v>
      </c>
      <c r="D294" s="132"/>
      <c r="E294" s="264"/>
      <c r="F294" s="265"/>
      <c r="G294" s="266"/>
      <c r="H294" s="267"/>
      <c r="I294" s="268"/>
      <c r="J294" s="265"/>
      <c r="K294" s="265"/>
      <c r="L294" s="266"/>
      <c r="M294" s="288">
        <f t="shared" si="30"/>
        <v>0</v>
      </c>
      <c r="N294" s="293">
        <f t="shared" si="30"/>
        <v>0</v>
      </c>
      <c r="O294" s="36"/>
      <c r="P294" s="51" t="s">
        <v>1473</v>
      </c>
      <c r="Q294" s="36"/>
      <c r="R294" s="36" t="str">
        <f t="shared" si="26"/>
        <v/>
      </c>
      <c r="S294" s="15"/>
      <c r="T294" s="15"/>
      <c r="U294" s="15"/>
      <c r="V294" s="15"/>
      <c r="W294" s="28"/>
      <c r="X294" s="28"/>
      <c r="Y294" s="15"/>
      <c r="Z294" s="15"/>
      <c r="AA294" s="15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</row>
    <row r="295" spans="1:43" s="17" customFormat="1" ht="12.75" hidden="1" customHeight="1">
      <c r="A295" s="126" t="s">
        <v>1973</v>
      </c>
      <c r="B295" s="72"/>
      <c r="C295" s="144" t="s">
        <v>1974</v>
      </c>
      <c r="D295" s="132"/>
      <c r="E295" s="264"/>
      <c r="F295" s="265"/>
      <c r="G295" s="266"/>
      <c r="H295" s="267"/>
      <c r="I295" s="268"/>
      <c r="J295" s="265"/>
      <c r="K295" s="265"/>
      <c r="L295" s="266"/>
      <c r="M295" s="288">
        <f t="shared" si="30"/>
        <v>0</v>
      </c>
      <c r="N295" s="293">
        <f t="shared" si="30"/>
        <v>0</v>
      </c>
      <c r="O295" s="36"/>
      <c r="P295" s="51" t="s">
        <v>1474</v>
      </c>
      <c r="Q295" s="36"/>
      <c r="R295" s="36" t="str">
        <f t="shared" si="26"/>
        <v/>
      </c>
      <c r="S295" s="15"/>
      <c r="T295" s="15"/>
      <c r="U295" s="15"/>
      <c r="V295" s="15"/>
      <c r="W295" s="28"/>
      <c r="X295" s="28"/>
      <c r="Y295" s="15"/>
      <c r="Z295" s="15"/>
      <c r="AA295" s="15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</row>
    <row r="296" spans="1:43" s="17" customFormat="1" ht="12.75" hidden="1" customHeight="1">
      <c r="A296" s="126" t="s">
        <v>1975</v>
      </c>
      <c r="B296" s="72"/>
      <c r="C296" s="144" t="s">
        <v>1976</v>
      </c>
      <c r="D296" s="132"/>
      <c r="E296" s="264"/>
      <c r="F296" s="265"/>
      <c r="G296" s="266"/>
      <c r="H296" s="267"/>
      <c r="I296" s="268"/>
      <c r="J296" s="265"/>
      <c r="K296" s="265"/>
      <c r="L296" s="266"/>
      <c r="M296" s="288">
        <f t="shared" si="30"/>
        <v>0</v>
      </c>
      <c r="N296" s="293">
        <f t="shared" si="30"/>
        <v>0</v>
      </c>
      <c r="O296" s="36"/>
      <c r="P296" s="51" t="s">
        <v>1474</v>
      </c>
      <c r="Q296" s="36"/>
      <c r="R296" s="36" t="str">
        <f t="shared" si="26"/>
        <v/>
      </c>
      <c r="S296" s="15"/>
      <c r="T296" s="15"/>
      <c r="U296" s="15"/>
      <c r="V296" s="15"/>
      <c r="W296" s="28"/>
      <c r="X296" s="28"/>
      <c r="Y296" s="15"/>
      <c r="Z296" s="15"/>
      <c r="AA296" s="15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</row>
    <row r="297" spans="1:43" s="17" customFormat="1" ht="12.75" hidden="1" customHeight="1">
      <c r="A297" s="126" t="s">
        <v>1977</v>
      </c>
      <c r="B297" s="72"/>
      <c r="C297" s="144" t="s">
        <v>1978</v>
      </c>
      <c r="D297" s="132" t="s">
        <v>1461</v>
      </c>
      <c r="E297" s="264"/>
      <c r="F297" s="265"/>
      <c r="G297" s="266"/>
      <c r="H297" s="267"/>
      <c r="I297" s="268"/>
      <c r="J297" s="265"/>
      <c r="K297" s="265"/>
      <c r="L297" s="266"/>
      <c r="M297" s="288">
        <f t="shared" si="30"/>
        <v>0</v>
      </c>
      <c r="N297" s="293">
        <f t="shared" si="30"/>
        <v>0</v>
      </c>
      <c r="O297" s="36"/>
      <c r="P297" s="51" t="s">
        <v>1474</v>
      </c>
      <c r="Q297" s="36"/>
      <c r="R297" s="36" t="str">
        <f t="shared" si="26"/>
        <v/>
      </c>
      <c r="S297" s="15"/>
      <c r="T297" s="15"/>
      <c r="U297" s="15"/>
      <c r="V297" s="15"/>
      <c r="W297" s="28"/>
      <c r="X297" s="28"/>
      <c r="Y297" s="15"/>
      <c r="Z297" s="15"/>
      <c r="AA297" s="15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</row>
    <row r="298" spans="1:43" s="17" customFormat="1" ht="12.75" hidden="1" customHeight="1">
      <c r="A298" s="126" t="s">
        <v>1979</v>
      </c>
      <c r="B298" s="72"/>
      <c r="C298" s="144" t="s">
        <v>1980</v>
      </c>
      <c r="D298" s="132" t="s">
        <v>1459</v>
      </c>
      <c r="E298" s="264"/>
      <c r="F298" s="265"/>
      <c r="G298" s="266"/>
      <c r="H298" s="267"/>
      <c r="I298" s="268"/>
      <c r="J298" s="265"/>
      <c r="K298" s="265"/>
      <c r="L298" s="266"/>
      <c r="M298" s="288">
        <f t="shared" si="30"/>
        <v>0</v>
      </c>
      <c r="N298" s="293">
        <f t="shared" si="30"/>
        <v>0</v>
      </c>
      <c r="O298" s="36"/>
      <c r="P298" s="51" t="s">
        <v>1474</v>
      </c>
      <c r="Q298" s="36"/>
      <c r="R298" s="36" t="str">
        <f t="shared" si="26"/>
        <v/>
      </c>
      <c r="S298" s="15"/>
      <c r="T298" s="15"/>
      <c r="U298" s="15"/>
      <c r="V298" s="15"/>
      <c r="W298" s="28"/>
      <c r="X298" s="28"/>
      <c r="Y298" s="15"/>
      <c r="Z298" s="15"/>
      <c r="AA298" s="15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</row>
    <row r="299" spans="1:43" s="17" customFormat="1" ht="12.75" hidden="1" customHeight="1">
      <c r="A299" s="126" t="s">
        <v>1981</v>
      </c>
      <c r="B299" s="72"/>
      <c r="C299" s="144" t="s">
        <v>1982</v>
      </c>
      <c r="D299" s="132"/>
      <c r="E299" s="264"/>
      <c r="F299" s="265"/>
      <c r="G299" s="266"/>
      <c r="H299" s="267"/>
      <c r="I299" s="268"/>
      <c r="J299" s="265"/>
      <c r="K299" s="265"/>
      <c r="L299" s="266"/>
      <c r="M299" s="288">
        <f t="shared" si="30"/>
        <v>0</v>
      </c>
      <c r="N299" s="293">
        <f t="shared" si="30"/>
        <v>0</v>
      </c>
      <c r="O299" s="36"/>
      <c r="P299" s="51" t="s">
        <v>1474</v>
      </c>
      <c r="Q299" s="36"/>
      <c r="R299" s="36" t="str">
        <f t="shared" si="26"/>
        <v/>
      </c>
      <c r="S299" s="15"/>
      <c r="T299" s="15"/>
      <c r="U299" s="15"/>
      <c r="V299" s="15"/>
      <c r="W299" s="28"/>
      <c r="X299" s="28"/>
      <c r="Y299" s="15"/>
      <c r="Z299" s="15"/>
      <c r="AA299" s="15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</row>
    <row r="300" spans="1:43" s="17" customFormat="1" ht="12.75" hidden="1" customHeight="1">
      <c r="A300" s="126" t="s">
        <v>1983</v>
      </c>
      <c r="B300" s="72"/>
      <c r="C300" s="144" t="s">
        <v>1984</v>
      </c>
      <c r="D300" s="132"/>
      <c r="E300" s="264"/>
      <c r="F300" s="265"/>
      <c r="G300" s="266"/>
      <c r="H300" s="267"/>
      <c r="I300" s="268"/>
      <c r="J300" s="265"/>
      <c r="K300" s="265"/>
      <c r="L300" s="266"/>
      <c r="M300" s="288">
        <f t="shared" si="30"/>
        <v>0</v>
      </c>
      <c r="N300" s="293">
        <f t="shared" si="30"/>
        <v>0</v>
      </c>
      <c r="O300" s="36"/>
      <c r="P300" s="51" t="s">
        <v>1474</v>
      </c>
      <c r="Q300" s="36"/>
      <c r="R300" s="36" t="str">
        <f t="shared" si="26"/>
        <v/>
      </c>
      <c r="S300" s="15"/>
      <c r="T300" s="15"/>
      <c r="U300" s="15"/>
      <c r="V300" s="15"/>
      <c r="W300" s="28"/>
      <c r="X300" s="28"/>
      <c r="Y300" s="15"/>
      <c r="Z300" s="15"/>
      <c r="AA300" s="15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</row>
    <row r="301" spans="1:43" s="17" customFormat="1" ht="12.75" hidden="1" customHeight="1">
      <c r="A301" s="126" t="s">
        <v>1985</v>
      </c>
      <c r="B301" s="72"/>
      <c r="C301" s="144" t="s">
        <v>1517</v>
      </c>
      <c r="D301" s="132"/>
      <c r="E301" s="264"/>
      <c r="F301" s="265"/>
      <c r="G301" s="266"/>
      <c r="H301" s="267"/>
      <c r="I301" s="268"/>
      <c r="J301" s="265"/>
      <c r="K301" s="265"/>
      <c r="L301" s="266"/>
      <c r="M301" s="288">
        <f t="shared" si="30"/>
        <v>0</v>
      </c>
      <c r="N301" s="293">
        <f t="shared" si="30"/>
        <v>0</v>
      </c>
      <c r="O301" s="36"/>
      <c r="P301" s="51" t="s">
        <v>1474</v>
      </c>
      <c r="Q301" s="36"/>
      <c r="R301" s="36" t="str">
        <f t="shared" si="26"/>
        <v/>
      </c>
      <c r="S301" s="15"/>
      <c r="T301" s="15"/>
      <c r="U301" s="15"/>
      <c r="V301" s="15"/>
      <c r="W301" s="28"/>
      <c r="X301" s="28"/>
      <c r="Y301" s="15"/>
      <c r="Z301" s="15"/>
      <c r="AA301" s="15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</row>
    <row r="302" spans="1:43" s="17" customFormat="1" ht="12.75" hidden="1" customHeight="1">
      <c r="A302" s="126" t="s">
        <v>1953</v>
      </c>
      <c r="B302" s="72"/>
      <c r="C302" s="144" t="s">
        <v>1994</v>
      </c>
      <c r="D302" s="132"/>
      <c r="E302" s="264"/>
      <c r="F302" s="265"/>
      <c r="G302" s="266"/>
      <c r="H302" s="267"/>
      <c r="I302" s="268"/>
      <c r="J302" s="265"/>
      <c r="K302" s="265"/>
      <c r="L302" s="266"/>
      <c r="M302" s="288">
        <f t="shared" si="30"/>
        <v>0</v>
      </c>
      <c r="N302" s="293">
        <f t="shared" si="30"/>
        <v>0</v>
      </c>
      <c r="O302" s="36"/>
      <c r="P302" s="51" t="s">
        <v>1473</v>
      </c>
      <c r="Q302" s="36"/>
      <c r="R302" s="36" t="str">
        <f t="shared" si="26"/>
        <v/>
      </c>
      <c r="S302" s="15"/>
      <c r="T302" s="15"/>
      <c r="U302" s="15"/>
      <c r="V302" s="15"/>
      <c r="W302" s="28"/>
      <c r="X302" s="28"/>
      <c r="Y302" s="15"/>
      <c r="Z302" s="15"/>
      <c r="AA302" s="15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</row>
    <row r="303" spans="1:43" s="143" customFormat="1" ht="12.75" hidden="1" customHeight="1">
      <c r="A303" s="126" t="s">
        <v>1986</v>
      </c>
      <c r="B303" s="72"/>
      <c r="C303" s="144" t="s">
        <v>1987</v>
      </c>
      <c r="D303" s="132"/>
      <c r="E303" s="264"/>
      <c r="F303" s="265"/>
      <c r="G303" s="266"/>
      <c r="H303" s="267"/>
      <c r="I303" s="268"/>
      <c r="J303" s="265"/>
      <c r="K303" s="265"/>
      <c r="L303" s="266"/>
      <c r="M303" s="288">
        <f t="shared" si="30"/>
        <v>0</v>
      </c>
      <c r="N303" s="293">
        <f t="shared" si="30"/>
        <v>0</v>
      </c>
      <c r="O303" s="138"/>
      <c r="P303" s="139" t="s">
        <v>1474</v>
      </c>
      <c r="Q303" s="138"/>
      <c r="R303" s="138" t="str">
        <f t="shared" si="26"/>
        <v/>
      </c>
      <c r="S303" s="140"/>
      <c r="T303" s="140"/>
      <c r="U303" s="140"/>
      <c r="V303" s="140"/>
      <c r="W303" s="141"/>
      <c r="X303" s="141"/>
      <c r="Y303" s="140"/>
      <c r="Z303" s="140"/>
      <c r="AA303" s="140"/>
      <c r="AC303" s="142"/>
      <c r="AD303" s="142"/>
      <c r="AE303" s="142"/>
      <c r="AF303" s="142"/>
      <c r="AG303" s="142"/>
      <c r="AH303" s="142"/>
      <c r="AI303" s="142"/>
      <c r="AJ303" s="142"/>
      <c r="AK303" s="142"/>
      <c r="AL303" s="142"/>
      <c r="AM303" s="142"/>
      <c r="AN303" s="142"/>
      <c r="AO303" s="142"/>
      <c r="AP303" s="142"/>
      <c r="AQ303" s="142"/>
    </row>
    <row r="304" spans="1:43" s="17" customFormat="1" ht="12.75" hidden="1" customHeight="1">
      <c r="A304" s="126" t="s">
        <v>1988</v>
      </c>
      <c r="B304" s="72"/>
      <c r="C304" s="144" t="s">
        <v>1989</v>
      </c>
      <c r="D304" s="46"/>
      <c r="E304" s="264"/>
      <c r="F304" s="265"/>
      <c r="G304" s="266"/>
      <c r="H304" s="267"/>
      <c r="I304" s="268"/>
      <c r="J304" s="265"/>
      <c r="K304" s="265"/>
      <c r="L304" s="266"/>
      <c r="M304" s="288">
        <f t="shared" si="30"/>
        <v>0</v>
      </c>
      <c r="N304" s="293">
        <f t="shared" si="30"/>
        <v>0</v>
      </c>
      <c r="O304" s="36"/>
      <c r="P304" s="51" t="s">
        <v>1474</v>
      </c>
      <c r="Q304" s="36"/>
      <c r="R304" s="36" t="str">
        <f t="shared" si="26"/>
        <v/>
      </c>
      <c r="S304" s="15"/>
      <c r="T304" s="15"/>
      <c r="U304" s="15"/>
      <c r="V304" s="15"/>
      <c r="W304" s="28"/>
      <c r="X304" s="28"/>
      <c r="Y304" s="15"/>
      <c r="Z304" s="15"/>
      <c r="AA304" s="15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</row>
    <row r="305" spans="1:43" s="17" customFormat="1" ht="12.75" hidden="1" customHeight="1" thickBot="1">
      <c r="A305" s="126" t="s">
        <v>1990</v>
      </c>
      <c r="B305" s="74"/>
      <c r="C305" s="167" t="s">
        <v>1537</v>
      </c>
      <c r="D305" s="46" t="s">
        <v>1460</v>
      </c>
      <c r="E305" s="264"/>
      <c r="F305" s="265"/>
      <c r="G305" s="266"/>
      <c r="H305" s="267"/>
      <c r="I305" s="268"/>
      <c r="J305" s="265"/>
      <c r="K305" s="265"/>
      <c r="L305" s="266"/>
      <c r="M305" s="288">
        <f t="shared" si="30"/>
        <v>0</v>
      </c>
      <c r="N305" s="293">
        <f t="shared" si="30"/>
        <v>0</v>
      </c>
      <c r="O305" s="36"/>
      <c r="P305" s="51" t="s">
        <v>1474</v>
      </c>
      <c r="Q305" s="36"/>
      <c r="R305" s="36" t="str">
        <f t="shared" si="26"/>
        <v/>
      </c>
      <c r="S305" s="15"/>
      <c r="T305" s="15"/>
      <c r="U305" s="15"/>
      <c r="V305" s="15"/>
      <c r="W305" s="28"/>
      <c r="X305" s="28"/>
      <c r="Y305" s="15"/>
      <c r="Z305" s="15"/>
      <c r="AA305" s="15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</row>
    <row r="306" spans="1:43" s="226" customFormat="1" ht="15.75" hidden="1" customHeight="1">
      <c r="A306" s="126" t="s">
        <v>2057</v>
      </c>
      <c r="B306" s="885" t="s">
        <v>2058</v>
      </c>
      <c r="C306" s="886"/>
      <c r="D306" s="26"/>
      <c r="E306" s="331">
        <f t="shared" ref="E306:N306" si="31">SUM(E307:E338)</f>
        <v>0</v>
      </c>
      <c r="F306" s="332">
        <f t="shared" si="31"/>
        <v>0</v>
      </c>
      <c r="G306" s="333">
        <f t="shared" si="31"/>
        <v>0</v>
      </c>
      <c r="H306" s="334">
        <f t="shared" si="31"/>
        <v>0</v>
      </c>
      <c r="I306" s="364">
        <f t="shared" si="31"/>
        <v>0</v>
      </c>
      <c r="J306" s="332">
        <f t="shared" si="31"/>
        <v>0</v>
      </c>
      <c r="K306" s="91">
        <f t="shared" si="31"/>
        <v>0</v>
      </c>
      <c r="L306" s="92">
        <f t="shared" si="31"/>
        <v>0</v>
      </c>
      <c r="M306" s="90">
        <f t="shared" si="31"/>
        <v>0</v>
      </c>
      <c r="N306" s="93">
        <f t="shared" si="31"/>
        <v>0</v>
      </c>
      <c r="O306" s="138"/>
      <c r="P306" s="139" t="s">
        <v>1500</v>
      </c>
      <c r="Q306" s="138"/>
      <c r="R306" s="138" t="str">
        <f t="shared" si="26"/>
        <v/>
      </c>
      <c r="S306" s="140"/>
      <c r="T306" s="140"/>
      <c r="U306" s="140"/>
      <c r="V306" s="140"/>
      <c r="W306" s="141">
        <f>SUM(M306)</f>
        <v>0</v>
      </c>
      <c r="X306" s="141">
        <f>SUM(N306)</f>
        <v>0</v>
      </c>
      <c r="Y306" s="140"/>
      <c r="Z306" s="140"/>
      <c r="AA306" s="140"/>
      <c r="AC306" s="140"/>
      <c r="AD306" s="140"/>
      <c r="AE306" s="140"/>
      <c r="AF306" s="140"/>
      <c r="AG306" s="140"/>
      <c r="AH306" s="140"/>
      <c r="AI306" s="140"/>
      <c r="AJ306" s="140"/>
      <c r="AK306" s="140"/>
      <c r="AL306" s="140"/>
      <c r="AM306" s="140"/>
      <c r="AN306" s="140"/>
      <c r="AO306" s="140"/>
      <c r="AP306" s="140"/>
      <c r="AQ306" s="140"/>
    </row>
    <row r="307" spans="1:43" s="143" customFormat="1" ht="12.75" hidden="1" customHeight="1">
      <c r="A307" s="126" t="s">
        <v>2007</v>
      </c>
      <c r="B307" s="72"/>
      <c r="C307" s="73" t="s">
        <v>2008</v>
      </c>
      <c r="D307" s="46"/>
      <c r="E307" s="288"/>
      <c r="F307" s="289"/>
      <c r="G307" s="290"/>
      <c r="H307" s="291"/>
      <c r="I307" s="292"/>
      <c r="J307" s="289"/>
      <c r="K307" s="289"/>
      <c r="L307" s="290"/>
      <c r="M307" s="288"/>
      <c r="N307" s="293"/>
      <c r="O307" s="138"/>
      <c r="P307" s="139" t="s">
        <v>1474</v>
      </c>
      <c r="Q307" s="138"/>
      <c r="R307" s="138" t="str">
        <f t="shared" si="26"/>
        <v/>
      </c>
      <c r="S307" s="140"/>
      <c r="T307" s="140"/>
      <c r="U307" s="140"/>
      <c r="V307" s="140"/>
      <c r="W307" s="141"/>
      <c r="X307" s="141"/>
      <c r="Y307" s="140"/>
      <c r="Z307" s="140"/>
      <c r="AA307" s="140"/>
      <c r="AC307" s="142"/>
      <c r="AD307" s="142"/>
      <c r="AE307" s="142"/>
      <c r="AF307" s="142"/>
      <c r="AG307" s="142"/>
      <c r="AH307" s="142"/>
      <c r="AI307" s="142"/>
      <c r="AJ307" s="142"/>
      <c r="AK307" s="142"/>
      <c r="AL307" s="142"/>
      <c r="AM307" s="142"/>
      <c r="AN307" s="142"/>
      <c r="AO307" s="142"/>
      <c r="AP307" s="142"/>
      <c r="AQ307" s="142"/>
    </row>
    <row r="308" spans="1:43" s="143" customFormat="1" ht="12.75" hidden="1" customHeight="1">
      <c r="A308" s="126" t="s">
        <v>2009</v>
      </c>
      <c r="B308" s="72"/>
      <c r="C308" s="144" t="s">
        <v>2010</v>
      </c>
      <c r="D308" s="132"/>
      <c r="E308" s="264"/>
      <c r="F308" s="265"/>
      <c r="G308" s="266"/>
      <c r="H308" s="267"/>
      <c r="I308" s="268"/>
      <c r="J308" s="265"/>
      <c r="K308" s="265"/>
      <c r="L308" s="266"/>
      <c r="M308" s="288">
        <f>SUM(I308+K308)</f>
        <v>0</v>
      </c>
      <c r="N308" s="288">
        <f>SUM(J308+L308)</f>
        <v>0</v>
      </c>
      <c r="O308" s="138"/>
      <c r="P308" s="139" t="s">
        <v>1474</v>
      </c>
      <c r="Q308" s="138"/>
      <c r="R308" s="138" t="str">
        <f t="shared" si="26"/>
        <v/>
      </c>
      <c r="S308" s="140"/>
      <c r="T308" s="140"/>
      <c r="U308" s="140"/>
      <c r="V308" s="140"/>
      <c r="W308" s="141"/>
      <c r="X308" s="141"/>
      <c r="Y308" s="140"/>
      <c r="Z308" s="140"/>
      <c r="AA308" s="140"/>
      <c r="AC308" s="142"/>
      <c r="AD308" s="142"/>
      <c r="AE308" s="142"/>
      <c r="AF308" s="142"/>
      <c r="AG308" s="142"/>
      <c r="AH308" s="142"/>
      <c r="AI308" s="142"/>
      <c r="AJ308" s="142"/>
      <c r="AK308" s="142"/>
      <c r="AL308" s="142"/>
      <c r="AM308" s="142"/>
      <c r="AN308" s="142"/>
      <c r="AO308" s="142"/>
      <c r="AP308" s="142"/>
      <c r="AQ308" s="142"/>
    </row>
    <row r="309" spans="1:43" s="143" customFormat="1" ht="12.75" hidden="1" customHeight="1">
      <c r="A309" s="126" t="s">
        <v>1997</v>
      </c>
      <c r="B309" s="72"/>
      <c r="C309" s="144" t="s">
        <v>1998</v>
      </c>
      <c r="D309" s="132"/>
      <c r="E309" s="264"/>
      <c r="F309" s="265"/>
      <c r="G309" s="266"/>
      <c r="H309" s="267"/>
      <c r="I309" s="345"/>
      <c r="J309" s="344"/>
      <c r="K309" s="344"/>
      <c r="L309" s="365"/>
      <c r="M309" s="288">
        <f t="shared" ref="M309:N334" si="32">SUM(I309+K309)</f>
        <v>0</v>
      </c>
      <c r="N309" s="288">
        <f t="shared" si="32"/>
        <v>0</v>
      </c>
      <c r="O309" s="138"/>
      <c r="P309" s="139" t="s">
        <v>1473</v>
      </c>
      <c r="Q309" s="138"/>
      <c r="R309" s="138" t="str">
        <f t="shared" si="26"/>
        <v/>
      </c>
      <c r="S309" s="140"/>
      <c r="T309" s="140"/>
      <c r="U309" s="140"/>
      <c r="V309" s="140"/>
      <c r="W309" s="141"/>
      <c r="X309" s="141"/>
      <c r="Y309" s="140"/>
      <c r="Z309" s="140"/>
      <c r="AA309" s="140"/>
      <c r="AC309" s="142"/>
      <c r="AD309" s="142"/>
      <c r="AE309" s="142"/>
      <c r="AF309" s="142"/>
      <c r="AG309" s="142"/>
      <c r="AH309" s="142"/>
      <c r="AI309" s="142"/>
      <c r="AJ309" s="142"/>
      <c r="AK309" s="142"/>
      <c r="AL309" s="142"/>
      <c r="AM309" s="142"/>
      <c r="AN309" s="142"/>
      <c r="AO309" s="142"/>
      <c r="AP309" s="142"/>
      <c r="AQ309" s="142"/>
    </row>
    <row r="310" spans="1:43" s="17" customFormat="1" ht="12.75" hidden="1" customHeight="1">
      <c r="A310" s="126" t="s">
        <v>2011</v>
      </c>
      <c r="B310" s="72"/>
      <c r="C310" s="144" t="s">
        <v>2012</v>
      </c>
      <c r="D310" s="132"/>
      <c r="E310" s="264"/>
      <c r="F310" s="265"/>
      <c r="G310" s="266"/>
      <c r="H310" s="267"/>
      <c r="I310" s="268"/>
      <c r="J310" s="265"/>
      <c r="K310" s="265"/>
      <c r="L310" s="266"/>
      <c r="M310" s="288">
        <f t="shared" si="32"/>
        <v>0</v>
      </c>
      <c r="N310" s="288">
        <f t="shared" si="32"/>
        <v>0</v>
      </c>
      <c r="O310" s="36"/>
      <c r="P310" s="51" t="s">
        <v>1474</v>
      </c>
      <c r="Q310" s="36"/>
      <c r="R310" s="36" t="str">
        <f t="shared" si="26"/>
        <v/>
      </c>
      <c r="S310" s="15"/>
      <c r="T310" s="15"/>
      <c r="U310" s="15"/>
      <c r="V310" s="15"/>
      <c r="W310" s="28"/>
      <c r="X310" s="28"/>
      <c r="Y310" s="15"/>
      <c r="Z310" s="15"/>
      <c r="AA310" s="15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</row>
    <row r="311" spans="1:43" s="143" customFormat="1" ht="12.75" hidden="1" customHeight="1">
      <c r="A311" s="126" t="s">
        <v>2013</v>
      </c>
      <c r="B311" s="72"/>
      <c r="C311" s="144" t="s">
        <v>2014</v>
      </c>
      <c r="D311" s="132"/>
      <c r="E311" s="288"/>
      <c r="F311" s="265"/>
      <c r="G311" s="266"/>
      <c r="H311" s="267"/>
      <c r="I311" s="268"/>
      <c r="J311" s="265"/>
      <c r="K311" s="146"/>
      <c r="L311" s="147"/>
      <c r="M311" s="619">
        <f t="shared" si="32"/>
        <v>0</v>
      </c>
      <c r="N311" s="619">
        <f t="shared" si="32"/>
        <v>0</v>
      </c>
      <c r="O311" s="138"/>
      <c r="P311" s="139" t="s">
        <v>1474</v>
      </c>
      <c r="Q311" s="138"/>
      <c r="R311" s="138" t="str">
        <f t="shared" si="26"/>
        <v/>
      </c>
      <c r="S311" s="140"/>
      <c r="T311" s="140"/>
      <c r="U311" s="140"/>
      <c r="V311" s="140"/>
      <c r="W311" s="141"/>
      <c r="X311" s="141"/>
      <c r="Y311" s="140"/>
      <c r="Z311" s="140"/>
      <c r="AA311" s="140"/>
      <c r="AC311" s="142"/>
      <c r="AD311" s="142"/>
      <c r="AE311" s="142"/>
      <c r="AF311" s="142"/>
      <c r="AG311" s="142"/>
      <c r="AH311" s="142"/>
      <c r="AI311" s="142"/>
      <c r="AJ311" s="142"/>
      <c r="AK311" s="142"/>
      <c r="AL311" s="142"/>
      <c r="AM311" s="142"/>
      <c r="AN311" s="142"/>
      <c r="AO311" s="142"/>
      <c r="AP311" s="142"/>
      <c r="AQ311" s="142"/>
    </row>
    <row r="312" spans="1:43" s="17" customFormat="1" ht="12.75" hidden="1" customHeight="1">
      <c r="A312" s="126" t="s">
        <v>2015</v>
      </c>
      <c r="B312" s="72"/>
      <c r="C312" s="144" t="s">
        <v>2016</v>
      </c>
      <c r="D312" s="132"/>
      <c r="E312" s="264"/>
      <c r="F312" s="265"/>
      <c r="G312" s="266"/>
      <c r="H312" s="267"/>
      <c r="I312" s="268"/>
      <c r="J312" s="265"/>
      <c r="K312" s="265"/>
      <c r="L312" s="266"/>
      <c r="M312" s="288">
        <f t="shared" si="32"/>
        <v>0</v>
      </c>
      <c r="N312" s="288">
        <f t="shared" si="32"/>
        <v>0</v>
      </c>
      <c r="O312" s="36"/>
      <c r="P312" s="51" t="s">
        <v>1474</v>
      </c>
      <c r="Q312" s="36"/>
      <c r="R312" s="36" t="str">
        <f t="shared" si="26"/>
        <v/>
      </c>
      <c r="S312" s="15"/>
      <c r="T312" s="15"/>
      <c r="U312" s="15"/>
      <c r="V312" s="15"/>
      <c r="W312" s="28"/>
      <c r="X312" s="28"/>
      <c r="Y312" s="15"/>
      <c r="Z312" s="15"/>
      <c r="AA312" s="15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</row>
    <row r="313" spans="1:43" s="17" customFormat="1" ht="12.75" hidden="1" customHeight="1">
      <c r="A313" s="126" t="s">
        <v>2017</v>
      </c>
      <c r="B313" s="72"/>
      <c r="C313" s="144" t="s">
        <v>2018</v>
      </c>
      <c r="D313" s="132"/>
      <c r="E313" s="264"/>
      <c r="F313" s="265"/>
      <c r="G313" s="266"/>
      <c r="H313" s="267"/>
      <c r="I313" s="268"/>
      <c r="J313" s="265"/>
      <c r="K313" s="265"/>
      <c r="L313" s="266"/>
      <c r="M313" s="288">
        <f t="shared" si="32"/>
        <v>0</v>
      </c>
      <c r="N313" s="288">
        <f t="shared" si="32"/>
        <v>0</v>
      </c>
      <c r="O313" s="36"/>
      <c r="P313" s="51" t="s">
        <v>1474</v>
      </c>
      <c r="Q313" s="36"/>
      <c r="R313" s="36" t="str">
        <f t="shared" si="26"/>
        <v/>
      </c>
      <c r="S313" s="15"/>
      <c r="T313" s="15"/>
      <c r="U313" s="15"/>
      <c r="V313" s="15"/>
      <c r="W313" s="28"/>
      <c r="X313" s="28"/>
      <c r="Y313" s="15"/>
      <c r="Z313" s="15"/>
      <c r="AA313" s="15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</row>
    <row r="314" spans="1:43" s="17" customFormat="1" ht="12.75" hidden="1" customHeight="1">
      <c r="A314" s="126" t="s">
        <v>1999</v>
      </c>
      <c r="B314" s="72"/>
      <c r="C314" s="144" t="s">
        <v>2000</v>
      </c>
      <c r="D314" s="132"/>
      <c r="E314" s="264"/>
      <c r="F314" s="265"/>
      <c r="G314" s="266"/>
      <c r="H314" s="267"/>
      <c r="I314" s="268"/>
      <c r="J314" s="265"/>
      <c r="K314" s="265"/>
      <c r="L314" s="266"/>
      <c r="M314" s="288">
        <f t="shared" si="32"/>
        <v>0</v>
      </c>
      <c r="N314" s="288">
        <f t="shared" si="32"/>
        <v>0</v>
      </c>
      <c r="O314" s="36"/>
      <c r="P314" s="51" t="s">
        <v>1473</v>
      </c>
      <c r="Q314" s="36"/>
      <c r="R314" s="36" t="str">
        <f t="shared" si="26"/>
        <v/>
      </c>
      <c r="S314" s="15"/>
      <c r="T314" s="15"/>
      <c r="U314" s="15"/>
      <c r="V314" s="15"/>
      <c r="W314" s="28"/>
      <c r="X314" s="28"/>
      <c r="Y314" s="15"/>
      <c r="Z314" s="15"/>
      <c r="AA314" s="15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</row>
    <row r="315" spans="1:43" s="17" customFormat="1" ht="12.75" hidden="1" customHeight="1">
      <c r="A315" s="126" t="s">
        <v>2019</v>
      </c>
      <c r="B315" s="72"/>
      <c r="C315" s="144" t="s">
        <v>2020</v>
      </c>
      <c r="D315" s="132"/>
      <c r="E315" s="264"/>
      <c r="F315" s="265"/>
      <c r="G315" s="266"/>
      <c r="H315" s="267"/>
      <c r="I315" s="268"/>
      <c r="J315" s="265"/>
      <c r="K315" s="265"/>
      <c r="L315" s="266"/>
      <c r="M315" s="288">
        <f t="shared" si="32"/>
        <v>0</v>
      </c>
      <c r="N315" s="288">
        <f t="shared" si="32"/>
        <v>0</v>
      </c>
      <c r="O315" s="36"/>
      <c r="P315" s="51" t="s">
        <v>1474</v>
      </c>
      <c r="Q315" s="36"/>
      <c r="R315" s="36" t="str">
        <f t="shared" si="26"/>
        <v/>
      </c>
      <c r="S315" s="15"/>
      <c r="T315" s="15"/>
      <c r="U315" s="15"/>
      <c r="V315" s="15"/>
      <c r="W315" s="28"/>
      <c r="X315" s="28"/>
      <c r="Y315" s="15"/>
      <c r="Z315" s="15"/>
      <c r="AA315" s="15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</row>
    <row r="316" spans="1:43" s="17" customFormat="1" ht="12.75" hidden="1" customHeight="1">
      <c r="A316" s="126" t="s">
        <v>2021</v>
      </c>
      <c r="B316" s="72"/>
      <c r="C316" s="144" t="s">
        <v>2022</v>
      </c>
      <c r="D316" s="132"/>
      <c r="E316" s="264"/>
      <c r="F316" s="265"/>
      <c r="G316" s="266"/>
      <c r="H316" s="267"/>
      <c r="I316" s="268"/>
      <c r="J316" s="265"/>
      <c r="K316" s="265"/>
      <c r="L316" s="266"/>
      <c r="M316" s="288">
        <f t="shared" si="32"/>
        <v>0</v>
      </c>
      <c r="N316" s="288">
        <f t="shared" si="32"/>
        <v>0</v>
      </c>
      <c r="O316" s="36"/>
      <c r="P316" s="51" t="s">
        <v>1474</v>
      </c>
      <c r="Q316" s="36"/>
      <c r="R316" s="36" t="str">
        <f t="shared" si="26"/>
        <v/>
      </c>
      <c r="S316" s="15"/>
      <c r="T316" s="15"/>
      <c r="U316" s="15"/>
      <c r="V316" s="15"/>
      <c r="W316" s="28"/>
      <c r="X316" s="28"/>
      <c r="Y316" s="15"/>
      <c r="Z316" s="15"/>
      <c r="AA316" s="15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</row>
    <row r="317" spans="1:43" s="17" customFormat="1" ht="12.75" hidden="1" customHeight="1">
      <c r="A317" s="126" t="s">
        <v>2023</v>
      </c>
      <c r="B317" s="72"/>
      <c r="C317" s="144" t="s">
        <v>2024</v>
      </c>
      <c r="D317" s="132"/>
      <c r="E317" s="264"/>
      <c r="F317" s="265"/>
      <c r="G317" s="266"/>
      <c r="H317" s="267"/>
      <c r="I317" s="268"/>
      <c r="J317" s="265"/>
      <c r="K317" s="265"/>
      <c r="L317" s="266"/>
      <c r="M317" s="288">
        <f t="shared" si="32"/>
        <v>0</v>
      </c>
      <c r="N317" s="288">
        <f t="shared" si="32"/>
        <v>0</v>
      </c>
      <c r="O317" s="36"/>
      <c r="P317" s="51" t="s">
        <v>1474</v>
      </c>
      <c r="Q317" s="36"/>
      <c r="R317" s="36" t="str">
        <f t="shared" si="26"/>
        <v/>
      </c>
      <c r="S317" s="15"/>
      <c r="T317" s="15"/>
      <c r="U317" s="15"/>
      <c r="V317" s="15"/>
      <c r="W317" s="28"/>
      <c r="X317" s="28"/>
      <c r="Y317" s="15"/>
      <c r="Z317" s="15"/>
      <c r="AA317" s="15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</row>
    <row r="318" spans="1:43" s="143" customFormat="1" ht="12.75" hidden="1" customHeight="1">
      <c r="A318" s="126" t="s">
        <v>2025</v>
      </c>
      <c r="B318" s="72"/>
      <c r="C318" s="144" t="s">
        <v>2026</v>
      </c>
      <c r="D318" s="132"/>
      <c r="E318" s="264"/>
      <c r="F318" s="265"/>
      <c r="G318" s="266"/>
      <c r="H318" s="267"/>
      <c r="I318" s="268"/>
      <c r="J318" s="265"/>
      <c r="K318" s="265"/>
      <c r="L318" s="266"/>
      <c r="M318" s="288">
        <f t="shared" si="32"/>
        <v>0</v>
      </c>
      <c r="N318" s="288">
        <f t="shared" si="32"/>
        <v>0</v>
      </c>
      <c r="O318" s="138"/>
      <c r="P318" s="139" t="s">
        <v>1474</v>
      </c>
      <c r="Q318" s="138"/>
      <c r="R318" s="138" t="str">
        <f t="shared" si="26"/>
        <v/>
      </c>
      <c r="S318" s="140"/>
      <c r="T318" s="140"/>
      <c r="U318" s="140"/>
      <c r="V318" s="140"/>
      <c r="W318" s="141"/>
      <c r="X318" s="141"/>
      <c r="Y318" s="140"/>
      <c r="Z318" s="140"/>
      <c r="AA318" s="140"/>
      <c r="AC318" s="142"/>
      <c r="AD318" s="142"/>
      <c r="AE318" s="142"/>
      <c r="AF318" s="142"/>
      <c r="AG318" s="142"/>
      <c r="AH318" s="142"/>
      <c r="AI318" s="142"/>
      <c r="AJ318" s="142"/>
      <c r="AK318" s="142"/>
      <c r="AL318" s="142"/>
      <c r="AM318" s="142"/>
      <c r="AN318" s="142"/>
      <c r="AO318" s="142"/>
      <c r="AP318" s="142"/>
      <c r="AQ318" s="142"/>
    </row>
    <row r="319" spans="1:43" s="17" customFormat="1" ht="12.75" hidden="1" customHeight="1">
      <c r="A319" s="126" t="s">
        <v>2027</v>
      </c>
      <c r="B319" s="72"/>
      <c r="C319" s="144" t="s">
        <v>2028</v>
      </c>
      <c r="D319" s="132"/>
      <c r="E319" s="264"/>
      <c r="F319" s="265"/>
      <c r="G319" s="266"/>
      <c r="H319" s="267"/>
      <c r="I319" s="268"/>
      <c r="J319" s="265"/>
      <c r="K319" s="265"/>
      <c r="L319" s="266"/>
      <c r="M319" s="288">
        <f t="shared" si="32"/>
        <v>0</v>
      </c>
      <c r="N319" s="288">
        <f t="shared" si="32"/>
        <v>0</v>
      </c>
      <c r="O319" s="36"/>
      <c r="P319" s="51" t="s">
        <v>1474</v>
      </c>
      <c r="Q319" s="36"/>
      <c r="R319" s="36" t="str">
        <f t="shared" si="26"/>
        <v/>
      </c>
      <c r="S319" s="15"/>
      <c r="T319" s="15"/>
      <c r="U319" s="15"/>
      <c r="V319" s="15"/>
      <c r="W319" s="28"/>
      <c r="X319" s="28"/>
      <c r="Y319" s="15"/>
      <c r="Z319" s="15"/>
      <c r="AA319" s="15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</row>
    <row r="320" spans="1:43" s="17" customFormat="1" ht="12.75" hidden="1" customHeight="1">
      <c r="A320" s="126" t="s">
        <v>2029</v>
      </c>
      <c r="B320" s="72"/>
      <c r="C320" s="144" t="s">
        <v>2030</v>
      </c>
      <c r="D320" s="132"/>
      <c r="E320" s="264"/>
      <c r="F320" s="265"/>
      <c r="G320" s="266"/>
      <c r="H320" s="267"/>
      <c r="I320" s="268"/>
      <c r="J320" s="265"/>
      <c r="K320" s="265"/>
      <c r="L320" s="266"/>
      <c r="M320" s="288">
        <f t="shared" si="32"/>
        <v>0</v>
      </c>
      <c r="N320" s="288">
        <f t="shared" si="32"/>
        <v>0</v>
      </c>
      <c r="O320" s="36"/>
      <c r="P320" s="51" t="s">
        <v>1474</v>
      </c>
      <c r="Q320" s="36"/>
      <c r="R320" s="36" t="str">
        <f t="shared" si="26"/>
        <v/>
      </c>
      <c r="S320" s="15"/>
      <c r="T320" s="15"/>
      <c r="U320" s="15"/>
      <c r="V320" s="15"/>
      <c r="W320" s="28"/>
      <c r="X320" s="28"/>
      <c r="Y320" s="15"/>
      <c r="Z320" s="15"/>
      <c r="AA320" s="15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</row>
    <row r="321" spans="1:43" s="17" customFormat="1" ht="12.75" hidden="1" customHeight="1">
      <c r="A321" s="126" t="s">
        <v>2031</v>
      </c>
      <c r="B321" s="72"/>
      <c r="C321" s="144" t="s">
        <v>2032</v>
      </c>
      <c r="D321" s="132"/>
      <c r="E321" s="264"/>
      <c r="F321" s="265"/>
      <c r="G321" s="266"/>
      <c r="H321" s="267"/>
      <c r="I321" s="268"/>
      <c r="J321" s="265"/>
      <c r="K321" s="265"/>
      <c r="L321" s="266"/>
      <c r="M321" s="288">
        <f t="shared" si="32"/>
        <v>0</v>
      </c>
      <c r="N321" s="288">
        <f t="shared" si="32"/>
        <v>0</v>
      </c>
      <c r="O321" s="36"/>
      <c r="P321" s="51" t="s">
        <v>1474</v>
      </c>
      <c r="Q321" s="36"/>
      <c r="R321" s="36" t="str">
        <f t="shared" si="26"/>
        <v/>
      </c>
      <c r="S321" s="15"/>
      <c r="T321" s="15"/>
      <c r="U321" s="15"/>
      <c r="V321" s="15"/>
      <c r="W321" s="28"/>
      <c r="X321" s="28"/>
      <c r="Y321" s="15"/>
      <c r="Z321" s="15"/>
      <c r="AA321" s="15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</row>
    <row r="322" spans="1:43" s="17" customFormat="1" ht="12.75" hidden="1" customHeight="1">
      <c r="A322" s="126" t="s">
        <v>2033</v>
      </c>
      <c r="B322" s="72"/>
      <c r="C322" s="144" t="s">
        <v>2034</v>
      </c>
      <c r="D322" s="132"/>
      <c r="E322" s="264"/>
      <c r="F322" s="265"/>
      <c r="G322" s="266"/>
      <c r="H322" s="267"/>
      <c r="I322" s="268"/>
      <c r="J322" s="265"/>
      <c r="K322" s="265"/>
      <c r="L322" s="266"/>
      <c r="M322" s="288">
        <f t="shared" si="32"/>
        <v>0</v>
      </c>
      <c r="N322" s="288">
        <f t="shared" si="32"/>
        <v>0</v>
      </c>
      <c r="O322" s="36"/>
      <c r="P322" s="51" t="s">
        <v>1474</v>
      </c>
      <c r="Q322" s="36"/>
      <c r="R322" s="36" t="str">
        <f t="shared" si="26"/>
        <v/>
      </c>
      <c r="S322" s="15"/>
      <c r="T322" s="15"/>
      <c r="U322" s="15"/>
      <c r="V322" s="15"/>
      <c r="W322" s="28"/>
      <c r="X322" s="28"/>
      <c r="Y322" s="15"/>
      <c r="Z322" s="15"/>
      <c r="AA322" s="15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</row>
    <row r="323" spans="1:43" s="17" customFormat="1" ht="12.75" hidden="1" customHeight="1">
      <c r="A323" s="126" t="s">
        <v>2035</v>
      </c>
      <c r="B323" s="72"/>
      <c r="C323" s="144" t="s">
        <v>2036</v>
      </c>
      <c r="D323" s="132"/>
      <c r="E323" s="264"/>
      <c r="F323" s="265"/>
      <c r="G323" s="266"/>
      <c r="H323" s="267"/>
      <c r="I323" s="268"/>
      <c r="J323" s="265"/>
      <c r="K323" s="265"/>
      <c r="L323" s="266"/>
      <c r="M323" s="288">
        <f t="shared" si="32"/>
        <v>0</v>
      </c>
      <c r="N323" s="288">
        <f t="shared" si="32"/>
        <v>0</v>
      </c>
      <c r="O323" s="36"/>
      <c r="P323" s="51" t="s">
        <v>1474</v>
      </c>
      <c r="Q323" s="36"/>
      <c r="R323" s="36" t="str">
        <f t="shared" si="26"/>
        <v/>
      </c>
      <c r="S323" s="15"/>
      <c r="T323" s="15"/>
      <c r="U323" s="15"/>
      <c r="V323" s="15"/>
      <c r="W323" s="28"/>
      <c r="X323" s="28"/>
      <c r="Y323" s="15"/>
      <c r="Z323" s="15"/>
      <c r="AA323" s="15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</row>
    <row r="324" spans="1:43" s="17" customFormat="1" ht="12.75" hidden="1" customHeight="1">
      <c r="A324" s="126" t="s">
        <v>2001</v>
      </c>
      <c r="B324" s="72"/>
      <c r="C324" s="144" t="s">
        <v>2002</v>
      </c>
      <c r="D324" s="132"/>
      <c r="E324" s="264"/>
      <c r="F324" s="265"/>
      <c r="G324" s="266"/>
      <c r="H324" s="267"/>
      <c r="I324" s="268"/>
      <c r="J324" s="265"/>
      <c r="K324" s="265"/>
      <c r="L324" s="266"/>
      <c r="M324" s="288">
        <f t="shared" si="32"/>
        <v>0</v>
      </c>
      <c r="N324" s="288">
        <f t="shared" si="32"/>
        <v>0</v>
      </c>
      <c r="O324" s="36"/>
      <c r="P324" s="51" t="s">
        <v>1473</v>
      </c>
      <c r="Q324" s="36"/>
      <c r="R324" s="36" t="str">
        <f t="shared" si="26"/>
        <v/>
      </c>
      <c r="S324" s="15"/>
      <c r="T324" s="15"/>
      <c r="U324" s="15"/>
      <c r="V324" s="15"/>
      <c r="W324" s="28"/>
      <c r="X324" s="28"/>
      <c r="Y324" s="15"/>
      <c r="Z324" s="15"/>
      <c r="AA324" s="15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</row>
    <row r="325" spans="1:43" s="17" customFormat="1" ht="12.75" hidden="1" customHeight="1">
      <c r="A325" s="126" t="s">
        <v>2037</v>
      </c>
      <c r="B325" s="72"/>
      <c r="C325" s="144" t="s">
        <v>2038</v>
      </c>
      <c r="D325" s="132"/>
      <c r="E325" s="264"/>
      <c r="F325" s="265"/>
      <c r="G325" s="266"/>
      <c r="H325" s="267"/>
      <c r="I325" s="268"/>
      <c r="J325" s="265"/>
      <c r="K325" s="265"/>
      <c r="L325" s="266"/>
      <c r="M325" s="288">
        <f t="shared" si="32"/>
        <v>0</v>
      </c>
      <c r="N325" s="288">
        <f t="shared" si="32"/>
        <v>0</v>
      </c>
      <c r="O325" s="36"/>
      <c r="P325" s="51" t="s">
        <v>1474</v>
      </c>
      <c r="Q325" s="36"/>
      <c r="R325" s="36" t="str">
        <f t="shared" si="26"/>
        <v/>
      </c>
      <c r="S325" s="15"/>
      <c r="T325" s="15"/>
      <c r="U325" s="15"/>
      <c r="V325" s="15"/>
      <c r="W325" s="28"/>
      <c r="X325" s="28"/>
      <c r="Y325" s="15"/>
      <c r="Z325" s="15"/>
      <c r="AA325" s="15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</row>
    <row r="326" spans="1:43" s="17" customFormat="1" ht="12.75" hidden="1" customHeight="1">
      <c r="A326" s="126" t="s">
        <v>2039</v>
      </c>
      <c r="B326" s="72"/>
      <c r="C326" s="144" t="s">
        <v>2040</v>
      </c>
      <c r="D326" s="132"/>
      <c r="E326" s="264"/>
      <c r="F326" s="265"/>
      <c r="G326" s="266"/>
      <c r="H326" s="267"/>
      <c r="I326" s="268"/>
      <c r="J326" s="265"/>
      <c r="K326" s="265"/>
      <c r="L326" s="266"/>
      <c r="M326" s="288">
        <f t="shared" si="32"/>
        <v>0</v>
      </c>
      <c r="N326" s="288">
        <f t="shared" si="32"/>
        <v>0</v>
      </c>
      <c r="O326" s="36"/>
      <c r="P326" s="51" t="s">
        <v>1474</v>
      </c>
      <c r="Q326" s="36"/>
      <c r="R326" s="36" t="str">
        <f t="shared" si="26"/>
        <v/>
      </c>
      <c r="S326" s="15"/>
      <c r="T326" s="15"/>
      <c r="U326" s="15"/>
      <c r="V326" s="15"/>
      <c r="W326" s="28"/>
      <c r="X326" s="28"/>
      <c r="Y326" s="15"/>
      <c r="Z326" s="15"/>
      <c r="AA326" s="15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</row>
    <row r="327" spans="1:43" s="143" customFormat="1" ht="12.75" hidden="1" customHeight="1" thickBot="1">
      <c r="A327" s="126" t="s">
        <v>2041</v>
      </c>
      <c r="B327" s="104"/>
      <c r="C327" s="159" t="s">
        <v>1835</v>
      </c>
      <c r="D327" s="130"/>
      <c r="E327" s="310"/>
      <c r="F327" s="311"/>
      <c r="G327" s="312"/>
      <c r="H327" s="313"/>
      <c r="I327" s="314"/>
      <c r="J327" s="311"/>
      <c r="K327" s="311"/>
      <c r="L327" s="312"/>
      <c r="M327" s="288">
        <f t="shared" si="32"/>
        <v>0</v>
      </c>
      <c r="N327" s="288">
        <f t="shared" si="32"/>
        <v>0</v>
      </c>
      <c r="O327" s="138"/>
      <c r="P327" s="139" t="s">
        <v>1474</v>
      </c>
      <c r="Q327" s="138"/>
      <c r="R327" s="138" t="str">
        <f t="shared" si="26"/>
        <v/>
      </c>
      <c r="S327" s="140"/>
      <c r="T327" s="140"/>
      <c r="U327" s="140"/>
      <c r="V327" s="140"/>
      <c r="W327" s="141"/>
      <c r="X327" s="141"/>
      <c r="Y327" s="140"/>
      <c r="Z327" s="140"/>
      <c r="AA327" s="140"/>
      <c r="AC327" s="142"/>
      <c r="AD327" s="142"/>
      <c r="AE327" s="142"/>
      <c r="AF327" s="142"/>
      <c r="AG327" s="142"/>
      <c r="AH327" s="142"/>
      <c r="AI327" s="142"/>
      <c r="AJ327" s="142"/>
      <c r="AK327" s="142"/>
      <c r="AL327" s="142"/>
      <c r="AM327" s="142"/>
      <c r="AN327" s="142"/>
      <c r="AO327" s="142"/>
      <c r="AP327" s="142"/>
      <c r="AQ327" s="142"/>
    </row>
    <row r="328" spans="1:43" s="17" customFormat="1" ht="12.75" hidden="1" customHeight="1" thickTop="1">
      <c r="A328" s="126" t="s">
        <v>2042</v>
      </c>
      <c r="B328" s="95"/>
      <c r="C328" s="152" t="s">
        <v>1777</v>
      </c>
      <c r="D328" s="46"/>
      <c r="E328" s="258"/>
      <c r="F328" s="259"/>
      <c r="G328" s="260"/>
      <c r="H328" s="261"/>
      <c r="I328" s="262"/>
      <c r="J328" s="259"/>
      <c r="K328" s="259"/>
      <c r="L328" s="260"/>
      <c r="M328" s="288">
        <f t="shared" si="32"/>
        <v>0</v>
      </c>
      <c r="N328" s="288">
        <f t="shared" si="32"/>
        <v>0</v>
      </c>
      <c r="O328" s="36"/>
      <c r="P328" s="51" t="s">
        <v>1474</v>
      </c>
      <c r="Q328" s="36"/>
      <c r="R328" s="36" t="str">
        <f t="shared" si="26"/>
        <v/>
      </c>
      <c r="S328" s="15"/>
      <c r="T328" s="15"/>
      <c r="U328" s="15"/>
      <c r="V328" s="15"/>
      <c r="W328" s="28"/>
      <c r="X328" s="28"/>
      <c r="Y328" s="15"/>
      <c r="Z328" s="15"/>
      <c r="AA328" s="15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</row>
    <row r="329" spans="1:43" s="17" customFormat="1" ht="12.75" hidden="1" customHeight="1">
      <c r="A329" s="126" t="s">
        <v>2043</v>
      </c>
      <c r="B329" s="72"/>
      <c r="C329" s="144" t="s">
        <v>2044</v>
      </c>
      <c r="D329" s="46"/>
      <c r="E329" s="264"/>
      <c r="F329" s="265"/>
      <c r="G329" s="266"/>
      <c r="H329" s="267"/>
      <c r="I329" s="268"/>
      <c r="J329" s="265"/>
      <c r="K329" s="265"/>
      <c r="L329" s="266"/>
      <c r="M329" s="288">
        <f t="shared" si="32"/>
        <v>0</v>
      </c>
      <c r="N329" s="288">
        <f t="shared" si="32"/>
        <v>0</v>
      </c>
      <c r="O329" s="36"/>
      <c r="P329" s="51" t="s">
        <v>1474</v>
      </c>
      <c r="Q329" s="36"/>
      <c r="R329" s="36" t="str">
        <f t="shared" si="26"/>
        <v/>
      </c>
      <c r="S329" s="15"/>
      <c r="T329" s="15"/>
      <c r="U329" s="15"/>
      <c r="V329" s="15"/>
      <c r="W329" s="28"/>
      <c r="X329" s="28"/>
      <c r="Y329" s="15"/>
      <c r="Z329" s="15"/>
      <c r="AA329" s="15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</row>
    <row r="330" spans="1:43" s="17" customFormat="1" ht="12.75" hidden="1" customHeight="1">
      <c r="A330" s="126" t="s">
        <v>2045</v>
      </c>
      <c r="B330" s="72"/>
      <c r="C330" s="144" t="s">
        <v>1850</v>
      </c>
      <c r="D330" s="46"/>
      <c r="E330" s="264"/>
      <c r="F330" s="265"/>
      <c r="G330" s="266"/>
      <c r="H330" s="267"/>
      <c r="I330" s="268"/>
      <c r="J330" s="265"/>
      <c r="K330" s="265"/>
      <c r="L330" s="266"/>
      <c r="M330" s="288">
        <f t="shared" si="32"/>
        <v>0</v>
      </c>
      <c r="N330" s="288">
        <f t="shared" si="32"/>
        <v>0</v>
      </c>
      <c r="O330" s="36"/>
      <c r="P330" s="51" t="s">
        <v>1474</v>
      </c>
      <c r="Q330" s="36"/>
      <c r="R330" s="36" t="str">
        <f t="shared" si="26"/>
        <v/>
      </c>
      <c r="S330" s="15"/>
      <c r="T330" s="15"/>
      <c r="U330" s="15"/>
      <c r="V330" s="15"/>
      <c r="W330" s="28"/>
      <c r="X330" s="28"/>
      <c r="Y330" s="15"/>
      <c r="Z330" s="15"/>
      <c r="AA330" s="15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</row>
    <row r="331" spans="1:43" s="17" customFormat="1" ht="12.75" hidden="1" customHeight="1">
      <c r="A331" s="126" t="s">
        <v>2003</v>
      </c>
      <c r="B331" s="72"/>
      <c r="C331" s="144" t="s">
        <v>2004</v>
      </c>
      <c r="D331" s="46"/>
      <c r="E331" s="264"/>
      <c r="F331" s="265"/>
      <c r="G331" s="266"/>
      <c r="H331" s="267"/>
      <c r="I331" s="268"/>
      <c r="J331" s="265"/>
      <c r="K331" s="265"/>
      <c r="L331" s="266"/>
      <c r="M331" s="288">
        <f t="shared" si="32"/>
        <v>0</v>
      </c>
      <c r="N331" s="288">
        <f t="shared" si="32"/>
        <v>0</v>
      </c>
      <c r="O331" s="36"/>
      <c r="P331" s="51" t="s">
        <v>1473</v>
      </c>
      <c r="Q331" s="36"/>
      <c r="R331" s="36" t="str">
        <f t="shared" ref="R331:R394" si="33">IF(SUM(E331:N331)=0,"",P331)</f>
        <v/>
      </c>
      <c r="S331" s="15"/>
      <c r="T331" s="15"/>
      <c r="U331" s="15"/>
      <c r="V331" s="15"/>
      <c r="W331" s="28"/>
      <c r="X331" s="28"/>
      <c r="Y331" s="15"/>
      <c r="Z331" s="15"/>
      <c r="AA331" s="15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</row>
    <row r="332" spans="1:43" s="17" customFormat="1" ht="12.75" hidden="1" customHeight="1">
      <c r="A332" s="126" t="s">
        <v>2046</v>
      </c>
      <c r="B332" s="72"/>
      <c r="C332" s="144" t="s">
        <v>2047</v>
      </c>
      <c r="D332" s="46"/>
      <c r="E332" s="264"/>
      <c r="F332" s="265"/>
      <c r="G332" s="266"/>
      <c r="H332" s="267"/>
      <c r="I332" s="268"/>
      <c r="J332" s="265"/>
      <c r="K332" s="265"/>
      <c r="L332" s="266"/>
      <c r="M332" s="288">
        <f t="shared" si="32"/>
        <v>0</v>
      </c>
      <c r="N332" s="288">
        <f t="shared" si="32"/>
        <v>0</v>
      </c>
      <c r="O332" s="36"/>
      <c r="P332" s="51" t="s">
        <v>1474</v>
      </c>
      <c r="Q332" s="36"/>
      <c r="R332" s="36" t="str">
        <f t="shared" si="33"/>
        <v/>
      </c>
      <c r="S332" s="15"/>
      <c r="T332" s="15"/>
      <c r="U332" s="15"/>
      <c r="V332" s="15"/>
      <c r="W332" s="28"/>
      <c r="X332" s="28"/>
      <c r="Y332" s="15"/>
      <c r="Z332" s="15"/>
      <c r="AA332" s="15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</row>
    <row r="333" spans="1:43" s="17" customFormat="1" ht="12.75" hidden="1" customHeight="1">
      <c r="A333" s="126" t="s">
        <v>2048</v>
      </c>
      <c r="B333" s="72"/>
      <c r="C333" s="144" t="s">
        <v>2049</v>
      </c>
      <c r="D333" s="46"/>
      <c r="E333" s="264"/>
      <c r="F333" s="265"/>
      <c r="G333" s="266"/>
      <c r="H333" s="267"/>
      <c r="I333" s="268"/>
      <c r="J333" s="265"/>
      <c r="K333" s="265"/>
      <c r="L333" s="266"/>
      <c r="M333" s="288">
        <f t="shared" si="32"/>
        <v>0</v>
      </c>
      <c r="N333" s="288">
        <f t="shared" si="32"/>
        <v>0</v>
      </c>
      <c r="O333" s="36"/>
      <c r="P333" s="51" t="s">
        <v>1474</v>
      </c>
      <c r="Q333" s="36"/>
      <c r="R333" s="36" t="str">
        <f t="shared" si="33"/>
        <v/>
      </c>
      <c r="S333" s="15"/>
      <c r="T333" s="15"/>
      <c r="U333" s="15"/>
      <c r="V333" s="15"/>
      <c r="W333" s="28"/>
      <c r="X333" s="28"/>
      <c r="Y333" s="15"/>
      <c r="Z333" s="15"/>
      <c r="AA333" s="15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</row>
    <row r="334" spans="1:43" s="17" customFormat="1" ht="12.75" hidden="1" customHeight="1">
      <c r="A334" s="126" t="s">
        <v>2050</v>
      </c>
      <c r="B334" s="72"/>
      <c r="C334" s="144" t="s">
        <v>1539</v>
      </c>
      <c r="D334" s="46"/>
      <c r="E334" s="264"/>
      <c r="F334" s="265"/>
      <c r="G334" s="266"/>
      <c r="H334" s="267"/>
      <c r="I334" s="268"/>
      <c r="J334" s="265"/>
      <c r="K334" s="265"/>
      <c r="L334" s="266"/>
      <c r="M334" s="288">
        <f t="shared" si="32"/>
        <v>0</v>
      </c>
      <c r="N334" s="288">
        <f t="shared" si="32"/>
        <v>0</v>
      </c>
      <c r="O334" s="36"/>
      <c r="P334" s="51" t="s">
        <v>1474</v>
      </c>
      <c r="Q334" s="36"/>
      <c r="R334" s="36" t="str">
        <f t="shared" si="33"/>
        <v/>
      </c>
      <c r="S334" s="15"/>
      <c r="T334" s="15"/>
      <c r="U334" s="15"/>
      <c r="V334" s="15"/>
      <c r="W334" s="28"/>
      <c r="X334" s="28"/>
      <c r="Y334" s="15"/>
      <c r="Z334" s="15"/>
      <c r="AA334" s="15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</row>
    <row r="335" spans="1:43" s="17" customFormat="1" ht="12.75" hidden="1" customHeight="1">
      <c r="A335" s="126" t="s">
        <v>2005</v>
      </c>
      <c r="B335" s="72"/>
      <c r="C335" s="144" t="s">
        <v>2006</v>
      </c>
      <c r="D335" s="46"/>
      <c r="E335" s="264"/>
      <c r="F335" s="265"/>
      <c r="G335" s="266"/>
      <c r="H335" s="267"/>
      <c r="I335" s="268"/>
      <c r="J335" s="265"/>
      <c r="K335" s="265"/>
      <c r="L335" s="266"/>
      <c r="M335" s="288"/>
      <c r="N335" s="293"/>
      <c r="O335" s="36"/>
      <c r="P335" s="51" t="s">
        <v>1473</v>
      </c>
      <c r="Q335" s="36"/>
      <c r="R335" s="36" t="str">
        <f t="shared" si="33"/>
        <v/>
      </c>
      <c r="S335" s="15"/>
      <c r="T335" s="15"/>
      <c r="U335" s="15"/>
      <c r="V335" s="15"/>
      <c r="W335" s="28"/>
      <c r="X335" s="28"/>
      <c r="Y335" s="15"/>
      <c r="Z335" s="15"/>
      <c r="AA335" s="15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</row>
    <row r="336" spans="1:43" s="17" customFormat="1" ht="12.75" hidden="1" customHeight="1">
      <c r="A336" s="126" t="s">
        <v>2051</v>
      </c>
      <c r="B336" s="72"/>
      <c r="C336" s="144" t="s">
        <v>2052</v>
      </c>
      <c r="D336" s="46"/>
      <c r="E336" s="264"/>
      <c r="F336" s="265"/>
      <c r="G336" s="266"/>
      <c r="H336" s="267"/>
      <c r="I336" s="268"/>
      <c r="J336" s="265"/>
      <c r="K336" s="265"/>
      <c r="L336" s="266"/>
      <c r="M336" s="288"/>
      <c r="N336" s="293"/>
      <c r="O336" s="36"/>
      <c r="P336" s="51" t="s">
        <v>1474</v>
      </c>
      <c r="Q336" s="36"/>
      <c r="R336" s="36" t="str">
        <f t="shared" si="33"/>
        <v/>
      </c>
      <c r="S336" s="15"/>
      <c r="T336" s="15"/>
      <c r="U336" s="15"/>
      <c r="V336" s="15"/>
      <c r="W336" s="28"/>
      <c r="X336" s="28"/>
      <c r="Y336" s="15"/>
      <c r="Z336" s="15"/>
      <c r="AA336" s="15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</row>
    <row r="337" spans="1:43" s="17" customFormat="1" ht="12.75" hidden="1" customHeight="1">
      <c r="A337" s="126" t="s">
        <v>2053</v>
      </c>
      <c r="B337" s="72"/>
      <c r="C337" s="144" t="s">
        <v>2054</v>
      </c>
      <c r="D337" s="46"/>
      <c r="E337" s="264"/>
      <c r="F337" s="265"/>
      <c r="G337" s="266"/>
      <c r="H337" s="267"/>
      <c r="I337" s="268"/>
      <c r="J337" s="265"/>
      <c r="K337" s="265"/>
      <c r="L337" s="266"/>
      <c r="M337" s="288"/>
      <c r="N337" s="293"/>
      <c r="O337" s="36"/>
      <c r="P337" s="51" t="s">
        <v>1474</v>
      </c>
      <c r="Q337" s="36"/>
      <c r="R337" s="36" t="str">
        <f t="shared" si="33"/>
        <v/>
      </c>
      <c r="S337" s="15"/>
      <c r="T337" s="15"/>
      <c r="U337" s="15"/>
      <c r="V337" s="15"/>
      <c r="W337" s="28"/>
      <c r="X337" s="28"/>
      <c r="Y337" s="15"/>
      <c r="Z337" s="15"/>
      <c r="AA337" s="15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</row>
    <row r="338" spans="1:43" s="17" customFormat="1" ht="12.75" hidden="1" customHeight="1" thickBot="1">
      <c r="A338" s="126" t="s">
        <v>2055</v>
      </c>
      <c r="B338" s="74"/>
      <c r="C338" s="167" t="s">
        <v>2056</v>
      </c>
      <c r="D338" s="46"/>
      <c r="E338" s="264"/>
      <c r="F338" s="265"/>
      <c r="G338" s="266"/>
      <c r="H338" s="267"/>
      <c r="I338" s="268"/>
      <c r="J338" s="265"/>
      <c r="K338" s="265"/>
      <c r="L338" s="266"/>
      <c r="M338" s="288"/>
      <c r="N338" s="293"/>
      <c r="O338" s="36"/>
      <c r="P338" s="51" t="s">
        <v>1474</v>
      </c>
      <c r="Q338" s="36"/>
      <c r="R338" s="36" t="str">
        <f t="shared" si="33"/>
        <v/>
      </c>
      <c r="S338" s="15"/>
      <c r="T338" s="15"/>
      <c r="U338" s="15"/>
      <c r="V338" s="15"/>
      <c r="W338" s="28"/>
      <c r="X338" s="28"/>
      <c r="Y338" s="15"/>
      <c r="Z338" s="15"/>
      <c r="AA338" s="15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</row>
    <row r="339" spans="1:43" s="226" customFormat="1" ht="15.75" hidden="1" customHeight="1" thickBot="1">
      <c r="A339" s="126" t="s">
        <v>2100</v>
      </c>
      <c r="B339" s="889" t="s">
        <v>2059</v>
      </c>
      <c r="C339" s="890"/>
      <c r="D339" s="106"/>
      <c r="E339" s="227">
        <f t="shared" ref="E339:N339" si="34">SUM(E340:E361)</f>
        <v>0</v>
      </c>
      <c r="F339" s="228">
        <f t="shared" si="34"/>
        <v>0</v>
      </c>
      <c r="G339" s="229">
        <f t="shared" si="34"/>
        <v>0</v>
      </c>
      <c r="H339" s="360"/>
      <c r="I339" s="361">
        <f t="shared" si="34"/>
        <v>0</v>
      </c>
      <c r="J339" s="358">
        <f t="shared" si="34"/>
        <v>0</v>
      </c>
      <c r="K339" s="358">
        <f t="shared" si="34"/>
        <v>0</v>
      </c>
      <c r="L339" s="359">
        <f t="shared" si="34"/>
        <v>0</v>
      </c>
      <c r="M339" s="357">
        <f t="shared" si="34"/>
        <v>0</v>
      </c>
      <c r="N339" s="362">
        <f t="shared" si="34"/>
        <v>0</v>
      </c>
      <c r="O339" s="138"/>
      <c r="P339" s="139" t="s">
        <v>1500</v>
      </c>
      <c r="Q339" s="138"/>
      <c r="R339" s="138" t="str">
        <f t="shared" si="33"/>
        <v/>
      </c>
      <c r="S339" s="140"/>
      <c r="T339" s="140"/>
      <c r="U339" s="140"/>
      <c r="V339" s="140"/>
      <c r="W339" s="141"/>
      <c r="X339" s="141"/>
      <c r="Y339" s="140"/>
      <c r="Z339" s="140"/>
      <c r="AA339" s="140"/>
      <c r="AC339" s="140"/>
      <c r="AD339" s="140"/>
      <c r="AE339" s="140"/>
      <c r="AF339" s="140"/>
      <c r="AG339" s="140"/>
      <c r="AH339" s="140"/>
      <c r="AI339" s="140"/>
      <c r="AJ339" s="140"/>
      <c r="AK339" s="140"/>
      <c r="AL339" s="140"/>
      <c r="AM339" s="140"/>
      <c r="AN339" s="140"/>
      <c r="AO339" s="140"/>
      <c r="AP339" s="140"/>
      <c r="AQ339" s="140"/>
    </row>
    <row r="340" spans="1:43" s="241" customFormat="1" ht="12.75" hidden="1" customHeight="1" thickTop="1">
      <c r="A340" s="126" t="s">
        <v>2060</v>
      </c>
      <c r="B340" s="133"/>
      <c r="C340" s="152" t="s">
        <v>2061</v>
      </c>
      <c r="D340" s="132"/>
      <c r="E340" s="258"/>
      <c r="F340" s="259"/>
      <c r="G340" s="260"/>
      <c r="H340" s="261"/>
      <c r="I340" s="262"/>
      <c r="J340" s="259"/>
      <c r="K340" s="259"/>
      <c r="L340" s="260"/>
      <c r="M340" s="319"/>
      <c r="N340" s="363"/>
      <c r="O340" s="224"/>
      <c r="P340" s="225" t="s">
        <v>1473</v>
      </c>
      <c r="Q340" s="224"/>
      <c r="R340" s="224" t="str">
        <f t="shared" si="33"/>
        <v/>
      </c>
      <c r="S340" s="238"/>
      <c r="T340" s="238"/>
      <c r="U340" s="238"/>
      <c r="V340" s="238"/>
      <c r="W340" s="239"/>
      <c r="X340" s="239"/>
      <c r="Y340" s="238"/>
      <c r="Z340" s="238"/>
      <c r="AA340" s="238"/>
      <c r="AC340" s="240"/>
      <c r="AD340" s="240"/>
      <c r="AE340" s="240"/>
      <c r="AF340" s="240"/>
      <c r="AG340" s="240"/>
      <c r="AH340" s="240"/>
      <c r="AI340" s="240"/>
      <c r="AJ340" s="240"/>
      <c r="AK340" s="240"/>
      <c r="AL340" s="240"/>
      <c r="AM340" s="240"/>
      <c r="AN340" s="240"/>
      <c r="AO340" s="240"/>
      <c r="AP340" s="240"/>
      <c r="AQ340" s="240"/>
    </row>
    <row r="341" spans="1:43" s="241" customFormat="1" ht="12.75" hidden="1" customHeight="1">
      <c r="A341" s="126" t="s">
        <v>2063</v>
      </c>
      <c r="B341" s="131"/>
      <c r="C341" s="144" t="s">
        <v>2064</v>
      </c>
      <c r="D341" s="132"/>
      <c r="E341" s="264"/>
      <c r="F341" s="265"/>
      <c r="G341" s="266"/>
      <c r="H341" s="267"/>
      <c r="I341" s="268"/>
      <c r="J341" s="265"/>
      <c r="K341" s="265"/>
      <c r="L341" s="266"/>
      <c r="M341" s="288"/>
      <c r="N341" s="293"/>
      <c r="O341" s="224"/>
      <c r="P341" s="225" t="s">
        <v>1474</v>
      </c>
      <c r="Q341" s="224"/>
      <c r="R341" s="224" t="str">
        <f t="shared" si="33"/>
        <v/>
      </c>
      <c r="S341" s="238"/>
      <c r="T341" s="238"/>
      <c r="U341" s="238"/>
      <c r="V341" s="238"/>
      <c r="W341" s="239"/>
      <c r="X341" s="239"/>
      <c r="Y341" s="238"/>
      <c r="Z341" s="238"/>
      <c r="AA341" s="238"/>
      <c r="AC341" s="240"/>
      <c r="AD341" s="240"/>
      <c r="AE341" s="240"/>
      <c r="AF341" s="240"/>
      <c r="AG341" s="240"/>
      <c r="AH341" s="240"/>
      <c r="AI341" s="240"/>
      <c r="AJ341" s="240"/>
      <c r="AK341" s="240"/>
      <c r="AL341" s="240"/>
      <c r="AM341" s="240"/>
      <c r="AN341" s="240"/>
      <c r="AO341" s="240"/>
      <c r="AP341" s="240"/>
      <c r="AQ341" s="240"/>
    </row>
    <row r="342" spans="1:43" s="241" customFormat="1" ht="12.75" hidden="1" customHeight="1">
      <c r="A342" s="126" t="s">
        <v>2065</v>
      </c>
      <c r="B342" s="131"/>
      <c r="C342" s="144" t="s">
        <v>2066</v>
      </c>
      <c r="D342" s="132"/>
      <c r="E342" s="264"/>
      <c r="F342" s="265"/>
      <c r="G342" s="266"/>
      <c r="H342" s="267"/>
      <c r="I342" s="268"/>
      <c r="J342" s="265"/>
      <c r="K342" s="265"/>
      <c r="L342" s="266"/>
      <c r="M342" s="288"/>
      <c r="N342" s="293"/>
      <c r="O342" s="224"/>
      <c r="P342" s="225" t="s">
        <v>1474</v>
      </c>
      <c r="Q342" s="224"/>
      <c r="R342" s="224" t="str">
        <f t="shared" si="33"/>
        <v/>
      </c>
      <c r="S342" s="238"/>
      <c r="T342" s="238"/>
      <c r="U342" s="238"/>
      <c r="V342" s="238"/>
      <c r="W342" s="239"/>
      <c r="X342" s="239"/>
      <c r="Y342" s="238"/>
      <c r="Z342" s="238"/>
      <c r="AA342" s="238"/>
      <c r="AC342" s="240"/>
      <c r="AD342" s="240"/>
      <c r="AE342" s="240"/>
      <c r="AF342" s="240"/>
      <c r="AG342" s="240"/>
      <c r="AH342" s="240"/>
      <c r="AI342" s="240"/>
      <c r="AJ342" s="240"/>
      <c r="AK342" s="240"/>
      <c r="AL342" s="240"/>
      <c r="AM342" s="240"/>
      <c r="AN342" s="240"/>
      <c r="AO342" s="240"/>
      <c r="AP342" s="240"/>
      <c r="AQ342" s="240"/>
    </row>
    <row r="343" spans="1:43" s="241" customFormat="1" ht="12.75" hidden="1" customHeight="1">
      <c r="A343" s="126" t="s">
        <v>2067</v>
      </c>
      <c r="B343" s="131"/>
      <c r="C343" s="144" t="s">
        <v>2068</v>
      </c>
      <c r="D343" s="132"/>
      <c r="E343" s="264"/>
      <c r="F343" s="265"/>
      <c r="G343" s="266"/>
      <c r="H343" s="267"/>
      <c r="I343" s="268"/>
      <c r="J343" s="265"/>
      <c r="K343" s="265"/>
      <c r="L343" s="266"/>
      <c r="M343" s="288"/>
      <c r="N343" s="293"/>
      <c r="O343" s="224"/>
      <c r="P343" s="225" t="s">
        <v>1474</v>
      </c>
      <c r="Q343" s="224"/>
      <c r="R343" s="224" t="str">
        <f t="shared" si="33"/>
        <v/>
      </c>
      <c r="S343" s="238"/>
      <c r="T343" s="238"/>
      <c r="U343" s="238"/>
      <c r="V343" s="238"/>
      <c r="W343" s="239"/>
      <c r="X343" s="239"/>
      <c r="Y343" s="238"/>
      <c r="Z343" s="238"/>
      <c r="AA343" s="238"/>
      <c r="AC343" s="240"/>
      <c r="AD343" s="240"/>
      <c r="AE343" s="240"/>
      <c r="AF343" s="240"/>
      <c r="AG343" s="240"/>
      <c r="AH343" s="240"/>
      <c r="AI343" s="240"/>
      <c r="AJ343" s="240"/>
      <c r="AK343" s="240"/>
      <c r="AL343" s="240"/>
      <c r="AM343" s="240"/>
      <c r="AN343" s="240"/>
      <c r="AO343" s="240"/>
      <c r="AP343" s="240"/>
      <c r="AQ343" s="240"/>
    </row>
    <row r="344" spans="1:43" s="241" customFormat="1" ht="12.75" hidden="1" customHeight="1">
      <c r="A344" s="126" t="s">
        <v>2069</v>
      </c>
      <c r="B344" s="131"/>
      <c r="C344" s="144" t="s">
        <v>2070</v>
      </c>
      <c r="D344" s="132"/>
      <c r="E344" s="243"/>
      <c r="F344" s="237"/>
      <c r="G344" s="242"/>
      <c r="H344" s="267"/>
      <c r="I344" s="268"/>
      <c r="J344" s="265"/>
      <c r="K344" s="265"/>
      <c r="L344" s="266"/>
      <c r="M344" s="288"/>
      <c r="N344" s="293"/>
      <c r="O344" s="224"/>
      <c r="P344" s="225" t="s">
        <v>1474</v>
      </c>
      <c r="Q344" s="224"/>
      <c r="R344" s="224" t="str">
        <f t="shared" si="33"/>
        <v/>
      </c>
      <c r="S344" s="238"/>
      <c r="T344" s="238"/>
      <c r="U344" s="238"/>
      <c r="V344" s="238"/>
      <c r="W344" s="239"/>
      <c r="X344" s="239"/>
      <c r="Y344" s="238"/>
      <c r="Z344" s="238"/>
      <c r="AA344" s="238"/>
      <c r="AC344" s="240"/>
      <c r="AD344" s="240"/>
      <c r="AE344" s="240"/>
      <c r="AF344" s="240"/>
      <c r="AG344" s="240"/>
      <c r="AH344" s="240"/>
      <c r="AI344" s="240"/>
      <c r="AJ344" s="240"/>
      <c r="AK344" s="240"/>
      <c r="AL344" s="240"/>
      <c r="AM344" s="240"/>
      <c r="AN344" s="240"/>
      <c r="AO344" s="240"/>
      <c r="AP344" s="240"/>
      <c r="AQ344" s="240"/>
    </row>
    <row r="345" spans="1:43" s="241" customFormat="1" ht="12.75" hidden="1" customHeight="1">
      <c r="A345" s="126" t="s">
        <v>2071</v>
      </c>
      <c r="B345" s="131"/>
      <c r="C345" s="144" t="s">
        <v>2072</v>
      </c>
      <c r="D345" s="132"/>
      <c r="E345" s="264"/>
      <c r="F345" s="265"/>
      <c r="G345" s="266"/>
      <c r="H345" s="267"/>
      <c r="I345" s="268"/>
      <c r="J345" s="265"/>
      <c r="K345" s="265"/>
      <c r="L345" s="266"/>
      <c r="M345" s="288"/>
      <c r="N345" s="293"/>
      <c r="O345" s="224"/>
      <c r="P345" s="225" t="s">
        <v>1474</v>
      </c>
      <c r="Q345" s="224"/>
      <c r="R345" s="224" t="str">
        <f t="shared" si="33"/>
        <v/>
      </c>
      <c r="S345" s="238"/>
      <c r="T345" s="238"/>
      <c r="U345" s="238"/>
      <c r="V345" s="238"/>
      <c r="W345" s="239"/>
      <c r="X345" s="239"/>
      <c r="Y345" s="238"/>
      <c r="Z345" s="238"/>
      <c r="AA345" s="238"/>
      <c r="AC345" s="240"/>
      <c r="AD345" s="240"/>
      <c r="AE345" s="240"/>
      <c r="AF345" s="240"/>
      <c r="AG345" s="240"/>
      <c r="AH345" s="240"/>
      <c r="AI345" s="240"/>
      <c r="AJ345" s="240"/>
      <c r="AK345" s="240"/>
      <c r="AL345" s="240"/>
      <c r="AM345" s="240"/>
      <c r="AN345" s="240"/>
      <c r="AO345" s="240"/>
      <c r="AP345" s="240"/>
      <c r="AQ345" s="240"/>
    </row>
    <row r="346" spans="1:43" s="241" customFormat="1" ht="12.75" hidden="1" customHeight="1">
      <c r="A346" s="126" t="s">
        <v>2073</v>
      </c>
      <c r="B346" s="131"/>
      <c r="C346" s="144" t="s">
        <v>2074</v>
      </c>
      <c r="D346" s="132"/>
      <c r="E346" s="264"/>
      <c r="F346" s="265"/>
      <c r="G346" s="266"/>
      <c r="H346" s="267"/>
      <c r="I346" s="268"/>
      <c r="J346" s="265"/>
      <c r="K346" s="265"/>
      <c r="L346" s="266"/>
      <c r="M346" s="288"/>
      <c r="N346" s="293"/>
      <c r="O346" s="224"/>
      <c r="P346" s="225" t="s">
        <v>1474</v>
      </c>
      <c r="Q346" s="224"/>
      <c r="R346" s="224" t="str">
        <f t="shared" si="33"/>
        <v/>
      </c>
      <c r="S346" s="238"/>
      <c r="T346" s="238"/>
      <c r="U346" s="238"/>
      <c r="V346" s="238"/>
      <c r="W346" s="239"/>
      <c r="X346" s="239"/>
      <c r="Y346" s="238"/>
      <c r="Z346" s="238"/>
      <c r="AA346" s="238"/>
      <c r="AC346" s="240"/>
      <c r="AD346" s="240"/>
      <c r="AE346" s="240"/>
      <c r="AF346" s="240"/>
      <c r="AG346" s="240"/>
      <c r="AH346" s="240"/>
      <c r="AI346" s="240"/>
      <c r="AJ346" s="240"/>
      <c r="AK346" s="240"/>
      <c r="AL346" s="240"/>
      <c r="AM346" s="240"/>
      <c r="AN346" s="240"/>
      <c r="AO346" s="240"/>
      <c r="AP346" s="240"/>
      <c r="AQ346" s="240"/>
    </row>
    <row r="347" spans="1:43" s="241" customFormat="1" ht="12.75" hidden="1" customHeight="1">
      <c r="A347" s="126" t="s">
        <v>2075</v>
      </c>
      <c r="B347" s="131"/>
      <c r="C347" s="144" t="s">
        <v>2076</v>
      </c>
      <c r="D347" s="132"/>
      <c r="E347" s="264"/>
      <c r="F347" s="265"/>
      <c r="G347" s="266"/>
      <c r="H347" s="267"/>
      <c r="I347" s="268"/>
      <c r="J347" s="265"/>
      <c r="K347" s="265"/>
      <c r="L347" s="266"/>
      <c r="M347" s="288"/>
      <c r="N347" s="293"/>
      <c r="O347" s="224"/>
      <c r="P347" s="225" t="s">
        <v>1474</v>
      </c>
      <c r="Q347" s="224"/>
      <c r="R347" s="224" t="str">
        <f t="shared" si="33"/>
        <v/>
      </c>
      <c r="S347" s="238"/>
      <c r="T347" s="238"/>
      <c r="U347" s="238"/>
      <c r="V347" s="238"/>
      <c r="W347" s="239"/>
      <c r="X347" s="239"/>
      <c r="Y347" s="238"/>
      <c r="Z347" s="238"/>
      <c r="AA347" s="238"/>
      <c r="AC347" s="240"/>
      <c r="AD347" s="240"/>
      <c r="AE347" s="240"/>
      <c r="AF347" s="240"/>
      <c r="AG347" s="240"/>
      <c r="AH347" s="240"/>
      <c r="AI347" s="240"/>
      <c r="AJ347" s="240"/>
      <c r="AK347" s="240"/>
      <c r="AL347" s="240"/>
      <c r="AM347" s="240"/>
      <c r="AN347" s="240"/>
      <c r="AO347" s="240"/>
      <c r="AP347" s="240"/>
      <c r="AQ347" s="240"/>
    </row>
    <row r="348" spans="1:43" s="241" customFormat="1" ht="12.75" hidden="1" customHeight="1">
      <c r="A348" s="126" t="s">
        <v>2077</v>
      </c>
      <c r="B348" s="131"/>
      <c r="C348" s="144" t="s">
        <v>2078</v>
      </c>
      <c r="D348" s="132"/>
      <c r="E348" s="264"/>
      <c r="F348" s="265"/>
      <c r="G348" s="266"/>
      <c r="H348" s="267"/>
      <c r="I348" s="268"/>
      <c r="J348" s="265"/>
      <c r="K348" s="265"/>
      <c r="L348" s="266"/>
      <c r="M348" s="288"/>
      <c r="N348" s="293"/>
      <c r="O348" s="224"/>
      <c r="P348" s="225" t="s">
        <v>1474</v>
      </c>
      <c r="Q348" s="224"/>
      <c r="R348" s="224" t="str">
        <f t="shared" si="33"/>
        <v/>
      </c>
      <c r="S348" s="238"/>
      <c r="T348" s="238"/>
      <c r="U348" s="238"/>
      <c r="V348" s="238"/>
      <c r="W348" s="239"/>
      <c r="X348" s="239"/>
      <c r="Y348" s="238"/>
      <c r="Z348" s="238"/>
      <c r="AA348" s="238"/>
      <c r="AC348" s="240"/>
      <c r="AD348" s="240"/>
      <c r="AE348" s="240"/>
      <c r="AF348" s="240"/>
      <c r="AG348" s="240"/>
      <c r="AH348" s="240"/>
      <c r="AI348" s="240"/>
      <c r="AJ348" s="240"/>
      <c r="AK348" s="240"/>
      <c r="AL348" s="240"/>
      <c r="AM348" s="240"/>
      <c r="AN348" s="240"/>
      <c r="AO348" s="240"/>
      <c r="AP348" s="240"/>
      <c r="AQ348" s="240"/>
    </row>
    <row r="349" spans="1:43" s="241" customFormat="1" ht="12.75" hidden="1" customHeight="1">
      <c r="A349" s="126" t="s">
        <v>2079</v>
      </c>
      <c r="B349" s="131"/>
      <c r="C349" s="144" t="s">
        <v>2080</v>
      </c>
      <c r="D349" s="132"/>
      <c r="E349" s="264"/>
      <c r="F349" s="265"/>
      <c r="G349" s="266"/>
      <c r="H349" s="267"/>
      <c r="I349" s="268"/>
      <c r="J349" s="265"/>
      <c r="K349" s="265"/>
      <c r="L349" s="266"/>
      <c r="M349" s="288"/>
      <c r="N349" s="293"/>
      <c r="O349" s="224"/>
      <c r="P349" s="225" t="s">
        <v>1474</v>
      </c>
      <c r="Q349" s="224"/>
      <c r="R349" s="224" t="str">
        <f t="shared" si="33"/>
        <v/>
      </c>
      <c r="S349" s="238"/>
      <c r="T349" s="238"/>
      <c r="U349" s="238"/>
      <c r="V349" s="238"/>
      <c r="W349" s="239"/>
      <c r="X349" s="239"/>
      <c r="Y349" s="238"/>
      <c r="Z349" s="238"/>
      <c r="AA349" s="238"/>
      <c r="AC349" s="240"/>
      <c r="AD349" s="240"/>
      <c r="AE349" s="240"/>
      <c r="AF349" s="240"/>
      <c r="AG349" s="240"/>
      <c r="AH349" s="240"/>
      <c r="AI349" s="240"/>
      <c r="AJ349" s="240"/>
      <c r="AK349" s="240"/>
      <c r="AL349" s="240"/>
      <c r="AM349" s="240"/>
      <c r="AN349" s="240"/>
      <c r="AO349" s="240"/>
      <c r="AP349" s="240"/>
      <c r="AQ349" s="240"/>
    </row>
    <row r="350" spans="1:43" s="241" customFormat="1" ht="12.75" hidden="1" customHeight="1">
      <c r="A350" s="126" t="s">
        <v>2081</v>
      </c>
      <c r="B350" s="131"/>
      <c r="C350" s="144" t="s">
        <v>2082</v>
      </c>
      <c r="D350" s="132"/>
      <c r="E350" s="264"/>
      <c r="F350" s="265"/>
      <c r="G350" s="266"/>
      <c r="H350" s="267"/>
      <c r="I350" s="268"/>
      <c r="J350" s="265"/>
      <c r="K350" s="265"/>
      <c r="L350" s="266"/>
      <c r="M350" s="288"/>
      <c r="N350" s="293"/>
      <c r="O350" s="224"/>
      <c r="P350" s="225" t="s">
        <v>1474</v>
      </c>
      <c r="Q350" s="224"/>
      <c r="R350" s="224" t="str">
        <f t="shared" si="33"/>
        <v/>
      </c>
      <c r="S350" s="238"/>
      <c r="T350" s="238"/>
      <c r="U350" s="238"/>
      <c r="V350" s="238"/>
      <c r="W350" s="239"/>
      <c r="X350" s="239"/>
      <c r="Y350" s="238"/>
      <c r="Z350" s="238"/>
      <c r="AA350" s="238"/>
      <c r="AC350" s="240"/>
      <c r="AD350" s="240"/>
      <c r="AE350" s="240"/>
      <c r="AF350" s="240"/>
      <c r="AG350" s="240"/>
      <c r="AH350" s="240"/>
      <c r="AI350" s="240"/>
      <c r="AJ350" s="240"/>
      <c r="AK350" s="240"/>
      <c r="AL350" s="240"/>
      <c r="AM350" s="240"/>
      <c r="AN350" s="240"/>
      <c r="AO350" s="240"/>
      <c r="AP350" s="240"/>
      <c r="AQ350" s="240"/>
    </row>
    <row r="351" spans="1:43" s="241" customFormat="1" ht="12.75" hidden="1" customHeight="1">
      <c r="A351" s="126" t="s">
        <v>2083</v>
      </c>
      <c r="B351" s="131"/>
      <c r="C351" s="144" t="s">
        <v>2084</v>
      </c>
      <c r="D351" s="132"/>
      <c r="E351" s="264"/>
      <c r="F351" s="265"/>
      <c r="G351" s="266"/>
      <c r="H351" s="267"/>
      <c r="I351" s="268"/>
      <c r="J351" s="265"/>
      <c r="K351" s="265"/>
      <c r="L351" s="266"/>
      <c r="M351" s="288"/>
      <c r="N351" s="293"/>
      <c r="O351" s="224"/>
      <c r="P351" s="225" t="s">
        <v>1474</v>
      </c>
      <c r="Q351" s="224"/>
      <c r="R351" s="224" t="str">
        <f t="shared" si="33"/>
        <v/>
      </c>
      <c r="S351" s="238"/>
      <c r="T351" s="238"/>
      <c r="U351" s="238"/>
      <c r="V351" s="238"/>
      <c r="W351" s="239"/>
      <c r="X351" s="239"/>
      <c r="Y351" s="238"/>
      <c r="Z351" s="238"/>
      <c r="AA351" s="238"/>
      <c r="AC351" s="240"/>
      <c r="AD351" s="240"/>
      <c r="AE351" s="240"/>
      <c r="AF351" s="240"/>
      <c r="AG351" s="240"/>
      <c r="AH351" s="240"/>
      <c r="AI351" s="240"/>
      <c r="AJ351" s="240"/>
      <c r="AK351" s="240"/>
      <c r="AL351" s="240"/>
      <c r="AM351" s="240"/>
      <c r="AN351" s="240"/>
      <c r="AO351" s="240"/>
      <c r="AP351" s="240"/>
      <c r="AQ351" s="240"/>
    </row>
    <row r="352" spans="1:43" s="241" customFormat="1" ht="12.75" hidden="1" customHeight="1">
      <c r="A352" s="126" t="s">
        <v>2085</v>
      </c>
      <c r="B352" s="131"/>
      <c r="C352" s="144" t="s">
        <v>2086</v>
      </c>
      <c r="D352" s="132"/>
      <c r="E352" s="264"/>
      <c r="F352" s="265"/>
      <c r="G352" s="266"/>
      <c r="H352" s="267"/>
      <c r="I352" s="268"/>
      <c r="J352" s="265"/>
      <c r="K352" s="265"/>
      <c r="L352" s="266"/>
      <c r="M352" s="288"/>
      <c r="N352" s="293"/>
      <c r="O352" s="224"/>
      <c r="P352" s="225" t="s">
        <v>1474</v>
      </c>
      <c r="Q352" s="224"/>
      <c r="R352" s="224" t="str">
        <f t="shared" si="33"/>
        <v/>
      </c>
      <c r="S352" s="238"/>
      <c r="T352" s="238"/>
      <c r="U352" s="238"/>
      <c r="V352" s="238"/>
      <c r="W352" s="239"/>
      <c r="X352" s="239"/>
      <c r="Y352" s="238"/>
      <c r="Z352" s="238"/>
      <c r="AA352" s="238"/>
      <c r="AC352" s="240"/>
      <c r="AD352" s="240"/>
      <c r="AE352" s="240"/>
      <c r="AF352" s="240"/>
      <c r="AG352" s="240"/>
      <c r="AH352" s="240"/>
      <c r="AI352" s="240"/>
      <c r="AJ352" s="240"/>
      <c r="AK352" s="240"/>
      <c r="AL352" s="240"/>
      <c r="AM352" s="240"/>
      <c r="AN352" s="240"/>
      <c r="AO352" s="240"/>
      <c r="AP352" s="240"/>
      <c r="AQ352" s="240"/>
    </row>
    <row r="353" spans="1:43" s="241" customFormat="1" ht="12.75" hidden="1" customHeight="1">
      <c r="A353" s="126" t="s">
        <v>2087</v>
      </c>
      <c r="B353" s="131"/>
      <c r="C353" s="144" t="s">
        <v>2088</v>
      </c>
      <c r="D353" s="132"/>
      <c r="E353" s="264"/>
      <c r="F353" s="265"/>
      <c r="G353" s="266"/>
      <c r="H353" s="267"/>
      <c r="I353" s="268"/>
      <c r="J353" s="265"/>
      <c r="K353" s="265"/>
      <c r="L353" s="266"/>
      <c r="M353" s="288"/>
      <c r="N353" s="293"/>
      <c r="O353" s="224"/>
      <c r="P353" s="225" t="s">
        <v>1474</v>
      </c>
      <c r="Q353" s="224"/>
      <c r="R353" s="224" t="str">
        <f t="shared" si="33"/>
        <v/>
      </c>
      <c r="S353" s="238"/>
      <c r="T353" s="238"/>
      <c r="U353" s="238"/>
      <c r="V353" s="238"/>
      <c r="W353" s="239"/>
      <c r="X353" s="239"/>
      <c r="Y353" s="238"/>
      <c r="Z353" s="238"/>
      <c r="AA353" s="238"/>
      <c r="AC353" s="240"/>
      <c r="AD353" s="240"/>
      <c r="AE353" s="240"/>
      <c r="AF353" s="240"/>
      <c r="AG353" s="240"/>
      <c r="AH353" s="240"/>
      <c r="AI353" s="240"/>
      <c r="AJ353" s="240"/>
      <c r="AK353" s="240"/>
      <c r="AL353" s="240"/>
      <c r="AM353" s="240"/>
      <c r="AN353" s="240"/>
      <c r="AO353" s="240"/>
      <c r="AP353" s="240"/>
      <c r="AQ353" s="240"/>
    </row>
    <row r="354" spans="1:43" s="241" customFormat="1" ht="12.75" hidden="1" customHeight="1">
      <c r="A354" s="126" t="s">
        <v>2089</v>
      </c>
      <c r="B354" s="131"/>
      <c r="C354" s="144" t="s">
        <v>2090</v>
      </c>
      <c r="D354" s="132"/>
      <c r="E354" s="264"/>
      <c r="F354" s="265"/>
      <c r="G354" s="266"/>
      <c r="H354" s="267"/>
      <c r="I354" s="268"/>
      <c r="J354" s="265"/>
      <c r="K354" s="265"/>
      <c r="L354" s="266"/>
      <c r="M354" s="288"/>
      <c r="N354" s="293"/>
      <c r="O354" s="224"/>
      <c r="P354" s="225" t="s">
        <v>1474</v>
      </c>
      <c r="Q354" s="224"/>
      <c r="R354" s="224" t="str">
        <f t="shared" si="33"/>
        <v/>
      </c>
      <c r="S354" s="238"/>
      <c r="T354" s="238"/>
      <c r="U354" s="238"/>
      <c r="V354" s="238"/>
      <c r="W354" s="239"/>
      <c r="X354" s="239"/>
      <c r="Y354" s="238"/>
      <c r="Z354" s="238"/>
      <c r="AA354" s="238"/>
      <c r="AC354" s="240"/>
      <c r="AD354" s="240"/>
      <c r="AE354" s="240"/>
      <c r="AF354" s="240"/>
      <c r="AG354" s="240"/>
      <c r="AH354" s="240"/>
      <c r="AI354" s="240"/>
      <c r="AJ354" s="240"/>
      <c r="AK354" s="240"/>
      <c r="AL354" s="240"/>
      <c r="AM354" s="240"/>
      <c r="AN354" s="240"/>
      <c r="AO354" s="240"/>
      <c r="AP354" s="240"/>
      <c r="AQ354" s="240"/>
    </row>
    <row r="355" spans="1:43" s="241" customFormat="1" ht="12.75" hidden="1" customHeight="1">
      <c r="A355" s="126" t="s">
        <v>2062</v>
      </c>
      <c r="B355" s="131"/>
      <c r="C355" s="144" t="s">
        <v>1588</v>
      </c>
      <c r="D355" s="132"/>
      <c r="E355" s="264"/>
      <c r="F355" s="265"/>
      <c r="G355" s="266"/>
      <c r="H355" s="267"/>
      <c r="I355" s="268"/>
      <c r="J355" s="265"/>
      <c r="K355" s="265"/>
      <c r="L355" s="266"/>
      <c r="M355" s="288"/>
      <c r="N355" s="293"/>
      <c r="O355" s="224"/>
      <c r="P355" s="225" t="s">
        <v>1473</v>
      </c>
      <c r="Q355" s="224"/>
      <c r="R355" s="224" t="str">
        <f t="shared" si="33"/>
        <v/>
      </c>
      <c r="S355" s="238"/>
      <c r="T355" s="238"/>
      <c r="U355" s="238"/>
      <c r="V355" s="238"/>
      <c r="W355" s="239"/>
      <c r="X355" s="239"/>
      <c r="Y355" s="238"/>
      <c r="Z355" s="238"/>
      <c r="AA355" s="238"/>
      <c r="AC355" s="240"/>
      <c r="AD355" s="240"/>
      <c r="AE355" s="240"/>
      <c r="AF355" s="240"/>
      <c r="AG355" s="240"/>
      <c r="AH355" s="240"/>
      <c r="AI355" s="240"/>
      <c r="AJ355" s="240"/>
      <c r="AK355" s="240"/>
      <c r="AL355" s="240"/>
      <c r="AM355" s="240"/>
      <c r="AN355" s="240"/>
      <c r="AO355" s="240"/>
      <c r="AP355" s="240"/>
      <c r="AQ355" s="240"/>
    </row>
    <row r="356" spans="1:43" s="241" customFormat="1" ht="12.75" hidden="1" customHeight="1">
      <c r="A356" s="126" t="s">
        <v>2091</v>
      </c>
      <c r="B356" s="131"/>
      <c r="C356" s="144" t="s">
        <v>1922</v>
      </c>
      <c r="D356" s="132"/>
      <c r="E356" s="264"/>
      <c r="F356" s="265"/>
      <c r="G356" s="266"/>
      <c r="H356" s="267"/>
      <c r="I356" s="268"/>
      <c r="J356" s="265"/>
      <c r="K356" s="265"/>
      <c r="L356" s="266"/>
      <c r="M356" s="288"/>
      <c r="N356" s="293"/>
      <c r="O356" s="224"/>
      <c r="P356" s="225" t="s">
        <v>1474</v>
      </c>
      <c r="Q356" s="224"/>
      <c r="R356" s="224" t="str">
        <f t="shared" si="33"/>
        <v/>
      </c>
      <c r="S356" s="238"/>
      <c r="T356" s="238"/>
      <c r="U356" s="238"/>
      <c r="V356" s="238"/>
      <c r="W356" s="239"/>
      <c r="X356" s="239"/>
      <c r="Y356" s="238"/>
      <c r="Z356" s="238"/>
      <c r="AA356" s="238"/>
      <c r="AC356" s="240"/>
      <c r="AD356" s="240"/>
      <c r="AE356" s="240"/>
      <c r="AF356" s="240"/>
      <c r="AG356" s="240"/>
      <c r="AH356" s="240"/>
      <c r="AI356" s="240"/>
      <c r="AJ356" s="240"/>
      <c r="AK356" s="240"/>
      <c r="AL356" s="240"/>
      <c r="AM356" s="240"/>
      <c r="AN356" s="240"/>
      <c r="AO356" s="240"/>
      <c r="AP356" s="240"/>
      <c r="AQ356" s="240"/>
    </row>
    <row r="357" spans="1:43" s="143" customFormat="1" ht="12.75" hidden="1" customHeight="1">
      <c r="A357" s="126" t="s">
        <v>2092</v>
      </c>
      <c r="B357" s="72"/>
      <c r="C357" s="144" t="s">
        <v>2093</v>
      </c>
      <c r="D357" s="132"/>
      <c r="E357" s="264"/>
      <c r="F357" s="265"/>
      <c r="G357" s="266"/>
      <c r="H357" s="267"/>
      <c r="I357" s="268"/>
      <c r="J357" s="265"/>
      <c r="K357" s="265"/>
      <c r="L357" s="266"/>
      <c r="M357" s="288"/>
      <c r="N357" s="293"/>
      <c r="O357" s="138"/>
      <c r="P357" s="139" t="s">
        <v>1474</v>
      </c>
      <c r="Q357" s="138"/>
      <c r="R357" s="138" t="str">
        <f t="shared" si="33"/>
        <v/>
      </c>
      <c r="S357" s="140"/>
      <c r="T357" s="140"/>
      <c r="U357" s="140"/>
      <c r="V357" s="140"/>
      <c r="W357" s="141"/>
      <c r="X357" s="141"/>
      <c r="Y357" s="140"/>
      <c r="Z357" s="140"/>
      <c r="AA357" s="140"/>
      <c r="AC357" s="142"/>
      <c r="AD357" s="142"/>
      <c r="AE357" s="142"/>
      <c r="AF357" s="142"/>
      <c r="AG357" s="142"/>
      <c r="AH357" s="142"/>
      <c r="AI357" s="142"/>
      <c r="AJ357" s="142"/>
      <c r="AK357" s="142"/>
      <c r="AL357" s="142"/>
      <c r="AM357" s="142"/>
      <c r="AN357" s="142"/>
      <c r="AO357" s="142"/>
      <c r="AP357" s="142"/>
      <c r="AQ357" s="142"/>
    </row>
    <row r="358" spans="1:43" s="143" customFormat="1" ht="12.75" hidden="1" customHeight="1">
      <c r="A358" s="126" t="s">
        <v>2094</v>
      </c>
      <c r="B358" s="72"/>
      <c r="C358" s="144" t="s">
        <v>1781</v>
      </c>
      <c r="D358" s="132"/>
      <c r="E358" s="264"/>
      <c r="F358" s="265"/>
      <c r="G358" s="266"/>
      <c r="H358" s="291"/>
      <c r="I358" s="292"/>
      <c r="J358" s="289"/>
      <c r="K358" s="289"/>
      <c r="L358" s="290"/>
      <c r="M358" s="288"/>
      <c r="N358" s="293"/>
      <c r="O358" s="138"/>
      <c r="P358" s="139" t="s">
        <v>1474</v>
      </c>
      <c r="Q358" s="138"/>
      <c r="R358" s="138" t="str">
        <f t="shared" si="33"/>
        <v/>
      </c>
      <c r="S358" s="140"/>
      <c r="T358" s="140"/>
      <c r="U358" s="140"/>
      <c r="V358" s="140"/>
      <c r="W358" s="141"/>
      <c r="X358" s="141"/>
      <c r="Y358" s="140"/>
      <c r="Z358" s="140"/>
      <c r="AA358" s="140"/>
      <c r="AC358" s="142"/>
      <c r="AD358" s="142"/>
      <c r="AE358" s="142"/>
      <c r="AF358" s="142"/>
      <c r="AG358" s="142"/>
      <c r="AH358" s="142"/>
      <c r="AI358" s="142"/>
      <c r="AJ358" s="142"/>
      <c r="AK358" s="142"/>
      <c r="AL358" s="142"/>
      <c r="AM358" s="142"/>
      <c r="AN358" s="142"/>
      <c r="AO358" s="142"/>
      <c r="AP358" s="142"/>
      <c r="AQ358" s="142"/>
    </row>
    <row r="359" spans="1:43" s="17" customFormat="1" ht="12.75" hidden="1" customHeight="1">
      <c r="A359" s="126" t="s">
        <v>2095</v>
      </c>
      <c r="B359" s="72"/>
      <c r="C359" s="144" t="s">
        <v>2096</v>
      </c>
      <c r="D359" s="46"/>
      <c r="E359" s="264"/>
      <c r="F359" s="265"/>
      <c r="G359" s="266"/>
      <c r="H359" s="267"/>
      <c r="I359" s="268"/>
      <c r="J359" s="265"/>
      <c r="K359" s="265"/>
      <c r="L359" s="266"/>
      <c r="M359" s="288"/>
      <c r="N359" s="293"/>
      <c r="O359" s="36"/>
      <c r="P359" s="51" t="s">
        <v>1474</v>
      </c>
      <c r="Q359" s="36"/>
      <c r="R359" s="36" t="str">
        <f t="shared" si="33"/>
        <v/>
      </c>
      <c r="S359" s="15"/>
      <c r="T359" s="15"/>
      <c r="U359" s="15"/>
      <c r="V359" s="15"/>
      <c r="W359" s="28"/>
      <c r="X359" s="28"/>
      <c r="Y359" s="15"/>
      <c r="Z359" s="15"/>
      <c r="AA359" s="15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</row>
    <row r="360" spans="1:43" s="17" customFormat="1" ht="12.75" hidden="1" customHeight="1">
      <c r="A360" s="126" t="s">
        <v>2097</v>
      </c>
      <c r="B360" s="72"/>
      <c r="C360" s="144" t="s">
        <v>1618</v>
      </c>
      <c r="D360" s="46"/>
      <c r="E360" s="264"/>
      <c r="F360" s="265"/>
      <c r="G360" s="266"/>
      <c r="H360" s="267"/>
      <c r="I360" s="268"/>
      <c r="J360" s="265"/>
      <c r="K360" s="265"/>
      <c r="L360" s="266"/>
      <c r="M360" s="288"/>
      <c r="N360" s="293"/>
      <c r="O360" s="36"/>
      <c r="P360" s="51" t="s">
        <v>1474</v>
      </c>
      <c r="Q360" s="36"/>
      <c r="R360" s="36" t="str">
        <f t="shared" si="33"/>
        <v/>
      </c>
      <c r="S360" s="15"/>
      <c r="T360" s="15"/>
      <c r="U360" s="15"/>
      <c r="V360" s="15"/>
      <c r="W360" s="28"/>
      <c r="X360" s="28"/>
      <c r="Y360" s="15"/>
      <c r="Z360" s="15"/>
      <c r="AA360" s="15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</row>
    <row r="361" spans="1:43" s="17" customFormat="1" ht="12.75" hidden="1" customHeight="1" thickBot="1">
      <c r="A361" s="126" t="s">
        <v>2098</v>
      </c>
      <c r="B361" s="74"/>
      <c r="C361" s="167" t="s">
        <v>2099</v>
      </c>
      <c r="D361" s="46"/>
      <c r="E361" s="264"/>
      <c r="F361" s="265"/>
      <c r="G361" s="266"/>
      <c r="H361" s="267"/>
      <c r="I361" s="268"/>
      <c r="J361" s="265"/>
      <c r="K361" s="265"/>
      <c r="L361" s="266"/>
      <c r="M361" s="288"/>
      <c r="N361" s="293"/>
      <c r="O361" s="36"/>
      <c r="P361" s="51" t="s">
        <v>1474</v>
      </c>
      <c r="Q361" s="36"/>
      <c r="R361" s="36" t="str">
        <f t="shared" si="33"/>
        <v/>
      </c>
      <c r="S361" s="15"/>
      <c r="T361" s="15"/>
      <c r="U361" s="15"/>
      <c r="V361" s="15"/>
      <c r="W361" s="28"/>
      <c r="X361" s="28"/>
      <c r="Y361" s="15"/>
      <c r="Z361" s="15"/>
      <c r="AA361" s="15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</row>
    <row r="362" spans="1:43" s="18" customFormat="1" ht="17.25" hidden="1" customHeight="1">
      <c r="A362" s="126" t="s">
        <v>2135</v>
      </c>
      <c r="B362" s="885" t="s">
        <v>2101</v>
      </c>
      <c r="C362" s="886"/>
      <c r="D362" s="25"/>
      <c r="E362" s="331">
        <f t="shared" ref="E362:N362" si="35">SUM(E363:E380)</f>
        <v>0</v>
      </c>
      <c r="F362" s="332">
        <f t="shared" si="35"/>
        <v>0</v>
      </c>
      <c r="G362" s="333">
        <f t="shared" si="35"/>
        <v>0</v>
      </c>
      <c r="H362" s="334">
        <f t="shared" si="35"/>
        <v>0</v>
      </c>
      <c r="I362" s="364">
        <f t="shared" si="35"/>
        <v>0</v>
      </c>
      <c r="J362" s="332">
        <f t="shared" si="35"/>
        <v>0</v>
      </c>
      <c r="K362" s="332">
        <f t="shared" si="35"/>
        <v>0</v>
      </c>
      <c r="L362" s="333">
        <f t="shared" si="35"/>
        <v>0</v>
      </c>
      <c r="M362" s="331">
        <f t="shared" si="35"/>
        <v>0</v>
      </c>
      <c r="N362" s="335">
        <f t="shared" si="35"/>
        <v>0</v>
      </c>
      <c r="O362" s="36"/>
      <c r="P362" s="51" t="s">
        <v>1500</v>
      </c>
      <c r="Q362" s="36"/>
      <c r="R362" s="36" t="str">
        <f t="shared" si="33"/>
        <v/>
      </c>
      <c r="S362" s="15"/>
      <c r="T362" s="15"/>
      <c r="U362" s="15"/>
      <c r="V362" s="15"/>
      <c r="W362" s="29">
        <f>SUM(M363:M368)</f>
        <v>0</v>
      </c>
      <c r="X362" s="29">
        <f>SUM(N363:N368)</f>
        <v>0</v>
      </c>
      <c r="Y362" s="15"/>
      <c r="Z362" s="15"/>
      <c r="AA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</row>
    <row r="363" spans="1:43" s="17" customFormat="1" ht="12.75" hidden="1" customHeight="1">
      <c r="A363" s="126" t="s">
        <v>2103</v>
      </c>
      <c r="B363" s="72"/>
      <c r="C363" s="144" t="s">
        <v>2104</v>
      </c>
      <c r="D363" s="46"/>
      <c r="E363" s="264"/>
      <c r="F363" s="265"/>
      <c r="G363" s="266"/>
      <c r="H363" s="267"/>
      <c r="I363" s="268"/>
      <c r="J363" s="265"/>
      <c r="K363" s="265"/>
      <c r="L363" s="266"/>
      <c r="M363" s="288"/>
      <c r="N363" s="293"/>
      <c r="O363" s="36"/>
      <c r="P363" s="51" t="s">
        <v>1474</v>
      </c>
      <c r="Q363" s="36"/>
      <c r="R363" s="36" t="str">
        <f t="shared" si="33"/>
        <v/>
      </c>
      <c r="S363" s="15"/>
      <c r="T363" s="15"/>
      <c r="U363" s="15"/>
      <c r="V363" s="15"/>
      <c r="W363" s="28"/>
      <c r="X363" s="28"/>
      <c r="Y363" s="15"/>
      <c r="Z363" s="15"/>
      <c r="AA363" s="15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</row>
    <row r="364" spans="1:43" s="17" customFormat="1" ht="12.75" hidden="1" customHeight="1">
      <c r="A364" s="126" t="s">
        <v>2105</v>
      </c>
      <c r="B364" s="72"/>
      <c r="C364" s="144" t="s">
        <v>2106</v>
      </c>
      <c r="D364" s="46"/>
      <c r="E364" s="264"/>
      <c r="F364" s="265"/>
      <c r="G364" s="266"/>
      <c r="H364" s="267"/>
      <c r="I364" s="268"/>
      <c r="J364" s="265"/>
      <c r="K364" s="265"/>
      <c r="L364" s="266"/>
      <c r="M364" s="288"/>
      <c r="N364" s="293"/>
      <c r="O364" s="36"/>
      <c r="P364" s="51" t="s">
        <v>1474</v>
      </c>
      <c r="Q364" s="36"/>
      <c r="R364" s="36" t="str">
        <f t="shared" si="33"/>
        <v/>
      </c>
      <c r="S364" s="15"/>
      <c r="T364" s="15"/>
      <c r="U364" s="15"/>
      <c r="V364" s="15"/>
      <c r="W364" s="28"/>
      <c r="X364" s="28"/>
      <c r="Y364" s="15"/>
      <c r="Z364" s="15"/>
      <c r="AA364" s="15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</row>
    <row r="365" spans="1:43" s="17" customFormat="1" ht="12.75" hidden="1" customHeight="1">
      <c r="A365" s="126" t="s">
        <v>2107</v>
      </c>
      <c r="B365" s="72"/>
      <c r="C365" s="144" t="s">
        <v>2108</v>
      </c>
      <c r="D365" s="46"/>
      <c r="E365" s="264"/>
      <c r="F365" s="265"/>
      <c r="G365" s="266"/>
      <c r="H365" s="267"/>
      <c r="I365" s="268"/>
      <c r="J365" s="265"/>
      <c r="K365" s="265"/>
      <c r="L365" s="266"/>
      <c r="M365" s="288"/>
      <c r="N365" s="293"/>
      <c r="O365" s="36"/>
      <c r="P365" s="51" t="s">
        <v>1474</v>
      </c>
      <c r="Q365" s="36"/>
      <c r="R365" s="36" t="str">
        <f t="shared" si="33"/>
        <v/>
      </c>
      <c r="S365" s="15"/>
      <c r="T365" s="15"/>
      <c r="U365" s="15"/>
      <c r="V365" s="15"/>
      <c r="W365" s="28"/>
      <c r="X365" s="28"/>
      <c r="Y365" s="15"/>
      <c r="Z365" s="15"/>
      <c r="AA365" s="15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</row>
    <row r="366" spans="1:43" s="17" customFormat="1" ht="12.75" hidden="1" customHeight="1">
      <c r="A366" s="126" t="s">
        <v>2109</v>
      </c>
      <c r="B366" s="72"/>
      <c r="C366" s="144" t="s">
        <v>2110</v>
      </c>
      <c r="D366" s="46"/>
      <c r="E366" s="264"/>
      <c r="F366" s="265"/>
      <c r="G366" s="266"/>
      <c r="H366" s="267"/>
      <c r="I366" s="268"/>
      <c r="J366" s="265"/>
      <c r="K366" s="265"/>
      <c r="L366" s="266"/>
      <c r="M366" s="288"/>
      <c r="N366" s="293"/>
      <c r="O366" s="36"/>
      <c r="P366" s="51" t="s">
        <v>1474</v>
      </c>
      <c r="Q366" s="36"/>
      <c r="R366" s="36" t="str">
        <f t="shared" si="33"/>
        <v/>
      </c>
      <c r="S366" s="15"/>
      <c r="T366" s="15"/>
      <c r="U366" s="15"/>
      <c r="V366" s="15"/>
      <c r="W366" s="28"/>
      <c r="X366" s="28"/>
      <c r="Y366" s="15"/>
      <c r="Z366" s="15"/>
      <c r="AA366" s="15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</row>
    <row r="367" spans="1:43" s="17" customFormat="1" ht="12.75" hidden="1" customHeight="1">
      <c r="A367" s="126" t="s">
        <v>2111</v>
      </c>
      <c r="B367" s="72"/>
      <c r="C367" s="144" t="s">
        <v>2112</v>
      </c>
      <c r="D367" s="46"/>
      <c r="E367" s="264"/>
      <c r="F367" s="265"/>
      <c r="G367" s="266"/>
      <c r="H367" s="267"/>
      <c r="I367" s="268"/>
      <c r="J367" s="265"/>
      <c r="K367" s="265"/>
      <c r="L367" s="266"/>
      <c r="M367" s="288"/>
      <c r="N367" s="293"/>
      <c r="O367" s="36"/>
      <c r="P367" s="51" t="s">
        <v>1474</v>
      </c>
      <c r="Q367" s="36"/>
      <c r="R367" s="36" t="str">
        <f t="shared" si="33"/>
        <v/>
      </c>
      <c r="S367" s="15"/>
      <c r="T367" s="15"/>
      <c r="U367" s="15"/>
      <c r="V367" s="15"/>
      <c r="W367" s="28"/>
      <c r="X367" s="28"/>
      <c r="Y367" s="15"/>
      <c r="Z367" s="15"/>
      <c r="AA367" s="15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</row>
    <row r="368" spans="1:43" s="17" customFormat="1" ht="12.75" hidden="1" customHeight="1">
      <c r="A368" s="126" t="s">
        <v>2113</v>
      </c>
      <c r="B368" s="72"/>
      <c r="C368" s="144" t="s">
        <v>2114</v>
      </c>
      <c r="D368" s="46"/>
      <c r="E368" s="264"/>
      <c r="F368" s="265"/>
      <c r="G368" s="266"/>
      <c r="H368" s="267"/>
      <c r="I368" s="268"/>
      <c r="J368" s="265"/>
      <c r="K368" s="265"/>
      <c r="L368" s="266"/>
      <c r="M368" s="288"/>
      <c r="N368" s="293"/>
      <c r="O368" s="36"/>
      <c r="P368" s="51" t="s">
        <v>1474</v>
      </c>
      <c r="Q368" s="36"/>
      <c r="R368" s="36" t="str">
        <f t="shared" si="33"/>
        <v/>
      </c>
      <c r="S368" s="15"/>
      <c r="T368" s="15"/>
      <c r="U368" s="15"/>
      <c r="V368" s="15"/>
      <c r="W368" s="28"/>
      <c r="X368" s="28"/>
      <c r="Y368" s="15"/>
      <c r="Z368" s="15"/>
      <c r="AA368" s="15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</row>
    <row r="369" spans="1:43" s="17" customFormat="1" ht="12.75" hidden="1" customHeight="1">
      <c r="A369" s="126" t="s">
        <v>2115</v>
      </c>
      <c r="B369" s="72"/>
      <c r="C369" s="144" t="s">
        <v>2116</v>
      </c>
      <c r="D369" s="46"/>
      <c r="E369" s="264"/>
      <c r="F369" s="265"/>
      <c r="G369" s="266"/>
      <c r="H369" s="267"/>
      <c r="I369" s="268"/>
      <c r="J369" s="265"/>
      <c r="K369" s="265"/>
      <c r="L369" s="266"/>
      <c r="M369" s="288"/>
      <c r="N369" s="293"/>
      <c r="O369" s="36"/>
      <c r="P369" s="51" t="s">
        <v>1474</v>
      </c>
      <c r="Q369" s="36"/>
      <c r="R369" s="36" t="str">
        <f t="shared" si="33"/>
        <v/>
      </c>
      <c r="S369" s="15"/>
      <c r="T369" s="15"/>
      <c r="U369" s="15"/>
      <c r="V369" s="15"/>
      <c r="W369" s="28"/>
      <c r="X369" s="28"/>
      <c r="Y369" s="15"/>
      <c r="Z369" s="15"/>
      <c r="AA369" s="15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</row>
    <row r="370" spans="1:43" s="17" customFormat="1" ht="12.75" hidden="1" customHeight="1">
      <c r="A370" s="126" t="s">
        <v>2117</v>
      </c>
      <c r="B370" s="72"/>
      <c r="C370" s="144" t="s">
        <v>2118</v>
      </c>
      <c r="D370" s="46"/>
      <c r="E370" s="264"/>
      <c r="F370" s="265"/>
      <c r="G370" s="266"/>
      <c r="H370" s="267"/>
      <c r="I370" s="268"/>
      <c r="J370" s="265"/>
      <c r="K370" s="265"/>
      <c r="L370" s="266"/>
      <c r="M370" s="288"/>
      <c r="N370" s="293"/>
      <c r="O370" s="36"/>
      <c r="P370" s="51" t="s">
        <v>1474</v>
      </c>
      <c r="Q370" s="36"/>
      <c r="R370" s="36" t="str">
        <f t="shared" si="33"/>
        <v/>
      </c>
      <c r="S370" s="15"/>
      <c r="T370" s="15"/>
      <c r="U370" s="15"/>
      <c r="V370" s="15"/>
      <c r="W370" s="28"/>
      <c r="X370" s="28"/>
      <c r="Y370" s="15"/>
      <c r="Z370" s="15"/>
      <c r="AA370" s="15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</row>
    <row r="371" spans="1:43" s="17" customFormat="1" ht="12.75" hidden="1" customHeight="1">
      <c r="A371" s="126" t="s">
        <v>2119</v>
      </c>
      <c r="B371" s="72"/>
      <c r="C371" s="144" t="s">
        <v>2120</v>
      </c>
      <c r="D371" s="46"/>
      <c r="E371" s="264"/>
      <c r="F371" s="265"/>
      <c r="G371" s="266"/>
      <c r="H371" s="267"/>
      <c r="I371" s="268"/>
      <c r="J371" s="265"/>
      <c r="K371" s="265"/>
      <c r="L371" s="266"/>
      <c r="M371" s="288"/>
      <c r="N371" s="293"/>
      <c r="O371" s="36"/>
      <c r="P371" s="51" t="s">
        <v>1474</v>
      </c>
      <c r="Q371" s="36"/>
      <c r="R371" s="36" t="str">
        <f t="shared" si="33"/>
        <v/>
      </c>
      <c r="S371" s="15"/>
      <c r="T371" s="15"/>
      <c r="U371" s="15"/>
      <c r="V371" s="15"/>
      <c r="W371" s="28"/>
      <c r="X371" s="28"/>
      <c r="Y371" s="15"/>
      <c r="Z371" s="15"/>
      <c r="AA371" s="15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</row>
    <row r="372" spans="1:43" s="17" customFormat="1" ht="12.75" hidden="1" customHeight="1">
      <c r="A372" s="126" t="s">
        <v>2121</v>
      </c>
      <c r="B372" s="72"/>
      <c r="C372" s="144" t="s">
        <v>2122</v>
      </c>
      <c r="D372" s="46"/>
      <c r="E372" s="264"/>
      <c r="F372" s="265"/>
      <c r="G372" s="266"/>
      <c r="H372" s="267"/>
      <c r="I372" s="268"/>
      <c r="J372" s="265"/>
      <c r="K372" s="265"/>
      <c r="L372" s="266"/>
      <c r="M372" s="288"/>
      <c r="N372" s="293"/>
      <c r="O372" s="36"/>
      <c r="P372" s="51" t="s">
        <v>1474</v>
      </c>
      <c r="Q372" s="36"/>
      <c r="R372" s="36" t="str">
        <f t="shared" si="33"/>
        <v/>
      </c>
      <c r="S372" s="15"/>
      <c r="T372" s="15"/>
      <c r="U372" s="15"/>
      <c r="V372" s="15"/>
      <c r="W372" s="28"/>
      <c r="X372" s="28"/>
      <c r="Y372" s="15"/>
      <c r="Z372" s="15"/>
      <c r="AA372" s="15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</row>
    <row r="373" spans="1:43" s="17" customFormat="1" ht="12.75" hidden="1" customHeight="1">
      <c r="A373" s="126" t="s">
        <v>2123</v>
      </c>
      <c r="B373" s="72"/>
      <c r="C373" s="144" t="s">
        <v>2124</v>
      </c>
      <c r="D373" s="46"/>
      <c r="E373" s="264"/>
      <c r="F373" s="265"/>
      <c r="G373" s="266"/>
      <c r="H373" s="267"/>
      <c r="I373" s="268"/>
      <c r="J373" s="265"/>
      <c r="K373" s="265"/>
      <c r="L373" s="266"/>
      <c r="M373" s="288"/>
      <c r="N373" s="293"/>
      <c r="O373" s="36"/>
      <c r="P373" s="51" t="s">
        <v>1474</v>
      </c>
      <c r="Q373" s="36"/>
      <c r="R373" s="36" t="str">
        <f t="shared" si="33"/>
        <v/>
      </c>
      <c r="S373" s="15"/>
      <c r="T373" s="15"/>
      <c r="U373" s="15"/>
      <c r="V373" s="15"/>
      <c r="W373" s="28"/>
      <c r="X373" s="28"/>
      <c r="Y373" s="15"/>
      <c r="Z373" s="15"/>
      <c r="AA373" s="15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</row>
    <row r="374" spans="1:43" s="17" customFormat="1" ht="12.75" hidden="1" customHeight="1">
      <c r="A374" s="126" t="s">
        <v>2125</v>
      </c>
      <c r="B374" s="72"/>
      <c r="C374" s="144" t="s">
        <v>2126</v>
      </c>
      <c r="D374" s="46"/>
      <c r="E374" s="264"/>
      <c r="F374" s="265"/>
      <c r="G374" s="266"/>
      <c r="H374" s="267"/>
      <c r="I374" s="268"/>
      <c r="J374" s="265"/>
      <c r="K374" s="265"/>
      <c r="L374" s="266"/>
      <c r="M374" s="288"/>
      <c r="N374" s="293"/>
      <c r="O374" s="36"/>
      <c r="P374" s="51" t="s">
        <v>1474</v>
      </c>
      <c r="Q374" s="36"/>
      <c r="R374" s="36" t="str">
        <f t="shared" si="33"/>
        <v/>
      </c>
      <c r="S374" s="15"/>
      <c r="T374" s="15"/>
      <c r="U374" s="15"/>
      <c r="V374" s="15"/>
      <c r="W374" s="28"/>
      <c r="X374" s="28"/>
      <c r="Y374" s="15"/>
      <c r="Z374" s="15"/>
      <c r="AA374" s="15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</row>
    <row r="375" spans="1:43" s="17" customFormat="1" ht="12.75" hidden="1" customHeight="1">
      <c r="A375" s="126" t="s">
        <v>2127</v>
      </c>
      <c r="B375" s="72"/>
      <c r="C375" s="144" t="s">
        <v>2128</v>
      </c>
      <c r="D375" s="46"/>
      <c r="E375" s="264"/>
      <c r="F375" s="265"/>
      <c r="G375" s="266"/>
      <c r="H375" s="267"/>
      <c r="I375" s="268"/>
      <c r="J375" s="265"/>
      <c r="K375" s="265"/>
      <c r="L375" s="266"/>
      <c r="M375" s="288"/>
      <c r="N375" s="293"/>
      <c r="O375" s="36"/>
      <c r="P375" s="51" t="s">
        <v>1474</v>
      </c>
      <c r="Q375" s="36"/>
      <c r="R375" s="36" t="str">
        <f t="shared" si="33"/>
        <v/>
      </c>
      <c r="S375" s="15"/>
      <c r="T375" s="15"/>
      <c r="U375" s="15"/>
      <c r="V375" s="15"/>
      <c r="W375" s="28"/>
      <c r="X375" s="28"/>
      <c r="Y375" s="15"/>
      <c r="Z375" s="15"/>
      <c r="AA375" s="15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</row>
    <row r="376" spans="1:43" s="17" customFormat="1" ht="12.75" hidden="1" customHeight="1">
      <c r="A376" s="126" t="s">
        <v>2129</v>
      </c>
      <c r="B376" s="72"/>
      <c r="C376" s="144" t="s">
        <v>2004</v>
      </c>
      <c r="D376" s="46"/>
      <c r="E376" s="264"/>
      <c r="F376" s="265"/>
      <c r="G376" s="266"/>
      <c r="H376" s="267"/>
      <c r="I376" s="268"/>
      <c r="J376" s="265"/>
      <c r="K376" s="265"/>
      <c r="L376" s="266"/>
      <c r="M376" s="288"/>
      <c r="N376" s="293"/>
      <c r="O376" s="36"/>
      <c r="P376" s="51" t="s">
        <v>1474</v>
      </c>
      <c r="Q376" s="36"/>
      <c r="R376" s="36" t="str">
        <f t="shared" si="33"/>
        <v/>
      </c>
      <c r="S376" s="15"/>
      <c r="T376" s="15"/>
      <c r="U376" s="15"/>
      <c r="V376" s="15"/>
      <c r="W376" s="28"/>
      <c r="X376" s="28"/>
      <c r="Y376" s="15"/>
      <c r="Z376" s="15"/>
      <c r="AA376" s="15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</row>
    <row r="377" spans="1:43" s="17" customFormat="1" ht="12.75" hidden="1" customHeight="1">
      <c r="A377" s="126" t="s">
        <v>2130</v>
      </c>
      <c r="B377" s="72"/>
      <c r="C377" s="144" t="s">
        <v>1696</v>
      </c>
      <c r="D377" s="46"/>
      <c r="E377" s="264"/>
      <c r="F377" s="265"/>
      <c r="G377" s="266"/>
      <c r="H377" s="267"/>
      <c r="I377" s="268"/>
      <c r="J377" s="265"/>
      <c r="K377" s="265"/>
      <c r="L377" s="266"/>
      <c r="M377" s="288"/>
      <c r="N377" s="293"/>
      <c r="O377" s="36"/>
      <c r="P377" s="51" t="s">
        <v>1474</v>
      </c>
      <c r="Q377" s="36"/>
      <c r="R377" s="36" t="str">
        <f t="shared" si="33"/>
        <v/>
      </c>
      <c r="S377" s="15"/>
      <c r="T377" s="15"/>
      <c r="U377" s="15"/>
      <c r="V377" s="15"/>
      <c r="W377" s="28"/>
      <c r="X377" s="28"/>
      <c r="Y377" s="15"/>
      <c r="Z377" s="15"/>
      <c r="AA377" s="15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</row>
    <row r="378" spans="1:43" s="17" customFormat="1" ht="12.75" hidden="1" customHeight="1">
      <c r="A378" s="126" t="s">
        <v>2131</v>
      </c>
      <c r="B378" s="72"/>
      <c r="C378" s="144" t="s">
        <v>2132</v>
      </c>
      <c r="D378" s="46"/>
      <c r="E378" s="264"/>
      <c r="F378" s="265"/>
      <c r="G378" s="266"/>
      <c r="H378" s="267"/>
      <c r="I378" s="268"/>
      <c r="J378" s="265"/>
      <c r="K378" s="265"/>
      <c r="L378" s="266"/>
      <c r="M378" s="288"/>
      <c r="N378" s="293"/>
      <c r="O378" s="36"/>
      <c r="P378" s="51" t="s">
        <v>1474</v>
      </c>
      <c r="Q378" s="36"/>
      <c r="R378" s="36" t="str">
        <f t="shared" si="33"/>
        <v/>
      </c>
      <c r="S378" s="15"/>
      <c r="T378" s="15"/>
      <c r="U378" s="15"/>
      <c r="V378" s="15"/>
      <c r="W378" s="28"/>
      <c r="X378" s="28"/>
      <c r="Y378" s="15"/>
      <c r="Z378" s="15"/>
      <c r="AA378" s="15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</row>
    <row r="379" spans="1:43" s="129" customFormat="1" ht="12.75" hidden="1" customHeight="1">
      <c r="A379" s="126" t="s">
        <v>2102</v>
      </c>
      <c r="B379" s="131"/>
      <c r="C379" s="144" t="s">
        <v>2101</v>
      </c>
      <c r="D379" s="132"/>
      <c r="E379" s="264"/>
      <c r="F379" s="265"/>
      <c r="G379" s="266"/>
      <c r="H379" s="267"/>
      <c r="I379" s="268"/>
      <c r="J379" s="265"/>
      <c r="K379" s="265"/>
      <c r="L379" s="266"/>
      <c r="M379" s="288"/>
      <c r="N379" s="293"/>
      <c r="O379" s="150"/>
      <c r="P379" s="151" t="s">
        <v>1473</v>
      </c>
      <c r="Q379" s="150"/>
      <c r="R379" s="150" t="str">
        <f t="shared" si="33"/>
        <v/>
      </c>
      <c r="S379" s="5"/>
      <c r="T379" s="5"/>
      <c r="U379" s="5"/>
      <c r="V379" s="5"/>
      <c r="W379" s="30"/>
      <c r="X379" s="30"/>
      <c r="Y379" s="5"/>
      <c r="Z379" s="5"/>
      <c r="AA379" s="5"/>
      <c r="AC379" s="128"/>
      <c r="AD379" s="128"/>
      <c r="AE379" s="128"/>
      <c r="AF379" s="128"/>
      <c r="AG379" s="128"/>
      <c r="AH379" s="128"/>
      <c r="AI379" s="128"/>
      <c r="AJ379" s="128"/>
      <c r="AK379" s="128"/>
      <c r="AL379" s="128"/>
      <c r="AM379" s="128"/>
      <c r="AN379" s="128"/>
      <c r="AO379" s="128"/>
      <c r="AP379" s="128"/>
      <c r="AQ379" s="128"/>
    </row>
    <row r="380" spans="1:43" s="17" customFormat="1" ht="12.75" hidden="1" customHeight="1" thickBot="1">
      <c r="A380" s="126" t="s">
        <v>2133</v>
      </c>
      <c r="B380" s="182"/>
      <c r="C380" s="211" t="s">
        <v>2134</v>
      </c>
      <c r="D380" s="62"/>
      <c r="E380" s="270"/>
      <c r="F380" s="271"/>
      <c r="G380" s="272"/>
      <c r="H380" s="273"/>
      <c r="I380" s="274"/>
      <c r="J380" s="271"/>
      <c r="K380" s="271"/>
      <c r="L380" s="272"/>
      <c r="M380" s="690"/>
      <c r="N380" s="691"/>
      <c r="O380" s="36"/>
      <c r="P380" s="51" t="s">
        <v>1474</v>
      </c>
      <c r="Q380" s="36"/>
      <c r="R380" s="36" t="str">
        <f t="shared" si="33"/>
        <v/>
      </c>
      <c r="S380" s="15"/>
      <c r="T380" s="15"/>
      <c r="U380" s="15"/>
      <c r="V380" s="15"/>
      <c r="W380" s="28"/>
      <c r="X380" s="28"/>
      <c r="Y380" s="15"/>
      <c r="Z380" s="15"/>
      <c r="AA380" s="15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</row>
    <row r="381" spans="1:43" s="18" customFormat="1" ht="17.25" hidden="1" customHeight="1" thickBot="1">
      <c r="A381" s="126" t="s">
        <v>2163</v>
      </c>
      <c r="B381" s="879" t="s">
        <v>2136</v>
      </c>
      <c r="C381" s="880"/>
      <c r="D381" s="183"/>
      <c r="E381" s="336">
        <f t="shared" ref="E381:L381" si="36">SUM(E382:E395)</f>
        <v>0</v>
      </c>
      <c r="F381" s="337">
        <f t="shared" si="36"/>
        <v>0</v>
      </c>
      <c r="G381" s="338">
        <f t="shared" si="36"/>
        <v>0</v>
      </c>
      <c r="H381" s="339">
        <f t="shared" si="36"/>
        <v>0</v>
      </c>
      <c r="I381" s="341">
        <f t="shared" si="36"/>
        <v>0</v>
      </c>
      <c r="J381" s="337">
        <f t="shared" si="36"/>
        <v>0</v>
      </c>
      <c r="K381" s="185">
        <f t="shared" si="36"/>
        <v>0</v>
      </c>
      <c r="L381" s="186">
        <f t="shared" si="36"/>
        <v>0</v>
      </c>
      <c r="M381" s="184">
        <f>SUM(M382:M395)</f>
        <v>0</v>
      </c>
      <c r="N381" s="189">
        <f>SUM(N382:N395)</f>
        <v>0</v>
      </c>
      <c r="O381" s="36"/>
      <c r="P381" s="51" t="s">
        <v>1500</v>
      </c>
      <c r="Q381" s="36"/>
      <c r="R381" s="36" t="str">
        <f t="shared" si="33"/>
        <v/>
      </c>
      <c r="S381" s="15"/>
      <c r="T381" s="15"/>
      <c r="U381" s="15"/>
      <c r="V381" s="15"/>
      <c r="W381" s="28">
        <f>SUM(M381)</f>
        <v>0</v>
      </c>
      <c r="X381" s="28">
        <f>SUM(N381)</f>
        <v>0</v>
      </c>
      <c r="Y381" s="15"/>
      <c r="Z381" s="15"/>
      <c r="AA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</row>
    <row r="382" spans="1:43" s="17" customFormat="1" ht="12.75" hidden="1" customHeight="1">
      <c r="A382" s="126" t="s">
        <v>2139</v>
      </c>
      <c r="B382" s="95"/>
      <c r="C382" s="152" t="s">
        <v>2140</v>
      </c>
      <c r="D382" s="46"/>
      <c r="E382" s="258"/>
      <c r="F382" s="259"/>
      <c r="G382" s="260"/>
      <c r="H382" s="261"/>
      <c r="I382" s="262"/>
      <c r="J382" s="259"/>
      <c r="K382" s="259"/>
      <c r="L382" s="260"/>
      <c r="M382" s="319"/>
      <c r="N382" s="363"/>
      <c r="O382" s="36"/>
      <c r="P382" s="51" t="s">
        <v>1474</v>
      </c>
      <c r="Q382" s="36"/>
      <c r="R382" s="36" t="str">
        <f t="shared" si="33"/>
        <v/>
      </c>
      <c r="S382" s="15"/>
      <c r="T382" s="15"/>
      <c r="U382" s="15"/>
      <c r="V382" s="15"/>
      <c r="W382" s="28"/>
      <c r="X382" s="28"/>
      <c r="Y382" s="15"/>
      <c r="Z382" s="15"/>
      <c r="AA382" s="15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</row>
    <row r="383" spans="1:43" s="17" customFormat="1" ht="12.75" hidden="1" customHeight="1">
      <c r="A383" s="126" t="s">
        <v>2141</v>
      </c>
      <c r="B383" s="72"/>
      <c r="C383" s="144" t="s">
        <v>2142</v>
      </c>
      <c r="D383" s="46"/>
      <c r="E383" s="264"/>
      <c r="F383" s="265"/>
      <c r="G383" s="266"/>
      <c r="H383" s="267"/>
      <c r="I383" s="268"/>
      <c r="J383" s="265"/>
      <c r="K383" s="265"/>
      <c r="L383" s="266"/>
      <c r="M383" s="288"/>
      <c r="N383" s="293"/>
      <c r="O383" s="36"/>
      <c r="P383" s="51" t="s">
        <v>1474</v>
      </c>
      <c r="Q383" s="36"/>
      <c r="R383" s="36" t="str">
        <f t="shared" si="33"/>
        <v/>
      </c>
      <c r="S383" s="15"/>
      <c r="T383" s="15"/>
      <c r="U383" s="15"/>
      <c r="V383" s="15"/>
      <c r="W383" s="28"/>
      <c r="X383" s="28"/>
      <c r="Y383" s="15"/>
      <c r="Z383" s="15"/>
      <c r="AA383" s="15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</row>
    <row r="384" spans="1:43" s="17" customFormat="1" ht="12.75" hidden="1" customHeight="1">
      <c r="A384" s="126" t="s">
        <v>2143</v>
      </c>
      <c r="B384" s="72"/>
      <c r="C384" s="144" t="s">
        <v>2144</v>
      </c>
      <c r="D384" s="132"/>
      <c r="E384" s="264"/>
      <c r="F384" s="265"/>
      <c r="G384" s="147"/>
      <c r="H384" s="148"/>
      <c r="I384" s="158"/>
      <c r="J384" s="146"/>
      <c r="K384" s="146"/>
      <c r="L384" s="147"/>
      <c r="M384" s="619">
        <f>SUM(I384+K384)</f>
        <v>0</v>
      </c>
      <c r="N384" s="619">
        <f>SUM(J384+L384)</f>
        <v>0</v>
      </c>
      <c r="O384" s="36"/>
      <c r="P384" s="51" t="s">
        <v>1474</v>
      </c>
      <c r="Q384" s="36"/>
      <c r="R384" s="36" t="str">
        <f t="shared" si="33"/>
        <v/>
      </c>
      <c r="S384" s="15"/>
      <c r="T384" s="15"/>
      <c r="U384" s="15"/>
      <c r="V384" s="15"/>
      <c r="W384" s="28"/>
      <c r="X384" s="28"/>
      <c r="Y384" s="15"/>
      <c r="Z384" s="15"/>
      <c r="AA384" s="15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</row>
    <row r="385" spans="1:43" s="17" customFormat="1" ht="12.75" hidden="1" customHeight="1">
      <c r="A385" s="126" t="s">
        <v>2145</v>
      </c>
      <c r="B385" s="72"/>
      <c r="C385" s="144" t="s">
        <v>2146</v>
      </c>
      <c r="D385" s="132"/>
      <c r="E385" s="264"/>
      <c r="F385" s="265"/>
      <c r="G385" s="147"/>
      <c r="H385" s="148"/>
      <c r="I385" s="158"/>
      <c r="J385" s="146"/>
      <c r="K385" s="146"/>
      <c r="L385" s="147"/>
      <c r="M385" s="619">
        <f t="shared" ref="M385:N394" si="37">SUM(I385+K385)</f>
        <v>0</v>
      </c>
      <c r="N385" s="619">
        <f t="shared" si="37"/>
        <v>0</v>
      </c>
      <c r="O385" s="36"/>
      <c r="P385" s="51" t="s">
        <v>1474</v>
      </c>
      <c r="Q385" s="36"/>
      <c r="R385" s="36" t="str">
        <f t="shared" si="33"/>
        <v/>
      </c>
      <c r="S385" s="15"/>
      <c r="T385" s="15"/>
      <c r="U385" s="15"/>
      <c r="V385" s="15"/>
      <c r="W385" s="28"/>
      <c r="X385" s="28"/>
      <c r="Y385" s="15"/>
      <c r="Z385" s="15"/>
      <c r="AA385" s="15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</row>
    <row r="386" spans="1:43" s="17" customFormat="1" ht="12.75" hidden="1" customHeight="1">
      <c r="A386" s="126" t="s">
        <v>2147</v>
      </c>
      <c r="B386" s="72"/>
      <c r="C386" s="144" t="s">
        <v>2162</v>
      </c>
      <c r="D386" s="132"/>
      <c r="E386" s="264"/>
      <c r="F386" s="265"/>
      <c r="G386" s="147"/>
      <c r="H386" s="148"/>
      <c r="I386" s="158"/>
      <c r="J386" s="146"/>
      <c r="K386" s="146"/>
      <c r="L386" s="147"/>
      <c r="M386" s="619">
        <f t="shared" si="37"/>
        <v>0</v>
      </c>
      <c r="N386" s="619">
        <f t="shared" si="37"/>
        <v>0</v>
      </c>
      <c r="O386" s="36"/>
      <c r="P386" s="51" t="s">
        <v>1474</v>
      </c>
      <c r="Q386" s="36"/>
      <c r="R386" s="36" t="str">
        <f t="shared" si="33"/>
        <v/>
      </c>
      <c r="S386" s="15"/>
      <c r="T386" s="15"/>
      <c r="U386" s="15"/>
      <c r="V386" s="15"/>
      <c r="W386" s="28"/>
      <c r="X386" s="28"/>
      <c r="Y386" s="15"/>
      <c r="Z386" s="15"/>
      <c r="AA386" s="15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</row>
    <row r="387" spans="1:43" s="17" customFormat="1" ht="12.75" hidden="1" customHeight="1">
      <c r="A387" s="126" t="s">
        <v>2148</v>
      </c>
      <c r="B387" s="72"/>
      <c r="C387" s="144" t="s">
        <v>2149</v>
      </c>
      <c r="D387" s="132"/>
      <c r="E387" s="264"/>
      <c r="F387" s="265"/>
      <c r="G387" s="147"/>
      <c r="H387" s="231"/>
      <c r="I387" s="146"/>
      <c r="J387" s="147"/>
      <c r="K387" s="146"/>
      <c r="L387" s="147"/>
      <c r="M387" s="619">
        <f t="shared" si="37"/>
        <v>0</v>
      </c>
      <c r="N387" s="619">
        <f t="shared" si="37"/>
        <v>0</v>
      </c>
      <c r="O387" s="36"/>
      <c r="P387" s="51" t="s">
        <v>1474</v>
      </c>
      <c r="Q387" s="36"/>
      <c r="R387" s="36" t="str">
        <f t="shared" si="33"/>
        <v/>
      </c>
      <c r="S387" s="15"/>
      <c r="T387" s="15"/>
      <c r="U387" s="15"/>
      <c r="V387" s="15"/>
      <c r="W387" s="28"/>
      <c r="X387" s="28"/>
      <c r="Y387" s="15"/>
      <c r="Z387" s="15"/>
      <c r="AA387" s="15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</row>
    <row r="388" spans="1:43" s="17" customFormat="1" ht="12.75" hidden="1" customHeight="1">
      <c r="A388" s="126" t="s">
        <v>2137</v>
      </c>
      <c r="B388" s="72"/>
      <c r="C388" s="144" t="s">
        <v>2138</v>
      </c>
      <c r="D388" s="132"/>
      <c r="E388" s="264"/>
      <c r="F388" s="265"/>
      <c r="G388" s="147"/>
      <c r="H388" s="148"/>
      <c r="I388" s="158"/>
      <c r="J388" s="146"/>
      <c r="K388" s="146"/>
      <c r="L388" s="147"/>
      <c r="M388" s="619">
        <f t="shared" si="37"/>
        <v>0</v>
      </c>
      <c r="N388" s="619">
        <f t="shared" si="37"/>
        <v>0</v>
      </c>
      <c r="O388" s="36"/>
      <c r="P388" s="51" t="s">
        <v>1473</v>
      </c>
      <c r="Q388" s="36"/>
      <c r="R388" s="36" t="str">
        <f t="shared" si="33"/>
        <v/>
      </c>
      <c r="S388" s="15"/>
      <c r="T388" s="15"/>
      <c r="U388" s="15"/>
      <c r="V388" s="15"/>
      <c r="W388" s="28"/>
      <c r="X388" s="28"/>
      <c r="Y388" s="15"/>
      <c r="Z388" s="15"/>
      <c r="AA388" s="15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</row>
    <row r="389" spans="1:43" s="17" customFormat="1" ht="12.75" hidden="1" customHeight="1">
      <c r="A389" s="126" t="s">
        <v>2150</v>
      </c>
      <c r="B389" s="72"/>
      <c r="C389" s="144" t="s">
        <v>2151</v>
      </c>
      <c r="D389" s="132"/>
      <c r="E389" s="264"/>
      <c r="F389" s="265"/>
      <c r="G389" s="147"/>
      <c r="H389" s="148"/>
      <c r="I389" s="232"/>
      <c r="J389" s="146"/>
      <c r="K389" s="146"/>
      <c r="L389" s="147"/>
      <c r="M389" s="619">
        <f t="shared" si="37"/>
        <v>0</v>
      </c>
      <c r="N389" s="619">
        <f t="shared" si="37"/>
        <v>0</v>
      </c>
      <c r="O389" s="36"/>
      <c r="P389" s="51" t="s">
        <v>1474</v>
      </c>
      <c r="Q389" s="36"/>
      <c r="R389" s="36" t="str">
        <f t="shared" si="33"/>
        <v/>
      </c>
      <c r="S389" s="15"/>
      <c r="T389" s="15"/>
      <c r="U389" s="15"/>
      <c r="V389" s="15"/>
      <c r="W389" s="28"/>
      <c r="X389" s="28"/>
      <c r="Y389" s="15"/>
      <c r="Z389" s="15"/>
      <c r="AA389" s="15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</row>
    <row r="390" spans="1:43" s="17" customFormat="1" ht="12.75" hidden="1" customHeight="1">
      <c r="A390" s="126" t="s">
        <v>2152</v>
      </c>
      <c r="B390" s="72"/>
      <c r="C390" s="144" t="s">
        <v>2044</v>
      </c>
      <c r="D390" s="132"/>
      <c r="E390" s="264"/>
      <c r="F390" s="265"/>
      <c r="G390" s="147"/>
      <c r="H390" s="148"/>
      <c r="I390" s="158"/>
      <c r="J390" s="146"/>
      <c r="K390" s="146"/>
      <c r="L390" s="147"/>
      <c r="M390" s="619">
        <f t="shared" si="37"/>
        <v>0</v>
      </c>
      <c r="N390" s="619">
        <f t="shared" si="37"/>
        <v>0</v>
      </c>
      <c r="O390" s="36"/>
      <c r="P390" s="51" t="s">
        <v>1474</v>
      </c>
      <c r="Q390" s="36"/>
      <c r="R390" s="36" t="str">
        <f t="shared" si="33"/>
        <v/>
      </c>
      <c r="S390" s="15"/>
      <c r="T390" s="15"/>
      <c r="U390" s="15"/>
      <c r="V390" s="15"/>
      <c r="W390" s="28"/>
      <c r="X390" s="28"/>
      <c r="Y390" s="15"/>
      <c r="Z390" s="15"/>
      <c r="AA390" s="15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</row>
    <row r="391" spans="1:43" s="17" customFormat="1" ht="12.75" hidden="1" customHeight="1">
      <c r="A391" s="126" t="s">
        <v>2153</v>
      </c>
      <c r="B391" s="72"/>
      <c r="C391" s="144" t="s">
        <v>2154</v>
      </c>
      <c r="D391" s="132"/>
      <c r="E391" s="264"/>
      <c r="F391" s="265"/>
      <c r="G391" s="147"/>
      <c r="H391" s="148"/>
      <c r="I391" s="158"/>
      <c r="J391" s="146"/>
      <c r="K391" s="146"/>
      <c r="L391" s="147"/>
      <c r="M391" s="619">
        <f t="shared" si="37"/>
        <v>0</v>
      </c>
      <c r="N391" s="619">
        <f t="shared" si="37"/>
        <v>0</v>
      </c>
      <c r="O391" s="36"/>
      <c r="P391" s="51" t="s">
        <v>1474</v>
      </c>
      <c r="Q391" s="36"/>
      <c r="R391" s="36" t="str">
        <f t="shared" si="33"/>
        <v/>
      </c>
      <c r="S391" s="15"/>
      <c r="T391" s="15"/>
      <c r="U391" s="15"/>
      <c r="V391" s="15"/>
      <c r="W391" s="28"/>
      <c r="X391" s="28"/>
      <c r="Y391" s="15"/>
      <c r="Z391" s="15"/>
      <c r="AA391" s="15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</row>
    <row r="392" spans="1:43" s="17" customFormat="1" ht="12.75" hidden="1" customHeight="1">
      <c r="A392" s="126" t="s">
        <v>2155</v>
      </c>
      <c r="B392" s="72"/>
      <c r="C392" s="144" t="s">
        <v>2156</v>
      </c>
      <c r="D392" s="132"/>
      <c r="E392" s="264"/>
      <c r="F392" s="265"/>
      <c r="G392" s="147"/>
      <c r="H392" s="148"/>
      <c r="I392" s="158"/>
      <c r="J392" s="146"/>
      <c r="K392" s="146"/>
      <c r="L392" s="147"/>
      <c r="M392" s="619">
        <f t="shared" si="37"/>
        <v>0</v>
      </c>
      <c r="N392" s="619">
        <f t="shared" si="37"/>
        <v>0</v>
      </c>
      <c r="O392" s="36"/>
      <c r="P392" s="51" t="s">
        <v>1474</v>
      </c>
      <c r="Q392" s="36"/>
      <c r="R392" s="36" t="str">
        <f t="shared" si="33"/>
        <v/>
      </c>
      <c r="S392" s="15"/>
      <c r="T392" s="15"/>
      <c r="U392" s="15"/>
      <c r="V392" s="15"/>
      <c r="W392" s="28"/>
      <c r="X392" s="28"/>
      <c r="Y392" s="15"/>
      <c r="Z392" s="15"/>
      <c r="AA392" s="15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</row>
    <row r="393" spans="1:43" s="17" customFormat="1" ht="12.75" hidden="1" customHeight="1">
      <c r="A393" s="126" t="s">
        <v>2157</v>
      </c>
      <c r="B393" s="72"/>
      <c r="C393" s="144" t="s">
        <v>2158</v>
      </c>
      <c r="D393" s="132"/>
      <c r="E393" s="264"/>
      <c r="F393" s="265"/>
      <c r="G393" s="147"/>
      <c r="H393" s="148"/>
      <c r="I393" s="158"/>
      <c r="J393" s="146"/>
      <c r="K393" s="146"/>
      <c r="L393" s="147"/>
      <c r="M393" s="619">
        <f t="shared" si="37"/>
        <v>0</v>
      </c>
      <c r="N393" s="619">
        <f t="shared" si="37"/>
        <v>0</v>
      </c>
      <c r="O393" s="36"/>
      <c r="P393" s="51" t="s">
        <v>1474</v>
      </c>
      <c r="Q393" s="36"/>
      <c r="R393" s="36" t="str">
        <f t="shared" si="33"/>
        <v/>
      </c>
      <c r="S393" s="15"/>
      <c r="T393" s="15"/>
      <c r="U393" s="15"/>
      <c r="V393" s="15"/>
      <c r="W393" s="28"/>
      <c r="X393" s="28"/>
      <c r="Y393" s="15"/>
      <c r="Z393" s="15"/>
      <c r="AA393" s="15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</row>
    <row r="394" spans="1:43" s="17" customFormat="1" ht="12.75" hidden="1" customHeight="1">
      <c r="A394" s="126" t="s">
        <v>2159</v>
      </c>
      <c r="B394" s="72"/>
      <c r="C394" s="144" t="s">
        <v>1535</v>
      </c>
      <c r="D394" s="132"/>
      <c r="E394" s="264"/>
      <c r="F394" s="344"/>
      <c r="G394" s="234"/>
      <c r="H394" s="231"/>
      <c r="I394" s="232"/>
      <c r="J394" s="233"/>
      <c r="K394" s="233"/>
      <c r="L394" s="234"/>
      <c r="M394" s="619">
        <f t="shared" si="37"/>
        <v>0</v>
      </c>
      <c r="N394" s="619">
        <f t="shared" si="37"/>
        <v>0</v>
      </c>
      <c r="O394" s="36"/>
      <c r="P394" s="51" t="s">
        <v>1474</v>
      </c>
      <c r="Q394" s="36"/>
      <c r="R394" s="36" t="str">
        <f t="shared" si="33"/>
        <v/>
      </c>
      <c r="S394" s="15"/>
      <c r="T394" s="15"/>
      <c r="U394" s="15"/>
      <c r="V394" s="15"/>
      <c r="W394" s="28"/>
      <c r="X394" s="28"/>
      <c r="Y394" s="15"/>
      <c r="Z394" s="15"/>
      <c r="AA394" s="15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</row>
    <row r="395" spans="1:43" s="17" customFormat="1" ht="12.75" hidden="1" customHeight="1" thickBot="1">
      <c r="A395" s="126" t="s">
        <v>2160</v>
      </c>
      <c r="B395" s="74"/>
      <c r="C395" s="167" t="s">
        <v>2161</v>
      </c>
      <c r="D395" s="46"/>
      <c r="E395" s="270"/>
      <c r="F395" s="271"/>
      <c r="G395" s="272"/>
      <c r="H395" s="273"/>
      <c r="I395" s="274"/>
      <c r="J395" s="271"/>
      <c r="K395" s="271"/>
      <c r="L395" s="272"/>
      <c r="M395" s="690"/>
      <c r="N395" s="691"/>
      <c r="O395" s="36"/>
      <c r="P395" s="51" t="s">
        <v>1474</v>
      </c>
      <c r="Q395" s="36"/>
      <c r="R395" s="36" t="str">
        <f t="shared" ref="R395:R458" si="38">IF(SUM(E395:N395)=0,"",P395)</f>
        <v/>
      </c>
      <c r="S395" s="15"/>
      <c r="T395" s="15"/>
      <c r="U395" s="15"/>
      <c r="V395" s="15"/>
      <c r="W395" s="28"/>
      <c r="X395" s="28"/>
      <c r="Y395" s="15"/>
      <c r="Z395" s="15"/>
      <c r="AA395" s="15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</row>
    <row r="396" spans="1:43" s="18" customFormat="1" ht="21.75" customHeight="1" thickBot="1">
      <c r="A396" s="126" t="s">
        <v>2864</v>
      </c>
      <c r="B396" s="887" t="s">
        <v>400</v>
      </c>
      <c r="C396" s="888"/>
      <c r="D396" s="47"/>
      <c r="E396" s="531">
        <f t="shared" ref="E396:N396" si="39">SUM(E397,E432,E456,E487,E529)</f>
        <v>168</v>
      </c>
      <c r="F396" s="532">
        <f t="shared" si="39"/>
        <v>5935</v>
      </c>
      <c r="G396" s="533">
        <f t="shared" si="39"/>
        <v>27076</v>
      </c>
      <c r="H396" s="534">
        <f t="shared" si="39"/>
        <v>12</v>
      </c>
      <c r="I396" s="535">
        <f t="shared" si="39"/>
        <v>174</v>
      </c>
      <c r="J396" s="532">
        <f t="shared" si="39"/>
        <v>573</v>
      </c>
      <c r="K396" s="532">
        <f t="shared" si="39"/>
        <v>63</v>
      </c>
      <c r="L396" s="533">
        <f t="shared" si="39"/>
        <v>315</v>
      </c>
      <c r="M396" s="531">
        <f t="shared" si="39"/>
        <v>237</v>
      </c>
      <c r="N396" s="536">
        <f t="shared" si="39"/>
        <v>888</v>
      </c>
      <c r="O396" s="36"/>
      <c r="P396" s="51" t="s">
        <v>1499</v>
      </c>
      <c r="Q396" s="36"/>
      <c r="R396" s="36" t="str">
        <f t="shared" si="38"/>
        <v>R</v>
      </c>
      <c r="S396" s="15"/>
      <c r="T396" s="15"/>
      <c r="U396" s="15"/>
      <c r="V396" s="15"/>
      <c r="W396" s="28"/>
      <c r="X396" s="15"/>
      <c r="Y396" s="15"/>
      <c r="Z396" s="15"/>
      <c r="AA396" s="15"/>
      <c r="AC396" s="15"/>
      <c r="AD396" s="15">
        <v>1</v>
      </c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</row>
    <row r="397" spans="1:43" s="18" customFormat="1" ht="15.75" customHeight="1" thickBot="1">
      <c r="A397" s="126" t="s">
        <v>2166</v>
      </c>
      <c r="B397" s="889" t="s">
        <v>2167</v>
      </c>
      <c r="C397" s="890"/>
      <c r="D397" s="103"/>
      <c r="E397" s="571">
        <f t="shared" ref="E397:N397" si="40">SUM(E398:E431)</f>
        <v>42</v>
      </c>
      <c r="F397" s="572">
        <f t="shared" si="40"/>
        <v>1067</v>
      </c>
      <c r="G397" s="573">
        <f t="shared" si="40"/>
        <v>5298</v>
      </c>
      <c r="H397" s="574">
        <f t="shared" si="40"/>
        <v>1</v>
      </c>
      <c r="I397" s="575">
        <f t="shared" si="40"/>
        <v>11</v>
      </c>
      <c r="J397" s="572">
        <f t="shared" si="40"/>
        <v>38</v>
      </c>
      <c r="K397" s="572">
        <f t="shared" si="40"/>
        <v>0</v>
      </c>
      <c r="L397" s="573">
        <f t="shared" si="40"/>
        <v>0</v>
      </c>
      <c r="M397" s="571">
        <f t="shared" si="40"/>
        <v>11</v>
      </c>
      <c r="N397" s="576">
        <f t="shared" si="40"/>
        <v>38</v>
      </c>
      <c r="O397" s="36"/>
      <c r="P397" s="51" t="s">
        <v>1500</v>
      </c>
      <c r="Q397" s="36"/>
      <c r="R397" s="36" t="str">
        <f t="shared" si="38"/>
        <v>P</v>
      </c>
      <c r="S397" s="15"/>
      <c r="T397" s="15"/>
      <c r="U397" s="15"/>
      <c r="V397" s="15">
        <v>1</v>
      </c>
      <c r="W397" s="473">
        <f>SUM(M398:M428)</f>
        <v>11</v>
      </c>
      <c r="X397" s="473">
        <f>SUM(N398:N428)</f>
        <v>38</v>
      </c>
      <c r="Y397" s="15"/>
      <c r="Z397" s="15"/>
      <c r="AA397" s="15"/>
      <c r="AC397" s="15"/>
      <c r="AD397" s="15">
        <v>1</v>
      </c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</row>
    <row r="398" spans="1:43" s="17" customFormat="1" ht="12.75" hidden="1" customHeight="1" thickTop="1">
      <c r="A398" s="126" t="s">
        <v>2173</v>
      </c>
      <c r="B398" s="95"/>
      <c r="C398" s="152" t="s">
        <v>2174</v>
      </c>
      <c r="D398" s="46"/>
      <c r="E398" s="153"/>
      <c r="F398" s="154"/>
      <c r="G398" s="155"/>
      <c r="H398" s="156"/>
      <c r="I398" s="174"/>
      <c r="J398" s="154"/>
      <c r="K398" s="154"/>
      <c r="L398" s="155"/>
      <c r="M398" s="624">
        <f t="shared" ref="M398:N431" si="41">I398+K398</f>
        <v>0</v>
      </c>
      <c r="N398" s="625">
        <f t="shared" si="41"/>
        <v>0</v>
      </c>
      <c r="O398" s="36"/>
      <c r="P398" s="51" t="s">
        <v>1474</v>
      </c>
      <c r="Q398" s="36"/>
      <c r="R398" s="36" t="str">
        <f t="shared" si="38"/>
        <v/>
      </c>
      <c r="S398" s="15"/>
      <c r="T398" s="15"/>
      <c r="U398" s="15"/>
      <c r="V398" s="15"/>
      <c r="W398" s="473"/>
      <c r="X398" s="473"/>
      <c r="Y398" s="15"/>
      <c r="Z398" s="15"/>
      <c r="AA398" s="15"/>
      <c r="AC398" s="16"/>
      <c r="AD398" s="15">
        <v>1</v>
      </c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</row>
    <row r="399" spans="1:43" s="17" customFormat="1" ht="12.75" hidden="1" customHeight="1">
      <c r="A399" s="126" t="s">
        <v>2175</v>
      </c>
      <c r="B399" s="72"/>
      <c r="C399" s="144" t="s">
        <v>2176</v>
      </c>
      <c r="D399" s="46"/>
      <c r="E399" s="145"/>
      <c r="F399" s="146"/>
      <c r="G399" s="147"/>
      <c r="H399" s="148"/>
      <c r="I399" s="158"/>
      <c r="J399" s="146"/>
      <c r="K399" s="146"/>
      <c r="L399" s="147"/>
      <c r="M399" s="624">
        <f t="shared" si="41"/>
        <v>0</v>
      </c>
      <c r="N399" s="625">
        <f t="shared" si="41"/>
        <v>0</v>
      </c>
      <c r="O399" s="36"/>
      <c r="P399" s="51" t="s">
        <v>1474</v>
      </c>
      <c r="Q399" s="36"/>
      <c r="R399" s="36" t="str">
        <f t="shared" si="38"/>
        <v/>
      </c>
      <c r="S399" s="15"/>
      <c r="T399" s="15"/>
      <c r="U399" s="15"/>
      <c r="V399" s="15"/>
      <c r="W399" s="473"/>
      <c r="X399" s="473"/>
      <c r="Y399" s="15"/>
      <c r="Z399" s="15"/>
      <c r="AA399" s="15"/>
      <c r="AC399" s="16"/>
      <c r="AD399" s="15">
        <v>1</v>
      </c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</row>
    <row r="400" spans="1:43" s="143" customFormat="1" ht="12.75" customHeight="1" thickTop="1">
      <c r="A400" s="137" t="s">
        <v>2177</v>
      </c>
      <c r="B400" s="468"/>
      <c r="C400" s="462" t="s">
        <v>2178</v>
      </c>
      <c r="D400" s="469"/>
      <c r="E400" s="463">
        <v>18</v>
      </c>
      <c r="F400" s="464">
        <v>149</v>
      </c>
      <c r="G400" s="465">
        <v>726</v>
      </c>
      <c r="H400" s="470"/>
      <c r="I400" s="471"/>
      <c r="J400" s="464"/>
      <c r="K400" s="464"/>
      <c r="L400" s="465"/>
      <c r="M400" s="480">
        <f t="shared" si="41"/>
        <v>0</v>
      </c>
      <c r="N400" s="481">
        <f t="shared" si="41"/>
        <v>0</v>
      </c>
      <c r="O400" s="138"/>
      <c r="P400" s="139" t="s">
        <v>1474</v>
      </c>
      <c r="Q400" s="138"/>
      <c r="R400" s="138" t="str">
        <f t="shared" si="38"/>
        <v>M</v>
      </c>
      <c r="S400" s="140"/>
      <c r="T400" s="140">
        <v>1</v>
      </c>
      <c r="U400" s="140"/>
      <c r="V400" s="140"/>
      <c r="W400" s="474"/>
      <c r="X400" s="474"/>
      <c r="Y400" s="140"/>
      <c r="Z400" s="140"/>
      <c r="AA400" s="140"/>
      <c r="AC400" s="142"/>
      <c r="AD400" s="140">
        <v>1</v>
      </c>
      <c r="AE400" s="142"/>
      <c r="AF400" s="142"/>
      <c r="AG400" s="142"/>
      <c r="AH400" s="142"/>
      <c r="AI400" s="142"/>
      <c r="AJ400" s="142"/>
      <c r="AK400" s="142"/>
      <c r="AL400" s="142"/>
      <c r="AM400" s="142"/>
      <c r="AN400" s="142"/>
      <c r="AO400" s="142"/>
      <c r="AP400" s="142"/>
      <c r="AQ400" s="142"/>
    </row>
    <row r="401" spans="1:43" s="17" customFormat="1" ht="12.75" hidden="1" customHeight="1">
      <c r="A401" s="126" t="s">
        <v>2179</v>
      </c>
      <c r="B401" s="72"/>
      <c r="C401" s="144" t="s">
        <v>2180</v>
      </c>
      <c r="D401" s="46"/>
      <c r="E401" s="145"/>
      <c r="F401" s="146"/>
      <c r="G401" s="147"/>
      <c r="H401" s="148"/>
      <c r="I401" s="158"/>
      <c r="J401" s="146"/>
      <c r="K401" s="146"/>
      <c r="L401" s="147"/>
      <c r="M401" s="624">
        <f t="shared" si="41"/>
        <v>0</v>
      </c>
      <c r="N401" s="625">
        <f t="shared" si="41"/>
        <v>0</v>
      </c>
      <c r="O401" s="36"/>
      <c r="P401" s="51" t="s">
        <v>1474</v>
      </c>
      <c r="Q401" s="36"/>
      <c r="R401" s="36" t="str">
        <f t="shared" si="38"/>
        <v/>
      </c>
      <c r="S401" s="15"/>
      <c r="T401" s="15"/>
      <c r="U401" s="15"/>
      <c r="V401" s="15"/>
      <c r="W401" s="473"/>
      <c r="X401" s="473"/>
      <c r="Y401" s="15"/>
      <c r="Z401" s="15"/>
      <c r="AA401" s="15"/>
      <c r="AC401" s="16"/>
      <c r="AD401" s="15">
        <v>1</v>
      </c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</row>
    <row r="402" spans="1:43" s="143" customFormat="1" ht="12.75" customHeight="1">
      <c r="A402" s="126" t="s">
        <v>2168</v>
      </c>
      <c r="B402" s="72"/>
      <c r="C402" s="144" t="s">
        <v>2169</v>
      </c>
      <c r="D402" s="132"/>
      <c r="E402" s="145">
        <v>5</v>
      </c>
      <c r="F402" s="146">
        <v>161</v>
      </c>
      <c r="G402" s="147">
        <v>797</v>
      </c>
      <c r="H402" s="470">
        <v>0</v>
      </c>
      <c r="I402" s="471">
        <v>0</v>
      </c>
      <c r="J402" s="464">
        <v>0</v>
      </c>
      <c r="K402" s="146"/>
      <c r="L402" s="147"/>
      <c r="M402" s="480">
        <f t="shared" si="41"/>
        <v>0</v>
      </c>
      <c r="N402" s="481">
        <f t="shared" si="41"/>
        <v>0</v>
      </c>
      <c r="O402" s="138"/>
      <c r="P402" s="139" t="s">
        <v>1473</v>
      </c>
      <c r="Q402" s="138"/>
      <c r="R402" s="138" t="str">
        <f t="shared" si="38"/>
        <v>C</v>
      </c>
      <c r="S402" s="15"/>
      <c r="T402" s="15"/>
      <c r="U402" s="140">
        <v>1</v>
      </c>
      <c r="V402" s="140"/>
      <c r="W402" s="474"/>
      <c r="X402" s="474"/>
      <c r="Y402" s="140"/>
      <c r="Z402" s="140"/>
      <c r="AA402" s="140"/>
      <c r="AC402" s="142"/>
      <c r="AD402" s="15">
        <v>1</v>
      </c>
      <c r="AE402" s="142"/>
      <c r="AF402" s="142"/>
      <c r="AG402" s="142"/>
      <c r="AH402" s="142"/>
      <c r="AI402" s="142"/>
      <c r="AJ402" s="142"/>
      <c r="AK402" s="142"/>
      <c r="AL402" s="142"/>
      <c r="AM402" s="142"/>
      <c r="AN402" s="142"/>
      <c r="AO402" s="142"/>
      <c r="AP402" s="142"/>
      <c r="AQ402" s="142"/>
    </row>
    <row r="403" spans="1:43" s="143" customFormat="1" ht="12.75" customHeight="1">
      <c r="A403" s="126" t="s">
        <v>2181</v>
      </c>
      <c r="B403" s="72"/>
      <c r="C403" s="144" t="s">
        <v>2182</v>
      </c>
      <c r="D403" s="132"/>
      <c r="E403" s="145">
        <v>1</v>
      </c>
      <c r="F403" s="146">
        <v>1</v>
      </c>
      <c r="G403" s="147">
        <v>1</v>
      </c>
      <c r="H403" s="148"/>
      <c r="I403" s="158"/>
      <c r="J403" s="146"/>
      <c r="K403" s="146"/>
      <c r="L403" s="147"/>
      <c r="M403" s="624">
        <f t="shared" si="41"/>
        <v>0</v>
      </c>
      <c r="N403" s="625">
        <f t="shared" si="41"/>
        <v>0</v>
      </c>
      <c r="O403" s="138"/>
      <c r="P403" s="139" t="s">
        <v>1474</v>
      </c>
      <c r="Q403" s="138"/>
      <c r="R403" s="138" t="str">
        <f t="shared" si="38"/>
        <v>M</v>
      </c>
      <c r="S403" s="15"/>
      <c r="T403" s="15">
        <v>1</v>
      </c>
      <c r="U403" s="140"/>
      <c r="V403" s="140"/>
      <c r="W403" s="474"/>
      <c r="X403" s="474"/>
      <c r="Y403" s="140"/>
      <c r="Z403" s="140"/>
      <c r="AA403" s="140"/>
      <c r="AC403" s="142"/>
      <c r="AD403" s="15">
        <v>1</v>
      </c>
      <c r="AE403" s="142"/>
      <c r="AF403" s="142"/>
      <c r="AG403" s="142"/>
      <c r="AH403" s="142"/>
      <c r="AI403" s="142"/>
      <c r="AJ403" s="142"/>
      <c r="AK403" s="142"/>
      <c r="AL403" s="142"/>
      <c r="AM403" s="142"/>
      <c r="AN403" s="142"/>
      <c r="AO403" s="142"/>
      <c r="AP403" s="142"/>
      <c r="AQ403" s="142"/>
    </row>
    <row r="404" spans="1:43" s="17" customFormat="1" ht="12.75" customHeight="1">
      <c r="A404" s="126" t="s">
        <v>2183</v>
      </c>
      <c r="B404" s="72"/>
      <c r="C404" s="144" t="s">
        <v>2184</v>
      </c>
      <c r="D404" s="132"/>
      <c r="E404" s="145">
        <v>2</v>
      </c>
      <c r="F404" s="146">
        <v>58</v>
      </c>
      <c r="G404" s="147">
        <v>253</v>
      </c>
      <c r="H404" s="148">
        <v>0</v>
      </c>
      <c r="I404" s="158">
        <v>0</v>
      </c>
      <c r="J404" s="146">
        <v>0</v>
      </c>
      <c r="K404" s="146"/>
      <c r="L404" s="147"/>
      <c r="M404" s="624">
        <f t="shared" si="41"/>
        <v>0</v>
      </c>
      <c r="N404" s="625">
        <f t="shared" si="41"/>
        <v>0</v>
      </c>
      <c r="O404" s="36"/>
      <c r="P404" s="51" t="s">
        <v>1474</v>
      </c>
      <c r="Q404" s="36"/>
      <c r="R404" s="36" t="str">
        <f t="shared" si="38"/>
        <v>M</v>
      </c>
      <c r="S404" s="15"/>
      <c r="T404" s="15">
        <v>1</v>
      </c>
      <c r="U404" s="15"/>
      <c r="V404" s="15"/>
      <c r="W404" s="473"/>
      <c r="X404" s="473"/>
      <c r="Y404" s="15"/>
      <c r="Z404" s="15"/>
      <c r="AA404" s="15"/>
      <c r="AC404" s="16"/>
      <c r="AD404" s="15">
        <v>1</v>
      </c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</row>
    <row r="405" spans="1:43" s="143" customFormat="1" ht="12.75" customHeight="1">
      <c r="A405" s="126" t="s">
        <v>2185</v>
      </c>
      <c r="B405" s="72"/>
      <c r="C405" s="144" t="s">
        <v>2186</v>
      </c>
      <c r="D405" s="132"/>
      <c r="E405" s="145">
        <v>2</v>
      </c>
      <c r="F405" s="146">
        <v>12</v>
      </c>
      <c r="G405" s="147">
        <v>49</v>
      </c>
      <c r="H405" s="148">
        <v>1</v>
      </c>
      <c r="I405" s="158">
        <v>11</v>
      </c>
      <c r="J405" s="146">
        <v>38</v>
      </c>
      <c r="K405" s="146"/>
      <c r="L405" s="147"/>
      <c r="M405" s="624">
        <f t="shared" si="41"/>
        <v>11</v>
      </c>
      <c r="N405" s="625">
        <f t="shared" si="41"/>
        <v>38</v>
      </c>
      <c r="O405" s="138"/>
      <c r="P405" s="139" t="s">
        <v>1474</v>
      </c>
      <c r="Q405" s="138"/>
      <c r="R405" s="138" t="str">
        <f t="shared" si="38"/>
        <v>M</v>
      </c>
      <c r="S405" s="15"/>
      <c r="T405" s="15">
        <v>1</v>
      </c>
      <c r="U405" s="140"/>
      <c r="V405" s="140"/>
      <c r="W405" s="474"/>
      <c r="X405" s="474"/>
      <c r="Y405" s="140"/>
      <c r="Z405" s="140"/>
      <c r="AA405" s="140"/>
      <c r="AC405" s="142"/>
      <c r="AD405" s="15">
        <v>1</v>
      </c>
      <c r="AE405" s="142"/>
      <c r="AF405" s="142"/>
      <c r="AG405" s="142"/>
      <c r="AH405" s="142"/>
      <c r="AI405" s="142"/>
      <c r="AJ405" s="142"/>
      <c r="AK405" s="142"/>
      <c r="AL405" s="142"/>
      <c r="AM405" s="142"/>
      <c r="AN405" s="142"/>
      <c r="AO405" s="142"/>
      <c r="AP405" s="142"/>
      <c r="AQ405" s="142"/>
    </row>
    <row r="406" spans="1:43" s="17" customFormat="1" ht="12.75" hidden="1" customHeight="1">
      <c r="A406" s="126" t="s">
        <v>2187</v>
      </c>
      <c r="B406" s="72"/>
      <c r="C406" s="144" t="s">
        <v>2188</v>
      </c>
      <c r="D406" s="132"/>
      <c r="E406" s="145"/>
      <c r="F406" s="146"/>
      <c r="G406" s="147"/>
      <c r="H406" s="148"/>
      <c r="I406" s="158"/>
      <c r="J406" s="146"/>
      <c r="K406" s="146"/>
      <c r="L406" s="147"/>
      <c r="M406" s="624">
        <f t="shared" si="41"/>
        <v>0</v>
      </c>
      <c r="N406" s="625">
        <f t="shared" si="41"/>
        <v>0</v>
      </c>
      <c r="O406" s="36"/>
      <c r="P406" s="51" t="s">
        <v>1474</v>
      </c>
      <c r="Q406" s="36"/>
      <c r="R406" s="36" t="str">
        <f t="shared" si="38"/>
        <v/>
      </c>
      <c r="S406" s="15"/>
      <c r="T406" s="15"/>
      <c r="U406" s="15"/>
      <c r="V406" s="15"/>
      <c r="W406" s="473"/>
      <c r="X406" s="473"/>
      <c r="Y406" s="15"/>
      <c r="Z406" s="15"/>
      <c r="AA406" s="15"/>
      <c r="AC406" s="16"/>
      <c r="AD406" s="15">
        <v>1</v>
      </c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</row>
    <row r="407" spans="1:43" s="17" customFormat="1" ht="12.75" hidden="1" customHeight="1">
      <c r="A407" s="126" t="s">
        <v>2189</v>
      </c>
      <c r="B407" s="72"/>
      <c r="C407" s="144" t="s">
        <v>2190</v>
      </c>
      <c r="D407" s="132"/>
      <c r="E407" s="145"/>
      <c r="F407" s="146"/>
      <c r="G407" s="147"/>
      <c r="H407" s="148"/>
      <c r="I407" s="158"/>
      <c r="J407" s="146"/>
      <c r="K407" s="146"/>
      <c r="L407" s="147"/>
      <c r="M407" s="624">
        <f t="shared" si="41"/>
        <v>0</v>
      </c>
      <c r="N407" s="625">
        <f t="shared" si="41"/>
        <v>0</v>
      </c>
      <c r="O407" s="36"/>
      <c r="P407" s="51" t="s">
        <v>1474</v>
      </c>
      <c r="Q407" s="36"/>
      <c r="R407" s="36" t="str">
        <f t="shared" si="38"/>
        <v/>
      </c>
      <c r="S407" s="15"/>
      <c r="T407" s="15"/>
      <c r="U407" s="15"/>
      <c r="V407" s="15"/>
      <c r="W407" s="473"/>
      <c r="X407" s="473"/>
      <c r="Y407" s="15"/>
      <c r="Z407" s="15"/>
      <c r="AA407" s="15"/>
      <c r="AC407" s="16"/>
      <c r="AD407" s="15">
        <v>1</v>
      </c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</row>
    <row r="408" spans="1:43" s="17" customFormat="1" ht="12.75" hidden="1" customHeight="1">
      <c r="A408" s="126" t="s">
        <v>2191</v>
      </c>
      <c r="B408" s="72"/>
      <c r="C408" s="144" t="s">
        <v>2192</v>
      </c>
      <c r="D408" s="132"/>
      <c r="E408" s="145"/>
      <c r="F408" s="146"/>
      <c r="G408" s="147"/>
      <c r="H408" s="148"/>
      <c r="I408" s="158"/>
      <c r="J408" s="146"/>
      <c r="K408" s="146"/>
      <c r="L408" s="147"/>
      <c r="M408" s="624">
        <f t="shared" si="41"/>
        <v>0</v>
      </c>
      <c r="N408" s="625">
        <f t="shared" si="41"/>
        <v>0</v>
      </c>
      <c r="O408" s="36"/>
      <c r="P408" s="51" t="s">
        <v>1474</v>
      </c>
      <c r="Q408" s="36"/>
      <c r="R408" s="36" t="str">
        <f t="shared" si="38"/>
        <v/>
      </c>
      <c r="S408" s="15"/>
      <c r="T408" s="15"/>
      <c r="U408" s="15"/>
      <c r="V408" s="15"/>
      <c r="W408" s="473"/>
      <c r="X408" s="473"/>
      <c r="Y408" s="15"/>
      <c r="Z408" s="15"/>
      <c r="AA408" s="15"/>
      <c r="AC408" s="16"/>
      <c r="AD408" s="15">
        <v>1</v>
      </c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</row>
    <row r="409" spans="1:43" s="17" customFormat="1" ht="12.75" hidden="1" customHeight="1">
      <c r="A409" s="126" t="s">
        <v>2193</v>
      </c>
      <c r="B409" s="72"/>
      <c r="C409" s="144" t="s">
        <v>2194</v>
      </c>
      <c r="D409" s="132"/>
      <c r="E409" s="145"/>
      <c r="F409" s="146"/>
      <c r="G409" s="147"/>
      <c r="H409" s="148"/>
      <c r="I409" s="158"/>
      <c r="J409" s="146"/>
      <c r="K409" s="146"/>
      <c r="L409" s="147"/>
      <c r="M409" s="624">
        <f t="shared" si="41"/>
        <v>0</v>
      </c>
      <c r="N409" s="625">
        <f t="shared" si="41"/>
        <v>0</v>
      </c>
      <c r="O409" s="36"/>
      <c r="P409" s="51" t="s">
        <v>1474</v>
      </c>
      <c r="Q409" s="36"/>
      <c r="R409" s="36" t="str">
        <f t="shared" si="38"/>
        <v/>
      </c>
      <c r="S409" s="15"/>
      <c r="T409" s="15"/>
      <c r="U409" s="15"/>
      <c r="V409" s="15"/>
      <c r="W409" s="473"/>
      <c r="X409" s="473"/>
      <c r="Y409" s="15"/>
      <c r="Z409" s="15"/>
      <c r="AA409" s="15"/>
      <c r="AC409" s="16"/>
      <c r="AD409" s="15">
        <v>1</v>
      </c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</row>
    <row r="410" spans="1:43" s="143" customFormat="1" ht="12.75" customHeight="1">
      <c r="A410" s="137" t="s">
        <v>2195</v>
      </c>
      <c r="B410" s="468"/>
      <c r="C410" s="462" t="s">
        <v>2196</v>
      </c>
      <c r="D410" s="469"/>
      <c r="E410" s="463">
        <v>11</v>
      </c>
      <c r="F410" s="464">
        <v>648</v>
      </c>
      <c r="G410" s="465">
        <v>3240</v>
      </c>
      <c r="H410" s="470"/>
      <c r="I410" s="471"/>
      <c r="J410" s="464"/>
      <c r="K410" s="464"/>
      <c r="L410" s="465"/>
      <c r="M410" s="480">
        <f t="shared" si="41"/>
        <v>0</v>
      </c>
      <c r="N410" s="481">
        <f t="shared" si="41"/>
        <v>0</v>
      </c>
      <c r="O410" s="138"/>
      <c r="P410" s="139" t="s">
        <v>1474</v>
      </c>
      <c r="Q410" s="138"/>
      <c r="R410" s="138" t="str">
        <f t="shared" si="38"/>
        <v>M</v>
      </c>
      <c r="S410" s="140"/>
      <c r="T410" s="140">
        <v>1</v>
      </c>
      <c r="U410" s="140"/>
      <c r="V410" s="140"/>
      <c r="W410" s="474"/>
      <c r="X410" s="474"/>
      <c r="Y410" s="140"/>
      <c r="Z410" s="140"/>
      <c r="AA410" s="140"/>
      <c r="AC410" s="142"/>
      <c r="AD410" s="140">
        <v>1</v>
      </c>
      <c r="AE410" s="142"/>
      <c r="AF410" s="142"/>
      <c r="AG410" s="142"/>
      <c r="AH410" s="142"/>
      <c r="AI410" s="142"/>
      <c r="AJ410" s="142"/>
      <c r="AK410" s="142"/>
      <c r="AL410" s="142"/>
      <c r="AM410" s="142"/>
      <c r="AN410" s="142"/>
      <c r="AO410" s="142"/>
      <c r="AP410" s="142"/>
      <c r="AQ410" s="142"/>
    </row>
    <row r="411" spans="1:43" s="143" customFormat="1" ht="12.75" customHeight="1">
      <c r="A411" s="137" t="s">
        <v>2170</v>
      </c>
      <c r="B411" s="468"/>
      <c r="C411" s="462" t="s">
        <v>1532</v>
      </c>
      <c r="D411" s="469"/>
      <c r="E411" s="463">
        <v>1</v>
      </c>
      <c r="F411" s="464">
        <v>30</v>
      </c>
      <c r="G411" s="465">
        <v>187</v>
      </c>
      <c r="H411" s="470"/>
      <c r="I411" s="471"/>
      <c r="J411" s="464"/>
      <c r="K411" s="464"/>
      <c r="L411" s="465"/>
      <c r="M411" s="480">
        <f t="shared" si="41"/>
        <v>0</v>
      </c>
      <c r="N411" s="481">
        <f t="shared" si="41"/>
        <v>0</v>
      </c>
      <c r="O411" s="138"/>
      <c r="P411" s="139" t="s">
        <v>1473</v>
      </c>
      <c r="Q411" s="138"/>
      <c r="R411" s="138" t="str">
        <f t="shared" si="38"/>
        <v>C</v>
      </c>
      <c r="S411" s="140"/>
      <c r="T411" s="140"/>
      <c r="U411" s="140"/>
      <c r="V411" s="140"/>
      <c r="W411" s="474"/>
      <c r="X411" s="474"/>
      <c r="Y411" s="140"/>
      <c r="Z411" s="140"/>
      <c r="AA411" s="140"/>
      <c r="AC411" s="142"/>
      <c r="AD411" s="140">
        <v>1</v>
      </c>
      <c r="AE411" s="142"/>
      <c r="AF411" s="142"/>
      <c r="AG411" s="142"/>
      <c r="AH411" s="142"/>
      <c r="AI411" s="142"/>
      <c r="AJ411" s="142"/>
      <c r="AK411" s="142"/>
      <c r="AL411" s="142"/>
      <c r="AM411" s="142"/>
      <c r="AN411" s="142"/>
      <c r="AO411" s="142"/>
      <c r="AP411" s="142"/>
      <c r="AQ411" s="142"/>
    </row>
    <row r="412" spans="1:43" s="17" customFormat="1" ht="12.75" hidden="1" customHeight="1">
      <c r="A412" s="126" t="s">
        <v>2197</v>
      </c>
      <c r="B412" s="72"/>
      <c r="C412" s="144" t="s">
        <v>2198</v>
      </c>
      <c r="D412" s="132"/>
      <c r="E412" s="145"/>
      <c r="F412" s="146"/>
      <c r="G412" s="147"/>
      <c r="H412" s="148"/>
      <c r="I412" s="158"/>
      <c r="J412" s="146"/>
      <c r="K412" s="146"/>
      <c r="L412" s="147"/>
      <c r="M412" s="619">
        <f t="shared" si="41"/>
        <v>0</v>
      </c>
      <c r="N412" s="626">
        <f t="shared" si="41"/>
        <v>0</v>
      </c>
      <c r="O412" s="36"/>
      <c r="P412" s="51" t="s">
        <v>1474</v>
      </c>
      <c r="Q412" s="36"/>
      <c r="R412" s="36" t="str">
        <f t="shared" si="38"/>
        <v/>
      </c>
      <c r="S412" s="15"/>
      <c r="T412" s="15"/>
      <c r="U412" s="15"/>
      <c r="V412" s="15"/>
      <c r="W412" s="473"/>
      <c r="X412" s="473"/>
      <c r="Y412" s="15"/>
      <c r="Z412" s="15"/>
      <c r="AA412" s="15"/>
      <c r="AC412" s="16"/>
      <c r="AD412" s="15">
        <v>1</v>
      </c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</row>
    <row r="413" spans="1:43" s="17" customFormat="1" ht="12.75" hidden="1" customHeight="1">
      <c r="A413" s="126" t="s">
        <v>2199</v>
      </c>
      <c r="B413" s="72"/>
      <c r="C413" s="144" t="s">
        <v>1674</v>
      </c>
      <c r="D413" s="132"/>
      <c r="E413" s="145"/>
      <c r="F413" s="146"/>
      <c r="G413" s="147"/>
      <c r="H413" s="148"/>
      <c r="I413" s="158"/>
      <c r="J413" s="146"/>
      <c r="K413" s="146"/>
      <c r="L413" s="147"/>
      <c r="M413" s="619">
        <f t="shared" si="41"/>
        <v>0</v>
      </c>
      <c r="N413" s="626">
        <f t="shared" si="41"/>
        <v>0</v>
      </c>
      <c r="O413" s="36"/>
      <c r="P413" s="51" t="s">
        <v>1474</v>
      </c>
      <c r="Q413" s="36"/>
      <c r="R413" s="36" t="str">
        <f t="shared" si="38"/>
        <v/>
      </c>
      <c r="S413" s="15"/>
      <c r="T413" s="15"/>
      <c r="U413" s="15"/>
      <c r="V413" s="15"/>
      <c r="W413" s="473"/>
      <c r="X413" s="473"/>
      <c r="Y413" s="15"/>
      <c r="Z413" s="15"/>
      <c r="AA413" s="15"/>
      <c r="AC413" s="16"/>
      <c r="AD413" s="15">
        <v>1</v>
      </c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</row>
    <row r="414" spans="1:43" s="17" customFormat="1" ht="12.75" hidden="1" customHeight="1">
      <c r="A414" s="126" t="s">
        <v>2200</v>
      </c>
      <c r="B414" s="72"/>
      <c r="C414" s="144" t="s">
        <v>2201</v>
      </c>
      <c r="D414" s="132"/>
      <c r="E414" s="145"/>
      <c r="F414" s="146"/>
      <c r="G414" s="147"/>
      <c r="H414" s="148"/>
      <c r="I414" s="158"/>
      <c r="J414" s="146"/>
      <c r="K414" s="146"/>
      <c r="L414" s="147"/>
      <c r="M414" s="619">
        <f t="shared" si="41"/>
        <v>0</v>
      </c>
      <c r="N414" s="626">
        <f t="shared" si="41"/>
        <v>0</v>
      </c>
      <c r="O414" s="36"/>
      <c r="P414" s="51" t="s">
        <v>1474</v>
      </c>
      <c r="Q414" s="36"/>
      <c r="R414" s="36" t="str">
        <f t="shared" si="38"/>
        <v/>
      </c>
      <c r="S414" s="15"/>
      <c r="T414" s="15"/>
      <c r="U414" s="15"/>
      <c r="V414" s="15"/>
      <c r="W414" s="473"/>
      <c r="X414" s="473"/>
      <c r="Y414" s="15"/>
      <c r="Z414" s="15"/>
      <c r="AA414" s="15"/>
      <c r="AC414" s="16"/>
      <c r="AD414" s="15">
        <v>1</v>
      </c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</row>
    <row r="415" spans="1:43" s="17" customFormat="1" ht="12.75" hidden="1" customHeight="1">
      <c r="A415" s="126" t="s">
        <v>2202</v>
      </c>
      <c r="B415" s="72"/>
      <c r="C415" s="144" t="s">
        <v>2203</v>
      </c>
      <c r="D415" s="132"/>
      <c r="E415" s="145"/>
      <c r="F415" s="146"/>
      <c r="G415" s="147"/>
      <c r="H415" s="148"/>
      <c r="I415" s="158"/>
      <c r="J415" s="146"/>
      <c r="K415" s="146"/>
      <c r="L415" s="147"/>
      <c r="M415" s="619">
        <f t="shared" si="41"/>
        <v>0</v>
      </c>
      <c r="N415" s="626">
        <f t="shared" si="41"/>
        <v>0</v>
      </c>
      <c r="O415" s="36"/>
      <c r="P415" s="51" t="s">
        <v>1474</v>
      </c>
      <c r="Q415" s="36"/>
      <c r="R415" s="36" t="str">
        <f t="shared" si="38"/>
        <v/>
      </c>
      <c r="S415" s="15"/>
      <c r="T415" s="15"/>
      <c r="U415" s="15"/>
      <c r="V415" s="15"/>
      <c r="W415" s="473"/>
      <c r="X415" s="473"/>
      <c r="Y415" s="15"/>
      <c r="Z415" s="15"/>
      <c r="AA415" s="15"/>
      <c r="AC415" s="16"/>
      <c r="AD415" s="15">
        <v>1</v>
      </c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</row>
    <row r="416" spans="1:43" s="17" customFormat="1" ht="12.75" hidden="1" customHeight="1">
      <c r="A416" s="126" t="s">
        <v>2204</v>
      </c>
      <c r="B416" s="72"/>
      <c r="C416" s="144" t="s">
        <v>2205</v>
      </c>
      <c r="D416" s="132"/>
      <c r="E416" s="145"/>
      <c r="F416" s="146"/>
      <c r="G416" s="147"/>
      <c r="H416" s="148"/>
      <c r="I416" s="158"/>
      <c r="J416" s="146"/>
      <c r="K416" s="146"/>
      <c r="L416" s="147"/>
      <c r="M416" s="619">
        <f t="shared" si="41"/>
        <v>0</v>
      </c>
      <c r="N416" s="626">
        <f t="shared" si="41"/>
        <v>0</v>
      </c>
      <c r="O416" s="36"/>
      <c r="P416" s="51" t="s">
        <v>1474</v>
      </c>
      <c r="Q416" s="36"/>
      <c r="R416" s="36" t="str">
        <f t="shared" si="38"/>
        <v/>
      </c>
      <c r="S416" s="15"/>
      <c r="T416" s="15"/>
      <c r="U416" s="15"/>
      <c r="V416" s="15"/>
      <c r="W416" s="473"/>
      <c r="X416" s="473"/>
      <c r="Y416" s="15"/>
      <c r="Z416" s="15"/>
      <c r="AA416" s="15"/>
      <c r="AC416" s="16"/>
      <c r="AD416" s="15">
        <v>1</v>
      </c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</row>
    <row r="417" spans="1:43" s="17" customFormat="1" ht="12.75" hidden="1" customHeight="1">
      <c r="A417" s="126" t="s">
        <v>2206</v>
      </c>
      <c r="B417" s="72"/>
      <c r="C417" s="144" t="s">
        <v>2207</v>
      </c>
      <c r="D417" s="132"/>
      <c r="E417" s="145"/>
      <c r="F417" s="146"/>
      <c r="G417" s="147"/>
      <c r="H417" s="148"/>
      <c r="I417" s="158"/>
      <c r="J417" s="146"/>
      <c r="K417" s="146"/>
      <c r="L417" s="147"/>
      <c r="M417" s="619">
        <f t="shared" si="41"/>
        <v>0</v>
      </c>
      <c r="N417" s="626">
        <f t="shared" si="41"/>
        <v>0</v>
      </c>
      <c r="O417" s="36"/>
      <c r="P417" s="51" t="s">
        <v>1474</v>
      </c>
      <c r="Q417" s="36"/>
      <c r="R417" s="36" t="str">
        <f t="shared" si="38"/>
        <v/>
      </c>
      <c r="S417" s="15"/>
      <c r="T417" s="15"/>
      <c r="U417" s="15"/>
      <c r="V417" s="15"/>
      <c r="W417" s="473"/>
      <c r="X417" s="473"/>
      <c r="Y417" s="15"/>
      <c r="Z417" s="15"/>
      <c r="AA417" s="15"/>
      <c r="AC417" s="16"/>
      <c r="AD417" s="15">
        <v>1</v>
      </c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</row>
    <row r="418" spans="1:43" s="17" customFormat="1" ht="12.75" hidden="1" customHeight="1">
      <c r="A418" s="126" t="s">
        <v>2208</v>
      </c>
      <c r="B418" s="72"/>
      <c r="C418" s="144" t="s">
        <v>1613</v>
      </c>
      <c r="D418" s="132"/>
      <c r="E418" s="145"/>
      <c r="F418" s="146"/>
      <c r="G418" s="147"/>
      <c r="H418" s="148"/>
      <c r="I418" s="158"/>
      <c r="J418" s="146"/>
      <c r="K418" s="146"/>
      <c r="L418" s="147"/>
      <c r="M418" s="619">
        <f t="shared" si="41"/>
        <v>0</v>
      </c>
      <c r="N418" s="626">
        <f t="shared" si="41"/>
        <v>0</v>
      </c>
      <c r="O418" s="36"/>
      <c r="P418" s="51" t="s">
        <v>1474</v>
      </c>
      <c r="Q418" s="36"/>
      <c r="R418" s="36" t="str">
        <f t="shared" si="38"/>
        <v/>
      </c>
      <c r="S418" s="15"/>
      <c r="T418" s="15"/>
      <c r="U418" s="15"/>
      <c r="V418" s="15"/>
      <c r="W418" s="473"/>
      <c r="X418" s="473"/>
      <c r="Y418" s="15"/>
      <c r="Z418" s="15"/>
      <c r="AA418" s="15"/>
      <c r="AC418" s="16"/>
      <c r="AD418" s="15">
        <v>1</v>
      </c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</row>
    <row r="419" spans="1:43" s="17" customFormat="1" ht="12.75" hidden="1" customHeight="1">
      <c r="A419" s="126" t="s">
        <v>2209</v>
      </c>
      <c r="B419" s="72"/>
      <c r="C419" s="144" t="s">
        <v>2004</v>
      </c>
      <c r="D419" s="132"/>
      <c r="E419" s="145"/>
      <c r="F419" s="146"/>
      <c r="G419" s="147"/>
      <c r="H419" s="148"/>
      <c r="I419" s="158"/>
      <c r="J419" s="146"/>
      <c r="K419" s="146"/>
      <c r="L419" s="147"/>
      <c r="M419" s="619">
        <f t="shared" si="41"/>
        <v>0</v>
      </c>
      <c r="N419" s="626">
        <f t="shared" si="41"/>
        <v>0</v>
      </c>
      <c r="O419" s="36"/>
      <c r="P419" s="51" t="s">
        <v>1474</v>
      </c>
      <c r="Q419" s="36"/>
      <c r="R419" s="36" t="str">
        <f t="shared" si="38"/>
        <v/>
      </c>
      <c r="S419" s="15"/>
      <c r="T419" s="15"/>
      <c r="U419" s="15"/>
      <c r="V419" s="15"/>
      <c r="W419" s="473"/>
      <c r="X419" s="473"/>
      <c r="Y419" s="15"/>
      <c r="Z419" s="15"/>
      <c r="AA419" s="15"/>
      <c r="AC419" s="16"/>
      <c r="AD419" s="15">
        <v>1</v>
      </c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</row>
    <row r="420" spans="1:43" s="17" customFormat="1" ht="12.75" hidden="1" customHeight="1">
      <c r="A420" s="126" t="s">
        <v>2210</v>
      </c>
      <c r="B420" s="72"/>
      <c r="C420" s="144" t="s">
        <v>1472</v>
      </c>
      <c r="D420" s="132"/>
      <c r="E420" s="145"/>
      <c r="F420" s="146"/>
      <c r="G420" s="147"/>
      <c r="H420" s="148"/>
      <c r="I420" s="158"/>
      <c r="J420" s="146"/>
      <c r="K420" s="146"/>
      <c r="L420" s="147"/>
      <c r="M420" s="619">
        <f t="shared" si="41"/>
        <v>0</v>
      </c>
      <c r="N420" s="626">
        <f t="shared" si="41"/>
        <v>0</v>
      </c>
      <c r="O420" s="36"/>
      <c r="P420" s="51" t="s">
        <v>1474</v>
      </c>
      <c r="Q420" s="36"/>
      <c r="R420" s="36" t="str">
        <f t="shared" si="38"/>
        <v/>
      </c>
      <c r="S420" s="15"/>
      <c r="T420" s="15"/>
      <c r="U420" s="15"/>
      <c r="V420" s="15"/>
      <c r="W420" s="473"/>
      <c r="X420" s="473"/>
      <c r="Y420" s="15"/>
      <c r="Z420" s="15"/>
      <c r="AA420" s="15"/>
      <c r="AC420" s="16"/>
      <c r="AD420" s="15">
        <v>1</v>
      </c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</row>
    <row r="421" spans="1:43" s="17" customFormat="1" ht="12.75" hidden="1" customHeight="1">
      <c r="A421" s="126" t="s">
        <v>2211</v>
      </c>
      <c r="B421" s="72"/>
      <c r="C421" s="144" t="s">
        <v>1922</v>
      </c>
      <c r="D421" s="132"/>
      <c r="E421" s="145"/>
      <c r="F421" s="146"/>
      <c r="G421" s="147"/>
      <c r="H421" s="148"/>
      <c r="I421" s="158"/>
      <c r="J421" s="146"/>
      <c r="K421" s="146"/>
      <c r="L421" s="147"/>
      <c r="M421" s="619">
        <f t="shared" si="41"/>
        <v>0</v>
      </c>
      <c r="N421" s="626">
        <f t="shared" si="41"/>
        <v>0</v>
      </c>
      <c r="O421" s="36"/>
      <c r="P421" s="51" t="s">
        <v>1474</v>
      </c>
      <c r="Q421" s="36"/>
      <c r="R421" s="36" t="str">
        <f t="shared" si="38"/>
        <v/>
      </c>
      <c r="S421" s="15"/>
      <c r="T421" s="15"/>
      <c r="U421" s="15"/>
      <c r="V421" s="15"/>
      <c r="W421" s="473"/>
      <c r="X421" s="473"/>
      <c r="Y421" s="15"/>
      <c r="Z421" s="15"/>
      <c r="AA421" s="15"/>
      <c r="AC421" s="16"/>
      <c r="AD421" s="15">
        <v>1</v>
      </c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</row>
    <row r="422" spans="1:43" s="143" customFormat="1" ht="12.75" customHeight="1">
      <c r="A422" s="137" t="s">
        <v>2212</v>
      </c>
      <c r="B422" s="468"/>
      <c r="C422" s="462" t="s">
        <v>1487</v>
      </c>
      <c r="D422" s="469"/>
      <c r="E422" s="463">
        <v>1</v>
      </c>
      <c r="F422" s="464">
        <v>7</v>
      </c>
      <c r="G422" s="465">
        <v>40</v>
      </c>
      <c r="H422" s="470"/>
      <c r="I422" s="471"/>
      <c r="J422" s="464"/>
      <c r="K422" s="464"/>
      <c r="L422" s="465"/>
      <c r="M422" s="463">
        <f t="shared" si="41"/>
        <v>0</v>
      </c>
      <c r="N422" s="472">
        <f t="shared" si="41"/>
        <v>0</v>
      </c>
      <c r="O422" s="138"/>
      <c r="P422" s="139" t="s">
        <v>1474</v>
      </c>
      <c r="Q422" s="138"/>
      <c r="R422" s="138" t="str">
        <f t="shared" si="38"/>
        <v>M</v>
      </c>
      <c r="S422" s="140"/>
      <c r="T422" s="140">
        <v>1</v>
      </c>
      <c r="U422" s="140"/>
      <c r="V422" s="140"/>
      <c r="W422" s="474"/>
      <c r="X422" s="474"/>
      <c r="Y422" s="140"/>
      <c r="Z422" s="140"/>
      <c r="AA422" s="140"/>
      <c r="AC422" s="142"/>
      <c r="AD422" s="140">
        <v>1</v>
      </c>
      <c r="AE422" s="142"/>
      <c r="AF422" s="142"/>
      <c r="AG422" s="142"/>
      <c r="AH422" s="142"/>
      <c r="AI422" s="142"/>
      <c r="AJ422" s="142"/>
      <c r="AK422" s="142"/>
      <c r="AL422" s="142"/>
      <c r="AM422" s="142"/>
      <c r="AN422" s="142"/>
      <c r="AO422" s="142"/>
      <c r="AP422" s="142"/>
      <c r="AQ422" s="142"/>
    </row>
    <row r="423" spans="1:43" s="17" customFormat="1" ht="12.75" hidden="1" customHeight="1">
      <c r="A423" s="126" t="s">
        <v>2213</v>
      </c>
      <c r="B423" s="72"/>
      <c r="C423" s="144" t="s">
        <v>2214</v>
      </c>
      <c r="D423" s="132"/>
      <c r="E423" s="145"/>
      <c r="F423" s="146"/>
      <c r="G423" s="147"/>
      <c r="H423" s="148"/>
      <c r="I423" s="158"/>
      <c r="J423" s="146"/>
      <c r="K423" s="146"/>
      <c r="L423" s="147"/>
      <c r="M423" s="619">
        <f t="shared" si="41"/>
        <v>0</v>
      </c>
      <c r="N423" s="626">
        <f t="shared" si="41"/>
        <v>0</v>
      </c>
      <c r="O423" s="36"/>
      <c r="P423" s="51" t="s">
        <v>1474</v>
      </c>
      <c r="Q423" s="36"/>
      <c r="R423" s="36" t="str">
        <f t="shared" si="38"/>
        <v/>
      </c>
      <c r="S423" s="15"/>
      <c r="T423" s="15"/>
      <c r="U423" s="15"/>
      <c r="V423" s="15"/>
      <c r="W423" s="473"/>
      <c r="X423" s="473"/>
      <c r="Y423" s="15"/>
      <c r="Z423" s="15"/>
      <c r="AA423" s="15"/>
      <c r="AC423" s="16"/>
      <c r="AD423" s="15">
        <v>1</v>
      </c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</row>
    <row r="424" spans="1:43" s="143" customFormat="1" ht="12.75" customHeight="1" thickBot="1">
      <c r="A424" s="126" t="s">
        <v>2215</v>
      </c>
      <c r="B424" s="72"/>
      <c r="C424" s="144" t="s">
        <v>1785</v>
      </c>
      <c r="D424" s="132"/>
      <c r="E424" s="145">
        <v>1</v>
      </c>
      <c r="F424" s="146">
        <v>1</v>
      </c>
      <c r="G424" s="147">
        <v>5</v>
      </c>
      <c r="H424" s="148"/>
      <c r="I424" s="158"/>
      <c r="J424" s="146"/>
      <c r="K424" s="146"/>
      <c r="L424" s="147"/>
      <c r="M424" s="619">
        <f t="shared" si="41"/>
        <v>0</v>
      </c>
      <c r="N424" s="626">
        <f t="shared" si="41"/>
        <v>0</v>
      </c>
      <c r="O424" s="138"/>
      <c r="P424" s="139" t="s">
        <v>1474</v>
      </c>
      <c r="Q424" s="138"/>
      <c r="R424" s="138" t="str">
        <f t="shared" si="38"/>
        <v>M</v>
      </c>
      <c r="S424" s="15"/>
      <c r="T424" s="15">
        <v>1</v>
      </c>
      <c r="U424" s="140"/>
      <c r="V424" s="140"/>
      <c r="W424" s="474"/>
      <c r="X424" s="474"/>
      <c r="Y424" s="140"/>
      <c r="Z424" s="140"/>
      <c r="AA424" s="140"/>
      <c r="AC424" s="142"/>
      <c r="AD424" s="15">
        <v>1</v>
      </c>
      <c r="AE424" s="142"/>
      <c r="AF424" s="142"/>
      <c r="AG424" s="142"/>
      <c r="AH424" s="142"/>
      <c r="AI424" s="142"/>
      <c r="AJ424" s="142"/>
      <c r="AK424" s="142"/>
      <c r="AL424" s="142"/>
      <c r="AM424" s="142"/>
      <c r="AN424" s="142"/>
      <c r="AO424" s="142"/>
      <c r="AP424" s="142"/>
      <c r="AQ424" s="142"/>
    </row>
    <row r="425" spans="1:43" s="17" customFormat="1" ht="12.75" hidden="1" customHeight="1">
      <c r="A425" s="126" t="s">
        <v>2216</v>
      </c>
      <c r="B425" s="72"/>
      <c r="C425" s="144" t="s">
        <v>1618</v>
      </c>
      <c r="D425" s="46"/>
      <c r="E425" s="145"/>
      <c r="F425" s="146"/>
      <c r="G425" s="147"/>
      <c r="H425" s="148"/>
      <c r="I425" s="158"/>
      <c r="J425" s="146"/>
      <c r="K425" s="146"/>
      <c r="L425" s="147"/>
      <c r="M425" s="619">
        <f t="shared" si="41"/>
        <v>0</v>
      </c>
      <c r="N425" s="626">
        <f t="shared" si="41"/>
        <v>0</v>
      </c>
      <c r="O425" s="36"/>
      <c r="P425" s="51" t="s">
        <v>1474</v>
      </c>
      <c r="Q425" s="36"/>
      <c r="R425" s="36" t="str">
        <f t="shared" si="38"/>
        <v/>
      </c>
      <c r="S425" s="15"/>
      <c r="T425" s="15"/>
      <c r="U425" s="15"/>
      <c r="V425" s="15"/>
      <c r="W425" s="473"/>
      <c r="X425" s="473"/>
      <c r="Y425" s="15"/>
      <c r="Z425" s="15"/>
      <c r="AA425" s="15"/>
      <c r="AC425" s="16"/>
      <c r="AD425" s="15">
        <v>1</v>
      </c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</row>
    <row r="426" spans="1:43" s="17" customFormat="1" ht="12.75" hidden="1" customHeight="1">
      <c r="A426" s="126" t="s">
        <v>2217</v>
      </c>
      <c r="B426" s="72"/>
      <c r="C426" s="144" t="s">
        <v>2218</v>
      </c>
      <c r="D426" s="46"/>
      <c r="E426" s="145"/>
      <c r="F426" s="146"/>
      <c r="G426" s="147"/>
      <c r="H426" s="148"/>
      <c r="I426" s="158"/>
      <c r="J426" s="146"/>
      <c r="K426" s="146"/>
      <c r="L426" s="147"/>
      <c r="M426" s="619">
        <f t="shared" si="41"/>
        <v>0</v>
      </c>
      <c r="N426" s="626">
        <f t="shared" si="41"/>
        <v>0</v>
      </c>
      <c r="O426" s="36"/>
      <c r="P426" s="51" t="s">
        <v>1474</v>
      </c>
      <c r="Q426" s="36"/>
      <c r="R426" s="36" t="str">
        <f t="shared" si="38"/>
        <v/>
      </c>
      <c r="S426" s="15"/>
      <c r="T426" s="15"/>
      <c r="U426" s="15"/>
      <c r="V426" s="15"/>
      <c r="W426" s="473"/>
      <c r="X426" s="473"/>
      <c r="Y426" s="15"/>
      <c r="Z426" s="15"/>
      <c r="AA426" s="15"/>
      <c r="AC426" s="16"/>
      <c r="AD426" s="15">
        <v>1</v>
      </c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</row>
    <row r="427" spans="1:43" s="17" customFormat="1" ht="12.75" hidden="1" customHeight="1">
      <c r="A427" s="126" t="s">
        <v>2219</v>
      </c>
      <c r="B427" s="72"/>
      <c r="C427" s="144" t="s">
        <v>2220</v>
      </c>
      <c r="D427" s="46"/>
      <c r="E427" s="145"/>
      <c r="F427" s="146"/>
      <c r="G427" s="147"/>
      <c r="H427" s="148"/>
      <c r="I427" s="158"/>
      <c r="J427" s="146"/>
      <c r="K427" s="146"/>
      <c r="L427" s="147"/>
      <c r="M427" s="619">
        <f t="shared" si="41"/>
        <v>0</v>
      </c>
      <c r="N427" s="626">
        <f t="shared" si="41"/>
        <v>0</v>
      </c>
      <c r="O427" s="36"/>
      <c r="P427" s="51" t="s">
        <v>1474</v>
      </c>
      <c r="Q427" s="36"/>
      <c r="R427" s="36" t="str">
        <f t="shared" si="38"/>
        <v/>
      </c>
      <c r="S427" s="15"/>
      <c r="T427" s="15"/>
      <c r="U427" s="15"/>
      <c r="V427" s="15"/>
      <c r="W427" s="473"/>
      <c r="X427" s="473"/>
      <c r="Y427" s="15"/>
      <c r="Z427" s="15"/>
      <c r="AA427" s="15"/>
      <c r="AC427" s="16"/>
      <c r="AD427" s="15">
        <v>1</v>
      </c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</row>
    <row r="428" spans="1:43" s="17" customFormat="1" ht="12.75" hidden="1" customHeight="1">
      <c r="A428" s="126" t="s">
        <v>2171</v>
      </c>
      <c r="B428" s="72"/>
      <c r="C428" s="144" t="s">
        <v>812</v>
      </c>
      <c r="D428" s="46"/>
      <c r="E428" s="145"/>
      <c r="F428" s="146"/>
      <c r="G428" s="147"/>
      <c r="H428" s="148"/>
      <c r="I428" s="158"/>
      <c r="J428" s="146"/>
      <c r="K428" s="146"/>
      <c r="L428" s="147"/>
      <c r="M428" s="619">
        <f t="shared" si="41"/>
        <v>0</v>
      </c>
      <c r="N428" s="626">
        <f t="shared" si="41"/>
        <v>0</v>
      </c>
      <c r="O428" s="36"/>
      <c r="P428" s="51" t="s">
        <v>1473</v>
      </c>
      <c r="Q428" s="36"/>
      <c r="R428" s="36" t="str">
        <f t="shared" si="38"/>
        <v/>
      </c>
      <c r="S428" s="15"/>
      <c r="T428" s="15"/>
      <c r="U428" s="15"/>
      <c r="V428" s="15"/>
      <c r="W428" s="473"/>
      <c r="X428" s="473"/>
      <c r="Y428" s="15"/>
      <c r="Z428" s="15"/>
      <c r="AA428" s="15"/>
      <c r="AC428" s="16"/>
      <c r="AD428" s="15">
        <v>1</v>
      </c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</row>
    <row r="429" spans="1:43" s="17" customFormat="1" ht="12.75" hidden="1" customHeight="1">
      <c r="A429" s="126" t="s">
        <v>2221</v>
      </c>
      <c r="B429" s="72"/>
      <c r="C429" s="144" t="s">
        <v>2222</v>
      </c>
      <c r="D429" s="46"/>
      <c r="E429" s="145"/>
      <c r="F429" s="146"/>
      <c r="G429" s="147"/>
      <c r="H429" s="148"/>
      <c r="I429" s="158"/>
      <c r="J429" s="146"/>
      <c r="K429" s="146"/>
      <c r="L429" s="147"/>
      <c r="M429" s="619">
        <f t="shared" si="41"/>
        <v>0</v>
      </c>
      <c r="N429" s="626">
        <f t="shared" si="41"/>
        <v>0</v>
      </c>
      <c r="O429" s="36"/>
      <c r="P429" s="51" t="s">
        <v>1474</v>
      </c>
      <c r="Q429" s="36"/>
      <c r="R429" s="36" t="str">
        <f t="shared" si="38"/>
        <v/>
      </c>
      <c r="S429" s="15"/>
      <c r="T429" s="15"/>
      <c r="U429" s="15"/>
      <c r="V429" s="15"/>
      <c r="W429" s="473"/>
      <c r="X429" s="473"/>
      <c r="Y429" s="15"/>
      <c r="Z429" s="15"/>
      <c r="AA429" s="15"/>
      <c r="AC429" s="16"/>
      <c r="AD429" s="15">
        <v>1</v>
      </c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</row>
    <row r="430" spans="1:43" s="129" customFormat="1" ht="12.75" hidden="1" customHeight="1">
      <c r="A430" s="126" t="s">
        <v>2223</v>
      </c>
      <c r="B430" s="131"/>
      <c r="C430" s="144" t="s">
        <v>2224</v>
      </c>
      <c r="D430" s="132"/>
      <c r="E430" s="145"/>
      <c r="F430" s="146"/>
      <c r="G430" s="147"/>
      <c r="H430" s="148"/>
      <c r="I430" s="158"/>
      <c r="J430" s="146"/>
      <c r="K430" s="146"/>
      <c r="L430" s="147"/>
      <c r="M430" s="619">
        <f t="shared" si="41"/>
        <v>0</v>
      </c>
      <c r="N430" s="626">
        <f t="shared" si="41"/>
        <v>0</v>
      </c>
      <c r="O430" s="150"/>
      <c r="P430" s="151" t="s">
        <v>1474</v>
      </c>
      <c r="Q430" s="150"/>
      <c r="R430" s="150" t="str">
        <f t="shared" si="38"/>
        <v/>
      </c>
      <c r="S430" s="15"/>
      <c r="T430" s="15"/>
      <c r="U430" s="5"/>
      <c r="V430" s="5"/>
      <c r="W430" s="475"/>
      <c r="X430" s="475"/>
      <c r="Y430" s="5"/>
      <c r="Z430" s="5"/>
      <c r="AA430" s="5"/>
      <c r="AC430" s="128"/>
      <c r="AD430" s="15">
        <v>1</v>
      </c>
      <c r="AE430" s="128"/>
      <c r="AF430" s="128"/>
      <c r="AG430" s="128"/>
      <c r="AH430" s="128"/>
      <c r="AI430" s="128"/>
      <c r="AJ430" s="128"/>
      <c r="AK430" s="128"/>
      <c r="AL430" s="128"/>
      <c r="AM430" s="128"/>
      <c r="AN430" s="128"/>
      <c r="AO430" s="128"/>
      <c r="AP430" s="128"/>
      <c r="AQ430" s="128"/>
    </row>
    <row r="431" spans="1:43" s="17" customFormat="1" ht="12.75" hidden="1" customHeight="1" thickBot="1">
      <c r="A431" s="126" t="s">
        <v>2225</v>
      </c>
      <c r="B431" s="104"/>
      <c r="C431" s="159" t="s">
        <v>2226</v>
      </c>
      <c r="D431" s="105"/>
      <c r="E431" s="161"/>
      <c r="F431" s="162"/>
      <c r="G431" s="163"/>
      <c r="H431" s="164"/>
      <c r="I431" s="166"/>
      <c r="J431" s="162"/>
      <c r="K431" s="162"/>
      <c r="L431" s="163"/>
      <c r="M431" s="636">
        <f t="shared" si="41"/>
        <v>0</v>
      </c>
      <c r="N431" s="637">
        <f t="shared" si="41"/>
        <v>0</v>
      </c>
      <c r="O431" s="36"/>
      <c r="P431" s="51" t="s">
        <v>1474</v>
      </c>
      <c r="Q431" s="36"/>
      <c r="R431" s="36" t="str">
        <f t="shared" si="38"/>
        <v/>
      </c>
      <c r="S431" s="15"/>
      <c r="T431" s="15"/>
      <c r="U431" s="15"/>
      <c r="V431" s="15"/>
      <c r="W431" s="473"/>
      <c r="X431" s="473"/>
      <c r="Y431" s="15"/>
      <c r="Z431" s="15"/>
      <c r="AA431" s="15"/>
      <c r="AC431" s="16"/>
      <c r="AD431" s="15">
        <v>1</v>
      </c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</row>
    <row r="432" spans="1:43" s="18" customFormat="1" ht="15.75" customHeight="1" thickTop="1" thickBot="1">
      <c r="A432" s="126" t="s">
        <v>2227</v>
      </c>
      <c r="B432" s="607" t="s">
        <v>2228</v>
      </c>
      <c r="C432" s="608"/>
      <c r="D432" s="109"/>
      <c r="E432" s="627">
        <f t="shared" ref="E432:N432" si="42">SUM(E433:E455)</f>
        <v>3</v>
      </c>
      <c r="F432" s="628">
        <f t="shared" si="42"/>
        <v>180</v>
      </c>
      <c r="G432" s="629">
        <f t="shared" si="42"/>
        <v>732</v>
      </c>
      <c r="H432" s="630">
        <f t="shared" si="42"/>
        <v>0</v>
      </c>
      <c r="I432" s="631">
        <f t="shared" si="42"/>
        <v>0</v>
      </c>
      <c r="J432" s="628">
        <f t="shared" si="42"/>
        <v>0</v>
      </c>
      <c r="K432" s="628">
        <f t="shared" si="42"/>
        <v>0</v>
      </c>
      <c r="L432" s="629">
        <f t="shared" si="42"/>
        <v>0</v>
      </c>
      <c r="M432" s="627">
        <f t="shared" si="42"/>
        <v>0</v>
      </c>
      <c r="N432" s="632">
        <f t="shared" si="42"/>
        <v>0</v>
      </c>
      <c r="O432" s="36"/>
      <c r="P432" s="51" t="s">
        <v>1500</v>
      </c>
      <c r="Q432" s="36"/>
      <c r="R432" s="36" t="str">
        <f t="shared" si="38"/>
        <v>P</v>
      </c>
      <c r="S432" s="15"/>
      <c r="T432" s="15"/>
      <c r="U432" s="15"/>
      <c r="V432" s="15">
        <v>1</v>
      </c>
      <c r="W432" s="473">
        <f>SUM(M433:M455)</f>
        <v>0</v>
      </c>
      <c r="X432" s="473">
        <f>SUM(N433:N455)</f>
        <v>0</v>
      </c>
      <c r="Y432" s="15"/>
      <c r="Z432" s="15"/>
      <c r="AA432" s="15"/>
      <c r="AC432" s="15"/>
      <c r="AD432" s="15">
        <v>1</v>
      </c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</row>
    <row r="433" spans="1:43" s="17" customFormat="1" ht="12.75" hidden="1" customHeight="1" thickTop="1">
      <c r="A433" s="126" t="s">
        <v>2235</v>
      </c>
      <c r="B433" s="95"/>
      <c r="C433" s="152" t="s">
        <v>2236</v>
      </c>
      <c r="D433" s="46"/>
      <c r="E433" s="153"/>
      <c r="F433" s="154"/>
      <c r="G433" s="155"/>
      <c r="H433" s="156"/>
      <c r="I433" s="174"/>
      <c r="J433" s="154"/>
      <c r="K433" s="154"/>
      <c r="L433" s="155"/>
      <c r="M433" s="624">
        <f t="shared" ref="M433:N455" si="43">I433+K433</f>
        <v>0</v>
      </c>
      <c r="N433" s="625">
        <f t="shared" si="43"/>
        <v>0</v>
      </c>
      <c r="O433" s="36"/>
      <c r="P433" s="51" t="s">
        <v>1474</v>
      </c>
      <c r="Q433" s="36"/>
      <c r="R433" s="36" t="str">
        <f t="shared" si="38"/>
        <v/>
      </c>
      <c r="S433" s="15"/>
      <c r="T433" s="15"/>
      <c r="U433" s="15"/>
      <c r="V433" s="15"/>
      <c r="W433" s="473"/>
      <c r="X433" s="473"/>
      <c r="Y433" s="15"/>
      <c r="Z433" s="15"/>
      <c r="AA433" s="15"/>
      <c r="AC433" s="16"/>
      <c r="AD433" s="15">
        <v>1</v>
      </c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</row>
    <row r="434" spans="1:43" s="17" customFormat="1" ht="12.75" hidden="1" customHeight="1">
      <c r="A434" s="126" t="s">
        <v>2237</v>
      </c>
      <c r="B434" s="72"/>
      <c r="C434" s="144" t="s">
        <v>2238</v>
      </c>
      <c r="D434" s="46"/>
      <c r="E434" s="145"/>
      <c r="F434" s="146"/>
      <c r="G434" s="147"/>
      <c r="H434" s="148"/>
      <c r="I434" s="158"/>
      <c r="J434" s="146"/>
      <c r="K434" s="146"/>
      <c r="L434" s="147"/>
      <c r="M434" s="624">
        <f t="shared" si="43"/>
        <v>0</v>
      </c>
      <c r="N434" s="625">
        <f t="shared" si="43"/>
        <v>0</v>
      </c>
      <c r="O434" s="36"/>
      <c r="P434" s="51" t="s">
        <v>1474</v>
      </c>
      <c r="Q434" s="36"/>
      <c r="R434" s="36" t="str">
        <f t="shared" si="38"/>
        <v/>
      </c>
      <c r="S434" s="15"/>
      <c r="T434" s="15"/>
      <c r="U434" s="15"/>
      <c r="V434" s="15"/>
      <c r="W434" s="473"/>
      <c r="X434" s="473"/>
      <c r="Y434" s="15"/>
      <c r="Z434" s="15"/>
      <c r="AA434" s="15"/>
      <c r="AC434" s="16"/>
      <c r="AD434" s="15">
        <v>1</v>
      </c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</row>
    <row r="435" spans="1:43" s="17" customFormat="1" ht="12.75" hidden="1" customHeight="1">
      <c r="A435" s="126" t="s">
        <v>2239</v>
      </c>
      <c r="B435" s="72"/>
      <c r="C435" s="144" t="s">
        <v>2240</v>
      </c>
      <c r="D435" s="46"/>
      <c r="E435" s="145"/>
      <c r="F435" s="146"/>
      <c r="G435" s="147"/>
      <c r="H435" s="148"/>
      <c r="I435" s="158"/>
      <c r="J435" s="146"/>
      <c r="K435" s="146"/>
      <c r="L435" s="147"/>
      <c r="M435" s="624">
        <f t="shared" si="43"/>
        <v>0</v>
      </c>
      <c r="N435" s="625">
        <f t="shared" si="43"/>
        <v>0</v>
      </c>
      <c r="O435" s="36"/>
      <c r="P435" s="51" t="s">
        <v>1474</v>
      </c>
      <c r="Q435" s="36"/>
      <c r="R435" s="36" t="str">
        <f t="shared" si="38"/>
        <v/>
      </c>
      <c r="S435" s="15"/>
      <c r="T435" s="15"/>
      <c r="U435" s="15"/>
      <c r="V435" s="15"/>
      <c r="W435" s="473"/>
      <c r="X435" s="473"/>
      <c r="Y435" s="15"/>
      <c r="Z435" s="15"/>
      <c r="AA435" s="15"/>
      <c r="AC435" s="16"/>
      <c r="AD435" s="15">
        <v>1</v>
      </c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</row>
    <row r="436" spans="1:43" s="17" customFormat="1" ht="12.75" hidden="1" customHeight="1">
      <c r="A436" s="126" t="s">
        <v>2241</v>
      </c>
      <c r="B436" s="72"/>
      <c r="C436" s="144" t="s">
        <v>2242</v>
      </c>
      <c r="D436" s="46"/>
      <c r="E436" s="145"/>
      <c r="F436" s="146"/>
      <c r="G436" s="147"/>
      <c r="H436" s="148"/>
      <c r="I436" s="158"/>
      <c r="J436" s="146"/>
      <c r="K436" s="146"/>
      <c r="L436" s="147"/>
      <c r="M436" s="624">
        <f t="shared" si="43"/>
        <v>0</v>
      </c>
      <c r="N436" s="625">
        <f t="shared" si="43"/>
        <v>0</v>
      </c>
      <c r="O436" s="36"/>
      <c r="P436" s="51" t="s">
        <v>1474</v>
      </c>
      <c r="Q436" s="36"/>
      <c r="R436" s="36" t="str">
        <f t="shared" si="38"/>
        <v/>
      </c>
      <c r="S436" s="15"/>
      <c r="T436" s="15"/>
      <c r="U436" s="15"/>
      <c r="V436" s="15"/>
      <c r="W436" s="473"/>
      <c r="X436" s="473"/>
      <c r="Y436" s="15"/>
      <c r="Z436" s="15"/>
      <c r="AA436" s="15"/>
      <c r="AC436" s="16"/>
      <c r="AD436" s="15">
        <v>1</v>
      </c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</row>
    <row r="437" spans="1:43" s="143" customFormat="1" ht="12.75" customHeight="1" thickTop="1">
      <c r="A437" s="126" t="s">
        <v>2229</v>
      </c>
      <c r="B437" s="72"/>
      <c r="C437" s="144" t="s">
        <v>2230</v>
      </c>
      <c r="D437" s="46"/>
      <c r="E437" s="145">
        <v>1</v>
      </c>
      <c r="F437" s="146">
        <v>106</v>
      </c>
      <c r="G437" s="147">
        <v>412</v>
      </c>
      <c r="H437" s="148">
        <v>0</v>
      </c>
      <c r="I437" s="158">
        <v>0</v>
      </c>
      <c r="J437" s="146">
        <v>0</v>
      </c>
      <c r="K437" s="146"/>
      <c r="L437" s="147"/>
      <c r="M437" s="624">
        <f t="shared" si="43"/>
        <v>0</v>
      </c>
      <c r="N437" s="625">
        <f t="shared" si="43"/>
        <v>0</v>
      </c>
      <c r="O437" s="138"/>
      <c r="P437" s="139" t="s">
        <v>1473</v>
      </c>
      <c r="Q437" s="138"/>
      <c r="R437" s="138" t="str">
        <f t="shared" si="38"/>
        <v>C</v>
      </c>
      <c r="S437" s="15"/>
      <c r="T437" s="15"/>
      <c r="U437" s="140">
        <v>1</v>
      </c>
      <c r="V437" s="15" t="s">
        <v>1148</v>
      </c>
      <c r="W437" s="474"/>
      <c r="X437" s="474"/>
      <c r="Y437" s="140"/>
      <c r="Z437" s="140"/>
      <c r="AA437" s="140"/>
      <c r="AC437" s="142"/>
      <c r="AD437" s="15">
        <v>1</v>
      </c>
      <c r="AE437" s="142"/>
      <c r="AF437" s="142"/>
      <c r="AG437" s="142"/>
      <c r="AH437" s="142"/>
      <c r="AI437" s="142"/>
      <c r="AJ437" s="142"/>
      <c r="AK437" s="142"/>
      <c r="AL437" s="142"/>
      <c r="AM437" s="142"/>
      <c r="AN437" s="142"/>
      <c r="AO437" s="142"/>
      <c r="AP437" s="142"/>
      <c r="AQ437" s="142"/>
    </row>
    <row r="438" spans="1:43" s="17" customFormat="1" ht="12.75" hidden="1" customHeight="1">
      <c r="A438" s="126" t="s">
        <v>2243</v>
      </c>
      <c r="B438" s="72"/>
      <c r="C438" s="144" t="s">
        <v>2244</v>
      </c>
      <c r="D438" s="46"/>
      <c r="E438" s="145"/>
      <c r="F438" s="146"/>
      <c r="G438" s="147"/>
      <c r="H438" s="148"/>
      <c r="I438" s="158"/>
      <c r="J438" s="146"/>
      <c r="K438" s="146"/>
      <c r="L438" s="147"/>
      <c r="M438" s="624">
        <f t="shared" si="43"/>
        <v>0</v>
      </c>
      <c r="N438" s="625">
        <f t="shared" si="43"/>
        <v>0</v>
      </c>
      <c r="O438" s="36"/>
      <c r="P438" s="51" t="s">
        <v>1474</v>
      </c>
      <c r="Q438" s="36"/>
      <c r="R438" s="36" t="str">
        <f t="shared" si="38"/>
        <v/>
      </c>
      <c r="S438" s="15"/>
      <c r="T438" s="15"/>
      <c r="U438" s="15"/>
      <c r="V438" s="15"/>
      <c r="W438" s="473"/>
      <c r="X438" s="473"/>
      <c r="Y438" s="15"/>
      <c r="Z438" s="15"/>
      <c r="AA438" s="15"/>
      <c r="AC438" s="16"/>
      <c r="AD438" s="15">
        <v>1</v>
      </c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</row>
    <row r="439" spans="1:43" s="17" customFormat="1" ht="12.75" hidden="1" customHeight="1">
      <c r="A439" s="126" t="s">
        <v>2245</v>
      </c>
      <c r="B439" s="72"/>
      <c r="C439" s="144" t="s">
        <v>2246</v>
      </c>
      <c r="D439" s="46"/>
      <c r="E439" s="145"/>
      <c r="F439" s="146"/>
      <c r="G439" s="147"/>
      <c r="H439" s="148"/>
      <c r="I439" s="158"/>
      <c r="J439" s="146"/>
      <c r="K439" s="146"/>
      <c r="L439" s="147"/>
      <c r="M439" s="624">
        <f t="shared" si="43"/>
        <v>0</v>
      </c>
      <c r="N439" s="625">
        <f t="shared" si="43"/>
        <v>0</v>
      </c>
      <c r="O439" s="36"/>
      <c r="P439" s="51" t="s">
        <v>1474</v>
      </c>
      <c r="Q439" s="36"/>
      <c r="R439" s="36" t="str">
        <f t="shared" si="38"/>
        <v/>
      </c>
      <c r="S439" s="15"/>
      <c r="T439" s="15"/>
      <c r="U439" s="15"/>
      <c r="V439" s="15"/>
      <c r="W439" s="473"/>
      <c r="X439" s="473"/>
      <c r="Y439" s="15"/>
      <c r="Z439" s="15"/>
      <c r="AA439" s="15"/>
      <c r="AC439" s="16"/>
      <c r="AD439" s="15">
        <v>1</v>
      </c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</row>
    <row r="440" spans="1:43" s="17" customFormat="1" ht="12.75" hidden="1" customHeight="1">
      <c r="A440" s="126" t="s">
        <v>2247</v>
      </c>
      <c r="B440" s="72"/>
      <c r="C440" s="144" t="s">
        <v>2248</v>
      </c>
      <c r="D440" s="46"/>
      <c r="E440" s="145"/>
      <c r="F440" s="146"/>
      <c r="G440" s="147"/>
      <c r="H440" s="148"/>
      <c r="I440" s="158"/>
      <c r="J440" s="146"/>
      <c r="K440" s="146"/>
      <c r="L440" s="147"/>
      <c r="M440" s="624">
        <f t="shared" si="43"/>
        <v>0</v>
      </c>
      <c r="N440" s="625">
        <f t="shared" si="43"/>
        <v>0</v>
      </c>
      <c r="O440" s="36"/>
      <c r="P440" s="51" t="s">
        <v>1474</v>
      </c>
      <c r="Q440" s="36"/>
      <c r="R440" s="36" t="str">
        <f t="shared" si="38"/>
        <v/>
      </c>
      <c r="S440" s="15"/>
      <c r="T440" s="15"/>
      <c r="U440" s="15"/>
      <c r="V440" s="15"/>
      <c r="W440" s="473"/>
      <c r="X440" s="473"/>
      <c r="Y440" s="15"/>
      <c r="Z440" s="15"/>
      <c r="AA440" s="15"/>
      <c r="AC440" s="16"/>
      <c r="AD440" s="15">
        <v>1</v>
      </c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</row>
    <row r="441" spans="1:43" s="17" customFormat="1" ht="12.75" hidden="1" customHeight="1">
      <c r="A441" s="126" t="s">
        <v>2249</v>
      </c>
      <c r="B441" s="72"/>
      <c r="C441" s="144" t="s">
        <v>2250</v>
      </c>
      <c r="D441" s="46"/>
      <c r="E441" s="145"/>
      <c r="F441" s="146"/>
      <c r="G441" s="147"/>
      <c r="H441" s="148"/>
      <c r="I441" s="158"/>
      <c r="J441" s="146"/>
      <c r="K441" s="146"/>
      <c r="L441" s="147"/>
      <c r="M441" s="624">
        <f t="shared" si="43"/>
        <v>0</v>
      </c>
      <c r="N441" s="625">
        <f t="shared" si="43"/>
        <v>0</v>
      </c>
      <c r="O441" s="36"/>
      <c r="P441" s="51" t="s">
        <v>1474</v>
      </c>
      <c r="Q441" s="36"/>
      <c r="R441" s="36" t="str">
        <f t="shared" si="38"/>
        <v/>
      </c>
      <c r="S441" s="15"/>
      <c r="T441" s="15"/>
      <c r="U441" s="15"/>
      <c r="V441" s="15"/>
      <c r="W441" s="473"/>
      <c r="X441" s="473"/>
      <c r="Y441" s="15"/>
      <c r="Z441" s="15"/>
      <c r="AA441" s="15"/>
      <c r="AC441" s="16"/>
      <c r="AD441" s="15">
        <v>1</v>
      </c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</row>
    <row r="442" spans="1:43" s="17" customFormat="1" ht="12.75" hidden="1" customHeight="1">
      <c r="A442" s="126" t="s">
        <v>2251</v>
      </c>
      <c r="B442" s="72"/>
      <c r="C442" s="144" t="s">
        <v>2252</v>
      </c>
      <c r="D442" s="46"/>
      <c r="E442" s="145"/>
      <c r="F442" s="146"/>
      <c r="G442" s="147"/>
      <c r="H442" s="148"/>
      <c r="I442" s="158"/>
      <c r="J442" s="146"/>
      <c r="K442" s="146"/>
      <c r="L442" s="147"/>
      <c r="M442" s="624">
        <f t="shared" si="43"/>
        <v>0</v>
      </c>
      <c r="N442" s="625">
        <f t="shared" si="43"/>
        <v>0</v>
      </c>
      <c r="O442" s="36"/>
      <c r="P442" s="51" t="s">
        <v>1474</v>
      </c>
      <c r="Q442" s="36"/>
      <c r="R442" s="36" t="str">
        <f t="shared" si="38"/>
        <v/>
      </c>
      <c r="S442" s="15"/>
      <c r="T442" s="15"/>
      <c r="U442" s="15"/>
      <c r="V442" s="15"/>
      <c r="W442" s="473"/>
      <c r="X442" s="473"/>
      <c r="Y442" s="15"/>
      <c r="Z442" s="15"/>
      <c r="AA442" s="15"/>
      <c r="AC442" s="16"/>
      <c r="AD442" s="15">
        <v>1</v>
      </c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</row>
    <row r="443" spans="1:43" s="17" customFormat="1" ht="12.75" hidden="1" customHeight="1">
      <c r="A443" s="126" t="s">
        <v>2253</v>
      </c>
      <c r="B443" s="72"/>
      <c r="C443" s="144" t="s">
        <v>2254</v>
      </c>
      <c r="D443" s="46"/>
      <c r="E443" s="145"/>
      <c r="F443" s="146"/>
      <c r="G443" s="147"/>
      <c r="H443" s="148"/>
      <c r="I443" s="158"/>
      <c r="J443" s="146"/>
      <c r="K443" s="146"/>
      <c r="L443" s="147"/>
      <c r="M443" s="624">
        <f t="shared" si="43"/>
        <v>0</v>
      </c>
      <c r="N443" s="625">
        <f t="shared" si="43"/>
        <v>0</v>
      </c>
      <c r="O443" s="36"/>
      <c r="P443" s="51" t="s">
        <v>1474</v>
      </c>
      <c r="Q443" s="36"/>
      <c r="R443" s="36" t="str">
        <f t="shared" si="38"/>
        <v/>
      </c>
      <c r="S443" s="15"/>
      <c r="T443" s="15"/>
      <c r="U443" s="15"/>
      <c r="V443" s="15"/>
      <c r="W443" s="473"/>
      <c r="X443" s="473"/>
      <c r="Y443" s="15"/>
      <c r="Z443" s="15"/>
      <c r="AA443" s="15"/>
      <c r="AC443" s="16"/>
      <c r="AD443" s="15">
        <v>1</v>
      </c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</row>
    <row r="444" spans="1:43" s="17" customFormat="1" ht="12.75" hidden="1" customHeight="1">
      <c r="A444" s="126" t="s">
        <v>2255</v>
      </c>
      <c r="B444" s="72"/>
      <c r="C444" s="144" t="s">
        <v>2256</v>
      </c>
      <c r="D444" s="46"/>
      <c r="E444" s="145"/>
      <c r="F444" s="146"/>
      <c r="G444" s="147"/>
      <c r="H444" s="148"/>
      <c r="I444" s="158"/>
      <c r="J444" s="146"/>
      <c r="K444" s="146"/>
      <c r="L444" s="147"/>
      <c r="M444" s="624">
        <f t="shared" si="43"/>
        <v>0</v>
      </c>
      <c r="N444" s="625">
        <f t="shared" si="43"/>
        <v>0</v>
      </c>
      <c r="O444" s="36"/>
      <c r="P444" s="51" t="s">
        <v>1474</v>
      </c>
      <c r="Q444" s="36"/>
      <c r="R444" s="36" t="str">
        <f t="shared" si="38"/>
        <v/>
      </c>
      <c r="S444" s="15"/>
      <c r="T444" s="15"/>
      <c r="U444" s="15"/>
      <c r="V444" s="15"/>
      <c r="W444" s="473"/>
      <c r="X444" s="473"/>
      <c r="Y444" s="15"/>
      <c r="Z444" s="15"/>
      <c r="AA444" s="15"/>
      <c r="AC444" s="16"/>
      <c r="AD444" s="15">
        <v>1</v>
      </c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</row>
    <row r="445" spans="1:43" s="17" customFormat="1" ht="12.75" hidden="1" customHeight="1">
      <c r="A445" s="126" t="s">
        <v>2257</v>
      </c>
      <c r="B445" s="72"/>
      <c r="C445" s="144" t="s">
        <v>2258</v>
      </c>
      <c r="D445" s="46"/>
      <c r="E445" s="145"/>
      <c r="F445" s="146"/>
      <c r="G445" s="147"/>
      <c r="H445" s="148"/>
      <c r="I445" s="158"/>
      <c r="J445" s="146"/>
      <c r="K445" s="146"/>
      <c r="L445" s="147"/>
      <c r="M445" s="624">
        <f t="shared" si="43"/>
        <v>0</v>
      </c>
      <c r="N445" s="625">
        <f t="shared" si="43"/>
        <v>0</v>
      </c>
      <c r="O445" s="36"/>
      <c r="P445" s="51" t="s">
        <v>1474</v>
      </c>
      <c r="Q445" s="36"/>
      <c r="R445" s="36" t="str">
        <f t="shared" si="38"/>
        <v/>
      </c>
      <c r="S445" s="15"/>
      <c r="T445" s="15"/>
      <c r="U445" s="15"/>
      <c r="V445" s="15"/>
      <c r="W445" s="473"/>
      <c r="X445" s="473"/>
      <c r="Y445" s="15"/>
      <c r="Z445" s="15"/>
      <c r="AA445" s="15"/>
      <c r="AC445" s="16"/>
      <c r="AD445" s="15">
        <v>1</v>
      </c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</row>
    <row r="446" spans="1:43" s="17" customFormat="1" ht="12.75" hidden="1" customHeight="1">
      <c r="A446" s="126" t="s">
        <v>2259</v>
      </c>
      <c r="B446" s="72"/>
      <c r="C446" s="144" t="s">
        <v>2260</v>
      </c>
      <c r="D446" s="46"/>
      <c r="E446" s="145"/>
      <c r="F446" s="146"/>
      <c r="G446" s="147"/>
      <c r="H446" s="148"/>
      <c r="I446" s="158"/>
      <c r="J446" s="146"/>
      <c r="K446" s="146"/>
      <c r="L446" s="147"/>
      <c r="M446" s="624">
        <f t="shared" si="43"/>
        <v>0</v>
      </c>
      <c r="N446" s="625">
        <f t="shared" si="43"/>
        <v>0</v>
      </c>
      <c r="O446" s="36"/>
      <c r="P446" s="51" t="s">
        <v>1474</v>
      </c>
      <c r="Q446" s="36"/>
      <c r="R446" s="36" t="str">
        <f t="shared" si="38"/>
        <v/>
      </c>
      <c r="S446" s="15"/>
      <c r="T446" s="15"/>
      <c r="U446" s="15"/>
      <c r="V446" s="15"/>
      <c r="W446" s="473"/>
      <c r="X446" s="473"/>
      <c r="Y446" s="15"/>
      <c r="Z446" s="15"/>
      <c r="AA446" s="15"/>
      <c r="AC446" s="16"/>
      <c r="AD446" s="15">
        <v>1</v>
      </c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</row>
    <row r="447" spans="1:43" s="17" customFormat="1" ht="12.75" hidden="1" customHeight="1">
      <c r="A447" s="126" t="s">
        <v>2261</v>
      </c>
      <c r="B447" s="72"/>
      <c r="C447" s="144" t="s">
        <v>2262</v>
      </c>
      <c r="D447" s="46"/>
      <c r="E447" s="145"/>
      <c r="F447" s="146"/>
      <c r="G447" s="147"/>
      <c r="H447" s="148"/>
      <c r="I447" s="158"/>
      <c r="J447" s="146"/>
      <c r="K447" s="146"/>
      <c r="L447" s="147"/>
      <c r="M447" s="624">
        <f t="shared" si="43"/>
        <v>0</v>
      </c>
      <c r="N447" s="625">
        <f t="shared" si="43"/>
        <v>0</v>
      </c>
      <c r="O447" s="36"/>
      <c r="P447" s="51" t="s">
        <v>1474</v>
      </c>
      <c r="Q447" s="36"/>
      <c r="R447" s="36" t="str">
        <f t="shared" si="38"/>
        <v/>
      </c>
      <c r="S447" s="15"/>
      <c r="T447" s="15"/>
      <c r="U447" s="15"/>
      <c r="V447" s="15"/>
      <c r="W447" s="473"/>
      <c r="X447" s="473"/>
      <c r="Y447" s="15"/>
      <c r="Z447" s="15"/>
      <c r="AA447" s="15"/>
      <c r="AC447" s="16"/>
      <c r="AD447" s="15">
        <v>1</v>
      </c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</row>
    <row r="448" spans="1:43" s="17" customFormat="1" ht="12.75" hidden="1" customHeight="1">
      <c r="A448" s="126" t="s">
        <v>2263</v>
      </c>
      <c r="B448" s="72"/>
      <c r="C448" s="144" t="s">
        <v>2264</v>
      </c>
      <c r="D448" s="46"/>
      <c r="E448" s="145"/>
      <c r="F448" s="146"/>
      <c r="G448" s="147"/>
      <c r="H448" s="148"/>
      <c r="I448" s="158"/>
      <c r="J448" s="146"/>
      <c r="K448" s="146"/>
      <c r="L448" s="147"/>
      <c r="M448" s="624">
        <f t="shared" si="43"/>
        <v>0</v>
      </c>
      <c r="N448" s="625">
        <f t="shared" si="43"/>
        <v>0</v>
      </c>
      <c r="O448" s="36"/>
      <c r="P448" s="51" t="s">
        <v>1474</v>
      </c>
      <c r="Q448" s="36"/>
      <c r="R448" s="36" t="str">
        <f t="shared" si="38"/>
        <v/>
      </c>
      <c r="S448" s="15"/>
      <c r="T448" s="15"/>
      <c r="U448" s="15"/>
      <c r="V448" s="15"/>
      <c r="W448" s="473"/>
      <c r="X448" s="473"/>
      <c r="Y448" s="15"/>
      <c r="Z448" s="15"/>
      <c r="AA448" s="15"/>
      <c r="AC448" s="16"/>
      <c r="AD448" s="15">
        <v>1</v>
      </c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</row>
    <row r="449" spans="1:43" s="17" customFormat="1" ht="12.75" customHeight="1" thickBot="1">
      <c r="A449" s="126" t="s">
        <v>2265</v>
      </c>
      <c r="B449" s="72"/>
      <c r="C449" s="144" t="s">
        <v>2266</v>
      </c>
      <c r="D449" s="46"/>
      <c r="E449" s="145">
        <v>2</v>
      </c>
      <c r="F449" s="146">
        <v>74</v>
      </c>
      <c r="G449" s="147">
        <v>320</v>
      </c>
      <c r="H449" s="148">
        <v>0</v>
      </c>
      <c r="I449" s="158">
        <v>0</v>
      </c>
      <c r="J449" s="146">
        <v>0</v>
      </c>
      <c r="K449" s="146"/>
      <c r="L449" s="147"/>
      <c r="M449" s="624">
        <f t="shared" si="43"/>
        <v>0</v>
      </c>
      <c r="N449" s="625">
        <f t="shared" si="43"/>
        <v>0</v>
      </c>
      <c r="O449" s="36"/>
      <c r="P449" s="51" t="s">
        <v>1474</v>
      </c>
      <c r="Q449" s="36"/>
      <c r="R449" s="36" t="str">
        <f t="shared" si="38"/>
        <v>M</v>
      </c>
      <c r="S449" s="15"/>
      <c r="T449" s="15">
        <v>1</v>
      </c>
      <c r="U449" s="15"/>
      <c r="V449" s="15"/>
      <c r="W449" s="473"/>
      <c r="X449" s="473"/>
      <c r="Y449" s="15"/>
      <c r="Z449" s="15"/>
      <c r="AA449" s="15"/>
      <c r="AC449" s="16"/>
      <c r="AD449" s="15">
        <v>1</v>
      </c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</row>
    <row r="450" spans="1:43" s="17" customFormat="1" ht="12.75" hidden="1" customHeight="1">
      <c r="A450" s="126" t="s">
        <v>2267</v>
      </c>
      <c r="B450" s="72"/>
      <c r="C450" s="144" t="s">
        <v>1613</v>
      </c>
      <c r="D450" s="46"/>
      <c r="E450" s="145"/>
      <c r="F450" s="146"/>
      <c r="G450" s="147"/>
      <c r="H450" s="148"/>
      <c r="I450" s="158"/>
      <c r="J450" s="146"/>
      <c r="K450" s="146"/>
      <c r="L450" s="147"/>
      <c r="M450" s="624">
        <f t="shared" si="43"/>
        <v>0</v>
      </c>
      <c r="N450" s="625">
        <f t="shared" si="43"/>
        <v>0</v>
      </c>
      <c r="O450" s="36"/>
      <c r="P450" s="51" t="s">
        <v>1474</v>
      </c>
      <c r="Q450" s="36"/>
      <c r="R450" s="36" t="str">
        <f t="shared" si="38"/>
        <v/>
      </c>
      <c r="S450" s="15"/>
      <c r="T450" s="15"/>
      <c r="U450" s="15"/>
      <c r="V450" s="15"/>
      <c r="W450" s="473"/>
      <c r="X450" s="473"/>
      <c r="Y450" s="15"/>
      <c r="Z450" s="15"/>
      <c r="AA450" s="15"/>
      <c r="AC450" s="16"/>
      <c r="AD450" s="15">
        <v>1</v>
      </c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</row>
    <row r="451" spans="1:43" s="17" customFormat="1" ht="12.75" hidden="1" customHeight="1">
      <c r="A451" s="126" t="s">
        <v>2268</v>
      </c>
      <c r="B451" s="72"/>
      <c r="C451" s="144" t="s">
        <v>2269</v>
      </c>
      <c r="D451" s="46"/>
      <c r="E451" s="145"/>
      <c r="F451" s="146"/>
      <c r="G451" s="147"/>
      <c r="H451" s="148"/>
      <c r="I451" s="158"/>
      <c r="J451" s="146"/>
      <c r="K451" s="146"/>
      <c r="L451" s="147"/>
      <c r="M451" s="624">
        <f t="shared" si="43"/>
        <v>0</v>
      </c>
      <c r="N451" s="625">
        <f t="shared" si="43"/>
        <v>0</v>
      </c>
      <c r="O451" s="36"/>
      <c r="P451" s="51" t="s">
        <v>1474</v>
      </c>
      <c r="Q451" s="36"/>
      <c r="R451" s="36" t="str">
        <f t="shared" si="38"/>
        <v/>
      </c>
      <c r="S451" s="15"/>
      <c r="T451" s="15"/>
      <c r="U451" s="15"/>
      <c r="V451" s="15"/>
      <c r="W451" s="473"/>
      <c r="X451" s="473"/>
      <c r="Y451" s="15"/>
      <c r="Z451" s="15"/>
      <c r="AA451" s="15"/>
      <c r="AC451" s="16"/>
      <c r="AD451" s="15">
        <v>1</v>
      </c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</row>
    <row r="452" spans="1:43" s="17" customFormat="1" ht="12.75" hidden="1" customHeight="1">
      <c r="A452" s="126" t="s">
        <v>2231</v>
      </c>
      <c r="B452" s="72"/>
      <c r="C452" s="144" t="s">
        <v>2232</v>
      </c>
      <c r="D452" s="46"/>
      <c r="E452" s="145"/>
      <c r="F452" s="146"/>
      <c r="G452" s="147"/>
      <c r="H452" s="148"/>
      <c r="I452" s="158"/>
      <c r="J452" s="146"/>
      <c r="K452" s="146"/>
      <c r="L452" s="147"/>
      <c r="M452" s="624">
        <f t="shared" si="43"/>
        <v>0</v>
      </c>
      <c r="N452" s="625">
        <f t="shared" si="43"/>
        <v>0</v>
      </c>
      <c r="O452" s="36"/>
      <c r="P452" s="51" t="s">
        <v>1473</v>
      </c>
      <c r="Q452" s="36"/>
      <c r="R452" s="36" t="str">
        <f t="shared" si="38"/>
        <v/>
      </c>
      <c r="S452" s="15"/>
      <c r="T452" s="15"/>
      <c r="U452" s="15"/>
      <c r="V452" s="15"/>
      <c r="W452" s="473"/>
      <c r="X452" s="473"/>
      <c r="Y452" s="15"/>
      <c r="Z452" s="15"/>
      <c r="AA452" s="15"/>
      <c r="AC452" s="16"/>
      <c r="AD452" s="15">
        <v>1</v>
      </c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</row>
    <row r="453" spans="1:43" s="17" customFormat="1" ht="12.75" hidden="1" customHeight="1">
      <c r="A453" s="126" t="s">
        <v>2270</v>
      </c>
      <c r="B453" s="72"/>
      <c r="C453" s="144" t="s">
        <v>2271</v>
      </c>
      <c r="D453" s="46"/>
      <c r="E453" s="145"/>
      <c r="F453" s="146"/>
      <c r="G453" s="147"/>
      <c r="H453" s="148"/>
      <c r="I453" s="158"/>
      <c r="J453" s="146"/>
      <c r="K453" s="146"/>
      <c r="L453" s="147"/>
      <c r="M453" s="619">
        <f t="shared" si="43"/>
        <v>0</v>
      </c>
      <c r="N453" s="626">
        <f t="shared" si="43"/>
        <v>0</v>
      </c>
      <c r="O453" s="36"/>
      <c r="P453" s="51" t="s">
        <v>1474</v>
      </c>
      <c r="Q453" s="36"/>
      <c r="R453" s="36" t="str">
        <f t="shared" si="38"/>
        <v/>
      </c>
      <c r="S453" s="15"/>
      <c r="T453" s="15"/>
      <c r="U453" s="15"/>
      <c r="V453" s="15"/>
      <c r="W453" s="473"/>
      <c r="X453" s="473"/>
      <c r="Y453" s="15"/>
      <c r="Z453" s="15"/>
      <c r="AA453" s="15"/>
      <c r="AC453" s="16"/>
      <c r="AD453" s="15">
        <v>1</v>
      </c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</row>
    <row r="454" spans="1:43" s="17" customFormat="1" ht="12.75" hidden="1" customHeight="1">
      <c r="A454" s="126" t="s">
        <v>2272</v>
      </c>
      <c r="B454" s="72"/>
      <c r="C454" s="144" t="s">
        <v>2273</v>
      </c>
      <c r="D454" s="46"/>
      <c r="E454" s="145"/>
      <c r="F454" s="146"/>
      <c r="G454" s="147"/>
      <c r="H454" s="148"/>
      <c r="I454" s="158"/>
      <c r="J454" s="146"/>
      <c r="K454" s="146"/>
      <c r="L454" s="147"/>
      <c r="M454" s="619">
        <f t="shared" si="43"/>
        <v>0</v>
      </c>
      <c r="N454" s="626">
        <f t="shared" si="43"/>
        <v>0</v>
      </c>
      <c r="O454" s="36"/>
      <c r="P454" s="51" t="s">
        <v>1474</v>
      </c>
      <c r="Q454" s="36"/>
      <c r="R454" s="36" t="str">
        <f t="shared" si="38"/>
        <v/>
      </c>
      <c r="S454" s="15"/>
      <c r="T454" s="15"/>
      <c r="U454" s="15"/>
      <c r="V454" s="15"/>
      <c r="W454" s="473"/>
      <c r="X454" s="473"/>
      <c r="Y454" s="15"/>
      <c r="Z454" s="15"/>
      <c r="AA454" s="15"/>
      <c r="AC454" s="16"/>
      <c r="AD454" s="15">
        <v>1</v>
      </c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</row>
    <row r="455" spans="1:43" s="17" customFormat="1" ht="12.75" hidden="1" customHeight="1" thickBot="1">
      <c r="A455" s="126" t="s">
        <v>2233</v>
      </c>
      <c r="B455" s="104"/>
      <c r="C455" s="159" t="s">
        <v>2234</v>
      </c>
      <c r="D455" s="105"/>
      <c r="E455" s="161"/>
      <c r="F455" s="162"/>
      <c r="G455" s="163"/>
      <c r="H455" s="164"/>
      <c r="I455" s="166"/>
      <c r="J455" s="162"/>
      <c r="K455" s="162"/>
      <c r="L455" s="163"/>
      <c r="M455" s="636">
        <f t="shared" si="43"/>
        <v>0</v>
      </c>
      <c r="N455" s="637">
        <f t="shared" si="43"/>
        <v>0</v>
      </c>
      <c r="O455" s="36"/>
      <c r="P455" s="51" t="s">
        <v>2772</v>
      </c>
      <c r="Q455" s="36"/>
      <c r="R455" s="36" t="str">
        <f t="shared" si="38"/>
        <v/>
      </c>
      <c r="S455" s="15"/>
      <c r="T455" s="15"/>
      <c r="U455" s="15"/>
      <c r="V455" s="15"/>
      <c r="W455" s="473"/>
      <c r="X455" s="473"/>
      <c r="Y455" s="15"/>
      <c r="Z455" s="15"/>
      <c r="AA455" s="15"/>
      <c r="AC455" s="16"/>
      <c r="AD455" s="15">
        <v>1</v>
      </c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</row>
    <row r="456" spans="1:43" s="18" customFormat="1" ht="15.75" customHeight="1" thickTop="1" thickBot="1">
      <c r="A456" s="126" t="s">
        <v>2274</v>
      </c>
      <c r="B456" s="891" t="s">
        <v>2275</v>
      </c>
      <c r="C456" s="892"/>
      <c r="D456" s="109"/>
      <c r="E456" s="577">
        <f t="shared" ref="E456:N456" si="44">SUM(E457:E486)</f>
        <v>46</v>
      </c>
      <c r="F456" s="578">
        <f t="shared" si="44"/>
        <v>2655</v>
      </c>
      <c r="G456" s="579">
        <f t="shared" si="44"/>
        <v>12058</v>
      </c>
      <c r="H456" s="580">
        <f t="shared" si="44"/>
        <v>11</v>
      </c>
      <c r="I456" s="581">
        <f t="shared" si="44"/>
        <v>163</v>
      </c>
      <c r="J456" s="578">
        <f t="shared" si="44"/>
        <v>535</v>
      </c>
      <c r="K456" s="628">
        <f t="shared" si="44"/>
        <v>0</v>
      </c>
      <c r="L456" s="629">
        <f t="shared" si="44"/>
        <v>0</v>
      </c>
      <c r="M456" s="577">
        <f t="shared" si="44"/>
        <v>163</v>
      </c>
      <c r="N456" s="582">
        <f t="shared" si="44"/>
        <v>535</v>
      </c>
      <c r="O456" s="36"/>
      <c r="P456" s="51" t="s">
        <v>1500</v>
      </c>
      <c r="Q456" s="36"/>
      <c r="R456" s="36" t="str">
        <f t="shared" si="38"/>
        <v>P</v>
      </c>
      <c r="S456" s="15"/>
      <c r="T456" s="15"/>
      <c r="U456" s="15"/>
      <c r="V456" s="15">
        <v>1</v>
      </c>
      <c r="W456" s="473">
        <f>SUM(M457:M486)</f>
        <v>163</v>
      </c>
      <c r="X456" s="473">
        <f>SUM(N457:N486)</f>
        <v>535</v>
      </c>
      <c r="Y456" s="15"/>
      <c r="Z456" s="15"/>
      <c r="AA456" s="15"/>
      <c r="AC456" s="15"/>
      <c r="AD456" s="15">
        <v>1</v>
      </c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</row>
    <row r="457" spans="1:43" s="17" customFormat="1" ht="12.75" hidden="1" customHeight="1" thickTop="1">
      <c r="A457" s="126" t="s">
        <v>2281</v>
      </c>
      <c r="B457" s="95"/>
      <c r="C457" s="152" t="s">
        <v>1628</v>
      </c>
      <c r="D457" s="46"/>
      <c r="E457" s="153"/>
      <c r="F457" s="154"/>
      <c r="G457" s="155"/>
      <c r="H457" s="156"/>
      <c r="I457" s="174"/>
      <c r="J457" s="154"/>
      <c r="K457" s="154"/>
      <c r="L457" s="155"/>
      <c r="M457" s="624">
        <f t="shared" ref="M457:N486" si="45">I457+K457</f>
        <v>0</v>
      </c>
      <c r="N457" s="625">
        <f t="shared" si="45"/>
        <v>0</v>
      </c>
      <c r="O457" s="36"/>
      <c r="P457" s="51" t="s">
        <v>1474</v>
      </c>
      <c r="Q457" s="36"/>
      <c r="R457" s="36" t="str">
        <f t="shared" si="38"/>
        <v/>
      </c>
      <c r="S457" s="15"/>
      <c r="T457" s="15"/>
      <c r="U457" s="15"/>
      <c r="V457" s="15"/>
      <c r="W457" s="473"/>
      <c r="X457" s="473"/>
      <c r="Y457" s="15"/>
      <c r="Z457" s="15"/>
      <c r="AA457" s="15"/>
      <c r="AC457" s="16"/>
      <c r="AD457" s="15">
        <v>1</v>
      </c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</row>
    <row r="458" spans="1:43" s="17" customFormat="1" ht="12.75" hidden="1" customHeight="1">
      <c r="A458" s="126" t="s">
        <v>2282</v>
      </c>
      <c r="B458" s="72"/>
      <c r="C458" s="144" t="s">
        <v>2283</v>
      </c>
      <c r="D458" s="46"/>
      <c r="E458" s="145"/>
      <c r="F458" s="146"/>
      <c r="G458" s="147"/>
      <c r="H458" s="148"/>
      <c r="I458" s="158"/>
      <c r="J458" s="146"/>
      <c r="K458" s="146"/>
      <c r="L458" s="147"/>
      <c r="M458" s="619">
        <f t="shared" si="45"/>
        <v>0</v>
      </c>
      <c r="N458" s="626">
        <f t="shared" si="45"/>
        <v>0</v>
      </c>
      <c r="O458" s="36"/>
      <c r="P458" s="51" t="s">
        <v>1474</v>
      </c>
      <c r="Q458" s="36"/>
      <c r="R458" s="36" t="str">
        <f t="shared" si="38"/>
        <v/>
      </c>
      <c r="S458" s="15"/>
      <c r="T458" s="15"/>
      <c r="U458" s="15"/>
      <c r="V458" s="15"/>
      <c r="W458" s="473"/>
      <c r="X458" s="473"/>
      <c r="Y458" s="15"/>
      <c r="Z458" s="15"/>
      <c r="AA458" s="15"/>
      <c r="AC458" s="16"/>
      <c r="AD458" s="15">
        <v>1</v>
      </c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</row>
    <row r="459" spans="1:43" s="143" customFormat="1" ht="12.75" customHeight="1" thickTop="1">
      <c r="A459" s="126" t="s">
        <v>2284</v>
      </c>
      <c r="B459" s="72"/>
      <c r="C459" s="735" t="s">
        <v>2904</v>
      </c>
      <c r="D459" s="132"/>
      <c r="E459" s="145">
        <v>2</v>
      </c>
      <c r="F459" s="146">
        <v>18</v>
      </c>
      <c r="G459" s="147">
        <v>88</v>
      </c>
      <c r="H459" s="470">
        <v>1</v>
      </c>
      <c r="I459" s="471">
        <v>16</v>
      </c>
      <c r="J459" s="464">
        <v>80</v>
      </c>
      <c r="K459" s="146"/>
      <c r="L459" s="147"/>
      <c r="M459" s="463">
        <f t="shared" si="45"/>
        <v>16</v>
      </c>
      <c r="N459" s="472">
        <f t="shared" si="45"/>
        <v>80</v>
      </c>
      <c r="O459" s="138"/>
      <c r="P459" s="139" t="s">
        <v>1473</v>
      </c>
      <c r="Q459" s="138"/>
      <c r="R459" s="138" t="str">
        <f t="shared" ref="R459:R522" si="46">IF(SUM(E459:N459)=0,"",P459)</f>
        <v>C</v>
      </c>
      <c r="S459" s="15"/>
      <c r="T459" s="15">
        <v>1</v>
      </c>
      <c r="U459" s="140"/>
      <c r="V459" s="140"/>
      <c r="W459" s="474"/>
      <c r="X459" s="474"/>
      <c r="Y459" s="140"/>
      <c r="Z459" s="140"/>
      <c r="AA459" s="140"/>
      <c r="AC459" s="142"/>
      <c r="AD459" s="15">
        <v>1</v>
      </c>
      <c r="AE459" s="142"/>
      <c r="AF459" s="142"/>
      <c r="AG459" s="142"/>
      <c r="AH459" s="142"/>
      <c r="AI459" s="142"/>
      <c r="AJ459" s="142"/>
      <c r="AK459" s="142"/>
      <c r="AL459" s="142"/>
      <c r="AM459" s="142"/>
      <c r="AN459" s="142"/>
      <c r="AO459" s="142"/>
      <c r="AP459" s="142"/>
      <c r="AQ459" s="142"/>
    </row>
    <row r="460" spans="1:43" s="17" customFormat="1" ht="12.75" hidden="1" customHeight="1">
      <c r="A460" s="126" t="s">
        <v>2286</v>
      </c>
      <c r="B460" s="72"/>
      <c r="C460" s="144" t="s">
        <v>2287</v>
      </c>
      <c r="D460" s="132"/>
      <c r="E460" s="145"/>
      <c r="F460" s="146"/>
      <c r="G460" s="147"/>
      <c r="H460" s="148"/>
      <c r="I460" s="158"/>
      <c r="J460" s="146"/>
      <c r="K460" s="146"/>
      <c r="L460" s="147"/>
      <c r="M460" s="619">
        <f t="shared" si="45"/>
        <v>0</v>
      </c>
      <c r="N460" s="626">
        <f t="shared" si="45"/>
        <v>0</v>
      </c>
      <c r="O460" s="36"/>
      <c r="P460" s="51" t="s">
        <v>1474</v>
      </c>
      <c r="Q460" s="36"/>
      <c r="R460" s="36" t="str">
        <f t="shared" si="46"/>
        <v/>
      </c>
      <c r="S460" s="15"/>
      <c r="T460" s="15"/>
      <c r="U460" s="15"/>
      <c r="V460" s="15"/>
      <c r="W460" s="473"/>
      <c r="X460" s="473"/>
      <c r="Y460" s="15"/>
      <c r="Z460" s="15"/>
      <c r="AA460" s="15"/>
      <c r="AC460" s="16"/>
      <c r="AD460" s="15">
        <v>1</v>
      </c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</row>
    <row r="461" spans="1:43" s="17" customFormat="1" ht="12.75" hidden="1" customHeight="1">
      <c r="A461" s="126" t="s">
        <v>2276</v>
      </c>
      <c r="B461" s="72"/>
      <c r="C461" s="144" t="s">
        <v>1846</v>
      </c>
      <c r="D461" s="132"/>
      <c r="E461" s="145"/>
      <c r="F461" s="146"/>
      <c r="G461" s="147"/>
      <c r="H461" s="148"/>
      <c r="I461" s="158"/>
      <c r="J461" s="146"/>
      <c r="K461" s="146"/>
      <c r="L461" s="147"/>
      <c r="M461" s="619">
        <f t="shared" si="45"/>
        <v>0</v>
      </c>
      <c r="N461" s="626">
        <f t="shared" si="45"/>
        <v>0</v>
      </c>
      <c r="O461" s="36"/>
      <c r="P461" s="51" t="s">
        <v>1473</v>
      </c>
      <c r="Q461" s="36"/>
      <c r="R461" s="36" t="str">
        <f t="shared" si="46"/>
        <v/>
      </c>
      <c r="S461" s="15"/>
      <c r="T461" s="15"/>
      <c r="U461" s="15"/>
      <c r="V461" s="15"/>
      <c r="W461" s="473"/>
      <c r="X461" s="473"/>
      <c r="Y461" s="15"/>
      <c r="Z461" s="15"/>
      <c r="AA461" s="15"/>
      <c r="AC461" s="16"/>
      <c r="AD461" s="15">
        <v>1</v>
      </c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</row>
    <row r="462" spans="1:43" s="17" customFormat="1" ht="12.75" hidden="1" customHeight="1">
      <c r="A462" s="126" t="s">
        <v>2288</v>
      </c>
      <c r="B462" s="72"/>
      <c r="C462" s="144" t="s">
        <v>2289</v>
      </c>
      <c r="D462" s="132"/>
      <c r="E462" s="145"/>
      <c r="F462" s="146"/>
      <c r="G462" s="147"/>
      <c r="H462" s="148"/>
      <c r="I462" s="158"/>
      <c r="J462" s="146"/>
      <c r="K462" s="146"/>
      <c r="L462" s="147"/>
      <c r="M462" s="619">
        <f t="shared" si="45"/>
        <v>0</v>
      </c>
      <c r="N462" s="626">
        <f t="shared" si="45"/>
        <v>0</v>
      </c>
      <c r="O462" s="36"/>
      <c r="P462" s="51" t="s">
        <v>1474</v>
      </c>
      <c r="Q462" s="36"/>
      <c r="R462" s="36" t="str">
        <f t="shared" si="46"/>
        <v/>
      </c>
      <c r="S462" s="15"/>
      <c r="T462" s="15"/>
      <c r="U462" s="15"/>
      <c r="V462" s="15"/>
      <c r="W462" s="473"/>
      <c r="X462" s="473"/>
      <c r="Y462" s="15"/>
      <c r="Z462" s="15"/>
      <c r="AA462" s="15"/>
      <c r="AC462" s="16"/>
      <c r="AD462" s="15">
        <v>1</v>
      </c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</row>
    <row r="463" spans="1:43" s="17" customFormat="1" ht="12.75" hidden="1" customHeight="1">
      <c r="A463" s="126" t="s">
        <v>2290</v>
      </c>
      <c r="B463" s="72"/>
      <c r="C463" s="144" t="s">
        <v>2291</v>
      </c>
      <c r="D463" s="132"/>
      <c r="E463" s="145"/>
      <c r="F463" s="146"/>
      <c r="G463" s="147"/>
      <c r="H463" s="148"/>
      <c r="I463" s="158"/>
      <c r="J463" s="146"/>
      <c r="K463" s="146"/>
      <c r="L463" s="147"/>
      <c r="M463" s="619">
        <f t="shared" si="45"/>
        <v>0</v>
      </c>
      <c r="N463" s="626">
        <f t="shared" si="45"/>
        <v>0</v>
      </c>
      <c r="O463" s="36"/>
      <c r="P463" s="51" t="s">
        <v>1474</v>
      </c>
      <c r="Q463" s="36"/>
      <c r="R463" s="36" t="str">
        <f t="shared" si="46"/>
        <v/>
      </c>
      <c r="S463" s="15"/>
      <c r="T463" s="15"/>
      <c r="U463" s="15"/>
      <c r="V463" s="15"/>
      <c r="W463" s="473"/>
      <c r="X463" s="473"/>
      <c r="Y463" s="15"/>
      <c r="Z463" s="15"/>
      <c r="AA463" s="15"/>
      <c r="AC463" s="16"/>
      <c r="AD463" s="15">
        <v>1</v>
      </c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</row>
    <row r="464" spans="1:43" s="17" customFormat="1" ht="12.75" hidden="1" customHeight="1">
      <c r="A464" s="126" t="s">
        <v>2292</v>
      </c>
      <c r="B464" s="72"/>
      <c r="C464" s="144" t="s">
        <v>2293</v>
      </c>
      <c r="D464" s="132"/>
      <c r="E464" s="145"/>
      <c r="F464" s="146"/>
      <c r="G464" s="147"/>
      <c r="H464" s="148"/>
      <c r="I464" s="158"/>
      <c r="J464" s="146"/>
      <c r="K464" s="146"/>
      <c r="L464" s="147"/>
      <c r="M464" s="619">
        <f t="shared" si="45"/>
        <v>0</v>
      </c>
      <c r="N464" s="626">
        <f t="shared" si="45"/>
        <v>0</v>
      </c>
      <c r="O464" s="36"/>
      <c r="P464" s="51" t="s">
        <v>1474</v>
      </c>
      <c r="Q464" s="36"/>
      <c r="R464" s="36" t="str">
        <f t="shared" si="46"/>
        <v/>
      </c>
      <c r="S464" s="15"/>
      <c r="T464" s="15"/>
      <c r="U464" s="15"/>
      <c r="V464" s="15"/>
      <c r="W464" s="473"/>
      <c r="X464" s="473"/>
      <c r="Y464" s="15"/>
      <c r="Z464" s="15"/>
      <c r="AA464" s="15"/>
      <c r="AC464" s="16"/>
      <c r="AD464" s="15">
        <v>1</v>
      </c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</row>
    <row r="465" spans="1:43" s="17" customFormat="1" ht="12.75" hidden="1" customHeight="1">
      <c r="A465" s="126" t="s">
        <v>2294</v>
      </c>
      <c r="B465" s="72"/>
      <c r="C465" s="144" t="s">
        <v>2295</v>
      </c>
      <c r="D465" s="132"/>
      <c r="E465" s="145"/>
      <c r="F465" s="146"/>
      <c r="G465" s="147"/>
      <c r="H465" s="148"/>
      <c r="I465" s="158"/>
      <c r="J465" s="146"/>
      <c r="K465" s="146"/>
      <c r="L465" s="147"/>
      <c r="M465" s="619">
        <f t="shared" si="45"/>
        <v>0</v>
      </c>
      <c r="N465" s="626">
        <f t="shared" si="45"/>
        <v>0</v>
      </c>
      <c r="O465" s="36"/>
      <c r="P465" s="51" t="s">
        <v>1474</v>
      </c>
      <c r="Q465" s="36"/>
      <c r="R465" s="36" t="str">
        <f t="shared" si="46"/>
        <v/>
      </c>
      <c r="S465" s="15"/>
      <c r="T465" s="15"/>
      <c r="U465" s="15"/>
      <c r="V465" s="15"/>
      <c r="W465" s="473"/>
      <c r="X465" s="473"/>
      <c r="Y465" s="15"/>
      <c r="Z465" s="15"/>
      <c r="AA465" s="15"/>
      <c r="AC465" s="16"/>
      <c r="AD465" s="15">
        <v>1</v>
      </c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</row>
    <row r="466" spans="1:43" s="17" customFormat="1" ht="12.75" hidden="1" customHeight="1">
      <c r="A466" s="126" t="s">
        <v>2296</v>
      </c>
      <c r="B466" s="72"/>
      <c r="C466" s="144" t="s">
        <v>2297</v>
      </c>
      <c r="D466" s="132"/>
      <c r="E466" s="145"/>
      <c r="F466" s="146"/>
      <c r="G466" s="147"/>
      <c r="H466" s="148"/>
      <c r="I466" s="158"/>
      <c r="J466" s="146"/>
      <c r="K466" s="146"/>
      <c r="L466" s="147"/>
      <c r="M466" s="619">
        <f t="shared" si="45"/>
        <v>0</v>
      </c>
      <c r="N466" s="626">
        <f t="shared" si="45"/>
        <v>0</v>
      </c>
      <c r="O466" s="36"/>
      <c r="P466" s="51" t="s">
        <v>1474</v>
      </c>
      <c r="Q466" s="36"/>
      <c r="R466" s="36" t="str">
        <f t="shared" si="46"/>
        <v/>
      </c>
      <c r="S466" s="15"/>
      <c r="T466" s="15"/>
      <c r="U466" s="15"/>
      <c r="V466" s="15"/>
      <c r="W466" s="473"/>
      <c r="X466" s="473"/>
      <c r="Y466" s="15"/>
      <c r="Z466" s="15"/>
      <c r="AA466" s="15"/>
      <c r="AC466" s="16"/>
      <c r="AD466" s="15">
        <v>1</v>
      </c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</row>
    <row r="467" spans="1:43" s="17" customFormat="1" ht="12.75" hidden="1" customHeight="1">
      <c r="A467" s="126" t="s">
        <v>2298</v>
      </c>
      <c r="B467" s="72"/>
      <c r="C467" s="144" t="s">
        <v>2299</v>
      </c>
      <c r="D467" s="132"/>
      <c r="E467" s="145"/>
      <c r="F467" s="146"/>
      <c r="G467" s="147"/>
      <c r="H467" s="148"/>
      <c r="I467" s="158"/>
      <c r="J467" s="146"/>
      <c r="K467" s="146"/>
      <c r="L467" s="147"/>
      <c r="M467" s="619">
        <f t="shared" si="45"/>
        <v>0</v>
      </c>
      <c r="N467" s="626">
        <f t="shared" si="45"/>
        <v>0</v>
      </c>
      <c r="O467" s="36"/>
      <c r="P467" s="51" t="s">
        <v>1474</v>
      </c>
      <c r="Q467" s="36"/>
      <c r="R467" s="36" t="str">
        <f t="shared" si="46"/>
        <v/>
      </c>
      <c r="S467" s="15"/>
      <c r="T467" s="15"/>
      <c r="U467" s="15"/>
      <c r="V467" s="15"/>
      <c r="W467" s="473"/>
      <c r="X467" s="473"/>
      <c r="Y467" s="15"/>
      <c r="Z467" s="15"/>
      <c r="AA467" s="15"/>
      <c r="AC467" s="16"/>
      <c r="AD467" s="15">
        <v>1</v>
      </c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</row>
    <row r="468" spans="1:43" s="17" customFormat="1" ht="12.75" hidden="1" customHeight="1">
      <c r="A468" s="126" t="s">
        <v>2300</v>
      </c>
      <c r="B468" s="72"/>
      <c r="C468" s="144" t="s">
        <v>2301</v>
      </c>
      <c r="D468" s="132"/>
      <c r="E468" s="145"/>
      <c r="F468" s="146"/>
      <c r="G468" s="147"/>
      <c r="H468" s="148"/>
      <c r="I468" s="158"/>
      <c r="J468" s="146"/>
      <c r="K468" s="146"/>
      <c r="L468" s="147"/>
      <c r="M468" s="619">
        <f t="shared" si="45"/>
        <v>0</v>
      </c>
      <c r="N468" s="626">
        <f t="shared" si="45"/>
        <v>0</v>
      </c>
      <c r="O468" s="36"/>
      <c r="P468" s="51" t="s">
        <v>1474</v>
      </c>
      <c r="Q468" s="36"/>
      <c r="R468" s="36" t="str">
        <f t="shared" si="46"/>
        <v/>
      </c>
      <c r="S468" s="15"/>
      <c r="T468" s="15"/>
      <c r="U468" s="15"/>
      <c r="V468" s="15"/>
      <c r="W468" s="473"/>
      <c r="X468" s="473"/>
      <c r="Y468" s="15"/>
      <c r="Z468" s="15"/>
      <c r="AA468" s="15"/>
      <c r="AC468" s="16"/>
      <c r="AD468" s="15">
        <v>1</v>
      </c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</row>
    <row r="469" spans="1:43" s="17" customFormat="1" ht="12.75" hidden="1" customHeight="1">
      <c r="A469" s="126" t="s">
        <v>2302</v>
      </c>
      <c r="B469" s="72"/>
      <c r="C469" s="144" t="s">
        <v>2303</v>
      </c>
      <c r="D469" s="132"/>
      <c r="E469" s="145"/>
      <c r="F469" s="146"/>
      <c r="G469" s="147"/>
      <c r="H469" s="148"/>
      <c r="I469" s="158"/>
      <c r="J469" s="146"/>
      <c r="K469" s="146"/>
      <c r="L469" s="147"/>
      <c r="M469" s="619">
        <f t="shared" si="45"/>
        <v>0</v>
      </c>
      <c r="N469" s="626">
        <f t="shared" si="45"/>
        <v>0</v>
      </c>
      <c r="O469" s="36"/>
      <c r="P469" s="51" t="s">
        <v>1474</v>
      </c>
      <c r="Q469" s="36"/>
      <c r="R469" s="36" t="str">
        <f t="shared" si="46"/>
        <v/>
      </c>
      <c r="S469" s="15"/>
      <c r="T469" s="15"/>
      <c r="U469" s="15"/>
      <c r="V469" s="15"/>
      <c r="W469" s="473"/>
      <c r="X469" s="473"/>
      <c r="Y469" s="15"/>
      <c r="Z469" s="15"/>
      <c r="AA469" s="15"/>
      <c r="AC469" s="16"/>
      <c r="AD469" s="15">
        <v>1</v>
      </c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</row>
    <row r="470" spans="1:43" s="143" customFormat="1" ht="12.75" customHeight="1">
      <c r="A470" s="126" t="s">
        <v>2304</v>
      </c>
      <c r="B470" s="72"/>
      <c r="C470" s="144" t="s">
        <v>2305</v>
      </c>
      <c r="D470" s="132"/>
      <c r="E470" s="463">
        <v>11</v>
      </c>
      <c r="F470" s="464">
        <v>1578</v>
      </c>
      <c r="G470" s="465">
        <v>7790</v>
      </c>
      <c r="H470" s="148">
        <v>7</v>
      </c>
      <c r="I470" s="158">
        <v>105</v>
      </c>
      <c r="J470" s="146">
        <v>307</v>
      </c>
      <c r="K470" s="146"/>
      <c r="L470" s="147"/>
      <c r="M470" s="619">
        <f t="shared" si="45"/>
        <v>105</v>
      </c>
      <c r="N470" s="626">
        <f t="shared" si="45"/>
        <v>307</v>
      </c>
      <c r="O470" s="138"/>
      <c r="P470" s="139" t="s">
        <v>1474</v>
      </c>
      <c r="Q470" s="138"/>
      <c r="R470" s="138" t="str">
        <f t="shared" si="46"/>
        <v>M</v>
      </c>
      <c r="S470" s="15"/>
      <c r="T470" s="15">
        <v>1</v>
      </c>
      <c r="U470" s="140"/>
      <c r="V470" s="140"/>
      <c r="W470" s="474"/>
      <c r="X470" s="474"/>
      <c r="Y470" s="140"/>
      <c r="Z470" s="140"/>
      <c r="AA470" s="140"/>
      <c r="AC470" s="142"/>
      <c r="AD470" s="15">
        <v>1</v>
      </c>
      <c r="AE470" s="142"/>
      <c r="AF470" s="142"/>
      <c r="AG470" s="142"/>
      <c r="AH470" s="142"/>
      <c r="AI470" s="142"/>
      <c r="AJ470" s="142"/>
      <c r="AK470" s="142"/>
      <c r="AL470" s="142"/>
      <c r="AM470" s="142"/>
      <c r="AN470" s="142"/>
      <c r="AO470" s="142"/>
      <c r="AP470" s="142"/>
      <c r="AQ470" s="142"/>
    </row>
    <row r="471" spans="1:43" s="143" customFormat="1" ht="12.75" customHeight="1">
      <c r="A471" s="126" t="s">
        <v>2306</v>
      </c>
      <c r="B471" s="72"/>
      <c r="C471" s="144" t="s">
        <v>2307</v>
      </c>
      <c r="D471" s="132"/>
      <c r="E471" s="463">
        <v>2</v>
      </c>
      <c r="F471" s="464">
        <v>30</v>
      </c>
      <c r="G471" s="465">
        <v>105</v>
      </c>
      <c r="H471" s="148">
        <v>2</v>
      </c>
      <c r="I471" s="158">
        <v>19</v>
      </c>
      <c r="J471" s="146">
        <v>70</v>
      </c>
      <c r="K471" s="146"/>
      <c r="L471" s="147"/>
      <c r="M471" s="619">
        <f t="shared" si="45"/>
        <v>19</v>
      </c>
      <c r="N471" s="626">
        <f t="shared" si="45"/>
        <v>70</v>
      </c>
      <c r="O471" s="138"/>
      <c r="P471" s="139" t="s">
        <v>1474</v>
      </c>
      <c r="Q471" s="138"/>
      <c r="R471" s="138" t="str">
        <f t="shared" si="46"/>
        <v>M</v>
      </c>
      <c r="S471" s="15"/>
      <c r="T471" s="15">
        <v>1</v>
      </c>
      <c r="U471" s="140"/>
      <c r="V471" s="140"/>
      <c r="W471" s="474"/>
      <c r="X471" s="474"/>
      <c r="Y471" s="140"/>
      <c r="Z471" s="140"/>
      <c r="AA471" s="140"/>
      <c r="AC471" s="142"/>
      <c r="AD471" s="15">
        <v>1</v>
      </c>
      <c r="AE471" s="142"/>
      <c r="AF471" s="142"/>
      <c r="AG471" s="142"/>
      <c r="AH471" s="142"/>
      <c r="AI471" s="142"/>
      <c r="AJ471" s="142"/>
      <c r="AK471" s="142"/>
      <c r="AL471" s="142"/>
      <c r="AM471" s="142"/>
      <c r="AN471" s="142"/>
      <c r="AO471" s="142"/>
      <c r="AP471" s="142"/>
      <c r="AQ471" s="142"/>
    </row>
    <row r="472" spans="1:43" s="143" customFormat="1" ht="12.75" hidden="1" customHeight="1">
      <c r="A472" s="126" t="s">
        <v>2308</v>
      </c>
      <c r="B472" s="72"/>
      <c r="C472" s="144" t="s">
        <v>2309</v>
      </c>
      <c r="D472" s="132"/>
      <c r="E472" s="145"/>
      <c r="F472" s="146"/>
      <c r="G472" s="147"/>
      <c r="H472" s="148"/>
      <c r="I472" s="158"/>
      <c r="J472" s="146"/>
      <c r="K472" s="146"/>
      <c r="L472" s="147"/>
      <c r="M472" s="619">
        <f t="shared" si="45"/>
        <v>0</v>
      </c>
      <c r="N472" s="626">
        <f t="shared" si="45"/>
        <v>0</v>
      </c>
      <c r="O472" s="138"/>
      <c r="P472" s="139" t="s">
        <v>1474</v>
      </c>
      <c r="Q472" s="138"/>
      <c r="R472" s="138" t="str">
        <f t="shared" si="46"/>
        <v/>
      </c>
      <c r="S472" s="15"/>
      <c r="T472" s="15"/>
      <c r="U472" s="140"/>
      <c r="V472" s="140"/>
      <c r="W472" s="474"/>
      <c r="X472" s="474"/>
      <c r="Y472" s="140"/>
      <c r="Z472" s="140"/>
      <c r="AA472" s="140"/>
      <c r="AC472" s="142"/>
      <c r="AD472" s="15">
        <v>1</v>
      </c>
      <c r="AE472" s="142"/>
      <c r="AF472" s="142"/>
      <c r="AG472" s="142"/>
      <c r="AH472" s="142"/>
      <c r="AI472" s="142"/>
      <c r="AJ472" s="142"/>
      <c r="AK472" s="142"/>
      <c r="AL472" s="142"/>
      <c r="AM472" s="142"/>
      <c r="AN472" s="142"/>
      <c r="AO472" s="142"/>
      <c r="AP472" s="142"/>
      <c r="AQ472" s="142"/>
    </row>
    <row r="473" spans="1:43" s="143" customFormat="1" ht="12.75" hidden="1" customHeight="1">
      <c r="A473" s="126" t="s">
        <v>2310</v>
      </c>
      <c r="B473" s="72"/>
      <c r="C473" s="144" t="s">
        <v>2311</v>
      </c>
      <c r="D473" s="132"/>
      <c r="E473" s="145"/>
      <c r="F473" s="146"/>
      <c r="G473" s="147"/>
      <c r="H473" s="148"/>
      <c r="I473" s="158"/>
      <c r="J473" s="146"/>
      <c r="K473" s="146"/>
      <c r="L473" s="147"/>
      <c r="M473" s="619">
        <f t="shared" si="45"/>
        <v>0</v>
      </c>
      <c r="N473" s="626">
        <f t="shared" si="45"/>
        <v>0</v>
      </c>
      <c r="O473" s="138"/>
      <c r="P473" s="139" t="s">
        <v>1474</v>
      </c>
      <c r="Q473" s="138"/>
      <c r="R473" s="138" t="str">
        <f t="shared" si="46"/>
        <v/>
      </c>
      <c r="S473" s="15"/>
      <c r="T473" s="15"/>
      <c r="U473" s="140"/>
      <c r="V473" s="140"/>
      <c r="W473" s="474"/>
      <c r="X473" s="474"/>
      <c r="Y473" s="140"/>
      <c r="Z473" s="140"/>
      <c r="AA473" s="140"/>
      <c r="AC473" s="142"/>
      <c r="AD473" s="15">
        <v>1</v>
      </c>
      <c r="AE473" s="142"/>
      <c r="AF473" s="142"/>
      <c r="AG473" s="142"/>
      <c r="AH473" s="142"/>
      <c r="AI473" s="142"/>
      <c r="AJ473" s="142"/>
      <c r="AK473" s="142"/>
      <c r="AL473" s="142"/>
      <c r="AM473" s="142"/>
      <c r="AN473" s="142"/>
      <c r="AO473" s="142"/>
      <c r="AP473" s="142"/>
      <c r="AQ473" s="142"/>
    </row>
    <row r="474" spans="1:43" s="143" customFormat="1" ht="12.75" customHeight="1">
      <c r="A474" s="126" t="s">
        <v>2312</v>
      </c>
      <c r="B474" s="72"/>
      <c r="C474" s="144" t="s">
        <v>2313</v>
      </c>
      <c r="D474" s="132"/>
      <c r="E474" s="463">
        <v>3</v>
      </c>
      <c r="F474" s="146">
        <v>23</v>
      </c>
      <c r="G474" s="147">
        <v>78</v>
      </c>
      <c r="H474" s="148">
        <v>1</v>
      </c>
      <c r="I474" s="158">
        <v>23</v>
      </c>
      <c r="J474" s="146">
        <v>78</v>
      </c>
      <c r="K474" s="146"/>
      <c r="L474" s="147"/>
      <c r="M474" s="619">
        <f t="shared" si="45"/>
        <v>23</v>
      </c>
      <c r="N474" s="626">
        <f t="shared" si="45"/>
        <v>78</v>
      </c>
      <c r="O474" s="138"/>
      <c r="P474" s="139" t="s">
        <v>1474</v>
      </c>
      <c r="Q474" s="138"/>
      <c r="R474" s="138" t="str">
        <f t="shared" si="46"/>
        <v>M</v>
      </c>
      <c r="S474" s="15"/>
      <c r="T474" s="15">
        <v>1</v>
      </c>
      <c r="U474" s="140"/>
      <c r="V474" s="140"/>
      <c r="W474" s="474"/>
      <c r="X474" s="474"/>
      <c r="Y474" s="140"/>
      <c r="Z474" s="140"/>
      <c r="AA474" s="140"/>
      <c r="AC474" s="142"/>
      <c r="AD474" s="15">
        <v>1</v>
      </c>
      <c r="AE474" s="142"/>
      <c r="AF474" s="142"/>
      <c r="AG474" s="142"/>
      <c r="AH474" s="142"/>
      <c r="AI474" s="142"/>
      <c r="AJ474" s="142"/>
      <c r="AK474" s="142"/>
      <c r="AL474" s="142"/>
      <c r="AM474" s="142"/>
      <c r="AN474" s="142"/>
      <c r="AO474" s="142"/>
      <c r="AP474" s="142"/>
      <c r="AQ474" s="142"/>
    </row>
    <row r="475" spans="1:43" s="143" customFormat="1" ht="12.75" hidden="1" customHeight="1">
      <c r="A475" s="126" t="s">
        <v>2314</v>
      </c>
      <c r="B475" s="72"/>
      <c r="C475" s="144" t="s">
        <v>2315</v>
      </c>
      <c r="D475" s="132"/>
      <c r="E475" s="145"/>
      <c r="F475" s="146"/>
      <c r="G475" s="147"/>
      <c r="H475" s="148"/>
      <c r="I475" s="158"/>
      <c r="J475" s="146"/>
      <c r="K475" s="146"/>
      <c r="L475" s="147"/>
      <c r="M475" s="619">
        <f t="shared" si="45"/>
        <v>0</v>
      </c>
      <c r="N475" s="626">
        <f t="shared" si="45"/>
        <v>0</v>
      </c>
      <c r="O475" s="138"/>
      <c r="P475" s="139" t="s">
        <v>1474</v>
      </c>
      <c r="Q475" s="138"/>
      <c r="R475" s="138" t="str">
        <f t="shared" si="46"/>
        <v/>
      </c>
      <c r="S475" s="15"/>
      <c r="T475" s="15"/>
      <c r="U475" s="140"/>
      <c r="V475" s="140"/>
      <c r="W475" s="474"/>
      <c r="X475" s="474"/>
      <c r="Y475" s="140"/>
      <c r="Z475" s="140"/>
      <c r="AA475" s="140"/>
      <c r="AC475" s="142"/>
      <c r="AD475" s="15">
        <v>1</v>
      </c>
      <c r="AE475" s="142"/>
      <c r="AF475" s="142"/>
      <c r="AG475" s="142"/>
      <c r="AH475" s="142"/>
      <c r="AI475" s="142"/>
      <c r="AJ475" s="142"/>
      <c r="AK475" s="142"/>
      <c r="AL475" s="142"/>
      <c r="AM475" s="142"/>
      <c r="AN475" s="142"/>
      <c r="AO475" s="142"/>
      <c r="AP475" s="142"/>
      <c r="AQ475" s="142"/>
    </row>
    <row r="476" spans="1:43" s="143" customFormat="1" ht="12.75" customHeight="1">
      <c r="A476" s="126" t="s">
        <v>2316</v>
      </c>
      <c r="B476" s="72"/>
      <c r="C476" s="144" t="s">
        <v>2317</v>
      </c>
      <c r="D476" s="132"/>
      <c r="E476" s="145">
        <v>2</v>
      </c>
      <c r="F476" s="146">
        <v>163</v>
      </c>
      <c r="G476" s="147">
        <v>318</v>
      </c>
      <c r="H476" s="148">
        <v>0</v>
      </c>
      <c r="I476" s="158">
        <v>0</v>
      </c>
      <c r="J476" s="146">
        <v>0</v>
      </c>
      <c r="K476" s="146"/>
      <c r="L476" s="147"/>
      <c r="M476" s="619">
        <f t="shared" si="45"/>
        <v>0</v>
      </c>
      <c r="N476" s="626">
        <f t="shared" si="45"/>
        <v>0</v>
      </c>
      <c r="O476" s="138"/>
      <c r="P476" s="139" t="s">
        <v>1474</v>
      </c>
      <c r="Q476" s="138"/>
      <c r="R476" s="138" t="str">
        <f t="shared" si="46"/>
        <v>M</v>
      </c>
      <c r="S476" s="15"/>
      <c r="T476" s="15">
        <v>1</v>
      </c>
      <c r="U476" s="140"/>
      <c r="V476" s="140"/>
      <c r="W476" s="474"/>
      <c r="X476" s="474"/>
      <c r="Y476" s="140"/>
      <c r="Z476" s="140"/>
      <c r="AA476" s="140"/>
      <c r="AC476" s="142"/>
      <c r="AD476" s="15">
        <v>1</v>
      </c>
      <c r="AE476" s="142"/>
      <c r="AF476" s="142"/>
      <c r="AG476" s="142"/>
      <c r="AH476" s="142"/>
      <c r="AI476" s="142"/>
      <c r="AJ476" s="142"/>
      <c r="AK476" s="142"/>
      <c r="AL476" s="142"/>
      <c r="AM476" s="142"/>
      <c r="AN476" s="142"/>
      <c r="AO476" s="142"/>
      <c r="AP476" s="142"/>
      <c r="AQ476" s="142"/>
    </row>
    <row r="477" spans="1:43" s="143" customFormat="1" ht="12.75" customHeight="1">
      <c r="A477" s="126" t="s">
        <v>2318</v>
      </c>
      <c r="B477" s="72"/>
      <c r="C477" s="144" t="s">
        <v>2319</v>
      </c>
      <c r="D477" s="132"/>
      <c r="E477" s="463">
        <v>8</v>
      </c>
      <c r="F477" s="464">
        <v>415</v>
      </c>
      <c r="G477" s="465">
        <v>1811</v>
      </c>
      <c r="H477" s="148">
        <v>0</v>
      </c>
      <c r="I477" s="158">
        <v>0</v>
      </c>
      <c r="J477" s="146">
        <v>0</v>
      </c>
      <c r="K477" s="146"/>
      <c r="L477" s="147"/>
      <c r="M477" s="619">
        <f t="shared" si="45"/>
        <v>0</v>
      </c>
      <c r="N477" s="626">
        <f t="shared" si="45"/>
        <v>0</v>
      </c>
      <c r="O477" s="138"/>
      <c r="P477" s="139" t="s">
        <v>1474</v>
      </c>
      <c r="Q477" s="138"/>
      <c r="R477" s="138" t="str">
        <f t="shared" si="46"/>
        <v>M</v>
      </c>
      <c r="S477" s="15"/>
      <c r="T477" s="15">
        <v>1</v>
      </c>
      <c r="U477" s="140"/>
      <c r="V477" s="140"/>
      <c r="W477" s="474"/>
      <c r="X477" s="474"/>
      <c r="Y477" s="140"/>
      <c r="Z477" s="140"/>
      <c r="AA477" s="140"/>
      <c r="AC477" s="142"/>
      <c r="AD477" s="15">
        <v>1</v>
      </c>
      <c r="AE477" s="142"/>
      <c r="AF477" s="142"/>
      <c r="AG477" s="142"/>
      <c r="AH477" s="142"/>
      <c r="AI477" s="142"/>
      <c r="AJ477" s="142"/>
      <c r="AK477" s="142"/>
      <c r="AL477" s="142"/>
      <c r="AM477" s="142"/>
      <c r="AN477" s="142"/>
      <c r="AO477" s="142"/>
      <c r="AP477" s="142"/>
      <c r="AQ477" s="142"/>
    </row>
    <row r="478" spans="1:43" s="17" customFormat="1" ht="12.75" hidden="1" customHeight="1">
      <c r="A478" s="126" t="s">
        <v>2320</v>
      </c>
      <c r="B478" s="72"/>
      <c r="C478" s="144" t="s">
        <v>2321</v>
      </c>
      <c r="D478" s="132"/>
      <c r="E478" s="145"/>
      <c r="F478" s="146"/>
      <c r="G478" s="147"/>
      <c r="H478" s="148"/>
      <c r="I478" s="158"/>
      <c r="J478" s="146"/>
      <c r="K478" s="146"/>
      <c r="L478" s="147"/>
      <c r="M478" s="619">
        <f t="shared" si="45"/>
        <v>0</v>
      </c>
      <c r="N478" s="626">
        <f t="shared" si="45"/>
        <v>0</v>
      </c>
      <c r="O478" s="36"/>
      <c r="P478" s="51" t="s">
        <v>1474</v>
      </c>
      <c r="Q478" s="36"/>
      <c r="R478" s="36" t="str">
        <f t="shared" si="46"/>
        <v/>
      </c>
      <c r="S478" s="15"/>
      <c r="T478" s="15"/>
      <c r="U478" s="15"/>
      <c r="V478" s="15"/>
      <c r="W478" s="473"/>
      <c r="X478" s="473"/>
      <c r="Y478" s="15"/>
      <c r="Z478" s="15"/>
      <c r="AA478" s="15"/>
      <c r="AC478" s="16"/>
      <c r="AD478" s="15">
        <v>1</v>
      </c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</row>
    <row r="479" spans="1:43" s="17" customFormat="1" ht="12.75" hidden="1" customHeight="1">
      <c r="A479" s="126" t="s">
        <v>2322</v>
      </c>
      <c r="B479" s="72"/>
      <c r="C479" s="144" t="s">
        <v>1777</v>
      </c>
      <c r="D479" s="132"/>
      <c r="E479" s="145"/>
      <c r="F479" s="146"/>
      <c r="G479" s="147"/>
      <c r="H479" s="148"/>
      <c r="I479" s="158"/>
      <c r="J479" s="146"/>
      <c r="K479" s="146"/>
      <c r="L479" s="147"/>
      <c r="M479" s="619">
        <f t="shared" si="45"/>
        <v>0</v>
      </c>
      <c r="N479" s="626">
        <f t="shared" si="45"/>
        <v>0</v>
      </c>
      <c r="O479" s="36"/>
      <c r="P479" s="51" t="s">
        <v>1474</v>
      </c>
      <c r="Q479" s="36"/>
      <c r="R479" s="36" t="str">
        <f t="shared" si="46"/>
        <v/>
      </c>
      <c r="S479" s="15"/>
      <c r="T479" s="15"/>
      <c r="U479" s="15"/>
      <c r="V479" s="15"/>
      <c r="W479" s="473"/>
      <c r="X479" s="473"/>
      <c r="Y479" s="15"/>
      <c r="Z479" s="15"/>
      <c r="AA479" s="15"/>
      <c r="AC479" s="16"/>
      <c r="AD479" s="15">
        <v>1</v>
      </c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</row>
    <row r="480" spans="1:43" s="143" customFormat="1" ht="12.75" customHeight="1">
      <c r="A480" s="126" t="s">
        <v>2278</v>
      </c>
      <c r="B480" s="72"/>
      <c r="C480" s="144" t="s">
        <v>2279</v>
      </c>
      <c r="D480" s="132"/>
      <c r="E480" s="463">
        <v>8</v>
      </c>
      <c r="F480" s="464">
        <v>93</v>
      </c>
      <c r="G480" s="465">
        <v>388</v>
      </c>
      <c r="H480" s="470">
        <v>0</v>
      </c>
      <c r="I480" s="471">
        <v>0</v>
      </c>
      <c r="J480" s="464">
        <v>0</v>
      </c>
      <c r="K480" s="464"/>
      <c r="L480" s="465"/>
      <c r="M480" s="463">
        <f t="shared" si="45"/>
        <v>0</v>
      </c>
      <c r="N480" s="472">
        <f t="shared" si="45"/>
        <v>0</v>
      </c>
      <c r="O480" s="138"/>
      <c r="P480" s="139" t="s">
        <v>1473</v>
      </c>
      <c r="Q480" s="138"/>
      <c r="R480" s="138" t="str">
        <f t="shared" si="46"/>
        <v>C</v>
      </c>
      <c r="S480" s="15"/>
      <c r="T480" s="15" t="s">
        <v>1148</v>
      </c>
      <c r="U480" s="140">
        <v>1</v>
      </c>
      <c r="V480" s="140"/>
      <c r="W480" s="474"/>
      <c r="X480" s="474"/>
      <c r="Y480" s="140"/>
      <c r="Z480" s="140"/>
      <c r="AA480" s="140"/>
      <c r="AC480" s="142"/>
      <c r="AD480" s="15">
        <v>1</v>
      </c>
      <c r="AE480" s="142"/>
      <c r="AF480" s="142"/>
      <c r="AG480" s="142"/>
      <c r="AH480" s="142"/>
      <c r="AI480" s="142"/>
      <c r="AJ480" s="142"/>
      <c r="AK480" s="142"/>
      <c r="AL480" s="142"/>
      <c r="AM480" s="142"/>
      <c r="AN480" s="142"/>
      <c r="AO480" s="142"/>
      <c r="AP480" s="142"/>
      <c r="AQ480" s="142"/>
    </row>
    <row r="481" spans="1:43" s="17" customFormat="1" ht="12.75" hidden="1" customHeight="1">
      <c r="A481" s="126" t="s">
        <v>2323</v>
      </c>
      <c r="B481" s="72"/>
      <c r="C481" s="144" t="s">
        <v>2324</v>
      </c>
      <c r="D481" s="132"/>
      <c r="E481" s="145"/>
      <c r="F481" s="146"/>
      <c r="G481" s="147"/>
      <c r="H481" s="148"/>
      <c r="I481" s="158"/>
      <c r="J481" s="146"/>
      <c r="K481" s="146"/>
      <c r="L481" s="147"/>
      <c r="M481" s="619">
        <f t="shared" si="45"/>
        <v>0</v>
      </c>
      <c r="N481" s="626">
        <f t="shared" si="45"/>
        <v>0</v>
      </c>
      <c r="O481" s="36"/>
      <c r="P481" s="51" t="s">
        <v>1474</v>
      </c>
      <c r="Q481" s="36"/>
      <c r="R481" s="36" t="str">
        <f t="shared" si="46"/>
        <v/>
      </c>
      <c r="S481" s="15"/>
      <c r="T481" s="15"/>
      <c r="U481" s="15"/>
      <c r="V481" s="15"/>
      <c r="W481" s="473"/>
      <c r="X481" s="473"/>
      <c r="Y481" s="15"/>
      <c r="Z481" s="15"/>
      <c r="AA481" s="15"/>
      <c r="AC481" s="16"/>
      <c r="AD481" s="15">
        <v>1</v>
      </c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</row>
    <row r="482" spans="1:43" s="17" customFormat="1" ht="12.75" hidden="1" customHeight="1">
      <c r="A482" s="126" t="s">
        <v>2325</v>
      </c>
      <c r="B482" s="72"/>
      <c r="C482" s="144" t="s">
        <v>1535</v>
      </c>
      <c r="D482" s="132"/>
      <c r="E482" s="145"/>
      <c r="F482" s="146"/>
      <c r="G482" s="147"/>
      <c r="H482" s="148"/>
      <c r="I482" s="158"/>
      <c r="J482" s="146"/>
      <c r="K482" s="146"/>
      <c r="L482" s="147"/>
      <c r="M482" s="619">
        <f t="shared" si="45"/>
        <v>0</v>
      </c>
      <c r="N482" s="626">
        <f t="shared" si="45"/>
        <v>0</v>
      </c>
      <c r="O482" s="36"/>
      <c r="P482" s="51" t="s">
        <v>1474</v>
      </c>
      <c r="Q482" s="36"/>
      <c r="R482" s="36" t="str">
        <f t="shared" si="46"/>
        <v/>
      </c>
      <c r="S482" s="15"/>
      <c r="T482" s="15"/>
      <c r="U482" s="15"/>
      <c r="V482" s="15"/>
      <c r="W482" s="473"/>
      <c r="X482" s="473"/>
      <c r="Y482" s="15"/>
      <c r="Z482" s="15"/>
      <c r="AA482" s="15"/>
      <c r="AC482" s="16"/>
      <c r="AD482" s="15">
        <v>1</v>
      </c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</row>
    <row r="483" spans="1:43" s="17" customFormat="1" ht="12.75" customHeight="1">
      <c r="A483" s="126" t="s">
        <v>2326</v>
      </c>
      <c r="B483" s="72"/>
      <c r="C483" s="144" t="s">
        <v>1537</v>
      </c>
      <c r="D483" s="132"/>
      <c r="E483" s="463">
        <v>4</v>
      </c>
      <c r="F483" s="146">
        <v>58</v>
      </c>
      <c r="G483" s="147">
        <v>285</v>
      </c>
      <c r="H483" s="148">
        <v>0</v>
      </c>
      <c r="I483" s="158">
        <v>0</v>
      </c>
      <c r="J483" s="146">
        <v>0</v>
      </c>
      <c r="K483" s="146"/>
      <c r="L483" s="147"/>
      <c r="M483" s="619">
        <f t="shared" si="45"/>
        <v>0</v>
      </c>
      <c r="N483" s="626">
        <f t="shared" si="45"/>
        <v>0</v>
      </c>
      <c r="O483" s="36"/>
      <c r="P483" s="51" t="s">
        <v>1474</v>
      </c>
      <c r="Q483" s="36"/>
      <c r="R483" s="36" t="str">
        <f t="shared" si="46"/>
        <v>M</v>
      </c>
      <c r="S483" s="15"/>
      <c r="T483" s="15">
        <v>1</v>
      </c>
      <c r="U483" s="15"/>
      <c r="V483" s="15"/>
      <c r="W483" s="473"/>
      <c r="X483" s="473"/>
      <c r="Y483" s="15"/>
      <c r="Z483" s="15"/>
      <c r="AA483" s="15"/>
      <c r="AC483" s="16"/>
      <c r="AD483" s="15">
        <v>1</v>
      </c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</row>
    <row r="484" spans="1:43" s="143" customFormat="1" ht="12.75" customHeight="1">
      <c r="A484" s="126" t="s">
        <v>2280</v>
      </c>
      <c r="B484" s="72"/>
      <c r="C484" s="144" t="s">
        <v>2879</v>
      </c>
      <c r="D484" s="132"/>
      <c r="E484" s="145">
        <v>3</v>
      </c>
      <c r="F484" s="146">
        <v>170</v>
      </c>
      <c r="G484" s="147">
        <v>850</v>
      </c>
      <c r="H484" s="470">
        <v>0</v>
      </c>
      <c r="I484" s="471">
        <v>0</v>
      </c>
      <c r="J484" s="464">
        <v>0</v>
      </c>
      <c r="K484" s="146"/>
      <c r="L484" s="147"/>
      <c r="M484" s="463">
        <f t="shared" si="45"/>
        <v>0</v>
      </c>
      <c r="N484" s="472">
        <f t="shared" si="45"/>
        <v>0</v>
      </c>
      <c r="O484" s="138"/>
      <c r="P484" s="139" t="s">
        <v>1473</v>
      </c>
      <c r="Q484" s="138"/>
      <c r="R484" s="138" t="str">
        <f t="shared" si="46"/>
        <v>C</v>
      </c>
      <c r="S484" s="15"/>
      <c r="T484" s="15"/>
      <c r="U484" s="140">
        <v>1</v>
      </c>
      <c r="V484" s="140"/>
      <c r="W484" s="474"/>
      <c r="X484" s="474"/>
      <c r="Y484" s="140"/>
      <c r="Z484" s="140"/>
      <c r="AA484" s="140"/>
      <c r="AC484" s="142"/>
      <c r="AD484" s="15">
        <v>1</v>
      </c>
      <c r="AE484" s="142"/>
      <c r="AF484" s="142"/>
      <c r="AG484" s="142"/>
      <c r="AH484" s="142"/>
      <c r="AI484" s="142"/>
      <c r="AJ484" s="142"/>
      <c r="AK484" s="142"/>
      <c r="AL484" s="142"/>
      <c r="AM484" s="142"/>
      <c r="AN484" s="142"/>
      <c r="AO484" s="142"/>
      <c r="AP484" s="142"/>
      <c r="AQ484" s="142"/>
    </row>
    <row r="485" spans="1:43" s="17" customFormat="1" ht="12.75" hidden="1" customHeight="1">
      <c r="A485" s="126" t="s">
        <v>2327</v>
      </c>
      <c r="B485" s="72"/>
      <c r="C485" s="144" t="s">
        <v>2328</v>
      </c>
      <c r="D485" s="46"/>
      <c r="E485" s="145"/>
      <c r="F485" s="146"/>
      <c r="G485" s="147"/>
      <c r="H485" s="148"/>
      <c r="I485" s="158"/>
      <c r="J485" s="146"/>
      <c r="K485" s="146"/>
      <c r="L485" s="147"/>
      <c r="M485" s="619">
        <f t="shared" si="45"/>
        <v>0</v>
      </c>
      <c r="N485" s="626">
        <f t="shared" si="45"/>
        <v>0</v>
      </c>
      <c r="O485" s="36"/>
      <c r="P485" s="51" t="s">
        <v>1474</v>
      </c>
      <c r="Q485" s="36"/>
      <c r="R485" s="36" t="str">
        <f t="shared" si="46"/>
        <v/>
      </c>
      <c r="S485" s="15"/>
      <c r="T485" s="15"/>
      <c r="U485" s="15"/>
      <c r="V485" s="15"/>
      <c r="W485" s="473"/>
      <c r="X485" s="473"/>
      <c r="Y485" s="15"/>
      <c r="Z485" s="15"/>
      <c r="AA485" s="15"/>
      <c r="AC485" s="16"/>
      <c r="AD485" s="15">
        <v>1</v>
      </c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</row>
    <row r="486" spans="1:43" s="17" customFormat="1" ht="12.75" customHeight="1" thickBot="1">
      <c r="A486" s="126" t="s">
        <v>2329</v>
      </c>
      <c r="B486" s="104"/>
      <c r="C486" s="159" t="s">
        <v>2134</v>
      </c>
      <c r="D486" s="105"/>
      <c r="E486" s="485">
        <v>3</v>
      </c>
      <c r="F486" s="484">
        <v>107</v>
      </c>
      <c r="G486" s="125">
        <v>345</v>
      </c>
      <c r="H486" s="164">
        <v>0</v>
      </c>
      <c r="I486" s="634">
        <v>0</v>
      </c>
      <c r="J486" s="635">
        <v>0</v>
      </c>
      <c r="K486" s="162"/>
      <c r="L486" s="163"/>
      <c r="M486" s="636">
        <f t="shared" si="45"/>
        <v>0</v>
      </c>
      <c r="N486" s="637">
        <f t="shared" si="45"/>
        <v>0</v>
      </c>
      <c r="O486" s="36"/>
      <c r="P486" s="51" t="s">
        <v>1474</v>
      </c>
      <c r="Q486" s="36"/>
      <c r="R486" s="36" t="str">
        <f t="shared" si="46"/>
        <v>M</v>
      </c>
      <c r="S486" s="15"/>
      <c r="T486" s="15">
        <v>1</v>
      </c>
      <c r="U486" s="15"/>
      <c r="V486" s="15"/>
      <c r="W486" s="473"/>
      <c r="X486" s="473"/>
      <c r="Y486" s="15"/>
      <c r="Z486" s="15"/>
      <c r="AA486" s="15"/>
      <c r="AC486" s="16"/>
      <c r="AD486" s="15">
        <v>1</v>
      </c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</row>
    <row r="487" spans="1:43" s="18" customFormat="1" ht="15.75" customHeight="1" thickTop="1" thickBot="1">
      <c r="A487" s="126" t="s">
        <v>2330</v>
      </c>
      <c r="B487" s="893" t="s">
        <v>1835</v>
      </c>
      <c r="C487" s="894"/>
      <c r="D487" s="108"/>
      <c r="E487" s="638">
        <f t="shared" ref="E487:N487" si="47">SUM(E488:E528)</f>
        <v>75</v>
      </c>
      <c r="F487" s="553">
        <f t="shared" si="47"/>
        <v>1983</v>
      </c>
      <c r="G487" s="640">
        <f t="shared" si="47"/>
        <v>8824</v>
      </c>
      <c r="H487" s="555">
        <f t="shared" si="47"/>
        <v>0</v>
      </c>
      <c r="I487" s="556">
        <f t="shared" si="47"/>
        <v>0</v>
      </c>
      <c r="J487" s="553">
        <f t="shared" si="47"/>
        <v>0</v>
      </c>
      <c r="K487" s="639">
        <f t="shared" si="47"/>
        <v>63</v>
      </c>
      <c r="L487" s="640">
        <f t="shared" si="47"/>
        <v>315</v>
      </c>
      <c r="M487" s="552">
        <f t="shared" si="47"/>
        <v>63</v>
      </c>
      <c r="N487" s="557">
        <f t="shared" si="47"/>
        <v>315</v>
      </c>
      <c r="O487" s="36"/>
      <c r="P487" s="51" t="s">
        <v>1500</v>
      </c>
      <c r="Q487" s="36"/>
      <c r="R487" s="36" t="str">
        <f t="shared" si="46"/>
        <v>P</v>
      </c>
      <c r="S487" s="15"/>
      <c r="T487" s="15"/>
      <c r="U487" s="15"/>
      <c r="V487" s="15">
        <v>1</v>
      </c>
      <c r="W487" s="473">
        <f>SUM(M488:M528)</f>
        <v>63</v>
      </c>
      <c r="X487" s="473">
        <f>SUM(N488:N528)</f>
        <v>315</v>
      </c>
      <c r="Y487" s="15"/>
      <c r="Z487" s="15"/>
      <c r="AA487" s="15"/>
      <c r="AC487" s="15"/>
      <c r="AD487" s="15">
        <v>1</v>
      </c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</row>
    <row r="488" spans="1:43" s="143" customFormat="1" ht="12.75" customHeight="1" thickTop="1">
      <c r="A488" s="126" t="s">
        <v>2333</v>
      </c>
      <c r="B488" s="95"/>
      <c r="C488" s="152" t="s">
        <v>2334</v>
      </c>
      <c r="D488" s="132"/>
      <c r="E488" s="153">
        <v>1</v>
      </c>
      <c r="F488" s="154">
        <v>1</v>
      </c>
      <c r="G488" s="155">
        <v>5</v>
      </c>
      <c r="H488" s="156"/>
      <c r="I488" s="174"/>
      <c r="J488" s="154"/>
      <c r="K488" s="154"/>
      <c r="L488" s="155"/>
      <c r="M488" s="624">
        <f t="shared" ref="M488:N528" si="48">I488+K488</f>
        <v>0</v>
      </c>
      <c r="N488" s="625">
        <f t="shared" si="48"/>
        <v>0</v>
      </c>
      <c r="O488" s="138"/>
      <c r="P488" s="139" t="s">
        <v>1474</v>
      </c>
      <c r="Q488" s="138"/>
      <c r="R488" s="138" t="str">
        <f t="shared" si="46"/>
        <v>M</v>
      </c>
      <c r="S488" s="15"/>
      <c r="T488" s="15">
        <v>1</v>
      </c>
      <c r="U488" s="140"/>
      <c r="V488" s="140"/>
      <c r="W488" s="474"/>
      <c r="X488" s="474"/>
      <c r="Y488" s="140"/>
      <c r="Z488" s="140"/>
      <c r="AA488" s="140"/>
      <c r="AC488" s="142"/>
      <c r="AD488" s="15">
        <v>1</v>
      </c>
      <c r="AE488" s="142"/>
      <c r="AF488" s="142"/>
      <c r="AG488" s="142"/>
      <c r="AH488" s="142"/>
      <c r="AI488" s="142"/>
      <c r="AJ488" s="142"/>
      <c r="AK488" s="142"/>
      <c r="AL488" s="142"/>
      <c r="AM488" s="142"/>
      <c r="AN488" s="142"/>
      <c r="AO488" s="142"/>
      <c r="AP488" s="142"/>
      <c r="AQ488" s="142"/>
    </row>
    <row r="489" spans="1:43" s="143" customFormat="1" ht="12.75" customHeight="1">
      <c r="A489" s="126" t="s">
        <v>2335</v>
      </c>
      <c r="B489" s="72"/>
      <c r="C489" s="144" t="s">
        <v>2336</v>
      </c>
      <c r="D489" s="132"/>
      <c r="E489" s="145">
        <v>9</v>
      </c>
      <c r="F489" s="146">
        <v>106</v>
      </c>
      <c r="G489" s="147">
        <v>461</v>
      </c>
      <c r="H489" s="470">
        <v>0</v>
      </c>
      <c r="I489" s="471">
        <v>0</v>
      </c>
      <c r="J489" s="464">
        <v>0</v>
      </c>
      <c r="K489" s="146"/>
      <c r="L489" s="147"/>
      <c r="M489" s="463">
        <f t="shared" si="48"/>
        <v>0</v>
      </c>
      <c r="N489" s="472">
        <f t="shared" si="48"/>
        <v>0</v>
      </c>
      <c r="O489" s="138"/>
      <c r="P489" s="139" t="s">
        <v>1474</v>
      </c>
      <c r="Q489" s="138"/>
      <c r="R489" s="138" t="str">
        <f t="shared" si="46"/>
        <v>M</v>
      </c>
      <c r="S489" s="15"/>
      <c r="T489" s="15">
        <v>1</v>
      </c>
      <c r="U489" s="140"/>
      <c r="V489" s="140"/>
      <c r="W489" s="474"/>
      <c r="X489" s="474"/>
      <c r="Y489" s="140"/>
      <c r="Z489" s="140"/>
      <c r="AA489" s="140"/>
      <c r="AC489" s="142"/>
      <c r="AD489" s="15">
        <v>1</v>
      </c>
      <c r="AE489" s="142"/>
      <c r="AF489" s="142"/>
      <c r="AG489" s="142"/>
      <c r="AH489" s="142"/>
      <c r="AI489" s="142"/>
      <c r="AJ489" s="142"/>
      <c r="AK489" s="142"/>
      <c r="AL489" s="142"/>
      <c r="AM489" s="142"/>
      <c r="AN489" s="142"/>
      <c r="AO489" s="142"/>
      <c r="AP489" s="142"/>
      <c r="AQ489" s="142"/>
    </row>
    <row r="490" spans="1:43" s="17" customFormat="1" ht="12.75" hidden="1" customHeight="1">
      <c r="A490" s="126" t="s">
        <v>2337</v>
      </c>
      <c r="B490" s="72"/>
      <c r="C490" s="144" t="s">
        <v>2338</v>
      </c>
      <c r="D490" s="132"/>
      <c r="E490" s="145"/>
      <c r="F490" s="146"/>
      <c r="G490" s="147"/>
      <c r="H490" s="148"/>
      <c r="I490" s="158"/>
      <c r="J490" s="146"/>
      <c r="K490" s="146"/>
      <c r="L490" s="147"/>
      <c r="M490" s="619">
        <f t="shared" si="48"/>
        <v>0</v>
      </c>
      <c r="N490" s="626">
        <f t="shared" si="48"/>
        <v>0</v>
      </c>
      <c r="O490" s="36"/>
      <c r="P490" s="51" t="s">
        <v>1474</v>
      </c>
      <c r="Q490" s="36"/>
      <c r="R490" s="36" t="str">
        <f t="shared" si="46"/>
        <v/>
      </c>
      <c r="S490" s="15"/>
      <c r="T490" s="15"/>
      <c r="U490" s="15"/>
      <c r="V490" s="15"/>
      <c r="W490" s="473"/>
      <c r="X490" s="473"/>
      <c r="Y490" s="15"/>
      <c r="Z490" s="15"/>
      <c r="AA490" s="15"/>
      <c r="AC490" s="16"/>
      <c r="AD490" s="15">
        <v>1</v>
      </c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</row>
    <row r="491" spans="1:43" s="17" customFormat="1" ht="12.75" customHeight="1">
      <c r="A491" s="126" t="s">
        <v>2339</v>
      </c>
      <c r="B491" s="72"/>
      <c r="C491" s="144" t="s">
        <v>2340</v>
      </c>
      <c r="D491" s="132"/>
      <c r="E491" s="145">
        <v>6</v>
      </c>
      <c r="F491" s="146">
        <v>125</v>
      </c>
      <c r="G491" s="147">
        <v>506</v>
      </c>
      <c r="H491" s="148"/>
      <c r="I491" s="158"/>
      <c r="J491" s="146"/>
      <c r="K491" s="146"/>
      <c r="L491" s="147"/>
      <c r="M491" s="619">
        <f t="shared" si="48"/>
        <v>0</v>
      </c>
      <c r="N491" s="626">
        <f t="shared" si="48"/>
        <v>0</v>
      </c>
      <c r="O491" s="36"/>
      <c r="P491" s="51" t="s">
        <v>1474</v>
      </c>
      <c r="Q491" s="36"/>
      <c r="R491" s="36" t="str">
        <f t="shared" si="46"/>
        <v>M</v>
      </c>
      <c r="S491" s="15"/>
      <c r="T491" s="15">
        <v>1</v>
      </c>
      <c r="U491" s="15"/>
      <c r="V491" s="15"/>
      <c r="W491" s="473"/>
      <c r="X491" s="473"/>
      <c r="Y491" s="15"/>
      <c r="Z491" s="15"/>
      <c r="AA491" s="15"/>
      <c r="AC491" s="16"/>
      <c r="AD491" s="15">
        <v>1</v>
      </c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</row>
    <row r="492" spans="1:43" s="143" customFormat="1" ht="12.75" customHeight="1">
      <c r="A492" s="126" t="s">
        <v>2341</v>
      </c>
      <c r="B492" s="72"/>
      <c r="C492" s="144" t="s">
        <v>2342</v>
      </c>
      <c r="D492" s="132"/>
      <c r="E492" s="145">
        <v>2</v>
      </c>
      <c r="F492" s="146">
        <v>63</v>
      </c>
      <c r="G492" s="147">
        <v>315</v>
      </c>
      <c r="H492" s="148"/>
      <c r="I492" s="158"/>
      <c r="J492" s="146"/>
      <c r="K492" s="146">
        <v>63</v>
      </c>
      <c r="L492" s="147">
        <v>315</v>
      </c>
      <c r="M492" s="619">
        <f t="shared" si="48"/>
        <v>63</v>
      </c>
      <c r="N492" s="626">
        <f t="shared" si="48"/>
        <v>315</v>
      </c>
      <c r="O492" s="138"/>
      <c r="P492" s="139" t="s">
        <v>1474</v>
      </c>
      <c r="Q492" s="138"/>
      <c r="R492" s="138" t="str">
        <f t="shared" si="46"/>
        <v>M</v>
      </c>
      <c r="S492" s="15"/>
      <c r="T492" s="15">
        <v>1</v>
      </c>
      <c r="U492" s="140"/>
      <c r="V492" s="140"/>
      <c r="W492" s="474"/>
      <c r="X492" s="474"/>
      <c r="Y492" s="140"/>
      <c r="Z492" s="140"/>
      <c r="AA492" s="140"/>
      <c r="AC492" s="142"/>
      <c r="AD492" s="15">
        <v>1</v>
      </c>
      <c r="AE492" s="142"/>
      <c r="AF492" s="142"/>
      <c r="AG492" s="142"/>
      <c r="AH492" s="142"/>
      <c r="AI492" s="142"/>
      <c r="AJ492" s="142"/>
      <c r="AK492" s="142"/>
      <c r="AL492" s="142"/>
      <c r="AM492" s="142"/>
      <c r="AN492" s="142"/>
      <c r="AO492" s="142"/>
      <c r="AP492" s="142"/>
      <c r="AQ492" s="142"/>
    </row>
    <row r="493" spans="1:43" s="17" customFormat="1" ht="12.75" customHeight="1">
      <c r="A493" s="126" t="s">
        <v>2343</v>
      </c>
      <c r="B493" s="72"/>
      <c r="C493" s="144" t="s">
        <v>2344</v>
      </c>
      <c r="D493" s="132"/>
      <c r="E493" s="145">
        <v>6</v>
      </c>
      <c r="F493" s="146">
        <v>73</v>
      </c>
      <c r="G493" s="147">
        <v>275</v>
      </c>
      <c r="H493" s="470">
        <v>0</v>
      </c>
      <c r="I493" s="471">
        <v>0</v>
      </c>
      <c r="J493" s="464">
        <v>0</v>
      </c>
      <c r="K493" s="146"/>
      <c r="L493" s="147"/>
      <c r="M493" s="463">
        <f t="shared" si="48"/>
        <v>0</v>
      </c>
      <c r="N493" s="472">
        <f t="shared" si="48"/>
        <v>0</v>
      </c>
      <c r="O493" s="36"/>
      <c r="P493" s="51" t="s">
        <v>1474</v>
      </c>
      <c r="Q493" s="36"/>
      <c r="R493" s="36" t="str">
        <f t="shared" si="46"/>
        <v>M</v>
      </c>
      <c r="S493" s="15"/>
      <c r="T493" s="15">
        <v>1</v>
      </c>
      <c r="U493" s="15"/>
      <c r="V493" s="15"/>
      <c r="W493" s="473"/>
      <c r="X493" s="473"/>
      <c r="Y493" s="15"/>
      <c r="Z493" s="15"/>
      <c r="AA493" s="15"/>
      <c r="AC493" s="16"/>
      <c r="AD493" s="15">
        <v>1</v>
      </c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</row>
    <row r="494" spans="1:43" s="143" customFormat="1" ht="12.75" customHeight="1">
      <c r="A494" s="126" t="s">
        <v>2345</v>
      </c>
      <c r="B494" s="72"/>
      <c r="C494" s="144" t="s">
        <v>2144</v>
      </c>
      <c r="D494" s="132"/>
      <c r="E494" s="145">
        <v>2</v>
      </c>
      <c r="F494" s="464">
        <v>15</v>
      </c>
      <c r="G494" s="147">
        <v>75</v>
      </c>
      <c r="H494" s="148">
        <v>0</v>
      </c>
      <c r="I494" s="158">
        <v>0</v>
      </c>
      <c r="J494" s="146">
        <v>0</v>
      </c>
      <c r="K494" s="146"/>
      <c r="L494" s="147"/>
      <c r="M494" s="619">
        <f t="shared" si="48"/>
        <v>0</v>
      </c>
      <c r="N494" s="626">
        <f t="shared" si="48"/>
        <v>0</v>
      </c>
      <c r="O494" s="138"/>
      <c r="P494" s="139" t="s">
        <v>1474</v>
      </c>
      <c r="Q494" s="138"/>
      <c r="R494" s="138" t="str">
        <f t="shared" si="46"/>
        <v>M</v>
      </c>
      <c r="S494" s="15"/>
      <c r="T494" s="15">
        <v>1</v>
      </c>
      <c r="U494" s="140"/>
      <c r="V494" s="140"/>
      <c r="W494" s="474"/>
      <c r="X494" s="474"/>
      <c r="Y494" s="140"/>
      <c r="Z494" s="140"/>
      <c r="AA494" s="140"/>
      <c r="AC494" s="142"/>
      <c r="AD494" s="15">
        <v>1</v>
      </c>
      <c r="AE494" s="142"/>
      <c r="AF494" s="142"/>
      <c r="AG494" s="142"/>
      <c r="AH494" s="142"/>
      <c r="AI494" s="142"/>
      <c r="AJ494" s="142"/>
      <c r="AK494" s="142"/>
      <c r="AL494" s="142"/>
      <c r="AM494" s="142"/>
      <c r="AN494" s="142"/>
      <c r="AO494" s="142"/>
      <c r="AP494" s="142"/>
      <c r="AQ494" s="142"/>
    </row>
    <row r="495" spans="1:43" s="17" customFormat="1" ht="12.75" hidden="1" customHeight="1">
      <c r="A495" s="126" t="s">
        <v>2346</v>
      </c>
      <c r="B495" s="72"/>
      <c r="C495" s="144" t="s">
        <v>2347</v>
      </c>
      <c r="D495" s="132"/>
      <c r="E495" s="145"/>
      <c r="F495" s="146"/>
      <c r="G495" s="147"/>
      <c r="H495" s="148"/>
      <c r="I495" s="158"/>
      <c r="J495" s="146"/>
      <c r="K495" s="146"/>
      <c r="L495" s="147"/>
      <c r="M495" s="619">
        <f t="shared" si="48"/>
        <v>0</v>
      </c>
      <c r="N495" s="626">
        <f t="shared" si="48"/>
        <v>0</v>
      </c>
      <c r="O495" s="36"/>
      <c r="P495" s="51" t="s">
        <v>1474</v>
      </c>
      <c r="Q495" s="36"/>
      <c r="R495" s="36" t="str">
        <f t="shared" si="46"/>
        <v/>
      </c>
      <c r="S495" s="15"/>
      <c r="T495" s="15"/>
      <c r="U495" s="15"/>
      <c r="V495" s="15"/>
      <c r="W495" s="473"/>
      <c r="X495" s="473"/>
      <c r="Y495" s="15"/>
      <c r="Z495" s="15"/>
      <c r="AA495" s="15"/>
      <c r="AC495" s="16"/>
      <c r="AD495" s="15">
        <v>1</v>
      </c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</row>
    <row r="496" spans="1:43" s="17" customFormat="1" ht="12.75" hidden="1" customHeight="1">
      <c r="A496" s="126" t="s">
        <v>2348</v>
      </c>
      <c r="B496" s="72"/>
      <c r="C496" s="144" t="s">
        <v>2349</v>
      </c>
      <c r="D496" s="132"/>
      <c r="E496" s="145"/>
      <c r="F496" s="146"/>
      <c r="G496" s="147"/>
      <c r="H496" s="148"/>
      <c r="I496" s="158"/>
      <c r="J496" s="146"/>
      <c r="K496" s="146"/>
      <c r="L496" s="147"/>
      <c r="M496" s="619">
        <f t="shared" si="48"/>
        <v>0</v>
      </c>
      <c r="N496" s="626">
        <f t="shared" si="48"/>
        <v>0</v>
      </c>
      <c r="O496" s="36"/>
      <c r="P496" s="51" t="s">
        <v>1474</v>
      </c>
      <c r="Q496" s="36"/>
      <c r="R496" s="36" t="str">
        <f t="shared" si="46"/>
        <v/>
      </c>
      <c r="S496" s="15"/>
      <c r="T496" s="15"/>
      <c r="U496" s="15"/>
      <c r="V496" s="15"/>
      <c r="W496" s="473"/>
      <c r="X496" s="473"/>
      <c r="Y496" s="15"/>
      <c r="Z496" s="15"/>
      <c r="AA496" s="15"/>
      <c r="AC496" s="16"/>
      <c r="AD496" s="15">
        <v>1</v>
      </c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</row>
    <row r="497" spans="1:43" s="17" customFormat="1" ht="12.75" hidden="1" customHeight="1">
      <c r="A497" s="126" t="s">
        <v>2350</v>
      </c>
      <c r="B497" s="72"/>
      <c r="C497" s="144" t="s">
        <v>2351</v>
      </c>
      <c r="D497" s="132"/>
      <c r="E497" s="145"/>
      <c r="F497" s="146"/>
      <c r="G497" s="147"/>
      <c r="H497" s="148"/>
      <c r="I497" s="158"/>
      <c r="J497" s="146"/>
      <c r="K497" s="146"/>
      <c r="L497" s="147"/>
      <c r="M497" s="619">
        <f t="shared" si="48"/>
        <v>0</v>
      </c>
      <c r="N497" s="626">
        <f t="shared" si="48"/>
        <v>0</v>
      </c>
      <c r="O497" s="36"/>
      <c r="P497" s="51" t="s">
        <v>1474</v>
      </c>
      <c r="Q497" s="36"/>
      <c r="R497" s="36" t="str">
        <f t="shared" si="46"/>
        <v/>
      </c>
      <c r="S497" s="15"/>
      <c r="T497" s="15"/>
      <c r="U497" s="15"/>
      <c r="V497" s="15"/>
      <c r="W497" s="473"/>
      <c r="X497" s="473"/>
      <c r="Y497" s="15"/>
      <c r="Z497" s="15"/>
      <c r="AA497" s="15"/>
      <c r="AC497" s="16"/>
      <c r="AD497" s="15">
        <v>1</v>
      </c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</row>
    <row r="498" spans="1:43" s="17" customFormat="1" ht="12.75" hidden="1" customHeight="1">
      <c r="A498" s="126" t="s">
        <v>2352</v>
      </c>
      <c r="B498" s="72"/>
      <c r="C498" s="144" t="s">
        <v>2353</v>
      </c>
      <c r="D498" s="132"/>
      <c r="E498" s="145"/>
      <c r="F498" s="146"/>
      <c r="G498" s="147"/>
      <c r="H498" s="148"/>
      <c r="I498" s="158"/>
      <c r="J498" s="146"/>
      <c r="K498" s="146"/>
      <c r="L498" s="147"/>
      <c r="M498" s="619">
        <f t="shared" si="48"/>
        <v>0</v>
      </c>
      <c r="N498" s="626">
        <f t="shared" si="48"/>
        <v>0</v>
      </c>
      <c r="O498" s="36"/>
      <c r="P498" s="51" t="s">
        <v>1474</v>
      </c>
      <c r="Q498" s="36"/>
      <c r="R498" s="36" t="str">
        <f t="shared" si="46"/>
        <v/>
      </c>
      <c r="S498" s="15"/>
      <c r="T498" s="15"/>
      <c r="U498" s="15"/>
      <c r="V498" s="15"/>
      <c r="W498" s="473"/>
      <c r="X498" s="473"/>
      <c r="Y498" s="15"/>
      <c r="Z498" s="15"/>
      <c r="AA498" s="15"/>
      <c r="AC498" s="16"/>
      <c r="AD498" s="15">
        <v>1</v>
      </c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</row>
    <row r="499" spans="1:43" s="17" customFormat="1" ht="12.75" customHeight="1">
      <c r="A499" s="126" t="s">
        <v>2354</v>
      </c>
      <c r="B499" s="72"/>
      <c r="C499" s="144" t="s">
        <v>2355</v>
      </c>
      <c r="D499" s="132"/>
      <c r="E499" s="145">
        <v>6</v>
      </c>
      <c r="F499" s="146">
        <v>236</v>
      </c>
      <c r="G499" s="147">
        <v>1103</v>
      </c>
      <c r="H499" s="148"/>
      <c r="I499" s="158"/>
      <c r="J499" s="146"/>
      <c r="K499" s="146"/>
      <c r="L499" s="147"/>
      <c r="M499" s="619">
        <f t="shared" si="48"/>
        <v>0</v>
      </c>
      <c r="N499" s="626">
        <f t="shared" si="48"/>
        <v>0</v>
      </c>
      <c r="O499" s="36"/>
      <c r="P499" s="51" t="s">
        <v>1474</v>
      </c>
      <c r="Q499" s="36"/>
      <c r="R499" s="36" t="str">
        <f t="shared" si="46"/>
        <v>M</v>
      </c>
      <c r="S499" s="15"/>
      <c r="T499" s="15">
        <v>1</v>
      </c>
      <c r="U499" s="15"/>
      <c r="V499" s="15"/>
      <c r="W499" s="473"/>
      <c r="X499" s="473"/>
      <c r="Y499" s="15"/>
      <c r="Z499" s="15"/>
      <c r="AA499" s="15"/>
      <c r="AC499" s="16"/>
      <c r="AD499" s="15">
        <v>1</v>
      </c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</row>
    <row r="500" spans="1:43" s="143" customFormat="1" ht="12.75" customHeight="1">
      <c r="A500" s="126" t="s">
        <v>2356</v>
      </c>
      <c r="B500" s="72"/>
      <c r="C500" s="144" t="s">
        <v>2357</v>
      </c>
      <c r="D500" s="132"/>
      <c r="E500" s="145">
        <v>5</v>
      </c>
      <c r="F500" s="146">
        <v>205</v>
      </c>
      <c r="G500" s="147">
        <v>811</v>
      </c>
      <c r="H500" s="470">
        <v>0</v>
      </c>
      <c r="I500" s="471">
        <v>0</v>
      </c>
      <c r="J500" s="464">
        <v>0</v>
      </c>
      <c r="K500" s="146"/>
      <c r="L500" s="147"/>
      <c r="M500" s="463">
        <f t="shared" si="48"/>
        <v>0</v>
      </c>
      <c r="N500" s="472">
        <f t="shared" si="48"/>
        <v>0</v>
      </c>
      <c r="O500" s="138"/>
      <c r="P500" s="139" t="s">
        <v>1474</v>
      </c>
      <c r="Q500" s="138"/>
      <c r="R500" s="138" t="str">
        <f t="shared" si="46"/>
        <v>M</v>
      </c>
      <c r="S500" s="15"/>
      <c r="T500" s="15">
        <v>1</v>
      </c>
      <c r="U500" s="140"/>
      <c r="V500" s="140"/>
      <c r="W500" s="474"/>
      <c r="X500" s="474"/>
      <c r="Y500" s="140"/>
      <c r="Z500" s="140"/>
      <c r="AA500" s="140"/>
      <c r="AC500" s="142"/>
      <c r="AD500" s="15">
        <v>1</v>
      </c>
      <c r="AE500" s="142"/>
      <c r="AF500" s="142"/>
      <c r="AG500" s="142"/>
      <c r="AH500" s="142"/>
      <c r="AI500" s="142"/>
      <c r="AJ500" s="142"/>
      <c r="AK500" s="142"/>
      <c r="AL500" s="142"/>
      <c r="AM500" s="142"/>
      <c r="AN500" s="142"/>
      <c r="AO500" s="142"/>
      <c r="AP500" s="142"/>
      <c r="AQ500" s="142"/>
    </row>
    <row r="501" spans="1:43" s="17" customFormat="1" ht="12.75" hidden="1" customHeight="1">
      <c r="A501" s="126" t="s">
        <v>2358</v>
      </c>
      <c r="B501" s="72"/>
      <c r="C501" s="144" t="s">
        <v>1669</v>
      </c>
      <c r="D501" s="132"/>
      <c r="E501" s="145"/>
      <c r="F501" s="146"/>
      <c r="G501" s="147"/>
      <c r="H501" s="148"/>
      <c r="I501" s="158"/>
      <c r="J501" s="146"/>
      <c r="K501" s="146"/>
      <c r="L501" s="147"/>
      <c r="M501" s="619">
        <f t="shared" si="48"/>
        <v>0</v>
      </c>
      <c r="N501" s="626">
        <f t="shared" si="48"/>
        <v>0</v>
      </c>
      <c r="O501" s="36"/>
      <c r="P501" s="51" t="s">
        <v>1474</v>
      </c>
      <c r="Q501" s="36"/>
      <c r="R501" s="36" t="str">
        <f t="shared" si="46"/>
        <v/>
      </c>
      <c r="S501" s="15"/>
      <c r="T501" s="15"/>
      <c r="U501" s="15"/>
      <c r="V501" s="15"/>
      <c r="W501" s="473"/>
      <c r="X501" s="473"/>
      <c r="Y501" s="15"/>
      <c r="Z501" s="15"/>
      <c r="AA501" s="15"/>
      <c r="AC501" s="16"/>
      <c r="AD501" s="15">
        <v>1</v>
      </c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</row>
    <row r="502" spans="1:43" s="17" customFormat="1" ht="12.75" hidden="1" customHeight="1">
      <c r="A502" s="126" t="s">
        <v>2359</v>
      </c>
      <c r="B502" s="72"/>
      <c r="C502" s="144" t="s">
        <v>2360</v>
      </c>
      <c r="D502" s="132"/>
      <c r="E502" s="145"/>
      <c r="F502" s="146"/>
      <c r="G502" s="147"/>
      <c r="H502" s="148"/>
      <c r="I502" s="158"/>
      <c r="J502" s="146"/>
      <c r="K502" s="146"/>
      <c r="L502" s="147"/>
      <c r="M502" s="619">
        <f t="shared" si="48"/>
        <v>0</v>
      </c>
      <c r="N502" s="626">
        <f t="shared" si="48"/>
        <v>0</v>
      </c>
      <c r="O502" s="36"/>
      <c r="P502" s="51" t="s">
        <v>1474</v>
      </c>
      <c r="Q502" s="36"/>
      <c r="R502" s="36" t="str">
        <f t="shared" si="46"/>
        <v/>
      </c>
      <c r="S502" s="15"/>
      <c r="T502" s="15"/>
      <c r="U502" s="15"/>
      <c r="V502" s="15"/>
      <c r="W502" s="473"/>
      <c r="X502" s="473"/>
      <c r="Y502" s="15"/>
      <c r="Z502" s="15"/>
      <c r="AA502" s="15"/>
      <c r="AC502" s="16"/>
      <c r="AD502" s="15">
        <v>1</v>
      </c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</row>
    <row r="503" spans="1:43" s="17" customFormat="1" ht="12.75" hidden="1" customHeight="1">
      <c r="A503" s="126" t="s">
        <v>2361</v>
      </c>
      <c r="B503" s="72"/>
      <c r="C503" s="144" t="s">
        <v>2362</v>
      </c>
      <c r="D503" s="132"/>
      <c r="E503" s="145"/>
      <c r="F503" s="146"/>
      <c r="G503" s="147"/>
      <c r="H503" s="148"/>
      <c r="I503" s="158"/>
      <c r="J503" s="146"/>
      <c r="K503" s="146"/>
      <c r="L503" s="147"/>
      <c r="M503" s="619">
        <f t="shared" si="48"/>
        <v>0</v>
      </c>
      <c r="N503" s="626">
        <f t="shared" si="48"/>
        <v>0</v>
      </c>
      <c r="O503" s="36"/>
      <c r="P503" s="51" t="s">
        <v>1474</v>
      </c>
      <c r="Q503" s="36"/>
      <c r="R503" s="36" t="str">
        <f t="shared" si="46"/>
        <v/>
      </c>
      <c r="S503" s="15"/>
      <c r="T503" s="15"/>
      <c r="U503" s="15"/>
      <c r="V503" s="15"/>
      <c r="W503" s="473"/>
      <c r="X503" s="473"/>
      <c r="Y503" s="15"/>
      <c r="Z503" s="15"/>
      <c r="AA503" s="15"/>
      <c r="AC503" s="16"/>
      <c r="AD503" s="15">
        <v>1</v>
      </c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</row>
    <row r="504" spans="1:43" s="17" customFormat="1" ht="12.75" hidden="1" customHeight="1">
      <c r="A504" s="126" t="s">
        <v>2363</v>
      </c>
      <c r="B504" s="72"/>
      <c r="C504" s="144" t="s">
        <v>2364</v>
      </c>
      <c r="D504" s="132"/>
      <c r="E504" s="145"/>
      <c r="F504" s="146"/>
      <c r="G504" s="147"/>
      <c r="H504" s="148"/>
      <c r="I504" s="158"/>
      <c r="J504" s="146"/>
      <c r="K504" s="146"/>
      <c r="L504" s="147"/>
      <c r="M504" s="619">
        <f t="shared" si="48"/>
        <v>0</v>
      </c>
      <c r="N504" s="626">
        <f t="shared" si="48"/>
        <v>0</v>
      </c>
      <c r="O504" s="36"/>
      <c r="P504" s="51" t="s">
        <v>1474</v>
      </c>
      <c r="Q504" s="36"/>
      <c r="R504" s="36" t="str">
        <f t="shared" si="46"/>
        <v/>
      </c>
      <c r="S504" s="15"/>
      <c r="T504" s="15"/>
      <c r="U504" s="15"/>
      <c r="V504" s="15"/>
      <c r="W504" s="473"/>
      <c r="X504" s="473"/>
      <c r="Y504" s="15"/>
      <c r="Z504" s="15"/>
      <c r="AA504" s="15"/>
      <c r="AC504" s="16"/>
      <c r="AD504" s="15">
        <v>1</v>
      </c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</row>
    <row r="505" spans="1:43" s="129" customFormat="1" ht="12.75" hidden="1" customHeight="1">
      <c r="A505" s="126" t="s">
        <v>2331</v>
      </c>
      <c r="B505" s="131"/>
      <c r="C505" s="144" t="s">
        <v>2332</v>
      </c>
      <c r="D505" s="132"/>
      <c r="E505" s="145"/>
      <c r="F505" s="146"/>
      <c r="G505" s="147"/>
      <c r="H505" s="148"/>
      <c r="I505" s="158"/>
      <c r="J505" s="146"/>
      <c r="K505" s="146"/>
      <c r="L505" s="147"/>
      <c r="M505" s="619">
        <f t="shared" si="48"/>
        <v>0</v>
      </c>
      <c r="N505" s="626">
        <f t="shared" si="48"/>
        <v>0</v>
      </c>
      <c r="O505" s="150"/>
      <c r="P505" s="151" t="s">
        <v>1473</v>
      </c>
      <c r="Q505" s="150"/>
      <c r="R505" s="150" t="str">
        <f t="shared" si="46"/>
        <v/>
      </c>
      <c r="S505" s="15"/>
      <c r="T505" s="15"/>
      <c r="U505" s="5"/>
      <c r="V505" s="5"/>
      <c r="W505" s="475"/>
      <c r="X505" s="475"/>
      <c r="Y505" s="5"/>
      <c r="Z505" s="5"/>
      <c r="AA505" s="5"/>
      <c r="AC505" s="128"/>
      <c r="AD505" s="15">
        <v>1</v>
      </c>
      <c r="AE505" s="128"/>
      <c r="AF505" s="128"/>
      <c r="AG505" s="128"/>
      <c r="AH505" s="128"/>
      <c r="AI505" s="128"/>
      <c r="AJ505" s="128"/>
      <c r="AK505" s="128"/>
      <c r="AL505" s="128"/>
      <c r="AM505" s="128"/>
      <c r="AN505" s="128"/>
      <c r="AO505" s="128"/>
      <c r="AP505" s="128"/>
      <c r="AQ505" s="128"/>
    </row>
    <row r="506" spans="1:43" s="129" customFormat="1" ht="12.75" hidden="1" customHeight="1">
      <c r="A506" s="126" t="s">
        <v>2365</v>
      </c>
      <c r="B506" s="131"/>
      <c r="C506" s="144" t="s">
        <v>2366</v>
      </c>
      <c r="D506" s="132"/>
      <c r="E506" s="145"/>
      <c r="F506" s="146"/>
      <c r="G506" s="147"/>
      <c r="H506" s="148"/>
      <c r="I506" s="158"/>
      <c r="J506" s="146"/>
      <c r="K506" s="146"/>
      <c r="L506" s="147"/>
      <c r="M506" s="619">
        <f t="shared" si="48"/>
        <v>0</v>
      </c>
      <c r="N506" s="626">
        <f t="shared" si="48"/>
        <v>0</v>
      </c>
      <c r="O506" s="150"/>
      <c r="P506" s="151" t="s">
        <v>1474</v>
      </c>
      <c r="Q506" s="150"/>
      <c r="R506" s="150" t="str">
        <f t="shared" si="46"/>
        <v/>
      </c>
      <c r="S506" s="15"/>
      <c r="T506" s="15"/>
      <c r="U506" s="5"/>
      <c r="V506" s="5"/>
      <c r="W506" s="475"/>
      <c r="X506" s="475"/>
      <c r="Y506" s="5"/>
      <c r="Z506" s="5"/>
      <c r="AA506" s="5"/>
      <c r="AC506" s="128"/>
      <c r="AD506" s="15">
        <v>1</v>
      </c>
      <c r="AE506" s="128"/>
      <c r="AF506" s="128"/>
      <c r="AG506" s="128"/>
      <c r="AH506" s="128"/>
      <c r="AI506" s="128"/>
      <c r="AJ506" s="128"/>
      <c r="AK506" s="128"/>
      <c r="AL506" s="128"/>
      <c r="AM506" s="128"/>
      <c r="AN506" s="128"/>
      <c r="AO506" s="128"/>
      <c r="AP506" s="128"/>
      <c r="AQ506" s="128"/>
    </row>
    <row r="507" spans="1:43" s="143" customFormat="1" ht="12.75" customHeight="1">
      <c r="A507" s="126" t="s">
        <v>2367</v>
      </c>
      <c r="B507" s="72"/>
      <c r="C507" s="144" t="s">
        <v>2368</v>
      </c>
      <c r="D507" s="132"/>
      <c r="E507" s="145">
        <v>4</v>
      </c>
      <c r="F507" s="146">
        <v>68</v>
      </c>
      <c r="G507" s="147">
        <v>304</v>
      </c>
      <c r="H507" s="148">
        <v>0</v>
      </c>
      <c r="I507" s="158">
        <v>0</v>
      </c>
      <c r="J507" s="146">
        <v>0</v>
      </c>
      <c r="K507" s="146"/>
      <c r="L507" s="147"/>
      <c r="M507" s="619">
        <f t="shared" si="48"/>
        <v>0</v>
      </c>
      <c r="N507" s="626">
        <f t="shared" si="48"/>
        <v>0</v>
      </c>
      <c r="O507" s="138"/>
      <c r="P507" s="139" t="s">
        <v>1474</v>
      </c>
      <c r="Q507" s="138"/>
      <c r="R507" s="138" t="str">
        <f t="shared" si="46"/>
        <v>M</v>
      </c>
      <c r="S507" s="15"/>
      <c r="T507" s="15">
        <v>1</v>
      </c>
      <c r="U507" s="140"/>
      <c r="V507" s="140"/>
      <c r="W507" s="474"/>
      <c r="X507" s="474"/>
      <c r="Y507" s="140"/>
      <c r="Z507" s="140"/>
      <c r="AA507" s="140"/>
      <c r="AC507" s="142"/>
      <c r="AD507" s="15">
        <v>1</v>
      </c>
      <c r="AE507" s="142"/>
      <c r="AF507" s="142"/>
      <c r="AG507" s="142"/>
      <c r="AH507" s="142"/>
      <c r="AI507" s="142"/>
      <c r="AJ507" s="142"/>
      <c r="AK507" s="142"/>
      <c r="AL507" s="142"/>
      <c r="AM507" s="142"/>
      <c r="AN507" s="142"/>
      <c r="AO507" s="142"/>
      <c r="AP507" s="142"/>
      <c r="AQ507" s="142"/>
    </row>
    <row r="508" spans="1:43" s="129" customFormat="1" ht="12.75" hidden="1" customHeight="1">
      <c r="A508" s="126" t="s">
        <v>2369</v>
      </c>
      <c r="B508" s="131"/>
      <c r="C508" s="144" t="s">
        <v>2370</v>
      </c>
      <c r="D508" s="132"/>
      <c r="E508" s="145"/>
      <c r="F508" s="146"/>
      <c r="G508" s="147"/>
      <c r="H508" s="148"/>
      <c r="I508" s="158"/>
      <c r="J508" s="146"/>
      <c r="K508" s="146"/>
      <c r="L508" s="147"/>
      <c r="M508" s="619">
        <f t="shared" si="48"/>
        <v>0</v>
      </c>
      <c r="N508" s="626">
        <f t="shared" si="48"/>
        <v>0</v>
      </c>
      <c r="O508" s="150"/>
      <c r="P508" s="151" t="s">
        <v>1474</v>
      </c>
      <c r="Q508" s="150"/>
      <c r="R508" s="150" t="str">
        <f t="shared" si="46"/>
        <v/>
      </c>
      <c r="S508" s="15"/>
      <c r="T508" s="15"/>
      <c r="U508" s="5"/>
      <c r="V508" s="5"/>
      <c r="W508" s="475"/>
      <c r="X508" s="475"/>
      <c r="Y508" s="5"/>
      <c r="Z508" s="5"/>
      <c r="AA508" s="5"/>
      <c r="AC508" s="128"/>
      <c r="AD508" s="15">
        <v>1</v>
      </c>
      <c r="AE508" s="128"/>
      <c r="AF508" s="128"/>
      <c r="AG508" s="128"/>
      <c r="AH508" s="128"/>
      <c r="AI508" s="128"/>
      <c r="AJ508" s="128"/>
      <c r="AK508" s="128"/>
      <c r="AL508" s="128"/>
      <c r="AM508" s="128"/>
      <c r="AN508" s="128"/>
      <c r="AO508" s="128"/>
      <c r="AP508" s="128"/>
      <c r="AQ508" s="128"/>
    </row>
    <row r="509" spans="1:43" s="129" customFormat="1" ht="12.75" hidden="1" customHeight="1">
      <c r="A509" s="126" t="s">
        <v>2371</v>
      </c>
      <c r="B509" s="131"/>
      <c r="C509" s="144" t="s">
        <v>2372</v>
      </c>
      <c r="D509" s="132"/>
      <c r="E509" s="145"/>
      <c r="F509" s="146"/>
      <c r="G509" s="147"/>
      <c r="H509" s="148"/>
      <c r="I509" s="158"/>
      <c r="J509" s="146"/>
      <c r="K509" s="146"/>
      <c r="L509" s="147"/>
      <c r="M509" s="619">
        <f t="shared" si="48"/>
        <v>0</v>
      </c>
      <c r="N509" s="626">
        <f t="shared" si="48"/>
        <v>0</v>
      </c>
      <c r="O509" s="150"/>
      <c r="P509" s="151" t="s">
        <v>1474</v>
      </c>
      <c r="Q509" s="150"/>
      <c r="R509" s="150" t="str">
        <f t="shared" si="46"/>
        <v/>
      </c>
      <c r="S509" s="15"/>
      <c r="T509" s="15"/>
      <c r="U509" s="5"/>
      <c r="V509" s="5"/>
      <c r="W509" s="475"/>
      <c r="X509" s="475"/>
      <c r="Y509" s="5"/>
      <c r="Z509" s="5"/>
      <c r="AA509" s="5"/>
      <c r="AC509" s="128"/>
      <c r="AD509" s="15">
        <v>1</v>
      </c>
      <c r="AE509" s="128"/>
      <c r="AF509" s="128"/>
      <c r="AG509" s="128"/>
      <c r="AH509" s="128"/>
      <c r="AI509" s="128"/>
      <c r="AJ509" s="128"/>
      <c r="AK509" s="128"/>
      <c r="AL509" s="128"/>
      <c r="AM509" s="128"/>
      <c r="AN509" s="128"/>
      <c r="AO509" s="128"/>
      <c r="AP509" s="128"/>
      <c r="AQ509" s="128"/>
    </row>
    <row r="510" spans="1:43" s="129" customFormat="1" ht="12.75" hidden="1" customHeight="1">
      <c r="A510" s="126" t="s">
        <v>2373</v>
      </c>
      <c r="B510" s="131"/>
      <c r="C510" s="144" t="s">
        <v>2379</v>
      </c>
      <c r="D510" s="132"/>
      <c r="E510" s="145"/>
      <c r="F510" s="146"/>
      <c r="G510" s="147"/>
      <c r="H510" s="148"/>
      <c r="I510" s="158"/>
      <c r="J510" s="146"/>
      <c r="K510" s="146"/>
      <c r="L510" s="147"/>
      <c r="M510" s="619">
        <f t="shared" si="48"/>
        <v>0</v>
      </c>
      <c r="N510" s="626">
        <f t="shared" si="48"/>
        <v>0</v>
      </c>
      <c r="O510" s="150"/>
      <c r="P510" s="151" t="s">
        <v>1474</v>
      </c>
      <c r="Q510" s="150"/>
      <c r="R510" s="150" t="str">
        <f t="shared" si="46"/>
        <v/>
      </c>
      <c r="S510" s="15"/>
      <c r="T510" s="15"/>
      <c r="U510" s="5"/>
      <c r="V510" s="5"/>
      <c r="W510" s="475"/>
      <c r="X510" s="475"/>
      <c r="Y510" s="5"/>
      <c r="Z510" s="5"/>
      <c r="AA510" s="5"/>
      <c r="AC510" s="128"/>
      <c r="AD510" s="15">
        <v>1</v>
      </c>
      <c r="AE510" s="128"/>
      <c r="AF510" s="128"/>
      <c r="AG510" s="128"/>
      <c r="AH510" s="128"/>
      <c r="AI510" s="128"/>
      <c r="AJ510" s="128"/>
      <c r="AK510" s="128"/>
      <c r="AL510" s="128"/>
      <c r="AM510" s="128"/>
      <c r="AN510" s="128"/>
      <c r="AO510" s="128"/>
      <c r="AP510" s="128"/>
      <c r="AQ510" s="128"/>
    </row>
    <row r="511" spans="1:43" s="129" customFormat="1" ht="12.75" hidden="1" customHeight="1">
      <c r="A511" s="126" t="s">
        <v>2380</v>
      </c>
      <c r="B511" s="131"/>
      <c r="C511" s="144" t="s">
        <v>2381</v>
      </c>
      <c r="D511" s="132"/>
      <c r="E511" s="145"/>
      <c r="F511" s="146"/>
      <c r="G511" s="147"/>
      <c r="H511" s="148"/>
      <c r="I511" s="158"/>
      <c r="J511" s="146"/>
      <c r="K511" s="146"/>
      <c r="L511" s="147"/>
      <c r="M511" s="619">
        <f t="shared" si="48"/>
        <v>0</v>
      </c>
      <c r="N511" s="626">
        <f t="shared" si="48"/>
        <v>0</v>
      </c>
      <c r="O511" s="150"/>
      <c r="P511" s="151" t="s">
        <v>1474</v>
      </c>
      <c r="Q511" s="150"/>
      <c r="R511" s="150" t="str">
        <f t="shared" si="46"/>
        <v/>
      </c>
      <c r="S511" s="15"/>
      <c r="T511" s="15"/>
      <c r="U511" s="5"/>
      <c r="V511" s="5"/>
      <c r="W511" s="475"/>
      <c r="X511" s="475"/>
      <c r="Y511" s="5"/>
      <c r="Z511" s="5"/>
      <c r="AA511" s="5"/>
      <c r="AC511" s="128"/>
      <c r="AD511" s="15">
        <v>1</v>
      </c>
      <c r="AE511" s="128"/>
      <c r="AF511" s="128"/>
      <c r="AG511" s="128"/>
      <c r="AH511" s="128"/>
      <c r="AI511" s="128"/>
      <c r="AJ511" s="128"/>
      <c r="AK511" s="128"/>
      <c r="AL511" s="128"/>
      <c r="AM511" s="128"/>
      <c r="AN511" s="128"/>
      <c r="AO511" s="128"/>
      <c r="AP511" s="128"/>
      <c r="AQ511" s="128"/>
    </row>
    <row r="512" spans="1:43" s="129" customFormat="1" ht="12.75" hidden="1" customHeight="1">
      <c r="A512" s="126" t="s">
        <v>2382</v>
      </c>
      <c r="B512" s="131"/>
      <c r="C512" s="144" t="s">
        <v>2383</v>
      </c>
      <c r="D512" s="132"/>
      <c r="E512" s="145"/>
      <c r="F512" s="146"/>
      <c r="G512" s="147"/>
      <c r="H512" s="148"/>
      <c r="I512" s="158"/>
      <c r="J512" s="146"/>
      <c r="K512" s="146"/>
      <c r="L512" s="147"/>
      <c r="M512" s="619">
        <f t="shared" si="48"/>
        <v>0</v>
      </c>
      <c r="N512" s="626">
        <f t="shared" si="48"/>
        <v>0</v>
      </c>
      <c r="O512" s="150"/>
      <c r="P512" s="151" t="s">
        <v>1474</v>
      </c>
      <c r="Q512" s="150"/>
      <c r="R512" s="150" t="str">
        <f t="shared" si="46"/>
        <v/>
      </c>
      <c r="S512" s="15"/>
      <c r="T512" s="15"/>
      <c r="U512" s="5"/>
      <c r="V512" s="5"/>
      <c r="W512" s="475"/>
      <c r="X512" s="475"/>
      <c r="Y512" s="5"/>
      <c r="Z512" s="5"/>
      <c r="AA512" s="5"/>
      <c r="AC512" s="128"/>
      <c r="AD512" s="15">
        <v>1</v>
      </c>
      <c r="AE512" s="128"/>
      <c r="AF512" s="128"/>
      <c r="AG512" s="128"/>
      <c r="AH512" s="128"/>
      <c r="AI512" s="128"/>
      <c r="AJ512" s="128"/>
      <c r="AK512" s="128"/>
      <c r="AL512" s="128"/>
      <c r="AM512" s="128"/>
      <c r="AN512" s="128"/>
      <c r="AO512" s="128"/>
      <c r="AP512" s="128"/>
      <c r="AQ512" s="128"/>
    </row>
    <row r="513" spans="1:43" s="143" customFormat="1" ht="12.75" customHeight="1">
      <c r="A513" s="126" t="s">
        <v>2384</v>
      </c>
      <c r="B513" s="72"/>
      <c r="C513" s="144" t="s">
        <v>2385</v>
      </c>
      <c r="D513" s="132"/>
      <c r="E513" s="145">
        <v>3</v>
      </c>
      <c r="F513" s="146">
        <v>31</v>
      </c>
      <c r="G513" s="147">
        <v>120</v>
      </c>
      <c r="H513" s="470">
        <v>0</v>
      </c>
      <c r="I513" s="471">
        <v>0</v>
      </c>
      <c r="J513" s="464">
        <v>0</v>
      </c>
      <c r="K513" s="146"/>
      <c r="L513" s="147"/>
      <c r="M513" s="463">
        <f t="shared" si="48"/>
        <v>0</v>
      </c>
      <c r="N513" s="472">
        <f t="shared" si="48"/>
        <v>0</v>
      </c>
      <c r="O513" s="138"/>
      <c r="P513" s="139" t="s">
        <v>1474</v>
      </c>
      <c r="Q513" s="138"/>
      <c r="R513" s="138" t="str">
        <f t="shared" si="46"/>
        <v>M</v>
      </c>
      <c r="S513" s="15"/>
      <c r="T513" s="15">
        <v>1</v>
      </c>
      <c r="U513" s="140"/>
      <c r="V513" s="140"/>
      <c r="W513" s="474"/>
      <c r="X513" s="474"/>
      <c r="Y513" s="140"/>
      <c r="Z513" s="140"/>
      <c r="AA513" s="140"/>
      <c r="AC513" s="142"/>
      <c r="AD513" s="15">
        <v>1</v>
      </c>
      <c r="AE513" s="142"/>
      <c r="AF513" s="142"/>
      <c r="AG513" s="142"/>
      <c r="AH513" s="142"/>
      <c r="AI513" s="142"/>
      <c r="AJ513" s="142"/>
      <c r="AK513" s="142"/>
      <c r="AL513" s="142"/>
      <c r="AM513" s="142"/>
      <c r="AN513" s="142"/>
      <c r="AO513" s="142"/>
      <c r="AP513" s="142"/>
      <c r="AQ513" s="142"/>
    </row>
    <row r="514" spans="1:43" s="143" customFormat="1" ht="12.75" hidden="1" customHeight="1">
      <c r="A514" s="126" t="s">
        <v>2386</v>
      </c>
      <c r="B514" s="72"/>
      <c r="C514" s="144" t="s">
        <v>2387</v>
      </c>
      <c r="D514" s="132"/>
      <c r="E514" s="145"/>
      <c r="F514" s="146"/>
      <c r="G514" s="147"/>
      <c r="H514" s="470"/>
      <c r="I514" s="471"/>
      <c r="J514" s="464"/>
      <c r="K514" s="146"/>
      <c r="L514" s="147"/>
      <c r="M514" s="463">
        <f t="shared" si="48"/>
        <v>0</v>
      </c>
      <c r="N514" s="472">
        <f t="shared" si="48"/>
        <v>0</v>
      </c>
      <c r="O514" s="138"/>
      <c r="P514" s="139" t="s">
        <v>1474</v>
      </c>
      <c r="Q514" s="138"/>
      <c r="R514" s="138" t="str">
        <f t="shared" si="46"/>
        <v/>
      </c>
      <c r="S514" s="15"/>
      <c r="T514" s="15"/>
      <c r="U514" s="140"/>
      <c r="V514" s="140"/>
      <c r="W514" s="474"/>
      <c r="X514" s="474"/>
      <c r="Y514" s="140"/>
      <c r="Z514" s="140"/>
      <c r="AA514" s="140"/>
      <c r="AC514" s="142"/>
      <c r="AD514" s="15">
        <v>1</v>
      </c>
      <c r="AE514" s="142"/>
      <c r="AF514" s="142"/>
      <c r="AG514" s="142"/>
      <c r="AH514" s="142"/>
      <c r="AI514" s="142"/>
      <c r="AJ514" s="142"/>
      <c r="AK514" s="142"/>
      <c r="AL514" s="142"/>
      <c r="AM514" s="142"/>
      <c r="AN514" s="142"/>
      <c r="AO514" s="142"/>
      <c r="AP514" s="142"/>
      <c r="AQ514" s="142"/>
    </row>
    <row r="515" spans="1:43" s="143" customFormat="1" ht="12.75" customHeight="1">
      <c r="A515" s="126" t="s">
        <v>2388</v>
      </c>
      <c r="B515" s="72"/>
      <c r="C515" s="144" t="s">
        <v>1982</v>
      </c>
      <c r="D515" s="134"/>
      <c r="E515" s="145">
        <v>1</v>
      </c>
      <c r="F515" s="146">
        <v>7</v>
      </c>
      <c r="G515" s="147">
        <v>30</v>
      </c>
      <c r="H515" s="470">
        <v>0</v>
      </c>
      <c r="I515" s="471">
        <v>0</v>
      </c>
      <c r="J515" s="464">
        <v>0</v>
      </c>
      <c r="K515" s="146"/>
      <c r="L515" s="147"/>
      <c r="M515" s="463">
        <f t="shared" si="48"/>
        <v>0</v>
      </c>
      <c r="N515" s="472">
        <f t="shared" si="48"/>
        <v>0</v>
      </c>
      <c r="O515" s="138"/>
      <c r="P515" s="139" t="s">
        <v>1474</v>
      </c>
      <c r="Q515" s="138"/>
      <c r="R515" s="138" t="str">
        <f t="shared" si="46"/>
        <v>M</v>
      </c>
      <c r="S515" s="15"/>
      <c r="T515" s="15">
        <v>1</v>
      </c>
      <c r="U515" s="140"/>
      <c r="V515" s="140"/>
      <c r="W515" s="474"/>
      <c r="X515" s="474"/>
      <c r="Y515" s="140"/>
      <c r="Z515" s="140"/>
      <c r="AA515" s="140"/>
      <c r="AC515" s="142"/>
      <c r="AD515" s="15">
        <v>1</v>
      </c>
      <c r="AE515" s="142"/>
      <c r="AF515" s="142"/>
      <c r="AG515" s="142"/>
      <c r="AH515" s="142"/>
      <c r="AI515" s="142"/>
      <c r="AJ515" s="142"/>
      <c r="AK515" s="142"/>
      <c r="AL515" s="142"/>
      <c r="AM515" s="142"/>
      <c r="AN515" s="142"/>
      <c r="AO515" s="142"/>
      <c r="AP515" s="142"/>
      <c r="AQ515" s="142"/>
    </row>
    <row r="516" spans="1:43" s="129" customFormat="1" ht="12.75" hidden="1" customHeight="1">
      <c r="A516" s="126" t="s">
        <v>2389</v>
      </c>
      <c r="B516" s="133"/>
      <c r="C516" s="152" t="s">
        <v>2390</v>
      </c>
      <c r="D516" s="132"/>
      <c r="E516" s="153"/>
      <c r="F516" s="154"/>
      <c r="G516" s="155"/>
      <c r="H516" s="491"/>
      <c r="I516" s="492"/>
      <c r="J516" s="489"/>
      <c r="K516" s="154"/>
      <c r="L516" s="155"/>
      <c r="M516" s="463">
        <f t="shared" si="48"/>
        <v>0</v>
      </c>
      <c r="N516" s="472">
        <f t="shared" si="48"/>
        <v>0</v>
      </c>
      <c r="O516" s="150"/>
      <c r="P516" s="151" t="s">
        <v>1474</v>
      </c>
      <c r="Q516" s="150"/>
      <c r="R516" s="150" t="str">
        <f t="shared" si="46"/>
        <v/>
      </c>
      <c r="S516" s="15"/>
      <c r="T516" s="15"/>
      <c r="U516" s="5"/>
      <c r="V516" s="5"/>
      <c r="W516" s="475"/>
      <c r="X516" s="475"/>
      <c r="Y516" s="5"/>
      <c r="Z516" s="5"/>
      <c r="AA516" s="5"/>
      <c r="AC516" s="128"/>
      <c r="AD516" s="15">
        <v>1</v>
      </c>
      <c r="AE516" s="128"/>
      <c r="AF516" s="128"/>
      <c r="AG516" s="128"/>
      <c r="AH516" s="128"/>
      <c r="AI516" s="128"/>
      <c r="AJ516" s="128"/>
      <c r="AK516" s="128"/>
      <c r="AL516" s="128"/>
      <c r="AM516" s="128"/>
      <c r="AN516" s="128"/>
      <c r="AO516" s="128"/>
      <c r="AP516" s="128"/>
      <c r="AQ516" s="128"/>
    </row>
    <row r="517" spans="1:43" s="143" customFormat="1" ht="12.75" customHeight="1">
      <c r="A517" s="126" t="s">
        <v>2391</v>
      </c>
      <c r="B517" s="72"/>
      <c r="C517" s="144" t="s">
        <v>1835</v>
      </c>
      <c r="D517" s="132"/>
      <c r="E517" s="145">
        <v>4</v>
      </c>
      <c r="F517" s="146">
        <v>99</v>
      </c>
      <c r="G517" s="147">
        <v>501</v>
      </c>
      <c r="H517" s="470">
        <v>0</v>
      </c>
      <c r="I517" s="471">
        <v>0</v>
      </c>
      <c r="J517" s="464">
        <v>0</v>
      </c>
      <c r="K517" s="146"/>
      <c r="L517" s="147"/>
      <c r="M517" s="463">
        <f t="shared" si="48"/>
        <v>0</v>
      </c>
      <c r="N517" s="472">
        <f t="shared" si="48"/>
        <v>0</v>
      </c>
      <c r="O517" s="138"/>
      <c r="P517" s="139" t="s">
        <v>1474</v>
      </c>
      <c r="Q517" s="138"/>
      <c r="R517" s="138" t="str">
        <f t="shared" si="46"/>
        <v>M</v>
      </c>
      <c r="S517" s="15"/>
      <c r="T517" s="15">
        <v>1</v>
      </c>
      <c r="U517" s="140"/>
      <c r="V517" s="140"/>
      <c r="W517" s="474"/>
      <c r="X517" s="474"/>
      <c r="Y517" s="140"/>
      <c r="Z517" s="140"/>
      <c r="AA517" s="140"/>
      <c r="AC517" s="142"/>
      <c r="AD517" s="15">
        <v>1</v>
      </c>
      <c r="AE517" s="142"/>
      <c r="AF517" s="142"/>
      <c r="AG517" s="142"/>
      <c r="AH517" s="142"/>
      <c r="AI517" s="142"/>
      <c r="AJ517" s="142"/>
      <c r="AK517" s="142"/>
      <c r="AL517" s="142"/>
      <c r="AM517" s="142"/>
      <c r="AN517" s="142"/>
      <c r="AO517" s="142"/>
      <c r="AP517" s="142"/>
      <c r="AQ517" s="142"/>
    </row>
    <row r="518" spans="1:43" s="129" customFormat="1" ht="12.75" hidden="1" customHeight="1">
      <c r="A518" s="126" t="s">
        <v>2392</v>
      </c>
      <c r="B518" s="131"/>
      <c r="C518" s="144" t="s">
        <v>2393</v>
      </c>
      <c r="D518" s="132"/>
      <c r="E518" s="145"/>
      <c r="F518" s="146"/>
      <c r="G518" s="147"/>
      <c r="H518" s="148"/>
      <c r="I518" s="158"/>
      <c r="J518" s="146"/>
      <c r="K518" s="146"/>
      <c r="L518" s="147"/>
      <c r="M518" s="619">
        <f t="shared" si="48"/>
        <v>0</v>
      </c>
      <c r="N518" s="626">
        <f t="shared" si="48"/>
        <v>0</v>
      </c>
      <c r="O518" s="150"/>
      <c r="P518" s="151" t="s">
        <v>1474</v>
      </c>
      <c r="Q518" s="150"/>
      <c r="R518" s="150" t="str">
        <f t="shared" si="46"/>
        <v/>
      </c>
      <c r="S518" s="15"/>
      <c r="T518" s="15"/>
      <c r="U518" s="5"/>
      <c r="V518" s="5"/>
      <c r="W518" s="475"/>
      <c r="X518" s="475"/>
      <c r="Y518" s="5"/>
      <c r="Z518" s="5"/>
      <c r="AA518" s="5"/>
      <c r="AC518" s="128"/>
      <c r="AD518" s="15">
        <v>1</v>
      </c>
      <c r="AE518" s="128"/>
      <c r="AF518" s="128"/>
      <c r="AG518" s="128"/>
      <c r="AH518" s="128"/>
      <c r="AI518" s="128"/>
      <c r="AJ518" s="128"/>
      <c r="AK518" s="128"/>
      <c r="AL518" s="128"/>
      <c r="AM518" s="128"/>
      <c r="AN518" s="128"/>
      <c r="AO518" s="128"/>
      <c r="AP518" s="128"/>
      <c r="AQ518" s="128"/>
    </row>
    <row r="519" spans="1:43" s="129" customFormat="1" ht="12.75" hidden="1" customHeight="1">
      <c r="A519" s="126" t="s">
        <v>2394</v>
      </c>
      <c r="B519" s="131"/>
      <c r="C519" s="144" t="s">
        <v>2395</v>
      </c>
      <c r="D519" s="132"/>
      <c r="E519" s="145"/>
      <c r="F519" s="146"/>
      <c r="G519" s="147"/>
      <c r="H519" s="148"/>
      <c r="I519" s="158"/>
      <c r="J519" s="146"/>
      <c r="K519" s="146"/>
      <c r="L519" s="147"/>
      <c r="M519" s="619">
        <f t="shared" si="48"/>
        <v>0</v>
      </c>
      <c r="N519" s="626">
        <f t="shared" si="48"/>
        <v>0</v>
      </c>
      <c r="O519" s="150"/>
      <c r="P519" s="151" t="s">
        <v>1474</v>
      </c>
      <c r="Q519" s="150"/>
      <c r="R519" s="150" t="str">
        <f t="shared" si="46"/>
        <v/>
      </c>
      <c r="S519" s="15"/>
      <c r="T519" s="15"/>
      <c r="U519" s="5"/>
      <c r="V519" s="5"/>
      <c r="W519" s="475"/>
      <c r="X519" s="475"/>
      <c r="Y519" s="5"/>
      <c r="Z519" s="5"/>
      <c r="AA519" s="5"/>
      <c r="AC519" s="128"/>
      <c r="AD519" s="15">
        <v>1</v>
      </c>
      <c r="AE519" s="128"/>
      <c r="AF519" s="128"/>
      <c r="AG519" s="128"/>
      <c r="AH519" s="128"/>
      <c r="AI519" s="128"/>
      <c r="AJ519" s="128"/>
      <c r="AK519" s="128"/>
      <c r="AL519" s="128"/>
      <c r="AM519" s="128"/>
      <c r="AN519" s="128"/>
      <c r="AO519" s="128"/>
      <c r="AP519" s="128"/>
      <c r="AQ519" s="128"/>
    </row>
    <row r="520" spans="1:43" s="129" customFormat="1" ht="12.75" hidden="1" customHeight="1">
      <c r="A520" s="126" t="s">
        <v>2396</v>
      </c>
      <c r="B520" s="131"/>
      <c r="C520" s="144" t="s">
        <v>2397</v>
      </c>
      <c r="D520" s="132"/>
      <c r="E520" s="145"/>
      <c r="F520" s="146"/>
      <c r="G520" s="147"/>
      <c r="H520" s="148"/>
      <c r="I520" s="158"/>
      <c r="J520" s="146"/>
      <c r="K520" s="146"/>
      <c r="L520" s="147"/>
      <c r="M520" s="619">
        <f t="shared" si="48"/>
        <v>0</v>
      </c>
      <c r="N520" s="626">
        <f t="shared" si="48"/>
        <v>0</v>
      </c>
      <c r="O520" s="150"/>
      <c r="P520" s="151" t="s">
        <v>1474</v>
      </c>
      <c r="Q520" s="150"/>
      <c r="R520" s="150" t="str">
        <f t="shared" si="46"/>
        <v/>
      </c>
      <c r="S520" s="15"/>
      <c r="T520" s="15"/>
      <c r="U520" s="5"/>
      <c r="V520" s="5"/>
      <c r="W520" s="475"/>
      <c r="X520" s="475"/>
      <c r="Y520" s="5"/>
      <c r="Z520" s="5"/>
      <c r="AA520" s="5"/>
      <c r="AC520" s="128"/>
      <c r="AD520" s="15">
        <v>1</v>
      </c>
      <c r="AE520" s="128"/>
      <c r="AF520" s="128"/>
      <c r="AG520" s="128"/>
      <c r="AH520" s="128"/>
      <c r="AI520" s="128"/>
      <c r="AJ520" s="128"/>
      <c r="AK520" s="128"/>
      <c r="AL520" s="128"/>
      <c r="AM520" s="128"/>
      <c r="AN520" s="128"/>
      <c r="AO520" s="128"/>
      <c r="AP520" s="128"/>
      <c r="AQ520" s="128"/>
    </row>
    <row r="521" spans="1:43" s="143" customFormat="1" ht="12.75" customHeight="1">
      <c r="A521" s="126" t="s">
        <v>2398</v>
      </c>
      <c r="B521" s="72"/>
      <c r="C521" s="144" t="s">
        <v>2044</v>
      </c>
      <c r="D521" s="132"/>
      <c r="E521" s="145">
        <v>4</v>
      </c>
      <c r="F521" s="146">
        <v>20</v>
      </c>
      <c r="G521" s="147">
        <v>100</v>
      </c>
      <c r="H521" s="148"/>
      <c r="I521" s="158"/>
      <c r="J521" s="146"/>
      <c r="K521" s="146"/>
      <c r="L521" s="147"/>
      <c r="M521" s="619">
        <f t="shared" si="48"/>
        <v>0</v>
      </c>
      <c r="N521" s="626">
        <f t="shared" si="48"/>
        <v>0</v>
      </c>
      <c r="O521" s="138"/>
      <c r="P521" s="139" t="s">
        <v>1474</v>
      </c>
      <c r="Q521" s="138"/>
      <c r="R521" s="138" t="str">
        <f t="shared" si="46"/>
        <v>M</v>
      </c>
      <c r="S521" s="15"/>
      <c r="T521" s="15">
        <v>1</v>
      </c>
      <c r="U521" s="140"/>
      <c r="V521" s="140"/>
      <c r="W521" s="474"/>
      <c r="X521" s="474"/>
      <c r="Y521" s="140"/>
      <c r="Z521" s="140"/>
      <c r="AA521" s="140"/>
      <c r="AC521" s="142"/>
      <c r="AD521" s="15">
        <v>1</v>
      </c>
      <c r="AE521" s="142"/>
      <c r="AF521" s="142"/>
      <c r="AG521" s="142"/>
      <c r="AH521" s="142"/>
      <c r="AI521" s="142"/>
      <c r="AJ521" s="142"/>
      <c r="AK521" s="142"/>
      <c r="AL521" s="142"/>
      <c r="AM521" s="142"/>
      <c r="AN521" s="142"/>
      <c r="AO521" s="142"/>
      <c r="AP521" s="142"/>
      <c r="AQ521" s="142"/>
    </row>
    <row r="522" spans="1:43" s="129" customFormat="1" ht="12.75" customHeight="1">
      <c r="A522" s="126" t="s">
        <v>2399</v>
      </c>
      <c r="B522" s="131"/>
      <c r="C522" s="144" t="s">
        <v>763</v>
      </c>
      <c r="D522" s="132"/>
      <c r="E522" s="145">
        <v>3</v>
      </c>
      <c r="F522" s="146">
        <v>153</v>
      </c>
      <c r="G522" s="147">
        <v>493</v>
      </c>
      <c r="H522" s="470">
        <v>0</v>
      </c>
      <c r="I522" s="471">
        <v>0</v>
      </c>
      <c r="J522" s="464">
        <v>0</v>
      </c>
      <c r="K522" s="146"/>
      <c r="L522" s="147"/>
      <c r="M522" s="463">
        <f t="shared" si="48"/>
        <v>0</v>
      </c>
      <c r="N522" s="472">
        <f t="shared" si="48"/>
        <v>0</v>
      </c>
      <c r="O522" s="150"/>
      <c r="P522" s="151" t="s">
        <v>1474</v>
      </c>
      <c r="Q522" s="150"/>
      <c r="R522" s="150" t="str">
        <f t="shared" si="46"/>
        <v>M</v>
      </c>
      <c r="S522" s="15"/>
      <c r="T522" s="15">
        <v>1</v>
      </c>
      <c r="U522" s="5"/>
      <c r="V522" s="5"/>
      <c r="W522" s="475"/>
      <c r="X522" s="475"/>
      <c r="Y522" s="5"/>
      <c r="Z522" s="5"/>
      <c r="AA522" s="5"/>
      <c r="AC522" s="128"/>
      <c r="AD522" s="15">
        <v>1</v>
      </c>
      <c r="AE522" s="128"/>
      <c r="AF522" s="128"/>
      <c r="AG522" s="128"/>
      <c r="AH522" s="128"/>
      <c r="AI522" s="128"/>
      <c r="AJ522" s="128"/>
      <c r="AK522" s="128"/>
      <c r="AL522" s="128"/>
      <c r="AM522" s="128"/>
      <c r="AN522" s="128"/>
      <c r="AO522" s="128"/>
      <c r="AP522" s="128"/>
      <c r="AQ522" s="128"/>
    </row>
    <row r="523" spans="1:43" s="17" customFormat="1" ht="12.75" hidden="1" customHeight="1">
      <c r="A523" s="126" t="s">
        <v>2400</v>
      </c>
      <c r="B523" s="72"/>
      <c r="C523" s="144" t="s">
        <v>2158</v>
      </c>
      <c r="D523" s="132"/>
      <c r="E523" s="145"/>
      <c r="F523" s="146"/>
      <c r="G523" s="147"/>
      <c r="H523" s="148"/>
      <c r="I523" s="158"/>
      <c r="J523" s="146"/>
      <c r="K523" s="146"/>
      <c r="L523" s="147"/>
      <c r="M523" s="619">
        <f t="shared" si="48"/>
        <v>0</v>
      </c>
      <c r="N523" s="626">
        <f t="shared" si="48"/>
        <v>0</v>
      </c>
      <c r="O523" s="36"/>
      <c r="P523" s="51" t="s">
        <v>1474</v>
      </c>
      <c r="Q523" s="36"/>
      <c r="R523" s="36" t="str">
        <f t="shared" ref="R523:R586" si="49">IF(SUM(E523:N523)=0,"",P523)</f>
        <v/>
      </c>
      <c r="S523" s="15"/>
      <c r="T523" s="15"/>
      <c r="U523" s="15"/>
      <c r="V523" s="15"/>
      <c r="W523" s="473"/>
      <c r="X523" s="473"/>
      <c r="Y523" s="15"/>
      <c r="Z523" s="15"/>
      <c r="AA523" s="15"/>
      <c r="AC523" s="16"/>
      <c r="AD523" s="15">
        <v>1</v>
      </c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</row>
    <row r="524" spans="1:43" s="17" customFormat="1" ht="12.75" customHeight="1">
      <c r="A524" s="126" t="s">
        <v>2401</v>
      </c>
      <c r="B524" s="72"/>
      <c r="C524" s="144" t="s">
        <v>2402</v>
      </c>
      <c r="D524" s="132"/>
      <c r="E524" s="145">
        <v>5</v>
      </c>
      <c r="F524" s="146">
        <v>438</v>
      </c>
      <c r="G524" s="147">
        <v>2225</v>
      </c>
      <c r="H524" s="148"/>
      <c r="I524" s="158"/>
      <c r="J524" s="146"/>
      <c r="K524" s="146"/>
      <c r="L524" s="147"/>
      <c r="M524" s="619">
        <f t="shared" si="48"/>
        <v>0</v>
      </c>
      <c r="N524" s="626">
        <f t="shared" si="48"/>
        <v>0</v>
      </c>
      <c r="O524" s="36"/>
      <c r="P524" s="51" t="s">
        <v>1474</v>
      </c>
      <c r="Q524" s="36"/>
      <c r="R524" s="36" t="str">
        <f t="shared" si="49"/>
        <v>M</v>
      </c>
      <c r="S524" s="15"/>
      <c r="T524" s="15">
        <v>1</v>
      </c>
      <c r="U524" s="15"/>
      <c r="V524" s="15"/>
      <c r="W524" s="473"/>
      <c r="X524" s="473"/>
      <c r="Y524" s="15"/>
      <c r="Z524" s="15"/>
      <c r="AA524" s="15"/>
      <c r="AC524" s="16"/>
      <c r="AD524" s="15">
        <v>1</v>
      </c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</row>
    <row r="525" spans="1:43" s="17" customFormat="1" ht="12.75" customHeight="1">
      <c r="A525" s="126" t="s">
        <v>2403</v>
      </c>
      <c r="B525" s="72"/>
      <c r="C525" s="212" t="s">
        <v>2404</v>
      </c>
      <c r="D525" s="765"/>
      <c r="E525" s="145">
        <v>2</v>
      </c>
      <c r="F525" s="146">
        <v>53</v>
      </c>
      <c r="G525" s="147">
        <v>178</v>
      </c>
      <c r="H525" s="470">
        <v>0</v>
      </c>
      <c r="I525" s="471">
        <v>0</v>
      </c>
      <c r="J525" s="464">
        <v>0</v>
      </c>
      <c r="K525" s="146"/>
      <c r="L525" s="147"/>
      <c r="M525" s="463">
        <f t="shared" si="48"/>
        <v>0</v>
      </c>
      <c r="N525" s="472">
        <f t="shared" si="48"/>
        <v>0</v>
      </c>
      <c r="O525" s="36"/>
      <c r="P525" s="51" t="s">
        <v>1474</v>
      </c>
      <c r="Q525" s="36"/>
      <c r="R525" s="36" t="str">
        <f t="shared" si="49"/>
        <v>M</v>
      </c>
      <c r="S525" s="15"/>
      <c r="T525" s="15">
        <v>1</v>
      </c>
      <c r="U525" s="15"/>
      <c r="V525" s="15"/>
      <c r="W525" s="473"/>
      <c r="X525" s="473"/>
      <c r="Y525" s="15"/>
      <c r="Z525" s="15"/>
      <c r="AA525" s="15"/>
      <c r="AC525" s="16"/>
      <c r="AD525" s="15">
        <v>1</v>
      </c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</row>
    <row r="526" spans="1:43" s="17" customFormat="1" ht="12.75" hidden="1" customHeight="1">
      <c r="A526" s="126" t="s">
        <v>2405</v>
      </c>
      <c r="B526" s="72"/>
      <c r="C526" s="212" t="s">
        <v>2406</v>
      </c>
      <c r="D526" s="118"/>
      <c r="E526" s="145"/>
      <c r="F526" s="146"/>
      <c r="G526" s="147"/>
      <c r="H526" s="470"/>
      <c r="I526" s="471"/>
      <c r="J526" s="464"/>
      <c r="K526" s="146"/>
      <c r="L526" s="147"/>
      <c r="M526" s="463">
        <f t="shared" si="48"/>
        <v>0</v>
      </c>
      <c r="N526" s="472">
        <f t="shared" si="48"/>
        <v>0</v>
      </c>
      <c r="O526" s="36"/>
      <c r="P526" s="51" t="s">
        <v>1474</v>
      </c>
      <c r="Q526" s="36"/>
      <c r="R526" s="36" t="str">
        <f t="shared" si="49"/>
        <v/>
      </c>
      <c r="S526" s="15"/>
      <c r="T526" s="15"/>
      <c r="U526" s="15"/>
      <c r="V526" s="15"/>
      <c r="W526" s="473"/>
      <c r="X526" s="473"/>
      <c r="Y526" s="15"/>
      <c r="Z526" s="15"/>
      <c r="AA526" s="15"/>
      <c r="AC526" s="16"/>
      <c r="AD526" s="15">
        <v>1</v>
      </c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</row>
    <row r="527" spans="1:43" s="17" customFormat="1" ht="12.75" hidden="1" customHeight="1">
      <c r="A527" s="126" t="s">
        <v>2407</v>
      </c>
      <c r="B527" s="72"/>
      <c r="C527" s="212" t="s">
        <v>2408</v>
      </c>
      <c r="D527" s="118"/>
      <c r="E527" s="145"/>
      <c r="F527" s="146"/>
      <c r="G527" s="147"/>
      <c r="H527" s="470"/>
      <c r="I527" s="471"/>
      <c r="J527" s="464"/>
      <c r="K527" s="146"/>
      <c r="L527" s="147"/>
      <c r="M527" s="463">
        <f t="shared" si="48"/>
        <v>0</v>
      </c>
      <c r="N527" s="472">
        <f t="shared" si="48"/>
        <v>0</v>
      </c>
      <c r="O527" s="36"/>
      <c r="P527" s="51" t="s">
        <v>1474</v>
      </c>
      <c r="Q527" s="36"/>
      <c r="R527" s="36" t="str">
        <f t="shared" si="49"/>
        <v/>
      </c>
      <c r="S527" s="15"/>
      <c r="T527" s="15"/>
      <c r="U527" s="15"/>
      <c r="V527" s="15"/>
      <c r="W527" s="473"/>
      <c r="X527" s="473"/>
      <c r="Y527" s="15"/>
      <c r="Z527" s="15"/>
      <c r="AA527" s="15"/>
      <c r="AC527" s="16"/>
      <c r="AD527" s="15">
        <v>1</v>
      </c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</row>
    <row r="528" spans="1:43" s="143" customFormat="1" ht="12.75" customHeight="1" thickBot="1">
      <c r="A528" s="126" t="s">
        <v>2409</v>
      </c>
      <c r="B528" s="122"/>
      <c r="C528" s="213" t="s">
        <v>2410</v>
      </c>
      <c r="D528" s="123"/>
      <c r="E528" s="177">
        <v>12</v>
      </c>
      <c r="F528" s="214">
        <v>290</v>
      </c>
      <c r="G528" s="215">
        <v>1322</v>
      </c>
      <c r="H528" s="499">
        <v>0</v>
      </c>
      <c r="I528" s="500">
        <v>0</v>
      </c>
      <c r="J528" s="497">
        <v>0</v>
      </c>
      <c r="K528" s="214"/>
      <c r="L528" s="215"/>
      <c r="M528" s="496">
        <f t="shared" si="48"/>
        <v>0</v>
      </c>
      <c r="N528" s="501">
        <f t="shared" si="48"/>
        <v>0</v>
      </c>
      <c r="O528" s="138"/>
      <c r="P528" s="139" t="s">
        <v>1474</v>
      </c>
      <c r="Q528" s="138"/>
      <c r="R528" s="138" t="str">
        <f t="shared" si="49"/>
        <v>M</v>
      </c>
      <c r="S528" s="15"/>
      <c r="T528" s="15">
        <v>1</v>
      </c>
      <c r="U528" s="140"/>
      <c r="V528" s="140"/>
      <c r="W528" s="474"/>
      <c r="X528" s="474"/>
      <c r="Y528" s="140"/>
      <c r="Z528" s="140"/>
      <c r="AA528" s="140"/>
      <c r="AC528" s="142"/>
      <c r="AD528" s="15">
        <v>1</v>
      </c>
      <c r="AE528" s="142"/>
      <c r="AF528" s="142"/>
      <c r="AG528" s="142"/>
      <c r="AH528" s="142"/>
      <c r="AI528" s="142"/>
      <c r="AJ528" s="142"/>
      <c r="AK528" s="142"/>
      <c r="AL528" s="142"/>
      <c r="AM528" s="142"/>
      <c r="AN528" s="142"/>
      <c r="AO528" s="142"/>
      <c r="AP528" s="142"/>
      <c r="AQ528" s="142"/>
    </row>
    <row r="529" spans="1:43" s="226" customFormat="1" ht="15.75" customHeight="1" thickTop="1" thickBot="1">
      <c r="A529" s="126" t="s">
        <v>2411</v>
      </c>
      <c r="B529" s="889" t="s">
        <v>1777</v>
      </c>
      <c r="C529" s="890"/>
      <c r="D529" s="108"/>
      <c r="E529" s="651">
        <f t="shared" ref="E529:N529" si="50">SUM(E530:E543)</f>
        <v>2</v>
      </c>
      <c r="F529" s="652">
        <f t="shared" si="50"/>
        <v>50</v>
      </c>
      <c r="G529" s="653">
        <f t="shared" si="50"/>
        <v>164</v>
      </c>
      <c r="H529" s="654">
        <f t="shared" si="50"/>
        <v>0</v>
      </c>
      <c r="I529" s="655">
        <f t="shared" si="50"/>
        <v>0</v>
      </c>
      <c r="J529" s="652">
        <f t="shared" si="50"/>
        <v>0</v>
      </c>
      <c r="K529" s="652">
        <f t="shared" si="50"/>
        <v>0</v>
      </c>
      <c r="L529" s="653">
        <f t="shared" si="50"/>
        <v>0</v>
      </c>
      <c r="M529" s="651">
        <f t="shared" si="50"/>
        <v>0</v>
      </c>
      <c r="N529" s="656">
        <f t="shared" si="50"/>
        <v>0</v>
      </c>
      <c r="O529" s="138"/>
      <c r="P529" s="139" t="s">
        <v>1500</v>
      </c>
      <c r="Q529" s="138"/>
      <c r="R529" s="138" t="str">
        <f t="shared" si="49"/>
        <v>P</v>
      </c>
      <c r="S529" s="15"/>
      <c r="T529" s="15"/>
      <c r="U529" s="140"/>
      <c r="V529" s="140">
        <v>1</v>
      </c>
      <c r="W529" s="474">
        <f>SUM(M530:M543)</f>
        <v>0</v>
      </c>
      <c r="X529" s="474">
        <f>SUM(N530:N543)</f>
        <v>0</v>
      </c>
      <c r="Y529" s="140"/>
      <c r="Z529" s="140"/>
      <c r="AA529" s="140"/>
      <c r="AC529" s="140"/>
      <c r="AD529" s="15">
        <v>1</v>
      </c>
      <c r="AE529" s="140"/>
      <c r="AF529" s="140"/>
      <c r="AG529" s="140"/>
      <c r="AH529" s="140"/>
      <c r="AI529" s="140"/>
      <c r="AJ529" s="140"/>
      <c r="AK529" s="140"/>
      <c r="AL529" s="140"/>
      <c r="AM529" s="140"/>
      <c r="AN529" s="140"/>
      <c r="AO529" s="140"/>
      <c r="AP529" s="140"/>
      <c r="AQ529" s="140"/>
    </row>
    <row r="530" spans="1:43" s="143" customFormat="1" ht="12.75" hidden="1" customHeight="1" thickTop="1">
      <c r="A530" s="126" t="s">
        <v>2413</v>
      </c>
      <c r="B530" s="95"/>
      <c r="C530" s="644" t="s">
        <v>2414</v>
      </c>
      <c r="D530" s="46"/>
      <c r="E530" s="624"/>
      <c r="F530" s="645"/>
      <c r="G530" s="646"/>
      <c r="H530" s="647"/>
      <c r="I530" s="648"/>
      <c r="J530" s="645"/>
      <c r="K530" s="645"/>
      <c r="L530" s="646"/>
      <c r="M530" s="619">
        <f t="shared" ref="M530:N543" si="51">I530+K530</f>
        <v>0</v>
      </c>
      <c r="N530" s="626">
        <f t="shared" si="51"/>
        <v>0</v>
      </c>
      <c r="O530" s="138"/>
      <c r="P530" s="139" t="s">
        <v>1474</v>
      </c>
      <c r="Q530" s="138"/>
      <c r="R530" s="138" t="str">
        <f t="shared" si="49"/>
        <v/>
      </c>
      <c r="S530" s="15"/>
      <c r="T530" s="15"/>
      <c r="U530" s="140"/>
      <c r="V530" s="140"/>
      <c r="W530" s="474"/>
      <c r="X530" s="474"/>
      <c r="Y530" s="140"/>
      <c r="Z530" s="140"/>
      <c r="AA530" s="140"/>
      <c r="AC530" s="142"/>
      <c r="AD530" s="15">
        <v>1</v>
      </c>
      <c r="AE530" s="142"/>
      <c r="AF530" s="142"/>
      <c r="AG530" s="142"/>
      <c r="AH530" s="142"/>
      <c r="AI530" s="142"/>
      <c r="AJ530" s="142"/>
      <c r="AK530" s="142"/>
      <c r="AL530" s="142"/>
      <c r="AM530" s="142"/>
      <c r="AN530" s="142"/>
      <c r="AO530" s="142"/>
      <c r="AP530" s="142"/>
      <c r="AQ530" s="142"/>
    </row>
    <row r="531" spans="1:43" s="143" customFormat="1" ht="12.75" hidden="1" customHeight="1" thickTop="1">
      <c r="A531" s="126" t="s">
        <v>2412</v>
      </c>
      <c r="B531" s="72"/>
      <c r="C531" s="73" t="s">
        <v>1533</v>
      </c>
      <c r="D531" s="46"/>
      <c r="E531" s="619"/>
      <c r="F531" s="620"/>
      <c r="G531" s="621"/>
      <c r="H531" s="622"/>
      <c r="I531" s="623"/>
      <c r="J531" s="620"/>
      <c r="K531" s="620"/>
      <c r="L531" s="621"/>
      <c r="M531" s="619">
        <f t="shared" si="51"/>
        <v>0</v>
      </c>
      <c r="N531" s="626">
        <f t="shared" si="51"/>
        <v>0</v>
      </c>
      <c r="O531" s="138"/>
      <c r="P531" s="139" t="s">
        <v>1473</v>
      </c>
      <c r="Q531" s="138"/>
      <c r="R531" s="138" t="str">
        <f t="shared" si="49"/>
        <v/>
      </c>
      <c r="S531" s="15"/>
      <c r="T531" s="15"/>
      <c r="U531" s="140"/>
      <c r="V531" s="140"/>
      <c r="W531" s="474"/>
      <c r="X531" s="474"/>
      <c r="Y531" s="140"/>
      <c r="Z531" s="140"/>
      <c r="AA531" s="140"/>
      <c r="AC531" s="142"/>
      <c r="AD531" s="15">
        <v>1</v>
      </c>
      <c r="AE531" s="142"/>
      <c r="AF531" s="142"/>
      <c r="AG531" s="142"/>
      <c r="AH531" s="142"/>
      <c r="AI531" s="142"/>
      <c r="AJ531" s="142"/>
      <c r="AK531" s="142"/>
      <c r="AL531" s="142"/>
      <c r="AM531" s="142"/>
      <c r="AN531" s="142"/>
      <c r="AO531" s="142"/>
      <c r="AP531" s="142"/>
      <c r="AQ531" s="142"/>
    </row>
    <row r="532" spans="1:43" s="143" customFormat="1" ht="12.75" hidden="1" customHeight="1">
      <c r="A532" s="126" t="s">
        <v>2415</v>
      </c>
      <c r="B532" s="72"/>
      <c r="C532" s="73" t="s">
        <v>2416</v>
      </c>
      <c r="D532" s="46"/>
      <c r="E532" s="619"/>
      <c r="F532" s="620"/>
      <c r="G532" s="621"/>
      <c r="H532" s="622"/>
      <c r="I532" s="623"/>
      <c r="J532" s="620"/>
      <c r="K532" s="620"/>
      <c r="L532" s="621"/>
      <c r="M532" s="619">
        <f t="shared" si="51"/>
        <v>0</v>
      </c>
      <c r="N532" s="626">
        <f t="shared" si="51"/>
        <v>0</v>
      </c>
      <c r="O532" s="138"/>
      <c r="P532" s="139" t="s">
        <v>1474</v>
      </c>
      <c r="Q532" s="138"/>
      <c r="R532" s="138" t="str">
        <f t="shared" si="49"/>
        <v/>
      </c>
      <c r="S532" s="15"/>
      <c r="T532" s="15"/>
      <c r="U532" s="140"/>
      <c r="V532" s="140"/>
      <c r="W532" s="474"/>
      <c r="X532" s="474"/>
      <c r="Y532" s="140"/>
      <c r="Z532" s="140"/>
      <c r="AA532" s="140"/>
      <c r="AC532" s="142"/>
      <c r="AD532" s="15">
        <v>1</v>
      </c>
      <c r="AE532" s="142"/>
      <c r="AF532" s="142"/>
      <c r="AG532" s="142"/>
      <c r="AH532" s="142"/>
      <c r="AI532" s="142"/>
      <c r="AJ532" s="142"/>
      <c r="AK532" s="142"/>
      <c r="AL532" s="142"/>
      <c r="AM532" s="142"/>
      <c r="AN532" s="142"/>
      <c r="AO532" s="142"/>
      <c r="AP532" s="142"/>
      <c r="AQ532" s="142"/>
    </row>
    <row r="533" spans="1:43" s="143" customFormat="1" ht="12.75" hidden="1" customHeight="1">
      <c r="A533" s="126" t="s">
        <v>2417</v>
      </c>
      <c r="B533" s="72"/>
      <c r="C533" s="73" t="s">
        <v>2418</v>
      </c>
      <c r="D533" s="46"/>
      <c r="E533" s="619"/>
      <c r="F533" s="620"/>
      <c r="G533" s="621"/>
      <c r="H533" s="622"/>
      <c r="I533" s="623"/>
      <c r="J533" s="620"/>
      <c r="K533" s="620"/>
      <c r="L533" s="621"/>
      <c r="M533" s="619">
        <f t="shared" si="51"/>
        <v>0</v>
      </c>
      <c r="N533" s="626">
        <f t="shared" si="51"/>
        <v>0</v>
      </c>
      <c r="O533" s="138"/>
      <c r="P533" s="139" t="s">
        <v>1474</v>
      </c>
      <c r="Q533" s="138"/>
      <c r="R533" s="138" t="str">
        <f t="shared" si="49"/>
        <v/>
      </c>
      <c r="S533" s="15"/>
      <c r="T533" s="15"/>
      <c r="U533" s="140"/>
      <c r="V533" s="140"/>
      <c r="W533" s="474"/>
      <c r="X533" s="474"/>
      <c r="Y533" s="140"/>
      <c r="Z533" s="140"/>
      <c r="AA533" s="140"/>
      <c r="AC533" s="142"/>
      <c r="AD533" s="15">
        <v>1</v>
      </c>
      <c r="AE533" s="142"/>
      <c r="AF533" s="142"/>
      <c r="AG533" s="142"/>
      <c r="AH533" s="142"/>
      <c r="AI533" s="142"/>
      <c r="AJ533" s="142"/>
      <c r="AK533" s="142"/>
      <c r="AL533" s="142"/>
      <c r="AM533" s="142"/>
      <c r="AN533" s="142"/>
      <c r="AO533" s="142"/>
      <c r="AP533" s="142"/>
      <c r="AQ533" s="142"/>
    </row>
    <row r="534" spans="1:43" s="143" customFormat="1" ht="12.75" hidden="1" customHeight="1">
      <c r="A534" s="126" t="s">
        <v>2419</v>
      </c>
      <c r="B534" s="72"/>
      <c r="C534" s="73" t="s">
        <v>2420</v>
      </c>
      <c r="D534" s="46"/>
      <c r="E534" s="619"/>
      <c r="F534" s="620"/>
      <c r="G534" s="621"/>
      <c r="H534" s="622"/>
      <c r="I534" s="623"/>
      <c r="J534" s="620"/>
      <c r="K534" s="620"/>
      <c r="L534" s="621"/>
      <c r="M534" s="619">
        <f t="shared" si="51"/>
        <v>0</v>
      </c>
      <c r="N534" s="626">
        <f t="shared" si="51"/>
        <v>0</v>
      </c>
      <c r="O534" s="138"/>
      <c r="P534" s="139" t="s">
        <v>1474</v>
      </c>
      <c r="Q534" s="138"/>
      <c r="R534" s="138" t="str">
        <f t="shared" si="49"/>
        <v/>
      </c>
      <c r="S534" s="15"/>
      <c r="T534" s="15"/>
      <c r="U534" s="140"/>
      <c r="V534" s="140"/>
      <c r="W534" s="474"/>
      <c r="X534" s="474"/>
      <c r="Y534" s="140"/>
      <c r="Z534" s="140"/>
      <c r="AA534" s="140"/>
      <c r="AC534" s="142"/>
      <c r="AD534" s="15">
        <v>1</v>
      </c>
      <c r="AE534" s="142"/>
      <c r="AF534" s="142"/>
      <c r="AG534" s="142"/>
      <c r="AH534" s="142"/>
      <c r="AI534" s="142"/>
      <c r="AJ534" s="142"/>
      <c r="AK534" s="142"/>
      <c r="AL534" s="142"/>
      <c r="AM534" s="142"/>
      <c r="AN534" s="142"/>
      <c r="AO534" s="142"/>
      <c r="AP534" s="142"/>
      <c r="AQ534" s="142"/>
    </row>
    <row r="535" spans="1:43" s="143" customFormat="1" ht="12.75" hidden="1" customHeight="1">
      <c r="A535" s="126" t="s">
        <v>2421</v>
      </c>
      <c r="B535" s="72"/>
      <c r="C535" s="73" t="s">
        <v>2422</v>
      </c>
      <c r="D535" s="46"/>
      <c r="E535" s="619"/>
      <c r="F535" s="620"/>
      <c r="G535" s="621"/>
      <c r="H535" s="622"/>
      <c r="I535" s="623"/>
      <c r="J535" s="620"/>
      <c r="K535" s="620"/>
      <c r="L535" s="621"/>
      <c r="M535" s="619">
        <f t="shared" si="51"/>
        <v>0</v>
      </c>
      <c r="N535" s="626">
        <f t="shared" si="51"/>
        <v>0</v>
      </c>
      <c r="O535" s="138"/>
      <c r="P535" s="139" t="s">
        <v>1474</v>
      </c>
      <c r="Q535" s="138"/>
      <c r="R535" s="138" t="str">
        <f t="shared" si="49"/>
        <v/>
      </c>
      <c r="S535" s="15"/>
      <c r="T535" s="15"/>
      <c r="U535" s="140"/>
      <c r="V535" s="140"/>
      <c r="W535" s="474"/>
      <c r="X535" s="474"/>
      <c r="Y535" s="140"/>
      <c r="Z535" s="140"/>
      <c r="AA535" s="140"/>
      <c r="AC535" s="142"/>
      <c r="AD535" s="15">
        <v>1</v>
      </c>
      <c r="AE535" s="142"/>
      <c r="AF535" s="142"/>
      <c r="AG535" s="142"/>
      <c r="AH535" s="142"/>
      <c r="AI535" s="142"/>
      <c r="AJ535" s="142"/>
      <c r="AK535" s="142"/>
      <c r="AL535" s="142"/>
      <c r="AM535" s="142"/>
      <c r="AN535" s="142"/>
      <c r="AO535" s="142"/>
      <c r="AP535" s="142"/>
      <c r="AQ535" s="142"/>
    </row>
    <row r="536" spans="1:43" s="143" customFormat="1" ht="12.75" hidden="1" customHeight="1">
      <c r="A536" s="126" t="s">
        <v>2423</v>
      </c>
      <c r="B536" s="72"/>
      <c r="C536" s="73" t="s">
        <v>2424</v>
      </c>
      <c r="D536" s="46"/>
      <c r="E536" s="619"/>
      <c r="F536" s="620"/>
      <c r="G536" s="621"/>
      <c r="H536" s="622"/>
      <c r="I536" s="623"/>
      <c r="J536" s="620"/>
      <c r="K536" s="620"/>
      <c r="L536" s="621"/>
      <c r="M536" s="619">
        <f t="shared" si="51"/>
        <v>0</v>
      </c>
      <c r="N536" s="626">
        <f t="shared" si="51"/>
        <v>0</v>
      </c>
      <c r="O536" s="138"/>
      <c r="P536" s="139" t="s">
        <v>1474</v>
      </c>
      <c r="Q536" s="138"/>
      <c r="R536" s="138" t="str">
        <f t="shared" si="49"/>
        <v/>
      </c>
      <c r="S536" s="15"/>
      <c r="T536" s="15"/>
      <c r="U536" s="140"/>
      <c r="V536" s="140"/>
      <c r="W536" s="474"/>
      <c r="X536" s="474"/>
      <c r="Y536" s="140"/>
      <c r="Z536" s="140"/>
      <c r="AA536" s="140"/>
      <c r="AC536" s="142"/>
      <c r="AD536" s="15">
        <v>1</v>
      </c>
      <c r="AE536" s="142"/>
      <c r="AF536" s="142"/>
      <c r="AG536" s="142"/>
      <c r="AH536" s="142"/>
      <c r="AI536" s="142"/>
      <c r="AJ536" s="142"/>
      <c r="AK536" s="142"/>
      <c r="AL536" s="142"/>
      <c r="AM536" s="142"/>
      <c r="AN536" s="142"/>
      <c r="AO536" s="142"/>
      <c r="AP536" s="142"/>
      <c r="AQ536" s="142"/>
    </row>
    <row r="537" spans="1:43" s="143" customFormat="1" ht="12.75" hidden="1" customHeight="1">
      <c r="A537" s="126" t="s">
        <v>2425</v>
      </c>
      <c r="B537" s="72"/>
      <c r="C537" s="73" t="s">
        <v>1940</v>
      </c>
      <c r="D537" s="46"/>
      <c r="E537" s="619"/>
      <c r="F537" s="620"/>
      <c r="G537" s="621"/>
      <c r="H537" s="622"/>
      <c r="I537" s="623"/>
      <c r="J537" s="620"/>
      <c r="K537" s="620"/>
      <c r="L537" s="621"/>
      <c r="M537" s="619">
        <f t="shared" si="51"/>
        <v>0</v>
      </c>
      <c r="N537" s="626">
        <f t="shared" si="51"/>
        <v>0</v>
      </c>
      <c r="O537" s="138"/>
      <c r="P537" s="139" t="s">
        <v>1474</v>
      </c>
      <c r="Q537" s="138"/>
      <c r="R537" s="138" t="str">
        <f t="shared" si="49"/>
        <v/>
      </c>
      <c r="S537" s="15"/>
      <c r="T537" s="15"/>
      <c r="U537" s="140"/>
      <c r="V537" s="140"/>
      <c r="W537" s="474"/>
      <c r="X537" s="474"/>
      <c r="Y537" s="140"/>
      <c r="Z537" s="140"/>
      <c r="AA537" s="140"/>
      <c r="AC537" s="142"/>
      <c r="AD537" s="15">
        <v>1</v>
      </c>
      <c r="AE537" s="142"/>
      <c r="AF537" s="142"/>
      <c r="AG537" s="142"/>
      <c r="AH537" s="142"/>
      <c r="AI537" s="142"/>
      <c r="AJ537" s="142"/>
      <c r="AK537" s="142"/>
      <c r="AL537" s="142"/>
      <c r="AM537" s="142"/>
      <c r="AN537" s="142"/>
      <c r="AO537" s="142"/>
      <c r="AP537" s="142"/>
      <c r="AQ537" s="142"/>
    </row>
    <row r="538" spans="1:43" s="143" customFormat="1" ht="12.75" hidden="1" customHeight="1">
      <c r="A538" s="126" t="s">
        <v>2426</v>
      </c>
      <c r="B538" s="72"/>
      <c r="C538" s="73" t="s">
        <v>2427</v>
      </c>
      <c r="D538" s="46"/>
      <c r="E538" s="619"/>
      <c r="F538" s="620"/>
      <c r="G538" s="621"/>
      <c r="H538" s="622"/>
      <c r="I538" s="623"/>
      <c r="J538" s="620"/>
      <c r="K538" s="620"/>
      <c r="L538" s="621"/>
      <c r="M538" s="619">
        <f t="shared" si="51"/>
        <v>0</v>
      </c>
      <c r="N538" s="626">
        <f t="shared" si="51"/>
        <v>0</v>
      </c>
      <c r="O538" s="138"/>
      <c r="P538" s="139" t="s">
        <v>1474</v>
      </c>
      <c r="Q538" s="138"/>
      <c r="R538" s="138" t="str">
        <f t="shared" si="49"/>
        <v/>
      </c>
      <c r="S538" s="15"/>
      <c r="T538" s="15"/>
      <c r="U538" s="140"/>
      <c r="V538" s="140"/>
      <c r="W538" s="474"/>
      <c r="X538" s="474"/>
      <c r="Y538" s="140"/>
      <c r="Z538" s="140"/>
      <c r="AA538" s="140"/>
      <c r="AC538" s="142"/>
      <c r="AD538" s="15">
        <v>1</v>
      </c>
      <c r="AE538" s="142"/>
      <c r="AF538" s="142"/>
      <c r="AG538" s="142"/>
      <c r="AH538" s="142"/>
      <c r="AI538" s="142"/>
      <c r="AJ538" s="142"/>
      <c r="AK538" s="142"/>
      <c r="AL538" s="142"/>
      <c r="AM538" s="142"/>
      <c r="AN538" s="142"/>
      <c r="AO538" s="142"/>
      <c r="AP538" s="142"/>
      <c r="AQ538" s="142"/>
    </row>
    <row r="539" spans="1:43" s="143" customFormat="1" ht="12.75" hidden="1" customHeight="1">
      <c r="A539" s="126" t="s">
        <v>2428</v>
      </c>
      <c r="B539" s="72"/>
      <c r="C539" s="73" t="s">
        <v>2429</v>
      </c>
      <c r="D539" s="46"/>
      <c r="E539" s="619"/>
      <c r="F539" s="620"/>
      <c r="G539" s="621"/>
      <c r="H539" s="622"/>
      <c r="I539" s="623"/>
      <c r="J539" s="620"/>
      <c r="K539" s="620"/>
      <c r="L539" s="621"/>
      <c r="M539" s="619">
        <f t="shared" si="51"/>
        <v>0</v>
      </c>
      <c r="N539" s="626">
        <f t="shared" si="51"/>
        <v>0</v>
      </c>
      <c r="O539" s="138"/>
      <c r="P539" s="139" t="s">
        <v>1474</v>
      </c>
      <c r="Q539" s="138"/>
      <c r="R539" s="138" t="str">
        <f t="shared" si="49"/>
        <v/>
      </c>
      <c r="S539" s="15"/>
      <c r="T539" s="15"/>
      <c r="U539" s="140"/>
      <c r="V539" s="140"/>
      <c r="W539" s="474"/>
      <c r="X539" s="474"/>
      <c r="Y539" s="140"/>
      <c r="Z539" s="140"/>
      <c r="AA539" s="140"/>
      <c r="AC539" s="142"/>
      <c r="AD539" s="15">
        <v>1</v>
      </c>
      <c r="AE539" s="142"/>
      <c r="AF539" s="142"/>
      <c r="AG539" s="142"/>
      <c r="AH539" s="142"/>
      <c r="AI539" s="142"/>
      <c r="AJ539" s="142"/>
      <c r="AK539" s="142"/>
      <c r="AL539" s="142"/>
      <c r="AM539" s="142"/>
      <c r="AN539" s="142"/>
      <c r="AO539" s="142"/>
      <c r="AP539" s="142"/>
      <c r="AQ539" s="142"/>
    </row>
    <row r="540" spans="1:43" s="143" customFormat="1" ht="12.75" hidden="1" customHeight="1">
      <c r="A540" s="126" t="s">
        <v>2430</v>
      </c>
      <c r="B540" s="72"/>
      <c r="C540" s="73" t="s">
        <v>1855</v>
      </c>
      <c r="D540" s="46"/>
      <c r="E540" s="619"/>
      <c r="F540" s="620"/>
      <c r="G540" s="621"/>
      <c r="H540" s="622"/>
      <c r="I540" s="623"/>
      <c r="J540" s="620"/>
      <c r="K540" s="620"/>
      <c r="L540" s="621"/>
      <c r="M540" s="619">
        <f t="shared" si="51"/>
        <v>0</v>
      </c>
      <c r="N540" s="626">
        <f t="shared" si="51"/>
        <v>0</v>
      </c>
      <c r="O540" s="138"/>
      <c r="P540" s="139" t="s">
        <v>1474</v>
      </c>
      <c r="Q540" s="138"/>
      <c r="R540" s="138" t="str">
        <f t="shared" si="49"/>
        <v/>
      </c>
      <c r="S540" s="15"/>
      <c r="T540" s="15"/>
      <c r="U540" s="140"/>
      <c r="V540" s="140"/>
      <c r="W540" s="474"/>
      <c r="X540" s="474"/>
      <c r="Y540" s="140"/>
      <c r="Z540" s="140"/>
      <c r="AA540" s="140"/>
      <c r="AC540" s="142"/>
      <c r="AD540" s="15">
        <v>1</v>
      </c>
      <c r="AE540" s="142"/>
      <c r="AF540" s="142"/>
      <c r="AG540" s="142"/>
      <c r="AH540" s="142"/>
      <c r="AI540" s="142"/>
      <c r="AJ540" s="142"/>
      <c r="AK540" s="142"/>
      <c r="AL540" s="142"/>
      <c r="AM540" s="142"/>
      <c r="AN540" s="142"/>
      <c r="AO540" s="142"/>
      <c r="AP540" s="142"/>
      <c r="AQ540" s="142"/>
    </row>
    <row r="541" spans="1:43" s="143" customFormat="1" ht="12.75" hidden="1" customHeight="1">
      <c r="A541" s="126" t="s">
        <v>2431</v>
      </c>
      <c r="B541" s="72"/>
      <c r="C541" s="73" t="s">
        <v>2432</v>
      </c>
      <c r="D541" s="46"/>
      <c r="E541" s="619"/>
      <c r="F541" s="620"/>
      <c r="G541" s="621"/>
      <c r="H541" s="622"/>
      <c r="I541" s="623"/>
      <c r="J541" s="620"/>
      <c r="K541" s="620"/>
      <c r="L541" s="621"/>
      <c r="M541" s="619">
        <f t="shared" si="51"/>
        <v>0</v>
      </c>
      <c r="N541" s="626">
        <f t="shared" si="51"/>
        <v>0</v>
      </c>
      <c r="O541" s="138"/>
      <c r="P541" s="139" t="s">
        <v>1474</v>
      </c>
      <c r="Q541" s="138"/>
      <c r="R541" s="138" t="str">
        <f t="shared" si="49"/>
        <v/>
      </c>
      <c r="S541" s="15"/>
      <c r="T541" s="15"/>
      <c r="U541" s="140"/>
      <c r="V541" s="140"/>
      <c r="W541" s="474"/>
      <c r="X541" s="474"/>
      <c r="Y541" s="140"/>
      <c r="Z541" s="140"/>
      <c r="AA541" s="140"/>
      <c r="AC541" s="142"/>
      <c r="AD541" s="15">
        <v>1</v>
      </c>
      <c r="AE541" s="142"/>
      <c r="AF541" s="142"/>
      <c r="AG541" s="142"/>
      <c r="AH541" s="142"/>
      <c r="AI541" s="142"/>
      <c r="AJ541" s="142"/>
      <c r="AK541" s="142"/>
      <c r="AL541" s="142"/>
      <c r="AM541" s="142"/>
      <c r="AN541" s="142"/>
      <c r="AO541" s="142"/>
      <c r="AP541" s="142"/>
      <c r="AQ541" s="142"/>
    </row>
    <row r="542" spans="1:43" s="143" customFormat="1" ht="14.25" thickTop="1" thickBot="1">
      <c r="A542" s="126" t="s">
        <v>2433</v>
      </c>
      <c r="B542" s="72"/>
      <c r="C542" s="144" t="s">
        <v>2434</v>
      </c>
      <c r="D542" s="46"/>
      <c r="E542" s="145">
        <v>2</v>
      </c>
      <c r="F542" s="146">
        <v>50</v>
      </c>
      <c r="G542" s="147">
        <v>164</v>
      </c>
      <c r="H542" s="148"/>
      <c r="I542" s="158"/>
      <c r="J542" s="146"/>
      <c r="K542" s="146"/>
      <c r="L542" s="147"/>
      <c r="M542" s="619">
        <f t="shared" si="51"/>
        <v>0</v>
      </c>
      <c r="N542" s="626">
        <f t="shared" si="51"/>
        <v>0</v>
      </c>
      <c r="O542" s="138"/>
      <c r="P542" s="139" t="s">
        <v>1474</v>
      </c>
      <c r="Q542" s="138"/>
      <c r="R542" s="138" t="str">
        <f t="shared" si="49"/>
        <v>M</v>
      </c>
      <c r="S542" s="15"/>
      <c r="T542" s="15">
        <v>1</v>
      </c>
      <c r="U542" s="140"/>
      <c r="V542" s="140"/>
      <c r="W542" s="474"/>
      <c r="X542" s="474"/>
      <c r="Y542" s="140"/>
      <c r="Z542" s="140"/>
      <c r="AA542" s="140"/>
      <c r="AC542" s="142"/>
      <c r="AD542" s="15">
        <v>1</v>
      </c>
      <c r="AE542" s="142"/>
      <c r="AF542" s="142"/>
      <c r="AG542" s="142"/>
      <c r="AH542" s="142"/>
      <c r="AI542" s="142"/>
      <c r="AJ542" s="142"/>
      <c r="AK542" s="142"/>
      <c r="AL542" s="142"/>
      <c r="AM542" s="142"/>
      <c r="AN542" s="142"/>
      <c r="AO542" s="142"/>
      <c r="AP542" s="142"/>
      <c r="AQ542" s="142"/>
    </row>
    <row r="543" spans="1:43" s="17" customFormat="1" ht="12.75" hidden="1" customHeight="1" thickBot="1">
      <c r="A543" s="126" t="s">
        <v>2435</v>
      </c>
      <c r="B543" s="74"/>
      <c r="C543" s="167" t="s">
        <v>2436</v>
      </c>
      <c r="D543" s="117"/>
      <c r="E543" s="168"/>
      <c r="F543" s="169"/>
      <c r="G543" s="170"/>
      <c r="H543" s="171"/>
      <c r="I543" s="173"/>
      <c r="J543" s="169"/>
      <c r="K543" s="169"/>
      <c r="L543" s="170"/>
      <c r="M543" s="669">
        <f t="shared" si="51"/>
        <v>0</v>
      </c>
      <c r="N543" s="671">
        <f t="shared" si="51"/>
        <v>0</v>
      </c>
      <c r="O543" s="36"/>
      <c r="P543" s="51" t="s">
        <v>1474</v>
      </c>
      <c r="Q543" s="36"/>
      <c r="R543" s="36" t="str">
        <f t="shared" si="49"/>
        <v/>
      </c>
      <c r="S543" s="15"/>
      <c r="T543" s="15"/>
      <c r="U543" s="15"/>
      <c r="V543" s="15"/>
      <c r="W543" s="473"/>
      <c r="X543" s="473"/>
      <c r="Y543" s="15"/>
      <c r="Z543" s="15"/>
      <c r="AA543" s="15"/>
      <c r="AC543" s="16"/>
      <c r="AD543" s="15">
        <v>1</v>
      </c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</row>
    <row r="544" spans="1:43" s="18" customFormat="1" ht="21.75" customHeight="1" thickBot="1">
      <c r="A544" s="126" t="s">
        <v>2437</v>
      </c>
      <c r="B544" s="887" t="s">
        <v>624</v>
      </c>
      <c r="C544" s="888"/>
      <c r="D544" s="47"/>
      <c r="E544" s="531">
        <f t="shared" ref="E544:N544" si="52">SUM(E545,E552,E564,E580,E605)</f>
        <v>238</v>
      </c>
      <c r="F544" s="532">
        <f t="shared" si="52"/>
        <v>13091</v>
      </c>
      <c r="G544" s="533">
        <f t="shared" si="52"/>
        <v>55896</v>
      </c>
      <c r="H544" s="114">
        <f t="shared" si="52"/>
        <v>282</v>
      </c>
      <c r="I544" s="89">
        <f t="shared" si="52"/>
        <v>8424</v>
      </c>
      <c r="J544" s="87">
        <f t="shared" si="52"/>
        <v>32326</v>
      </c>
      <c r="K544" s="87">
        <f t="shared" si="52"/>
        <v>0</v>
      </c>
      <c r="L544" s="88">
        <f t="shared" si="52"/>
        <v>0</v>
      </c>
      <c r="M544" s="86">
        <f t="shared" si="52"/>
        <v>8424</v>
      </c>
      <c r="N544" s="672">
        <f t="shared" si="52"/>
        <v>32326</v>
      </c>
      <c r="O544" s="36"/>
      <c r="P544" s="51" t="s">
        <v>1499</v>
      </c>
      <c r="Q544" s="36"/>
      <c r="R544" s="36" t="str">
        <f t="shared" si="49"/>
        <v>R</v>
      </c>
      <c r="S544" s="15"/>
      <c r="T544" s="15"/>
      <c r="U544" s="15"/>
      <c r="V544" s="15"/>
      <c r="W544" s="473"/>
      <c r="X544" s="476"/>
      <c r="Y544" s="15"/>
      <c r="Z544" s="15"/>
      <c r="AA544" s="15"/>
      <c r="AC544" s="15"/>
      <c r="AD544" s="15">
        <v>1</v>
      </c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</row>
    <row r="545" spans="1:43" s="18" customFormat="1" ht="15.75" customHeight="1" thickBot="1">
      <c r="A545" s="126" t="s">
        <v>2438</v>
      </c>
      <c r="B545" s="889" t="s">
        <v>2439</v>
      </c>
      <c r="C545" s="890"/>
      <c r="D545" s="103"/>
      <c r="E545" s="613">
        <f t="shared" ref="E545:N545" si="53">SUM(E546:E551)</f>
        <v>46</v>
      </c>
      <c r="F545" s="614">
        <f t="shared" si="53"/>
        <v>981</v>
      </c>
      <c r="G545" s="615">
        <f t="shared" si="53"/>
        <v>4085</v>
      </c>
      <c r="H545" s="616">
        <f t="shared" si="53"/>
        <v>69</v>
      </c>
      <c r="I545" s="617">
        <f t="shared" si="53"/>
        <v>1309</v>
      </c>
      <c r="J545" s="614">
        <f t="shared" si="53"/>
        <v>4070</v>
      </c>
      <c r="K545" s="614">
        <f t="shared" si="53"/>
        <v>0</v>
      </c>
      <c r="L545" s="615">
        <f t="shared" si="53"/>
        <v>0</v>
      </c>
      <c r="M545" s="613">
        <f t="shared" si="53"/>
        <v>1309</v>
      </c>
      <c r="N545" s="618">
        <f t="shared" si="53"/>
        <v>4070</v>
      </c>
      <c r="O545" s="36"/>
      <c r="P545" s="51" t="s">
        <v>1500</v>
      </c>
      <c r="Q545" s="36"/>
      <c r="R545" s="36" t="str">
        <f t="shared" si="49"/>
        <v>P</v>
      </c>
      <c r="S545" s="15"/>
      <c r="T545" s="15"/>
      <c r="U545" s="15"/>
      <c r="V545" s="15">
        <v>1</v>
      </c>
      <c r="W545" s="473"/>
      <c r="X545" s="473"/>
      <c r="Y545" s="15"/>
      <c r="Z545" s="15"/>
      <c r="AA545" s="15"/>
      <c r="AC545" s="15"/>
      <c r="AD545" s="15">
        <v>1</v>
      </c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</row>
    <row r="546" spans="1:43" s="129" customFormat="1" ht="12.75" customHeight="1" thickTop="1">
      <c r="A546" s="126" t="s">
        <v>2440</v>
      </c>
      <c r="B546" s="133"/>
      <c r="C546" s="152" t="s">
        <v>2441</v>
      </c>
      <c r="D546" s="132"/>
      <c r="E546" s="153">
        <v>4</v>
      </c>
      <c r="F546" s="154">
        <v>491</v>
      </c>
      <c r="G546" s="155">
        <v>1976</v>
      </c>
      <c r="H546" s="156">
        <v>21</v>
      </c>
      <c r="I546" s="174">
        <v>491</v>
      </c>
      <c r="J546" s="154">
        <v>1976</v>
      </c>
      <c r="K546" s="154"/>
      <c r="L546" s="155"/>
      <c r="M546" s="624">
        <f t="shared" ref="M546:N551" si="54">I546+K546</f>
        <v>491</v>
      </c>
      <c r="N546" s="625">
        <f t="shared" si="54"/>
        <v>1976</v>
      </c>
      <c r="O546" s="150"/>
      <c r="P546" s="151" t="s">
        <v>1474</v>
      </c>
      <c r="Q546" s="150"/>
      <c r="R546" s="150" t="str">
        <f t="shared" si="49"/>
        <v>M</v>
      </c>
      <c r="S546" s="15"/>
      <c r="T546" s="15">
        <v>1</v>
      </c>
      <c r="U546" s="5"/>
      <c r="V546" s="5"/>
      <c r="W546" s="475"/>
      <c r="X546" s="475"/>
      <c r="Y546" s="5"/>
      <c r="Z546" s="5"/>
      <c r="AA546" s="5"/>
      <c r="AC546" s="128"/>
      <c r="AD546" s="15">
        <v>1</v>
      </c>
      <c r="AE546" s="128"/>
      <c r="AF546" s="128"/>
      <c r="AG546" s="128"/>
      <c r="AH546" s="128"/>
      <c r="AI546" s="128"/>
      <c r="AJ546" s="128"/>
      <c r="AK546" s="128"/>
      <c r="AL546" s="128"/>
      <c r="AM546" s="128"/>
      <c r="AN546" s="128"/>
      <c r="AO546" s="128"/>
      <c r="AP546" s="128"/>
      <c r="AQ546" s="128"/>
    </row>
    <row r="547" spans="1:43" s="17" customFormat="1" ht="12.75" customHeight="1">
      <c r="A547" s="126" t="s">
        <v>2442</v>
      </c>
      <c r="B547" s="72"/>
      <c r="C547" s="144" t="s">
        <v>2340</v>
      </c>
      <c r="D547" s="46"/>
      <c r="E547" s="145">
        <v>7</v>
      </c>
      <c r="F547" s="146">
        <v>151</v>
      </c>
      <c r="G547" s="147">
        <v>743</v>
      </c>
      <c r="H547" s="148">
        <v>11</v>
      </c>
      <c r="I547" s="158">
        <v>151</v>
      </c>
      <c r="J547" s="146">
        <v>743</v>
      </c>
      <c r="K547" s="146"/>
      <c r="L547" s="147"/>
      <c r="M547" s="619">
        <f t="shared" si="54"/>
        <v>151</v>
      </c>
      <c r="N547" s="626">
        <f t="shared" si="54"/>
        <v>743</v>
      </c>
      <c r="O547" s="36"/>
      <c r="P547" s="51" t="s">
        <v>1474</v>
      </c>
      <c r="Q547" s="36"/>
      <c r="R547" s="36" t="str">
        <f t="shared" si="49"/>
        <v>M</v>
      </c>
      <c r="S547" s="15"/>
      <c r="T547" s="15">
        <v>1</v>
      </c>
      <c r="U547" s="15"/>
      <c r="V547" s="15"/>
      <c r="W547" s="473"/>
      <c r="X547" s="473"/>
      <c r="Y547" s="15"/>
      <c r="Z547" s="15"/>
      <c r="AA547" s="15"/>
      <c r="AC547" s="16"/>
      <c r="AD547" s="15">
        <v>1</v>
      </c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</row>
    <row r="548" spans="1:43" s="17" customFormat="1" ht="12.75" customHeight="1">
      <c r="A548" s="126" t="s">
        <v>2443</v>
      </c>
      <c r="B548" s="72"/>
      <c r="C548" s="144" t="s">
        <v>2444</v>
      </c>
      <c r="D548" s="46"/>
      <c r="E548" s="145">
        <v>6</v>
      </c>
      <c r="F548" s="146">
        <v>117</v>
      </c>
      <c r="G548" s="147">
        <v>499</v>
      </c>
      <c r="H548" s="148">
        <v>9</v>
      </c>
      <c r="I548" s="158">
        <v>117</v>
      </c>
      <c r="J548" s="146">
        <v>499</v>
      </c>
      <c r="K548" s="146"/>
      <c r="L548" s="147"/>
      <c r="M548" s="619">
        <f t="shared" si="54"/>
        <v>117</v>
      </c>
      <c r="N548" s="626">
        <f t="shared" si="54"/>
        <v>499</v>
      </c>
      <c r="O548" s="36"/>
      <c r="P548" s="51" t="s">
        <v>1474</v>
      </c>
      <c r="Q548" s="36"/>
      <c r="R548" s="36" t="str">
        <f t="shared" si="49"/>
        <v>M</v>
      </c>
      <c r="S548" s="15"/>
      <c r="T548" s="15">
        <v>1</v>
      </c>
      <c r="U548" s="15"/>
      <c r="V548" s="15"/>
      <c r="W548" s="473"/>
      <c r="X548" s="473"/>
      <c r="Y548" s="15"/>
      <c r="Z548" s="15"/>
      <c r="AA548" s="15"/>
      <c r="AC548" s="16"/>
      <c r="AD548" s="15">
        <v>1</v>
      </c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</row>
    <row r="549" spans="1:43" s="17" customFormat="1" ht="12.75" customHeight="1">
      <c r="A549" s="126" t="s">
        <v>2445</v>
      </c>
      <c r="B549" s="72"/>
      <c r="C549" s="144" t="s">
        <v>2446</v>
      </c>
      <c r="D549" s="46"/>
      <c r="E549" s="145">
        <v>12</v>
      </c>
      <c r="F549" s="146">
        <v>115</v>
      </c>
      <c r="G549" s="147">
        <v>406</v>
      </c>
      <c r="H549" s="148">
        <v>11</v>
      </c>
      <c r="I549" s="158">
        <v>103</v>
      </c>
      <c r="J549" s="146">
        <v>346</v>
      </c>
      <c r="K549" s="146"/>
      <c r="L549" s="147"/>
      <c r="M549" s="619">
        <f t="shared" si="54"/>
        <v>103</v>
      </c>
      <c r="N549" s="626">
        <f t="shared" si="54"/>
        <v>346</v>
      </c>
      <c r="O549" s="36"/>
      <c r="P549" s="51" t="s">
        <v>1474</v>
      </c>
      <c r="Q549" s="36"/>
      <c r="R549" s="36" t="str">
        <f t="shared" si="49"/>
        <v>M</v>
      </c>
      <c r="S549" s="15"/>
      <c r="T549" s="15">
        <v>1</v>
      </c>
      <c r="U549" s="15"/>
      <c r="V549" s="15"/>
      <c r="W549" s="473"/>
      <c r="X549" s="473"/>
      <c r="Y549" s="15"/>
      <c r="Z549" s="15"/>
      <c r="AA549" s="15"/>
      <c r="AC549" s="16"/>
      <c r="AD549" s="15">
        <v>1</v>
      </c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</row>
    <row r="550" spans="1:43" s="17" customFormat="1" ht="12.75" customHeight="1">
      <c r="A550" s="126" t="s">
        <v>2447</v>
      </c>
      <c r="B550" s="72"/>
      <c r="C550" s="144" t="s">
        <v>1535</v>
      </c>
      <c r="D550" s="46"/>
      <c r="E550" s="145">
        <v>11</v>
      </c>
      <c r="F550" s="146">
        <v>67</v>
      </c>
      <c r="G550" s="147">
        <v>248</v>
      </c>
      <c r="H550" s="148">
        <v>11</v>
      </c>
      <c r="I550" s="158">
        <v>67</v>
      </c>
      <c r="J550" s="146">
        <v>293</v>
      </c>
      <c r="K550" s="146"/>
      <c r="L550" s="147"/>
      <c r="M550" s="619">
        <f t="shared" si="54"/>
        <v>67</v>
      </c>
      <c r="N550" s="626">
        <f t="shared" si="54"/>
        <v>293</v>
      </c>
      <c r="O550" s="36"/>
      <c r="P550" s="51" t="s">
        <v>1474</v>
      </c>
      <c r="Q550" s="36"/>
      <c r="R550" s="36" t="str">
        <f t="shared" si="49"/>
        <v>M</v>
      </c>
      <c r="S550" s="15"/>
      <c r="T550" s="15">
        <v>1</v>
      </c>
      <c r="U550" s="15"/>
      <c r="V550" s="15"/>
      <c r="W550" s="473"/>
      <c r="X550" s="473"/>
      <c r="Y550" s="15"/>
      <c r="Z550" s="15"/>
      <c r="AA550" s="15"/>
      <c r="AC550" s="16"/>
      <c r="AD550" s="15">
        <v>1</v>
      </c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</row>
    <row r="551" spans="1:43" s="17" customFormat="1" ht="12.75" customHeight="1" thickBot="1">
      <c r="A551" s="126" t="s">
        <v>2448</v>
      </c>
      <c r="B551" s="104"/>
      <c r="C551" s="159" t="s">
        <v>2449</v>
      </c>
      <c r="D551" s="105"/>
      <c r="E551" s="161">
        <v>6</v>
      </c>
      <c r="F551" s="162">
        <v>40</v>
      </c>
      <c r="G551" s="163">
        <v>213</v>
      </c>
      <c r="H551" s="164">
        <v>6</v>
      </c>
      <c r="I551" s="166">
        <v>380</v>
      </c>
      <c r="J551" s="162">
        <v>213</v>
      </c>
      <c r="K551" s="162"/>
      <c r="L551" s="163"/>
      <c r="M551" s="636">
        <f t="shared" si="54"/>
        <v>380</v>
      </c>
      <c r="N551" s="637">
        <f t="shared" si="54"/>
        <v>213</v>
      </c>
      <c r="O551" s="36"/>
      <c r="P551" s="51" t="s">
        <v>1474</v>
      </c>
      <c r="Q551" s="36"/>
      <c r="R551" s="36" t="str">
        <f t="shared" si="49"/>
        <v>M</v>
      </c>
      <c r="S551" s="15"/>
      <c r="T551" s="15">
        <v>1</v>
      </c>
      <c r="U551" s="15"/>
      <c r="V551" s="15"/>
      <c r="W551" s="473"/>
      <c r="X551" s="473"/>
      <c r="Y551" s="15"/>
      <c r="Z551" s="15"/>
      <c r="AA551" s="15"/>
      <c r="AC551" s="16"/>
      <c r="AD551" s="15">
        <v>1</v>
      </c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</row>
    <row r="552" spans="1:43" s="18" customFormat="1" ht="15.75" customHeight="1" thickTop="1" thickBot="1">
      <c r="A552" s="126" t="s">
        <v>2450</v>
      </c>
      <c r="B552" s="893" t="s">
        <v>2451</v>
      </c>
      <c r="C552" s="894"/>
      <c r="D552" s="108"/>
      <c r="E552" s="552">
        <f t="shared" ref="E552:N552" si="55">SUM(E553:E563)</f>
        <v>47</v>
      </c>
      <c r="F552" s="553">
        <f t="shared" si="55"/>
        <v>5949</v>
      </c>
      <c r="G552" s="554">
        <f t="shared" si="55"/>
        <v>25850</v>
      </c>
      <c r="H552" s="641">
        <f t="shared" si="55"/>
        <v>7</v>
      </c>
      <c r="I552" s="642">
        <f t="shared" si="55"/>
        <v>954</v>
      </c>
      <c r="J552" s="639">
        <f t="shared" si="55"/>
        <v>2295</v>
      </c>
      <c r="K552" s="639">
        <f t="shared" si="55"/>
        <v>0</v>
      </c>
      <c r="L552" s="640">
        <f t="shared" si="55"/>
        <v>0</v>
      </c>
      <c r="M552" s="638">
        <f t="shared" si="55"/>
        <v>954</v>
      </c>
      <c r="N552" s="643">
        <f t="shared" si="55"/>
        <v>2295</v>
      </c>
      <c r="O552" s="36"/>
      <c r="P552" s="51" t="s">
        <v>1500</v>
      </c>
      <c r="Q552" s="36"/>
      <c r="R552" s="36" t="str">
        <f t="shared" si="49"/>
        <v>P</v>
      </c>
      <c r="S552" s="15"/>
      <c r="T552" s="15"/>
      <c r="U552" s="15"/>
      <c r="V552" s="15">
        <v>1</v>
      </c>
      <c r="W552" s="29">
        <f>SUM(M553:M561)</f>
        <v>954</v>
      </c>
      <c r="X552" s="29">
        <f>SUM(N553:N561)</f>
        <v>2295</v>
      </c>
      <c r="Y552" s="15"/>
      <c r="Z552" s="15"/>
      <c r="AA552" s="15"/>
      <c r="AC552" s="15"/>
      <c r="AD552" s="15">
        <v>1</v>
      </c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</row>
    <row r="553" spans="1:43" s="17" customFormat="1" ht="12.75" hidden="1" customHeight="1" thickTop="1">
      <c r="A553" s="126" t="s">
        <v>2452</v>
      </c>
      <c r="B553" s="95"/>
      <c r="C553" s="152" t="s">
        <v>2453</v>
      </c>
      <c r="D553" s="46"/>
      <c r="E553" s="153"/>
      <c r="F553" s="154"/>
      <c r="G553" s="155"/>
      <c r="H553" s="156"/>
      <c r="I553" s="174"/>
      <c r="J553" s="154"/>
      <c r="K553" s="154"/>
      <c r="L553" s="155"/>
      <c r="M553" s="624">
        <f t="shared" ref="M553:N563" si="56">I553+K553</f>
        <v>0</v>
      </c>
      <c r="N553" s="625">
        <f t="shared" si="56"/>
        <v>0</v>
      </c>
      <c r="O553" s="36"/>
      <c r="P553" s="51" t="s">
        <v>1474</v>
      </c>
      <c r="Q553" s="36"/>
      <c r="R553" s="36" t="str">
        <f t="shared" si="49"/>
        <v/>
      </c>
      <c r="S553" s="15"/>
      <c r="T553" s="15"/>
      <c r="U553" s="15"/>
      <c r="V553" s="15"/>
      <c r="W553" s="473"/>
      <c r="X553" s="473"/>
      <c r="Y553" s="15"/>
      <c r="Z553" s="15"/>
      <c r="AA553" s="15"/>
      <c r="AC553" s="16"/>
      <c r="AD553" s="15">
        <v>1</v>
      </c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</row>
    <row r="554" spans="1:43" s="143" customFormat="1" ht="12.75" customHeight="1" thickTop="1">
      <c r="A554" s="137" t="s">
        <v>2454</v>
      </c>
      <c r="B554" s="468"/>
      <c r="C554" s="462" t="s">
        <v>2455</v>
      </c>
      <c r="D554" s="469"/>
      <c r="E554" s="463">
        <v>5</v>
      </c>
      <c r="F554" s="464">
        <v>276</v>
      </c>
      <c r="G554" s="465">
        <v>1266</v>
      </c>
      <c r="H554" s="470"/>
      <c r="I554" s="471"/>
      <c r="J554" s="464"/>
      <c r="K554" s="464"/>
      <c r="L554" s="465"/>
      <c r="M554" s="463">
        <f t="shared" si="56"/>
        <v>0</v>
      </c>
      <c r="N554" s="472">
        <f t="shared" si="56"/>
        <v>0</v>
      </c>
      <c r="O554" s="138"/>
      <c r="P554" s="139" t="s">
        <v>1474</v>
      </c>
      <c r="Q554" s="138"/>
      <c r="R554" s="138" t="str">
        <f t="shared" si="49"/>
        <v>M</v>
      </c>
      <c r="S554" s="140"/>
      <c r="T554" s="140"/>
      <c r="U554" s="140"/>
      <c r="V554" s="140"/>
      <c r="W554" s="474"/>
      <c r="X554" s="474"/>
      <c r="Y554" s="140"/>
      <c r="Z554" s="140"/>
      <c r="AA554" s="140"/>
      <c r="AC554" s="142"/>
      <c r="AD554" s="140">
        <v>1</v>
      </c>
      <c r="AE554" s="142"/>
      <c r="AF554" s="142"/>
      <c r="AG554" s="142"/>
      <c r="AH554" s="142"/>
      <c r="AI554" s="142"/>
      <c r="AJ554" s="142"/>
      <c r="AK554" s="142"/>
      <c r="AL554" s="142"/>
      <c r="AM554" s="142"/>
      <c r="AN554" s="142"/>
      <c r="AO554" s="142"/>
      <c r="AP554" s="142"/>
      <c r="AQ554" s="142"/>
    </row>
    <row r="555" spans="1:43" s="143" customFormat="1" ht="12.75" customHeight="1">
      <c r="A555" s="137" t="s">
        <v>2456</v>
      </c>
      <c r="B555" s="468"/>
      <c r="C555" s="462" t="s">
        <v>2457</v>
      </c>
      <c r="D555" s="469"/>
      <c r="E555" s="463">
        <v>4</v>
      </c>
      <c r="F555" s="464">
        <v>98</v>
      </c>
      <c r="G555" s="465">
        <v>490</v>
      </c>
      <c r="H555" s="470"/>
      <c r="I555" s="471"/>
      <c r="J555" s="464"/>
      <c r="K555" s="464"/>
      <c r="L555" s="465"/>
      <c r="M555" s="463">
        <f t="shared" si="56"/>
        <v>0</v>
      </c>
      <c r="N555" s="472">
        <f t="shared" si="56"/>
        <v>0</v>
      </c>
      <c r="O555" s="138"/>
      <c r="P555" s="139" t="s">
        <v>1474</v>
      </c>
      <c r="Q555" s="138"/>
      <c r="R555" s="138" t="str">
        <f t="shared" si="49"/>
        <v>M</v>
      </c>
      <c r="S555" s="140"/>
      <c r="T555" s="140"/>
      <c r="U555" s="140"/>
      <c r="V555" s="140"/>
      <c r="W555" s="474"/>
      <c r="X555" s="474"/>
      <c r="Y555" s="140"/>
      <c r="Z555" s="140"/>
      <c r="AA555" s="140"/>
      <c r="AC555" s="142"/>
      <c r="AD555" s="140">
        <v>1</v>
      </c>
      <c r="AE555" s="142"/>
      <c r="AF555" s="142"/>
      <c r="AG555" s="142"/>
      <c r="AH555" s="142"/>
      <c r="AI555" s="142"/>
      <c r="AJ555" s="142"/>
      <c r="AK555" s="142"/>
      <c r="AL555" s="142"/>
      <c r="AM555" s="142"/>
      <c r="AN555" s="142"/>
      <c r="AO555" s="142"/>
      <c r="AP555" s="142"/>
      <c r="AQ555" s="142"/>
    </row>
    <row r="556" spans="1:43" s="143" customFormat="1" ht="12.75" customHeight="1">
      <c r="A556" s="137" t="s">
        <v>2458</v>
      </c>
      <c r="B556" s="468"/>
      <c r="C556" s="462" t="s">
        <v>2459</v>
      </c>
      <c r="D556" s="469"/>
      <c r="E556" s="463">
        <v>2</v>
      </c>
      <c r="F556" s="464">
        <v>212</v>
      </c>
      <c r="G556" s="465">
        <v>1012</v>
      </c>
      <c r="H556" s="470"/>
      <c r="I556" s="471"/>
      <c r="J556" s="464"/>
      <c r="K556" s="464"/>
      <c r="L556" s="465"/>
      <c r="M556" s="463">
        <f t="shared" si="56"/>
        <v>0</v>
      </c>
      <c r="N556" s="472">
        <f t="shared" si="56"/>
        <v>0</v>
      </c>
      <c r="O556" s="138"/>
      <c r="P556" s="139" t="s">
        <v>1474</v>
      </c>
      <c r="Q556" s="138"/>
      <c r="R556" s="138" t="str">
        <f t="shared" si="49"/>
        <v>M</v>
      </c>
      <c r="S556" s="140"/>
      <c r="T556" s="140"/>
      <c r="U556" s="140"/>
      <c r="V556" s="140"/>
      <c r="W556" s="474"/>
      <c r="X556" s="474"/>
      <c r="Y556" s="140"/>
      <c r="Z556" s="140"/>
      <c r="AA556" s="140"/>
      <c r="AC556" s="142"/>
      <c r="AD556" s="140">
        <v>1</v>
      </c>
      <c r="AE556" s="142"/>
      <c r="AF556" s="142"/>
      <c r="AG556" s="142"/>
      <c r="AH556" s="142"/>
      <c r="AI556" s="142"/>
      <c r="AJ556" s="142"/>
      <c r="AK556" s="142"/>
      <c r="AL556" s="142"/>
      <c r="AM556" s="142"/>
      <c r="AN556" s="142"/>
      <c r="AO556" s="142"/>
      <c r="AP556" s="142"/>
      <c r="AQ556" s="142"/>
    </row>
    <row r="557" spans="1:43" s="17" customFormat="1" ht="12.75" customHeight="1">
      <c r="A557" s="126" t="s">
        <v>2460</v>
      </c>
      <c r="B557" s="72"/>
      <c r="C557" s="144" t="s">
        <v>2461</v>
      </c>
      <c r="D557" s="46"/>
      <c r="E557" s="463">
        <v>7</v>
      </c>
      <c r="F557" s="464">
        <v>1047</v>
      </c>
      <c r="G557" s="465">
        <v>2813</v>
      </c>
      <c r="H557" s="148">
        <v>7</v>
      </c>
      <c r="I557" s="158">
        <v>954</v>
      </c>
      <c r="J557" s="146">
        <v>2295</v>
      </c>
      <c r="K557" s="146"/>
      <c r="L557" s="147"/>
      <c r="M557" s="619">
        <f t="shared" si="56"/>
        <v>954</v>
      </c>
      <c r="N557" s="626">
        <f t="shared" si="56"/>
        <v>2295</v>
      </c>
      <c r="O557" s="36"/>
      <c r="P557" s="51" t="s">
        <v>1474</v>
      </c>
      <c r="Q557" s="36"/>
      <c r="R557" s="36" t="str">
        <f t="shared" si="49"/>
        <v>M</v>
      </c>
      <c r="S557" s="15"/>
      <c r="T557" s="15">
        <v>1</v>
      </c>
      <c r="U557" s="15"/>
      <c r="V557" s="15"/>
      <c r="W557" s="473"/>
      <c r="X557" s="473"/>
      <c r="Y557" s="15"/>
      <c r="Z557" s="15"/>
      <c r="AA557" s="15"/>
      <c r="AC557" s="16"/>
      <c r="AD557" s="15">
        <v>1</v>
      </c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</row>
    <row r="558" spans="1:43" s="143" customFormat="1" ht="12.75" customHeight="1">
      <c r="A558" s="137" t="s">
        <v>2462</v>
      </c>
      <c r="B558" s="468"/>
      <c r="C558" s="462" t="s">
        <v>2463</v>
      </c>
      <c r="D558" s="469"/>
      <c r="E558" s="463">
        <v>2</v>
      </c>
      <c r="F558" s="464">
        <v>392</v>
      </c>
      <c r="G558" s="465">
        <v>1672</v>
      </c>
      <c r="H558" s="470"/>
      <c r="I558" s="471"/>
      <c r="J558" s="464"/>
      <c r="K558" s="464"/>
      <c r="L558" s="465"/>
      <c r="M558" s="463">
        <f t="shared" si="56"/>
        <v>0</v>
      </c>
      <c r="N558" s="472">
        <f t="shared" si="56"/>
        <v>0</v>
      </c>
      <c r="O558" s="138"/>
      <c r="P558" s="139" t="s">
        <v>1474</v>
      </c>
      <c r="Q558" s="138"/>
      <c r="R558" s="138" t="str">
        <f t="shared" si="49"/>
        <v>M</v>
      </c>
      <c r="S558" s="140"/>
      <c r="T558" s="140"/>
      <c r="U558" s="140"/>
      <c r="V558" s="140"/>
      <c r="W558" s="474"/>
      <c r="X558" s="474"/>
      <c r="Y558" s="140"/>
      <c r="Z558" s="140"/>
      <c r="AA558" s="140"/>
      <c r="AC558" s="142"/>
      <c r="AD558" s="140">
        <v>1</v>
      </c>
      <c r="AE558" s="142"/>
      <c r="AF558" s="142"/>
      <c r="AG558" s="142"/>
      <c r="AH558" s="142"/>
      <c r="AI558" s="142"/>
      <c r="AJ558" s="142"/>
      <c r="AK558" s="142"/>
      <c r="AL558" s="142"/>
      <c r="AM558" s="142"/>
      <c r="AN558" s="142"/>
      <c r="AO558" s="142"/>
      <c r="AP558" s="142"/>
      <c r="AQ558" s="142"/>
    </row>
    <row r="559" spans="1:43" s="17" customFormat="1" ht="12.75" hidden="1" customHeight="1">
      <c r="A559" s="126" t="s">
        <v>2464</v>
      </c>
      <c r="B559" s="72"/>
      <c r="C559" s="144" t="s">
        <v>2465</v>
      </c>
      <c r="D559" s="46"/>
      <c r="E559" s="145"/>
      <c r="F559" s="146"/>
      <c r="G559" s="147"/>
      <c r="H559" s="148"/>
      <c r="I559" s="158"/>
      <c r="J559" s="146"/>
      <c r="K559" s="146"/>
      <c r="L559" s="147"/>
      <c r="M559" s="619">
        <f t="shared" si="56"/>
        <v>0</v>
      </c>
      <c r="N559" s="626">
        <f t="shared" si="56"/>
        <v>0</v>
      </c>
      <c r="O559" s="36"/>
      <c r="P559" s="51" t="s">
        <v>1474</v>
      </c>
      <c r="Q559" s="36"/>
      <c r="R559" s="36" t="str">
        <f t="shared" si="49"/>
        <v/>
      </c>
      <c r="S559" s="15"/>
      <c r="T559" s="15"/>
      <c r="U559" s="15"/>
      <c r="V559" s="15"/>
      <c r="W559" s="473"/>
      <c r="X559" s="473"/>
      <c r="Y559" s="15"/>
      <c r="Z559" s="15"/>
      <c r="AA559" s="15"/>
      <c r="AC559" s="16"/>
      <c r="AD559" s="15">
        <v>1</v>
      </c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</row>
    <row r="560" spans="1:43" s="143" customFormat="1" ht="12.75" customHeight="1">
      <c r="A560" s="137" t="s">
        <v>2466</v>
      </c>
      <c r="B560" s="468"/>
      <c r="C560" s="462" t="s">
        <v>1777</v>
      </c>
      <c r="D560" s="469"/>
      <c r="E560" s="463">
        <v>10</v>
      </c>
      <c r="F560" s="464">
        <v>555</v>
      </c>
      <c r="G560" s="465">
        <v>2452</v>
      </c>
      <c r="H560" s="470"/>
      <c r="I560" s="471"/>
      <c r="J560" s="464"/>
      <c r="K560" s="464"/>
      <c r="L560" s="465"/>
      <c r="M560" s="463">
        <f t="shared" si="56"/>
        <v>0</v>
      </c>
      <c r="N560" s="472">
        <f t="shared" si="56"/>
        <v>0</v>
      </c>
      <c r="O560" s="138"/>
      <c r="P560" s="139" t="s">
        <v>1474</v>
      </c>
      <c r="Q560" s="138"/>
      <c r="R560" s="138" t="str">
        <f t="shared" si="49"/>
        <v>M</v>
      </c>
      <c r="S560" s="140"/>
      <c r="T560" s="140"/>
      <c r="U560" s="140"/>
      <c r="V560" s="140"/>
      <c r="W560" s="474"/>
      <c r="X560" s="474"/>
      <c r="Y560" s="140"/>
      <c r="Z560" s="140"/>
      <c r="AA560" s="140"/>
      <c r="AC560" s="142"/>
      <c r="AD560" s="140">
        <v>1</v>
      </c>
      <c r="AE560" s="142"/>
      <c r="AF560" s="142"/>
      <c r="AG560" s="142"/>
      <c r="AH560" s="142"/>
      <c r="AI560" s="142"/>
      <c r="AJ560" s="142"/>
      <c r="AK560" s="142"/>
      <c r="AL560" s="142"/>
      <c r="AM560" s="142"/>
      <c r="AN560" s="142"/>
      <c r="AO560" s="142"/>
      <c r="AP560" s="142"/>
      <c r="AQ560" s="142"/>
    </row>
    <row r="561" spans="1:43" s="17" customFormat="1" ht="15" customHeight="1">
      <c r="A561" s="126" t="s">
        <v>2467</v>
      </c>
      <c r="B561" s="72"/>
      <c r="C561" s="144" t="s">
        <v>2468</v>
      </c>
      <c r="D561" s="110"/>
      <c r="E561" s="145">
        <v>5</v>
      </c>
      <c r="F561" s="464">
        <v>2197</v>
      </c>
      <c r="G561" s="465">
        <v>10985</v>
      </c>
      <c r="H561" s="148"/>
      <c r="I561" s="158"/>
      <c r="J561" s="146"/>
      <c r="K561" s="146"/>
      <c r="L561" s="147"/>
      <c r="M561" s="463">
        <f t="shared" si="56"/>
        <v>0</v>
      </c>
      <c r="N561" s="472">
        <f t="shared" si="56"/>
        <v>0</v>
      </c>
      <c r="O561" s="36"/>
      <c r="P561" s="51" t="s">
        <v>1474</v>
      </c>
      <c r="Q561" s="36"/>
      <c r="R561" s="36" t="str">
        <f t="shared" si="49"/>
        <v>M</v>
      </c>
      <c r="S561" s="15"/>
      <c r="T561" s="15">
        <v>1</v>
      </c>
      <c r="U561" s="15"/>
      <c r="V561" s="15"/>
      <c r="W561" s="473"/>
      <c r="X561" s="473"/>
      <c r="Y561" s="15"/>
      <c r="Z561" s="15"/>
      <c r="AA561" s="15"/>
      <c r="AC561" s="16"/>
      <c r="AD561" s="15">
        <v>1</v>
      </c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</row>
    <row r="562" spans="1:43" s="143" customFormat="1" ht="12.75" customHeight="1">
      <c r="A562" s="137" t="s">
        <v>2469</v>
      </c>
      <c r="B562" s="487"/>
      <c r="C562" s="488" t="s">
        <v>2004</v>
      </c>
      <c r="D562" s="469"/>
      <c r="E562" s="480">
        <v>8</v>
      </c>
      <c r="F562" s="489">
        <v>915</v>
      </c>
      <c r="G562" s="490">
        <v>3875</v>
      </c>
      <c r="H562" s="491"/>
      <c r="I562" s="492"/>
      <c r="J562" s="489"/>
      <c r="K562" s="489"/>
      <c r="L562" s="490"/>
      <c r="M562" s="480">
        <f t="shared" si="56"/>
        <v>0</v>
      </c>
      <c r="N562" s="481">
        <f t="shared" si="56"/>
        <v>0</v>
      </c>
      <c r="O562" s="138"/>
      <c r="P562" s="139" t="s">
        <v>1474</v>
      </c>
      <c r="Q562" s="138"/>
      <c r="R562" s="138" t="str">
        <f t="shared" si="49"/>
        <v>M</v>
      </c>
      <c r="S562" s="140"/>
      <c r="T562" s="140"/>
      <c r="U562" s="140"/>
      <c r="V562" s="140"/>
      <c r="W562" s="474"/>
      <c r="X562" s="474"/>
      <c r="Y562" s="140"/>
      <c r="Z562" s="140"/>
      <c r="AA562" s="140"/>
      <c r="AC562" s="142"/>
      <c r="AD562" s="140">
        <v>1</v>
      </c>
      <c r="AE562" s="142"/>
      <c r="AF562" s="142"/>
      <c r="AG562" s="142"/>
      <c r="AH562" s="142"/>
      <c r="AI562" s="142"/>
      <c r="AJ562" s="142"/>
      <c r="AK562" s="142"/>
      <c r="AL562" s="142"/>
      <c r="AM562" s="142"/>
      <c r="AN562" s="142"/>
      <c r="AO562" s="142"/>
      <c r="AP562" s="142"/>
      <c r="AQ562" s="142"/>
    </row>
    <row r="563" spans="1:43" s="143" customFormat="1" ht="12.75" customHeight="1" thickBot="1">
      <c r="A563" s="137" t="s">
        <v>2470</v>
      </c>
      <c r="B563" s="732"/>
      <c r="C563" s="733" t="s">
        <v>1535</v>
      </c>
      <c r="D563" s="734"/>
      <c r="E563" s="485">
        <v>4</v>
      </c>
      <c r="F563" s="484">
        <v>257</v>
      </c>
      <c r="G563" s="125">
        <v>1285</v>
      </c>
      <c r="H563" s="482"/>
      <c r="I563" s="483"/>
      <c r="J563" s="484"/>
      <c r="K563" s="484"/>
      <c r="L563" s="125"/>
      <c r="M563" s="485">
        <f t="shared" si="56"/>
        <v>0</v>
      </c>
      <c r="N563" s="486">
        <f t="shared" si="56"/>
        <v>0</v>
      </c>
      <c r="O563" s="138"/>
      <c r="P563" s="139" t="s">
        <v>1474</v>
      </c>
      <c r="Q563" s="138"/>
      <c r="R563" s="138" t="str">
        <f t="shared" si="49"/>
        <v>M</v>
      </c>
      <c r="S563" s="140"/>
      <c r="T563" s="140"/>
      <c r="U563" s="140"/>
      <c r="V563" s="140"/>
      <c r="W563" s="474"/>
      <c r="X563" s="474"/>
      <c r="Y563" s="140"/>
      <c r="Z563" s="140"/>
      <c r="AA563" s="140"/>
      <c r="AC563" s="142"/>
      <c r="AD563" s="140">
        <v>1</v>
      </c>
      <c r="AE563" s="142"/>
      <c r="AF563" s="142"/>
      <c r="AG563" s="142"/>
      <c r="AH563" s="142"/>
      <c r="AI563" s="142"/>
      <c r="AJ563" s="142"/>
      <c r="AK563" s="142"/>
      <c r="AL563" s="142"/>
      <c r="AM563" s="142"/>
      <c r="AN563" s="142"/>
      <c r="AO563" s="142"/>
      <c r="AP563" s="142"/>
      <c r="AQ563" s="142"/>
    </row>
    <row r="564" spans="1:43" s="18" customFormat="1" ht="15.75" customHeight="1" thickTop="1" thickBot="1">
      <c r="A564" s="126" t="s">
        <v>2471</v>
      </c>
      <c r="B564" s="893" t="s">
        <v>2472</v>
      </c>
      <c r="C564" s="894"/>
      <c r="D564" s="108"/>
      <c r="E564" s="638">
        <f t="shared" ref="E564:N564" si="57">SUM(E565:E579)</f>
        <v>73</v>
      </c>
      <c r="F564" s="639">
        <f t="shared" si="57"/>
        <v>3117</v>
      </c>
      <c r="G564" s="640">
        <f t="shared" si="57"/>
        <v>13684</v>
      </c>
      <c r="H564" s="641">
        <f t="shared" si="57"/>
        <v>106</v>
      </c>
      <c r="I564" s="642">
        <f t="shared" si="57"/>
        <v>3117</v>
      </c>
      <c r="J564" s="639">
        <f t="shared" si="57"/>
        <v>13684</v>
      </c>
      <c r="K564" s="639">
        <f t="shared" si="57"/>
        <v>0</v>
      </c>
      <c r="L564" s="640">
        <f t="shared" si="57"/>
        <v>0</v>
      </c>
      <c r="M564" s="638">
        <f t="shared" si="57"/>
        <v>3117</v>
      </c>
      <c r="N564" s="643">
        <f t="shared" si="57"/>
        <v>13684</v>
      </c>
      <c r="O564" s="36"/>
      <c r="P564" s="51" t="s">
        <v>1500</v>
      </c>
      <c r="Q564" s="36"/>
      <c r="R564" s="36" t="str">
        <f t="shared" si="49"/>
        <v>P</v>
      </c>
      <c r="S564" s="15"/>
      <c r="T564" s="15"/>
      <c r="U564" s="15"/>
      <c r="V564" s="15">
        <v>1</v>
      </c>
      <c r="W564" s="473"/>
      <c r="X564" s="473"/>
      <c r="Y564" s="15"/>
      <c r="Z564" s="15"/>
      <c r="AA564" s="15"/>
      <c r="AC564" s="15"/>
      <c r="AD564" s="15">
        <v>1</v>
      </c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</row>
    <row r="565" spans="1:43" s="17" customFormat="1" ht="15.75" customHeight="1" thickTop="1">
      <c r="A565" s="126" t="s">
        <v>2475</v>
      </c>
      <c r="B565" s="95"/>
      <c r="C565" s="152" t="s">
        <v>2476</v>
      </c>
      <c r="D565" s="46"/>
      <c r="E565" s="153">
        <v>3</v>
      </c>
      <c r="F565" s="154">
        <v>49</v>
      </c>
      <c r="G565" s="155">
        <v>240</v>
      </c>
      <c r="H565" s="156">
        <v>3</v>
      </c>
      <c r="I565" s="174">
        <v>49</v>
      </c>
      <c r="J565" s="154">
        <v>240</v>
      </c>
      <c r="K565" s="154"/>
      <c r="L565" s="155"/>
      <c r="M565" s="619">
        <f t="shared" ref="M565:N579" si="58">I565+K565</f>
        <v>49</v>
      </c>
      <c r="N565" s="626">
        <f t="shared" si="58"/>
        <v>240</v>
      </c>
      <c r="O565" s="36"/>
      <c r="P565" s="51" t="s">
        <v>1474</v>
      </c>
      <c r="Q565" s="36"/>
      <c r="R565" s="36" t="str">
        <f t="shared" si="49"/>
        <v>M</v>
      </c>
      <c r="S565" s="15"/>
      <c r="T565" s="15">
        <v>1</v>
      </c>
      <c r="U565" s="15"/>
      <c r="V565" s="15"/>
      <c r="W565" s="473"/>
      <c r="X565" s="473"/>
      <c r="Y565" s="15"/>
      <c r="Z565" s="15"/>
      <c r="AA565" s="15"/>
      <c r="AC565" s="16"/>
      <c r="AD565" s="15">
        <v>1</v>
      </c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</row>
    <row r="566" spans="1:43" s="17" customFormat="1" ht="12.75" customHeight="1">
      <c r="A566" s="126" t="s">
        <v>2477</v>
      </c>
      <c r="B566" s="72"/>
      <c r="C566" s="144" t="s">
        <v>2478</v>
      </c>
      <c r="D566" s="46"/>
      <c r="E566" s="145">
        <v>7</v>
      </c>
      <c r="F566" s="146">
        <v>44</v>
      </c>
      <c r="G566" s="147">
        <v>185</v>
      </c>
      <c r="H566" s="148">
        <v>6</v>
      </c>
      <c r="I566" s="158">
        <v>44</v>
      </c>
      <c r="J566" s="146">
        <v>185</v>
      </c>
      <c r="K566" s="146"/>
      <c r="L566" s="147"/>
      <c r="M566" s="619">
        <f t="shared" si="58"/>
        <v>44</v>
      </c>
      <c r="N566" s="626">
        <f t="shared" si="58"/>
        <v>185</v>
      </c>
      <c r="O566" s="36"/>
      <c r="P566" s="51" t="s">
        <v>1474</v>
      </c>
      <c r="Q566" s="36"/>
      <c r="R566" s="36" t="str">
        <f t="shared" si="49"/>
        <v>M</v>
      </c>
      <c r="S566" s="15"/>
      <c r="T566" s="15">
        <v>1</v>
      </c>
      <c r="U566" s="15"/>
      <c r="V566" s="15"/>
      <c r="W566" s="473"/>
      <c r="X566" s="473"/>
      <c r="Y566" s="15"/>
      <c r="Z566" s="15"/>
      <c r="AA566" s="15"/>
      <c r="AC566" s="16"/>
      <c r="AD566" s="15">
        <v>1</v>
      </c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</row>
    <row r="567" spans="1:43" s="17" customFormat="1" ht="12.75" customHeight="1">
      <c r="A567" s="126" t="s">
        <v>2479</v>
      </c>
      <c r="B567" s="72"/>
      <c r="C567" s="144" t="s">
        <v>2480</v>
      </c>
      <c r="D567" s="46"/>
      <c r="E567" s="145">
        <v>2</v>
      </c>
      <c r="F567" s="146">
        <v>243</v>
      </c>
      <c r="G567" s="147">
        <v>1215</v>
      </c>
      <c r="H567" s="148">
        <v>2</v>
      </c>
      <c r="I567" s="158">
        <v>243</v>
      </c>
      <c r="J567" s="146">
        <v>1215</v>
      </c>
      <c r="K567" s="146"/>
      <c r="L567" s="147"/>
      <c r="M567" s="619">
        <f t="shared" si="58"/>
        <v>243</v>
      </c>
      <c r="N567" s="626">
        <f t="shared" si="58"/>
        <v>1215</v>
      </c>
      <c r="O567" s="36"/>
      <c r="P567" s="51" t="s">
        <v>1474</v>
      </c>
      <c r="Q567" s="36"/>
      <c r="R567" s="36" t="str">
        <f t="shared" si="49"/>
        <v>M</v>
      </c>
      <c r="S567" s="15"/>
      <c r="T567" s="15">
        <v>1</v>
      </c>
      <c r="U567" s="15"/>
      <c r="V567" s="15"/>
      <c r="W567" s="473"/>
      <c r="X567" s="473"/>
      <c r="Y567" s="15"/>
      <c r="Z567" s="15"/>
      <c r="AA567" s="15"/>
      <c r="AC567" s="16"/>
      <c r="AD567" s="15">
        <v>1</v>
      </c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</row>
    <row r="568" spans="1:43" s="17" customFormat="1" ht="12.75" customHeight="1">
      <c r="A568" s="126" t="s">
        <v>2481</v>
      </c>
      <c r="B568" s="72"/>
      <c r="C568" s="144" t="s">
        <v>2482</v>
      </c>
      <c r="D568" s="46"/>
      <c r="E568" s="145">
        <v>3</v>
      </c>
      <c r="F568" s="146">
        <v>209</v>
      </c>
      <c r="G568" s="147">
        <v>948</v>
      </c>
      <c r="H568" s="148">
        <v>7</v>
      </c>
      <c r="I568" s="158">
        <v>209</v>
      </c>
      <c r="J568" s="146">
        <v>948</v>
      </c>
      <c r="K568" s="146"/>
      <c r="L568" s="147"/>
      <c r="M568" s="619">
        <f t="shared" si="58"/>
        <v>209</v>
      </c>
      <c r="N568" s="626">
        <f t="shared" si="58"/>
        <v>948</v>
      </c>
      <c r="O568" s="36"/>
      <c r="P568" s="51" t="s">
        <v>1474</v>
      </c>
      <c r="Q568" s="36"/>
      <c r="R568" s="36" t="str">
        <f t="shared" si="49"/>
        <v>M</v>
      </c>
      <c r="S568" s="15"/>
      <c r="T568" s="15">
        <v>1</v>
      </c>
      <c r="U568" s="15"/>
      <c r="V568" s="15"/>
      <c r="W568" s="473"/>
      <c r="X568" s="473"/>
      <c r="Y568" s="15"/>
      <c r="Z568" s="15"/>
      <c r="AA568" s="15"/>
      <c r="AC568" s="16"/>
      <c r="AD568" s="15">
        <v>1</v>
      </c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</row>
    <row r="569" spans="1:43" s="129" customFormat="1" ht="12.75" customHeight="1">
      <c r="A569" s="126" t="s">
        <v>2473</v>
      </c>
      <c r="B569" s="131"/>
      <c r="C569" s="144" t="s">
        <v>2896</v>
      </c>
      <c r="D569" s="132"/>
      <c r="E569" s="145">
        <v>5</v>
      </c>
      <c r="F569" s="146">
        <v>217</v>
      </c>
      <c r="G569" s="147">
        <v>344</v>
      </c>
      <c r="H569" s="148">
        <v>5</v>
      </c>
      <c r="I569" s="158">
        <v>217</v>
      </c>
      <c r="J569" s="146">
        <v>344</v>
      </c>
      <c r="K569" s="146"/>
      <c r="L569" s="147"/>
      <c r="M569" s="619">
        <f t="shared" si="58"/>
        <v>217</v>
      </c>
      <c r="N569" s="626">
        <f t="shared" si="58"/>
        <v>344</v>
      </c>
      <c r="O569" s="150"/>
      <c r="P569" s="151" t="s">
        <v>1473</v>
      </c>
      <c r="Q569" s="150"/>
      <c r="R569" s="150" t="str">
        <f t="shared" si="49"/>
        <v>C</v>
      </c>
      <c r="S569" s="15"/>
      <c r="T569" s="15"/>
      <c r="U569" s="5">
        <v>1</v>
      </c>
      <c r="V569" s="5"/>
      <c r="W569" s="475"/>
      <c r="X569" s="475"/>
      <c r="Y569" s="5"/>
      <c r="Z569" s="5"/>
      <c r="AA569" s="5"/>
      <c r="AC569" s="128"/>
      <c r="AD569" s="15">
        <v>1</v>
      </c>
      <c r="AE569" s="128"/>
      <c r="AF569" s="128"/>
      <c r="AG569" s="128"/>
      <c r="AH569" s="128"/>
      <c r="AI569" s="128"/>
      <c r="AJ569" s="128"/>
      <c r="AK569" s="128"/>
      <c r="AL569" s="128"/>
      <c r="AM569" s="128"/>
      <c r="AN569" s="128"/>
      <c r="AO569" s="128"/>
      <c r="AP569" s="128"/>
      <c r="AQ569" s="128"/>
    </row>
    <row r="570" spans="1:43" s="17" customFormat="1" ht="12.75" customHeight="1">
      <c r="A570" s="126" t="s">
        <v>2483</v>
      </c>
      <c r="B570" s="72"/>
      <c r="C570" s="144" t="s">
        <v>2484</v>
      </c>
      <c r="D570" s="46"/>
      <c r="E570" s="145">
        <v>7</v>
      </c>
      <c r="F570" s="146">
        <v>92</v>
      </c>
      <c r="G570" s="147">
        <v>432</v>
      </c>
      <c r="H570" s="148">
        <v>8</v>
      </c>
      <c r="I570" s="158">
        <v>92</v>
      </c>
      <c r="J570" s="146">
        <v>432</v>
      </c>
      <c r="K570" s="146"/>
      <c r="L570" s="147"/>
      <c r="M570" s="619">
        <f t="shared" si="58"/>
        <v>92</v>
      </c>
      <c r="N570" s="626">
        <f t="shared" si="58"/>
        <v>432</v>
      </c>
      <c r="O570" s="36"/>
      <c r="P570" s="51" t="s">
        <v>1474</v>
      </c>
      <c r="Q570" s="36"/>
      <c r="R570" s="36" t="str">
        <f t="shared" si="49"/>
        <v>M</v>
      </c>
      <c r="S570" s="15"/>
      <c r="T570" s="15">
        <v>1</v>
      </c>
      <c r="U570" s="15"/>
      <c r="V570" s="15"/>
      <c r="W570" s="473"/>
      <c r="X570" s="473"/>
      <c r="Y570" s="15"/>
      <c r="Z570" s="15"/>
      <c r="AA570" s="15"/>
      <c r="AC570" s="16"/>
      <c r="AD570" s="15">
        <v>1</v>
      </c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</row>
    <row r="571" spans="1:43" s="17" customFormat="1" ht="12.75" customHeight="1">
      <c r="A571" s="126" t="s">
        <v>2485</v>
      </c>
      <c r="B571" s="72"/>
      <c r="C571" s="144" t="s">
        <v>2486</v>
      </c>
      <c r="D571" s="46"/>
      <c r="E571" s="145">
        <v>4</v>
      </c>
      <c r="F571" s="146">
        <v>135</v>
      </c>
      <c r="G571" s="147">
        <v>675</v>
      </c>
      <c r="H571" s="148">
        <v>4</v>
      </c>
      <c r="I571" s="158">
        <v>135</v>
      </c>
      <c r="J571" s="146">
        <v>675</v>
      </c>
      <c r="K571" s="146"/>
      <c r="L571" s="147"/>
      <c r="M571" s="619">
        <f t="shared" si="58"/>
        <v>135</v>
      </c>
      <c r="N571" s="626">
        <f t="shared" si="58"/>
        <v>675</v>
      </c>
      <c r="O571" s="36"/>
      <c r="P571" s="51" t="s">
        <v>1474</v>
      </c>
      <c r="Q571" s="36"/>
      <c r="R571" s="36" t="str">
        <f t="shared" si="49"/>
        <v>M</v>
      </c>
      <c r="S571" s="15"/>
      <c r="T571" s="15">
        <v>1</v>
      </c>
      <c r="U571" s="15"/>
      <c r="V571" s="15"/>
      <c r="W571" s="473"/>
      <c r="X571" s="473"/>
      <c r="Y571" s="15"/>
      <c r="Z571" s="15"/>
      <c r="AA571" s="15"/>
      <c r="AC571" s="16"/>
      <c r="AD571" s="15">
        <v>1</v>
      </c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</row>
    <row r="572" spans="1:43" s="17" customFormat="1" ht="12.75" customHeight="1">
      <c r="A572" s="126" t="s">
        <v>2487</v>
      </c>
      <c r="B572" s="72"/>
      <c r="C572" s="144" t="s">
        <v>2488</v>
      </c>
      <c r="D572" s="46"/>
      <c r="E572" s="145">
        <v>11</v>
      </c>
      <c r="F572" s="146">
        <v>355</v>
      </c>
      <c r="G572" s="147">
        <v>1685</v>
      </c>
      <c r="H572" s="148">
        <v>23</v>
      </c>
      <c r="I572" s="158">
        <v>355</v>
      </c>
      <c r="J572" s="146">
        <v>1685</v>
      </c>
      <c r="K572" s="146"/>
      <c r="L572" s="147"/>
      <c r="M572" s="619">
        <f t="shared" si="58"/>
        <v>355</v>
      </c>
      <c r="N572" s="626">
        <f t="shared" si="58"/>
        <v>1685</v>
      </c>
      <c r="O572" s="36"/>
      <c r="P572" s="51" t="s">
        <v>1474</v>
      </c>
      <c r="Q572" s="36"/>
      <c r="R572" s="36" t="str">
        <f t="shared" si="49"/>
        <v>M</v>
      </c>
      <c r="S572" s="15"/>
      <c r="T572" s="15">
        <v>1</v>
      </c>
      <c r="U572" s="15"/>
      <c r="V572" s="15"/>
      <c r="W572" s="473"/>
      <c r="X572" s="473"/>
      <c r="Y572" s="15"/>
      <c r="Z572" s="15"/>
      <c r="AA572" s="15"/>
      <c r="AC572" s="16"/>
      <c r="AD572" s="15">
        <v>1</v>
      </c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</row>
    <row r="573" spans="1:43" s="17" customFormat="1" ht="12.75" customHeight="1">
      <c r="A573" s="126" t="s">
        <v>2489</v>
      </c>
      <c r="B573" s="72"/>
      <c r="C573" s="144" t="s">
        <v>2490</v>
      </c>
      <c r="D573" s="46"/>
      <c r="E573" s="145">
        <v>7</v>
      </c>
      <c r="F573" s="146">
        <v>807</v>
      </c>
      <c r="G573" s="147">
        <v>3075</v>
      </c>
      <c r="H573" s="148">
        <v>7</v>
      </c>
      <c r="I573" s="158">
        <v>807</v>
      </c>
      <c r="J573" s="146">
        <v>3075</v>
      </c>
      <c r="K573" s="146"/>
      <c r="L573" s="147"/>
      <c r="M573" s="619">
        <f t="shared" si="58"/>
        <v>807</v>
      </c>
      <c r="N573" s="626">
        <f t="shared" si="58"/>
        <v>3075</v>
      </c>
      <c r="O573" s="36"/>
      <c r="P573" s="51" t="s">
        <v>1474</v>
      </c>
      <c r="Q573" s="36"/>
      <c r="R573" s="36" t="str">
        <f t="shared" si="49"/>
        <v>M</v>
      </c>
      <c r="S573" s="15"/>
      <c r="T573" s="15">
        <v>1</v>
      </c>
      <c r="U573" s="15"/>
      <c r="V573" s="15"/>
      <c r="W573" s="473"/>
      <c r="X573" s="473"/>
      <c r="Y573" s="15"/>
      <c r="Z573" s="15"/>
      <c r="AA573" s="15"/>
      <c r="AC573" s="16"/>
      <c r="AD573" s="15">
        <v>1</v>
      </c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</row>
    <row r="574" spans="1:43" s="17" customFormat="1" ht="12.75" customHeight="1">
      <c r="A574" s="126" t="s">
        <v>2491</v>
      </c>
      <c r="B574" s="72"/>
      <c r="C574" s="144" t="s">
        <v>2492</v>
      </c>
      <c r="D574" s="46"/>
      <c r="E574" s="145">
        <v>3</v>
      </c>
      <c r="F574" s="146">
        <v>100</v>
      </c>
      <c r="G574" s="147">
        <v>408</v>
      </c>
      <c r="H574" s="148">
        <v>2</v>
      </c>
      <c r="I574" s="158">
        <v>100</v>
      </c>
      <c r="J574" s="146">
        <v>408</v>
      </c>
      <c r="K574" s="146"/>
      <c r="L574" s="147"/>
      <c r="M574" s="619">
        <f t="shared" si="58"/>
        <v>100</v>
      </c>
      <c r="N574" s="626">
        <f t="shared" si="58"/>
        <v>408</v>
      </c>
      <c r="O574" s="36"/>
      <c r="P574" s="51" t="s">
        <v>1474</v>
      </c>
      <c r="Q574" s="36"/>
      <c r="R574" s="36" t="str">
        <f t="shared" si="49"/>
        <v>M</v>
      </c>
      <c r="S574" s="15"/>
      <c r="T574" s="15">
        <v>1</v>
      </c>
      <c r="U574" s="15"/>
      <c r="V574" s="15"/>
      <c r="W574" s="473"/>
      <c r="X574" s="473"/>
      <c r="Y574" s="15"/>
      <c r="Z574" s="15"/>
      <c r="AA574" s="15"/>
      <c r="AC574" s="16"/>
      <c r="AD574" s="15">
        <v>1</v>
      </c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</row>
    <row r="575" spans="1:43" s="17" customFormat="1" ht="12.75" customHeight="1">
      <c r="A575" s="126" t="s">
        <v>2493</v>
      </c>
      <c r="B575" s="72"/>
      <c r="C575" s="144" t="s">
        <v>2494</v>
      </c>
      <c r="D575" s="46"/>
      <c r="E575" s="145">
        <v>1</v>
      </c>
      <c r="F575" s="146">
        <v>8</v>
      </c>
      <c r="G575" s="147">
        <v>40</v>
      </c>
      <c r="H575" s="148">
        <v>1</v>
      </c>
      <c r="I575" s="158">
        <v>8</v>
      </c>
      <c r="J575" s="146">
        <v>40</v>
      </c>
      <c r="K575" s="146"/>
      <c r="L575" s="147"/>
      <c r="M575" s="619">
        <f t="shared" si="58"/>
        <v>8</v>
      </c>
      <c r="N575" s="626">
        <f t="shared" si="58"/>
        <v>40</v>
      </c>
      <c r="O575" s="36"/>
      <c r="P575" s="51" t="s">
        <v>1474</v>
      </c>
      <c r="Q575" s="36"/>
      <c r="R575" s="36" t="str">
        <f t="shared" si="49"/>
        <v>M</v>
      </c>
      <c r="S575" s="15"/>
      <c r="T575" s="15">
        <v>1</v>
      </c>
      <c r="U575" s="15"/>
      <c r="V575" s="15"/>
      <c r="W575" s="473"/>
      <c r="X575" s="473"/>
      <c r="Y575" s="15"/>
      <c r="Z575" s="15"/>
      <c r="AA575" s="15"/>
      <c r="AC575" s="16"/>
      <c r="AD575" s="15">
        <v>1</v>
      </c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</row>
    <row r="576" spans="1:43" s="17" customFormat="1" ht="12.75" customHeight="1">
      <c r="A576" s="126" t="s">
        <v>2495</v>
      </c>
      <c r="B576" s="72"/>
      <c r="C576" s="144" t="s">
        <v>1843</v>
      </c>
      <c r="D576" s="46"/>
      <c r="E576" s="145">
        <v>11</v>
      </c>
      <c r="F576" s="146">
        <v>612</v>
      </c>
      <c r="G576" s="147">
        <v>3212</v>
      </c>
      <c r="H576" s="148">
        <v>23</v>
      </c>
      <c r="I576" s="158">
        <v>612</v>
      </c>
      <c r="J576" s="146">
        <v>3212</v>
      </c>
      <c r="K576" s="146"/>
      <c r="L576" s="147"/>
      <c r="M576" s="619">
        <f t="shared" si="58"/>
        <v>612</v>
      </c>
      <c r="N576" s="626">
        <f t="shared" si="58"/>
        <v>3212</v>
      </c>
      <c r="O576" s="36"/>
      <c r="P576" s="51" t="s">
        <v>1474</v>
      </c>
      <c r="Q576" s="36"/>
      <c r="R576" s="36" t="str">
        <f t="shared" si="49"/>
        <v>M</v>
      </c>
      <c r="S576" s="15"/>
      <c r="T576" s="15">
        <v>1</v>
      </c>
      <c r="U576" s="15"/>
      <c r="V576" s="15"/>
      <c r="W576" s="473"/>
      <c r="X576" s="473"/>
      <c r="Y576" s="15"/>
      <c r="Z576" s="15"/>
      <c r="AA576" s="15"/>
      <c r="AC576" s="16"/>
      <c r="AD576" s="15">
        <v>1</v>
      </c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</row>
    <row r="577" spans="1:43" s="17" customFormat="1" ht="12.75" customHeight="1">
      <c r="A577" s="126" t="s">
        <v>2496</v>
      </c>
      <c r="B577" s="72"/>
      <c r="C577" s="144" t="s">
        <v>2497</v>
      </c>
      <c r="D577" s="46"/>
      <c r="E577" s="145">
        <v>1</v>
      </c>
      <c r="F577" s="146">
        <v>12</v>
      </c>
      <c r="G577" s="147">
        <v>60</v>
      </c>
      <c r="H577" s="148">
        <v>1</v>
      </c>
      <c r="I577" s="158">
        <v>12</v>
      </c>
      <c r="J577" s="146">
        <v>60</v>
      </c>
      <c r="K577" s="146"/>
      <c r="L577" s="147"/>
      <c r="M577" s="619">
        <f t="shared" si="58"/>
        <v>12</v>
      </c>
      <c r="N577" s="626">
        <f t="shared" si="58"/>
        <v>60</v>
      </c>
      <c r="O577" s="36"/>
      <c r="P577" s="51" t="s">
        <v>1474</v>
      </c>
      <c r="Q577" s="36"/>
      <c r="R577" s="36" t="str">
        <f t="shared" si="49"/>
        <v>M</v>
      </c>
      <c r="S577" s="15"/>
      <c r="T577" s="15">
        <v>1</v>
      </c>
      <c r="U577" s="15"/>
      <c r="V577" s="15"/>
      <c r="W577" s="473"/>
      <c r="X577" s="473"/>
      <c r="Y577" s="15"/>
      <c r="Z577" s="15"/>
      <c r="AA577" s="15"/>
      <c r="AC577" s="16"/>
      <c r="AD577" s="15">
        <v>1</v>
      </c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</row>
    <row r="578" spans="1:43" s="17" customFormat="1" ht="12.75" customHeight="1">
      <c r="A578" s="126" t="s">
        <v>2498</v>
      </c>
      <c r="B578" s="72"/>
      <c r="C578" s="144" t="s">
        <v>2499</v>
      </c>
      <c r="D578" s="46"/>
      <c r="E578" s="145">
        <v>4</v>
      </c>
      <c r="F578" s="146">
        <v>153</v>
      </c>
      <c r="G578" s="147">
        <v>760</v>
      </c>
      <c r="H578" s="148">
        <v>6</v>
      </c>
      <c r="I578" s="158">
        <v>153</v>
      </c>
      <c r="J578" s="146">
        <v>760</v>
      </c>
      <c r="K578" s="146"/>
      <c r="L578" s="147"/>
      <c r="M578" s="619">
        <f t="shared" si="58"/>
        <v>153</v>
      </c>
      <c r="N578" s="626">
        <f t="shared" si="58"/>
        <v>760</v>
      </c>
      <c r="O578" s="36"/>
      <c r="P578" s="51" t="s">
        <v>1474</v>
      </c>
      <c r="Q578" s="36"/>
      <c r="R578" s="36" t="str">
        <f t="shared" si="49"/>
        <v>M</v>
      </c>
      <c r="S578" s="15"/>
      <c r="T578" s="15">
        <v>1</v>
      </c>
      <c r="U578" s="15"/>
      <c r="V578" s="15"/>
      <c r="W578" s="473"/>
      <c r="X578" s="473"/>
      <c r="Y578" s="15"/>
      <c r="Z578" s="15"/>
      <c r="AA578" s="15"/>
      <c r="AC578" s="16"/>
      <c r="AD578" s="15">
        <v>1</v>
      </c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</row>
    <row r="579" spans="1:43" s="17" customFormat="1" ht="12.75" customHeight="1" thickBot="1">
      <c r="A579" s="126" t="s">
        <v>2500</v>
      </c>
      <c r="B579" s="104"/>
      <c r="C579" s="159" t="s">
        <v>2134</v>
      </c>
      <c r="D579" s="105"/>
      <c r="E579" s="161">
        <v>4</v>
      </c>
      <c r="F579" s="162">
        <v>81</v>
      </c>
      <c r="G579" s="163">
        <v>405</v>
      </c>
      <c r="H579" s="164">
        <v>8</v>
      </c>
      <c r="I579" s="166">
        <v>81</v>
      </c>
      <c r="J579" s="162">
        <v>405</v>
      </c>
      <c r="K579" s="162"/>
      <c r="L579" s="163"/>
      <c r="M579" s="636">
        <f t="shared" si="58"/>
        <v>81</v>
      </c>
      <c r="N579" s="637">
        <f t="shared" si="58"/>
        <v>405</v>
      </c>
      <c r="O579" s="36"/>
      <c r="P579" s="51" t="s">
        <v>1474</v>
      </c>
      <c r="Q579" s="36"/>
      <c r="R579" s="36" t="str">
        <f t="shared" si="49"/>
        <v>M</v>
      </c>
      <c r="S579" s="15"/>
      <c r="T579" s="15">
        <v>1</v>
      </c>
      <c r="U579" s="15"/>
      <c r="V579" s="15"/>
      <c r="W579" s="473"/>
      <c r="X579" s="473"/>
      <c r="Y579" s="15"/>
      <c r="Z579" s="15"/>
      <c r="AA579" s="15"/>
      <c r="AC579" s="16"/>
      <c r="AD579" s="15">
        <v>1</v>
      </c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</row>
    <row r="580" spans="1:43" s="18" customFormat="1" ht="15.75" hidden="1" customHeight="1">
      <c r="A580" s="126" t="s">
        <v>2501</v>
      </c>
      <c r="B580" s="912" t="s">
        <v>2502</v>
      </c>
      <c r="C580" s="913"/>
      <c r="D580" s="25"/>
      <c r="E580" s="657">
        <f t="shared" ref="E580:N580" si="59">SUM(E581:E604)</f>
        <v>0</v>
      </c>
      <c r="F580" s="658">
        <f t="shared" si="59"/>
        <v>0</v>
      </c>
      <c r="G580" s="659">
        <f t="shared" si="59"/>
        <v>0</v>
      </c>
      <c r="H580" s="660">
        <f t="shared" si="59"/>
        <v>0</v>
      </c>
      <c r="I580" s="661">
        <f t="shared" si="59"/>
        <v>0</v>
      </c>
      <c r="J580" s="658">
        <f t="shared" si="59"/>
        <v>0</v>
      </c>
      <c r="K580" s="658">
        <f t="shared" si="59"/>
        <v>0</v>
      </c>
      <c r="L580" s="659">
        <f t="shared" si="59"/>
        <v>0</v>
      </c>
      <c r="M580" s="657">
        <f t="shared" si="59"/>
        <v>0</v>
      </c>
      <c r="N580" s="662">
        <f t="shared" si="59"/>
        <v>0</v>
      </c>
      <c r="O580" s="36"/>
      <c r="P580" s="51" t="s">
        <v>1500</v>
      </c>
      <c r="Q580" s="36"/>
      <c r="R580" s="36" t="str">
        <f t="shared" si="49"/>
        <v/>
      </c>
      <c r="S580" s="15"/>
      <c r="T580" s="15"/>
      <c r="U580" s="15"/>
      <c r="V580" s="15"/>
      <c r="W580" s="473"/>
      <c r="X580" s="473"/>
      <c r="Y580" s="15"/>
      <c r="Z580" s="15"/>
      <c r="AA580" s="15"/>
      <c r="AC580" s="15"/>
      <c r="AD580" s="15">
        <v>1</v>
      </c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</row>
    <row r="581" spans="1:43" s="17" customFormat="1" ht="12.75" hidden="1" customHeight="1">
      <c r="A581" s="126" t="s">
        <v>2505</v>
      </c>
      <c r="B581" s="72"/>
      <c r="C581" s="144" t="s">
        <v>2506</v>
      </c>
      <c r="D581" s="46"/>
      <c r="E581" s="145"/>
      <c r="F581" s="146"/>
      <c r="G581" s="147"/>
      <c r="H581" s="148"/>
      <c r="I581" s="158"/>
      <c r="J581" s="146"/>
      <c r="K581" s="146"/>
      <c r="L581" s="147"/>
      <c r="M581" s="619">
        <f t="shared" ref="M581:N604" si="60">I581+K581</f>
        <v>0</v>
      </c>
      <c r="N581" s="626">
        <f t="shared" si="60"/>
        <v>0</v>
      </c>
      <c r="O581" s="36"/>
      <c r="P581" s="51" t="s">
        <v>1474</v>
      </c>
      <c r="Q581" s="36"/>
      <c r="R581" s="36" t="str">
        <f t="shared" si="49"/>
        <v/>
      </c>
      <c r="S581" s="15"/>
      <c r="T581" s="15"/>
      <c r="U581" s="15"/>
      <c r="V581" s="15"/>
      <c r="W581" s="473"/>
      <c r="X581" s="473"/>
      <c r="Y581" s="15"/>
      <c r="Z581" s="15"/>
      <c r="AA581" s="15"/>
      <c r="AC581" s="16"/>
      <c r="AD581" s="15">
        <v>1</v>
      </c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</row>
    <row r="582" spans="1:43" s="17" customFormat="1" ht="12.75" hidden="1" customHeight="1">
      <c r="A582" s="126" t="s">
        <v>2507</v>
      </c>
      <c r="B582" s="72"/>
      <c r="C582" s="144" t="s">
        <v>2508</v>
      </c>
      <c r="D582" s="46"/>
      <c r="E582" s="145"/>
      <c r="F582" s="146"/>
      <c r="G582" s="147"/>
      <c r="H582" s="148"/>
      <c r="I582" s="158"/>
      <c r="J582" s="146"/>
      <c r="K582" s="146"/>
      <c r="L582" s="147"/>
      <c r="M582" s="619">
        <f t="shared" si="60"/>
        <v>0</v>
      </c>
      <c r="N582" s="626">
        <f t="shared" si="60"/>
        <v>0</v>
      </c>
      <c r="O582" s="36"/>
      <c r="P582" s="51" t="s">
        <v>1474</v>
      </c>
      <c r="Q582" s="36"/>
      <c r="R582" s="36" t="str">
        <f t="shared" si="49"/>
        <v/>
      </c>
      <c r="S582" s="15"/>
      <c r="T582" s="15"/>
      <c r="U582" s="15"/>
      <c r="V582" s="15"/>
      <c r="W582" s="473"/>
      <c r="X582" s="473"/>
      <c r="Y582" s="15"/>
      <c r="Z582" s="15"/>
      <c r="AA582" s="15"/>
      <c r="AC582" s="16"/>
      <c r="AD582" s="15">
        <v>1</v>
      </c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</row>
    <row r="583" spans="1:43" s="17" customFormat="1" ht="12.75" hidden="1" customHeight="1">
      <c r="A583" s="126" t="s">
        <v>2509</v>
      </c>
      <c r="B583" s="72"/>
      <c r="C583" s="144" t="s">
        <v>2510</v>
      </c>
      <c r="D583" s="46"/>
      <c r="E583" s="145"/>
      <c r="F583" s="146"/>
      <c r="G583" s="147"/>
      <c r="H583" s="148"/>
      <c r="I583" s="158"/>
      <c r="J583" s="146"/>
      <c r="K583" s="146"/>
      <c r="L583" s="147"/>
      <c r="M583" s="619">
        <f t="shared" si="60"/>
        <v>0</v>
      </c>
      <c r="N583" s="626">
        <f t="shared" si="60"/>
        <v>0</v>
      </c>
      <c r="O583" s="36"/>
      <c r="P583" s="51" t="s">
        <v>1474</v>
      </c>
      <c r="Q583" s="36"/>
      <c r="R583" s="36" t="str">
        <f t="shared" si="49"/>
        <v/>
      </c>
      <c r="S583" s="15"/>
      <c r="T583" s="15"/>
      <c r="U583" s="15"/>
      <c r="V583" s="15"/>
      <c r="W583" s="473"/>
      <c r="X583" s="473"/>
      <c r="Y583" s="15"/>
      <c r="Z583" s="15"/>
      <c r="AA583" s="15"/>
      <c r="AC583" s="16"/>
      <c r="AD583" s="15">
        <v>1</v>
      </c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</row>
    <row r="584" spans="1:43" s="17" customFormat="1" ht="12.75" hidden="1" customHeight="1">
      <c r="A584" s="126" t="s">
        <v>2511</v>
      </c>
      <c r="B584" s="72"/>
      <c r="C584" s="144" t="s">
        <v>2512</v>
      </c>
      <c r="D584" s="46"/>
      <c r="E584" s="145"/>
      <c r="F584" s="146"/>
      <c r="G584" s="147"/>
      <c r="H584" s="148"/>
      <c r="I584" s="158"/>
      <c r="J584" s="146"/>
      <c r="K584" s="146"/>
      <c r="L584" s="147"/>
      <c r="M584" s="619">
        <f t="shared" si="60"/>
        <v>0</v>
      </c>
      <c r="N584" s="626">
        <f t="shared" si="60"/>
        <v>0</v>
      </c>
      <c r="O584" s="36"/>
      <c r="P584" s="51" t="s">
        <v>1474</v>
      </c>
      <c r="Q584" s="36"/>
      <c r="R584" s="36" t="str">
        <f t="shared" si="49"/>
        <v/>
      </c>
      <c r="S584" s="15"/>
      <c r="T584" s="15"/>
      <c r="U584" s="15"/>
      <c r="V584" s="15"/>
      <c r="W584" s="473"/>
      <c r="X584" s="473"/>
      <c r="Y584" s="15"/>
      <c r="Z584" s="15"/>
      <c r="AA584" s="15"/>
      <c r="AC584" s="16"/>
      <c r="AD584" s="15">
        <v>1</v>
      </c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</row>
    <row r="585" spans="1:43" s="17" customFormat="1" ht="12.75" hidden="1" customHeight="1">
      <c r="A585" s="126" t="s">
        <v>2513</v>
      </c>
      <c r="B585" s="72"/>
      <c r="C585" s="144" t="s">
        <v>2514</v>
      </c>
      <c r="D585" s="46"/>
      <c r="E585" s="145"/>
      <c r="F585" s="146"/>
      <c r="G585" s="147"/>
      <c r="H585" s="148"/>
      <c r="I585" s="158"/>
      <c r="J585" s="146"/>
      <c r="K585" s="146"/>
      <c r="L585" s="147"/>
      <c r="M585" s="619">
        <f t="shared" si="60"/>
        <v>0</v>
      </c>
      <c r="N585" s="626">
        <f t="shared" si="60"/>
        <v>0</v>
      </c>
      <c r="O585" s="36"/>
      <c r="P585" s="51" t="s">
        <v>1474</v>
      </c>
      <c r="Q585" s="36"/>
      <c r="R585" s="36" t="str">
        <f t="shared" si="49"/>
        <v/>
      </c>
      <c r="S585" s="15"/>
      <c r="T585" s="15"/>
      <c r="U585" s="15"/>
      <c r="V585" s="15"/>
      <c r="W585" s="473"/>
      <c r="X585" s="473"/>
      <c r="Y585" s="15"/>
      <c r="Z585" s="15"/>
      <c r="AA585" s="15"/>
      <c r="AC585" s="16"/>
      <c r="AD585" s="15">
        <v>1</v>
      </c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</row>
    <row r="586" spans="1:43" s="17" customFormat="1" ht="12.75" hidden="1" customHeight="1">
      <c r="A586" s="126" t="s">
        <v>2515</v>
      </c>
      <c r="B586" s="72"/>
      <c r="C586" s="144" t="s">
        <v>2516</v>
      </c>
      <c r="D586" s="46"/>
      <c r="E586" s="145"/>
      <c r="F586" s="146"/>
      <c r="G586" s="147"/>
      <c r="H586" s="148"/>
      <c r="I586" s="158"/>
      <c r="J586" s="146"/>
      <c r="K586" s="146"/>
      <c r="L586" s="147"/>
      <c r="M586" s="619">
        <f t="shared" si="60"/>
        <v>0</v>
      </c>
      <c r="N586" s="626">
        <f t="shared" si="60"/>
        <v>0</v>
      </c>
      <c r="O586" s="36"/>
      <c r="P586" s="51" t="s">
        <v>1474</v>
      </c>
      <c r="Q586" s="36"/>
      <c r="R586" s="36" t="str">
        <f t="shared" si="49"/>
        <v/>
      </c>
      <c r="S586" s="15"/>
      <c r="T586" s="15"/>
      <c r="U586" s="15"/>
      <c r="V586" s="15"/>
      <c r="W586" s="473"/>
      <c r="X586" s="473"/>
      <c r="Y586" s="15"/>
      <c r="Z586" s="15"/>
      <c r="AA586" s="15"/>
      <c r="AC586" s="16"/>
      <c r="AD586" s="15">
        <v>1</v>
      </c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</row>
    <row r="587" spans="1:43" s="17" customFormat="1" ht="12.75" hidden="1" customHeight="1">
      <c r="A587" s="126" t="s">
        <v>2517</v>
      </c>
      <c r="B587" s="72"/>
      <c r="C587" s="144" t="s">
        <v>2518</v>
      </c>
      <c r="D587" s="46"/>
      <c r="E587" s="145"/>
      <c r="F587" s="146"/>
      <c r="G587" s="147"/>
      <c r="H587" s="148"/>
      <c r="I587" s="158"/>
      <c r="J587" s="146"/>
      <c r="K587" s="146"/>
      <c r="L587" s="147"/>
      <c r="M587" s="619">
        <f t="shared" si="60"/>
        <v>0</v>
      </c>
      <c r="N587" s="626">
        <f t="shared" si="60"/>
        <v>0</v>
      </c>
      <c r="O587" s="36"/>
      <c r="P587" s="51" t="s">
        <v>1474</v>
      </c>
      <c r="Q587" s="36"/>
      <c r="R587" s="36" t="str">
        <f t="shared" ref="R587:R650" si="61">IF(SUM(E587:N587)=0,"",P587)</f>
        <v/>
      </c>
      <c r="S587" s="15"/>
      <c r="T587" s="15"/>
      <c r="U587" s="15"/>
      <c r="V587" s="15"/>
      <c r="W587" s="473"/>
      <c r="X587" s="473"/>
      <c r="Y587" s="15"/>
      <c r="Z587" s="15"/>
      <c r="AA587" s="15"/>
      <c r="AC587" s="16"/>
      <c r="AD587" s="15">
        <v>1</v>
      </c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</row>
    <row r="588" spans="1:43" s="17" customFormat="1" ht="12.75" hidden="1" customHeight="1">
      <c r="A588" s="126" t="s">
        <v>2519</v>
      </c>
      <c r="B588" s="72"/>
      <c r="C588" s="144" t="s">
        <v>2520</v>
      </c>
      <c r="D588" s="46"/>
      <c r="E588" s="145"/>
      <c r="F588" s="146"/>
      <c r="G588" s="147"/>
      <c r="H588" s="148"/>
      <c r="I588" s="158"/>
      <c r="J588" s="146"/>
      <c r="K588" s="146"/>
      <c r="L588" s="147"/>
      <c r="M588" s="619">
        <f t="shared" si="60"/>
        <v>0</v>
      </c>
      <c r="N588" s="626">
        <f t="shared" si="60"/>
        <v>0</v>
      </c>
      <c r="O588" s="36"/>
      <c r="P588" s="51" t="s">
        <v>1474</v>
      </c>
      <c r="Q588" s="36"/>
      <c r="R588" s="36" t="str">
        <f t="shared" si="61"/>
        <v/>
      </c>
      <c r="S588" s="15"/>
      <c r="T588" s="15"/>
      <c r="U588" s="15"/>
      <c r="V588" s="15"/>
      <c r="W588" s="473"/>
      <c r="X588" s="473"/>
      <c r="Y588" s="15"/>
      <c r="Z588" s="15"/>
      <c r="AA588" s="15"/>
      <c r="AC588" s="16"/>
      <c r="AD588" s="15">
        <v>1</v>
      </c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</row>
    <row r="589" spans="1:43" s="17" customFormat="1" ht="12.75" hidden="1" customHeight="1">
      <c r="A589" s="126" t="s">
        <v>2521</v>
      </c>
      <c r="B589" s="72"/>
      <c r="C589" s="144" t="s">
        <v>2522</v>
      </c>
      <c r="D589" s="46"/>
      <c r="E589" s="145"/>
      <c r="F589" s="146"/>
      <c r="G589" s="147"/>
      <c r="H589" s="148"/>
      <c r="I589" s="158"/>
      <c r="J589" s="146"/>
      <c r="K589" s="146"/>
      <c r="L589" s="147"/>
      <c r="M589" s="619">
        <f t="shared" si="60"/>
        <v>0</v>
      </c>
      <c r="N589" s="626">
        <f t="shared" si="60"/>
        <v>0</v>
      </c>
      <c r="O589" s="36"/>
      <c r="P589" s="51" t="s">
        <v>1474</v>
      </c>
      <c r="Q589" s="36"/>
      <c r="R589" s="36" t="str">
        <f t="shared" si="61"/>
        <v/>
      </c>
      <c r="S589" s="15"/>
      <c r="T589" s="15"/>
      <c r="U589" s="15"/>
      <c r="V589" s="15"/>
      <c r="W589" s="473"/>
      <c r="X589" s="473"/>
      <c r="Y589" s="15"/>
      <c r="Z589" s="15"/>
      <c r="AA589" s="15"/>
      <c r="AC589" s="16"/>
      <c r="AD589" s="15">
        <v>1</v>
      </c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</row>
    <row r="590" spans="1:43" s="17" customFormat="1" ht="12.75" hidden="1" customHeight="1">
      <c r="A590" s="126" t="s">
        <v>2523</v>
      </c>
      <c r="B590" s="72"/>
      <c r="C590" s="144" t="s">
        <v>2524</v>
      </c>
      <c r="D590" s="46"/>
      <c r="E590" s="145"/>
      <c r="F590" s="146"/>
      <c r="G590" s="147"/>
      <c r="H590" s="148"/>
      <c r="I590" s="158"/>
      <c r="J590" s="146"/>
      <c r="K590" s="146"/>
      <c r="L590" s="147"/>
      <c r="M590" s="619">
        <f t="shared" si="60"/>
        <v>0</v>
      </c>
      <c r="N590" s="626">
        <f t="shared" si="60"/>
        <v>0</v>
      </c>
      <c r="O590" s="36"/>
      <c r="P590" s="51" t="s">
        <v>1474</v>
      </c>
      <c r="Q590" s="36"/>
      <c r="R590" s="36" t="str">
        <f t="shared" si="61"/>
        <v/>
      </c>
      <c r="S590" s="15"/>
      <c r="T590" s="15"/>
      <c r="U590" s="15"/>
      <c r="V590" s="15"/>
      <c r="W590" s="473"/>
      <c r="X590" s="473"/>
      <c r="Y590" s="15"/>
      <c r="Z590" s="15"/>
      <c r="AA590" s="15"/>
      <c r="AC590" s="16"/>
      <c r="AD590" s="15">
        <v>1</v>
      </c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</row>
    <row r="591" spans="1:43" s="17" customFormat="1" ht="12.75" hidden="1" customHeight="1">
      <c r="A591" s="126" t="s">
        <v>2525</v>
      </c>
      <c r="B591" s="72"/>
      <c r="C591" s="144" t="s">
        <v>2526</v>
      </c>
      <c r="D591" s="46"/>
      <c r="E591" s="145"/>
      <c r="F591" s="146"/>
      <c r="G591" s="147"/>
      <c r="H591" s="148"/>
      <c r="I591" s="158"/>
      <c r="J591" s="146"/>
      <c r="K591" s="146"/>
      <c r="L591" s="147"/>
      <c r="M591" s="619">
        <f t="shared" si="60"/>
        <v>0</v>
      </c>
      <c r="N591" s="626">
        <f t="shared" si="60"/>
        <v>0</v>
      </c>
      <c r="O591" s="36"/>
      <c r="P591" s="51" t="s">
        <v>1474</v>
      </c>
      <c r="Q591" s="36"/>
      <c r="R591" s="36" t="str">
        <f t="shared" si="61"/>
        <v/>
      </c>
      <c r="S591" s="15"/>
      <c r="T591" s="15"/>
      <c r="U591" s="15"/>
      <c r="V591" s="15"/>
      <c r="W591" s="473"/>
      <c r="X591" s="473"/>
      <c r="Y591" s="15"/>
      <c r="Z591" s="15"/>
      <c r="AA591" s="15"/>
      <c r="AC591" s="16"/>
      <c r="AD591" s="15">
        <v>1</v>
      </c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</row>
    <row r="592" spans="1:43" s="17" customFormat="1" ht="12.75" hidden="1" customHeight="1">
      <c r="A592" s="126" t="s">
        <v>2527</v>
      </c>
      <c r="B592" s="72"/>
      <c r="C592" s="144" t="s">
        <v>2528</v>
      </c>
      <c r="D592" s="46"/>
      <c r="E592" s="145"/>
      <c r="F592" s="146"/>
      <c r="G592" s="147"/>
      <c r="H592" s="148"/>
      <c r="I592" s="158"/>
      <c r="J592" s="146"/>
      <c r="K592" s="146"/>
      <c r="L592" s="147"/>
      <c r="M592" s="619">
        <f t="shared" si="60"/>
        <v>0</v>
      </c>
      <c r="N592" s="626">
        <f t="shared" si="60"/>
        <v>0</v>
      </c>
      <c r="O592" s="36"/>
      <c r="P592" s="51" t="s">
        <v>1474</v>
      </c>
      <c r="Q592" s="36"/>
      <c r="R592" s="36" t="str">
        <f t="shared" si="61"/>
        <v/>
      </c>
      <c r="S592" s="15"/>
      <c r="T592" s="15"/>
      <c r="U592" s="15"/>
      <c r="V592" s="15"/>
      <c r="W592" s="473"/>
      <c r="X592" s="473"/>
      <c r="Y592" s="15"/>
      <c r="Z592" s="15"/>
      <c r="AA592" s="15"/>
      <c r="AC592" s="16"/>
      <c r="AD592" s="15">
        <v>1</v>
      </c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</row>
    <row r="593" spans="1:43" s="17" customFormat="1" ht="12.75" hidden="1" customHeight="1">
      <c r="A593" s="126" t="s">
        <v>2529</v>
      </c>
      <c r="B593" s="72"/>
      <c r="C593" s="144" t="s">
        <v>2530</v>
      </c>
      <c r="D593" s="46"/>
      <c r="E593" s="145"/>
      <c r="F593" s="146"/>
      <c r="G593" s="147"/>
      <c r="H593" s="148"/>
      <c r="I593" s="158"/>
      <c r="J593" s="146"/>
      <c r="K593" s="146"/>
      <c r="L593" s="147"/>
      <c r="M593" s="619">
        <f t="shared" si="60"/>
        <v>0</v>
      </c>
      <c r="N593" s="626">
        <f t="shared" si="60"/>
        <v>0</v>
      </c>
      <c r="O593" s="36"/>
      <c r="P593" s="51" t="s">
        <v>1474</v>
      </c>
      <c r="Q593" s="36"/>
      <c r="R593" s="36" t="str">
        <f t="shared" si="61"/>
        <v/>
      </c>
      <c r="S593" s="15"/>
      <c r="T593" s="15"/>
      <c r="U593" s="15"/>
      <c r="V593" s="15"/>
      <c r="W593" s="473"/>
      <c r="X593" s="473"/>
      <c r="Y593" s="15"/>
      <c r="Z593" s="15"/>
      <c r="AA593" s="15"/>
      <c r="AC593" s="16"/>
      <c r="AD593" s="15">
        <v>1</v>
      </c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</row>
    <row r="594" spans="1:43" s="17" customFormat="1" ht="12.75" hidden="1" customHeight="1">
      <c r="A594" s="126" t="s">
        <v>2531</v>
      </c>
      <c r="B594" s="72"/>
      <c r="C594" s="144" t="s">
        <v>2295</v>
      </c>
      <c r="D594" s="46"/>
      <c r="E594" s="145"/>
      <c r="F594" s="146"/>
      <c r="G594" s="147"/>
      <c r="H594" s="148"/>
      <c r="I594" s="158"/>
      <c r="J594" s="146"/>
      <c r="K594" s="146"/>
      <c r="L594" s="147"/>
      <c r="M594" s="619">
        <f t="shared" si="60"/>
        <v>0</v>
      </c>
      <c r="N594" s="626">
        <f t="shared" si="60"/>
        <v>0</v>
      </c>
      <c r="O594" s="36"/>
      <c r="P594" s="51" t="s">
        <v>1474</v>
      </c>
      <c r="Q594" s="36"/>
      <c r="R594" s="36" t="str">
        <f t="shared" si="61"/>
        <v/>
      </c>
      <c r="S594" s="15"/>
      <c r="T594" s="15"/>
      <c r="U594" s="15"/>
      <c r="V594" s="15"/>
      <c r="W594" s="473"/>
      <c r="X594" s="473"/>
      <c r="Y594" s="15"/>
      <c r="Z594" s="15"/>
      <c r="AA594" s="15"/>
      <c r="AC594" s="16"/>
      <c r="AD594" s="15">
        <v>1</v>
      </c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</row>
    <row r="595" spans="1:43" s="17" customFormat="1" ht="12.75" hidden="1" customHeight="1">
      <c r="A595" s="126" t="s">
        <v>2532</v>
      </c>
      <c r="B595" s="72"/>
      <c r="C595" s="144" t="s">
        <v>2533</v>
      </c>
      <c r="D595" s="46"/>
      <c r="E595" s="145"/>
      <c r="F595" s="146"/>
      <c r="G595" s="147"/>
      <c r="H595" s="148"/>
      <c r="I595" s="158"/>
      <c r="J595" s="146"/>
      <c r="K595" s="146"/>
      <c r="L595" s="147"/>
      <c r="M595" s="619">
        <f t="shared" si="60"/>
        <v>0</v>
      </c>
      <c r="N595" s="626">
        <f t="shared" si="60"/>
        <v>0</v>
      </c>
      <c r="O595" s="36"/>
      <c r="P595" s="51" t="s">
        <v>1474</v>
      </c>
      <c r="Q595" s="36"/>
      <c r="R595" s="36" t="str">
        <f t="shared" si="61"/>
        <v/>
      </c>
      <c r="S595" s="15"/>
      <c r="T595" s="15"/>
      <c r="U595" s="15"/>
      <c r="V595" s="15"/>
      <c r="W595" s="473"/>
      <c r="X595" s="473"/>
      <c r="Y595" s="15"/>
      <c r="Z595" s="15"/>
      <c r="AA595" s="15"/>
      <c r="AC595" s="16"/>
      <c r="AD595" s="15">
        <v>1</v>
      </c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</row>
    <row r="596" spans="1:43" s="17" customFormat="1" ht="12.75" hidden="1" customHeight="1">
      <c r="A596" s="126" t="s">
        <v>2534</v>
      </c>
      <c r="B596" s="72"/>
      <c r="C596" s="144" t="s">
        <v>2461</v>
      </c>
      <c r="D596" s="46"/>
      <c r="E596" s="145"/>
      <c r="F596" s="146"/>
      <c r="G596" s="147"/>
      <c r="H596" s="148"/>
      <c r="I596" s="158"/>
      <c r="J596" s="146"/>
      <c r="K596" s="146"/>
      <c r="L596" s="147"/>
      <c r="M596" s="619">
        <f t="shared" si="60"/>
        <v>0</v>
      </c>
      <c r="N596" s="626">
        <f t="shared" si="60"/>
        <v>0</v>
      </c>
      <c r="O596" s="36"/>
      <c r="P596" s="51" t="s">
        <v>1474</v>
      </c>
      <c r="Q596" s="36"/>
      <c r="R596" s="36" t="str">
        <f t="shared" si="61"/>
        <v/>
      </c>
      <c r="S596" s="15"/>
      <c r="T596" s="15"/>
      <c r="U596" s="15"/>
      <c r="V596" s="15"/>
      <c r="W596" s="473"/>
      <c r="X596" s="473"/>
      <c r="Y596" s="15"/>
      <c r="Z596" s="15"/>
      <c r="AA596" s="15"/>
      <c r="AC596" s="16"/>
      <c r="AD596" s="15">
        <v>1</v>
      </c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</row>
    <row r="597" spans="1:43" s="17" customFormat="1" ht="12.75" hidden="1" customHeight="1">
      <c r="A597" s="126" t="s">
        <v>2535</v>
      </c>
      <c r="B597" s="72"/>
      <c r="C597" s="144" t="s">
        <v>2536</v>
      </c>
      <c r="D597" s="46"/>
      <c r="E597" s="145"/>
      <c r="F597" s="146"/>
      <c r="G597" s="147"/>
      <c r="H597" s="148"/>
      <c r="I597" s="158"/>
      <c r="J597" s="146"/>
      <c r="K597" s="146"/>
      <c r="L597" s="147"/>
      <c r="M597" s="619">
        <f t="shared" si="60"/>
        <v>0</v>
      </c>
      <c r="N597" s="626">
        <f t="shared" si="60"/>
        <v>0</v>
      </c>
      <c r="O597" s="36"/>
      <c r="P597" s="51" t="s">
        <v>1474</v>
      </c>
      <c r="Q597" s="36"/>
      <c r="R597" s="36" t="str">
        <f t="shared" si="61"/>
        <v/>
      </c>
      <c r="S597" s="15"/>
      <c r="T597" s="15"/>
      <c r="U597" s="15"/>
      <c r="V597" s="15"/>
      <c r="W597" s="473"/>
      <c r="X597" s="473"/>
      <c r="Y597" s="15"/>
      <c r="Z597" s="15"/>
      <c r="AA597" s="15"/>
      <c r="AC597" s="16"/>
      <c r="AD597" s="15">
        <v>1</v>
      </c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</row>
    <row r="598" spans="1:43" s="129" customFormat="1" ht="12.75" hidden="1" customHeight="1">
      <c r="A598" s="126" t="s">
        <v>2503</v>
      </c>
      <c r="B598" s="131"/>
      <c r="C598" s="144" t="s">
        <v>2504</v>
      </c>
      <c r="D598" s="132"/>
      <c r="E598" s="145"/>
      <c r="F598" s="146"/>
      <c r="G598" s="147"/>
      <c r="H598" s="148"/>
      <c r="I598" s="158"/>
      <c r="J598" s="146"/>
      <c r="K598" s="146"/>
      <c r="L598" s="147"/>
      <c r="M598" s="619">
        <f t="shared" si="60"/>
        <v>0</v>
      </c>
      <c r="N598" s="626">
        <f t="shared" si="60"/>
        <v>0</v>
      </c>
      <c r="O598" s="150"/>
      <c r="P598" s="151" t="s">
        <v>1473</v>
      </c>
      <c r="Q598" s="150"/>
      <c r="R598" s="150" t="str">
        <f t="shared" si="61"/>
        <v/>
      </c>
      <c r="S598" s="15"/>
      <c r="T598" s="15"/>
      <c r="U598" s="5"/>
      <c r="V598" s="5"/>
      <c r="W598" s="475"/>
      <c r="X598" s="475"/>
      <c r="Y598" s="5"/>
      <c r="Z598" s="5"/>
      <c r="AA598" s="5"/>
      <c r="AC598" s="128"/>
      <c r="AD598" s="15">
        <v>1</v>
      </c>
      <c r="AE598" s="128"/>
      <c r="AF598" s="128"/>
      <c r="AG598" s="128"/>
      <c r="AH598" s="128"/>
      <c r="AI598" s="128"/>
      <c r="AJ598" s="128"/>
      <c r="AK598" s="128"/>
      <c r="AL598" s="128"/>
      <c r="AM598" s="128"/>
      <c r="AN598" s="128"/>
      <c r="AO598" s="128"/>
      <c r="AP598" s="128"/>
      <c r="AQ598" s="128"/>
    </row>
    <row r="599" spans="1:43" s="17" customFormat="1" ht="12.75" hidden="1" customHeight="1">
      <c r="A599" s="126" t="s">
        <v>2537</v>
      </c>
      <c r="B599" s="72"/>
      <c r="C599" s="144" t="s">
        <v>1835</v>
      </c>
      <c r="D599" s="46"/>
      <c r="E599" s="145"/>
      <c r="F599" s="146"/>
      <c r="G599" s="147"/>
      <c r="H599" s="148"/>
      <c r="I599" s="158"/>
      <c r="J599" s="146"/>
      <c r="K599" s="146"/>
      <c r="L599" s="147"/>
      <c r="M599" s="619">
        <f t="shared" si="60"/>
        <v>0</v>
      </c>
      <c r="N599" s="626">
        <f t="shared" si="60"/>
        <v>0</v>
      </c>
      <c r="O599" s="36"/>
      <c r="P599" s="51" t="s">
        <v>1474</v>
      </c>
      <c r="Q599" s="36"/>
      <c r="R599" s="36" t="str">
        <f t="shared" si="61"/>
        <v/>
      </c>
      <c r="S599" s="15"/>
      <c r="T599" s="15"/>
      <c r="U599" s="15"/>
      <c r="V599" s="15"/>
      <c r="W599" s="473"/>
      <c r="X599" s="473"/>
      <c r="Y599" s="15"/>
      <c r="Z599" s="15"/>
      <c r="AA599" s="15"/>
      <c r="AC599" s="16"/>
      <c r="AD599" s="15">
        <v>1</v>
      </c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</row>
    <row r="600" spans="1:43" s="17" customFormat="1" ht="12.75" hidden="1" customHeight="1">
      <c r="A600" s="126" t="s">
        <v>2538</v>
      </c>
      <c r="B600" s="72"/>
      <c r="C600" s="144" t="s">
        <v>2539</v>
      </c>
      <c r="D600" s="46"/>
      <c r="E600" s="145"/>
      <c r="F600" s="146"/>
      <c r="G600" s="147"/>
      <c r="H600" s="148"/>
      <c r="I600" s="158"/>
      <c r="J600" s="146"/>
      <c r="K600" s="146"/>
      <c r="L600" s="147"/>
      <c r="M600" s="619">
        <f t="shared" si="60"/>
        <v>0</v>
      </c>
      <c r="N600" s="626">
        <f t="shared" si="60"/>
        <v>0</v>
      </c>
      <c r="O600" s="36"/>
      <c r="P600" s="51" t="s">
        <v>1474</v>
      </c>
      <c r="Q600" s="36"/>
      <c r="R600" s="36" t="str">
        <f t="shared" si="61"/>
        <v/>
      </c>
      <c r="S600" s="15"/>
      <c r="T600" s="15"/>
      <c r="U600" s="15"/>
      <c r="V600" s="15"/>
      <c r="W600" s="473"/>
      <c r="X600" s="473"/>
      <c r="Y600" s="15"/>
      <c r="Z600" s="15"/>
      <c r="AA600" s="15"/>
      <c r="AC600" s="16"/>
      <c r="AD600" s="15">
        <v>1</v>
      </c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</row>
    <row r="601" spans="1:43" s="17" customFormat="1" ht="12.75" hidden="1" customHeight="1">
      <c r="A601" s="126" t="s">
        <v>2540</v>
      </c>
      <c r="B601" s="72"/>
      <c r="C601" s="144" t="s">
        <v>1843</v>
      </c>
      <c r="D601" s="46"/>
      <c r="E601" s="145"/>
      <c r="F601" s="146"/>
      <c r="G601" s="147"/>
      <c r="H601" s="148"/>
      <c r="I601" s="158"/>
      <c r="J601" s="146"/>
      <c r="K601" s="146"/>
      <c r="L601" s="147"/>
      <c r="M601" s="619">
        <f t="shared" si="60"/>
        <v>0</v>
      </c>
      <c r="N601" s="626">
        <f t="shared" si="60"/>
        <v>0</v>
      </c>
      <c r="O601" s="36"/>
      <c r="P601" s="51" t="s">
        <v>1474</v>
      </c>
      <c r="Q601" s="36"/>
      <c r="R601" s="36" t="str">
        <f t="shared" si="61"/>
        <v/>
      </c>
      <c r="S601" s="15"/>
      <c r="T601" s="15"/>
      <c r="U601" s="15"/>
      <c r="V601" s="15"/>
      <c r="W601" s="473"/>
      <c r="X601" s="473"/>
      <c r="Y601" s="15"/>
      <c r="Z601" s="15"/>
      <c r="AA601" s="15"/>
      <c r="AC601" s="16"/>
      <c r="AD601" s="15">
        <v>1</v>
      </c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</row>
    <row r="602" spans="1:43" s="17" customFormat="1" ht="12.75" hidden="1" customHeight="1">
      <c r="A602" s="126" t="s">
        <v>2541</v>
      </c>
      <c r="B602" s="72"/>
      <c r="C602" s="144" t="s">
        <v>1520</v>
      </c>
      <c r="D602" s="46"/>
      <c r="E602" s="145"/>
      <c r="F602" s="146"/>
      <c r="G602" s="147"/>
      <c r="H602" s="148"/>
      <c r="I602" s="158"/>
      <c r="J602" s="146"/>
      <c r="K602" s="146"/>
      <c r="L602" s="147"/>
      <c r="M602" s="619">
        <f t="shared" si="60"/>
        <v>0</v>
      </c>
      <c r="N602" s="626">
        <f t="shared" si="60"/>
        <v>0</v>
      </c>
      <c r="O602" s="36"/>
      <c r="P602" s="51" t="s">
        <v>1474</v>
      </c>
      <c r="Q602" s="36"/>
      <c r="R602" s="36" t="str">
        <f t="shared" si="61"/>
        <v/>
      </c>
      <c r="S602" s="15"/>
      <c r="T602" s="15"/>
      <c r="U602" s="15"/>
      <c r="V602" s="15"/>
      <c r="W602" s="473"/>
      <c r="X602" s="473"/>
      <c r="Y602" s="15"/>
      <c r="Z602" s="15"/>
      <c r="AA602" s="15"/>
      <c r="AC602" s="16"/>
      <c r="AD602" s="15">
        <v>1</v>
      </c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</row>
    <row r="603" spans="1:43" s="17" customFormat="1" ht="12.75" hidden="1" customHeight="1">
      <c r="A603" s="126" t="s">
        <v>2542</v>
      </c>
      <c r="B603" s="72"/>
      <c r="C603" s="144" t="s">
        <v>2543</v>
      </c>
      <c r="D603" s="46"/>
      <c r="E603" s="145"/>
      <c r="F603" s="146"/>
      <c r="G603" s="147"/>
      <c r="H603" s="148"/>
      <c r="I603" s="158"/>
      <c r="J603" s="146"/>
      <c r="K603" s="146"/>
      <c r="L603" s="147"/>
      <c r="M603" s="619">
        <f t="shared" si="60"/>
        <v>0</v>
      </c>
      <c r="N603" s="626">
        <f t="shared" si="60"/>
        <v>0</v>
      </c>
      <c r="O603" s="36"/>
      <c r="P603" s="51" t="s">
        <v>1474</v>
      </c>
      <c r="Q603" s="36"/>
      <c r="R603" s="36" t="str">
        <f t="shared" si="61"/>
        <v/>
      </c>
      <c r="S603" s="15"/>
      <c r="T603" s="15"/>
      <c r="U603" s="15"/>
      <c r="V603" s="15"/>
      <c r="W603" s="473"/>
      <c r="X603" s="473"/>
      <c r="Y603" s="15"/>
      <c r="Z603" s="15"/>
      <c r="AA603" s="15"/>
      <c r="AC603" s="16"/>
      <c r="AD603" s="15">
        <v>1</v>
      </c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</row>
    <row r="604" spans="1:43" s="17" customFormat="1" ht="12.75" hidden="1" customHeight="1" thickBot="1">
      <c r="A604" s="126" t="s">
        <v>2544</v>
      </c>
      <c r="B604" s="74"/>
      <c r="C604" s="167" t="s">
        <v>2434</v>
      </c>
      <c r="D604" s="46"/>
      <c r="E604" s="145"/>
      <c r="F604" s="146"/>
      <c r="G604" s="147"/>
      <c r="H604" s="148"/>
      <c r="I604" s="158"/>
      <c r="J604" s="146"/>
      <c r="K604" s="146"/>
      <c r="L604" s="147"/>
      <c r="M604" s="619">
        <f t="shared" si="60"/>
        <v>0</v>
      </c>
      <c r="N604" s="626">
        <f t="shared" si="60"/>
        <v>0</v>
      </c>
      <c r="O604" s="36"/>
      <c r="P604" s="51" t="s">
        <v>1474</v>
      </c>
      <c r="Q604" s="36"/>
      <c r="R604" s="36" t="str">
        <f t="shared" si="61"/>
        <v/>
      </c>
      <c r="S604" s="15"/>
      <c r="T604" s="15"/>
      <c r="U604" s="15"/>
      <c r="V604" s="15"/>
      <c r="W604" s="473"/>
      <c r="X604" s="473"/>
      <c r="Y604" s="15"/>
      <c r="Z604" s="15"/>
      <c r="AA604" s="15"/>
      <c r="AC604" s="16"/>
      <c r="AD604" s="15">
        <v>1</v>
      </c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</row>
    <row r="605" spans="1:43" s="18" customFormat="1" ht="15.75" customHeight="1" thickTop="1" thickBot="1">
      <c r="A605" s="126" t="s">
        <v>2545</v>
      </c>
      <c r="B605" s="889" t="s">
        <v>2546</v>
      </c>
      <c r="C605" s="890"/>
      <c r="D605" s="108"/>
      <c r="E605" s="651">
        <f t="shared" ref="E605:N605" si="62">SUM(E606:E622)</f>
        <v>72</v>
      </c>
      <c r="F605" s="652">
        <f t="shared" si="62"/>
        <v>3044</v>
      </c>
      <c r="G605" s="653">
        <f t="shared" si="62"/>
        <v>12277</v>
      </c>
      <c r="H605" s="654">
        <f t="shared" si="62"/>
        <v>100</v>
      </c>
      <c r="I605" s="655">
        <f t="shared" si="62"/>
        <v>3044</v>
      </c>
      <c r="J605" s="652">
        <f t="shared" si="62"/>
        <v>12277</v>
      </c>
      <c r="K605" s="652">
        <f t="shared" si="62"/>
        <v>0</v>
      </c>
      <c r="L605" s="653">
        <f t="shared" si="62"/>
        <v>0</v>
      </c>
      <c r="M605" s="651">
        <f t="shared" si="62"/>
        <v>3044</v>
      </c>
      <c r="N605" s="656">
        <f t="shared" si="62"/>
        <v>12277</v>
      </c>
      <c r="O605" s="36"/>
      <c r="P605" s="51" t="s">
        <v>1500</v>
      </c>
      <c r="Q605" s="36"/>
      <c r="R605" s="36" t="str">
        <f t="shared" si="61"/>
        <v>P</v>
      </c>
      <c r="S605" s="15"/>
      <c r="T605" s="15"/>
      <c r="U605" s="15"/>
      <c r="V605" s="15">
        <v>1</v>
      </c>
      <c r="W605" s="473"/>
      <c r="X605" s="473"/>
      <c r="Y605" s="15"/>
      <c r="Z605" s="15"/>
      <c r="AA605" s="15"/>
      <c r="AC605" s="15"/>
      <c r="AD605" s="15">
        <v>1</v>
      </c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</row>
    <row r="606" spans="1:43" s="17" customFormat="1" ht="12.75" hidden="1" customHeight="1">
      <c r="A606" s="126" t="s">
        <v>2547</v>
      </c>
      <c r="B606" s="95"/>
      <c r="C606" s="152" t="s">
        <v>2548</v>
      </c>
      <c r="D606" s="46"/>
      <c r="E606" s="153"/>
      <c r="F606" s="154"/>
      <c r="G606" s="155"/>
      <c r="H606" s="156"/>
      <c r="I606" s="174"/>
      <c r="J606" s="154"/>
      <c r="K606" s="154"/>
      <c r="L606" s="155"/>
      <c r="M606" s="624">
        <f t="shared" ref="M606:N621" si="63">I606+K606</f>
        <v>0</v>
      </c>
      <c r="N606" s="625">
        <f t="shared" si="63"/>
        <v>0</v>
      </c>
      <c r="O606" s="36"/>
      <c r="P606" s="51" t="s">
        <v>1474</v>
      </c>
      <c r="Q606" s="36"/>
      <c r="R606" s="36" t="str">
        <f t="shared" si="61"/>
        <v/>
      </c>
      <c r="S606" s="15"/>
      <c r="T606" s="15"/>
      <c r="U606" s="15"/>
      <c r="V606" s="15"/>
      <c r="W606" s="473"/>
      <c r="X606" s="473"/>
      <c r="Y606" s="15"/>
      <c r="Z606" s="15"/>
      <c r="AA606" s="15"/>
      <c r="AC606" s="16"/>
      <c r="AD606" s="15">
        <v>1</v>
      </c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</row>
    <row r="607" spans="1:43" s="17" customFormat="1" ht="12.75" hidden="1" customHeight="1">
      <c r="A607" s="126" t="s">
        <v>2549</v>
      </c>
      <c r="B607" s="72"/>
      <c r="C607" s="144" t="s">
        <v>2550</v>
      </c>
      <c r="D607" s="46"/>
      <c r="E607" s="145"/>
      <c r="F607" s="146"/>
      <c r="G607" s="147"/>
      <c r="H607" s="148"/>
      <c r="I607" s="158"/>
      <c r="J607" s="146"/>
      <c r="K607" s="146"/>
      <c r="L607" s="147"/>
      <c r="M607" s="619">
        <f t="shared" si="63"/>
        <v>0</v>
      </c>
      <c r="N607" s="626">
        <f t="shared" si="63"/>
        <v>0</v>
      </c>
      <c r="O607" s="36"/>
      <c r="P607" s="51" t="s">
        <v>1474</v>
      </c>
      <c r="Q607" s="36"/>
      <c r="R607" s="36" t="str">
        <f t="shared" si="61"/>
        <v/>
      </c>
      <c r="S607" s="15"/>
      <c r="T607" s="15"/>
      <c r="U607" s="15"/>
      <c r="V607" s="15"/>
      <c r="W607" s="473"/>
      <c r="X607" s="473"/>
      <c r="Y607" s="15"/>
      <c r="Z607" s="15"/>
      <c r="AA607" s="15"/>
      <c r="AC607" s="16"/>
      <c r="AD607" s="15">
        <v>1</v>
      </c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</row>
    <row r="608" spans="1:43" s="17" customFormat="1" ht="12.75" customHeight="1" thickTop="1">
      <c r="A608" s="126" t="s">
        <v>2551</v>
      </c>
      <c r="B608" s="72"/>
      <c r="C608" s="144" t="s">
        <v>2552</v>
      </c>
      <c r="D608" s="46"/>
      <c r="E608" s="145">
        <v>5</v>
      </c>
      <c r="F608" s="146">
        <v>1370</v>
      </c>
      <c r="G608" s="147">
        <v>5802</v>
      </c>
      <c r="H608" s="148">
        <v>14</v>
      </c>
      <c r="I608" s="158">
        <v>1370</v>
      </c>
      <c r="J608" s="146">
        <v>5802</v>
      </c>
      <c r="K608" s="146"/>
      <c r="L608" s="147"/>
      <c r="M608" s="619">
        <f t="shared" si="63"/>
        <v>1370</v>
      </c>
      <c r="N608" s="626">
        <f t="shared" si="63"/>
        <v>5802</v>
      </c>
      <c r="O608" s="36"/>
      <c r="P608" s="51" t="s">
        <v>1474</v>
      </c>
      <c r="Q608" s="36"/>
      <c r="R608" s="36" t="str">
        <f t="shared" si="61"/>
        <v>M</v>
      </c>
      <c r="S608" s="15"/>
      <c r="T608" s="15">
        <v>1</v>
      </c>
      <c r="U608" s="15"/>
      <c r="V608" s="15"/>
      <c r="W608" s="473"/>
      <c r="X608" s="473"/>
      <c r="Y608" s="15"/>
      <c r="Z608" s="15"/>
      <c r="AA608" s="15"/>
      <c r="AC608" s="16"/>
      <c r="AD608" s="15">
        <v>1</v>
      </c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</row>
    <row r="609" spans="1:43" s="17" customFormat="1" ht="12.75" customHeight="1">
      <c r="A609" s="126" t="s">
        <v>2553</v>
      </c>
      <c r="B609" s="72"/>
      <c r="C609" s="144" t="s">
        <v>2554</v>
      </c>
      <c r="D609" s="46"/>
      <c r="E609" s="145">
        <v>7</v>
      </c>
      <c r="F609" s="146">
        <v>344</v>
      </c>
      <c r="G609" s="147">
        <v>958</v>
      </c>
      <c r="H609" s="148">
        <v>7</v>
      </c>
      <c r="I609" s="158">
        <v>344</v>
      </c>
      <c r="J609" s="146">
        <v>958</v>
      </c>
      <c r="K609" s="146"/>
      <c r="L609" s="147"/>
      <c r="M609" s="619">
        <f t="shared" si="63"/>
        <v>344</v>
      </c>
      <c r="N609" s="626">
        <f t="shared" si="63"/>
        <v>958</v>
      </c>
      <c r="O609" s="36"/>
      <c r="P609" s="51" t="s">
        <v>1474</v>
      </c>
      <c r="Q609" s="36"/>
      <c r="R609" s="36" t="str">
        <f t="shared" si="61"/>
        <v>M</v>
      </c>
      <c r="S609" s="15"/>
      <c r="T609" s="15">
        <v>1</v>
      </c>
      <c r="U609" s="15"/>
      <c r="V609" s="15"/>
      <c r="W609" s="473"/>
      <c r="X609" s="473"/>
      <c r="Y609" s="15"/>
      <c r="Z609" s="15"/>
      <c r="AA609" s="15"/>
      <c r="AC609" s="16"/>
      <c r="AD609" s="15">
        <v>1</v>
      </c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</row>
    <row r="610" spans="1:43" s="17" customFormat="1" ht="12.75" customHeight="1">
      <c r="A610" s="126" t="s">
        <v>2555</v>
      </c>
      <c r="B610" s="72"/>
      <c r="C610" s="144" t="s">
        <v>2112</v>
      </c>
      <c r="D610" s="46"/>
      <c r="E610" s="145">
        <v>1</v>
      </c>
      <c r="F610" s="146">
        <v>1</v>
      </c>
      <c r="G610" s="147">
        <v>2</v>
      </c>
      <c r="H610" s="148">
        <v>1</v>
      </c>
      <c r="I610" s="158">
        <v>1</v>
      </c>
      <c r="J610" s="146">
        <v>2</v>
      </c>
      <c r="K610" s="146"/>
      <c r="L610" s="147"/>
      <c r="M610" s="619">
        <f t="shared" si="63"/>
        <v>1</v>
      </c>
      <c r="N610" s="626">
        <f t="shared" si="63"/>
        <v>2</v>
      </c>
      <c r="O610" s="36"/>
      <c r="P610" s="51" t="s">
        <v>1474</v>
      </c>
      <c r="Q610" s="36"/>
      <c r="R610" s="36" t="str">
        <f t="shared" si="61"/>
        <v>M</v>
      </c>
      <c r="S610" s="15"/>
      <c r="T610" s="15">
        <v>1</v>
      </c>
      <c r="U610" s="15"/>
      <c r="V610" s="15"/>
      <c r="W610" s="473"/>
      <c r="X610" s="473"/>
      <c r="Y610" s="15"/>
      <c r="Z610" s="15"/>
      <c r="AA610" s="15"/>
      <c r="AC610" s="16"/>
      <c r="AD610" s="15">
        <v>1</v>
      </c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</row>
    <row r="611" spans="1:43" s="17" customFormat="1" ht="12.75" hidden="1" customHeight="1">
      <c r="A611" s="126" t="s">
        <v>2556</v>
      </c>
      <c r="B611" s="72"/>
      <c r="C611" s="144" t="s">
        <v>2557</v>
      </c>
      <c r="D611" s="46"/>
      <c r="E611" s="145"/>
      <c r="F611" s="146"/>
      <c r="G611" s="147"/>
      <c r="H611" s="148"/>
      <c r="I611" s="158"/>
      <c r="J611" s="146"/>
      <c r="K611" s="146"/>
      <c r="L611" s="147"/>
      <c r="M611" s="619">
        <f t="shared" si="63"/>
        <v>0</v>
      </c>
      <c r="N611" s="626">
        <f t="shared" si="63"/>
        <v>0</v>
      </c>
      <c r="O611" s="36"/>
      <c r="P611" s="51" t="s">
        <v>1474</v>
      </c>
      <c r="Q611" s="36"/>
      <c r="R611" s="36" t="str">
        <f t="shared" si="61"/>
        <v/>
      </c>
      <c r="S611" s="15"/>
      <c r="T611" s="15"/>
      <c r="U611" s="15"/>
      <c r="V611" s="15"/>
      <c r="W611" s="473"/>
      <c r="X611" s="473"/>
      <c r="Y611" s="15"/>
      <c r="Z611" s="15"/>
      <c r="AA611" s="15"/>
      <c r="AC611" s="16"/>
      <c r="AD611" s="15">
        <v>1</v>
      </c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</row>
    <row r="612" spans="1:43" s="17" customFormat="1" ht="12.75" customHeight="1">
      <c r="A612" s="126" t="s">
        <v>2569</v>
      </c>
      <c r="B612" s="72"/>
      <c r="C612" s="144" t="s">
        <v>2570</v>
      </c>
      <c r="D612" s="46"/>
      <c r="E612" s="145">
        <v>7</v>
      </c>
      <c r="F612" s="146">
        <v>224</v>
      </c>
      <c r="G612" s="147">
        <v>925</v>
      </c>
      <c r="H612" s="148">
        <v>6</v>
      </c>
      <c r="I612" s="158">
        <v>224</v>
      </c>
      <c r="J612" s="146">
        <v>925</v>
      </c>
      <c r="K612" s="146"/>
      <c r="L612" s="147"/>
      <c r="M612" s="619">
        <f t="shared" si="63"/>
        <v>224</v>
      </c>
      <c r="N612" s="626">
        <f t="shared" si="63"/>
        <v>925</v>
      </c>
      <c r="O612" s="36"/>
      <c r="P612" s="51" t="s">
        <v>1474</v>
      </c>
      <c r="Q612" s="36"/>
      <c r="R612" s="36" t="str">
        <f t="shared" si="61"/>
        <v>M</v>
      </c>
      <c r="S612" s="15"/>
      <c r="T612" s="15">
        <v>1</v>
      </c>
      <c r="U612" s="15"/>
      <c r="V612" s="15"/>
      <c r="W612" s="473"/>
      <c r="X612" s="473"/>
      <c r="Y612" s="15"/>
      <c r="Z612" s="15"/>
      <c r="AA612" s="15"/>
      <c r="AC612" s="16"/>
      <c r="AD612" s="15">
        <v>1</v>
      </c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</row>
    <row r="613" spans="1:43" s="17" customFormat="1" ht="12.75" customHeight="1">
      <c r="A613" s="126" t="s">
        <v>2558</v>
      </c>
      <c r="B613" s="72"/>
      <c r="C613" s="144" t="s">
        <v>2457</v>
      </c>
      <c r="D613" s="46"/>
      <c r="E613" s="145">
        <v>7</v>
      </c>
      <c r="F613" s="146">
        <v>111</v>
      </c>
      <c r="G613" s="147">
        <v>370</v>
      </c>
      <c r="H613" s="148">
        <v>7</v>
      </c>
      <c r="I613" s="158">
        <v>111</v>
      </c>
      <c r="J613" s="146">
        <v>370</v>
      </c>
      <c r="K613" s="146"/>
      <c r="L613" s="147"/>
      <c r="M613" s="619">
        <f t="shared" si="63"/>
        <v>111</v>
      </c>
      <c r="N613" s="626">
        <f t="shared" si="63"/>
        <v>370</v>
      </c>
      <c r="O613" s="36"/>
      <c r="P613" s="51" t="s">
        <v>1474</v>
      </c>
      <c r="Q613" s="36"/>
      <c r="R613" s="36" t="str">
        <f t="shared" si="61"/>
        <v>M</v>
      </c>
      <c r="S613" s="15"/>
      <c r="T613" s="15">
        <v>1</v>
      </c>
      <c r="U613" s="15"/>
      <c r="V613" s="15"/>
      <c r="W613" s="473"/>
      <c r="X613" s="473"/>
      <c r="Y613" s="15"/>
      <c r="Z613" s="15"/>
      <c r="AA613" s="15"/>
      <c r="AC613" s="16"/>
      <c r="AD613" s="15">
        <v>1</v>
      </c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</row>
    <row r="614" spans="1:43" s="17" customFormat="1" ht="12.75" hidden="1" customHeight="1">
      <c r="A614" s="126" t="s">
        <v>2559</v>
      </c>
      <c r="B614" s="72"/>
      <c r="C614" s="144" t="s">
        <v>2560</v>
      </c>
      <c r="D614" s="46"/>
      <c r="E614" s="145"/>
      <c r="F614" s="146"/>
      <c r="G614" s="147"/>
      <c r="H614" s="148"/>
      <c r="I614" s="158"/>
      <c r="J614" s="146"/>
      <c r="K614" s="146"/>
      <c r="L614" s="147"/>
      <c r="M614" s="619">
        <f t="shared" si="63"/>
        <v>0</v>
      </c>
      <c r="N614" s="626">
        <f t="shared" si="63"/>
        <v>0</v>
      </c>
      <c r="O614" s="36"/>
      <c r="P614" s="51" t="s">
        <v>1474</v>
      </c>
      <c r="Q614" s="36"/>
      <c r="R614" s="36" t="str">
        <f t="shared" si="61"/>
        <v/>
      </c>
      <c r="S614" s="15"/>
      <c r="T614" s="15"/>
      <c r="U614" s="15"/>
      <c r="V614" s="15"/>
      <c r="W614" s="473"/>
      <c r="X614" s="473"/>
      <c r="Y614" s="15"/>
      <c r="Z614" s="15"/>
      <c r="AA614" s="15"/>
      <c r="AC614" s="16"/>
      <c r="AD614" s="15">
        <v>1</v>
      </c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</row>
    <row r="615" spans="1:43" s="17" customFormat="1" ht="12.75" customHeight="1">
      <c r="A615" s="126" t="s">
        <v>2561</v>
      </c>
      <c r="B615" s="72"/>
      <c r="C615" s="144" t="s">
        <v>2562</v>
      </c>
      <c r="D615" s="46"/>
      <c r="E615" s="145">
        <v>5</v>
      </c>
      <c r="F615" s="146">
        <v>93</v>
      </c>
      <c r="G615" s="147">
        <v>432</v>
      </c>
      <c r="H615" s="148">
        <v>4</v>
      </c>
      <c r="I615" s="158">
        <v>93</v>
      </c>
      <c r="J615" s="146">
        <v>432</v>
      </c>
      <c r="K615" s="146"/>
      <c r="L615" s="147"/>
      <c r="M615" s="619">
        <f t="shared" si="63"/>
        <v>93</v>
      </c>
      <c r="N615" s="626">
        <f t="shared" si="63"/>
        <v>432</v>
      </c>
      <c r="O615" s="36"/>
      <c r="P615" s="51" t="s">
        <v>1474</v>
      </c>
      <c r="Q615" s="36"/>
      <c r="R615" s="36" t="str">
        <f t="shared" si="61"/>
        <v>M</v>
      </c>
      <c r="S615" s="15"/>
      <c r="T615" s="15">
        <v>1</v>
      </c>
      <c r="U615" s="15"/>
      <c r="V615" s="15"/>
      <c r="W615" s="473"/>
      <c r="X615" s="473"/>
      <c r="Y615" s="15"/>
      <c r="Z615" s="15"/>
      <c r="AA615" s="15"/>
      <c r="AC615" s="16"/>
      <c r="AD615" s="15">
        <v>1</v>
      </c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</row>
    <row r="616" spans="1:43" s="129" customFormat="1" ht="12.75" customHeight="1">
      <c r="A616" s="126" t="s">
        <v>2563</v>
      </c>
      <c r="B616" s="131"/>
      <c r="C616" s="144" t="s">
        <v>2546</v>
      </c>
      <c r="D616" s="132"/>
      <c r="E616" s="145">
        <v>9</v>
      </c>
      <c r="F616" s="146">
        <v>222</v>
      </c>
      <c r="G616" s="147">
        <v>950</v>
      </c>
      <c r="H616" s="148">
        <v>16</v>
      </c>
      <c r="I616" s="158">
        <v>222</v>
      </c>
      <c r="J616" s="146">
        <v>950</v>
      </c>
      <c r="K616" s="146"/>
      <c r="L616" s="147"/>
      <c r="M616" s="619">
        <f t="shared" si="63"/>
        <v>222</v>
      </c>
      <c r="N616" s="626">
        <f t="shared" si="63"/>
        <v>950</v>
      </c>
      <c r="O616" s="150"/>
      <c r="P616" s="151" t="s">
        <v>1474</v>
      </c>
      <c r="Q616" s="150"/>
      <c r="R616" s="150" t="str">
        <f t="shared" si="61"/>
        <v>M</v>
      </c>
      <c r="S616" s="15"/>
      <c r="T616" s="15">
        <v>1</v>
      </c>
      <c r="U616" s="5"/>
      <c r="V616" s="5"/>
      <c r="W616" s="475"/>
      <c r="X616" s="475"/>
      <c r="Y616" s="5"/>
      <c r="Z616" s="5"/>
      <c r="AA616" s="5"/>
      <c r="AC616" s="128"/>
      <c r="AD616" s="15">
        <v>1</v>
      </c>
      <c r="AE616" s="128"/>
      <c r="AF616" s="128"/>
      <c r="AG616" s="128"/>
      <c r="AH616" s="128"/>
      <c r="AI616" s="128"/>
      <c r="AJ616" s="128"/>
      <c r="AK616" s="128"/>
      <c r="AL616" s="128"/>
      <c r="AM616" s="128"/>
      <c r="AN616" s="128"/>
      <c r="AO616" s="128"/>
      <c r="AP616" s="128"/>
      <c r="AQ616" s="128"/>
    </row>
    <row r="617" spans="1:43" s="17" customFormat="1" ht="12.75" customHeight="1">
      <c r="A617" s="126" t="s">
        <v>2564</v>
      </c>
      <c r="B617" s="72"/>
      <c r="C617" s="144" t="s">
        <v>1845</v>
      </c>
      <c r="D617" s="46"/>
      <c r="E617" s="145">
        <v>7</v>
      </c>
      <c r="F617" s="146">
        <v>123</v>
      </c>
      <c r="G617" s="147">
        <v>494</v>
      </c>
      <c r="H617" s="148">
        <v>12</v>
      </c>
      <c r="I617" s="158">
        <v>123</v>
      </c>
      <c r="J617" s="146">
        <v>494</v>
      </c>
      <c r="K617" s="146"/>
      <c r="L617" s="147"/>
      <c r="M617" s="619">
        <f t="shared" si="63"/>
        <v>123</v>
      </c>
      <c r="N617" s="626">
        <f t="shared" si="63"/>
        <v>494</v>
      </c>
      <c r="O617" s="36"/>
      <c r="P617" s="51" t="s">
        <v>1474</v>
      </c>
      <c r="Q617" s="36"/>
      <c r="R617" s="36" t="str">
        <f t="shared" si="61"/>
        <v>M</v>
      </c>
      <c r="S617" s="15"/>
      <c r="T617" s="15">
        <v>1</v>
      </c>
      <c r="U617" s="15"/>
      <c r="V617" s="15"/>
      <c r="W617" s="473"/>
      <c r="X617" s="473"/>
      <c r="Y617" s="15"/>
      <c r="Z617" s="15"/>
      <c r="AA617" s="15"/>
      <c r="AC617" s="16"/>
      <c r="AD617" s="15">
        <v>1</v>
      </c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</row>
    <row r="618" spans="1:43" s="143" customFormat="1" ht="12.75" customHeight="1">
      <c r="A618" s="126" t="s">
        <v>2565</v>
      </c>
      <c r="B618" s="72"/>
      <c r="C618" s="144" t="s">
        <v>2397</v>
      </c>
      <c r="D618" s="46"/>
      <c r="E618" s="145">
        <v>9</v>
      </c>
      <c r="F618" s="146">
        <v>282</v>
      </c>
      <c r="G618" s="147">
        <v>896</v>
      </c>
      <c r="H618" s="148">
        <v>14</v>
      </c>
      <c r="I618" s="158">
        <v>282</v>
      </c>
      <c r="J618" s="146">
        <v>896</v>
      </c>
      <c r="K618" s="620"/>
      <c r="L618" s="621"/>
      <c r="M618" s="619">
        <f t="shared" si="63"/>
        <v>282</v>
      </c>
      <c r="N618" s="626">
        <f t="shared" si="63"/>
        <v>896</v>
      </c>
      <c r="O618" s="138"/>
      <c r="P618" s="139" t="s">
        <v>1474</v>
      </c>
      <c r="Q618" s="138"/>
      <c r="R618" s="138" t="str">
        <f t="shared" si="61"/>
        <v>M</v>
      </c>
      <c r="S618" s="15"/>
      <c r="T618" s="15">
        <v>1</v>
      </c>
      <c r="U618" s="140"/>
      <c r="V618" s="140"/>
      <c r="W618" s="474"/>
      <c r="X618" s="474"/>
      <c r="Y618" s="140"/>
      <c r="Z618" s="140"/>
      <c r="AA618" s="140"/>
      <c r="AC618" s="142"/>
      <c r="AD618" s="15">
        <v>1</v>
      </c>
      <c r="AE618" s="142"/>
      <c r="AF618" s="142"/>
      <c r="AG618" s="142"/>
      <c r="AH618" s="142"/>
      <c r="AI618" s="142"/>
      <c r="AJ618" s="142"/>
      <c r="AK618" s="142"/>
      <c r="AL618" s="142"/>
      <c r="AM618" s="142"/>
      <c r="AN618" s="142"/>
      <c r="AO618" s="142"/>
      <c r="AP618" s="142"/>
      <c r="AQ618" s="142"/>
    </row>
    <row r="619" spans="1:43" s="17" customFormat="1" ht="12.75" customHeight="1">
      <c r="A619" s="126" t="s">
        <v>2566</v>
      </c>
      <c r="B619" s="72"/>
      <c r="C619" s="144" t="s">
        <v>1588</v>
      </c>
      <c r="D619" s="46"/>
      <c r="E619" s="145">
        <v>5</v>
      </c>
      <c r="F619" s="146">
        <v>143</v>
      </c>
      <c r="G619" s="147">
        <v>900</v>
      </c>
      <c r="H619" s="148">
        <v>6</v>
      </c>
      <c r="I619" s="158">
        <v>143</v>
      </c>
      <c r="J619" s="146">
        <v>900</v>
      </c>
      <c r="K619" s="146"/>
      <c r="L619" s="147"/>
      <c r="M619" s="619">
        <f t="shared" si="63"/>
        <v>143</v>
      </c>
      <c r="N619" s="626">
        <f t="shared" si="63"/>
        <v>900</v>
      </c>
      <c r="O619" s="36"/>
      <c r="P619" s="51" t="s">
        <v>1474</v>
      </c>
      <c r="Q619" s="36"/>
      <c r="R619" s="36" t="str">
        <f t="shared" si="61"/>
        <v>M</v>
      </c>
      <c r="S619" s="15"/>
      <c r="T619" s="15">
        <v>1</v>
      </c>
      <c r="U619" s="15"/>
      <c r="V619" s="15"/>
      <c r="W619" s="473"/>
      <c r="X619" s="473"/>
      <c r="Y619" s="15"/>
      <c r="Z619" s="15"/>
      <c r="AA619" s="15"/>
      <c r="AC619" s="16"/>
      <c r="AD619" s="15">
        <v>1</v>
      </c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</row>
    <row r="620" spans="1:43" s="17" customFormat="1" ht="12.75" hidden="1" customHeight="1">
      <c r="A620" s="126" t="s">
        <v>2567</v>
      </c>
      <c r="B620" s="72"/>
      <c r="C620" s="144" t="s">
        <v>2004</v>
      </c>
      <c r="D620" s="46"/>
      <c r="E620" s="145"/>
      <c r="F620" s="146"/>
      <c r="G620" s="147"/>
      <c r="H620" s="148"/>
      <c r="I620" s="158"/>
      <c r="J620" s="146"/>
      <c r="K620" s="146"/>
      <c r="L620" s="147"/>
      <c r="M620" s="619">
        <f t="shared" si="63"/>
        <v>0</v>
      </c>
      <c r="N620" s="626">
        <f t="shared" si="63"/>
        <v>0</v>
      </c>
      <c r="O620" s="36"/>
      <c r="P620" s="51" t="s">
        <v>1474</v>
      </c>
      <c r="Q620" s="36"/>
      <c r="R620" s="36" t="str">
        <f t="shared" si="61"/>
        <v/>
      </c>
      <c r="S620" s="15"/>
      <c r="T620" s="15"/>
      <c r="U620" s="15"/>
      <c r="V620" s="15"/>
      <c r="W620" s="473"/>
      <c r="X620" s="473"/>
      <c r="Y620" s="15"/>
      <c r="Z620" s="15"/>
      <c r="AA620" s="15"/>
      <c r="AC620" s="16"/>
      <c r="AD620" s="15">
        <v>1</v>
      </c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</row>
    <row r="621" spans="1:43" s="17" customFormat="1" ht="12.75" customHeight="1">
      <c r="A621" s="126" t="s">
        <v>2568</v>
      </c>
      <c r="B621" s="72"/>
      <c r="C621" s="144" t="s">
        <v>1888</v>
      </c>
      <c r="D621" s="46"/>
      <c r="E621" s="145">
        <v>5</v>
      </c>
      <c r="F621" s="146">
        <v>59</v>
      </c>
      <c r="G621" s="147">
        <v>251</v>
      </c>
      <c r="H621" s="148">
        <v>5</v>
      </c>
      <c r="I621" s="158">
        <v>59</v>
      </c>
      <c r="J621" s="146">
        <v>251</v>
      </c>
      <c r="K621" s="146"/>
      <c r="L621" s="147"/>
      <c r="M621" s="619">
        <f t="shared" si="63"/>
        <v>59</v>
      </c>
      <c r="N621" s="626">
        <f t="shared" si="63"/>
        <v>251</v>
      </c>
      <c r="O621" s="36"/>
      <c r="P621" s="51" t="s">
        <v>1474</v>
      </c>
      <c r="Q621" s="36"/>
      <c r="R621" s="36" t="str">
        <f t="shared" si="61"/>
        <v>M</v>
      </c>
      <c r="S621" s="15"/>
      <c r="T621" s="15">
        <v>1</v>
      </c>
      <c r="U621" s="15"/>
      <c r="V621" s="15"/>
      <c r="W621" s="473"/>
      <c r="X621" s="473"/>
      <c r="Y621" s="15"/>
      <c r="Z621" s="15"/>
      <c r="AA621" s="15"/>
      <c r="AC621" s="16"/>
      <c r="AD621" s="15">
        <v>1</v>
      </c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</row>
    <row r="622" spans="1:43" s="17" customFormat="1" ht="12.75" customHeight="1" thickBot="1">
      <c r="A622" s="126" t="s">
        <v>2571</v>
      </c>
      <c r="B622" s="74"/>
      <c r="C622" s="167" t="s">
        <v>2572</v>
      </c>
      <c r="D622" s="46"/>
      <c r="E622" s="663">
        <v>5</v>
      </c>
      <c r="F622" s="664">
        <v>72</v>
      </c>
      <c r="G622" s="665">
        <v>297</v>
      </c>
      <c r="H622" s="666">
        <v>8</v>
      </c>
      <c r="I622" s="667">
        <v>72</v>
      </c>
      <c r="J622" s="664">
        <v>297</v>
      </c>
      <c r="K622" s="664"/>
      <c r="L622" s="665"/>
      <c r="M622" s="706">
        <f>I622+K622</f>
        <v>72</v>
      </c>
      <c r="N622" s="707">
        <f>J622+L622</f>
        <v>297</v>
      </c>
      <c r="O622" s="36"/>
      <c r="P622" s="51" t="s">
        <v>1474</v>
      </c>
      <c r="Q622" s="36"/>
      <c r="R622" s="36" t="str">
        <f t="shared" si="61"/>
        <v>M</v>
      </c>
      <c r="S622" s="15"/>
      <c r="T622" s="15">
        <v>1</v>
      </c>
      <c r="U622" s="15"/>
      <c r="V622" s="15"/>
      <c r="W622" s="473"/>
      <c r="X622" s="473"/>
      <c r="Y622" s="15"/>
      <c r="Z622" s="15"/>
      <c r="AA622" s="15"/>
      <c r="AC622" s="16"/>
      <c r="AD622" s="15">
        <v>1</v>
      </c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</row>
    <row r="623" spans="1:43" s="18" customFormat="1" ht="22.5" customHeight="1" thickBot="1">
      <c r="A623" s="126" t="s">
        <v>2573</v>
      </c>
      <c r="B623" s="852" t="s">
        <v>2165</v>
      </c>
      <c r="C623" s="853"/>
      <c r="D623" s="47"/>
      <c r="E623" s="86">
        <f t="shared" ref="E623:N623" si="64">SUM(E624,E643,E656,E694,E706,E728)</f>
        <v>355</v>
      </c>
      <c r="F623" s="87">
        <f t="shared" si="64"/>
        <v>46785</v>
      </c>
      <c r="G623" s="88">
        <f t="shared" si="64"/>
        <v>226546</v>
      </c>
      <c r="H623" s="114">
        <f t="shared" si="64"/>
        <v>285</v>
      </c>
      <c r="I623" s="89">
        <f t="shared" si="64"/>
        <v>23593</v>
      </c>
      <c r="J623" s="87">
        <f t="shared" si="64"/>
        <v>116252</v>
      </c>
      <c r="K623" s="87">
        <f t="shared" si="64"/>
        <v>13571</v>
      </c>
      <c r="L623" s="88">
        <f t="shared" si="64"/>
        <v>66171</v>
      </c>
      <c r="M623" s="86">
        <f t="shared" si="64"/>
        <v>37164</v>
      </c>
      <c r="N623" s="672">
        <f t="shared" si="64"/>
        <v>182423</v>
      </c>
      <c r="O623" s="36"/>
      <c r="P623" s="51" t="s">
        <v>1499</v>
      </c>
      <c r="Q623" s="36"/>
      <c r="R623" s="36" t="str">
        <f t="shared" si="61"/>
        <v>R</v>
      </c>
      <c r="S623" s="15"/>
      <c r="T623" s="15"/>
      <c r="U623" s="15"/>
      <c r="V623" s="15"/>
      <c r="W623" s="473"/>
      <c r="X623" s="476"/>
      <c r="Y623" s="15"/>
      <c r="Z623" s="15"/>
      <c r="AA623" s="15"/>
      <c r="AC623" s="15"/>
      <c r="AD623" s="15">
        <v>1</v>
      </c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</row>
    <row r="624" spans="1:43" s="18" customFormat="1" ht="15.75" customHeight="1" thickBot="1">
      <c r="A624" s="126" t="s">
        <v>2574</v>
      </c>
      <c r="B624" s="889" t="s">
        <v>2575</v>
      </c>
      <c r="C624" s="890"/>
      <c r="D624" s="103"/>
      <c r="E624" s="614">
        <f t="shared" ref="E624:N624" si="65">SUM(E625:E642)</f>
        <v>101</v>
      </c>
      <c r="F624" s="614">
        <f t="shared" si="65"/>
        <v>15141</v>
      </c>
      <c r="G624" s="615">
        <f t="shared" si="65"/>
        <v>71583</v>
      </c>
      <c r="H624" s="763">
        <f t="shared" si="65"/>
        <v>62</v>
      </c>
      <c r="I624" s="613">
        <f t="shared" si="65"/>
        <v>9159</v>
      </c>
      <c r="J624" s="617">
        <f t="shared" si="65"/>
        <v>45910</v>
      </c>
      <c r="K624" s="614">
        <f t="shared" si="65"/>
        <v>387</v>
      </c>
      <c r="L624" s="615">
        <f t="shared" si="65"/>
        <v>1485</v>
      </c>
      <c r="M624" s="613">
        <f t="shared" si="65"/>
        <v>9546</v>
      </c>
      <c r="N624" s="618">
        <f t="shared" si="65"/>
        <v>47395</v>
      </c>
      <c r="O624" s="36"/>
      <c r="P624" s="51" t="s">
        <v>1500</v>
      </c>
      <c r="Q624" s="36"/>
      <c r="R624" s="36" t="str">
        <f t="shared" si="61"/>
        <v>P</v>
      </c>
      <c r="S624" s="15"/>
      <c r="T624" s="15"/>
      <c r="U624" s="15"/>
      <c r="V624" s="15">
        <v>1</v>
      </c>
      <c r="W624" s="473">
        <f>SUM(M625:M642)</f>
        <v>9546</v>
      </c>
      <c r="X624" s="473">
        <f>SUM(N625:N642)</f>
        <v>47395</v>
      </c>
      <c r="Y624" s="15"/>
      <c r="Z624" s="15"/>
      <c r="AA624" s="15"/>
      <c r="AC624" s="15"/>
      <c r="AD624" s="15">
        <v>1</v>
      </c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</row>
    <row r="625" spans="1:43" s="143" customFormat="1" ht="12.75" customHeight="1" thickTop="1">
      <c r="A625" s="126" t="s">
        <v>2579</v>
      </c>
      <c r="B625" s="95"/>
      <c r="C625" s="152" t="s">
        <v>2580</v>
      </c>
      <c r="D625" s="46"/>
      <c r="E625" s="153">
        <v>9</v>
      </c>
      <c r="F625" s="154">
        <v>584</v>
      </c>
      <c r="G625" s="155">
        <v>2397</v>
      </c>
      <c r="H625" s="156">
        <v>8</v>
      </c>
      <c r="I625" s="174">
        <v>584</v>
      </c>
      <c r="J625" s="154">
        <v>2397</v>
      </c>
      <c r="K625" s="154"/>
      <c r="L625" s="155"/>
      <c r="M625" s="624">
        <f t="shared" ref="M625:N642" si="66">I625+K625</f>
        <v>584</v>
      </c>
      <c r="N625" s="625">
        <f t="shared" si="66"/>
        <v>2397</v>
      </c>
      <c r="O625" s="138"/>
      <c r="P625" s="139" t="s">
        <v>1474</v>
      </c>
      <c r="Q625" s="138"/>
      <c r="R625" s="138" t="str">
        <f t="shared" si="61"/>
        <v>M</v>
      </c>
      <c r="S625" s="15"/>
      <c r="T625" s="15">
        <v>1</v>
      </c>
      <c r="U625" s="140"/>
      <c r="V625" s="140"/>
      <c r="W625" s="474"/>
      <c r="X625" s="474"/>
      <c r="Y625" s="140"/>
      <c r="Z625" s="140"/>
      <c r="AA625" s="140"/>
      <c r="AC625" s="142"/>
      <c r="AD625" s="15">
        <v>1</v>
      </c>
      <c r="AE625" s="142"/>
      <c r="AF625" s="142"/>
      <c r="AG625" s="142"/>
      <c r="AH625" s="142"/>
      <c r="AI625" s="142"/>
      <c r="AJ625" s="142"/>
      <c r="AK625" s="142"/>
      <c r="AL625" s="142"/>
      <c r="AM625" s="142"/>
      <c r="AN625" s="142"/>
      <c r="AO625" s="142"/>
      <c r="AP625" s="142"/>
      <c r="AQ625" s="142"/>
    </row>
    <row r="626" spans="1:43" s="129" customFormat="1" ht="12.75" hidden="1" customHeight="1">
      <c r="A626" s="126" t="s">
        <v>2581</v>
      </c>
      <c r="B626" s="131"/>
      <c r="C626" s="144" t="s">
        <v>2582</v>
      </c>
      <c r="D626" s="132"/>
      <c r="E626" s="145"/>
      <c r="F626" s="146"/>
      <c r="G626" s="147"/>
      <c r="H626" s="148"/>
      <c r="I626" s="158"/>
      <c r="J626" s="146"/>
      <c r="K626" s="146"/>
      <c r="L626" s="147"/>
      <c r="M626" s="619">
        <f t="shared" si="66"/>
        <v>0</v>
      </c>
      <c r="N626" s="626">
        <f t="shared" si="66"/>
        <v>0</v>
      </c>
      <c r="O626" s="150"/>
      <c r="P626" s="151" t="s">
        <v>1474</v>
      </c>
      <c r="Q626" s="150"/>
      <c r="R626" s="150" t="str">
        <f t="shared" si="61"/>
        <v/>
      </c>
      <c r="S626" s="15"/>
      <c r="T626" s="15"/>
      <c r="U626" s="5"/>
      <c r="V626" s="5"/>
      <c r="W626" s="475"/>
      <c r="X626" s="475"/>
      <c r="Y626" s="5"/>
      <c r="Z626" s="5"/>
      <c r="AA626" s="5"/>
      <c r="AC626" s="128"/>
      <c r="AD626" s="15">
        <v>1</v>
      </c>
      <c r="AE626" s="128"/>
      <c r="AF626" s="128"/>
      <c r="AG626" s="128"/>
      <c r="AH626" s="128"/>
      <c r="AI626" s="128"/>
      <c r="AJ626" s="128"/>
      <c r="AK626" s="128"/>
      <c r="AL626" s="128"/>
      <c r="AM626" s="128"/>
      <c r="AN626" s="128"/>
      <c r="AO626" s="128"/>
      <c r="AP626" s="128"/>
      <c r="AQ626" s="128"/>
    </row>
    <row r="627" spans="1:43" s="129" customFormat="1" ht="12.75" customHeight="1">
      <c r="A627" s="126" t="s">
        <v>2583</v>
      </c>
      <c r="B627" s="131"/>
      <c r="C627" s="144" t="s">
        <v>1149</v>
      </c>
      <c r="D627" s="132"/>
      <c r="E627" s="145">
        <v>19</v>
      </c>
      <c r="F627" s="146">
        <v>2269</v>
      </c>
      <c r="G627" s="147">
        <v>9811</v>
      </c>
      <c r="H627" s="148">
        <v>19</v>
      </c>
      <c r="I627" s="146">
        <v>2269</v>
      </c>
      <c r="J627" s="147">
        <v>9811</v>
      </c>
      <c r="K627" s="146"/>
      <c r="L627" s="147"/>
      <c r="M627" s="619">
        <f t="shared" si="66"/>
        <v>2269</v>
      </c>
      <c r="N627" s="626">
        <f t="shared" si="66"/>
        <v>9811</v>
      </c>
      <c r="O627" s="150"/>
      <c r="P627" s="151" t="s">
        <v>1474</v>
      </c>
      <c r="Q627" s="150"/>
      <c r="R627" s="150" t="str">
        <f t="shared" si="61"/>
        <v>M</v>
      </c>
      <c r="S627" s="15"/>
      <c r="T627" s="15">
        <v>1</v>
      </c>
      <c r="U627" s="5"/>
      <c r="V627" s="5"/>
      <c r="W627" s="475"/>
      <c r="X627" s="475"/>
      <c r="Y627" s="5"/>
      <c r="Z627" s="5"/>
      <c r="AA627" s="5"/>
      <c r="AC627" s="128"/>
      <c r="AD627" s="15">
        <v>1</v>
      </c>
      <c r="AE627" s="128"/>
      <c r="AF627" s="128"/>
      <c r="AG627" s="128"/>
      <c r="AH627" s="128"/>
      <c r="AI627" s="128"/>
      <c r="AJ627" s="128"/>
      <c r="AK627" s="128"/>
      <c r="AL627" s="128"/>
      <c r="AM627" s="128"/>
      <c r="AN627" s="128"/>
      <c r="AO627" s="128"/>
      <c r="AP627" s="128"/>
      <c r="AQ627" s="128"/>
    </row>
    <row r="628" spans="1:43" s="129" customFormat="1" ht="12.75" customHeight="1">
      <c r="A628" s="126" t="s">
        <v>2584</v>
      </c>
      <c r="B628" s="131"/>
      <c r="C628" s="144" t="s">
        <v>2585</v>
      </c>
      <c r="D628" s="132"/>
      <c r="E628" s="145">
        <v>2</v>
      </c>
      <c r="F628" s="146">
        <v>425</v>
      </c>
      <c r="G628" s="147">
        <v>2125</v>
      </c>
      <c r="H628" s="148">
        <v>3</v>
      </c>
      <c r="I628" s="158">
        <v>425</v>
      </c>
      <c r="J628" s="146">
        <v>2125</v>
      </c>
      <c r="K628" s="146"/>
      <c r="L628" s="147"/>
      <c r="M628" s="619">
        <f t="shared" si="66"/>
        <v>425</v>
      </c>
      <c r="N628" s="626">
        <f t="shared" si="66"/>
        <v>2125</v>
      </c>
      <c r="O628" s="150"/>
      <c r="P628" s="151" t="s">
        <v>1474</v>
      </c>
      <c r="Q628" s="150"/>
      <c r="R628" s="150" t="str">
        <f t="shared" si="61"/>
        <v>M</v>
      </c>
      <c r="S628" s="15"/>
      <c r="T628" s="15">
        <v>1</v>
      </c>
      <c r="U628" s="5"/>
      <c r="V628" s="5"/>
      <c r="W628" s="475"/>
      <c r="X628" s="475"/>
      <c r="Y628" s="5"/>
      <c r="Z628" s="5"/>
      <c r="AA628" s="5"/>
      <c r="AC628" s="128"/>
      <c r="AD628" s="15">
        <v>1</v>
      </c>
      <c r="AE628" s="128"/>
      <c r="AF628" s="128"/>
      <c r="AG628" s="128"/>
      <c r="AH628" s="128"/>
      <c r="AI628" s="128"/>
      <c r="AJ628" s="128"/>
      <c r="AK628" s="128"/>
      <c r="AL628" s="128"/>
      <c r="AM628" s="128"/>
      <c r="AN628" s="128"/>
      <c r="AO628" s="128"/>
      <c r="AP628" s="128"/>
      <c r="AQ628" s="128"/>
    </row>
    <row r="629" spans="1:43" s="129" customFormat="1" ht="12.75" hidden="1" customHeight="1">
      <c r="A629" s="126" t="s">
        <v>2586</v>
      </c>
      <c r="B629" s="131"/>
      <c r="C629" s="144" t="s">
        <v>2587</v>
      </c>
      <c r="D629" s="132"/>
      <c r="E629" s="145"/>
      <c r="F629" s="146"/>
      <c r="G629" s="147"/>
      <c r="H629" s="148"/>
      <c r="I629" s="158"/>
      <c r="J629" s="146"/>
      <c r="K629" s="146"/>
      <c r="L629" s="147"/>
      <c r="M629" s="619">
        <f t="shared" si="66"/>
        <v>0</v>
      </c>
      <c r="N629" s="626">
        <f t="shared" si="66"/>
        <v>0</v>
      </c>
      <c r="O629" s="150"/>
      <c r="P629" s="151" t="s">
        <v>1474</v>
      </c>
      <c r="Q629" s="150"/>
      <c r="R629" s="150" t="str">
        <f t="shared" si="61"/>
        <v/>
      </c>
      <c r="S629" s="15"/>
      <c r="T629" s="15"/>
      <c r="U629" s="5"/>
      <c r="V629" s="5"/>
      <c r="W629" s="475"/>
      <c r="X629" s="475"/>
      <c r="Y629" s="5"/>
      <c r="Z629" s="5"/>
      <c r="AA629" s="5"/>
      <c r="AC629" s="128"/>
      <c r="AD629" s="15">
        <v>1</v>
      </c>
      <c r="AE629" s="128"/>
      <c r="AF629" s="128"/>
      <c r="AG629" s="128"/>
      <c r="AH629" s="128"/>
      <c r="AI629" s="128"/>
      <c r="AJ629" s="128"/>
      <c r="AK629" s="128"/>
      <c r="AL629" s="128"/>
      <c r="AM629" s="128"/>
      <c r="AN629" s="128"/>
      <c r="AO629" s="128"/>
      <c r="AP629" s="128"/>
      <c r="AQ629" s="128"/>
    </row>
    <row r="630" spans="1:43" s="143" customFormat="1" ht="12.75" customHeight="1">
      <c r="A630" s="126" t="s">
        <v>2576</v>
      </c>
      <c r="B630" s="72"/>
      <c r="C630" s="144" t="s">
        <v>2376</v>
      </c>
      <c r="D630" s="46"/>
      <c r="E630" s="145">
        <v>23</v>
      </c>
      <c r="F630" s="146">
        <v>5784</v>
      </c>
      <c r="G630" s="147">
        <v>31080</v>
      </c>
      <c r="H630" s="148">
        <v>24</v>
      </c>
      <c r="I630" s="146">
        <v>5784</v>
      </c>
      <c r="J630" s="147">
        <v>31080</v>
      </c>
      <c r="K630" s="146"/>
      <c r="L630" s="147"/>
      <c r="M630" s="619">
        <f t="shared" si="66"/>
        <v>5784</v>
      </c>
      <c r="N630" s="626">
        <f t="shared" si="66"/>
        <v>31080</v>
      </c>
      <c r="O630" s="138"/>
      <c r="P630" s="139" t="s">
        <v>1473</v>
      </c>
      <c r="Q630" s="138"/>
      <c r="R630" s="138" t="str">
        <f t="shared" si="61"/>
        <v>C</v>
      </c>
      <c r="S630" s="15"/>
      <c r="T630" s="15"/>
      <c r="U630" s="140">
        <v>1</v>
      </c>
      <c r="V630" s="140"/>
      <c r="W630" s="474"/>
      <c r="X630" s="474"/>
      <c r="Y630" s="140"/>
      <c r="Z630" s="140"/>
      <c r="AA630" s="140"/>
      <c r="AC630" s="142"/>
      <c r="AD630" s="15">
        <v>1</v>
      </c>
      <c r="AE630" s="142"/>
      <c r="AF630" s="142"/>
      <c r="AG630" s="142"/>
      <c r="AH630" s="142"/>
      <c r="AI630" s="142"/>
      <c r="AJ630" s="142"/>
      <c r="AK630" s="142"/>
      <c r="AL630" s="142"/>
      <c r="AM630" s="142"/>
      <c r="AN630" s="142"/>
      <c r="AO630" s="142"/>
      <c r="AP630" s="142"/>
      <c r="AQ630" s="142"/>
    </row>
    <row r="631" spans="1:43" s="129" customFormat="1" ht="12.75" hidden="1" customHeight="1">
      <c r="A631" s="126" t="s">
        <v>2588</v>
      </c>
      <c r="B631" s="131"/>
      <c r="C631" s="144" t="s">
        <v>2589</v>
      </c>
      <c r="D631" s="132"/>
      <c r="E631" s="145"/>
      <c r="F631" s="146"/>
      <c r="G631" s="147"/>
      <c r="H631" s="148"/>
      <c r="I631" s="146"/>
      <c r="J631" s="147"/>
      <c r="K631" s="146"/>
      <c r="L631" s="147"/>
      <c r="M631" s="619">
        <f t="shared" si="66"/>
        <v>0</v>
      </c>
      <c r="N631" s="626">
        <f t="shared" si="66"/>
        <v>0</v>
      </c>
      <c r="O631" s="150"/>
      <c r="P631" s="151" t="s">
        <v>1474</v>
      </c>
      <c r="Q631" s="150"/>
      <c r="R631" s="150" t="str">
        <f t="shared" si="61"/>
        <v/>
      </c>
      <c r="S631" s="15"/>
      <c r="T631" s="15"/>
      <c r="U631" s="5"/>
      <c r="V631" s="5"/>
      <c r="W631" s="475"/>
      <c r="X631" s="475"/>
      <c r="Y631" s="5"/>
      <c r="Z631" s="5"/>
      <c r="AA631" s="5"/>
      <c r="AC631" s="128"/>
      <c r="AD631" s="15">
        <v>1</v>
      </c>
      <c r="AE631" s="128"/>
      <c r="AF631" s="128"/>
      <c r="AG631" s="128"/>
      <c r="AH631" s="128"/>
      <c r="AI631" s="128"/>
      <c r="AJ631" s="128"/>
      <c r="AK631" s="128"/>
      <c r="AL631" s="128"/>
      <c r="AM631" s="128"/>
      <c r="AN631" s="128"/>
      <c r="AO631" s="128"/>
      <c r="AP631" s="128"/>
      <c r="AQ631" s="128"/>
    </row>
    <row r="632" spans="1:43" s="129" customFormat="1" ht="12.75" customHeight="1">
      <c r="A632" s="126" t="s">
        <v>2577</v>
      </c>
      <c r="B632" s="131"/>
      <c r="C632" s="144" t="s">
        <v>2377</v>
      </c>
      <c r="D632" s="132"/>
      <c r="E632" s="145">
        <v>13</v>
      </c>
      <c r="F632" s="146">
        <v>1024</v>
      </c>
      <c r="G632" s="147">
        <v>4199</v>
      </c>
      <c r="H632" s="148"/>
      <c r="I632" s="158"/>
      <c r="J632" s="146"/>
      <c r="K632" s="146"/>
      <c r="L632" s="147"/>
      <c r="M632" s="619">
        <f t="shared" si="66"/>
        <v>0</v>
      </c>
      <c r="N632" s="626">
        <f t="shared" si="66"/>
        <v>0</v>
      </c>
      <c r="O632" s="150"/>
      <c r="P632" s="151" t="s">
        <v>1473</v>
      </c>
      <c r="Q632" s="150"/>
      <c r="R632" s="150" t="str">
        <f t="shared" si="61"/>
        <v>C</v>
      </c>
      <c r="S632" s="15"/>
      <c r="T632" s="15"/>
      <c r="U632" s="5">
        <v>1</v>
      </c>
      <c r="V632" s="5"/>
      <c r="W632" s="475"/>
      <c r="X632" s="475"/>
      <c r="Y632" s="5"/>
      <c r="Z632" s="5"/>
      <c r="AA632" s="5"/>
      <c r="AC632" s="128"/>
      <c r="AD632" s="15">
        <v>1</v>
      </c>
      <c r="AE632" s="128"/>
      <c r="AF632" s="128"/>
      <c r="AG632" s="128"/>
      <c r="AH632" s="128"/>
      <c r="AI632" s="128"/>
      <c r="AJ632" s="128"/>
      <c r="AK632" s="128"/>
      <c r="AL632" s="128"/>
      <c r="AM632" s="128"/>
      <c r="AN632" s="128"/>
      <c r="AO632" s="128"/>
      <c r="AP632" s="128"/>
      <c r="AQ632" s="128"/>
    </row>
    <row r="633" spans="1:43" s="143" customFormat="1" ht="12.75" customHeight="1">
      <c r="A633" s="126" t="s">
        <v>2590</v>
      </c>
      <c r="B633" s="72"/>
      <c r="C633" s="144" t="s">
        <v>2591</v>
      </c>
      <c r="D633" s="46"/>
      <c r="E633" s="145">
        <v>14</v>
      </c>
      <c r="F633" s="146">
        <v>2552</v>
      </c>
      <c r="G633" s="147">
        <v>10717</v>
      </c>
      <c r="H633" s="148">
        <v>0</v>
      </c>
      <c r="I633" s="620">
        <v>0</v>
      </c>
      <c r="J633" s="621">
        <v>0</v>
      </c>
      <c r="K633" s="146"/>
      <c r="L633" s="147"/>
      <c r="M633" s="619">
        <f t="shared" si="66"/>
        <v>0</v>
      </c>
      <c r="N633" s="626">
        <f t="shared" si="66"/>
        <v>0</v>
      </c>
      <c r="O633" s="138"/>
      <c r="P633" s="139" t="s">
        <v>1474</v>
      </c>
      <c r="Q633" s="138"/>
      <c r="R633" s="138" t="str">
        <f t="shared" si="61"/>
        <v>M</v>
      </c>
      <c r="S633" s="15"/>
      <c r="T633" s="15">
        <v>1</v>
      </c>
      <c r="U633" s="140"/>
      <c r="V633" s="140"/>
      <c r="W633" s="474"/>
      <c r="X633" s="474"/>
      <c r="Y633" s="140"/>
      <c r="Z633" s="140"/>
      <c r="AA633" s="140"/>
      <c r="AC633" s="142"/>
      <c r="AD633" s="15">
        <v>1</v>
      </c>
      <c r="AE633" s="142"/>
      <c r="AF633" s="142"/>
      <c r="AG633" s="142"/>
      <c r="AH633" s="142"/>
      <c r="AI633" s="142"/>
      <c r="AJ633" s="142"/>
      <c r="AK633" s="142"/>
      <c r="AL633" s="142"/>
      <c r="AM633" s="142"/>
      <c r="AN633" s="142"/>
      <c r="AO633" s="142"/>
      <c r="AP633" s="142"/>
      <c r="AQ633" s="142"/>
    </row>
    <row r="634" spans="1:43" s="129" customFormat="1" ht="12.75" customHeight="1">
      <c r="A634" s="126" t="s">
        <v>2592</v>
      </c>
      <c r="B634" s="131"/>
      <c r="C634" s="144" t="s">
        <v>2593</v>
      </c>
      <c r="D634" s="132"/>
      <c r="E634" s="145">
        <v>4</v>
      </c>
      <c r="F634" s="146">
        <v>484</v>
      </c>
      <c r="G634" s="147">
        <v>1982</v>
      </c>
      <c r="H634" s="148">
        <v>8</v>
      </c>
      <c r="I634" s="146">
        <v>97</v>
      </c>
      <c r="J634" s="147">
        <v>497</v>
      </c>
      <c r="K634" s="146">
        <v>387</v>
      </c>
      <c r="L634" s="147">
        <v>1485</v>
      </c>
      <c r="M634" s="619">
        <f t="shared" si="66"/>
        <v>484</v>
      </c>
      <c r="N634" s="626">
        <f t="shared" si="66"/>
        <v>1982</v>
      </c>
      <c r="O634" s="150"/>
      <c r="P634" s="151" t="s">
        <v>1474</v>
      </c>
      <c r="Q634" s="150"/>
      <c r="R634" s="150" t="str">
        <f t="shared" si="61"/>
        <v>M</v>
      </c>
      <c r="S634" s="15"/>
      <c r="T634" s="15">
        <v>1</v>
      </c>
      <c r="U634" s="5"/>
      <c r="V634" s="5"/>
      <c r="W634" s="475"/>
      <c r="X634" s="475"/>
      <c r="Y634" s="5"/>
      <c r="Z634" s="5"/>
      <c r="AA634" s="5"/>
      <c r="AC634" s="128"/>
      <c r="AD634" s="15">
        <v>1</v>
      </c>
      <c r="AE634" s="128"/>
      <c r="AF634" s="128"/>
      <c r="AG634" s="128"/>
      <c r="AH634" s="128"/>
      <c r="AI634" s="128"/>
      <c r="AJ634" s="128"/>
      <c r="AK634" s="128"/>
      <c r="AL634" s="128"/>
      <c r="AM634" s="128"/>
      <c r="AN634" s="128"/>
      <c r="AO634" s="128"/>
      <c r="AP634" s="128"/>
      <c r="AQ634" s="128"/>
    </row>
    <row r="635" spans="1:43" s="129" customFormat="1" ht="12.75" hidden="1" customHeight="1">
      <c r="A635" s="126" t="s">
        <v>2594</v>
      </c>
      <c r="B635" s="131"/>
      <c r="C635" s="144" t="s">
        <v>2595</v>
      </c>
      <c r="D635" s="132"/>
      <c r="E635" s="145"/>
      <c r="F635" s="146"/>
      <c r="G635" s="147"/>
      <c r="H635" s="148"/>
      <c r="I635" s="158"/>
      <c r="J635" s="146"/>
      <c r="K635" s="146"/>
      <c r="L635" s="147"/>
      <c r="M635" s="619">
        <f t="shared" si="66"/>
        <v>0</v>
      </c>
      <c r="N635" s="626">
        <f t="shared" si="66"/>
        <v>0</v>
      </c>
      <c r="O635" s="150"/>
      <c r="P635" s="151" t="s">
        <v>1474</v>
      </c>
      <c r="Q635" s="150"/>
      <c r="R635" s="150" t="str">
        <f t="shared" si="61"/>
        <v/>
      </c>
      <c r="S635" s="15"/>
      <c r="T635" s="15"/>
      <c r="U635" s="5"/>
      <c r="V635" s="5"/>
      <c r="W635" s="475"/>
      <c r="X635" s="475"/>
      <c r="Y635" s="5"/>
      <c r="Z635" s="5"/>
      <c r="AA635" s="5"/>
      <c r="AC635" s="128"/>
      <c r="AD635" s="15">
        <v>1</v>
      </c>
      <c r="AE635" s="128"/>
      <c r="AF635" s="128"/>
      <c r="AG635" s="128"/>
      <c r="AH635" s="128"/>
      <c r="AI635" s="128"/>
      <c r="AJ635" s="128"/>
      <c r="AK635" s="128"/>
      <c r="AL635" s="128"/>
      <c r="AM635" s="128"/>
      <c r="AN635" s="128"/>
      <c r="AO635" s="128"/>
      <c r="AP635" s="128"/>
      <c r="AQ635" s="128"/>
    </row>
    <row r="636" spans="1:43" s="129" customFormat="1" ht="12.75" hidden="1" customHeight="1">
      <c r="A636" s="126" t="s">
        <v>2596</v>
      </c>
      <c r="B636" s="131"/>
      <c r="C636" s="144" t="s">
        <v>2597</v>
      </c>
      <c r="D636" s="132"/>
      <c r="E636" s="145"/>
      <c r="F636" s="146"/>
      <c r="G636" s="147"/>
      <c r="H636" s="148"/>
      <c r="I636" s="146"/>
      <c r="J636" s="147"/>
      <c r="K636" s="146"/>
      <c r="L636" s="147"/>
      <c r="M636" s="619">
        <f t="shared" si="66"/>
        <v>0</v>
      </c>
      <c r="N636" s="626">
        <f t="shared" si="66"/>
        <v>0</v>
      </c>
      <c r="O636" s="150"/>
      <c r="P636" s="151" t="s">
        <v>1474</v>
      </c>
      <c r="Q636" s="150"/>
      <c r="R636" s="150" t="str">
        <f t="shared" si="61"/>
        <v/>
      </c>
      <c r="S636" s="15"/>
      <c r="T636" s="15"/>
      <c r="U636" s="5"/>
      <c r="V636" s="5"/>
      <c r="W636" s="475"/>
      <c r="X636" s="475"/>
      <c r="Y636" s="5"/>
      <c r="Z636" s="5"/>
      <c r="AA636" s="5"/>
      <c r="AC636" s="128"/>
      <c r="AD636" s="15">
        <v>1</v>
      </c>
      <c r="AE636" s="128"/>
      <c r="AF636" s="128"/>
      <c r="AG636" s="128"/>
      <c r="AH636" s="128"/>
      <c r="AI636" s="128"/>
      <c r="AJ636" s="128"/>
      <c r="AK636" s="128"/>
      <c r="AL636" s="128"/>
      <c r="AM636" s="128"/>
      <c r="AN636" s="128"/>
      <c r="AO636" s="128"/>
      <c r="AP636" s="128"/>
      <c r="AQ636" s="128"/>
    </row>
    <row r="637" spans="1:43" s="129" customFormat="1" ht="12.75" hidden="1" customHeight="1">
      <c r="A637" s="126" t="s">
        <v>2598</v>
      </c>
      <c r="B637" s="131"/>
      <c r="C637" s="144" t="s">
        <v>2599</v>
      </c>
      <c r="D637" s="132"/>
      <c r="E637" s="145"/>
      <c r="F637" s="146"/>
      <c r="G637" s="147"/>
      <c r="H637" s="148"/>
      <c r="I637" s="146"/>
      <c r="J637" s="147"/>
      <c r="K637" s="146"/>
      <c r="L637" s="147"/>
      <c r="M637" s="619">
        <f t="shared" si="66"/>
        <v>0</v>
      </c>
      <c r="N637" s="626">
        <f t="shared" si="66"/>
        <v>0</v>
      </c>
      <c r="O637" s="150"/>
      <c r="P637" s="151" t="s">
        <v>1474</v>
      </c>
      <c r="Q637" s="150"/>
      <c r="R637" s="150" t="str">
        <f t="shared" si="61"/>
        <v/>
      </c>
      <c r="S637" s="15"/>
      <c r="T637" s="15"/>
      <c r="U637" s="5"/>
      <c r="V637" s="5"/>
      <c r="W637" s="475"/>
      <c r="X637" s="475"/>
      <c r="Y637" s="5"/>
      <c r="Z637" s="5"/>
      <c r="AA637" s="5"/>
      <c r="AC637" s="128"/>
      <c r="AD637" s="15">
        <v>1</v>
      </c>
      <c r="AE637" s="128"/>
      <c r="AF637" s="128"/>
      <c r="AG637" s="128"/>
      <c r="AH637" s="128"/>
      <c r="AI637" s="128"/>
      <c r="AJ637" s="128"/>
      <c r="AK637" s="128"/>
      <c r="AL637" s="128"/>
      <c r="AM637" s="128"/>
      <c r="AN637" s="128"/>
      <c r="AO637" s="128"/>
      <c r="AP637" s="128"/>
      <c r="AQ637" s="128"/>
    </row>
    <row r="638" spans="1:43" s="129" customFormat="1" ht="12.75" hidden="1" customHeight="1">
      <c r="A638" s="126" t="s">
        <v>2600</v>
      </c>
      <c r="B638" s="131"/>
      <c r="C638" s="144" t="s">
        <v>2601</v>
      </c>
      <c r="D638" s="132"/>
      <c r="E638" s="145"/>
      <c r="F638" s="146"/>
      <c r="G638" s="147"/>
      <c r="H638" s="148"/>
      <c r="I638" s="146"/>
      <c r="J638" s="147"/>
      <c r="K638" s="146"/>
      <c r="L638" s="147"/>
      <c r="M638" s="619">
        <f t="shared" si="66"/>
        <v>0</v>
      </c>
      <c r="N638" s="626">
        <f t="shared" si="66"/>
        <v>0</v>
      </c>
      <c r="O638" s="150"/>
      <c r="P638" s="151" t="s">
        <v>1474</v>
      </c>
      <c r="Q638" s="150"/>
      <c r="R638" s="150" t="str">
        <f t="shared" si="61"/>
        <v/>
      </c>
      <c r="S638" s="15"/>
      <c r="T638" s="15"/>
      <c r="U638" s="5"/>
      <c r="V638" s="5"/>
      <c r="W638" s="475"/>
      <c r="X638" s="475"/>
      <c r="Y638" s="5"/>
      <c r="Z638" s="5"/>
      <c r="AA638" s="5"/>
      <c r="AC638" s="128"/>
      <c r="AD638" s="15">
        <v>1</v>
      </c>
      <c r="AE638" s="128"/>
      <c r="AF638" s="128"/>
      <c r="AG638" s="128"/>
      <c r="AH638" s="128"/>
      <c r="AI638" s="128"/>
      <c r="AJ638" s="128"/>
      <c r="AK638" s="128"/>
      <c r="AL638" s="128"/>
      <c r="AM638" s="128"/>
      <c r="AN638" s="128"/>
      <c r="AO638" s="128"/>
      <c r="AP638" s="128"/>
      <c r="AQ638" s="128"/>
    </row>
    <row r="639" spans="1:43" s="129" customFormat="1" ht="12.75" hidden="1" customHeight="1">
      <c r="A639" s="126" t="s">
        <v>2602</v>
      </c>
      <c r="B639" s="131"/>
      <c r="C639" s="144" t="s">
        <v>2603</v>
      </c>
      <c r="D639" s="132"/>
      <c r="E639" s="145"/>
      <c r="F639" s="146"/>
      <c r="G639" s="147"/>
      <c r="H639" s="148"/>
      <c r="I639" s="146"/>
      <c r="J639" s="147"/>
      <c r="K639" s="146"/>
      <c r="L639" s="147"/>
      <c r="M639" s="619">
        <f t="shared" si="66"/>
        <v>0</v>
      </c>
      <c r="N639" s="626">
        <f t="shared" si="66"/>
        <v>0</v>
      </c>
      <c r="O639" s="150"/>
      <c r="P639" s="151" t="s">
        <v>1474</v>
      </c>
      <c r="Q639" s="150"/>
      <c r="R639" s="150" t="str">
        <f t="shared" si="61"/>
        <v/>
      </c>
      <c r="S639" s="15"/>
      <c r="T639" s="15"/>
      <c r="U639" s="5"/>
      <c r="V639" s="5"/>
      <c r="W639" s="475"/>
      <c r="X639" s="475"/>
      <c r="Y639" s="5"/>
      <c r="Z639" s="5"/>
      <c r="AA639" s="5"/>
      <c r="AC639" s="128"/>
      <c r="AD639" s="15">
        <v>1</v>
      </c>
      <c r="AE639" s="128"/>
      <c r="AF639" s="128"/>
      <c r="AG639" s="128"/>
      <c r="AH639" s="128"/>
      <c r="AI639" s="128"/>
      <c r="AJ639" s="128"/>
      <c r="AK639" s="128"/>
      <c r="AL639" s="128"/>
      <c r="AM639" s="128"/>
      <c r="AN639" s="128"/>
      <c r="AO639" s="128"/>
      <c r="AP639" s="128"/>
      <c r="AQ639" s="128"/>
    </row>
    <row r="640" spans="1:43" s="143" customFormat="1" ht="12.75" customHeight="1" thickBot="1">
      <c r="A640" s="126" t="s">
        <v>2604</v>
      </c>
      <c r="B640" s="104"/>
      <c r="C640" s="159" t="s">
        <v>2605</v>
      </c>
      <c r="D640" s="105"/>
      <c r="E640" s="161">
        <v>17</v>
      </c>
      <c r="F640" s="162">
        <v>2019</v>
      </c>
      <c r="G640" s="163">
        <v>9272</v>
      </c>
      <c r="H640" s="164">
        <v>0</v>
      </c>
      <c r="I640" s="634">
        <v>0</v>
      </c>
      <c r="J640" s="635">
        <v>0</v>
      </c>
      <c r="K640" s="162"/>
      <c r="L640" s="163"/>
      <c r="M640" s="636">
        <f t="shared" si="66"/>
        <v>0</v>
      </c>
      <c r="N640" s="637">
        <f t="shared" si="66"/>
        <v>0</v>
      </c>
      <c r="O640" s="138"/>
      <c r="P640" s="139" t="s">
        <v>1474</v>
      </c>
      <c r="Q640" s="138"/>
      <c r="R640" s="138" t="str">
        <f t="shared" si="61"/>
        <v>M</v>
      </c>
      <c r="S640" s="15"/>
      <c r="T640" s="15">
        <v>1</v>
      </c>
      <c r="U640" s="140"/>
      <c r="V640" s="140"/>
      <c r="W640" s="474"/>
      <c r="X640" s="474"/>
      <c r="Y640" s="140"/>
      <c r="Z640" s="140"/>
      <c r="AA640" s="140"/>
      <c r="AC640" s="142"/>
      <c r="AD640" s="15">
        <v>1</v>
      </c>
      <c r="AE640" s="142"/>
      <c r="AF640" s="142"/>
      <c r="AG640" s="142"/>
      <c r="AH640" s="142"/>
      <c r="AI640" s="142"/>
      <c r="AJ640" s="142"/>
      <c r="AK640" s="142"/>
      <c r="AL640" s="142"/>
      <c r="AM640" s="142"/>
      <c r="AN640" s="142"/>
      <c r="AO640" s="142"/>
      <c r="AP640" s="142"/>
      <c r="AQ640" s="142"/>
    </row>
    <row r="641" spans="1:43" s="129" customFormat="1" ht="12.75" hidden="1" customHeight="1">
      <c r="A641" s="126" t="s">
        <v>2578</v>
      </c>
      <c r="B641" s="133"/>
      <c r="C641" s="152" t="s">
        <v>2378</v>
      </c>
      <c r="D641" s="132"/>
      <c r="E641" s="153"/>
      <c r="F641" s="154"/>
      <c r="G641" s="155"/>
      <c r="H641" s="156"/>
      <c r="I641" s="154"/>
      <c r="J641" s="155"/>
      <c r="K641" s="154"/>
      <c r="L641" s="155"/>
      <c r="M641" s="624">
        <f t="shared" si="66"/>
        <v>0</v>
      </c>
      <c r="N641" s="625">
        <f t="shared" si="66"/>
        <v>0</v>
      </c>
      <c r="O641" s="150"/>
      <c r="P641" s="151" t="s">
        <v>1473</v>
      </c>
      <c r="Q641" s="150"/>
      <c r="R641" s="150" t="str">
        <f t="shared" si="61"/>
        <v/>
      </c>
      <c r="S641" s="15"/>
      <c r="T641" s="15"/>
      <c r="U641" s="5"/>
      <c r="V641" s="5"/>
      <c r="W641" s="475"/>
      <c r="X641" s="475"/>
      <c r="Y641" s="5"/>
      <c r="Z641" s="5"/>
      <c r="AA641" s="5"/>
      <c r="AC641" s="128"/>
      <c r="AD641" s="15">
        <v>1</v>
      </c>
      <c r="AE641" s="128"/>
      <c r="AF641" s="128"/>
      <c r="AG641" s="128"/>
      <c r="AH641" s="128"/>
      <c r="AI641" s="128"/>
      <c r="AJ641" s="128"/>
      <c r="AK641" s="128"/>
      <c r="AL641" s="128"/>
      <c r="AM641" s="128"/>
      <c r="AN641" s="128"/>
      <c r="AO641" s="128"/>
      <c r="AP641" s="128"/>
      <c r="AQ641" s="128"/>
    </row>
    <row r="642" spans="1:43" s="129" customFormat="1" ht="12.75" hidden="1" customHeight="1" thickBot="1">
      <c r="A642" s="126" t="s">
        <v>2606</v>
      </c>
      <c r="B642" s="135"/>
      <c r="C642" s="167" t="s">
        <v>2607</v>
      </c>
      <c r="D642" s="175"/>
      <c r="E642" s="168"/>
      <c r="F642" s="169"/>
      <c r="G642" s="170"/>
      <c r="H642" s="171"/>
      <c r="I642" s="173"/>
      <c r="J642" s="169"/>
      <c r="K642" s="169"/>
      <c r="L642" s="170"/>
      <c r="M642" s="669">
        <f t="shared" si="66"/>
        <v>0</v>
      </c>
      <c r="N642" s="671">
        <f t="shared" si="66"/>
        <v>0</v>
      </c>
      <c r="O642" s="150"/>
      <c r="P642" s="151" t="s">
        <v>1474</v>
      </c>
      <c r="Q642" s="150"/>
      <c r="R642" s="150" t="str">
        <f t="shared" si="61"/>
        <v/>
      </c>
      <c r="S642" s="15"/>
      <c r="T642" s="15"/>
      <c r="U642" s="5"/>
      <c r="V642" s="5"/>
      <c r="W642" s="475"/>
      <c r="X642" s="475"/>
      <c r="Y642" s="5"/>
      <c r="Z642" s="5"/>
      <c r="AA642" s="5"/>
      <c r="AC642" s="128"/>
      <c r="AD642" s="15">
        <v>1</v>
      </c>
      <c r="AE642" s="128"/>
      <c r="AF642" s="128"/>
      <c r="AG642" s="128"/>
      <c r="AH642" s="128"/>
      <c r="AI642" s="128"/>
      <c r="AJ642" s="128"/>
      <c r="AK642" s="128"/>
      <c r="AL642" s="128"/>
      <c r="AM642" s="128"/>
      <c r="AN642" s="128"/>
      <c r="AO642" s="128"/>
      <c r="AP642" s="128"/>
      <c r="AQ642" s="128"/>
    </row>
    <row r="643" spans="1:43" s="18" customFormat="1" ht="15.75" customHeight="1" thickTop="1" thickBot="1">
      <c r="A643" s="126" t="s">
        <v>2608</v>
      </c>
      <c r="B643" s="893" t="s">
        <v>2609</v>
      </c>
      <c r="C643" s="894"/>
      <c r="D643" s="108"/>
      <c r="E643" s="638">
        <f t="shared" ref="E643:N643" si="67">SUM(E644:E655)</f>
        <v>20</v>
      </c>
      <c r="F643" s="639">
        <f t="shared" si="67"/>
        <v>402</v>
      </c>
      <c r="G643" s="640">
        <f t="shared" si="67"/>
        <v>1945</v>
      </c>
      <c r="H643" s="641">
        <f t="shared" si="67"/>
        <v>27</v>
      </c>
      <c r="I643" s="642">
        <f t="shared" si="67"/>
        <v>402</v>
      </c>
      <c r="J643" s="639">
        <f t="shared" si="67"/>
        <v>1945</v>
      </c>
      <c r="K643" s="639">
        <f t="shared" si="67"/>
        <v>0</v>
      </c>
      <c r="L643" s="640">
        <f t="shared" si="67"/>
        <v>0</v>
      </c>
      <c r="M643" s="638">
        <f t="shared" si="67"/>
        <v>402</v>
      </c>
      <c r="N643" s="643">
        <f t="shared" si="67"/>
        <v>1945</v>
      </c>
      <c r="O643" s="36"/>
      <c r="P643" s="51" t="s">
        <v>1500</v>
      </c>
      <c r="Q643" s="36"/>
      <c r="R643" s="36" t="str">
        <f t="shared" si="61"/>
        <v>P</v>
      </c>
      <c r="S643" s="15"/>
      <c r="T643" s="15"/>
      <c r="U643" s="15"/>
      <c r="V643" s="15"/>
      <c r="W643" s="473">
        <f>SUM(M644:M655)</f>
        <v>402</v>
      </c>
      <c r="X643" s="473">
        <f>SUM(N644:N655)</f>
        <v>1945</v>
      </c>
      <c r="Y643" s="15"/>
      <c r="Z643" s="15"/>
      <c r="AA643" s="15"/>
      <c r="AC643" s="15"/>
      <c r="AD643" s="15">
        <v>1</v>
      </c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</row>
    <row r="644" spans="1:43" s="129" customFormat="1" ht="12.75" hidden="1" customHeight="1" thickTop="1">
      <c r="A644" s="126" t="s">
        <v>2610</v>
      </c>
      <c r="B644" s="133"/>
      <c r="C644" s="152" t="s">
        <v>2611</v>
      </c>
      <c r="D644" s="132"/>
      <c r="E644" s="153"/>
      <c r="F644" s="154"/>
      <c r="G644" s="155"/>
      <c r="H644" s="156"/>
      <c r="I644" s="174"/>
      <c r="J644" s="154"/>
      <c r="K644" s="154"/>
      <c r="L644" s="155"/>
      <c r="M644" s="624">
        <f t="shared" ref="M644:N655" si="68">I644+K644</f>
        <v>0</v>
      </c>
      <c r="N644" s="625">
        <f t="shared" si="68"/>
        <v>0</v>
      </c>
      <c r="O644" s="36"/>
      <c r="P644" s="51" t="s">
        <v>1474</v>
      </c>
      <c r="Q644" s="36"/>
      <c r="R644" s="36" t="str">
        <f t="shared" si="61"/>
        <v/>
      </c>
      <c r="S644" s="15"/>
      <c r="T644" s="15"/>
      <c r="U644" s="5"/>
      <c r="V644" s="5"/>
      <c r="W644" s="475"/>
      <c r="X644" s="475"/>
      <c r="Y644" s="5"/>
      <c r="Z644" s="5"/>
      <c r="AA644" s="5"/>
      <c r="AC644" s="128"/>
      <c r="AD644" s="15">
        <v>1</v>
      </c>
      <c r="AE644" s="128"/>
      <c r="AF644" s="128"/>
      <c r="AG644" s="128"/>
      <c r="AH644" s="128"/>
      <c r="AI644" s="128"/>
      <c r="AJ644" s="128"/>
      <c r="AK644" s="128"/>
      <c r="AL644" s="128"/>
      <c r="AM644" s="128"/>
      <c r="AN644" s="128"/>
      <c r="AO644" s="128"/>
      <c r="AP644" s="128"/>
      <c r="AQ644" s="128"/>
    </row>
    <row r="645" spans="1:43" s="129" customFormat="1" ht="12.75" customHeight="1" thickTop="1">
      <c r="A645" s="126" t="s">
        <v>2612</v>
      </c>
      <c r="B645" s="131"/>
      <c r="C645" s="144" t="s">
        <v>2613</v>
      </c>
      <c r="D645" s="132"/>
      <c r="E645" s="145">
        <v>1</v>
      </c>
      <c r="F645" s="146">
        <v>4</v>
      </c>
      <c r="G645" s="147">
        <v>16</v>
      </c>
      <c r="H645" s="148">
        <v>1</v>
      </c>
      <c r="I645" s="158">
        <v>4</v>
      </c>
      <c r="J645" s="146">
        <v>16</v>
      </c>
      <c r="K645" s="146"/>
      <c r="L645" s="147"/>
      <c r="M645" s="619">
        <f t="shared" si="68"/>
        <v>4</v>
      </c>
      <c r="N645" s="626">
        <f t="shared" si="68"/>
        <v>16</v>
      </c>
      <c r="O645" s="36"/>
      <c r="P645" s="51" t="s">
        <v>1474</v>
      </c>
      <c r="Q645" s="36"/>
      <c r="R645" s="36" t="str">
        <f t="shared" si="61"/>
        <v>M</v>
      </c>
      <c r="S645" s="15"/>
      <c r="T645" s="15">
        <v>1</v>
      </c>
      <c r="U645" s="5"/>
      <c r="V645" s="5">
        <v>1</v>
      </c>
      <c r="W645" s="475"/>
      <c r="X645" s="475"/>
      <c r="Y645" s="5"/>
      <c r="Z645" s="5"/>
      <c r="AA645" s="5"/>
      <c r="AC645" s="128"/>
      <c r="AD645" s="15">
        <v>1</v>
      </c>
      <c r="AE645" s="128"/>
      <c r="AF645" s="128"/>
      <c r="AG645" s="128"/>
      <c r="AH645" s="128"/>
      <c r="AI645" s="128"/>
      <c r="AJ645" s="128"/>
      <c r="AK645" s="128"/>
      <c r="AL645" s="128"/>
      <c r="AM645" s="128"/>
      <c r="AN645" s="128"/>
      <c r="AO645" s="128"/>
      <c r="AP645" s="128"/>
      <c r="AQ645" s="128"/>
    </row>
    <row r="646" spans="1:43" s="129" customFormat="1" ht="12.75" customHeight="1">
      <c r="A646" s="126" t="s">
        <v>2614</v>
      </c>
      <c r="B646" s="131"/>
      <c r="C646" s="144" t="s">
        <v>2615</v>
      </c>
      <c r="D646" s="132"/>
      <c r="E646" s="145">
        <v>1</v>
      </c>
      <c r="F646" s="146">
        <v>16</v>
      </c>
      <c r="G646" s="147">
        <v>80</v>
      </c>
      <c r="H646" s="148">
        <v>1</v>
      </c>
      <c r="I646" s="158">
        <v>16</v>
      </c>
      <c r="J646" s="146">
        <v>80</v>
      </c>
      <c r="K646" s="146"/>
      <c r="L646" s="147"/>
      <c r="M646" s="619">
        <f t="shared" si="68"/>
        <v>16</v>
      </c>
      <c r="N646" s="626">
        <f t="shared" si="68"/>
        <v>80</v>
      </c>
      <c r="O646" s="36"/>
      <c r="P646" s="51" t="s">
        <v>1474</v>
      </c>
      <c r="Q646" s="36"/>
      <c r="R646" s="36" t="str">
        <f t="shared" si="61"/>
        <v>M</v>
      </c>
      <c r="S646" s="15"/>
      <c r="T646" s="15">
        <v>1</v>
      </c>
      <c r="U646" s="5"/>
      <c r="V646" s="5"/>
      <c r="W646" s="475"/>
      <c r="X646" s="475"/>
      <c r="Y646" s="5"/>
      <c r="Z646" s="5"/>
      <c r="AA646" s="5"/>
      <c r="AC646" s="128"/>
      <c r="AD646" s="15">
        <v>1</v>
      </c>
      <c r="AE646" s="128"/>
      <c r="AF646" s="128"/>
      <c r="AG646" s="128"/>
      <c r="AH646" s="128"/>
      <c r="AI646" s="128"/>
      <c r="AJ646" s="128"/>
      <c r="AK646" s="128"/>
      <c r="AL646" s="128"/>
      <c r="AM646" s="128"/>
      <c r="AN646" s="128"/>
      <c r="AO646" s="128"/>
      <c r="AP646" s="128"/>
      <c r="AQ646" s="128"/>
    </row>
    <row r="647" spans="1:43" s="143" customFormat="1" ht="12.75" customHeight="1">
      <c r="A647" s="126" t="s">
        <v>2617</v>
      </c>
      <c r="B647" s="72"/>
      <c r="C647" s="144" t="s">
        <v>2618</v>
      </c>
      <c r="D647" s="46"/>
      <c r="E647" s="145">
        <v>13</v>
      </c>
      <c r="F647" s="146">
        <v>364</v>
      </c>
      <c r="G647" s="147">
        <v>1782</v>
      </c>
      <c r="H647" s="148">
        <v>20</v>
      </c>
      <c r="I647" s="158">
        <v>364</v>
      </c>
      <c r="J647" s="146">
        <v>1782</v>
      </c>
      <c r="K647" s="620"/>
      <c r="L647" s="621"/>
      <c r="M647" s="619">
        <f t="shared" si="68"/>
        <v>364</v>
      </c>
      <c r="N647" s="626">
        <f t="shared" si="68"/>
        <v>1782</v>
      </c>
      <c r="O647" s="138"/>
      <c r="P647" s="139" t="s">
        <v>1474</v>
      </c>
      <c r="Q647" s="138"/>
      <c r="R647" s="138" t="str">
        <f t="shared" si="61"/>
        <v>M</v>
      </c>
      <c r="S647" s="15"/>
      <c r="T647" s="15">
        <v>1</v>
      </c>
      <c r="U647" s="140"/>
      <c r="V647" s="140"/>
      <c r="W647" s="474"/>
      <c r="X647" s="474"/>
      <c r="Y647" s="140"/>
      <c r="Z647" s="140"/>
      <c r="AA647" s="140"/>
      <c r="AC647" s="142"/>
      <c r="AD647" s="15">
        <v>1</v>
      </c>
      <c r="AE647" s="142"/>
      <c r="AF647" s="142"/>
      <c r="AG647" s="142"/>
      <c r="AH647" s="142"/>
      <c r="AI647" s="142"/>
      <c r="AJ647" s="142"/>
      <c r="AK647" s="142"/>
      <c r="AL647" s="142"/>
      <c r="AM647" s="142"/>
      <c r="AN647" s="142"/>
      <c r="AO647" s="142"/>
      <c r="AP647" s="142"/>
      <c r="AQ647" s="142"/>
    </row>
    <row r="648" spans="1:43" s="129" customFormat="1" ht="12.75" hidden="1" customHeight="1">
      <c r="A648" s="126" t="s">
        <v>2619</v>
      </c>
      <c r="B648" s="131"/>
      <c r="C648" s="144" t="s">
        <v>2620</v>
      </c>
      <c r="D648" s="132"/>
      <c r="E648" s="145"/>
      <c r="F648" s="146"/>
      <c r="G648" s="147"/>
      <c r="H648" s="148"/>
      <c r="I648" s="158"/>
      <c r="J648" s="146"/>
      <c r="K648" s="146"/>
      <c r="L648" s="147"/>
      <c r="M648" s="619">
        <f t="shared" si="68"/>
        <v>0</v>
      </c>
      <c r="N648" s="626">
        <f t="shared" si="68"/>
        <v>0</v>
      </c>
      <c r="O648" s="36"/>
      <c r="P648" s="51" t="s">
        <v>1474</v>
      </c>
      <c r="Q648" s="36"/>
      <c r="R648" s="36" t="str">
        <f t="shared" si="61"/>
        <v/>
      </c>
      <c r="S648" s="15"/>
      <c r="T648" s="15"/>
      <c r="U648" s="5"/>
      <c r="V648" s="5"/>
      <c r="W648" s="475"/>
      <c r="X648" s="475"/>
      <c r="Y648" s="5"/>
      <c r="Z648" s="5"/>
      <c r="AA648" s="5"/>
      <c r="AC648" s="128"/>
      <c r="AD648" s="15">
        <v>1</v>
      </c>
      <c r="AE648" s="128"/>
      <c r="AF648" s="128"/>
      <c r="AG648" s="128"/>
      <c r="AH648" s="128"/>
      <c r="AI648" s="128"/>
      <c r="AJ648" s="128"/>
      <c r="AK648" s="128"/>
      <c r="AL648" s="128"/>
      <c r="AM648" s="128"/>
      <c r="AN648" s="128"/>
      <c r="AO648" s="128"/>
      <c r="AP648" s="128"/>
      <c r="AQ648" s="128"/>
    </row>
    <row r="649" spans="1:43" s="129" customFormat="1" ht="12.75" hidden="1" customHeight="1">
      <c r="A649" s="126" t="s">
        <v>2621</v>
      </c>
      <c r="B649" s="131"/>
      <c r="C649" s="144" t="s">
        <v>2622</v>
      </c>
      <c r="D649" s="132"/>
      <c r="E649" s="145"/>
      <c r="F649" s="146"/>
      <c r="G649" s="147"/>
      <c r="H649" s="148"/>
      <c r="I649" s="158"/>
      <c r="J649" s="146"/>
      <c r="K649" s="146"/>
      <c r="L649" s="147"/>
      <c r="M649" s="619">
        <f t="shared" si="68"/>
        <v>0</v>
      </c>
      <c r="N649" s="626">
        <f t="shared" si="68"/>
        <v>0</v>
      </c>
      <c r="O649" s="36"/>
      <c r="P649" s="51" t="s">
        <v>1474</v>
      </c>
      <c r="Q649" s="36"/>
      <c r="R649" s="36" t="str">
        <f t="shared" si="61"/>
        <v/>
      </c>
      <c r="S649" s="15"/>
      <c r="T649" s="15"/>
      <c r="U649" s="5"/>
      <c r="V649" s="5"/>
      <c r="W649" s="475"/>
      <c r="X649" s="475"/>
      <c r="Y649" s="5"/>
      <c r="Z649" s="5"/>
      <c r="AA649" s="5"/>
      <c r="AC649" s="128"/>
      <c r="AD649" s="15">
        <v>1</v>
      </c>
      <c r="AE649" s="128"/>
      <c r="AF649" s="128"/>
      <c r="AG649" s="128"/>
      <c r="AH649" s="128"/>
      <c r="AI649" s="128"/>
      <c r="AJ649" s="128"/>
      <c r="AK649" s="128"/>
      <c r="AL649" s="128"/>
      <c r="AM649" s="128"/>
      <c r="AN649" s="128"/>
      <c r="AO649" s="128"/>
      <c r="AP649" s="128"/>
      <c r="AQ649" s="128"/>
    </row>
    <row r="650" spans="1:43" s="129" customFormat="1" ht="12.75" hidden="1" customHeight="1">
      <c r="A650" s="126" t="s">
        <v>2623</v>
      </c>
      <c r="B650" s="131"/>
      <c r="C650" s="144" t="s">
        <v>2624</v>
      </c>
      <c r="D650" s="132"/>
      <c r="E650" s="145"/>
      <c r="F650" s="146"/>
      <c r="G650" s="147"/>
      <c r="H650" s="148"/>
      <c r="I650" s="158"/>
      <c r="J650" s="146"/>
      <c r="K650" s="146"/>
      <c r="L650" s="147"/>
      <c r="M650" s="619">
        <f t="shared" si="68"/>
        <v>0</v>
      </c>
      <c r="N650" s="626">
        <f t="shared" si="68"/>
        <v>0</v>
      </c>
      <c r="O650" s="36"/>
      <c r="P650" s="51" t="s">
        <v>1474</v>
      </c>
      <c r="Q650" s="36"/>
      <c r="R650" s="36" t="str">
        <f t="shared" si="61"/>
        <v/>
      </c>
      <c r="S650" s="15"/>
      <c r="T650" s="15"/>
      <c r="U650" s="5"/>
      <c r="V650" s="5"/>
      <c r="W650" s="475"/>
      <c r="X650" s="475"/>
      <c r="Y650" s="5"/>
      <c r="Z650" s="5"/>
      <c r="AA650" s="5"/>
      <c r="AC650" s="128"/>
      <c r="AD650" s="15">
        <v>1</v>
      </c>
      <c r="AE650" s="128"/>
      <c r="AF650" s="128"/>
      <c r="AG650" s="128"/>
      <c r="AH650" s="128"/>
      <c r="AI650" s="128"/>
      <c r="AJ650" s="128"/>
      <c r="AK650" s="128"/>
      <c r="AL650" s="128"/>
      <c r="AM650" s="128"/>
      <c r="AN650" s="128"/>
      <c r="AO650" s="128"/>
      <c r="AP650" s="128"/>
      <c r="AQ650" s="128"/>
    </row>
    <row r="651" spans="1:43" s="129" customFormat="1" ht="12.75" hidden="1" customHeight="1">
      <c r="A651" s="126" t="s">
        <v>2616</v>
      </c>
      <c r="B651" s="131"/>
      <c r="C651" s="144" t="s">
        <v>1150</v>
      </c>
      <c r="D651" s="132"/>
      <c r="E651" s="145"/>
      <c r="F651" s="146"/>
      <c r="G651" s="147"/>
      <c r="H651" s="148"/>
      <c r="I651" s="158"/>
      <c r="J651" s="146"/>
      <c r="K651" s="146"/>
      <c r="L651" s="147"/>
      <c r="M651" s="619">
        <f t="shared" si="68"/>
        <v>0</v>
      </c>
      <c r="N651" s="626">
        <f t="shared" si="68"/>
        <v>0</v>
      </c>
      <c r="O651" s="36"/>
      <c r="P651" s="51" t="s">
        <v>1474</v>
      </c>
      <c r="Q651" s="36"/>
      <c r="R651" s="36" t="str">
        <f t="shared" ref="R651:R714" si="69">IF(SUM(E651:N651)=0,"",P651)</f>
        <v/>
      </c>
      <c r="S651" s="15"/>
      <c r="T651" s="15"/>
      <c r="U651" s="5"/>
      <c r="V651" s="5"/>
      <c r="W651" s="475"/>
      <c r="X651" s="475"/>
      <c r="Y651" s="5"/>
      <c r="Z651" s="5"/>
      <c r="AA651" s="5"/>
      <c r="AC651" s="128"/>
      <c r="AD651" s="15">
        <v>1</v>
      </c>
      <c r="AE651" s="128"/>
      <c r="AF651" s="128"/>
      <c r="AG651" s="128"/>
      <c r="AH651" s="128"/>
      <c r="AI651" s="128"/>
      <c r="AJ651" s="128"/>
      <c r="AK651" s="128"/>
      <c r="AL651" s="128"/>
      <c r="AM651" s="128"/>
      <c r="AN651" s="128"/>
      <c r="AO651" s="128"/>
      <c r="AP651" s="128"/>
      <c r="AQ651" s="128"/>
    </row>
    <row r="652" spans="1:43" s="129" customFormat="1" ht="12.75" customHeight="1" thickBot="1">
      <c r="A652" s="126" t="s">
        <v>2625</v>
      </c>
      <c r="B652" s="127"/>
      <c r="C652" s="159" t="s">
        <v>1520</v>
      </c>
      <c r="D652" s="130"/>
      <c r="E652" s="161">
        <v>5</v>
      </c>
      <c r="F652" s="162">
        <v>18</v>
      </c>
      <c r="G652" s="163">
        <v>67</v>
      </c>
      <c r="H652" s="164">
        <v>5</v>
      </c>
      <c r="I652" s="166">
        <v>18</v>
      </c>
      <c r="J652" s="162">
        <v>67</v>
      </c>
      <c r="K652" s="162"/>
      <c r="L652" s="163"/>
      <c r="M652" s="636">
        <f t="shared" si="68"/>
        <v>18</v>
      </c>
      <c r="N652" s="637">
        <f t="shared" si="68"/>
        <v>67</v>
      </c>
      <c r="O652" s="36"/>
      <c r="P652" s="51" t="s">
        <v>1474</v>
      </c>
      <c r="Q652" s="36"/>
      <c r="R652" s="36" t="str">
        <f t="shared" si="69"/>
        <v>M</v>
      </c>
      <c r="S652" s="15"/>
      <c r="T652" s="15">
        <v>1</v>
      </c>
      <c r="U652" s="5"/>
      <c r="V652" s="5"/>
      <c r="W652" s="475"/>
      <c r="X652" s="475"/>
      <c r="Y652" s="5"/>
      <c r="Z652" s="5"/>
      <c r="AA652" s="5"/>
      <c r="AC652" s="128"/>
      <c r="AD652" s="15">
        <v>1</v>
      </c>
      <c r="AE652" s="128"/>
      <c r="AF652" s="128"/>
      <c r="AG652" s="128"/>
      <c r="AH652" s="128"/>
      <c r="AI652" s="128"/>
      <c r="AJ652" s="128"/>
      <c r="AK652" s="128"/>
      <c r="AL652" s="128"/>
      <c r="AM652" s="128"/>
      <c r="AN652" s="128"/>
      <c r="AO652" s="128"/>
      <c r="AP652" s="128"/>
      <c r="AQ652" s="128"/>
    </row>
    <row r="653" spans="1:43" s="129" customFormat="1" ht="12.75" hidden="1" customHeight="1">
      <c r="A653" s="126" t="s">
        <v>2626</v>
      </c>
      <c r="B653" s="133"/>
      <c r="C653" s="152" t="s">
        <v>2627</v>
      </c>
      <c r="D653" s="132"/>
      <c r="E653" s="153"/>
      <c r="F653" s="154"/>
      <c r="G653" s="155"/>
      <c r="H653" s="156"/>
      <c r="I653" s="174"/>
      <c r="J653" s="154"/>
      <c r="K653" s="154"/>
      <c r="L653" s="155"/>
      <c r="M653" s="624">
        <f t="shared" si="68"/>
        <v>0</v>
      </c>
      <c r="N653" s="625">
        <f t="shared" si="68"/>
        <v>0</v>
      </c>
      <c r="O653" s="36"/>
      <c r="P653" s="51" t="s">
        <v>1474</v>
      </c>
      <c r="Q653" s="36"/>
      <c r="R653" s="36" t="str">
        <f t="shared" si="69"/>
        <v/>
      </c>
      <c r="S653" s="15"/>
      <c r="T653" s="15"/>
      <c r="U653" s="5"/>
      <c r="V653" s="5"/>
      <c r="W653" s="475"/>
      <c r="X653" s="475"/>
      <c r="Y653" s="5"/>
      <c r="Z653" s="5"/>
      <c r="AA653" s="5"/>
      <c r="AC653" s="128"/>
      <c r="AD653" s="15">
        <v>1</v>
      </c>
      <c r="AE653" s="128"/>
      <c r="AF653" s="128"/>
      <c r="AG653" s="128"/>
      <c r="AH653" s="128"/>
      <c r="AI653" s="128"/>
      <c r="AJ653" s="128"/>
      <c r="AK653" s="128"/>
      <c r="AL653" s="128"/>
      <c r="AM653" s="128"/>
      <c r="AN653" s="128"/>
      <c r="AO653" s="128"/>
      <c r="AP653" s="128"/>
      <c r="AQ653" s="128"/>
    </row>
    <row r="654" spans="1:43" s="129" customFormat="1" ht="12.75" hidden="1" customHeight="1">
      <c r="A654" s="126" t="s">
        <v>2628</v>
      </c>
      <c r="B654" s="131"/>
      <c r="C654" s="144" t="s">
        <v>2220</v>
      </c>
      <c r="D654" s="132"/>
      <c r="E654" s="145"/>
      <c r="F654" s="146"/>
      <c r="G654" s="147"/>
      <c r="H654" s="148"/>
      <c r="I654" s="158"/>
      <c r="J654" s="146"/>
      <c r="K654" s="146"/>
      <c r="L654" s="147"/>
      <c r="M654" s="619">
        <f t="shared" si="68"/>
        <v>0</v>
      </c>
      <c r="N654" s="626">
        <f t="shared" si="68"/>
        <v>0</v>
      </c>
      <c r="O654" s="36"/>
      <c r="P654" s="51" t="s">
        <v>1474</v>
      </c>
      <c r="Q654" s="36"/>
      <c r="R654" s="36" t="str">
        <f t="shared" si="69"/>
        <v/>
      </c>
      <c r="S654" s="15"/>
      <c r="T654" s="15"/>
      <c r="U654" s="5"/>
      <c r="V654" s="5"/>
      <c r="W654" s="475"/>
      <c r="X654" s="475"/>
      <c r="Y654" s="5"/>
      <c r="Z654" s="5"/>
      <c r="AA654" s="5"/>
      <c r="AC654" s="128"/>
      <c r="AD654" s="15">
        <v>1</v>
      </c>
      <c r="AE654" s="128"/>
      <c r="AF654" s="128"/>
      <c r="AG654" s="128"/>
      <c r="AH654" s="128"/>
      <c r="AI654" s="128"/>
      <c r="AJ654" s="128"/>
      <c r="AK654" s="128"/>
      <c r="AL654" s="128"/>
      <c r="AM654" s="128"/>
      <c r="AN654" s="128"/>
      <c r="AO654" s="128"/>
      <c r="AP654" s="128"/>
      <c r="AQ654" s="128"/>
    </row>
    <row r="655" spans="1:43" s="129" customFormat="1" ht="12.75" hidden="1" customHeight="1" thickBot="1">
      <c r="A655" s="126" t="s">
        <v>2629</v>
      </c>
      <c r="B655" s="127"/>
      <c r="C655" s="159" t="s">
        <v>2630</v>
      </c>
      <c r="D655" s="130"/>
      <c r="E655" s="161"/>
      <c r="F655" s="162"/>
      <c r="G655" s="163"/>
      <c r="H655" s="164"/>
      <c r="I655" s="166"/>
      <c r="J655" s="162"/>
      <c r="K655" s="162"/>
      <c r="L655" s="163"/>
      <c r="M655" s="636">
        <f t="shared" si="68"/>
        <v>0</v>
      </c>
      <c r="N655" s="637">
        <f t="shared" si="68"/>
        <v>0</v>
      </c>
      <c r="O655" s="36"/>
      <c r="P655" s="51" t="s">
        <v>1474</v>
      </c>
      <c r="Q655" s="36"/>
      <c r="R655" s="36" t="str">
        <f t="shared" si="69"/>
        <v/>
      </c>
      <c r="S655" s="15"/>
      <c r="T655" s="15"/>
      <c r="U655" s="5"/>
      <c r="V655" s="5"/>
      <c r="W655" s="475"/>
      <c r="X655" s="475"/>
      <c r="Y655" s="5"/>
      <c r="Z655" s="5"/>
      <c r="AA655" s="5"/>
      <c r="AC655" s="128"/>
      <c r="AD655" s="15">
        <v>1</v>
      </c>
      <c r="AE655" s="128"/>
      <c r="AF655" s="128"/>
      <c r="AG655" s="128"/>
      <c r="AH655" s="128"/>
      <c r="AI655" s="128"/>
      <c r="AJ655" s="128"/>
      <c r="AK655" s="128"/>
      <c r="AL655" s="128"/>
      <c r="AM655" s="128"/>
      <c r="AN655" s="128"/>
      <c r="AO655" s="128"/>
      <c r="AP655" s="128"/>
      <c r="AQ655" s="128"/>
    </row>
    <row r="656" spans="1:43" s="18" customFormat="1" ht="15.75" customHeight="1" thickTop="1" thickBot="1">
      <c r="A656" s="126" t="s">
        <v>2631</v>
      </c>
      <c r="B656" s="893" t="s">
        <v>2632</v>
      </c>
      <c r="C656" s="894"/>
      <c r="D656" s="108"/>
      <c r="E656" s="638">
        <f t="shared" ref="E656:L656" si="70">SUM(E657:E693)</f>
        <v>126</v>
      </c>
      <c r="F656" s="639">
        <f>SUM(F657:F693)</f>
        <v>17230</v>
      </c>
      <c r="G656" s="639">
        <f>SUM(G657:G693)</f>
        <v>83593</v>
      </c>
      <c r="H656" s="641">
        <f t="shared" si="70"/>
        <v>147</v>
      </c>
      <c r="I656" s="642">
        <f t="shared" si="70"/>
        <v>4277</v>
      </c>
      <c r="J656" s="639">
        <f t="shared" si="70"/>
        <v>20283</v>
      </c>
      <c r="K656" s="639">
        <f t="shared" si="70"/>
        <v>12953</v>
      </c>
      <c r="L656" s="640">
        <f t="shared" si="70"/>
        <v>63300</v>
      </c>
      <c r="M656" s="638">
        <f>SUM(M657:M693)</f>
        <v>17230</v>
      </c>
      <c r="N656" s="643">
        <f>SUM(N657:N693)</f>
        <v>83583</v>
      </c>
      <c r="O656" s="36"/>
      <c r="P656" s="51" t="s">
        <v>1500</v>
      </c>
      <c r="Q656" s="36"/>
      <c r="R656" s="36" t="str">
        <f t="shared" si="69"/>
        <v>P</v>
      </c>
      <c r="S656" s="15"/>
      <c r="T656" s="15"/>
      <c r="U656" s="15"/>
      <c r="V656" s="15">
        <v>1</v>
      </c>
      <c r="W656" s="473">
        <f>SUM(M657:M693)</f>
        <v>17230</v>
      </c>
      <c r="X656" s="473">
        <f>SUM(N657:N693)</f>
        <v>83583</v>
      </c>
      <c r="Y656" s="15"/>
      <c r="Z656" s="15"/>
      <c r="AA656" s="15"/>
      <c r="AC656" s="15"/>
      <c r="AD656" s="15">
        <v>1</v>
      </c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</row>
    <row r="657" spans="1:43" s="129" customFormat="1" ht="12.75" hidden="1" customHeight="1" thickTop="1">
      <c r="A657" s="126" t="s">
        <v>2637</v>
      </c>
      <c r="B657" s="133"/>
      <c r="C657" s="152" t="s">
        <v>2638</v>
      </c>
      <c r="D657" s="132"/>
      <c r="E657" s="153"/>
      <c r="F657" s="154"/>
      <c r="G657" s="155"/>
      <c r="H657" s="156"/>
      <c r="I657" s="154"/>
      <c r="J657" s="155"/>
      <c r="K657" s="154"/>
      <c r="L657" s="155"/>
      <c r="M657" s="624">
        <f t="shared" ref="M657:N672" si="71">I657+K657</f>
        <v>0</v>
      </c>
      <c r="N657" s="625">
        <f t="shared" si="71"/>
        <v>0</v>
      </c>
      <c r="O657" s="150"/>
      <c r="P657" s="151" t="s">
        <v>1474</v>
      </c>
      <c r="Q657" s="150"/>
      <c r="R657" s="150" t="str">
        <f t="shared" si="69"/>
        <v/>
      </c>
      <c r="S657" s="15"/>
      <c r="T657" s="15"/>
      <c r="U657" s="5"/>
      <c r="V657" s="5"/>
      <c r="W657" s="475"/>
      <c r="X657" s="475"/>
      <c r="Y657" s="5"/>
      <c r="Z657" s="5"/>
      <c r="AA657" s="5"/>
      <c r="AC657" s="128"/>
      <c r="AD657" s="15">
        <v>1</v>
      </c>
      <c r="AE657" s="128"/>
      <c r="AF657" s="128"/>
      <c r="AG657" s="128"/>
      <c r="AH657" s="128"/>
      <c r="AI657" s="128"/>
      <c r="AJ657" s="128"/>
      <c r="AK657" s="128"/>
      <c r="AL657" s="128"/>
      <c r="AM657" s="128"/>
      <c r="AN657" s="128"/>
      <c r="AO657" s="128"/>
      <c r="AP657" s="128"/>
      <c r="AQ657" s="128"/>
    </row>
    <row r="658" spans="1:43" s="143" customFormat="1" ht="12.75" customHeight="1" thickTop="1">
      <c r="A658" s="126" t="s">
        <v>2639</v>
      </c>
      <c r="B658" s="131"/>
      <c r="C658" s="144" t="s">
        <v>2640</v>
      </c>
      <c r="D658" s="46"/>
      <c r="E658" s="145">
        <v>2</v>
      </c>
      <c r="F658" s="146">
        <v>63</v>
      </c>
      <c r="G658" s="147">
        <v>315</v>
      </c>
      <c r="H658" s="148">
        <v>3</v>
      </c>
      <c r="I658" s="146">
        <v>63</v>
      </c>
      <c r="J658" s="147">
        <v>315</v>
      </c>
      <c r="K658" s="146"/>
      <c r="L658" s="147"/>
      <c r="M658" s="619">
        <f t="shared" si="71"/>
        <v>63</v>
      </c>
      <c r="N658" s="626">
        <f t="shared" si="71"/>
        <v>315</v>
      </c>
      <c r="O658" s="138"/>
      <c r="P658" s="139" t="s">
        <v>1474</v>
      </c>
      <c r="Q658" s="138"/>
      <c r="R658" s="138" t="str">
        <f t="shared" si="69"/>
        <v>M</v>
      </c>
      <c r="S658" s="15"/>
      <c r="T658" s="15">
        <v>1</v>
      </c>
      <c r="U658" s="140"/>
      <c r="V658" s="140"/>
      <c r="W658" s="474"/>
      <c r="X658" s="474"/>
      <c r="Y658" s="140"/>
      <c r="Z658" s="140"/>
      <c r="AA658" s="140"/>
      <c r="AC658" s="142"/>
      <c r="AD658" s="15">
        <v>1</v>
      </c>
      <c r="AE658" s="142"/>
      <c r="AF658" s="142"/>
      <c r="AG658" s="142"/>
      <c r="AH658" s="142"/>
      <c r="AI658" s="142"/>
      <c r="AJ658" s="142"/>
      <c r="AK658" s="142"/>
      <c r="AL658" s="142"/>
      <c r="AM658" s="142"/>
      <c r="AN658" s="142"/>
      <c r="AO658" s="142"/>
      <c r="AP658" s="142"/>
      <c r="AQ658" s="142"/>
    </row>
    <row r="659" spans="1:43" s="143" customFormat="1" ht="12.75" customHeight="1">
      <c r="A659" s="126" t="s">
        <v>2641</v>
      </c>
      <c r="B659" s="131"/>
      <c r="C659" s="144" t="s">
        <v>2642</v>
      </c>
      <c r="D659" s="46"/>
      <c r="E659" s="145">
        <v>4</v>
      </c>
      <c r="F659" s="146">
        <v>616</v>
      </c>
      <c r="G659" s="147">
        <v>3090</v>
      </c>
      <c r="H659" s="148">
        <v>4</v>
      </c>
      <c r="I659" s="146">
        <v>72</v>
      </c>
      <c r="J659" s="147">
        <v>359</v>
      </c>
      <c r="K659" s="146">
        <v>544</v>
      </c>
      <c r="L659" s="147">
        <v>2731</v>
      </c>
      <c r="M659" s="619">
        <f t="shared" si="71"/>
        <v>616</v>
      </c>
      <c r="N659" s="626">
        <f t="shared" si="71"/>
        <v>3090</v>
      </c>
      <c r="O659" s="138"/>
      <c r="P659" s="139" t="s">
        <v>1474</v>
      </c>
      <c r="Q659" s="138"/>
      <c r="R659" s="138" t="str">
        <f t="shared" si="69"/>
        <v>M</v>
      </c>
      <c r="S659" s="15"/>
      <c r="T659" s="15">
        <v>1</v>
      </c>
      <c r="U659" s="140"/>
      <c r="V659" s="140"/>
      <c r="W659" s="474"/>
      <c r="X659" s="474"/>
      <c r="Y659" s="140"/>
      <c r="Z659" s="140"/>
      <c r="AA659" s="140"/>
      <c r="AC659" s="142"/>
      <c r="AD659" s="15">
        <v>1</v>
      </c>
      <c r="AE659" s="142"/>
      <c r="AF659" s="142"/>
      <c r="AG659" s="142"/>
      <c r="AH659" s="142"/>
      <c r="AI659" s="142"/>
      <c r="AJ659" s="142"/>
      <c r="AK659" s="142"/>
      <c r="AL659" s="142"/>
      <c r="AM659" s="142"/>
      <c r="AN659" s="142"/>
      <c r="AO659" s="142"/>
      <c r="AP659" s="142"/>
      <c r="AQ659" s="142"/>
    </row>
    <row r="660" spans="1:43" s="129" customFormat="1" ht="12.75" hidden="1" customHeight="1">
      <c r="A660" s="126" t="s">
        <v>2643</v>
      </c>
      <c r="B660" s="131"/>
      <c r="C660" s="144" t="s">
        <v>2644</v>
      </c>
      <c r="D660" s="132"/>
      <c r="E660" s="145"/>
      <c r="F660" s="146"/>
      <c r="G660" s="147"/>
      <c r="H660" s="148"/>
      <c r="I660" s="146"/>
      <c r="J660" s="147"/>
      <c r="K660" s="146"/>
      <c r="L660" s="147"/>
      <c r="M660" s="619">
        <f t="shared" si="71"/>
        <v>0</v>
      </c>
      <c r="N660" s="626">
        <f t="shared" si="71"/>
        <v>0</v>
      </c>
      <c r="O660" s="150"/>
      <c r="P660" s="151" t="s">
        <v>1474</v>
      </c>
      <c r="Q660" s="150"/>
      <c r="R660" s="150" t="str">
        <f t="shared" si="69"/>
        <v/>
      </c>
      <c r="S660" s="15"/>
      <c r="T660" s="15"/>
      <c r="U660" s="5"/>
      <c r="V660" s="5"/>
      <c r="W660" s="475"/>
      <c r="X660" s="475"/>
      <c r="Y660" s="5"/>
      <c r="Z660" s="5"/>
      <c r="AA660" s="5"/>
      <c r="AC660" s="128"/>
      <c r="AD660" s="15">
        <v>1</v>
      </c>
      <c r="AE660" s="128"/>
      <c r="AF660" s="128"/>
      <c r="AG660" s="128"/>
      <c r="AH660" s="128"/>
      <c r="AI660" s="128"/>
      <c r="AJ660" s="128"/>
      <c r="AK660" s="128"/>
      <c r="AL660" s="128"/>
      <c r="AM660" s="128"/>
      <c r="AN660" s="128"/>
      <c r="AO660" s="128"/>
      <c r="AP660" s="128"/>
      <c r="AQ660" s="128"/>
    </row>
    <row r="661" spans="1:43" s="143" customFormat="1" ht="12.75" customHeight="1">
      <c r="A661" s="126" t="s">
        <v>2645</v>
      </c>
      <c r="B661" s="131"/>
      <c r="C661" s="144" t="s">
        <v>2646</v>
      </c>
      <c r="D661" s="46"/>
      <c r="E661" s="145">
        <v>6</v>
      </c>
      <c r="F661" s="146">
        <v>73</v>
      </c>
      <c r="G661" s="147">
        <v>345</v>
      </c>
      <c r="H661" s="148">
        <v>2</v>
      </c>
      <c r="I661" s="146">
        <v>19</v>
      </c>
      <c r="J661" s="147">
        <v>102</v>
      </c>
      <c r="K661" s="146">
        <v>54</v>
      </c>
      <c r="L661" s="147">
        <v>243</v>
      </c>
      <c r="M661" s="619">
        <f t="shared" si="71"/>
        <v>73</v>
      </c>
      <c r="N661" s="626">
        <f t="shared" si="71"/>
        <v>345</v>
      </c>
      <c r="O661" s="138"/>
      <c r="P661" s="139" t="s">
        <v>1474</v>
      </c>
      <c r="Q661" s="138"/>
      <c r="R661" s="138" t="str">
        <f t="shared" si="69"/>
        <v>M</v>
      </c>
      <c r="S661" s="15"/>
      <c r="T661" s="15">
        <v>1</v>
      </c>
      <c r="U661" s="140"/>
      <c r="V661" s="140"/>
      <c r="W661" s="474"/>
      <c r="X661" s="474"/>
      <c r="Y661" s="140"/>
      <c r="Z661" s="140"/>
      <c r="AA661" s="140"/>
      <c r="AC661" s="142"/>
      <c r="AD661" s="15">
        <v>1</v>
      </c>
      <c r="AE661" s="142"/>
      <c r="AF661" s="142"/>
      <c r="AG661" s="142"/>
      <c r="AH661" s="142"/>
      <c r="AI661" s="142"/>
      <c r="AJ661" s="142"/>
      <c r="AK661" s="142"/>
      <c r="AL661" s="142"/>
      <c r="AM661" s="142"/>
      <c r="AN661" s="142"/>
      <c r="AO661" s="142"/>
      <c r="AP661" s="142"/>
      <c r="AQ661" s="142"/>
    </row>
    <row r="662" spans="1:43" s="143" customFormat="1" ht="12.75" customHeight="1">
      <c r="A662" s="126" t="s">
        <v>2647</v>
      </c>
      <c r="B662" s="131"/>
      <c r="C662" s="144" t="s">
        <v>2648</v>
      </c>
      <c r="D662" s="46"/>
      <c r="E662" s="145">
        <v>4</v>
      </c>
      <c r="F662" s="146">
        <v>279</v>
      </c>
      <c r="G662" s="147">
        <v>1322</v>
      </c>
      <c r="H662" s="148">
        <v>3</v>
      </c>
      <c r="I662" s="146">
        <v>78</v>
      </c>
      <c r="J662" s="147">
        <v>368</v>
      </c>
      <c r="K662" s="146">
        <v>201</v>
      </c>
      <c r="L662" s="147">
        <v>944</v>
      </c>
      <c r="M662" s="619">
        <f t="shared" si="71"/>
        <v>279</v>
      </c>
      <c r="N662" s="626">
        <f t="shared" si="71"/>
        <v>1312</v>
      </c>
      <c r="O662" s="138"/>
      <c r="P662" s="139" t="s">
        <v>1474</v>
      </c>
      <c r="Q662" s="138"/>
      <c r="R662" s="138" t="str">
        <f t="shared" si="69"/>
        <v>M</v>
      </c>
      <c r="S662" s="15"/>
      <c r="T662" s="15">
        <v>1</v>
      </c>
      <c r="U662" s="140"/>
      <c r="V662" s="140"/>
      <c r="W662" s="474"/>
      <c r="X662" s="474"/>
      <c r="Y662" s="140"/>
      <c r="Z662" s="140"/>
      <c r="AA662" s="140"/>
      <c r="AC662" s="142"/>
      <c r="AD662" s="15">
        <v>1</v>
      </c>
      <c r="AE662" s="142"/>
      <c r="AF662" s="142"/>
      <c r="AG662" s="142"/>
      <c r="AH662" s="142"/>
      <c r="AI662" s="142"/>
      <c r="AJ662" s="142"/>
      <c r="AK662" s="142"/>
      <c r="AL662" s="142"/>
      <c r="AM662" s="142"/>
      <c r="AN662" s="142"/>
      <c r="AO662" s="142"/>
      <c r="AP662" s="142"/>
      <c r="AQ662" s="142"/>
    </row>
    <row r="663" spans="1:43" s="143" customFormat="1" ht="12.75" customHeight="1">
      <c r="A663" s="126" t="s">
        <v>2649</v>
      </c>
      <c r="B663" s="131"/>
      <c r="C663" s="144" t="s">
        <v>2650</v>
      </c>
      <c r="D663" s="132"/>
      <c r="E663" s="145">
        <v>5</v>
      </c>
      <c r="F663" s="146">
        <v>316</v>
      </c>
      <c r="G663" s="147">
        <v>1582</v>
      </c>
      <c r="H663" s="148">
        <v>8</v>
      </c>
      <c r="I663" s="146">
        <v>211</v>
      </c>
      <c r="J663" s="147">
        <v>759</v>
      </c>
      <c r="K663" s="146">
        <v>105</v>
      </c>
      <c r="L663" s="147">
        <v>823</v>
      </c>
      <c r="M663" s="619">
        <f t="shared" si="71"/>
        <v>316</v>
      </c>
      <c r="N663" s="626">
        <f t="shared" si="71"/>
        <v>1582</v>
      </c>
      <c r="O663" s="138"/>
      <c r="P663" s="151" t="s">
        <v>1474</v>
      </c>
      <c r="Q663" s="150"/>
      <c r="R663" s="150" t="str">
        <f t="shared" si="69"/>
        <v>M</v>
      </c>
      <c r="S663" s="15"/>
      <c r="T663" s="15">
        <v>1</v>
      </c>
      <c r="U663" s="140"/>
      <c r="V663" s="140"/>
      <c r="W663" s="474"/>
      <c r="X663" s="474"/>
      <c r="Y663" s="140"/>
      <c r="Z663" s="140"/>
      <c r="AA663" s="140"/>
      <c r="AC663" s="142"/>
      <c r="AD663" s="15">
        <v>1</v>
      </c>
      <c r="AE663" s="142"/>
      <c r="AF663" s="142"/>
      <c r="AG663" s="142"/>
      <c r="AH663" s="142"/>
      <c r="AI663" s="142"/>
      <c r="AJ663" s="142"/>
      <c r="AK663" s="142"/>
      <c r="AL663" s="142"/>
      <c r="AM663" s="142"/>
      <c r="AN663" s="142"/>
      <c r="AO663" s="142"/>
      <c r="AP663" s="142"/>
      <c r="AQ663" s="142"/>
    </row>
    <row r="664" spans="1:43" s="143" customFormat="1" ht="12.75" customHeight="1">
      <c r="A664" s="126" t="s">
        <v>2651</v>
      </c>
      <c r="B664" s="131"/>
      <c r="C664" s="144" t="s">
        <v>2652</v>
      </c>
      <c r="D664" s="46"/>
      <c r="E664" s="145">
        <v>15</v>
      </c>
      <c r="F664" s="146">
        <v>2516</v>
      </c>
      <c r="G664" s="147">
        <v>12049</v>
      </c>
      <c r="H664" s="148">
        <v>17</v>
      </c>
      <c r="I664" s="146">
        <v>672</v>
      </c>
      <c r="J664" s="147">
        <v>3165</v>
      </c>
      <c r="K664" s="146">
        <v>1844</v>
      </c>
      <c r="L664" s="147">
        <v>8884</v>
      </c>
      <c r="M664" s="619">
        <f t="shared" si="71"/>
        <v>2516</v>
      </c>
      <c r="N664" s="626">
        <f t="shared" si="71"/>
        <v>12049</v>
      </c>
      <c r="O664" s="138"/>
      <c r="P664" s="139" t="s">
        <v>1474</v>
      </c>
      <c r="Q664" s="138"/>
      <c r="R664" s="138" t="str">
        <f t="shared" si="69"/>
        <v>M</v>
      </c>
      <c r="S664" s="15"/>
      <c r="T664" s="15">
        <v>1</v>
      </c>
      <c r="U664" s="140"/>
      <c r="V664" s="140"/>
      <c r="W664" s="474"/>
      <c r="X664" s="474"/>
      <c r="Y664" s="140"/>
      <c r="Z664" s="140"/>
      <c r="AA664" s="140"/>
      <c r="AC664" s="142"/>
      <c r="AD664" s="15">
        <v>1</v>
      </c>
      <c r="AE664" s="142"/>
      <c r="AF664" s="142"/>
      <c r="AG664" s="142"/>
      <c r="AH664" s="142"/>
      <c r="AI664" s="142"/>
      <c r="AJ664" s="142"/>
      <c r="AK664" s="142"/>
      <c r="AL664" s="142"/>
      <c r="AM664" s="142"/>
      <c r="AN664" s="142"/>
      <c r="AO664" s="142"/>
      <c r="AP664" s="142"/>
      <c r="AQ664" s="142"/>
    </row>
    <row r="665" spans="1:43" s="143" customFormat="1" ht="12.75" customHeight="1">
      <c r="A665" s="126" t="s">
        <v>2653</v>
      </c>
      <c r="B665" s="131"/>
      <c r="C665" s="144" t="s">
        <v>2654</v>
      </c>
      <c r="D665" s="46"/>
      <c r="E665" s="145">
        <v>6</v>
      </c>
      <c r="F665" s="146">
        <v>552</v>
      </c>
      <c r="G665" s="147">
        <v>2760</v>
      </c>
      <c r="H665" s="148">
        <v>6</v>
      </c>
      <c r="I665" s="146">
        <v>34</v>
      </c>
      <c r="J665" s="147">
        <v>156</v>
      </c>
      <c r="K665" s="146">
        <v>518</v>
      </c>
      <c r="L665" s="147">
        <v>2604</v>
      </c>
      <c r="M665" s="619">
        <f t="shared" si="71"/>
        <v>552</v>
      </c>
      <c r="N665" s="626">
        <f t="shared" si="71"/>
        <v>2760</v>
      </c>
      <c r="O665" s="138"/>
      <c r="P665" s="139" t="s">
        <v>1474</v>
      </c>
      <c r="Q665" s="138"/>
      <c r="R665" s="138" t="str">
        <f t="shared" si="69"/>
        <v>M</v>
      </c>
      <c r="S665" s="15"/>
      <c r="T665" s="15">
        <v>1</v>
      </c>
      <c r="U665" s="140"/>
      <c r="V665" s="140"/>
      <c r="W665" s="474"/>
      <c r="X665" s="474"/>
      <c r="Y665" s="140"/>
      <c r="Z665" s="140"/>
      <c r="AA665" s="140"/>
      <c r="AC665" s="142"/>
      <c r="AD665" s="15">
        <v>1</v>
      </c>
      <c r="AE665" s="142"/>
      <c r="AF665" s="142"/>
      <c r="AG665" s="142"/>
      <c r="AH665" s="142"/>
      <c r="AI665" s="142"/>
      <c r="AJ665" s="142"/>
      <c r="AK665" s="142"/>
      <c r="AL665" s="142"/>
      <c r="AM665" s="142"/>
      <c r="AN665" s="142"/>
      <c r="AO665" s="142"/>
      <c r="AP665" s="142"/>
      <c r="AQ665" s="142"/>
    </row>
    <row r="666" spans="1:43" s="143" customFormat="1" ht="12.75" customHeight="1">
      <c r="A666" s="126" t="s">
        <v>2655</v>
      </c>
      <c r="B666" s="131"/>
      <c r="C666" s="144" t="s">
        <v>2656</v>
      </c>
      <c r="D666" s="46"/>
      <c r="E666" s="145">
        <v>6</v>
      </c>
      <c r="F666" s="146">
        <v>490</v>
      </c>
      <c r="G666" s="147">
        <v>2359</v>
      </c>
      <c r="H666" s="148">
        <v>8</v>
      </c>
      <c r="I666" s="146">
        <v>54</v>
      </c>
      <c r="J666" s="147">
        <v>251</v>
      </c>
      <c r="K666" s="146">
        <v>436</v>
      </c>
      <c r="L666" s="147">
        <v>2108</v>
      </c>
      <c r="M666" s="619">
        <f t="shared" si="71"/>
        <v>490</v>
      </c>
      <c r="N666" s="626">
        <f t="shared" si="71"/>
        <v>2359</v>
      </c>
      <c r="O666" s="138"/>
      <c r="P666" s="139" t="s">
        <v>1474</v>
      </c>
      <c r="Q666" s="138"/>
      <c r="R666" s="138" t="str">
        <f t="shared" si="69"/>
        <v>M</v>
      </c>
      <c r="S666" s="15"/>
      <c r="T666" s="15">
        <v>1</v>
      </c>
      <c r="U666" s="140"/>
      <c r="V666" s="140"/>
      <c r="W666" s="474"/>
      <c r="X666" s="474"/>
      <c r="Y666" s="140"/>
      <c r="Z666" s="140"/>
      <c r="AA666" s="140"/>
      <c r="AC666" s="142"/>
      <c r="AD666" s="15">
        <v>1</v>
      </c>
      <c r="AE666" s="142"/>
      <c r="AF666" s="142"/>
      <c r="AG666" s="142"/>
      <c r="AH666" s="142"/>
      <c r="AI666" s="142"/>
      <c r="AJ666" s="142"/>
      <c r="AK666" s="142"/>
      <c r="AL666" s="142"/>
      <c r="AM666" s="142"/>
      <c r="AN666" s="142"/>
      <c r="AO666" s="142"/>
      <c r="AP666" s="142"/>
      <c r="AQ666" s="142"/>
    </row>
    <row r="667" spans="1:43" s="143" customFormat="1" ht="12.75" customHeight="1">
      <c r="A667" s="126" t="s">
        <v>2657</v>
      </c>
      <c r="B667" s="131"/>
      <c r="C667" s="144" t="s">
        <v>2658</v>
      </c>
      <c r="D667" s="46"/>
      <c r="E667" s="145">
        <v>2</v>
      </c>
      <c r="F667" s="146">
        <v>200</v>
      </c>
      <c r="G667" s="147">
        <v>830</v>
      </c>
      <c r="H667" s="148">
        <v>1</v>
      </c>
      <c r="I667" s="146">
        <v>7</v>
      </c>
      <c r="J667" s="147">
        <v>26</v>
      </c>
      <c r="K667" s="146">
        <v>193</v>
      </c>
      <c r="L667" s="147">
        <v>804</v>
      </c>
      <c r="M667" s="619">
        <f t="shared" si="71"/>
        <v>200</v>
      </c>
      <c r="N667" s="626">
        <f t="shared" si="71"/>
        <v>830</v>
      </c>
      <c r="O667" s="138"/>
      <c r="P667" s="139" t="s">
        <v>1474</v>
      </c>
      <c r="Q667" s="138"/>
      <c r="R667" s="138" t="str">
        <f t="shared" si="69"/>
        <v>M</v>
      </c>
      <c r="S667" s="15"/>
      <c r="T667" s="15">
        <v>1</v>
      </c>
      <c r="U667" s="140"/>
      <c r="V667" s="140"/>
      <c r="W667" s="474"/>
      <c r="X667" s="474"/>
      <c r="Y667" s="140"/>
      <c r="Z667" s="140"/>
      <c r="AA667" s="140"/>
      <c r="AC667" s="142"/>
      <c r="AD667" s="15">
        <v>1</v>
      </c>
      <c r="AE667" s="142"/>
      <c r="AF667" s="142"/>
      <c r="AG667" s="142"/>
      <c r="AH667" s="142"/>
      <c r="AI667" s="142"/>
      <c r="AJ667" s="142"/>
      <c r="AK667" s="142"/>
      <c r="AL667" s="142"/>
      <c r="AM667" s="142"/>
      <c r="AN667" s="142"/>
      <c r="AO667" s="142"/>
      <c r="AP667" s="142"/>
      <c r="AQ667" s="142"/>
    </row>
    <row r="668" spans="1:43" s="143" customFormat="1" ht="12.75" customHeight="1">
      <c r="A668" s="126" t="s">
        <v>2659</v>
      </c>
      <c r="B668" s="131"/>
      <c r="C668" s="144" t="s">
        <v>2660</v>
      </c>
      <c r="D668" s="46"/>
      <c r="E668" s="145">
        <v>5</v>
      </c>
      <c r="F668" s="146">
        <v>610</v>
      </c>
      <c r="G668" s="147">
        <v>3193</v>
      </c>
      <c r="H668" s="148">
        <v>3</v>
      </c>
      <c r="I668" s="146">
        <v>147</v>
      </c>
      <c r="J668" s="147">
        <v>809</v>
      </c>
      <c r="K668" s="146">
        <v>463</v>
      </c>
      <c r="L668" s="147">
        <v>2384</v>
      </c>
      <c r="M668" s="619">
        <f t="shared" si="71"/>
        <v>610</v>
      </c>
      <c r="N668" s="626">
        <f t="shared" si="71"/>
        <v>3193</v>
      </c>
      <c r="O668" s="138"/>
      <c r="P668" s="139" t="s">
        <v>1474</v>
      </c>
      <c r="Q668" s="138"/>
      <c r="R668" s="138" t="str">
        <f t="shared" si="69"/>
        <v>M</v>
      </c>
      <c r="S668" s="15"/>
      <c r="T668" s="15">
        <v>1</v>
      </c>
      <c r="U668" s="140"/>
      <c r="V668" s="140"/>
      <c r="W668" s="474"/>
      <c r="X668" s="474"/>
      <c r="Y668" s="140"/>
      <c r="Z668" s="140"/>
      <c r="AA668" s="140"/>
      <c r="AC668" s="142"/>
      <c r="AD668" s="15">
        <v>1</v>
      </c>
      <c r="AE668" s="142"/>
      <c r="AF668" s="142"/>
      <c r="AG668" s="142"/>
      <c r="AH668" s="142"/>
      <c r="AI668" s="142"/>
      <c r="AJ668" s="142"/>
      <c r="AK668" s="142"/>
      <c r="AL668" s="142"/>
      <c r="AM668" s="142"/>
      <c r="AN668" s="142"/>
      <c r="AO668" s="142"/>
      <c r="AP668" s="142"/>
      <c r="AQ668" s="142"/>
    </row>
    <row r="669" spans="1:43" s="129" customFormat="1" ht="12.75" hidden="1" customHeight="1">
      <c r="A669" s="126" t="s">
        <v>2661</v>
      </c>
      <c r="B669" s="131"/>
      <c r="C669" s="144" t="s">
        <v>2662</v>
      </c>
      <c r="D669" s="132"/>
      <c r="E669" s="145"/>
      <c r="F669" s="146"/>
      <c r="G669" s="147"/>
      <c r="H669" s="148"/>
      <c r="I669" s="146"/>
      <c r="J669" s="147"/>
      <c r="K669" s="146"/>
      <c r="L669" s="147"/>
      <c r="M669" s="619">
        <f t="shared" si="71"/>
        <v>0</v>
      </c>
      <c r="N669" s="626">
        <f t="shared" si="71"/>
        <v>0</v>
      </c>
      <c r="O669" s="150"/>
      <c r="P669" s="151" t="s">
        <v>1474</v>
      </c>
      <c r="Q669" s="150"/>
      <c r="R669" s="150" t="str">
        <f t="shared" si="69"/>
        <v/>
      </c>
      <c r="S669" s="15"/>
      <c r="T669" s="15"/>
      <c r="U669" s="5"/>
      <c r="V669" s="5"/>
      <c r="W669" s="475"/>
      <c r="X669" s="475"/>
      <c r="Y669" s="5"/>
      <c r="Z669" s="5"/>
      <c r="AA669" s="5"/>
      <c r="AC669" s="128"/>
      <c r="AD669" s="15">
        <v>1</v>
      </c>
      <c r="AE669" s="128"/>
      <c r="AF669" s="128"/>
      <c r="AG669" s="128"/>
      <c r="AH669" s="128"/>
      <c r="AI669" s="128"/>
      <c r="AJ669" s="128"/>
      <c r="AK669" s="128"/>
      <c r="AL669" s="128"/>
      <c r="AM669" s="128"/>
      <c r="AN669" s="128"/>
      <c r="AO669" s="128"/>
      <c r="AP669" s="128"/>
      <c r="AQ669" s="128"/>
    </row>
    <row r="670" spans="1:43" s="129" customFormat="1" ht="12.75" hidden="1" customHeight="1">
      <c r="A670" s="126" t="s">
        <v>2663</v>
      </c>
      <c r="B670" s="131"/>
      <c r="C670" s="144" t="s">
        <v>2664</v>
      </c>
      <c r="D670" s="132"/>
      <c r="E670" s="145"/>
      <c r="F670" s="146"/>
      <c r="G670" s="147"/>
      <c r="H670" s="148"/>
      <c r="I670" s="146"/>
      <c r="J670" s="147"/>
      <c r="K670" s="146"/>
      <c r="L670" s="147"/>
      <c r="M670" s="619">
        <f t="shared" si="71"/>
        <v>0</v>
      </c>
      <c r="N670" s="626">
        <f t="shared" si="71"/>
        <v>0</v>
      </c>
      <c r="O670" s="150"/>
      <c r="P670" s="151" t="s">
        <v>1474</v>
      </c>
      <c r="Q670" s="150"/>
      <c r="R670" s="150" t="str">
        <f t="shared" si="69"/>
        <v/>
      </c>
      <c r="S670" s="15"/>
      <c r="T670" s="15"/>
      <c r="U670" s="5"/>
      <c r="V670" s="5"/>
      <c r="W670" s="475"/>
      <c r="X670" s="475"/>
      <c r="Y670" s="5"/>
      <c r="Z670" s="5"/>
      <c r="AA670" s="5"/>
      <c r="AC670" s="128"/>
      <c r="AD670" s="15">
        <v>1</v>
      </c>
      <c r="AE670" s="128"/>
      <c r="AF670" s="128"/>
      <c r="AG670" s="128"/>
      <c r="AH670" s="128"/>
      <c r="AI670" s="128"/>
      <c r="AJ670" s="128"/>
      <c r="AK670" s="128"/>
      <c r="AL670" s="128"/>
      <c r="AM670" s="128"/>
      <c r="AN670" s="128"/>
      <c r="AO670" s="128"/>
      <c r="AP670" s="128"/>
      <c r="AQ670" s="128"/>
    </row>
    <row r="671" spans="1:43" s="143" customFormat="1" ht="12.75" customHeight="1">
      <c r="A671" s="126" t="s">
        <v>2665</v>
      </c>
      <c r="B671" s="131"/>
      <c r="C671" s="144" t="s">
        <v>2666</v>
      </c>
      <c r="D671" s="46"/>
      <c r="E671" s="145">
        <v>1</v>
      </c>
      <c r="F671" s="146">
        <v>150</v>
      </c>
      <c r="G671" s="147">
        <v>767</v>
      </c>
      <c r="H671" s="148">
        <v>1</v>
      </c>
      <c r="I671" s="146">
        <v>18</v>
      </c>
      <c r="J671" s="147">
        <v>98</v>
      </c>
      <c r="K671" s="146">
        <v>132</v>
      </c>
      <c r="L671" s="147">
        <v>669</v>
      </c>
      <c r="M671" s="619">
        <f t="shared" si="71"/>
        <v>150</v>
      </c>
      <c r="N671" s="626">
        <f t="shared" si="71"/>
        <v>767</v>
      </c>
      <c r="O671" s="138"/>
      <c r="P671" s="139" t="s">
        <v>1474</v>
      </c>
      <c r="Q671" s="138"/>
      <c r="R671" s="138" t="str">
        <f t="shared" si="69"/>
        <v>M</v>
      </c>
      <c r="S671" s="15"/>
      <c r="T671" s="15">
        <v>1</v>
      </c>
      <c r="U671" s="140"/>
      <c r="V671" s="140"/>
      <c r="W671" s="474"/>
      <c r="X671" s="474"/>
      <c r="Y671" s="140"/>
      <c r="Z671" s="140"/>
      <c r="AA671" s="140"/>
      <c r="AC671" s="142"/>
      <c r="AD671" s="15">
        <v>1</v>
      </c>
      <c r="AE671" s="142"/>
      <c r="AF671" s="142"/>
      <c r="AG671" s="142"/>
      <c r="AH671" s="142"/>
      <c r="AI671" s="142"/>
      <c r="AJ671" s="142"/>
      <c r="AK671" s="142"/>
      <c r="AL671" s="142"/>
      <c r="AM671" s="142"/>
      <c r="AN671" s="142"/>
      <c r="AO671" s="142"/>
      <c r="AP671" s="142"/>
      <c r="AQ671" s="142"/>
    </row>
    <row r="672" spans="1:43" s="129" customFormat="1" ht="12.75" hidden="1" customHeight="1">
      <c r="A672" s="126" t="s">
        <v>2633</v>
      </c>
      <c r="B672" s="131"/>
      <c r="C672" s="144" t="s">
        <v>2634</v>
      </c>
      <c r="D672" s="132"/>
      <c r="E672" s="145"/>
      <c r="F672" s="146"/>
      <c r="G672" s="147"/>
      <c r="H672" s="148"/>
      <c r="I672" s="145"/>
      <c r="J672" s="146"/>
      <c r="K672" s="158"/>
      <c r="L672" s="147"/>
      <c r="M672" s="619">
        <f t="shared" si="71"/>
        <v>0</v>
      </c>
      <c r="N672" s="626">
        <f t="shared" si="71"/>
        <v>0</v>
      </c>
      <c r="O672" s="150"/>
      <c r="P672" s="151" t="s">
        <v>1473</v>
      </c>
      <c r="Q672" s="150"/>
      <c r="R672" s="150" t="str">
        <f t="shared" si="69"/>
        <v/>
      </c>
      <c r="S672" s="15"/>
      <c r="T672" s="15"/>
      <c r="U672" s="5"/>
      <c r="V672" s="5"/>
      <c r="W672" s="475"/>
      <c r="X672" s="475"/>
      <c r="Y672" s="5"/>
      <c r="Z672" s="5"/>
      <c r="AA672" s="5"/>
      <c r="AC672" s="128"/>
      <c r="AD672" s="15">
        <v>1</v>
      </c>
      <c r="AE672" s="128"/>
      <c r="AF672" s="128"/>
      <c r="AG672" s="128"/>
      <c r="AH672" s="128"/>
      <c r="AI672" s="128"/>
      <c r="AJ672" s="128"/>
      <c r="AK672" s="128"/>
      <c r="AL672" s="128"/>
      <c r="AM672" s="128"/>
      <c r="AN672" s="128"/>
      <c r="AO672" s="128"/>
      <c r="AP672" s="128"/>
      <c r="AQ672" s="128"/>
    </row>
    <row r="673" spans="1:43" s="143" customFormat="1" ht="12.75" customHeight="1">
      <c r="A673" s="126" t="s">
        <v>2667</v>
      </c>
      <c r="B673" s="131"/>
      <c r="C673" s="144" t="s">
        <v>2668</v>
      </c>
      <c r="D673" s="46"/>
      <c r="E673" s="145">
        <v>4</v>
      </c>
      <c r="F673" s="146">
        <v>244</v>
      </c>
      <c r="G673" s="147">
        <v>1005</v>
      </c>
      <c r="H673" s="148">
        <v>4</v>
      </c>
      <c r="I673" s="146">
        <v>26</v>
      </c>
      <c r="J673" s="147">
        <v>139</v>
      </c>
      <c r="K673" s="146">
        <v>218</v>
      </c>
      <c r="L673" s="147">
        <v>866</v>
      </c>
      <c r="M673" s="619">
        <f t="shared" ref="M673:N693" si="72">I673+K673</f>
        <v>244</v>
      </c>
      <c r="N673" s="626">
        <f t="shared" si="72"/>
        <v>1005</v>
      </c>
      <c r="O673" s="138"/>
      <c r="P673" s="139" t="s">
        <v>1474</v>
      </c>
      <c r="Q673" s="138"/>
      <c r="R673" s="138" t="str">
        <f t="shared" si="69"/>
        <v>M</v>
      </c>
      <c r="S673" s="15"/>
      <c r="T673" s="15">
        <v>1</v>
      </c>
      <c r="U673" s="140"/>
      <c r="V673" s="140"/>
      <c r="W673" s="474"/>
      <c r="X673" s="474"/>
      <c r="Y673" s="140"/>
      <c r="Z673" s="140"/>
      <c r="AA673" s="140"/>
      <c r="AC673" s="142"/>
      <c r="AD673" s="15">
        <v>1</v>
      </c>
      <c r="AE673" s="142"/>
      <c r="AF673" s="142"/>
      <c r="AG673" s="142"/>
      <c r="AH673" s="142"/>
      <c r="AI673" s="142"/>
      <c r="AJ673" s="142"/>
      <c r="AK673" s="142"/>
      <c r="AL673" s="142"/>
      <c r="AM673" s="142"/>
      <c r="AN673" s="142"/>
      <c r="AO673" s="142"/>
      <c r="AP673" s="142"/>
      <c r="AQ673" s="142"/>
    </row>
    <row r="674" spans="1:43" s="143" customFormat="1" ht="12.75" customHeight="1">
      <c r="A674" s="126" t="s">
        <v>2669</v>
      </c>
      <c r="B674" s="131"/>
      <c r="C674" s="144" t="s">
        <v>2670</v>
      </c>
      <c r="D674" s="46"/>
      <c r="E674" s="145">
        <v>6</v>
      </c>
      <c r="F674" s="146">
        <v>1040</v>
      </c>
      <c r="G674" s="147">
        <v>4634</v>
      </c>
      <c r="H674" s="148">
        <v>11</v>
      </c>
      <c r="I674" s="146">
        <v>70</v>
      </c>
      <c r="J674" s="147">
        <v>350</v>
      </c>
      <c r="K674" s="146">
        <v>970</v>
      </c>
      <c r="L674" s="147">
        <v>4284</v>
      </c>
      <c r="M674" s="619">
        <f t="shared" si="72"/>
        <v>1040</v>
      </c>
      <c r="N674" s="626">
        <f t="shared" si="72"/>
        <v>4634</v>
      </c>
      <c r="O674" s="138"/>
      <c r="P674" s="139" t="s">
        <v>1474</v>
      </c>
      <c r="Q674" s="138"/>
      <c r="R674" s="138" t="str">
        <f t="shared" si="69"/>
        <v>M</v>
      </c>
      <c r="S674" s="15"/>
      <c r="T674" s="15">
        <v>1</v>
      </c>
      <c r="U674" s="140"/>
      <c r="V674" s="140"/>
      <c r="W674" s="474"/>
      <c r="X674" s="474"/>
      <c r="Y674" s="140"/>
      <c r="Z674" s="140"/>
      <c r="AA674" s="140"/>
      <c r="AC674" s="142"/>
      <c r="AD674" s="15">
        <v>1</v>
      </c>
      <c r="AE674" s="142"/>
      <c r="AF674" s="142"/>
      <c r="AG674" s="142"/>
      <c r="AH674" s="142"/>
      <c r="AI674" s="142"/>
      <c r="AJ674" s="142"/>
      <c r="AK674" s="142"/>
      <c r="AL674" s="142"/>
      <c r="AM674" s="142"/>
      <c r="AN674" s="142"/>
      <c r="AO674" s="142"/>
      <c r="AP674" s="142"/>
      <c r="AQ674" s="142"/>
    </row>
    <row r="675" spans="1:43" s="129" customFormat="1" ht="12.75" hidden="1" customHeight="1">
      <c r="A675" s="126" t="s">
        <v>2671</v>
      </c>
      <c r="B675" s="131"/>
      <c r="C675" s="144" t="s">
        <v>2672</v>
      </c>
      <c r="D675" s="132"/>
      <c r="E675" s="145"/>
      <c r="F675" s="146"/>
      <c r="G675" s="147"/>
      <c r="H675" s="148"/>
      <c r="I675" s="146"/>
      <c r="J675" s="147"/>
      <c r="K675" s="146"/>
      <c r="L675" s="147"/>
      <c r="M675" s="619">
        <f t="shared" si="72"/>
        <v>0</v>
      </c>
      <c r="N675" s="626">
        <f t="shared" si="72"/>
        <v>0</v>
      </c>
      <c r="O675" s="150"/>
      <c r="P675" s="151" t="s">
        <v>1474</v>
      </c>
      <c r="Q675" s="150"/>
      <c r="R675" s="150" t="str">
        <f t="shared" si="69"/>
        <v/>
      </c>
      <c r="S675" s="15"/>
      <c r="T675" s="15"/>
      <c r="U675" s="5"/>
      <c r="V675" s="5"/>
      <c r="W675" s="475"/>
      <c r="X675" s="475"/>
      <c r="Y675" s="5"/>
      <c r="Z675" s="5"/>
      <c r="AA675" s="5"/>
      <c r="AC675" s="128"/>
      <c r="AD675" s="15">
        <v>1</v>
      </c>
      <c r="AE675" s="128"/>
      <c r="AF675" s="128"/>
      <c r="AG675" s="128"/>
      <c r="AH675" s="128"/>
      <c r="AI675" s="128"/>
      <c r="AJ675" s="128"/>
      <c r="AK675" s="128"/>
      <c r="AL675" s="128"/>
      <c r="AM675" s="128"/>
      <c r="AN675" s="128"/>
      <c r="AO675" s="128"/>
      <c r="AP675" s="128"/>
      <c r="AQ675" s="128"/>
    </row>
    <row r="676" spans="1:43" s="129" customFormat="1" ht="12.75" hidden="1" customHeight="1">
      <c r="A676" s="126" t="s">
        <v>2673</v>
      </c>
      <c r="B676" s="131"/>
      <c r="C676" s="144" t="s">
        <v>2674</v>
      </c>
      <c r="D676" s="132"/>
      <c r="E676" s="145"/>
      <c r="F676" s="146"/>
      <c r="G676" s="147"/>
      <c r="H676" s="148"/>
      <c r="I676" s="146"/>
      <c r="J676" s="147"/>
      <c r="K676" s="146"/>
      <c r="L676" s="147"/>
      <c r="M676" s="619">
        <f t="shared" si="72"/>
        <v>0</v>
      </c>
      <c r="N676" s="626">
        <f t="shared" si="72"/>
        <v>0</v>
      </c>
      <c r="O676" s="150"/>
      <c r="P676" s="151" t="s">
        <v>1474</v>
      </c>
      <c r="Q676" s="150"/>
      <c r="R676" s="150" t="str">
        <f t="shared" si="69"/>
        <v/>
      </c>
      <c r="S676" s="15"/>
      <c r="T676" s="15"/>
      <c r="U676" s="5"/>
      <c r="V676" s="5"/>
      <c r="W676" s="475"/>
      <c r="X676" s="475"/>
      <c r="Y676" s="5"/>
      <c r="Z676" s="5"/>
      <c r="AA676" s="5"/>
      <c r="AC676" s="128"/>
      <c r="AD676" s="15">
        <v>1</v>
      </c>
      <c r="AE676" s="128"/>
      <c r="AF676" s="128"/>
      <c r="AG676" s="128"/>
      <c r="AH676" s="128"/>
      <c r="AI676" s="128"/>
      <c r="AJ676" s="128"/>
      <c r="AK676" s="128"/>
      <c r="AL676" s="128"/>
      <c r="AM676" s="128"/>
      <c r="AN676" s="128"/>
      <c r="AO676" s="128"/>
      <c r="AP676" s="128"/>
      <c r="AQ676" s="128"/>
    </row>
    <row r="677" spans="1:43" s="143" customFormat="1" ht="12.75" customHeight="1">
      <c r="A677" s="126" t="s">
        <v>2675</v>
      </c>
      <c r="B677" s="131"/>
      <c r="C677" s="144" t="s">
        <v>2676</v>
      </c>
      <c r="D677" s="46"/>
      <c r="E677" s="145">
        <v>3</v>
      </c>
      <c r="F677" s="146">
        <v>395</v>
      </c>
      <c r="G677" s="147">
        <v>1925</v>
      </c>
      <c r="H677" s="148">
        <v>3</v>
      </c>
      <c r="I677" s="146">
        <v>9</v>
      </c>
      <c r="J677" s="147">
        <v>36</v>
      </c>
      <c r="K677" s="146">
        <v>386</v>
      </c>
      <c r="L677" s="147">
        <v>1889</v>
      </c>
      <c r="M677" s="619">
        <f t="shared" si="72"/>
        <v>395</v>
      </c>
      <c r="N677" s="626">
        <f t="shared" si="72"/>
        <v>1925</v>
      </c>
      <c r="O677" s="138"/>
      <c r="P677" s="139" t="s">
        <v>1474</v>
      </c>
      <c r="Q677" s="138"/>
      <c r="R677" s="138" t="str">
        <f t="shared" si="69"/>
        <v>M</v>
      </c>
      <c r="S677" s="15"/>
      <c r="T677" s="15">
        <v>1</v>
      </c>
      <c r="U677" s="140"/>
      <c r="V677" s="140"/>
      <c r="W677" s="474"/>
      <c r="X677" s="474"/>
      <c r="Y677" s="140"/>
      <c r="Z677" s="140"/>
      <c r="AA677" s="140"/>
      <c r="AC677" s="142"/>
      <c r="AD677" s="15">
        <v>1</v>
      </c>
      <c r="AE677" s="142"/>
      <c r="AF677" s="142"/>
      <c r="AG677" s="142"/>
      <c r="AH677" s="142"/>
      <c r="AI677" s="142"/>
      <c r="AJ677" s="142"/>
      <c r="AK677" s="142"/>
      <c r="AL677" s="142"/>
      <c r="AM677" s="142"/>
      <c r="AN677" s="142"/>
      <c r="AO677" s="142"/>
      <c r="AP677" s="142"/>
      <c r="AQ677" s="142"/>
    </row>
    <row r="678" spans="1:43" s="143" customFormat="1" ht="12.75" customHeight="1">
      <c r="A678" s="126" t="s">
        <v>2677</v>
      </c>
      <c r="B678" s="131"/>
      <c r="C678" s="144" t="s">
        <v>2678</v>
      </c>
      <c r="D678" s="46"/>
      <c r="E678" s="145">
        <v>1</v>
      </c>
      <c r="F678" s="146">
        <v>170</v>
      </c>
      <c r="G678" s="147">
        <v>680</v>
      </c>
      <c r="H678" s="148">
        <v>1</v>
      </c>
      <c r="I678" s="146">
        <v>12</v>
      </c>
      <c r="J678" s="147">
        <v>53</v>
      </c>
      <c r="K678" s="146">
        <v>158</v>
      </c>
      <c r="L678" s="147">
        <v>627</v>
      </c>
      <c r="M678" s="619">
        <f t="shared" si="72"/>
        <v>170</v>
      </c>
      <c r="N678" s="626">
        <f t="shared" si="72"/>
        <v>680</v>
      </c>
      <c r="O678" s="138"/>
      <c r="P678" s="139" t="s">
        <v>1474</v>
      </c>
      <c r="Q678" s="138"/>
      <c r="R678" s="138" t="str">
        <f t="shared" si="69"/>
        <v>M</v>
      </c>
      <c r="S678" s="15"/>
      <c r="T678" s="15">
        <v>1</v>
      </c>
      <c r="U678" s="140"/>
      <c r="V678" s="140"/>
      <c r="W678" s="474"/>
      <c r="X678" s="474"/>
      <c r="Y678" s="140"/>
      <c r="Z678" s="140"/>
      <c r="AA678" s="140"/>
      <c r="AC678" s="142"/>
      <c r="AD678" s="15">
        <v>1</v>
      </c>
      <c r="AE678" s="142"/>
      <c r="AF678" s="142"/>
      <c r="AG678" s="142"/>
      <c r="AH678" s="142"/>
      <c r="AI678" s="142"/>
      <c r="AJ678" s="142"/>
      <c r="AK678" s="142"/>
      <c r="AL678" s="142"/>
      <c r="AM678" s="142"/>
      <c r="AN678" s="142"/>
      <c r="AO678" s="142"/>
      <c r="AP678" s="142"/>
      <c r="AQ678" s="142"/>
    </row>
    <row r="679" spans="1:43" s="143" customFormat="1" ht="12.75" customHeight="1">
      <c r="A679" s="126" t="s">
        <v>2679</v>
      </c>
      <c r="B679" s="131"/>
      <c r="C679" s="144" t="s">
        <v>2680</v>
      </c>
      <c r="D679" s="46"/>
      <c r="E679" s="145">
        <v>3</v>
      </c>
      <c r="F679" s="146">
        <v>88</v>
      </c>
      <c r="G679" s="147">
        <v>449</v>
      </c>
      <c r="H679" s="148">
        <v>2</v>
      </c>
      <c r="I679" s="146">
        <v>7</v>
      </c>
      <c r="J679" s="147">
        <v>31</v>
      </c>
      <c r="K679" s="146">
        <v>81</v>
      </c>
      <c r="L679" s="147">
        <v>418</v>
      </c>
      <c r="M679" s="619">
        <f t="shared" si="72"/>
        <v>88</v>
      </c>
      <c r="N679" s="626">
        <f t="shared" si="72"/>
        <v>449</v>
      </c>
      <c r="O679" s="138"/>
      <c r="P679" s="139" t="s">
        <v>1474</v>
      </c>
      <c r="Q679" s="138"/>
      <c r="R679" s="138" t="str">
        <f t="shared" si="69"/>
        <v>M</v>
      </c>
      <c r="S679" s="15"/>
      <c r="T679" s="15">
        <v>1</v>
      </c>
      <c r="U679" s="140"/>
      <c r="V679" s="140"/>
      <c r="W679" s="474"/>
      <c r="X679" s="474"/>
      <c r="Y679" s="140"/>
      <c r="Z679" s="140"/>
      <c r="AA679" s="140"/>
      <c r="AC679" s="142"/>
      <c r="AD679" s="15">
        <v>1</v>
      </c>
      <c r="AE679" s="142"/>
      <c r="AF679" s="142"/>
      <c r="AG679" s="142"/>
      <c r="AH679" s="142"/>
      <c r="AI679" s="142"/>
      <c r="AJ679" s="142"/>
      <c r="AK679" s="142"/>
      <c r="AL679" s="142"/>
      <c r="AM679" s="142"/>
      <c r="AN679" s="142"/>
      <c r="AO679" s="142"/>
      <c r="AP679" s="142"/>
      <c r="AQ679" s="142"/>
    </row>
    <row r="680" spans="1:43" s="129" customFormat="1" ht="12.75" hidden="1" customHeight="1">
      <c r="A680" s="126" t="s">
        <v>2635</v>
      </c>
      <c r="B680" s="131"/>
      <c r="C680" s="144" t="s">
        <v>2636</v>
      </c>
      <c r="D680" s="132"/>
      <c r="E680" s="145"/>
      <c r="F680" s="146"/>
      <c r="G680" s="147"/>
      <c r="H680" s="148"/>
      <c r="I680" s="146"/>
      <c r="J680" s="147"/>
      <c r="K680" s="146"/>
      <c r="L680" s="147"/>
      <c r="M680" s="619">
        <f t="shared" si="72"/>
        <v>0</v>
      </c>
      <c r="N680" s="626">
        <f t="shared" si="72"/>
        <v>0</v>
      </c>
      <c r="O680" s="150"/>
      <c r="P680" s="151" t="s">
        <v>1473</v>
      </c>
      <c r="Q680" s="150"/>
      <c r="R680" s="150" t="str">
        <f t="shared" si="69"/>
        <v/>
      </c>
      <c r="S680" s="15"/>
      <c r="T680" s="15"/>
      <c r="U680" s="5"/>
      <c r="V680" s="5"/>
      <c r="W680" s="475"/>
      <c r="X680" s="475"/>
      <c r="Y680" s="5"/>
      <c r="Z680" s="5"/>
      <c r="AA680" s="5"/>
      <c r="AC680" s="128"/>
      <c r="AD680" s="15">
        <v>1</v>
      </c>
      <c r="AE680" s="128"/>
      <c r="AF680" s="128"/>
      <c r="AG680" s="128"/>
      <c r="AH680" s="128"/>
      <c r="AI680" s="128"/>
      <c r="AJ680" s="128"/>
      <c r="AK680" s="128"/>
      <c r="AL680" s="128"/>
      <c r="AM680" s="128"/>
      <c r="AN680" s="128"/>
      <c r="AO680" s="128"/>
      <c r="AP680" s="128"/>
      <c r="AQ680" s="128"/>
    </row>
    <row r="681" spans="1:43" s="143" customFormat="1" ht="12.75" customHeight="1">
      <c r="A681" s="126" t="s">
        <v>2681</v>
      </c>
      <c r="B681" s="131"/>
      <c r="C681" s="144" t="s">
        <v>2682</v>
      </c>
      <c r="D681" s="46"/>
      <c r="E681" s="145">
        <v>12</v>
      </c>
      <c r="F681" s="146">
        <v>1949</v>
      </c>
      <c r="G681" s="147">
        <v>9218</v>
      </c>
      <c r="H681" s="148">
        <v>22</v>
      </c>
      <c r="I681" s="146">
        <v>550</v>
      </c>
      <c r="J681" s="147">
        <v>2340</v>
      </c>
      <c r="K681" s="146">
        <v>1399</v>
      </c>
      <c r="L681" s="147">
        <v>6878</v>
      </c>
      <c r="M681" s="619">
        <f t="shared" si="72"/>
        <v>1949</v>
      </c>
      <c r="N681" s="626">
        <f t="shared" si="72"/>
        <v>9218</v>
      </c>
      <c r="O681" s="138"/>
      <c r="P681" s="139" t="s">
        <v>1474</v>
      </c>
      <c r="Q681" s="138"/>
      <c r="R681" s="138" t="str">
        <f t="shared" si="69"/>
        <v>M</v>
      </c>
      <c r="S681" s="15"/>
      <c r="T681" s="15">
        <v>1</v>
      </c>
      <c r="U681" s="140"/>
      <c r="V681" s="140"/>
      <c r="W681" s="474"/>
      <c r="X681" s="474"/>
      <c r="Y681" s="140"/>
      <c r="Z681" s="140"/>
      <c r="AA681" s="140"/>
      <c r="AC681" s="142"/>
      <c r="AD681" s="15">
        <v>1</v>
      </c>
      <c r="AE681" s="142"/>
      <c r="AF681" s="142"/>
      <c r="AG681" s="142"/>
      <c r="AH681" s="142"/>
      <c r="AI681" s="142"/>
      <c r="AJ681" s="142"/>
      <c r="AK681" s="142"/>
      <c r="AL681" s="142"/>
      <c r="AM681" s="142"/>
      <c r="AN681" s="142"/>
      <c r="AO681" s="142"/>
      <c r="AP681" s="142"/>
      <c r="AQ681" s="142"/>
    </row>
    <row r="682" spans="1:43" s="143" customFormat="1" ht="12.75" hidden="1" customHeight="1">
      <c r="A682" s="126" t="s">
        <v>2683</v>
      </c>
      <c r="B682" s="131"/>
      <c r="C682" s="144" t="s">
        <v>1771</v>
      </c>
      <c r="D682" s="46"/>
      <c r="E682" s="145"/>
      <c r="F682" s="146"/>
      <c r="G682" s="147"/>
      <c r="H682" s="148"/>
      <c r="I682" s="146"/>
      <c r="J682" s="147"/>
      <c r="K682" s="146"/>
      <c r="L682" s="147"/>
      <c r="M682" s="619">
        <f t="shared" si="72"/>
        <v>0</v>
      </c>
      <c r="N682" s="626">
        <f t="shared" si="72"/>
        <v>0</v>
      </c>
      <c r="O682" s="138"/>
      <c r="P682" s="139" t="s">
        <v>1474</v>
      </c>
      <c r="Q682" s="138"/>
      <c r="R682" s="138" t="str">
        <f t="shared" si="69"/>
        <v/>
      </c>
      <c r="S682" s="15"/>
      <c r="T682" s="15"/>
      <c r="U682" s="140"/>
      <c r="V682" s="140"/>
      <c r="W682" s="474"/>
      <c r="X682" s="474"/>
      <c r="Y682" s="140"/>
      <c r="Z682" s="140"/>
      <c r="AA682" s="140"/>
      <c r="AC682" s="142"/>
      <c r="AD682" s="15">
        <v>1</v>
      </c>
      <c r="AE682" s="142"/>
      <c r="AF682" s="142"/>
      <c r="AG682" s="142"/>
      <c r="AH682" s="142"/>
      <c r="AI682" s="142"/>
      <c r="AJ682" s="142"/>
      <c r="AK682" s="142"/>
      <c r="AL682" s="142"/>
      <c r="AM682" s="142"/>
      <c r="AN682" s="142"/>
      <c r="AO682" s="142"/>
      <c r="AP682" s="142"/>
      <c r="AQ682" s="142"/>
    </row>
    <row r="683" spans="1:43" s="143" customFormat="1" ht="12.75" customHeight="1">
      <c r="A683" s="126" t="s">
        <v>2684</v>
      </c>
      <c r="B683" s="131"/>
      <c r="C683" s="144" t="s">
        <v>2685</v>
      </c>
      <c r="D683" s="46"/>
      <c r="E683" s="145">
        <v>7</v>
      </c>
      <c r="F683" s="146">
        <v>2820</v>
      </c>
      <c r="G683" s="147">
        <v>14471</v>
      </c>
      <c r="H683" s="148">
        <v>9</v>
      </c>
      <c r="I683" s="146">
        <v>1045</v>
      </c>
      <c r="J683" s="147">
        <v>5453</v>
      </c>
      <c r="K683" s="146">
        <v>1775</v>
      </c>
      <c r="L683" s="147">
        <v>9018</v>
      </c>
      <c r="M683" s="619">
        <f t="shared" si="72"/>
        <v>2820</v>
      </c>
      <c r="N683" s="626">
        <f t="shared" si="72"/>
        <v>14471</v>
      </c>
      <c r="O683" s="138"/>
      <c r="P683" s="139" t="s">
        <v>1474</v>
      </c>
      <c r="Q683" s="138"/>
      <c r="R683" s="138" t="str">
        <f t="shared" si="69"/>
        <v>M</v>
      </c>
      <c r="S683" s="15"/>
      <c r="T683" s="15">
        <v>1</v>
      </c>
      <c r="U683" s="140"/>
      <c r="V683" s="140"/>
      <c r="W683" s="474"/>
      <c r="X683" s="474"/>
      <c r="Y683" s="140"/>
      <c r="Z683" s="140"/>
      <c r="AA683" s="140"/>
      <c r="AC683" s="142"/>
      <c r="AD683" s="15">
        <v>1</v>
      </c>
      <c r="AE683" s="142"/>
      <c r="AF683" s="142"/>
      <c r="AG683" s="142"/>
      <c r="AH683" s="142"/>
      <c r="AI683" s="142"/>
      <c r="AJ683" s="142"/>
      <c r="AK683" s="142"/>
      <c r="AL683" s="142"/>
      <c r="AM683" s="142"/>
      <c r="AN683" s="142"/>
      <c r="AO683" s="142"/>
      <c r="AP683" s="142"/>
      <c r="AQ683" s="142"/>
    </row>
    <row r="684" spans="1:43" s="143" customFormat="1" ht="12.75" customHeight="1">
      <c r="A684" s="126" t="s">
        <v>2686</v>
      </c>
      <c r="B684" s="131"/>
      <c r="C684" s="144" t="s">
        <v>2687</v>
      </c>
      <c r="D684" s="46"/>
      <c r="E684" s="145">
        <v>3</v>
      </c>
      <c r="F684" s="146">
        <v>455</v>
      </c>
      <c r="G684" s="147">
        <v>2342</v>
      </c>
      <c r="H684" s="148">
        <v>3</v>
      </c>
      <c r="I684" s="146">
        <v>100</v>
      </c>
      <c r="J684" s="147">
        <v>569</v>
      </c>
      <c r="K684" s="146">
        <v>355</v>
      </c>
      <c r="L684" s="147">
        <v>1773</v>
      </c>
      <c r="M684" s="619">
        <f t="shared" si="72"/>
        <v>455</v>
      </c>
      <c r="N684" s="626">
        <f t="shared" si="72"/>
        <v>2342</v>
      </c>
      <c r="O684" s="138"/>
      <c r="P684" s="139" t="s">
        <v>1474</v>
      </c>
      <c r="Q684" s="138"/>
      <c r="R684" s="138" t="str">
        <f t="shared" si="69"/>
        <v>M</v>
      </c>
      <c r="S684" s="15"/>
      <c r="T684" s="15">
        <v>1</v>
      </c>
      <c r="U684" s="140"/>
      <c r="V684" s="140"/>
      <c r="W684" s="474"/>
      <c r="X684" s="474"/>
      <c r="Y684" s="140"/>
      <c r="Z684" s="140"/>
      <c r="AA684" s="140"/>
      <c r="AC684" s="142"/>
      <c r="AD684" s="15">
        <v>1</v>
      </c>
      <c r="AE684" s="142"/>
      <c r="AF684" s="142"/>
      <c r="AG684" s="142"/>
      <c r="AH684" s="142"/>
      <c r="AI684" s="142"/>
      <c r="AJ684" s="142"/>
      <c r="AK684" s="142"/>
      <c r="AL684" s="142"/>
      <c r="AM684" s="142"/>
      <c r="AN684" s="142"/>
      <c r="AO684" s="142"/>
      <c r="AP684" s="142"/>
      <c r="AQ684" s="142"/>
    </row>
    <row r="685" spans="1:43" s="129" customFormat="1" ht="12.75" hidden="1" customHeight="1">
      <c r="A685" s="126" t="s">
        <v>2688</v>
      </c>
      <c r="B685" s="131"/>
      <c r="C685" s="144" t="s">
        <v>2689</v>
      </c>
      <c r="D685" s="132"/>
      <c r="E685" s="145"/>
      <c r="F685" s="146"/>
      <c r="G685" s="147"/>
      <c r="H685" s="148"/>
      <c r="I685" s="146"/>
      <c r="J685" s="147"/>
      <c r="K685" s="146"/>
      <c r="L685" s="147"/>
      <c r="M685" s="619">
        <f t="shared" si="72"/>
        <v>0</v>
      </c>
      <c r="N685" s="626">
        <f t="shared" si="72"/>
        <v>0</v>
      </c>
      <c r="O685" s="150"/>
      <c r="P685" s="151" t="s">
        <v>1474</v>
      </c>
      <c r="Q685" s="150"/>
      <c r="R685" s="150" t="str">
        <f t="shared" si="69"/>
        <v/>
      </c>
      <c r="S685" s="15"/>
      <c r="T685" s="15"/>
      <c r="U685" s="5"/>
      <c r="V685" s="5"/>
      <c r="W685" s="475"/>
      <c r="X685" s="475"/>
      <c r="Y685" s="5"/>
      <c r="Z685" s="5"/>
      <c r="AA685" s="5"/>
      <c r="AC685" s="128"/>
      <c r="AD685" s="15">
        <v>1</v>
      </c>
      <c r="AE685" s="128"/>
      <c r="AF685" s="128"/>
      <c r="AG685" s="128"/>
      <c r="AH685" s="128"/>
      <c r="AI685" s="128"/>
      <c r="AJ685" s="128"/>
      <c r="AK685" s="128"/>
      <c r="AL685" s="128"/>
      <c r="AM685" s="128"/>
      <c r="AN685" s="128"/>
      <c r="AO685" s="128"/>
      <c r="AP685" s="128"/>
      <c r="AQ685" s="128"/>
    </row>
    <row r="686" spans="1:43" s="143" customFormat="1" ht="12.75" customHeight="1">
      <c r="A686" s="126" t="s">
        <v>2690</v>
      </c>
      <c r="B686" s="131"/>
      <c r="C686" s="144" t="s">
        <v>2691</v>
      </c>
      <c r="D686" s="46"/>
      <c r="E686" s="145">
        <v>5</v>
      </c>
      <c r="F686" s="146">
        <v>46</v>
      </c>
      <c r="G686" s="147">
        <v>220</v>
      </c>
      <c r="H686" s="148">
        <v>7</v>
      </c>
      <c r="I686" s="146">
        <v>44</v>
      </c>
      <c r="J686" s="147">
        <v>215</v>
      </c>
      <c r="K686" s="146">
        <v>2</v>
      </c>
      <c r="L686" s="147">
        <v>5</v>
      </c>
      <c r="M686" s="619">
        <f t="shared" si="72"/>
        <v>46</v>
      </c>
      <c r="N686" s="626">
        <f t="shared" si="72"/>
        <v>220</v>
      </c>
      <c r="O686" s="138"/>
      <c r="P686" s="139" t="s">
        <v>1474</v>
      </c>
      <c r="Q686" s="138"/>
      <c r="R686" s="138" t="str">
        <f t="shared" si="69"/>
        <v>M</v>
      </c>
      <c r="S686" s="15"/>
      <c r="T686" s="15">
        <v>1</v>
      </c>
      <c r="U686" s="140"/>
      <c r="V686" s="140"/>
      <c r="W686" s="474"/>
      <c r="X686" s="474"/>
      <c r="Y686" s="140"/>
      <c r="Z686" s="140"/>
      <c r="AA686" s="140"/>
      <c r="AC686" s="142"/>
      <c r="AD686" s="15">
        <v>1</v>
      </c>
      <c r="AE686" s="142"/>
      <c r="AF686" s="142"/>
      <c r="AG686" s="142"/>
      <c r="AH686" s="142"/>
      <c r="AI686" s="142"/>
      <c r="AJ686" s="142"/>
      <c r="AK686" s="142"/>
      <c r="AL686" s="142"/>
      <c r="AM686" s="142"/>
      <c r="AN686" s="142"/>
      <c r="AO686" s="142"/>
      <c r="AP686" s="142"/>
      <c r="AQ686" s="142"/>
    </row>
    <row r="687" spans="1:43" s="143" customFormat="1" ht="12.75" customHeight="1">
      <c r="A687" s="126" t="s">
        <v>2692</v>
      </c>
      <c r="B687" s="131"/>
      <c r="C687" s="144" t="s">
        <v>2693</v>
      </c>
      <c r="D687" s="46"/>
      <c r="E687" s="145">
        <v>2</v>
      </c>
      <c r="F687" s="146">
        <v>864</v>
      </c>
      <c r="G687" s="147">
        <v>3624</v>
      </c>
      <c r="H687" s="148">
        <v>2</v>
      </c>
      <c r="I687" s="146">
        <v>431</v>
      </c>
      <c r="J687" s="147">
        <v>1155</v>
      </c>
      <c r="K687" s="146">
        <v>433</v>
      </c>
      <c r="L687" s="147">
        <v>2469</v>
      </c>
      <c r="M687" s="619">
        <f t="shared" si="72"/>
        <v>864</v>
      </c>
      <c r="N687" s="626">
        <f t="shared" si="72"/>
        <v>3624</v>
      </c>
      <c r="O687" s="138"/>
      <c r="P687" s="139" t="s">
        <v>1474</v>
      </c>
      <c r="Q687" s="138"/>
      <c r="R687" s="138" t="str">
        <f t="shared" si="69"/>
        <v>M</v>
      </c>
      <c r="S687" s="15"/>
      <c r="T687" s="15">
        <v>1</v>
      </c>
      <c r="U687" s="140"/>
      <c r="V687" s="140"/>
      <c r="W687" s="474"/>
      <c r="X687" s="474"/>
      <c r="Y687" s="140"/>
      <c r="Z687" s="140"/>
      <c r="AA687" s="140"/>
      <c r="AC687" s="142"/>
      <c r="AD687" s="15">
        <v>1</v>
      </c>
      <c r="AE687" s="142"/>
      <c r="AF687" s="142"/>
      <c r="AG687" s="142"/>
      <c r="AH687" s="142"/>
      <c r="AI687" s="142"/>
      <c r="AJ687" s="142"/>
      <c r="AK687" s="142"/>
      <c r="AL687" s="142"/>
      <c r="AM687" s="142"/>
      <c r="AN687" s="142"/>
      <c r="AO687" s="142"/>
      <c r="AP687" s="142"/>
      <c r="AQ687" s="142"/>
    </row>
    <row r="688" spans="1:43" s="143" customFormat="1" ht="12.75" customHeight="1">
      <c r="A688" s="126" t="s">
        <v>2694</v>
      </c>
      <c r="B688" s="131"/>
      <c r="C688" s="144" t="s">
        <v>1588</v>
      </c>
      <c r="D688" s="46"/>
      <c r="E688" s="145">
        <v>8</v>
      </c>
      <c r="F688" s="146">
        <v>434</v>
      </c>
      <c r="G688" s="147">
        <v>2077</v>
      </c>
      <c r="H688" s="148">
        <v>8</v>
      </c>
      <c r="I688" s="146">
        <v>26</v>
      </c>
      <c r="J688" s="147">
        <v>128</v>
      </c>
      <c r="K688" s="146">
        <v>408</v>
      </c>
      <c r="L688" s="147">
        <v>1949</v>
      </c>
      <c r="M688" s="619">
        <f t="shared" si="72"/>
        <v>434</v>
      </c>
      <c r="N688" s="626">
        <f t="shared" si="72"/>
        <v>2077</v>
      </c>
      <c r="O688" s="138"/>
      <c r="P688" s="139" t="s">
        <v>1474</v>
      </c>
      <c r="Q688" s="138"/>
      <c r="R688" s="138" t="str">
        <f t="shared" si="69"/>
        <v>M</v>
      </c>
      <c r="S688" s="15"/>
      <c r="T688" s="15">
        <v>1</v>
      </c>
      <c r="U688" s="140"/>
      <c r="V688" s="140"/>
      <c r="W688" s="474"/>
      <c r="X688" s="474"/>
      <c r="Y688" s="140"/>
      <c r="Z688" s="140"/>
      <c r="AA688" s="140"/>
      <c r="AC688" s="142"/>
      <c r="AD688" s="15">
        <v>1</v>
      </c>
      <c r="AE688" s="142"/>
      <c r="AF688" s="142"/>
      <c r="AG688" s="142"/>
      <c r="AH688" s="142"/>
      <c r="AI688" s="142"/>
      <c r="AJ688" s="142"/>
      <c r="AK688" s="142"/>
      <c r="AL688" s="142"/>
      <c r="AM688" s="142"/>
      <c r="AN688" s="142"/>
      <c r="AO688" s="142"/>
      <c r="AP688" s="142"/>
      <c r="AQ688" s="142"/>
    </row>
    <row r="689" spans="1:43" s="129" customFormat="1" ht="12.75" hidden="1" customHeight="1">
      <c r="A689" s="126" t="s">
        <v>2695</v>
      </c>
      <c r="B689" s="131"/>
      <c r="C689" s="144" t="s">
        <v>2004</v>
      </c>
      <c r="D689" s="132"/>
      <c r="E689" s="145"/>
      <c r="F689" s="146"/>
      <c r="G689" s="147"/>
      <c r="H689" s="148"/>
      <c r="I689" s="146"/>
      <c r="J689" s="147"/>
      <c r="K689" s="146"/>
      <c r="L689" s="147"/>
      <c r="M689" s="619">
        <f t="shared" si="72"/>
        <v>0</v>
      </c>
      <c r="N689" s="626">
        <f t="shared" si="72"/>
        <v>0</v>
      </c>
      <c r="O689" s="150"/>
      <c r="P689" s="151" t="s">
        <v>1474</v>
      </c>
      <c r="Q689" s="150"/>
      <c r="R689" s="150" t="str">
        <f t="shared" si="69"/>
        <v/>
      </c>
      <c r="S689" s="15"/>
      <c r="T689" s="15"/>
      <c r="U689" s="5"/>
      <c r="V689" s="5"/>
      <c r="W689" s="475"/>
      <c r="X689" s="475"/>
      <c r="Y689" s="5"/>
      <c r="Z689" s="5"/>
      <c r="AA689" s="5"/>
      <c r="AC689" s="128"/>
      <c r="AD689" s="15">
        <v>1</v>
      </c>
      <c r="AE689" s="128"/>
      <c r="AF689" s="128"/>
      <c r="AG689" s="128"/>
      <c r="AH689" s="128"/>
      <c r="AI689" s="128"/>
      <c r="AJ689" s="128"/>
      <c r="AK689" s="128"/>
      <c r="AL689" s="128"/>
      <c r="AM689" s="128"/>
      <c r="AN689" s="128"/>
      <c r="AO689" s="128"/>
      <c r="AP689" s="128"/>
      <c r="AQ689" s="128"/>
    </row>
    <row r="690" spans="1:43" s="129" customFormat="1" ht="12.75" hidden="1" customHeight="1">
      <c r="A690" s="126" t="s">
        <v>2696</v>
      </c>
      <c r="B690" s="131"/>
      <c r="C690" s="144" t="s">
        <v>2697</v>
      </c>
      <c r="D690" s="132"/>
      <c r="E690" s="145"/>
      <c r="F690" s="146"/>
      <c r="G690" s="147"/>
      <c r="H690" s="148"/>
      <c r="I690" s="146"/>
      <c r="J690" s="147"/>
      <c r="K690" s="146"/>
      <c r="L690" s="147"/>
      <c r="M690" s="619">
        <f t="shared" si="72"/>
        <v>0</v>
      </c>
      <c r="N690" s="626">
        <f t="shared" si="72"/>
        <v>0</v>
      </c>
      <c r="O690" s="150"/>
      <c r="P690" s="151" t="s">
        <v>1474</v>
      </c>
      <c r="Q690" s="150"/>
      <c r="R690" s="150" t="str">
        <f t="shared" si="69"/>
        <v/>
      </c>
      <c r="S690" s="15"/>
      <c r="T690" s="15"/>
      <c r="U690" s="5"/>
      <c r="V690" s="5"/>
      <c r="W690" s="475"/>
      <c r="X690" s="475"/>
      <c r="Y690" s="5"/>
      <c r="Z690" s="5"/>
      <c r="AA690" s="5"/>
      <c r="AC690" s="128"/>
      <c r="AD690" s="15">
        <v>1</v>
      </c>
      <c r="AE690" s="128"/>
      <c r="AF690" s="128"/>
      <c r="AG690" s="128"/>
      <c r="AH690" s="128"/>
      <c r="AI690" s="128"/>
      <c r="AJ690" s="128"/>
      <c r="AK690" s="128"/>
      <c r="AL690" s="128"/>
      <c r="AM690" s="128"/>
      <c r="AN690" s="128"/>
      <c r="AO690" s="128"/>
      <c r="AP690" s="128"/>
      <c r="AQ690" s="128"/>
    </row>
    <row r="691" spans="1:43" s="143" customFormat="1" ht="12.75" customHeight="1">
      <c r="A691" s="126" t="s">
        <v>2698</v>
      </c>
      <c r="B691" s="131"/>
      <c r="C691" s="144" t="s">
        <v>2699</v>
      </c>
      <c r="D691" s="46"/>
      <c r="E691" s="145">
        <v>2</v>
      </c>
      <c r="F691" s="146">
        <v>19</v>
      </c>
      <c r="G691" s="147">
        <v>99</v>
      </c>
      <c r="H691" s="148">
        <v>1</v>
      </c>
      <c r="I691" s="146">
        <v>2</v>
      </c>
      <c r="J691" s="147">
        <v>13</v>
      </c>
      <c r="K691" s="146">
        <v>17</v>
      </c>
      <c r="L691" s="147">
        <v>86</v>
      </c>
      <c r="M691" s="619">
        <f t="shared" si="72"/>
        <v>19</v>
      </c>
      <c r="N691" s="626">
        <f t="shared" si="72"/>
        <v>99</v>
      </c>
      <c r="O691" s="138"/>
      <c r="P691" s="139" t="s">
        <v>1474</v>
      </c>
      <c r="Q691" s="138"/>
      <c r="R691" s="138" t="str">
        <f t="shared" si="69"/>
        <v>M</v>
      </c>
      <c r="S691" s="15"/>
      <c r="T691" s="15">
        <v>1</v>
      </c>
      <c r="U691" s="140"/>
      <c r="V691" s="140"/>
      <c r="W691" s="474"/>
      <c r="X691" s="474"/>
      <c r="Y691" s="140"/>
      <c r="Z691" s="140"/>
      <c r="AA691" s="140"/>
      <c r="AC691" s="142"/>
      <c r="AD691" s="15">
        <v>1</v>
      </c>
      <c r="AE691" s="142"/>
      <c r="AF691" s="142"/>
      <c r="AG691" s="142"/>
      <c r="AH691" s="142"/>
      <c r="AI691" s="142"/>
      <c r="AJ691" s="142"/>
      <c r="AK691" s="142"/>
      <c r="AL691" s="142"/>
      <c r="AM691" s="142"/>
      <c r="AN691" s="142"/>
      <c r="AO691" s="142"/>
      <c r="AP691" s="142"/>
      <c r="AQ691" s="142"/>
    </row>
    <row r="692" spans="1:43" s="143" customFormat="1" ht="12" customHeight="1">
      <c r="A692" s="126" t="s">
        <v>2700</v>
      </c>
      <c r="B692" s="131"/>
      <c r="C692" s="144" t="s">
        <v>2701</v>
      </c>
      <c r="D692" s="46"/>
      <c r="E692" s="145">
        <v>1</v>
      </c>
      <c r="F692" s="146">
        <v>91</v>
      </c>
      <c r="G692" s="147">
        <v>363</v>
      </c>
      <c r="H692" s="148">
        <v>2</v>
      </c>
      <c r="I692" s="146">
        <v>6</v>
      </c>
      <c r="J692" s="147">
        <v>29</v>
      </c>
      <c r="K692" s="146">
        <v>85</v>
      </c>
      <c r="L692" s="147">
        <v>334</v>
      </c>
      <c r="M692" s="619">
        <f t="shared" si="72"/>
        <v>91</v>
      </c>
      <c r="N692" s="626">
        <f t="shared" si="72"/>
        <v>363</v>
      </c>
      <c r="O692" s="138"/>
      <c r="P692" s="139" t="s">
        <v>1474</v>
      </c>
      <c r="Q692" s="138"/>
      <c r="R692" s="138" t="str">
        <f t="shared" si="69"/>
        <v>M</v>
      </c>
      <c r="S692" s="15"/>
      <c r="T692" s="15">
        <v>1</v>
      </c>
      <c r="U692" s="140"/>
      <c r="V692" s="140"/>
      <c r="W692" s="474"/>
      <c r="X692" s="474"/>
      <c r="Y692" s="140"/>
      <c r="Z692" s="140"/>
      <c r="AA692" s="140"/>
      <c r="AC692" s="142"/>
      <c r="AD692" s="15">
        <v>1</v>
      </c>
      <c r="AE692" s="142"/>
      <c r="AF692" s="142"/>
      <c r="AG692" s="142"/>
      <c r="AH692" s="142"/>
      <c r="AI692" s="142"/>
      <c r="AJ692" s="142"/>
      <c r="AK692" s="142"/>
      <c r="AL692" s="142"/>
      <c r="AM692" s="142"/>
      <c r="AN692" s="142"/>
      <c r="AO692" s="142"/>
      <c r="AP692" s="142"/>
      <c r="AQ692" s="142"/>
    </row>
    <row r="693" spans="1:43" s="129" customFormat="1" ht="12.75" customHeight="1" thickBot="1">
      <c r="A693" s="126" t="s">
        <v>2702</v>
      </c>
      <c r="B693" s="127"/>
      <c r="C693" s="159" t="s">
        <v>2703</v>
      </c>
      <c r="D693" s="130"/>
      <c r="E693" s="161">
        <v>13</v>
      </c>
      <c r="F693" s="162">
        <v>2750</v>
      </c>
      <c r="G693" s="163">
        <v>13874</v>
      </c>
      <c r="H693" s="164">
        <v>16</v>
      </c>
      <c r="I693" s="162">
        <v>574</v>
      </c>
      <c r="J693" s="163">
        <v>3364</v>
      </c>
      <c r="K693" s="162">
        <v>2176</v>
      </c>
      <c r="L693" s="163">
        <v>10510</v>
      </c>
      <c r="M693" s="636">
        <f t="shared" si="72"/>
        <v>2750</v>
      </c>
      <c r="N693" s="637">
        <f t="shared" si="72"/>
        <v>13874</v>
      </c>
      <c r="O693" s="150"/>
      <c r="P693" s="151" t="s">
        <v>1474</v>
      </c>
      <c r="Q693" s="150"/>
      <c r="R693" s="150" t="str">
        <f t="shared" si="69"/>
        <v>M</v>
      </c>
      <c r="S693" s="15"/>
      <c r="T693" s="15">
        <v>1</v>
      </c>
      <c r="U693" s="5"/>
      <c r="V693" s="5"/>
      <c r="W693" s="475"/>
      <c r="X693" s="475"/>
      <c r="Y693" s="5"/>
      <c r="Z693" s="5"/>
      <c r="AA693" s="5"/>
      <c r="AC693" s="128"/>
      <c r="AD693" s="15">
        <v>1</v>
      </c>
      <c r="AE693" s="128"/>
      <c r="AF693" s="128"/>
      <c r="AG693" s="128"/>
      <c r="AH693" s="128"/>
      <c r="AI693" s="128"/>
      <c r="AJ693" s="128"/>
      <c r="AK693" s="128"/>
      <c r="AL693" s="128"/>
      <c r="AM693" s="128"/>
      <c r="AN693" s="128"/>
      <c r="AO693" s="128"/>
      <c r="AP693" s="128"/>
      <c r="AQ693" s="128"/>
    </row>
    <row r="694" spans="1:43" s="18" customFormat="1" ht="15.75" customHeight="1" thickTop="1" thickBot="1">
      <c r="A694" s="126" t="s">
        <v>2704</v>
      </c>
      <c r="B694" s="891" t="s">
        <v>2705</v>
      </c>
      <c r="C694" s="892"/>
      <c r="D694" s="109"/>
      <c r="E694" s="627">
        <f t="shared" ref="E694:L694" si="73">SUM(E698:E705)</f>
        <v>1</v>
      </c>
      <c r="F694" s="628">
        <f t="shared" si="73"/>
        <v>312</v>
      </c>
      <c r="G694" s="629">
        <f t="shared" si="73"/>
        <v>662</v>
      </c>
      <c r="H694" s="641">
        <f t="shared" si="73"/>
        <v>1</v>
      </c>
      <c r="I694" s="631">
        <f t="shared" si="73"/>
        <v>312</v>
      </c>
      <c r="J694" s="628">
        <f t="shared" si="73"/>
        <v>662</v>
      </c>
      <c r="K694" s="628">
        <f t="shared" si="73"/>
        <v>0</v>
      </c>
      <c r="L694" s="629">
        <f t="shared" si="73"/>
        <v>0</v>
      </c>
      <c r="M694" s="627">
        <f>SUM(M695:M705)</f>
        <v>312</v>
      </c>
      <c r="N694" s="632">
        <f>SUM(N695:N705)</f>
        <v>662</v>
      </c>
      <c r="O694" s="36"/>
      <c r="P694" s="51" t="s">
        <v>1500</v>
      </c>
      <c r="Q694" s="36"/>
      <c r="R694" s="36" t="str">
        <f t="shared" si="69"/>
        <v>P</v>
      </c>
      <c r="S694" s="15"/>
      <c r="T694" s="15"/>
      <c r="U694" s="15"/>
      <c r="V694" s="15">
        <v>1</v>
      </c>
      <c r="W694" s="29">
        <f>SUM(M695:M700)</f>
        <v>312</v>
      </c>
      <c r="X694" s="29">
        <f>SUM(N695:N700)</f>
        <v>662</v>
      </c>
      <c r="Y694" s="15"/>
      <c r="Z694" s="15"/>
      <c r="AA694" s="15"/>
      <c r="AC694" s="15"/>
      <c r="AD694" s="15">
        <v>1</v>
      </c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</row>
    <row r="695" spans="1:43" s="17" customFormat="1" ht="15.75" hidden="1" customHeight="1" thickTop="1">
      <c r="A695" s="126" t="s">
        <v>2706</v>
      </c>
      <c r="B695" s="95"/>
      <c r="C695" s="152" t="s">
        <v>2707</v>
      </c>
      <c r="D695" s="46"/>
      <c r="E695" s="153"/>
      <c r="F695" s="154"/>
      <c r="G695" s="155"/>
      <c r="H695" s="156"/>
      <c r="I695" s="174"/>
      <c r="J695" s="154"/>
      <c r="K695" s="154"/>
      <c r="L695" s="155"/>
      <c r="M695" s="624">
        <f t="shared" ref="M695:N705" si="74">I695+K695</f>
        <v>0</v>
      </c>
      <c r="N695" s="625">
        <f t="shared" si="74"/>
        <v>0</v>
      </c>
      <c r="O695" s="36"/>
      <c r="P695" s="51" t="s">
        <v>1474</v>
      </c>
      <c r="Q695" s="36"/>
      <c r="R695" s="36" t="str">
        <f t="shared" si="69"/>
        <v/>
      </c>
      <c r="S695" s="15"/>
      <c r="T695" s="15"/>
      <c r="U695" s="15"/>
      <c r="V695" s="15"/>
      <c r="W695" s="473"/>
      <c r="X695" s="473"/>
      <c r="Y695" s="15"/>
      <c r="Z695" s="15"/>
      <c r="AA695" s="15"/>
      <c r="AC695" s="16"/>
      <c r="AD695" s="15">
        <v>1</v>
      </c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</row>
    <row r="696" spans="1:43" s="143" customFormat="1" ht="12.75" hidden="1" customHeight="1">
      <c r="A696" s="126" t="s">
        <v>2708</v>
      </c>
      <c r="B696" s="72"/>
      <c r="C696" s="144" t="s">
        <v>2416</v>
      </c>
      <c r="D696" s="132"/>
      <c r="E696" s="145"/>
      <c r="F696" s="146"/>
      <c r="G696" s="147"/>
      <c r="H696" s="622"/>
      <c r="I696" s="623"/>
      <c r="J696" s="620"/>
      <c r="K696" s="620"/>
      <c r="L696" s="621"/>
      <c r="M696" s="619">
        <f t="shared" si="74"/>
        <v>0</v>
      </c>
      <c r="N696" s="626">
        <f t="shared" si="74"/>
        <v>0</v>
      </c>
      <c r="O696" s="138"/>
      <c r="P696" s="139" t="s">
        <v>1474</v>
      </c>
      <c r="Q696" s="138"/>
      <c r="R696" s="138" t="str">
        <f t="shared" si="69"/>
        <v/>
      </c>
      <c r="S696" s="15"/>
      <c r="T696" s="15"/>
      <c r="U696" s="140"/>
      <c r="V696" s="140"/>
      <c r="W696" s="474"/>
      <c r="X696" s="474"/>
      <c r="Y696" s="140"/>
      <c r="Z696" s="140"/>
      <c r="AA696" s="140"/>
      <c r="AC696" s="142"/>
      <c r="AD696" s="15">
        <v>1</v>
      </c>
      <c r="AE696" s="142"/>
      <c r="AF696" s="142"/>
      <c r="AG696" s="142"/>
      <c r="AH696" s="142"/>
      <c r="AI696" s="142"/>
      <c r="AJ696" s="142"/>
      <c r="AK696" s="142"/>
      <c r="AL696" s="142"/>
      <c r="AM696" s="142"/>
      <c r="AN696" s="142"/>
      <c r="AO696" s="142"/>
      <c r="AP696" s="142"/>
      <c r="AQ696" s="142"/>
    </row>
    <row r="697" spans="1:43" s="17" customFormat="1" ht="12.75" hidden="1" customHeight="1">
      <c r="A697" s="126" t="s">
        <v>2709</v>
      </c>
      <c r="B697" s="72"/>
      <c r="C697" s="144" t="s">
        <v>2642</v>
      </c>
      <c r="D697" s="132"/>
      <c r="E697" s="145"/>
      <c r="F697" s="146"/>
      <c r="G697" s="147"/>
      <c r="H697" s="148"/>
      <c r="I697" s="158"/>
      <c r="J697" s="146"/>
      <c r="K697" s="146"/>
      <c r="L697" s="147"/>
      <c r="M697" s="619">
        <f t="shared" si="74"/>
        <v>0</v>
      </c>
      <c r="N697" s="626">
        <f t="shared" si="74"/>
        <v>0</v>
      </c>
      <c r="O697" s="36"/>
      <c r="P697" s="51" t="s">
        <v>1474</v>
      </c>
      <c r="Q697" s="36"/>
      <c r="R697" s="36" t="str">
        <f t="shared" si="69"/>
        <v/>
      </c>
      <c r="S697" s="15"/>
      <c r="T697" s="15"/>
      <c r="U697" s="15"/>
      <c r="V697" s="15"/>
      <c r="W697" s="473"/>
      <c r="X697" s="473"/>
      <c r="Y697" s="15"/>
      <c r="Z697" s="15"/>
      <c r="AA697" s="15"/>
      <c r="AC697" s="16"/>
      <c r="AD697" s="15">
        <v>1</v>
      </c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</row>
    <row r="698" spans="1:43" s="17" customFormat="1" ht="12.75" hidden="1" customHeight="1" thickTop="1">
      <c r="A698" s="126" t="s">
        <v>2710</v>
      </c>
      <c r="B698" s="72"/>
      <c r="C698" s="144" t="s">
        <v>2711</v>
      </c>
      <c r="D698" s="132"/>
      <c r="E698" s="145"/>
      <c r="F698" s="146"/>
      <c r="G698" s="147"/>
      <c r="H698" s="148"/>
      <c r="I698" s="158"/>
      <c r="J698" s="146"/>
      <c r="K698" s="146"/>
      <c r="L698" s="147"/>
      <c r="M698" s="619">
        <f t="shared" si="74"/>
        <v>0</v>
      </c>
      <c r="N698" s="626">
        <f t="shared" si="74"/>
        <v>0</v>
      </c>
      <c r="O698" s="36"/>
      <c r="P698" s="51" t="s">
        <v>1474</v>
      </c>
      <c r="Q698" s="36"/>
      <c r="R698" s="36" t="str">
        <f t="shared" si="69"/>
        <v/>
      </c>
      <c r="S698" s="15"/>
      <c r="T698" s="15"/>
      <c r="U698" s="15"/>
      <c r="V698" s="15"/>
      <c r="W698" s="473"/>
      <c r="X698" s="473"/>
      <c r="Y698" s="15"/>
      <c r="Z698" s="15"/>
      <c r="AA698" s="15"/>
      <c r="AC698" s="16"/>
      <c r="AD698" s="15">
        <v>1</v>
      </c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</row>
    <row r="699" spans="1:43" s="17" customFormat="1" ht="12.75" customHeight="1" thickTop="1" thickBot="1">
      <c r="A699" s="126" t="s">
        <v>2712</v>
      </c>
      <c r="B699" s="72"/>
      <c r="C699" s="144" t="s">
        <v>2713</v>
      </c>
      <c r="D699" s="132"/>
      <c r="E699" s="145">
        <v>1</v>
      </c>
      <c r="F699" s="146">
        <v>312</v>
      </c>
      <c r="G699" s="147">
        <v>662</v>
      </c>
      <c r="H699" s="148">
        <v>1</v>
      </c>
      <c r="I699" s="158">
        <v>312</v>
      </c>
      <c r="J699" s="146">
        <v>662</v>
      </c>
      <c r="K699" s="146"/>
      <c r="L699" s="147"/>
      <c r="M699" s="619">
        <f t="shared" si="74"/>
        <v>312</v>
      </c>
      <c r="N699" s="626">
        <f t="shared" si="74"/>
        <v>662</v>
      </c>
      <c r="O699" s="36"/>
      <c r="P699" s="51" t="s">
        <v>1474</v>
      </c>
      <c r="Q699" s="36"/>
      <c r="R699" s="36" t="str">
        <f t="shared" si="69"/>
        <v>M</v>
      </c>
      <c r="S699" s="15"/>
      <c r="T699" s="15">
        <v>1</v>
      </c>
      <c r="U699" s="15"/>
      <c r="V699" s="15"/>
      <c r="W699" s="473"/>
      <c r="X699" s="473"/>
      <c r="Y699" s="15"/>
      <c r="Z699" s="15"/>
      <c r="AA699" s="15"/>
      <c r="AC699" s="16"/>
      <c r="AD699" s="15">
        <v>1</v>
      </c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</row>
    <row r="700" spans="1:43" s="17" customFormat="1" ht="12.75" hidden="1" customHeight="1">
      <c r="A700" s="126" t="s">
        <v>2714</v>
      </c>
      <c r="B700" s="72"/>
      <c r="C700" s="144" t="s">
        <v>2715</v>
      </c>
      <c r="D700" s="132"/>
      <c r="E700" s="145"/>
      <c r="F700" s="146"/>
      <c r="G700" s="147"/>
      <c r="H700" s="148"/>
      <c r="I700" s="158"/>
      <c r="J700" s="146"/>
      <c r="K700" s="146"/>
      <c r="L700" s="147"/>
      <c r="M700" s="619">
        <f t="shared" si="74"/>
        <v>0</v>
      </c>
      <c r="N700" s="626">
        <f t="shared" si="74"/>
        <v>0</v>
      </c>
      <c r="O700" s="36"/>
      <c r="P700" s="51" t="s">
        <v>1474</v>
      </c>
      <c r="Q700" s="36"/>
      <c r="R700" s="36" t="str">
        <f t="shared" si="69"/>
        <v/>
      </c>
      <c r="S700" s="15"/>
      <c r="T700" s="15"/>
      <c r="U700" s="15"/>
      <c r="V700" s="15"/>
      <c r="W700" s="473"/>
      <c r="X700" s="473"/>
      <c r="Y700" s="15"/>
      <c r="Z700" s="15"/>
      <c r="AA700" s="15"/>
      <c r="AC700" s="16"/>
      <c r="AD700" s="15">
        <v>1</v>
      </c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</row>
    <row r="701" spans="1:43" s="17" customFormat="1" ht="12.75" hidden="1" customHeight="1">
      <c r="A701" s="126" t="s">
        <v>2716</v>
      </c>
      <c r="B701" s="72"/>
      <c r="C701" s="144" t="s">
        <v>2717</v>
      </c>
      <c r="D701" s="132"/>
      <c r="E701" s="145"/>
      <c r="F701" s="146"/>
      <c r="G701" s="147"/>
      <c r="H701" s="148"/>
      <c r="I701" s="158"/>
      <c r="J701" s="146"/>
      <c r="K701" s="146"/>
      <c r="L701" s="147"/>
      <c r="M701" s="619">
        <f t="shared" si="74"/>
        <v>0</v>
      </c>
      <c r="N701" s="626">
        <f t="shared" si="74"/>
        <v>0</v>
      </c>
      <c r="O701" s="36"/>
      <c r="P701" s="51" t="s">
        <v>1474</v>
      </c>
      <c r="Q701" s="36"/>
      <c r="R701" s="36" t="str">
        <f t="shared" si="69"/>
        <v/>
      </c>
      <c r="S701" s="15"/>
      <c r="T701" s="15"/>
      <c r="U701" s="15"/>
      <c r="V701" s="15"/>
      <c r="W701" s="473"/>
      <c r="X701" s="473"/>
      <c r="Y701" s="15"/>
      <c r="Z701" s="15"/>
      <c r="AA701" s="15"/>
      <c r="AC701" s="16"/>
      <c r="AD701" s="15">
        <v>1</v>
      </c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</row>
    <row r="702" spans="1:43" s="17" customFormat="1" ht="12.75" hidden="1" customHeight="1">
      <c r="A702" s="126" t="s">
        <v>2718</v>
      </c>
      <c r="B702" s="72"/>
      <c r="C702" s="144" t="s">
        <v>2719</v>
      </c>
      <c r="D702" s="132"/>
      <c r="E702" s="145"/>
      <c r="F702" s="146"/>
      <c r="G702" s="147"/>
      <c r="H702" s="148"/>
      <c r="I702" s="158"/>
      <c r="J702" s="146"/>
      <c r="K702" s="146"/>
      <c r="L702" s="147"/>
      <c r="M702" s="619">
        <f t="shared" si="74"/>
        <v>0</v>
      </c>
      <c r="N702" s="626">
        <f t="shared" si="74"/>
        <v>0</v>
      </c>
      <c r="O702" s="36"/>
      <c r="P702" s="51" t="s">
        <v>1474</v>
      </c>
      <c r="Q702" s="36"/>
      <c r="R702" s="36" t="str">
        <f t="shared" si="69"/>
        <v/>
      </c>
      <c r="S702" s="15"/>
      <c r="T702" s="15"/>
      <c r="U702" s="15"/>
      <c r="V702" s="15"/>
      <c r="W702" s="473"/>
      <c r="X702" s="473"/>
      <c r="Y702" s="15"/>
      <c r="Z702" s="15"/>
      <c r="AA702" s="15"/>
      <c r="AC702" s="16"/>
      <c r="AD702" s="15">
        <v>1</v>
      </c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</row>
    <row r="703" spans="1:43" s="17" customFormat="1" ht="12.75" hidden="1" customHeight="1">
      <c r="A703" s="126" t="s">
        <v>2720</v>
      </c>
      <c r="B703" s="72"/>
      <c r="C703" s="144" t="s">
        <v>1987</v>
      </c>
      <c r="D703" s="132"/>
      <c r="E703" s="145"/>
      <c r="F703" s="146"/>
      <c r="G703" s="147"/>
      <c r="H703" s="148"/>
      <c r="I703" s="158"/>
      <c r="J703" s="146"/>
      <c r="K703" s="146"/>
      <c r="L703" s="147"/>
      <c r="M703" s="619">
        <f t="shared" si="74"/>
        <v>0</v>
      </c>
      <c r="N703" s="626">
        <f t="shared" si="74"/>
        <v>0</v>
      </c>
      <c r="O703" s="36"/>
      <c r="P703" s="51" t="s">
        <v>1474</v>
      </c>
      <c r="Q703" s="36"/>
      <c r="R703" s="36" t="str">
        <f t="shared" si="69"/>
        <v/>
      </c>
      <c r="S703" s="15"/>
      <c r="T703" s="15"/>
      <c r="U703" s="15"/>
      <c r="V703" s="15"/>
      <c r="W703" s="473"/>
      <c r="X703" s="473"/>
      <c r="Y703" s="15"/>
      <c r="Z703" s="15"/>
      <c r="AA703" s="15"/>
      <c r="AC703" s="16"/>
      <c r="AD703" s="15">
        <v>1</v>
      </c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</row>
    <row r="704" spans="1:43" s="143" customFormat="1" ht="12.75" hidden="1" customHeight="1">
      <c r="A704" s="126" t="s">
        <v>2721</v>
      </c>
      <c r="B704" s="72"/>
      <c r="C704" s="144" t="s">
        <v>2722</v>
      </c>
      <c r="D704" s="132"/>
      <c r="E704" s="145"/>
      <c r="F704" s="146"/>
      <c r="G704" s="147"/>
      <c r="H704" s="622"/>
      <c r="I704" s="623"/>
      <c r="J704" s="620"/>
      <c r="K704" s="620"/>
      <c r="L704" s="621"/>
      <c r="M704" s="619">
        <f t="shared" si="74"/>
        <v>0</v>
      </c>
      <c r="N704" s="626">
        <f t="shared" si="74"/>
        <v>0</v>
      </c>
      <c r="O704" s="138"/>
      <c r="P704" s="139" t="s">
        <v>1474</v>
      </c>
      <c r="Q704" s="138"/>
      <c r="R704" s="138" t="str">
        <f t="shared" si="69"/>
        <v/>
      </c>
      <c r="S704" s="15"/>
      <c r="T704" s="15"/>
      <c r="U704" s="140"/>
      <c r="V704" s="140"/>
      <c r="W704" s="474"/>
      <c r="X704" s="474"/>
      <c r="Y704" s="140"/>
      <c r="Z704" s="140"/>
      <c r="AA704" s="140"/>
      <c r="AC704" s="142"/>
      <c r="AD704" s="15">
        <v>1</v>
      </c>
      <c r="AE704" s="142"/>
      <c r="AF704" s="142"/>
      <c r="AG704" s="142"/>
      <c r="AH704" s="142"/>
      <c r="AI704" s="142"/>
      <c r="AJ704" s="142"/>
      <c r="AK704" s="142"/>
      <c r="AL704" s="142"/>
      <c r="AM704" s="142"/>
      <c r="AN704" s="142"/>
      <c r="AO704" s="142"/>
      <c r="AP704" s="142"/>
      <c r="AQ704" s="142"/>
    </row>
    <row r="705" spans="1:43" s="17" customFormat="1" ht="12.75" hidden="1" customHeight="1" thickBot="1">
      <c r="A705" s="126" t="s">
        <v>2723</v>
      </c>
      <c r="B705" s="104"/>
      <c r="C705" s="159" t="s">
        <v>2375</v>
      </c>
      <c r="D705" s="130"/>
      <c r="E705" s="161"/>
      <c r="F705" s="162"/>
      <c r="G705" s="163"/>
      <c r="H705" s="164"/>
      <c r="I705" s="166"/>
      <c r="J705" s="162"/>
      <c r="K705" s="162"/>
      <c r="L705" s="165"/>
      <c r="M705" s="634">
        <f t="shared" si="74"/>
        <v>0</v>
      </c>
      <c r="N705" s="637">
        <f t="shared" si="74"/>
        <v>0</v>
      </c>
      <c r="O705" s="36"/>
      <c r="P705" s="51" t="s">
        <v>1474</v>
      </c>
      <c r="Q705" s="36"/>
      <c r="R705" s="36" t="str">
        <f t="shared" si="69"/>
        <v/>
      </c>
      <c r="S705" s="15"/>
      <c r="T705" s="15"/>
      <c r="U705" s="15"/>
      <c r="V705" s="15"/>
      <c r="W705" s="473"/>
      <c r="X705" s="473"/>
      <c r="Y705" s="15"/>
      <c r="Z705" s="15"/>
      <c r="AA705" s="15"/>
      <c r="AC705" s="16"/>
      <c r="AD705" s="15">
        <v>1</v>
      </c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</row>
    <row r="706" spans="1:43" s="18" customFormat="1" ht="15.75" customHeight="1" thickTop="1" thickBot="1">
      <c r="A706" s="126" t="s">
        <v>2724</v>
      </c>
      <c r="B706" s="891" t="s">
        <v>2725</v>
      </c>
      <c r="C706" s="892"/>
      <c r="D706" s="109"/>
      <c r="E706" s="627">
        <f t="shared" ref="E706:N706" si="75">SUM(E707:E727)</f>
        <v>29</v>
      </c>
      <c r="F706" s="628">
        <f t="shared" si="75"/>
        <v>2444</v>
      </c>
      <c r="G706" s="629">
        <f>SUM(G707:G727)</f>
        <v>11119</v>
      </c>
      <c r="H706" s="630">
        <f t="shared" si="75"/>
        <v>20</v>
      </c>
      <c r="I706" s="631">
        <f t="shared" si="75"/>
        <v>694</v>
      </c>
      <c r="J706" s="628">
        <f t="shared" si="75"/>
        <v>3793</v>
      </c>
      <c r="K706" s="628">
        <f t="shared" si="75"/>
        <v>231</v>
      </c>
      <c r="L706" s="632">
        <f t="shared" si="75"/>
        <v>1386</v>
      </c>
      <c r="M706" s="631">
        <f t="shared" si="75"/>
        <v>925</v>
      </c>
      <c r="N706" s="632">
        <f t="shared" si="75"/>
        <v>5179</v>
      </c>
      <c r="O706" s="36"/>
      <c r="P706" s="51" t="s">
        <v>1500</v>
      </c>
      <c r="Q706" s="36"/>
      <c r="R706" s="36" t="str">
        <f t="shared" si="69"/>
        <v>P</v>
      </c>
      <c r="S706" s="15"/>
      <c r="T706" s="15"/>
      <c r="U706" s="15"/>
      <c r="V706" s="15">
        <v>1</v>
      </c>
      <c r="W706" s="473">
        <f>SUM(M717)</f>
        <v>0</v>
      </c>
      <c r="X706" s="473">
        <f>SUM(N717)</f>
        <v>0</v>
      </c>
      <c r="Y706" s="15"/>
      <c r="Z706" s="15"/>
      <c r="AA706" s="15"/>
      <c r="AC706" s="15"/>
      <c r="AD706" s="15">
        <v>1</v>
      </c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</row>
    <row r="707" spans="1:43" s="17" customFormat="1" ht="12.75" hidden="1" customHeight="1" thickTop="1">
      <c r="A707" s="126" t="s">
        <v>2728</v>
      </c>
      <c r="B707" s="95"/>
      <c r="C707" s="152" t="s">
        <v>2729</v>
      </c>
      <c r="D707" s="46"/>
      <c r="E707" s="153"/>
      <c r="F707" s="154"/>
      <c r="G707" s="155"/>
      <c r="H707" s="156"/>
      <c r="I707" s="174"/>
      <c r="J707" s="154"/>
      <c r="K707" s="154"/>
      <c r="L707" s="157"/>
      <c r="M707" s="648"/>
      <c r="N707" s="625"/>
      <c r="O707" s="36"/>
      <c r="P707" s="51" t="s">
        <v>1474</v>
      </c>
      <c r="Q707" s="36"/>
      <c r="R707" s="36" t="str">
        <f t="shared" si="69"/>
        <v/>
      </c>
      <c r="S707" s="15"/>
      <c r="T707" s="15"/>
      <c r="U707" s="15"/>
      <c r="V707" s="15"/>
      <c r="W707" s="473"/>
      <c r="X707" s="473"/>
      <c r="Y707" s="15"/>
      <c r="Z707" s="15"/>
      <c r="AA707" s="15"/>
      <c r="AC707" s="16"/>
      <c r="AD707" s="15">
        <v>1</v>
      </c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</row>
    <row r="708" spans="1:43" s="17" customFormat="1" ht="12.75" hidden="1" customHeight="1">
      <c r="A708" s="126" t="s">
        <v>2730</v>
      </c>
      <c r="B708" s="72"/>
      <c r="C708" s="144" t="s">
        <v>2731</v>
      </c>
      <c r="D708" s="46"/>
      <c r="E708" s="145"/>
      <c r="F708" s="146"/>
      <c r="G708" s="147"/>
      <c r="H708" s="148"/>
      <c r="I708" s="158"/>
      <c r="J708" s="146"/>
      <c r="K708" s="146"/>
      <c r="L708" s="149"/>
      <c r="M708" s="623"/>
      <c r="N708" s="626"/>
      <c r="O708" s="36"/>
      <c r="P708" s="51" t="s">
        <v>1474</v>
      </c>
      <c r="Q708" s="36"/>
      <c r="R708" s="36" t="str">
        <f t="shared" si="69"/>
        <v/>
      </c>
      <c r="S708" s="15"/>
      <c r="T708" s="15"/>
      <c r="U708" s="15"/>
      <c r="V708" s="15"/>
      <c r="W708" s="473"/>
      <c r="X708" s="473"/>
      <c r="Y708" s="15"/>
      <c r="Z708" s="15"/>
      <c r="AA708" s="15"/>
      <c r="AC708" s="16"/>
      <c r="AD708" s="15">
        <v>1</v>
      </c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</row>
    <row r="709" spans="1:43" s="17" customFormat="1" ht="12.75" hidden="1" customHeight="1">
      <c r="A709" s="126" t="s">
        <v>2732</v>
      </c>
      <c r="B709" s="72"/>
      <c r="C709" s="144" t="s">
        <v>2733</v>
      </c>
      <c r="D709" s="46"/>
      <c r="E709" s="145"/>
      <c r="F709" s="146"/>
      <c r="G709" s="147"/>
      <c r="H709" s="148"/>
      <c r="I709" s="158"/>
      <c r="J709" s="146"/>
      <c r="K709" s="146"/>
      <c r="L709" s="149"/>
      <c r="M709" s="623"/>
      <c r="N709" s="626"/>
      <c r="O709" s="36"/>
      <c r="P709" s="51" t="s">
        <v>1474</v>
      </c>
      <c r="Q709" s="36"/>
      <c r="R709" s="36" t="str">
        <f t="shared" si="69"/>
        <v/>
      </c>
      <c r="S709" s="15"/>
      <c r="T709" s="15"/>
      <c r="U709" s="15"/>
      <c r="V709" s="15"/>
      <c r="W709" s="473"/>
      <c r="X709" s="473"/>
      <c r="Y709" s="15"/>
      <c r="Z709" s="15"/>
      <c r="AA709" s="15"/>
      <c r="AC709" s="16"/>
      <c r="AD709" s="15">
        <v>1</v>
      </c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</row>
    <row r="710" spans="1:43" s="17" customFormat="1" ht="12.75" hidden="1" customHeight="1">
      <c r="A710" s="126" t="s">
        <v>2734</v>
      </c>
      <c r="B710" s="72"/>
      <c r="C710" s="144" t="s">
        <v>2735</v>
      </c>
      <c r="D710" s="46"/>
      <c r="E710" s="145"/>
      <c r="F710" s="146"/>
      <c r="G710" s="147"/>
      <c r="H710" s="148"/>
      <c r="I710" s="158"/>
      <c r="J710" s="146"/>
      <c r="K710" s="146"/>
      <c r="L710" s="149"/>
      <c r="M710" s="623"/>
      <c r="N710" s="626"/>
      <c r="O710" s="36"/>
      <c r="P710" s="51" t="s">
        <v>1474</v>
      </c>
      <c r="Q710" s="36"/>
      <c r="R710" s="36" t="str">
        <f t="shared" si="69"/>
        <v/>
      </c>
      <c r="S710" s="15"/>
      <c r="T710" s="15"/>
      <c r="U710" s="15"/>
      <c r="V710" s="15"/>
      <c r="W710" s="473"/>
      <c r="X710" s="473"/>
      <c r="Y710" s="15"/>
      <c r="Z710" s="15"/>
      <c r="AA710" s="15"/>
      <c r="AC710" s="16"/>
      <c r="AD710" s="15">
        <v>1</v>
      </c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</row>
    <row r="711" spans="1:43" s="143" customFormat="1" ht="12.75" customHeight="1" thickTop="1">
      <c r="A711" s="126" t="s">
        <v>2736</v>
      </c>
      <c r="B711" s="131"/>
      <c r="C711" s="144" t="s">
        <v>2737</v>
      </c>
      <c r="D711" s="46"/>
      <c r="E711" s="145">
        <v>1</v>
      </c>
      <c r="F711" s="146">
        <v>13</v>
      </c>
      <c r="G711" s="147">
        <v>44</v>
      </c>
      <c r="H711" s="148">
        <v>1</v>
      </c>
      <c r="I711" s="158">
        <v>13</v>
      </c>
      <c r="J711" s="146">
        <v>44</v>
      </c>
      <c r="K711" s="146"/>
      <c r="L711" s="149"/>
      <c r="M711" s="619">
        <f t="shared" ref="M711:N721" si="76">I711+K711</f>
        <v>13</v>
      </c>
      <c r="N711" s="626">
        <f t="shared" si="76"/>
        <v>44</v>
      </c>
      <c r="O711" s="138"/>
      <c r="P711" s="139" t="s">
        <v>1474</v>
      </c>
      <c r="Q711" s="138"/>
      <c r="R711" s="138" t="str">
        <f t="shared" si="69"/>
        <v>M</v>
      </c>
      <c r="S711" s="15"/>
      <c r="T711" s="15">
        <v>1</v>
      </c>
      <c r="U711" s="140"/>
      <c r="V711" s="140"/>
      <c r="W711" s="474"/>
      <c r="X711" s="474"/>
      <c r="Y711" s="140"/>
      <c r="Z711" s="140"/>
      <c r="AA711" s="140"/>
      <c r="AC711" s="142"/>
      <c r="AD711" s="15">
        <v>1</v>
      </c>
      <c r="AE711" s="142"/>
      <c r="AF711" s="142"/>
      <c r="AG711" s="142"/>
      <c r="AH711" s="142"/>
      <c r="AI711" s="142"/>
      <c r="AJ711" s="142"/>
      <c r="AK711" s="142"/>
      <c r="AL711" s="142"/>
      <c r="AM711" s="142"/>
      <c r="AN711" s="142"/>
      <c r="AO711" s="142"/>
      <c r="AP711" s="142"/>
      <c r="AQ711" s="142"/>
    </row>
    <row r="712" spans="1:43" s="17" customFormat="1" ht="12.75" customHeight="1">
      <c r="A712" s="126" t="s">
        <v>2738</v>
      </c>
      <c r="B712" s="131"/>
      <c r="C712" s="144" t="s">
        <v>2739</v>
      </c>
      <c r="D712" s="46"/>
      <c r="E712" s="145">
        <v>1</v>
      </c>
      <c r="F712" s="146">
        <v>84</v>
      </c>
      <c r="G712" s="147">
        <v>557</v>
      </c>
      <c r="H712" s="148">
        <v>1</v>
      </c>
      <c r="I712" s="158">
        <v>84</v>
      </c>
      <c r="J712" s="146">
        <v>557</v>
      </c>
      <c r="K712" s="146"/>
      <c r="L712" s="149"/>
      <c r="M712" s="619">
        <f t="shared" si="76"/>
        <v>84</v>
      </c>
      <c r="N712" s="626">
        <f t="shared" si="76"/>
        <v>557</v>
      </c>
      <c r="O712" s="36"/>
      <c r="P712" s="51" t="s">
        <v>1474</v>
      </c>
      <c r="Q712" s="36"/>
      <c r="R712" s="36" t="str">
        <f t="shared" si="69"/>
        <v>M</v>
      </c>
      <c r="S712" s="15"/>
      <c r="T712" s="15">
        <v>1</v>
      </c>
      <c r="U712" s="15"/>
      <c r="V712" s="15"/>
      <c r="W712" s="473"/>
      <c r="X712" s="473"/>
      <c r="Y712" s="15"/>
      <c r="Z712" s="15"/>
      <c r="AA712" s="15"/>
      <c r="AC712" s="16"/>
      <c r="AD712" s="15">
        <v>1</v>
      </c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</row>
    <row r="713" spans="1:43" s="17" customFormat="1" ht="12.75" hidden="1" customHeight="1">
      <c r="A713" s="126" t="s">
        <v>2740</v>
      </c>
      <c r="B713" s="131"/>
      <c r="C713" s="144" t="s">
        <v>1757</v>
      </c>
      <c r="D713" s="46"/>
      <c r="E713" s="145"/>
      <c r="F713" s="146"/>
      <c r="G713" s="147"/>
      <c r="H713" s="148"/>
      <c r="I713" s="158"/>
      <c r="J713" s="146"/>
      <c r="K713" s="146"/>
      <c r="L713" s="149"/>
      <c r="M713" s="619">
        <f t="shared" si="76"/>
        <v>0</v>
      </c>
      <c r="N713" s="626">
        <f t="shared" si="76"/>
        <v>0</v>
      </c>
      <c r="O713" s="36"/>
      <c r="P713" s="51" t="s">
        <v>1474</v>
      </c>
      <c r="Q713" s="36"/>
      <c r="R713" s="36" t="str">
        <f t="shared" si="69"/>
        <v/>
      </c>
      <c r="S713" s="15"/>
      <c r="T713" s="15"/>
      <c r="U713" s="15"/>
      <c r="V713" s="15"/>
      <c r="W713" s="473"/>
      <c r="X713" s="473"/>
      <c r="Y713" s="15"/>
      <c r="Z713" s="15"/>
      <c r="AA713" s="15"/>
      <c r="AC713" s="16"/>
      <c r="AD713" s="15">
        <v>1</v>
      </c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</row>
    <row r="714" spans="1:43" s="143" customFormat="1" ht="12.75" customHeight="1">
      <c r="A714" s="126" t="s">
        <v>2741</v>
      </c>
      <c r="B714" s="131"/>
      <c r="C714" s="144" t="s">
        <v>2742</v>
      </c>
      <c r="D714" s="46"/>
      <c r="E714" s="145">
        <v>1</v>
      </c>
      <c r="F714" s="146">
        <v>97</v>
      </c>
      <c r="G714" s="147">
        <v>516</v>
      </c>
      <c r="H714" s="148">
        <v>4</v>
      </c>
      <c r="I714" s="158">
        <v>97</v>
      </c>
      <c r="J714" s="146">
        <v>516</v>
      </c>
      <c r="K714" s="146"/>
      <c r="L714" s="149"/>
      <c r="M714" s="619">
        <f t="shared" si="76"/>
        <v>97</v>
      </c>
      <c r="N714" s="626">
        <f t="shared" si="76"/>
        <v>516</v>
      </c>
      <c r="O714" s="138"/>
      <c r="P714" s="139" t="s">
        <v>1474</v>
      </c>
      <c r="Q714" s="138"/>
      <c r="R714" s="138" t="str">
        <f t="shared" si="69"/>
        <v>M</v>
      </c>
      <c r="S714" s="15"/>
      <c r="T714" s="15">
        <v>1</v>
      </c>
      <c r="U714" s="140"/>
      <c r="V714" s="140"/>
      <c r="W714" s="474"/>
      <c r="X714" s="474"/>
      <c r="Y714" s="140"/>
      <c r="Z714" s="140"/>
      <c r="AA714" s="140"/>
      <c r="AC714" s="142"/>
      <c r="AD714" s="15">
        <v>1</v>
      </c>
      <c r="AE714" s="142"/>
      <c r="AF714" s="142"/>
      <c r="AG714" s="142"/>
      <c r="AH714" s="142"/>
      <c r="AI714" s="142"/>
      <c r="AJ714" s="142"/>
      <c r="AK714" s="142"/>
      <c r="AL714" s="142"/>
      <c r="AM714" s="142"/>
      <c r="AN714" s="142"/>
      <c r="AO714" s="142"/>
      <c r="AP714" s="142"/>
      <c r="AQ714" s="142"/>
    </row>
    <row r="715" spans="1:43" s="143" customFormat="1" ht="12.75" customHeight="1">
      <c r="A715" s="126" t="s">
        <v>2743</v>
      </c>
      <c r="B715" s="72"/>
      <c r="C715" s="144" t="s">
        <v>2744</v>
      </c>
      <c r="D715" s="46"/>
      <c r="E715" s="145">
        <v>8</v>
      </c>
      <c r="F715" s="146">
        <v>231</v>
      </c>
      <c r="G715" s="147">
        <v>1386</v>
      </c>
      <c r="H715" s="148"/>
      <c r="I715" s="158"/>
      <c r="J715" s="146"/>
      <c r="K715" s="146">
        <v>231</v>
      </c>
      <c r="L715" s="149">
        <v>1386</v>
      </c>
      <c r="M715" s="619">
        <f t="shared" si="76"/>
        <v>231</v>
      </c>
      <c r="N715" s="626">
        <f t="shared" si="76"/>
        <v>1386</v>
      </c>
      <c r="O715" s="138"/>
      <c r="P715" s="139" t="s">
        <v>1474</v>
      </c>
      <c r="Q715" s="138"/>
      <c r="R715" s="138" t="str">
        <f t="shared" ref="R715:R778" si="77">IF(SUM(E715:N715)=0,"",P715)</f>
        <v>M</v>
      </c>
      <c r="S715" s="15"/>
      <c r="T715" s="15">
        <v>1</v>
      </c>
      <c r="U715" s="140"/>
      <c r="V715" s="140"/>
      <c r="W715" s="474"/>
      <c r="X715" s="474"/>
      <c r="Y715" s="140"/>
      <c r="Z715" s="140"/>
      <c r="AA715" s="140"/>
      <c r="AC715" s="142"/>
      <c r="AD715" s="15">
        <v>1</v>
      </c>
      <c r="AE715" s="142"/>
      <c r="AF715" s="142"/>
      <c r="AG715" s="142"/>
      <c r="AH715" s="142"/>
      <c r="AI715" s="142"/>
      <c r="AJ715" s="142"/>
      <c r="AK715" s="142"/>
      <c r="AL715" s="142"/>
      <c r="AM715" s="142"/>
      <c r="AN715" s="142"/>
      <c r="AO715" s="142"/>
      <c r="AP715" s="142"/>
      <c r="AQ715" s="142"/>
    </row>
    <row r="716" spans="1:43" s="17" customFormat="1" ht="12.75" hidden="1" customHeight="1">
      <c r="A716" s="126" t="s">
        <v>2745</v>
      </c>
      <c r="B716" s="131"/>
      <c r="C716" s="144" t="s">
        <v>2746</v>
      </c>
      <c r="D716" s="46"/>
      <c r="E716" s="145"/>
      <c r="F716" s="146"/>
      <c r="G716" s="147"/>
      <c r="H716" s="148"/>
      <c r="I716" s="158"/>
      <c r="J716" s="146"/>
      <c r="K716" s="146"/>
      <c r="L716" s="149"/>
      <c r="M716" s="619">
        <f t="shared" si="76"/>
        <v>0</v>
      </c>
      <c r="N716" s="626">
        <f t="shared" si="76"/>
        <v>0</v>
      </c>
      <c r="O716" s="36"/>
      <c r="P716" s="51" t="s">
        <v>1474</v>
      </c>
      <c r="Q716" s="36"/>
      <c r="R716" s="36" t="str">
        <f t="shared" si="77"/>
        <v/>
      </c>
      <c r="S716" s="15"/>
      <c r="T716" s="15"/>
      <c r="U716" s="15"/>
      <c r="V716" s="15"/>
      <c r="W716" s="473"/>
      <c r="X716" s="473"/>
      <c r="Y716" s="15"/>
      <c r="Z716" s="15"/>
      <c r="AA716" s="15"/>
      <c r="AC716" s="16"/>
      <c r="AD716" s="15">
        <v>1</v>
      </c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</row>
    <row r="717" spans="1:43" s="129" customFormat="1" ht="12.75" customHeight="1">
      <c r="A717" s="126" t="s">
        <v>2726</v>
      </c>
      <c r="B717" s="131"/>
      <c r="C717" s="144" t="s">
        <v>2727</v>
      </c>
      <c r="D717" s="132"/>
      <c r="E717" s="145">
        <v>3</v>
      </c>
      <c r="F717" s="146">
        <v>1494</v>
      </c>
      <c r="G717" s="147">
        <v>5840</v>
      </c>
      <c r="H717" s="148">
        <v>0</v>
      </c>
      <c r="I717" s="158">
        <v>0</v>
      </c>
      <c r="J717" s="146">
        <v>0</v>
      </c>
      <c r="K717" s="146"/>
      <c r="L717" s="149"/>
      <c r="M717" s="619">
        <f t="shared" si="76"/>
        <v>0</v>
      </c>
      <c r="N717" s="626">
        <f t="shared" si="76"/>
        <v>0</v>
      </c>
      <c r="O717" s="150"/>
      <c r="P717" s="151" t="s">
        <v>1473</v>
      </c>
      <c r="Q717" s="150"/>
      <c r="R717" s="150" t="str">
        <f t="shared" si="77"/>
        <v>C</v>
      </c>
      <c r="S717" s="15"/>
      <c r="T717" s="15"/>
      <c r="U717" s="5">
        <v>1</v>
      </c>
      <c r="V717" s="5"/>
      <c r="W717" s="475"/>
      <c r="X717" s="475"/>
      <c r="Y717" s="5"/>
      <c r="Z717" s="5"/>
      <c r="AA717" s="5"/>
      <c r="AC717" s="128"/>
      <c r="AD717" s="15">
        <v>1</v>
      </c>
      <c r="AE717" s="128"/>
      <c r="AF717" s="128"/>
      <c r="AG717" s="128"/>
      <c r="AH717" s="128"/>
      <c r="AI717" s="128"/>
      <c r="AJ717" s="128"/>
      <c r="AK717" s="128"/>
      <c r="AL717" s="128"/>
      <c r="AM717" s="128"/>
      <c r="AN717" s="128"/>
      <c r="AO717" s="128"/>
      <c r="AP717" s="128"/>
      <c r="AQ717" s="128"/>
    </row>
    <row r="718" spans="1:43" s="17" customFormat="1" ht="12.75" hidden="1" customHeight="1">
      <c r="A718" s="126" t="s">
        <v>2747</v>
      </c>
      <c r="B718" s="131"/>
      <c r="C718" s="144" t="s">
        <v>2748</v>
      </c>
      <c r="D718" s="46"/>
      <c r="E718" s="145"/>
      <c r="F718" s="146"/>
      <c r="G718" s="147"/>
      <c r="H718" s="148"/>
      <c r="I718" s="158"/>
      <c r="J718" s="146"/>
      <c r="K718" s="146"/>
      <c r="L718" s="149"/>
      <c r="M718" s="619">
        <f t="shared" si="76"/>
        <v>0</v>
      </c>
      <c r="N718" s="626">
        <f t="shared" si="76"/>
        <v>0</v>
      </c>
      <c r="O718" s="36"/>
      <c r="P718" s="51" t="s">
        <v>1474</v>
      </c>
      <c r="Q718" s="36"/>
      <c r="R718" s="36" t="str">
        <f t="shared" si="77"/>
        <v/>
      </c>
      <c r="S718" s="15"/>
      <c r="T718" s="15"/>
      <c r="U718" s="15"/>
      <c r="V718" s="15"/>
      <c r="W718" s="473"/>
      <c r="X718" s="473"/>
      <c r="Y718" s="15"/>
      <c r="Z718" s="15"/>
      <c r="AA718" s="15"/>
      <c r="AC718" s="16"/>
      <c r="AD718" s="15">
        <v>1</v>
      </c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</row>
    <row r="719" spans="1:43" s="143" customFormat="1" ht="12.75" customHeight="1">
      <c r="A719" s="126" t="s">
        <v>2749</v>
      </c>
      <c r="B719" s="131"/>
      <c r="C719" s="144" t="s">
        <v>2750</v>
      </c>
      <c r="D719" s="46"/>
      <c r="E719" s="145">
        <v>1</v>
      </c>
      <c r="F719" s="146">
        <v>75</v>
      </c>
      <c r="G719" s="147">
        <v>500</v>
      </c>
      <c r="H719" s="148">
        <v>1</v>
      </c>
      <c r="I719" s="158">
        <v>75</v>
      </c>
      <c r="J719" s="146">
        <v>500</v>
      </c>
      <c r="K719" s="146"/>
      <c r="L719" s="149"/>
      <c r="M719" s="619">
        <f t="shared" si="76"/>
        <v>75</v>
      </c>
      <c r="N719" s="626">
        <f t="shared" si="76"/>
        <v>500</v>
      </c>
      <c r="O719" s="138"/>
      <c r="P719" s="139" t="s">
        <v>1474</v>
      </c>
      <c r="Q719" s="138"/>
      <c r="R719" s="138" t="str">
        <f t="shared" si="77"/>
        <v>M</v>
      </c>
      <c r="S719" s="15"/>
      <c r="T719" s="15">
        <v>1</v>
      </c>
      <c r="U719" s="140"/>
      <c r="V719" s="140"/>
      <c r="W719" s="474"/>
      <c r="X719" s="474"/>
      <c r="Y719" s="140"/>
      <c r="Z719" s="140"/>
      <c r="AA719" s="140"/>
      <c r="AC719" s="142"/>
      <c r="AD719" s="15">
        <v>1</v>
      </c>
      <c r="AE719" s="142"/>
      <c r="AF719" s="142"/>
      <c r="AG719" s="142"/>
      <c r="AH719" s="142"/>
      <c r="AI719" s="142"/>
      <c r="AJ719" s="142"/>
      <c r="AK719" s="142"/>
      <c r="AL719" s="142"/>
      <c r="AM719" s="142"/>
      <c r="AN719" s="142"/>
      <c r="AO719" s="142"/>
      <c r="AP719" s="142"/>
      <c r="AQ719" s="142"/>
    </row>
    <row r="720" spans="1:43" s="143" customFormat="1" ht="12.75" customHeight="1">
      <c r="A720" s="126" t="s">
        <v>2751</v>
      </c>
      <c r="B720" s="131"/>
      <c r="C720" s="144" t="s">
        <v>2752</v>
      </c>
      <c r="D720" s="46"/>
      <c r="E720" s="145">
        <v>1</v>
      </c>
      <c r="F720" s="146">
        <v>86</v>
      </c>
      <c r="G720" s="147">
        <v>415</v>
      </c>
      <c r="H720" s="148">
        <v>1</v>
      </c>
      <c r="I720" s="158">
        <v>86</v>
      </c>
      <c r="J720" s="146">
        <v>415</v>
      </c>
      <c r="K720" s="146"/>
      <c r="L720" s="149"/>
      <c r="M720" s="619">
        <f t="shared" si="76"/>
        <v>86</v>
      </c>
      <c r="N720" s="626">
        <f t="shared" si="76"/>
        <v>415</v>
      </c>
      <c r="O720" s="138"/>
      <c r="P720" s="139" t="s">
        <v>1474</v>
      </c>
      <c r="Q720" s="138"/>
      <c r="R720" s="138" t="str">
        <f t="shared" si="77"/>
        <v>M</v>
      </c>
      <c r="S720" s="15"/>
      <c r="T720" s="15">
        <v>1</v>
      </c>
      <c r="U720" s="140"/>
      <c r="V720" s="140"/>
      <c r="W720" s="474"/>
      <c r="X720" s="474"/>
      <c r="Y720" s="140"/>
      <c r="Z720" s="140"/>
      <c r="AA720" s="140"/>
      <c r="AC720" s="142"/>
      <c r="AD720" s="15">
        <v>1</v>
      </c>
      <c r="AE720" s="142"/>
      <c r="AF720" s="142"/>
      <c r="AG720" s="142"/>
      <c r="AH720" s="142"/>
      <c r="AI720" s="142"/>
      <c r="AJ720" s="142"/>
      <c r="AK720" s="142"/>
      <c r="AL720" s="142"/>
      <c r="AM720" s="142"/>
      <c r="AN720" s="142"/>
      <c r="AO720" s="142"/>
      <c r="AP720" s="142"/>
      <c r="AQ720" s="142"/>
    </row>
    <row r="721" spans="1:43" s="17" customFormat="1" ht="12.75" customHeight="1">
      <c r="A721" s="126" t="s">
        <v>2753</v>
      </c>
      <c r="B721" s="131"/>
      <c r="C721" s="144" t="s">
        <v>2754</v>
      </c>
      <c r="D721" s="46"/>
      <c r="E721" s="145">
        <v>7</v>
      </c>
      <c r="F721" s="146">
        <v>154</v>
      </c>
      <c r="G721" s="147">
        <v>744</v>
      </c>
      <c r="H721" s="148">
        <v>3</v>
      </c>
      <c r="I721" s="158">
        <v>129</v>
      </c>
      <c r="J721" s="146">
        <v>644</v>
      </c>
      <c r="K721" s="146"/>
      <c r="L721" s="149"/>
      <c r="M721" s="619">
        <f t="shared" si="76"/>
        <v>129</v>
      </c>
      <c r="N721" s="626">
        <f t="shared" si="76"/>
        <v>644</v>
      </c>
      <c r="O721" s="36"/>
      <c r="P721" s="51" t="s">
        <v>1474</v>
      </c>
      <c r="Q721" s="36"/>
      <c r="R721" s="36" t="str">
        <f t="shared" si="77"/>
        <v>M</v>
      </c>
      <c r="S721" s="15"/>
      <c r="T721" s="15">
        <v>1</v>
      </c>
      <c r="U721" s="15"/>
      <c r="V721" s="15"/>
      <c r="W721" s="473"/>
      <c r="X721" s="473"/>
      <c r="Y721" s="15"/>
      <c r="Z721" s="15"/>
      <c r="AA721" s="15"/>
      <c r="AC721" s="16"/>
      <c r="AD721" s="15">
        <v>1</v>
      </c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</row>
    <row r="722" spans="1:43" s="17" customFormat="1" ht="12.75" hidden="1" customHeight="1">
      <c r="A722" s="126" t="s">
        <v>2755</v>
      </c>
      <c r="B722" s="131"/>
      <c r="C722" s="144" t="s">
        <v>2756</v>
      </c>
      <c r="D722" s="46"/>
      <c r="E722" s="145"/>
      <c r="F722" s="146"/>
      <c r="G722" s="147"/>
      <c r="H722" s="148"/>
      <c r="I722" s="158"/>
      <c r="J722" s="146"/>
      <c r="K722" s="146"/>
      <c r="L722" s="149"/>
      <c r="M722" s="623"/>
      <c r="N722" s="626"/>
      <c r="O722" s="36"/>
      <c r="P722" s="51" t="s">
        <v>1474</v>
      </c>
      <c r="Q722" s="36"/>
      <c r="R722" s="36" t="str">
        <f t="shared" si="77"/>
        <v/>
      </c>
      <c r="S722" s="15"/>
      <c r="T722" s="15"/>
      <c r="U722" s="15"/>
      <c r="V722" s="15"/>
      <c r="W722" s="473"/>
      <c r="X722" s="473"/>
      <c r="Y722" s="15"/>
      <c r="Z722" s="15"/>
      <c r="AA722" s="15"/>
      <c r="AC722" s="16"/>
      <c r="AD722" s="15">
        <v>1</v>
      </c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</row>
    <row r="723" spans="1:43" s="17" customFormat="1" ht="12.75" hidden="1" customHeight="1">
      <c r="A723" s="126" t="s">
        <v>2757</v>
      </c>
      <c r="B723" s="131"/>
      <c r="C723" s="144" t="s">
        <v>2758</v>
      </c>
      <c r="D723" s="46"/>
      <c r="E723" s="145"/>
      <c r="F723" s="146"/>
      <c r="G723" s="147"/>
      <c r="H723" s="148"/>
      <c r="I723" s="158"/>
      <c r="J723" s="146"/>
      <c r="K723" s="146"/>
      <c r="L723" s="149"/>
      <c r="M723" s="623"/>
      <c r="N723" s="626"/>
      <c r="O723" s="36"/>
      <c r="P723" s="51" t="s">
        <v>1474</v>
      </c>
      <c r="Q723" s="36"/>
      <c r="R723" s="36" t="str">
        <f t="shared" si="77"/>
        <v/>
      </c>
      <c r="S723" s="15"/>
      <c r="T723" s="15"/>
      <c r="U723" s="15"/>
      <c r="V723" s="15"/>
      <c r="W723" s="473"/>
      <c r="X723" s="473"/>
      <c r="Y723" s="15"/>
      <c r="Z723" s="15"/>
      <c r="AA723" s="15"/>
      <c r="AC723" s="16"/>
      <c r="AD723" s="15">
        <v>1</v>
      </c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</row>
    <row r="724" spans="1:43" s="143" customFormat="1" ht="12.75" customHeight="1" thickBot="1">
      <c r="A724" s="126" t="s">
        <v>2759</v>
      </c>
      <c r="B724" s="127"/>
      <c r="C724" s="159" t="s">
        <v>1588</v>
      </c>
      <c r="D724" s="123"/>
      <c r="E724" s="161">
        <v>6</v>
      </c>
      <c r="F724" s="162">
        <v>210</v>
      </c>
      <c r="G724" s="163">
        <v>1117</v>
      </c>
      <c r="H724" s="164">
        <v>9</v>
      </c>
      <c r="I724" s="166">
        <v>210</v>
      </c>
      <c r="J724" s="162">
        <v>1117</v>
      </c>
      <c r="K724" s="162"/>
      <c r="L724" s="165"/>
      <c r="M724" s="636">
        <f>I724+K724</f>
        <v>210</v>
      </c>
      <c r="N724" s="637">
        <f>J724+L724</f>
        <v>1117</v>
      </c>
      <c r="O724" s="720"/>
      <c r="P724" s="139" t="s">
        <v>1474</v>
      </c>
      <c r="Q724" s="138"/>
      <c r="R724" s="138" t="str">
        <f t="shared" si="77"/>
        <v>M</v>
      </c>
      <c r="S724" s="15"/>
      <c r="T724" s="15">
        <v>1</v>
      </c>
      <c r="U724" s="140"/>
      <c r="V724" s="140"/>
      <c r="W724" s="474"/>
      <c r="X724" s="474"/>
      <c r="Y724" s="140"/>
      <c r="Z724" s="140"/>
      <c r="AA724" s="140"/>
      <c r="AC724" s="142"/>
      <c r="AD724" s="15">
        <v>1</v>
      </c>
      <c r="AE724" s="142"/>
      <c r="AF724" s="142"/>
      <c r="AG724" s="142"/>
      <c r="AH724" s="142"/>
      <c r="AI724" s="142"/>
      <c r="AJ724" s="142"/>
      <c r="AK724" s="142"/>
      <c r="AL724" s="142"/>
      <c r="AM724" s="142"/>
      <c r="AN724" s="142"/>
      <c r="AO724" s="142"/>
      <c r="AP724" s="142"/>
      <c r="AQ724" s="142"/>
    </row>
    <row r="725" spans="1:43" s="17" customFormat="1" ht="12.75" hidden="1" customHeight="1">
      <c r="A725" s="126" t="s">
        <v>2760</v>
      </c>
      <c r="B725" s="95"/>
      <c r="C725" s="152" t="s">
        <v>1694</v>
      </c>
      <c r="D725" s="46"/>
      <c r="E725" s="153"/>
      <c r="F725" s="154"/>
      <c r="G725" s="155"/>
      <c r="H725" s="156"/>
      <c r="I725" s="174"/>
      <c r="J725" s="154"/>
      <c r="K725" s="154"/>
      <c r="L725" s="157"/>
      <c r="M725" s="648"/>
      <c r="N725" s="625"/>
      <c r="O725" s="36"/>
      <c r="P725" s="51" t="s">
        <v>1474</v>
      </c>
      <c r="Q725" s="36"/>
      <c r="R725" s="36" t="str">
        <f t="shared" si="77"/>
        <v/>
      </c>
      <c r="S725" s="15"/>
      <c r="T725" s="15"/>
      <c r="U725" s="15"/>
      <c r="V725" s="15"/>
      <c r="W725" s="473"/>
      <c r="X725" s="473"/>
      <c r="Y725" s="15"/>
      <c r="Z725" s="15"/>
      <c r="AA725" s="15"/>
      <c r="AC725" s="16"/>
      <c r="AD725" s="15">
        <v>1</v>
      </c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</row>
    <row r="726" spans="1:43" s="17" customFormat="1" ht="12.75" hidden="1" customHeight="1">
      <c r="A726" s="126" t="s">
        <v>2761</v>
      </c>
      <c r="B726" s="72"/>
      <c r="C726" s="144" t="s">
        <v>2214</v>
      </c>
      <c r="D726" s="46"/>
      <c r="E726" s="145"/>
      <c r="F726" s="146"/>
      <c r="G726" s="147"/>
      <c r="H726" s="148"/>
      <c r="I726" s="158"/>
      <c r="J726" s="146"/>
      <c r="K726" s="146"/>
      <c r="L726" s="149"/>
      <c r="M726" s="623"/>
      <c r="N726" s="626"/>
      <c r="O726" s="36"/>
      <c r="P726" s="51" t="s">
        <v>1474</v>
      </c>
      <c r="Q726" s="36"/>
      <c r="R726" s="36" t="str">
        <f t="shared" si="77"/>
        <v/>
      </c>
      <c r="S726" s="15"/>
      <c r="T726" s="15"/>
      <c r="U726" s="15"/>
      <c r="V726" s="15"/>
      <c r="W726" s="473"/>
      <c r="X726" s="473"/>
      <c r="Y726" s="15"/>
      <c r="Z726" s="15"/>
      <c r="AA726" s="15"/>
      <c r="AC726" s="16"/>
      <c r="AD726" s="15">
        <v>1</v>
      </c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</row>
    <row r="727" spans="1:43" s="17" customFormat="1" ht="12.75" hidden="1" customHeight="1" thickBot="1">
      <c r="A727" s="126" t="s">
        <v>2762</v>
      </c>
      <c r="B727" s="182"/>
      <c r="C727" s="211" t="s">
        <v>2763</v>
      </c>
      <c r="D727" s="191"/>
      <c r="E727" s="663"/>
      <c r="F727" s="664"/>
      <c r="G727" s="665"/>
      <c r="H727" s="666"/>
      <c r="I727" s="667"/>
      <c r="J727" s="664"/>
      <c r="K727" s="664"/>
      <c r="L727" s="668"/>
      <c r="M727" s="708"/>
      <c r="N727" s="707"/>
      <c r="O727" s="36"/>
      <c r="P727" s="51" t="s">
        <v>1474</v>
      </c>
      <c r="Q727" s="36"/>
      <c r="R727" s="36" t="str">
        <f t="shared" si="77"/>
        <v/>
      </c>
      <c r="S727" s="15"/>
      <c r="T727" s="15"/>
      <c r="U727" s="15"/>
      <c r="V727" s="15"/>
      <c r="W727" s="473"/>
      <c r="X727" s="473"/>
      <c r="Y727" s="15"/>
      <c r="Z727" s="15"/>
      <c r="AA727" s="15"/>
      <c r="AC727" s="16"/>
      <c r="AD727" s="15">
        <v>1</v>
      </c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</row>
    <row r="728" spans="1:43" s="18" customFormat="1" ht="15.75" customHeight="1" thickTop="1" thickBot="1">
      <c r="A728" s="126" t="s">
        <v>2764</v>
      </c>
      <c r="B728" s="889" t="s">
        <v>2765</v>
      </c>
      <c r="C728" s="890"/>
      <c r="D728" s="103"/>
      <c r="E728" s="613">
        <f t="shared" ref="E728:L728" si="78">SUM(E729:E743)</f>
        <v>78</v>
      </c>
      <c r="F728" s="614">
        <f t="shared" si="78"/>
        <v>11256</v>
      </c>
      <c r="G728" s="615">
        <f>SUM(G729:G743)</f>
        <v>57644</v>
      </c>
      <c r="H728" s="616">
        <f t="shared" si="78"/>
        <v>28</v>
      </c>
      <c r="I728" s="617">
        <f t="shared" si="78"/>
        <v>8749</v>
      </c>
      <c r="J728" s="614">
        <f t="shared" si="78"/>
        <v>43659</v>
      </c>
      <c r="K728" s="614">
        <f t="shared" si="78"/>
        <v>0</v>
      </c>
      <c r="L728" s="618">
        <f t="shared" si="78"/>
        <v>0</v>
      </c>
      <c r="M728" s="617">
        <f>SUM(M729:M743)</f>
        <v>8749</v>
      </c>
      <c r="N728" s="618">
        <f>SUM(N729:N743)</f>
        <v>43659</v>
      </c>
      <c r="O728" s="36"/>
      <c r="P728" s="51" t="s">
        <v>1500</v>
      </c>
      <c r="Q728" s="36"/>
      <c r="R728" s="36" t="str">
        <f t="shared" si="77"/>
        <v>P</v>
      </c>
      <c r="S728" s="15"/>
      <c r="T728" s="15"/>
      <c r="U728" s="15"/>
      <c r="V728" s="15">
        <v>1</v>
      </c>
      <c r="W728" s="473">
        <f>SUM(M730:M743)</f>
        <v>8749</v>
      </c>
      <c r="X728" s="473">
        <f>SUM(N730:N743)</f>
        <v>43659</v>
      </c>
      <c r="Y728" s="15"/>
      <c r="Z728" s="15"/>
      <c r="AA728" s="15"/>
      <c r="AC728" s="15"/>
      <c r="AD728" s="15">
        <v>1</v>
      </c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</row>
    <row r="729" spans="1:43" s="17" customFormat="1" ht="12.75" hidden="1" customHeight="1" thickTop="1">
      <c r="A729" s="126" t="s">
        <v>2767</v>
      </c>
      <c r="B729" s="95"/>
      <c r="C729" s="152" t="s">
        <v>2768</v>
      </c>
      <c r="D729" s="46"/>
      <c r="E729" s="153"/>
      <c r="F729" s="154"/>
      <c r="G729" s="155"/>
      <c r="H729" s="156"/>
      <c r="I729" s="174"/>
      <c r="J729" s="154"/>
      <c r="K729" s="154"/>
      <c r="L729" s="157"/>
      <c r="M729" s="648"/>
      <c r="N729" s="625"/>
      <c r="O729" s="36"/>
      <c r="P729" s="51" t="s">
        <v>1474</v>
      </c>
      <c r="Q729" s="36"/>
      <c r="R729" s="36" t="str">
        <f t="shared" si="77"/>
        <v/>
      </c>
      <c r="S729" s="15"/>
      <c r="T729" s="15"/>
      <c r="U729" s="15"/>
      <c r="V729" s="15"/>
      <c r="W729" s="473"/>
      <c r="X729" s="473"/>
      <c r="Y729" s="15"/>
      <c r="Z729" s="15"/>
      <c r="AA729" s="15"/>
      <c r="AC729" s="16"/>
      <c r="AD729" s="15">
        <v>1</v>
      </c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</row>
    <row r="730" spans="1:43" s="143" customFormat="1" ht="12.75" customHeight="1" thickTop="1">
      <c r="A730" s="126" t="s">
        <v>2769</v>
      </c>
      <c r="B730" s="72"/>
      <c r="C730" s="144" t="s">
        <v>2770</v>
      </c>
      <c r="D730" s="132"/>
      <c r="E730" s="145">
        <v>12</v>
      </c>
      <c r="F730" s="146">
        <v>438</v>
      </c>
      <c r="G730" s="147">
        <v>2121</v>
      </c>
      <c r="H730" s="148"/>
      <c r="I730" s="158"/>
      <c r="J730" s="146"/>
      <c r="K730" s="146">
        <v>0</v>
      </c>
      <c r="L730" s="149">
        <v>0</v>
      </c>
      <c r="M730" s="624">
        <f t="shared" ref="M730:N743" si="79">I730+K730</f>
        <v>0</v>
      </c>
      <c r="N730" s="625">
        <f t="shared" si="79"/>
        <v>0</v>
      </c>
      <c r="O730" s="138"/>
      <c r="P730" s="139" t="s">
        <v>1474</v>
      </c>
      <c r="Q730" s="138"/>
      <c r="R730" s="138" t="str">
        <f t="shared" si="77"/>
        <v>M</v>
      </c>
      <c r="S730" s="15"/>
      <c r="T730" s="15">
        <v>1</v>
      </c>
      <c r="U730" s="140"/>
      <c r="V730" s="140"/>
      <c r="W730" s="474"/>
      <c r="X730" s="474"/>
      <c r="Y730" s="140"/>
      <c r="Z730" s="140"/>
      <c r="AA730" s="140"/>
      <c r="AC730" s="142"/>
      <c r="AD730" s="15">
        <v>1</v>
      </c>
      <c r="AE730" s="142"/>
      <c r="AF730" s="142"/>
      <c r="AG730" s="142"/>
      <c r="AH730" s="142"/>
      <c r="AI730" s="142"/>
      <c r="AJ730" s="142"/>
      <c r="AK730" s="142"/>
      <c r="AL730" s="142"/>
      <c r="AM730" s="142"/>
      <c r="AN730" s="142"/>
      <c r="AO730" s="142"/>
      <c r="AP730" s="142"/>
      <c r="AQ730" s="142"/>
    </row>
    <row r="731" spans="1:43" s="129" customFormat="1" ht="12.75" hidden="1" customHeight="1">
      <c r="A731" s="126" t="s">
        <v>2771</v>
      </c>
      <c r="B731" s="131"/>
      <c r="C731" s="144" t="s">
        <v>2773</v>
      </c>
      <c r="D731" s="132"/>
      <c r="E731" s="145"/>
      <c r="F731" s="146"/>
      <c r="G731" s="147"/>
      <c r="H731" s="148"/>
      <c r="I731" s="158"/>
      <c r="J731" s="146"/>
      <c r="K731" s="146"/>
      <c r="L731" s="149"/>
      <c r="M731" s="624">
        <f t="shared" si="79"/>
        <v>0</v>
      </c>
      <c r="N731" s="625">
        <f t="shared" si="79"/>
        <v>0</v>
      </c>
      <c r="O731" s="150"/>
      <c r="P731" s="151" t="s">
        <v>1474</v>
      </c>
      <c r="Q731" s="150"/>
      <c r="R731" s="150" t="str">
        <f t="shared" si="77"/>
        <v/>
      </c>
      <c r="S731" s="15"/>
      <c r="T731" s="15"/>
      <c r="U731" s="5"/>
      <c r="V731" s="5"/>
      <c r="W731" s="475"/>
      <c r="X731" s="475"/>
      <c r="Y731" s="5"/>
      <c r="Z731" s="5"/>
      <c r="AA731" s="5"/>
      <c r="AC731" s="128"/>
      <c r="AD731" s="15">
        <v>1</v>
      </c>
      <c r="AE731" s="128"/>
      <c r="AF731" s="128"/>
      <c r="AG731" s="128"/>
      <c r="AH731" s="128"/>
      <c r="AI731" s="128"/>
      <c r="AJ731" s="128"/>
      <c r="AK731" s="128"/>
      <c r="AL731" s="128"/>
      <c r="AM731" s="128"/>
      <c r="AN731" s="128"/>
      <c r="AO731" s="128"/>
      <c r="AP731" s="128"/>
      <c r="AQ731" s="128"/>
    </row>
    <row r="732" spans="1:43" s="129" customFormat="1" ht="12.75" hidden="1" customHeight="1">
      <c r="A732" s="126" t="s">
        <v>2774</v>
      </c>
      <c r="B732" s="131"/>
      <c r="C732" s="144" t="s">
        <v>1910</v>
      </c>
      <c r="D732" s="132"/>
      <c r="E732" s="145"/>
      <c r="F732" s="146"/>
      <c r="G732" s="147"/>
      <c r="H732" s="148"/>
      <c r="I732" s="158"/>
      <c r="J732" s="146"/>
      <c r="K732" s="146"/>
      <c r="L732" s="149"/>
      <c r="M732" s="624">
        <f t="shared" si="79"/>
        <v>0</v>
      </c>
      <c r="N732" s="625">
        <f t="shared" si="79"/>
        <v>0</v>
      </c>
      <c r="O732" s="150"/>
      <c r="P732" s="151" t="s">
        <v>1474</v>
      </c>
      <c r="Q732" s="150"/>
      <c r="R732" s="150" t="str">
        <f t="shared" si="77"/>
        <v/>
      </c>
      <c r="S732" s="15"/>
      <c r="T732" s="15"/>
      <c r="U732" s="5"/>
      <c r="V732" s="5"/>
      <c r="W732" s="475"/>
      <c r="X732" s="475"/>
      <c r="Y732" s="5"/>
      <c r="Z732" s="5"/>
      <c r="AA732" s="5"/>
      <c r="AC732" s="128"/>
      <c r="AD732" s="15">
        <v>1</v>
      </c>
      <c r="AE732" s="128"/>
      <c r="AF732" s="128"/>
      <c r="AG732" s="128"/>
      <c r="AH732" s="128"/>
      <c r="AI732" s="128"/>
      <c r="AJ732" s="128"/>
      <c r="AK732" s="128"/>
      <c r="AL732" s="128"/>
      <c r="AM732" s="128"/>
      <c r="AN732" s="128"/>
      <c r="AO732" s="128"/>
      <c r="AP732" s="128"/>
      <c r="AQ732" s="128"/>
    </row>
    <row r="733" spans="1:43" s="129" customFormat="1" ht="12.75" hidden="1" customHeight="1">
      <c r="A733" s="126" t="s">
        <v>2775</v>
      </c>
      <c r="B733" s="131"/>
      <c r="C733" s="144" t="s">
        <v>2776</v>
      </c>
      <c r="D733" s="134"/>
      <c r="E733" s="145"/>
      <c r="F733" s="146"/>
      <c r="G733" s="147"/>
      <c r="H733" s="148"/>
      <c r="I733" s="158"/>
      <c r="J733" s="146"/>
      <c r="K733" s="146"/>
      <c r="L733" s="149"/>
      <c r="M733" s="619">
        <f t="shared" si="79"/>
        <v>0</v>
      </c>
      <c r="N733" s="626">
        <f t="shared" si="79"/>
        <v>0</v>
      </c>
      <c r="O733" s="150"/>
      <c r="P733" s="151" t="s">
        <v>1474</v>
      </c>
      <c r="Q733" s="150"/>
      <c r="R733" s="150" t="str">
        <f t="shared" si="77"/>
        <v/>
      </c>
      <c r="S733" s="15"/>
      <c r="T733" s="15"/>
      <c r="U733" s="5"/>
      <c r="V733" s="5"/>
      <c r="W733" s="475"/>
      <c r="X733" s="475"/>
      <c r="Y733" s="5"/>
      <c r="Z733" s="5"/>
      <c r="AA733" s="5"/>
      <c r="AC733" s="128"/>
      <c r="AD733" s="15">
        <v>1</v>
      </c>
      <c r="AE733" s="128"/>
      <c r="AF733" s="128"/>
      <c r="AG733" s="128"/>
      <c r="AH733" s="128"/>
      <c r="AI733" s="128"/>
      <c r="AJ733" s="128"/>
      <c r="AK733" s="128"/>
      <c r="AL733" s="128"/>
      <c r="AM733" s="128"/>
      <c r="AN733" s="128"/>
      <c r="AO733" s="128"/>
      <c r="AP733" s="128"/>
      <c r="AQ733" s="128"/>
    </row>
    <row r="734" spans="1:43" s="143" customFormat="1" ht="12.75" customHeight="1">
      <c r="A734" s="126" t="s">
        <v>2777</v>
      </c>
      <c r="B734" s="95"/>
      <c r="C734" s="152" t="s">
        <v>2778</v>
      </c>
      <c r="D734" s="132"/>
      <c r="E734" s="153">
        <v>16</v>
      </c>
      <c r="F734" s="154">
        <v>1287</v>
      </c>
      <c r="G734" s="155">
        <v>8435</v>
      </c>
      <c r="H734" s="156"/>
      <c r="I734" s="174"/>
      <c r="J734" s="154"/>
      <c r="K734" s="154"/>
      <c r="L734" s="157"/>
      <c r="M734" s="624">
        <f t="shared" si="79"/>
        <v>0</v>
      </c>
      <c r="N734" s="625">
        <f t="shared" si="79"/>
        <v>0</v>
      </c>
      <c r="O734" s="138"/>
      <c r="P734" s="139" t="s">
        <v>1474</v>
      </c>
      <c r="Q734" s="138"/>
      <c r="R734" s="138" t="str">
        <f t="shared" si="77"/>
        <v>M</v>
      </c>
      <c r="S734" s="15"/>
      <c r="T734" s="15">
        <v>1</v>
      </c>
      <c r="U734" s="140"/>
      <c r="V734" s="140"/>
      <c r="W734" s="474"/>
      <c r="X734" s="474"/>
      <c r="Y734" s="140"/>
      <c r="Z734" s="140"/>
      <c r="AA734" s="140"/>
      <c r="AC734" s="142"/>
      <c r="AD734" s="15">
        <v>1</v>
      </c>
      <c r="AE734" s="142"/>
      <c r="AF734" s="142"/>
      <c r="AG734" s="142"/>
      <c r="AH734" s="142"/>
      <c r="AI734" s="142"/>
      <c r="AJ734" s="142"/>
      <c r="AK734" s="142"/>
      <c r="AL734" s="142"/>
      <c r="AM734" s="142"/>
      <c r="AN734" s="142"/>
      <c r="AO734" s="142"/>
      <c r="AP734" s="142"/>
      <c r="AQ734" s="142"/>
    </row>
    <row r="735" spans="1:43" s="129" customFormat="1" ht="12.75" hidden="1" customHeight="1">
      <c r="A735" s="126" t="s">
        <v>2779</v>
      </c>
      <c r="B735" s="131"/>
      <c r="C735" s="144" t="s">
        <v>2780</v>
      </c>
      <c r="D735" s="132"/>
      <c r="E735" s="145"/>
      <c r="F735" s="146"/>
      <c r="G735" s="147"/>
      <c r="H735" s="148"/>
      <c r="I735" s="158"/>
      <c r="J735" s="146"/>
      <c r="K735" s="146"/>
      <c r="L735" s="149"/>
      <c r="M735" s="624">
        <f t="shared" si="79"/>
        <v>0</v>
      </c>
      <c r="N735" s="625">
        <f t="shared" si="79"/>
        <v>0</v>
      </c>
      <c r="O735" s="150"/>
      <c r="P735" s="151" t="s">
        <v>1474</v>
      </c>
      <c r="Q735" s="150"/>
      <c r="R735" s="150" t="str">
        <f t="shared" si="77"/>
        <v/>
      </c>
      <c r="S735" s="15"/>
      <c r="T735" s="15"/>
      <c r="U735" s="5"/>
      <c r="V735" s="5"/>
      <c r="W735" s="475"/>
      <c r="X735" s="475"/>
      <c r="Y735" s="5"/>
      <c r="Z735" s="5"/>
      <c r="AA735" s="5"/>
      <c r="AC735" s="128"/>
      <c r="AD735" s="15">
        <v>1</v>
      </c>
      <c r="AE735" s="128"/>
      <c r="AF735" s="128"/>
      <c r="AG735" s="128"/>
      <c r="AH735" s="128"/>
      <c r="AI735" s="128"/>
      <c r="AJ735" s="128"/>
      <c r="AK735" s="128"/>
      <c r="AL735" s="128"/>
      <c r="AM735" s="128"/>
      <c r="AN735" s="128"/>
      <c r="AO735" s="128"/>
      <c r="AP735" s="128"/>
      <c r="AQ735" s="128"/>
    </row>
    <row r="736" spans="1:43" s="143" customFormat="1" ht="12.75" customHeight="1">
      <c r="A736" s="126" t="s">
        <v>2781</v>
      </c>
      <c r="B736" s="72"/>
      <c r="C736" s="144" t="s">
        <v>2782</v>
      </c>
      <c r="D736" s="132"/>
      <c r="E736" s="145">
        <v>6</v>
      </c>
      <c r="F736" s="146">
        <v>70</v>
      </c>
      <c r="G736" s="147">
        <v>394</v>
      </c>
      <c r="H736" s="148"/>
      <c r="I736" s="158"/>
      <c r="J736" s="146"/>
      <c r="K736" s="146"/>
      <c r="L736" s="149"/>
      <c r="M736" s="624">
        <f t="shared" si="79"/>
        <v>0</v>
      </c>
      <c r="N736" s="625">
        <f t="shared" si="79"/>
        <v>0</v>
      </c>
      <c r="O736" s="138"/>
      <c r="P736" s="139" t="s">
        <v>1474</v>
      </c>
      <c r="Q736" s="138"/>
      <c r="R736" s="138" t="str">
        <f t="shared" si="77"/>
        <v>M</v>
      </c>
      <c r="S736" s="15"/>
      <c r="T736" s="15">
        <v>1</v>
      </c>
      <c r="U736" s="140"/>
      <c r="V736" s="140"/>
      <c r="W736" s="474"/>
      <c r="X736" s="474"/>
      <c r="Y736" s="140"/>
      <c r="Z736" s="140"/>
      <c r="AA736" s="140"/>
      <c r="AC736" s="142"/>
      <c r="AD736" s="15">
        <v>1</v>
      </c>
      <c r="AE736" s="142"/>
      <c r="AF736" s="142"/>
      <c r="AG736" s="142"/>
      <c r="AH736" s="142"/>
      <c r="AI736" s="142"/>
      <c r="AJ736" s="142"/>
      <c r="AK736" s="142"/>
      <c r="AL736" s="142"/>
      <c r="AM736" s="142"/>
      <c r="AN736" s="142"/>
      <c r="AO736" s="142"/>
      <c r="AP736" s="142"/>
      <c r="AQ736" s="142"/>
    </row>
    <row r="737" spans="1:43" s="129" customFormat="1" ht="12.75" hidden="1" customHeight="1">
      <c r="A737" s="126" t="s">
        <v>2783</v>
      </c>
      <c r="B737" s="131"/>
      <c r="C737" s="144" t="s">
        <v>2784</v>
      </c>
      <c r="D737" s="132"/>
      <c r="E737" s="145"/>
      <c r="F737" s="146"/>
      <c r="G737" s="147"/>
      <c r="H737" s="148"/>
      <c r="I737" s="158"/>
      <c r="J737" s="146"/>
      <c r="K737" s="146"/>
      <c r="L737" s="149"/>
      <c r="M737" s="624">
        <f t="shared" si="79"/>
        <v>0</v>
      </c>
      <c r="N737" s="625">
        <f t="shared" si="79"/>
        <v>0</v>
      </c>
      <c r="O737" s="150"/>
      <c r="P737" s="151" t="s">
        <v>1474</v>
      </c>
      <c r="Q737" s="150"/>
      <c r="R737" s="150" t="str">
        <f t="shared" si="77"/>
        <v/>
      </c>
      <c r="S737" s="15"/>
      <c r="T737" s="15"/>
      <c r="U737" s="5"/>
      <c r="V737" s="5"/>
      <c r="W737" s="475"/>
      <c r="X737" s="475"/>
      <c r="Y737" s="5"/>
      <c r="Z737" s="5"/>
      <c r="AA737" s="5"/>
      <c r="AC737" s="128"/>
      <c r="AD737" s="15">
        <v>1</v>
      </c>
      <c r="AE737" s="128"/>
      <c r="AF737" s="128"/>
      <c r="AG737" s="128"/>
      <c r="AH737" s="128"/>
      <c r="AI737" s="128"/>
      <c r="AJ737" s="128"/>
      <c r="AK737" s="128"/>
      <c r="AL737" s="128"/>
      <c r="AM737" s="128"/>
      <c r="AN737" s="128"/>
      <c r="AO737" s="128"/>
      <c r="AP737" s="128"/>
      <c r="AQ737" s="128"/>
    </row>
    <row r="738" spans="1:43" s="129" customFormat="1" ht="12.75" hidden="1" customHeight="1">
      <c r="A738" s="126" t="s">
        <v>2785</v>
      </c>
      <c r="B738" s="131"/>
      <c r="C738" s="144" t="s">
        <v>2258</v>
      </c>
      <c r="D738" s="132"/>
      <c r="E738" s="145"/>
      <c r="F738" s="146"/>
      <c r="G738" s="147"/>
      <c r="H738" s="148"/>
      <c r="I738" s="158"/>
      <c r="J738" s="146"/>
      <c r="K738" s="146"/>
      <c r="L738" s="149"/>
      <c r="M738" s="624">
        <f t="shared" si="79"/>
        <v>0</v>
      </c>
      <c r="N738" s="625">
        <f t="shared" si="79"/>
        <v>0</v>
      </c>
      <c r="O738" s="150"/>
      <c r="P738" s="151" t="s">
        <v>1474</v>
      </c>
      <c r="Q738" s="150"/>
      <c r="R738" s="150" t="str">
        <f t="shared" si="77"/>
        <v/>
      </c>
      <c r="S738" s="15"/>
      <c r="T738" s="15"/>
      <c r="U738" s="5"/>
      <c r="V738" s="5"/>
      <c r="W738" s="475"/>
      <c r="X738" s="475"/>
      <c r="Y738" s="5"/>
      <c r="Z738" s="5"/>
      <c r="AA738" s="5"/>
      <c r="AC738" s="128"/>
      <c r="AD738" s="15">
        <v>1</v>
      </c>
      <c r="AE738" s="128"/>
      <c r="AF738" s="128"/>
      <c r="AG738" s="128"/>
      <c r="AH738" s="128"/>
      <c r="AI738" s="128"/>
      <c r="AJ738" s="128"/>
      <c r="AK738" s="128"/>
      <c r="AL738" s="128"/>
      <c r="AM738" s="128"/>
      <c r="AN738" s="128"/>
      <c r="AO738" s="128"/>
      <c r="AP738" s="128"/>
      <c r="AQ738" s="128"/>
    </row>
    <row r="739" spans="1:43" s="129" customFormat="1" ht="12.75" customHeight="1">
      <c r="A739" s="126" t="s">
        <v>2786</v>
      </c>
      <c r="B739" s="131"/>
      <c r="C739" s="144" t="s">
        <v>2787</v>
      </c>
      <c r="D739" s="132"/>
      <c r="E739" s="145">
        <v>2</v>
      </c>
      <c r="F739" s="146">
        <v>95</v>
      </c>
      <c r="G739" s="147">
        <v>389</v>
      </c>
      <c r="H739" s="148">
        <v>2</v>
      </c>
      <c r="I739" s="158">
        <v>95</v>
      </c>
      <c r="J739" s="146">
        <v>389</v>
      </c>
      <c r="K739" s="146"/>
      <c r="L739" s="149"/>
      <c r="M739" s="619">
        <f t="shared" si="79"/>
        <v>95</v>
      </c>
      <c r="N739" s="626">
        <f t="shared" si="79"/>
        <v>389</v>
      </c>
      <c r="O739" s="150"/>
      <c r="P739" s="151" t="s">
        <v>1474</v>
      </c>
      <c r="Q739" s="150"/>
      <c r="R739" s="150" t="str">
        <f t="shared" si="77"/>
        <v>M</v>
      </c>
      <c r="S739" s="15"/>
      <c r="T739" s="15">
        <v>1</v>
      </c>
      <c r="U739" s="5"/>
      <c r="V739" s="5"/>
      <c r="W739" s="475"/>
      <c r="X739" s="475"/>
      <c r="Y739" s="5"/>
      <c r="Z739" s="5"/>
      <c r="AA739" s="5"/>
      <c r="AC739" s="128"/>
      <c r="AD739" s="15">
        <v>1</v>
      </c>
      <c r="AE739" s="128"/>
      <c r="AF739" s="128"/>
      <c r="AG739" s="128"/>
      <c r="AH739" s="128"/>
      <c r="AI739" s="128"/>
      <c r="AJ739" s="128"/>
      <c r="AK739" s="128"/>
      <c r="AL739" s="128"/>
      <c r="AM739" s="128"/>
      <c r="AN739" s="128"/>
      <c r="AO739" s="128"/>
      <c r="AP739" s="128"/>
      <c r="AQ739" s="128"/>
    </row>
    <row r="740" spans="1:43" s="143" customFormat="1" ht="12.75" hidden="1" customHeight="1">
      <c r="A740" s="126" t="s">
        <v>2788</v>
      </c>
      <c r="B740" s="72"/>
      <c r="C740" s="144" t="s">
        <v>1946</v>
      </c>
      <c r="D740" s="132"/>
      <c r="E740" s="145"/>
      <c r="F740" s="146"/>
      <c r="G740" s="147"/>
      <c r="H740" s="148"/>
      <c r="I740" s="158"/>
      <c r="J740" s="146"/>
      <c r="K740" s="146"/>
      <c r="L740" s="149"/>
      <c r="M740" s="619">
        <f t="shared" si="79"/>
        <v>0</v>
      </c>
      <c r="N740" s="626">
        <f t="shared" si="79"/>
        <v>0</v>
      </c>
      <c r="O740" s="138"/>
      <c r="P740" s="139" t="s">
        <v>1474</v>
      </c>
      <c r="Q740" s="138"/>
      <c r="R740" s="138" t="str">
        <f t="shared" si="77"/>
        <v/>
      </c>
      <c r="S740" s="15"/>
      <c r="T740" s="15"/>
      <c r="U740" s="140"/>
      <c r="V740" s="140"/>
      <c r="W740" s="474"/>
      <c r="X740" s="474"/>
      <c r="Y740" s="140"/>
      <c r="Z740" s="140"/>
      <c r="AA740" s="140"/>
      <c r="AC740" s="142"/>
      <c r="AD740" s="15">
        <v>1</v>
      </c>
      <c r="AE740" s="142"/>
      <c r="AF740" s="142"/>
      <c r="AG740" s="142"/>
      <c r="AH740" s="142"/>
      <c r="AI740" s="142"/>
      <c r="AJ740" s="142"/>
      <c r="AK740" s="142"/>
      <c r="AL740" s="142"/>
      <c r="AM740" s="142"/>
      <c r="AN740" s="142"/>
      <c r="AO740" s="142"/>
      <c r="AP740" s="142"/>
      <c r="AQ740" s="142"/>
    </row>
    <row r="741" spans="1:43" s="143" customFormat="1" ht="12.75" customHeight="1">
      <c r="A741" s="126" t="s">
        <v>2789</v>
      </c>
      <c r="B741" s="72"/>
      <c r="C741" s="144" t="s">
        <v>2790</v>
      </c>
      <c r="D741" s="132"/>
      <c r="E741" s="145">
        <v>12</v>
      </c>
      <c r="F741" s="146">
        <v>563</v>
      </c>
      <c r="G741" s="147">
        <v>2430</v>
      </c>
      <c r="H741" s="148"/>
      <c r="I741" s="158"/>
      <c r="J741" s="146"/>
      <c r="K741" s="146"/>
      <c r="L741" s="149"/>
      <c r="M741" s="619">
        <f t="shared" si="79"/>
        <v>0</v>
      </c>
      <c r="N741" s="626">
        <f t="shared" si="79"/>
        <v>0</v>
      </c>
      <c r="O741" s="138"/>
      <c r="P741" s="139" t="s">
        <v>1474</v>
      </c>
      <c r="Q741" s="138"/>
      <c r="R741" s="138" t="str">
        <f t="shared" si="77"/>
        <v>M</v>
      </c>
      <c r="S741" s="15"/>
      <c r="T741" s="15">
        <v>1</v>
      </c>
      <c r="U741" s="140"/>
      <c r="V741" s="140"/>
      <c r="W741" s="474"/>
      <c r="X741" s="474"/>
      <c r="Y741" s="140"/>
      <c r="Z741" s="140"/>
      <c r="AA741" s="140"/>
      <c r="AC741" s="142"/>
      <c r="AD741" s="15">
        <v>1</v>
      </c>
      <c r="AE741" s="142"/>
      <c r="AF741" s="142"/>
      <c r="AG741" s="142"/>
      <c r="AH741" s="142"/>
      <c r="AI741" s="142"/>
      <c r="AJ741" s="142"/>
      <c r="AK741" s="142"/>
      <c r="AL741" s="142"/>
      <c r="AM741" s="142"/>
      <c r="AN741" s="142"/>
      <c r="AO741" s="142"/>
      <c r="AP741" s="142"/>
      <c r="AQ741" s="142"/>
    </row>
    <row r="742" spans="1:43" s="143" customFormat="1" ht="12.75" customHeight="1">
      <c r="A742" s="126" t="s">
        <v>2791</v>
      </c>
      <c r="B742" s="72"/>
      <c r="C742" s="144" t="s">
        <v>2792</v>
      </c>
      <c r="D742" s="132"/>
      <c r="E742" s="145">
        <v>6</v>
      </c>
      <c r="F742" s="146">
        <v>149</v>
      </c>
      <c r="G742" s="147">
        <v>605</v>
      </c>
      <c r="H742" s="148"/>
      <c r="I742" s="158"/>
      <c r="J742" s="146"/>
      <c r="K742" s="146"/>
      <c r="L742" s="149"/>
      <c r="M742" s="619">
        <f t="shared" si="79"/>
        <v>0</v>
      </c>
      <c r="N742" s="626">
        <f t="shared" si="79"/>
        <v>0</v>
      </c>
      <c r="O742" s="138"/>
      <c r="P742" s="139" t="s">
        <v>1474</v>
      </c>
      <c r="Q742" s="138"/>
      <c r="R742" s="138" t="str">
        <f t="shared" si="77"/>
        <v>M</v>
      </c>
      <c r="S742" s="15"/>
      <c r="T742" s="15">
        <v>1</v>
      </c>
      <c r="U742" s="140"/>
      <c r="V742" s="140"/>
      <c r="W742" s="474"/>
      <c r="X742" s="474"/>
      <c r="Y742" s="140"/>
      <c r="Z742" s="140"/>
      <c r="AA742" s="140"/>
      <c r="AC742" s="142"/>
      <c r="AD742" s="15">
        <v>1</v>
      </c>
      <c r="AE742" s="142"/>
      <c r="AF742" s="142"/>
      <c r="AG742" s="142"/>
      <c r="AH742" s="142"/>
      <c r="AI742" s="142"/>
      <c r="AJ742" s="142"/>
      <c r="AK742" s="142"/>
      <c r="AL742" s="142"/>
      <c r="AM742" s="142"/>
      <c r="AN742" s="142"/>
      <c r="AO742" s="142"/>
      <c r="AP742" s="142"/>
      <c r="AQ742" s="142"/>
    </row>
    <row r="743" spans="1:43" s="129" customFormat="1" ht="12.75" customHeight="1" thickBot="1">
      <c r="A743" s="126" t="s">
        <v>2766</v>
      </c>
      <c r="B743" s="420"/>
      <c r="C743" s="211" t="s">
        <v>2867</v>
      </c>
      <c r="D743" s="724"/>
      <c r="E743" s="663">
        <v>24</v>
      </c>
      <c r="F743" s="664">
        <v>8654</v>
      </c>
      <c r="G743" s="665">
        <v>43270</v>
      </c>
      <c r="H743" s="666">
        <v>26</v>
      </c>
      <c r="I743" s="667">
        <v>8654</v>
      </c>
      <c r="J743" s="664">
        <v>43270</v>
      </c>
      <c r="K743" s="664"/>
      <c r="L743" s="668"/>
      <c r="M743" s="706">
        <f t="shared" si="79"/>
        <v>8654</v>
      </c>
      <c r="N743" s="707">
        <f t="shared" si="79"/>
        <v>43270</v>
      </c>
      <c r="O743" s="150"/>
      <c r="P743" s="151" t="s">
        <v>1473</v>
      </c>
      <c r="Q743" s="150"/>
      <c r="R743" s="150" t="str">
        <f t="shared" si="77"/>
        <v>C</v>
      </c>
      <c r="S743" s="15"/>
      <c r="T743" s="15"/>
      <c r="U743" s="5">
        <v>1</v>
      </c>
      <c r="V743" s="5"/>
      <c r="W743" s="475"/>
      <c r="X743" s="475"/>
      <c r="Y743" s="5"/>
      <c r="Z743" s="5"/>
      <c r="AA743" s="5"/>
      <c r="AC743" s="128"/>
      <c r="AD743" s="15">
        <v>1</v>
      </c>
      <c r="AE743" s="128"/>
      <c r="AF743" s="128"/>
      <c r="AG743" s="128"/>
      <c r="AH743" s="128"/>
      <c r="AI743" s="128"/>
      <c r="AJ743" s="128"/>
      <c r="AK743" s="128"/>
      <c r="AL743" s="128"/>
      <c r="AM743" s="128"/>
      <c r="AN743" s="128"/>
      <c r="AO743" s="128"/>
      <c r="AP743" s="128"/>
      <c r="AQ743" s="128"/>
    </row>
    <row r="744" spans="1:43" s="18" customFormat="1" ht="21.75" customHeight="1" thickBot="1">
      <c r="A744" s="126" t="s">
        <v>2793</v>
      </c>
      <c r="B744" s="887" t="s">
        <v>623</v>
      </c>
      <c r="C744" s="888"/>
      <c r="D744" s="47"/>
      <c r="E744" s="531">
        <f t="shared" ref="E744:N744" si="80">SUM(E745,E763,E782,E800,E806,E851)</f>
        <v>1460</v>
      </c>
      <c r="F744" s="532">
        <f t="shared" si="80"/>
        <v>152648</v>
      </c>
      <c r="G744" s="533">
        <f t="shared" si="80"/>
        <v>739737</v>
      </c>
      <c r="H744" s="534">
        <f t="shared" si="80"/>
        <v>436</v>
      </c>
      <c r="I744" s="535">
        <f t="shared" si="80"/>
        <v>30822</v>
      </c>
      <c r="J744" s="532">
        <f t="shared" si="80"/>
        <v>151267</v>
      </c>
      <c r="K744" s="87">
        <f t="shared" si="80"/>
        <v>22070</v>
      </c>
      <c r="L744" s="672">
        <f t="shared" si="80"/>
        <v>111432</v>
      </c>
      <c r="M744" s="535">
        <f t="shared" si="80"/>
        <v>52892</v>
      </c>
      <c r="N744" s="536">
        <f t="shared" si="80"/>
        <v>262699</v>
      </c>
      <c r="O744" s="36"/>
      <c r="P744" s="51" t="s">
        <v>1499</v>
      </c>
      <c r="Q744" s="36"/>
      <c r="R744" s="36" t="str">
        <f t="shared" si="77"/>
        <v>R</v>
      </c>
      <c r="S744" s="15"/>
      <c r="T744" s="15"/>
      <c r="U744" s="15"/>
      <c r="V744" s="15"/>
      <c r="W744" s="473"/>
      <c r="X744" s="476"/>
      <c r="Y744" s="15"/>
      <c r="Z744" s="15"/>
      <c r="AA744" s="15"/>
      <c r="AC744" s="15"/>
      <c r="AD744" s="15">
        <v>1</v>
      </c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</row>
    <row r="745" spans="1:43" s="18" customFormat="1" ht="15.75" customHeight="1" thickBot="1">
      <c r="A745" s="126" t="s">
        <v>2794</v>
      </c>
      <c r="B745" s="889" t="s">
        <v>2795</v>
      </c>
      <c r="C745" s="890"/>
      <c r="D745" s="103"/>
      <c r="E745" s="571">
        <f t="shared" ref="E745:N745" si="81">SUM(E746:E762)</f>
        <v>243</v>
      </c>
      <c r="F745" s="572">
        <f t="shared" si="81"/>
        <v>25192</v>
      </c>
      <c r="G745" s="573">
        <f t="shared" si="81"/>
        <v>118580</v>
      </c>
      <c r="H745" s="574">
        <f t="shared" si="81"/>
        <v>19</v>
      </c>
      <c r="I745" s="575">
        <f t="shared" si="81"/>
        <v>884</v>
      </c>
      <c r="J745" s="572">
        <f t="shared" si="81"/>
        <v>4492</v>
      </c>
      <c r="K745" s="614">
        <f t="shared" si="81"/>
        <v>167</v>
      </c>
      <c r="L745" s="618">
        <f t="shared" si="81"/>
        <v>732</v>
      </c>
      <c r="M745" s="575">
        <f t="shared" si="81"/>
        <v>1051</v>
      </c>
      <c r="N745" s="576">
        <f t="shared" si="81"/>
        <v>5224</v>
      </c>
      <c r="O745" s="36"/>
      <c r="P745" s="51" t="s">
        <v>1500</v>
      </c>
      <c r="Q745" s="36"/>
      <c r="R745" s="36" t="str">
        <f t="shared" si="77"/>
        <v>P</v>
      </c>
      <c r="S745" s="15"/>
      <c r="T745" s="15"/>
      <c r="U745" s="15"/>
      <c r="V745" s="15">
        <v>1</v>
      </c>
      <c r="W745" s="473"/>
      <c r="X745" s="473"/>
      <c r="Y745" s="15"/>
      <c r="Z745" s="15"/>
      <c r="AA745" s="15"/>
      <c r="AC745" s="15"/>
      <c r="AD745" s="15">
        <v>1</v>
      </c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</row>
    <row r="746" spans="1:43" s="17" customFormat="1" ht="12.75" customHeight="1" thickTop="1">
      <c r="A746" s="126" t="s">
        <v>2796</v>
      </c>
      <c r="B746" s="95"/>
      <c r="C746" s="152" t="s">
        <v>2797</v>
      </c>
      <c r="D746" s="132"/>
      <c r="E746" s="153">
        <v>15</v>
      </c>
      <c r="F746" s="154">
        <v>583</v>
      </c>
      <c r="G746" s="155">
        <v>2754</v>
      </c>
      <c r="H746" s="156"/>
      <c r="I746" s="174"/>
      <c r="J746" s="154"/>
      <c r="K746" s="154"/>
      <c r="L746" s="157"/>
      <c r="M746" s="624">
        <f t="shared" ref="M746:N761" si="82">I746+K746</f>
        <v>0</v>
      </c>
      <c r="N746" s="625">
        <f t="shared" si="82"/>
        <v>0</v>
      </c>
      <c r="O746" s="36"/>
      <c r="P746" s="51" t="s">
        <v>1474</v>
      </c>
      <c r="Q746" s="36"/>
      <c r="R746" s="36" t="str">
        <f t="shared" si="77"/>
        <v>M</v>
      </c>
      <c r="S746" s="15"/>
      <c r="T746" s="15">
        <v>1</v>
      </c>
      <c r="U746" s="15"/>
      <c r="V746" s="15"/>
      <c r="W746" s="473"/>
      <c r="X746" s="473"/>
      <c r="Y746" s="15"/>
      <c r="Z746" s="15"/>
      <c r="AA746" s="15"/>
      <c r="AC746" s="16"/>
      <c r="AD746" s="15">
        <v>1</v>
      </c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</row>
    <row r="747" spans="1:43" s="17" customFormat="1" ht="12.75" customHeight="1">
      <c r="A747" s="126" t="s">
        <v>2798</v>
      </c>
      <c r="B747" s="72"/>
      <c r="C747" s="144" t="s">
        <v>2180</v>
      </c>
      <c r="D747" s="132"/>
      <c r="E747" s="145">
        <v>13</v>
      </c>
      <c r="F747" s="146">
        <v>232</v>
      </c>
      <c r="G747" s="147">
        <v>990</v>
      </c>
      <c r="H747" s="148"/>
      <c r="I747" s="158"/>
      <c r="J747" s="146"/>
      <c r="K747" s="146"/>
      <c r="L747" s="149"/>
      <c r="M747" s="619">
        <f t="shared" si="82"/>
        <v>0</v>
      </c>
      <c r="N747" s="626">
        <f t="shared" si="82"/>
        <v>0</v>
      </c>
      <c r="O747" s="36"/>
      <c r="P747" s="51" t="s">
        <v>1474</v>
      </c>
      <c r="Q747" s="36"/>
      <c r="R747" s="36" t="str">
        <f t="shared" si="77"/>
        <v>M</v>
      </c>
      <c r="S747" s="15"/>
      <c r="T747" s="15">
        <v>1</v>
      </c>
      <c r="U747" s="15"/>
      <c r="V747" s="15"/>
      <c r="W747" s="473"/>
      <c r="X747" s="473"/>
      <c r="Y747" s="15"/>
      <c r="Z747" s="15"/>
      <c r="AA747" s="15"/>
      <c r="AC747" s="16"/>
      <c r="AD747" s="15">
        <v>1</v>
      </c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</row>
    <row r="748" spans="1:43" s="143" customFormat="1" ht="12.75" customHeight="1">
      <c r="A748" s="126" t="s">
        <v>2799</v>
      </c>
      <c r="B748" s="72"/>
      <c r="C748" s="144" t="s">
        <v>2800</v>
      </c>
      <c r="D748" s="132"/>
      <c r="E748" s="463">
        <v>30</v>
      </c>
      <c r="F748" s="464">
        <v>4326</v>
      </c>
      <c r="G748" s="465">
        <v>17714</v>
      </c>
      <c r="H748" s="148"/>
      <c r="I748" s="158"/>
      <c r="J748" s="146"/>
      <c r="K748" s="146"/>
      <c r="L748" s="149"/>
      <c r="M748" s="463">
        <f t="shared" si="82"/>
        <v>0</v>
      </c>
      <c r="N748" s="472">
        <f t="shared" si="82"/>
        <v>0</v>
      </c>
      <c r="O748" s="138"/>
      <c r="P748" s="139" t="s">
        <v>1474</v>
      </c>
      <c r="Q748" s="138"/>
      <c r="R748" s="138" t="str">
        <f t="shared" si="77"/>
        <v>M</v>
      </c>
      <c r="S748" s="15"/>
      <c r="T748" s="15">
        <v>1</v>
      </c>
      <c r="U748" s="140"/>
      <c r="V748" s="140"/>
      <c r="W748" s="474"/>
      <c r="X748" s="474"/>
      <c r="Y748" s="140"/>
      <c r="Z748" s="140"/>
      <c r="AA748" s="140"/>
      <c r="AC748" s="142"/>
      <c r="AD748" s="15">
        <v>1</v>
      </c>
      <c r="AE748" s="142"/>
      <c r="AF748" s="142"/>
      <c r="AG748" s="142"/>
      <c r="AH748" s="142"/>
      <c r="AI748" s="142"/>
      <c r="AJ748" s="142"/>
      <c r="AK748" s="142"/>
      <c r="AL748" s="142"/>
      <c r="AM748" s="142"/>
      <c r="AN748" s="142"/>
      <c r="AO748" s="142"/>
      <c r="AP748" s="142"/>
      <c r="AQ748" s="142"/>
    </row>
    <row r="749" spans="1:43" s="143" customFormat="1" ht="12.75" customHeight="1">
      <c r="A749" s="126" t="s">
        <v>2801</v>
      </c>
      <c r="B749" s="72"/>
      <c r="C749" s="144" t="s">
        <v>2802</v>
      </c>
      <c r="D749" s="132"/>
      <c r="E749" s="145">
        <v>2</v>
      </c>
      <c r="F749" s="146">
        <v>146</v>
      </c>
      <c r="G749" s="147">
        <v>653</v>
      </c>
      <c r="H749" s="148"/>
      <c r="I749" s="158"/>
      <c r="J749" s="146"/>
      <c r="K749" s="146"/>
      <c r="L749" s="149"/>
      <c r="M749" s="619">
        <f t="shared" si="82"/>
        <v>0</v>
      </c>
      <c r="N749" s="626">
        <f t="shared" si="82"/>
        <v>0</v>
      </c>
      <c r="O749" s="138"/>
      <c r="P749" s="139" t="s">
        <v>1474</v>
      </c>
      <c r="Q749" s="138"/>
      <c r="R749" s="138" t="str">
        <f t="shared" si="77"/>
        <v>M</v>
      </c>
      <c r="S749" s="15"/>
      <c r="T749" s="15">
        <v>1</v>
      </c>
      <c r="U749" s="140"/>
      <c r="V749" s="140"/>
      <c r="W749" s="474"/>
      <c r="X749" s="474"/>
      <c r="Y749" s="140"/>
      <c r="Z749" s="140"/>
      <c r="AA749" s="140"/>
      <c r="AC749" s="142"/>
      <c r="AD749" s="15">
        <v>1</v>
      </c>
      <c r="AE749" s="142"/>
      <c r="AF749" s="142"/>
      <c r="AG749" s="142"/>
      <c r="AH749" s="142"/>
      <c r="AI749" s="142"/>
      <c r="AJ749" s="142"/>
      <c r="AK749" s="142"/>
      <c r="AL749" s="142"/>
      <c r="AM749" s="142"/>
      <c r="AN749" s="142"/>
      <c r="AO749" s="142"/>
      <c r="AP749" s="142"/>
      <c r="AQ749" s="142"/>
    </row>
    <row r="750" spans="1:43" s="143" customFormat="1" ht="12.75" customHeight="1">
      <c r="A750" s="137" t="s">
        <v>2803</v>
      </c>
      <c r="B750" s="468"/>
      <c r="C750" s="462" t="s">
        <v>2804</v>
      </c>
      <c r="D750" s="469"/>
      <c r="E750" s="463">
        <v>15</v>
      </c>
      <c r="F750" s="464">
        <v>3000</v>
      </c>
      <c r="G750" s="465">
        <v>16395</v>
      </c>
      <c r="H750" s="470"/>
      <c r="I750" s="471"/>
      <c r="J750" s="464"/>
      <c r="K750" s="464"/>
      <c r="L750" s="472"/>
      <c r="M750" s="463">
        <f t="shared" si="82"/>
        <v>0</v>
      </c>
      <c r="N750" s="472">
        <f t="shared" si="82"/>
        <v>0</v>
      </c>
      <c r="O750" s="138"/>
      <c r="P750" s="139" t="s">
        <v>1474</v>
      </c>
      <c r="Q750" s="138"/>
      <c r="R750" s="138" t="str">
        <f t="shared" si="77"/>
        <v>M</v>
      </c>
      <c r="S750" s="140"/>
      <c r="T750" s="140"/>
      <c r="U750" s="140"/>
      <c r="V750" s="140"/>
      <c r="W750" s="474"/>
      <c r="X750" s="474"/>
      <c r="Y750" s="140"/>
      <c r="Z750" s="140"/>
      <c r="AA750" s="140"/>
      <c r="AC750" s="142"/>
      <c r="AD750" s="140">
        <v>1</v>
      </c>
      <c r="AE750" s="142"/>
      <c r="AF750" s="142"/>
      <c r="AG750" s="142"/>
      <c r="AH750" s="142"/>
      <c r="AI750" s="142"/>
      <c r="AJ750" s="142"/>
      <c r="AK750" s="142"/>
      <c r="AL750" s="142"/>
      <c r="AM750" s="142"/>
      <c r="AN750" s="142"/>
      <c r="AO750" s="142"/>
      <c r="AP750" s="142"/>
      <c r="AQ750" s="142"/>
    </row>
    <row r="751" spans="1:43" s="17" customFormat="1" ht="12.75" customHeight="1">
      <c r="A751" s="126" t="s">
        <v>2805</v>
      </c>
      <c r="B751" s="72"/>
      <c r="C751" s="144" t="s">
        <v>2806</v>
      </c>
      <c r="D751" s="132"/>
      <c r="E751" s="463">
        <v>25</v>
      </c>
      <c r="F751" s="464">
        <v>3857</v>
      </c>
      <c r="G751" s="465">
        <v>18128</v>
      </c>
      <c r="H751" s="470">
        <v>8</v>
      </c>
      <c r="I751" s="471">
        <v>291</v>
      </c>
      <c r="J751" s="464">
        <v>1311</v>
      </c>
      <c r="K751" s="146">
        <v>22</v>
      </c>
      <c r="L751" s="149">
        <v>94</v>
      </c>
      <c r="M751" s="463">
        <f t="shared" si="82"/>
        <v>313</v>
      </c>
      <c r="N751" s="472">
        <f t="shared" si="82"/>
        <v>1405</v>
      </c>
      <c r="O751" s="36"/>
      <c r="P751" s="51" t="s">
        <v>1474</v>
      </c>
      <c r="Q751" s="36"/>
      <c r="R751" s="36" t="str">
        <f t="shared" si="77"/>
        <v>M</v>
      </c>
      <c r="S751" s="15"/>
      <c r="T751" s="15">
        <v>1</v>
      </c>
      <c r="U751" s="15"/>
      <c r="V751" s="15"/>
      <c r="W751" s="473"/>
      <c r="X751" s="473"/>
      <c r="Y751" s="15"/>
      <c r="Z751" s="15"/>
      <c r="AA751" s="15"/>
      <c r="AC751" s="16"/>
      <c r="AD751" s="15">
        <v>1</v>
      </c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</row>
    <row r="752" spans="1:43" s="129" customFormat="1" ht="12.75" customHeight="1">
      <c r="A752" s="126" t="s">
        <v>2807</v>
      </c>
      <c r="B752" s="131"/>
      <c r="C752" s="144" t="s">
        <v>2808</v>
      </c>
      <c r="D752" s="132"/>
      <c r="E752" s="145">
        <v>16</v>
      </c>
      <c r="F752" s="464">
        <v>917</v>
      </c>
      <c r="G752" s="465">
        <v>4897</v>
      </c>
      <c r="H752" s="148">
        <v>11</v>
      </c>
      <c r="I752" s="158">
        <v>593</v>
      </c>
      <c r="J752" s="146">
        <v>3181</v>
      </c>
      <c r="K752" s="146">
        <v>145</v>
      </c>
      <c r="L752" s="149">
        <v>638</v>
      </c>
      <c r="M752" s="619">
        <f t="shared" si="82"/>
        <v>738</v>
      </c>
      <c r="N752" s="626">
        <f t="shared" si="82"/>
        <v>3819</v>
      </c>
      <c r="O752" s="150"/>
      <c r="P752" s="51" t="s">
        <v>1474</v>
      </c>
      <c r="Q752" s="150"/>
      <c r="R752" s="150" t="str">
        <f t="shared" si="77"/>
        <v>M</v>
      </c>
      <c r="S752" s="15"/>
      <c r="T752" s="15">
        <v>1</v>
      </c>
      <c r="U752" s="5"/>
      <c r="V752" s="5"/>
      <c r="W752" s="475"/>
      <c r="X752" s="475"/>
      <c r="Y752" s="5"/>
      <c r="Z752" s="5"/>
      <c r="AA752" s="5"/>
      <c r="AC752" s="128"/>
      <c r="AD752" s="15">
        <v>1</v>
      </c>
      <c r="AE752" s="128"/>
      <c r="AF752" s="128"/>
      <c r="AG752" s="128"/>
      <c r="AH752" s="128"/>
      <c r="AI752" s="128"/>
      <c r="AJ752" s="128"/>
      <c r="AK752" s="128"/>
      <c r="AL752" s="128"/>
      <c r="AM752" s="128"/>
      <c r="AN752" s="128"/>
      <c r="AO752" s="128"/>
      <c r="AP752" s="128"/>
      <c r="AQ752" s="128"/>
    </row>
    <row r="753" spans="1:43" s="143" customFormat="1" ht="12.75" customHeight="1">
      <c r="A753" s="137" t="s">
        <v>2809</v>
      </c>
      <c r="B753" s="468"/>
      <c r="C753" s="462" t="s">
        <v>2810</v>
      </c>
      <c r="D753" s="469"/>
      <c r="E753" s="463">
        <v>1</v>
      </c>
      <c r="F753" s="464">
        <v>14</v>
      </c>
      <c r="G753" s="465">
        <v>158</v>
      </c>
      <c r="H753" s="470"/>
      <c r="I753" s="471"/>
      <c r="J753" s="464"/>
      <c r="K753" s="464"/>
      <c r="L753" s="472"/>
      <c r="M753" s="463">
        <f t="shared" si="82"/>
        <v>0</v>
      </c>
      <c r="N753" s="472">
        <f t="shared" si="82"/>
        <v>0</v>
      </c>
      <c r="O753" s="138"/>
      <c r="P753" s="139" t="s">
        <v>1474</v>
      </c>
      <c r="Q753" s="138"/>
      <c r="R753" s="138" t="str">
        <f t="shared" si="77"/>
        <v>M</v>
      </c>
      <c r="S753" s="140"/>
      <c r="T753" s="140"/>
      <c r="U753" s="140"/>
      <c r="V753" s="140"/>
      <c r="W753" s="474"/>
      <c r="X753" s="474"/>
      <c r="Y753" s="140"/>
      <c r="Z753" s="140"/>
      <c r="AA753" s="140"/>
      <c r="AC753" s="142"/>
      <c r="AD753" s="140">
        <v>1</v>
      </c>
      <c r="AE753" s="142"/>
      <c r="AF753" s="142"/>
      <c r="AG753" s="142"/>
      <c r="AH753" s="142"/>
      <c r="AI753" s="142"/>
      <c r="AJ753" s="142"/>
      <c r="AK753" s="142"/>
      <c r="AL753" s="142"/>
      <c r="AM753" s="142"/>
      <c r="AN753" s="142"/>
      <c r="AO753" s="142"/>
      <c r="AP753" s="142"/>
      <c r="AQ753" s="142"/>
    </row>
    <row r="754" spans="1:43" s="143" customFormat="1" ht="12.75" customHeight="1">
      <c r="A754" s="126" t="s">
        <v>2811</v>
      </c>
      <c r="B754" s="72"/>
      <c r="C754" s="144" t="s">
        <v>2812</v>
      </c>
      <c r="D754" s="132"/>
      <c r="E754" s="463">
        <v>24</v>
      </c>
      <c r="F754" s="464">
        <v>4119</v>
      </c>
      <c r="G754" s="465">
        <v>19176</v>
      </c>
      <c r="H754" s="148"/>
      <c r="I754" s="158"/>
      <c r="J754" s="146"/>
      <c r="K754" s="146"/>
      <c r="L754" s="149"/>
      <c r="M754" s="619">
        <f t="shared" si="82"/>
        <v>0</v>
      </c>
      <c r="N754" s="626">
        <f t="shared" si="82"/>
        <v>0</v>
      </c>
      <c r="O754" s="138"/>
      <c r="P754" s="139" t="s">
        <v>1474</v>
      </c>
      <c r="Q754" s="138"/>
      <c r="R754" s="138" t="str">
        <f t="shared" si="77"/>
        <v>M</v>
      </c>
      <c r="S754" s="15"/>
      <c r="T754" s="15">
        <v>1</v>
      </c>
      <c r="U754" s="140"/>
      <c r="V754" s="140"/>
      <c r="W754" s="474"/>
      <c r="X754" s="474"/>
      <c r="Y754" s="140"/>
      <c r="Z754" s="140"/>
      <c r="AA754" s="140"/>
      <c r="AC754" s="142"/>
      <c r="AD754" s="15">
        <v>1</v>
      </c>
      <c r="AE754" s="142"/>
      <c r="AF754" s="142"/>
      <c r="AG754" s="142"/>
      <c r="AH754" s="142"/>
      <c r="AI754" s="142"/>
      <c r="AJ754" s="142"/>
      <c r="AK754" s="142"/>
      <c r="AL754" s="142"/>
      <c r="AM754" s="142"/>
      <c r="AN754" s="142"/>
      <c r="AO754" s="142"/>
      <c r="AP754" s="142"/>
      <c r="AQ754" s="142"/>
    </row>
    <row r="755" spans="1:43" s="17" customFormat="1" ht="12.75" customHeight="1">
      <c r="A755" s="126" t="s">
        <v>2813</v>
      </c>
      <c r="B755" s="72"/>
      <c r="C755" s="144" t="s">
        <v>2814</v>
      </c>
      <c r="D755" s="132"/>
      <c r="E755" s="145">
        <v>25</v>
      </c>
      <c r="F755" s="146">
        <v>3395</v>
      </c>
      <c r="G755" s="147">
        <v>16975</v>
      </c>
      <c r="H755" s="148"/>
      <c r="I755" s="158"/>
      <c r="J755" s="146"/>
      <c r="K755" s="146"/>
      <c r="L755" s="149"/>
      <c r="M755" s="619">
        <f t="shared" si="82"/>
        <v>0</v>
      </c>
      <c r="N755" s="626">
        <f t="shared" si="82"/>
        <v>0</v>
      </c>
      <c r="O755" s="36"/>
      <c r="P755" s="51" t="s">
        <v>1474</v>
      </c>
      <c r="Q755" s="36"/>
      <c r="R755" s="36" t="str">
        <f t="shared" si="77"/>
        <v>M</v>
      </c>
      <c r="S755" s="15"/>
      <c r="T755" s="15">
        <v>1</v>
      </c>
      <c r="U755" s="15"/>
      <c r="V755" s="15"/>
      <c r="W755" s="473"/>
      <c r="X755" s="473"/>
      <c r="Y755" s="15"/>
      <c r="Z755" s="15"/>
      <c r="AA755" s="15"/>
      <c r="AC755" s="16"/>
      <c r="AD755" s="15">
        <v>1</v>
      </c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</row>
    <row r="756" spans="1:43" s="17" customFormat="1" ht="12.75" hidden="1" customHeight="1">
      <c r="A756" s="126" t="s">
        <v>2815</v>
      </c>
      <c r="B756" s="72"/>
      <c r="C756" s="144" t="s">
        <v>2816</v>
      </c>
      <c r="D756" s="132"/>
      <c r="E756" s="145"/>
      <c r="F756" s="146"/>
      <c r="G756" s="147"/>
      <c r="H756" s="148"/>
      <c r="I756" s="158"/>
      <c r="J756" s="146"/>
      <c r="K756" s="146"/>
      <c r="L756" s="149"/>
      <c r="M756" s="619">
        <f t="shared" si="82"/>
        <v>0</v>
      </c>
      <c r="N756" s="626">
        <f t="shared" si="82"/>
        <v>0</v>
      </c>
      <c r="O756" s="36"/>
      <c r="P756" s="51" t="s">
        <v>1474</v>
      </c>
      <c r="Q756" s="36"/>
      <c r="R756" s="36" t="str">
        <f t="shared" si="77"/>
        <v/>
      </c>
      <c r="S756" s="15"/>
      <c r="T756" s="15"/>
      <c r="U756" s="15"/>
      <c r="V756" s="15"/>
      <c r="W756" s="473"/>
      <c r="X756" s="473"/>
      <c r="Y756" s="15"/>
      <c r="Z756" s="15"/>
      <c r="AA756" s="15"/>
      <c r="AC756" s="16"/>
      <c r="AD756" s="15">
        <v>1</v>
      </c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</row>
    <row r="757" spans="1:43" s="17" customFormat="1" ht="12.75" customHeight="1">
      <c r="A757" s="126" t="s">
        <v>2817</v>
      </c>
      <c r="B757" s="72"/>
      <c r="C757" s="144" t="s">
        <v>2818</v>
      </c>
      <c r="D757" s="132"/>
      <c r="E757" s="145">
        <v>23</v>
      </c>
      <c r="F757" s="146">
        <v>2166</v>
      </c>
      <c r="G757" s="147">
        <v>9456</v>
      </c>
      <c r="H757" s="148"/>
      <c r="I757" s="158"/>
      <c r="J757" s="146"/>
      <c r="K757" s="146"/>
      <c r="L757" s="149"/>
      <c r="M757" s="619">
        <f t="shared" si="82"/>
        <v>0</v>
      </c>
      <c r="N757" s="626">
        <f t="shared" si="82"/>
        <v>0</v>
      </c>
      <c r="O757" s="36"/>
      <c r="P757" s="51" t="s">
        <v>1474</v>
      </c>
      <c r="Q757" s="36"/>
      <c r="R757" s="36" t="str">
        <f t="shared" si="77"/>
        <v>M</v>
      </c>
      <c r="S757" s="15"/>
      <c r="T757" s="15">
        <v>1</v>
      </c>
      <c r="U757" s="15"/>
      <c r="V757" s="15"/>
      <c r="W757" s="473"/>
      <c r="X757" s="473"/>
      <c r="Y757" s="15"/>
      <c r="Z757" s="15"/>
      <c r="AA757" s="15"/>
      <c r="AC757" s="16"/>
      <c r="AD757" s="15">
        <v>1</v>
      </c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</row>
    <row r="758" spans="1:43" s="17" customFormat="1" ht="12.75" customHeight="1">
      <c r="A758" s="126" t="s">
        <v>2819</v>
      </c>
      <c r="B758" s="72"/>
      <c r="C758" s="144" t="s">
        <v>2593</v>
      </c>
      <c r="D758" s="132"/>
      <c r="E758" s="145">
        <v>4</v>
      </c>
      <c r="F758" s="146">
        <v>187</v>
      </c>
      <c r="G758" s="147">
        <v>935</v>
      </c>
      <c r="H758" s="148"/>
      <c r="I758" s="158"/>
      <c r="J758" s="146"/>
      <c r="K758" s="146"/>
      <c r="L758" s="149"/>
      <c r="M758" s="619">
        <f t="shared" si="82"/>
        <v>0</v>
      </c>
      <c r="N758" s="626">
        <f t="shared" si="82"/>
        <v>0</v>
      </c>
      <c r="O758" s="36"/>
      <c r="P758" s="51" t="s">
        <v>1474</v>
      </c>
      <c r="Q758" s="36"/>
      <c r="R758" s="36" t="str">
        <f t="shared" si="77"/>
        <v>M</v>
      </c>
      <c r="S758" s="15"/>
      <c r="T758" s="15">
        <v>1</v>
      </c>
      <c r="U758" s="15"/>
      <c r="V758" s="15"/>
      <c r="W758" s="473"/>
      <c r="X758" s="473"/>
      <c r="Y758" s="15"/>
      <c r="Z758" s="15"/>
      <c r="AA758" s="15"/>
      <c r="AC758" s="16"/>
      <c r="AD758" s="15">
        <v>1</v>
      </c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</row>
    <row r="759" spans="1:43" s="143" customFormat="1" ht="12.75" customHeight="1">
      <c r="A759" s="126" t="s">
        <v>2820</v>
      </c>
      <c r="B759" s="72"/>
      <c r="C759" s="144" t="s">
        <v>2821</v>
      </c>
      <c r="D759" s="132"/>
      <c r="E759" s="145">
        <v>10</v>
      </c>
      <c r="F759" s="146">
        <v>671</v>
      </c>
      <c r="G759" s="147">
        <v>3355</v>
      </c>
      <c r="H759" s="148"/>
      <c r="I759" s="158"/>
      <c r="J759" s="146"/>
      <c r="K759" s="146"/>
      <c r="L759" s="149"/>
      <c r="M759" s="619">
        <f t="shared" si="82"/>
        <v>0</v>
      </c>
      <c r="N759" s="626">
        <f t="shared" si="82"/>
        <v>0</v>
      </c>
      <c r="O759" s="138"/>
      <c r="P759" s="139" t="s">
        <v>1474</v>
      </c>
      <c r="Q759" s="138"/>
      <c r="R759" s="138" t="str">
        <f t="shared" si="77"/>
        <v>M</v>
      </c>
      <c r="S759" s="15"/>
      <c r="T759" s="15">
        <v>1</v>
      </c>
      <c r="U759" s="140"/>
      <c r="V759" s="140"/>
      <c r="W759" s="474"/>
      <c r="X759" s="474"/>
      <c r="Y759" s="140"/>
      <c r="Z759" s="140"/>
      <c r="AA759" s="140"/>
      <c r="AC759" s="142"/>
      <c r="AD759" s="15">
        <v>1</v>
      </c>
      <c r="AE759" s="142"/>
      <c r="AF759" s="142"/>
      <c r="AG759" s="142"/>
      <c r="AH759" s="142"/>
      <c r="AI759" s="142"/>
      <c r="AJ759" s="142"/>
      <c r="AK759" s="142"/>
      <c r="AL759" s="142"/>
      <c r="AM759" s="142"/>
      <c r="AN759" s="142"/>
      <c r="AO759" s="142"/>
      <c r="AP759" s="142"/>
      <c r="AQ759" s="142"/>
    </row>
    <row r="760" spans="1:43" s="143" customFormat="1" ht="12.75" customHeight="1">
      <c r="A760" s="126" t="s">
        <v>2822</v>
      </c>
      <c r="B760" s="72"/>
      <c r="C760" s="144" t="s">
        <v>2823</v>
      </c>
      <c r="D760" s="132"/>
      <c r="E760" s="145">
        <v>14</v>
      </c>
      <c r="F760" s="146">
        <v>685</v>
      </c>
      <c r="G760" s="147">
        <v>2642</v>
      </c>
      <c r="H760" s="148"/>
      <c r="I760" s="158"/>
      <c r="J760" s="146"/>
      <c r="K760" s="146"/>
      <c r="L760" s="149"/>
      <c r="M760" s="619">
        <f t="shared" si="82"/>
        <v>0</v>
      </c>
      <c r="N760" s="626">
        <f t="shared" si="82"/>
        <v>0</v>
      </c>
      <c r="O760" s="138"/>
      <c r="P760" s="139" t="s">
        <v>1474</v>
      </c>
      <c r="Q760" s="138"/>
      <c r="R760" s="138" t="str">
        <f t="shared" si="77"/>
        <v>M</v>
      </c>
      <c r="S760" s="15"/>
      <c r="T760" s="15">
        <v>1</v>
      </c>
      <c r="U760" s="140"/>
      <c r="V760" s="140"/>
      <c r="W760" s="474"/>
      <c r="X760" s="474"/>
      <c r="Y760" s="140"/>
      <c r="Z760" s="140"/>
      <c r="AA760" s="140"/>
      <c r="AC760" s="142"/>
      <c r="AD760" s="15">
        <v>1</v>
      </c>
      <c r="AE760" s="142"/>
      <c r="AF760" s="142"/>
      <c r="AG760" s="142"/>
      <c r="AH760" s="142"/>
      <c r="AI760" s="142"/>
      <c r="AJ760" s="142"/>
      <c r="AK760" s="142"/>
      <c r="AL760" s="142"/>
      <c r="AM760" s="142"/>
      <c r="AN760" s="142"/>
      <c r="AO760" s="142"/>
      <c r="AP760" s="142"/>
      <c r="AQ760" s="142"/>
    </row>
    <row r="761" spans="1:43" s="17" customFormat="1" ht="12.75" customHeight="1">
      <c r="A761" s="126" t="s">
        <v>2824</v>
      </c>
      <c r="B761" s="72"/>
      <c r="C761" s="144" t="s">
        <v>2825</v>
      </c>
      <c r="D761" s="134"/>
      <c r="E761" s="145">
        <v>17</v>
      </c>
      <c r="F761" s="464">
        <v>305</v>
      </c>
      <c r="G761" s="147">
        <v>1443</v>
      </c>
      <c r="H761" s="148"/>
      <c r="I761" s="158"/>
      <c r="J761" s="146"/>
      <c r="K761" s="146"/>
      <c r="L761" s="149"/>
      <c r="M761" s="619">
        <f t="shared" si="82"/>
        <v>0</v>
      </c>
      <c r="N761" s="626">
        <f t="shared" si="82"/>
        <v>0</v>
      </c>
      <c r="O761" s="36"/>
      <c r="P761" s="51" t="s">
        <v>1474</v>
      </c>
      <c r="Q761" s="36"/>
      <c r="R761" s="36" t="str">
        <f t="shared" si="77"/>
        <v>M</v>
      </c>
      <c r="S761" s="15"/>
      <c r="T761" s="15">
        <v>1</v>
      </c>
      <c r="U761" s="15"/>
      <c r="V761" s="15"/>
      <c r="W761" s="473"/>
      <c r="X761" s="473"/>
      <c r="Y761" s="15"/>
      <c r="Z761" s="15"/>
      <c r="AA761" s="15"/>
      <c r="AC761" s="16"/>
      <c r="AD761" s="15">
        <v>1</v>
      </c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</row>
    <row r="762" spans="1:43" s="143" customFormat="1" ht="12.75" customHeight="1" thickBot="1">
      <c r="A762" s="126" t="s">
        <v>2826</v>
      </c>
      <c r="B762" s="122"/>
      <c r="C762" s="213" t="s">
        <v>2827</v>
      </c>
      <c r="D762" s="160"/>
      <c r="E762" s="177">
        <v>9</v>
      </c>
      <c r="F762" s="214">
        <v>589</v>
      </c>
      <c r="G762" s="215">
        <v>2909</v>
      </c>
      <c r="H762" s="216"/>
      <c r="I762" s="217"/>
      <c r="J762" s="214"/>
      <c r="K762" s="214"/>
      <c r="L762" s="178"/>
      <c r="M762" s="649">
        <f>I762+K762</f>
        <v>0</v>
      </c>
      <c r="N762" s="650">
        <f>J762+L762</f>
        <v>0</v>
      </c>
      <c r="O762" s="138"/>
      <c r="P762" s="139" t="s">
        <v>1474</v>
      </c>
      <c r="Q762" s="138"/>
      <c r="R762" s="138" t="str">
        <f t="shared" si="77"/>
        <v>M</v>
      </c>
      <c r="S762" s="15"/>
      <c r="T762" s="15">
        <v>1</v>
      </c>
      <c r="U762" s="140"/>
      <c r="V762" s="140"/>
      <c r="W762" s="474"/>
      <c r="X762" s="474"/>
      <c r="Y762" s="140"/>
      <c r="Z762" s="140"/>
      <c r="AA762" s="140"/>
      <c r="AC762" s="142"/>
      <c r="AD762" s="15">
        <v>1</v>
      </c>
      <c r="AE762" s="142"/>
      <c r="AF762" s="142"/>
      <c r="AG762" s="142"/>
      <c r="AH762" s="142"/>
      <c r="AI762" s="142"/>
      <c r="AJ762" s="142"/>
      <c r="AK762" s="142"/>
      <c r="AL762" s="142"/>
      <c r="AM762" s="142"/>
      <c r="AN762" s="142"/>
      <c r="AO762" s="142"/>
      <c r="AP762" s="142"/>
      <c r="AQ762" s="142"/>
    </row>
    <row r="763" spans="1:43" s="18" customFormat="1" ht="15.75" customHeight="1" thickTop="1" thickBot="1">
      <c r="A763" s="126" t="s">
        <v>2828</v>
      </c>
      <c r="B763" s="893" t="s">
        <v>2829</v>
      </c>
      <c r="C763" s="894"/>
      <c r="D763" s="108"/>
      <c r="E763" s="638">
        <f t="shared" ref="E763:N763" si="83">SUM(E764:E781)</f>
        <v>223</v>
      </c>
      <c r="F763" s="553">
        <f t="shared" si="83"/>
        <v>18879</v>
      </c>
      <c r="G763" s="554">
        <f t="shared" si="83"/>
        <v>84907</v>
      </c>
      <c r="H763" s="641">
        <f t="shared" si="83"/>
        <v>60</v>
      </c>
      <c r="I763" s="642">
        <f t="shared" si="83"/>
        <v>2038</v>
      </c>
      <c r="J763" s="553">
        <f t="shared" si="83"/>
        <v>10041</v>
      </c>
      <c r="K763" s="639">
        <f t="shared" si="83"/>
        <v>4918</v>
      </c>
      <c r="L763" s="643">
        <f t="shared" si="83"/>
        <v>25775</v>
      </c>
      <c r="M763" s="642">
        <f t="shared" si="83"/>
        <v>6956</v>
      </c>
      <c r="N763" s="643">
        <f t="shared" si="83"/>
        <v>35816</v>
      </c>
      <c r="O763" s="36"/>
      <c r="P763" s="51" t="s">
        <v>1500</v>
      </c>
      <c r="Q763" s="36"/>
      <c r="R763" s="36" t="str">
        <f t="shared" si="77"/>
        <v>P</v>
      </c>
      <c r="S763" s="15"/>
      <c r="T763" s="15"/>
      <c r="U763" s="15"/>
      <c r="V763" s="15">
        <v>1</v>
      </c>
      <c r="W763" s="473"/>
      <c r="X763" s="473"/>
      <c r="Y763" s="15"/>
      <c r="Z763" s="15"/>
      <c r="AA763" s="15"/>
      <c r="AC763" s="15"/>
      <c r="AD763" s="15">
        <v>1</v>
      </c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</row>
    <row r="764" spans="1:43" s="17" customFormat="1" ht="12.75" customHeight="1" thickTop="1">
      <c r="A764" s="126" t="s">
        <v>2830</v>
      </c>
      <c r="B764" s="95"/>
      <c r="C764" s="152" t="s">
        <v>2831</v>
      </c>
      <c r="D764" s="132"/>
      <c r="E764" s="153">
        <v>13</v>
      </c>
      <c r="F764" s="154">
        <v>464</v>
      </c>
      <c r="G764" s="155">
        <v>2156</v>
      </c>
      <c r="H764" s="156">
        <v>3</v>
      </c>
      <c r="I764" s="174">
        <v>97</v>
      </c>
      <c r="J764" s="154">
        <v>611</v>
      </c>
      <c r="K764" s="154">
        <v>367</v>
      </c>
      <c r="L764" s="157">
        <v>1545</v>
      </c>
      <c r="M764" s="624">
        <f t="shared" ref="M764:N779" si="84">I764+K764</f>
        <v>464</v>
      </c>
      <c r="N764" s="625">
        <f t="shared" si="84"/>
        <v>2156</v>
      </c>
      <c r="O764" s="36"/>
      <c r="P764" s="51" t="s">
        <v>1474</v>
      </c>
      <c r="Q764" s="36"/>
      <c r="R764" s="36" t="str">
        <f t="shared" si="77"/>
        <v>M</v>
      </c>
      <c r="S764" s="15"/>
      <c r="T764" s="15">
        <v>1</v>
      </c>
      <c r="U764" s="15"/>
      <c r="V764" s="15"/>
      <c r="W764" s="473"/>
      <c r="X764" s="473"/>
      <c r="Y764" s="15"/>
      <c r="Z764" s="15"/>
      <c r="AA764" s="15"/>
      <c r="AC764" s="16"/>
      <c r="AD764" s="15">
        <v>1</v>
      </c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</row>
    <row r="765" spans="1:43" s="143" customFormat="1" ht="12.75" customHeight="1">
      <c r="A765" s="126" t="s">
        <v>2832</v>
      </c>
      <c r="B765" s="72"/>
      <c r="C765" s="144" t="s">
        <v>2833</v>
      </c>
      <c r="D765" s="132"/>
      <c r="E765" s="145">
        <v>39</v>
      </c>
      <c r="F765" s="146">
        <v>3765</v>
      </c>
      <c r="G765" s="147">
        <v>25718</v>
      </c>
      <c r="H765" s="148"/>
      <c r="I765" s="158"/>
      <c r="J765" s="146"/>
      <c r="K765" s="146"/>
      <c r="L765" s="149"/>
      <c r="M765" s="619">
        <f t="shared" si="84"/>
        <v>0</v>
      </c>
      <c r="N765" s="626">
        <f t="shared" si="84"/>
        <v>0</v>
      </c>
      <c r="O765" s="138"/>
      <c r="P765" s="139" t="s">
        <v>1474</v>
      </c>
      <c r="Q765" s="138"/>
      <c r="R765" s="138" t="str">
        <f t="shared" si="77"/>
        <v>M</v>
      </c>
      <c r="S765" s="15"/>
      <c r="T765" s="15">
        <v>1</v>
      </c>
      <c r="U765" s="140"/>
      <c r="V765" s="140"/>
      <c r="W765" s="474"/>
      <c r="X765" s="474"/>
      <c r="Y765" s="140"/>
      <c r="Z765" s="140"/>
      <c r="AA765" s="140"/>
      <c r="AC765" s="142"/>
      <c r="AD765" s="15">
        <v>1</v>
      </c>
      <c r="AE765" s="142"/>
      <c r="AF765" s="142"/>
      <c r="AG765" s="142"/>
      <c r="AH765" s="142"/>
      <c r="AI765" s="142"/>
      <c r="AJ765" s="142"/>
      <c r="AK765" s="142"/>
      <c r="AL765" s="142"/>
      <c r="AM765" s="142"/>
      <c r="AN765" s="142"/>
      <c r="AO765" s="142"/>
      <c r="AP765" s="142"/>
      <c r="AQ765" s="142"/>
    </row>
    <row r="766" spans="1:43" s="17" customFormat="1" ht="12.75" customHeight="1">
      <c r="A766" s="126" t="s">
        <v>2834</v>
      </c>
      <c r="B766" s="72"/>
      <c r="C766" s="144" t="s">
        <v>2835</v>
      </c>
      <c r="D766" s="132"/>
      <c r="E766" s="145">
        <v>11</v>
      </c>
      <c r="F766" s="146">
        <v>375</v>
      </c>
      <c r="G766" s="147">
        <v>1747</v>
      </c>
      <c r="H766" s="148">
        <v>5</v>
      </c>
      <c r="I766" s="158">
        <v>23</v>
      </c>
      <c r="J766" s="146">
        <v>79</v>
      </c>
      <c r="K766" s="146">
        <v>327</v>
      </c>
      <c r="L766" s="149">
        <v>1459</v>
      </c>
      <c r="M766" s="619">
        <f t="shared" si="84"/>
        <v>350</v>
      </c>
      <c r="N766" s="626">
        <f t="shared" si="84"/>
        <v>1538</v>
      </c>
      <c r="O766" s="36"/>
      <c r="P766" s="51" t="s">
        <v>1474</v>
      </c>
      <c r="Q766" s="36"/>
      <c r="R766" s="36" t="str">
        <f t="shared" si="77"/>
        <v>M</v>
      </c>
      <c r="S766" s="15"/>
      <c r="T766" s="15">
        <v>1</v>
      </c>
      <c r="U766" s="15"/>
      <c r="V766" s="15"/>
      <c r="W766" s="473"/>
      <c r="X766" s="473"/>
      <c r="Y766" s="15"/>
      <c r="Z766" s="15"/>
      <c r="AA766" s="15"/>
      <c r="AC766" s="16"/>
      <c r="AD766" s="15">
        <v>1</v>
      </c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</row>
    <row r="767" spans="1:43" s="17" customFormat="1" ht="12.75" customHeight="1">
      <c r="A767" s="126" t="s">
        <v>2836</v>
      </c>
      <c r="B767" s="72"/>
      <c r="C767" s="144" t="s">
        <v>2837</v>
      </c>
      <c r="D767" s="132"/>
      <c r="E767" s="145">
        <v>8</v>
      </c>
      <c r="F767" s="146">
        <v>871</v>
      </c>
      <c r="G767" s="147">
        <v>4834</v>
      </c>
      <c r="H767" s="148">
        <v>4</v>
      </c>
      <c r="I767" s="158">
        <v>257</v>
      </c>
      <c r="J767" s="146">
        <v>1150</v>
      </c>
      <c r="K767" s="146">
        <v>614</v>
      </c>
      <c r="L767" s="149">
        <v>3684</v>
      </c>
      <c r="M767" s="619">
        <f t="shared" si="84"/>
        <v>871</v>
      </c>
      <c r="N767" s="626">
        <f t="shared" si="84"/>
        <v>4834</v>
      </c>
      <c r="O767" s="36"/>
      <c r="P767" s="51" t="s">
        <v>1474</v>
      </c>
      <c r="Q767" s="36"/>
      <c r="R767" s="36" t="str">
        <f t="shared" si="77"/>
        <v>M</v>
      </c>
      <c r="S767" s="15"/>
      <c r="T767" s="15">
        <v>1</v>
      </c>
      <c r="U767" s="15"/>
      <c r="V767" s="15"/>
      <c r="W767" s="473"/>
      <c r="X767" s="473"/>
      <c r="Y767" s="15"/>
      <c r="Z767" s="15"/>
      <c r="AA767" s="15"/>
      <c r="AC767" s="16"/>
      <c r="AD767" s="15">
        <v>1</v>
      </c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</row>
    <row r="768" spans="1:43" s="17" customFormat="1" ht="12.75" customHeight="1">
      <c r="A768" s="126" t="s">
        <v>2838</v>
      </c>
      <c r="B768" s="72"/>
      <c r="C768" s="144" t="s">
        <v>2839</v>
      </c>
      <c r="D768" s="132"/>
      <c r="E768" s="145">
        <v>2</v>
      </c>
      <c r="F768" s="464">
        <v>2404</v>
      </c>
      <c r="G768" s="465">
        <v>11299</v>
      </c>
      <c r="H768" s="148">
        <v>8</v>
      </c>
      <c r="I768" s="158">
        <v>332</v>
      </c>
      <c r="J768" s="146">
        <v>1976</v>
      </c>
      <c r="K768" s="146">
        <v>1776</v>
      </c>
      <c r="L768" s="149">
        <v>10656</v>
      </c>
      <c r="M768" s="619">
        <f t="shared" si="84"/>
        <v>2108</v>
      </c>
      <c r="N768" s="626">
        <f t="shared" si="84"/>
        <v>12632</v>
      </c>
      <c r="O768" s="36"/>
      <c r="P768" s="51" t="s">
        <v>1474</v>
      </c>
      <c r="Q768" s="36"/>
      <c r="R768" s="36" t="str">
        <f t="shared" si="77"/>
        <v>M</v>
      </c>
      <c r="S768" s="15"/>
      <c r="T768" s="15">
        <v>1</v>
      </c>
      <c r="U768" s="15"/>
      <c r="V768" s="15"/>
      <c r="W768" s="473"/>
      <c r="X768" s="473"/>
      <c r="Y768" s="15"/>
      <c r="Z768" s="15"/>
      <c r="AA768" s="15"/>
      <c r="AC768" s="16"/>
      <c r="AD768" s="15">
        <v>1</v>
      </c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</row>
    <row r="769" spans="1:43" s="17" customFormat="1" ht="12.75" customHeight="1">
      <c r="A769" s="126" t="s">
        <v>2840</v>
      </c>
      <c r="B769" s="72"/>
      <c r="C769" s="144" t="s">
        <v>2841</v>
      </c>
      <c r="D769" s="132"/>
      <c r="E769" s="145">
        <v>1</v>
      </c>
      <c r="F769" s="146">
        <v>7</v>
      </c>
      <c r="G769" s="147">
        <v>35</v>
      </c>
      <c r="H769" s="148">
        <v>1</v>
      </c>
      <c r="I769" s="158">
        <v>7</v>
      </c>
      <c r="J769" s="146">
        <v>35</v>
      </c>
      <c r="K769" s="146"/>
      <c r="L769" s="149"/>
      <c r="M769" s="619">
        <f t="shared" si="84"/>
        <v>7</v>
      </c>
      <c r="N769" s="626">
        <f t="shared" si="84"/>
        <v>35</v>
      </c>
      <c r="O769" s="36"/>
      <c r="P769" s="51" t="s">
        <v>1474</v>
      </c>
      <c r="Q769" s="36"/>
      <c r="R769" s="36" t="str">
        <f t="shared" si="77"/>
        <v>M</v>
      </c>
      <c r="S769" s="15"/>
      <c r="T769" s="15">
        <v>1</v>
      </c>
      <c r="U769" s="15"/>
      <c r="V769" s="15"/>
      <c r="W769" s="473"/>
      <c r="X769" s="473"/>
      <c r="Y769" s="15"/>
      <c r="Z769" s="15"/>
      <c r="AA769" s="15"/>
      <c r="AC769" s="16"/>
      <c r="AD769" s="15">
        <v>1</v>
      </c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</row>
    <row r="770" spans="1:43" s="17" customFormat="1" ht="12.75" customHeight="1">
      <c r="A770" s="126" t="s">
        <v>2842</v>
      </c>
      <c r="B770" s="72"/>
      <c r="C770" s="144" t="s">
        <v>2843</v>
      </c>
      <c r="D770" s="132"/>
      <c r="E770" s="145">
        <v>2</v>
      </c>
      <c r="F770" s="146">
        <v>14</v>
      </c>
      <c r="G770" s="465">
        <v>84</v>
      </c>
      <c r="H770" s="148">
        <v>2</v>
      </c>
      <c r="I770" s="158">
        <v>14</v>
      </c>
      <c r="J770" s="146">
        <v>70</v>
      </c>
      <c r="K770" s="146"/>
      <c r="L770" s="149"/>
      <c r="M770" s="619">
        <f t="shared" si="84"/>
        <v>14</v>
      </c>
      <c r="N770" s="626">
        <f t="shared" si="84"/>
        <v>70</v>
      </c>
      <c r="O770" s="36"/>
      <c r="P770" s="51" t="s">
        <v>1474</v>
      </c>
      <c r="Q770" s="36"/>
      <c r="R770" s="36" t="str">
        <f t="shared" si="77"/>
        <v>M</v>
      </c>
      <c r="S770" s="15"/>
      <c r="T770" s="15">
        <v>1</v>
      </c>
      <c r="U770" s="15"/>
      <c r="V770" s="15"/>
      <c r="W770" s="473"/>
      <c r="X770" s="473"/>
      <c r="Y770" s="15"/>
      <c r="Z770" s="15"/>
      <c r="AA770" s="15"/>
      <c r="AC770" s="16"/>
      <c r="AD770" s="15">
        <v>1</v>
      </c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</row>
    <row r="771" spans="1:43" s="17" customFormat="1" ht="12.75" customHeight="1">
      <c r="A771" s="126" t="s">
        <v>2844</v>
      </c>
      <c r="B771" s="72"/>
      <c r="C771" s="144" t="s">
        <v>2845</v>
      </c>
      <c r="D771" s="132"/>
      <c r="E771" s="145">
        <v>19</v>
      </c>
      <c r="F771" s="146">
        <v>832</v>
      </c>
      <c r="G771" s="147">
        <v>3478</v>
      </c>
      <c r="H771" s="148">
        <v>4</v>
      </c>
      <c r="I771" s="158">
        <v>85</v>
      </c>
      <c r="J771" s="146">
        <v>376</v>
      </c>
      <c r="K771" s="146">
        <v>97</v>
      </c>
      <c r="L771" s="149">
        <v>376</v>
      </c>
      <c r="M771" s="619">
        <f t="shared" si="84"/>
        <v>182</v>
      </c>
      <c r="N771" s="626">
        <f t="shared" si="84"/>
        <v>752</v>
      </c>
      <c r="O771" s="36"/>
      <c r="P771" s="51" t="s">
        <v>1474</v>
      </c>
      <c r="Q771" s="36"/>
      <c r="R771" s="36" t="str">
        <f t="shared" si="77"/>
        <v>M</v>
      </c>
      <c r="S771" s="15"/>
      <c r="T771" s="15">
        <v>1</v>
      </c>
      <c r="U771" s="15"/>
      <c r="V771" s="15"/>
      <c r="W771" s="473"/>
      <c r="X771" s="473"/>
      <c r="Y771" s="15"/>
      <c r="Z771" s="15"/>
      <c r="AA771" s="15"/>
      <c r="AC771" s="16"/>
      <c r="AD771" s="15">
        <v>1</v>
      </c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</row>
    <row r="772" spans="1:43" s="17" customFormat="1" ht="12.75" customHeight="1">
      <c r="A772" s="126" t="s">
        <v>2846</v>
      </c>
      <c r="B772" s="72"/>
      <c r="C772" s="144" t="s">
        <v>2847</v>
      </c>
      <c r="D772" s="132"/>
      <c r="E772" s="145">
        <v>1</v>
      </c>
      <c r="F772" s="146">
        <v>85</v>
      </c>
      <c r="G772" s="147">
        <v>425</v>
      </c>
      <c r="H772" s="148"/>
      <c r="I772" s="158"/>
      <c r="J772" s="146"/>
      <c r="K772" s="146">
        <v>85</v>
      </c>
      <c r="L772" s="149">
        <v>425</v>
      </c>
      <c r="M772" s="619">
        <f t="shared" si="84"/>
        <v>85</v>
      </c>
      <c r="N772" s="626">
        <f t="shared" si="84"/>
        <v>425</v>
      </c>
      <c r="O772" s="221"/>
      <c r="P772" s="222" t="s">
        <v>1474</v>
      </c>
      <c r="Q772" s="221"/>
      <c r="R772" s="221" t="str">
        <f t="shared" si="77"/>
        <v>M</v>
      </c>
      <c r="S772" s="15"/>
      <c r="T772" s="15">
        <v>1</v>
      </c>
      <c r="U772" s="15"/>
      <c r="V772" s="15"/>
      <c r="W772" s="473"/>
      <c r="X772" s="473"/>
      <c r="Y772" s="15"/>
      <c r="Z772" s="15"/>
      <c r="AA772" s="15"/>
      <c r="AC772" s="16"/>
      <c r="AD772" s="15">
        <v>1</v>
      </c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</row>
    <row r="773" spans="1:43" s="17" customFormat="1" ht="12.75" customHeight="1">
      <c r="A773" s="126" t="s">
        <v>2848</v>
      </c>
      <c r="B773" s="72"/>
      <c r="C773" s="144" t="s">
        <v>2715</v>
      </c>
      <c r="D773" s="132"/>
      <c r="E773" s="145">
        <v>5</v>
      </c>
      <c r="F773" s="146">
        <v>96</v>
      </c>
      <c r="G773" s="147">
        <v>397</v>
      </c>
      <c r="H773" s="148">
        <v>4</v>
      </c>
      <c r="I773" s="158">
        <v>92</v>
      </c>
      <c r="J773" s="146">
        <v>373</v>
      </c>
      <c r="K773" s="146">
        <v>4</v>
      </c>
      <c r="L773" s="149">
        <v>24</v>
      </c>
      <c r="M773" s="619">
        <f t="shared" si="84"/>
        <v>96</v>
      </c>
      <c r="N773" s="626">
        <f t="shared" si="84"/>
        <v>397</v>
      </c>
      <c r="O773" s="36"/>
      <c r="P773" s="51" t="s">
        <v>1474</v>
      </c>
      <c r="Q773" s="36"/>
      <c r="R773" s="36" t="str">
        <f t="shared" si="77"/>
        <v>M</v>
      </c>
      <c r="S773" s="15"/>
      <c r="T773" s="15">
        <v>1</v>
      </c>
      <c r="U773" s="15"/>
      <c r="V773" s="15"/>
      <c r="W773" s="473"/>
      <c r="X773" s="473"/>
      <c r="Y773" s="15"/>
      <c r="Z773" s="15"/>
      <c r="AA773" s="15"/>
      <c r="AC773" s="16"/>
      <c r="AD773" s="15">
        <v>1</v>
      </c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</row>
    <row r="774" spans="1:43" s="17" customFormat="1" ht="12.75" customHeight="1">
      <c r="A774" s="126" t="s">
        <v>2849</v>
      </c>
      <c r="B774" s="72"/>
      <c r="C774" s="144" t="s">
        <v>2850</v>
      </c>
      <c r="D774" s="132"/>
      <c r="E774" s="145">
        <v>2</v>
      </c>
      <c r="F774" s="146">
        <v>399</v>
      </c>
      <c r="G774" s="147">
        <v>1630</v>
      </c>
      <c r="H774" s="148">
        <v>2</v>
      </c>
      <c r="I774" s="158">
        <v>34</v>
      </c>
      <c r="J774" s="146">
        <v>170</v>
      </c>
      <c r="K774" s="146">
        <v>331</v>
      </c>
      <c r="L774" s="149">
        <v>1455</v>
      </c>
      <c r="M774" s="619">
        <f t="shared" si="84"/>
        <v>365</v>
      </c>
      <c r="N774" s="626">
        <f t="shared" si="84"/>
        <v>1625</v>
      </c>
      <c r="O774" s="36"/>
      <c r="P774" s="51" t="s">
        <v>1474</v>
      </c>
      <c r="Q774" s="36"/>
      <c r="R774" s="36" t="str">
        <f t="shared" si="77"/>
        <v>M</v>
      </c>
      <c r="S774" s="15"/>
      <c r="T774" s="15">
        <v>1</v>
      </c>
      <c r="U774" s="15"/>
      <c r="V774" s="15"/>
      <c r="W774" s="473"/>
      <c r="X774" s="473"/>
      <c r="Y774" s="15"/>
      <c r="Z774" s="15"/>
      <c r="AA774" s="15"/>
      <c r="AC774" s="16"/>
      <c r="AD774" s="15">
        <v>1</v>
      </c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</row>
    <row r="775" spans="1:43" s="129" customFormat="1" ht="12.75" customHeight="1">
      <c r="A775" s="126" t="s">
        <v>2851</v>
      </c>
      <c r="B775" s="131"/>
      <c r="C775" s="144" t="s">
        <v>2004</v>
      </c>
      <c r="D775" s="132"/>
      <c r="E775" s="145">
        <v>14</v>
      </c>
      <c r="F775" s="146">
        <v>1586</v>
      </c>
      <c r="G775" s="147">
        <v>6207</v>
      </c>
      <c r="H775" s="148">
        <v>9</v>
      </c>
      <c r="I775" s="158">
        <v>639</v>
      </c>
      <c r="J775" s="146">
        <v>3180</v>
      </c>
      <c r="K775" s="146"/>
      <c r="L775" s="149"/>
      <c r="M775" s="619">
        <f t="shared" si="84"/>
        <v>639</v>
      </c>
      <c r="N775" s="626">
        <f t="shared" si="84"/>
        <v>3180</v>
      </c>
      <c r="O775" s="150"/>
      <c r="P775" s="151" t="s">
        <v>1474</v>
      </c>
      <c r="Q775" s="150"/>
      <c r="R775" s="150" t="str">
        <f t="shared" si="77"/>
        <v>M</v>
      </c>
      <c r="S775" s="15"/>
      <c r="T775" s="15">
        <v>1</v>
      </c>
      <c r="U775" s="5"/>
      <c r="V775" s="5"/>
      <c r="W775" s="475"/>
      <c r="X775" s="475"/>
      <c r="Y775" s="5"/>
      <c r="Z775" s="5"/>
      <c r="AA775" s="5"/>
      <c r="AC775" s="128"/>
      <c r="AD775" s="15">
        <v>1</v>
      </c>
      <c r="AE775" s="128"/>
      <c r="AF775" s="128"/>
      <c r="AG775" s="128"/>
      <c r="AH775" s="128"/>
      <c r="AI775" s="128"/>
      <c r="AJ775" s="128"/>
      <c r="AK775" s="128"/>
      <c r="AL775" s="128"/>
      <c r="AM775" s="128"/>
      <c r="AN775" s="128"/>
      <c r="AO775" s="128"/>
      <c r="AP775" s="128"/>
      <c r="AQ775" s="128"/>
    </row>
    <row r="776" spans="1:43" s="17" customFormat="1" ht="12.75" customHeight="1">
      <c r="A776" s="126" t="s">
        <v>2852</v>
      </c>
      <c r="B776" s="72"/>
      <c r="C776" s="144" t="s">
        <v>2853</v>
      </c>
      <c r="D776" s="132"/>
      <c r="E776" s="145">
        <v>15</v>
      </c>
      <c r="F776" s="464">
        <v>3878</v>
      </c>
      <c r="G776" s="465">
        <v>18227</v>
      </c>
      <c r="H776" s="148">
        <v>1</v>
      </c>
      <c r="I776" s="158">
        <v>18</v>
      </c>
      <c r="J776" s="146">
        <v>90</v>
      </c>
      <c r="K776" s="146">
        <v>143</v>
      </c>
      <c r="L776" s="149">
        <v>715</v>
      </c>
      <c r="M776" s="619">
        <f t="shared" si="84"/>
        <v>161</v>
      </c>
      <c r="N776" s="626">
        <f t="shared" si="84"/>
        <v>805</v>
      </c>
      <c r="O776" s="36"/>
      <c r="P776" s="51" t="s">
        <v>1474</v>
      </c>
      <c r="Q776" s="36"/>
      <c r="R776" s="36" t="str">
        <f t="shared" si="77"/>
        <v>M</v>
      </c>
      <c r="S776" s="15"/>
      <c r="T776" s="15">
        <v>1</v>
      </c>
      <c r="U776" s="15"/>
      <c r="V776" s="15"/>
      <c r="W776" s="473"/>
      <c r="X776" s="473"/>
      <c r="Y776" s="15"/>
      <c r="Z776" s="15"/>
      <c r="AA776" s="15"/>
      <c r="AC776" s="16"/>
      <c r="AD776" s="15">
        <v>1</v>
      </c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</row>
    <row r="777" spans="1:43" s="17" customFormat="1" ht="12.75" customHeight="1">
      <c r="A777" s="126" t="s">
        <v>0</v>
      </c>
      <c r="B777" s="72"/>
      <c r="C777" s="144" t="s">
        <v>1</v>
      </c>
      <c r="D777" s="132"/>
      <c r="E777" s="145">
        <v>7</v>
      </c>
      <c r="F777" s="464">
        <v>109</v>
      </c>
      <c r="G777" s="147">
        <v>648</v>
      </c>
      <c r="H777" s="148">
        <v>7</v>
      </c>
      <c r="I777" s="158">
        <v>108</v>
      </c>
      <c r="J777" s="146">
        <v>648</v>
      </c>
      <c r="K777" s="146"/>
      <c r="L777" s="149"/>
      <c r="M777" s="619">
        <f t="shared" si="84"/>
        <v>108</v>
      </c>
      <c r="N777" s="626">
        <f t="shared" si="84"/>
        <v>648</v>
      </c>
      <c r="O777" s="36"/>
      <c r="P777" s="51" t="s">
        <v>1474</v>
      </c>
      <c r="Q777" s="36"/>
      <c r="R777" s="36" t="str">
        <f t="shared" si="77"/>
        <v>M</v>
      </c>
      <c r="S777" s="15"/>
      <c r="T777" s="15">
        <v>1</v>
      </c>
      <c r="U777" s="15"/>
      <c r="V777" s="15"/>
      <c r="W777" s="473"/>
      <c r="X777" s="473"/>
      <c r="Y777" s="15"/>
      <c r="Z777" s="15"/>
      <c r="AA777" s="15"/>
      <c r="AC777" s="16"/>
      <c r="AD777" s="15">
        <v>1</v>
      </c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</row>
    <row r="778" spans="1:43" s="17" customFormat="1" ht="12.75" customHeight="1">
      <c r="A778" s="126" t="s">
        <v>2</v>
      </c>
      <c r="B778" s="72"/>
      <c r="C778" s="144" t="s">
        <v>3</v>
      </c>
      <c r="D778" s="132"/>
      <c r="E778" s="145">
        <v>32</v>
      </c>
      <c r="F778" s="146">
        <v>1006</v>
      </c>
      <c r="G778" s="147">
        <v>2942</v>
      </c>
      <c r="H778" s="148">
        <v>4</v>
      </c>
      <c r="I778" s="158">
        <v>62</v>
      </c>
      <c r="J778" s="146">
        <v>310</v>
      </c>
      <c r="K778" s="146"/>
      <c r="L778" s="149"/>
      <c r="M778" s="619">
        <f t="shared" si="84"/>
        <v>62</v>
      </c>
      <c r="N778" s="626">
        <f t="shared" si="84"/>
        <v>310</v>
      </c>
      <c r="O778" s="36"/>
      <c r="P778" s="51" t="s">
        <v>1474</v>
      </c>
      <c r="Q778" s="36"/>
      <c r="R778" s="36" t="str">
        <f t="shared" si="77"/>
        <v>M</v>
      </c>
      <c r="S778" s="15"/>
      <c r="T778" s="15">
        <v>1</v>
      </c>
      <c r="U778" s="15"/>
      <c r="V778" s="15"/>
      <c r="W778" s="473"/>
      <c r="X778" s="473"/>
      <c r="Y778" s="15"/>
      <c r="Z778" s="15"/>
      <c r="AA778" s="15"/>
      <c r="AC778" s="16"/>
      <c r="AD778" s="15">
        <v>1</v>
      </c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</row>
    <row r="779" spans="1:43" s="17" customFormat="1" ht="12.75" customHeight="1">
      <c r="A779" s="126" t="s">
        <v>4</v>
      </c>
      <c r="B779" s="72"/>
      <c r="C779" s="144" t="s">
        <v>5</v>
      </c>
      <c r="D779" s="132"/>
      <c r="E779" s="145">
        <v>22</v>
      </c>
      <c r="F779" s="146">
        <v>358</v>
      </c>
      <c r="G779" s="147">
        <v>964</v>
      </c>
      <c r="H779" s="148"/>
      <c r="I779" s="158"/>
      <c r="J779" s="146"/>
      <c r="K779" s="146">
        <v>358</v>
      </c>
      <c r="L779" s="149">
        <v>964</v>
      </c>
      <c r="M779" s="619">
        <f t="shared" si="84"/>
        <v>358</v>
      </c>
      <c r="N779" s="626">
        <f t="shared" si="84"/>
        <v>964</v>
      </c>
      <c r="O779" s="36"/>
      <c r="P779" s="51" t="s">
        <v>1474</v>
      </c>
      <c r="Q779" s="36"/>
      <c r="R779" s="36" t="str">
        <f t="shared" ref="R779:R842" si="85">IF(SUM(E779:N779)=0,"",P779)</f>
        <v>M</v>
      </c>
      <c r="S779" s="15"/>
      <c r="T779" s="15">
        <v>1</v>
      </c>
      <c r="U779" s="15"/>
      <c r="V779" s="15"/>
      <c r="W779" s="473"/>
      <c r="X779" s="473"/>
      <c r="Y779" s="15"/>
      <c r="Z779" s="15"/>
      <c r="AA779" s="15"/>
      <c r="AC779" s="16"/>
      <c r="AD779" s="15">
        <v>1</v>
      </c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</row>
    <row r="780" spans="1:43" s="17" customFormat="1" ht="12.75" customHeight="1">
      <c r="A780" s="126" t="s">
        <v>6</v>
      </c>
      <c r="B780" s="72"/>
      <c r="C780" s="144" t="s">
        <v>7</v>
      </c>
      <c r="D780" s="134"/>
      <c r="E780" s="145">
        <v>29</v>
      </c>
      <c r="F780" s="464">
        <v>2434</v>
      </c>
      <c r="G780" s="147">
        <v>2940</v>
      </c>
      <c r="H780" s="148">
        <v>6</v>
      </c>
      <c r="I780" s="158">
        <v>270</v>
      </c>
      <c r="J780" s="146">
        <v>973</v>
      </c>
      <c r="K780" s="146">
        <v>620</v>
      </c>
      <c r="L780" s="149">
        <v>2696</v>
      </c>
      <c r="M780" s="619">
        <f>I780+K780</f>
        <v>890</v>
      </c>
      <c r="N780" s="626">
        <f>J780+L780</f>
        <v>3669</v>
      </c>
      <c r="O780" s="36"/>
      <c r="P780" s="51" t="s">
        <v>1474</v>
      </c>
      <c r="Q780" s="36"/>
      <c r="R780" s="36" t="str">
        <f t="shared" si="85"/>
        <v>M</v>
      </c>
      <c r="S780" s="15"/>
      <c r="T780" s="15">
        <v>1</v>
      </c>
      <c r="U780" s="15"/>
      <c r="V780" s="15"/>
      <c r="W780" s="473"/>
      <c r="X780" s="473"/>
      <c r="Y780" s="15"/>
      <c r="Z780" s="15"/>
      <c r="AA780" s="15"/>
      <c r="AC780" s="16"/>
      <c r="AD780" s="15">
        <v>1</v>
      </c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</row>
    <row r="781" spans="1:43" s="143" customFormat="1" ht="12.75" customHeight="1" thickBot="1">
      <c r="A781" s="126" t="s">
        <v>8</v>
      </c>
      <c r="B781" s="122"/>
      <c r="C781" s="213" t="s">
        <v>9</v>
      </c>
      <c r="D781" s="160"/>
      <c r="E781" s="177">
        <v>1</v>
      </c>
      <c r="F781" s="214">
        <v>196</v>
      </c>
      <c r="G781" s="215">
        <v>1176</v>
      </c>
      <c r="H781" s="216"/>
      <c r="I781" s="217"/>
      <c r="J781" s="214"/>
      <c r="K781" s="214">
        <v>196</v>
      </c>
      <c r="L781" s="178">
        <v>1776</v>
      </c>
      <c r="M781" s="649">
        <f>I781+K781</f>
        <v>196</v>
      </c>
      <c r="N781" s="650">
        <f>J781+L781</f>
        <v>1776</v>
      </c>
      <c r="O781" s="138"/>
      <c r="P781" s="139" t="s">
        <v>1474</v>
      </c>
      <c r="Q781" s="138"/>
      <c r="R781" s="138" t="str">
        <f t="shared" si="85"/>
        <v>M</v>
      </c>
      <c r="S781" s="15"/>
      <c r="T781" s="15">
        <v>1</v>
      </c>
      <c r="U781" s="140"/>
      <c r="V781" s="140"/>
      <c r="W781" s="474"/>
      <c r="X781" s="474"/>
      <c r="Y781" s="140"/>
      <c r="Z781" s="140"/>
      <c r="AA781" s="140"/>
      <c r="AC781" s="142"/>
      <c r="AD781" s="15">
        <v>1</v>
      </c>
      <c r="AE781" s="142"/>
      <c r="AF781" s="142"/>
      <c r="AG781" s="142"/>
      <c r="AH781" s="142"/>
      <c r="AI781" s="142"/>
      <c r="AJ781" s="142"/>
      <c r="AK781" s="142"/>
      <c r="AL781" s="142"/>
      <c r="AM781" s="142"/>
      <c r="AN781" s="142"/>
      <c r="AO781" s="142"/>
      <c r="AP781" s="142"/>
      <c r="AQ781" s="142"/>
    </row>
    <row r="782" spans="1:43" s="18" customFormat="1" ht="15.75" customHeight="1" thickTop="1" thickBot="1">
      <c r="A782" s="126" t="s">
        <v>10</v>
      </c>
      <c r="B782" s="893" t="s">
        <v>11</v>
      </c>
      <c r="C782" s="894"/>
      <c r="D782" s="108"/>
      <c r="E782" s="638">
        <f t="shared" ref="E782:N782" si="86">SUM(E783:E799)</f>
        <v>17</v>
      </c>
      <c r="F782" s="639">
        <f t="shared" si="86"/>
        <v>2337</v>
      </c>
      <c r="G782" s="640">
        <f t="shared" si="86"/>
        <v>11060</v>
      </c>
      <c r="H782" s="641">
        <f t="shared" si="86"/>
        <v>7</v>
      </c>
      <c r="I782" s="642">
        <f t="shared" si="86"/>
        <v>155</v>
      </c>
      <c r="J782" s="639">
        <f t="shared" si="86"/>
        <v>580</v>
      </c>
      <c r="K782" s="639">
        <f t="shared" si="86"/>
        <v>0</v>
      </c>
      <c r="L782" s="643">
        <f t="shared" si="86"/>
        <v>0</v>
      </c>
      <c r="M782" s="642">
        <f t="shared" si="86"/>
        <v>155</v>
      </c>
      <c r="N782" s="643">
        <f t="shared" si="86"/>
        <v>580</v>
      </c>
      <c r="O782" s="36"/>
      <c r="P782" s="51" t="s">
        <v>1500</v>
      </c>
      <c r="Q782" s="36"/>
      <c r="R782" s="36" t="str">
        <f t="shared" si="85"/>
        <v>P</v>
      </c>
      <c r="S782" s="15"/>
      <c r="T782" s="15"/>
      <c r="U782" s="15"/>
      <c r="V782" s="15">
        <v>1</v>
      </c>
      <c r="W782" s="473"/>
      <c r="X782" s="473"/>
      <c r="Y782" s="15"/>
      <c r="Z782" s="15"/>
      <c r="AA782" s="15"/>
      <c r="AC782" s="15"/>
      <c r="AD782" s="15">
        <v>1</v>
      </c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</row>
    <row r="783" spans="1:43" s="17" customFormat="1" ht="12.75" customHeight="1" thickTop="1">
      <c r="A783" s="126" t="s">
        <v>12</v>
      </c>
      <c r="B783" s="95"/>
      <c r="C783" s="152" t="s">
        <v>13</v>
      </c>
      <c r="D783" s="46"/>
      <c r="E783" s="153">
        <v>1</v>
      </c>
      <c r="F783" s="154">
        <v>39</v>
      </c>
      <c r="G783" s="155">
        <v>123</v>
      </c>
      <c r="H783" s="156"/>
      <c r="I783" s="174"/>
      <c r="J783" s="154"/>
      <c r="K783" s="154"/>
      <c r="L783" s="157"/>
      <c r="M783" s="624">
        <f t="shared" ref="M783:N798" si="87">I783+K783</f>
        <v>0</v>
      </c>
      <c r="N783" s="625">
        <f t="shared" si="87"/>
        <v>0</v>
      </c>
      <c r="O783" s="36"/>
      <c r="P783" s="51" t="s">
        <v>1474</v>
      </c>
      <c r="Q783" s="36"/>
      <c r="R783" s="36" t="str">
        <f t="shared" si="85"/>
        <v>M</v>
      </c>
      <c r="S783" s="15"/>
      <c r="T783" s="15">
        <v>1</v>
      </c>
      <c r="U783" s="15"/>
      <c r="V783" s="15"/>
      <c r="W783" s="473"/>
      <c r="X783" s="473"/>
      <c r="Y783" s="15"/>
      <c r="Z783" s="15"/>
      <c r="AA783" s="15"/>
      <c r="AC783" s="16"/>
      <c r="AD783" s="15">
        <v>1</v>
      </c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</row>
    <row r="784" spans="1:43" s="17" customFormat="1" ht="12.75" customHeight="1">
      <c r="A784" s="126" t="s">
        <v>14</v>
      </c>
      <c r="B784" s="72"/>
      <c r="C784" s="144" t="s">
        <v>15</v>
      </c>
      <c r="D784" s="46"/>
      <c r="E784" s="145">
        <v>1</v>
      </c>
      <c r="F784" s="146">
        <v>22</v>
      </c>
      <c r="G784" s="147">
        <v>85</v>
      </c>
      <c r="H784" s="148"/>
      <c r="I784" s="158"/>
      <c r="J784" s="146"/>
      <c r="K784" s="146"/>
      <c r="L784" s="149"/>
      <c r="M784" s="619">
        <f t="shared" si="87"/>
        <v>0</v>
      </c>
      <c r="N784" s="626">
        <f t="shared" si="87"/>
        <v>0</v>
      </c>
      <c r="O784" s="36"/>
      <c r="P784" s="51" t="s">
        <v>1474</v>
      </c>
      <c r="Q784" s="36"/>
      <c r="R784" s="36" t="str">
        <f t="shared" si="85"/>
        <v>M</v>
      </c>
      <c r="S784" s="15"/>
      <c r="T784" s="15">
        <v>1</v>
      </c>
      <c r="U784" s="15"/>
      <c r="V784" s="15"/>
      <c r="W784" s="473"/>
      <c r="X784" s="473"/>
      <c r="Y784" s="15"/>
      <c r="Z784" s="15"/>
      <c r="AA784" s="15"/>
      <c r="AC784" s="16"/>
      <c r="AD784" s="15">
        <v>1</v>
      </c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</row>
    <row r="785" spans="1:43" s="17" customFormat="1" ht="12.75" hidden="1" customHeight="1">
      <c r="A785" s="126" t="s">
        <v>16</v>
      </c>
      <c r="B785" s="72"/>
      <c r="C785" s="144" t="s">
        <v>17</v>
      </c>
      <c r="D785" s="46"/>
      <c r="E785" s="145"/>
      <c r="F785" s="146"/>
      <c r="G785" s="147"/>
      <c r="H785" s="148"/>
      <c r="I785" s="158"/>
      <c r="J785" s="146"/>
      <c r="K785" s="146"/>
      <c r="L785" s="149"/>
      <c r="M785" s="619">
        <f t="shared" si="87"/>
        <v>0</v>
      </c>
      <c r="N785" s="626">
        <f t="shared" si="87"/>
        <v>0</v>
      </c>
      <c r="O785" s="36"/>
      <c r="P785" s="51" t="s">
        <v>1474</v>
      </c>
      <c r="Q785" s="36"/>
      <c r="R785" s="36" t="str">
        <f t="shared" si="85"/>
        <v/>
      </c>
      <c r="S785" s="15"/>
      <c r="T785" s="15"/>
      <c r="U785" s="15"/>
      <c r="V785" s="15"/>
      <c r="W785" s="473"/>
      <c r="X785" s="473"/>
      <c r="Y785" s="15"/>
      <c r="Z785" s="15"/>
      <c r="AA785" s="15"/>
      <c r="AC785" s="16"/>
      <c r="AD785" s="15">
        <v>1</v>
      </c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</row>
    <row r="786" spans="1:43" s="17" customFormat="1" ht="12.75" hidden="1" customHeight="1">
      <c r="A786" s="126" t="s">
        <v>18</v>
      </c>
      <c r="B786" s="72"/>
      <c r="C786" s="144" t="s">
        <v>19</v>
      </c>
      <c r="D786" s="46"/>
      <c r="E786" s="145"/>
      <c r="F786" s="146"/>
      <c r="G786" s="147"/>
      <c r="H786" s="148"/>
      <c r="I786" s="158"/>
      <c r="J786" s="146"/>
      <c r="K786" s="146"/>
      <c r="L786" s="149"/>
      <c r="M786" s="619">
        <f t="shared" si="87"/>
        <v>0</v>
      </c>
      <c r="N786" s="626">
        <f t="shared" si="87"/>
        <v>0</v>
      </c>
      <c r="O786" s="36"/>
      <c r="P786" s="51" t="s">
        <v>1474</v>
      </c>
      <c r="Q786" s="36"/>
      <c r="R786" s="36" t="str">
        <f t="shared" si="85"/>
        <v/>
      </c>
      <c r="S786" s="15"/>
      <c r="T786" s="15"/>
      <c r="U786" s="15"/>
      <c r="V786" s="15"/>
      <c r="W786" s="473"/>
      <c r="X786" s="473"/>
      <c r="Y786" s="15"/>
      <c r="Z786" s="15"/>
      <c r="AA786" s="15"/>
      <c r="AC786" s="16"/>
      <c r="AD786" s="15">
        <v>1</v>
      </c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</row>
    <row r="787" spans="1:43" s="17" customFormat="1" ht="12.75" customHeight="1">
      <c r="A787" s="126" t="s">
        <v>20</v>
      </c>
      <c r="B787" s="72"/>
      <c r="C787" s="144" t="s">
        <v>21</v>
      </c>
      <c r="D787" s="46"/>
      <c r="E787" s="145">
        <v>1</v>
      </c>
      <c r="F787" s="146">
        <v>118</v>
      </c>
      <c r="G787" s="147">
        <v>590</v>
      </c>
      <c r="H787" s="148"/>
      <c r="I787" s="158"/>
      <c r="J787" s="146"/>
      <c r="K787" s="146"/>
      <c r="L787" s="149"/>
      <c r="M787" s="619">
        <f t="shared" si="87"/>
        <v>0</v>
      </c>
      <c r="N787" s="626">
        <f t="shared" si="87"/>
        <v>0</v>
      </c>
      <c r="O787" s="36"/>
      <c r="P787" s="51" t="s">
        <v>1474</v>
      </c>
      <c r="Q787" s="36"/>
      <c r="R787" s="36" t="str">
        <f t="shared" si="85"/>
        <v>M</v>
      </c>
      <c r="S787" s="15"/>
      <c r="T787" s="15">
        <v>1</v>
      </c>
      <c r="U787" s="15"/>
      <c r="V787" s="15"/>
      <c r="W787" s="473"/>
      <c r="X787" s="473"/>
      <c r="Y787" s="15"/>
      <c r="Z787" s="15"/>
      <c r="AA787" s="15"/>
      <c r="AC787" s="16"/>
      <c r="AD787" s="15">
        <v>1</v>
      </c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</row>
    <row r="788" spans="1:43" s="17" customFormat="1" ht="12.75" hidden="1" customHeight="1">
      <c r="A788" s="126" t="s">
        <v>22</v>
      </c>
      <c r="B788" s="72"/>
      <c r="C788" s="144" t="s">
        <v>23</v>
      </c>
      <c r="D788" s="46"/>
      <c r="E788" s="145"/>
      <c r="F788" s="146"/>
      <c r="G788" s="147"/>
      <c r="H788" s="148"/>
      <c r="I788" s="158"/>
      <c r="J788" s="146"/>
      <c r="K788" s="146"/>
      <c r="L788" s="149"/>
      <c r="M788" s="619">
        <f t="shared" si="87"/>
        <v>0</v>
      </c>
      <c r="N788" s="626">
        <f t="shared" si="87"/>
        <v>0</v>
      </c>
      <c r="O788" s="36"/>
      <c r="P788" s="51" t="s">
        <v>1474</v>
      </c>
      <c r="Q788" s="36"/>
      <c r="R788" s="36" t="str">
        <f t="shared" si="85"/>
        <v/>
      </c>
      <c r="S788" s="15"/>
      <c r="T788" s="15"/>
      <c r="U788" s="15"/>
      <c r="V788" s="15"/>
      <c r="W788" s="473"/>
      <c r="X788" s="473"/>
      <c r="Y788" s="15"/>
      <c r="Z788" s="15"/>
      <c r="AA788" s="15"/>
      <c r="AC788" s="16"/>
      <c r="AD788" s="15">
        <v>1</v>
      </c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</row>
    <row r="789" spans="1:43" s="17" customFormat="1" ht="12.75" hidden="1" customHeight="1">
      <c r="A789" s="126" t="s">
        <v>24</v>
      </c>
      <c r="B789" s="72"/>
      <c r="C789" s="144" t="s">
        <v>25</v>
      </c>
      <c r="D789" s="46"/>
      <c r="E789" s="145"/>
      <c r="F789" s="146"/>
      <c r="G789" s="147"/>
      <c r="H789" s="148"/>
      <c r="I789" s="158"/>
      <c r="J789" s="146"/>
      <c r="K789" s="146"/>
      <c r="L789" s="149"/>
      <c r="M789" s="619">
        <f t="shared" si="87"/>
        <v>0</v>
      </c>
      <c r="N789" s="626">
        <f t="shared" si="87"/>
        <v>0</v>
      </c>
      <c r="O789" s="36"/>
      <c r="P789" s="51" t="s">
        <v>1474</v>
      </c>
      <c r="Q789" s="36"/>
      <c r="R789" s="36" t="str">
        <f t="shared" si="85"/>
        <v/>
      </c>
      <c r="S789" s="15"/>
      <c r="T789" s="15"/>
      <c r="U789" s="15"/>
      <c r="V789" s="15"/>
      <c r="W789" s="473"/>
      <c r="X789" s="473"/>
      <c r="Y789" s="15"/>
      <c r="Z789" s="15"/>
      <c r="AA789" s="15"/>
      <c r="AC789" s="16"/>
      <c r="AD789" s="15">
        <v>1</v>
      </c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</row>
    <row r="790" spans="1:43" s="17" customFormat="1" ht="12.75" customHeight="1">
      <c r="A790" s="126" t="s">
        <v>26</v>
      </c>
      <c r="B790" s="72"/>
      <c r="C790" s="144" t="s">
        <v>27</v>
      </c>
      <c r="D790" s="46"/>
      <c r="E790" s="145">
        <v>1</v>
      </c>
      <c r="F790" s="146">
        <v>25</v>
      </c>
      <c r="G790" s="147">
        <v>92</v>
      </c>
      <c r="H790" s="148"/>
      <c r="I790" s="158"/>
      <c r="J790" s="146"/>
      <c r="K790" s="146"/>
      <c r="L790" s="149"/>
      <c r="M790" s="619">
        <f t="shared" si="87"/>
        <v>0</v>
      </c>
      <c r="N790" s="626">
        <f t="shared" si="87"/>
        <v>0</v>
      </c>
      <c r="O790" s="36"/>
      <c r="P790" s="51" t="s">
        <v>1474</v>
      </c>
      <c r="Q790" s="36"/>
      <c r="R790" s="36" t="str">
        <f t="shared" si="85"/>
        <v>M</v>
      </c>
      <c r="S790" s="15"/>
      <c r="T790" s="15">
        <v>1</v>
      </c>
      <c r="U790" s="15"/>
      <c r="V790" s="15"/>
      <c r="W790" s="473"/>
      <c r="X790" s="473"/>
      <c r="Y790" s="15"/>
      <c r="Z790" s="15"/>
      <c r="AA790" s="15"/>
      <c r="AC790" s="16"/>
      <c r="AD790" s="15">
        <v>1</v>
      </c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</row>
    <row r="791" spans="1:43" s="17" customFormat="1" ht="12.75" customHeight="1">
      <c r="A791" s="126" t="s">
        <v>28</v>
      </c>
      <c r="B791" s="72"/>
      <c r="C791" s="144" t="s">
        <v>29</v>
      </c>
      <c r="D791" s="46"/>
      <c r="E791" s="145">
        <v>4</v>
      </c>
      <c r="F791" s="146">
        <v>117</v>
      </c>
      <c r="G791" s="147">
        <v>424</v>
      </c>
      <c r="H791" s="148">
        <v>3</v>
      </c>
      <c r="I791" s="158">
        <v>117</v>
      </c>
      <c r="J791" s="146">
        <v>424</v>
      </c>
      <c r="K791" s="146"/>
      <c r="L791" s="149"/>
      <c r="M791" s="619">
        <f t="shared" si="87"/>
        <v>117</v>
      </c>
      <c r="N791" s="626">
        <f t="shared" si="87"/>
        <v>424</v>
      </c>
      <c r="O791" s="36"/>
      <c r="P791" s="51" t="s">
        <v>1474</v>
      </c>
      <c r="Q791" s="36"/>
      <c r="R791" s="36" t="str">
        <f t="shared" si="85"/>
        <v>M</v>
      </c>
      <c r="S791" s="15"/>
      <c r="T791" s="15">
        <v>1</v>
      </c>
      <c r="U791" s="15"/>
      <c r="V791" s="15"/>
      <c r="W791" s="473"/>
      <c r="X791" s="473"/>
      <c r="Y791" s="15"/>
      <c r="Z791" s="15"/>
      <c r="AA791" s="15"/>
      <c r="AC791" s="16"/>
      <c r="AD791" s="15">
        <v>1</v>
      </c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</row>
    <row r="792" spans="1:43" s="17" customFormat="1" ht="12.75" hidden="1" customHeight="1">
      <c r="A792" s="126" t="s">
        <v>30</v>
      </c>
      <c r="B792" s="72"/>
      <c r="C792" s="144" t="s">
        <v>31</v>
      </c>
      <c r="D792" s="46"/>
      <c r="E792" s="145"/>
      <c r="F792" s="146"/>
      <c r="G792" s="147"/>
      <c r="H792" s="148"/>
      <c r="I792" s="158"/>
      <c r="J792" s="146"/>
      <c r="K792" s="146"/>
      <c r="L792" s="149"/>
      <c r="M792" s="619">
        <f t="shared" si="87"/>
        <v>0</v>
      </c>
      <c r="N792" s="626">
        <f t="shared" si="87"/>
        <v>0</v>
      </c>
      <c r="O792" s="36"/>
      <c r="P792" s="51" t="s">
        <v>1474</v>
      </c>
      <c r="Q792" s="36"/>
      <c r="R792" s="36" t="str">
        <f t="shared" si="85"/>
        <v/>
      </c>
      <c r="S792" s="15"/>
      <c r="T792" s="15"/>
      <c r="U792" s="15"/>
      <c r="V792" s="15"/>
      <c r="W792" s="473"/>
      <c r="X792" s="473"/>
      <c r="Y792" s="15"/>
      <c r="Z792" s="15"/>
      <c r="AA792" s="15"/>
      <c r="AC792" s="16"/>
      <c r="AD792" s="15">
        <v>1</v>
      </c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</row>
    <row r="793" spans="1:43" s="17" customFormat="1" ht="12.75" customHeight="1">
      <c r="A793" s="126" t="s">
        <v>32</v>
      </c>
      <c r="B793" s="72"/>
      <c r="C793" s="144" t="s">
        <v>1946</v>
      </c>
      <c r="D793" s="46"/>
      <c r="E793" s="145">
        <v>4</v>
      </c>
      <c r="F793" s="146">
        <v>548</v>
      </c>
      <c r="G793" s="147">
        <v>2740</v>
      </c>
      <c r="H793" s="148">
        <v>4</v>
      </c>
      <c r="I793" s="158">
        <v>38</v>
      </c>
      <c r="J793" s="146">
        <v>156</v>
      </c>
      <c r="K793" s="146"/>
      <c r="L793" s="149"/>
      <c r="M793" s="619">
        <f t="shared" si="87"/>
        <v>38</v>
      </c>
      <c r="N793" s="626">
        <f t="shared" si="87"/>
        <v>156</v>
      </c>
      <c r="O793" s="36"/>
      <c r="P793" s="51" t="s">
        <v>1474</v>
      </c>
      <c r="Q793" s="36"/>
      <c r="R793" s="36" t="str">
        <f t="shared" si="85"/>
        <v>M</v>
      </c>
      <c r="S793" s="15"/>
      <c r="T793" s="15">
        <v>1</v>
      </c>
      <c r="U793" s="15"/>
      <c r="V793" s="15"/>
      <c r="W793" s="473"/>
      <c r="X793" s="473"/>
      <c r="Y793" s="15"/>
      <c r="Z793" s="15"/>
      <c r="AA793" s="15"/>
      <c r="AC793" s="16"/>
      <c r="AD793" s="15">
        <v>1</v>
      </c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</row>
    <row r="794" spans="1:43" s="17" customFormat="1" ht="12.75" customHeight="1">
      <c r="A794" s="126" t="s">
        <v>33</v>
      </c>
      <c r="B794" s="72"/>
      <c r="C794" s="144" t="s">
        <v>34</v>
      </c>
      <c r="D794" s="46"/>
      <c r="E794" s="145">
        <v>1</v>
      </c>
      <c r="F794" s="146">
        <v>204</v>
      </c>
      <c r="G794" s="147">
        <v>1020</v>
      </c>
      <c r="H794" s="148"/>
      <c r="I794" s="158"/>
      <c r="J794" s="146"/>
      <c r="K794" s="146"/>
      <c r="L794" s="149"/>
      <c r="M794" s="619">
        <f t="shared" si="87"/>
        <v>0</v>
      </c>
      <c r="N794" s="626">
        <f t="shared" si="87"/>
        <v>0</v>
      </c>
      <c r="O794" s="36"/>
      <c r="P794" s="51" t="s">
        <v>1474</v>
      </c>
      <c r="Q794" s="36"/>
      <c r="R794" s="36" t="str">
        <f t="shared" si="85"/>
        <v>M</v>
      </c>
      <c r="S794" s="15"/>
      <c r="T794" s="15">
        <v>1</v>
      </c>
      <c r="U794" s="15"/>
      <c r="V794" s="15"/>
      <c r="W794" s="473"/>
      <c r="X794" s="473"/>
      <c r="Y794" s="15"/>
      <c r="Z794" s="15"/>
      <c r="AA794" s="15"/>
      <c r="AC794" s="16"/>
      <c r="AD794" s="15">
        <v>1</v>
      </c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</row>
    <row r="795" spans="1:43" s="17" customFormat="1" ht="12.75" customHeight="1">
      <c r="A795" s="126" t="s">
        <v>35</v>
      </c>
      <c r="B795" s="72"/>
      <c r="C795" s="144" t="s">
        <v>36</v>
      </c>
      <c r="D795" s="46"/>
      <c r="E795" s="145">
        <v>1</v>
      </c>
      <c r="F795" s="146">
        <v>134</v>
      </c>
      <c r="G795" s="147">
        <v>508</v>
      </c>
      <c r="H795" s="148"/>
      <c r="I795" s="158"/>
      <c r="J795" s="146"/>
      <c r="K795" s="146"/>
      <c r="L795" s="149"/>
      <c r="M795" s="619">
        <f t="shared" si="87"/>
        <v>0</v>
      </c>
      <c r="N795" s="626">
        <f t="shared" si="87"/>
        <v>0</v>
      </c>
      <c r="O795" s="36"/>
      <c r="P795" s="51" t="s">
        <v>1474</v>
      </c>
      <c r="Q795" s="36"/>
      <c r="R795" s="36" t="str">
        <f t="shared" si="85"/>
        <v>M</v>
      </c>
      <c r="S795" s="15"/>
      <c r="T795" s="15">
        <v>1</v>
      </c>
      <c r="U795" s="15"/>
      <c r="V795" s="15"/>
      <c r="W795" s="473"/>
      <c r="X795" s="473"/>
      <c r="Y795" s="15"/>
      <c r="Z795" s="15"/>
      <c r="AA795" s="15"/>
      <c r="AC795" s="16"/>
      <c r="AD795" s="15">
        <v>1</v>
      </c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</row>
    <row r="796" spans="1:43" s="129" customFormat="1" ht="12.75" customHeight="1">
      <c r="A796" s="126" t="s">
        <v>37</v>
      </c>
      <c r="B796" s="131"/>
      <c r="C796" s="144" t="s">
        <v>38</v>
      </c>
      <c r="D796" s="132"/>
      <c r="E796" s="145">
        <v>1</v>
      </c>
      <c r="F796" s="146">
        <v>1050</v>
      </c>
      <c r="G796" s="147">
        <v>5106</v>
      </c>
      <c r="H796" s="148"/>
      <c r="I796" s="158"/>
      <c r="J796" s="146"/>
      <c r="K796" s="146"/>
      <c r="L796" s="149"/>
      <c r="M796" s="619">
        <f t="shared" si="87"/>
        <v>0</v>
      </c>
      <c r="N796" s="626">
        <f t="shared" si="87"/>
        <v>0</v>
      </c>
      <c r="O796" s="150"/>
      <c r="P796" s="151" t="s">
        <v>1473</v>
      </c>
      <c r="Q796" s="150"/>
      <c r="R796" s="150" t="str">
        <f t="shared" si="85"/>
        <v>C</v>
      </c>
      <c r="S796" s="15"/>
      <c r="T796" s="15"/>
      <c r="U796" s="5">
        <v>1</v>
      </c>
      <c r="V796" s="5"/>
      <c r="W796" s="475"/>
      <c r="X796" s="475"/>
      <c r="Y796" s="5"/>
      <c r="Z796" s="5"/>
      <c r="AA796" s="5"/>
      <c r="AC796" s="128"/>
      <c r="AD796" s="15">
        <v>1</v>
      </c>
      <c r="AE796" s="128"/>
      <c r="AF796" s="128"/>
      <c r="AG796" s="128"/>
      <c r="AH796" s="128"/>
      <c r="AI796" s="128"/>
      <c r="AJ796" s="128"/>
      <c r="AK796" s="128"/>
      <c r="AL796" s="128"/>
      <c r="AM796" s="128"/>
      <c r="AN796" s="128"/>
      <c r="AO796" s="128"/>
      <c r="AP796" s="128"/>
      <c r="AQ796" s="128"/>
    </row>
    <row r="797" spans="1:43" s="17" customFormat="1" ht="12.75" customHeight="1">
      <c r="A797" s="126" t="s">
        <v>39</v>
      </c>
      <c r="B797" s="72"/>
      <c r="C797" s="144" t="s">
        <v>40</v>
      </c>
      <c r="D797" s="46"/>
      <c r="E797" s="145">
        <v>1</v>
      </c>
      <c r="F797" s="146">
        <v>10</v>
      </c>
      <c r="G797" s="147">
        <v>22</v>
      </c>
      <c r="H797" s="148"/>
      <c r="I797" s="158"/>
      <c r="J797" s="146"/>
      <c r="K797" s="146"/>
      <c r="L797" s="149"/>
      <c r="M797" s="619">
        <f t="shared" si="87"/>
        <v>0</v>
      </c>
      <c r="N797" s="626">
        <f t="shared" si="87"/>
        <v>0</v>
      </c>
      <c r="O797" s="36"/>
      <c r="P797" s="51" t="s">
        <v>1474</v>
      </c>
      <c r="Q797" s="36"/>
      <c r="R797" s="36" t="str">
        <f t="shared" si="85"/>
        <v>M</v>
      </c>
      <c r="S797" s="15"/>
      <c r="T797" s="15">
        <v>1</v>
      </c>
      <c r="U797" s="15"/>
      <c r="V797" s="15"/>
      <c r="W797" s="473"/>
      <c r="X797" s="473"/>
      <c r="Y797" s="15"/>
      <c r="Z797" s="15"/>
      <c r="AA797" s="15"/>
      <c r="AC797" s="16"/>
      <c r="AD797" s="15">
        <v>1</v>
      </c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</row>
    <row r="798" spans="1:43" s="17" customFormat="1" ht="12.75" customHeight="1" thickBot="1">
      <c r="A798" s="126" t="s">
        <v>41</v>
      </c>
      <c r="B798" s="104"/>
      <c r="C798" s="159" t="s">
        <v>42</v>
      </c>
      <c r="D798" s="105"/>
      <c r="E798" s="161">
        <v>1</v>
      </c>
      <c r="F798" s="162">
        <v>70</v>
      </c>
      <c r="G798" s="163">
        <v>350</v>
      </c>
      <c r="H798" s="164"/>
      <c r="I798" s="166"/>
      <c r="J798" s="162"/>
      <c r="K798" s="162"/>
      <c r="L798" s="165"/>
      <c r="M798" s="636">
        <f t="shared" si="87"/>
        <v>0</v>
      </c>
      <c r="N798" s="637">
        <f t="shared" si="87"/>
        <v>0</v>
      </c>
      <c r="O798" s="36"/>
      <c r="P798" s="51" t="s">
        <v>1474</v>
      </c>
      <c r="Q798" s="36"/>
      <c r="R798" s="36" t="str">
        <f t="shared" si="85"/>
        <v>M</v>
      </c>
      <c r="S798" s="15"/>
      <c r="T798" s="15">
        <v>1</v>
      </c>
      <c r="U798" s="15"/>
      <c r="V798" s="15"/>
      <c r="W798" s="473"/>
      <c r="X798" s="473"/>
      <c r="Y798" s="15"/>
      <c r="Z798" s="15"/>
      <c r="AA798" s="15"/>
      <c r="AC798" s="16"/>
      <c r="AD798" s="15">
        <v>1</v>
      </c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</row>
    <row r="799" spans="1:43" s="17" customFormat="1" ht="12.75" hidden="1" customHeight="1" thickBot="1">
      <c r="A799" s="126" t="s">
        <v>43</v>
      </c>
      <c r="B799" s="107"/>
      <c r="C799" s="210" t="s">
        <v>44</v>
      </c>
      <c r="D799" s="46"/>
      <c r="E799" s="153"/>
      <c r="F799" s="154"/>
      <c r="G799" s="155"/>
      <c r="H799" s="156"/>
      <c r="I799" s="174"/>
      <c r="J799" s="154"/>
      <c r="K799" s="154"/>
      <c r="L799" s="157"/>
      <c r="M799" s="624">
        <f>I799+K799</f>
        <v>0</v>
      </c>
      <c r="N799" s="625">
        <f>J799+L799</f>
        <v>0</v>
      </c>
      <c r="O799" s="36"/>
      <c r="P799" s="51" t="s">
        <v>1474</v>
      </c>
      <c r="Q799" s="36"/>
      <c r="R799" s="36" t="str">
        <f t="shared" si="85"/>
        <v/>
      </c>
      <c r="S799" s="15"/>
      <c r="T799" s="15"/>
      <c r="U799" s="15"/>
      <c r="V799" s="15"/>
      <c r="W799" s="473"/>
      <c r="X799" s="473"/>
      <c r="Y799" s="15"/>
      <c r="Z799" s="15"/>
      <c r="AA799" s="15"/>
      <c r="AC799" s="16"/>
      <c r="AD799" s="15">
        <v>1</v>
      </c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</row>
    <row r="800" spans="1:43" s="18" customFormat="1" ht="15.75" customHeight="1" thickTop="1" thickBot="1">
      <c r="A800" s="126" t="s">
        <v>45</v>
      </c>
      <c r="B800" s="889" t="s">
        <v>46</v>
      </c>
      <c r="C800" s="890"/>
      <c r="D800" s="108"/>
      <c r="E800" s="651">
        <f t="shared" ref="E800:N800" si="88">SUM(E801:E805)</f>
        <v>7</v>
      </c>
      <c r="F800" s="652">
        <f t="shared" si="88"/>
        <v>136</v>
      </c>
      <c r="G800" s="653">
        <f t="shared" si="88"/>
        <v>630</v>
      </c>
      <c r="H800" s="654">
        <f t="shared" si="88"/>
        <v>3</v>
      </c>
      <c r="I800" s="505">
        <f t="shared" si="88"/>
        <v>59</v>
      </c>
      <c r="J800" s="228">
        <f t="shared" si="88"/>
        <v>245</v>
      </c>
      <c r="K800" s="652">
        <f t="shared" si="88"/>
        <v>0</v>
      </c>
      <c r="L800" s="656">
        <f t="shared" si="88"/>
        <v>0</v>
      </c>
      <c r="M800" s="505">
        <f t="shared" si="88"/>
        <v>59</v>
      </c>
      <c r="N800" s="230">
        <f t="shared" si="88"/>
        <v>245</v>
      </c>
      <c r="O800" s="36"/>
      <c r="P800" s="51" t="s">
        <v>1500</v>
      </c>
      <c r="Q800" s="36"/>
      <c r="R800" s="36" t="str">
        <f t="shared" si="85"/>
        <v>P</v>
      </c>
      <c r="S800" s="15"/>
      <c r="T800" s="15"/>
      <c r="U800" s="15"/>
      <c r="V800" s="15">
        <v>1</v>
      </c>
      <c r="W800" s="473"/>
      <c r="X800" s="473"/>
      <c r="Y800" s="15"/>
      <c r="Z800" s="15"/>
      <c r="AA800" s="15"/>
      <c r="AC800" s="15"/>
      <c r="AD800" s="15">
        <v>1</v>
      </c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</row>
    <row r="801" spans="1:43" s="17" customFormat="1" ht="12.75" customHeight="1" thickTop="1">
      <c r="A801" s="126" t="s">
        <v>47</v>
      </c>
      <c r="B801" s="95"/>
      <c r="C801" s="152" t="s">
        <v>2340</v>
      </c>
      <c r="D801" s="46"/>
      <c r="E801" s="153">
        <v>5</v>
      </c>
      <c r="F801" s="154">
        <v>110</v>
      </c>
      <c r="G801" s="155">
        <v>549</v>
      </c>
      <c r="H801" s="156">
        <v>2</v>
      </c>
      <c r="I801" s="492">
        <v>33</v>
      </c>
      <c r="J801" s="489">
        <v>164</v>
      </c>
      <c r="K801" s="154"/>
      <c r="L801" s="157"/>
      <c r="M801" s="480">
        <f t="shared" ref="M801:N805" si="89">I801+K801</f>
        <v>33</v>
      </c>
      <c r="N801" s="481">
        <f t="shared" si="89"/>
        <v>164</v>
      </c>
      <c r="O801" s="36"/>
      <c r="P801" s="51" t="s">
        <v>1474</v>
      </c>
      <c r="Q801" s="36"/>
      <c r="R801" s="36" t="str">
        <f t="shared" si="85"/>
        <v>M</v>
      </c>
      <c r="S801" s="15"/>
      <c r="T801" s="15">
        <v>1</v>
      </c>
      <c r="U801" s="15"/>
      <c r="V801" s="15"/>
      <c r="W801" s="473"/>
      <c r="X801" s="473"/>
      <c r="Y801" s="15"/>
      <c r="Z801" s="15"/>
      <c r="AA801" s="15"/>
      <c r="AC801" s="16"/>
      <c r="AD801" s="15">
        <v>1</v>
      </c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</row>
    <row r="802" spans="1:43" s="129" customFormat="1" ht="12.75" hidden="1" customHeight="1">
      <c r="A802" s="126" t="s">
        <v>48</v>
      </c>
      <c r="B802" s="131"/>
      <c r="C802" s="144" t="s">
        <v>49</v>
      </c>
      <c r="D802" s="132"/>
      <c r="E802" s="145"/>
      <c r="F802" s="146"/>
      <c r="G802" s="147"/>
      <c r="H802" s="148"/>
      <c r="I802" s="158"/>
      <c r="J802" s="146"/>
      <c r="K802" s="146"/>
      <c r="L802" s="149"/>
      <c r="M802" s="619">
        <f t="shared" si="89"/>
        <v>0</v>
      </c>
      <c r="N802" s="626">
        <f t="shared" si="89"/>
        <v>0</v>
      </c>
      <c r="O802" s="150"/>
      <c r="P802" s="151" t="s">
        <v>1474</v>
      </c>
      <c r="Q802" s="150"/>
      <c r="R802" s="150" t="str">
        <f t="shared" si="85"/>
        <v/>
      </c>
      <c r="S802" s="15"/>
      <c r="T802" s="15"/>
      <c r="U802" s="5"/>
      <c r="V802" s="5"/>
      <c r="W802" s="475"/>
      <c r="X802" s="475"/>
      <c r="Y802" s="5"/>
      <c r="Z802" s="5"/>
      <c r="AA802" s="5"/>
      <c r="AC802" s="128"/>
      <c r="AD802" s="15">
        <v>1</v>
      </c>
      <c r="AE802" s="128"/>
      <c r="AF802" s="128"/>
      <c r="AG802" s="128"/>
      <c r="AH802" s="128"/>
      <c r="AI802" s="128"/>
      <c r="AJ802" s="128"/>
      <c r="AK802" s="128"/>
      <c r="AL802" s="128"/>
      <c r="AM802" s="128"/>
      <c r="AN802" s="128"/>
      <c r="AO802" s="128"/>
      <c r="AP802" s="128"/>
      <c r="AQ802" s="128"/>
    </row>
    <row r="803" spans="1:43" s="17" customFormat="1" ht="12.75" customHeight="1" thickBot="1">
      <c r="A803" s="126" t="s">
        <v>50</v>
      </c>
      <c r="B803" s="104"/>
      <c r="C803" s="159" t="s">
        <v>51</v>
      </c>
      <c r="D803" s="105"/>
      <c r="E803" s="161">
        <v>2</v>
      </c>
      <c r="F803" s="162">
        <v>26</v>
      </c>
      <c r="G803" s="163">
        <v>81</v>
      </c>
      <c r="H803" s="164">
        <v>1</v>
      </c>
      <c r="I803" s="166">
        <v>26</v>
      </c>
      <c r="J803" s="162">
        <v>81</v>
      </c>
      <c r="K803" s="162"/>
      <c r="L803" s="165"/>
      <c r="M803" s="636">
        <f t="shared" si="89"/>
        <v>26</v>
      </c>
      <c r="N803" s="637">
        <f t="shared" si="89"/>
        <v>81</v>
      </c>
      <c r="O803" s="36"/>
      <c r="P803" s="51" t="s">
        <v>1474</v>
      </c>
      <c r="Q803" s="36"/>
      <c r="R803" s="36" t="str">
        <f t="shared" si="85"/>
        <v>M</v>
      </c>
      <c r="S803" s="15"/>
      <c r="T803" s="15">
        <v>1</v>
      </c>
      <c r="U803" s="15"/>
      <c r="V803" s="15"/>
      <c r="W803" s="473"/>
      <c r="X803" s="473"/>
      <c r="Y803" s="15"/>
      <c r="Z803" s="15"/>
      <c r="AA803" s="15"/>
      <c r="AC803" s="16"/>
      <c r="AD803" s="15">
        <v>1</v>
      </c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</row>
    <row r="804" spans="1:43" s="17" customFormat="1" ht="12.75" hidden="1" customHeight="1">
      <c r="A804" s="126" t="s">
        <v>52</v>
      </c>
      <c r="B804" s="95"/>
      <c r="C804" s="152" t="s">
        <v>53</v>
      </c>
      <c r="D804" s="46"/>
      <c r="E804" s="153"/>
      <c r="F804" s="154"/>
      <c r="G804" s="155"/>
      <c r="H804" s="156"/>
      <c r="I804" s="174"/>
      <c r="J804" s="154"/>
      <c r="K804" s="154"/>
      <c r="L804" s="157"/>
      <c r="M804" s="624">
        <f t="shared" si="89"/>
        <v>0</v>
      </c>
      <c r="N804" s="625">
        <f t="shared" si="89"/>
        <v>0</v>
      </c>
      <c r="O804" s="36"/>
      <c r="P804" s="51" t="s">
        <v>1474</v>
      </c>
      <c r="Q804" s="36"/>
      <c r="R804" s="36" t="str">
        <f t="shared" si="85"/>
        <v/>
      </c>
      <c r="S804" s="15"/>
      <c r="T804" s="15"/>
      <c r="U804" s="15"/>
      <c r="V804" s="15"/>
      <c r="W804" s="473"/>
      <c r="X804" s="473"/>
      <c r="Y804" s="15"/>
      <c r="Z804" s="15"/>
      <c r="AA804" s="15"/>
      <c r="AC804" s="16"/>
      <c r="AD804" s="15">
        <v>1</v>
      </c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</row>
    <row r="805" spans="1:43" s="17" customFormat="1" ht="12.75" hidden="1" customHeight="1" thickBot="1">
      <c r="A805" s="126" t="s">
        <v>54</v>
      </c>
      <c r="B805" s="74"/>
      <c r="C805" s="167" t="s">
        <v>55</v>
      </c>
      <c r="D805" s="46"/>
      <c r="E805" s="145"/>
      <c r="F805" s="146"/>
      <c r="G805" s="147"/>
      <c r="H805" s="148"/>
      <c r="I805" s="158"/>
      <c r="J805" s="146"/>
      <c r="K805" s="146"/>
      <c r="L805" s="149"/>
      <c r="M805" s="619">
        <f t="shared" si="89"/>
        <v>0</v>
      </c>
      <c r="N805" s="626">
        <f t="shared" si="89"/>
        <v>0</v>
      </c>
      <c r="O805" s="36"/>
      <c r="P805" s="51" t="s">
        <v>1474</v>
      </c>
      <c r="Q805" s="36"/>
      <c r="R805" s="36" t="str">
        <f t="shared" si="85"/>
        <v/>
      </c>
      <c r="S805" s="15"/>
      <c r="T805" s="15"/>
      <c r="U805" s="15"/>
      <c r="V805" s="15"/>
      <c r="W805" s="473"/>
      <c r="X805" s="473"/>
      <c r="Y805" s="15"/>
      <c r="Z805" s="15"/>
      <c r="AA805" s="15"/>
      <c r="AC805" s="16"/>
      <c r="AD805" s="15">
        <v>1</v>
      </c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  <c r="AQ805" s="16"/>
    </row>
    <row r="806" spans="1:43" s="18" customFormat="1" ht="15.75" customHeight="1" thickTop="1" thickBot="1">
      <c r="A806" s="126" t="s">
        <v>56</v>
      </c>
      <c r="B806" s="889" t="s">
        <v>57</v>
      </c>
      <c r="C806" s="890"/>
      <c r="D806" s="108"/>
      <c r="E806" s="227">
        <f t="shared" ref="E806:N806" si="90">SUM(E807:E850)</f>
        <v>772</v>
      </c>
      <c r="F806" s="228">
        <f t="shared" si="90"/>
        <v>85509</v>
      </c>
      <c r="G806" s="229">
        <f t="shared" si="90"/>
        <v>422131</v>
      </c>
      <c r="H806" s="504">
        <f t="shared" si="90"/>
        <v>180</v>
      </c>
      <c r="I806" s="505">
        <f t="shared" si="90"/>
        <v>13192</v>
      </c>
      <c r="J806" s="228">
        <f t="shared" si="90"/>
        <v>65496</v>
      </c>
      <c r="K806" s="228">
        <f t="shared" si="90"/>
        <v>16985</v>
      </c>
      <c r="L806" s="230">
        <f t="shared" si="90"/>
        <v>84925</v>
      </c>
      <c r="M806" s="505">
        <f t="shared" si="90"/>
        <v>30177</v>
      </c>
      <c r="N806" s="230">
        <f t="shared" si="90"/>
        <v>150421</v>
      </c>
      <c r="O806" s="36"/>
      <c r="P806" s="51" t="s">
        <v>1500</v>
      </c>
      <c r="Q806" s="36"/>
      <c r="R806" s="36" t="str">
        <f t="shared" si="85"/>
        <v>P</v>
      </c>
      <c r="S806" s="15"/>
      <c r="T806" s="15"/>
      <c r="U806" s="15"/>
      <c r="V806" s="15">
        <v>1</v>
      </c>
      <c r="W806" s="473"/>
      <c r="X806" s="473"/>
      <c r="Y806" s="15"/>
      <c r="Z806" s="15"/>
      <c r="AA806" s="15"/>
      <c r="AC806" s="15"/>
      <c r="AD806" s="15">
        <v>1</v>
      </c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</row>
    <row r="807" spans="1:43" s="17" customFormat="1" ht="12.75" customHeight="1" thickTop="1">
      <c r="A807" s="126" t="s">
        <v>62</v>
      </c>
      <c r="B807" s="95"/>
      <c r="C807" s="152" t="s">
        <v>63</v>
      </c>
      <c r="D807" s="132"/>
      <c r="E807" s="153">
        <v>27</v>
      </c>
      <c r="F807" s="154">
        <v>736</v>
      </c>
      <c r="G807" s="155">
        <v>1630</v>
      </c>
      <c r="H807" s="156"/>
      <c r="I807" s="174"/>
      <c r="J807" s="154"/>
      <c r="K807" s="154">
        <v>126</v>
      </c>
      <c r="L807" s="157">
        <v>630</v>
      </c>
      <c r="M807" s="624">
        <f t="shared" ref="M807:N838" si="91">I807+K807</f>
        <v>126</v>
      </c>
      <c r="N807" s="625">
        <f t="shared" si="91"/>
        <v>630</v>
      </c>
      <c r="O807" s="36"/>
      <c r="P807" s="51" t="s">
        <v>1474</v>
      </c>
      <c r="Q807" s="36"/>
      <c r="R807" s="36" t="str">
        <f t="shared" si="85"/>
        <v>M</v>
      </c>
      <c r="S807" s="15"/>
      <c r="T807" s="15">
        <v>1</v>
      </c>
      <c r="U807" s="15"/>
      <c r="V807" s="15"/>
      <c r="W807" s="473"/>
      <c r="X807" s="473"/>
      <c r="Y807" s="15"/>
      <c r="Z807" s="15"/>
      <c r="AA807" s="15"/>
      <c r="AC807" s="16"/>
      <c r="AD807" s="15">
        <v>1</v>
      </c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  <c r="AQ807" s="16"/>
    </row>
    <row r="808" spans="1:43" s="17" customFormat="1" ht="12.75" customHeight="1">
      <c r="A808" s="126" t="s">
        <v>64</v>
      </c>
      <c r="B808" s="72"/>
      <c r="C808" s="144" t="s">
        <v>65</v>
      </c>
      <c r="D808" s="132"/>
      <c r="E808" s="145">
        <v>19</v>
      </c>
      <c r="F808" s="146">
        <v>645</v>
      </c>
      <c r="G808" s="147">
        <v>4312</v>
      </c>
      <c r="H808" s="470">
        <v>2</v>
      </c>
      <c r="I808" s="471">
        <v>307</v>
      </c>
      <c r="J808" s="464">
        <v>1907</v>
      </c>
      <c r="K808" s="146"/>
      <c r="L808" s="149"/>
      <c r="M808" s="463">
        <f t="shared" si="91"/>
        <v>307</v>
      </c>
      <c r="N808" s="472">
        <f t="shared" si="91"/>
        <v>1907</v>
      </c>
      <c r="O808" s="36"/>
      <c r="P808" s="51" t="s">
        <v>1474</v>
      </c>
      <c r="Q808" s="36"/>
      <c r="R808" s="36" t="str">
        <f t="shared" si="85"/>
        <v>M</v>
      </c>
      <c r="S808" s="15"/>
      <c r="T808" s="15">
        <v>1</v>
      </c>
      <c r="U808" s="15"/>
      <c r="V808" s="15"/>
      <c r="W808" s="473"/>
      <c r="X808" s="473"/>
      <c r="Y808" s="15"/>
      <c r="Z808" s="15"/>
      <c r="AA808" s="15"/>
      <c r="AC808" s="16"/>
      <c r="AD808" s="15">
        <v>1</v>
      </c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  <c r="AQ808" s="16"/>
    </row>
    <row r="809" spans="1:43" s="17" customFormat="1" ht="12.75" customHeight="1">
      <c r="A809" s="126" t="s">
        <v>66</v>
      </c>
      <c r="B809" s="72"/>
      <c r="C809" s="144" t="s">
        <v>67</v>
      </c>
      <c r="D809" s="132"/>
      <c r="E809" s="145">
        <v>21</v>
      </c>
      <c r="F809" s="146">
        <v>4518</v>
      </c>
      <c r="G809" s="147">
        <v>22819</v>
      </c>
      <c r="H809" s="148"/>
      <c r="I809" s="158"/>
      <c r="J809" s="146"/>
      <c r="K809" s="146"/>
      <c r="L809" s="149"/>
      <c r="M809" s="619">
        <f t="shared" si="91"/>
        <v>0</v>
      </c>
      <c r="N809" s="626">
        <f t="shared" si="91"/>
        <v>0</v>
      </c>
      <c r="O809" s="36"/>
      <c r="P809" s="51" t="s">
        <v>1474</v>
      </c>
      <c r="Q809" s="36"/>
      <c r="R809" s="36" t="str">
        <f t="shared" si="85"/>
        <v>M</v>
      </c>
      <c r="S809" s="15"/>
      <c r="T809" s="15">
        <v>1</v>
      </c>
      <c r="U809" s="15"/>
      <c r="V809" s="15"/>
      <c r="W809" s="473"/>
      <c r="X809" s="473"/>
      <c r="Y809" s="15"/>
      <c r="Z809" s="15"/>
      <c r="AA809" s="15"/>
      <c r="AC809" s="16"/>
      <c r="AD809" s="15">
        <v>1</v>
      </c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  <c r="AP809" s="16"/>
      <c r="AQ809" s="16"/>
    </row>
    <row r="810" spans="1:43" s="143" customFormat="1" ht="12.75" customHeight="1">
      <c r="A810" s="126" t="s">
        <v>68</v>
      </c>
      <c r="B810" s="72"/>
      <c r="C810" s="144" t="s">
        <v>69</v>
      </c>
      <c r="D810" s="132"/>
      <c r="E810" s="145">
        <v>1</v>
      </c>
      <c r="F810" s="146">
        <v>3</v>
      </c>
      <c r="G810" s="147">
        <v>17</v>
      </c>
      <c r="H810" s="470">
        <v>1</v>
      </c>
      <c r="I810" s="471">
        <v>3</v>
      </c>
      <c r="J810" s="464">
        <v>17</v>
      </c>
      <c r="K810" s="146"/>
      <c r="L810" s="149"/>
      <c r="M810" s="463">
        <f t="shared" si="91"/>
        <v>3</v>
      </c>
      <c r="N810" s="472">
        <f t="shared" si="91"/>
        <v>17</v>
      </c>
      <c r="O810" s="138"/>
      <c r="P810" s="139" t="s">
        <v>1474</v>
      </c>
      <c r="Q810" s="138"/>
      <c r="R810" s="138" t="str">
        <f t="shared" si="85"/>
        <v>M</v>
      </c>
      <c r="S810" s="15"/>
      <c r="T810" s="15">
        <v>1</v>
      </c>
      <c r="U810" s="140"/>
      <c r="V810" s="140"/>
      <c r="W810" s="474"/>
      <c r="X810" s="474"/>
      <c r="Y810" s="140"/>
      <c r="Z810" s="140"/>
      <c r="AA810" s="140"/>
      <c r="AC810" s="142"/>
      <c r="AD810" s="15">
        <v>1</v>
      </c>
      <c r="AE810" s="142"/>
      <c r="AF810" s="142"/>
      <c r="AG810" s="142"/>
      <c r="AH810" s="142"/>
      <c r="AI810" s="142"/>
      <c r="AJ810" s="142"/>
      <c r="AK810" s="142"/>
      <c r="AL810" s="142"/>
      <c r="AM810" s="142"/>
      <c r="AN810" s="142"/>
      <c r="AO810" s="142"/>
      <c r="AP810" s="142"/>
      <c r="AQ810" s="142"/>
    </row>
    <row r="811" spans="1:43" s="17" customFormat="1" ht="12.75" hidden="1" customHeight="1">
      <c r="A811" s="126" t="s">
        <v>70</v>
      </c>
      <c r="B811" s="72"/>
      <c r="C811" s="144" t="s">
        <v>71</v>
      </c>
      <c r="D811" s="132"/>
      <c r="E811" s="145"/>
      <c r="F811" s="146"/>
      <c r="G811" s="147"/>
      <c r="H811" s="148"/>
      <c r="I811" s="158"/>
      <c r="J811" s="146"/>
      <c r="K811" s="146"/>
      <c r="L811" s="149"/>
      <c r="M811" s="619">
        <f t="shared" si="91"/>
        <v>0</v>
      </c>
      <c r="N811" s="626">
        <f t="shared" si="91"/>
        <v>0</v>
      </c>
      <c r="O811" s="36"/>
      <c r="P811" s="51" t="s">
        <v>1474</v>
      </c>
      <c r="Q811" s="36"/>
      <c r="R811" s="36" t="str">
        <f t="shared" si="85"/>
        <v/>
      </c>
      <c r="S811" s="15"/>
      <c r="T811" s="15"/>
      <c r="U811" s="15"/>
      <c r="V811" s="15"/>
      <c r="W811" s="473"/>
      <c r="X811" s="473"/>
      <c r="Y811" s="15"/>
      <c r="Z811" s="15"/>
      <c r="AA811" s="15"/>
      <c r="AC811" s="16"/>
      <c r="AD811" s="15">
        <v>1</v>
      </c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  <c r="AQ811" s="16"/>
    </row>
    <row r="812" spans="1:43" s="143" customFormat="1" ht="12.75" customHeight="1">
      <c r="A812" s="126" t="s">
        <v>72</v>
      </c>
      <c r="B812" s="72"/>
      <c r="C812" s="144" t="s">
        <v>73</v>
      </c>
      <c r="D812" s="132"/>
      <c r="E812" s="145">
        <v>2</v>
      </c>
      <c r="F812" s="146">
        <v>5264</v>
      </c>
      <c r="G812" s="147">
        <v>26320</v>
      </c>
      <c r="H812" s="148"/>
      <c r="I812" s="158"/>
      <c r="J812" s="146"/>
      <c r="K812" s="146"/>
      <c r="L812" s="149"/>
      <c r="M812" s="619">
        <f t="shared" si="91"/>
        <v>0</v>
      </c>
      <c r="N812" s="626">
        <f t="shared" si="91"/>
        <v>0</v>
      </c>
      <c r="O812" s="138"/>
      <c r="P812" s="139" t="s">
        <v>1474</v>
      </c>
      <c r="Q812" s="138"/>
      <c r="R812" s="138" t="str">
        <f t="shared" si="85"/>
        <v>M</v>
      </c>
      <c r="S812" s="15"/>
      <c r="T812" s="15">
        <v>1</v>
      </c>
      <c r="U812" s="140"/>
      <c r="V812" s="140"/>
      <c r="W812" s="474"/>
      <c r="X812" s="474"/>
      <c r="Y812" s="140"/>
      <c r="Z812" s="140"/>
      <c r="AA812" s="140"/>
      <c r="AC812" s="142"/>
      <c r="AD812" s="15">
        <v>1</v>
      </c>
      <c r="AE812" s="142"/>
      <c r="AF812" s="142"/>
      <c r="AG812" s="142"/>
      <c r="AH812" s="142"/>
      <c r="AI812" s="142"/>
      <c r="AJ812" s="142"/>
      <c r="AK812" s="142"/>
      <c r="AL812" s="142"/>
      <c r="AM812" s="142"/>
      <c r="AN812" s="142"/>
      <c r="AO812" s="142"/>
      <c r="AP812" s="142"/>
      <c r="AQ812" s="142"/>
    </row>
    <row r="813" spans="1:43" s="17" customFormat="1" ht="12.75" customHeight="1">
      <c r="A813" s="126" t="s">
        <v>74</v>
      </c>
      <c r="B813" s="72"/>
      <c r="C813" s="144" t="s">
        <v>75</v>
      </c>
      <c r="D813" s="132"/>
      <c r="E813" s="145">
        <v>33</v>
      </c>
      <c r="F813" s="146">
        <v>19990</v>
      </c>
      <c r="G813" s="147">
        <v>99510</v>
      </c>
      <c r="H813" s="470">
        <v>4</v>
      </c>
      <c r="I813" s="471">
        <v>148</v>
      </c>
      <c r="J813" s="464">
        <v>740</v>
      </c>
      <c r="K813" s="146"/>
      <c r="L813" s="149"/>
      <c r="M813" s="463">
        <f t="shared" si="91"/>
        <v>148</v>
      </c>
      <c r="N813" s="472">
        <f t="shared" si="91"/>
        <v>740</v>
      </c>
      <c r="O813" s="36"/>
      <c r="P813" s="51" t="s">
        <v>1474</v>
      </c>
      <c r="Q813" s="36"/>
      <c r="R813" s="36" t="str">
        <f t="shared" si="85"/>
        <v>M</v>
      </c>
      <c r="S813" s="15"/>
      <c r="T813" s="15">
        <v>1</v>
      </c>
      <c r="U813" s="15"/>
      <c r="V813" s="15"/>
      <c r="W813" s="473"/>
      <c r="X813" s="473"/>
      <c r="Y813" s="15"/>
      <c r="Z813" s="15"/>
      <c r="AA813" s="15"/>
      <c r="AC813" s="16"/>
      <c r="AD813" s="15">
        <v>1</v>
      </c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  <c r="AQ813" s="16"/>
    </row>
    <row r="814" spans="1:43" s="143" customFormat="1" ht="12.75" customHeight="1">
      <c r="A814" s="126" t="s">
        <v>76</v>
      </c>
      <c r="B814" s="72"/>
      <c r="C814" s="144" t="s">
        <v>77</v>
      </c>
      <c r="D814" s="132"/>
      <c r="E814" s="145">
        <v>26</v>
      </c>
      <c r="F814" s="146">
        <v>339</v>
      </c>
      <c r="G814" s="465">
        <v>1695</v>
      </c>
      <c r="H814" s="470">
        <v>1</v>
      </c>
      <c r="I814" s="471">
        <v>339</v>
      </c>
      <c r="J814" s="464">
        <v>1695</v>
      </c>
      <c r="K814" s="146"/>
      <c r="L814" s="149"/>
      <c r="M814" s="463">
        <f t="shared" si="91"/>
        <v>339</v>
      </c>
      <c r="N814" s="472">
        <f t="shared" si="91"/>
        <v>1695</v>
      </c>
      <c r="O814" s="138"/>
      <c r="P814" s="139" t="s">
        <v>1474</v>
      </c>
      <c r="Q814" s="138"/>
      <c r="R814" s="138" t="str">
        <f t="shared" si="85"/>
        <v>M</v>
      </c>
      <c r="S814" s="15"/>
      <c r="T814" s="15">
        <v>1</v>
      </c>
      <c r="U814" s="140"/>
      <c r="V814" s="140"/>
      <c r="W814" s="474"/>
      <c r="X814" s="474"/>
      <c r="Y814" s="140"/>
      <c r="Z814" s="140"/>
      <c r="AA814" s="140"/>
      <c r="AC814" s="142"/>
      <c r="AD814" s="15">
        <v>1</v>
      </c>
      <c r="AE814" s="142"/>
      <c r="AF814" s="142"/>
      <c r="AG814" s="142"/>
      <c r="AH814" s="142"/>
      <c r="AI814" s="142"/>
      <c r="AJ814" s="142"/>
      <c r="AK814" s="142"/>
      <c r="AL814" s="142"/>
      <c r="AM814" s="142"/>
      <c r="AN814" s="142"/>
      <c r="AO814" s="142"/>
      <c r="AP814" s="142"/>
      <c r="AQ814" s="142"/>
    </row>
    <row r="815" spans="1:43" s="17" customFormat="1" ht="12.75" hidden="1" customHeight="1">
      <c r="A815" s="126" t="s">
        <v>78</v>
      </c>
      <c r="B815" s="72"/>
      <c r="C815" s="144" t="s">
        <v>79</v>
      </c>
      <c r="D815" s="132"/>
      <c r="E815" s="145"/>
      <c r="F815" s="146"/>
      <c r="G815" s="147"/>
      <c r="H815" s="148"/>
      <c r="I815" s="158"/>
      <c r="J815" s="146"/>
      <c r="K815" s="146"/>
      <c r="L815" s="149"/>
      <c r="M815" s="619">
        <f t="shared" si="91"/>
        <v>0</v>
      </c>
      <c r="N815" s="626">
        <f t="shared" si="91"/>
        <v>0</v>
      </c>
      <c r="O815" s="36"/>
      <c r="P815" s="51" t="s">
        <v>1474</v>
      </c>
      <c r="Q815" s="36"/>
      <c r="R815" s="36" t="str">
        <f t="shared" si="85"/>
        <v/>
      </c>
      <c r="S815" s="15"/>
      <c r="T815" s="15"/>
      <c r="U815" s="15"/>
      <c r="V815" s="15"/>
      <c r="W815" s="473"/>
      <c r="X815" s="473"/>
      <c r="Y815" s="15"/>
      <c r="Z815" s="15"/>
      <c r="AA815" s="15"/>
      <c r="AC815" s="16"/>
      <c r="AD815" s="15">
        <v>1</v>
      </c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  <c r="AQ815" s="16"/>
    </row>
    <row r="816" spans="1:43" s="17" customFormat="1" ht="12.75" hidden="1" customHeight="1">
      <c r="A816" s="126" t="s">
        <v>80</v>
      </c>
      <c r="B816" s="72"/>
      <c r="C816" s="144" t="s">
        <v>81</v>
      </c>
      <c r="D816" s="132"/>
      <c r="E816" s="145"/>
      <c r="F816" s="146"/>
      <c r="G816" s="147"/>
      <c r="H816" s="148"/>
      <c r="I816" s="158"/>
      <c r="J816" s="146"/>
      <c r="K816" s="146"/>
      <c r="L816" s="149"/>
      <c r="M816" s="619">
        <f t="shared" si="91"/>
        <v>0</v>
      </c>
      <c r="N816" s="626">
        <f t="shared" si="91"/>
        <v>0</v>
      </c>
      <c r="O816" s="36"/>
      <c r="P816" s="51" t="s">
        <v>1474</v>
      </c>
      <c r="Q816" s="36"/>
      <c r="R816" s="36" t="str">
        <f t="shared" si="85"/>
        <v/>
      </c>
      <c r="S816" s="15"/>
      <c r="T816" s="15"/>
      <c r="U816" s="15"/>
      <c r="V816" s="15"/>
      <c r="W816" s="473"/>
      <c r="X816" s="473"/>
      <c r="Y816" s="15"/>
      <c r="Z816" s="15"/>
      <c r="AA816" s="15"/>
      <c r="AC816" s="16"/>
      <c r="AD816" s="15">
        <v>1</v>
      </c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</row>
    <row r="817" spans="1:43" s="17" customFormat="1" ht="12.75" customHeight="1">
      <c r="A817" s="126" t="s">
        <v>82</v>
      </c>
      <c r="B817" s="72"/>
      <c r="C817" s="144" t="s">
        <v>1809</v>
      </c>
      <c r="D817" s="132"/>
      <c r="E817" s="145">
        <v>9</v>
      </c>
      <c r="F817" s="146">
        <v>108</v>
      </c>
      <c r="G817" s="147">
        <v>458</v>
      </c>
      <c r="H817" s="148"/>
      <c r="I817" s="158"/>
      <c r="J817" s="146"/>
      <c r="K817" s="146"/>
      <c r="L817" s="149"/>
      <c r="M817" s="619">
        <f t="shared" si="91"/>
        <v>0</v>
      </c>
      <c r="N817" s="626">
        <f t="shared" si="91"/>
        <v>0</v>
      </c>
      <c r="O817" s="36"/>
      <c r="P817" s="51" t="s">
        <v>1474</v>
      </c>
      <c r="Q817" s="36"/>
      <c r="R817" s="36" t="str">
        <f t="shared" si="85"/>
        <v>M</v>
      </c>
      <c r="S817" s="15"/>
      <c r="T817" s="15">
        <v>1</v>
      </c>
      <c r="U817" s="15"/>
      <c r="V817" s="15"/>
      <c r="W817" s="473"/>
      <c r="X817" s="473"/>
      <c r="Y817" s="15"/>
      <c r="Z817" s="15"/>
      <c r="AA817" s="15"/>
      <c r="AC817" s="16"/>
      <c r="AD817" s="15">
        <v>1</v>
      </c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  <c r="AQ817" s="16"/>
    </row>
    <row r="818" spans="1:43" s="17" customFormat="1" ht="12.75" customHeight="1">
      <c r="A818" s="126" t="s">
        <v>83</v>
      </c>
      <c r="B818" s="72"/>
      <c r="C818" s="144" t="s">
        <v>84</v>
      </c>
      <c r="D818" s="132"/>
      <c r="E818" s="145">
        <v>7</v>
      </c>
      <c r="F818" s="146">
        <v>123</v>
      </c>
      <c r="G818" s="147">
        <v>578</v>
      </c>
      <c r="H818" s="470">
        <v>3</v>
      </c>
      <c r="I818" s="471">
        <v>109</v>
      </c>
      <c r="J818" s="464">
        <v>552</v>
      </c>
      <c r="K818" s="146"/>
      <c r="L818" s="149"/>
      <c r="M818" s="619">
        <f t="shared" si="91"/>
        <v>109</v>
      </c>
      <c r="N818" s="626">
        <f t="shared" si="91"/>
        <v>552</v>
      </c>
      <c r="O818" s="36"/>
      <c r="P818" s="51" t="s">
        <v>1474</v>
      </c>
      <c r="Q818" s="36"/>
      <c r="R818" s="36" t="str">
        <f t="shared" si="85"/>
        <v>M</v>
      </c>
      <c r="S818" s="15"/>
      <c r="T818" s="15">
        <v>1</v>
      </c>
      <c r="U818" s="15"/>
      <c r="V818" s="15"/>
      <c r="W818" s="473"/>
      <c r="X818" s="473"/>
      <c r="Y818" s="15"/>
      <c r="Z818" s="15"/>
      <c r="AA818" s="15"/>
      <c r="AC818" s="16"/>
      <c r="AD818" s="15">
        <v>1</v>
      </c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</row>
    <row r="819" spans="1:43" s="17" customFormat="1" ht="12.75" customHeight="1">
      <c r="A819" s="126" t="s">
        <v>85</v>
      </c>
      <c r="B819" s="72"/>
      <c r="C819" s="144" t="s">
        <v>86</v>
      </c>
      <c r="D819" s="132"/>
      <c r="E819" s="145">
        <v>34</v>
      </c>
      <c r="F819" s="146">
        <v>1865</v>
      </c>
      <c r="G819" s="147">
        <v>9325</v>
      </c>
      <c r="H819" s="148"/>
      <c r="I819" s="158"/>
      <c r="J819" s="146"/>
      <c r="K819" s="146">
        <v>800</v>
      </c>
      <c r="L819" s="149">
        <v>4000</v>
      </c>
      <c r="M819" s="619">
        <f t="shared" si="91"/>
        <v>800</v>
      </c>
      <c r="N819" s="626">
        <f t="shared" si="91"/>
        <v>4000</v>
      </c>
      <c r="O819" s="36"/>
      <c r="P819" s="51" t="s">
        <v>1474</v>
      </c>
      <c r="Q819" s="36"/>
      <c r="R819" s="36" t="str">
        <f t="shared" si="85"/>
        <v>M</v>
      </c>
      <c r="S819" s="15"/>
      <c r="T819" s="15">
        <v>1</v>
      </c>
      <c r="U819" s="15"/>
      <c r="V819" s="15"/>
      <c r="W819" s="473"/>
      <c r="X819" s="473"/>
      <c r="Y819" s="15"/>
      <c r="Z819" s="15"/>
      <c r="AA819" s="15"/>
      <c r="AC819" s="16"/>
      <c r="AD819" s="15">
        <v>1</v>
      </c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</row>
    <row r="820" spans="1:43" s="17" customFormat="1" ht="12.75" customHeight="1">
      <c r="A820" s="126" t="s">
        <v>87</v>
      </c>
      <c r="B820" s="72"/>
      <c r="C820" s="144" t="s">
        <v>2112</v>
      </c>
      <c r="D820" s="132"/>
      <c r="E820" s="145">
        <v>23</v>
      </c>
      <c r="F820" s="146">
        <v>1154</v>
      </c>
      <c r="G820" s="147">
        <v>9212</v>
      </c>
      <c r="H820" s="470">
        <v>6</v>
      </c>
      <c r="I820" s="471">
        <v>830</v>
      </c>
      <c r="J820" s="464">
        <v>4330</v>
      </c>
      <c r="K820" s="146">
        <v>272</v>
      </c>
      <c r="L820" s="149">
        <v>1360</v>
      </c>
      <c r="M820" s="463">
        <f t="shared" si="91"/>
        <v>1102</v>
      </c>
      <c r="N820" s="472">
        <f t="shared" si="91"/>
        <v>5690</v>
      </c>
      <c r="O820" s="36"/>
      <c r="P820" s="51" t="s">
        <v>1474</v>
      </c>
      <c r="Q820" s="36"/>
      <c r="R820" s="36" t="str">
        <f t="shared" si="85"/>
        <v>M</v>
      </c>
      <c r="S820" s="15"/>
      <c r="T820" s="15">
        <v>1</v>
      </c>
      <c r="U820" s="15"/>
      <c r="V820" s="15"/>
      <c r="W820" s="473"/>
      <c r="X820" s="473"/>
      <c r="Y820" s="15"/>
      <c r="Z820" s="15"/>
      <c r="AA820" s="15"/>
      <c r="AC820" s="16"/>
      <c r="AD820" s="15">
        <v>1</v>
      </c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</row>
    <row r="821" spans="1:43" s="17" customFormat="1" ht="12.75" hidden="1" customHeight="1">
      <c r="A821" s="126" t="s">
        <v>88</v>
      </c>
      <c r="B821" s="72"/>
      <c r="C821" s="144" t="s">
        <v>89</v>
      </c>
      <c r="D821" s="132"/>
      <c r="E821" s="145"/>
      <c r="F821" s="146"/>
      <c r="G821" s="147"/>
      <c r="H821" s="148"/>
      <c r="I821" s="158"/>
      <c r="J821" s="146"/>
      <c r="K821" s="146"/>
      <c r="L821" s="149"/>
      <c r="M821" s="619">
        <f t="shared" si="91"/>
        <v>0</v>
      </c>
      <c r="N821" s="626">
        <f t="shared" si="91"/>
        <v>0</v>
      </c>
      <c r="O821" s="36"/>
      <c r="P821" s="51" t="s">
        <v>1474</v>
      </c>
      <c r="Q821" s="36"/>
      <c r="R821" s="36" t="str">
        <f t="shared" si="85"/>
        <v/>
      </c>
      <c r="S821" s="15"/>
      <c r="T821" s="15"/>
      <c r="U821" s="15"/>
      <c r="V821" s="15"/>
      <c r="W821" s="473"/>
      <c r="X821" s="473"/>
      <c r="Y821" s="15"/>
      <c r="Z821" s="15"/>
      <c r="AA821" s="15"/>
      <c r="AC821" s="16"/>
      <c r="AD821" s="15">
        <v>1</v>
      </c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  <c r="AQ821" s="16"/>
    </row>
    <row r="822" spans="1:43" s="17" customFormat="1" ht="12.75" customHeight="1">
      <c r="A822" s="126" t="s">
        <v>90</v>
      </c>
      <c r="B822" s="72"/>
      <c r="C822" s="144" t="s">
        <v>91</v>
      </c>
      <c r="D822" s="132"/>
      <c r="E822" s="145">
        <v>7</v>
      </c>
      <c r="F822" s="464">
        <v>394</v>
      </c>
      <c r="G822" s="465">
        <v>1968</v>
      </c>
      <c r="H822" s="470">
        <v>6</v>
      </c>
      <c r="I822" s="471">
        <v>86</v>
      </c>
      <c r="J822" s="464">
        <v>1833</v>
      </c>
      <c r="K822" s="464">
        <v>19</v>
      </c>
      <c r="L822" s="472">
        <v>95</v>
      </c>
      <c r="M822" s="463">
        <f t="shared" si="91"/>
        <v>105</v>
      </c>
      <c r="N822" s="472">
        <f t="shared" si="91"/>
        <v>1928</v>
      </c>
      <c r="O822" s="36"/>
      <c r="P822" s="51" t="s">
        <v>1474</v>
      </c>
      <c r="Q822" s="36"/>
      <c r="R822" s="36" t="str">
        <f t="shared" si="85"/>
        <v>M</v>
      </c>
      <c r="S822" s="15"/>
      <c r="T822" s="15">
        <v>1</v>
      </c>
      <c r="U822" s="15"/>
      <c r="V822" s="15"/>
      <c r="W822" s="473"/>
      <c r="X822" s="473"/>
      <c r="Y822" s="15"/>
      <c r="Z822" s="15"/>
      <c r="AA822" s="15"/>
      <c r="AC822" s="16"/>
      <c r="AD822" s="15">
        <v>1</v>
      </c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</row>
    <row r="823" spans="1:43" s="17" customFormat="1" ht="12.75" customHeight="1">
      <c r="A823" s="126" t="s">
        <v>92</v>
      </c>
      <c r="B823" s="72"/>
      <c r="C823" s="144" t="s">
        <v>93</v>
      </c>
      <c r="D823" s="132"/>
      <c r="E823" s="145">
        <v>51</v>
      </c>
      <c r="F823" s="146">
        <v>2707</v>
      </c>
      <c r="G823" s="147">
        <v>10961</v>
      </c>
      <c r="H823" s="148">
        <v>26</v>
      </c>
      <c r="I823" s="158">
        <v>1550</v>
      </c>
      <c r="J823" s="146">
        <v>5428</v>
      </c>
      <c r="K823" s="146"/>
      <c r="L823" s="149"/>
      <c r="M823" s="619">
        <f t="shared" si="91"/>
        <v>1550</v>
      </c>
      <c r="N823" s="626">
        <f t="shared" si="91"/>
        <v>5428</v>
      </c>
      <c r="O823" s="36"/>
      <c r="P823" s="51" t="s">
        <v>1474</v>
      </c>
      <c r="Q823" s="36"/>
      <c r="R823" s="36" t="str">
        <f t="shared" si="85"/>
        <v>M</v>
      </c>
      <c r="S823" s="15"/>
      <c r="T823" s="15">
        <v>1</v>
      </c>
      <c r="U823" s="15"/>
      <c r="V823" s="15"/>
      <c r="W823" s="473"/>
      <c r="X823" s="473"/>
      <c r="Y823" s="15"/>
      <c r="Z823" s="15"/>
      <c r="AA823" s="15"/>
      <c r="AC823" s="16"/>
      <c r="AD823" s="15">
        <v>1</v>
      </c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</row>
    <row r="824" spans="1:43" s="143" customFormat="1" ht="12.75" customHeight="1">
      <c r="A824" s="126" t="s">
        <v>94</v>
      </c>
      <c r="B824" s="72"/>
      <c r="C824" s="144" t="s">
        <v>95</v>
      </c>
      <c r="D824" s="132"/>
      <c r="E824" s="145">
        <v>1</v>
      </c>
      <c r="F824" s="146">
        <v>85</v>
      </c>
      <c r="G824" s="147">
        <v>400</v>
      </c>
      <c r="H824" s="470">
        <v>1</v>
      </c>
      <c r="I824" s="471">
        <v>85</v>
      </c>
      <c r="J824" s="464">
        <v>400</v>
      </c>
      <c r="K824" s="146"/>
      <c r="L824" s="149"/>
      <c r="M824" s="463">
        <f t="shared" si="91"/>
        <v>85</v>
      </c>
      <c r="N824" s="472">
        <f t="shared" si="91"/>
        <v>400</v>
      </c>
      <c r="O824" s="138"/>
      <c r="P824" s="139" t="s">
        <v>1474</v>
      </c>
      <c r="Q824" s="138"/>
      <c r="R824" s="138" t="str">
        <f t="shared" si="85"/>
        <v>M</v>
      </c>
      <c r="S824" s="15"/>
      <c r="T824" s="15">
        <v>1</v>
      </c>
      <c r="U824" s="140"/>
      <c r="V824" s="140"/>
      <c r="W824" s="474"/>
      <c r="X824" s="474"/>
      <c r="Y824" s="140"/>
      <c r="Z824" s="140"/>
      <c r="AA824" s="140"/>
      <c r="AC824" s="142"/>
      <c r="AD824" s="15">
        <v>1</v>
      </c>
      <c r="AE824" s="142"/>
      <c r="AF824" s="142"/>
      <c r="AG824" s="142"/>
      <c r="AH824" s="142"/>
      <c r="AI824" s="142"/>
      <c r="AJ824" s="142"/>
      <c r="AK824" s="142"/>
      <c r="AL824" s="142"/>
      <c r="AM824" s="142"/>
      <c r="AN824" s="142"/>
      <c r="AO824" s="142"/>
      <c r="AP824" s="142"/>
      <c r="AQ824" s="142"/>
    </row>
    <row r="825" spans="1:43" s="17" customFormat="1" ht="12.75" customHeight="1">
      <c r="A825" s="126" t="s">
        <v>96</v>
      </c>
      <c r="B825" s="72"/>
      <c r="C825" s="144" t="s">
        <v>97</v>
      </c>
      <c r="D825" s="132"/>
      <c r="E825" s="145">
        <v>13</v>
      </c>
      <c r="F825" s="146">
        <v>589</v>
      </c>
      <c r="G825" s="147">
        <v>1352</v>
      </c>
      <c r="H825" s="470">
        <v>1</v>
      </c>
      <c r="I825" s="471">
        <v>252</v>
      </c>
      <c r="J825" s="464">
        <v>1260</v>
      </c>
      <c r="K825" s="146"/>
      <c r="L825" s="149"/>
      <c r="M825" s="463">
        <f t="shared" si="91"/>
        <v>252</v>
      </c>
      <c r="N825" s="472">
        <f t="shared" si="91"/>
        <v>1260</v>
      </c>
      <c r="O825" s="36"/>
      <c r="P825" s="51" t="s">
        <v>1474</v>
      </c>
      <c r="Q825" s="36"/>
      <c r="R825" s="36" t="str">
        <f t="shared" si="85"/>
        <v>M</v>
      </c>
      <c r="S825" s="15"/>
      <c r="T825" s="15">
        <v>1</v>
      </c>
      <c r="U825" s="15"/>
      <c r="V825" s="15"/>
      <c r="W825" s="473"/>
      <c r="X825" s="473"/>
      <c r="Y825" s="15"/>
      <c r="Z825" s="15"/>
      <c r="AA825" s="15"/>
      <c r="AC825" s="16"/>
      <c r="AD825" s="15">
        <v>1</v>
      </c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  <c r="AQ825" s="16"/>
    </row>
    <row r="826" spans="1:43" s="143" customFormat="1" ht="12.75" customHeight="1">
      <c r="A826" s="126" t="s">
        <v>98</v>
      </c>
      <c r="B826" s="72"/>
      <c r="C826" s="144" t="s">
        <v>99</v>
      </c>
      <c r="D826" s="132"/>
      <c r="E826" s="145">
        <v>1</v>
      </c>
      <c r="F826" s="146">
        <v>30</v>
      </c>
      <c r="G826" s="147">
        <v>119</v>
      </c>
      <c r="H826" s="148"/>
      <c r="I826" s="158"/>
      <c r="J826" s="146"/>
      <c r="K826" s="146"/>
      <c r="L826" s="149"/>
      <c r="M826" s="619">
        <f t="shared" si="91"/>
        <v>0</v>
      </c>
      <c r="N826" s="626">
        <f t="shared" si="91"/>
        <v>0</v>
      </c>
      <c r="O826" s="138"/>
      <c r="P826" s="139" t="s">
        <v>1474</v>
      </c>
      <c r="Q826" s="138"/>
      <c r="R826" s="138" t="str">
        <f t="shared" si="85"/>
        <v>M</v>
      </c>
      <c r="S826" s="15"/>
      <c r="T826" s="15">
        <v>1</v>
      </c>
      <c r="U826" s="140"/>
      <c r="V826" s="140"/>
      <c r="W826" s="474"/>
      <c r="X826" s="474"/>
      <c r="Y826" s="140"/>
      <c r="Z826" s="140"/>
      <c r="AA826" s="140"/>
      <c r="AC826" s="142"/>
      <c r="AD826" s="15">
        <v>1</v>
      </c>
      <c r="AE826" s="142"/>
      <c r="AF826" s="142"/>
      <c r="AG826" s="142"/>
      <c r="AH826" s="142"/>
      <c r="AI826" s="142"/>
      <c r="AJ826" s="142"/>
      <c r="AK826" s="142"/>
      <c r="AL826" s="142"/>
      <c r="AM826" s="142"/>
      <c r="AN826" s="142"/>
      <c r="AO826" s="142"/>
      <c r="AP826" s="142"/>
      <c r="AQ826" s="142"/>
    </row>
    <row r="827" spans="1:43" s="129" customFormat="1" ht="12.75" customHeight="1">
      <c r="A827" s="126" t="s">
        <v>58</v>
      </c>
      <c r="B827" s="131"/>
      <c r="C827" s="144" t="s">
        <v>59</v>
      </c>
      <c r="D827" s="132"/>
      <c r="E827" s="145">
        <v>83</v>
      </c>
      <c r="F827" s="146">
        <v>5142</v>
      </c>
      <c r="G827" s="147">
        <v>25710</v>
      </c>
      <c r="H827" s="148">
        <v>8</v>
      </c>
      <c r="I827" s="158">
        <v>76</v>
      </c>
      <c r="J827" s="146">
        <v>380</v>
      </c>
      <c r="K827" s="146"/>
      <c r="L827" s="149"/>
      <c r="M827" s="619">
        <f t="shared" si="91"/>
        <v>76</v>
      </c>
      <c r="N827" s="626">
        <f t="shared" si="91"/>
        <v>380</v>
      </c>
      <c r="O827" s="150"/>
      <c r="P827" s="151" t="s">
        <v>1473</v>
      </c>
      <c r="Q827" s="150"/>
      <c r="R827" s="150" t="str">
        <f t="shared" si="85"/>
        <v>C</v>
      </c>
      <c r="S827" s="15"/>
      <c r="T827" s="15"/>
      <c r="U827" s="5">
        <v>1</v>
      </c>
      <c r="V827" s="5"/>
      <c r="W827" s="475"/>
      <c r="X827" s="475"/>
      <c r="Y827" s="5"/>
      <c r="Z827" s="5"/>
      <c r="AA827" s="5"/>
      <c r="AC827" s="128"/>
      <c r="AD827" s="15">
        <v>1</v>
      </c>
      <c r="AE827" s="128"/>
      <c r="AF827" s="128"/>
      <c r="AG827" s="128"/>
      <c r="AH827" s="128"/>
      <c r="AI827" s="128"/>
      <c r="AJ827" s="128"/>
      <c r="AK827" s="128"/>
      <c r="AL827" s="128"/>
      <c r="AM827" s="128"/>
      <c r="AN827" s="128"/>
      <c r="AO827" s="128"/>
      <c r="AP827" s="128"/>
      <c r="AQ827" s="128"/>
    </row>
    <row r="828" spans="1:43" s="17" customFormat="1" ht="12.75" customHeight="1">
      <c r="A828" s="126" t="s">
        <v>100</v>
      </c>
      <c r="B828" s="72"/>
      <c r="C828" s="144" t="s">
        <v>101</v>
      </c>
      <c r="D828" s="132"/>
      <c r="E828" s="145">
        <v>35</v>
      </c>
      <c r="F828" s="464">
        <v>3443</v>
      </c>
      <c r="G828" s="465">
        <v>17474</v>
      </c>
      <c r="H828" s="148">
        <v>45</v>
      </c>
      <c r="I828" s="158">
        <v>2953</v>
      </c>
      <c r="J828" s="146">
        <v>14857</v>
      </c>
      <c r="K828" s="146"/>
      <c r="L828" s="149"/>
      <c r="M828" s="619">
        <f t="shared" si="91"/>
        <v>2953</v>
      </c>
      <c r="N828" s="626">
        <f t="shared" si="91"/>
        <v>14857</v>
      </c>
      <c r="O828" s="36"/>
      <c r="P828" s="51" t="s">
        <v>1474</v>
      </c>
      <c r="Q828" s="36"/>
      <c r="R828" s="36" t="str">
        <f t="shared" si="85"/>
        <v>M</v>
      </c>
      <c r="S828" s="15"/>
      <c r="T828" s="15">
        <v>1</v>
      </c>
      <c r="U828" s="15"/>
      <c r="V828" s="15"/>
      <c r="W828" s="473"/>
      <c r="X828" s="473"/>
      <c r="Y828" s="15"/>
      <c r="Z828" s="15"/>
      <c r="AA828" s="15"/>
      <c r="AC828" s="16"/>
      <c r="AD828" s="15">
        <v>1</v>
      </c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</row>
    <row r="829" spans="1:43" s="143" customFormat="1" ht="12.75" customHeight="1">
      <c r="A829" s="137" t="s">
        <v>102</v>
      </c>
      <c r="B829" s="468"/>
      <c r="C829" s="462" t="s">
        <v>103</v>
      </c>
      <c r="D829" s="469"/>
      <c r="E829" s="463">
        <v>65</v>
      </c>
      <c r="F829" s="464">
        <v>6155</v>
      </c>
      <c r="G829" s="465">
        <v>30775</v>
      </c>
      <c r="H829" s="470">
        <v>2</v>
      </c>
      <c r="I829" s="471">
        <v>82</v>
      </c>
      <c r="J829" s="464">
        <v>410</v>
      </c>
      <c r="K829" s="464"/>
      <c r="L829" s="472"/>
      <c r="M829" s="463">
        <f t="shared" si="91"/>
        <v>82</v>
      </c>
      <c r="N829" s="472">
        <f t="shared" si="91"/>
        <v>410</v>
      </c>
      <c r="O829" s="138"/>
      <c r="P829" s="139" t="s">
        <v>1474</v>
      </c>
      <c r="Q829" s="138"/>
      <c r="R829" s="138" t="str">
        <f t="shared" si="85"/>
        <v>M</v>
      </c>
      <c r="S829" s="140"/>
      <c r="T829" s="140"/>
      <c r="U829" s="140"/>
      <c r="V829" s="140"/>
      <c r="W829" s="474"/>
      <c r="X829" s="474"/>
      <c r="Y829" s="140"/>
      <c r="Z829" s="140"/>
      <c r="AA829" s="140"/>
      <c r="AC829" s="142"/>
      <c r="AD829" s="140">
        <v>1</v>
      </c>
      <c r="AE829" s="142"/>
      <c r="AF829" s="142"/>
      <c r="AG829" s="142"/>
      <c r="AH829" s="142"/>
      <c r="AI829" s="142"/>
      <c r="AJ829" s="142"/>
      <c r="AK829" s="142"/>
      <c r="AL829" s="142"/>
      <c r="AM829" s="142"/>
      <c r="AN829" s="142"/>
      <c r="AO829" s="142"/>
      <c r="AP829" s="142"/>
      <c r="AQ829" s="142"/>
    </row>
    <row r="830" spans="1:43" s="17" customFormat="1" ht="12.75" customHeight="1">
      <c r="A830" s="126" t="s">
        <v>104</v>
      </c>
      <c r="B830" s="72"/>
      <c r="C830" s="144" t="s">
        <v>105</v>
      </c>
      <c r="D830" s="132"/>
      <c r="E830" s="145">
        <v>2</v>
      </c>
      <c r="F830" s="146">
        <v>411</v>
      </c>
      <c r="G830" s="147">
        <v>2055</v>
      </c>
      <c r="H830" s="470">
        <v>1</v>
      </c>
      <c r="I830" s="471">
        <v>106</v>
      </c>
      <c r="J830" s="464">
        <v>530</v>
      </c>
      <c r="K830" s="464"/>
      <c r="L830" s="472"/>
      <c r="M830" s="463">
        <f t="shared" si="91"/>
        <v>106</v>
      </c>
      <c r="N830" s="472">
        <f t="shared" si="91"/>
        <v>530</v>
      </c>
      <c r="O830" s="36"/>
      <c r="P830" s="51" t="s">
        <v>1474</v>
      </c>
      <c r="Q830" s="36"/>
      <c r="R830" s="36" t="str">
        <f t="shared" si="85"/>
        <v>M</v>
      </c>
      <c r="S830" s="15"/>
      <c r="T830" s="15">
        <v>1</v>
      </c>
      <c r="U830" s="15"/>
      <c r="V830" s="15"/>
      <c r="W830" s="473"/>
      <c r="X830" s="473"/>
      <c r="Y830" s="15"/>
      <c r="Z830" s="15"/>
      <c r="AA830" s="15"/>
      <c r="AC830" s="16"/>
      <c r="AD830" s="15">
        <v>1</v>
      </c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</row>
    <row r="831" spans="1:43" s="17" customFormat="1" ht="12.75" hidden="1" customHeight="1">
      <c r="A831" s="126" t="s">
        <v>106</v>
      </c>
      <c r="B831" s="72"/>
      <c r="C831" s="144" t="s">
        <v>2194</v>
      </c>
      <c r="D831" s="132"/>
      <c r="E831" s="145"/>
      <c r="F831" s="146"/>
      <c r="G831" s="147"/>
      <c r="H831" s="148"/>
      <c r="I831" s="158"/>
      <c r="J831" s="146"/>
      <c r="K831" s="146"/>
      <c r="L831" s="149"/>
      <c r="M831" s="619">
        <f t="shared" si="91"/>
        <v>0</v>
      </c>
      <c r="N831" s="626">
        <f t="shared" si="91"/>
        <v>0</v>
      </c>
      <c r="O831" s="36"/>
      <c r="P831" s="51" t="s">
        <v>1474</v>
      </c>
      <c r="Q831" s="36"/>
      <c r="R831" s="36" t="str">
        <f t="shared" si="85"/>
        <v/>
      </c>
      <c r="S831" s="15"/>
      <c r="T831" s="15"/>
      <c r="U831" s="15"/>
      <c r="V831" s="15"/>
      <c r="W831" s="473"/>
      <c r="X831" s="473"/>
      <c r="Y831" s="15"/>
      <c r="Z831" s="15"/>
      <c r="AA831" s="15"/>
      <c r="AC831" s="16"/>
      <c r="AD831" s="15">
        <v>1</v>
      </c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  <c r="AQ831" s="16"/>
    </row>
    <row r="832" spans="1:43" s="143" customFormat="1" ht="12.75" customHeight="1">
      <c r="A832" s="126" t="s">
        <v>107</v>
      </c>
      <c r="B832" s="72"/>
      <c r="C832" s="144" t="s">
        <v>108</v>
      </c>
      <c r="D832" s="132"/>
      <c r="E832" s="145">
        <v>1</v>
      </c>
      <c r="F832" s="146">
        <v>1</v>
      </c>
      <c r="G832" s="147">
        <v>4</v>
      </c>
      <c r="H832" s="148"/>
      <c r="I832" s="158"/>
      <c r="J832" s="146"/>
      <c r="K832" s="146"/>
      <c r="L832" s="149"/>
      <c r="M832" s="619">
        <f t="shared" si="91"/>
        <v>0</v>
      </c>
      <c r="N832" s="626">
        <f t="shared" si="91"/>
        <v>0</v>
      </c>
      <c r="O832" s="138"/>
      <c r="P832" s="139" t="s">
        <v>1474</v>
      </c>
      <c r="Q832" s="138"/>
      <c r="R832" s="138" t="str">
        <f t="shared" si="85"/>
        <v>M</v>
      </c>
      <c r="S832" s="15"/>
      <c r="T832" s="15">
        <v>1</v>
      </c>
      <c r="U832" s="140"/>
      <c r="V832" s="140"/>
      <c r="W832" s="474"/>
      <c r="X832" s="474"/>
      <c r="Y832" s="140"/>
      <c r="Z832" s="140"/>
      <c r="AA832" s="140"/>
      <c r="AC832" s="142"/>
      <c r="AD832" s="15">
        <v>1</v>
      </c>
      <c r="AE832" s="142"/>
      <c r="AF832" s="142"/>
      <c r="AG832" s="142"/>
      <c r="AH832" s="142"/>
      <c r="AI832" s="142"/>
      <c r="AJ832" s="142"/>
      <c r="AK832" s="142"/>
      <c r="AL832" s="142"/>
      <c r="AM832" s="142"/>
      <c r="AN832" s="142"/>
      <c r="AO832" s="142"/>
      <c r="AP832" s="142"/>
      <c r="AQ832" s="142"/>
    </row>
    <row r="833" spans="1:43" s="143" customFormat="1" ht="12.75" customHeight="1">
      <c r="A833" s="126" t="s">
        <v>109</v>
      </c>
      <c r="B833" s="72"/>
      <c r="C833" s="144" t="s">
        <v>110</v>
      </c>
      <c r="D833" s="132"/>
      <c r="E833" s="145">
        <v>1</v>
      </c>
      <c r="F833" s="146">
        <v>316</v>
      </c>
      <c r="G833" s="147">
        <v>1016</v>
      </c>
      <c r="H833" s="148"/>
      <c r="I833" s="158"/>
      <c r="J833" s="146"/>
      <c r="K833" s="146"/>
      <c r="L833" s="149"/>
      <c r="M833" s="619">
        <f t="shared" si="91"/>
        <v>0</v>
      </c>
      <c r="N833" s="626">
        <f t="shared" si="91"/>
        <v>0</v>
      </c>
      <c r="O833" s="138"/>
      <c r="P833" s="139" t="s">
        <v>1474</v>
      </c>
      <c r="Q833" s="138"/>
      <c r="R833" s="138" t="str">
        <f t="shared" si="85"/>
        <v>M</v>
      </c>
      <c r="S833" s="15"/>
      <c r="T833" s="15">
        <v>1</v>
      </c>
      <c r="U833" s="140"/>
      <c r="V833" s="140"/>
      <c r="W833" s="474"/>
      <c r="X833" s="474"/>
      <c r="Y833" s="140"/>
      <c r="Z833" s="140"/>
      <c r="AA833" s="140"/>
      <c r="AC833" s="142"/>
      <c r="AD833" s="15">
        <v>1</v>
      </c>
      <c r="AE833" s="142"/>
      <c r="AF833" s="142"/>
      <c r="AG833" s="142"/>
      <c r="AH833" s="142"/>
      <c r="AI833" s="142"/>
      <c r="AJ833" s="142"/>
      <c r="AK833" s="142"/>
      <c r="AL833" s="142"/>
      <c r="AM833" s="142"/>
      <c r="AN833" s="142"/>
      <c r="AO833" s="142"/>
      <c r="AP833" s="142"/>
      <c r="AQ833" s="142"/>
    </row>
    <row r="834" spans="1:43" s="17" customFormat="1" ht="12.75" customHeight="1">
      <c r="A834" s="126" t="s">
        <v>111</v>
      </c>
      <c r="B834" s="72"/>
      <c r="C834" s="144" t="s">
        <v>112</v>
      </c>
      <c r="D834" s="132"/>
      <c r="E834" s="145">
        <v>26</v>
      </c>
      <c r="F834" s="146">
        <v>1308</v>
      </c>
      <c r="G834" s="147">
        <v>5608</v>
      </c>
      <c r="H834" s="148">
        <v>18</v>
      </c>
      <c r="I834" s="158">
        <v>918</v>
      </c>
      <c r="J834" s="146">
        <v>4613</v>
      </c>
      <c r="K834" s="146"/>
      <c r="L834" s="149"/>
      <c r="M834" s="619">
        <f t="shared" si="91"/>
        <v>918</v>
      </c>
      <c r="N834" s="626">
        <f t="shared" si="91"/>
        <v>4613</v>
      </c>
      <c r="O834" s="36"/>
      <c r="P834" s="51" t="s">
        <v>1474</v>
      </c>
      <c r="Q834" s="36"/>
      <c r="R834" s="36" t="str">
        <f t="shared" si="85"/>
        <v>M</v>
      </c>
      <c r="S834" s="15"/>
      <c r="T834" s="15">
        <v>1</v>
      </c>
      <c r="U834" s="15"/>
      <c r="V834" s="15"/>
      <c r="W834" s="473"/>
      <c r="X834" s="473"/>
      <c r="Y834" s="15"/>
      <c r="Z834" s="15"/>
      <c r="AA834" s="15"/>
      <c r="AC834" s="16"/>
      <c r="AD834" s="15">
        <v>1</v>
      </c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</row>
    <row r="835" spans="1:43" s="143" customFormat="1" ht="12.75" customHeight="1">
      <c r="A835" s="126" t="s">
        <v>113</v>
      </c>
      <c r="B835" s="72"/>
      <c r="C835" s="144" t="s">
        <v>114</v>
      </c>
      <c r="D835" s="132"/>
      <c r="E835" s="145">
        <v>9</v>
      </c>
      <c r="F835" s="146">
        <v>429</v>
      </c>
      <c r="G835" s="147">
        <v>4113</v>
      </c>
      <c r="H835" s="148"/>
      <c r="I835" s="158"/>
      <c r="J835" s="146"/>
      <c r="K835" s="146"/>
      <c r="L835" s="149"/>
      <c r="M835" s="619">
        <f t="shared" si="91"/>
        <v>0</v>
      </c>
      <c r="N835" s="626">
        <f t="shared" si="91"/>
        <v>0</v>
      </c>
      <c r="O835" s="138"/>
      <c r="P835" s="139" t="s">
        <v>1474</v>
      </c>
      <c r="Q835" s="138"/>
      <c r="R835" s="138" t="str">
        <f t="shared" si="85"/>
        <v>M</v>
      </c>
      <c r="S835" s="15"/>
      <c r="T835" s="15">
        <v>1</v>
      </c>
      <c r="U835" s="140"/>
      <c r="V835" s="140"/>
      <c r="W835" s="474"/>
      <c r="X835" s="474"/>
      <c r="Y835" s="140"/>
      <c r="Z835" s="140"/>
      <c r="AA835" s="140"/>
      <c r="AC835" s="142"/>
      <c r="AD835" s="15">
        <v>1</v>
      </c>
      <c r="AE835" s="142"/>
      <c r="AF835" s="142"/>
      <c r="AG835" s="142"/>
      <c r="AH835" s="142"/>
      <c r="AI835" s="142"/>
      <c r="AJ835" s="142"/>
      <c r="AK835" s="142"/>
      <c r="AL835" s="142"/>
      <c r="AM835" s="142"/>
      <c r="AN835" s="142"/>
      <c r="AO835" s="142"/>
      <c r="AP835" s="142"/>
      <c r="AQ835" s="142"/>
    </row>
    <row r="836" spans="1:43" s="143" customFormat="1" ht="12.75" customHeight="1">
      <c r="A836" s="126" t="s">
        <v>115</v>
      </c>
      <c r="B836" s="72"/>
      <c r="C836" s="144" t="s">
        <v>116</v>
      </c>
      <c r="D836" s="132"/>
      <c r="E836" s="145">
        <v>2</v>
      </c>
      <c r="F836" s="464">
        <v>42</v>
      </c>
      <c r="G836" s="465">
        <v>210</v>
      </c>
      <c r="H836" s="470">
        <v>2</v>
      </c>
      <c r="I836" s="471">
        <v>42</v>
      </c>
      <c r="J836" s="464">
        <v>210</v>
      </c>
      <c r="K836" s="146"/>
      <c r="L836" s="149"/>
      <c r="M836" s="463">
        <f t="shared" si="91"/>
        <v>42</v>
      </c>
      <c r="N836" s="472">
        <f t="shared" si="91"/>
        <v>210</v>
      </c>
      <c r="O836" s="138"/>
      <c r="P836" s="139" t="s">
        <v>1474</v>
      </c>
      <c r="Q836" s="138"/>
      <c r="R836" s="138" t="str">
        <f t="shared" si="85"/>
        <v>M</v>
      </c>
      <c r="S836" s="15"/>
      <c r="T836" s="15">
        <v>1</v>
      </c>
      <c r="U836" s="140"/>
      <c r="V836" s="140"/>
      <c r="W836" s="474"/>
      <c r="X836" s="474"/>
      <c r="Y836" s="140"/>
      <c r="Z836" s="140"/>
      <c r="AA836" s="140"/>
      <c r="AC836" s="142"/>
      <c r="AD836" s="15">
        <v>1</v>
      </c>
      <c r="AE836" s="142"/>
      <c r="AF836" s="142"/>
      <c r="AG836" s="142"/>
      <c r="AH836" s="142"/>
      <c r="AI836" s="142"/>
      <c r="AJ836" s="142"/>
      <c r="AK836" s="142"/>
      <c r="AL836" s="142"/>
      <c r="AM836" s="142"/>
      <c r="AN836" s="142"/>
      <c r="AO836" s="142"/>
      <c r="AP836" s="142"/>
      <c r="AQ836" s="142"/>
    </row>
    <row r="837" spans="1:43" s="17" customFormat="1" ht="12.75" customHeight="1">
      <c r="A837" s="126" t="s">
        <v>117</v>
      </c>
      <c r="B837" s="72"/>
      <c r="C837" s="144" t="s">
        <v>118</v>
      </c>
      <c r="D837" s="132"/>
      <c r="E837" s="145">
        <v>23</v>
      </c>
      <c r="F837" s="146">
        <v>942</v>
      </c>
      <c r="G837" s="147">
        <v>3654</v>
      </c>
      <c r="H837" s="148"/>
      <c r="I837" s="158"/>
      <c r="J837" s="146"/>
      <c r="K837" s="146"/>
      <c r="L837" s="149"/>
      <c r="M837" s="619">
        <f t="shared" si="91"/>
        <v>0</v>
      </c>
      <c r="N837" s="626">
        <f t="shared" si="91"/>
        <v>0</v>
      </c>
      <c r="O837" s="36"/>
      <c r="P837" s="51" t="s">
        <v>1474</v>
      </c>
      <c r="Q837" s="36"/>
      <c r="R837" s="36" t="str">
        <f t="shared" si="85"/>
        <v>M</v>
      </c>
      <c r="S837" s="15"/>
      <c r="T837" s="15">
        <v>1</v>
      </c>
      <c r="U837" s="15"/>
      <c r="V837" s="15"/>
      <c r="W837" s="473"/>
      <c r="X837" s="473"/>
      <c r="Y837" s="15"/>
      <c r="Z837" s="15"/>
      <c r="AA837" s="15"/>
      <c r="AC837" s="16"/>
      <c r="AD837" s="15">
        <v>1</v>
      </c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  <c r="AQ837" s="16"/>
    </row>
    <row r="838" spans="1:43" s="17" customFormat="1" ht="12.75" customHeight="1">
      <c r="A838" s="126" t="s">
        <v>60</v>
      </c>
      <c r="B838" s="72"/>
      <c r="C838" s="144" t="s">
        <v>2868</v>
      </c>
      <c r="D838" s="132"/>
      <c r="E838" s="145">
        <v>29</v>
      </c>
      <c r="F838" s="146">
        <v>1312</v>
      </c>
      <c r="G838" s="147">
        <v>6560</v>
      </c>
      <c r="H838" s="470">
        <v>15</v>
      </c>
      <c r="I838" s="471">
        <v>750</v>
      </c>
      <c r="J838" s="464">
        <v>3750</v>
      </c>
      <c r="K838" s="464"/>
      <c r="L838" s="472"/>
      <c r="M838" s="463">
        <f t="shared" si="91"/>
        <v>750</v>
      </c>
      <c r="N838" s="472">
        <f t="shared" si="91"/>
        <v>3750</v>
      </c>
      <c r="O838" s="36"/>
      <c r="P838" s="51" t="s">
        <v>1473</v>
      </c>
      <c r="Q838" s="36"/>
      <c r="R838" s="36" t="str">
        <f t="shared" si="85"/>
        <v>C</v>
      </c>
      <c r="S838" s="15"/>
      <c r="T838" s="15"/>
      <c r="U838" s="15">
        <v>1</v>
      </c>
      <c r="V838" s="15"/>
      <c r="W838" s="473"/>
      <c r="X838" s="473"/>
      <c r="Y838" s="15"/>
      <c r="Z838" s="15"/>
      <c r="AA838" s="15"/>
      <c r="AC838" s="16"/>
      <c r="AD838" s="15">
        <v>1</v>
      </c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</row>
    <row r="839" spans="1:43" s="17" customFormat="1" ht="12.75" customHeight="1">
      <c r="A839" s="126" t="s">
        <v>119</v>
      </c>
      <c r="B839" s="72"/>
      <c r="C839" s="144" t="s">
        <v>120</v>
      </c>
      <c r="D839" s="132"/>
      <c r="E839" s="145">
        <v>21</v>
      </c>
      <c r="F839" s="146">
        <v>1678</v>
      </c>
      <c r="G839" s="147">
        <v>8069</v>
      </c>
      <c r="H839" s="148">
        <v>16</v>
      </c>
      <c r="I839" s="158">
        <v>864</v>
      </c>
      <c r="J839" s="146">
        <v>4320</v>
      </c>
      <c r="K839" s="146"/>
      <c r="L839" s="149"/>
      <c r="M839" s="619">
        <f t="shared" ref="M839:N850" si="92">I839+K839</f>
        <v>864</v>
      </c>
      <c r="N839" s="626">
        <f t="shared" si="92"/>
        <v>4320</v>
      </c>
      <c r="O839" s="36"/>
      <c r="P839" s="51" t="s">
        <v>1474</v>
      </c>
      <c r="Q839" s="36"/>
      <c r="R839" s="36" t="str">
        <f t="shared" si="85"/>
        <v>M</v>
      </c>
      <c r="S839" s="15"/>
      <c r="T839" s="15">
        <v>1</v>
      </c>
      <c r="U839" s="15"/>
      <c r="V839" s="15"/>
      <c r="W839" s="473"/>
      <c r="X839" s="473"/>
      <c r="Y839" s="15"/>
      <c r="Z839" s="15"/>
      <c r="AA839" s="15"/>
      <c r="AC839" s="16"/>
      <c r="AD839" s="15">
        <v>1</v>
      </c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  <c r="AQ839" s="16"/>
    </row>
    <row r="840" spans="1:43" s="143" customFormat="1" ht="12.75" customHeight="1">
      <c r="A840" s="126" t="s">
        <v>121</v>
      </c>
      <c r="B840" s="72"/>
      <c r="C840" s="144" t="s">
        <v>122</v>
      </c>
      <c r="D840" s="132"/>
      <c r="E840" s="145">
        <v>50</v>
      </c>
      <c r="F840" s="146">
        <v>16200</v>
      </c>
      <c r="G840" s="147">
        <v>81000</v>
      </c>
      <c r="H840" s="148"/>
      <c r="I840" s="158"/>
      <c r="J840" s="146"/>
      <c r="K840" s="146">
        <v>15768</v>
      </c>
      <c r="L840" s="149">
        <v>78840</v>
      </c>
      <c r="M840" s="619">
        <f t="shared" si="92"/>
        <v>15768</v>
      </c>
      <c r="N840" s="626">
        <f t="shared" si="92"/>
        <v>78840</v>
      </c>
      <c r="O840" s="138"/>
      <c r="P840" s="139" t="s">
        <v>1474</v>
      </c>
      <c r="Q840" s="138"/>
      <c r="R840" s="138" t="str">
        <f t="shared" si="85"/>
        <v>M</v>
      </c>
      <c r="S840" s="15"/>
      <c r="T840" s="15">
        <v>1</v>
      </c>
      <c r="U840" s="140"/>
      <c r="V840" s="140"/>
      <c r="W840" s="474"/>
      <c r="X840" s="474"/>
      <c r="Y840" s="140"/>
      <c r="Z840" s="140"/>
      <c r="AA840" s="140"/>
      <c r="AC840" s="142"/>
      <c r="AD840" s="15">
        <v>1</v>
      </c>
      <c r="AE840" s="142"/>
      <c r="AF840" s="142"/>
      <c r="AG840" s="142"/>
      <c r="AH840" s="142"/>
      <c r="AI840" s="142"/>
      <c r="AJ840" s="142"/>
      <c r="AK840" s="142"/>
      <c r="AL840" s="142"/>
      <c r="AM840" s="142"/>
      <c r="AN840" s="142"/>
      <c r="AO840" s="142"/>
      <c r="AP840" s="142"/>
      <c r="AQ840" s="142"/>
    </row>
    <row r="841" spans="1:43" s="143" customFormat="1" ht="12.75" customHeight="1">
      <c r="A841" s="126" t="s">
        <v>123</v>
      </c>
      <c r="B841" s="72"/>
      <c r="C841" s="144" t="s">
        <v>124</v>
      </c>
      <c r="D841" s="132"/>
      <c r="E841" s="145">
        <v>4</v>
      </c>
      <c r="F841" s="146">
        <v>7</v>
      </c>
      <c r="G841" s="147">
        <v>35</v>
      </c>
      <c r="H841" s="470">
        <v>2</v>
      </c>
      <c r="I841" s="471">
        <v>5</v>
      </c>
      <c r="J841" s="464">
        <v>25</v>
      </c>
      <c r="K841" s="146"/>
      <c r="L841" s="149"/>
      <c r="M841" s="463">
        <f t="shared" si="92"/>
        <v>5</v>
      </c>
      <c r="N841" s="472">
        <f t="shared" si="92"/>
        <v>25</v>
      </c>
      <c r="O841" s="138"/>
      <c r="P841" s="139" t="s">
        <v>1474</v>
      </c>
      <c r="Q841" s="138"/>
      <c r="R841" s="138" t="str">
        <f t="shared" si="85"/>
        <v>M</v>
      </c>
      <c r="S841" s="15"/>
      <c r="T841" s="15">
        <v>1</v>
      </c>
      <c r="U841" s="140"/>
      <c r="V841" s="140"/>
      <c r="W841" s="474"/>
      <c r="X841" s="474"/>
      <c r="Y841" s="140"/>
      <c r="Z841" s="140"/>
      <c r="AA841" s="140"/>
      <c r="AC841" s="142"/>
      <c r="AD841" s="15">
        <v>1</v>
      </c>
      <c r="AE841" s="142"/>
      <c r="AF841" s="142"/>
      <c r="AG841" s="142"/>
      <c r="AH841" s="142"/>
      <c r="AI841" s="142"/>
      <c r="AJ841" s="142"/>
      <c r="AK841" s="142"/>
      <c r="AL841" s="142"/>
      <c r="AM841" s="142"/>
      <c r="AN841" s="142"/>
      <c r="AO841" s="142"/>
      <c r="AP841" s="142"/>
      <c r="AQ841" s="142"/>
    </row>
    <row r="842" spans="1:43" s="143" customFormat="1" ht="12.75" customHeight="1">
      <c r="A842" s="126" t="s">
        <v>125</v>
      </c>
      <c r="B842" s="72"/>
      <c r="C842" s="144" t="s">
        <v>126</v>
      </c>
      <c r="D842" s="132"/>
      <c r="E842" s="145">
        <v>28</v>
      </c>
      <c r="F842" s="146">
        <v>3425</v>
      </c>
      <c r="G842" s="147">
        <v>16335</v>
      </c>
      <c r="H842" s="148">
        <v>15</v>
      </c>
      <c r="I842" s="158">
        <v>2264</v>
      </c>
      <c r="J842" s="146">
        <v>11320</v>
      </c>
      <c r="K842" s="146"/>
      <c r="L842" s="149"/>
      <c r="M842" s="619">
        <f t="shared" si="92"/>
        <v>2264</v>
      </c>
      <c r="N842" s="626">
        <f t="shared" si="92"/>
        <v>11320</v>
      </c>
      <c r="O842" s="138"/>
      <c r="P842" s="139" t="s">
        <v>1474</v>
      </c>
      <c r="Q842" s="138"/>
      <c r="R842" s="138" t="str">
        <f t="shared" si="85"/>
        <v>M</v>
      </c>
      <c r="S842" s="15"/>
      <c r="T842" s="15">
        <v>1</v>
      </c>
      <c r="U842" s="140"/>
      <c r="V842" s="140"/>
      <c r="W842" s="474"/>
      <c r="X842" s="474"/>
      <c r="Y842" s="140"/>
      <c r="Z842" s="140"/>
      <c r="AA842" s="140"/>
      <c r="AC842" s="142"/>
      <c r="AD842" s="15">
        <v>1</v>
      </c>
      <c r="AE842" s="142"/>
      <c r="AF842" s="142"/>
      <c r="AG842" s="142"/>
      <c r="AH842" s="142"/>
      <c r="AI842" s="142"/>
      <c r="AJ842" s="142"/>
      <c r="AK842" s="142"/>
      <c r="AL842" s="142"/>
      <c r="AM842" s="142"/>
      <c r="AN842" s="142"/>
      <c r="AO842" s="142"/>
      <c r="AP842" s="142"/>
      <c r="AQ842" s="142"/>
    </row>
    <row r="843" spans="1:43" s="17" customFormat="1" ht="12.75" customHeight="1">
      <c r="A843" s="126" t="s">
        <v>127</v>
      </c>
      <c r="B843" s="72"/>
      <c r="C843" s="144" t="s">
        <v>128</v>
      </c>
      <c r="D843" s="132"/>
      <c r="E843" s="145">
        <v>64</v>
      </c>
      <c r="F843" s="146">
        <v>1342</v>
      </c>
      <c r="G843" s="147">
        <v>5989</v>
      </c>
      <c r="H843" s="470">
        <v>1</v>
      </c>
      <c r="I843" s="471">
        <v>521</v>
      </c>
      <c r="J843" s="464">
        <v>2189</v>
      </c>
      <c r="K843" s="146"/>
      <c r="L843" s="149"/>
      <c r="M843" s="463">
        <f t="shared" si="92"/>
        <v>521</v>
      </c>
      <c r="N843" s="472">
        <f t="shared" si="92"/>
        <v>2189</v>
      </c>
      <c r="O843" s="36"/>
      <c r="P843" s="51" t="s">
        <v>1474</v>
      </c>
      <c r="Q843" s="36"/>
      <c r="R843" s="36" t="str">
        <f t="shared" ref="R843:R906" si="93">IF(SUM(E843:N843)=0,"",P843)</f>
        <v>M</v>
      </c>
      <c r="S843" s="15"/>
      <c r="T843" s="15">
        <v>1</v>
      </c>
      <c r="U843" s="15"/>
      <c r="V843" s="15"/>
      <c r="W843" s="473"/>
      <c r="X843" s="473"/>
      <c r="Y843" s="15"/>
      <c r="Z843" s="15"/>
      <c r="AA843" s="15"/>
      <c r="AC843" s="16"/>
      <c r="AD843" s="15">
        <v>1</v>
      </c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  <c r="AQ843" s="16"/>
    </row>
    <row r="844" spans="1:43" s="17" customFormat="1" ht="12.75" hidden="1" customHeight="1">
      <c r="A844" s="126" t="s">
        <v>129</v>
      </c>
      <c r="B844" s="72"/>
      <c r="C844" s="144" t="s">
        <v>1987</v>
      </c>
      <c r="D844" s="132"/>
      <c r="E844" s="145"/>
      <c r="F844" s="146"/>
      <c r="G844" s="147"/>
      <c r="H844" s="148"/>
      <c r="I844" s="158"/>
      <c r="J844" s="146"/>
      <c r="K844" s="146"/>
      <c r="L844" s="149"/>
      <c r="M844" s="619">
        <f t="shared" si="92"/>
        <v>0</v>
      </c>
      <c r="N844" s="626">
        <f t="shared" si="92"/>
        <v>0</v>
      </c>
      <c r="O844" s="36"/>
      <c r="P844" s="51" t="s">
        <v>1474</v>
      </c>
      <c r="Q844" s="36"/>
      <c r="R844" s="36" t="str">
        <f t="shared" si="93"/>
        <v/>
      </c>
      <c r="S844" s="15"/>
      <c r="T844" s="15"/>
      <c r="U844" s="15"/>
      <c r="V844" s="15"/>
      <c r="W844" s="473"/>
      <c r="X844" s="473"/>
      <c r="Y844" s="15"/>
      <c r="Z844" s="15"/>
      <c r="AA844" s="15"/>
      <c r="AC844" s="16"/>
      <c r="AD844" s="15">
        <v>1</v>
      </c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  <c r="AQ844" s="16"/>
    </row>
    <row r="845" spans="1:43" s="143" customFormat="1" ht="12.75" customHeight="1">
      <c r="A845" s="126" t="s">
        <v>130</v>
      </c>
      <c r="B845" s="72"/>
      <c r="C845" s="144" t="s">
        <v>1989</v>
      </c>
      <c r="D845" s="132"/>
      <c r="E845" s="145">
        <v>9</v>
      </c>
      <c r="F845" s="146">
        <v>2322</v>
      </c>
      <c r="G845" s="147">
        <v>11610</v>
      </c>
      <c r="H845" s="470">
        <v>1</v>
      </c>
      <c r="I845" s="471">
        <v>29</v>
      </c>
      <c r="J845" s="464">
        <v>145</v>
      </c>
      <c r="K845" s="464"/>
      <c r="L845" s="472"/>
      <c r="M845" s="463">
        <f t="shared" si="92"/>
        <v>29</v>
      </c>
      <c r="N845" s="472">
        <f t="shared" si="92"/>
        <v>145</v>
      </c>
      <c r="O845" s="138"/>
      <c r="P845" s="139" t="s">
        <v>1474</v>
      </c>
      <c r="Q845" s="138"/>
      <c r="R845" s="138" t="str">
        <f t="shared" si="93"/>
        <v>M</v>
      </c>
      <c r="S845" s="15"/>
      <c r="T845" s="15">
        <v>1</v>
      </c>
      <c r="U845" s="140"/>
      <c r="V845" s="140"/>
      <c r="W845" s="474"/>
      <c r="X845" s="474"/>
      <c r="Y845" s="140"/>
      <c r="Z845" s="140"/>
      <c r="AA845" s="140"/>
      <c r="AC845" s="142"/>
      <c r="AD845" s="15">
        <v>1</v>
      </c>
      <c r="AE845" s="142"/>
      <c r="AF845" s="142"/>
      <c r="AG845" s="142"/>
      <c r="AH845" s="142"/>
      <c r="AI845" s="142"/>
      <c r="AJ845" s="142"/>
      <c r="AK845" s="142"/>
      <c r="AL845" s="142"/>
      <c r="AM845" s="142"/>
      <c r="AN845" s="142"/>
      <c r="AO845" s="142"/>
      <c r="AP845" s="142"/>
      <c r="AQ845" s="142"/>
    </row>
    <row r="846" spans="1:43" s="17" customFormat="1" ht="12.75" customHeight="1">
      <c r="A846" s="126" t="s">
        <v>131</v>
      </c>
      <c r="B846" s="72"/>
      <c r="C846" s="144" t="s">
        <v>1701</v>
      </c>
      <c r="D846" s="132"/>
      <c r="E846" s="145">
        <v>12</v>
      </c>
      <c r="F846" s="146">
        <v>745</v>
      </c>
      <c r="G846" s="147">
        <v>2603</v>
      </c>
      <c r="H846" s="470">
        <v>1</v>
      </c>
      <c r="I846" s="471">
        <v>220</v>
      </c>
      <c r="J846" s="464">
        <v>1320</v>
      </c>
      <c r="K846" s="146"/>
      <c r="L846" s="149"/>
      <c r="M846" s="463">
        <f t="shared" si="92"/>
        <v>220</v>
      </c>
      <c r="N846" s="472">
        <f t="shared" si="92"/>
        <v>1320</v>
      </c>
      <c r="O846" s="36"/>
      <c r="P846" s="51" t="s">
        <v>1474</v>
      </c>
      <c r="Q846" s="36"/>
      <c r="R846" s="36" t="str">
        <f t="shared" si="93"/>
        <v>M</v>
      </c>
      <c r="S846" s="15"/>
      <c r="T846" s="15">
        <v>1</v>
      </c>
      <c r="U846" s="15"/>
      <c r="V846" s="15"/>
      <c r="W846" s="473"/>
      <c r="X846" s="473"/>
      <c r="Y846" s="15"/>
      <c r="Z846" s="15"/>
      <c r="AA846" s="15"/>
      <c r="AC846" s="16"/>
      <c r="AD846" s="15">
        <v>1</v>
      </c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</row>
    <row r="847" spans="1:43" s="17" customFormat="1" ht="12.75" hidden="1" customHeight="1">
      <c r="A847" s="126" t="s">
        <v>132</v>
      </c>
      <c r="B847" s="72"/>
      <c r="C847" s="144" t="s">
        <v>133</v>
      </c>
      <c r="D847" s="132"/>
      <c r="E847" s="145"/>
      <c r="F847" s="146"/>
      <c r="G847" s="147"/>
      <c r="H847" s="148"/>
      <c r="I847" s="158"/>
      <c r="J847" s="146"/>
      <c r="K847" s="146"/>
      <c r="L847" s="149"/>
      <c r="M847" s="619">
        <f t="shared" si="92"/>
        <v>0</v>
      </c>
      <c r="N847" s="626">
        <f t="shared" si="92"/>
        <v>0</v>
      </c>
      <c r="O847" s="36"/>
      <c r="P847" s="51" t="s">
        <v>1474</v>
      </c>
      <c r="Q847" s="36"/>
      <c r="R847" s="36" t="str">
        <f t="shared" si="93"/>
        <v/>
      </c>
      <c r="S847" s="15"/>
      <c r="T847" s="15"/>
      <c r="U847" s="15"/>
      <c r="V847" s="15"/>
      <c r="W847" s="473"/>
      <c r="X847" s="473"/>
      <c r="Y847" s="15"/>
      <c r="Z847" s="15"/>
      <c r="AA847" s="15"/>
      <c r="AC847" s="16"/>
      <c r="AD847" s="15">
        <v>1</v>
      </c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  <c r="AQ847" s="16"/>
    </row>
    <row r="848" spans="1:43" s="17" customFormat="1" ht="12.75" customHeight="1">
      <c r="A848" s="126" t="s">
        <v>134</v>
      </c>
      <c r="B848" s="72"/>
      <c r="C848" s="144" t="s">
        <v>135</v>
      </c>
      <c r="D848" s="132"/>
      <c r="E848" s="145">
        <v>9</v>
      </c>
      <c r="F848" s="146">
        <v>927</v>
      </c>
      <c r="G848" s="147">
        <v>4635</v>
      </c>
      <c r="H848" s="148"/>
      <c r="I848" s="158"/>
      <c r="J848" s="146"/>
      <c r="K848" s="146"/>
      <c r="L848" s="149"/>
      <c r="M848" s="619">
        <f t="shared" si="92"/>
        <v>0</v>
      </c>
      <c r="N848" s="626">
        <f t="shared" si="92"/>
        <v>0</v>
      </c>
      <c r="O848" s="36"/>
      <c r="P848" s="51" t="s">
        <v>1474</v>
      </c>
      <c r="Q848" s="36"/>
      <c r="R848" s="36" t="str">
        <f t="shared" si="93"/>
        <v>M</v>
      </c>
      <c r="S848" s="15"/>
      <c r="T848" s="15">
        <v>1</v>
      </c>
      <c r="U848" s="15"/>
      <c r="V848" s="15"/>
      <c r="W848" s="473"/>
      <c r="X848" s="473"/>
      <c r="Y848" s="15"/>
      <c r="Z848" s="15"/>
      <c r="AA848" s="15"/>
      <c r="AC848" s="16"/>
      <c r="AD848" s="15">
        <v>1</v>
      </c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</row>
    <row r="849" spans="1:43" s="143" customFormat="1" ht="12.75" customHeight="1">
      <c r="A849" s="126" t="s">
        <v>136</v>
      </c>
      <c r="B849" s="72"/>
      <c r="C849" s="144" t="s">
        <v>143</v>
      </c>
      <c r="D849" s="132"/>
      <c r="E849" s="145">
        <v>16</v>
      </c>
      <c r="F849" s="146">
        <v>159</v>
      </c>
      <c r="G849" s="147">
        <v>795</v>
      </c>
      <c r="H849" s="148"/>
      <c r="I849" s="158"/>
      <c r="J849" s="146"/>
      <c r="K849" s="146"/>
      <c r="L849" s="149"/>
      <c r="M849" s="619">
        <f t="shared" si="92"/>
        <v>0</v>
      </c>
      <c r="N849" s="626">
        <f t="shared" si="92"/>
        <v>0</v>
      </c>
      <c r="O849" s="138"/>
      <c r="P849" s="139" t="s">
        <v>1474</v>
      </c>
      <c r="Q849" s="138"/>
      <c r="R849" s="138" t="str">
        <f t="shared" si="93"/>
        <v>M</v>
      </c>
      <c r="S849" s="15"/>
      <c r="T849" s="15">
        <v>1</v>
      </c>
      <c r="U849" s="140"/>
      <c r="V849" s="140"/>
      <c r="W849" s="474"/>
      <c r="X849" s="474"/>
      <c r="Y849" s="140"/>
      <c r="Z849" s="140"/>
      <c r="AA849" s="140"/>
      <c r="AC849" s="142"/>
      <c r="AD849" s="15">
        <v>1</v>
      </c>
      <c r="AE849" s="142"/>
      <c r="AF849" s="142"/>
      <c r="AG849" s="142"/>
      <c r="AH849" s="142"/>
      <c r="AI849" s="142"/>
      <c r="AJ849" s="142"/>
      <c r="AK849" s="142"/>
      <c r="AL849" s="142"/>
      <c r="AM849" s="142"/>
      <c r="AN849" s="142"/>
      <c r="AO849" s="142"/>
      <c r="AP849" s="142"/>
      <c r="AQ849" s="142"/>
    </row>
    <row r="850" spans="1:43" s="17" customFormat="1" ht="12.75" customHeight="1" thickBot="1">
      <c r="A850" s="126" t="s">
        <v>144</v>
      </c>
      <c r="B850" s="104"/>
      <c r="C850" s="159" t="s">
        <v>145</v>
      </c>
      <c r="D850" s="105"/>
      <c r="E850" s="161">
        <v>8</v>
      </c>
      <c r="F850" s="484">
        <v>653</v>
      </c>
      <c r="G850" s="125">
        <v>3205</v>
      </c>
      <c r="H850" s="482">
        <v>2</v>
      </c>
      <c r="I850" s="483">
        <v>653</v>
      </c>
      <c r="J850" s="484">
        <v>3265</v>
      </c>
      <c r="K850" s="484"/>
      <c r="L850" s="486"/>
      <c r="M850" s="485">
        <f t="shared" si="92"/>
        <v>653</v>
      </c>
      <c r="N850" s="486">
        <f t="shared" si="92"/>
        <v>3265</v>
      </c>
      <c r="O850" s="36"/>
      <c r="P850" s="51" t="s">
        <v>1474</v>
      </c>
      <c r="Q850" s="36"/>
      <c r="R850" s="36" t="str">
        <f t="shared" si="93"/>
        <v>M</v>
      </c>
      <c r="S850" s="15"/>
      <c r="T850" s="15">
        <v>1</v>
      </c>
      <c r="U850" s="15"/>
      <c r="V850" s="15"/>
      <c r="W850" s="473"/>
      <c r="X850" s="473"/>
      <c r="Y850" s="15"/>
      <c r="Z850" s="15"/>
      <c r="AA850" s="15"/>
      <c r="AC850" s="16"/>
      <c r="AD850" s="15">
        <v>1</v>
      </c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  <c r="AQ850" s="16"/>
    </row>
    <row r="851" spans="1:43" s="18" customFormat="1" ht="15.75" customHeight="1" thickTop="1" thickBot="1">
      <c r="A851" s="126" t="s">
        <v>146</v>
      </c>
      <c r="B851" s="891" t="s">
        <v>147</v>
      </c>
      <c r="C851" s="892"/>
      <c r="D851" s="109"/>
      <c r="E851" s="577">
        <f t="shared" ref="E851:N851" si="94">SUM(E852:E883)</f>
        <v>198</v>
      </c>
      <c r="F851" s="578">
        <f t="shared" si="94"/>
        <v>20595</v>
      </c>
      <c r="G851" s="579">
        <f t="shared" si="94"/>
        <v>102429</v>
      </c>
      <c r="H851" s="580">
        <f t="shared" si="94"/>
        <v>167</v>
      </c>
      <c r="I851" s="581">
        <f t="shared" si="94"/>
        <v>14494</v>
      </c>
      <c r="J851" s="578">
        <f t="shared" si="94"/>
        <v>70413</v>
      </c>
      <c r="K851" s="578">
        <f t="shared" si="94"/>
        <v>0</v>
      </c>
      <c r="L851" s="582">
        <f t="shared" si="94"/>
        <v>0</v>
      </c>
      <c r="M851" s="581">
        <f t="shared" si="94"/>
        <v>14494</v>
      </c>
      <c r="N851" s="582">
        <f t="shared" si="94"/>
        <v>70413</v>
      </c>
      <c r="O851" s="36"/>
      <c r="P851" s="51" t="s">
        <v>1500</v>
      </c>
      <c r="Q851" s="36"/>
      <c r="R851" s="36" t="str">
        <f t="shared" si="93"/>
        <v>P</v>
      </c>
      <c r="S851" s="15"/>
      <c r="T851" s="15"/>
      <c r="U851" s="15"/>
      <c r="V851" s="15">
        <v>1</v>
      </c>
      <c r="W851" s="29">
        <f>SUM(M852:M857)</f>
        <v>1970</v>
      </c>
      <c r="X851" s="29">
        <f>SUM(N852:N857)</f>
        <v>8276</v>
      </c>
      <c r="Y851" s="15"/>
      <c r="Z851" s="15"/>
      <c r="AA851" s="15"/>
      <c r="AC851" s="15"/>
      <c r="AD851" s="15">
        <v>1</v>
      </c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</row>
    <row r="852" spans="1:43" s="129" customFormat="1" ht="12.75" hidden="1" customHeight="1">
      <c r="A852" s="126" t="s">
        <v>148</v>
      </c>
      <c r="B852" s="133"/>
      <c r="C852" s="152" t="s">
        <v>149</v>
      </c>
      <c r="D852" s="132"/>
      <c r="E852" s="153"/>
      <c r="F852" s="154"/>
      <c r="G852" s="155"/>
      <c r="H852" s="156"/>
      <c r="I852" s="174"/>
      <c r="J852" s="154"/>
      <c r="K852" s="154"/>
      <c r="L852" s="157"/>
      <c r="M852" s="648"/>
      <c r="N852" s="625"/>
      <c r="O852" s="150"/>
      <c r="P852" s="151" t="s">
        <v>1473</v>
      </c>
      <c r="Q852" s="150"/>
      <c r="R852" s="150" t="str">
        <f t="shared" si="93"/>
        <v/>
      </c>
      <c r="S852" s="15"/>
      <c r="T852" s="15"/>
      <c r="U852" s="5"/>
      <c r="V852" s="5"/>
      <c r="W852" s="475"/>
      <c r="X852" s="475"/>
      <c r="Y852" s="5"/>
      <c r="Z852" s="5"/>
      <c r="AA852" s="5"/>
      <c r="AC852" s="128"/>
      <c r="AD852" s="15">
        <v>1</v>
      </c>
      <c r="AE852" s="128"/>
      <c r="AF852" s="128"/>
      <c r="AG852" s="128"/>
      <c r="AH852" s="128"/>
      <c r="AI852" s="128"/>
      <c r="AJ852" s="128"/>
      <c r="AK852" s="128"/>
      <c r="AL852" s="128"/>
      <c r="AM852" s="128"/>
      <c r="AN852" s="128"/>
      <c r="AO852" s="128"/>
      <c r="AP852" s="128"/>
      <c r="AQ852" s="128"/>
    </row>
    <row r="853" spans="1:43" s="17" customFormat="1" ht="12.75" customHeight="1" thickTop="1">
      <c r="A853" s="126" t="s">
        <v>150</v>
      </c>
      <c r="B853" s="72"/>
      <c r="C853" s="144" t="s">
        <v>2869</v>
      </c>
      <c r="D853" s="132"/>
      <c r="E853" s="145">
        <v>2</v>
      </c>
      <c r="F853" s="146">
        <v>509</v>
      </c>
      <c r="G853" s="147">
        <v>2545</v>
      </c>
      <c r="H853" s="148">
        <v>4</v>
      </c>
      <c r="I853" s="158">
        <v>509</v>
      </c>
      <c r="J853" s="146">
        <v>2545</v>
      </c>
      <c r="K853" s="146"/>
      <c r="L853" s="149"/>
      <c r="M853" s="619">
        <f t="shared" ref="M853:N883" si="95">I853+K853</f>
        <v>509</v>
      </c>
      <c r="N853" s="626">
        <f t="shared" si="95"/>
        <v>2545</v>
      </c>
      <c r="O853" s="36"/>
      <c r="P853" s="51" t="s">
        <v>1473</v>
      </c>
      <c r="Q853" s="36"/>
      <c r="R853" s="36" t="str">
        <f t="shared" si="93"/>
        <v>C</v>
      </c>
      <c r="S853" s="15"/>
      <c r="T853" s="15"/>
      <c r="U853" s="15">
        <v>1</v>
      </c>
      <c r="V853" s="15"/>
      <c r="W853" s="473"/>
      <c r="X853" s="473"/>
      <c r="Y853" s="15"/>
      <c r="Z853" s="15"/>
      <c r="AA853" s="15"/>
      <c r="AC853" s="16"/>
      <c r="AD853" s="15">
        <v>1</v>
      </c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  <c r="AO853" s="16"/>
      <c r="AP853" s="16"/>
      <c r="AQ853" s="16"/>
    </row>
    <row r="854" spans="1:43" s="143" customFormat="1" ht="12.75" customHeight="1">
      <c r="A854" s="126" t="s">
        <v>173</v>
      </c>
      <c r="B854" s="72"/>
      <c r="C854" s="144" t="s">
        <v>174</v>
      </c>
      <c r="D854" s="132"/>
      <c r="E854" s="145">
        <v>9</v>
      </c>
      <c r="F854" s="464">
        <v>406</v>
      </c>
      <c r="G854" s="465">
        <v>2030</v>
      </c>
      <c r="H854" s="470">
        <v>10</v>
      </c>
      <c r="I854" s="471">
        <v>406</v>
      </c>
      <c r="J854" s="464">
        <v>2030</v>
      </c>
      <c r="K854" s="146"/>
      <c r="L854" s="149"/>
      <c r="M854" s="463">
        <f t="shared" si="95"/>
        <v>406</v>
      </c>
      <c r="N854" s="472">
        <f t="shared" si="95"/>
        <v>2030</v>
      </c>
      <c r="O854" s="138"/>
      <c r="P854" s="139" t="s">
        <v>1474</v>
      </c>
      <c r="Q854" s="138"/>
      <c r="R854" s="138" t="str">
        <f t="shared" si="93"/>
        <v>M</v>
      </c>
      <c r="S854" s="15"/>
      <c r="T854" s="15">
        <v>1</v>
      </c>
      <c r="U854" s="140"/>
      <c r="V854" s="140"/>
      <c r="W854" s="474"/>
      <c r="X854" s="474"/>
      <c r="Y854" s="140"/>
      <c r="Z854" s="140"/>
      <c r="AA854" s="140"/>
      <c r="AC854" s="142"/>
      <c r="AD854" s="15">
        <v>1</v>
      </c>
      <c r="AE854" s="142"/>
      <c r="AF854" s="142"/>
      <c r="AG854" s="142"/>
      <c r="AH854" s="142"/>
      <c r="AI854" s="142"/>
      <c r="AJ854" s="142"/>
      <c r="AK854" s="142"/>
      <c r="AL854" s="142"/>
      <c r="AM854" s="142"/>
      <c r="AN854" s="142"/>
      <c r="AO854" s="142"/>
      <c r="AP854" s="142"/>
      <c r="AQ854" s="142"/>
    </row>
    <row r="855" spans="1:43" s="17" customFormat="1" ht="12.75" customHeight="1">
      <c r="A855" s="126" t="s">
        <v>152</v>
      </c>
      <c r="B855" s="72"/>
      <c r="C855" s="144" t="s">
        <v>2870</v>
      </c>
      <c r="D855" s="132"/>
      <c r="E855" s="145">
        <v>12</v>
      </c>
      <c r="F855" s="146">
        <v>565</v>
      </c>
      <c r="G855" s="147">
        <v>2825</v>
      </c>
      <c r="H855" s="148">
        <v>12</v>
      </c>
      <c r="I855" s="158">
        <v>565</v>
      </c>
      <c r="J855" s="146">
        <v>2825</v>
      </c>
      <c r="K855" s="146"/>
      <c r="L855" s="149"/>
      <c r="M855" s="619">
        <f t="shared" si="95"/>
        <v>565</v>
      </c>
      <c r="N855" s="626">
        <f t="shared" si="95"/>
        <v>2825</v>
      </c>
      <c r="O855" s="36"/>
      <c r="P855" s="51" t="s">
        <v>1473</v>
      </c>
      <c r="Q855" s="36"/>
      <c r="R855" s="36" t="str">
        <f t="shared" si="93"/>
        <v>C</v>
      </c>
      <c r="S855" s="15"/>
      <c r="T855" s="15"/>
      <c r="U855" s="15">
        <v>1</v>
      </c>
      <c r="V855" s="15"/>
      <c r="W855" s="473"/>
      <c r="X855" s="473"/>
      <c r="Y855" s="15"/>
      <c r="Z855" s="15"/>
      <c r="AA855" s="15"/>
      <c r="AC855" s="16"/>
      <c r="AD855" s="15">
        <v>1</v>
      </c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  <c r="AP855" s="16"/>
      <c r="AQ855" s="16"/>
    </row>
    <row r="856" spans="1:43" s="17" customFormat="1" ht="12.75" customHeight="1">
      <c r="A856" s="126" t="s">
        <v>175</v>
      </c>
      <c r="B856" s="72"/>
      <c r="C856" s="144" t="s">
        <v>2554</v>
      </c>
      <c r="D856" s="132"/>
      <c r="E856" s="145">
        <v>13</v>
      </c>
      <c r="F856" s="146">
        <v>876</v>
      </c>
      <c r="G856" s="147">
        <v>6310</v>
      </c>
      <c r="H856" s="470">
        <v>25</v>
      </c>
      <c r="I856" s="471">
        <v>490</v>
      </c>
      <c r="J856" s="464">
        <v>876</v>
      </c>
      <c r="K856" s="146"/>
      <c r="L856" s="149"/>
      <c r="M856" s="463">
        <f t="shared" si="95"/>
        <v>490</v>
      </c>
      <c r="N856" s="472">
        <f t="shared" si="95"/>
        <v>876</v>
      </c>
      <c r="O856" s="36"/>
      <c r="P856" s="51" t="s">
        <v>1474</v>
      </c>
      <c r="Q856" s="36"/>
      <c r="R856" s="36" t="str">
        <f t="shared" si="93"/>
        <v>M</v>
      </c>
      <c r="S856" s="15"/>
      <c r="T856" s="15">
        <v>1</v>
      </c>
      <c r="U856" s="15"/>
      <c r="V856" s="15"/>
      <c r="W856" s="473"/>
      <c r="X856" s="473"/>
      <c r="Y856" s="15"/>
      <c r="Z856" s="15"/>
      <c r="AA856" s="15"/>
      <c r="AC856" s="16"/>
      <c r="AD856" s="15">
        <v>1</v>
      </c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  <c r="AQ856" s="16"/>
    </row>
    <row r="857" spans="1:43" s="17" customFormat="1" ht="12.75" hidden="1" customHeight="1">
      <c r="A857" s="126" t="s">
        <v>176</v>
      </c>
      <c r="B857" s="72"/>
      <c r="C857" s="144" t="s">
        <v>177</v>
      </c>
      <c r="D857" s="132"/>
      <c r="E857" s="145"/>
      <c r="F857" s="146"/>
      <c r="G857" s="147"/>
      <c r="H857" s="148"/>
      <c r="I857" s="158"/>
      <c r="J857" s="146"/>
      <c r="K857" s="146"/>
      <c r="L857" s="149"/>
      <c r="M857" s="619">
        <f t="shared" si="95"/>
        <v>0</v>
      </c>
      <c r="N857" s="626">
        <f t="shared" si="95"/>
        <v>0</v>
      </c>
      <c r="O857" s="36"/>
      <c r="P857" s="51" t="s">
        <v>1474</v>
      </c>
      <c r="Q857" s="36"/>
      <c r="R857" s="36" t="str">
        <f t="shared" si="93"/>
        <v/>
      </c>
      <c r="S857" s="15"/>
      <c r="T857" s="15"/>
      <c r="U857" s="15"/>
      <c r="V857" s="15"/>
      <c r="W857" s="473"/>
      <c r="X857" s="473"/>
      <c r="Y857" s="15"/>
      <c r="Z857" s="15"/>
      <c r="AA857" s="15"/>
      <c r="AC857" s="16"/>
      <c r="AD857" s="15">
        <v>1</v>
      </c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  <c r="AQ857" s="16"/>
    </row>
    <row r="858" spans="1:43" s="17" customFormat="1" ht="12.75" customHeight="1">
      <c r="A858" s="126" t="s">
        <v>178</v>
      </c>
      <c r="B858" s="72"/>
      <c r="C858" s="144" t="s">
        <v>1795</v>
      </c>
      <c r="D858" s="132"/>
      <c r="E858" s="145">
        <v>1</v>
      </c>
      <c r="F858" s="146">
        <v>381</v>
      </c>
      <c r="G858" s="147">
        <v>2286</v>
      </c>
      <c r="H858" s="148"/>
      <c r="I858" s="158"/>
      <c r="J858" s="146"/>
      <c r="K858" s="146"/>
      <c r="L858" s="149"/>
      <c r="M858" s="619">
        <f t="shared" si="95"/>
        <v>0</v>
      </c>
      <c r="N858" s="626">
        <f t="shared" si="95"/>
        <v>0</v>
      </c>
      <c r="O858" s="36"/>
      <c r="P858" s="51" t="s">
        <v>1474</v>
      </c>
      <c r="Q858" s="36"/>
      <c r="R858" s="36" t="str">
        <f t="shared" si="93"/>
        <v>M</v>
      </c>
      <c r="S858" s="15"/>
      <c r="T858" s="15">
        <v>1</v>
      </c>
      <c r="U858" s="15"/>
      <c r="V858" s="15"/>
      <c r="W858" s="473"/>
      <c r="X858" s="473"/>
      <c r="Y858" s="15"/>
      <c r="Z858" s="15"/>
      <c r="AA858" s="15"/>
      <c r="AC858" s="16"/>
      <c r="AD858" s="15">
        <v>1</v>
      </c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</row>
    <row r="859" spans="1:43" s="17" customFormat="1" ht="12.75" customHeight="1">
      <c r="A859" s="126" t="s">
        <v>179</v>
      </c>
      <c r="B859" s="72"/>
      <c r="C859" s="435" t="s">
        <v>180</v>
      </c>
      <c r="D859" s="132"/>
      <c r="E859" s="145">
        <v>13</v>
      </c>
      <c r="F859" s="146">
        <v>191</v>
      </c>
      <c r="G859" s="147">
        <v>1306</v>
      </c>
      <c r="H859" s="148">
        <v>3</v>
      </c>
      <c r="I859" s="471">
        <v>124</v>
      </c>
      <c r="J859" s="464">
        <v>444</v>
      </c>
      <c r="K859" s="146"/>
      <c r="L859" s="149"/>
      <c r="M859" s="463">
        <f t="shared" si="95"/>
        <v>124</v>
      </c>
      <c r="N859" s="472">
        <f t="shared" si="95"/>
        <v>444</v>
      </c>
      <c r="O859" s="36"/>
      <c r="P859" s="51" t="s">
        <v>1474</v>
      </c>
      <c r="Q859" s="36"/>
      <c r="R859" s="36" t="str">
        <f t="shared" si="93"/>
        <v>M</v>
      </c>
      <c r="S859" s="15"/>
      <c r="T859" s="15">
        <v>1</v>
      </c>
      <c r="U859" s="15"/>
      <c r="V859" s="15"/>
      <c r="W859" s="473"/>
      <c r="X859" s="473"/>
      <c r="Y859" s="15"/>
      <c r="Z859" s="15"/>
      <c r="AA859" s="15"/>
      <c r="AC859" s="16"/>
      <c r="AD859" s="15">
        <v>1</v>
      </c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  <c r="AP859" s="16"/>
      <c r="AQ859" s="16"/>
    </row>
    <row r="860" spans="1:43" s="17" customFormat="1" ht="12.75" customHeight="1">
      <c r="A860" s="126" t="s">
        <v>154</v>
      </c>
      <c r="B860" s="72"/>
      <c r="C860" s="144" t="s">
        <v>2871</v>
      </c>
      <c r="D860" s="132"/>
      <c r="E860" s="145">
        <v>6</v>
      </c>
      <c r="F860" s="146">
        <v>254</v>
      </c>
      <c r="G860" s="147">
        <v>1001</v>
      </c>
      <c r="H860" s="148">
        <v>6</v>
      </c>
      <c r="I860" s="158">
        <v>254</v>
      </c>
      <c r="J860" s="146">
        <v>1001</v>
      </c>
      <c r="K860" s="146"/>
      <c r="L860" s="149"/>
      <c r="M860" s="619">
        <f t="shared" si="95"/>
        <v>254</v>
      </c>
      <c r="N860" s="626">
        <f t="shared" si="95"/>
        <v>1001</v>
      </c>
      <c r="O860" s="36"/>
      <c r="P860" s="51" t="s">
        <v>1473</v>
      </c>
      <c r="Q860" s="36"/>
      <c r="R860" s="36" t="str">
        <f t="shared" si="93"/>
        <v>C</v>
      </c>
      <c r="S860" s="15"/>
      <c r="T860" s="15"/>
      <c r="U860" s="15">
        <v>1</v>
      </c>
      <c r="V860" s="15"/>
      <c r="W860" s="473"/>
      <c r="X860" s="473"/>
      <c r="Y860" s="15"/>
      <c r="Z860" s="15"/>
      <c r="AA860" s="15"/>
      <c r="AC860" s="16"/>
      <c r="AD860" s="15">
        <v>1</v>
      </c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  <c r="AO860" s="16"/>
      <c r="AP860" s="16"/>
      <c r="AQ860" s="16"/>
    </row>
    <row r="861" spans="1:43" s="17" customFormat="1" ht="12.75" customHeight="1">
      <c r="A861" s="126" t="s">
        <v>156</v>
      </c>
      <c r="B861" s="72"/>
      <c r="C861" s="144" t="s">
        <v>2872</v>
      </c>
      <c r="D861" s="132"/>
      <c r="E861" s="145">
        <v>10</v>
      </c>
      <c r="F861" s="146">
        <v>586</v>
      </c>
      <c r="G861" s="465">
        <v>2930</v>
      </c>
      <c r="H861" s="470">
        <v>10</v>
      </c>
      <c r="I861" s="471">
        <v>586</v>
      </c>
      <c r="J861" s="464">
        <v>2930</v>
      </c>
      <c r="K861" s="464"/>
      <c r="L861" s="472"/>
      <c r="M861" s="463">
        <f t="shared" si="95"/>
        <v>586</v>
      </c>
      <c r="N861" s="472">
        <f t="shared" si="95"/>
        <v>2930</v>
      </c>
      <c r="O861" s="36"/>
      <c r="P861" s="51" t="s">
        <v>1473</v>
      </c>
      <c r="Q861" s="36"/>
      <c r="R861" s="36" t="str">
        <f t="shared" si="93"/>
        <v>C</v>
      </c>
      <c r="S861" s="15"/>
      <c r="T861" s="15"/>
      <c r="U861" s="15">
        <v>1</v>
      </c>
      <c r="V861" s="15"/>
      <c r="W861" s="473"/>
      <c r="X861" s="473"/>
      <c r="Y861" s="15"/>
      <c r="Z861" s="15"/>
      <c r="AA861" s="15"/>
      <c r="AC861" s="16"/>
      <c r="AD861" s="15">
        <v>1</v>
      </c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  <c r="AO861" s="16"/>
      <c r="AP861" s="16"/>
      <c r="AQ861" s="16"/>
    </row>
    <row r="862" spans="1:43" s="143" customFormat="1" ht="12.75" customHeight="1">
      <c r="A862" s="126" t="s">
        <v>181</v>
      </c>
      <c r="B862" s="72"/>
      <c r="C862" s="144" t="s">
        <v>182</v>
      </c>
      <c r="D862" s="132"/>
      <c r="E862" s="145">
        <v>16</v>
      </c>
      <c r="F862" s="146">
        <v>275</v>
      </c>
      <c r="G862" s="147">
        <v>1375</v>
      </c>
      <c r="H862" s="470">
        <v>1</v>
      </c>
      <c r="I862" s="471">
        <v>24</v>
      </c>
      <c r="J862" s="464">
        <v>120</v>
      </c>
      <c r="K862" s="464"/>
      <c r="L862" s="472"/>
      <c r="M862" s="463">
        <f t="shared" si="95"/>
        <v>24</v>
      </c>
      <c r="N862" s="472">
        <f t="shared" si="95"/>
        <v>120</v>
      </c>
      <c r="O862" s="138"/>
      <c r="P862" s="139" t="s">
        <v>1474</v>
      </c>
      <c r="Q862" s="138"/>
      <c r="R862" s="138" t="str">
        <f t="shared" si="93"/>
        <v>M</v>
      </c>
      <c r="S862" s="15"/>
      <c r="T862" s="15">
        <v>1</v>
      </c>
      <c r="U862" s="140"/>
      <c r="V862" s="140"/>
      <c r="W862" s="474"/>
      <c r="X862" s="474"/>
      <c r="Y862" s="140"/>
      <c r="Z862" s="140"/>
      <c r="AA862" s="140"/>
      <c r="AC862" s="142"/>
      <c r="AD862" s="15">
        <v>1</v>
      </c>
      <c r="AE862" s="142"/>
      <c r="AF862" s="142"/>
      <c r="AG862" s="142"/>
      <c r="AH862" s="142"/>
      <c r="AI862" s="142"/>
      <c r="AJ862" s="142"/>
      <c r="AK862" s="142"/>
      <c r="AL862" s="142"/>
      <c r="AM862" s="142"/>
      <c r="AN862" s="142"/>
      <c r="AO862" s="142"/>
      <c r="AP862" s="142"/>
      <c r="AQ862" s="142"/>
    </row>
    <row r="863" spans="1:43" s="17" customFormat="1" ht="12.75" customHeight="1">
      <c r="A863" s="126" t="s">
        <v>183</v>
      </c>
      <c r="B863" s="72"/>
      <c r="C863" s="144" t="s">
        <v>184</v>
      </c>
      <c r="D863" s="132"/>
      <c r="E863" s="145">
        <v>1</v>
      </c>
      <c r="F863" s="146">
        <v>11</v>
      </c>
      <c r="G863" s="147">
        <v>55</v>
      </c>
      <c r="H863" s="148">
        <v>1</v>
      </c>
      <c r="I863" s="158">
        <v>11</v>
      </c>
      <c r="J863" s="146">
        <v>55</v>
      </c>
      <c r="K863" s="146"/>
      <c r="L863" s="149"/>
      <c r="M863" s="619">
        <f t="shared" si="95"/>
        <v>11</v>
      </c>
      <c r="N863" s="626">
        <f t="shared" si="95"/>
        <v>55</v>
      </c>
      <c r="O863" s="36"/>
      <c r="P863" s="51" t="s">
        <v>1474</v>
      </c>
      <c r="Q863" s="36"/>
      <c r="R863" s="36" t="str">
        <f t="shared" si="93"/>
        <v>M</v>
      </c>
      <c r="S863" s="15"/>
      <c r="T863" s="15">
        <v>1</v>
      </c>
      <c r="U863" s="15"/>
      <c r="V863" s="15"/>
      <c r="W863" s="473"/>
      <c r="X863" s="473"/>
      <c r="Y863" s="15"/>
      <c r="Z863" s="15"/>
      <c r="AA863" s="15"/>
      <c r="AC863" s="16"/>
      <c r="AD863" s="15">
        <v>1</v>
      </c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  <c r="AQ863" s="16"/>
    </row>
    <row r="864" spans="1:43" s="17" customFormat="1" ht="12.75" customHeight="1">
      <c r="A864" s="126" t="s">
        <v>185</v>
      </c>
      <c r="B864" s="72"/>
      <c r="C864" s="144" t="s">
        <v>186</v>
      </c>
      <c r="D864" s="132"/>
      <c r="E864" s="145">
        <v>6</v>
      </c>
      <c r="F864" s="146">
        <v>313</v>
      </c>
      <c r="G864" s="465">
        <v>1565</v>
      </c>
      <c r="H864" s="470">
        <v>4</v>
      </c>
      <c r="I864" s="158">
        <v>121</v>
      </c>
      <c r="J864" s="146">
        <v>805</v>
      </c>
      <c r="K864" s="146"/>
      <c r="L864" s="149"/>
      <c r="M864" s="619">
        <f t="shared" si="95"/>
        <v>121</v>
      </c>
      <c r="N864" s="626">
        <f t="shared" si="95"/>
        <v>805</v>
      </c>
      <c r="O864" s="36"/>
      <c r="P864" s="51" t="s">
        <v>1474</v>
      </c>
      <c r="Q864" s="36"/>
      <c r="R864" s="36" t="str">
        <f t="shared" si="93"/>
        <v>M</v>
      </c>
      <c r="S864" s="15"/>
      <c r="T864" s="15">
        <v>1</v>
      </c>
      <c r="U864" s="15"/>
      <c r="V864" s="15"/>
      <c r="W864" s="473"/>
      <c r="X864" s="473"/>
      <c r="Y864" s="15"/>
      <c r="Z864" s="15"/>
      <c r="AA864" s="15"/>
      <c r="AC864" s="16"/>
      <c r="AD864" s="15">
        <v>1</v>
      </c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</row>
    <row r="865" spans="1:43" s="17" customFormat="1" ht="12.75" customHeight="1">
      <c r="A865" s="126" t="s">
        <v>187</v>
      </c>
      <c r="B865" s="72"/>
      <c r="C865" s="144" t="s">
        <v>1792</v>
      </c>
      <c r="D865" s="132"/>
      <c r="E865" s="145">
        <v>6</v>
      </c>
      <c r="F865" s="146">
        <v>775</v>
      </c>
      <c r="G865" s="147">
        <v>3767</v>
      </c>
      <c r="H865" s="148">
        <v>1</v>
      </c>
      <c r="I865" s="158">
        <v>285</v>
      </c>
      <c r="J865" s="146">
        <v>1368</v>
      </c>
      <c r="K865" s="146"/>
      <c r="L865" s="149"/>
      <c r="M865" s="619">
        <f t="shared" si="95"/>
        <v>285</v>
      </c>
      <c r="N865" s="626">
        <f t="shared" si="95"/>
        <v>1368</v>
      </c>
      <c r="O865" s="36"/>
      <c r="P865" s="51" t="s">
        <v>1474</v>
      </c>
      <c r="Q865" s="36"/>
      <c r="R865" s="36" t="str">
        <f t="shared" si="93"/>
        <v>M</v>
      </c>
      <c r="S865" s="15"/>
      <c r="T865" s="15">
        <v>1</v>
      </c>
      <c r="U865" s="15"/>
      <c r="V865" s="15"/>
      <c r="W865" s="473"/>
      <c r="X865" s="473"/>
      <c r="Y865" s="15"/>
      <c r="Z865" s="15"/>
      <c r="AA865" s="15"/>
      <c r="AC865" s="16"/>
      <c r="AD865" s="15">
        <v>1</v>
      </c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  <c r="AP865" s="16"/>
      <c r="AQ865" s="16"/>
    </row>
    <row r="866" spans="1:43" s="17" customFormat="1" ht="12.75" customHeight="1">
      <c r="A866" s="126" t="s">
        <v>158</v>
      </c>
      <c r="B866" s="72"/>
      <c r="C866" s="144" t="s">
        <v>2873</v>
      </c>
      <c r="D866" s="132"/>
      <c r="E866" s="145">
        <v>16</v>
      </c>
      <c r="F866" s="146">
        <v>1223</v>
      </c>
      <c r="G866" s="465">
        <v>6115</v>
      </c>
      <c r="H866" s="470">
        <v>11</v>
      </c>
      <c r="I866" s="471">
        <v>1223</v>
      </c>
      <c r="J866" s="464">
        <v>6115</v>
      </c>
      <c r="K866" s="464"/>
      <c r="L866" s="472"/>
      <c r="M866" s="463">
        <f t="shared" si="95"/>
        <v>1223</v>
      </c>
      <c r="N866" s="472">
        <f t="shared" si="95"/>
        <v>6115</v>
      </c>
      <c r="O866" s="36"/>
      <c r="P866" s="51" t="s">
        <v>1473</v>
      </c>
      <c r="Q866" s="36"/>
      <c r="R866" s="36" t="str">
        <f t="shared" si="93"/>
        <v>C</v>
      </c>
      <c r="S866" s="15"/>
      <c r="T866" s="15"/>
      <c r="U866" s="15">
        <v>1</v>
      </c>
      <c r="V866" s="15"/>
      <c r="W866" s="473"/>
      <c r="X866" s="473"/>
      <c r="Y866" s="15"/>
      <c r="Z866" s="15"/>
      <c r="AA866" s="15"/>
      <c r="AC866" s="16"/>
      <c r="AD866" s="15">
        <v>1</v>
      </c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</row>
    <row r="867" spans="1:43" s="17" customFormat="1" ht="12.75" customHeight="1">
      <c r="A867" s="126" t="s">
        <v>160</v>
      </c>
      <c r="B867" s="72"/>
      <c r="C867" s="144" t="s">
        <v>2874</v>
      </c>
      <c r="D867" s="132"/>
      <c r="E867" s="145">
        <v>1</v>
      </c>
      <c r="F867" s="146">
        <v>31</v>
      </c>
      <c r="G867" s="147">
        <v>184</v>
      </c>
      <c r="H867" s="148"/>
      <c r="I867" s="158"/>
      <c r="J867" s="146"/>
      <c r="K867" s="146"/>
      <c r="L867" s="149"/>
      <c r="M867" s="619">
        <f t="shared" si="95"/>
        <v>0</v>
      </c>
      <c r="N867" s="626">
        <f t="shared" si="95"/>
        <v>0</v>
      </c>
      <c r="O867" s="36"/>
      <c r="P867" s="51" t="s">
        <v>1473</v>
      </c>
      <c r="Q867" s="36"/>
      <c r="R867" s="36" t="str">
        <f t="shared" si="93"/>
        <v>C</v>
      </c>
      <c r="S867" s="15"/>
      <c r="T867" s="15"/>
      <c r="U867" s="15">
        <v>1</v>
      </c>
      <c r="V867" s="15"/>
      <c r="W867" s="473"/>
      <c r="X867" s="473"/>
      <c r="Y867" s="15"/>
      <c r="Z867" s="15"/>
      <c r="AA867" s="15"/>
      <c r="AC867" s="16"/>
      <c r="AD867" s="15">
        <v>1</v>
      </c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  <c r="AQ867" s="16"/>
    </row>
    <row r="868" spans="1:43" s="17" customFormat="1" ht="12.75" customHeight="1">
      <c r="A868" s="126" t="s">
        <v>188</v>
      </c>
      <c r="B868" s="72"/>
      <c r="C868" s="144" t="s">
        <v>189</v>
      </c>
      <c r="D868" s="132"/>
      <c r="E868" s="145">
        <v>1</v>
      </c>
      <c r="F868" s="146">
        <v>26</v>
      </c>
      <c r="G868" s="147">
        <v>130</v>
      </c>
      <c r="H868" s="148"/>
      <c r="I868" s="158"/>
      <c r="J868" s="146"/>
      <c r="K868" s="146"/>
      <c r="L868" s="149"/>
      <c r="M868" s="619">
        <f t="shared" si="95"/>
        <v>0</v>
      </c>
      <c r="N868" s="626">
        <f t="shared" si="95"/>
        <v>0</v>
      </c>
      <c r="O868" s="36"/>
      <c r="P868" s="51" t="s">
        <v>1474</v>
      </c>
      <c r="Q868" s="36"/>
      <c r="R868" s="36" t="str">
        <f t="shared" si="93"/>
        <v>M</v>
      </c>
      <c r="S868" s="15"/>
      <c r="T868" s="15">
        <v>1</v>
      </c>
      <c r="U868" s="15"/>
      <c r="V868" s="15"/>
      <c r="W868" s="473"/>
      <c r="X868" s="473"/>
      <c r="Y868" s="15"/>
      <c r="Z868" s="15"/>
      <c r="AA868" s="15"/>
      <c r="AC868" s="16"/>
      <c r="AD868" s="15">
        <v>1</v>
      </c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16"/>
      <c r="AQ868" s="16"/>
    </row>
    <row r="869" spans="1:43" s="17" customFormat="1" ht="12.75" hidden="1" customHeight="1">
      <c r="A869" s="126" t="s">
        <v>190</v>
      </c>
      <c r="B869" s="72"/>
      <c r="C869" s="144" t="s">
        <v>191</v>
      </c>
      <c r="D869" s="132"/>
      <c r="E869" s="145"/>
      <c r="F869" s="146"/>
      <c r="G869" s="147"/>
      <c r="H869" s="148"/>
      <c r="I869" s="158"/>
      <c r="J869" s="146"/>
      <c r="K869" s="146"/>
      <c r="L869" s="149"/>
      <c r="M869" s="619">
        <f t="shared" si="95"/>
        <v>0</v>
      </c>
      <c r="N869" s="626">
        <f t="shared" si="95"/>
        <v>0</v>
      </c>
      <c r="O869" s="36"/>
      <c r="P869" s="51" t="s">
        <v>1474</v>
      </c>
      <c r="Q869" s="36"/>
      <c r="R869" s="36" t="str">
        <f t="shared" si="93"/>
        <v/>
      </c>
      <c r="S869" s="15"/>
      <c r="T869" s="15"/>
      <c r="U869" s="15"/>
      <c r="V869" s="15"/>
      <c r="W869" s="473"/>
      <c r="X869" s="473"/>
      <c r="Y869" s="15"/>
      <c r="Z869" s="15"/>
      <c r="AA869" s="15"/>
      <c r="AC869" s="16"/>
      <c r="AD869" s="15">
        <v>1</v>
      </c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  <c r="AO869" s="16"/>
      <c r="AP869" s="16"/>
      <c r="AQ869" s="16"/>
    </row>
    <row r="870" spans="1:43" s="17" customFormat="1" ht="12.75" customHeight="1">
      <c r="A870" s="126" t="s">
        <v>192</v>
      </c>
      <c r="B870" s="72"/>
      <c r="C870" s="144" t="s">
        <v>193</v>
      </c>
      <c r="D870" s="132"/>
      <c r="E870" s="145">
        <v>2</v>
      </c>
      <c r="F870" s="146">
        <v>63</v>
      </c>
      <c r="G870" s="147">
        <v>103</v>
      </c>
      <c r="H870" s="148">
        <v>1</v>
      </c>
      <c r="I870" s="158">
        <v>11</v>
      </c>
      <c r="J870" s="146">
        <v>55</v>
      </c>
      <c r="K870" s="146"/>
      <c r="L870" s="149"/>
      <c r="M870" s="619">
        <f t="shared" si="95"/>
        <v>11</v>
      </c>
      <c r="N870" s="626">
        <f t="shared" si="95"/>
        <v>55</v>
      </c>
      <c r="O870" s="36"/>
      <c r="P870" s="51" t="s">
        <v>1474</v>
      </c>
      <c r="Q870" s="36"/>
      <c r="R870" s="36" t="str">
        <f t="shared" si="93"/>
        <v>M</v>
      </c>
      <c r="S870" s="15"/>
      <c r="T870" s="15">
        <v>1</v>
      </c>
      <c r="U870" s="15"/>
      <c r="V870" s="15"/>
      <c r="W870" s="473"/>
      <c r="X870" s="473"/>
      <c r="Y870" s="15"/>
      <c r="Z870" s="15"/>
      <c r="AA870" s="15"/>
      <c r="AC870" s="16"/>
      <c r="AD870" s="15">
        <v>1</v>
      </c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  <c r="AP870" s="16"/>
      <c r="AQ870" s="16"/>
    </row>
    <row r="871" spans="1:43" s="17" customFormat="1" ht="12.75" hidden="1" customHeight="1">
      <c r="A871" s="126" t="s">
        <v>194</v>
      </c>
      <c r="B871" s="72"/>
      <c r="C871" s="144" t="s">
        <v>195</v>
      </c>
      <c r="D871" s="132"/>
      <c r="E871" s="145"/>
      <c r="F871" s="146"/>
      <c r="G871" s="147"/>
      <c r="H871" s="148"/>
      <c r="I871" s="158"/>
      <c r="J871" s="146"/>
      <c r="K871" s="146"/>
      <c r="L871" s="149"/>
      <c r="M871" s="619">
        <f t="shared" si="95"/>
        <v>0</v>
      </c>
      <c r="N871" s="626">
        <f t="shared" si="95"/>
        <v>0</v>
      </c>
      <c r="O871" s="36"/>
      <c r="P871" s="51" t="s">
        <v>1474</v>
      </c>
      <c r="Q871" s="36"/>
      <c r="R871" s="36" t="str">
        <f t="shared" si="93"/>
        <v/>
      </c>
      <c r="S871" s="15"/>
      <c r="T871" s="15"/>
      <c r="U871" s="15"/>
      <c r="V871" s="15"/>
      <c r="W871" s="473"/>
      <c r="X871" s="473"/>
      <c r="Y871" s="15"/>
      <c r="Z871" s="15"/>
      <c r="AA871" s="15"/>
      <c r="AC871" s="16"/>
      <c r="AD871" s="15">
        <v>1</v>
      </c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  <c r="AO871" s="16"/>
      <c r="AP871" s="16"/>
      <c r="AQ871" s="16"/>
    </row>
    <row r="872" spans="1:43" s="17" customFormat="1" ht="12.75" customHeight="1">
      <c r="A872" s="126" t="s">
        <v>196</v>
      </c>
      <c r="B872" s="72"/>
      <c r="C872" s="144" t="s">
        <v>34</v>
      </c>
      <c r="D872" s="132"/>
      <c r="E872" s="145">
        <v>5</v>
      </c>
      <c r="F872" s="464">
        <v>82</v>
      </c>
      <c r="G872" s="147">
        <v>402</v>
      </c>
      <c r="H872" s="148">
        <v>3</v>
      </c>
      <c r="I872" s="158">
        <v>82</v>
      </c>
      <c r="J872" s="146">
        <v>402</v>
      </c>
      <c r="K872" s="146"/>
      <c r="L872" s="149"/>
      <c r="M872" s="619">
        <f t="shared" si="95"/>
        <v>82</v>
      </c>
      <c r="N872" s="626">
        <f t="shared" si="95"/>
        <v>402</v>
      </c>
      <c r="O872" s="36"/>
      <c r="P872" s="51" t="s">
        <v>1474</v>
      </c>
      <c r="Q872" s="36"/>
      <c r="R872" s="36" t="str">
        <f t="shared" si="93"/>
        <v>M</v>
      </c>
      <c r="S872" s="15"/>
      <c r="T872" s="15">
        <v>1</v>
      </c>
      <c r="U872" s="15"/>
      <c r="V872" s="15"/>
      <c r="W872" s="473"/>
      <c r="X872" s="473"/>
      <c r="Y872" s="15"/>
      <c r="Z872" s="15"/>
      <c r="AA872" s="15"/>
      <c r="AC872" s="16"/>
      <c r="AD872" s="15">
        <v>1</v>
      </c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</row>
    <row r="873" spans="1:43" s="17" customFormat="1" ht="12.75" customHeight="1">
      <c r="A873" s="126" t="s">
        <v>197</v>
      </c>
      <c r="B873" s="72"/>
      <c r="C873" s="144" t="s">
        <v>198</v>
      </c>
      <c r="D873" s="132"/>
      <c r="E873" s="145">
        <v>1</v>
      </c>
      <c r="F873" s="146">
        <v>14</v>
      </c>
      <c r="G873" s="147">
        <v>70</v>
      </c>
      <c r="H873" s="148">
        <v>1</v>
      </c>
      <c r="I873" s="158">
        <v>14</v>
      </c>
      <c r="J873" s="146">
        <v>70</v>
      </c>
      <c r="K873" s="146"/>
      <c r="L873" s="149"/>
      <c r="M873" s="619">
        <f t="shared" si="95"/>
        <v>14</v>
      </c>
      <c r="N873" s="626">
        <f t="shared" si="95"/>
        <v>70</v>
      </c>
      <c r="O873" s="36"/>
      <c r="P873" s="51" t="s">
        <v>1474</v>
      </c>
      <c r="Q873" s="36"/>
      <c r="R873" s="36" t="str">
        <f t="shared" si="93"/>
        <v>M</v>
      </c>
      <c r="S873" s="15"/>
      <c r="T873" s="15">
        <v>1</v>
      </c>
      <c r="U873" s="15"/>
      <c r="V873" s="15"/>
      <c r="W873" s="473"/>
      <c r="X873" s="473"/>
      <c r="Y873" s="15"/>
      <c r="Z873" s="15"/>
      <c r="AA873" s="15"/>
      <c r="AC873" s="16"/>
      <c r="AD873" s="15">
        <v>1</v>
      </c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  <c r="AP873" s="16"/>
      <c r="AQ873" s="16"/>
    </row>
    <row r="874" spans="1:43" s="17" customFormat="1" ht="12.75" customHeight="1">
      <c r="A874" s="126" t="s">
        <v>162</v>
      </c>
      <c r="B874" s="72"/>
      <c r="C874" s="144" t="s">
        <v>2875</v>
      </c>
      <c r="D874" s="132"/>
      <c r="E874" s="145">
        <v>4</v>
      </c>
      <c r="F874" s="146">
        <v>330</v>
      </c>
      <c r="G874" s="147">
        <v>1650</v>
      </c>
      <c r="H874" s="148">
        <v>3</v>
      </c>
      <c r="I874" s="158">
        <v>330</v>
      </c>
      <c r="J874" s="146">
        <v>1650</v>
      </c>
      <c r="K874" s="146"/>
      <c r="L874" s="149"/>
      <c r="M874" s="619">
        <f t="shared" si="95"/>
        <v>330</v>
      </c>
      <c r="N874" s="626">
        <f t="shared" si="95"/>
        <v>1650</v>
      </c>
      <c r="O874" s="36"/>
      <c r="P874" s="51" t="s">
        <v>1473</v>
      </c>
      <c r="Q874" s="36"/>
      <c r="R874" s="36" t="str">
        <f t="shared" si="93"/>
        <v>C</v>
      </c>
      <c r="S874" s="15"/>
      <c r="T874" s="15"/>
      <c r="U874" s="15">
        <v>1</v>
      </c>
      <c r="V874" s="15"/>
      <c r="W874" s="473"/>
      <c r="X874" s="473"/>
      <c r="Y874" s="15"/>
      <c r="Z874" s="15"/>
      <c r="AA874" s="15"/>
      <c r="AC874" s="16"/>
      <c r="AD874" s="15">
        <v>1</v>
      </c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</row>
    <row r="875" spans="1:43" s="143" customFormat="1" ht="12.75" customHeight="1">
      <c r="A875" s="137" t="s">
        <v>204</v>
      </c>
      <c r="B875" s="468"/>
      <c r="C875" s="462" t="s">
        <v>205</v>
      </c>
      <c r="D875" s="469"/>
      <c r="E875" s="463">
        <v>1</v>
      </c>
      <c r="F875" s="464">
        <v>1</v>
      </c>
      <c r="G875" s="465">
        <v>5</v>
      </c>
      <c r="H875" s="470">
        <v>1</v>
      </c>
      <c r="I875" s="471">
        <v>1</v>
      </c>
      <c r="J875" s="464">
        <v>5</v>
      </c>
      <c r="K875" s="464"/>
      <c r="L875" s="472"/>
      <c r="M875" s="463">
        <f t="shared" si="95"/>
        <v>1</v>
      </c>
      <c r="N875" s="472">
        <f t="shared" si="95"/>
        <v>5</v>
      </c>
      <c r="O875" s="138"/>
      <c r="P875" s="139" t="s">
        <v>1474</v>
      </c>
      <c r="Q875" s="138"/>
      <c r="R875" s="138" t="str">
        <f t="shared" si="93"/>
        <v>M</v>
      </c>
      <c r="S875" s="140"/>
      <c r="T875" s="140"/>
      <c r="U875" s="140"/>
      <c r="V875" s="140"/>
      <c r="W875" s="474"/>
      <c r="X875" s="474"/>
      <c r="Y875" s="140"/>
      <c r="Z875" s="140"/>
      <c r="AA875" s="140"/>
      <c r="AC875" s="142"/>
      <c r="AD875" s="140">
        <v>1</v>
      </c>
      <c r="AE875" s="142"/>
      <c r="AF875" s="142"/>
      <c r="AG875" s="142"/>
      <c r="AH875" s="142"/>
      <c r="AI875" s="142"/>
      <c r="AJ875" s="142"/>
      <c r="AK875" s="142"/>
      <c r="AL875" s="142"/>
      <c r="AM875" s="142"/>
      <c r="AN875" s="142"/>
      <c r="AO875" s="142"/>
      <c r="AP875" s="142"/>
      <c r="AQ875" s="142"/>
    </row>
    <row r="876" spans="1:43" s="17" customFormat="1" ht="12.75" customHeight="1">
      <c r="A876" s="126" t="s">
        <v>164</v>
      </c>
      <c r="B876" s="72"/>
      <c r="C876" s="144" t="s">
        <v>1632</v>
      </c>
      <c r="D876" s="132"/>
      <c r="E876" s="145">
        <v>17</v>
      </c>
      <c r="F876" s="146">
        <v>2844</v>
      </c>
      <c r="G876" s="147">
        <v>11503</v>
      </c>
      <c r="H876" s="148"/>
      <c r="I876" s="158"/>
      <c r="J876" s="146"/>
      <c r="K876" s="146"/>
      <c r="L876" s="149"/>
      <c r="M876" s="619">
        <f t="shared" si="95"/>
        <v>0</v>
      </c>
      <c r="N876" s="626">
        <f t="shared" si="95"/>
        <v>0</v>
      </c>
      <c r="O876" s="36"/>
      <c r="P876" s="51" t="s">
        <v>1473</v>
      </c>
      <c r="Q876" s="36"/>
      <c r="R876" s="36" t="str">
        <f t="shared" si="93"/>
        <v>C</v>
      </c>
      <c r="S876" s="15"/>
      <c r="T876" s="15"/>
      <c r="U876" s="15">
        <v>1</v>
      </c>
      <c r="V876" s="15"/>
      <c r="W876" s="473"/>
      <c r="X876" s="473"/>
      <c r="Y876" s="15"/>
      <c r="Z876" s="15"/>
      <c r="AA876" s="15"/>
      <c r="AC876" s="16"/>
      <c r="AD876" s="15">
        <v>1</v>
      </c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</row>
    <row r="877" spans="1:43" s="17" customFormat="1" ht="12.75" hidden="1" customHeight="1">
      <c r="A877" s="126" t="s">
        <v>199</v>
      </c>
      <c r="B877" s="72"/>
      <c r="C877" s="144" t="s">
        <v>126</v>
      </c>
      <c r="D877" s="132"/>
      <c r="E877" s="145"/>
      <c r="F877" s="146"/>
      <c r="G877" s="147"/>
      <c r="H877" s="148"/>
      <c r="I877" s="158"/>
      <c r="J877" s="146"/>
      <c r="K877" s="146"/>
      <c r="L877" s="149"/>
      <c r="M877" s="619">
        <f t="shared" si="95"/>
        <v>0</v>
      </c>
      <c r="N877" s="626">
        <f t="shared" si="95"/>
        <v>0</v>
      </c>
      <c r="O877" s="36"/>
      <c r="P877" s="51" t="s">
        <v>1474</v>
      </c>
      <c r="Q877" s="36"/>
      <c r="R877" s="36" t="str">
        <f t="shared" si="93"/>
        <v/>
      </c>
      <c r="S877" s="15"/>
      <c r="T877" s="15"/>
      <c r="U877" s="15"/>
      <c r="V877" s="15"/>
      <c r="W877" s="473"/>
      <c r="X877" s="473"/>
      <c r="Y877" s="15"/>
      <c r="Z877" s="15"/>
      <c r="AA877" s="15"/>
      <c r="AC877" s="16"/>
      <c r="AD877" s="15">
        <v>1</v>
      </c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  <c r="AQ877" s="16"/>
    </row>
    <row r="878" spans="1:43" s="17" customFormat="1" ht="12.75" customHeight="1">
      <c r="A878" s="126" t="s">
        <v>166</v>
      </c>
      <c r="B878" s="72"/>
      <c r="C878" s="144" t="s">
        <v>2876</v>
      </c>
      <c r="D878" s="132"/>
      <c r="E878" s="145">
        <v>9</v>
      </c>
      <c r="F878" s="146">
        <v>211</v>
      </c>
      <c r="G878" s="147">
        <v>882</v>
      </c>
      <c r="H878" s="148">
        <v>9</v>
      </c>
      <c r="I878" s="158">
        <v>211</v>
      </c>
      <c r="J878" s="146">
        <v>882</v>
      </c>
      <c r="K878" s="146"/>
      <c r="L878" s="149"/>
      <c r="M878" s="619">
        <f t="shared" si="95"/>
        <v>211</v>
      </c>
      <c r="N878" s="626">
        <f t="shared" si="95"/>
        <v>882</v>
      </c>
      <c r="O878" s="36"/>
      <c r="P878" s="51" t="s">
        <v>1473</v>
      </c>
      <c r="Q878" s="36"/>
      <c r="R878" s="36" t="str">
        <f t="shared" si="93"/>
        <v>C</v>
      </c>
      <c r="S878" s="15"/>
      <c r="T878" s="15"/>
      <c r="U878" s="15">
        <v>1</v>
      </c>
      <c r="V878" s="15"/>
      <c r="W878" s="473"/>
      <c r="X878" s="473"/>
      <c r="Y878" s="15"/>
      <c r="Z878" s="15"/>
      <c r="AA878" s="15"/>
      <c r="AC878" s="16"/>
      <c r="AD878" s="15">
        <v>1</v>
      </c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</row>
    <row r="879" spans="1:43" s="17" customFormat="1" ht="12.75" customHeight="1">
      <c r="A879" s="126" t="s">
        <v>168</v>
      </c>
      <c r="B879" s="72"/>
      <c r="C879" s="144" t="s">
        <v>2877</v>
      </c>
      <c r="D879" s="132"/>
      <c r="E879" s="145">
        <v>9</v>
      </c>
      <c r="F879" s="146">
        <v>321</v>
      </c>
      <c r="G879" s="147">
        <v>1921</v>
      </c>
      <c r="H879" s="470">
        <v>9</v>
      </c>
      <c r="I879" s="471">
        <v>321</v>
      </c>
      <c r="J879" s="464">
        <v>1605</v>
      </c>
      <c r="K879" s="464"/>
      <c r="L879" s="472"/>
      <c r="M879" s="463">
        <f t="shared" si="95"/>
        <v>321</v>
      </c>
      <c r="N879" s="472">
        <f t="shared" si="95"/>
        <v>1605</v>
      </c>
      <c r="O879" s="36"/>
      <c r="P879" s="51" t="s">
        <v>1473</v>
      </c>
      <c r="Q879" s="36"/>
      <c r="R879" s="36" t="str">
        <f t="shared" si="93"/>
        <v>C</v>
      </c>
      <c r="S879" s="15"/>
      <c r="T879" s="15"/>
      <c r="U879" s="15">
        <v>1</v>
      </c>
      <c r="V879" s="15"/>
      <c r="W879" s="473"/>
      <c r="X879" s="473"/>
      <c r="Y879" s="15"/>
      <c r="Z879" s="15"/>
      <c r="AA879" s="15"/>
      <c r="AC879" s="16"/>
      <c r="AD879" s="15">
        <v>1</v>
      </c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  <c r="AQ879" s="16"/>
    </row>
    <row r="880" spans="1:43" s="143" customFormat="1" ht="12.75" customHeight="1">
      <c r="A880" s="126" t="s">
        <v>170</v>
      </c>
      <c r="B880" s="72"/>
      <c r="C880" s="144" t="s">
        <v>2880</v>
      </c>
      <c r="D880" s="132"/>
      <c r="E880" s="145">
        <v>19</v>
      </c>
      <c r="F880" s="146">
        <v>1436</v>
      </c>
      <c r="G880" s="147">
        <v>7180</v>
      </c>
      <c r="H880" s="470">
        <v>9</v>
      </c>
      <c r="I880" s="471">
        <v>1436</v>
      </c>
      <c r="J880" s="464">
        <v>7180</v>
      </c>
      <c r="K880" s="464"/>
      <c r="L880" s="472"/>
      <c r="M880" s="463">
        <f t="shared" si="95"/>
        <v>1436</v>
      </c>
      <c r="N880" s="472">
        <f t="shared" si="95"/>
        <v>7180</v>
      </c>
      <c r="O880" s="138"/>
      <c r="P880" s="139" t="s">
        <v>1473</v>
      </c>
      <c r="Q880" s="138"/>
      <c r="R880" s="138" t="str">
        <f t="shared" si="93"/>
        <v>C</v>
      </c>
      <c r="S880" s="15"/>
      <c r="T880" s="15"/>
      <c r="U880" s="140">
        <v>1</v>
      </c>
      <c r="V880" s="140"/>
      <c r="W880" s="474"/>
      <c r="X880" s="474"/>
      <c r="Y880" s="140"/>
      <c r="Z880" s="140"/>
      <c r="AA880" s="140"/>
      <c r="AC880" s="142"/>
      <c r="AD880" s="15">
        <v>1</v>
      </c>
      <c r="AE880" s="142"/>
      <c r="AF880" s="142"/>
      <c r="AG880" s="142"/>
      <c r="AH880" s="142"/>
      <c r="AI880" s="142"/>
      <c r="AJ880" s="142"/>
      <c r="AK880" s="142"/>
      <c r="AL880" s="142"/>
      <c r="AM880" s="142"/>
      <c r="AN880" s="142"/>
      <c r="AO880" s="142"/>
      <c r="AP880" s="142"/>
      <c r="AQ880" s="142"/>
    </row>
    <row r="881" spans="1:43" s="143" customFormat="1" ht="12.75" customHeight="1">
      <c r="A881" s="137" t="s">
        <v>200</v>
      </c>
      <c r="B881" s="468"/>
      <c r="C881" s="462" t="s">
        <v>201</v>
      </c>
      <c r="D881" s="469"/>
      <c r="E881" s="463">
        <v>1</v>
      </c>
      <c r="F881" s="464">
        <v>1293</v>
      </c>
      <c r="G881" s="465">
        <v>6465</v>
      </c>
      <c r="H881" s="470">
        <v>21</v>
      </c>
      <c r="I881" s="471">
        <v>1293</v>
      </c>
      <c r="J881" s="464">
        <v>6465</v>
      </c>
      <c r="K881" s="464"/>
      <c r="L881" s="472"/>
      <c r="M881" s="463">
        <f t="shared" si="95"/>
        <v>1293</v>
      </c>
      <c r="N881" s="472">
        <f t="shared" si="95"/>
        <v>6465</v>
      </c>
      <c r="O881" s="138"/>
      <c r="P881" s="139" t="s">
        <v>1474</v>
      </c>
      <c r="Q881" s="138"/>
      <c r="R881" s="138" t="str">
        <f t="shared" si="93"/>
        <v>M</v>
      </c>
      <c r="S881" s="140"/>
      <c r="T881" s="140"/>
      <c r="U881" s="140"/>
      <c r="V881" s="140"/>
      <c r="W881" s="474"/>
      <c r="X881" s="474"/>
      <c r="Y881" s="140"/>
      <c r="Z881" s="140"/>
      <c r="AA881" s="140"/>
      <c r="AC881" s="142"/>
      <c r="AD881" s="140">
        <v>1</v>
      </c>
      <c r="AE881" s="142"/>
      <c r="AF881" s="142"/>
      <c r="AG881" s="142"/>
      <c r="AH881" s="142"/>
      <c r="AI881" s="142"/>
      <c r="AJ881" s="142"/>
      <c r="AK881" s="142"/>
      <c r="AL881" s="142"/>
      <c r="AM881" s="142"/>
      <c r="AN881" s="142"/>
      <c r="AO881" s="142"/>
      <c r="AP881" s="142"/>
      <c r="AQ881" s="142"/>
    </row>
    <row r="882" spans="1:43" s="143" customFormat="1" ht="12.75" customHeight="1">
      <c r="A882" s="126" t="s">
        <v>202</v>
      </c>
      <c r="B882" s="72"/>
      <c r="C882" s="144" t="s">
        <v>203</v>
      </c>
      <c r="D882" s="132"/>
      <c r="E882" s="145">
        <v>4</v>
      </c>
      <c r="F882" s="146">
        <v>80</v>
      </c>
      <c r="G882" s="147">
        <v>400</v>
      </c>
      <c r="H882" s="470">
        <v>6</v>
      </c>
      <c r="I882" s="471">
        <v>80</v>
      </c>
      <c r="J882" s="464">
        <v>400</v>
      </c>
      <c r="K882" s="464"/>
      <c r="L882" s="472"/>
      <c r="M882" s="463">
        <f t="shared" si="95"/>
        <v>80</v>
      </c>
      <c r="N882" s="472">
        <f t="shared" si="95"/>
        <v>400</v>
      </c>
      <c r="O882" s="138"/>
      <c r="P882" s="139" t="s">
        <v>1474</v>
      </c>
      <c r="Q882" s="138"/>
      <c r="R882" s="138" t="str">
        <f t="shared" si="93"/>
        <v>M</v>
      </c>
      <c r="S882" s="15"/>
      <c r="T882" s="15">
        <v>1</v>
      </c>
      <c r="U882" s="140"/>
      <c r="V882" s="140"/>
      <c r="W882" s="474"/>
      <c r="X882" s="474"/>
      <c r="Y882" s="140"/>
      <c r="Z882" s="140"/>
      <c r="AA882" s="140"/>
      <c r="AC882" s="142"/>
      <c r="AD882" s="15">
        <v>1</v>
      </c>
      <c r="AE882" s="142"/>
      <c r="AF882" s="142"/>
      <c r="AG882" s="142"/>
      <c r="AH882" s="142"/>
      <c r="AI882" s="142"/>
      <c r="AJ882" s="142"/>
      <c r="AK882" s="142"/>
      <c r="AL882" s="142"/>
      <c r="AM882" s="142"/>
      <c r="AN882" s="142"/>
      <c r="AO882" s="142"/>
      <c r="AP882" s="142"/>
      <c r="AQ882" s="142"/>
    </row>
    <row r="883" spans="1:43" s="17" customFormat="1" ht="12.75" customHeight="1" thickBot="1">
      <c r="A883" s="126" t="s">
        <v>171</v>
      </c>
      <c r="B883" s="74"/>
      <c r="C883" s="167" t="s">
        <v>2878</v>
      </c>
      <c r="D883" s="132"/>
      <c r="E883" s="663">
        <v>13</v>
      </c>
      <c r="F883" s="664">
        <v>7498</v>
      </c>
      <c r="G883" s="665">
        <v>37424</v>
      </c>
      <c r="H883" s="666">
        <v>16</v>
      </c>
      <c r="I883" s="667">
        <v>6117</v>
      </c>
      <c r="J883" s="664">
        <v>30585</v>
      </c>
      <c r="K883" s="664"/>
      <c r="L883" s="668"/>
      <c r="M883" s="619">
        <f t="shared" si="95"/>
        <v>6117</v>
      </c>
      <c r="N883" s="626">
        <f t="shared" si="95"/>
        <v>30585</v>
      </c>
      <c r="O883" s="36"/>
      <c r="P883" s="51" t="s">
        <v>1473</v>
      </c>
      <c r="Q883" s="36"/>
      <c r="R883" s="36" t="str">
        <f t="shared" si="93"/>
        <v>C</v>
      </c>
      <c r="S883" s="15"/>
      <c r="T883" s="15"/>
      <c r="U883" s="15">
        <v>1</v>
      </c>
      <c r="V883" s="15"/>
      <c r="W883" s="473"/>
      <c r="X883" s="473"/>
      <c r="Y883" s="15"/>
      <c r="Z883" s="15"/>
      <c r="AA883" s="15"/>
      <c r="AC883" s="16"/>
      <c r="AD883" s="15">
        <v>1</v>
      </c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</row>
    <row r="884" spans="1:43" s="18" customFormat="1" ht="31.5" customHeight="1" thickBot="1">
      <c r="A884" s="126" t="s">
        <v>206</v>
      </c>
      <c r="B884" s="895" t="s">
        <v>622</v>
      </c>
      <c r="C884" s="896"/>
      <c r="D884" s="47"/>
      <c r="E884" s="531">
        <f t="shared" ref="E884:N884" si="96">SUM(E885,E934,E988,E1014)</f>
        <v>424</v>
      </c>
      <c r="F884" s="532">
        <f t="shared" si="96"/>
        <v>989109</v>
      </c>
      <c r="G884" s="533">
        <f t="shared" si="96"/>
        <v>4459533</v>
      </c>
      <c r="H884" s="534">
        <f t="shared" si="96"/>
        <v>314</v>
      </c>
      <c r="I884" s="535">
        <f t="shared" si="96"/>
        <v>19080</v>
      </c>
      <c r="J884" s="532">
        <f t="shared" si="96"/>
        <v>88176</v>
      </c>
      <c r="K884" s="87">
        <f t="shared" si="96"/>
        <v>897</v>
      </c>
      <c r="L884" s="672">
        <f t="shared" si="96"/>
        <v>4331</v>
      </c>
      <c r="M884" s="535">
        <f t="shared" si="96"/>
        <v>19977</v>
      </c>
      <c r="N884" s="536">
        <f t="shared" si="96"/>
        <v>92507</v>
      </c>
      <c r="O884" s="36"/>
      <c r="P884" s="51" t="s">
        <v>1499</v>
      </c>
      <c r="Q884" s="36"/>
      <c r="R884" s="36" t="str">
        <f t="shared" si="93"/>
        <v>R</v>
      </c>
      <c r="S884" s="15"/>
      <c r="T884" s="15"/>
      <c r="U884" s="15"/>
      <c r="V884" s="15"/>
      <c r="W884" s="473"/>
      <c r="X884" s="476"/>
      <c r="Y884" s="15"/>
      <c r="Z884" s="15"/>
      <c r="AA884" s="15"/>
      <c r="AC884" s="15"/>
      <c r="AD884" s="15">
        <v>1</v>
      </c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</row>
    <row r="885" spans="1:43" s="18" customFormat="1" ht="15.75" customHeight="1" thickBot="1">
      <c r="A885" s="126" t="s">
        <v>207</v>
      </c>
      <c r="B885" s="889" t="s">
        <v>208</v>
      </c>
      <c r="C885" s="890"/>
      <c r="D885" s="103"/>
      <c r="E885" s="571">
        <f t="shared" ref="E885:N885" si="97">SUM(E886:E933)</f>
        <v>192</v>
      </c>
      <c r="F885" s="572">
        <f t="shared" si="97"/>
        <v>173405</v>
      </c>
      <c r="G885" s="573">
        <f t="shared" si="97"/>
        <v>832335</v>
      </c>
      <c r="H885" s="574">
        <f t="shared" si="97"/>
        <v>94</v>
      </c>
      <c r="I885" s="575">
        <f t="shared" si="97"/>
        <v>6568</v>
      </c>
      <c r="J885" s="572">
        <f t="shared" si="97"/>
        <v>31008</v>
      </c>
      <c r="K885" s="614">
        <f t="shared" si="97"/>
        <v>897</v>
      </c>
      <c r="L885" s="618">
        <f t="shared" si="97"/>
        <v>4331</v>
      </c>
      <c r="M885" s="575">
        <f t="shared" si="97"/>
        <v>7465</v>
      </c>
      <c r="N885" s="576">
        <f t="shared" si="97"/>
        <v>35339</v>
      </c>
      <c r="O885" s="36"/>
      <c r="P885" s="51" t="s">
        <v>1500</v>
      </c>
      <c r="Q885" s="36"/>
      <c r="R885" s="36" t="str">
        <f t="shared" si="93"/>
        <v>P</v>
      </c>
      <c r="S885" s="15"/>
      <c r="T885" s="15"/>
      <c r="U885" s="15"/>
      <c r="V885" s="15">
        <v>1</v>
      </c>
      <c r="W885" s="473"/>
      <c r="X885" s="473"/>
      <c r="Y885" s="15"/>
      <c r="Z885" s="15"/>
      <c r="AA885" s="15"/>
      <c r="AC885" s="15"/>
      <c r="AD885" s="15">
        <v>1</v>
      </c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</row>
    <row r="886" spans="1:43" s="17" customFormat="1" ht="12.75" hidden="1" customHeight="1">
      <c r="A886" s="126" t="s">
        <v>211</v>
      </c>
      <c r="B886" s="95"/>
      <c r="C886" s="152" t="s">
        <v>212</v>
      </c>
      <c r="D886" s="46"/>
      <c r="E886" s="153"/>
      <c r="F886" s="154"/>
      <c r="G886" s="155"/>
      <c r="H886" s="156"/>
      <c r="I886" s="174"/>
      <c r="J886" s="154"/>
      <c r="K886" s="154"/>
      <c r="L886" s="157"/>
      <c r="M886" s="624">
        <f t="shared" ref="M886:N933" si="98">I886+K886</f>
        <v>0</v>
      </c>
      <c r="N886" s="625">
        <f t="shared" si="98"/>
        <v>0</v>
      </c>
      <c r="O886" s="36"/>
      <c r="P886" s="51" t="s">
        <v>1474</v>
      </c>
      <c r="Q886" s="36"/>
      <c r="R886" s="36" t="str">
        <f t="shared" si="93"/>
        <v/>
      </c>
      <c r="S886" s="15"/>
      <c r="T886" s="15"/>
      <c r="U886" s="15"/>
      <c r="V886" s="15"/>
      <c r="W886" s="473"/>
      <c r="X886" s="473"/>
      <c r="Y886" s="15"/>
      <c r="Z886" s="15"/>
      <c r="AA886" s="15"/>
      <c r="AC886" s="16"/>
      <c r="AD886" s="15">
        <v>1</v>
      </c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</row>
    <row r="887" spans="1:43" s="17" customFormat="1" ht="12.75" customHeight="1" thickTop="1">
      <c r="A887" s="126" t="s">
        <v>213</v>
      </c>
      <c r="B887" s="72"/>
      <c r="C887" s="144" t="s">
        <v>1798</v>
      </c>
      <c r="D887" s="132"/>
      <c r="E887" s="145">
        <v>9</v>
      </c>
      <c r="F887" s="146">
        <v>4643</v>
      </c>
      <c r="G887" s="147">
        <v>22285</v>
      </c>
      <c r="H887" s="148">
        <v>7</v>
      </c>
      <c r="I887" s="158">
        <v>570</v>
      </c>
      <c r="J887" s="146">
        <v>2735</v>
      </c>
      <c r="K887" s="146"/>
      <c r="L887" s="149"/>
      <c r="M887" s="619">
        <f t="shared" si="98"/>
        <v>570</v>
      </c>
      <c r="N887" s="626">
        <f t="shared" si="98"/>
        <v>2735</v>
      </c>
      <c r="O887" s="36"/>
      <c r="P887" s="51" t="s">
        <v>1474</v>
      </c>
      <c r="Q887" s="36"/>
      <c r="R887" s="36" t="str">
        <f t="shared" si="93"/>
        <v>M</v>
      </c>
      <c r="S887" s="15"/>
      <c r="T887" s="15">
        <v>1</v>
      </c>
      <c r="U887" s="15"/>
      <c r="V887" s="15"/>
      <c r="W887" s="473"/>
      <c r="X887" s="473"/>
      <c r="Y887" s="15"/>
      <c r="Z887" s="15"/>
      <c r="AA887" s="15"/>
      <c r="AC887" s="16"/>
      <c r="AD887" s="15">
        <v>1</v>
      </c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</row>
    <row r="888" spans="1:43" s="17" customFormat="1" ht="12.75" customHeight="1">
      <c r="A888" s="126" t="s">
        <v>214</v>
      </c>
      <c r="B888" s="72"/>
      <c r="C888" s="144" t="s">
        <v>1642</v>
      </c>
      <c r="D888" s="132"/>
      <c r="E888" s="145">
        <v>3</v>
      </c>
      <c r="F888" s="146">
        <v>3523</v>
      </c>
      <c r="G888" s="147">
        <v>16909</v>
      </c>
      <c r="H888" s="470">
        <v>0</v>
      </c>
      <c r="I888" s="471">
        <v>0</v>
      </c>
      <c r="J888" s="464">
        <v>0</v>
      </c>
      <c r="K888" s="464"/>
      <c r="L888" s="472"/>
      <c r="M888" s="463">
        <f t="shared" si="98"/>
        <v>0</v>
      </c>
      <c r="N888" s="472">
        <f t="shared" si="98"/>
        <v>0</v>
      </c>
      <c r="O888" s="36"/>
      <c r="P888" s="51" t="s">
        <v>1474</v>
      </c>
      <c r="Q888" s="36"/>
      <c r="R888" s="36" t="str">
        <f t="shared" si="93"/>
        <v>M</v>
      </c>
      <c r="S888" s="15"/>
      <c r="T888" s="15">
        <v>1</v>
      </c>
      <c r="U888" s="15"/>
      <c r="V888" s="15"/>
      <c r="W888" s="473"/>
      <c r="X888" s="473"/>
      <c r="Y888" s="15"/>
      <c r="Z888" s="15"/>
      <c r="AA888" s="15"/>
      <c r="AC888" s="16"/>
      <c r="AD888" s="15">
        <v>1</v>
      </c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</row>
    <row r="889" spans="1:43" s="17" customFormat="1" ht="12.75" customHeight="1">
      <c r="A889" s="126" t="s">
        <v>215</v>
      </c>
      <c r="B889" s="72"/>
      <c r="C889" s="144" t="s">
        <v>216</v>
      </c>
      <c r="D889" s="132"/>
      <c r="E889" s="145">
        <v>1</v>
      </c>
      <c r="F889" s="146">
        <v>3017</v>
      </c>
      <c r="G889" s="147">
        <v>14481</v>
      </c>
      <c r="H889" s="148">
        <v>1</v>
      </c>
      <c r="I889" s="158">
        <v>23</v>
      </c>
      <c r="J889" s="146">
        <v>100</v>
      </c>
      <c r="K889" s="146"/>
      <c r="L889" s="149"/>
      <c r="M889" s="619">
        <f t="shared" si="98"/>
        <v>23</v>
      </c>
      <c r="N889" s="626">
        <f t="shared" si="98"/>
        <v>100</v>
      </c>
      <c r="O889" s="36"/>
      <c r="P889" s="51" t="s">
        <v>1474</v>
      </c>
      <c r="Q889" s="36"/>
      <c r="R889" s="36" t="str">
        <f t="shared" si="93"/>
        <v>M</v>
      </c>
      <c r="S889" s="15"/>
      <c r="T889" s="15">
        <v>1</v>
      </c>
      <c r="U889" s="15"/>
      <c r="V889" s="15"/>
      <c r="W889" s="473"/>
      <c r="X889" s="473"/>
      <c r="Y889" s="15"/>
      <c r="Z889" s="15"/>
      <c r="AA889" s="15"/>
      <c r="AC889" s="16"/>
      <c r="AD889" s="15">
        <v>1</v>
      </c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</row>
    <row r="890" spans="1:43" s="17" customFormat="1" ht="12.75" hidden="1" customHeight="1">
      <c r="A890" s="126" t="s">
        <v>217</v>
      </c>
      <c r="B890" s="72"/>
      <c r="C890" s="144" t="s">
        <v>218</v>
      </c>
      <c r="D890" s="132"/>
      <c r="E890" s="145"/>
      <c r="F890" s="146"/>
      <c r="G890" s="147"/>
      <c r="H890" s="148"/>
      <c r="I890" s="158"/>
      <c r="J890" s="146"/>
      <c r="K890" s="146"/>
      <c r="L890" s="149"/>
      <c r="M890" s="619">
        <f t="shared" si="98"/>
        <v>0</v>
      </c>
      <c r="N890" s="626">
        <f t="shared" si="98"/>
        <v>0</v>
      </c>
      <c r="O890" s="36"/>
      <c r="P890" s="51" t="s">
        <v>1474</v>
      </c>
      <c r="Q890" s="36"/>
      <c r="R890" s="36" t="str">
        <f t="shared" si="93"/>
        <v/>
      </c>
      <c r="S890" s="15"/>
      <c r="T890" s="15"/>
      <c r="U890" s="15"/>
      <c r="V890" s="15"/>
      <c r="W890" s="473"/>
      <c r="X890" s="473"/>
      <c r="Y890" s="15"/>
      <c r="Z890" s="15"/>
      <c r="AA890" s="15"/>
      <c r="AC890" s="16"/>
      <c r="AD890" s="15">
        <v>1</v>
      </c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</row>
    <row r="891" spans="1:43" s="17" customFormat="1" ht="12.75" hidden="1" customHeight="1">
      <c r="A891" s="126" t="s">
        <v>219</v>
      </c>
      <c r="B891" s="72"/>
      <c r="C891" s="144" t="s">
        <v>220</v>
      </c>
      <c r="D891" s="132"/>
      <c r="E891" s="145"/>
      <c r="F891" s="146"/>
      <c r="G891" s="147"/>
      <c r="H891" s="148"/>
      <c r="I891" s="158"/>
      <c r="J891" s="146"/>
      <c r="K891" s="146"/>
      <c r="L891" s="149"/>
      <c r="M891" s="619">
        <f t="shared" si="98"/>
        <v>0</v>
      </c>
      <c r="N891" s="626">
        <f t="shared" si="98"/>
        <v>0</v>
      </c>
      <c r="O891" s="36"/>
      <c r="P891" s="51" t="s">
        <v>1474</v>
      </c>
      <c r="Q891" s="36"/>
      <c r="R891" s="36" t="str">
        <f t="shared" si="93"/>
        <v/>
      </c>
      <c r="S891" s="15"/>
      <c r="T891" s="15"/>
      <c r="U891" s="15"/>
      <c r="V891" s="15"/>
      <c r="W891" s="473"/>
      <c r="X891" s="473"/>
      <c r="Y891" s="15"/>
      <c r="Z891" s="15"/>
      <c r="AA891" s="15"/>
      <c r="AC891" s="16"/>
      <c r="AD891" s="15">
        <v>1</v>
      </c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</row>
    <row r="892" spans="1:43" s="17" customFormat="1" ht="12.75" hidden="1" customHeight="1">
      <c r="A892" s="126" t="s">
        <v>221</v>
      </c>
      <c r="B892" s="72"/>
      <c r="C892" s="144" t="s">
        <v>2735</v>
      </c>
      <c r="D892" s="132"/>
      <c r="E892" s="145"/>
      <c r="F892" s="146"/>
      <c r="G892" s="147"/>
      <c r="H892" s="148"/>
      <c r="I892" s="158"/>
      <c r="J892" s="146"/>
      <c r="K892" s="146"/>
      <c r="L892" s="149"/>
      <c r="M892" s="619">
        <f t="shared" si="98"/>
        <v>0</v>
      </c>
      <c r="N892" s="626">
        <f t="shared" si="98"/>
        <v>0</v>
      </c>
      <c r="O892" s="36"/>
      <c r="P892" s="51" t="s">
        <v>1474</v>
      </c>
      <c r="Q892" s="36"/>
      <c r="R892" s="36" t="str">
        <f t="shared" si="93"/>
        <v/>
      </c>
      <c r="S892" s="15"/>
      <c r="T892" s="15"/>
      <c r="U892" s="15"/>
      <c r="V892" s="15"/>
      <c r="W892" s="473"/>
      <c r="X892" s="473"/>
      <c r="Y892" s="15"/>
      <c r="Z892" s="15"/>
      <c r="AA892" s="15"/>
      <c r="AC892" s="16"/>
      <c r="AD892" s="15">
        <v>1</v>
      </c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</row>
    <row r="893" spans="1:43" s="17" customFormat="1" ht="12.75" hidden="1" customHeight="1">
      <c r="A893" s="126" t="s">
        <v>222</v>
      </c>
      <c r="B893" s="72"/>
      <c r="C893" s="144" t="s">
        <v>223</v>
      </c>
      <c r="D893" s="132"/>
      <c r="E893" s="145"/>
      <c r="F893" s="146"/>
      <c r="G893" s="147"/>
      <c r="H893" s="148"/>
      <c r="I893" s="158"/>
      <c r="J893" s="146"/>
      <c r="K893" s="146"/>
      <c r="L893" s="149"/>
      <c r="M893" s="619">
        <f t="shared" si="98"/>
        <v>0</v>
      </c>
      <c r="N893" s="626">
        <f t="shared" si="98"/>
        <v>0</v>
      </c>
      <c r="O893" s="36"/>
      <c r="P893" s="51" t="s">
        <v>1474</v>
      </c>
      <c r="Q893" s="36"/>
      <c r="R893" s="36" t="str">
        <f t="shared" si="93"/>
        <v/>
      </c>
      <c r="S893" s="15"/>
      <c r="T893" s="15"/>
      <c r="U893" s="15"/>
      <c r="V893" s="15"/>
      <c r="W893" s="473"/>
      <c r="X893" s="473"/>
      <c r="Y893" s="15"/>
      <c r="Z893" s="15"/>
      <c r="AA893" s="15"/>
      <c r="AC893" s="16"/>
      <c r="AD893" s="15">
        <v>1</v>
      </c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</row>
    <row r="894" spans="1:43" s="17" customFormat="1" ht="12.75" customHeight="1">
      <c r="A894" s="126" t="s">
        <v>224</v>
      </c>
      <c r="B894" s="72"/>
      <c r="C894" s="144" t="s">
        <v>225</v>
      </c>
      <c r="D894" s="132"/>
      <c r="E894" s="145">
        <v>8</v>
      </c>
      <c r="F894" s="146">
        <v>3562</v>
      </c>
      <c r="G894" s="147">
        <v>17098</v>
      </c>
      <c r="H894" s="470">
        <v>0</v>
      </c>
      <c r="I894" s="471">
        <v>0</v>
      </c>
      <c r="J894" s="464">
        <v>0</v>
      </c>
      <c r="K894" s="146">
        <v>139</v>
      </c>
      <c r="L894" s="149">
        <v>760</v>
      </c>
      <c r="M894" s="463">
        <f t="shared" si="98"/>
        <v>139</v>
      </c>
      <c r="N894" s="472">
        <f t="shared" si="98"/>
        <v>760</v>
      </c>
      <c r="O894" s="36"/>
      <c r="P894" s="51" t="s">
        <v>1474</v>
      </c>
      <c r="Q894" s="36"/>
      <c r="R894" s="36" t="str">
        <f t="shared" si="93"/>
        <v>M</v>
      </c>
      <c r="S894" s="15"/>
      <c r="T894" s="15">
        <v>1</v>
      </c>
      <c r="U894" s="15"/>
      <c r="V894" s="15"/>
      <c r="W894" s="473"/>
      <c r="X894" s="473"/>
      <c r="Y894" s="15"/>
      <c r="Z894" s="15"/>
      <c r="AA894" s="15"/>
      <c r="AC894" s="16"/>
      <c r="AD894" s="15">
        <v>1</v>
      </c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</row>
    <row r="895" spans="1:43" s="17" customFormat="1" ht="12.75" customHeight="1">
      <c r="A895" s="126" t="s">
        <v>226</v>
      </c>
      <c r="B895" s="72"/>
      <c r="C895" s="144" t="s">
        <v>2340</v>
      </c>
      <c r="D895" s="132"/>
      <c r="E895" s="145">
        <v>3</v>
      </c>
      <c r="F895" s="146">
        <v>5631</v>
      </c>
      <c r="G895" s="147">
        <v>27031</v>
      </c>
      <c r="H895" s="470">
        <v>4</v>
      </c>
      <c r="I895" s="471">
        <v>49</v>
      </c>
      <c r="J895" s="464">
        <v>247</v>
      </c>
      <c r="K895" s="464"/>
      <c r="L895" s="472"/>
      <c r="M895" s="463">
        <f t="shared" si="98"/>
        <v>49</v>
      </c>
      <c r="N895" s="472">
        <f t="shared" si="98"/>
        <v>247</v>
      </c>
      <c r="O895" s="36"/>
      <c r="P895" s="51" t="s">
        <v>1474</v>
      </c>
      <c r="Q895" s="36"/>
      <c r="R895" s="36" t="str">
        <f t="shared" si="93"/>
        <v>M</v>
      </c>
      <c r="S895" s="15"/>
      <c r="T895" s="15">
        <v>1</v>
      </c>
      <c r="U895" s="15"/>
      <c r="V895" s="15"/>
      <c r="W895" s="473"/>
      <c r="X895" s="473"/>
      <c r="Y895" s="15"/>
      <c r="Z895" s="15"/>
      <c r="AA895" s="15"/>
      <c r="AC895" s="16"/>
      <c r="AD895" s="15">
        <v>1</v>
      </c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</row>
    <row r="896" spans="1:43" s="17" customFormat="1" ht="12.75" customHeight="1">
      <c r="A896" s="126" t="s">
        <v>227</v>
      </c>
      <c r="B896" s="72"/>
      <c r="C896" s="144" t="s">
        <v>228</v>
      </c>
      <c r="D896" s="132"/>
      <c r="E896" s="145">
        <v>15</v>
      </c>
      <c r="F896" s="146">
        <v>6280</v>
      </c>
      <c r="G896" s="147">
        <v>30146</v>
      </c>
      <c r="H896" s="470">
        <v>1</v>
      </c>
      <c r="I896" s="471">
        <v>22</v>
      </c>
      <c r="J896" s="464">
        <v>105</v>
      </c>
      <c r="K896" s="146">
        <v>13</v>
      </c>
      <c r="L896" s="149">
        <v>53</v>
      </c>
      <c r="M896" s="463">
        <f t="shared" si="98"/>
        <v>35</v>
      </c>
      <c r="N896" s="472">
        <f t="shared" si="98"/>
        <v>158</v>
      </c>
      <c r="O896" s="36"/>
      <c r="P896" s="51" t="s">
        <v>1474</v>
      </c>
      <c r="Q896" s="36"/>
      <c r="R896" s="36" t="str">
        <f t="shared" si="93"/>
        <v>M</v>
      </c>
      <c r="S896" s="15"/>
      <c r="T896" s="15">
        <v>1</v>
      </c>
      <c r="U896" s="15"/>
      <c r="V896" s="15"/>
      <c r="W896" s="473"/>
      <c r="X896" s="473"/>
      <c r="Y896" s="15"/>
      <c r="Z896" s="15"/>
      <c r="AA896" s="15"/>
      <c r="AC896" s="16"/>
      <c r="AD896" s="15">
        <v>1</v>
      </c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  <c r="AQ896" s="16"/>
    </row>
    <row r="897" spans="1:43" s="17" customFormat="1" ht="12.75" customHeight="1">
      <c r="A897" s="126" t="s">
        <v>229</v>
      </c>
      <c r="B897" s="72"/>
      <c r="C897" s="144" t="s">
        <v>230</v>
      </c>
      <c r="D897" s="132"/>
      <c r="E897" s="145">
        <v>11</v>
      </c>
      <c r="F897" s="146">
        <v>6051</v>
      </c>
      <c r="G897" s="147">
        <v>29043</v>
      </c>
      <c r="H897" s="148">
        <v>21</v>
      </c>
      <c r="I897" s="158">
        <v>563</v>
      </c>
      <c r="J897" s="146">
        <v>2651</v>
      </c>
      <c r="K897" s="146">
        <v>167</v>
      </c>
      <c r="L897" s="149">
        <v>824</v>
      </c>
      <c r="M897" s="619">
        <f t="shared" si="98"/>
        <v>730</v>
      </c>
      <c r="N897" s="626">
        <f t="shared" si="98"/>
        <v>3475</v>
      </c>
      <c r="O897" s="36"/>
      <c r="P897" s="51" t="s">
        <v>1474</v>
      </c>
      <c r="Q897" s="36"/>
      <c r="R897" s="36" t="str">
        <f t="shared" si="93"/>
        <v>M</v>
      </c>
      <c r="S897" s="15"/>
      <c r="T897" s="15">
        <v>1</v>
      </c>
      <c r="U897" s="15"/>
      <c r="V897" s="15"/>
      <c r="W897" s="473"/>
      <c r="X897" s="473"/>
      <c r="Y897" s="15"/>
      <c r="Z897" s="15"/>
      <c r="AA897" s="15"/>
      <c r="AC897" s="16"/>
      <c r="AD897" s="15">
        <v>1</v>
      </c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  <c r="AP897" s="16"/>
      <c r="AQ897" s="16"/>
    </row>
    <row r="898" spans="1:43" s="143" customFormat="1" ht="12.75" customHeight="1">
      <c r="A898" s="126" t="s">
        <v>231</v>
      </c>
      <c r="B898" s="72"/>
      <c r="C898" s="144" t="s">
        <v>232</v>
      </c>
      <c r="D898" s="132"/>
      <c r="E898" s="145">
        <v>8</v>
      </c>
      <c r="F898" s="146">
        <v>9079</v>
      </c>
      <c r="G898" s="147">
        <v>43579</v>
      </c>
      <c r="H898" s="470">
        <v>1</v>
      </c>
      <c r="I898" s="471">
        <v>75</v>
      </c>
      <c r="J898" s="464">
        <v>345</v>
      </c>
      <c r="K898" s="464"/>
      <c r="L898" s="472"/>
      <c r="M898" s="463">
        <f t="shared" si="98"/>
        <v>75</v>
      </c>
      <c r="N898" s="472">
        <f t="shared" si="98"/>
        <v>345</v>
      </c>
      <c r="O898" s="138"/>
      <c r="P898" s="139" t="s">
        <v>1474</v>
      </c>
      <c r="Q898" s="138"/>
      <c r="R898" s="138" t="str">
        <f t="shared" si="93"/>
        <v>M</v>
      </c>
      <c r="S898" s="15"/>
      <c r="T898" s="15">
        <v>1</v>
      </c>
      <c r="U898" s="140"/>
      <c r="V898" s="140"/>
      <c r="W898" s="474"/>
      <c r="X898" s="474"/>
      <c r="Y898" s="140"/>
      <c r="Z898" s="140"/>
      <c r="AA898" s="140"/>
      <c r="AC898" s="142"/>
      <c r="AD898" s="15">
        <v>1</v>
      </c>
      <c r="AE898" s="142"/>
      <c r="AF898" s="142"/>
      <c r="AG898" s="142"/>
      <c r="AH898" s="142"/>
      <c r="AI898" s="142"/>
      <c r="AJ898" s="142"/>
      <c r="AK898" s="142"/>
      <c r="AL898" s="142"/>
      <c r="AM898" s="142"/>
      <c r="AN898" s="142"/>
      <c r="AO898" s="142"/>
      <c r="AP898" s="142"/>
      <c r="AQ898" s="142"/>
    </row>
    <row r="899" spans="1:43" s="17" customFormat="1" ht="12.75" customHeight="1">
      <c r="A899" s="126" t="s">
        <v>233</v>
      </c>
      <c r="B899" s="72"/>
      <c r="C899" s="144" t="s">
        <v>234</v>
      </c>
      <c r="D899" s="132"/>
      <c r="E899" s="145">
        <v>5</v>
      </c>
      <c r="F899" s="146">
        <v>4726</v>
      </c>
      <c r="G899" s="147">
        <v>22686</v>
      </c>
      <c r="H899" s="470">
        <v>0</v>
      </c>
      <c r="I899" s="471">
        <v>0</v>
      </c>
      <c r="J899" s="464">
        <v>0</v>
      </c>
      <c r="K899" s="464"/>
      <c r="L899" s="472"/>
      <c r="M899" s="463">
        <f t="shared" si="98"/>
        <v>0</v>
      </c>
      <c r="N899" s="472">
        <f t="shared" si="98"/>
        <v>0</v>
      </c>
      <c r="O899" s="36"/>
      <c r="P899" s="51" t="s">
        <v>1474</v>
      </c>
      <c r="Q899" s="36"/>
      <c r="R899" s="36" t="str">
        <f t="shared" si="93"/>
        <v>M</v>
      </c>
      <c r="S899" s="15"/>
      <c r="T899" s="15">
        <v>1</v>
      </c>
      <c r="U899" s="15"/>
      <c r="V899" s="15"/>
      <c r="W899" s="473"/>
      <c r="X899" s="473"/>
      <c r="Y899" s="15"/>
      <c r="Z899" s="15"/>
      <c r="AA899" s="15"/>
      <c r="AC899" s="16"/>
      <c r="AD899" s="15">
        <v>1</v>
      </c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</row>
    <row r="900" spans="1:43" s="17" customFormat="1" ht="12.75" customHeight="1">
      <c r="A900" s="126" t="s">
        <v>235</v>
      </c>
      <c r="B900" s="72"/>
      <c r="C900" s="144" t="s">
        <v>236</v>
      </c>
      <c r="D900" s="132"/>
      <c r="E900" s="145">
        <v>3</v>
      </c>
      <c r="F900" s="146">
        <v>4228</v>
      </c>
      <c r="G900" s="147">
        <v>20296</v>
      </c>
      <c r="H900" s="148">
        <v>8</v>
      </c>
      <c r="I900" s="158">
        <v>315</v>
      </c>
      <c r="J900" s="146">
        <v>1513</v>
      </c>
      <c r="K900" s="146">
        <v>256</v>
      </c>
      <c r="L900" s="149">
        <v>1147</v>
      </c>
      <c r="M900" s="619">
        <f t="shared" si="98"/>
        <v>571</v>
      </c>
      <c r="N900" s="626">
        <f t="shared" si="98"/>
        <v>2660</v>
      </c>
      <c r="O900" s="36"/>
      <c r="P900" s="51" t="s">
        <v>1474</v>
      </c>
      <c r="Q900" s="36"/>
      <c r="R900" s="36" t="str">
        <f t="shared" si="93"/>
        <v>M</v>
      </c>
      <c r="S900" s="15"/>
      <c r="T900" s="15">
        <v>1</v>
      </c>
      <c r="U900" s="15"/>
      <c r="V900" s="15"/>
      <c r="W900" s="473"/>
      <c r="X900" s="473"/>
      <c r="Y900" s="15"/>
      <c r="Z900" s="15"/>
      <c r="AA900" s="15"/>
      <c r="AC900" s="16"/>
      <c r="AD900" s="15">
        <v>1</v>
      </c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</row>
    <row r="901" spans="1:43" s="17" customFormat="1" ht="12.75" hidden="1" customHeight="1">
      <c r="A901" s="126" t="s">
        <v>237</v>
      </c>
      <c r="B901" s="72"/>
      <c r="C901" s="144" t="s">
        <v>238</v>
      </c>
      <c r="D901" s="132"/>
      <c r="E901" s="145"/>
      <c r="F901" s="146"/>
      <c r="G901" s="147"/>
      <c r="H901" s="148"/>
      <c r="I901" s="158"/>
      <c r="J901" s="146"/>
      <c r="K901" s="146"/>
      <c r="L901" s="149"/>
      <c r="M901" s="619">
        <f t="shared" si="98"/>
        <v>0</v>
      </c>
      <c r="N901" s="626">
        <f t="shared" si="98"/>
        <v>0</v>
      </c>
      <c r="O901" s="36"/>
      <c r="P901" s="51" t="s">
        <v>1474</v>
      </c>
      <c r="Q901" s="36"/>
      <c r="R901" s="36" t="str">
        <f t="shared" si="93"/>
        <v/>
      </c>
      <c r="S901" s="15"/>
      <c r="T901" s="15"/>
      <c r="U901" s="15"/>
      <c r="V901" s="15"/>
      <c r="W901" s="473"/>
      <c r="X901" s="473"/>
      <c r="Y901" s="15"/>
      <c r="Z901" s="15"/>
      <c r="AA901" s="15"/>
      <c r="AC901" s="16"/>
      <c r="AD901" s="15">
        <v>1</v>
      </c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</row>
    <row r="902" spans="1:43" s="17" customFormat="1" ht="12.75" hidden="1" customHeight="1">
      <c r="A902" s="126" t="s">
        <v>239</v>
      </c>
      <c r="B902" s="72"/>
      <c r="C902" s="144" t="s">
        <v>240</v>
      </c>
      <c r="D902" s="132"/>
      <c r="E902" s="145"/>
      <c r="F902" s="146"/>
      <c r="G902" s="147"/>
      <c r="H902" s="148"/>
      <c r="I902" s="158"/>
      <c r="J902" s="146"/>
      <c r="K902" s="146"/>
      <c r="L902" s="149"/>
      <c r="M902" s="619">
        <f t="shared" si="98"/>
        <v>0</v>
      </c>
      <c r="N902" s="626">
        <f t="shared" si="98"/>
        <v>0</v>
      </c>
      <c r="O902" s="36"/>
      <c r="P902" s="51" t="s">
        <v>1474</v>
      </c>
      <c r="Q902" s="36"/>
      <c r="R902" s="36" t="str">
        <f t="shared" si="93"/>
        <v/>
      </c>
      <c r="S902" s="15"/>
      <c r="T902" s="15"/>
      <c r="U902" s="15"/>
      <c r="V902" s="15"/>
      <c r="W902" s="473"/>
      <c r="X902" s="473"/>
      <c r="Y902" s="15"/>
      <c r="Z902" s="15"/>
      <c r="AA902" s="15"/>
      <c r="AC902" s="16"/>
      <c r="AD902" s="15">
        <v>1</v>
      </c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</row>
    <row r="903" spans="1:43" s="17" customFormat="1" ht="12.75" hidden="1" customHeight="1">
      <c r="A903" s="126" t="s">
        <v>241</v>
      </c>
      <c r="B903" s="72"/>
      <c r="C903" s="144" t="s">
        <v>242</v>
      </c>
      <c r="D903" s="132"/>
      <c r="E903" s="145"/>
      <c r="F903" s="146"/>
      <c r="G903" s="147"/>
      <c r="H903" s="148"/>
      <c r="I903" s="158"/>
      <c r="J903" s="146"/>
      <c r="K903" s="146"/>
      <c r="L903" s="149"/>
      <c r="M903" s="619">
        <f t="shared" si="98"/>
        <v>0</v>
      </c>
      <c r="N903" s="626">
        <f t="shared" si="98"/>
        <v>0</v>
      </c>
      <c r="O903" s="36"/>
      <c r="P903" s="51" t="s">
        <v>1474</v>
      </c>
      <c r="Q903" s="36"/>
      <c r="R903" s="36" t="str">
        <f t="shared" si="93"/>
        <v/>
      </c>
      <c r="S903" s="15"/>
      <c r="T903" s="15"/>
      <c r="U903" s="15"/>
      <c r="V903" s="15"/>
      <c r="W903" s="473"/>
      <c r="X903" s="473"/>
      <c r="Y903" s="15"/>
      <c r="Z903" s="15"/>
      <c r="AA903" s="15"/>
      <c r="AC903" s="16"/>
      <c r="AD903" s="15">
        <v>1</v>
      </c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</row>
    <row r="904" spans="1:43" s="17" customFormat="1" ht="12.75" hidden="1" customHeight="1">
      <c r="A904" s="126" t="s">
        <v>243</v>
      </c>
      <c r="B904" s="72"/>
      <c r="C904" s="144" t="s">
        <v>244</v>
      </c>
      <c r="D904" s="132"/>
      <c r="E904" s="145"/>
      <c r="F904" s="146"/>
      <c r="G904" s="147"/>
      <c r="H904" s="148"/>
      <c r="I904" s="158"/>
      <c r="J904" s="146"/>
      <c r="K904" s="146"/>
      <c r="L904" s="149"/>
      <c r="M904" s="619">
        <f t="shared" si="98"/>
        <v>0</v>
      </c>
      <c r="N904" s="626">
        <f t="shared" si="98"/>
        <v>0</v>
      </c>
      <c r="O904" s="36"/>
      <c r="P904" s="51" t="s">
        <v>1474</v>
      </c>
      <c r="Q904" s="36"/>
      <c r="R904" s="36" t="str">
        <f t="shared" si="93"/>
        <v/>
      </c>
      <c r="S904" s="15"/>
      <c r="T904" s="15"/>
      <c r="U904" s="15"/>
      <c r="V904" s="15"/>
      <c r="W904" s="473"/>
      <c r="X904" s="473"/>
      <c r="Y904" s="15"/>
      <c r="Z904" s="15"/>
      <c r="AA904" s="15"/>
      <c r="AC904" s="16"/>
      <c r="AD904" s="15">
        <v>1</v>
      </c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</row>
    <row r="905" spans="1:43" s="17" customFormat="1" ht="12.75" hidden="1" customHeight="1">
      <c r="A905" s="126" t="s">
        <v>245</v>
      </c>
      <c r="B905" s="72"/>
      <c r="C905" s="144" t="s">
        <v>246</v>
      </c>
      <c r="D905" s="132"/>
      <c r="E905" s="145"/>
      <c r="F905" s="146"/>
      <c r="G905" s="147"/>
      <c r="H905" s="148"/>
      <c r="I905" s="158"/>
      <c r="J905" s="146"/>
      <c r="K905" s="146"/>
      <c r="L905" s="149"/>
      <c r="M905" s="619">
        <f t="shared" si="98"/>
        <v>0</v>
      </c>
      <c r="N905" s="626">
        <f t="shared" si="98"/>
        <v>0</v>
      </c>
      <c r="O905" s="36"/>
      <c r="P905" s="51" t="s">
        <v>1474</v>
      </c>
      <c r="Q905" s="36"/>
      <c r="R905" s="36" t="str">
        <f t="shared" si="93"/>
        <v/>
      </c>
      <c r="S905" s="15"/>
      <c r="T905" s="15"/>
      <c r="U905" s="15"/>
      <c r="V905" s="15"/>
      <c r="W905" s="473"/>
      <c r="X905" s="473"/>
      <c r="Y905" s="15"/>
      <c r="Z905" s="15"/>
      <c r="AA905" s="15"/>
      <c r="AC905" s="16"/>
      <c r="AD905" s="15">
        <v>1</v>
      </c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</row>
    <row r="906" spans="1:43" s="17" customFormat="1" ht="12.75" hidden="1" customHeight="1">
      <c r="A906" s="126" t="s">
        <v>247</v>
      </c>
      <c r="B906" s="72"/>
      <c r="C906" s="144" t="s">
        <v>248</v>
      </c>
      <c r="D906" s="132"/>
      <c r="E906" s="145"/>
      <c r="F906" s="146"/>
      <c r="G906" s="147"/>
      <c r="H906" s="148"/>
      <c r="I906" s="158"/>
      <c r="J906" s="146"/>
      <c r="K906" s="146"/>
      <c r="L906" s="149"/>
      <c r="M906" s="619">
        <f t="shared" si="98"/>
        <v>0</v>
      </c>
      <c r="N906" s="626">
        <f t="shared" si="98"/>
        <v>0</v>
      </c>
      <c r="O906" s="36"/>
      <c r="P906" s="51" t="s">
        <v>1474</v>
      </c>
      <c r="Q906" s="36"/>
      <c r="R906" s="36" t="str">
        <f t="shared" si="93"/>
        <v/>
      </c>
      <c r="S906" s="15"/>
      <c r="T906" s="15"/>
      <c r="U906" s="15"/>
      <c r="V906" s="15"/>
      <c r="W906" s="473"/>
      <c r="X906" s="473"/>
      <c r="Y906" s="15"/>
      <c r="Z906" s="15"/>
      <c r="AA906" s="15"/>
      <c r="AC906" s="16"/>
      <c r="AD906" s="15">
        <v>1</v>
      </c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</row>
    <row r="907" spans="1:43" s="17" customFormat="1" ht="12.75" hidden="1" customHeight="1">
      <c r="A907" s="126" t="s">
        <v>249</v>
      </c>
      <c r="B907" s="72"/>
      <c r="C907" s="144" t="s">
        <v>250</v>
      </c>
      <c r="D907" s="132"/>
      <c r="E907" s="145"/>
      <c r="F907" s="146"/>
      <c r="G907" s="147"/>
      <c r="H907" s="148"/>
      <c r="I907" s="158"/>
      <c r="J907" s="146"/>
      <c r="K907" s="146"/>
      <c r="L907" s="149"/>
      <c r="M907" s="619">
        <f t="shared" si="98"/>
        <v>0</v>
      </c>
      <c r="N907" s="626">
        <f t="shared" si="98"/>
        <v>0</v>
      </c>
      <c r="O907" s="36"/>
      <c r="P907" s="51" t="s">
        <v>1474</v>
      </c>
      <c r="Q907" s="36"/>
      <c r="R907" s="36" t="str">
        <f t="shared" ref="R907:R970" si="99">IF(SUM(E907:N907)=0,"",P907)</f>
        <v/>
      </c>
      <c r="S907" s="15"/>
      <c r="T907" s="15"/>
      <c r="U907" s="15"/>
      <c r="V907" s="15"/>
      <c r="W907" s="473"/>
      <c r="X907" s="473"/>
      <c r="Y907" s="15"/>
      <c r="Z907" s="15"/>
      <c r="AA907" s="15"/>
      <c r="AC907" s="16"/>
      <c r="AD907" s="15">
        <v>1</v>
      </c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</row>
    <row r="908" spans="1:43" s="17" customFormat="1" ht="12.75" hidden="1" customHeight="1">
      <c r="A908" s="126" t="s">
        <v>251</v>
      </c>
      <c r="B908" s="72"/>
      <c r="C908" s="144" t="s">
        <v>252</v>
      </c>
      <c r="D908" s="132"/>
      <c r="E908" s="145"/>
      <c r="F908" s="146"/>
      <c r="G908" s="147"/>
      <c r="H908" s="148"/>
      <c r="I908" s="158"/>
      <c r="J908" s="146"/>
      <c r="K908" s="146"/>
      <c r="L908" s="149"/>
      <c r="M908" s="619">
        <f t="shared" si="98"/>
        <v>0</v>
      </c>
      <c r="N908" s="626">
        <f t="shared" si="98"/>
        <v>0</v>
      </c>
      <c r="O908" s="36"/>
      <c r="P908" s="51" t="s">
        <v>1474</v>
      </c>
      <c r="Q908" s="36"/>
      <c r="R908" s="36" t="str">
        <f t="shared" si="99"/>
        <v/>
      </c>
      <c r="S908" s="15"/>
      <c r="T908" s="15"/>
      <c r="U908" s="15"/>
      <c r="V908" s="15"/>
      <c r="W908" s="473"/>
      <c r="X908" s="473"/>
      <c r="Y908" s="15"/>
      <c r="Z908" s="15"/>
      <c r="AA908" s="15"/>
      <c r="AC908" s="16"/>
      <c r="AD908" s="15">
        <v>1</v>
      </c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</row>
    <row r="909" spans="1:43" s="143" customFormat="1" ht="12.75" customHeight="1">
      <c r="A909" s="137" t="s">
        <v>253</v>
      </c>
      <c r="B909" s="468"/>
      <c r="C909" s="462" t="s">
        <v>254</v>
      </c>
      <c r="D909" s="469"/>
      <c r="E909" s="463">
        <v>1</v>
      </c>
      <c r="F909" s="464">
        <v>6623</v>
      </c>
      <c r="G909" s="465">
        <v>31789</v>
      </c>
      <c r="H909" s="470"/>
      <c r="I909" s="471"/>
      <c r="J909" s="464"/>
      <c r="K909" s="464"/>
      <c r="L909" s="472"/>
      <c r="M909" s="463">
        <f t="shared" si="98"/>
        <v>0</v>
      </c>
      <c r="N909" s="472">
        <f t="shared" si="98"/>
        <v>0</v>
      </c>
      <c r="O909" s="138"/>
      <c r="P909" s="139" t="s">
        <v>1474</v>
      </c>
      <c r="Q909" s="138"/>
      <c r="R909" s="138" t="str">
        <f t="shared" si="99"/>
        <v>M</v>
      </c>
      <c r="S909" s="140"/>
      <c r="T909" s="140"/>
      <c r="U909" s="140"/>
      <c r="V909" s="140"/>
      <c r="W909" s="474"/>
      <c r="X909" s="474"/>
      <c r="Y909" s="140"/>
      <c r="Z909" s="140"/>
      <c r="AA909" s="140"/>
      <c r="AC909" s="142"/>
      <c r="AD909" s="140">
        <v>1</v>
      </c>
      <c r="AE909" s="142"/>
      <c r="AF909" s="142"/>
      <c r="AG909" s="142"/>
      <c r="AH909" s="142"/>
      <c r="AI909" s="142"/>
      <c r="AJ909" s="142"/>
      <c r="AK909" s="142"/>
      <c r="AL909" s="142"/>
      <c r="AM909" s="142"/>
      <c r="AN909" s="142"/>
      <c r="AO909" s="142"/>
      <c r="AP909" s="142"/>
      <c r="AQ909" s="142"/>
    </row>
    <row r="910" spans="1:43" s="143" customFormat="1" ht="12.75" customHeight="1">
      <c r="A910" s="126" t="s">
        <v>255</v>
      </c>
      <c r="B910" s="72"/>
      <c r="C910" s="144" t="s">
        <v>256</v>
      </c>
      <c r="D910" s="132"/>
      <c r="E910" s="145">
        <v>19</v>
      </c>
      <c r="F910" s="146">
        <v>9019</v>
      </c>
      <c r="G910" s="147">
        <v>43291</v>
      </c>
      <c r="H910" s="470">
        <v>0</v>
      </c>
      <c r="I910" s="471">
        <v>0</v>
      </c>
      <c r="J910" s="464">
        <v>0</v>
      </c>
      <c r="K910" s="464"/>
      <c r="L910" s="472"/>
      <c r="M910" s="463">
        <f t="shared" si="98"/>
        <v>0</v>
      </c>
      <c r="N910" s="472">
        <f t="shared" si="98"/>
        <v>0</v>
      </c>
      <c r="O910" s="138"/>
      <c r="P910" s="139" t="s">
        <v>1474</v>
      </c>
      <c r="Q910" s="138"/>
      <c r="R910" s="138" t="str">
        <f t="shared" si="99"/>
        <v>M</v>
      </c>
      <c r="S910" s="15"/>
      <c r="T910" s="15">
        <v>1</v>
      </c>
      <c r="U910" s="140"/>
      <c r="V910" s="140"/>
      <c r="W910" s="474"/>
      <c r="X910" s="474"/>
      <c r="Y910" s="140"/>
      <c r="Z910" s="140"/>
      <c r="AA910" s="140"/>
      <c r="AC910" s="142"/>
      <c r="AD910" s="15">
        <v>1</v>
      </c>
      <c r="AE910" s="142"/>
      <c r="AF910" s="142"/>
      <c r="AG910" s="142"/>
      <c r="AH910" s="142"/>
      <c r="AI910" s="142"/>
      <c r="AJ910" s="142"/>
      <c r="AK910" s="142"/>
      <c r="AL910" s="142"/>
      <c r="AM910" s="142"/>
      <c r="AN910" s="142"/>
      <c r="AO910" s="142"/>
      <c r="AP910" s="142"/>
      <c r="AQ910" s="142"/>
    </row>
    <row r="911" spans="1:43" s="17" customFormat="1" ht="12.75" customHeight="1">
      <c r="A911" s="126" t="s">
        <v>257</v>
      </c>
      <c r="B911" s="72"/>
      <c r="C911" s="144" t="s">
        <v>258</v>
      </c>
      <c r="D911" s="132"/>
      <c r="E911" s="145">
        <v>8</v>
      </c>
      <c r="F911" s="146">
        <v>6785</v>
      </c>
      <c r="G911" s="147">
        <v>32566</v>
      </c>
      <c r="H911" s="148">
        <v>8</v>
      </c>
      <c r="I911" s="158">
        <v>356</v>
      </c>
      <c r="J911" s="146">
        <v>1709</v>
      </c>
      <c r="K911" s="146"/>
      <c r="L911" s="149"/>
      <c r="M911" s="619">
        <f t="shared" si="98"/>
        <v>356</v>
      </c>
      <c r="N911" s="626">
        <f t="shared" si="98"/>
        <v>1709</v>
      </c>
      <c r="O911" s="36"/>
      <c r="P911" s="51" t="s">
        <v>1474</v>
      </c>
      <c r="Q911" s="36"/>
      <c r="R911" s="36" t="str">
        <f t="shared" si="99"/>
        <v>M</v>
      </c>
      <c r="S911" s="15"/>
      <c r="T911" s="15">
        <v>1</v>
      </c>
      <c r="U911" s="15"/>
      <c r="V911" s="15"/>
      <c r="W911" s="473"/>
      <c r="X911" s="473"/>
      <c r="Y911" s="15"/>
      <c r="Z911" s="15"/>
      <c r="AA911" s="15"/>
      <c r="AC911" s="16"/>
      <c r="AD911" s="15">
        <v>1</v>
      </c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</row>
    <row r="912" spans="1:43" s="17" customFormat="1" ht="12.75" hidden="1" customHeight="1">
      <c r="A912" s="126" t="s">
        <v>259</v>
      </c>
      <c r="B912" s="72"/>
      <c r="C912" s="144" t="s">
        <v>260</v>
      </c>
      <c r="D912" s="132"/>
      <c r="E912" s="145"/>
      <c r="F912" s="146"/>
      <c r="G912" s="147"/>
      <c r="H912" s="148"/>
      <c r="I912" s="158"/>
      <c r="J912" s="146"/>
      <c r="K912" s="146"/>
      <c r="L912" s="149"/>
      <c r="M912" s="619">
        <f t="shared" si="98"/>
        <v>0</v>
      </c>
      <c r="N912" s="626">
        <f t="shared" si="98"/>
        <v>0</v>
      </c>
      <c r="O912" s="36"/>
      <c r="P912" s="51" t="s">
        <v>1474</v>
      </c>
      <c r="Q912" s="36"/>
      <c r="R912" s="36" t="str">
        <f t="shared" si="99"/>
        <v/>
      </c>
      <c r="S912" s="15"/>
      <c r="T912" s="15"/>
      <c r="U912" s="15"/>
      <c r="V912" s="15"/>
      <c r="W912" s="473"/>
      <c r="X912" s="473"/>
      <c r="Y912" s="15"/>
      <c r="Z912" s="15"/>
      <c r="AA912" s="15"/>
      <c r="AC912" s="16"/>
      <c r="AD912" s="15">
        <v>1</v>
      </c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</row>
    <row r="913" spans="1:43" s="17" customFormat="1" ht="12.75" hidden="1" customHeight="1">
      <c r="A913" s="126" t="s">
        <v>261</v>
      </c>
      <c r="B913" s="72"/>
      <c r="C913" s="144" t="s">
        <v>262</v>
      </c>
      <c r="D913" s="132"/>
      <c r="E913" s="145">
        <v>0</v>
      </c>
      <c r="F913" s="146">
        <v>0</v>
      </c>
      <c r="G913" s="147">
        <v>0</v>
      </c>
      <c r="H913" s="148"/>
      <c r="I913" s="158"/>
      <c r="J913" s="146"/>
      <c r="K913" s="146"/>
      <c r="L913" s="149"/>
      <c r="M913" s="619">
        <f t="shared" si="98"/>
        <v>0</v>
      </c>
      <c r="N913" s="626">
        <f t="shared" si="98"/>
        <v>0</v>
      </c>
      <c r="O913" s="36"/>
      <c r="P913" s="51" t="s">
        <v>1474</v>
      </c>
      <c r="Q913" s="36"/>
      <c r="R913" s="36" t="str">
        <f t="shared" si="99"/>
        <v/>
      </c>
      <c r="S913" s="15"/>
      <c r="T913" s="15"/>
      <c r="U913" s="15"/>
      <c r="V913" s="15"/>
      <c r="W913" s="473"/>
      <c r="X913" s="473"/>
      <c r="Y913" s="15"/>
      <c r="Z913" s="15"/>
      <c r="AA913" s="15"/>
      <c r="AC913" s="16"/>
      <c r="AD913" s="15">
        <v>1</v>
      </c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</row>
    <row r="914" spans="1:43" s="17" customFormat="1" ht="12.75" customHeight="1">
      <c r="A914" s="126" t="s">
        <v>263</v>
      </c>
      <c r="B914" s="72"/>
      <c r="C914" s="144" t="s">
        <v>264</v>
      </c>
      <c r="D914" s="132"/>
      <c r="E914" s="145">
        <v>23</v>
      </c>
      <c r="F914" s="146">
        <v>3388</v>
      </c>
      <c r="G914" s="147">
        <v>16261</v>
      </c>
      <c r="H914" s="470">
        <v>0</v>
      </c>
      <c r="I914" s="471">
        <v>0</v>
      </c>
      <c r="J914" s="464">
        <v>0</v>
      </c>
      <c r="K914" s="464"/>
      <c r="L914" s="472"/>
      <c r="M914" s="463">
        <f t="shared" si="98"/>
        <v>0</v>
      </c>
      <c r="N914" s="472">
        <f t="shared" si="98"/>
        <v>0</v>
      </c>
      <c r="O914" s="36"/>
      <c r="P914" s="51" t="s">
        <v>1474</v>
      </c>
      <c r="Q914" s="36"/>
      <c r="R914" s="36" t="str">
        <f t="shared" si="99"/>
        <v>M</v>
      </c>
      <c r="S914" s="15"/>
      <c r="T914" s="15">
        <v>1</v>
      </c>
      <c r="U914" s="15"/>
      <c r="V914" s="15"/>
      <c r="W914" s="473"/>
      <c r="X914" s="473"/>
      <c r="Y914" s="15"/>
      <c r="Z914" s="15"/>
      <c r="AA914" s="15"/>
      <c r="AC914" s="16"/>
      <c r="AD914" s="15">
        <v>1</v>
      </c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</row>
    <row r="915" spans="1:43" s="17" customFormat="1" ht="12.75" customHeight="1">
      <c r="A915" s="126" t="s">
        <v>265</v>
      </c>
      <c r="B915" s="72"/>
      <c r="C915" s="144" t="s">
        <v>266</v>
      </c>
      <c r="D915" s="132"/>
      <c r="E915" s="145">
        <v>6</v>
      </c>
      <c r="F915" s="146">
        <v>3398</v>
      </c>
      <c r="G915" s="147">
        <v>16312</v>
      </c>
      <c r="H915" s="470">
        <v>0</v>
      </c>
      <c r="I915" s="471">
        <v>0</v>
      </c>
      <c r="J915" s="464">
        <v>0</v>
      </c>
      <c r="K915" s="464"/>
      <c r="L915" s="472"/>
      <c r="M915" s="463">
        <f t="shared" si="98"/>
        <v>0</v>
      </c>
      <c r="N915" s="472">
        <f t="shared" si="98"/>
        <v>0</v>
      </c>
      <c r="O915" s="36"/>
      <c r="P915" s="51" t="s">
        <v>1474</v>
      </c>
      <c r="Q915" s="36"/>
      <c r="R915" s="36" t="str">
        <f t="shared" si="99"/>
        <v>M</v>
      </c>
      <c r="S915" s="15"/>
      <c r="T915" s="15">
        <v>1</v>
      </c>
      <c r="U915" s="15"/>
      <c r="V915" s="15"/>
      <c r="W915" s="473"/>
      <c r="X915" s="473"/>
      <c r="Y915" s="15"/>
      <c r="Z915" s="15"/>
      <c r="AA915" s="15"/>
      <c r="AC915" s="16"/>
      <c r="AD915" s="15">
        <v>1</v>
      </c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</row>
    <row r="916" spans="1:43" s="17" customFormat="1" ht="12.75" customHeight="1">
      <c r="A916" s="126" t="s">
        <v>267</v>
      </c>
      <c r="B916" s="72"/>
      <c r="C916" s="144" t="s">
        <v>268</v>
      </c>
      <c r="D916" s="132"/>
      <c r="E916" s="145">
        <v>2</v>
      </c>
      <c r="F916" s="146">
        <v>8917</v>
      </c>
      <c r="G916" s="147">
        <v>42800</v>
      </c>
      <c r="H916" s="148">
        <v>2</v>
      </c>
      <c r="I916" s="158">
        <v>123</v>
      </c>
      <c r="J916" s="146">
        <v>528</v>
      </c>
      <c r="K916" s="146"/>
      <c r="L916" s="149"/>
      <c r="M916" s="619">
        <f t="shared" si="98"/>
        <v>123</v>
      </c>
      <c r="N916" s="626">
        <f t="shared" si="98"/>
        <v>528</v>
      </c>
      <c r="O916" s="36"/>
      <c r="P916" s="51" t="s">
        <v>1474</v>
      </c>
      <c r="Q916" s="36"/>
      <c r="R916" s="36" t="str">
        <f t="shared" si="99"/>
        <v>M</v>
      </c>
      <c r="S916" s="15"/>
      <c r="T916" s="15">
        <v>1</v>
      </c>
      <c r="U916" s="15"/>
      <c r="V916" s="15"/>
      <c r="W916" s="473"/>
      <c r="X916" s="473"/>
      <c r="Y916" s="15"/>
      <c r="Z916" s="15"/>
      <c r="AA916" s="15"/>
      <c r="AC916" s="16"/>
      <c r="AD916" s="15">
        <v>1</v>
      </c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</row>
    <row r="917" spans="1:43" s="143" customFormat="1" ht="12.75" customHeight="1">
      <c r="A917" s="126" t="s">
        <v>269</v>
      </c>
      <c r="B917" s="72"/>
      <c r="C917" s="144" t="s">
        <v>1674</v>
      </c>
      <c r="D917" s="132"/>
      <c r="E917" s="145">
        <v>4</v>
      </c>
      <c r="F917" s="146">
        <v>5870</v>
      </c>
      <c r="G917" s="147">
        <v>28174</v>
      </c>
      <c r="H917" s="148">
        <v>4</v>
      </c>
      <c r="I917" s="158">
        <v>258</v>
      </c>
      <c r="J917" s="146">
        <v>1238</v>
      </c>
      <c r="K917" s="146"/>
      <c r="L917" s="149"/>
      <c r="M917" s="619">
        <f t="shared" si="98"/>
        <v>258</v>
      </c>
      <c r="N917" s="626">
        <f t="shared" si="98"/>
        <v>1238</v>
      </c>
      <c r="O917" s="138"/>
      <c r="P917" s="139" t="s">
        <v>1474</v>
      </c>
      <c r="Q917" s="138"/>
      <c r="R917" s="138" t="str">
        <f t="shared" si="99"/>
        <v>M</v>
      </c>
      <c r="S917" s="15"/>
      <c r="T917" s="15">
        <v>1</v>
      </c>
      <c r="U917" s="140"/>
      <c r="V917" s="140"/>
      <c r="W917" s="474"/>
      <c r="X917" s="474"/>
      <c r="Y917" s="140"/>
      <c r="Z917" s="140"/>
      <c r="AA917" s="140"/>
      <c r="AC917" s="142"/>
      <c r="AD917" s="15">
        <v>1</v>
      </c>
      <c r="AE917" s="142"/>
      <c r="AF917" s="142"/>
      <c r="AG917" s="142"/>
      <c r="AH917" s="142"/>
      <c r="AI917" s="142"/>
      <c r="AJ917" s="142"/>
      <c r="AK917" s="142"/>
      <c r="AL917" s="142"/>
      <c r="AM917" s="142"/>
      <c r="AN917" s="142"/>
      <c r="AO917" s="142"/>
      <c r="AP917" s="142"/>
      <c r="AQ917" s="142"/>
    </row>
    <row r="918" spans="1:43" s="17" customFormat="1" ht="12.75" customHeight="1">
      <c r="A918" s="126" t="s">
        <v>270</v>
      </c>
      <c r="B918" s="72"/>
      <c r="C918" s="144" t="s">
        <v>271</v>
      </c>
      <c r="D918" s="132"/>
      <c r="E918" s="145">
        <v>1</v>
      </c>
      <c r="F918" s="146">
        <v>4269</v>
      </c>
      <c r="G918" s="147">
        <v>20491</v>
      </c>
      <c r="H918" s="148">
        <v>0</v>
      </c>
      <c r="I918" s="158">
        <v>0</v>
      </c>
      <c r="J918" s="146">
        <v>0</v>
      </c>
      <c r="K918" s="146"/>
      <c r="L918" s="149"/>
      <c r="M918" s="619">
        <f t="shared" si="98"/>
        <v>0</v>
      </c>
      <c r="N918" s="626">
        <f t="shared" si="98"/>
        <v>0</v>
      </c>
      <c r="O918" s="36"/>
      <c r="P918" s="51" t="s">
        <v>1474</v>
      </c>
      <c r="Q918" s="36"/>
      <c r="R918" s="36" t="str">
        <f t="shared" si="99"/>
        <v>M</v>
      </c>
      <c r="S918" s="15"/>
      <c r="T918" s="15">
        <v>1</v>
      </c>
      <c r="U918" s="15"/>
      <c r="V918" s="15"/>
      <c r="W918" s="473"/>
      <c r="X918" s="473"/>
      <c r="Y918" s="15"/>
      <c r="Z918" s="15"/>
      <c r="AA918" s="15"/>
      <c r="AC918" s="16"/>
      <c r="AD918" s="15">
        <v>1</v>
      </c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</row>
    <row r="919" spans="1:43" s="17" customFormat="1" ht="12.75" hidden="1" customHeight="1">
      <c r="A919" s="126" t="s">
        <v>272</v>
      </c>
      <c r="B919" s="72"/>
      <c r="C919" s="144" t="s">
        <v>273</v>
      </c>
      <c r="D919" s="132"/>
      <c r="E919" s="145"/>
      <c r="F919" s="146"/>
      <c r="G919" s="147"/>
      <c r="H919" s="148"/>
      <c r="I919" s="158"/>
      <c r="J919" s="146"/>
      <c r="K919" s="146"/>
      <c r="L919" s="149"/>
      <c r="M919" s="619">
        <f t="shared" si="98"/>
        <v>0</v>
      </c>
      <c r="N919" s="626">
        <f t="shared" si="98"/>
        <v>0</v>
      </c>
      <c r="O919" s="36"/>
      <c r="P919" s="51" t="s">
        <v>1474</v>
      </c>
      <c r="Q919" s="36"/>
      <c r="R919" s="36" t="str">
        <f t="shared" si="99"/>
        <v/>
      </c>
      <c r="S919" s="15"/>
      <c r="T919" s="15"/>
      <c r="U919" s="15"/>
      <c r="V919" s="15"/>
      <c r="W919" s="473"/>
      <c r="X919" s="473"/>
      <c r="Y919" s="15"/>
      <c r="Z919" s="15"/>
      <c r="AA919" s="15"/>
      <c r="AC919" s="16"/>
      <c r="AD919" s="15">
        <v>1</v>
      </c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</row>
    <row r="920" spans="1:43" s="17" customFormat="1" ht="12.75" hidden="1" customHeight="1">
      <c r="A920" s="126" t="s">
        <v>274</v>
      </c>
      <c r="B920" s="72"/>
      <c r="C920" s="144" t="s">
        <v>1946</v>
      </c>
      <c r="D920" s="132"/>
      <c r="E920" s="145"/>
      <c r="F920" s="146"/>
      <c r="G920" s="147"/>
      <c r="H920" s="148"/>
      <c r="I920" s="158"/>
      <c r="J920" s="146"/>
      <c r="K920" s="146"/>
      <c r="L920" s="149"/>
      <c r="M920" s="619">
        <f t="shared" si="98"/>
        <v>0</v>
      </c>
      <c r="N920" s="626">
        <f t="shared" si="98"/>
        <v>0</v>
      </c>
      <c r="O920" s="36"/>
      <c r="P920" s="51" t="s">
        <v>1474</v>
      </c>
      <c r="Q920" s="36"/>
      <c r="R920" s="36" t="str">
        <f t="shared" si="99"/>
        <v/>
      </c>
      <c r="S920" s="15"/>
      <c r="T920" s="15"/>
      <c r="U920" s="15"/>
      <c r="V920" s="15"/>
      <c r="W920" s="473"/>
      <c r="X920" s="473"/>
      <c r="Y920" s="15"/>
      <c r="Z920" s="15"/>
      <c r="AA920" s="15"/>
      <c r="AC920" s="16"/>
      <c r="AD920" s="15">
        <v>1</v>
      </c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</row>
    <row r="921" spans="1:43" s="143" customFormat="1" ht="12.75" customHeight="1">
      <c r="A921" s="126" t="s">
        <v>275</v>
      </c>
      <c r="B921" s="72"/>
      <c r="C921" s="435" t="s">
        <v>276</v>
      </c>
      <c r="D921" s="132"/>
      <c r="E921" s="145">
        <v>1</v>
      </c>
      <c r="F921" s="146">
        <v>4851</v>
      </c>
      <c r="G921" s="147">
        <v>23287</v>
      </c>
      <c r="H921" s="470">
        <v>0</v>
      </c>
      <c r="I921" s="471">
        <v>0</v>
      </c>
      <c r="J921" s="464">
        <v>0</v>
      </c>
      <c r="K921" s="464"/>
      <c r="L921" s="472"/>
      <c r="M921" s="463">
        <f t="shared" si="98"/>
        <v>0</v>
      </c>
      <c r="N921" s="472">
        <f t="shared" si="98"/>
        <v>0</v>
      </c>
      <c r="O921" s="138"/>
      <c r="P921" s="139" t="s">
        <v>1474</v>
      </c>
      <c r="Q921" s="138"/>
      <c r="R921" s="138" t="str">
        <f t="shared" si="99"/>
        <v>M</v>
      </c>
      <c r="S921" s="15"/>
      <c r="T921" s="15">
        <v>1</v>
      </c>
      <c r="U921" s="140"/>
      <c r="V921" s="140"/>
      <c r="W921" s="474"/>
      <c r="X921" s="474"/>
      <c r="Y921" s="140"/>
      <c r="Z921" s="140"/>
      <c r="AA921" s="140"/>
      <c r="AC921" s="142"/>
      <c r="AD921" s="15">
        <v>1</v>
      </c>
      <c r="AE921" s="142"/>
      <c r="AF921" s="142"/>
      <c r="AG921" s="142"/>
      <c r="AH921" s="142"/>
      <c r="AI921" s="142"/>
      <c r="AJ921" s="142"/>
      <c r="AK921" s="142"/>
      <c r="AL921" s="142"/>
      <c r="AM921" s="142"/>
      <c r="AN921" s="142"/>
      <c r="AO921" s="142"/>
      <c r="AP921" s="142"/>
      <c r="AQ921" s="142"/>
    </row>
    <row r="922" spans="1:43" s="17" customFormat="1" ht="12.75" customHeight="1">
      <c r="A922" s="126" t="s">
        <v>277</v>
      </c>
      <c r="B922" s="72"/>
      <c r="C922" s="144" t="s">
        <v>278</v>
      </c>
      <c r="D922" s="132"/>
      <c r="E922" s="145">
        <v>1</v>
      </c>
      <c r="F922" s="146">
        <v>4186</v>
      </c>
      <c r="G922" s="147">
        <v>20091</v>
      </c>
      <c r="H922" s="148">
        <v>0</v>
      </c>
      <c r="I922" s="158">
        <v>0</v>
      </c>
      <c r="J922" s="146">
        <v>0</v>
      </c>
      <c r="K922" s="146"/>
      <c r="L922" s="149"/>
      <c r="M922" s="619">
        <f t="shared" si="98"/>
        <v>0</v>
      </c>
      <c r="N922" s="626">
        <f t="shared" si="98"/>
        <v>0</v>
      </c>
      <c r="O922" s="36"/>
      <c r="P922" s="51" t="s">
        <v>1474</v>
      </c>
      <c r="Q922" s="36"/>
      <c r="R922" s="36" t="str">
        <f t="shared" si="99"/>
        <v>M</v>
      </c>
      <c r="S922" s="15"/>
      <c r="T922" s="15">
        <v>1</v>
      </c>
      <c r="U922" s="15"/>
      <c r="V922" s="15"/>
      <c r="W922" s="473"/>
      <c r="X922" s="473"/>
      <c r="Y922" s="15"/>
      <c r="Z922" s="15"/>
      <c r="AA922" s="15"/>
      <c r="AC922" s="16"/>
      <c r="AD922" s="15">
        <v>1</v>
      </c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</row>
    <row r="923" spans="1:43" s="17" customFormat="1" ht="12.75" customHeight="1">
      <c r="A923" s="126" t="s">
        <v>279</v>
      </c>
      <c r="B923" s="72"/>
      <c r="C923" s="144" t="s">
        <v>1850</v>
      </c>
      <c r="D923" s="132"/>
      <c r="E923" s="145">
        <v>1</v>
      </c>
      <c r="F923" s="146">
        <v>1901</v>
      </c>
      <c r="G923" s="147">
        <v>9125</v>
      </c>
      <c r="H923" s="148">
        <v>0</v>
      </c>
      <c r="I923" s="158">
        <v>0</v>
      </c>
      <c r="J923" s="146">
        <v>0</v>
      </c>
      <c r="K923" s="146"/>
      <c r="L923" s="149"/>
      <c r="M923" s="619">
        <f t="shared" si="98"/>
        <v>0</v>
      </c>
      <c r="N923" s="626">
        <f t="shared" si="98"/>
        <v>0</v>
      </c>
      <c r="O923" s="36"/>
      <c r="P923" s="51" t="s">
        <v>1474</v>
      </c>
      <c r="Q923" s="36"/>
      <c r="R923" s="36" t="str">
        <f t="shared" si="99"/>
        <v>M</v>
      </c>
      <c r="S923" s="15"/>
      <c r="T923" s="15">
        <v>1</v>
      </c>
      <c r="U923" s="15"/>
      <c r="V923" s="15"/>
      <c r="W923" s="473"/>
      <c r="X923" s="473"/>
      <c r="Y923" s="15"/>
      <c r="Z923" s="15"/>
      <c r="AA923" s="15"/>
      <c r="AC923" s="16"/>
      <c r="AD923" s="15">
        <v>1</v>
      </c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</row>
    <row r="924" spans="1:43" s="17" customFormat="1" ht="12.75" customHeight="1">
      <c r="A924" s="126" t="s">
        <v>280</v>
      </c>
      <c r="B924" s="72"/>
      <c r="C924" s="144" t="s">
        <v>1987</v>
      </c>
      <c r="D924" s="132"/>
      <c r="E924" s="145">
        <v>7</v>
      </c>
      <c r="F924" s="146">
        <v>4911</v>
      </c>
      <c r="G924" s="147">
        <v>23574</v>
      </c>
      <c r="H924" s="470">
        <v>0</v>
      </c>
      <c r="I924" s="471">
        <v>0</v>
      </c>
      <c r="J924" s="464">
        <v>0</v>
      </c>
      <c r="K924" s="464"/>
      <c r="L924" s="472"/>
      <c r="M924" s="463">
        <f t="shared" si="98"/>
        <v>0</v>
      </c>
      <c r="N924" s="472">
        <f t="shared" si="98"/>
        <v>0</v>
      </c>
      <c r="O924" s="36"/>
      <c r="P924" s="51" t="s">
        <v>1474</v>
      </c>
      <c r="Q924" s="36"/>
      <c r="R924" s="36" t="str">
        <f t="shared" si="99"/>
        <v>M</v>
      </c>
      <c r="S924" s="15"/>
      <c r="T924" s="15">
        <v>1</v>
      </c>
      <c r="U924" s="15"/>
      <c r="V924" s="15"/>
      <c r="W924" s="473"/>
      <c r="X924" s="473"/>
      <c r="Y924" s="15"/>
      <c r="Z924" s="15"/>
      <c r="AA924" s="15"/>
      <c r="AC924" s="16"/>
      <c r="AD924" s="15">
        <v>1</v>
      </c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</row>
    <row r="925" spans="1:43" s="17" customFormat="1" ht="12.75" customHeight="1">
      <c r="A925" s="126" t="s">
        <v>281</v>
      </c>
      <c r="B925" s="72"/>
      <c r="C925" s="144" t="s">
        <v>282</v>
      </c>
      <c r="D925" s="132"/>
      <c r="E925" s="145">
        <v>6</v>
      </c>
      <c r="F925" s="146">
        <v>2176</v>
      </c>
      <c r="G925" s="147">
        <v>10443</v>
      </c>
      <c r="H925" s="148">
        <v>6</v>
      </c>
      <c r="I925" s="158">
        <v>89</v>
      </c>
      <c r="J925" s="146">
        <v>454</v>
      </c>
      <c r="K925" s="146">
        <v>9</v>
      </c>
      <c r="L925" s="149">
        <v>44</v>
      </c>
      <c r="M925" s="619">
        <f t="shared" si="98"/>
        <v>98</v>
      </c>
      <c r="N925" s="626">
        <f t="shared" si="98"/>
        <v>498</v>
      </c>
      <c r="O925" s="36"/>
      <c r="P925" s="51" t="s">
        <v>1474</v>
      </c>
      <c r="Q925" s="36"/>
      <c r="R925" s="36" t="str">
        <f t="shared" si="99"/>
        <v>M</v>
      </c>
      <c r="S925" s="15"/>
      <c r="T925" s="15">
        <v>1</v>
      </c>
      <c r="U925" s="15"/>
      <c r="V925" s="15"/>
      <c r="W925" s="473"/>
      <c r="X925" s="473"/>
      <c r="Y925" s="15"/>
      <c r="Z925" s="15"/>
      <c r="AA925" s="15"/>
      <c r="AC925" s="16"/>
      <c r="AD925" s="15">
        <v>1</v>
      </c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  <c r="AQ925" s="16"/>
    </row>
    <row r="926" spans="1:43" s="17" customFormat="1" ht="12.75" hidden="1" customHeight="1">
      <c r="A926" s="126" t="s">
        <v>283</v>
      </c>
      <c r="B926" s="72"/>
      <c r="C926" s="144" t="s">
        <v>284</v>
      </c>
      <c r="D926" s="132"/>
      <c r="E926" s="145"/>
      <c r="F926" s="146"/>
      <c r="G926" s="147"/>
      <c r="H926" s="148"/>
      <c r="I926" s="158"/>
      <c r="J926" s="146"/>
      <c r="K926" s="146"/>
      <c r="L926" s="149"/>
      <c r="M926" s="619">
        <f t="shared" si="98"/>
        <v>0</v>
      </c>
      <c r="N926" s="626">
        <f t="shared" si="98"/>
        <v>0</v>
      </c>
      <c r="O926" s="36"/>
      <c r="P926" s="51" t="s">
        <v>1474</v>
      </c>
      <c r="Q926" s="36"/>
      <c r="R926" s="36" t="str">
        <f t="shared" si="99"/>
        <v/>
      </c>
      <c r="S926" s="15"/>
      <c r="T926" s="15"/>
      <c r="U926" s="15"/>
      <c r="V926" s="15"/>
      <c r="W926" s="473"/>
      <c r="X926" s="473"/>
      <c r="Y926" s="15"/>
      <c r="Z926" s="15"/>
      <c r="AA926" s="15"/>
      <c r="AC926" s="16"/>
      <c r="AD926" s="15">
        <v>1</v>
      </c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  <c r="AQ926" s="16"/>
    </row>
    <row r="927" spans="1:43" s="17" customFormat="1" ht="12.75" hidden="1" customHeight="1">
      <c r="A927" s="126" t="s">
        <v>285</v>
      </c>
      <c r="B927" s="72"/>
      <c r="C927" s="144" t="s">
        <v>666</v>
      </c>
      <c r="D927" s="132"/>
      <c r="E927" s="145"/>
      <c r="F927" s="146"/>
      <c r="G927" s="147"/>
      <c r="H927" s="148"/>
      <c r="I927" s="158"/>
      <c r="J927" s="146"/>
      <c r="K927" s="146"/>
      <c r="L927" s="149"/>
      <c r="M927" s="619">
        <f t="shared" si="98"/>
        <v>0</v>
      </c>
      <c r="N927" s="626">
        <f t="shared" si="98"/>
        <v>0</v>
      </c>
      <c r="O927" s="36"/>
      <c r="P927" s="51" t="s">
        <v>1474</v>
      </c>
      <c r="Q927" s="36"/>
      <c r="R927" s="36" t="str">
        <f t="shared" si="99"/>
        <v/>
      </c>
      <c r="S927" s="15"/>
      <c r="T927" s="15"/>
      <c r="U927" s="15"/>
      <c r="V927" s="15"/>
      <c r="W927" s="473"/>
      <c r="X927" s="473"/>
      <c r="Y927" s="15"/>
      <c r="Z927" s="15"/>
      <c r="AA927" s="15"/>
      <c r="AC927" s="16"/>
      <c r="AD927" s="15">
        <v>1</v>
      </c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  <c r="AP927" s="16"/>
      <c r="AQ927" s="16"/>
    </row>
    <row r="928" spans="1:43" s="17" customFormat="1" ht="12.75" customHeight="1">
      <c r="A928" s="126" t="s">
        <v>209</v>
      </c>
      <c r="B928" s="72"/>
      <c r="C928" s="144" t="s">
        <v>210</v>
      </c>
      <c r="D928" s="132"/>
      <c r="E928" s="145">
        <v>5</v>
      </c>
      <c r="F928" s="146">
        <v>20165</v>
      </c>
      <c r="G928" s="147">
        <v>96792</v>
      </c>
      <c r="H928" s="470">
        <v>0</v>
      </c>
      <c r="I928" s="471">
        <v>0</v>
      </c>
      <c r="J928" s="464">
        <v>0</v>
      </c>
      <c r="K928" s="464"/>
      <c r="L928" s="472"/>
      <c r="M928" s="463">
        <f t="shared" si="98"/>
        <v>0</v>
      </c>
      <c r="N928" s="472">
        <f t="shared" si="98"/>
        <v>0</v>
      </c>
      <c r="O928" s="36"/>
      <c r="P928" s="51" t="s">
        <v>1473</v>
      </c>
      <c r="Q928" s="36"/>
      <c r="R928" s="36" t="str">
        <f t="shared" si="99"/>
        <v>C</v>
      </c>
      <c r="S928" s="15"/>
      <c r="T928" s="15"/>
      <c r="U928" s="15">
        <v>1</v>
      </c>
      <c r="V928" s="15"/>
      <c r="W928" s="473"/>
      <c r="X928" s="473"/>
      <c r="Y928" s="15"/>
      <c r="Z928" s="15"/>
      <c r="AA928" s="15"/>
      <c r="AC928" s="16"/>
      <c r="AD928" s="15">
        <v>1</v>
      </c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  <c r="AQ928" s="16"/>
    </row>
    <row r="929" spans="1:43" s="17" customFormat="1" ht="12.75" hidden="1" customHeight="1">
      <c r="A929" s="126" t="s">
        <v>667</v>
      </c>
      <c r="B929" s="72"/>
      <c r="C929" s="144" t="s">
        <v>668</v>
      </c>
      <c r="D929" s="132"/>
      <c r="E929" s="145"/>
      <c r="F929" s="146"/>
      <c r="G929" s="147"/>
      <c r="H929" s="148"/>
      <c r="I929" s="158"/>
      <c r="J929" s="146"/>
      <c r="K929" s="146"/>
      <c r="L929" s="149"/>
      <c r="M929" s="619">
        <f t="shared" si="98"/>
        <v>0</v>
      </c>
      <c r="N929" s="626">
        <f t="shared" si="98"/>
        <v>0</v>
      </c>
      <c r="O929" s="36"/>
      <c r="P929" s="51" t="s">
        <v>1474</v>
      </c>
      <c r="Q929" s="36"/>
      <c r="R929" s="36" t="str">
        <f t="shared" si="99"/>
        <v/>
      </c>
      <c r="S929" s="15"/>
      <c r="T929" s="15"/>
      <c r="U929" s="15"/>
      <c r="V929" s="15"/>
      <c r="W929" s="473"/>
      <c r="X929" s="473"/>
      <c r="Y929" s="15"/>
      <c r="Z929" s="15"/>
      <c r="AA929" s="15"/>
      <c r="AC929" s="16"/>
      <c r="AD929" s="15">
        <v>1</v>
      </c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  <c r="AO929" s="16"/>
      <c r="AP929" s="16"/>
      <c r="AQ929" s="16"/>
    </row>
    <row r="930" spans="1:43" s="17" customFormat="1" ht="12.75" customHeight="1">
      <c r="A930" s="126" t="s">
        <v>669</v>
      </c>
      <c r="B930" s="72"/>
      <c r="C930" s="144" t="s">
        <v>670</v>
      </c>
      <c r="D930" s="132"/>
      <c r="E930" s="145">
        <v>18</v>
      </c>
      <c r="F930" s="146">
        <v>6006</v>
      </c>
      <c r="G930" s="147">
        <v>28828</v>
      </c>
      <c r="H930" s="148">
        <v>28</v>
      </c>
      <c r="I930" s="158">
        <v>3652</v>
      </c>
      <c r="J930" s="146">
        <v>17113</v>
      </c>
      <c r="K930" s="146"/>
      <c r="L930" s="149"/>
      <c r="M930" s="619">
        <f t="shared" si="98"/>
        <v>3652</v>
      </c>
      <c r="N930" s="626">
        <f t="shared" si="98"/>
        <v>17113</v>
      </c>
      <c r="O930" s="36"/>
      <c r="P930" s="51" t="s">
        <v>1474</v>
      </c>
      <c r="Q930" s="36"/>
      <c r="R930" s="36" t="str">
        <f t="shared" si="99"/>
        <v>M</v>
      </c>
      <c r="S930" s="15"/>
      <c r="T930" s="15">
        <v>1</v>
      </c>
      <c r="U930" s="15"/>
      <c r="V930" s="15"/>
      <c r="W930" s="473"/>
      <c r="X930" s="473"/>
      <c r="Y930" s="15"/>
      <c r="Z930" s="15"/>
      <c r="AA930" s="15"/>
      <c r="AC930" s="16"/>
      <c r="AD930" s="15">
        <v>1</v>
      </c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</row>
    <row r="931" spans="1:43" s="17" customFormat="1" ht="12.75" customHeight="1">
      <c r="A931" s="126" t="s">
        <v>671</v>
      </c>
      <c r="B931" s="72"/>
      <c r="C931" s="144" t="s">
        <v>672</v>
      </c>
      <c r="D931" s="132"/>
      <c r="E931" s="145">
        <v>12</v>
      </c>
      <c r="F931" s="146">
        <v>9355</v>
      </c>
      <c r="G931" s="147">
        <v>44902</v>
      </c>
      <c r="H931" s="470">
        <v>0</v>
      </c>
      <c r="I931" s="471">
        <v>0</v>
      </c>
      <c r="J931" s="464">
        <v>0</v>
      </c>
      <c r="K931" s="146">
        <v>313</v>
      </c>
      <c r="L931" s="149">
        <v>1503</v>
      </c>
      <c r="M931" s="619">
        <f t="shared" si="98"/>
        <v>313</v>
      </c>
      <c r="N931" s="626">
        <f t="shared" si="98"/>
        <v>1503</v>
      </c>
      <c r="O931" s="36"/>
      <c r="P931" s="51" t="s">
        <v>1474</v>
      </c>
      <c r="Q931" s="36"/>
      <c r="R931" s="36" t="str">
        <f t="shared" si="99"/>
        <v>M</v>
      </c>
      <c r="S931" s="15"/>
      <c r="T931" s="15">
        <v>1</v>
      </c>
      <c r="U931" s="15"/>
      <c r="V931" s="15"/>
      <c r="W931" s="473"/>
      <c r="X931" s="473"/>
      <c r="Y931" s="15"/>
      <c r="Z931" s="15"/>
      <c r="AA931" s="15"/>
      <c r="AC931" s="16"/>
      <c r="AD931" s="15">
        <v>1</v>
      </c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  <c r="AQ931" s="16"/>
    </row>
    <row r="932" spans="1:43" s="17" customFormat="1" ht="12.75" customHeight="1">
      <c r="A932" s="126" t="s">
        <v>673</v>
      </c>
      <c r="B932" s="72"/>
      <c r="C932" s="144" t="s">
        <v>674</v>
      </c>
      <c r="D932" s="132"/>
      <c r="E932" s="145">
        <v>4</v>
      </c>
      <c r="F932" s="146">
        <v>14287</v>
      </c>
      <c r="G932" s="147">
        <v>68578</v>
      </c>
      <c r="H932" s="148">
        <v>3</v>
      </c>
      <c r="I932" s="158">
        <v>473</v>
      </c>
      <c r="J932" s="146">
        <v>2270</v>
      </c>
      <c r="K932" s="146"/>
      <c r="L932" s="149"/>
      <c r="M932" s="619">
        <f t="shared" si="98"/>
        <v>473</v>
      </c>
      <c r="N932" s="626">
        <f t="shared" si="98"/>
        <v>2270</v>
      </c>
      <c r="O932" s="36"/>
      <c r="P932" s="51" t="s">
        <v>1474</v>
      </c>
      <c r="Q932" s="36"/>
      <c r="R932" s="36" t="str">
        <f t="shared" si="99"/>
        <v>M</v>
      </c>
      <c r="S932" s="15"/>
      <c r="T932" s="15">
        <v>1</v>
      </c>
      <c r="U932" s="15"/>
      <c r="V932" s="15"/>
      <c r="W932" s="473"/>
      <c r="X932" s="473"/>
      <c r="Y932" s="15"/>
      <c r="Z932" s="15"/>
      <c r="AA932" s="15"/>
      <c r="AC932" s="16"/>
      <c r="AD932" s="15">
        <v>1</v>
      </c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</row>
    <row r="933" spans="1:43" s="17" customFormat="1" ht="12.75" customHeight="1" thickBot="1">
      <c r="A933" s="126" t="s">
        <v>675</v>
      </c>
      <c r="B933" s="104"/>
      <c r="C933" s="159" t="s">
        <v>676</v>
      </c>
      <c r="D933" s="130"/>
      <c r="E933" s="161">
        <v>7</v>
      </c>
      <c r="F933" s="162">
        <v>6558</v>
      </c>
      <c r="G933" s="163">
        <v>31477</v>
      </c>
      <c r="H933" s="482">
        <v>0</v>
      </c>
      <c r="I933" s="483">
        <v>0</v>
      </c>
      <c r="J933" s="484">
        <v>0</v>
      </c>
      <c r="K933" s="484"/>
      <c r="L933" s="486"/>
      <c r="M933" s="485">
        <f t="shared" si="98"/>
        <v>0</v>
      </c>
      <c r="N933" s="486">
        <f t="shared" si="98"/>
        <v>0</v>
      </c>
      <c r="O933" s="36"/>
      <c r="P933" s="51" t="s">
        <v>1474</v>
      </c>
      <c r="Q933" s="36"/>
      <c r="R933" s="36" t="str">
        <f t="shared" si="99"/>
        <v>M</v>
      </c>
      <c r="S933" s="15"/>
      <c r="T933" s="15">
        <v>1</v>
      </c>
      <c r="U933" s="15"/>
      <c r="V933" s="15"/>
      <c r="W933" s="473"/>
      <c r="X933" s="473"/>
      <c r="Y933" s="15"/>
      <c r="Z933" s="15"/>
      <c r="AA933" s="15"/>
      <c r="AC933" s="16"/>
      <c r="AD933" s="15">
        <v>1</v>
      </c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  <c r="AQ933" s="16"/>
    </row>
    <row r="934" spans="1:43" s="18" customFormat="1" ht="15.75" customHeight="1" thickTop="1" thickBot="1">
      <c r="A934" s="126" t="s">
        <v>677</v>
      </c>
      <c r="B934" s="891" t="s">
        <v>678</v>
      </c>
      <c r="C934" s="892"/>
      <c r="D934" s="109"/>
      <c r="E934" s="627">
        <f t="shared" ref="E934:N934" si="100">SUM(E935:E987)</f>
        <v>132</v>
      </c>
      <c r="F934" s="628">
        <f t="shared" si="100"/>
        <v>608546</v>
      </c>
      <c r="G934" s="629">
        <f t="shared" si="100"/>
        <v>2694993</v>
      </c>
      <c r="H934" s="580">
        <f t="shared" si="100"/>
        <v>97</v>
      </c>
      <c r="I934" s="581">
        <f t="shared" si="100"/>
        <v>8107</v>
      </c>
      <c r="J934" s="578">
        <f t="shared" si="100"/>
        <v>37365</v>
      </c>
      <c r="K934" s="628">
        <f t="shared" si="100"/>
        <v>0</v>
      </c>
      <c r="L934" s="632">
        <f t="shared" si="100"/>
        <v>0</v>
      </c>
      <c r="M934" s="581">
        <f t="shared" si="100"/>
        <v>8107</v>
      </c>
      <c r="N934" s="582">
        <f t="shared" si="100"/>
        <v>37365</v>
      </c>
      <c r="O934" s="36"/>
      <c r="P934" s="51" t="s">
        <v>1500</v>
      </c>
      <c r="Q934" s="36"/>
      <c r="R934" s="36" t="str">
        <f t="shared" si="99"/>
        <v>P</v>
      </c>
      <c r="S934" s="15"/>
      <c r="T934" s="15"/>
      <c r="U934" s="15"/>
      <c r="V934" s="15">
        <v>1</v>
      </c>
      <c r="W934" s="473"/>
      <c r="X934" s="473"/>
      <c r="Y934" s="15"/>
      <c r="Z934" s="15"/>
      <c r="AA934" s="15"/>
      <c r="AC934" s="15"/>
      <c r="AD934" s="15">
        <v>1</v>
      </c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</row>
    <row r="935" spans="1:43" s="17" customFormat="1" ht="12.75" hidden="1" customHeight="1">
      <c r="A935" s="126" t="s">
        <v>689</v>
      </c>
      <c r="B935" s="95"/>
      <c r="C935" s="152" t="s">
        <v>2548</v>
      </c>
      <c r="D935" s="46"/>
      <c r="E935" s="153"/>
      <c r="F935" s="154"/>
      <c r="G935" s="155"/>
      <c r="H935" s="156"/>
      <c r="I935" s="174"/>
      <c r="J935" s="154"/>
      <c r="K935" s="154"/>
      <c r="L935" s="157"/>
      <c r="M935" s="624">
        <f t="shared" ref="M935:N987" si="101">I935+K935</f>
        <v>0</v>
      </c>
      <c r="N935" s="625">
        <f t="shared" si="101"/>
        <v>0</v>
      </c>
      <c r="O935" s="36"/>
      <c r="P935" s="51" t="s">
        <v>1474</v>
      </c>
      <c r="Q935" s="36"/>
      <c r="R935" s="36" t="str">
        <f t="shared" si="99"/>
        <v/>
      </c>
      <c r="S935" s="15"/>
      <c r="T935" s="15"/>
      <c r="U935" s="15"/>
      <c r="V935" s="15"/>
      <c r="W935" s="473"/>
      <c r="X935" s="473"/>
      <c r="Y935" s="15"/>
      <c r="Z935" s="15"/>
      <c r="AA935" s="15"/>
      <c r="AC935" s="16"/>
      <c r="AD935" s="15">
        <v>1</v>
      </c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  <c r="AO935" s="16"/>
      <c r="AP935" s="16"/>
      <c r="AQ935" s="16"/>
    </row>
    <row r="936" spans="1:43" s="17" customFormat="1" ht="12.75" hidden="1" customHeight="1">
      <c r="A936" s="126" t="s">
        <v>690</v>
      </c>
      <c r="B936" s="72"/>
      <c r="C936" s="144" t="s">
        <v>691</v>
      </c>
      <c r="D936" s="46"/>
      <c r="E936" s="145"/>
      <c r="F936" s="146"/>
      <c r="G936" s="147"/>
      <c r="H936" s="148"/>
      <c r="I936" s="158"/>
      <c r="J936" s="146"/>
      <c r="K936" s="146"/>
      <c r="L936" s="149"/>
      <c r="M936" s="619">
        <f t="shared" si="101"/>
        <v>0</v>
      </c>
      <c r="N936" s="626">
        <f t="shared" si="101"/>
        <v>0</v>
      </c>
      <c r="O936" s="36"/>
      <c r="P936" s="51" t="s">
        <v>1474</v>
      </c>
      <c r="Q936" s="36"/>
      <c r="R936" s="36" t="str">
        <f t="shared" si="99"/>
        <v/>
      </c>
      <c r="S936" s="15"/>
      <c r="T936" s="15"/>
      <c r="U936" s="15"/>
      <c r="V936" s="15"/>
      <c r="W936" s="473"/>
      <c r="X936" s="473"/>
      <c r="Y936" s="15"/>
      <c r="Z936" s="15"/>
      <c r="AA936" s="15"/>
      <c r="AC936" s="16"/>
      <c r="AD936" s="15">
        <v>1</v>
      </c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  <c r="AQ936" s="16"/>
    </row>
    <row r="937" spans="1:43" s="17" customFormat="1" ht="12.75" hidden="1" customHeight="1">
      <c r="A937" s="126" t="s">
        <v>692</v>
      </c>
      <c r="B937" s="72"/>
      <c r="C937" s="144" t="s">
        <v>693</v>
      </c>
      <c r="D937" s="46"/>
      <c r="E937" s="145"/>
      <c r="F937" s="146"/>
      <c r="G937" s="147"/>
      <c r="H937" s="148"/>
      <c r="I937" s="158"/>
      <c r="J937" s="146"/>
      <c r="K937" s="146"/>
      <c r="L937" s="149"/>
      <c r="M937" s="619">
        <f t="shared" si="101"/>
        <v>0</v>
      </c>
      <c r="N937" s="626">
        <f t="shared" si="101"/>
        <v>0</v>
      </c>
      <c r="O937" s="36"/>
      <c r="P937" s="51" t="s">
        <v>1474</v>
      </c>
      <c r="Q937" s="36"/>
      <c r="R937" s="36" t="str">
        <f t="shared" si="99"/>
        <v/>
      </c>
      <c r="S937" s="15"/>
      <c r="T937" s="15"/>
      <c r="U937" s="15"/>
      <c r="V937" s="15"/>
      <c r="W937" s="473"/>
      <c r="X937" s="473"/>
      <c r="Y937" s="15"/>
      <c r="Z937" s="15"/>
      <c r="AA937" s="15"/>
      <c r="AC937" s="16"/>
      <c r="AD937" s="15">
        <v>1</v>
      </c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  <c r="AP937" s="16"/>
      <c r="AQ937" s="16"/>
    </row>
    <row r="938" spans="1:43" s="17" customFormat="1" ht="12.75" hidden="1" customHeight="1">
      <c r="A938" s="126" t="s">
        <v>694</v>
      </c>
      <c r="B938" s="72"/>
      <c r="C938" s="144" t="s">
        <v>695</v>
      </c>
      <c r="D938" s="46"/>
      <c r="E938" s="145"/>
      <c r="F938" s="146"/>
      <c r="G938" s="147"/>
      <c r="H938" s="148"/>
      <c r="I938" s="158"/>
      <c r="J938" s="146"/>
      <c r="K938" s="146"/>
      <c r="L938" s="149"/>
      <c r="M938" s="619">
        <f t="shared" si="101"/>
        <v>0</v>
      </c>
      <c r="N938" s="626">
        <f t="shared" si="101"/>
        <v>0</v>
      </c>
      <c r="O938" s="36"/>
      <c r="P938" s="51" t="s">
        <v>1474</v>
      </c>
      <c r="Q938" s="36"/>
      <c r="R938" s="36" t="str">
        <f t="shared" si="99"/>
        <v/>
      </c>
      <c r="S938" s="15"/>
      <c r="T938" s="15"/>
      <c r="U938" s="15"/>
      <c r="V938" s="15"/>
      <c r="W938" s="473"/>
      <c r="X938" s="473"/>
      <c r="Y938" s="15"/>
      <c r="Z938" s="15"/>
      <c r="AA938" s="15"/>
      <c r="AC938" s="16"/>
      <c r="AD938" s="15">
        <v>1</v>
      </c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</row>
    <row r="939" spans="1:43" s="17" customFormat="1" ht="12.75" hidden="1" customHeight="1">
      <c r="A939" s="126" t="s">
        <v>696</v>
      </c>
      <c r="B939" s="72"/>
      <c r="C939" s="144" t="s">
        <v>697</v>
      </c>
      <c r="D939" s="46"/>
      <c r="E939" s="145"/>
      <c r="F939" s="146"/>
      <c r="G939" s="147"/>
      <c r="H939" s="148"/>
      <c r="I939" s="158"/>
      <c r="J939" s="146"/>
      <c r="K939" s="146"/>
      <c r="L939" s="149"/>
      <c r="M939" s="619">
        <f t="shared" si="101"/>
        <v>0</v>
      </c>
      <c r="N939" s="626">
        <f t="shared" si="101"/>
        <v>0</v>
      </c>
      <c r="O939" s="36"/>
      <c r="P939" s="51" t="s">
        <v>1474</v>
      </c>
      <c r="Q939" s="36"/>
      <c r="R939" s="36" t="str">
        <f t="shared" si="99"/>
        <v/>
      </c>
      <c r="S939" s="15"/>
      <c r="T939" s="15"/>
      <c r="U939" s="15"/>
      <c r="V939" s="15"/>
      <c r="W939" s="473"/>
      <c r="X939" s="473"/>
      <c r="Y939" s="15"/>
      <c r="Z939" s="15"/>
      <c r="AA939" s="15"/>
      <c r="AC939" s="16"/>
      <c r="AD939" s="15">
        <v>1</v>
      </c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  <c r="AO939" s="16"/>
      <c r="AP939" s="16"/>
      <c r="AQ939" s="16"/>
    </row>
    <row r="940" spans="1:43" s="17" customFormat="1" ht="12.75" hidden="1" customHeight="1">
      <c r="A940" s="126" t="s">
        <v>698</v>
      </c>
      <c r="B940" s="72"/>
      <c r="C940" s="144" t="s">
        <v>699</v>
      </c>
      <c r="D940" s="46"/>
      <c r="E940" s="145"/>
      <c r="F940" s="146"/>
      <c r="G940" s="147"/>
      <c r="H940" s="148"/>
      <c r="I940" s="158"/>
      <c r="J940" s="146"/>
      <c r="K940" s="146"/>
      <c r="L940" s="149"/>
      <c r="M940" s="619">
        <f t="shared" si="101"/>
        <v>0</v>
      </c>
      <c r="N940" s="626">
        <f t="shared" si="101"/>
        <v>0</v>
      </c>
      <c r="O940" s="36"/>
      <c r="P940" s="51" t="s">
        <v>1474</v>
      </c>
      <c r="Q940" s="36"/>
      <c r="R940" s="36" t="str">
        <f t="shared" si="99"/>
        <v/>
      </c>
      <c r="S940" s="15"/>
      <c r="T940" s="15"/>
      <c r="U940" s="15"/>
      <c r="V940" s="15"/>
      <c r="W940" s="473"/>
      <c r="X940" s="473"/>
      <c r="Y940" s="15"/>
      <c r="Z940" s="15"/>
      <c r="AA940" s="15"/>
      <c r="AC940" s="16"/>
      <c r="AD940" s="15">
        <v>1</v>
      </c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  <c r="AQ940" s="16"/>
    </row>
    <row r="941" spans="1:43" s="17" customFormat="1" ht="12.75" hidden="1" customHeight="1">
      <c r="A941" s="126" t="s">
        <v>700</v>
      </c>
      <c r="B941" s="72"/>
      <c r="C941" s="144" t="s">
        <v>701</v>
      </c>
      <c r="D941" s="46"/>
      <c r="E941" s="145"/>
      <c r="F941" s="146"/>
      <c r="G941" s="147"/>
      <c r="H941" s="148"/>
      <c r="I941" s="158"/>
      <c r="J941" s="146"/>
      <c r="K941" s="146"/>
      <c r="L941" s="149"/>
      <c r="M941" s="619">
        <f t="shared" si="101"/>
        <v>0</v>
      </c>
      <c r="N941" s="626">
        <f t="shared" si="101"/>
        <v>0</v>
      </c>
      <c r="O941" s="36"/>
      <c r="P941" s="51" t="s">
        <v>1474</v>
      </c>
      <c r="Q941" s="36"/>
      <c r="R941" s="36" t="str">
        <f t="shared" si="99"/>
        <v/>
      </c>
      <c r="S941" s="15"/>
      <c r="T941" s="15"/>
      <c r="U941" s="15"/>
      <c r="V941" s="15"/>
      <c r="W941" s="473"/>
      <c r="X941" s="473"/>
      <c r="Y941" s="15"/>
      <c r="Z941" s="15"/>
      <c r="AA941" s="15"/>
      <c r="AC941" s="16"/>
      <c r="AD941" s="15">
        <v>1</v>
      </c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  <c r="AP941" s="16"/>
      <c r="AQ941" s="16"/>
    </row>
    <row r="942" spans="1:43" s="17" customFormat="1" ht="12.75" customHeight="1" thickTop="1">
      <c r="A942" s="126" t="s">
        <v>702</v>
      </c>
      <c r="B942" s="72"/>
      <c r="C942" s="144" t="s">
        <v>703</v>
      </c>
      <c r="D942" s="132"/>
      <c r="E942" s="145">
        <v>8</v>
      </c>
      <c r="F942" s="146">
        <v>15486</v>
      </c>
      <c r="G942" s="147">
        <v>71237</v>
      </c>
      <c r="H942" s="470">
        <v>0</v>
      </c>
      <c r="I942" s="471">
        <v>0</v>
      </c>
      <c r="J942" s="464">
        <v>0</v>
      </c>
      <c r="K942" s="464"/>
      <c r="L942" s="472"/>
      <c r="M942" s="463">
        <f t="shared" si="101"/>
        <v>0</v>
      </c>
      <c r="N942" s="472">
        <f t="shared" si="101"/>
        <v>0</v>
      </c>
      <c r="O942" s="36"/>
      <c r="P942" s="51" t="s">
        <v>1474</v>
      </c>
      <c r="Q942" s="36"/>
      <c r="R942" s="36" t="str">
        <f t="shared" si="99"/>
        <v>M</v>
      </c>
      <c r="S942" s="15"/>
      <c r="T942" s="15">
        <v>1</v>
      </c>
      <c r="U942" s="15"/>
      <c r="V942" s="15"/>
      <c r="W942" s="473"/>
      <c r="X942" s="473"/>
      <c r="Y942" s="15"/>
      <c r="Z942" s="15"/>
      <c r="AA942" s="15"/>
      <c r="AC942" s="16"/>
      <c r="AD942" s="15">
        <v>1</v>
      </c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  <c r="AP942" s="16"/>
      <c r="AQ942" s="16"/>
    </row>
    <row r="943" spans="1:43" s="17" customFormat="1" ht="12.75" hidden="1" customHeight="1">
      <c r="A943" s="126" t="s">
        <v>704</v>
      </c>
      <c r="B943" s="72"/>
      <c r="C943" s="144" t="s">
        <v>705</v>
      </c>
      <c r="D943" s="132"/>
      <c r="E943" s="145"/>
      <c r="F943" s="146"/>
      <c r="G943" s="147"/>
      <c r="H943" s="148"/>
      <c r="I943" s="158"/>
      <c r="J943" s="146"/>
      <c r="K943" s="146"/>
      <c r="L943" s="149"/>
      <c r="M943" s="619">
        <f t="shared" si="101"/>
        <v>0</v>
      </c>
      <c r="N943" s="626">
        <f t="shared" si="101"/>
        <v>0</v>
      </c>
      <c r="O943" s="36"/>
      <c r="P943" s="51" t="s">
        <v>1474</v>
      </c>
      <c r="Q943" s="36"/>
      <c r="R943" s="36" t="str">
        <f t="shared" si="99"/>
        <v/>
      </c>
      <c r="S943" s="15"/>
      <c r="T943" s="15"/>
      <c r="U943" s="15"/>
      <c r="V943" s="15"/>
      <c r="W943" s="473"/>
      <c r="X943" s="473"/>
      <c r="Y943" s="15"/>
      <c r="Z943" s="15"/>
      <c r="AA943" s="15"/>
      <c r="AC943" s="16"/>
      <c r="AD943" s="15">
        <v>1</v>
      </c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  <c r="AO943" s="16"/>
      <c r="AP943" s="16"/>
      <c r="AQ943" s="16"/>
    </row>
    <row r="944" spans="1:43" s="17" customFormat="1" ht="12.75" hidden="1" customHeight="1">
      <c r="A944" s="126" t="s">
        <v>706</v>
      </c>
      <c r="B944" s="72"/>
      <c r="C944" s="144" t="s">
        <v>707</v>
      </c>
      <c r="D944" s="132"/>
      <c r="E944" s="145"/>
      <c r="F944" s="146"/>
      <c r="G944" s="147"/>
      <c r="H944" s="148"/>
      <c r="I944" s="158"/>
      <c r="J944" s="146"/>
      <c r="K944" s="146"/>
      <c r="L944" s="149"/>
      <c r="M944" s="619">
        <f t="shared" si="101"/>
        <v>0</v>
      </c>
      <c r="N944" s="626">
        <f t="shared" si="101"/>
        <v>0</v>
      </c>
      <c r="O944" s="36"/>
      <c r="P944" s="51" t="s">
        <v>1474</v>
      </c>
      <c r="Q944" s="36"/>
      <c r="R944" s="36" t="str">
        <f t="shared" si="99"/>
        <v/>
      </c>
      <c r="S944" s="15"/>
      <c r="T944" s="15"/>
      <c r="U944" s="15"/>
      <c r="V944" s="15"/>
      <c r="W944" s="473"/>
      <c r="X944" s="473"/>
      <c r="Y944" s="15"/>
      <c r="Z944" s="15"/>
      <c r="AA944" s="15"/>
      <c r="AC944" s="16"/>
      <c r="AD944" s="15">
        <v>1</v>
      </c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  <c r="AP944" s="16"/>
      <c r="AQ944" s="16"/>
    </row>
    <row r="945" spans="1:43" s="17" customFormat="1" ht="12.75" customHeight="1">
      <c r="A945" s="126" t="s">
        <v>708</v>
      </c>
      <c r="B945" s="72"/>
      <c r="C945" s="144" t="s">
        <v>2881</v>
      </c>
      <c r="D945" s="132"/>
      <c r="E945" s="145">
        <v>1</v>
      </c>
      <c r="F945" s="146">
        <v>15198</v>
      </c>
      <c r="G945" s="147">
        <v>69911</v>
      </c>
      <c r="H945" s="148">
        <v>1</v>
      </c>
      <c r="I945" s="158">
        <v>616</v>
      </c>
      <c r="J945" s="146">
        <v>3080</v>
      </c>
      <c r="K945" s="146"/>
      <c r="L945" s="149"/>
      <c r="M945" s="619">
        <f t="shared" si="101"/>
        <v>616</v>
      </c>
      <c r="N945" s="626">
        <f t="shared" si="101"/>
        <v>3080</v>
      </c>
      <c r="O945" s="36"/>
      <c r="P945" s="151" t="s">
        <v>1473</v>
      </c>
      <c r="Q945" s="36"/>
      <c r="R945" s="36" t="str">
        <f t="shared" si="99"/>
        <v>C</v>
      </c>
      <c r="S945" s="15"/>
      <c r="T945" s="15"/>
      <c r="U945" s="15">
        <v>1</v>
      </c>
      <c r="V945" s="15"/>
      <c r="W945" s="473"/>
      <c r="X945" s="473"/>
      <c r="Y945" s="15"/>
      <c r="Z945" s="15"/>
      <c r="AA945" s="15"/>
      <c r="AC945" s="16"/>
      <c r="AD945" s="15">
        <v>1</v>
      </c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  <c r="AO945" s="16"/>
      <c r="AP945" s="16"/>
      <c r="AQ945" s="16"/>
    </row>
    <row r="946" spans="1:43" s="17" customFormat="1" ht="12.75" hidden="1" customHeight="1">
      <c r="A946" s="126" t="s">
        <v>710</v>
      </c>
      <c r="B946" s="72"/>
      <c r="C946" s="144" t="s">
        <v>711</v>
      </c>
      <c r="D946" s="132"/>
      <c r="E946" s="145"/>
      <c r="F946" s="146"/>
      <c r="G946" s="147"/>
      <c r="H946" s="148"/>
      <c r="I946" s="158"/>
      <c r="J946" s="146"/>
      <c r="K946" s="146"/>
      <c r="L946" s="149"/>
      <c r="M946" s="619">
        <f t="shared" si="101"/>
        <v>0</v>
      </c>
      <c r="N946" s="626">
        <f t="shared" si="101"/>
        <v>0</v>
      </c>
      <c r="O946" s="36"/>
      <c r="P946" s="51" t="s">
        <v>1474</v>
      </c>
      <c r="Q946" s="36"/>
      <c r="R946" s="36" t="str">
        <f t="shared" si="99"/>
        <v/>
      </c>
      <c r="S946" s="15"/>
      <c r="T946" s="15"/>
      <c r="U946" s="15"/>
      <c r="V946" s="15"/>
      <c r="W946" s="473"/>
      <c r="X946" s="473"/>
      <c r="Y946" s="15"/>
      <c r="Z946" s="15"/>
      <c r="AA946" s="15"/>
      <c r="AC946" s="16"/>
      <c r="AD946" s="15">
        <v>1</v>
      </c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  <c r="AP946" s="16"/>
      <c r="AQ946" s="16"/>
    </row>
    <row r="947" spans="1:43" s="17" customFormat="1" ht="12.75" hidden="1" customHeight="1">
      <c r="A947" s="126" t="s">
        <v>712</v>
      </c>
      <c r="B947" s="72"/>
      <c r="C947" s="144" t="s">
        <v>713</v>
      </c>
      <c r="D947" s="132"/>
      <c r="E947" s="145"/>
      <c r="F947" s="146"/>
      <c r="G947" s="147"/>
      <c r="H947" s="148"/>
      <c r="I947" s="158"/>
      <c r="J947" s="146"/>
      <c r="K947" s="146"/>
      <c r="L947" s="149"/>
      <c r="M947" s="619">
        <f t="shared" si="101"/>
        <v>0</v>
      </c>
      <c r="N947" s="626">
        <f t="shared" si="101"/>
        <v>0</v>
      </c>
      <c r="O947" s="36"/>
      <c r="P947" s="51" t="s">
        <v>1474</v>
      </c>
      <c r="Q947" s="36"/>
      <c r="R947" s="36" t="str">
        <f t="shared" si="99"/>
        <v/>
      </c>
      <c r="S947" s="15"/>
      <c r="T947" s="15"/>
      <c r="U947" s="15"/>
      <c r="V947" s="15"/>
      <c r="W947" s="473"/>
      <c r="X947" s="473"/>
      <c r="Y947" s="15"/>
      <c r="Z947" s="15"/>
      <c r="AA947" s="15"/>
      <c r="AC947" s="16"/>
      <c r="AD947" s="15">
        <v>1</v>
      </c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  <c r="AQ947" s="16"/>
    </row>
    <row r="948" spans="1:43" s="17" customFormat="1" ht="12.75" hidden="1" customHeight="1">
      <c r="A948" s="126" t="s">
        <v>714</v>
      </c>
      <c r="B948" s="72"/>
      <c r="C948" s="144" t="s">
        <v>715</v>
      </c>
      <c r="D948" s="132"/>
      <c r="E948" s="145"/>
      <c r="F948" s="146"/>
      <c r="G948" s="147"/>
      <c r="H948" s="148"/>
      <c r="I948" s="158"/>
      <c r="J948" s="146"/>
      <c r="K948" s="146"/>
      <c r="L948" s="149"/>
      <c r="M948" s="619">
        <f t="shared" si="101"/>
        <v>0</v>
      </c>
      <c r="N948" s="626">
        <f t="shared" si="101"/>
        <v>0</v>
      </c>
      <c r="O948" s="36"/>
      <c r="P948" s="51" t="s">
        <v>1474</v>
      </c>
      <c r="Q948" s="36"/>
      <c r="R948" s="36" t="str">
        <f t="shared" si="99"/>
        <v/>
      </c>
      <c r="S948" s="15"/>
      <c r="T948" s="15"/>
      <c r="U948" s="15"/>
      <c r="V948" s="15"/>
      <c r="W948" s="473"/>
      <c r="X948" s="473"/>
      <c r="Y948" s="15"/>
      <c r="Z948" s="15"/>
      <c r="AA948" s="15"/>
      <c r="AC948" s="16"/>
      <c r="AD948" s="15">
        <v>1</v>
      </c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</row>
    <row r="949" spans="1:43" s="17" customFormat="1" ht="12.75" customHeight="1">
      <c r="A949" s="126" t="s">
        <v>716</v>
      </c>
      <c r="B949" s="72"/>
      <c r="C949" s="144" t="s">
        <v>232</v>
      </c>
      <c r="D949" s="132"/>
      <c r="E949" s="145">
        <v>5</v>
      </c>
      <c r="F949" s="146">
        <v>9706</v>
      </c>
      <c r="G949" s="147">
        <v>44648</v>
      </c>
      <c r="H949" s="148">
        <v>5</v>
      </c>
      <c r="I949" s="158">
        <v>478</v>
      </c>
      <c r="J949" s="146">
        <v>2153</v>
      </c>
      <c r="K949" s="146"/>
      <c r="L949" s="149"/>
      <c r="M949" s="619">
        <f t="shared" si="101"/>
        <v>478</v>
      </c>
      <c r="N949" s="626">
        <f t="shared" si="101"/>
        <v>2153</v>
      </c>
      <c r="O949" s="36"/>
      <c r="P949" s="51" t="s">
        <v>1474</v>
      </c>
      <c r="Q949" s="36"/>
      <c r="R949" s="36" t="str">
        <f t="shared" si="99"/>
        <v>M</v>
      </c>
      <c r="S949" s="15"/>
      <c r="T949" s="15">
        <v>1</v>
      </c>
      <c r="U949" s="15"/>
      <c r="V949" s="15"/>
      <c r="W949" s="473"/>
      <c r="X949" s="473"/>
      <c r="Y949" s="15"/>
      <c r="Z949" s="15"/>
      <c r="AA949" s="15"/>
      <c r="AC949" s="16"/>
      <c r="AD949" s="15">
        <v>1</v>
      </c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/>
    </row>
    <row r="950" spans="1:43" s="17" customFormat="1" ht="12.75" hidden="1" customHeight="1">
      <c r="A950" s="126" t="s">
        <v>717</v>
      </c>
      <c r="B950" s="72"/>
      <c r="C950" s="144" t="s">
        <v>718</v>
      </c>
      <c r="D950" s="132"/>
      <c r="E950" s="145"/>
      <c r="F950" s="146"/>
      <c r="G950" s="147"/>
      <c r="H950" s="148"/>
      <c r="I950" s="158"/>
      <c r="J950" s="146"/>
      <c r="K950" s="146"/>
      <c r="L950" s="149"/>
      <c r="M950" s="619">
        <f t="shared" si="101"/>
        <v>0</v>
      </c>
      <c r="N950" s="626">
        <f t="shared" si="101"/>
        <v>0</v>
      </c>
      <c r="O950" s="36"/>
      <c r="P950" s="51" t="s">
        <v>1474</v>
      </c>
      <c r="Q950" s="36"/>
      <c r="R950" s="36" t="str">
        <f t="shared" si="99"/>
        <v/>
      </c>
      <c r="S950" s="15"/>
      <c r="T950" s="15"/>
      <c r="U950" s="15"/>
      <c r="V950" s="15"/>
      <c r="W950" s="473"/>
      <c r="X950" s="473"/>
      <c r="Y950" s="15"/>
      <c r="Z950" s="15"/>
      <c r="AA950" s="15"/>
      <c r="AC950" s="16"/>
      <c r="AD950" s="15">
        <v>1</v>
      </c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</row>
    <row r="951" spans="1:43" s="17" customFormat="1" ht="12.75" customHeight="1">
      <c r="A951" s="126" t="s">
        <v>679</v>
      </c>
      <c r="B951" s="72"/>
      <c r="C951" s="144" t="s">
        <v>680</v>
      </c>
      <c r="D951" s="132"/>
      <c r="E951" s="145">
        <v>11</v>
      </c>
      <c r="F951" s="146">
        <v>196857</v>
      </c>
      <c r="G951" s="147">
        <v>866171</v>
      </c>
      <c r="H951" s="470">
        <v>0</v>
      </c>
      <c r="I951" s="471">
        <v>0</v>
      </c>
      <c r="J951" s="464">
        <v>0</v>
      </c>
      <c r="K951" s="464"/>
      <c r="L951" s="472"/>
      <c r="M951" s="463">
        <f t="shared" si="101"/>
        <v>0</v>
      </c>
      <c r="N951" s="472">
        <f t="shared" si="101"/>
        <v>0</v>
      </c>
      <c r="O951" s="36"/>
      <c r="P951" s="51" t="s">
        <v>1473</v>
      </c>
      <c r="Q951" s="36"/>
      <c r="R951" s="36" t="str">
        <f t="shared" si="99"/>
        <v>C</v>
      </c>
      <c r="S951" s="15"/>
      <c r="T951" s="15"/>
      <c r="U951" s="15">
        <v>1</v>
      </c>
      <c r="V951" s="15"/>
      <c r="W951" s="473"/>
      <c r="X951" s="473"/>
      <c r="Y951" s="15"/>
      <c r="Z951" s="15"/>
      <c r="AA951" s="15"/>
      <c r="AC951" s="16"/>
      <c r="AD951" s="15">
        <v>1</v>
      </c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</row>
    <row r="952" spans="1:43" s="17" customFormat="1" ht="12.75" customHeight="1">
      <c r="A952" s="126" t="s">
        <v>722</v>
      </c>
      <c r="B952" s="72"/>
      <c r="C952" s="144" t="s">
        <v>723</v>
      </c>
      <c r="D952" s="132"/>
      <c r="E952" s="145">
        <v>1</v>
      </c>
      <c r="F952" s="146">
        <v>9676</v>
      </c>
      <c r="G952" s="147">
        <v>42574</v>
      </c>
      <c r="H952" s="148">
        <v>1</v>
      </c>
      <c r="I952" s="158">
        <v>360</v>
      </c>
      <c r="J952" s="146">
        <v>1593</v>
      </c>
      <c r="K952" s="146"/>
      <c r="L952" s="149"/>
      <c r="M952" s="619">
        <f t="shared" si="101"/>
        <v>360</v>
      </c>
      <c r="N952" s="626">
        <f t="shared" si="101"/>
        <v>1593</v>
      </c>
      <c r="O952" s="36"/>
      <c r="P952" s="51" t="s">
        <v>1474</v>
      </c>
      <c r="Q952" s="36"/>
      <c r="R952" s="36" t="str">
        <f t="shared" si="99"/>
        <v>M</v>
      </c>
      <c r="S952" s="15"/>
      <c r="T952" s="15">
        <v>1</v>
      </c>
      <c r="U952" s="15" t="s">
        <v>1148</v>
      </c>
      <c r="V952" s="15"/>
      <c r="W952" s="473"/>
      <c r="X952" s="473"/>
      <c r="Y952" s="15"/>
      <c r="Z952" s="15"/>
      <c r="AA952" s="15"/>
      <c r="AC952" s="16"/>
      <c r="AD952" s="15">
        <v>1</v>
      </c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</row>
    <row r="953" spans="1:43" s="17" customFormat="1" ht="12.75" customHeight="1">
      <c r="A953" s="126" t="s">
        <v>724</v>
      </c>
      <c r="B953" s="72"/>
      <c r="C953" s="144" t="s">
        <v>725</v>
      </c>
      <c r="D953" s="132"/>
      <c r="E953" s="145">
        <v>1</v>
      </c>
      <c r="F953" s="146">
        <v>23185</v>
      </c>
      <c r="G953" s="147">
        <v>106649</v>
      </c>
      <c r="H953" s="148">
        <v>1</v>
      </c>
      <c r="I953" s="158">
        <v>179</v>
      </c>
      <c r="J953" s="146">
        <v>823</v>
      </c>
      <c r="K953" s="146"/>
      <c r="L953" s="149"/>
      <c r="M953" s="619">
        <f t="shared" si="101"/>
        <v>179</v>
      </c>
      <c r="N953" s="626">
        <f t="shared" si="101"/>
        <v>823</v>
      </c>
      <c r="O953" s="36"/>
      <c r="P953" s="51" t="s">
        <v>1474</v>
      </c>
      <c r="Q953" s="36"/>
      <c r="R953" s="36" t="str">
        <f t="shared" si="99"/>
        <v>M</v>
      </c>
      <c r="S953" s="15"/>
      <c r="T953" s="15">
        <v>1</v>
      </c>
      <c r="U953" s="15"/>
      <c r="V953" s="15"/>
      <c r="W953" s="473"/>
      <c r="X953" s="473"/>
      <c r="Y953" s="15"/>
      <c r="Z953" s="15"/>
      <c r="AA953" s="15"/>
      <c r="AC953" s="16"/>
      <c r="AD953" s="15">
        <v>1</v>
      </c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</row>
    <row r="954" spans="1:43" s="143" customFormat="1" ht="12.75" customHeight="1">
      <c r="A954" s="126" t="s">
        <v>726</v>
      </c>
      <c r="B954" s="72"/>
      <c r="C954" s="144" t="s">
        <v>727</v>
      </c>
      <c r="D954" s="132"/>
      <c r="E954" s="145">
        <v>1</v>
      </c>
      <c r="F954" s="146">
        <v>10946</v>
      </c>
      <c r="G954" s="147">
        <v>50353</v>
      </c>
      <c r="H954" s="470">
        <v>0</v>
      </c>
      <c r="I954" s="471">
        <v>0</v>
      </c>
      <c r="J954" s="464">
        <v>0</v>
      </c>
      <c r="K954" s="464"/>
      <c r="L954" s="472"/>
      <c r="M954" s="463">
        <f t="shared" si="101"/>
        <v>0</v>
      </c>
      <c r="N954" s="472">
        <f t="shared" si="101"/>
        <v>0</v>
      </c>
      <c r="O954" s="138"/>
      <c r="P954" s="139" t="s">
        <v>1474</v>
      </c>
      <c r="Q954" s="138"/>
      <c r="R954" s="138" t="str">
        <f t="shared" si="99"/>
        <v>M</v>
      </c>
      <c r="S954" s="15"/>
      <c r="T954" s="15">
        <v>1</v>
      </c>
      <c r="U954" s="140"/>
      <c r="V954" s="140"/>
      <c r="W954" s="474"/>
      <c r="X954" s="474"/>
      <c r="Y954" s="140"/>
      <c r="Z954" s="140"/>
      <c r="AA954" s="140"/>
      <c r="AC954" s="142"/>
      <c r="AD954" s="15">
        <v>1</v>
      </c>
      <c r="AE954" s="142"/>
      <c r="AF954" s="142"/>
      <c r="AG954" s="142"/>
      <c r="AH954" s="142"/>
      <c r="AI954" s="142"/>
      <c r="AJ954" s="142"/>
      <c r="AK954" s="142"/>
      <c r="AL954" s="142"/>
      <c r="AM954" s="142"/>
      <c r="AN954" s="142"/>
      <c r="AO954" s="142"/>
      <c r="AP954" s="142"/>
      <c r="AQ954" s="142"/>
    </row>
    <row r="955" spans="1:43" s="17" customFormat="1" ht="12.75" hidden="1" customHeight="1">
      <c r="A955" s="126" t="s">
        <v>728</v>
      </c>
      <c r="B955" s="72"/>
      <c r="C955" s="144" t="s">
        <v>729</v>
      </c>
      <c r="D955" s="132"/>
      <c r="E955" s="145"/>
      <c r="F955" s="146"/>
      <c r="G955" s="147"/>
      <c r="H955" s="148"/>
      <c r="I955" s="158"/>
      <c r="J955" s="146"/>
      <c r="K955" s="146"/>
      <c r="L955" s="149"/>
      <c r="M955" s="619">
        <f t="shared" si="101"/>
        <v>0</v>
      </c>
      <c r="N955" s="626">
        <f t="shared" si="101"/>
        <v>0</v>
      </c>
      <c r="O955" s="36"/>
      <c r="P955" s="51" t="s">
        <v>1474</v>
      </c>
      <c r="Q955" s="36"/>
      <c r="R955" s="36" t="str">
        <f t="shared" si="99"/>
        <v/>
      </c>
      <c r="S955" s="15"/>
      <c r="T955" s="15"/>
      <c r="U955" s="15"/>
      <c r="V955" s="15"/>
      <c r="W955" s="473"/>
      <c r="X955" s="473"/>
      <c r="Y955" s="15"/>
      <c r="Z955" s="15"/>
      <c r="AA955" s="15"/>
      <c r="AC955" s="16"/>
      <c r="AD955" s="15">
        <v>1</v>
      </c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/>
    </row>
    <row r="956" spans="1:43" s="17" customFormat="1" ht="12.75" hidden="1" customHeight="1">
      <c r="A956" s="126" t="s">
        <v>730</v>
      </c>
      <c r="B956" s="72"/>
      <c r="C956" s="144" t="s">
        <v>731</v>
      </c>
      <c r="D956" s="132"/>
      <c r="E956" s="145"/>
      <c r="F956" s="146"/>
      <c r="G956" s="147"/>
      <c r="H956" s="148"/>
      <c r="I956" s="158"/>
      <c r="J956" s="146"/>
      <c r="K956" s="146"/>
      <c r="L956" s="149"/>
      <c r="M956" s="619">
        <f t="shared" si="101"/>
        <v>0</v>
      </c>
      <c r="N956" s="626">
        <f t="shared" si="101"/>
        <v>0</v>
      </c>
      <c r="O956" s="36"/>
      <c r="P956" s="51" t="s">
        <v>1474</v>
      </c>
      <c r="Q956" s="36"/>
      <c r="R956" s="36" t="str">
        <f t="shared" si="99"/>
        <v/>
      </c>
      <c r="S956" s="15"/>
      <c r="T956" s="15"/>
      <c r="U956" s="15"/>
      <c r="V956" s="15"/>
      <c r="W956" s="473"/>
      <c r="X956" s="473"/>
      <c r="Y956" s="15"/>
      <c r="Z956" s="15"/>
      <c r="AA956" s="15"/>
      <c r="AC956" s="16"/>
      <c r="AD956" s="15">
        <v>1</v>
      </c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</row>
    <row r="957" spans="1:43" s="17" customFormat="1" ht="12.75" hidden="1" customHeight="1">
      <c r="A957" s="126" t="s">
        <v>681</v>
      </c>
      <c r="B957" s="72"/>
      <c r="C957" s="144" t="s">
        <v>244</v>
      </c>
      <c r="D957" s="132"/>
      <c r="E957" s="145"/>
      <c r="F957" s="146"/>
      <c r="G957" s="147"/>
      <c r="H957" s="148"/>
      <c r="I957" s="158"/>
      <c r="J957" s="146"/>
      <c r="K957" s="146"/>
      <c r="L957" s="149"/>
      <c r="M957" s="619">
        <f t="shared" si="101"/>
        <v>0</v>
      </c>
      <c r="N957" s="626">
        <f t="shared" si="101"/>
        <v>0</v>
      </c>
      <c r="O957" s="36"/>
      <c r="P957" s="51" t="s">
        <v>1473</v>
      </c>
      <c r="Q957" s="36"/>
      <c r="R957" s="36" t="str">
        <f t="shared" si="99"/>
        <v/>
      </c>
      <c r="S957" s="15"/>
      <c r="T957" s="15"/>
      <c r="U957" s="15"/>
      <c r="V957" s="15"/>
      <c r="W957" s="473"/>
      <c r="X957" s="473"/>
      <c r="Y957" s="15"/>
      <c r="Z957" s="15"/>
      <c r="AA957" s="15"/>
      <c r="AC957" s="16"/>
      <c r="AD957" s="15">
        <v>1</v>
      </c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  <c r="AO957" s="16"/>
      <c r="AP957" s="16"/>
      <c r="AQ957" s="16"/>
    </row>
    <row r="958" spans="1:43" s="17" customFormat="1" ht="12.75" hidden="1" customHeight="1">
      <c r="A958" s="126" t="s">
        <v>732</v>
      </c>
      <c r="B958" s="72"/>
      <c r="C958" s="144" t="s">
        <v>733</v>
      </c>
      <c r="D958" s="132"/>
      <c r="E958" s="145"/>
      <c r="F958" s="146"/>
      <c r="G958" s="147"/>
      <c r="H958" s="148"/>
      <c r="I958" s="158"/>
      <c r="J958" s="146"/>
      <c r="K958" s="146"/>
      <c r="L958" s="149"/>
      <c r="M958" s="619">
        <f t="shared" si="101"/>
        <v>0</v>
      </c>
      <c r="N958" s="626">
        <f t="shared" si="101"/>
        <v>0</v>
      </c>
      <c r="O958" s="36"/>
      <c r="P958" s="51" t="s">
        <v>1474</v>
      </c>
      <c r="Q958" s="36"/>
      <c r="R958" s="36" t="str">
        <f t="shared" si="99"/>
        <v/>
      </c>
      <c r="S958" s="15"/>
      <c r="T958" s="15"/>
      <c r="U958" s="15"/>
      <c r="V958" s="15"/>
      <c r="W958" s="473"/>
      <c r="X958" s="473"/>
      <c r="Y958" s="15"/>
      <c r="Z958" s="15"/>
      <c r="AA958" s="15"/>
      <c r="AC958" s="16"/>
      <c r="AD958" s="15">
        <v>1</v>
      </c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  <c r="AP958" s="16"/>
      <c r="AQ958" s="16"/>
    </row>
    <row r="959" spans="1:43" s="17" customFormat="1" ht="12.75" customHeight="1">
      <c r="A959" s="126" t="s">
        <v>734</v>
      </c>
      <c r="B959" s="72"/>
      <c r="C959" s="144" t="s">
        <v>735</v>
      </c>
      <c r="D959" s="132"/>
      <c r="E959" s="145">
        <v>6</v>
      </c>
      <c r="F959" s="146">
        <v>3332</v>
      </c>
      <c r="G959" s="147">
        <v>15327</v>
      </c>
      <c r="H959" s="148">
        <v>6</v>
      </c>
      <c r="I959" s="158">
        <v>110</v>
      </c>
      <c r="J959" s="146">
        <v>506</v>
      </c>
      <c r="K959" s="146"/>
      <c r="L959" s="149"/>
      <c r="M959" s="619">
        <f t="shared" si="101"/>
        <v>110</v>
      </c>
      <c r="N959" s="626">
        <f t="shared" si="101"/>
        <v>506</v>
      </c>
      <c r="O959" s="36"/>
      <c r="P959" s="51" t="s">
        <v>1474</v>
      </c>
      <c r="Q959" s="36"/>
      <c r="R959" s="36" t="str">
        <f t="shared" si="99"/>
        <v>M</v>
      </c>
      <c r="S959" s="15"/>
      <c r="T959" s="15">
        <v>1</v>
      </c>
      <c r="U959" s="15"/>
      <c r="V959" s="15"/>
      <c r="W959" s="473"/>
      <c r="X959" s="473"/>
      <c r="Y959" s="15"/>
      <c r="Z959" s="15"/>
      <c r="AA959" s="15"/>
      <c r="AC959" s="16"/>
      <c r="AD959" s="15">
        <v>1</v>
      </c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  <c r="AQ959" s="16"/>
    </row>
    <row r="960" spans="1:43" s="17" customFormat="1" ht="12.75" customHeight="1">
      <c r="A960" s="126" t="s">
        <v>682</v>
      </c>
      <c r="B960" s="72"/>
      <c r="C960" s="144" t="s">
        <v>683</v>
      </c>
      <c r="D960" s="132"/>
      <c r="E960" s="145">
        <v>27</v>
      </c>
      <c r="F960" s="146">
        <v>81504</v>
      </c>
      <c r="G960" s="147">
        <v>350467</v>
      </c>
      <c r="H960" s="148">
        <v>12</v>
      </c>
      <c r="I960" s="158">
        <v>2346</v>
      </c>
      <c r="J960" s="146">
        <v>10734</v>
      </c>
      <c r="K960" s="146"/>
      <c r="L960" s="149"/>
      <c r="M960" s="619">
        <f t="shared" si="101"/>
        <v>2346</v>
      </c>
      <c r="N960" s="626">
        <f t="shared" si="101"/>
        <v>10734</v>
      </c>
      <c r="O960" s="36"/>
      <c r="P960" s="51" t="s">
        <v>1473</v>
      </c>
      <c r="Q960" s="36"/>
      <c r="R960" s="36" t="str">
        <f t="shared" si="99"/>
        <v>C</v>
      </c>
      <c r="S960" s="15"/>
      <c r="T960" s="15"/>
      <c r="U960" s="15">
        <v>1</v>
      </c>
      <c r="V960" s="15"/>
      <c r="W960" s="473"/>
      <c r="X960" s="473"/>
      <c r="Y960" s="15"/>
      <c r="Z960" s="15"/>
      <c r="AA960" s="15"/>
      <c r="AC960" s="16"/>
      <c r="AD960" s="15">
        <v>1</v>
      </c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/>
    </row>
    <row r="961" spans="1:43" s="143" customFormat="1" ht="12.75" customHeight="1">
      <c r="A961" s="126" t="s">
        <v>736</v>
      </c>
      <c r="B961" s="72"/>
      <c r="C961" s="144" t="s">
        <v>737</v>
      </c>
      <c r="D961" s="132"/>
      <c r="E961" s="145">
        <v>9</v>
      </c>
      <c r="F961" s="146">
        <v>23372</v>
      </c>
      <c r="G961" s="147">
        <v>100500</v>
      </c>
      <c r="H961" s="148">
        <v>17</v>
      </c>
      <c r="I961" s="158">
        <v>432</v>
      </c>
      <c r="J961" s="146">
        <v>1987</v>
      </c>
      <c r="K961" s="146"/>
      <c r="L961" s="149"/>
      <c r="M961" s="619">
        <f t="shared" si="101"/>
        <v>432</v>
      </c>
      <c r="N961" s="626">
        <f t="shared" si="101"/>
        <v>1987</v>
      </c>
      <c r="O961" s="138"/>
      <c r="P961" s="139" t="s">
        <v>1474</v>
      </c>
      <c r="Q961" s="138"/>
      <c r="R961" s="138" t="str">
        <f t="shared" si="99"/>
        <v>M</v>
      </c>
      <c r="S961" s="15"/>
      <c r="T961" s="15">
        <v>1</v>
      </c>
      <c r="U961" s="140"/>
      <c r="V961" s="140"/>
      <c r="W961" s="474"/>
      <c r="X961" s="474"/>
      <c r="Y961" s="140"/>
      <c r="Z961" s="140"/>
      <c r="AA961" s="140"/>
      <c r="AC961" s="142"/>
      <c r="AD961" s="15">
        <v>1</v>
      </c>
      <c r="AE961" s="142"/>
      <c r="AF961" s="142"/>
      <c r="AG961" s="142"/>
      <c r="AH961" s="142"/>
      <c r="AI961" s="142"/>
      <c r="AJ961" s="142"/>
      <c r="AK961" s="142"/>
      <c r="AL961" s="142"/>
      <c r="AM961" s="142"/>
      <c r="AN961" s="142"/>
      <c r="AO961" s="142"/>
      <c r="AP961" s="142"/>
      <c r="AQ961" s="142"/>
    </row>
    <row r="962" spans="1:43" s="17" customFormat="1" ht="12.75" hidden="1" customHeight="1">
      <c r="A962" s="126" t="s">
        <v>738</v>
      </c>
      <c r="B962" s="72"/>
      <c r="C962" s="144" t="s">
        <v>739</v>
      </c>
      <c r="D962" s="132"/>
      <c r="E962" s="145"/>
      <c r="F962" s="146"/>
      <c r="G962" s="147"/>
      <c r="H962" s="148"/>
      <c r="I962" s="158"/>
      <c r="J962" s="146"/>
      <c r="K962" s="146"/>
      <c r="L962" s="149"/>
      <c r="M962" s="619">
        <f t="shared" si="101"/>
        <v>0</v>
      </c>
      <c r="N962" s="626">
        <f t="shared" si="101"/>
        <v>0</v>
      </c>
      <c r="O962" s="36"/>
      <c r="P962" s="51" t="s">
        <v>1474</v>
      </c>
      <c r="Q962" s="36"/>
      <c r="R962" s="36" t="str">
        <f t="shared" si="99"/>
        <v/>
      </c>
      <c r="S962" s="15"/>
      <c r="T962" s="15"/>
      <c r="U962" s="15"/>
      <c r="V962" s="15"/>
      <c r="W962" s="473"/>
      <c r="X962" s="473"/>
      <c r="Y962" s="15"/>
      <c r="Z962" s="15"/>
      <c r="AA962" s="15"/>
      <c r="AC962" s="16"/>
      <c r="AD962" s="15">
        <v>1</v>
      </c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</row>
    <row r="963" spans="1:43" s="17" customFormat="1" ht="12.75" hidden="1" customHeight="1">
      <c r="A963" s="126" t="s">
        <v>740</v>
      </c>
      <c r="B963" s="72"/>
      <c r="C963" s="144" t="s">
        <v>741</v>
      </c>
      <c r="D963" s="132"/>
      <c r="E963" s="145"/>
      <c r="F963" s="146"/>
      <c r="G963" s="147"/>
      <c r="H963" s="148"/>
      <c r="I963" s="158"/>
      <c r="J963" s="146"/>
      <c r="K963" s="146"/>
      <c r="L963" s="149"/>
      <c r="M963" s="619">
        <f t="shared" si="101"/>
        <v>0</v>
      </c>
      <c r="N963" s="626">
        <f t="shared" si="101"/>
        <v>0</v>
      </c>
      <c r="O963" s="36"/>
      <c r="P963" s="51" t="s">
        <v>1474</v>
      </c>
      <c r="Q963" s="36"/>
      <c r="R963" s="36" t="str">
        <f t="shared" si="99"/>
        <v/>
      </c>
      <c r="S963" s="15"/>
      <c r="T963" s="15"/>
      <c r="U963" s="15"/>
      <c r="V963" s="15"/>
      <c r="W963" s="473"/>
      <c r="X963" s="473"/>
      <c r="Y963" s="15"/>
      <c r="Z963" s="15"/>
      <c r="AA963" s="15"/>
      <c r="AC963" s="16"/>
      <c r="AD963" s="15">
        <v>1</v>
      </c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  <c r="AP963" s="16"/>
      <c r="AQ963" s="16"/>
    </row>
    <row r="964" spans="1:43" s="17" customFormat="1" ht="12.75" customHeight="1">
      <c r="A964" s="126" t="s">
        <v>684</v>
      </c>
      <c r="B964" s="72"/>
      <c r="C964" s="144" t="s">
        <v>2882</v>
      </c>
      <c r="D964" s="132"/>
      <c r="E964" s="145">
        <v>23</v>
      </c>
      <c r="F964" s="146">
        <v>78886</v>
      </c>
      <c r="G964" s="147">
        <v>331320</v>
      </c>
      <c r="H964" s="148">
        <v>25</v>
      </c>
      <c r="I964" s="158">
        <v>1724</v>
      </c>
      <c r="J964" s="146">
        <v>7609</v>
      </c>
      <c r="K964" s="146"/>
      <c r="L964" s="149"/>
      <c r="M964" s="619">
        <f t="shared" si="101"/>
        <v>1724</v>
      </c>
      <c r="N964" s="626">
        <f t="shared" si="101"/>
        <v>7609</v>
      </c>
      <c r="O964" s="36"/>
      <c r="P964" s="51" t="s">
        <v>1473</v>
      </c>
      <c r="Q964" s="36"/>
      <c r="R964" s="36" t="str">
        <f t="shared" si="99"/>
        <v>C</v>
      </c>
      <c r="S964" s="15"/>
      <c r="T964" s="15"/>
      <c r="U964" s="15">
        <v>1</v>
      </c>
      <c r="V964" s="15"/>
      <c r="W964" s="473"/>
      <c r="X964" s="473"/>
      <c r="Y964" s="15"/>
      <c r="Z964" s="15"/>
      <c r="AA964" s="15"/>
      <c r="AC964" s="16"/>
      <c r="AD964" s="15">
        <v>1</v>
      </c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</row>
    <row r="965" spans="1:43" s="17" customFormat="1" ht="12.75" hidden="1" customHeight="1">
      <c r="A965" s="126" t="s">
        <v>742</v>
      </c>
      <c r="B965" s="72"/>
      <c r="C965" s="144" t="s">
        <v>743</v>
      </c>
      <c r="D965" s="132"/>
      <c r="E965" s="145"/>
      <c r="F965" s="146"/>
      <c r="G965" s="147"/>
      <c r="H965" s="148"/>
      <c r="I965" s="158"/>
      <c r="J965" s="146"/>
      <c r="K965" s="146"/>
      <c r="L965" s="149"/>
      <c r="M965" s="619">
        <f t="shared" si="101"/>
        <v>0</v>
      </c>
      <c r="N965" s="626">
        <f t="shared" si="101"/>
        <v>0</v>
      </c>
      <c r="O965" s="36"/>
      <c r="P965" s="51" t="s">
        <v>1474</v>
      </c>
      <c r="Q965" s="36"/>
      <c r="R965" s="36" t="str">
        <f t="shared" si="99"/>
        <v/>
      </c>
      <c r="S965" s="15"/>
      <c r="T965" s="15"/>
      <c r="U965" s="15"/>
      <c r="V965" s="15"/>
      <c r="W965" s="473"/>
      <c r="X965" s="473"/>
      <c r="Y965" s="15"/>
      <c r="Z965" s="15"/>
      <c r="AA965" s="15"/>
      <c r="AC965" s="16"/>
      <c r="AD965" s="15">
        <v>1</v>
      </c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  <c r="AO965" s="16"/>
      <c r="AP965" s="16"/>
      <c r="AQ965" s="16"/>
    </row>
    <row r="966" spans="1:43" s="17" customFormat="1" ht="12.75" hidden="1" customHeight="1">
      <c r="A966" s="126" t="s">
        <v>744</v>
      </c>
      <c r="B966" s="72"/>
      <c r="C966" s="144" t="s">
        <v>745</v>
      </c>
      <c r="D966" s="132"/>
      <c r="E966" s="145"/>
      <c r="F966" s="146"/>
      <c r="G966" s="147"/>
      <c r="H966" s="148"/>
      <c r="I966" s="158"/>
      <c r="J966" s="146"/>
      <c r="K966" s="146"/>
      <c r="L966" s="149"/>
      <c r="M966" s="619">
        <f t="shared" si="101"/>
        <v>0</v>
      </c>
      <c r="N966" s="626">
        <f t="shared" si="101"/>
        <v>0</v>
      </c>
      <c r="O966" s="36"/>
      <c r="P966" s="51" t="s">
        <v>1474</v>
      </c>
      <c r="Q966" s="36"/>
      <c r="R966" s="36" t="str">
        <f t="shared" si="99"/>
        <v/>
      </c>
      <c r="S966" s="15"/>
      <c r="T966" s="15"/>
      <c r="U966" s="15"/>
      <c r="V966" s="15"/>
      <c r="W966" s="473"/>
      <c r="X966" s="473"/>
      <c r="Y966" s="15"/>
      <c r="Z966" s="15"/>
      <c r="AA966" s="15"/>
      <c r="AC966" s="16"/>
      <c r="AD966" s="15">
        <v>1</v>
      </c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  <c r="AP966" s="16"/>
      <c r="AQ966" s="16"/>
    </row>
    <row r="967" spans="1:43" s="17" customFormat="1" ht="12.75" hidden="1" customHeight="1">
      <c r="A967" s="126" t="s">
        <v>746</v>
      </c>
      <c r="B967" s="72"/>
      <c r="C967" s="144" t="s">
        <v>747</v>
      </c>
      <c r="D967" s="132"/>
      <c r="E967" s="145"/>
      <c r="F967" s="146"/>
      <c r="G967" s="147"/>
      <c r="H967" s="148"/>
      <c r="I967" s="158"/>
      <c r="J967" s="146"/>
      <c r="K967" s="146"/>
      <c r="L967" s="149"/>
      <c r="M967" s="619">
        <f t="shared" si="101"/>
        <v>0</v>
      </c>
      <c r="N967" s="626">
        <f t="shared" si="101"/>
        <v>0</v>
      </c>
      <c r="O967" s="36"/>
      <c r="P967" s="51" t="s">
        <v>1474</v>
      </c>
      <c r="Q967" s="36"/>
      <c r="R967" s="36" t="str">
        <f t="shared" si="99"/>
        <v/>
      </c>
      <c r="S967" s="15"/>
      <c r="T967" s="15"/>
      <c r="U967" s="15"/>
      <c r="V967" s="15"/>
      <c r="W967" s="473"/>
      <c r="X967" s="473"/>
      <c r="Y967" s="15"/>
      <c r="Z967" s="15"/>
      <c r="AA967" s="15"/>
      <c r="AC967" s="16"/>
      <c r="AD967" s="15">
        <v>1</v>
      </c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  <c r="AQ967" s="16"/>
    </row>
    <row r="968" spans="1:43" s="17" customFormat="1" ht="12.75" customHeight="1">
      <c r="A968" s="126" t="s">
        <v>748</v>
      </c>
      <c r="B968" s="72"/>
      <c r="C968" s="735" t="s">
        <v>2636</v>
      </c>
      <c r="D968" s="132"/>
      <c r="E968" s="145">
        <v>3</v>
      </c>
      <c r="F968" s="146">
        <v>22081</v>
      </c>
      <c r="G968" s="147">
        <v>101571</v>
      </c>
      <c r="H968" s="148">
        <v>6</v>
      </c>
      <c r="I968" s="158">
        <v>246</v>
      </c>
      <c r="J968" s="146">
        <v>1142</v>
      </c>
      <c r="K968" s="146"/>
      <c r="L968" s="149"/>
      <c r="M968" s="619">
        <f t="shared" si="101"/>
        <v>246</v>
      </c>
      <c r="N968" s="626">
        <f t="shared" si="101"/>
        <v>1142</v>
      </c>
      <c r="O968" s="36"/>
      <c r="P968" s="151" t="s">
        <v>1473</v>
      </c>
      <c r="Q968" s="36"/>
      <c r="R968" s="36" t="str">
        <f t="shared" si="99"/>
        <v>C</v>
      </c>
      <c r="S968" s="15"/>
      <c r="T968" s="15"/>
      <c r="U968" s="15">
        <v>1</v>
      </c>
      <c r="V968" s="15"/>
      <c r="W968" s="473"/>
      <c r="X968" s="473"/>
      <c r="Y968" s="15"/>
      <c r="Z968" s="15"/>
      <c r="AA968" s="15"/>
      <c r="AC968" s="16"/>
      <c r="AD968" s="15">
        <v>1</v>
      </c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  <c r="AO968" s="16"/>
      <c r="AP968" s="16"/>
      <c r="AQ968" s="16"/>
    </row>
    <row r="969" spans="1:43" s="17" customFormat="1" ht="12.75" hidden="1" customHeight="1">
      <c r="A969" s="126" t="s">
        <v>750</v>
      </c>
      <c r="B969" s="72"/>
      <c r="C969" s="144" t="s">
        <v>751</v>
      </c>
      <c r="D969" s="132"/>
      <c r="E969" s="145"/>
      <c r="F969" s="146"/>
      <c r="G969" s="147"/>
      <c r="H969" s="148"/>
      <c r="I969" s="158"/>
      <c r="J969" s="146"/>
      <c r="K969" s="146"/>
      <c r="L969" s="149"/>
      <c r="M969" s="619">
        <f t="shared" si="101"/>
        <v>0</v>
      </c>
      <c r="N969" s="626">
        <f t="shared" si="101"/>
        <v>0</v>
      </c>
      <c r="O969" s="36"/>
      <c r="P969" s="51" t="s">
        <v>1474</v>
      </c>
      <c r="Q969" s="36"/>
      <c r="R969" s="36" t="str">
        <f t="shared" si="99"/>
        <v/>
      </c>
      <c r="S969" s="15"/>
      <c r="T969" s="15"/>
      <c r="U969" s="15"/>
      <c r="V969" s="15"/>
      <c r="W969" s="473"/>
      <c r="X969" s="473"/>
      <c r="Y969" s="15"/>
      <c r="Z969" s="15"/>
      <c r="AA969" s="15"/>
      <c r="AC969" s="16"/>
      <c r="AD969" s="15">
        <v>1</v>
      </c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  <c r="AO969" s="16"/>
      <c r="AP969" s="16"/>
      <c r="AQ969" s="16"/>
    </row>
    <row r="970" spans="1:43" s="17" customFormat="1" ht="12.75" hidden="1" customHeight="1">
      <c r="A970" s="126" t="s">
        <v>752</v>
      </c>
      <c r="B970" s="72"/>
      <c r="C970" s="144" t="s">
        <v>1946</v>
      </c>
      <c r="D970" s="132"/>
      <c r="E970" s="145"/>
      <c r="F970" s="146"/>
      <c r="G970" s="147"/>
      <c r="H970" s="148"/>
      <c r="I970" s="158"/>
      <c r="J970" s="146"/>
      <c r="K970" s="146"/>
      <c r="L970" s="149"/>
      <c r="M970" s="619">
        <f t="shared" si="101"/>
        <v>0</v>
      </c>
      <c r="N970" s="626">
        <f t="shared" si="101"/>
        <v>0</v>
      </c>
      <c r="O970" s="36"/>
      <c r="P970" s="51" t="s">
        <v>1474</v>
      </c>
      <c r="Q970" s="36"/>
      <c r="R970" s="36" t="str">
        <f t="shared" si="99"/>
        <v/>
      </c>
      <c r="S970" s="15"/>
      <c r="T970" s="15"/>
      <c r="U970" s="15"/>
      <c r="V970" s="15"/>
      <c r="W970" s="473"/>
      <c r="X970" s="473"/>
      <c r="Y970" s="15"/>
      <c r="Z970" s="15"/>
      <c r="AA970" s="15"/>
      <c r="AC970" s="16"/>
      <c r="AD970" s="15">
        <v>1</v>
      </c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  <c r="AP970" s="16"/>
      <c r="AQ970" s="16"/>
    </row>
    <row r="971" spans="1:43" s="17" customFormat="1" ht="12.75" hidden="1" customHeight="1">
      <c r="A971" s="126" t="s">
        <v>753</v>
      </c>
      <c r="B971" s="72"/>
      <c r="C971" s="144" t="s">
        <v>754</v>
      </c>
      <c r="D971" s="132"/>
      <c r="E971" s="145"/>
      <c r="F971" s="146"/>
      <c r="G971" s="147"/>
      <c r="H971" s="148"/>
      <c r="I971" s="158"/>
      <c r="J971" s="146"/>
      <c r="K971" s="146"/>
      <c r="L971" s="149"/>
      <c r="M971" s="619">
        <f t="shared" si="101"/>
        <v>0</v>
      </c>
      <c r="N971" s="626">
        <f t="shared" si="101"/>
        <v>0</v>
      </c>
      <c r="O971" s="36"/>
      <c r="P971" s="51" t="s">
        <v>1474</v>
      </c>
      <c r="Q971" s="36"/>
      <c r="R971" s="36" t="str">
        <f t="shared" ref="R971:R1030" si="102">IF(SUM(E971:N971)=0,"",P971)</f>
        <v/>
      </c>
      <c r="S971" s="15"/>
      <c r="T971" s="15"/>
      <c r="U971" s="15"/>
      <c r="V971" s="15"/>
      <c r="W971" s="473"/>
      <c r="X971" s="473"/>
      <c r="Y971" s="15"/>
      <c r="Z971" s="15"/>
      <c r="AA971" s="15"/>
      <c r="AC971" s="16"/>
      <c r="AD971" s="15">
        <v>1</v>
      </c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  <c r="AO971" s="16"/>
      <c r="AP971" s="16"/>
      <c r="AQ971" s="16"/>
    </row>
    <row r="972" spans="1:43" s="17" customFormat="1" ht="12.75" hidden="1" customHeight="1">
      <c r="A972" s="126" t="s">
        <v>755</v>
      </c>
      <c r="B972" s="72"/>
      <c r="C972" s="144" t="s">
        <v>756</v>
      </c>
      <c r="D972" s="132"/>
      <c r="E972" s="145"/>
      <c r="F972" s="146"/>
      <c r="G972" s="147"/>
      <c r="H972" s="148"/>
      <c r="I972" s="158"/>
      <c r="J972" s="146"/>
      <c r="K972" s="146"/>
      <c r="L972" s="149"/>
      <c r="M972" s="619">
        <f t="shared" si="101"/>
        <v>0</v>
      </c>
      <c r="N972" s="626">
        <f t="shared" si="101"/>
        <v>0</v>
      </c>
      <c r="O972" s="36"/>
      <c r="P972" s="51" t="s">
        <v>1474</v>
      </c>
      <c r="Q972" s="36"/>
      <c r="R972" s="36" t="str">
        <f t="shared" si="102"/>
        <v/>
      </c>
      <c r="S972" s="15"/>
      <c r="T972" s="15"/>
      <c r="U972" s="15"/>
      <c r="V972" s="15"/>
      <c r="W972" s="473"/>
      <c r="X972" s="473"/>
      <c r="Y972" s="15"/>
      <c r="Z972" s="15"/>
      <c r="AA972" s="15"/>
      <c r="AC972" s="16"/>
      <c r="AD972" s="15">
        <v>1</v>
      </c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  <c r="AO972" s="16"/>
      <c r="AP972" s="16"/>
      <c r="AQ972" s="16"/>
    </row>
    <row r="973" spans="1:43" s="17" customFormat="1" ht="12.75" hidden="1" customHeight="1">
      <c r="A973" s="126" t="s">
        <v>757</v>
      </c>
      <c r="B973" s="72"/>
      <c r="C973" s="144" t="s">
        <v>758</v>
      </c>
      <c r="D973" s="132"/>
      <c r="E973" s="145"/>
      <c r="F973" s="146"/>
      <c r="G973" s="147"/>
      <c r="H973" s="148"/>
      <c r="I973" s="158"/>
      <c r="J973" s="146"/>
      <c r="K973" s="146"/>
      <c r="L973" s="149"/>
      <c r="M973" s="619">
        <f t="shared" si="101"/>
        <v>0</v>
      </c>
      <c r="N973" s="626">
        <f t="shared" si="101"/>
        <v>0</v>
      </c>
      <c r="O973" s="36"/>
      <c r="P973" s="51" t="s">
        <v>1474</v>
      </c>
      <c r="Q973" s="36"/>
      <c r="R973" s="36" t="str">
        <f t="shared" si="102"/>
        <v/>
      </c>
      <c r="S973" s="15"/>
      <c r="T973" s="15"/>
      <c r="U973" s="15"/>
      <c r="V973" s="15"/>
      <c r="W973" s="473"/>
      <c r="X973" s="473"/>
      <c r="Y973" s="15"/>
      <c r="Z973" s="15"/>
      <c r="AA973" s="15"/>
      <c r="AC973" s="16"/>
      <c r="AD973" s="15">
        <v>1</v>
      </c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  <c r="AO973" s="16"/>
      <c r="AP973" s="16"/>
      <c r="AQ973" s="16"/>
    </row>
    <row r="974" spans="1:43" s="17" customFormat="1" ht="12.75" hidden="1" customHeight="1">
      <c r="A974" s="126" t="s">
        <v>759</v>
      </c>
      <c r="B974" s="72"/>
      <c r="C974" s="144" t="s">
        <v>760</v>
      </c>
      <c r="D974" s="132"/>
      <c r="E974" s="145"/>
      <c r="F974" s="146"/>
      <c r="G974" s="147"/>
      <c r="H974" s="148"/>
      <c r="I974" s="158"/>
      <c r="J974" s="146"/>
      <c r="K974" s="146"/>
      <c r="L974" s="149"/>
      <c r="M974" s="619">
        <f t="shared" si="101"/>
        <v>0</v>
      </c>
      <c r="N974" s="626">
        <f t="shared" si="101"/>
        <v>0</v>
      </c>
      <c r="O974" s="36"/>
      <c r="P974" s="51" t="s">
        <v>1474</v>
      </c>
      <c r="Q974" s="36"/>
      <c r="R974" s="36" t="str">
        <f t="shared" si="102"/>
        <v/>
      </c>
      <c r="S974" s="15"/>
      <c r="T974" s="15"/>
      <c r="U974" s="15"/>
      <c r="V974" s="15"/>
      <c r="W974" s="473"/>
      <c r="X974" s="473"/>
      <c r="Y974" s="15"/>
      <c r="Z974" s="15"/>
      <c r="AA974" s="15"/>
      <c r="AC974" s="16"/>
      <c r="AD974" s="15">
        <v>1</v>
      </c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  <c r="AO974" s="16"/>
      <c r="AP974" s="16"/>
      <c r="AQ974" s="16"/>
    </row>
    <row r="975" spans="1:43" s="17" customFormat="1" ht="12.75" hidden="1" customHeight="1">
      <c r="A975" s="126" t="s">
        <v>761</v>
      </c>
      <c r="B975" s="72"/>
      <c r="C975" s="144" t="s">
        <v>1588</v>
      </c>
      <c r="D975" s="132"/>
      <c r="E975" s="145"/>
      <c r="F975" s="146"/>
      <c r="G975" s="147"/>
      <c r="H975" s="148"/>
      <c r="I975" s="158"/>
      <c r="J975" s="146"/>
      <c r="K975" s="146"/>
      <c r="L975" s="149"/>
      <c r="M975" s="619">
        <f t="shared" si="101"/>
        <v>0</v>
      </c>
      <c r="N975" s="626">
        <f t="shared" si="101"/>
        <v>0</v>
      </c>
      <c r="O975" s="36"/>
      <c r="P975" s="51" t="s">
        <v>1474</v>
      </c>
      <c r="Q975" s="36"/>
      <c r="R975" s="36" t="str">
        <f t="shared" si="102"/>
        <v/>
      </c>
      <c r="S975" s="15"/>
      <c r="T975" s="15"/>
      <c r="U975" s="15"/>
      <c r="V975" s="15"/>
      <c r="W975" s="473"/>
      <c r="X975" s="473"/>
      <c r="Y975" s="15"/>
      <c r="Z975" s="15"/>
      <c r="AA975" s="15"/>
      <c r="AC975" s="16"/>
      <c r="AD975" s="15">
        <v>1</v>
      </c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  <c r="AO975" s="16"/>
      <c r="AP975" s="16"/>
      <c r="AQ975" s="16"/>
    </row>
    <row r="976" spans="1:43" s="17" customFormat="1" ht="12.75" hidden="1" customHeight="1">
      <c r="A976" s="126" t="s">
        <v>762</v>
      </c>
      <c r="B976" s="72"/>
      <c r="C976" s="144" t="s">
        <v>763</v>
      </c>
      <c r="D976" s="132"/>
      <c r="E976" s="145"/>
      <c r="F976" s="146"/>
      <c r="G976" s="147"/>
      <c r="H976" s="148"/>
      <c r="I976" s="158"/>
      <c r="J976" s="146"/>
      <c r="K976" s="146"/>
      <c r="L976" s="149"/>
      <c r="M976" s="619">
        <f t="shared" si="101"/>
        <v>0</v>
      </c>
      <c r="N976" s="626">
        <f t="shared" si="101"/>
        <v>0</v>
      </c>
      <c r="O976" s="36"/>
      <c r="P976" s="51" t="s">
        <v>1474</v>
      </c>
      <c r="Q976" s="36"/>
      <c r="R976" s="36" t="str">
        <f t="shared" si="102"/>
        <v/>
      </c>
      <c r="S976" s="15"/>
      <c r="T976" s="15"/>
      <c r="U976" s="15"/>
      <c r="V976" s="15"/>
      <c r="W976" s="473"/>
      <c r="X976" s="473"/>
      <c r="Y976" s="15"/>
      <c r="Z976" s="15"/>
      <c r="AA976" s="15"/>
      <c r="AC976" s="16"/>
      <c r="AD976" s="15">
        <v>1</v>
      </c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  <c r="AO976" s="16"/>
      <c r="AP976" s="16"/>
      <c r="AQ976" s="16"/>
    </row>
    <row r="977" spans="1:43" s="17" customFormat="1" ht="12.75" hidden="1" customHeight="1">
      <c r="A977" s="126" t="s">
        <v>764</v>
      </c>
      <c r="B977" s="72"/>
      <c r="C977" s="144" t="s">
        <v>2853</v>
      </c>
      <c r="D977" s="132"/>
      <c r="E977" s="145"/>
      <c r="F977" s="146"/>
      <c r="G977" s="147"/>
      <c r="H977" s="148"/>
      <c r="I977" s="158"/>
      <c r="J977" s="146"/>
      <c r="K977" s="146"/>
      <c r="L977" s="149"/>
      <c r="M977" s="619">
        <f t="shared" si="101"/>
        <v>0</v>
      </c>
      <c r="N977" s="626">
        <f t="shared" si="101"/>
        <v>0</v>
      </c>
      <c r="O977" s="36"/>
      <c r="P977" s="51" t="s">
        <v>1474</v>
      </c>
      <c r="Q977" s="36"/>
      <c r="R977" s="36" t="str">
        <f t="shared" si="102"/>
        <v/>
      </c>
      <c r="S977" s="15"/>
      <c r="T977" s="15"/>
      <c r="U977" s="15"/>
      <c r="V977" s="15"/>
      <c r="W977" s="473"/>
      <c r="X977" s="473"/>
      <c r="Y977" s="15"/>
      <c r="Z977" s="15"/>
      <c r="AA977" s="15"/>
      <c r="AC977" s="16"/>
      <c r="AD977" s="15">
        <v>1</v>
      </c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  <c r="AO977" s="16"/>
      <c r="AP977" s="16"/>
      <c r="AQ977" s="16"/>
    </row>
    <row r="978" spans="1:43" s="17" customFormat="1" ht="12.75" customHeight="1">
      <c r="A978" s="126" t="s">
        <v>765</v>
      </c>
      <c r="B978" s="72"/>
      <c r="C978" s="144" t="s">
        <v>1888</v>
      </c>
      <c r="D978" s="132"/>
      <c r="E978" s="145">
        <v>2</v>
      </c>
      <c r="F978" s="146">
        <v>5928</v>
      </c>
      <c r="G978" s="147">
        <v>27270</v>
      </c>
      <c r="H978" s="148">
        <v>2</v>
      </c>
      <c r="I978" s="471">
        <v>200</v>
      </c>
      <c r="J978" s="464">
        <v>1000</v>
      </c>
      <c r="K978" s="464"/>
      <c r="L978" s="472"/>
      <c r="M978" s="463">
        <f t="shared" si="101"/>
        <v>200</v>
      </c>
      <c r="N978" s="472">
        <f t="shared" si="101"/>
        <v>1000</v>
      </c>
      <c r="O978" s="36"/>
      <c r="P978" s="51" t="s">
        <v>1474</v>
      </c>
      <c r="Q978" s="36"/>
      <c r="R978" s="36" t="str">
        <f t="shared" si="102"/>
        <v>M</v>
      </c>
      <c r="S978" s="15"/>
      <c r="T978" s="15">
        <v>1</v>
      </c>
      <c r="U978" s="15"/>
      <c r="V978" s="15"/>
      <c r="W978" s="473"/>
      <c r="X978" s="473"/>
      <c r="Y978" s="15"/>
      <c r="Z978" s="15"/>
      <c r="AA978" s="15"/>
      <c r="AC978" s="16"/>
      <c r="AD978" s="15">
        <v>1</v>
      </c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  <c r="AP978" s="16"/>
      <c r="AQ978" s="16"/>
    </row>
    <row r="979" spans="1:43" s="17" customFormat="1" ht="12.75" customHeight="1">
      <c r="A979" s="126" t="s">
        <v>766</v>
      </c>
      <c r="B979" s="72"/>
      <c r="C979" s="144" t="s">
        <v>767</v>
      </c>
      <c r="D979" s="132"/>
      <c r="E979" s="145">
        <v>3</v>
      </c>
      <c r="F979" s="146">
        <v>3501</v>
      </c>
      <c r="G979" s="147">
        <v>16105</v>
      </c>
      <c r="H979" s="148">
        <v>3</v>
      </c>
      <c r="I979" s="158">
        <v>37</v>
      </c>
      <c r="J979" s="146">
        <v>174</v>
      </c>
      <c r="K979" s="146"/>
      <c r="L979" s="149"/>
      <c r="M979" s="619">
        <f t="shared" si="101"/>
        <v>37</v>
      </c>
      <c r="N979" s="626">
        <f t="shared" si="101"/>
        <v>174</v>
      </c>
      <c r="O979" s="36"/>
      <c r="P979" s="51" t="s">
        <v>1474</v>
      </c>
      <c r="Q979" s="36"/>
      <c r="R979" s="36" t="str">
        <f t="shared" si="102"/>
        <v>M</v>
      </c>
      <c r="S979" s="15"/>
      <c r="T979" s="15">
        <v>1</v>
      </c>
      <c r="U979" s="15"/>
      <c r="V979" s="15"/>
      <c r="W979" s="473"/>
      <c r="X979" s="473"/>
      <c r="Y979" s="15"/>
      <c r="Z979" s="15"/>
      <c r="AA979" s="15"/>
      <c r="AC979" s="16"/>
      <c r="AD979" s="15">
        <v>1</v>
      </c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  <c r="AO979" s="16"/>
      <c r="AP979" s="16"/>
      <c r="AQ979" s="16"/>
    </row>
    <row r="980" spans="1:43" s="17" customFormat="1" ht="12.75" customHeight="1">
      <c r="A980" s="126" t="s">
        <v>768</v>
      </c>
      <c r="B980" s="72"/>
      <c r="C980" s="144" t="s">
        <v>769</v>
      </c>
      <c r="D980" s="132"/>
      <c r="E980" s="145">
        <v>1</v>
      </c>
      <c r="F980" s="146">
        <v>9487</v>
      </c>
      <c r="G980" s="147">
        <v>43641</v>
      </c>
      <c r="H980" s="148">
        <v>1</v>
      </c>
      <c r="I980" s="158">
        <v>342</v>
      </c>
      <c r="J980" s="146">
        <v>1710</v>
      </c>
      <c r="K980" s="146"/>
      <c r="L980" s="149"/>
      <c r="M980" s="619">
        <f t="shared" si="101"/>
        <v>342</v>
      </c>
      <c r="N980" s="626">
        <f t="shared" si="101"/>
        <v>1710</v>
      </c>
      <c r="O980" s="36"/>
      <c r="P980" s="51" t="s">
        <v>1474</v>
      </c>
      <c r="Q980" s="36"/>
      <c r="R980" s="36" t="str">
        <f t="shared" si="102"/>
        <v>M</v>
      </c>
      <c r="S980" s="15"/>
      <c r="T980" s="15">
        <v>1</v>
      </c>
      <c r="U980" s="15"/>
      <c r="V980" s="15"/>
      <c r="W980" s="473"/>
      <c r="X980" s="473"/>
      <c r="Y980" s="15"/>
      <c r="Z980" s="15"/>
      <c r="AA980" s="15"/>
      <c r="AC980" s="16"/>
      <c r="AD980" s="15">
        <v>1</v>
      </c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  <c r="AO980" s="16"/>
      <c r="AP980" s="16"/>
      <c r="AQ980" s="16"/>
    </row>
    <row r="981" spans="1:43" s="143" customFormat="1" ht="12.75" customHeight="1">
      <c r="A981" s="126" t="s">
        <v>770</v>
      </c>
      <c r="B981" s="72"/>
      <c r="C981" s="144" t="s">
        <v>771</v>
      </c>
      <c r="D981" s="132"/>
      <c r="E981" s="145">
        <v>8</v>
      </c>
      <c r="F981" s="146">
        <v>6658</v>
      </c>
      <c r="G981" s="147">
        <v>30626</v>
      </c>
      <c r="H981" s="148">
        <v>11</v>
      </c>
      <c r="I981" s="158">
        <v>640</v>
      </c>
      <c r="J981" s="146">
        <v>2944</v>
      </c>
      <c r="K981" s="146"/>
      <c r="L981" s="149"/>
      <c r="M981" s="619">
        <f t="shared" si="101"/>
        <v>640</v>
      </c>
      <c r="N981" s="626">
        <f t="shared" si="101"/>
        <v>2944</v>
      </c>
      <c r="O981" s="138"/>
      <c r="P981" s="139" t="s">
        <v>1474</v>
      </c>
      <c r="Q981" s="138"/>
      <c r="R981" s="138" t="str">
        <f t="shared" si="102"/>
        <v>M</v>
      </c>
      <c r="S981" s="15"/>
      <c r="T981" s="15">
        <v>1</v>
      </c>
      <c r="U981" s="140"/>
      <c r="V981" s="140"/>
      <c r="W981" s="474"/>
      <c r="X981" s="474"/>
      <c r="Y981" s="140"/>
      <c r="Z981" s="140"/>
      <c r="AA981" s="140"/>
      <c r="AC981" s="142"/>
      <c r="AD981" s="15">
        <v>1</v>
      </c>
      <c r="AE981" s="142"/>
      <c r="AF981" s="142"/>
      <c r="AG981" s="142"/>
      <c r="AH981" s="142"/>
      <c r="AI981" s="142"/>
      <c r="AJ981" s="142"/>
      <c r="AK981" s="142"/>
      <c r="AL981" s="142"/>
      <c r="AM981" s="142"/>
      <c r="AN981" s="142"/>
      <c r="AO981" s="142"/>
      <c r="AP981" s="142"/>
      <c r="AQ981" s="142"/>
    </row>
    <row r="982" spans="1:43" s="17" customFormat="1" ht="12.75" hidden="1" customHeight="1">
      <c r="A982" s="126" t="s">
        <v>772</v>
      </c>
      <c r="B982" s="72"/>
      <c r="C982" s="144" t="s">
        <v>773</v>
      </c>
      <c r="D982" s="132"/>
      <c r="E982" s="145"/>
      <c r="F982" s="146"/>
      <c r="G982" s="147"/>
      <c r="H982" s="148"/>
      <c r="I982" s="158"/>
      <c r="J982" s="146"/>
      <c r="K982" s="146"/>
      <c r="L982" s="149"/>
      <c r="M982" s="619">
        <f t="shared" si="101"/>
        <v>0</v>
      </c>
      <c r="N982" s="626">
        <f t="shared" si="101"/>
        <v>0</v>
      </c>
      <c r="O982" s="36"/>
      <c r="P982" s="51" t="s">
        <v>1474</v>
      </c>
      <c r="Q982" s="36"/>
      <c r="R982" s="36" t="str">
        <f t="shared" si="102"/>
        <v/>
      </c>
      <c r="S982" s="15"/>
      <c r="T982" s="15"/>
      <c r="U982" s="15"/>
      <c r="V982" s="15"/>
      <c r="W982" s="473"/>
      <c r="X982" s="473"/>
      <c r="Y982" s="15"/>
      <c r="Z982" s="15"/>
      <c r="AA982" s="15"/>
      <c r="AC982" s="16"/>
      <c r="AD982" s="15">
        <v>1</v>
      </c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  <c r="AO982" s="16"/>
      <c r="AP982" s="16"/>
      <c r="AQ982" s="16"/>
    </row>
    <row r="983" spans="1:43" s="17" customFormat="1" ht="12.75" hidden="1" customHeight="1">
      <c r="A983" s="126" t="s">
        <v>774</v>
      </c>
      <c r="B983" s="72"/>
      <c r="C983" s="144" t="s">
        <v>775</v>
      </c>
      <c r="D983" s="132"/>
      <c r="E983" s="145"/>
      <c r="F983" s="146"/>
      <c r="G983" s="147"/>
      <c r="H983" s="148"/>
      <c r="I983" s="158"/>
      <c r="J983" s="146"/>
      <c r="K983" s="146"/>
      <c r="L983" s="149"/>
      <c r="M983" s="619">
        <f t="shared" si="101"/>
        <v>0</v>
      </c>
      <c r="N983" s="626">
        <f t="shared" si="101"/>
        <v>0</v>
      </c>
      <c r="O983" s="36"/>
      <c r="P983" s="51" t="s">
        <v>1474</v>
      </c>
      <c r="Q983" s="36"/>
      <c r="R983" s="36" t="str">
        <f t="shared" si="102"/>
        <v/>
      </c>
      <c r="S983" s="15"/>
      <c r="T983" s="15"/>
      <c r="U983" s="15"/>
      <c r="V983" s="15"/>
      <c r="W983" s="473"/>
      <c r="X983" s="473"/>
      <c r="Y983" s="15"/>
      <c r="Z983" s="15"/>
      <c r="AA983" s="15"/>
      <c r="AC983" s="16"/>
      <c r="AD983" s="15">
        <v>1</v>
      </c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  <c r="AO983" s="16"/>
      <c r="AP983" s="16"/>
      <c r="AQ983" s="16"/>
    </row>
    <row r="984" spans="1:43" s="17" customFormat="1" ht="12.75" customHeight="1">
      <c r="A984" s="126" t="s">
        <v>686</v>
      </c>
      <c r="B984" s="72"/>
      <c r="C984" s="144" t="s">
        <v>2880</v>
      </c>
      <c r="D984" s="132"/>
      <c r="E984" s="145">
        <v>7</v>
      </c>
      <c r="F984" s="146">
        <v>43646</v>
      </c>
      <c r="G984" s="147">
        <v>200772</v>
      </c>
      <c r="H984" s="470">
        <v>0</v>
      </c>
      <c r="I984" s="471">
        <v>0</v>
      </c>
      <c r="J984" s="464">
        <v>0</v>
      </c>
      <c r="K984" s="464"/>
      <c r="L984" s="472"/>
      <c r="M984" s="463">
        <f t="shared" si="101"/>
        <v>0</v>
      </c>
      <c r="N984" s="472">
        <f t="shared" si="101"/>
        <v>0</v>
      </c>
      <c r="O984" s="36"/>
      <c r="P984" s="51" t="s">
        <v>1473</v>
      </c>
      <c r="Q984" s="36"/>
      <c r="R984" s="36" t="str">
        <f t="shared" si="102"/>
        <v>C</v>
      </c>
      <c r="S984" s="15"/>
      <c r="T984" s="15"/>
      <c r="U984" s="15">
        <v>1</v>
      </c>
      <c r="V984" s="15"/>
      <c r="W984" s="473"/>
      <c r="X984" s="473"/>
      <c r="Y984" s="15"/>
      <c r="Z984" s="15"/>
      <c r="AA984" s="15"/>
      <c r="AC984" s="16"/>
      <c r="AD984" s="15">
        <v>1</v>
      </c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  <c r="AO984" s="16"/>
      <c r="AP984" s="16"/>
      <c r="AQ984" s="16"/>
    </row>
    <row r="985" spans="1:43" s="17" customFormat="1" ht="12.75" customHeight="1">
      <c r="A985" s="126" t="s">
        <v>687</v>
      </c>
      <c r="B985" s="72"/>
      <c r="C985" s="144" t="s">
        <v>2883</v>
      </c>
      <c r="D985" s="132"/>
      <c r="E985" s="145">
        <v>1</v>
      </c>
      <c r="F985" s="146">
        <v>34147</v>
      </c>
      <c r="G985" s="147">
        <v>157078</v>
      </c>
      <c r="H985" s="148">
        <v>1</v>
      </c>
      <c r="I985" s="158">
        <v>187</v>
      </c>
      <c r="J985" s="146">
        <v>860</v>
      </c>
      <c r="K985" s="146"/>
      <c r="L985" s="149"/>
      <c r="M985" s="619">
        <f t="shared" si="101"/>
        <v>187</v>
      </c>
      <c r="N985" s="626">
        <f t="shared" si="101"/>
        <v>860</v>
      </c>
      <c r="O985" s="36"/>
      <c r="P985" s="51" t="s">
        <v>1473</v>
      </c>
      <c r="Q985" s="36"/>
      <c r="R985" s="36" t="str">
        <f t="shared" si="102"/>
        <v>C</v>
      </c>
      <c r="S985" s="15"/>
      <c r="T985" s="15"/>
      <c r="U985" s="15">
        <v>1</v>
      </c>
      <c r="V985" s="15"/>
      <c r="W985" s="473"/>
      <c r="X985" s="473"/>
      <c r="Y985" s="15"/>
      <c r="Z985" s="15"/>
      <c r="AA985" s="15"/>
      <c r="AC985" s="16"/>
      <c r="AD985" s="15">
        <v>1</v>
      </c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  <c r="AO985" s="16"/>
      <c r="AP985" s="16"/>
      <c r="AQ985" s="16"/>
    </row>
    <row r="986" spans="1:43" s="17" customFormat="1" ht="12.75" customHeight="1">
      <c r="A986" s="126" t="s">
        <v>776</v>
      </c>
      <c r="B986" s="182"/>
      <c r="C986" s="211" t="s">
        <v>777</v>
      </c>
      <c r="D986" s="724"/>
      <c r="E986" s="663">
        <v>3</v>
      </c>
      <c r="F986" s="664">
        <v>12807</v>
      </c>
      <c r="G986" s="665">
        <v>58914</v>
      </c>
      <c r="H986" s="666">
        <v>5</v>
      </c>
      <c r="I986" s="667">
        <v>210</v>
      </c>
      <c r="J986" s="664">
        <v>1050</v>
      </c>
      <c r="K986" s="664"/>
      <c r="L986" s="668"/>
      <c r="M986" s="706">
        <f t="shared" si="101"/>
        <v>210</v>
      </c>
      <c r="N986" s="707">
        <f t="shared" si="101"/>
        <v>1050</v>
      </c>
      <c r="O986" s="36"/>
      <c r="P986" s="51" t="s">
        <v>1474</v>
      </c>
      <c r="Q986" s="36"/>
      <c r="R986" s="36" t="str">
        <f t="shared" si="102"/>
        <v>M</v>
      </c>
      <c r="S986" s="15"/>
      <c r="T986" s="15">
        <v>1</v>
      </c>
      <c r="U986" s="15"/>
      <c r="V986" s="15"/>
      <c r="W986" s="473"/>
      <c r="X986" s="473"/>
      <c r="Y986" s="15"/>
      <c r="Z986" s="15"/>
      <c r="AA986" s="15"/>
      <c r="AC986" s="16"/>
      <c r="AD986" s="15">
        <v>1</v>
      </c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  <c r="AO986" s="16"/>
      <c r="AP986" s="16"/>
      <c r="AQ986" s="16"/>
    </row>
    <row r="987" spans="1:43" s="143" customFormat="1" ht="12.75" customHeight="1" thickBot="1">
      <c r="A987" s="126" t="s">
        <v>778</v>
      </c>
      <c r="B987" s="104"/>
      <c r="C987" s="159" t="s">
        <v>779</v>
      </c>
      <c r="D987" s="130"/>
      <c r="E987" s="161">
        <v>11</v>
      </c>
      <c r="F987" s="162">
        <v>2143</v>
      </c>
      <c r="G987" s="163">
        <v>9859</v>
      </c>
      <c r="H987" s="164"/>
      <c r="I987" s="166"/>
      <c r="J987" s="162"/>
      <c r="K987" s="162"/>
      <c r="L987" s="165"/>
      <c r="M987" s="636">
        <f t="shared" si="101"/>
        <v>0</v>
      </c>
      <c r="N987" s="637">
        <f t="shared" si="101"/>
        <v>0</v>
      </c>
      <c r="O987" s="138"/>
      <c r="P987" s="139" t="s">
        <v>1474</v>
      </c>
      <c r="Q987" s="138"/>
      <c r="R987" s="138" t="str">
        <f t="shared" si="102"/>
        <v>M</v>
      </c>
      <c r="S987" s="15"/>
      <c r="T987" s="15">
        <v>1</v>
      </c>
      <c r="U987" s="140"/>
      <c r="V987" s="140"/>
      <c r="W987" s="474"/>
      <c r="X987" s="474"/>
      <c r="Y987" s="140"/>
      <c r="Z987" s="140"/>
      <c r="AA987" s="140"/>
      <c r="AC987" s="142"/>
      <c r="AD987" s="15">
        <v>1</v>
      </c>
      <c r="AE987" s="142"/>
      <c r="AF987" s="142"/>
      <c r="AG987" s="142"/>
      <c r="AH987" s="142"/>
      <c r="AI987" s="142"/>
      <c r="AJ987" s="142"/>
      <c r="AK987" s="142"/>
      <c r="AL987" s="142"/>
      <c r="AM987" s="142"/>
      <c r="AN987" s="142"/>
      <c r="AO987" s="142"/>
      <c r="AP987" s="142"/>
      <c r="AQ987" s="142"/>
    </row>
    <row r="988" spans="1:43" s="18" customFormat="1" ht="15.75" customHeight="1" thickTop="1" thickBot="1">
      <c r="A988" s="126" t="s">
        <v>780</v>
      </c>
      <c r="B988" s="893" t="s">
        <v>781</v>
      </c>
      <c r="C988" s="894"/>
      <c r="D988" s="108"/>
      <c r="E988" s="638">
        <f t="shared" ref="E988:N988" si="103">SUM(E989:E1013)</f>
        <v>100</v>
      </c>
      <c r="F988" s="553">
        <f t="shared" si="103"/>
        <v>207158</v>
      </c>
      <c r="G988" s="640">
        <f t="shared" si="103"/>
        <v>932205</v>
      </c>
      <c r="H988" s="555">
        <f t="shared" si="103"/>
        <v>123</v>
      </c>
      <c r="I988" s="556">
        <f t="shared" si="103"/>
        <v>4405</v>
      </c>
      <c r="J988" s="553">
        <f t="shared" si="103"/>
        <v>19803</v>
      </c>
      <c r="K988" s="553">
        <f t="shared" si="103"/>
        <v>0</v>
      </c>
      <c r="L988" s="557">
        <f t="shared" si="103"/>
        <v>0</v>
      </c>
      <c r="M988" s="556">
        <f t="shared" si="103"/>
        <v>4405</v>
      </c>
      <c r="N988" s="557">
        <f t="shared" si="103"/>
        <v>19803</v>
      </c>
      <c r="O988" s="36"/>
      <c r="P988" s="51" t="s">
        <v>1500</v>
      </c>
      <c r="Q988" s="36"/>
      <c r="R988" s="36" t="str">
        <f t="shared" si="102"/>
        <v>P</v>
      </c>
      <c r="S988" s="15"/>
      <c r="T988" s="15"/>
      <c r="U988" s="15"/>
      <c r="V988" s="15">
        <v>1</v>
      </c>
      <c r="W988" s="473"/>
      <c r="X988" s="473"/>
      <c r="Y988" s="15"/>
      <c r="Z988" s="15"/>
      <c r="AA988" s="15"/>
      <c r="AC988" s="15"/>
      <c r="AD988" s="15">
        <v>1</v>
      </c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</row>
    <row r="989" spans="1:43" s="17" customFormat="1" ht="12.75" customHeight="1" thickTop="1">
      <c r="A989" s="126" t="s">
        <v>792</v>
      </c>
      <c r="B989" s="95"/>
      <c r="C989" s="152" t="s">
        <v>793</v>
      </c>
      <c r="D989" s="132"/>
      <c r="E989" s="153">
        <v>5</v>
      </c>
      <c r="F989" s="154">
        <v>4935</v>
      </c>
      <c r="G989" s="155">
        <v>22206</v>
      </c>
      <c r="H989" s="156">
        <v>8</v>
      </c>
      <c r="I989" s="174">
        <v>329</v>
      </c>
      <c r="J989" s="154">
        <v>1482</v>
      </c>
      <c r="K989" s="154"/>
      <c r="L989" s="157"/>
      <c r="M989" s="624">
        <f t="shared" ref="M989:N1013" si="104">I989+K989</f>
        <v>329</v>
      </c>
      <c r="N989" s="625">
        <f t="shared" si="104"/>
        <v>1482</v>
      </c>
      <c r="O989" s="36"/>
      <c r="P989" s="51" t="s">
        <v>1474</v>
      </c>
      <c r="Q989" s="36"/>
      <c r="R989" s="36" t="str">
        <f t="shared" si="102"/>
        <v>M</v>
      </c>
      <c r="S989" s="15"/>
      <c r="T989" s="15">
        <v>1</v>
      </c>
      <c r="U989" s="15"/>
      <c r="V989" s="15"/>
      <c r="W989" s="473"/>
      <c r="X989" s="473"/>
      <c r="Y989" s="15"/>
      <c r="Z989" s="15"/>
      <c r="AA989" s="15"/>
      <c r="AC989" s="16"/>
      <c r="AD989" s="15">
        <v>1</v>
      </c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  <c r="AQ989" s="16"/>
    </row>
    <row r="990" spans="1:43" s="143" customFormat="1" ht="12.75" customHeight="1">
      <c r="A990" s="126" t="s">
        <v>794</v>
      </c>
      <c r="B990" s="72"/>
      <c r="C990" s="144" t="s">
        <v>795</v>
      </c>
      <c r="D990" s="132"/>
      <c r="E990" s="145">
        <v>4</v>
      </c>
      <c r="F990" s="146">
        <v>10255</v>
      </c>
      <c r="G990" s="147">
        <v>46146</v>
      </c>
      <c r="H990" s="148">
        <v>7</v>
      </c>
      <c r="I990" s="158">
        <v>181</v>
      </c>
      <c r="J990" s="146">
        <v>816</v>
      </c>
      <c r="K990" s="146"/>
      <c r="L990" s="149"/>
      <c r="M990" s="619">
        <f t="shared" si="104"/>
        <v>181</v>
      </c>
      <c r="N990" s="626">
        <f t="shared" si="104"/>
        <v>816</v>
      </c>
      <c r="O990" s="138"/>
      <c r="P990" s="139" t="s">
        <v>1474</v>
      </c>
      <c r="Q990" s="138"/>
      <c r="R990" s="138" t="str">
        <f t="shared" si="102"/>
        <v>M</v>
      </c>
      <c r="S990" s="15"/>
      <c r="T990" s="15">
        <v>1</v>
      </c>
      <c r="U990" s="140"/>
      <c r="V990" s="140"/>
      <c r="W990" s="474"/>
      <c r="X990" s="474"/>
      <c r="Y990" s="140"/>
      <c r="Z990" s="140"/>
      <c r="AA990" s="140"/>
      <c r="AC990" s="142"/>
      <c r="AD990" s="15">
        <v>1</v>
      </c>
      <c r="AE990" s="142"/>
      <c r="AF990" s="142"/>
      <c r="AG990" s="142"/>
      <c r="AH990" s="142"/>
      <c r="AI990" s="142"/>
      <c r="AJ990" s="142"/>
      <c r="AK990" s="142"/>
      <c r="AL990" s="142"/>
      <c r="AM990" s="142"/>
      <c r="AN990" s="142"/>
      <c r="AO990" s="142"/>
      <c r="AP990" s="142"/>
      <c r="AQ990" s="142"/>
    </row>
    <row r="991" spans="1:43" s="17" customFormat="1" ht="12.75" hidden="1" customHeight="1">
      <c r="A991" s="126" t="s">
        <v>796</v>
      </c>
      <c r="B991" s="72"/>
      <c r="C991" s="144" t="s">
        <v>797</v>
      </c>
      <c r="D991" s="132"/>
      <c r="E991" s="145"/>
      <c r="F991" s="146"/>
      <c r="G991" s="147"/>
      <c r="H991" s="148"/>
      <c r="I991" s="158"/>
      <c r="J991" s="146"/>
      <c r="K991" s="146"/>
      <c r="L991" s="149"/>
      <c r="M991" s="619">
        <f t="shared" si="104"/>
        <v>0</v>
      </c>
      <c r="N991" s="626">
        <f t="shared" si="104"/>
        <v>0</v>
      </c>
      <c r="O991" s="36"/>
      <c r="P991" s="51" t="s">
        <v>1474</v>
      </c>
      <c r="Q991" s="36"/>
      <c r="R991" s="36" t="str">
        <f t="shared" si="102"/>
        <v/>
      </c>
      <c r="S991" s="15"/>
      <c r="T991" s="15"/>
      <c r="U991" s="15"/>
      <c r="V991" s="15"/>
      <c r="W991" s="473"/>
      <c r="X991" s="473"/>
      <c r="Y991" s="15"/>
      <c r="Z991" s="15"/>
      <c r="AA991" s="15"/>
      <c r="AC991" s="16"/>
      <c r="AD991" s="15">
        <v>1</v>
      </c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  <c r="AQ991" s="16"/>
    </row>
    <row r="992" spans="1:43" s="17" customFormat="1" ht="12.75" customHeight="1">
      <c r="A992" s="126" t="s">
        <v>782</v>
      </c>
      <c r="B992" s="72"/>
      <c r="C992" s="144" t="s">
        <v>783</v>
      </c>
      <c r="D992" s="132"/>
      <c r="E992" s="145">
        <v>8</v>
      </c>
      <c r="F992" s="146">
        <v>5536</v>
      </c>
      <c r="G992" s="147">
        <v>24913</v>
      </c>
      <c r="H992" s="148">
        <v>8</v>
      </c>
      <c r="I992" s="158">
        <v>507</v>
      </c>
      <c r="J992" s="146">
        <v>2564</v>
      </c>
      <c r="K992" s="146"/>
      <c r="L992" s="149"/>
      <c r="M992" s="619">
        <f t="shared" si="104"/>
        <v>507</v>
      </c>
      <c r="N992" s="626">
        <f t="shared" si="104"/>
        <v>2564</v>
      </c>
      <c r="O992" s="36"/>
      <c r="P992" s="51" t="s">
        <v>1473</v>
      </c>
      <c r="Q992" s="36"/>
      <c r="R992" s="36" t="str">
        <f t="shared" si="102"/>
        <v>C</v>
      </c>
      <c r="S992" s="15"/>
      <c r="T992" s="15"/>
      <c r="U992" s="15">
        <v>1</v>
      </c>
      <c r="V992" s="15"/>
      <c r="W992" s="473"/>
      <c r="X992" s="473"/>
      <c r="Y992" s="15"/>
      <c r="Z992" s="15"/>
      <c r="AA992" s="15"/>
      <c r="AC992" s="16"/>
      <c r="AD992" s="15">
        <v>1</v>
      </c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  <c r="AQ992" s="16"/>
    </row>
    <row r="993" spans="1:43" s="17" customFormat="1" ht="12.75" hidden="1" customHeight="1">
      <c r="A993" s="126" t="s">
        <v>798</v>
      </c>
      <c r="B993" s="72"/>
      <c r="C993" s="144" t="s">
        <v>799</v>
      </c>
      <c r="D993" s="132"/>
      <c r="E993" s="145"/>
      <c r="F993" s="146"/>
      <c r="G993" s="147"/>
      <c r="H993" s="148"/>
      <c r="I993" s="158"/>
      <c r="J993" s="146"/>
      <c r="K993" s="146"/>
      <c r="L993" s="149"/>
      <c r="M993" s="619">
        <f t="shared" si="104"/>
        <v>0</v>
      </c>
      <c r="N993" s="626">
        <f t="shared" si="104"/>
        <v>0</v>
      </c>
      <c r="O993" s="36"/>
      <c r="P993" s="51" t="s">
        <v>1474</v>
      </c>
      <c r="Q993" s="36"/>
      <c r="R993" s="36" t="str">
        <f t="shared" si="102"/>
        <v/>
      </c>
      <c r="S993" s="15"/>
      <c r="T993" s="15"/>
      <c r="U993" s="15"/>
      <c r="V993" s="15"/>
      <c r="W993" s="473"/>
      <c r="X993" s="473"/>
      <c r="Y993" s="15"/>
      <c r="Z993" s="15"/>
      <c r="AA993" s="15"/>
      <c r="AC993" s="16"/>
      <c r="AD993" s="15">
        <v>1</v>
      </c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  <c r="AQ993" s="16"/>
    </row>
    <row r="994" spans="1:43" s="17" customFormat="1" ht="12.75" customHeight="1">
      <c r="A994" s="126" t="s">
        <v>784</v>
      </c>
      <c r="B994" s="72"/>
      <c r="C994" s="144" t="s">
        <v>2887</v>
      </c>
      <c r="D994" s="132"/>
      <c r="E994" s="145">
        <v>7</v>
      </c>
      <c r="F994" s="146">
        <v>25350</v>
      </c>
      <c r="G994" s="147">
        <v>114074</v>
      </c>
      <c r="H994" s="470">
        <v>10</v>
      </c>
      <c r="I994" s="471">
        <v>345</v>
      </c>
      <c r="J994" s="464">
        <v>1608</v>
      </c>
      <c r="K994" s="464"/>
      <c r="L994" s="472"/>
      <c r="M994" s="463">
        <f t="shared" si="104"/>
        <v>345</v>
      </c>
      <c r="N994" s="472">
        <f t="shared" si="104"/>
        <v>1608</v>
      </c>
      <c r="O994" s="36"/>
      <c r="P994" s="51" t="s">
        <v>1473</v>
      </c>
      <c r="Q994" s="36"/>
      <c r="R994" s="36" t="str">
        <f t="shared" si="102"/>
        <v>C</v>
      </c>
      <c r="S994" s="15"/>
      <c r="T994" s="15"/>
      <c r="U994" s="15">
        <v>1</v>
      </c>
      <c r="V994" s="15"/>
      <c r="W994" s="473"/>
      <c r="X994" s="473"/>
      <c r="Y994" s="15"/>
      <c r="Z994" s="15"/>
      <c r="AA994" s="15"/>
      <c r="AC994" s="16"/>
      <c r="AD994" s="15">
        <v>1</v>
      </c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</row>
    <row r="995" spans="1:43" s="143" customFormat="1" ht="12.75" customHeight="1">
      <c r="A995" s="126" t="s">
        <v>800</v>
      </c>
      <c r="B995" s="72"/>
      <c r="C995" s="144" t="s">
        <v>801</v>
      </c>
      <c r="D995" s="132"/>
      <c r="E995" s="145">
        <v>4</v>
      </c>
      <c r="F995" s="146">
        <v>8759</v>
      </c>
      <c r="G995" s="147">
        <v>39416</v>
      </c>
      <c r="H995" s="470">
        <v>0</v>
      </c>
      <c r="I995" s="471">
        <v>0</v>
      </c>
      <c r="J995" s="464">
        <v>0</v>
      </c>
      <c r="K995" s="464"/>
      <c r="L995" s="472"/>
      <c r="M995" s="463">
        <f t="shared" si="104"/>
        <v>0</v>
      </c>
      <c r="N995" s="472">
        <f t="shared" si="104"/>
        <v>0</v>
      </c>
      <c r="O995" s="138"/>
      <c r="P995" s="139" t="s">
        <v>1474</v>
      </c>
      <c r="Q995" s="138"/>
      <c r="R995" s="138" t="str">
        <f t="shared" si="102"/>
        <v>M</v>
      </c>
      <c r="S995" s="15"/>
      <c r="T995" s="15">
        <v>1</v>
      </c>
      <c r="U995" s="140"/>
      <c r="V995" s="140"/>
      <c r="W995" s="474"/>
      <c r="X995" s="474"/>
      <c r="Y995" s="140"/>
      <c r="Z995" s="140"/>
      <c r="AA995" s="140"/>
      <c r="AC995" s="142"/>
      <c r="AD995" s="15">
        <v>1</v>
      </c>
      <c r="AE995" s="142"/>
      <c r="AF995" s="142"/>
      <c r="AG995" s="142"/>
      <c r="AH995" s="142"/>
      <c r="AI995" s="142"/>
      <c r="AJ995" s="142"/>
      <c r="AK995" s="142"/>
      <c r="AL995" s="142"/>
      <c r="AM995" s="142"/>
      <c r="AN995" s="142"/>
      <c r="AO995" s="142"/>
      <c r="AP995" s="142"/>
      <c r="AQ995" s="142"/>
    </row>
    <row r="996" spans="1:43" s="17" customFormat="1" ht="12.75" hidden="1" customHeight="1">
      <c r="A996" s="126" t="s">
        <v>786</v>
      </c>
      <c r="B996" s="72"/>
      <c r="C996" s="144" t="s">
        <v>787</v>
      </c>
      <c r="D996" s="132"/>
      <c r="E996" s="145"/>
      <c r="F996" s="146"/>
      <c r="G996" s="147"/>
      <c r="H996" s="148"/>
      <c r="I996" s="158"/>
      <c r="J996" s="146"/>
      <c r="K996" s="146"/>
      <c r="L996" s="149"/>
      <c r="M996" s="619">
        <f t="shared" si="104"/>
        <v>0</v>
      </c>
      <c r="N996" s="626">
        <f t="shared" si="104"/>
        <v>0</v>
      </c>
      <c r="O996" s="36"/>
      <c r="P996" s="51" t="s">
        <v>1473</v>
      </c>
      <c r="Q996" s="36"/>
      <c r="R996" s="36" t="str">
        <f t="shared" si="102"/>
        <v/>
      </c>
      <c r="S996" s="15"/>
      <c r="T996" s="15"/>
      <c r="U996" s="15"/>
      <c r="V996" s="15"/>
      <c r="W996" s="473"/>
      <c r="X996" s="473"/>
      <c r="Y996" s="15"/>
      <c r="Z996" s="15"/>
      <c r="AA996" s="15"/>
      <c r="AC996" s="16"/>
      <c r="AD996" s="15">
        <v>1</v>
      </c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  <c r="AO996" s="16"/>
      <c r="AP996" s="16"/>
      <c r="AQ996" s="16"/>
    </row>
    <row r="997" spans="1:43" s="17" customFormat="1" ht="12.75" hidden="1" customHeight="1">
      <c r="A997" s="126" t="s">
        <v>802</v>
      </c>
      <c r="B997" s="72"/>
      <c r="C997" s="144" t="s">
        <v>803</v>
      </c>
      <c r="D997" s="132"/>
      <c r="E997" s="145"/>
      <c r="F997" s="146"/>
      <c r="G997" s="147"/>
      <c r="H997" s="148"/>
      <c r="I997" s="158"/>
      <c r="J997" s="146"/>
      <c r="K997" s="146"/>
      <c r="L997" s="149"/>
      <c r="M997" s="619">
        <f t="shared" si="104"/>
        <v>0</v>
      </c>
      <c r="N997" s="626">
        <f t="shared" si="104"/>
        <v>0</v>
      </c>
      <c r="O997" s="36"/>
      <c r="P997" s="51" t="s">
        <v>1474</v>
      </c>
      <c r="Q997" s="36"/>
      <c r="R997" s="36" t="str">
        <f t="shared" si="102"/>
        <v/>
      </c>
      <c r="S997" s="15"/>
      <c r="T997" s="15"/>
      <c r="U997" s="15"/>
      <c r="V997" s="15"/>
      <c r="W997" s="473"/>
      <c r="X997" s="473"/>
      <c r="Y997" s="15"/>
      <c r="Z997" s="15"/>
      <c r="AA997" s="15"/>
      <c r="AC997" s="16"/>
      <c r="AD997" s="15">
        <v>1</v>
      </c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  <c r="AO997" s="16"/>
      <c r="AP997" s="16"/>
      <c r="AQ997" s="16"/>
    </row>
    <row r="998" spans="1:43" s="143" customFormat="1" ht="12.75" customHeight="1">
      <c r="A998" s="126" t="s">
        <v>788</v>
      </c>
      <c r="B998" s="72"/>
      <c r="C998" s="144" t="s">
        <v>2884</v>
      </c>
      <c r="D998" s="132"/>
      <c r="E998" s="145">
        <v>22</v>
      </c>
      <c r="F998" s="146">
        <v>26863</v>
      </c>
      <c r="G998" s="147">
        <v>120883</v>
      </c>
      <c r="H998" s="148">
        <v>34</v>
      </c>
      <c r="I998" s="158">
        <v>1266</v>
      </c>
      <c r="J998" s="146">
        <v>5546</v>
      </c>
      <c r="K998" s="146"/>
      <c r="L998" s="149"/>
      <c r="M998" s="619">
        <f t="shared" si="104"/>
        <v>1266</v>
      </c>
      <c r="N998" s="626">
        <f t="shared" si="104"/>
        <v>5546</v>
      </c>
      <c r="O998" s="138"/>
      <c r="P998" s="139" t="s">
        <v>1473</v>
      </c>
      <c r="Q998" s="138"/>
      <c r="R998" s="138" t="str">
        <f t="shared" si="102"/>
        <v>C</v>
      </c>
      <c r="S998" s="15"/>
      <c r="T998" s="15"/>
      <c r="U998" s="140">
        <v>1</v>
      </c>
      <c r="V998" s="140"/>
      <c r="W998" s="474"/>
      <c r="X998" s="474"/>
      <c r="Y998" s="140"/>
      <c r="Z998" s="140"/>
      <c r="AA998" s="140"/>
      <c r="AC998" s="142"/>
      <c r="AD998" s="15">
        <v>1</v>
      </c>
      <c r="AE998" s="142"/>
      <c r="AF998" s="142"/>
      <c r="AG998" s="142"/>
      <c r="AH998" s="142"/>
      <c r="AI998" s="142"/>
      <c r="AJ998" s="142"/>
      <c r="AK998" s="142"/>
      <c r="AL998" s="142"/>
      <c r="AM998" s="142"/>
      <c r="AN998" s="142"/>
      <c r="AO998" s="142"/>
      <c r="AP998" s="142"/>
      <c r="AQ998" s="142"/>
    </row>
    <row r="999" spans="1:43" s="17" customFormat="1">
      <c r="A999" s="126" t="s">
        <v>804</v>
      </c>
      <c r="B999" s="72"/>
      <c r="C999" s="144" t="s">
        <v>2885</v>
      </c>
      <c r="D999" s="132"/>
      <c r="E999" s="145">
        <v>3</v>
      </c>
      <c r="F999" s="146">
        <v>20817</v>
      </c>
      <c r="G999" s="147">
        <v>93675</v>
      </c>
      <c r="H999" s="148">
        <v>0</v>
      </c>
      <c r="I999" s="158">
        <v>0</v>
      </c>
      <c r="J999" s="146">
        <v>0</v>
      </c>
      <c r="K999" s="146"/>
      <c r="L999" s="149"/>
      <c r="M999" s="619">
        <f t="shared" si="104"/>
        <v>0</v>
      </c>
      <c r="N999" s="626">
        <f t="shared" si="104"/>
        <v>0</v>
      </c>
      <c r="O999" s="36"/>
      <c r="P999" s="151" t="s">
        <v>1473</v>
      </c>
      <c r="Q999" s="36"/>
      <c r="R999" s="36" t="str">
        <f t="shared" si="102"/>
        <v>C</v>
      </c>
      <c r="S999" s="15"/>
      <c r="T999" s="15"/>
      <c r="U999" s="15">
        <v>1</v>
      </c>
      <c r="V999" s="15"/>
      <c r="W999" s="473"/>
      <c r="X999" s="473"/>
      <c r="Y999" s="15"/>
      <c r="Z999" s="15"/>
      <c r="AA999" s="15"/>
      <c r="AC999" s="16"/>
      <c r="AD999" s="15">
        <v>1</v>
      </c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  <c r="AO999" s="16"/>
      <c r="AP999" s="16"/>
      <c r="AQ999" s="16"/>
    </row>
    <row r="1000" spans="1:43" s="17" customFormat="1" ht="12.75" customHeight="1">
      <c r="A1000" s="126" t="s">
        <v>806</v>
      </c>
      <c r="B1000" s="72"/>
      <c r="C1000" s="144" t="s">
        <v>807</v>
      </c>
      <c r="D1000" s="132"/>
      <c r="E1000" s="145">
        <v>5</v>
      </c>
      <c r="F1000" s="146">
        <v>6454</v>
      </c>
      <c r="G1000" s="147">
        <v>29044</v>
      </c>
      <c r="H1000" s="148">
        <v>9</v>
      </c>
      <c r="I1000" s="158">
        <v>337</v>
      </c>
      <c r="J1000" s="146">
        <v>1514</v>
      </c>
      <c r="K1000" s="146"/>
      <c r="L1000" s="149"/>
      <c r="M1000" s="619">
        <f t="shared" si="104"/>
        <v>337</v>
      </c>
      <c r="N1000" s="626">
        <f t="shared" si="104"/>
        <v>1514</v>
      </c>
      <c r="O1000" s="36"/>
      <c r="P1000" s="51" t="s">
        <v>1474</v>
      </c>
      <c r="Q1000" s="36"/>
      <c r="R1000" s="36" t="str">
        <f t="shared" si="102"/>
        <v>M</v>
      </c>
      <c r="S1000" s="15"/>
      <c r="T1000" s="15">
        <v>1</v>
      </c>
      <c r="U1000" s="15"/>
      <c r="V1000" s="15"/>
      <c r="W1000" s="473"/>
      <c r="X1000" s="473"/>
      <c r="Y1000" s="15"/>
      <c r="Z1000" s="15"/>
      <c r="AA1000" s="15"/>
      <c r="AC1000" s="16"/>
      <c r="AD1000" s="15">
        <v>1</v>
      </c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</row>
    <row r="1001" spans="1:43" s="17" customFormat="1" ht="12.75" customHeight="1">
      <c r="A1001" s="126" t="s">
        <v>808</v>
      </c>
      <c r="B1001" s="72"/>
      <c r="C1001" s="144" t="s">
        <v>809</v>
      </c>
      <c r="D1001" s="132"/>
      <c r="E1001" s="145">
        <v>3</v>
      </c>
      <c r="F1001" s="146">
        <v>8645</v>
      </c>
      <c r="G1001" s="147">
        <v>38904</v>
      </c>
      <c r="H1001" s="148">
        <v>6</v>
      </c>
      <c r="I1001" s="158">
        <v>176</v>
      </c>
      <c r="J1001" s="146">
        <v>791</v>
      </c>
      <c r="K1001" s="146"/>
      <c r="L1001" s="149"/>
      <c r="M1001" s="619">
        <f t="shared" si="104"/>
        <v>176</v>
      </c>
      <c r="N1001" s="626">
        <f t="shared" si="104"/>
        <v>791</v>
      </c>
      <c r="O1001" s="36"/>
      <c r="P1001" s="51" t="s">
        <v>1474</v>
      </c>
      <c r="Q1001" s="36"/>
      <c r="R1001" s="36" t="str">
        <f t="shared" si="102"/>
        <v>M</v>
      </c>
      <c r="S1001" s="15"/>
      <c r="T1001" s="15">
        <v>1</v>
      </c>
      <c r="U1001" s="15"/>
      <c r="V1001" s="15"/>
      <c r="W1001" s="473"/>
      <c r="X1001" s="473"/>
      <c r="Y1001" s="15"/>
      <c r="Z1001" s="15"/>
      <c r="AA1001" s="15"/>
      <c r="AC1001" s="16"/>
      <c r="AD1001" s="15">
        <v>1</v>
      </c>
      <c r="AE1001" s="16"/>
      <c r="AF1001" s="16"/>
      <c r="AG1001" s="16"/>
      <c r="AH1001" s="16"/>
      <c r="AI1001" s="16"/>
      <c r="AJ1001" s="16"/>
      <c r="AK1001" s="16"/>
      <c r="AL1001" s="16"/>
      <c r="AM1001" s="16"/>
      <c r="AN1001" s="16"/>
      <c r="AO1001" s="16"/>
      <c r="AP1001" s="16"/>
      <c r="AQ1001" s="16"/>
    </row>
    <row r="1002" spans="1:43" s="17" customFormat="1" ht="12.75" customHeight="1">
      <c r="A1002" s="126" t="s">
        <v>810</v>
      </c>
      <c r="B1002" s="72"/>
      <c r="C1002" s="144" t="s">
        <v>811</v>
      </c>
      <c r="D1002" s="132"/>
      <c r="E1002" s="145">
        <v>5</v>
      </c>
      <c r="F1002" s="146">
        <v>16486</v>
      </c>
      <c r="G1002" s="147">
        <v>74187</v>
      </c>
      <c r="H1002" s="148">
        <v>6</v>
      </c>
      <c r="I1002" s="158">
        <v>67</v>
      </c>
      <c r="J1002" s="146">
        <v>401</v>
      </c>
      <c r="K1002" s="146"/>
      <c r="L1002" s="149"/>
      <c r="M1002" s="619">
        <f t="shared" si="104"/>
        <v>67</v>
      </c>
      <c r="N1002" s="626">
        <f t="shared" si="104"/>
        <v>401</v>
      </c>
      <c r="O1002" s="36"/>
      <c r="P1002" s="51" t="s">
        <v>1474</v>
      </c>
      <c r="Q1002" s="36"/>
      <c r="R1002" s="36" t="str">
        <f t="shared" si="102"/>
        <v>M</v>
      </c>
      <c r="S1002" s="15"/>
      <c r="T1002" s="15">
        <v>1</v>
      </c>
      <c r="U1002" s="15"/>
      <c r="V1002" s="15"/>
      <c r="W1002" s="473"/>
      <c r="X1002" s="473"/>
      <c r="Y1002" s="15"/>
      <c r="Z1002" s="15"/>
      <c r="AA1002" s="15"/>
      <c r="AC1002" s="16"/>
      <c r="AD1002" s="15">
        <v>1</v>
      </c>
      <c r="AE1002" s="16"/>
      <c r="AF1002" s="16"/>
      <c r="AG1002" s="16"/>
      <c r="AH1002" s="16"/>
      <c r="AI1002" s="16"/>
      <c r="AJ1002" s="16"/>
      <c r="AK1002" s="16"/>
      <c r="AL1002" s="16"/>
      <c r="AM1002" s="16"/>
      <c r="AN1002" s="16"/>
      <c r="AO1002" s="16"/>
      <c r="AP1002" s="16"/>
      <c r="AQ1002" s="16"/>
    </row>
    <row r="1003" spans="1:43" s="143" customFormat="1" ht="12.75" customHeight="1">
      <c r="A1003" s="126" t="s">
        <v>813</v>
      </c>
      <c r="B1003" s="72"/>
      <c r="C1003" s="144" t="s">
        <v>814</v>
      </c>
      <c r="D1003" s="132"/>
      <c r="E1003" s="145">
        <v>8</v>
      </c>
      <c r="F1003" s="146">
        <v>9135</v>
      </c>
      <c r="G1003" s="147">
        <v>41107</v>
      </c>
      <c r="H1003" s="148">
        <v>9</v>
      </c>
      <c r="I1003" s="158">
        <v>256</v>
      </c>
      <c r="J1003" s="146">
        <v>1150</v>
      </c>
      <c r="K1003" s="146"/>
      <c r="L1003" s="149"/>
      <c r="M1003" s="619">
        <f t="shared" si="104"/>
        <v>256</v>
      </c>
      <c r="N1003" s="626">
        <f t="shared" si="104"/>
        <v>1150</v>
      </c>
      <c r="O1003" s="138"/>
      <c r="P1003" s="139" t="s">
        <v>1474</v>
      </c>
      <c r="Q1003" s="138"/>
      <c r="R1003" s="138" t="str">
        <f t="shared" si="102"/>
        <v>M</v>
      </c>
      <c r="S1003" s="15"/>
      <c r="T1003" s="15">
        <v>1</v>
      </c>
      <c r="U1003" s="140"/>
      <c r="V1003" s="140"/>
      <c r="W1003" s="474"/>
      <c r="X1003" s="474"/>
      <c r="Y1003" s="140"/>
      <c r="Z1003" s="140"/>
      <c r="AA1003" s="140"/>
      <c r="AC1003" s="142"/>
      <c r="AD1003" s="15">
        <v>1</v>
      </c>
      <c r="AE1003" s="142"/>
      <c r="AF1003" s="142"/>
      <c r="AG1003" s="142"/>
      <c r="AH1003" s="142"/>
      <c r="AI1003" s="142"/>
      <c r="AJ1003" s="142"/>
      <c r="AK1003" s="142"/>
      <c r="AL1003" s="142"/>
      <c r="AM1003" s="142"/>
      <c r="AN1003" s="142"/>
      <c r="AO1003" s="142"/>
      <c r="AP1003" s="142"/>
      <c r="AQ1003" s="142"/>
    </row>
    <row r="1004" spans="1:43" s="17" customFormat="1" ht="12.75" customHeight="1">
      <c r="A1004" s="126" t="s">
        <v>815</v>
      </c>
      <c r="B1004" s="72"/>
      <c r="C1004" s="144" t="s">
        <v>1771</v>
      </c>
      <c r="D1004" s="132"/>
      <c r="E1004" s="145">
        <v>5</v>
      </c>
      <c r="F1004" s="146">
        <v>7757</v>
      </c>
      <c r="G1004" s="147">
        <v>34906</v>
      </c>
      <c r="H1004" s="470">
        <v>5</v>
      </c>
      <c r="I1004" s="471">
        <v>150</v>
      </c>
      <c r="J1004" s="464">
        <v>675</v>
      </c>
      <c r="K1004" s="464"/>
      <c r="L1004" s="472"/>
      <c r="M1004" s="463">
        <f t="shared" si="104"/>
        <v>150</v>
      </c>
      <c r="N1004" s="472">
        <f t="shared" si="104"/>
        <v>675</v>
      </c>
      <c r="O1004" s="36"/>
      <c r="P1004" s="51" t="s">
        <v>1474</v>
      </c>
      <c r="Q1004" s="36"/>
      <c r="R1004" s="36" t="str">
        <f t="shared" si="102"/>
        <v>M</v>
      </c>
      <c r="S1004" s="15"/>
      <c r="T1004" s="15">
        <v>1</v>
      </c>
      <c r="U1004" s="15"/>
      <c r="V1004" s="15"/>
      <c r="W1004" s="473"/>
      <c r="X1004" s="473"/>
      <c r="Y1004" s="15"/>
      <c r="Z1004" s="15"/>
      <c r="AA1004" s="15"/>
      <c r="AC1004" s="16"/>
      <c r="AD1004" s="15">
        <v>1</v>
      </c>
      <c r="AE1004" s="16"/>
      <c r="AF1004" s="16"/>
      <c r="AG1004" s="16"/>
      <c r="AH1004" s="16"/>
      <c r="AI1004" s="16"/>
      <c r="AJ1004" s="16"/>
      <c r="AK1004" s="16"/>
      <c r="AL1004" s="16"/>
      <c r="AM1004" s="16"/>
      <c r="AN1004" s="16"/>
      <c r="AO1004" s="16"/>
      <c r="AP1004" s="16"/>
      <c r="AQ1004" s="16"/>
    </row>
    <row r="1005" spans="1:43" s="17" customFormat="1" ht="12.75" customHeight="1">
      <c r="A1005" s="126" t="s">
        <v>816</v>
      </c>
      <c r="B1005" s="72"/>
      <c r="C1005" s="144" t="s">
        <v>2004</v>
      </c>
      <c r="D1005" s="132"/>
      <c r="E1005" s="145">
        <v>1</v>
      </c>
      <c r="F1005" s="146">
        <v>4244</v>
      </c>
      <c r="G1005" s="147">
        <v>19098</v>
      </c>
      <c r="H1005" s="148">
        <v>2</v>
      </c>
      <c r="I1005" s="158">
        <v>250</v>
      </c>
      <c r="J1005" s="146">
        <v>750</v>
      </c>
      <c r="K1005" s="146"/>
      <c r="L1005" s="149"/>
      <c r="M1005" s="619">
        <f t="shared" si="104"/>
        <v>250</v>
      </c>
      <c r="N1005" s="626">
        <f t="shared" si="104"/>
        <v>750</v>
      </c>
      <c r="O1005" s="36"/>
      <c r="P1005" s="51" t="s">
        <v>1474</v>
      </c>
      <c r="Q1005" s="36"/>
      <c r="R1005" s="36" t="str">
        <f t="shared" si="102"/>
        <v>M</v>
      </c>
      <c r="S1005" s="15"/>
      <c r="T1005" s="15">
        <v>1</v>
      </c>
      <c r="U1005" s="15"/>
      <c r="V1005" s="15"/>
      <c r="W1005" s="473"/>
      <c r="X1005" s="473"/>
      <c r="Y1005" s="15"/>
      <c r="Z1005" s="15"/>
      <c r="AA1005" s="15"/>
      <c r="AC1005" s="16"/>
      <c r="AD1005" s="15">
        <v>1</v>
      </c>
      <c r="AE1005" s="16"/>
      <c r="AF1005" s="16"/>
      <c r="AG1005" s="16"/>
      <c r="AH1005" s="16"/>
      <c r="AI1005" s="16"/>
      <c r="AJ1005" s="16"/>
      <c r="AK1005" s="16"/>
      <c r="AL1005" s="16"/>
      <c r="AM1005" s="16"/>
      <c r="AN1005" s="16"/>
      <c r="AO1005" s="16"/>
      <c r="AP1005" s="16"/>
      <c r="AQ1005" s="16"/>
    </row>
    <row r="1006" spans="1:43" s="17" customFormat="1" ht="12.75" hidden="1" customHeight="1">
      <c r="A1006" s="126" t="s">
        <v>817</v>
      </c>
      <c r="B1006" s="72"/>
      <c r="C1006" s="144" t="s">
        <v>1534</v>
      </c>
      <c r="D1006" s="132"/>
      <c r="E1006" s="145"/>
      <c r="F1006" s="146"/>
      <c r="G1006" s="147"/>
      <c r="H1006" s="148"/>
      <c r="I1006" s="158"/>
      <c r="J1006" s="146"/>
      <c r="K1006" s="146"/>
      <c r="L1006" s="149"/>
      <c r="M1006" s="619">
        <f t="shared" si="104"/>
        <v>0</v>
      </c>
      <c r="N1006" s="626">
        <f t="shared" si="104"/>
        <v>0</v>
      </c>
      <c r="O1006" s="36"/>
      <c r="P1006" s="51" t="s">
        <v>1474</v>
      </c>
      <c r="Q1006" s="36"/>
      <c r="R1006" s="36" t="str">
        <f t="shared" si="102"/>
        <v/>
      </c>
      <c r="S1006" s="15"/>
      <c r="T1006" s="15"/>
      <c r="U1006" s="15"/>
      <c r="V1006" s="15"/>
      <c r="W1006" s="473"/>
      <c r="X1006" s="473"/>
      <c r="Y1006" s="15"/>
      <c r="Z1006" s="15"/>
      <c r="AA1006" s="15"/>
      <c r="AC1006" s="16"/>
      <c r="AD1006" s="15">
        <v>1</v>
      </c>
      <c r="AE1006" s="16"/>
      <c r="AF1006" s="16"/>
      <c r="AG1006" s="16"/>
      <c r="AH1006" s="16"/>
      <c r="AI1006" s="16"/>
      <c r="AJ1006" s="16"/>
      <c r="AK1006" s="16"/>
      <c r="AL1006" s="16"/>
      <c r="AM1006" s="16"/>
      <c r="AN1006" s="16"/>
      <c r="AO1006" s="16"/>
      <c r="AP1006" s="16"/>
      <c r="AQ1006" s="16"/>
    </row>
    <row r="1007" spans="1:43" s="17" customFormat="1" ht="12.75" hidden="1" customHeight="1">
      <c r="A1007" s="126" t="s">
        <v>818</v>
      </c>
      <c r="B1007" s="72"/>
      <c r="C1007" s="144" t="s">
        <v>819</v>
      </c>
      <c r="D1007" s="132"/>
      <c r="E1007" s="145"/>
      <c r="F1007" s="146"/>
      <c r="G1007" s="147"/>
      <c r="H1007" s="148"/>
      <c r="I1007" s="158"/>
      <c r="J1007" s="146"/>
      <c r="K1007" s="146"/>
      <c r="L1007" s="149"/>
      <c r="M1007" s="619">
        <f t="shared" si="104"/>
        <v>0</v>
      </c>
      <c r="N1007" s="626">
        <f t="shared" si="104"/>
        <v>0</v>
      </c>
      <c r="O1007" s="36"/>
      <c r="P1007" s="51" t="s">
        <v>1474</v>
      </c>
      <c r="Q1007" s="36"/>
      <c r="R1007" s="36" t="str">
        <f t="shared" si="102"/>
        <v/>
      </c>
      <c r="S1007" s="15"/>
      <c r="T1007" s="15"/>
      <c r="U1007" s="15"/>
      <c r="V1007" s="15"/>
      <c r="W1007" s="473"/>
      <c r="X1007" s="473"/>
      <c r="Y1007" s="15"/>
      <c r="Z1007" s="15"/>
      <c r="AA1007" s="15"/>
      <c r="AC1007" s="16"/>
      <c r="AD1007" s="15">
        <v>1</v>
      </c>
      <c r="AE1007" s="16"/>
      <c r="AF1007" s="16"/>
      <c r="AG1007" s="16"/>
      <c r="AH1007" s="16"/>
      <c r="AI1007" s="16"/>
      <c r="AJ1007" s="16"/>
      <c r="AK1007" s="16"/>
      <c r="AL1007" s="16"/>
      <c r="AM1007" s="16"/>
      <c r="AN1007" s="16"/>
      <c r="AO1007" s="16"/>
      <c r="AP1007" s="16"/>
      <c r="AQ1007" s="16"/>
    </row>
    <row r="1008" spans="1:43" s="17" customFormat="1" ht="12.75" customHeight="1">
      <c r="A1008" s="126" t="s">
        <v>820</v>
      </c>
      <c r="B1008" s="72"/>
      <c r="C1008" s="144" t="s">
        <v>821</v>
      </c>
      <c r="D1008" s="132"/>
      <c r="E1008" s="145">
        <v>4</v>
      </c>
      <c r="F1008" s="146">
        <v>11449</v>
      </c>
      <c r="G1008" s="147">
        <v>51519</v>
      </c>
      <c r="H1008" s="148">
        <v>5</v>
      </c>
      <c r="I1008" s="158">
        <v>103</v>
      </c>
      <c r="J1008" s="146">
        <v>394</v>
      </c>
      <c r="K1008" s="146"/>
      <c r="L1008" s="149"/>
      <c r="M1008" s="619">
        <f t="shared" si="104"/>
        <v>103</v>
      </c>
      <c r="N1008" s="626">
        <f t="shared" si="104"/>
        <v>394</v>
      </c>
      <c r="O1008" s="36"/>
      <c r="P1008" s="51" t="s">
        <v>1474</v>
      </c>
      <c r="Q1008" s="36"/>
      <c r="R1008" s="36" t="str">
        <f t="shared" si="102"/>
        <v>M</v>
      </c>
      <c r="S1008" s="15"/>
      <c r="T1008" s="15">
        <v>1</v>
      </c>
      <c r="U1008" s="15"/>
      <c r="V1008" s="15"/>
      <c r="W1008" s="473"/>
      <c r="X1008" s="473"/>
      <c r="Y1008" s="15"/>
      <c r="Z1008" s="15"/>
      <c r="AA1008" s="15"/>
      <c r="AC1008" s="16"/>
      <c r="AD1008" s="15">
        <v>1</v>
      </c>
      <c r="AE1008" s="16"/>
      <c r="AF1008" s="16"/>
      <c r="AG1008" s="16"/>
      <c r="AH1008" s="16"/>
      <c r="AI1008" s="16"/>
      <c r="AJ1008" s="16"/>
      <c r="AK1008" s="16"/>
      <c r="AL1008" s="16"/>
      <c r="AM1008" s="16"/>
      <c r="AN1008" s="16"/>
      <c r="AO1008" s="16"/>
      <c r="AP1008" s="16"/>
      <c r="AQ1008" s="16"/>
    </row>
    <row r="1009" spans="1:43" s="17" customFormat="1" ht="12.75" customHeight="1">
      <c r="A1009" s="126" t="s">
        <v>790</v>
      </c>
      <c r="B1009" s="72"/>
      <c r="C1009" s="144" t="s">
        <v>2886</v>
      </c>
      <c r="D1009" s="132"/>
      <c r="E1009" s="145">
        <v>3</v>
      </c>
      <c r="F1009" s="146">
        <v>17577</v>
      </c>
      <c r="G1009" s="147">
        <v>79098</v>
      </c>
      <c r="H1009" s="148">
        <v>3</v>
      </c>
      <c r="I1009" s="158">
        <v>157</v>
      </c>
      <c r="J1009" s="146">
        <v>785</v>
      </c>
      <c r="K1009" s="146"/>
      <c r="L1009" s="149"/>
      <c r="M1009" s="619">
        <f t="shared" si="104"/>
        <v>157</v>
      </c>
      <c r="N1009" s="626">
        <f t="shared" si="104"/>
        <v>785</v>
      </c>
      <c r="O1009" s="36"/>
      <c r="P1009" s="51" t="s">
        <v>1473</v>
      </c>
      <c r="Q1009" s="36"/>
      <c r="R1009" s="36" t="str">
        <f t="shared" si="102"/>
        <v>C</v>
      </c>
      <c r="S1009" s="15"/>
      <c r="T1009" s="15"/>
      <c r="U1009" s="15">
        <v>1</v>
      </c>
      <c r="V1009" s="15"/>
      <c r="W1009" s="473"/>
      <c r="X1009" s="473"/>
      <c r="Y1009" s="15"/>
      <c r="Z1009" s="15"/>
      <c r="AA1009" s="15"/>
      <c r="AC1009" s="16"/>
      <c r="AD1009" s="15">
        <v>1</v>
      </c>
      <c r="AE1009" s="16"/>
      <c r="AF1009" s="16"/>
      <c r="AG1009" s="16"/>
      <c r="AH1009" s="16"/>
      <c r="AI1009" s="16"/>
      <c r="AJ1009" s="16"/>
      <c r="AK1009" s="16"/>
      <c r="AL1009" s="16"/>
      <c r="AM1009" s="16"/>
      <c r="AN1009" s="16"/>
      <c r="AO1009" s="16"/>
      <c r="AP1009" s="16"/>
      <c r="AQ1009" s="16"/>
    </row>
    <row r="1010" spans="1:43" s="17" customFormat="1" ht="12.75" customHeight="1">
      <c r="A1010" s="126" t="s">
        <v>822</v>
      </c>
      <c r="B1010" s="72"/>
      <c r="C1010" s="144" t="s">
        <v>823</v>
      </c>
      <c r="D1010" s="132"/>
      <c r="E1010" s="145">
        <v>4</v>
      </c>
      <c r="F1010" s="146">
        <v>7691</v>
      </c>
      <c r="G1010" s="147">
        <v>34609</v>
      </c>
      <c r="H1010" s="148">
        <v>4</v>
      </c>
      <c r="I1010" s="158">
        <v>66</v>
      </c>
      <c r="J1010" s="146">
        <v>297</v>
      </c>
      <c r="K1010" s="146"/>
      <c r="L1010" s="149"/>
      <c r="M1010" s="619">
        <f t="shared" si="104"/>
        <v>66</v>
      </c>
      <c r="N1010" s="626">
        <f t="shared" si="104"/>
        <v>297</v>
      </c>
      <c r="O1010" s="36"/>
      <c r="P1010" s="51" t="s">
        <v>1474</v>
      </c>
      <c r="Q1010" s="36"/>
      <c r="R1010" s="36" t="str">
        <f t="shared" si="102"/>
        <v>M</v>
      </c>
      <c r="S1010" s="15"/>
      <c r="T1010" s="15">
        <v>1</v>
      </c>
      <c r="U1010" s="15"/>
      <c r="V1010" s="15"/>
      <c r="W1010" s="473"/>
      <c r="X1010" s="473"/>
      <c r="Y1010" s="15"/>
      <c r="Z1010" s="15"/>
      <c r="AA1010" s="15"/>
      <c r="AC1010" s="16"/>
      <c r="AD1010" s="15">
        <v>1</v>
      </c>
      <c r="AE1010" s="16"/>
      <c r="AF1010" s="16"/>
      <c r="AG1010" s="16"/>
      <c r="AH1010" s="16"/>
      <c r="AI1010" s="16"/>
      <c r="AJ1010" s="16"/>
      <c r="AK1010" s="16"/>
      <c r="AL1010" s="16"/>
      <c r="AM1010" s="16"/>
      <c r="AN1010" s="16"/>
      <c r="AO1010" s="16"/>
      <c r="AP1010" s="16"/>
      <c r="AQ1010" s="16"/>
    </row>
    <row r="1011" spans="1:43" s="17" customFormat="1" ht="12.75" customHeight="1">
      <c r="A1011" s="126" t="s">
        <v>824</v>
      </c>
      <c r="B1011" s="72"/>
      <c r="C1011" s="144" t="s">
        <v>825</v>
      </c>
      <c r="D1011" s="132"/>
      <c r="E1011" s="145">
        <v>7</v>
      </c>
      <c r="F1011" s="146">
        <v>6995</v>
      </c>
      <c r="G1011" s="147">
        <v>31477</v>
      </c>
      <c r="H1011" s="148">
        <v>7</v>
      </c>
      <c r="I1011" s="158">
        <v>215</v>
      </c>
      <c r="J1011" s="146">
        <v>1030</v>
      </c>
      <c r="K1011" s="146"/>
      <c r="L1011" s="149"/>
      <c r="M1011" s="619">
        <f t="shared" si="104"/>
        <v>215</v>
      </c>
      <c r="N1011" s="626">
        <f t="shared" si="104"/>
        <v>1030</v>
      </c>
      <c r="O1011" s="36"/>
      <c r="P1011" s="51" t="s">
        <v>1474</v>
      </c>
      <c r="Q1011" s="36"/>
      <c r="R1011" s="36" t="str">
        <f t="shared" si="102"/>
        <v>M</v>
      </c>
      <c r="S1011" s="15"/>
      <c r="T1011" s="15">
        <v>1</v>
      </c>
      <c r="U1011" s="15"/>
      <c r="V1011" s="15"/>
      <c r="W1011" s="473"/>
      <c r="X1011" s="473"/>
      <c r="Y1011" s="15"/>
      <c r="Z1011" s="15"/>
      <c r="AA1011" s="15"/>
      <c r="AC1011" s="16"/>
      <c r="AD1011" s="15">
        <v>1</v>
      </c>
      <c r="AE1011" s="16"/>
      <c r="AF1011" s="16"/>
      <c r="AG1011" s="16"/>
      <c r="AH1011" s="16"/>
      <c r="AI1011" s="16"/>
      <c r="AJ1011" s="16"/>
      <c r="AK1011" s="16"/>
      <c r="AL1011" s="16"/>
      <c r="AM1011" s="16"/>
      <c r="AN1011" s="16"/>
      <c r="AO1011" s="16"/>
      <c r="AP1011" s="16"/>
      <c r="AQ1011" s="16"/>
    </row>
    <row r="1012" spans="1:43" s="17" customFormat="1" ht="12.75" customHeight="1" thickBot="1">
      <c r="A1012" s="126" t="s">
        <v>826</v>
      </c>
      <c r="B1012" s="72"/>
      <c r="C1012" s="144" t="s">
        <v>827</v>
      </c>
      <c r="D1012" s="46"/>
      <c r="E1012" s="145">
        <v>2</v>
      </c>
      <c r="F1012" s="146">
        <v>8210</v>
      </c>
      <c r="G1012" s="147">
        <v>36943</v>
      </c>
      <c r="H1012" s="622">
        <v>0</v>
      </c>
      <c r="I1012" s="623">
        <v>0</v>
      </c>
      <c r="J1012" s="620">
        <v>0</v>
      </c>
      <c r="K1012" s="146"/>
      <c r="L1012" s="149"/>
      <c r="M1012" s="619">
        <f t="shared" si="104"/>
        <v>0</v>
      </c>
      <c r="N1012" s="626">
        <f t="shared" si="104"/>
        <v>0</v>
      </c>
      <c r="O1012" s="36"/>
      <c r="P1012" s="51" t="s">
        <v>1474</v>
      </c>
      <c r="Q1012" s="36"/>
      <c r="R1012" s="36" t="str">
        <f t="shared" si="102"/>
        <v>M</v>
      </c>
      <c r="S1012" s="15"/>
      <c r="T1012" s="15">
        <v>1</v>
      </c>
      <c r="U1012" s="15"/>
      <c r="V1012" s="15"/>
      <c r="W1012" s="473"/>
      <c r="X1012" s="473"/>
      <c r="Y1012" s="15"/>
      <c r="Z1012" s="15"/>
      <c r="AA1012" s="15"/>
      <c r="AC1012" s="16"/>
      <c r="AD1012" s="15">
        <v>1</v>
      </c>
      <c r="AE1012" s="16"/>
      <c r="AF1012" s="16"/>
      <c r="AG1012" s="16"/>
      <c r="AH1012" s="16"/>
      <c r="AI1012" s="16"/>
      <c r="AJ1012" s="16"/>
      <c r="AK1012" s="16"/>
      <c r="AL1012" s="16"/>
      <c r="AM1012" s="16"/>
      <c r="AN1012" s="16"/>
      <c r="AO1012" s="16"/>
      <c r="AP1012" s="16"/>
      <c r="AQ1012" s="16"/>
    </row>
    <row r="1013" spans="1:43" s="17" customFormat="1" ht="12.75" hidden="1" customHeight="1" thickBot="1">
      <c r="A1013" s="126" t="s">
        <v>828</v>
      </c>
      <c r="B1013" s="74"/>
      <c r="C1013" s="167" t="s">
        <v>829</v>
      </c>
      <c r="D1013" s="46"/>
      <c r="E1013" s="145"/>
      <c r="F1013" s="146"/>
      <c r="G1013" s="147"/>
      <c r="H1013" s="148"/>
      <c r="I1013" s="158"/>
      <c r="J1013" s="146"/>
      <c r="K1013" s="146"/>
      <c r="L1013" s="149"/>
      <c r="M1013" s="619">
        <f t="shared" si="104"/>
        <v>0</v>
      </c>
      <c r="N1013" s="626">
        <f t="shared" si="104"/>
        <v>0</v>
      </c>
      <c r="O1013" s="36"/>
      <c r="P1013" s="51" t="s">
        <v>1474</v>
      </c>
      <c r="Q1013" s="36"/>
      <c r="R1013" s="36" t="str">
        <f t="shared" si="102"/>
        <v/>
      </c>
      <c r="S1013" s="15"/>
      <c r="T1013" s="15"/>
      <c r="U1013" s="15"/>
      <c r="V1013" s="15"/>
      <c r="W1013" s="473"/>
      <c r="X1013" s="473"/>
      <c r="Y1013" s="15"/>
      <c r="Z1013" s="15"/>
      <c r="AA1013" s="15"/>
      <c r="AC1013" s="16"/>
      <c r="AD1013" s="15">
        <v>1</v>
      </c>
      <c r="AE1013" s="16"/>
      <c r="AF1013" s="16"/>
      <c r="AG1013" s="16"/>
      <c r="AH1013" s="16"/>
      <c r="AI1013" s="16"/>
      <c r="AJ1013" s="16"/>
      <c r="AK1013" s="16"/>
      <c r="AL1013" s="16"/>
      <c r="AM1013" s="16"/>
      <c r="AN1013" s="16"/>
      <c r="AO1013" s="16"/>
      <c r="AP1013" s="16"/>
      <c r="AQ1013" s="16"/>
    </row>
    <row r="1014" spans="1:43" s="18" customFormat="1" ht="15.75" hidden="1" customHeight="1">
      <c r="A1014" s="126" t="s">
        <v>830</v>
      </c>
      <c r="B1014" s="885" t="s">
        <v>831</v>
      </c>
      <c r="C1014" s="886"/>
      <c r="D1014" s="25"/>
      <c r="E1014" s="90">
        <f t="shared" ref="E1014:N1014" si="105">SUM(E1015:E1020)</f>
        <v>0</v>
      </c>
      <c r="F1014" s="91">
        <f t="shared" si="105"/>
        <v>0</v>
      </c>
      <c r="G1014" s="92">
        <f t="shared" si="105"/>
        <v>0</v>
      </c>
      <c r="H1014" s="611">
        <f t="shared" si="105"/>
        <v>0</v>
      </c>
      <c r="I1014" s="612">
        <f t="shared" si="105"/>
        <v>0</v>
      </c>
      <c r="J1014" s="91">
        <f t="shared" si="105"/>
        <v>0</v>
      </c>
      <c r="K1014" s="91">
        <f t="shared" si="105"/>
        <v>0</v>
      </c>
      <c r="L1014" s="93">
        <f t="shared" si="105"/>
        <v>0</v>
      </c>
      <c r="M1014" s="612">
        <f t="shared" si="105"/>
        <v>0</v>
      </c>
      <c r="N1014" s="93">
        <f t="shared" si="105"/>
        <v>0</v>
      </c>
      <c r="O1014" s="36"/>
      <c r="P1014" s="51" t="s">
        <v>1500</v>
      </c>
      <c r="Q1014" s="36"/>
      <c r="R1014" s="36" t="str">
        <f t="shared" si="102"/>
        <v/>
      </c>
      <c r="S1014" s="15"/>
      <c r="T1014" s="15"/>
      <c r="U1014" s="15"/>
      <c r="V1014" s="15"/>
      <c r="W1014" s="473"/>
      <c r="X1014" s="473"/>
      <c r="Y1014" s="15"/>
      <c r="Z1014" s="15"/>
      <c r="AA1014" s="15"/>
      <c r="AC1014" s="15"/>
      <c r="AD1014" s="15">
        <v>1</v>
      </c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</row>
    <row r="1015" spans="1:43" s="17" customFormat="1" ht="12.75" hidden="1" customHeight="1">
      <c r="A1015" s="126" t="s">
        <v>832</v>
      </c>
      <c r="B1015" s="72"/>
      <c r="C1015" s="144" t="s">
        <v>833</v>
      </c>
      <c r="D1015" s="46"/>
      <c r="E1015" s="145"/>
      <c r="F1015" s="146"/>
      <c r="G1015" s="147"/>
      <c r="H1015" s="148"/>
      <c r="I1015" s="158"/>
      <c r="J1015" s="146"/>
      <c r="K1015" s="146"/>
      <c r="L1015" s="149"/>
      <c r="M1015" s="623"/>
      <c r="N1015" s="626"/>
      <c r="O1015" s="36"/>
      <c r="P1015" s="51" t="s">
        <v>1474</v>
      </c>
      <c r="Q1015" s="36"/>
      <c r="R1015" s="36" t="str">
        <f t="shared" si="102"/>
        <v/>
      </c>
      <c r="S1015" s="15"/>
      <c r="T1015" s="15"/>
      <c r="U1015" s="15"/>
      <c r="V1015" s="15"/>
      <c r="W1015" s="473"/>
      <c r="X1015" s="473"/>
      <c r="Y1015" s="15"/>
      <c r="Z1015" s="15"/>
      <c r="AA1015" s="15"/>
      <c r="AC1015" s="16"/>
      <c r="AD1015" s="15">
        <v>1</v>
      </c>
      <c r="AE1015" s="16"/>
      <c r="AF1015" s="16"/>
      <c r="AG1015" s="16"/>
      <c r="AH1015" s="16"/>
      <c r="AI1015" s="16"/>
      <c r="AJ1015" s="16"/>
      <c r="AK1015" s="16"/>
      <c r="AL1015" s="16"/>
      <c r="AM1015" s="16"/>
      <c r="AN1015" s="16"/>
      <c r="AO1015" s="16"/>
      <c r="AP1015" s="16"/>
      <c r="AQ1015" s="16"/>
    </row>
    <row r="1016" spans="1:43" s="17" customFormat="1" ht="12.75" hidden="1" customHeight="1">
      <c r="A1016" s="126" t="s">
        <v>834</v>
      </c>
      <c r="B1016" s="72"/>
      <c r="C1016" s="144" t="s">
        <v>835</v>
      </c>
      <c r="D1016" s="46"/>
      <c r="E1016" s="145"/>
      <c r="F1016" s="146"/>
      <c r="G1016" s="147"/>
      <c r="H1016" s="148"/>
      <c r="I1016" s="158"/>
      <c r="J1016" s="146"/>
      <c r="K1016" s="146"/>
      <c r="L1016" s="149"/>
      <c r="M1016" s="623"/>
      <c r="N1016" s="626"/>
      <c r="O1016" s="36"/>
      <c r="P1016" s="51" t="s">
        <v>1474</v>
      </c>
      <c r="Q1016" s="36"/>
      <c r="R1016" s="36" t="str">
        <f t="shared" si="102"/>
        <v/>
      </c>
      <c r="S1016" s="15"/>
      <c r="T1016" s="15"/>
      <c r="U1016" s="15"/>
      <c r="V1016" s="15"/>
      <c r="W1016" s="473"/>
      <c r="X1016" s="473"/>
      <c r="Y1016" s="15"/>
      <c r="Z1016" s="15"/>
      <c r="AA1016" s="15"/>
      <c r="AC1016" s="16"/>
      <c r="AD1016" s="15">
        <v>1</v>
      </c>
      <c r="AE1016" s="16"/>
      <c r="AF1016" s="16"/>
      <c r="AG1016" s="16"/>
      <c r="AH1016" s="16"/>
      <c r="AI1016" s="16"/>
      <c r="AJ1016" s="16"/>
      <c r="AK1016" s="16"/>
      <c r="AL1016" s="16"/>
      <c r="AM1016" s="16"/>
      <c r="AN1016" s="16"/>
      <c r="AO1016" s="16"/>
      <c r="AP1016" s="16"/>
      <c r="AQ1016" s="16"/>
    </row>
    <row r="1017" spans="1:43" s="17" customFormat="1" ht="12.75" hidden="1" customHeight="1">
      <c r="A1017" s="126" t="s">
        <v>836</v>
      </c>
      <c r="B1017" s="72"/>
      <c r="C1017" s="144" t="s">
        <v>837</v>
      </c>
      <c r="D1017" s="46"/>
      <c r="E1017" s="145"/>
      <c r="F1017" s="146"/>
      <c r="G1017" s="147"/>
      <c r="H1017" s="148"/>
      <c r="I1017" s="158"/>
      <c r="J1017" s="146"/>
      <c r="K1017" s="146"/>
      <c r="L1017" s="149"/>
      <c r="M1017" s="623"/>
      <c r="N1017" s="626"/>
      <c r="O1017" s="36"/>
      <c r="P1017" s="51" t="s">
        <v>1474</v>
      </c>
      <c r="Q1017" s="36"/>
      <c r="R1017" s="36" t="str">
        <f t="shared" si="102"/>
        <v/>
      </c>
      <c r="S1017" s="15"/>
      <c r="T1017" s="15"/>
      <c r="U1017" s="15"/>
      <c r="V1017" s="15"/>
      <c r="W1017" s="473"/>
      <c r="X1017" s="473"/>
      <c r="Y1017" s="15"/>
      <c r="Z1017" s="15"/>
      <c r="AA1017" s="15"/>
      <c r="AC1017" s="16"/>
      <c r="AD1017" s="15">
        <v>1</v>
      </c>
      <c r="AE1017" s="16"/>
      <c r="AF1017" s="16"/>
      <c r="AG1017" s="16"/>
      <c r="AH1017" s="16"/>
      <c r="AI1017" s="16"/>
      <c r="AJ1017" s="16"/>
      <c r="AK1017" s="16"/>
      <c r="AL1017" s="16"/>
      <c r="AM1017" s="16"/>
      <c r="AN1017" s="16"/>
      <c r="AO1017" s="16"/>
      <c r="AP1017" s="16"/>
      <c r="AQ1017" s="16"/>
    </row>
    <row r="1018" spans="1:43" s="17" customFormat="1" ht="12.75" hidden="1" customHeight="1">
      <c r="A1018" s="126" t="s">
        <v>838</v>
      </c>
      <c r="B1018" s="72"/>
      <c r="C1018" s="144" t="s">
        <v>839</v>
      </c>
      <c r="D1018" s="46"/>
      <c r="E1018" s="145"/>
      <c r="F1018" s="146"/>
      <c r="G1018" s="147"/>
      <c r="H1018" s="148"/>
      <c r="I1018" s="158"/>
      <c r="J1018" s="146"/>
      <c r="K1018" s="146"/>
      <c r="L1018" s="149"/>
      <c r="M1018" s="623"/>
      <c r="N1018" s="626"/>
      <c r="O1018" s="36"/>
      <c r="P1018" s="51" t="s">
        <v>1474</v>
      </c>
      <c r="Q1018" s="36"/>
      <c r="R1018" s="36" t="str">
        <f t="shared" si="102"/>
        <v/>
      </c>
      <c r="S1018" s="15"/>
      <c r="T1018" s="15"/>
      <c r="U1018" s="15"/>
      <c r="V1018" s="15"/>
      <c r="W1018" s="473"/>
      <c r="X1018" s="473"/>
      <c r="Y1018" s="15"/>
      <c r="Z1018" s="15"/>
      <c r="AA1018" s="15"/>
      <c r="AC1018" s="16"/>
      <c r="AD1018" s="15">
        <v>1</v>
      </c>
      <c r="AE1018" s="16"/>
      <c r="AF1018" s="16"/>
      <c r="AG1018" s="16"/>
      <c r="AH1018" s="16"/>
      <c r="AI1018" s="16"/>
      <c r="AJ1018" s="16"/>
      <c r="AK1018" s="16"/>
      <c r="AL1018" s="16"/>
      <c r="AM1018" s="16"/>
      <c r="AN1018" s="16"/>
      <c r="AO1018" s="16"/>
      <c r="AP1018" s="16"/>
      <c r="AQ1018" s="16"/>
    </row>
    <row r="1019" spans="1:43" s="17" customFormat="1" ht="12.75" hidden="1" customHeight="1">
      <c r="A1019" s="126" t="s">
        <v>840</v>
      </c>
      <c r="B1019" s="72"/>
      <c r="C1019" s="144" t="s">
        <v>1472</v>
      </c>
      <c r="D1019" s="46"/>
      <c r="E1019" s="145"/>
      <c r="F1019" s="146"/>
      <c r="G1019" s="147"/>
      <c r="H1019" s="148"/>
      <c r="I1019" s="158"/>
      <c r="J1019" s="146"/>
      <c r="K1019" s="146"/>
      <c r="L1019" s="149"/>
      <c r="M1019" s="623"/>
      <c r="N1019" s="626"/>
      <c r="O1019" s="36"/>
      <c r="P1019" s="51" t="s">
        <v>1474</v>
      </c>
      <c r="Q1019" s="36"/>
      <c r="R1019" s="36" t="str">
        <f t="shared" si="102"/>
        <v/>
      </c>
      <c r="S1019" s="15"/>
      <c r="T1019" s="15"/>
      <c r="U1019" s="15"/>
      <c r="V1019" s="15"/>
      <c r="W1019" s="473"/>
      <c r="X1019" s="473"/>
      <c r="Y1019" s="15"/>
      <c r="Z1019" s="15"/>
      <c r="AA1019" s="15"/>
      <c r="AC1019" s="16"/>
      <c r="AD1019" s="15">
        <v>1</v>
      </c>
      <c r="AE1019" s="16"/>
      <c r="AF1019" s="16"/>
      <c r="AG1019" s="16"/>
      <c r="AH1019" s="16"/>
      <c r="AI1019" s="16"/>
      <c r="AJ1019" s="16"/>
      <c r="AK1019" s="16"/>
      <c r="AL1019" s="16"/>
      <c r="AM1019" s="16"/>
      <c r="AN1019" s="16"/>
      <c r="AO1019" s="16"/>
      <c r="AP1019" s="16"/>
      <c r="AQ1019" s="16"/>
    </row>
    <row r="1020" spans="1:43" s="17" customFormat="1" ht="12.75" hidden="1" customHeight="1" thickBot="1">
      <c r="A1020" s="126" t="s">
        <v>841</v>
      </c>
      <c r="B1020" s="74"/>
      <c r="C1020" s="75" t="s">
        <v>831</v>
      </c>
      <c r="D1020" s="46"/>
      <c r="E1020" s="663"/>
      <c r="F1020" s="664"/>
      <c r="G1020" s="665"/>
      <c r="H1020" s="666"/>
      <c r="I1020" s="667"/>
      <c r="J1020" s="664"/>
      <c r="K1020" s="664"/>
      <c r="L1020" s="668"/>
      <c r="M1020" s="708"/>
      <c r="N1020" s="707"/>
      <c r="O1020" s="36"/>
      <c r="P1020" s="51" t="s">
        <v>1474</v>
      </c>
      <c r="Q1020" s="36"/>
      <c r="R1020" s="36" t="str">
        <f t="shared" si="102"/>
        <v/>
      </c>
      <c r="S1020" s="15"/>
      <c r="T1020" s="15"/>
      <c r="U1020" s="15"/>
      <c r="V1020" s="15"/>
      <c r="W1020" s="473"/>
      <c r="X1020" s="473"/>
      <c r="Y1020" s="15"/>
      <c r="Z1020" s="15"/>
      <c r="AA1020" s="15"/>
      <c r="AC1020" s="16"/>
      <c r="AD1020" s="15">
        <v>1</v>
      </c>
      <c r="AE1020" s="16"/>
      <c r="AF1020" s="16"/>
      <c r="AG1020" s="16"/>
      <c r="AH1020" s="16"/>
      <c r="AI1020" s="16"/>
      <c r="AJ1020" s="16"/>
      <c r="AK1020" s="16"/>
      <c r="AL1020" s="16"/>
      <c r="AM1020" s="16"/>
      <c r="AN1020" s="16"/>
      <c r="AO1020" s="16"/>
      <c r="AP1020" s="16"/>
      <c r="AQ1020" s="16"/>
    </row>
    <row r="1021" spans="1:43" s="18" customFormat="1" ht="33.75" customHeight="1" thickBot="1">
      <c r="A1021" s="126" t="s">
        <v>842</v>
      </c>
      <c r="B1021" s="903" t="s">
        <v>621</v>
      </c>
      <c r="C1021" s="904"/>
      <c r="D1021" s="47"/>
      <c r="E1021" s="86">
        <f t="shared" ref="E1021:N1021" si="106">SUM(E1022,E1031,E1055,E1099,E1124,E1151)</f>
        <v>4387</v>
      </c>
      <c r="F1021" s="87">
        <f t="shared" si="106"/>
        <v>872620</v>
      </c>
      <c r="G1021" s="88">
        <f t="shared" si="106"/>
        <v>4101322</v>
      </c>
      <c r="H1021" s="114">
        <f t="shared" si="106"/>
        <v>72</v>
      </c>
      <c r="I1021" s="89">
        <f t="shared" si="106"/>
        <v>5543</v>
      </c>
      <c r="J1021" s="87">
        <f t="shared" si="106"/>
        <v>26273</v>
      </c>
      <c r="K1021" s="87">
        <f t="shared" si="106"/>
        <v>0</v>
      </c>
      <c r="L1021" s="672">
        <f t="shared" si="106"/>
        <v>0</v>
      </c>
      <c r="M1021" s="89">
        <f t="shared" si="106"/>
        <v>5543</v>
      </c>
      <c r="N1021" s="672">
        <f t="shared" si="106"/>
        <v>26273</v>
      </c>
      <c r="O1021" s="36"/>
      <c r="P1021" s="51" t="s">
        <v>1499</v>
      </c>
      <c r="Q1021" s="36"/>
      <c r="R1021" s="36" t="str">
        <f t="shared" si="102"/>
        <v>R</v>
      </c>
      <c r="S1021" s="15"/>
      <c r="T1021" s="15"/>
      <c r="U1021" s="15"/>
      <c r="V1021" s="15"/>
      <c r="W1021" s="473"/>
      <c r="X1021" s="476"/>
      <c r="Y1021" s="15"/>
      <c r="Z1021" s="15"/>
      <c r="AA1021" s="15"/>
      <c r="AC1021" s="15"/>
      <c r="AD1021" s="15">
        <v>1</v>
      </c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</row>
    <row r="1022" spans="1:43" s="226" customFormat="1" ht="15.75" customHeight="1" thickBot="1">
      <c r="A1022" s="126" t="s">
        <v>843</v>
      </c>
      <c r="B1022" s="603" t="s">
        <v>844</v>
      </c>
      <c r="C1022" s="604"/>
      <c r="D1022" s="103"/>
      <c r="E1022" s="613">
        <f t="shared" ref="E1022:N1022" si="107">SUM(E1023:E1030)</f>
        <v>132</v>
      </c>
      <c r="F1022" s="614">
        <f t="shared" si="107"/>
        <v>34418</v>
      </c>
      <c r="G1022" s="615">
        <f t="shared" si="107"/>
        <v>161760</v>
      </c>
      <c r="H1022" s="616">
        <f t="shared" si="107"/>
        <v>0</v>
      </c>
      <c r="I1022" s="617">
        <f t="shared" si="107"/>
        <v>0</v>
      </c>
      <c r="J1022" s="614">
        <f t="shared" si="107"/>
        <v>0</v>
      </c>
      <c r="K1022" s="614">
        <f t="shared" si="107"/>
        <v>0</v>
      </c>
      <c r="L1022" s="618">
        <f t="shared" si="107"/>
        <v>0</v>
      </c>
      <c r="M1022" s="617">
        <f t="shared" si="107"/>
        <v>0</v>
      </c>
      <c r="N1022" s="618">
        <f t="shared" si="107"/>
        <v>0</v>
      </c>
      <c r="O1022" s="138"/>
      <c r="P1022" s="139" t="s">
        <v>1500</v>
      </c>
      <c r="Q1022" s="138"/>
      <c r="R1022" s="138" t="str">
        <f t="shared" si="102"/>
        <v>P</v>
      </c>
      <c r="S1022" s="15"/>
      <c r="T1022" s="15"/>
      <c r="U1022" s="140"/>
      <c r="V1022" s="140">
        <v>1</v>
      </c>
      <c r="W1022" s="474"/>
      <c r="X1022" s="474"/>
      <c r="Y1022" s="140"/>
      <c r="Z1022" s="140"/>
      <c r="AA1022" s="140"/>
      <c r="AC1022" s="140"/>
      <c r="AD1022" s="15">
        <v>1</v>
      </c>
      <c r="AE1022" s="140"/>
      <c r="AF1022" s="140"/>
      <c r="AG1022" s="140"/>
      <c r="AH1022" s="140"/>
      <c r="AI1022" s="140"/>
      <c r="AJ1022" s="140"/>
      <c r="AK1022" s="140"/>
      <c r="AL1022" s="140"/>
      <c r="AM1022" s="140"/>
      <c r="AN1022" s="140"/>
      <c r="AO1022" s="140"/>
      <c r="AP1022" s="140"/>
      <c r="AQ1022" s="140"/>
    </row>
    <row r="1023" spans="1:43" s="143" customFormat="1" ht="12.75" customHeight="1" thickTop="1">
      <c r="A1023" s="126" t="s">
        <v>845</v>
      </c>
      <c r="B1023" s="95"/>
      <c r="C1023" s="152" t="s">
        <v>846</v>
      </c>
      <c r="D1023" s="132"/>
      <c r="E1023" s="153">
        <v>13</v>
      </c>
      <c r="F1023" s="154">
        <v>3510</v>
      </c>
      <c r="G1023" s="155">
        <v>16495</v>
      </c>
      <c r="H1023" s="156"/>
      <c r="I1023" s="174"/>
      <c r="J1023" s="154"/>
      <c r="K1023" s="154"/>
      <c r="L1023" s="157"/>
      <c r="M1023" s="648"/>
      <c r="N1023" s="625"/>
      <c r="O1023" s="138"/>
      <c r="P1023" s="139" t="s">
        <v>1474</v>
      </c>
      <c r="Q1023" s="138"/>
      <c r="R1023" s="138" t="str">
        <f t="shared" si="102"/>
        <v>M</v>
      </c>
      <c r="S1023" s="15"/>
      <c r="T1023" s="15">
        <v>1</v>
      </c>
      <c r="U1023" s="140"/>
      <c r="V1023" s="140"/>
      <c r="W1023" s="474"/>
      <c r="X1023" s="474"/>
      <c r="Y1023" s="140"/>
      <c r="Z1023" s="140"/>
      <c r="AA1023" s="140"/>
      <c r="AC1023" s="142"/>
      <c r="AD1023" s="15">
        <v>1</v>
      </c>
      <c r="AE1023" s="142"/>
      <c r="AF1023" s="142"/>
      <c r="AG1023" s="142"/>
      <c r="AH1023" s="142"/>
      <c r="AI1023" s="142"/>
      <c r="AJ1023" s="142"/>
      <c r="AK1023" s="142"/>
      <c r="AL1023" s="142"/>
      <c r="AM1023" s="142"/>
      <c r="AN1023" s="142"/>
      <c r="AO1023" s="142"/>
      <c r="AP1023" s="142"/>
      <c r="AQ1023" s="142"/>
    </row>
    <row r="1024" spans="1:43" s="143" customFormat="1" ht="12.75" customHeight="1">
      <c r="A1024" s="126" t="s">
        <v>847</v>
      </c>
      <c r="B1024" s="72"/>
      <c r="C1024" s="144" t="s">
        <v>844</v>
      </c>
      <c r="D1024" s="132"/>
      <c r="E1024" s="145">
        <v>11</v>
      </c>
      <c r="F1024" s="146">
        <v>3443</v>
      </c>
      <c r="G1024" s="147">
        <v>16183</v>
      </c>
      <c r="H1024" s="148"/>
      <c r="I1024" s="158"/>
      <c r="J1024" s="146"/>
      <c r="K1024" s="146"/>
      <c r="L1024" s="149"/>
      <c r="M1024" s="623"/>
      <c r="N1024" s="626"/>
      <c r="O1024" s="138"/>
      <c r="P1024" s="139" t="s">
        <v>1474</v>
      </c>
      <c r="Q1024" s="138"/>
      <c r="R1024" s="138" t="str">
        <f t="shared" si="102"/>
        <v>M</v>
      </c>
      <c r="S1024" s="15"/>
      <c r="T1024" s="15">
        <v>1</v>
      </c>
      <c r="U1024" s="140"/>
      <c r="V1024" s="140"/>
      <c r="W1024" s="474"/>
      <c r="X1024" s="474"/>
      <c r="Y1024" s="140"/>
      <c r="Z1024" s="140"/>
      <c r="AA1024" s="140"/>
      <c r="AC1024" s="142"/>
      <c r="AD1024" s="15">
        <v>1</v>
      </c>
      <c r="AE1024" s="142"/>
      <c r="AF1024" s="142"/>
      <c r="AG1024" s="142"/>
      <c r="AH1024" s="142"/>
      <c r="AI1024" s="142"/>
      <c r="AJ1024" s="142"/>
      <c r="AK1024" s="142"/>
      <c r="AL1024" s="142"/>
      <c r="AM1024" s="142"/>
      <c r="AN1024" s="142"/>
      <c r="AO1024" s="142"/>
      <c r="AP1024" s="142"/>
      <c r="AQ1024" s="142"/>
    </row>
    <row r="1025" spans="1:43" s="143" customFormat="1" ht="12.75" customHeight="1">
      <c r="A1025" s="126" t="s">
        <v>848</v>
      </c>
      <c r="B1025" s="72"/>
      <c r="C1025" s="144" t="s">
        <v>849</v>
      </c>
      <c r="D1025" s="132"/>
      <c r="E1025" s="145">
        <v>13</v>
      </c>
      <c r="F1025" s="146">
        <v>4175</v>
      </c>
      <c r="G1025" s="147">
        <v>19621</v>
      </c>
      <c r="H1025" s="148"/>
      <c r="I1025" s="158"/>
      <c r="J1025" s="146"/>
      <c r="K1025" s="146"/>
      <c r="L1025" s="149"/>
      <c r="M1025" s="623"/>
      <c r="N1025" s="626"/>
      <c r="O1025" s="138"/>
      <c r="P1025" s="139" t="s">
        <v>1474</v>
      </c>
      <c r="Q1025" s="138"/>
      <c r="R1025" s="138" t="str">
        <f t="shared" si="102"/>
        <v>M</v>
      </c>
      <c r="S1025" s="15"/>
      <c r="T1025" s="15">
        <v>1</v>
      </c>
      <c r="U1025" s="140"/>
      <c r="V1025" s="140"/>
      <c r="W1025" s="474"/>
      <c r="X1025" s="474"/>
      <c r="Y1025" s="140"/>
      <c r="Z1025" s="140"/>
      <c r="AA1025" s="140"/>
      <c r="AC1025" s="142"/>
      <c r="AD1025" s="15">
        <v>1</v>
      </c>
      <c r="AE1025" s="142"/>
      <c r="AF1025" s="142"/>
      <c r="AG1025" s="142"/>
      <c r="AH1025" s="142"/>
      <c r="AI1025" s="142"/>
      <c r="AJ1025" s="142"/>
      <c r="AK1025" s="142"/>
      <c r="AL1025" s="142"/>
      <c r="AM1025" s="142"/>
      <c r="AN1025" s="142"/>
      <c r="AO1025" s="142"/>
      <c r="AP1025" s="142"/>
      <c r="AQ1025" s="142"/>
    </row>
    <row r="1026" spans="1:43" s="143" customFormat="1" ht="12.75" customHeight="1">
      <c r="A1026" s="126" t="s">
        <v>850</v>
      </c>
      <c r="B1026" s="72"/>
      <c r="C1026" s="144" t="s">
        <v>851</v>
      </c>
      <c r="D1026" s="132"/>
      <c r="E1026" s="145">
        <v>17</v>
      </c>
      <c r="F1026" s="146">
        <v>4569</v>
      </c>
      <c r="G1026" s="147">
        <v>21473</v>
      </c>
      <c r="H1026" s="148"/>
      <c r="I1026" s="158"/>
      <c r="J1026" s="146"/>
      <c r="K1026" s="146"/>
      <c r="L1026" s="149"/>
      <c r="M1026" s="623"/>
      <c r="N1026" s="626"/>
      <c r="O1026" s="138"/>
      <c r="P1026" s="139" t="s">
        <v>1474</v>
      </c>
      <c r="Q1026" s="138"/>
      <c r="R1026" s="138" t="str">
        <f t="shared" si="102"/>
        <v>M</v>
      </c>
      <c r="S1026" s="15"/>
      <c r="T1026" s="15">
        <v>1</v>
      </c>
      <c r="U1026" s="140"/>
      <c r="V1026" s="140"/>
      <c r="W1026" s="474"/>
      <c r="X1026" s="474"/>
      <c r="Y1026" s="140"/>
      <c r="Z1026" s="140"/>
      <c r="AA1026" s="140"/>
      <c r="AC1026" s="142"/>
      <c r="AD1026" s="15">
        <v>1</v>
      </c>
      <c r="AE1026" s="142"/>
      <c r="AF1026" s="142"/>
      <c r="AG1026" s="142"/>
      <c r="AH1026" s="142"/>
      <c r="AI1026" s="142"/>
      <c r="AJ1026" s="142"/>
      <c r="AK1026" s="142"/>
      <c r="AL1026" s="142"/>
      <c r="AM1026" s="142"/>
      <c r="AN1026" s="142"/>
      <c r="AO1026" s="142"/>
      <c r="AP1026" s="142"/>
      <c r="AQ1026" s="142"/>
    </row>
    <row r="1027" spans="1:43" s="143" customFormat="1" ht="12.75" customHeight="1">
      <c r="A1027" s="126" t="s">
        <v>852</v>
      </c>
      <c r="B1027" s="72"/>
      <c r="C1027" s="144" t="s">
        <v>853</v>
      </c>
      <c r="D1027" s="132"/>
      <c r="E1027" s="145">
        <v>17</v>
      </c>
      <c r="F1027" s="146">
        <v>2607</v>
      </c>
      <c r="G1027" s="147">
        <v>12252</v>
      </c>
      <c r="H1027" s="148"/>
      <c r="I1027" s="158"/>
      <c r="J1027" s="146"/>
      <c r="K1027" s="146"/>
      <c r="L1027" s="149"/>
      <c r="M1027" s="623"/>
      <c r="N1027" s="626"/>
      <c r="O1027" s="138"/>
      <c r="P1027" s="139" t="s">
        <v>1474</v>
      </c>
      <c r="Q1027" s="138"/>
      <c r="R1027" s="138" t="str">
        <f t="shared" si="102"/>
        <v>M</v>
      </c>
      <c r="S1027" s="15"/>
      <c r="T1027" s="15">
        <v>1</v>
      </c>
      <c r="U1027" s="140"/>
      <c r="V1027" s="140"/>
      <c r="W1027" s="474"/>
      <c r="X1027" s="474"/>
      <c r="Y1027" s="140"/>
      <c r="Z1027" s="140"/>
      <c r="AA1027" s="140"/>
      <c r="AC1027" s="142"/>
      <c r="AD1027" s="15">
        <v>1</v>
      </c>
      <c r="AE1027" s="142"/>
      <c r="AF1027" s="142"/>
      <c r="AG1027" s="142"/>
      <c r="AH1027" s="142"/>
      <c r="AI1027" s="142"/>
      <c r="AJ1027" s="142"/>
      <c r="AK1027" s="142"/>
      <c r="AL1027" s="142"/>
      <c r="AM1027" s="142"/>
      <c r="AN1027" s="142"/>
      <c r="AO1027" s="142"/>
      <c r="AP1027" s="142"/>
      <c r="AQ1027" s="142"/>
    </row>
    <row r="1028" spans="1:43" s="143" customFormat="1" ht="12.75" customHeight="1">
      <c r="A1028" s="126" t="s">
        <v>854</v>
      </c>
      <c r="B1028" s="72"/>
      <c r="C1028" s="144" t="s">
        <v>855</v>
      </c>
      <c r="D1028" s="132"/>
      <c r="E1028" s="145">
        <v>20</v>
      </c>
      <c r="F1028" s="146">
        <v>4306</v>
      </c>
      <c r="G1028" s="147">
        <v>20238</v>
      </c>
      <c r="H1028" s="148"/>
      <c r="I1028" s="158"/>
      <c r="J1028" s="146"/>
      <c r="K1028" s="146"/>
      <c r="L1028" s="149"/>
      <c r="M1028" s="623"/>
      <c r="N1028" s="626"/>
      <c r="O1028" s="138"/>
      <c r="P1028" s="139" t="s">
        <v>1474</v>
      </c>
      <c r="Q1028" s="138"/>
      <c r="R1028" s="138" t="str">
        <f t="shared" si="102"/>
        <v>M</v>
      </c>
      <c r="S1028" s="15"/>
      <c r="T1028" s="15">
        <v>1</v>
      </c>
      <c r="U1028" s="140"/>
      <c r="V1028" s="140"/>
      <c r="W1028" s="474"/>
      <c r="X1028" s="474"/>
      <c r="Y1028" s="140"/>
      <c r="Z1028" s="140"/>
      <c r="AA1028" s="140"/>
      <c r="AC1028" s="142"/>
      <c r="AD1028" s="15">
        <v>1</v>
      </c>
      <c r="AE1028" s="142"/>
      <c r="AF1028" s="142"/>
      <c r="AG1028" s="142"/>
      <c r="AH1028" s="142"/>
      <c r="AI1028" s="142"/>
      <c r="AJ1028" s="142"/>
      <c r="AK1028" s="142"/>
      <c r="AL1028" s="142"/>
      <c r="AM1028" s="142"/>
      <c r="AN1028" s="142"/>
      <c r="AO1028" s="142"/>
      <c r="AP1028" s="142"/>
      <c r="AQ1028" s="142"/>
    </row>
    <row r="1029" spans="1:43" s="143" customFormat="1" ht="12.75" customHeight="1">
      <c r="A1029" s="126" t="s">
        <v>856</v>
      </c>
      <c r="B1029" s="72"/>
      <c r="C1029" s="144" t="s">
        <v>857</v>
      </c>
      <c r="D1029" s="132"/>
      <c r="E1029" s="145">
        <v>15</v>
      </c>
      <c r="F1029" s="146">
        <v>1425</v>
      </c>
      <c r="G1029" s="147">
        <v>6699</v>
      </c>
      <c r="H1029" s="148"/>
      <c r="I1029" s="158"/>
      <c r="J1029" s="146"/>
      <c r="K1029" s="146"/>
      <c r="L1029" s="149"/>
      <c r="M1029" s="623"/>
      <c r="N1029" s="626"/>
      <c r="O1029" s="138"/>
      <c r="P1029" s="139" t="s">
        <v>1474</v>
      </c>
      <c r="Q1029" s="138"/>
      <c r="R1029" s="138" t="str">
        <f t="shared" si="102"/>
        <v>M</v>
      </c>
      <c r="S1029" s="15"/>
      <c r="T1029" s="15">
        <v>1</v>
      </c>
      <c r="U1029" s="140"/>
      <c r="V1029" s="140"/>
      <c r="W1029" s="474"/>
      <c r="X1029" s="474"/>
      <c r="Y1029" s="140"/>
      <c r="Z1029" s="140"/>
      <c r="AA1029" s="140"/>
      <c r="AC1029" s="142"/>
      <c r="AD1029" s="15">
        <v>1</v>
      </c>
      <c r="AE1029" s="142"/>
      <c r="AF1029" s="142"/>
      <c r="AG1029" s="142"/>
      <c r="AH1029" s="142"/>
      <c r="AI1029" s="142"/>
      <c r="AJ1029" s="142"/>
      <c r="AK1029" s="142"/>
      <c r="AL1029" s="142"/>
      <c r="AM1029" s="142"/>
      <c r="AN1029" s="142"/>
      <c r="AO1029" s="142"/>
      <c r="AP1029" s="142"/>
      <c r="AQ1029" s="142"/>
    </row>
    <row r="1030" spans="1:43" s="143" customFormat="1" ht="12.75" customHeight="1" thickBot="1">
      <c r="A1030" s="126" t="s">
        <v>858</v>
      </c>
      <c r="B1030" s="104"/>
      <c r="C1030" s="159" t="s">
        <v>859</v>
      </c>
      <c r="D1030" s="130"/>
      <c r="E1030" s="161">
        <v>26</v>
      </c>
      <c r="F1030" s="162">
        <v>10383</v>
      </c>
      <c r="G1030" s="163">
        <v>48799</v>
      </c>
      <c r="H1030" s="164"/>
      <c r="I1030" s="166"/>
      <c r="J1030" s="162"/>
      <c r="K1030" s="162"/>
      <c r="L1030" s="165"/>
      <c r="M1030" s="634"/>
      <c r="N1030" s="637"/>
      <c r="O1030" s="138"/>
      <c r="P1030" s="139" t="s">
        <v>1474</v>
      </c>
      <c r="Q1030" s="138"/>
      <c r="R1030" s="138" t="str">
        <f t="shared" si="102"/>
        <v>M</v>
      </c>
      <c r="S1030" s="15"/>
      <c r="T1030" s="15">
        <v>1</v>
      </c>
      <c r="U1030" s="140"/>
      <c r="V1030" s="140"/>
      <c r="W1030" s="474"/>
      <c r="X1030" s="474"/>
      <c r="Y1030" s="140"/>
      <c r="Z1030" s="140"/>
      <c r="AA1030" s="140"/>
      <c r="AC1030" s="142"/>
      <c r="AD1030" s="15">
        <v>1</v>
      </c>
      <c r="AE1030" s="142"/>
      <c r="AF1030" s="142"/>
      <c r="AG1030" s="142"/>
      <c r="AH1030" s="142"/>
      <c r="AI1030" s="142"/>
      <c r="AJ1030" s="142"/>
      <c r="AK1030" s="142"/>
      <c r="AL1030" s="142"/>
      <c r="AM1030" s="142"/>
      <c r="AN1030" s="142"/>
      <c r="AO1030" s="142"/>
      <c r="AP1030" s="142"/>
      <c r="AQ1030" s="142"/>
    </row>
    <row r="1031" spans="1:43" s="18" customFormat="1" ht="15.75" customHeight="1" thickTop="1" thickBot="1">
      <c r="A1031" s="126" t="s">
        <v>860</v>
      </c>
      <c r="B1031" s="607" t="s">
        <v>861</v>
      </c>
      <c r="C1031" s="608"/>
      <c r="D1031" s="109"/>
      <c r="E1031" s="627">
        <f t="shared" ref="E1031:N1031" si="108">SUM(E1032:E1054)</f>
        <v>597</v>
      </c>
      <c r="F1031" s="628">
        <f t="shared" si="108"/>
        <v>91252</v>
      </c>
      <c r="G1031" s="629">
        <f t="shared" si="108"/>
        <v>428877</v>
      </c>
      <c r="H1031" s="630">
        <f t="shared" si="108"/>
        <v>0</v>
      </c>
      <c r="I1031" s="631">
        <f t="shared" si="108"/>
        <v>0</v>
      </c>
      <c r="J1031" s="628">
        <f t="shared" si="108"/>
        <v>0</v>
      </c>
      <c r="K1031" s="628">
        <f t="shared" si="108"/>
        <v>0</v>
      </c>
      <c r="L1031" s="632">
        <f t="shared" si="108"/>
        <v>0</v>
      </c>
      <c r="M1031" s="631">
        <f t="shared" si="108"/>
        <v>0</v>
      </c>
      <c r="N1031" s="632">
        <f t="shared" si="108"/>
        <v>0</v>
      </c>
      <c r="O1031" s="36"/>
      <c r="P1031" s="51" t="s">
        <v>1500</v>
      </c>
      <c r="Q1031" s="36"/>
      <c r="R1031" s="150" t="s">
        <v>1500</v>
      </c>
      <c r="S1031" s="15"/>
      <c r="T1031" s="15"/>
      <c r="U1031" s="15"/>
      <c r="V1031" s="15">
        <v>1</v>
      </c>
      <c r="W1031" s="473"/>
      <c r="X1031" s="473"/>
      <c r="Y1031" s="15"/>
      <c r="Z1031" s="15"/>
      <c r="AA1031" s="15"/>
      <c r="AC1031" s="15"/>
      <c r="AD1031" s="15">
        <v>1</v>
      </c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</row>
    <row r="1032" spans="1:43" s="143" customFormat="1" ht="12.75" customHeight="1" thickTop="1">
      <c r="A1032" s="126" t="s">
        <v>862</v>
      </c>
      <c r="B1032" s="95"/>
      <c r="C1032" s="152" t="s">
        <v>863</v>
      </c>
      <c r="D1032" s="132"/>
      <c r="E1032" s="153">
        <v>20</v>
      </c>
      <c r="F1032" s="154">
        <v>3226</v>
      </c>
      <c r="G1032" s="155">
        <v>15164</v>
      </c>
      <c r="H1032" s="156"/>
      <c r="I1032" s="174"/>
      <c r="J1032" s="154"/>
      <c r="K1032" s="154"/>
      <c r="L1032" s="157"/>
      <c r="M1032" s="648"/>
      <c r="N1032" s="625"/>
      <c r="O1032" s="138"/>
      <c r="P1032" s="139" t="s">
        <v>1474</v>
      </c>
      <c r="Q1032" s="138"/>
      <c r="R1032" s="138" t="s">
        <v>1474</v>
      </c>
      <c r="S1032" s="15"/>
      <c r="T1032" s="15">
        <v>1</v>
      </c>
      <c r="U1032" s="140"/>
      <c r="V1032" s="140"/>
      <c r="W1032" s="474"/>
      <c r="X1032" s="474"/>
      <c r="Y1032" s="140"/>
      <c r="Z1032" s="140"/>
      <c r="AA1032" s="140"/>
      <c r="AC1032" s="142"/>
      <c r="AD1032" s="15">
        <v>1</v>
      </c>
      <c r="AE1032" s="142"/>
      <c r="AF1032" s="142"/>
      <c r="AG1032" s="142"/>
      <c r="AH1032" s="142"/>
      <c r="AI1032" s="142"/>
      <c r="AJ1032" s="142"/>
      <c r="AK1032" s="142"/>
      <c r="AL1032" s="142"/>
      <c r="AM1032" s="142"/>
      <c r="AN1032" s="142"/>
      <c r="AO1032" s="142"/>
      <c r="AP1032" s="142"/>
      <c r="AQ1032" s="142"/>
    </row>
    <row r="1033" spans="1:43" s="143" customFormat="1" ht="12.75" customHeight="1">
      <c r="A1033" s="126" t="s">
        <v>864</v>
      </c>
      <c r="B1033" s="72"/>
      <c r="C1033" s="144" t="s">
        <v>865</v>
      </c>
      <c r="D1033" s="132"/>
      <c r="E1033" s="145">
        <v>13</v>
      </c>
      <c r="F1033" s="146">
        <v>2714</v>
      </c>
      <c r="G1033" s="147">
        <v>12756</v>
      </c>
      <c r="H1033" s="148"/>
      <c r="I1033" s="158"/>
      <c r="J1033" s="146"/>
      <c r="K1033" s="146"/>
      <c r="L1033" s="149"/>
      <c r="M1033" s="623"/>
      <c r="N1033" s="626"/>
      <c r="O1033" s="138"/>
      <c r="P1033" s="139" t="s">
        <v>1474</v>
      </c>
      <c r="Q1033" s="138"/>
      <c r="R1033" s="138" t="s">
        <v>1474</v>
      </c>
      <c r="S1033" s="15"/>
      <c r="T1033" s="15">
        <v>1</v>
      </c>
      <c r="U1033" s="140"/>
      <c r="V1033" s="140"/>
      <c r="W1033" s="474"/>
      <c r="X1033" s="474"/>
      <c r="Y1033" s="140"/>
      <c r="Z1033" s="140"/>
      <c r="AA1033" s="140"/>
      <c r="AC1033" s="142"/>
      <c r="AD1033" s="15">
        <v>1</v>
      </c>
      <c r="AE1033" s="142"/>
      <c r="AF1033" s="142"/>
      <c r="AG1033" s="142"/>
      <c r="AH1033" s="142"/>
      <c r="AI1033" s="142"/>
      <c r="AJ1033" s="142"/>
      <c r="AK1033" s="142"/>
      <c r="AL1033" s="142"/>
      <c r="AM1033" s="142"/>
      <c r="AN1033" s="142"/>
      <c r="AO1033" s="142"/>
      <c r="AP1033" s="142"/>
      <c r="AQ1033" s="142"/>
    </row>
    <row r="1034" spans="1:43" s="143" customFormat="1" ht="12.75" customHeight="1">
      <c r="A1034" s="126" t="s">
        <v>866</v>
      </c>
      <c r="B1034" s="72"/>
      <c r="C1034" s="144" t="s">
        <v>867</v>
      </c>
      <c r="D1034" s="132"/>
      <c r="E1034" s="145">
        <v>15</v>
      </c>
      <c r="F1034" s="146">
        <v>1925</v>
      </c>
      <c r="G1034" s="147">
        <v>9046</v>
      </c>
      <c r="H1034" s="148"/>
      <c r="I1034" s="158"/>
      <c r="J1034" s="146"/>
      <c r="K1034" s="146"/>
      <c r="L1034" s="149"/>
      <c r="M1034" s="623"/>
      <c r="N1034" s="626"/>
      <c r="O1034" s="138"/>
      <c r="P1034" s="139" t="s">
        <v>1474</v>
      </c>
      <c r="Q1034" s="138"/>
      <c r="R1034" s="138" t="s">
        <v>1474</v>
      </c>
      <c r="S1034" s="15"/>
      <c r="T1034" s="15">
        <v>1</v>
      </c>
      <c r="U1034" s="140"/>
      <c r="V1034" s="140"/>
      <c r="W1034" s="474"/>
      <c r="X1034" s="474"/>
      <c r="Y1034" s="140"/>
      <c r="Z1034" s="140"/>
      <c r="AA1034" s="140"/>
      <c r="AC1034" s="142"/>
      <c r="AD1034" s="15">
        <v>1</v>
      </c>
      <c r="AE1034" s="142"/>
      <c r="AF1034" s="142"/>
      <c r="AG1034" s="142"/>
      <c r="AH1034" s="142"/>
      <c r="AI1034" s="142"/>
      <c r="AJ1034" s="142"/>
      <c r="AK1034" s="142"/>
      <c r="AL1034" s="142"/>
      <c r="AM1034" s="142"/>
      <c r="AN1034" s="142"/>
      <c r="AO1034" s="142"/>
      <c r="AP1034" s="142"/>
      <c r="AQ1034" s="142"/>
    </row>
    <row r="1035" spans="1:43" s="143" customFormat="1" ht="12.75" customHeight="1">
      <c r="A1035" s="126" t="s">
        <v>868</v>
      </c>
      <c r="B1035" s="72"/>
      <c r="C1035" s="735" t="s">
        <v>2890</v>
      </c>
      <c r="D1035" s="132"/>
      <c r="E1035" s="145">
        <v>61</v>
      </c>
      <c r="F1035" s="146">
        <v>13714</v>
      </c>
      <c r="G1035" s="147">
        <v>64457</v>
      </c>
      <c r="H1035" s="148"/>
      <c r="I1035" s="158"/>
      <c r="J1035" s="146"/>
      <c r="K1035" s="146"/>
      <c r="L1035" s="149"/>
      <c r="M1035" s="623"/>
      <c r="N1035" s="626"/>
      <c r="O1035" s="138"/>
      <c r="P1035" s="139" t="s">
        <v>1473</v>
      </c>
      <c r="Q1035" s="138"/>
      <c r="R1035" s="138" t="s">
        <v>1473</v>
      </c>
      <c r="S1035" s="15"/>
      <c r="T1035" s="15"/>
      <c r="U1035" s="140">
        <v>1</v>
      </c>
      <c r="V1035" s="140"/>
      <c r="W1035" s="474"/>
      <c r="X1035" s="474"/>
      <c r="Y1035" s="140"/>
      <c r="Z1035" s="140"/>
      <c r="AA1035" s="140"/>
      <c r="AC1035" s="142"/>
      <c r="AD1035" s="15">
        <v>1</v>
      </c>
      <c r="AE1035" s="142"/>
      <c r="AF1035" s="142"/>
      <c r="AG1035" s="142"/>
      <c r="AH1035" s="142"/>
      <c r="AI1035" s="142"/>
      <c r="AJ1035" s="142"/>
      <c r="AK1035" s="142"/>
      <c r="AL1035" s="142"/>
      <c r="AM1035" s="142"/>
      <c r="AN1035" s="142"/>
      <c r="AO1035" s="142"/>
      <c r="AP1035" s="142"/>
      <c r="AQ1035" s="142"/>
    </row>
    <row r="1036" spans="1:43" s="143" customFormat="1" ht="12.75" customHeight="1">
      <c r="A1036" s="126" t="s">
        <v>870</v>
      </c>
      <c r="B1036" s="72"/>
      <c r="C1036" s="144" t="s">
        <v>871</v>
      </c>
      <c r="D1036" s="132"/>
      <c r="E1036" s="145">
        <v>28</v>
      </c>
      <c r="F1036" s="146">
        <v>4210</v>
      </c>
      <c r="G1036" s="147">
        <v>19785</v>
      </c>
      <c r="H1036" s="148"/>
      <c r="I1036" s="158"/>
      <c r="J1036" s="146"/>
      <c r="K1036" s="146"/>
      <c r="L1036" s="149"/>
      <c r="M1036" s="623"/>
      <c r="N1036" s="626"/>
      <c r="O1036" s="138"/>
      <c r="P1036" s="139" t="s">
        <v>1474</v>
      </c>
      <c r="Q1036" s="138"/>
      <c r="R1036" s="138" t="s">
        <v>1474</v>
      </c>
      <c r="S1036" s="15"/>
      <c r="T1036" s="15">
        <v>1</v>
      </c>
      <c r="U1036" s="140"/>
      <c r="V1036" s="140"/>
      <c r="W1036" s="474"/>
      <c r="X1036" s="474"/>
      <c r="Y1036" s="140"/>
      <c r="Z1036" s="140"/>
      <c r="AA1036" s="140"/>
      <c r="AC1036" s="142"/>
      <c r="AD1036" s="15">
        <v>1</v>
      </c>
      <c r="AE1036" s="142"/>
      <c r="AF1036" s="142"/>
      <c r="AG1036" s="142"/>
      <c r="AH1036" s="142"/>
      <c r="AI1036" s="142"/>
      <c r="AJ1036" s="142"/>
      <c r="AK1036" s="142"/>
      <c r="AL1036" s="142"/>
      <c r="AM1036" s="142"/>
      <c r="AN1036" s="142"/>
      <c r="AO1036" s="142"/>
      <c r="AP1036" s="142"/>
      <c r="AQ1036" s="142"/>
    </row>
    <row r="1037" spans="1:43" s="143" customFormat="1" ht="12.75" customHeight="1">
      <c r="A1037" s="126" t="s">
        <v>872</v>
      </c>
      <c r="B1037" s="72"/>
      <c r="C1037" s="144" t="s">
        <v>2349</v>
      </c>
      <c r="D1037" s="132"/>
      <c r="E1037" s="145">
        <v>46</v>
      </c>
      <c r="F1037" s="146">
        <v>8066</v>
      </c>
      <c r="G1037" s="147">
        <v>37912</v>
      </c>
      <c r="H1037" s="148"/>
      <c r="I1037" s="158"/>
      <c r="J1037" s="146"/>
      <c r="K1037" s="146"/>
      <c r="L1037" s="149"/>
      <c r="M1037" s="623"/>
      <c r="N1037" s="626"/>
      <c r="O1037" s="138"/>
      <c r="P1037" s="139" t="s">
        <v>1474</v>
      </c>
      <c r="Q1037" s="138"/>
      <c r="R1037" s="138" t="s">
        <v>1474</v>
      </c>
      <c r="S1037" s="15"/>
      <c r="T1037" s="15">
        <v>1</v>
      </c>
      <c r="U1037" s="140"/>
      <c r="V1037" s="140"/>
      <c r="W1037" s="474"/>
      <c r="X1037" s="474"/>
      <c r="Y1037" s="140"/>
      <c r="Z1037" s="140"/>
      <c r="AA1037" s="140"/>
      <c r="AC1037" s="142"/>
      <c r="AD1037" s="15">
        <v>1</v>
      </c>
      <c r="AE1037" s="142"/>
      <c r="AF1037" s="142"/>
      <c r="AG1037" s="142"/>
      <c r="AH1037" s="142"/>
      <c r="AI1037" s="142"/>
      <c r="AJ1037" s="142"/>
      <c r="AK1037" s="142"/>
      <c r="AL1037" s="142"/>
      <c r="AM1037" s="142"/>
      <c r="AN1037" s="142"/>
      <c r="AO1037" s="142"/>
      <c r="AP1037" s="142"/>
      <c r="AQ1037" s="142"/>
    </row>
    <row r="1038" spans="1:43" s="143" customFormat="1" ht="12.75" customHeight="1">
      <c r="A1038" s="126" t="s">
        <v>873</v>
      </c>
      <c r="B1038" s="72"/>
      <c r="C1038" s="144" t="s">
        <v>874</v>
      </c>
      <c r="D1038" s="132"/>
      <c r="E1038" s="145">
        <v>30</v>
      </c>
      <c r="F1038" s="146">
        <v>2599</v>
      </c>
      <c r="G1038" s="147">
        <v>12214</v>
      </c>
      <c r="H1038" s="148"/>
      <c r="I1038" s="158"/>
      <c r="J1038" s="146"/>
      <c r="K1038" s="146"/>
      <c r="L1038" s="149"/>
      <c r="M1038" s="623"/>
      <c r="N1038" s="626"/>
      <c r="O1038" s="138"/>
      <c r="P1038" s="139" t="s">
        <v>1474</v>
      </c>
      <c r="Q1038" s="138"/>
      <c r="R1038" s="138" t="s">
        <v>1474</v>
      </c>
      <c r="S1038" s="15"/>
      <c r="T1038" s="15">
        <v>1</v>
      </c>
      <c r="U1038" s="140"/>
      <c r="V1038" s="140"/>
      <c r="W1038" s="474"/>
      <c r="X1038" s="474"/>
      <c r="Y1038" s="140"/>
      <c r="Z1038" s="140"/>
      <c r="AA1038" s="140"/>
      <c r="AC1038" s="142"/>
      <c r="AD1038" s="15">
        <v>1</v>
      </c>
      <c r="AE1038" s="142"/>
      <c r="AF1038" s="142"/>
      <c r="AG1038" s="142"/>
      <c r="AH1038" s="142"/>
      <c r="AI1038" s="142"/>
      <c r="AJ1038" s="142"/>
      <c r="AK1038" s="142"/>
      <c r="AL1038" s="142"/>
      <c r="AM1038" s="142"/>
      <c r="AN1038" s="142"/>
      <c r="AO1038" s="142"/>
      <c r="AP1038" s="142"/>
      <c r="AQ1038" s="142"/>
    </row>
    <row r="1039" spans="1:43" s="143" customFormat="1" ht="12.75" customHeight="1">
      <c r="A1039" s="126" t="s">
        <v>875</v>
      </c>
      <c r="B1039" s="72"/>
      <c r="C1039" s="144" t="s">
        <v>876</v>
      </c>
      <c r="D1039" s="132"/>
      <c r="E1039" s="145">
        <v>18</v>
      </c>
      <c r="F1039" s="146">
        <v>2562</v>
      </c>
      <c r="G1039" s="147">
        <v>12040</v>
      </c>
      <c r="H1039" s="148"/>
      <c r="I1039" s="158"/>
      <c r="J1039" s="146"/>
      <c r="K1039" s="146"/>
      <c r="L1039" s="149"/>
      <c r="M1039" s="623"/>
      <c r="N1039" s="626"/>
      <c r="O1039" s="138"/>
      <c r="P1039" s="139" t="s">
        <v>1474</v>
      </c>
      <c r="Q1039" s="138"/>
      <c r="R1039" s="138" t="s">
        <v>1474</v>
      </c>
      <c r="S1039" s="15"/>
      <c r="T1039" s="15">
        <v>1</v>
      </c>
      <c r="U1039" s="140"/>
      <c r="V1039" s="140"/>
      <c r="W1039" s="474"/>
      <c r="X1039" s="474"/>
      <c r="Y1039" s="140"/>
      <c r="Z1039" s="140"/>
      <c r="AA1039" s="140"/>
      <c r="AC1039" s="142"/>
      <c r="AD1039" s="15">
        <v>1</v>
      </c>
      <c r="AE1039" s="142"/>
      <c r="AF1039" s="142"/>
      <c r="AG1039" s="142"/>
      <c r="AH1039" s="142"/>
      <c r="AI1039" s="142"/>
      <c r="AJ1039" s="142"/>
      <c r="AK1039" s="142"/>
      <c r="AL1039" s="142"/>
      <c r="AM1039" s="142"/>
      <c r="AN1039" s="142"/>
      <c r="AO1039" s="142"/>
      <c r="AP1039" s="142"/>
      <c r="AQ1039" s="142"/>
    </row>
    <row r="1040" spans="1:43" s="143" customFormat="1" ht="12.75" customHeight="1">
      <c r="A1040" s="126" t="s">
        <v>877</v>
      </c>
      <c r="B1040" s="72"/>
      <c r="C1040" s="144" t="s">
        <v>878</v>
      </c>
      <c r="D1040" s="132"/>
      <c r="E1040" s="145">
        <v>60</v>
      </c>
      <c r="F1040" s="146">
        <v>10008</v>
      </c>
      <c r="G1040" s="147">
        <v>47037</v>
      </c>
      <c r="H1040" s="148"/>
      <c r="I1040" s="158"/>
      <c r="J1040" s="146"/>
      <c r="K1040" s="146"/>
      <c r="L1040" s="149"/>
      <c r="M1040" s="623"/>
      <c r="N1040" s="626"/>
      <c r="O1040" s="138"/>
      <c r="P1040" s="139" t="s">
        <v>1474</v>
      </c>
      <c r="Q1040" s="138"/>
      <c r="R1040" s="138" t="s">
        <v>1474</v>
      </c>
      <c r="S1040" s="15"/>
      <c r="T1040" s="15">
        <v>1</v>
      </c>
      <c r="U1040" s="140"/>
      <c r="V1040" s="140"/>
      <c r="W1040" s="474"/>
      <c r="X1040" s="474"/>
      <c r="Y1040" s="140"/>
      <c r="Z1040" s="140"/>
      <c r="AA1040" s="140"/>
      <c r="AC1040" s="142"/>
      <c r="AD1040" s="15">
        <v>1</v>
      </c>
      <c r="AE1040" s="142"/>
      <c r="AF1040" s="142"/>
      <c r="AG1040" s="142"/>
      <c r="AH1040" s="142"/>
      <c r="AI1040" s="142"/>
      <c r="AJ1040" s="142"/>
      <c r="AK1040" s="142"/>
      <c r="AL1040" s="142"/>
      <c r="AM1040" s="142"/>
      <c r="AN1040" s="142"/>
      <c r="AO1040" s="142"/>
      <c r="AP1040" s="142"/>
      <c r="AQ1040" s="142"/>
    </row>
    <row r="1041" spans="1:43" s="143" customFormat="1" ht="12.75" customHeight="1">
      <c r="A1041" s="126" t="s">
        <v>879</v>
      </c>
      <c r="B1041" s="72"/>
      <c r="C1041" s="144" t="s">
        <v>880</v>
      </c>
      <c r="D1041" s="132"/>
      <c r="E1041" s="145">
        <v>13</v>
      </c>
      <c r="F1041" s="146">
        <v>1717</v>
      </c>
      <c r="G1041" s="147">
        <v>8070</v>
      </c>
      <c r="H1041" s="148"/>
      <c r="I1041" s="158"/>
      <c r="J1041" s="146"/>
      <c r="K1041" s="146"/>
      <c r="L1041" s="149"/>
      <c r="M1041" s="623"/>
      <c r="N1041" s="626"/>
      <c r="O1041" s="138"/>
      <c r="P1041" s="139" t="s">
        <v>1474</v>
      </c>
      <c r="Q1041" s="138"/>
      <c r="R1041" s="138" t="s">
        <v>1474</v>
      </c>
      <c r="S1041" s="15"/>
      <c r="T1041" s="15">
        <v>1</v>
      </c>
      <c r="U1041" s="140"/>
      <c r="V1041" s="140"/>
      <c r="W1041" s="474"/>
      <c r="X1041" s="474"/>
      <c r="Y1041" s="140"/>
      <c r="Z1041" s="140"/>
      <c r="AA1041" s="140"/>
      <c r="AC1041" s="142"/>
      <c r="AD1041" s="15">
        <v>1</v>
      </c>
      <c r="AE1041" s="142"/>
      <c r="AF1041" s="142"/>
      <c r="AG1041" s="142"/>
      <c r="AH1041" s="142"/>
      <c r="AI1041" s="142"/>
      <c r="AJ1041" s="142"/>
      <c r="AK1041" s="142"/>
      <c r="AL1041" s="142"/>
      <c r="AM1041" s="142"/>
      <c r="AN1041" s="142"/>
      <c r="AO1041" s="142"/>
      <c r="AP1041" s="142"/>
      <c r="AQ1041" s="142"/>
    </row>
    <row r="1042" spans="1:43" s="143" customFormat="1" ht="12.75" customHeight="1">
      <c r="A1042" s="126" t="s">
        <v>881</v>
      </c>
      <c r="B1042" s="72"/>
      <c r="C1042" s="144" t="s">
        <v>882</v>
      </c>
      <c r="D1042" s="132"/>
      <c r="E1042" s="145">
        <v>13</v>
      </c>
      <c r="F1042" s="146">
        <v>1574</v>
      </c>
      <c r="G1042" s="147">
        <v>7397</v>
      </c>
      <c r="H1042" s="148"/>
      <c r="I1042" s="158"/>
      <c r="J1042" s="146"/>
      <c r="K1042" s="146"/>
      <c r="L1042" s="149"/>
      <c r="M1042" s="623"/>
      <c r="N1042" s="626"/>
      <c r="O1042" s="138"/>
      <c r="P1042" s="139" t="s">
        <v>1474</v>
      </c>
      <c r="Q1042" s="138"/>
      <c r="R1042" s="138" t="s">
        <v>1474</v>
      </c>
      <c r="S1042" s="15"/>
      <c r="T1042" s="15">
        <v>1</v>
      </c>
      <c r="U1042" s="140"/>
      <c r="V1042" s="140"/>
      <c r="W1042" s="474"/>
      <c r="X1042" s="474"/>
      <c r="Y1042" s="140"/>
      <c r="Z1042" s="140"/>
      <c r="AA1042" s="140"/>
      <c r="AC1042" s="142"/>
      <c r="AD1042" s="15">
        <v>1</v>
      </c>
      <c r="AE1042" s="142"/>
      <c r="AF1042" s="142"/>
      <c r="AG1042" s="142"/>
      <c r="AH1042" s="142"/>
      <c r="AI1042" s="142"/>
      <c r="AJ1042" s="142"/>
      <c r="AK1042" s="142"/>
      <c r="AL1042" s="142"/>
      <c r="AM1042" s="142"/>
      <c r="AN1042" s="142"/>
      <c r="AO1042" s="142"/>
      <c r="AP1042" s="142"/>
      <c r="AQ1042" s="142"/>
    </row>
    <row r="1043" spans="1:43" s="143" customFormat="1" ht="12.75" customHeight="1">
      <c r="A1043" s="126" t="s">
        <v>883</v>
      </c>
      <c r="B1043" s="72"/>
      <c r="C1043" s="144" t="s">
        <v>884</v>
      </c>
      <c r="D1043" s="132"/>
      <c r="E1043" s="145">
        <v>16</v>
      </c>
      <c r="F1043" s="146">
        <v>2471</v>
      </c>
      <c r="G1043" s="147">
        <v>11612</v>
      </c>
      <c r="H1043" s="148"/>
      <c r="I1043" s="158"/>
      <c r="J1043" s="146"/>
      <c r="K1043" s="146"/>
      <c r="L1043" s="149"/>
      <c r="M1043" s="623"/>
      <c r="N1043" s="626"/>
      <c r="O1043" s="138"/>
      <c r="P1043" s="139" t="s">
        <v>1474</v>
      </c>
      <c r="Q1043" s="138"/>
      <c r="R1043" s="138" t="s">
        <v>1474</v>
      </c>
      <c r="S1043" s="15"/>
      <c r="T1043" s="15">
        <v>1</v>
      </c>
      <c r="U1043" s="140"/>
      <c r="V1043" s="140"/>
      <c r="W1043" s="474"/>
      <c r="X1043" s="474"/>
      <c r="Y1043" s="140"/>
      <c r="Z1043" s="140"/>
      <c r="AA1043" s="140"/>
      <c r="AC1043" s="142"/>
      <c r="AD1043" s="15">
        <v>1</v>
      </c>
      <c r="AE1043" s="142"/>
      <c r="AF1043" s="142"/>
      <c r="AG1043" s="142"/>
      <c r="AH1043" s="142"/>
      <c r="AI1043" s="142"/>
      <c r="AJ1043" s="142"/>
      <c r="AK1043" s="142"/>
      <c r="AL1043" s="142"/>
      <c r="AM1043" s="142"/>
      <c r="AN1043" s="142"/>
      <c r="AO1043" s="142"/>
      <c r="AP1043" s="142"/>
      <c r="AQ1043" s="142"/>
    </row>
    <row r="1044" spans="1:43" s="143" customFormat="1" ht="12.75" customHeight="1">
      <c r="A1044" s="126" t="s">
        <v>885</v>
      </c>
      <c r="B1044" s="72"/>
      <c r="C1044" s="144" t="s">
        <v>886</v>
      </c>
      <c r="D1044" s="132"/>
      <c r="E1044" s="145">
        <v>33</v>
      </c>
      <c r="F1044" s="146">
        <v>4064</v>
      </c>
      <c r="G1044" s="147">
        <v>19101</v>
      </c>
      <c r="H1044" s="148"/>
      <c r="I1044" s="158"/>
      <c r="J1044" s="146"/>
      <c r="K1044" s="146"/>
      <c r="L1044" s="149"/>
      <c r="M1044" s="623"/>
      <c r="N1044" s="626"/>
      <c r="O1044" s="138"/>
      <c r="P1044" s="139" t="s">
        <v>1474</v>
      </c>
      <c r="Q1044" s="138"/>
      <c r="R1044" s="138" t="s">
        <v>1474</v>
      </c>
      <c r="S1044" s="15"/>
      <c r="T1044" s="15">
        <v>1</v>
      </c>
      <c r="U1044" s="140"/>
      <c r="V1044" s="140"/>
      <c r="W1044" s="474"/>
      <c r="X1044" s="474"/>
      <c r="Y1044" s="140"/>
      <c r="Z1044" s="140"/>
      <c r="AA1044" s="140"/>
      <c r="AC1044" s="142"/>
      <c r="AD1044" s="15">
        <v>1</v>
      </c>
      <c r="AE1044" s="142"/>
      <c r="AF1044" s="142"/>
      <c r="AG1044" s="142"/>
      <c r="AH1044" s="142"/>
      <c r="AI1044" s="142"/>
      <c r="AJ1044" s="142"/>
      <c r="AK1044" s="142"/>
      <c r="AL1044" s="142"/>
      <c r="AM1044" s="142"/>
      <c r="AN1044" s="142"/>
      <c r="AO1044" s="142"/>
      <c r="AP1044" s="142"/>
      <c r="AQ1044" s="142"/>
    </row>
    <row r="1045" spans="1:43" s="143" customFormat="1" ht="12.75" customHeight="1">
      <c r="A1045" s="126" t="s">
        <v>887</v>
      </c>
      <c r="B1045" s="72"/>
      <c r="C1045" s="144" t="s">
        <v>888</v>
      </c>
      <c r="D1045" s="132"/>
      <c r="E1045" s="145">
        <v>12</v>
      </c>
      <c r="F1045" s="146">
        <v>1017</v>
      </c>
      <c r="G1045" s="147">
        <v>4781</v>
      </c>
      <c r="H1045" s="148"/>
      <c r="I1045" s="158"/>
      <c r="J1045" s="146"/>
      <c r="K1045" s="146"/>
      <c r="L1045" s="149"/>
      <c r="M1045" s="623"/>
      <c r="N1045" s="626"/>
      <c r="O1045" s="138"/>
      <c r="P1045" s="139" t="s">
        <v>1474</v>
      </c>
      <c r="Q1045" s="138"/>
      <c r="R1045" s="138" t="s">
        <v>1474</v>
      </c>
      <c r="S1045" s="15"/>
      <c r="T1045" s="15">
        <v>1</v>
      </c>
      <c r="U1045" s="140"/>
      <c r="V1045" s="140"/>
      <c r="W1045" s="474"/>
      <c r="X1045" s="474"/>
      <c r="Y1045" s="140"/>
      <c r="Z1045" s="140"/>
      <c r="AA1045" s="140"/>
      <c r="AC1045" s="142"/>
      <c r="AD1045" s="15">
        <v>1</v>
      </c>
      <c r="AE1045" s="142"/>
      <c r="AF1045" s="142"/>
      <c r="AG1045" s="142"/>
      <c r="AH1045" s="142"/>
      <c r="AI1045" s="142"/>
      <c r="AJ1045" s="142"/>
      <c r="AK1045" s="142"/>
      <c r="AL1045" s="142"/>
      <c r="AM1045" s="142"/>
      <c r="AN1045" s="142"/>
      <c r="AO1045" s="142"/>
      <c r="AP1045" s="142"/>
      <c r="AQ1045" s="142"/>
    </row>
    <row r="1046" spans="1:43" s="143" customFormat="1" ht="12.75" customHeight="1">
      <c r="A1046" s="126" t="s">
        <v>889</v>
      </c>
      <c r="B1046" s="72"/>
      <c r="C1046" s="144" t="s">
        <v>890</v>
      </c>
      <c r="D1046" s="132"/>
      <c r="E1046" s="145">
        <v>20</v>
      </c>
      <c r="F1046" s="146">
        <v>2897</v>
      </c>
      <c r="G1046" s="147">
        <v>13614</v>
      </c>
      <c r="H1046" s="148"/>
      <c r="I1046" s="158"/>
      <c r="J1046" s="146"/>
      <c r="K1046" s="146"/>
      <c r="L1046" s="149"/>
      <c r="M1046" s="623"/>
      <c r="N1046" s="626"/>
      <c r="O1046" s="138"/>
      <c r="P1046" s="139" t="s">
        <v>1474</v>
      </c>
      <c r="Q1046" s="138"/>
      <c r="R1046" s="138" t="s">
        <v>1474</v>
      </c>
      <c r="S1046" s="15"/>
      <c r="T1046" s="15">
        <v>1</v>
      </c>
      <c r="U1046" s="140"/>
      <c r="V1046" s="140"/>
      <c r="W1046" s="474"/>
      <c r="X1046" s="474"/>
      <c r="Y1046" s="140"/>
      <c r="Z1046" s="140"/>
      <c r="AA1046" s="140"/>
      <c r="AC1046" s="142"/>
      <c r="AD1046" s="15">
        <v>1</v>
      </c>
      <c r="AE1046" s="142"/>
      <c r="AF1046" s="142"/>
      <c r="AG1046" s="142"/>
      <c r="AH1046" s="142"/>
      <c r="AI1046" s="142"/>
      <c r="AJ1046" s="142"/>
      <c r="AK1046" s="142"/>
      <c r="AL1046" s="142"/>
      <c r="AM1046" s="142"/>
      <c r="AN1046" s="142"/>
      <c r="AO1046" s="142"/>
      <c r="AP1046" s="142"/>
      <c r="AQ1046" s="142"/>
    </row>
    <row r="1047" spans="1:43" s="143" customFormat="1" ht="12.75" customHeight="1">
      <c r="A1047" s="126" t="s">
        <v>891</v>
      </c>
      <c r="B1047" s="72"/>
      <c r="C1047" s="144" t="s">
        <v>2622</v>
      </c>
      <c r="D1047" s="132"/>
      <c r="E1047" s="145">
        <v>16</v>
      </c>
      <c r="F1047" s="146">
        <v>1142</v>
      </c>
      <c r="G1047" s="147">
        <v>5369</v>
      </c>
      <c r="H1047" s="148"/>
      <c r="I1047" s="158"/>
      <c r="J1047" s="146"/>
      <c r="K1047" s="146"/>
      <c r="L1047" s="149"/>
      <c r="M1047" s="623"/>
      <c r="N1047" s="626"/>
      <c r="O1047" s="138"/>
      <c r="P1047" s="139" t="s">
        <v>1474</v>
      </c>
      <c r="Q1047" s="138"/>
      <c r="R1047" s="138" t="s">
        <v>1474</v>
      </c>
      <c r="S1047" s="15"/>
      <c r="T1047" s="15">
        <v>1</v>
      </c>
      <c r="U1047" s="140"/>
      <c r="V1047" s="140"/>
      <c r="W1047" s="474"/>
      <c r="X1047" s="474"/>
      <c r="Y1047" s="140"/>
      <c r="Z1047" s="140"/>
      <c r="AA1047" s="140"/>
      <c r="AC1047" s="142"/>
      <c r="AD1047" s="15">
        <v>1</v>
      </c>
      <c r="AE1047" s="142"/>
      <c r="AF1047" s="142"/>
      <c r="AG1047" s="142"/>
      <c r="AH1047" s="142"/>
      <c r="AI1047" s="142"/>
      <c r="AJ1047" s="142"/>
      <c r="AK1047" s="142"/>
      <c r="AL1047" s="142"/>
      <c r="AM1047" s="142"/>
      <c r="AN1047" s="142"/>
      <c r="AO1047" s="142"/>
      <c r="AP1047" s="142"/>
      <c r="AQ1047" s="142"/>
    </row>
    <row r="1048" spans="1:43" s="143" customFormat="1" ht="12.75" customHeight="1">
      <c r="A1048" s="126" t="s">
        <v>892</v>
      </c>
      <c r="B1048" s="72"/>
      <c r="C1048" s="144" t="s">
        <v>893</v>
      </c>
      <c r="D1048" s="132"/>
      <c r="E1048" s="145">
        <v>42</v>
      </c>
      <c r="F1048" s="146">
        <v>7396</v>
      </c>
      <c r="G1048" s="147">
        <v>34760</v>
      </c>
      <c r="H1048" s="148"/>
      <c r="I1048" s="158"/>
      <c r="J1048" s="146"/>
      <c r="K1048" s="146"/>
      <c r="L1048" s="149"/>
      <c r="M1048" s="623"/>
      <c r="N1048" s="626"/>
      <c r="O1048" s="138"/>
      <c r="P1048" s="139" t="s">
        <v>1474</v>
      </c>
      <c r="Q1048" s="138"/>
      <c r="R1048" s="138" t="s">
        <v>1474</v>
      </c>
      <c r="S1048" s="15"/>
      <c r="T1048" s="15">
        <v>1</v>
      </c>
      <c r="U1048" s="140"/>
      <c r="V1048" s="140"/>
      <c r="W1048" s="474"/>
      <c r="X1048" s="474"/>
      <c r="Y1048" s="140"/>
      <c r="Z1048" s="140"/>
      <c r="AA1048" s="140"/>
      <c r="AC1048" s="142"/>
      <c r="AD1048" s="15">
        <v>1</v>
      </c>
      <c r="AE1048" s="142"/>
      <c r="AF1048" s="142"/>
      <c r="AG1048" s="142"/>
      <c r="AH1048" s="142"/>
      <c r="AI1048" s="142"/>
      <c r="AJ1048" s="142"/>
      <c r="AK1048" s="142"/>
      <c r="AL1048" s="142"/>
      <c r="AM1048" s="142"/>
      <c r="AN1048" s="142"/>
      <c r="AO1048" s="142"/>
      <c r="AP1048" s="142"/>
      <c r="AQ1048" s="142"/>
    </row>
    <row r="1049" spans="1:43" s="143" customFormat="1" ht="12.75" customHeight="1">
      <c r="A1049" s="126" t="s">
        <v>894</v>
      </c>
      <c r="B1049" s="72"/>
      <c r="C1049" s="144" t="s">
        <v>895</v>
      </c>
      <c r="D1049" s="132"/>
      <c r="E1049" s="145">
        <v>25</v>
      </c>
      <c r="F1049" s="146">
        <v>2945</v>
      </c>
      <c r="G1049" s="147">
        <v>13841</v>
      </c>
      <c r="H1049" s="148"/>
      <c r="I1049" s="158"/>
      <c r="J1049" s="146"/>
      <c r="K1049" s="146"/>
      <c r="L1049" s="149"/>
      <c r="M1049" s="623"/>
      <c r="N1049" s="626"/>
      <c r="O1049" s="138"/>
      <c r="P1049" s="139" t="s">
        <v>1474</v>
      </c>
      <c r="Q1049" s="138"/>
      <c r="R1049" s="138" t="s">
        <v>1474</v>
      </c>
      <c r="S1049" s="15"/>
      <c r="T1049" s="15">
        <v>1</v>
      </c>
      <c r="U1049" s="140"/>
      <c r="V1049" s="140"/>
      <c r="W1049" s="474"/>
      <c r="X1049" s="474"/>
      <c r="Y1049" s="140"/>
      <c r="Z1049" s="140"/>
      <c r="AA1049" s="140"/>
      <c r="AC1049" s="142"/>
      <c r="AD1049" s="15">
        <v>1</v>
      </c>
      <c r="AE1049" s="142"/>
      <c r="AF1049" s="142"/>
      <c r="AG1049" s="142"/>
      <c r="AH1049" s="142"/>
      <c r="AI1049" s="142"/>
      <c r="AJ1049" s="142"/>
      <c r="AK1049" s="142"/>
      <c r="AL1049" s="142"/>
      <c r="AM1049" s="142"/>
      <c r="AN1049" s="142"/>
      <c r="AO1049" s="142"/>
      <c r="AP1049" s="142"/>
      <c r="AQ1049" s="142"/>
    </row>
    <row r="1050" spans="1:43" s="143" customFormat="1" ht="12.75" customHeight="1">
      <c r="A1050" s="126" t="s">
        <v>896</v>
      </c>
      <c r="B1050" s="72"/>
      <c r="C1050" s="144" t="s">
        <v>897</v>
      </c>
      <c r="D1050" s="132"/>
      <c r="E1050" s="145">
        <v>41</v>
      </c>
      <c r="F1050" s="146">
        <v>4249</v>
      </c>
      <c r="G1050" s="147">
        <v>19970</v>
      </c>
      <c r="H1050" s="148"/>
      <c r="I1050" s="158"/>
      <c r="J1050" s="146"/>
      <c r="K1050" s="146"/>
      <c r="L1050" s="149"/>
      <c r="M1050" s="623"/>
      <c r="N1050" s="626"/>
      <c r="O1050" s="138"/>
      <c r="P1050" s="139" t="s">
        <v>1474</v>
      </c>
      <c r="Q1050" s="138"/>
      <c r="R1050" s="138" t="s">
        <v>1474</v>
      </c>
      <c r="S1050" s="15"/>
      <c r="T1050" s="15">
        <v>1</v>
      </c>
      <c r="U1050" s="140"/>
      <c r="V1050" s="140"/>
      <c r="W1050" s="474"/>
      <c r="X1050" s="474"/>
      <c r="Y1050" s="140"/>
      <c r="Z1050" s="140"/>
      <c r="AA1050" s="140"/>
      <c r="AC1050" s="142"/>
      <c r="AD1050" s="15">
        <v>1</v>
      </c>
      <c r="AE1050" s="142"/>
      <c r="AF1050" s="142"/>
      <c r="AG1050" s="142"/>
      <c r="AH1050" s="142"/>
      <c r="AI1050" s="142"/>
      <c r="AJ1050" s="142"/>
      <c r="AK1050" s="142"/>
      <c r="AL1050" s="142"/>
      <c r="AM1050" s="142"/>
      <c r="AN1050" s="142"/>
      <c r="AO1050" s="142"/>
      <c r="AP1050" s="142"/>
      <c r="AQ1050" s="142"/>
    </row>
    <row r="1051" spans="1:43" s="143" customFormat="1" ht="12.75" customHeight="1">
      <c r="A1051" s="126" t="s">
        <v>898</v>
      </c>
      <c r="B1051" s="72"/>
      <c r="C1051" s="144" t="s">
        <v>899</v>
      </c>
      <c r="D1051" s="132"/>
      <c r="E1051" s="145">
        <v>16</v>
      </c>
      <c r="F1051" s="146">
        <v>2925</v>
      </c>
      <c r="G1051" s="147">
        <v>13748</v>
      </c>
      <c r="H1051" s="148"/>
      <c r="I1051" s="158"/>
      <c r="J1051" s="146"/>
      <c r="K1051" s="146"/>
      <c r="L1051" s="149"/>
      <c r="M1051" s="623"/>
      <c r="N1051" s="626"/>
      <c r="O1051" s="138"/>
      <c r="P1051" s="139" t="s">
        <v>1474</v>
      </c>
      <c r="Q1051" s="138"/>
      <c r="R1051" s="138" t="s">
        <v>1474</v>
      </c>
      <c r="S1051" s="15"/>
      <c r="T1051" s="15">
        <v>1</v>
      </c>
      <c r="U1051" s="140"/>
      <c r="V1051" s="140"/>
      <c r="W1051" s="474"/>
      <c r="X1051" s="474"/>
      <c r="Y1051" s="140"/>
      <c r="Z1051" s="140"/>
      <c r="AA1051" s="140"/>
      <c r="AC1051" s="142"/>
      <c r="AD1051" s="15">
        <v>1</v>
      </c>
      <c r="AE1051" s="142"/>
      <c r="AF1051" s="142"/>
      <c r="AG1051" s="142"/>
      <c r="AH1051" s="142"/>
      <c r="AI1051" s="142"/>
      <c r="AJ1051" s="142"/>
      <c r="AK1051" s="142"/>
      <c r="AL1051" s="142"/>
      <c r="AM1051" s="142"/>
      <c r="AN1051" s="142"/>
      <c r="AO1051" s="142"/>
      <c r="AP1051" s="142"/>
      <c r="AQ1051" s="142"/>
    </row>
    <row r="1052" spans="1:43" s="143" customFormat="1" ht="12.75" customHeight="1">
      <c r="A1052" s="126" t="s">
        <v>900</v>
      </c>
      <c r="B1052" s="72"/>
      <c r="C1052" s="144" t="s">
        <v>901</v>
      </c>
      <c r="D1052" s="132"/>
      <c r="E1052" s="145">
        <v>17</v>
      </c>
      <c r="F1052" s="146">
        <v>2944</v>
      </c>
      <c r="G1052" s="147">
        <v>13836</v>
      </c>
      <c r="H1052" s="148"/>
      <c r="I1052" s="158"/>
      <c r="J1052" s="146"/>
      <c r="K1052" s="146"/>
      <c r="L1052" s="149"/>
      <c r="M1052" s="623"/>
      <c r="N1052" s="626"/>
      <c r="O1052" s="138"/>
      <c r="P1052" s="139" t="s">
        <v>1474</v>
      </c>
      <c r="Q1052" s="138"/>
      <c r="R1052" s="138" t="s">
        <v>1474</v>
      </c>
      <c r="S1052" s="15"/>
      <c r="T1052" s="15">
        <v>1</v>
      </c>
      <c r="U1052" s="140"/>
      <c r="V1052" s="140"/>
      <c r="W1052" s="474"/>
      <c r="X1052" s="474"/>
      <c r="Y1052" s="140"/>
      <c r="Z1052" s="140"/>
      <c r="AA1052" s="140"/>
      <c r="AC1052" s="142"/>
      <c r="AD1052" s="15">
        <v>1</v>
      </c>
      <c r="AE1052" s="142"/>
      <c r="AF1052" s="142"/>
      <c r="AG1052" s="142"/>
      <c r="AH1052" s="142"/>
      <c r="AI1052" s="142"/>
      <c r="AJ1052" s="142"/>
      <c r="AK1052" s="142"/>
      <c r="AL1052" s="142"/>
      <c r="AM1052" s="142"/>
      <c r="AN1052" s="142"/>
      <c r="AO1052" s="142"/>
      <c r="AP1052" s="142"/>
      <c r="AQ1052" s="142"/>
    </row>
    <row r="1053" spans="1:43" s="143" customFormat="1" ht="12.75" customHeight="1">
      <c r="A1053" s="126" t="s">
        <v>902</v>
      </c>
      <c r="B1053" s="72"/>
      <c r="C1053" s="144" t="s">
        <v>903</v>
      </c>
      <c r="D1053" s="132"/>
      <c r="E1053" s="145">
        <v>18</v>
      </c>
      <c r="F1053" s="146">
        <v>3231</v>
      </c>
      <c r="G1053" s="147">
        <v>15184</v>
      </c>
      <c r="H1053" s="148"/>
      <c r="I1053" s="158"/>
      <c r="J1053" s="146"/>
      <c r="K1053" s="146"/>
      <c r="L1053" s="149"/>
      <c r="M1053" s="623"/>
      <c r="N1053" s="626"/>
      <c r="O1053" s="138"/>
      <c r="P1053" s="139" t="s">
        <v>1474</v>
      </c>
      <c r="Q1053" s="138"/>
      <c r="R1053" s="138" t="s">
        <v>1474</v>
      </c>
      <c r="S1053" s="15"/>
      <c r="T1053" s="15">
        <v>1</v>
      </c>
      <c r="U1053" s="140"/>
      <c r="V1053" s="140"/>
      <c r="W1053" s="474"/>
      <c r="X1053" s="474"/>
      <c r="Y1053" s="140"/>
      <c r="Z1053" s="140"/>
      <c r="AA1053" s="140"/>
      <c r="AC1053" s="142"/>
      <c r="AD1053" s="15">
        <v>1</v>
      </c>
      <c r="AE1053" s="142"/>
      <c r="AF1053" s="142"/>
      <c r="AG1053" s="142"/>
      <c r="AH1053" s="142"/>
      <c r="AI1053" s="142"/>
      <c r="AJ1053" s="142"/>
      <c r="AK1053" s="142"/>
      <c r="AL1053" s="142"/>
      <c r="AM1053" s="142"/>
      <c r="AN1053" s="142"/>
      <c r="AO1053" s="142"/>
      <c r="AP1053" s="142"/>
      <c r="AQ1053" s="142"/>
    </row>
    <row r="1054" spans="1:43" s="143" customFormat="1" ht="12.75" customHeight="1" thickBot="1">
      <c r="A1054" s="126" t="s">
        <v>904</v>
      </c>
      <c r="B1054" s="104"/>
      <c r="C1054" s="159" t="s">
        <v>905</v>
      </c>
      <c r="D1054" s="130"/>
      <c r="E1054" s="161">
        <v>24</v>
      </c>
      <c r="F1054" s="162">
        <v>3656</v>
      </c>
      <c r="G1054" s="163">
        <v>17183</v>
      </c>
      <c r="H1054" s="164"/>
      <c r="I1054" s="166"/>
      <c r="J1054" s="162"/>
      <c r="K1054" s="162"/>
      <c r="L1054" s="165"/>
      <c r="M1054" s="634"/>
      <c r="N1054" s="637"/>
      <c r="O1054" s="138"/>
      <c r="P1054" s="139" t="s">
        <v>1474</v>
      </c>
      <c r="Q1054" s="138"/>
      <c r="R1054" s="138" t="s">
        <v>1474</v>
      </c>
      <c r="S1054" s="15"/>
      <c r="T1054" s="15">
        <v>1</v>
      </c>
      <c r="U1054" s="140"/>
      <c r="V1054" s="140"/>
      <c r="W1054" s="474"/>
      <c r="X1054" s="474"/>
      <c r="Y1054" s="140"/>
      <c r="Z1054" s="140"/>
      <c r="AA1054" s="140"/>
      <c r="AC1054" s="142"/>
      <c r="AD1054" s="15">
        <v>1</v>
      </c>
      <c r="AE1054" s="142"/>
      <c r="AF1054" s="142"/>
      <c r="AG1054" s="142"/>
      <c r="AH1054" s="142"/>
      <c r="AI1054" s="142"/>
      <c r="AJ1054" s="142"/>
      <c r="AK1054" s="142"/>
      <c r="AL1054" s="142"/>
      <c r="AM1054" s="142"/>
      <c r="AN1054" s="142"/>
      <c r="AO1054" s="142"/>
      <c r="AP1054" s="142"/>
      <c r="AQ1054" s="142"/>
    </row>
    <row r="1055" spans="1:43" s="455" customFormat="1" ht="15.75" customHeight="1" thickTop="1" thickBot="1">
      <c r="A1055" s="506" t="s">
        <v>906</v>
      </c>
      <c r="B1055" s="738" t="s">
        <v>907</v>
      </c>
      <c r="C1055" s="739"/>
      <c r="D1055" s="721"/>
      <c r="E1055" s="638">
        <f t="shared" ref="E1055:N1055" si="109">SUM(E1056:E1098)</f>
        <v>1638</v>
      </c>
      <c r="F1055" s="639">
        <f t="shared" si="109"/>
        <v>380669</v>
      </c>
      <c r="G1055" s="640">
        <f t="shared" si="109"/>
        <v>1789158</v>
      </c>
      <c r="H1055" s="641">
        <f t="shared" si="109"/>
        <v>1</v>
      </c>
      <c r="I1055" s="642">
        <f t="shared" si="109"/>
        <v>76</v>
      </c>
      <c r="J1055" s="639">
        <f t="shared" si="109"/>
        <v>382</v>
      </c>
      <c r="K1055" s="639">
        <f t="shared" si="109"/>
        <v>0</v>
      </c>
      <c r="L1055" s="643">
        <f t="shared" si="109"/>
        <v>0</v>
      </c>
      <c r="M1055" s="642">
        <f t="shared" si="109"/>
        <v>76</v>
      </c>
      <c r="N1055" s="643">
        <f t="shared" si="109"/>
        <v>382</v>
      </c>
      <c r="O1055" s="451"/>
      <c r="P1055" s="452" t="s">
        <v>1500</v>
      </c>
      <c r="Q1055" s="451"/>
      <c r="R1055" s="451" t="str">
        <f>IF(SUM(E1055:N1055)=0,"",P1055)</f>
        <v>P</v>
      </c>
      <c r="S1055" s="15"/>
      <c r="T1055" s="15"/>
      <c r="U1055" s="453"/>
      <c r="V1055" s="453">
        <v>1</v>
      </c>
      <c r="W1055" s="477"/>
      <c r="X1055" s="477"/>
      <c r="Y1055" s="453"/>
      <c r="Z1055" s="453"/>
      <c r="AA1055" s="453"/>
      <c r="AC1055" s="453"/>
      <c r="AD1055" s="15">
        <v>1</v>
      </c>
      <c r="AE1055" s="453"/>
      <c r="AF1055" s="453"/>
      <c r="AG1055" s="453"/>
      <c r="AH1055" s="453"/>
      <c r="AI1055" s="453"/>
      <c r="AJ1055" s="453"/>
      <c r="AK1055" s="453"/>
      <c r="AL1055" s="453"/>
      <c r="AM1055" s="453"/>
      <c r="AN1055" s="453"/>
      <c r="AO1055" s="453"/>
      <c r="AP1055" s="453"/>
      <c r="AQ1055" s="453"/>
    </row>
    <row r="1056" spans="1:43" s="524" customFormat="1" ht="12.75" customHeight="1" thickTop="1">
      <c r="A1056" s="506" t="s">
        <v>912</v>
      </c>
      <c r="B1056" s="764"/>
      <c r="C1056" s="152" t="s">
        <v>913</v>
      </c>
      <c r="D1056" s="511"/>
      <c r="E1056" s="153">
        <v>64</v>
      </c>
      <c r="F1056" s="154">
        <v>12159</v>
      </c>
      <c r="G1056" s="155">
        <v>57146</v>
      </c>
      <c r="H1056" s="156"/>
      <c r="I1056" s="174"/>
      <c r="J1056" s="154"/>
      <c r="K1056" s="154"/>
      <c r="L1056" s="625"/>
      <c r="M1056" s="648"/>
      <c r="N1056" s="625"/>
      <c r="O1056" s="519"/>
      <c r="P1056" s="520" t="s">
        <v>1474</v>
      </c>
      <c r="Q1056" s="519"/>
      <c r="R1056" s="520" t="s">
        <v>1474</v>
      </c>
      <c r="S1056" s="15"/>
      <c r="T1056" s="15">
        <v>1</v>
      </c>
      <c r="U1056" s="521"/>
      <c r="V1056" s="521"/>
      <c r="W1056" s="522"/>
      <c r="X1056" s="522"/>
      <c r="Y1056" s="521"/>
      <c r="Z1056" s="521"/>
      <c r="AA1056" s="521"/>
      <c r="AC1056" s="523"/>
      <c r="AD1056" s="15">
        <v>1</v>
      </c>
      <c r="AE1056" s="523"/>
      <c r="AF1056" s="523"/>
      <c r="AG1056" s="523"/>
      <c r="AH1056" s="523"/>
      <c r="AI1056" s="523"/>
      <c r="AJ1056" s="523"/>
      <c r="AK1056" s="523"/>
      <c r="AL1056" s="523"/>
      <c r="AM1056" s="523"/>
      <c r="AN1056" s="523"/>
      <c r="AO1056" s="523"/>
      <c r="AP1056" s="523"/>
      <c r="AQ1056" s="523"/>
    </row>
    <row r="1057" spans="1:43" s="524" customFormat="1" ht="12.75" customHeight="1">
      <c r="A1057" s="506" t="s">
        <v>914</v>
      </c>
      <c r="B1057" s="456"/>
      <c r="C1057" s="144" t="s">
        <v>915</v>
      </c>
      <c r="D1057" s="511"/>
      <c r="E1057" s="145">
        <v>54</v>
      </c>
      <c r="F1057" s="146">
        <v>9875</v>
      </c>
      <c r="G1057" s="147">
        <v>46411</v>
      </c>
      <c r="H1057" s="148"/>
      <c r="I1057" s="158"/>
      <c r="J1057" s="146"/>
      <c r="K1057" s="146"/>
      <c r="L1057" s="626"/>
      <c r="M1057" s="623"/>
      <c r="N1057" s="626"/>
      <c r="O1057" s="519"/>
      <c r="P1057" s="520" t="s">
        <v>1474</v>
      </c>
      <c r="Q1057" s="519"/>
      <c r="R1057" s="520" t="s">
        <v>1474</v>
      </c>
      <c r="S1057" s="15"/>
      <c r="T1057" s="15">
        <v>1</v>
      </c>
      <c r="U1057" s="521"/>
      <c r="V1057" s="521"/>
      <c r="W1057" s="522"/>
      <c r="X1057" s="522"/>
      <c r="Y1057" s="521"/>
      <c r="Z1057" s="521"/>
      <c r="AA1057" s="521"/>
      <c r="AC1057" s="523"/>
      <c r="AD1057" s="15">
        <v>1</v>
      </c>
      <c r="AE1057" s="523"/>
      <c r="AF1057" s="523"/>
      <c r="AG1057" s="523"/>
      <c r="AH1057" s="523"/>
      <c r="AI1057" s="523"/>
      <c r="AJ1057" s="523"/>
      <c r="AK1057" s="523"/>
      <c r="AL1057" s="523"/>
      <c r="AM1057" s="523"/>
      <c r="AN1057" s="523"/>
      <c r="AO1057" s="523"/>
      <c r="AP1057" s="523"/>
      <c r="AQ1057" s="523"/>
    </row>
    <row r="1058" spans="1:43" s="524" customFormat="1" ht="12.75" customHeight="1">
      <c r="A1058" s="506" t="s">
        <v>916</v>
      </c>
      <c r="B1058" s="456"/>
      <c r="C1058" s="144" t="s">
        <v>917</v>
      </c>
      <c r="D1058" s="511"/>
      <c r="E1058" s="145">
        <v>16</v>
      </c>
      <c r="F1058" s="146">
        <v>8628</v>
      </c>
      <c r="G1058" s="147">
        <v>40553</v>
      </c>
      <c r="H1058" s="148"/>
      <c r="I1058" s="158"/>
      <c r="J1058" s="146"/>
      <c r="K1058" s="146"/>
      <c r="L1058" s="626"/>
      <c r="M1058" s="623"/>
      <c r="N1058" s="626"/>
      <c r="O1058" s="519"/>
      <c r="P1058" s="520" t="s">
        <v>1474</v>
      </c>
      <c r="Q1058" s="519"/>
      <c r="R1058" s="520" t="s">
        <v>1474</v>
      </c>
      <c r="S1058" s="15"/>
      <c r="T1058" s="15">
        <v>1</v>
      </c>
      <c r="U1058" s="521"/>
      <c r="V1058" s="521"/>
      <c r="W1058" s="522"/>
      <c r="X1058" s="522"/>
      <c r="Y1058" s="521"/>
      <c r="Z1058" s="521"/>
      <c r="AA1058" s="521"/>
      <c r="AC1058" s="523"/>
      <c r="AD1058" s="15">
        <v>1</v>
      </c>
      <c r="AE1058" s="523"/>
      <c r="AF1058" s="523"/>
      <c r="AG1058" s="523"/>
      <c r="AH1058" s="523"/>
      <c r="AI1058" s="523"/>
      <c r="AJ1058" s="523"/>
      <c r="AK1058" s="523"/>
      <c r="AL1058" s="523"/>
      <c r="AM1058" s="523"/>
      <c r="AN1058" s="523"/>
      <c r="AO1058" s="523"/>
      <c r="AP1058" s="523"/>
      <c r="AQ1058" s="523"/>
    </row>
    <row r="1059" spans="1:43" s="524" customFormat="1" ht="12.75" customHeight="1">
      <c r="A1059" s="506" t="s">
        <v>918</v>
      </c>
      <c r="B1059" s="456"/>
      <c r="C1059" s="144" t="s">
        <v>919</v>
      </c>
      <c r="D1059" s="511"/>
      <c r="E1059" s="145">
        <v>25</v>
      </c>
      <c r="F1059" s="146">
        <v>5441</v>
      </c>
      <c r="G1059" s="147">
        <v>25575</v>
      </c>
      <c r="H1059" s="148"/>
      <c r="I1059" s="158"/>
      <c r="J1059" s="146"/>
      <c r="K1059" s="146"/>
      <c r="L1059" s="626"/>
      <c r="M1059" s="623"/>
      <c r="N1059" s="626"/>
      <c r="O1059" s="519"/>
      <c r="P1059" s="520" t="s">
        <v>1474</v>
      </c>
      <c r="Q1059" s="519"/>
      <c r="R1059" s="520" t="s">
        <v>1474</v>
      </c>
      <c r="S1059" s="15"/>
      <c r="T1059" s="15">
        <v>1</v>
      </c>
      <c r="U1059" s="521"/>
      <c r="V1059" s="521"/>
      <c r="W1059" s="522"/>
      <c r="X1059" s="522"/>
      <c r="Y1059" s="521"/>
      <c r="Z1059" s="521"/>
      <c r="AA1059" s="521"/>
      <c r="AC1059" s="523"/>
      <c r="AD1059" s="15">
        <v>1</v>
      </c>
      <c r="AE1059" s="523"/>
      <c r="AF1059" s="523"/>
      <c r="AG1059" s="523"/>
      <c r="AH1059" s="523"/>
      <c r="AI1059" s="523"/>
      <c r="AJ1059" s="523"/>
      <c r="AK1059" s="523"/>
      <c r="AL1059" s="523"/>
      <c r="AM1059" s="523"/>
      <c r="AN1059" s="523"/>
      <c r="AO1059" s="523"/>
      <c r="AP1059" s="523"/>
      <c r="AQ1059" s="523"/>
    </row>
    <row r="1060" spans="1:43" s="524" customFormat="1" ht="12.75" customHeight="1">
      <c r="A1060" s="506" t="s">
        <v>920</v>
      </c>
      <c r="B1060" s="456"/>
      <c r="C1060" s="144" t="s">
        <v>921</v>
      </c>
      <c r="D1060" s="511"/>
      <c r="E1060" s="145">
        <v>37</v>
      </c>
      <c r="F1060" s="146">
        <v>6403</v>
      </c>
      <c r="G1060" s="147">
        <v>30092</v>
      </c>
      <c r="H1060" s="148"/>
      <c r="I1060" s="158"/>
      <c r="J1060" s="146"/>
      <c r="K1060" s="146"/>
      <c r="L1060" s="626"/>
      <c r="M1060" s="623"/>
      <c r="N1060" s="626"/>
      <c r="O1060" s="519"/>
      <c r="P1060" s="520" t="s">
        <v>1474</v>
      </c>
      <c r="Q1060" s="519"/>
      <c r="R1060" s="520" t="s">
        <v>1474</v>
      </c>
      <c r="S1060" s="15"/>
      <c r="T1060" s="15">
        <v>1</v>
      </c>
      <c r="U1060" s="521"/>
      <c r="V1060" s="521"/>
      <c r="W1060" s="522"/>
      <c r="X1060" s="522"/>
      <c r="Y1060" s="521"/>
      <c r="Z1060" s="521"/>
      <c r="AA1060" s="521"/>
      <c r="AC1060" s="523"/>
      <c r="AD1060" s="15">
        <v>1</v>
      </c>
      <c r="AE1060" s="523"/>
      <c r="AF1060" s="523"/>
      <c r="AG1060" s="523"/>
      <c r="AH1060" s="523"/>
      <c r="AI1060" s="523"/>
      <c r="AJ1060" s="523"/>
      <c r="AK1060" s="523"/>
      <c r="AL1060" s="523"/>
      <c r="AM1060" s="523"/>
      <c r="AN1060" s="523"/>
      <c r="AO1060" s="523"/>
      <c r="AP1060" s="523"/>
      <c r="AQ1060" s="523"/>
    </row>
    <row r="1061" spans="1:43" s="524" customFormat="1" ht="12.75" customHeight="1">
      <c r="A1061" s="506" t="s">
        <v>922</v>
      </c>
      <c r="B1061" s="456"/>
      <c r="C1061" s="144" t="s">
        <v>2642</v>
      </c>
      <c r="D1061" s="511"/>
      <c r="E1061" s="145">
        <v>32</v>
      </c>
      <c r="F1061" s="146">
        <v>7577</v>
      </c>
      <c r="G1061" s="147">
        <v>35610</v>
      </c>
      <c r="H1061" s="148"/>
      <c r="I1061" s="158"/>
      <c r="J1061" s="146"/>
      <c r="K1061" s="146"/>
      <c r="L1061" s="626"/>
      <c r="M1061" s="623"/>
      <c r="N1061" s="626"/>
      <c r="O1061" s="519"/>
      <c r="P1061" s="520" t="s">
        <v>1474</v>
      </c>
      <c r="Q1061" s="519"/>
      <c r="R1061" s="520" t="s">
        <v>1474</v>
      </c>
      <c r="S1061" s="15"/>
      <c r="T1061" s="15">
        <v>1</v>
      </c>
      <c r="U1061" s="521"/>
      <c r="V1061" s="521"/>
      <c r="W1061" s="522"/>
      <c r="X1061" s="522"/>
      <c r="Y1061" s="521"/>
      <c r="Z1061" s="521"/>
      <c r="AA1061" s="521"/>
      <c r="AC1061" s="523"/>
      <c r="AD1061" s="15">
        <v>1</v>
      </c>
      <c r="AE1061" s="523"/>
      <c r="AF1061" s="523"/>
      <c r="AG1061" s="523"/>
      <c r="AH1061" s="523"/>
      <c r="AI1061" s="523"/>
      <c r="AJ1061" s="523"/>
      <c r="AK1061" s="523"/>
      <c r="AL1061" s="523"/>
      <c r="AM1061" s="523"/>
      <c r="AN1061" s="523"/>
      <c r="AO1061" s="523"/>
      <c r="AP1061" s="523"/>
      <c r="AQ1061" s="523"/>
    </row>
    <row r="1062" spans="1:43" s="524" customFormat="1" ht="12.75" customHeight="1">
      <c r="A1062" s="506" t="s">
        <v>923</v>
      </c>
      <c r="B1062" s="456"/>
      <c r="C1062" s="735" t="s">
        <v>2891</v>
      </c>
      <c r="D1062" s="511"/>
      <c r="E1062" s="145">
        <v>92</v>
      </c>
      <c r="F1062" s="146">
        <v>21881</v>
      </c>
      <c r="G1062" s="147">
        <v>102841</v>
      </c>
      <c r="H1062" s="148"/>
      <c r="I1062" s="158"/>
      <c r="J1062" s="146"/>
      <c r="K1062" s="146"/>
      <c r="L1062" s="626"/>
      <c r="M1062" s="623"/>
      <c r="N1062" s="626"/>
      <c r="O1062" s="519"/>
      <c r="P1062" s="520" t="s">
        <v>1473</v>
      </c>
      <c r="Q1062" s="519"/>
      <c r="R1062" s="519" t="s">
        <v>1473</v>
      </c>
      <c r="S1062" s="15"/>
      <c r="T1062" s="15"/>
      <c r="U1062" s="521">
        <v>1</v>
      </c>
      <c r="V1062" s="521"/>
      <c r="W1062" s="522"/>
      <c r="X1062" s="522"/>
      <c r="Y1062" s="521"/>
      <c r="Z1062" s="521"/>
      <c r="AA1062" s="521"/>
      <c r="AC1062" s="523"/>
      <c r="AD1062" s="15">
        <v>1</v>
      </c>
      <c r="AE1062" s="523"/>
      <c r="AF1062" s="523"/>
      <c r="AG1062" s="523"/>
      <c r="AH1062" s="523"/>
      <c r="AI1062" s="523"/>
      <c r="AJ1062" s="523"/>
      <c r="AK1062" s="523"/>
      <c r="AL1062" s="523"/>
      <c r="AM1062" s="523"/>
      <c r="AN1062" s="523"/>
      <c r="AO1062" s="523"/>
      <c r="AP1062" s="523"/>
      <c r="AQ1062" s="523"/>
    </row>
    <row r="1063" spans="1:43" s="524" customFormat="1" ht="12.75" customHeight="1">
      <c r="A1063" s="506" t="s">
        <v>925</v>
      </c>
      <c r="B1063" s="456"/>
      <c r="C1063" s="144" t="s">
        <v>926</v>
      </c>
      <c r="D1063" s="511"/>
      <c r="E1063" s="145">
        <v>77</v>
      </c>
      <c r="F1063" s="146">
        <v>10394</v>
      </c>
      <c r="G1063" s="147">
        <v>48853</v>
      </c>
      <c r="H1063" s="148"/>
      <c r="I1063" s="158"/>
      <c r="J1063" s="146"/>
      <c r="K1063" s="146"/>
      <c r="L1063" s="626"/>
      <c r="M1063" s="623"/>
      <c r="N1063" s="626"/>
      <c r="O1063" s="519"/>
      <c r="P1063" s="520" t="s">
        <v>1474</v>
      </c>
      <c r="Q1063" s="519"/>
      <c r="R1063" s="520" t="s">
        <v>1474</v>
      </c>
      <c r="S1063" s="15"/>
      <c r="T1063" s="15">
        <v>1</v>
      </c>
      <c r="U1063" s="521"/>
      <c r="V1063" s="521"/>
      <c r="W1063" s="522"/>
      <c r="X1063" s="522"/>
      <c r="Y1063" s="521"/>
      <c r="Z1063" s="521"/>
      <c r="AA1063" s="521"/>
      <c r="AC1063" s="523"/>
      <c r="AD1063" s="15">
        <v>1</v>
      </c>
      <c r="AE1063" s="523"/>
      <c r="AF1063" s="523"/>
      <c r="AG1063" s="523"/>
      <c r="AH1063" s="523"/>
      <c r="AI1063" s="523"/>
      <c r="AJ1063" s="523"/>
      <c r="AK1063" s="523"/>
      <c r="AL1063" s="523"/>
      <c r="AM1063" s="523"/>
      <c r="AN1063" s="523"/>
      <c r="AO1063" s="523"/>
      <c r="AP1063" s="523"/>
      <c r="AQ1063" s="523"/>
    </row>
    <row r="1064" spans="1:43" s="524" customFormat="1" ht="12.75" customHeight="1">
      <c r="A1064" s="506" t="s">
        <v>927</v>
      </c>
      <c r="B1064" s="456"/>
      <c r="C1064" s="144" t="s">
        <v>928</v>
      </c>
      <c r="D1064" s="511"/>
      <c r="E1064" s="145">
        <v>53</v>
      </c>
      <c r="F1064" s="146">
        <v>6302</v>
      </c>
      <c r="G1064" s="147">
        <v>29619</v>
      </c>
      <c r="H1064" s="148"/>
      <c r="I1064" s="158"/>
      <c r="J1064" s="146"/>
      <c r="K1064" s="146"/>
      <c r="L1064" s="626"/>
      <c r="M1064" s="623"/>
      <c r="N1064" s="626"/>
      <c r="O1064" s="519"/>
      <c r="P1064" s="520" t="s">
        <v>1474</v>
      </c>
      <c r="Q1064" s="519"/>
      <c r="R1064" s="520" t="s">
        <v>1474</v>
      </c>
      <c r="S1064" s="15"/>
      <c r="T1064" s="15">
        <v>1</v>
      </c>
      <c r="U1064" s="521"/>
      <c r="V1064" s="521"/>
      <c r="W1064" s="522"/>
      <c r="X1064" s="522"/>
      <c r="Y1064" s="521"/>
      <c r="Z1064" s="521"/>
      <c r="AA1064" s="521"/>
      <c r="AC1064" s="523"/>
      <c r="AD1064" s="15">
        <v>1</v>
      </c>
      <c r="AE1064" s="523"/>
      <c r="AF1064" s="523"/>
      <c r="AG1064" s="523"/>
      <c r="AH1064" s="523"/>
      <c r="AI1064" s="523"/>
      <c r="AJ1064" s="523"/>
      <c r="AK1064" s="523"/>
      <c r="AL1064" s="523"/>
      <c r="AM1064" s="523"/>
      <c r="AN1064" s="523"/>
      <c r="AO1064" s="523"/>
      <c r="AP1064" s="523"/>
      <c r="AQ1064" s="523"/>
    </row>
    <row r="1065" spans="1:43" s="524" customFormat="1" ht="12.75" customHeight="1">
      <c r="A1065" s="506" t="s">
        <v>929</v>
      </c>
      <c r="B1065" s="456"/>
      <c r="C1065" s="144" t="s">
        <v>930</v>
      </c>
      <c r="D1065" s="511"/>
      <c r="E1065" s="145">
        <v>21</v>
      </c>
      <c r="F1065" s="146">
        <v>6348</v>
      </c>
      <c r="G1065" s="147">
        <v>29834</v>
      </c>
      <c r="H1065" s="148"/>
      <c r="I1065" s="158"/>
      <c r="J1065" s="146"/>
      <c r="K1065" s="146"/>
      <c r="L1065" s="626"/>
      <c r="M1065" s="623"/>
      <c r="N1065" s="626"/>
      <c r="O1065" s="519"/>
      <c r="P1065" s="520" t="s">
        <v>1474</v>
      </c>
      <c r="Q1065" s="519"/>
      <c r="R1065" s="520" t="s">
        <v>1474</v>
      </c>
      <c r="S1065" s="15"/>
      <c r="T1065" s="15">
        <v>1</v>
      </c>
      <c r="U1065" s="521"/>
      <c r="V1065" s="521"/>
      <c r="W1065" s="522"/>
      <c r="X1065" s="522"/>
      <c r="Y1065" s="521"/>
      <c r="Z1065" s="521"/>
      <c r="AA1065" s="521"/>
      <c r="AC1065" s="523"/>
      <c r="AD1065" s="15">
        <v>1</v>
      </c>
      <c r="AE1065" s="523"/>
      <c r="AF1065" s="523"/>
      <c r="AG1065" s="523"/>
      <c r="AH1065" s="523"/>
      <c r="AI1065" s="523"/>
      <c r="AJ1065" s="523"/>
      <c r="AK1065" s="523"/>
      <c r="AL1065" s="523"/>
      <c r="AM1065" s="523"/>
      <c r="AN1065" s="523"/>
      <c r="AO1065" s="523"/>
      <c r="AP1065" s="523"/>
      <c r="AQ1065" s="523"/>
    </row>
    <row r="1066" spans="1:43" s="524" customFormat="1" ht="12.75" customHeight="1">
      <c r="A1066" s="506" t="s">
        <v>931</v>
      </c>
      <c r="B1066" s="456"/>
      <c r="C1066" s="144" t="s">
        <v>932</v>
      </c>
      <c r="D1066" s="511"/>
      <c r="E1066" s="145">
        <v>49</v>
      </c>
      <c r="F1066" s="146">
        <v>10094</v>
      </c>
      <c r="G1066" s="147">
        <v>47444</v>
      </c>
      <c r="H1066" s="148"/>
      <c r="I1066" s="158"/>
      <c r="J1066" s="146"/>
      <c r="K1066" s="146"/>
      <c r="L1066" s="626"/>
      <c r="M1066" s="623"/>
      <c r="N1066" s="626"/>
      <c r="O1066" s="519"/>
      <c r="P1066" s="520" t="s">
        <v>1474</v>
      </c>
      <c r="Q1066" s="519"/>
      <c r="R1066" s="520" t="s">
        <v>1474</v>
      </c>
      <c r="S1066" s="15"/>
      <c r="T1066" s="15">
        <v>1</v>
      </c>
      <c r="U1066" s="521"/>
      <c r="V1066" s="521"/>
      <c r="W1066" s="522"/>
      <c r="X1066" s="522"/>
      <c r="Y1066" s="521"/>
      <c r="Z1066" s="521"/>
      <c r="AA1066" s="521"/>
      <c r="AC1066" s="523"/>
      <c r="AD1066" s="15">
        <v>1</v>
      </c>
      <c r="AE1066" s="523"/>
      <c r="AF1066" s="523"/>
      <c r="AG1066" s="523"/>
      <c r="AH1066" s="523"/>
      <c r="AI1066" s="523"/>
      <c r="AJ1066" s="523"/>
      <c r="AK1066" s="523"/>
      <c r="AL1066" s="523"/>
      <c r="AM1066" s="523"/>
      <c r="AN1066" s="523"/>
      <c r="AO1066" s="523"/>
      <c r="AP1066" s="523"/>
      <c r="AQ1066" s="523"/>
    </row>
    <row r="1067" spans="1:43" s="524" customFormat="1" ht="12.75" customHeight="1">
      <c r="A1067" s="506" t="s">
        <v>933</v>
      </c>
      <c r="B1067" s="456"/>
      <c r="C1067" s="144" t="s">
        <v>934</v>
      </c>
      <c r="D1067" s="511"/>
      <c r="E1067" s="145">
        <v>60</v>
      </c>
      <c r="F1067" s="146">
        <v>6700</v>
      </c>
      <c r="G1067" s="147">
        <v>31490</v>
      </c>
      <c r="H1067" s="148"/>
      <c r="I1067" s="158"/>
      <c r="J1067" s="146"/>
      <c r="K1067" s="146"/>
      <c r="L1067" s="626"/>
      <c r="M1067" s="623"/>
      <c r="N1067" s="626"/>
      <c r="O1067" s="519"/>
      <c r="P1067" s="520" t="s">
        <v>1474</v>
      </c>
      <c r="Q1067" s="519"/>
      <c r="R1067" s="520" t="s">
        <v>1474</v>
      </c>
      <c r="S1067" s="15"/>
      <c r="T1067" s="15">
        <v>1</v>
      </c>
      <c r="U1067" s="521"/>
      <c r="V1067" s="521"/>
      <c r="W1067" s="522"/>
      <c r="X1067" s="522"/>
      <c r="Y1067" s="521"/>
      <c r="Z1067" s="521"/>
      <c r="AA1067" s="521"/>
      <c r="AC1067" s="523"/>
      <c r="AD1067" s="15">
        <v>1</v>
      </c>
      <c r="AE1067" s="523"/>
      <c r="AF1067" s="523"/>
      <c r="AG1067" s="523"/>
      <c r="AH1067" s="523"/>
      <c r="AI1067" s="523"/>
      <c r="AJ1067" s="523"/>
      <c r="AK1067" s="523"/>
      <c r="AL1067" s="523"/>
      <c r="AM1067" s="523"/>
      <c r="AN1067" s="523"/>
      <c r="AO1067" s="523"/>
      <c r="AP1067" s="523"/>
      <c r="AQ1067" s="523"/>
    </row>
    <row r="1068" spans="1:43" s="524" customFormat="1" ht="12.75" customHeight="1">
      <c r="A1068" s="506" t="s">
        <v>935</v>
      </c>
      <c r="B1068" s="456"/>
      <c r="C1068" s="144" t="s">
        <v>936</v>
      </c>
      <c r="D1068" s="511"/>
      <c r="E1068" s="145">
        <v>45</v>
      </c>
      <c r="F1068" s="146">
        <v>8884</v>
      </c>
      <c r="G1068" s="147">
        <v>41757</v>
      </c>
      <c r="H1068" s="148"/>
      <c r="I1068" s="158"/>
      <c r="J1068" s="146"/>
      <c r="K1068" s="146"/>
      <c r="L1068" s="626"/>
      <c r="M1068" s="623"/>
      <c r="N1068" s="626"/>
      <c r="O1068" s="519"/>
      <c r="P1068" s="520" t="s">
        <v>1474</v>
      </c>
      <c r="Q1068" s="519"/>
      <c r="R1068" s="520" t="s">
        <v>1474</v>
      </c>
      <c r="S1068" s="15"/>
      <c r="T1068" s="15">
        <v>1</v>
      </c>
      <c r="U1068" s="521"/>
      <c r="V1068" s="521"/>
      <c r="W1068" s="522"/>
      <c r="X1068" s="522"/>
      <c r="Y1068" s="521"/>
      <c r="Z1068" s="521"/>
      <c r="AA1068" s="521"/>
      <c r="AC1068" s="523"/>
      <c r="AD1068" s="15">
        <v>1</v>
      </c>
      <c r="AE1068" s="523"/>
      <c r="AF1068" s="523"/>
      <c r="AG1068" s="523"/>
      <c r="AH1068" s="523"/>
      <c r="AI1068" s="523"/>
      <c r="AJ1068" s="523"/>
      <c r="AK1068" s="523"/>
      <c r="AL1068" s="523"/>
      <c r="AM1068" s="523"/>
      <c r="AN1068" s="523"/>
      <c r="AO1068" s="523"/>
      <c r="AP1068" s="523"/>
      <c r="AQ1068" s="523"/>
    </row>
    <row r="1069" spans="1:43" s="524" customFormat="1" ht="12.75" customHeight="1">
      <c r="A1069" s="506" t="s">
        <v>937</v>
      </c>
      <c r="B1069" s="456"/>
      <c r="C1069" s="144" t="s">
        <v>938</v>
      </c>
      <c r="D1069" s="511"/>
      <c r="E1069" s="145">
        <v>51</v>
      </c>
      <c r="F1069" s="146">
        <v>12086</v>
      </c>
      <c r="G1069" s="147">
        <v>56803</v>
      </c>
      <c r="H1069" s="148"/>
      <c r="I1069" s="158"/>
      <c r="J1069" s="146"/>
      <c r="K1069" s="146"/>
      <c r="L1069" s="626"/>
      <c r="M1069" s="623"/>
      <c r="N1069" s="626"/>
      <c r="O1069" s="519"/>
      <c r="P1069" s="520" t="s">
        <v>1474</v>
      </c>
      <c r="Q1069" s="519"/>
      <c r="R1069" s="520" t="s">
        <v>1474</v>
      </c>
      <c r="S1069" s="15"/>
      <c r="T1069" s="15">
        <v>1</v>
      </c>
      <c r="U1069" s="521"/>
      <c r="V1069" s="521"/>
      <c r="W1069" s="522"/>
      <c r="X1069" s="522"/>
      <c r="Y1069" s="521"/>
      <c r="Z1069" s="521"/>
      <c r="AA1069" s="521"/>
      <c r="AC1069" s="523"/>
      <c r="AD1069" s="15">
        <v>1</v>
      </c>
      <c r="AE1069" s="523"/>
      <c r="AF1069" s="523"/>
      <c r="AG1069" s="523"/>
      <c r="AH1069" s="523"/>
      <c r="AI1069" s="523"/>
      <c r="AJ1069" s="523"/>
      <c r="AK1069" s="523"/>
      <c r="AL1069" s="523"/>
      <c r="AM1069" s="523"/>
      <c r="AN1069" s="523"/>
      <c r="AO1069" s="523"/>
      <c r="AP1069" s="523"/>
      <c r="AQ1069" s="523"/>
    </row>
    <row r="1070" spans="1:43" s="524" customFormat="1" ht="12.75" customHeight="1">
      <c r="A1070" s="506" t="s">
        <v>939</v>
      </c>
      <c r="B1070" s="456"/>
      <c r="C1070" s="144" t="s">
        <v>940</v>
      </c>
      <c r="D1070" s="511"/>
      <c r="E1070" s="145">
        <v>20</v>
      </c>
      <c r="F1070" s="146">
        <v>4293</v>
      </c>
      <c r="G1070" s="147">
        <v>20179</v>
      </c>
      <c r="H1070" s="148"/>
      <c r="I1070" s="158"/>
      <c r="J1070" s="146"/>
      <c r="K1070" s="146"/>
      <c r="L1070" s="626"/>
      <c r="M1070" s="623"/>
      <c r="N1070" s="626"/>
      <c r="O1070" s="519"/>
      <c r="P1070" s="520" t="s">
        <v>1474</v>
      </c>
      <c r="Q1070" s="519"/>
      <c r="R1070" s="520" t="s">
        <v>1474</v>
      </c>
      <c r="S1070" s="15"/>
      <c r="T1070" s="15">
        <v>1</v>
      </c>
      <c r="U1070" s="521"/>
      <c r="V1070" s="521"/>
      <c r="W1070" s="522"/>
      <c r="X1070" s="522"/>
      <c r="Y1070" s="521"/>
      <c r="Z1070" s="521"/>
      <c r="AA1070" s="521"/>
      <c r="AC1070" s="523"/>
      <c r="AD1070" s="15">
        <v>1</v>
      </c>
      <c r="AE1070" s="523"/>
      <c r="AF1070" s="523"/>
      <c r="AG1070" s="523"/>
      <c r="AH1070" s="523"/>
      <c r="AI1070" s="523"/>
      <c r="AJ1070" s="523"/>
      <c r="AK1070" s="523"/>
      <c r="AL1070" s="523"/>
      <c r="AM1070" s="523"/>
      <c r="AN1070" s="523"/>
      <c r="AO1070" s="523"/>
      <c r="AP1070" s="523"/>
      <c r="AQ1070" s="523"/>
    </row>
    <row r="1071" spans="1:43" s="524" customFormat="1" ht="12.75" customHeight="1">
      <c r="A1071" s="506" t="s">
        <v>941</v>
      </c>
      <c r="B1071" s="456"/>
      <c r="C1071" s="144" t="s">
        <v>942</v>
      </c>
      <c r="D1071" s="511"/>
      <c r="E1071" s="145">
        <v>20</v>
      </c>
      <c r="F1071" s="146">
        <v>4235</v>
      </c>
      <c r="G1071" s="147">
        <v>19904</v>
      </c>
      <c r="H1071" s="148"/>
      <c r="I1071" s="158"/>
      <c r="J1071" s="146"/>
      <c r="K1071" s="146"/>
      <c r="L1071" s="626"/>
      <c r="M1071" s="623"/>
      <c r="N1071" s="626"/>
      <c r="O1071" s="519"/>
      <c r="P1071" s="520" t="s">
        <v>1474</v>
      </c>
      <c r="Q1071" s="519"/>
      <c r="R1071" s="520" t="s">
        <v>1474</v>
      </c>
      <c r="S1071" s="15"/>
      <c r="T1071" s="15">
        <v>1</v>
      </c>
      <c r="U1071" s="521"/>
      <c r="V1071" s="521"/>
      <c r="W1071" s="522"/>
      <c r="X1071" s="522"/>
      <c r="Y1071" s="521"/>
      <c r="Z1071" s="521"/>
      <c r="AA1071" s="521"/>
      <c r="AC1071" s="523"/>
      <c r="AD1071" s="15">
        <v>1</v>
      </c>
      <c r="AE1071" s="523"/>
      <c r="AF1071" s="523"/>
      <c r="AG1071" s="523"/>
      <c r="AH1071" s="523"/>
      <c r="AI1071" s="523"/>
      <c r="AJ1071" s="523"/>
      <c r="AK1071" s="523"/>
      <c r="AL1071" s="523"/>
      <c r="AM1071" s="523"/>
      <c r="AN1071" s="523"/>
      <c r="AO1071" s="523"/>
      <c r="AP1071" s="523"/>
      <c r="AQ1071" s="523"/>
    </row>
    <row r="1072" spans="1:43" s="524" customFormat="1" ht="12.75" customHeight="1">
      <c r="A1072" s="506" t="s">
        <v>943</v>
      </c>
      <c r="B1072" s="456"/>
      <c r="C1072" s="144" t="s">
        <v>944</v>
      </c>
      <c r="D1072" s="511"/>
      <c r="E1072" s="145">
        <v>25</v>
      </c>
      <c r="F1072" s="146">
        <v>9275</v>
      </c>
      <c r="G1072" s="147">
        <v>43593</v>
      </c>
      <c r="H1072" s="148"/>
      <c r="I1072" s="158"/>
      <c r="J1072" s="146"/>
      <c r="K1072" s="146"/>
      <c r="L1072" s="626"/>
      <c r="M1072" s="623"/>
      <c r="N1072" s="626"/>
      <c r="O1072" s="519"/>
      <c r="P1072" s="520" t="s">
        <v>1474</v>
      </c>
      <c r="Q1072" s="519"/>
      <c r="R1072" s="520" t="s">
        <v>1474</v>
      </c>
      <c r="S1072" s="15"/>
      <c r="T1072" s="15">
        <v>1</v>
      </c>
      <c r="U1072" s="521"/>
      <c r="V1072" s="521"/>
      <c r="W1072" s="522"/>
      <c r="X1072" s="522"/>
      <c r="Y1072" s="521"/>
      <c r="Z1072" s="521"/>
      <c r="AA1072" s="521"/>
      <c r="AC1072" s="523"/>
      <c r="AD1072" s="15">
        <v>1</v>
      </c>
      <c r="AE1072" s="523"/>
      <c r="AF1072" s="523"/>
      <c r="AG1072" s="523"/>
      <c r="AH1072" s="523"/>
      <c r="AI1072" s="523"/>
      <c r="AJ1072" s="523"/>
      <c r="AK1072" s="523"/>
      <c r="AL1072" s="523"/>
      <c r="AM1072" s="523"/>
      <c r="AN1072" s="523"/>
      <c r="AO1072" s="523"/>
      <c r="AP1072" s="523"/>
      <c r="AQ1072" s="523"/>
    </row>
    <row r="1073" spans="1:43" s="524" customFormat="1" ht="12.75" customHeight="1">
      <c r="A1073" s="506" t="s">
        <v>945</v>
      </c>
      <c r="B1073" s="456"/>
      <c r="C1073" s="144" t="s">
        <v>946</v>
      </c>
      <c r="D1073" s="511"/>
      <c r="E1073" s="145">
        <v>46</v>
      </c>
      <c r="F1073" s="146">
        <v>8421</v>
      </c>
      <c r="G1073" s="147">
        <v>39577</v>
      </c>
      <c r="H1073" s="148"/>
      <c r="I1073" s="158"/>
      <c r="J1073" s="146"/>
      <c r="K1073" s="146"/>
      <c r="L1073" s="626"/>
      <c r="M1073" s="623"/>
      <c r="N1073" s="626"/>
      <c r="O1073" s="519"/>
      <c r="P1073" s="520" t="s">
        <v>1474</v>
      </c>
      <c r="Q1073" s="519"/>
      <c r="R1073" s="520" t="s">
        <v>1474</v>
      </c>
      <c r="S1073" s="15"/>
      <c r="T1073" s="15">
        <v>1</v>
      </c>
      <c r="U1073" s="521"/>
      <c r="V1073" s="521"/>
      <c r="W1073" s="522"/>
      <c r="X1073" s="522"/>
      <c r="Y1073" s="521"/>
      <c r="Z1073" s="521"/>
      <c r="AA1073" s="521"/>
      <c r="AC1073" s="523"/>
      <c r="AD1073" s="15">
        <v>1</v>
      </c>
      <c r="AE1073" s="523"/>
      <c r="AF1073" s="523"/>
      <c r="AG1073" s="523"/>
      <c r="AH1073" s="523"/>
      <c r="AI1073" s="523"/>
      <c r="AJ1073" s="523"/>
      <c r="AK1073" s="523"/>
      <c r="AL1073" s="523"/>
      <c r="AM1073" s="523"/>
      <c r="AN1073" s="523"/>
      <c r="AO1073" s="523"/>
      <c r="AP1073" s="523"/>
      <c r="AQ1073" s="523"/>
    </row>
    <row r="1074" spans="1:43" s="524" customFormat="1" ht="12.75" customHeight="1">
      <c r="A1074" s="506" t="s">
        <v>947</v>
      </c>
      <c r="B1074" s="456"/>
      <c r="C1074" s="144" t="s">
        <v>948</v>
      </c>
      <c r="D1074" s="511"/>
      <c r="E1074" s="145">
        <v>28</v>
      </c>
      <c r="F1074" s="146">
        <v>5080</v>
      </c>
      <c r="G1074" s="147">
        <v>23878</v>
      </c>
      <c r="H1074" s="148"/>
      <c r="I1074" s="158"/>
      <c r="J1074" s="146"/>
      <c r="K1074" s="146"/>
      <c r="L1074" s="626"/>
      <c r="M1074" s="623"/>
      <c r="N1074" s="626"/>
      <c r="O1074" s="519"/>
      <c r="P1074" s="520" t="s">
        <v>1474</v>
      </c>
      <c r="Q1074" s="519"/>
      <c r="R1074" s="520" t="s">
        <v>1474</v>
      </c>
      <c r="S1074" s="15"/>
      <c r="T1074" s="15">
        <v>1</v>
      </c>
      <c r="U1074" s="521"/>
      <c r="V1074" s="521"/>
      <c r="W1074" s="522"/>
      <c r="X1074" s="522"/>
      <c r="Y1074" s="521"/>
      <c r="Z1074" s="521"/>
      <c r="AA1074" s="521"/>
      <c r="AC1074" s="523"/>
      <c r="AD1074" s="15">
        <v>1</v>
      </c>
      <c r="AE1074" s="523"/>
      <c r="AF1074" s="523"/>
      <c r="AG1074" s="523"/>
      <c r="AH1074" s="523"/>
      <c r="AI1074" s="523"/>
      <c r="AJ1074" s="523"/>
      <c r="AK1074" s="523"/>
      <c r="AL1074" s="523"/>
      <c r="AM1074" s="523"/>
      <c r="AN1074" s="523"/>
      <c r="AO1074" s="523"/>
      <c r="AP1074" s="523"/>
      <c r="AQ1074" s="523"/>
    </row>
    <row r="1075" spans="1:43" s="524" customFormat="1" ht="12.75" customHeight="1">
      <c r="A1075" s="506" t="s">
        <v>949</v>
      </c>
      <c r="B1075" s="456"/>
      <c r="C1075" s="144" t="s">
        <v>950</v>
      </c>
      <c r="D1075" s="511"/>
      <c r="E1075" s="145">
        <v>26</v>
      </c>
      <c r="F1075" s="146">
        <v>2831</v>
      </c>
      <c r="G1075" s="147">
        <v>13307</v>
      </c>
      <c r="H1075" s="148"/>
      <c r="I1075" s="158"/>
      <c r="J1075" s="146"/>
      <c r="K1075" s="146"/>
      <c r="L1075" s="626"/>
      <c r="M1075" s="623"/>
      <c r="N1075" s="626"/>
      <c r="O1075" s="519"/>
      <c r="P1075" s="520" t="s">
        <v>1474</v>
      </c>
      <c r="Q1075" s="519"/>
      <c r="R1075" s="520" t="s">
        <v>1474</v>
      </c>
      <c r="S1075" s="15"/>
      <c r="T1075" s="15">
        <v>1</v>
      </c>
      <c r="U1075" s="521"/>
      <c r="V1075" s="521"/>
      <c r="W1075" s="522"/>
      <c r="X1075" s="522"/>
      <c r="Y1075" s="521"/>
      <c r="Z1075" s="521"/>
      <c r="AA1075" s="521"/>
      <c r="AC1075" s="523"/>
      <c r="AD1075" s="15">
        <v>1</v>
      </c>
      <c r="AE1075" s="523"/>
      <c r="AF1075" s="523"/>
      <c r="AG1075" s="523"/>
      <c r="AH1075" s="523"/>
      <c r="AI1075" s="523"/>
      <c r="AJ1075" s="523"/>
      <c r="AK1075" s="523"/>
      <c r="AL1075" s="523"/>
      <c r="AM1075" s="523"/>
      <c r="AN1075" s="523"/>
      <c r="AO1075" s="523"/>
      <c r="AP1075" s="523"/>
      <c r="AQ1075" s="523"/>
    </row>
    <row r="1076" spans="1:43" s="524" customFormat="1" ht="12.75" customHeight="1">
      <c r="A1076" s="506" t="s">
        <v>951</v>
      </c>
      <c r="B1076" s="456"/>
      <c r="C1076" s="144" t="s">
        <v>952</v>
      </c>
      <c r="D1076" s="511"/>
      <c r="E1076" s="145">
        <v>23</v>
      </c>
      <c r="F1076" s="146">
        <v>10219</v>
      </c>
      <c r="G1076" s="147">
        <v>48027</v>
      </c>
      <c r="H1076" s="148"/>
      <c r="I1076" s="158"/>
      <c r="J1076" s="146"/>
      <c r="K1076" s="146"/>
      <c r="L1076" s="626"/>
      <c r="M1076" s="623"/>
      <c r="N1076" s="626"/>
      <c r="O1076" s="519"/>
      <c r="P1076" s="520" t="s">
        <v>1474</v>
      </c>
      <c r="Q1076" s="519"/>
      <c r="R1076" s="520" t="s">
        <v>1474</v>
      </c>
      <c r="S1076" s="15"/>
      <c r="T1076" s="15">
        <v>1</v>
      </c>
      <c r="U1076" s="521"/>
      <c r="V1076" s="521"/>
      <c r="W1076" s="522"/>
      <c r="X1076" s="522"/>
      <c r="Y1076" s="521"/>
      <c r="Z1076" s="521"/>
      <c r="AA1076" s="521"/>
      <c r="AC1076" s="523"/>
      <c r="AD1076" s="15">
        <v>1</v>
      </c>
      <c r="AE1076" s="523"/>
      <c r="AF1076" s="523"/>
      <c r="AG1076" s="523"/>
      <c r="AH1076" s="523"/>
      <c r="AI1076" s="523"/>
      <c r="AJ1076" s="523"/>
      <c r="AK1076" s="523"/>
      <c r="AL1076" s="523"/>
      <c r="AM1076" s="523"/>
      <c r="AN1076" s="523"/>
      <c r="AO1076" s="523"/>
      <c r="AP1076" s="523"/>
      <c r="AQ1076" s="523"/>
    </row>
    <row r="1077" spans="1:43" s="524" customFormat="1" ht="12.75" customHeight="1">
      <c r="A1077" s="506" t="s">
        <v>953</v>
      </c>
      <c r="B1077" s="456"/>
      <c r="C1077" s="144" t="s">
        <v>2116</v>
      </c>
      <c r="D1077" s="511"/>
      <c r="E1077" s="145">
        <v>35</v>
      </c>
      <c r="F1077" s="146">
        <v>4071</v>
      </c>
      <c r="G1077" s="147">
        <v>19133</v>
      </c>
      <c r="H1077" s="148"/>
      <c r="I1077" s="158"/>
      <c r="J1077" s="146"/>
      <c r="K1077" s="146"/>
      <c r="L1077" s="626"/>
      <c r="M1077" s="623"/>
      <c r="N1077" s="626"/>
      <c r="O1077" s="519"/>
      <c r="P1077" s="520" t="s">
        <v>1474</v>
      </c>
      <c r="Q1077" s="519"/>
      <c r="R1077" s="520" t="s">
        <v>1474</v>
      </c>
      <c r="S1077" s="15"/>
      <c r="T1077" s="15">
        <v>1</v>
      </c>
      <c r="U1077" s="521"/>
      <c r="V1077" s="521"/>
      <c r="W1077" s="522"/>
      <c r="X1077" s="522"/>
      <c r="Y1077" s="521"/>
      <c r="Z1077" s="521"/>
      <c r="AA1077" s="521"/>
      <c r="AC1077" s="523"/>
      <c r="AD1077" s="15">
        <v>1</v>
      </c>
      <c r="AE1077" s="523"/>
      <c r="AF1077" s="523"/>
      <c r="AG1077" s="523"/>
      <c r="AH1077" s="523"/>
      <c r="AI1077" s="523"/>
      <c r="AJ1077" s="523"/>
      <c r="AK1077" s="523"/>
      <c r="AL1077" s="523"/>
      <c r="AM1077" s="523"/>
      <c r="AN1077" s="523"/>
      <c r="AO1077" s="523"/>
      <c r="AP1077" s="523"/>
      <c r="AQ1077" s="523"/>
    </row>
    <row r="1078" spans="1:43" s="524" customFormat="1" ht="12.75" customHeight="1">
      <c r="A1078" s="506" t="s">
        <v>954</v>
      </c>
      <c r="B1078" s="456"/>
      <c r="C1078" s="144" t="s">
        <v>907</v>
      </c>
      <c r="D1078" s="511"/>
      <c r="E1078" s="145">
        <v>30</v>
      </c>
      <c r="F1078" s="146">
        <v>7980</v>
      </c>
      <c r="G1078" s="147">
        <v>37505</v>
      </c>
      <c r="H1078" s="148"/>
      <c r="I1078" s="158"/>
      <c r="J1078" s="146"/>
      <c r="K1078" s="146"/>
      <c r="L1078" s="626"/>
      <c r="M1078" s="623"/>
      <c r="N1078" s="626"/>
      <c r="O1078" s="519"/>
      <c r="P1078" s="520" t="s">
        <v>1474</v>
      </c>
      <c r="Q1078" s="519"/>
      <c r="R1078" s="520" t="s">
        <v>1474</v>
      </c>
      <c r="S1078" s="15"/>
      <c r="T1078" s="15">
        <v>1</v>
      </c>
      <c r="U1078" s="521"/>
      <c r="V1078" s="521"/>
      <c r="W1078" s="522"/>
      <c r="X1078" s="522"/>
      <c r="Y1078" s="521"/>
      <c r="Z1078" s="521"/>
      <c r="AA1078" s="521"/>
      <c r="AC1078" s="523"/>
      <c r="AD1078" s="15">
        <v>1</v>
      </c>
      <c r="AE1078" s="523"/>
      <c r="AF1078" s="523"/>
      <c r="AG1078" s="523"/>
      <c r="AH1078" s="523"/>
      <c r="AI1078" s="523"/>
      <c r="AJ1078" s="523"/>
      <c r="AK1078" s="523"/>
      <c r="AL1078" s="523"/>
      <c r="AM1078" s="523"/>
      <c r="AN1078" s="523"/>
      <c r="AO1078" s="523"/>
      <c r="AP1078" s="523"/>
      <c r="AQ1078" s="523"/>
    </row>
    <row r="1079" spans="1:43" s="524" customFormat="1" ht="12.75" customHeight="1">
      <c r="A1079" s="506" t="s">
        <v>955</v>
      </c>
      <c r="B1079" s="456"/>
      <c r="C1079" s="144" t="s">
        <v>956</v>
      </c>
      <c r="D1079" s="511"/>
      <c r="E1079" s="145">
        <v>31</v>
      </c>
      <c r="F1079" s="146">
        <v>3984</v>
      </c>
      <c r="G1079" s="147">
        <v>18724</v>
      </c>
      <c r="H1079" s="148"/>
      <c r="I1079" s="158"/>
      <c r="J1079" s="146"/>
      <c r="K1079" s="146"/>
      <c r="L1079" s="626"/>
      <c r="M1079" s="623"/>
      <c r="N1079" s="626"/>
      <c r="O1079" s="519"/>
      <c r="P1079" s="520" t="s">
        <v>1474</v>
      </c>
      <c r="Q1079" s="519"/>
      <c r="R1079" s="520" t="s">
        <v>1474</v>
      </c>
      <c r="S1079" s="15"/>
      <c r="T1079" s="15">
        <v>1</v>
      </c>
      <c r="U1079" s="521"/>
      <c r="V1079" s="521"/>
      <c r="W1079" s="522"/>
      <c r="X1079" s="522"/>
      <c r="Y1079" s="521"/>
      <c r="Z1079" s="521"/>
      <c r="AA1079" s="521"/>
      <c r="AC1079" s="523"/>
      <c r="AD1079" s="15">
        <v>1</v>
      </c>
      <c r="AE1079" s="523"/>
      <c r="AF1079" s="523"/>
      <c r="AG1079" s="523"/>
      <c r="AH1079" s="523"/>
      <c r="AI1079" s="523"/>
      <c r="AJ1079" s="523"/>
      <c r="AK1079" s="523"/>
      <c r="AL1079" s="523"/>
      <c r="AM1079" s="523"/>
      <c r="AN1079" s="523"/>
      <c r="AO1079" s="523"/>
      <c r="AP1079" s="523"/>
      <c r="AQ1079" s="523"/>
    </row>
    <row r="1080" spans="1:43" s="524" customFormat="1" ht="12.75" customHeight="1">
      <c r="A1080" s="506" t="s">
        <v>957</v>
      </c>
      <c r="B1080" s="456"/>
      <c r="C1080" s="144" t="s">
        <v>958</v>
      </c>
      <c r="D1080" s="511"/>
      <c r="E1080" s="145">
        <v>28</v>
      </c>
      <c r="F1080" s="146">
        <v>5659</v>
      </c>
      <c r="G1080" s="147">
        <v>26599</v>
      </c>
      <c r="H1080" s="148"/>
      <c r="I1080" s="158"/>
      <c r="J1080" s="146"/>
      <c r="K1080" s="146"/>
      <c r="L1080" s="626"/>
      <c r="M1080" s="623"/>
      <c r="N1080" s="626"/>
      <c r="O1080" s="519"/>
      <c r="P1080" s="520" t="s">
        <v>1474</v>
      </c>
      <c r="Q1080" s="519"/>
      <c r="R1080" s="520" t="s">
        <v>1474</v>
      </c>
      <c r="S1080" s="15"/>
      <c r="T1080" s="15">
        <v>1</v>
      </c>
      <c r="U1080" s="521"/>
      <c r="V1080" s="521"/>
      <c r="W1080" s="522"/>
      <c r="X1080" s="522"/>
      <c r="Y1080" s="521"/>
      <c r="Z1080" s="521"/>
      <c r="AA1080" s="521"/>
      <c r="AC1080" s="523"/>
      <c r="AD1080" s="15">
        <v>1</v>
      </c>
      <c r="AE1080" s="523"/>
      <c r="AF1080" s="523"/>
      <c r="AG1080" s="523"/>
      <c r="AH1080" s="523"/>
      <c r="AI1080" s="523"/>
      <c r="AJ1080" s="523"/>
      <c r="AK1080" s="523"/>
      <c r="AL1080" s="523"/>
      <c r="AM1080" s="523"/>
      <c r="AN1080" s="523"/>
      <c r="AO1080" s="523"/>
      <c r="AP1080" s="523"/>
      <c r="AQ1080" s="523"/>
    </row>
    <row r="1081" spans="1:43" s="524" customFormat="1" ht="12.75" customHeight="1">
      <c r="A1081" s="506" t="s">
        <v>959</v>
      </c>
      <c r="B1081" s="456"/>
      <c r="C1081" s="144" t="s">
        <v>960</v>
      </c>
      <c r="D1081" s="511"/>
      <c r="E1081" s="145">
        <v>21</v>
      </c>
      <c r="F1081" s="146">
        <v>3636</v>
      </c>
      <c r="G1081" s="147">
        <v>17089</v>
      </c>
      <c r="H1081" s="148"/>
      <c r="I1081" s="158"/>
      <c r="J1081" s="146"/>
      <c r="K1081" s="146"/>
      <c r="L1081" s="626"/>
      <c r="M1081" s="623"/>
      <c r="N1081" s="626"/>
      <c r="O1081" s="519"/>
      <c r="P1081" s="520" t="s">
        <v>1474</v>
      </c>
      <c r="Q1081" s="519"/>
      <c r="R1081" s="520" t="s">
        <v>1474</v>
      </c>
      <c r="S1081" s="15"/>
      <c r="T1081" s="15">
        <v>1</v>
      </c>
      <c r="U1081" s="521"/>
      <c r="V1081" s="521"/>
      <c r="W1081" s="522"/>
      <c r="X1081" s="522"/>
      <c r="Y1081" s="521"/>
      <c r="Z1081" s="521"/>
      <c r="AA1081" s="521"/>
      <c r="AC1081" s="523"/>
      <c r="AD1081" s="15">
        <v>1</v>
      </c>
      <c r="AE1081" s="523"/>
      <c r="AF1081" s="523"/>
      <c r="AG1081" s="523"/>
      <c r="AH1081" s="523"/>
      <c r="AI1081" s="523"/>
      <c r="AJ1081" s="523"/>
      <c r="AK1081" s="523"/>
      <c r="AL1081" s="523"/>
      <c r="AM1081" s="523"/>
      <c r="AN1081" s="523"/>
      <c r="AO1081" s="523"/>
      <c r="AP1081" s="523"/>
      <c r="AQ1081" s="523"/>
    </row>
    <row r="1082" spans="1:43" s="524" customFormat="1" ht="12.75" customHeight="1">
      <c r="A1082" s="506" t="s">
        <v>961</v>
      </c>
      <c r="B1082" s="456"/>
      <c r="C1082" s="144" t="s">
        <v>962</v>
      </c>
      <c r="D1082" s="511"/>
      <c r="E1082" s="145">
        <v>30</v>
      </c>
      <c r="F1082" s="146">
        <v>6616</v>
      </c>
      <c r="G1082" s="147">
        <v>31097</v>
      </c>
      <c r="H1082" s="148"/>
      <c r="I1082" s="158"/>
      <c r="J1082" s="146"/>
      <c r="K1082" s="146"/>
      <c r="L1082" s="626"/>
      <c r="M1082" s="623"/>
      <c r="N1082" s="626"/>
      <c r="O1082" s="519"/>
      <c r="P1082" s="520" t="s">
        <v>1474</v>
      </c>
      <c r="Q1082" s="519"/>
      <c r="R1082" s="520" t="s">
        <v>1474</v>
      </c>
      <c r="S1082" s="15"/>
      <c r="T1082" s="15">
        <v>1</v>
      </c>
      <c r="U1082" s="521"/>
      <c r="V1082" s="521"/>
      <c r="W1082" s="522"/>
      <c r="X1082" s="522"/>
      <c r="Y1082" s="521"/>
      <c r="Z1082" s="521"/>
      <c r="AA1082" s="521"/>
      <c r="AC1082" s="523"/>
      <c r="AD1082" s="15">
        <v>1</v>
      </c>
      <c r="AE1082" s="523"/>
      <c r="AF1082" s="523"/>
      <c r="AG1082" s="523"/>
      <c r="AH1082" s="523"/>
      <c r="AI1082" s="523"/>
      <c r="AJ1082" s="523"/>
      <c r="AK1082" s="523"/>
      <c r="AL1082" s="523"/>
      <c r="AM1082" s="523"/>
      <c r="AN1082" s="523"/>
      <c r="AO1082" s="523"/>
      <c r="AP1082" s="523"/>
      <c r="AQ1082" s="523"/>
    </row>
    <row r="1083" spans="1:43" s="524" customFormat="1" ht="12.75" customHeight="1">
      <c r="A1083" s="506" t="s">
        <v>963</v>
      </c>
      <c r="B1083" s="456"/>
      <c r="C1083" s="144" t="s">
        <v>964</v>
      </c>
      <c r="D1083" s="511"/>
      <c r="E1083" s="145">
        <v>16</v>
      </c>
      <c r="F1083" s="146">
        <v>3126</v>
      </c>
      <c r="G1083" s="147">
        <v>14694</v>
      </c>
      <c r="H1083" s="148"/>
      <c r="I1083" s="158"/>
      <c r="J1083" s="146"/>
      <c r="K1083" s="146"/>
      <c r="L1083" s="626"/>
      <c r="M1083" s="623"/>
      <c r="N1083" s="626"/>
      <c r="O1083" s="519"/>
      <c r="P1083" s="520" t="s">
        <v>1474</v>
      </c>
      <c r="Q1083" s="519"/>
      <c r="R1083" s="520" t="s">
        <v>1474</v>
      </c>
      <c r="S1083" s="15"/>
      <c r="T1083" s="15">
        <v>1</v>
      </c>
      <c r="U1083" s="521"/>
      <c r="V1083" s="521"/>
      <c r="W1083" s="522"/>
      <c r="X1083" s="522"/>
      <c r="Y1083" s="521"/>
      <c r="Z1083" s="521"/>
      <c r="AA1083" s="521"/>
      <c r="AC1083" s="523"/>
      <c r="AD1083" s="15">
        <v>1</v>
      </c>
      <c r="AE1083" s="523"/>
      <c r="AF1083" s="523"/>
      <c r="AG1083" s="523"/>
      <c r="AH1083" s="523"/>
      <c r="AI1083" s="523"/>
      <c r="AJ1083" s="523"/>
      <c r="AK1083" s="523"/>
      <c r="AL1083" s="523"/>
      <c r="AM1083" s="523"/>
      <c r="AN1083" s="523"/>
      <c r="AO1083" s="523"/>
      <c r="AP1083" s="523"/>
      <c r="AQ1083" s="523"/>
    </row>
    <row r="1084" spans="1:43" s="524" customFormat="1" ht="12.75" customHeight="1">
      <c r="A1084" s="506" t="s">
        <v>965</v>
      </c>
      <c r="B1084" s="456"/>
      <c r="C1084" s="144" t="s">
        <v>966</v>
      </c>
      <c r="D1084" s="511"/>
      <c r="E1084" s="145">
        <v>22</v>
      </c>
      <c r="F1084" s="146">
        <v>5792</v>
      </c>
      <c r="G1084" s="147">
        <v>27224</v>
      </c>
      <c r="H1084" s="148"/>
      <c r="I1084" s="158"/>
      <c r="J1084" s="146"/>
      <c r="K1084" s="146"/>
      <c r="L1084" s="626"/>
      <c r="M1084" s="623"/>
      <c r="N1084" s="626"/>
      <c r="O1084" s="519"/>
      <c r="P1084" s="520" t="s">
        <v>1474</v>
      </c>
      <c r="Q1084" s="519"/>
      <c r="R1084" s="520" t="s">
        <v>1474</v>
      </c>
      <c r="S1084" s="15"/>
      <c r="T1084" s="15">
        <v>1</v>
      </c>
      <c r="U1084" s="521"/>
      <c r="V1084" s="521"/>
      <c r="W1084" s="522"/>
      <c r="X1084" s="522"/>
      <c r="Y1084" s="521"/>
      <c r="Z1084" s="521"/>
      <c r="AA1084" s="521"/>
      <c r="AC1084" s="523"/>
      <c r="AD1084" s="15">
        <v>1</v>
      </c>
      <c r="AE1084" s="523"/>
      <c r="AF1084" s="523"/>
      <c r="AG1084" s="523"/>
      <c r="AH1084" s="523"/>
      <c r="AI1084" s="523"/>
      <c r="AJ1084" s="523"/>
      <c r="AK1084" s="523"/>
      <c r="AL1084" s="523"/>
      <c r="AM1084" s="523"/>
      <c r="AN1084" s="523"/>
      <c r="AO1084" s="523"/>
      <c r="AP1084" s="523"/>
      <c r="AQ1084" s="523"/>
    </row>
    <row r="1085" spans="1:43" s="524" customFormat="1" ht="12.75" customHeight="1">
      <c r="A1085" s="506" t="s">
        <v>908</v>
      </c>
      <c r="B1085" s="456"/>
      <c r="C1085" s="144" t="s">
        <v>2888</v>
      </c>
      <c r="D1085" s="511"/>
      <c r="E1085" s="145">
        <v>110</v>
      </c>
      <c r="F1085" s="146">
        <v>40681</v>
      </c>
      <c r="G1085" s="147">
        <v>191200</v>
      </c>
      <c r="H1085" s="148"/>
      <c r="I1085" s="158"/>
      <c r="J1085" s="146"/>
      <c r="K1085" s="146"/>
      <c r="L1085" s="626"/>
      <c r="M1085" s="623"/>
      <c r="N1085" s="626"/>
      <c r="O1085" s="519"/>
      <c r="P1085" s="520" t="s">
        <v>1473</v>
      </c>
      <c r="Q1085" s="519"/>
      <c r="R1085" s="519" t="str">
        <f>IF(SUM(E1085:N1085)=0,"",P1085)</f>
        <v>C</v>
      </c>
      <c r="S1085" s="15"/>
      <c r="T1085" s="15"/>
      <c r="U1085" s="521">
        <v>1</v>
      </c>
      <c r="V1085" s="521"/>
      <c r="W1085" s="522"/>
      <c r="X1085" s="522"/>
      <c r="Y1085" s="521"/>
      <c r="Z1085" s="521"/>
      <c r="AA1085" s="521"/>
      <c r="AC1085" s="523"/>
      <c r="AD1085" s="15">
        <v>1</v>
      </c>
      <c r="AE1085" s="523"/>
      <c r="AF1085" s="523"/>
      <c r="AG1085" s="523"/>
      <c r="AH1085" s="523"/>
      <c r="AI1085" s="523"/>
      <c r="AJ1085" s="523"/>
      <c r="AK1085" s="523"/>
      <c r="AL1085" s="523"/>
      <c r="AM1085" s="523"/>
      <c r="AN1085" s="523"/>
      <c r="AO1085" s="523"/>
      <c r="AP1085" s="523"/>
      <c r="AQ1085" s="523"/>
    </row>
    <row r="1086" spans="1:43" s="524" customFormat="1" ht="12.75" customHeight="1">
      <c r="A1086" s="506" t="s">
        <v>967</v>
      </c>
      <c r="B1086" s="456"/>
      <c r="C1086" s="144" t="s">
        <v>968</v>
      </c>
      <c r="D1086" s="511"/>
      <c r="E1086" s="145">
        <v>33</v>
      </c>
      <c r="F1086" s="146">
        <v>13346</v>
      </c>
      <c r="G1086" s="147">
        <v>62727</v>
      </c>
      <c r="H1086" s="148"/>
      <c r="I1086" s="158"/>
      <c r="J1086" s="146"/>
      <c r="K1086" s="146"/>
      <c r="L1086" s="626"/>
      <c r="M1086" s="623"/>
      <c r="N1086" s="626"/>
      <c r="O1086" s="519"/>
      <c r="P1086" s="520" t="s">
        <v>1474</v>
      </c>
      <c r="Q1086" s="519"/>
      <c r="R1086" s="520" t="s">
        <v>1474</v>
      </c>
      <c r="S1086" s="15"/>
      <c r="T1086" s="15">
        <v>1</v>
      </c>
      <c r="U1086" s="521"/>
      <c r="V1086" s="521"/>
      <c r="W1086" s="522"/>
      <c r="X1086" s="522"/>
      <c r="Y1086" s="521"/>
      <c r="Z1086" s="521"/>
      <c r="AA1086" s="521"/>
      <c r="AC1086" s="523"/>
      <c r="AD1086" s="15">
        <v>1</v>
      </c>
      <c r="AE1086" s="523"/>
      <c r="AF1086" s="523"/>
      <c r="AG1086" s="523"/>
      <c r="AH1086" s="523"/>
      <c r="AI1086" s="523"/>
      <c r="AJ1086" s="523"/>
      <c r="AK1086" s="523"/>
      <c r="AL1086" s="523"/>
      <c r="AM1086" s="523"/>
      <c r="AN1086" s="523"/>
      <c r="AO1086" s="523"/>
      <c r="AP1086" s="523"/>
      <c r="AQ1086" s="523"/>
    </row>
    <row r="1087" spans="1:43" s="524" customFormat="1" ht="12.75" customHeight="1">
      <c r="A1087" s="506" t="s">
        <v>969</v>
      </c>
      <c r="B1087" s="456"/>
      <c r="C1087" s="144" t="s">
        <v>970</v>
      </c>
      <c r="D1087" s="511"/>
      <c r="E1087" s="145">
        <v>50</v>
      </c>
      <c r="F1087" s="146">
        <v>11524</v>
      </c>
      <c r="G1087" s="147">
        <v>54163</v>
      </c>
      <c r="H1087" s="148"/>
      <c r="I1087" s="158"/>
      <c r="J1087" s="146"/>
      <c r="K1087" s="146"/>
      <c r="L1087" s="626"/>
      <c r="M1087" s="623"/>
      <c r="N1087" s="626"/>
      <c r="O1087" s="519"/>
      <c r="P1087" s="520" t="s">
        <v>1474</v>
      </c>
      <c r="Q1087" s="519"/>
      <c r="R1087" s="520" t="s">
        <v>1474</v>
      </c>
      <c r="S1087" s="15"/>
      <c r="T1087" s="15">
        <v>1</v>
      </c>
      <c r="U1087" s="521"/>
      <c r="V1087" s="521"/>
      <c r="W1087" s="522"/>
      <c r="X1087" s="522"/>
      <c r="Y1087" s="521"/>
      <c r="Z1087" s="521"/>
      <c r="AA1087" s="521"/>
      <c r="AC1087" s="523"/>
      <c r="AD1087" s="15">
        <v>1</v>
      </c>
      <c r="AE1087" s="523"/>
      <c r="AF1087" s="523"/>
      <c r="AG1087" s="523"/>
      <c r="AH1087" s="523"/>
      <c r="AI1087" s="523"/>
      <c r="AJ1087" s="523"/>
      <c r="AK1087" s="523"/>
      <c r="AL1087" s="523"/>
      <c r="AM1087" s="523"/>
      <c r="AN1087" s="523"/>
      <c r="AO1087" s="523"/>
      <c r="AP1087" s="523"/>
      <c r="AQ1087" s="523"/>
    </row>
    <row r="1088" spans="1:43" s="524" customFormat="1" ht="12.75" customHeight="1">
      <c r="A1088" s="506" t="s">
        <v>971</v>
      </c>
      <c r="B1088" s="456"/>
      <c r="C1088" s="144" t="s">
        <v>972</v>
      </c>
      <c r="D1088" s="511"/>
      <c r="E1088" s="145">
        <v>29</v>
      </c>
      <c r="F1088" s="146">
        <v>3542</v>
      </c>
      <c r="G1088" s="147">
        <v>16649</v>
      </c>
      <c r="H1088" s="148"/>
      <c r="I1088" s="158"/>
      <c r="J1088" s="146"/>
      <c r="K1088" s="146"/>
      <c r="L1088" s="626"/>
      <c r="M1088" s="623"/>
      <c r="N1088" s="626"/>
      <c r="O1088" s="519"/>
      <c r="P1088" s="520" t="s">
        <v>1474</v>
      </c>
      <c r="Q1088" s="519"/>
      <c r="R1088" s="520" t="s">
        <v>1474</v>
      </c>
      <c r="S1088" s="15"/>
      <c r="T1088" s="15">
        <v>1</v>
      </c>
      <c r="U1088" s="521"/>
      <c r="V1088" s="521"/>
      <c r="W1088" s="522"/>
      <c r="X1088" s="522"/>
      <c r="Y1088" s="521"/>
      <c r="Z1088" s="521"/>
      <c r="AA1088" s="521"/>
      <c r="AC1088" s="523"/>
      <c r="AD1088" s="15">
        <v>1</v>
      </c>
      <c r="AE1088" s="523"/>
      <c r="AF1088" s="523"/>
      <c r="AG1088" s="523"/>
      <c r="AH1088" s="523"/>
      <c r="AI1088" s="523"/>
      <c r="AJ1088" s="523"/>
      <c r="AK1088" s="523"/>
      <c r="AL1088" s="523"/>
      <c r="AM1088" s="523"/>
      <c r="AN1088" s="523"/>
      <c r="AO1088" s="523"/>
      <c r="AP1088" s="523"/>
      <c r="AQ1088" s="523"/>
    </row>
    <row r="1089" spans="1:43" s="524" customFormat="1" ht="12.75" customHeight="1">
      <c r="A1089" s="506" t="s">
        <v>973</v>
      </c>
      <c r="B1089" s="456"/>
      <c r="C1089" s="144" t="s">
        <v>1850</v>
      </c>
      <c r="D1089" s="511"/>
      <c r="E1089" s="145">
        <v>19</v>
      </c>
      <c r="F1089" s="146">
        <v>6075</v>
      </c>
      <c r="G1089" s="147">
        <v>28554</v>
      </c>
      <c r="H1089" s="148"/>
      <c r="I1089" s="158"/>
      <c r="J1089" s="146"/>
      <c r="K1089" s="146"/>
      <c r="L1089" s="626"/>
      <c r="M1089" s="623"/>
      <c r="N1089" s="626"/>
      <c r="O1089" s="519"/>
      <c r="P1089" s="520" t="s">
        <v>1474</v>
      </c>
      <c r="Q1089" s="519"/>
      <c r="R1089" s="520" t="s">
        <v>1474</v>
      </c>
      <c r="S1089" s="15"/>
      <c r="T1089" s="15">
        <v>1</v>
      </c>
      <c r="U1089" s="521"/>
      <c r="V1089" s="521"/>
      <c r="W1089" s="522"/>
      <c r="X1089" s="522"/>
      <c r="Y1089" s="521"/>
      <c r="Z1089" s="521"/>
      <c r="AA1089" s="521"/>
      <c r="AC1089" s="523"/>
      <c r="AD1089" s="15">
        <v>1</v>
      </c>
      <c r="AE1089" s="523"/>
      <c r="AF1089" s="523"/>
      <c r="AG1089" s="523"/>
      <c r="AH1089" s="523"/>
      <c r="AI1089" s="523"/>
      <c r="AJ1089" s="523"/>
      <c r="AK1089" s="523"/>
      <c r="AL1089" s="523"/>
      <c r="AM1089" s="523"/>
      <c r="AN1089" s="523"/>
      <c r="AO1089" s="523"/>
      <c r="AP1089" s="523"/>
      <c r="AQ1089" s="523"/>
    </row>
    <row r="1090" spans="1:43" s="524" customFormat="1" ht="12.75" customHeight="1">
      <c r="A1090" s="506" t="s">
        <v>974</v>
      </c>
      <c r="B1090" s="456"/>
      <c r="C1090" s="144" t="s">
        <v>1987</v>
      </c>
      <c r="D1090" s="511"/>
      <c r="E1090" s="145">
        <v>21</v>
      </c>
      <c r="F1090" s="146">
        <v>3736</v>
      </c>
      <c r="G1090" s="147">
        <v>17561</v>
      </c>
      <c r="H1090" s="148"/>
      <c r="I1090" s="158"/>
      <c r="J1090" s="146"/>
      <c r="K1090" s="146"/>
      <c r="L1090" s="626"/>
      <c r="M1090" s="623"/>
      <c r="N1090" s="626"/>
      <c r="O1090" s="519"/>
      <c r="P1090" s="520" t="s">
        <v>1474</v>
      </c>
      <c r="Q1090" s="519"/>
      <c r="R1090" s="520" t="s">
        <v>1474</v>
      </c>
      <c r="S1090" s="15"/>
      <c r="T1090" s="15">
        <v>1</v>
      </c>
      <c r="U1090" s="521"/>
      <c r="V1090" s="521"/>
      <c r="W1090" s="522"/>
      <c r="X1090" s="522"/>
      <c r="Y1090" s="521"/>
      <c r="Z1090" s="521"/>
      <c r="AA1090" s="521"/>
      <c r="AC1090" s="523"/>
      <c r="AD1090" s="15">
        <v>1</v>
      </c>
      <c r="AE1090" s="523"/>
      <c r="AF1090" s="523"/>
      <c r="AG1090" s="523"/>
      <c r="AH1090" s="523"/>
      <c r="AI1090" s="523"/>
      <c r="AJ1090" s="523"/>
      <c r="AK1090" s="523"/>
      <c r="AL1090" s="523"/>
      <c r="AM1090" s="523"/>
      <c r="AN1090" s="523"/>
      <c r="AO1090" s="523"/>
      <c r="AP1090" s="523"/>
      <c r="AQ1090" s="523"/>
    </row>
    <row r="1091" spans="1:43" s="524" customFormat="1">
      <c r="A1091" s="506" t="s">
        <v>975</v>
      </c>
      <c r="B1091" s="456"/>
      <c r="C1091" s="144" t="s">
        <v>1888</v>
      </c>
      <c r="D1091" s="511"/>
      <c r="E1091" s="145">
        <v>20</v>
      </c>
      <c r="F1091" s="146">
        <v>3708</v>
      </c>
      <c r="G1091" s="147">
        <v>17427</v>
      </c>
      <c r="H1091" s="148"/>
      <c r="I1091" s="158"/>
      <c r="J1091" s="146"/>
      <c r="K1091" s="146"/>
      <c r="L1091" s="626"/>
      <c r="M1091" s="623"/>
      <c r="N1091" s="626"/>
      <c r="O1091" s="519"/>
      <c r="P1091" s="520" t="s">
        <v>1474</v>
      </c>
      <c r="Q1091" s="519"/>
      <c r="R1091" s="520" t="s">
        <v>1474</v>
      </c>
      <c r="S1091" s="15"/>
      <c r="T1091" s="15">
        <v>1</v>
      </c>
      <c r="U1091" s="521"/>
      <c r="V1091" s="521"/>
      <c r="W1091" s="522"/>
      <c r="X1091" s="522"/>
      <c r="Y1091" s="521"/>
      <c r="Z1091" s="521"/>
      <c r="AA1091" s="521"/>
      <c r="AC1091" s="523"/>
      <c r="AD1091" s="15">
        <v>1</v>
      </c>
      <c r="AE1091" s="523"/>
      <c r="AF1091" s="523"/>
      <c r="AG1091" s="523"/>
      <c r="AH1091" s="523"/>
      <c r="AI1091" s="523"/>
      <c r="AJ1091" s="523"/>
      <c r="AK1091" s="523"/>
      <c r="AL1091" s="523"/>
      <c r="AM1091" s="523"/>
      <c r="AN1091" s="523"/>
      <c r="AO1091" s="523"/>
      <c r="AP1091" s="523"/>
      <c r="AQ1091" s="523"/>
    </row>
    <row r="1092" spans="1:43" s="524" customFormat="1" ht="12.75" customHeight="1">
      <c r="A1092" s="506" t="s">
        <v>976</v>
      </c>
      <c r="B1092" s="456"/>
      <c r="C1092" s="144" t="s">
        <v>977</v>
      </c>
      <c r="D1092" s="511"/>
      <c r="E1092" s="145">
        <v>13</v>
      </c>
      <c r="F1092" s="146">
        <v>6794</v>
      </c>
      <c r="G1092" s="147">
        <v>31932</v>
      </c>
      <c r="H1092" s="148"/>
      <c r="I1092" s="158"/>
      <c r="J1092" s="146"/>
      <c r="K1092" s="146"/>
      <c r="L1092" s="626"/>
      <c r="M1092" s="623"/>
      <c r="N1092" s="626"/>
      <c r="O1092" s="519"/>
      <c r="P1092" s="520" t="s">
        <v>1474</v>
      </c>
      <c r="Q1092" s="519"/>
      <c r="R1092" s="520" t="s">
        <v>1474</v>
      </c>
      <c r="S1092" s="15"/>
      <c r="T1092" s="15">
        <v>1</v>
      </c>
      <c r="U1092" s="521"/>
      <c r="V1092" s="521"/>
      <c r="W1092" s="522"/>
      <c r="X1092" s="522"/>
      <c r="Y1092" s="521"/>
      <c r="Z1092" s="521"/>
      <c r="AA1092" s="521"/>
      <c r="AC1092" s="523"/>
      <c r="AD1092" s="15">
        <v>1</v>
      </c>
      <c r="AE1092" s="523"/>
      <c r="AF1092" s="523"/>
      <c r="AG1092" s="523"/>
      <c r="AH1092" s="523"/>
      <c r="AI1092" s="523"/>
      <c r="AJ1092" s="523"/>
      <c r="AK1092" s="523"/>
      <c r="AL1092" s="523"/>
      <c r="AM1092" s="523"/>
      <c r="AN1092" s="523"/>
      <c r="AO1092" s="523"/>
      <c r="AP1092" s="523"/>
      <c r="AQ1092" s="523"/>
    </row>
    <row r="1093" spans="1:43" s="524" customFormat="1" ht="12.75" customHeight="1">
      <c r="A1093" s="506" t="s">
        <v>978</v>
      </c>
      <c r="B1093" s="456"/>
      <c r="C1093" s="144" t="s">
        <v>979</v>
      </c>
      <c r="D1093" s="511"/>
      <c r="E1093" s="145">
        <v>16</v>
      </c>
      <c r="F1093" s="146">
        <v>2093</v>
      </c>
      <c r="G1093" s="147">
        <v>9838</v>
      </c>
      <c r="H1093" s="148"/>
      <c r="I1093" s="158"/>
      <c r="J1093" s="146"/>
      <c r="K1093" s="146"/>
      <c r="L1093" s="626"/>
      <c r="M1093" s="623"/>
      <c r="N1093" s="626"/>
      <c r="O1093" s="519"/>
      <c r="P1093" s="520" t="s">
        <v>1474</v>
      </c>
      <c r="Q1093" s="519"/>
      <c r="R1093" s="520" t="s">
        <v>1474</v>
      </c>
      <c r="S1093" s="15"/>
      <c r="T1093" s="15">
        <v>1</v>
      </c>
      <c r="U1093" s="521"/>
      <c r="V1093" s="521"/>
      <c r="W1093" s="522"/>
      <c r="X1093" s="522"/>
      <c r="Y1093" s="521"/>
      <c r="Z1093" s="521"/>
      <c r="AA1093" s="521"/>
      <c r="AC1093" s="523"/>
      <c r="AD1093" s="15">
        <v>1</v>
      </c>
      <c r="AE1093" s="523"/>
      <c r="AF1093" s="523"/>
      <c r="AG1093" s="523"/>
      <c r="AH1093" s="523"/>
      <c r="AI1093" s="523"/>
      <c r="AJ1093" s="523"/>
      <c r="AK1093" s="523"/>
      <c r="AL1093" s="523"/>
      <c r="AM1093" s="523"/>
      <c r="AN1093" s="523"/>
      <c r="AO1093" s="523"/>
      <c r="AP1093" s="523"/>
      <c r="AQ1093" s="523"/>
    </row>
    <row r="1094" spans="1:43" s="460" customFormat="1" ht="12.75" customHeight="1">
      <c r="A1094" s="506" t="s">
        <v>910</v>
      </c>
      <c r="B1094" s="456"/>
      <c r="C1094" s="144" t="s">
        <v>2889</v>
      </c>
      <c r="D1094" s="766"/>
      <c r="E1094" s="145">
        <v>138</v>
      </c>
      <c r="F1094" s="146">
        <v>47058</v>
      </c>
      <c r="G1094" s="147">
        <v>221174</v>
      </c>
      <c r="H1094" s="148">
        <v>1</v>
      </c>
      <c r="I1094" s="158">
        <v>76</v>
      </c>
      <c r="J1094" s="146">
        <v>382</v>
      </c>
      <c r="K1094" s="146"/>
      <c r="L1094" s="149"/>
      <c r="M1094" s="619">
        <f>I1094+K1094</f>
        <v>76</v>
      </c>
      <c r="N1094" s="626">
        <f>J1094+L1094</f>
        <v>382</v>
      </c>
      <c r="O1094" s="451"/>
      <c r="P1094" s="452" t="s">
        <v>1473</v>
      </c>
      <c r="Q1094" s="451"/>
      <c r="R1094" s="451" t="str">
        <f>IF(SUM(E1094:N1094)=0,"",P1094)</f>
        <v>C</v>
      </c>
      <c r="S1094" s="15"/>
      <c r="T1094" s="15"/>
      <c r="U1094" s="453">
        <v>1</v>
      </c>
      <c r="V1094" s="453"/>
      <c r="W1094" s="477"/>
      <c r="X1094" s="477"/>
      <c r="Y1094" s="453"/>
      <c r="Z1094" s="453"/>
      <c r="AA1094" s="453"/>
      <c r="AC1094" s="459"/>
      <c r="AD1094" s="15">
        <v>1</v>
      </c>
      <c r="AE1094" s="459"/>
      <c r="AF1094" s="459"/>
      <c r="AG1094" s="459"/>
      <c r="AH1094" s="459"/>
      <c r="AI1094" s="459"/>
      <c r="AJ1094" s="459"/>
      <c r="AK1094" s="459"/>
      <c r="AL1094" s="459"/>
      <c r="AM1094" s="459"/>
      <c r="AN1094" s="459"/>
      <c r="AO1094" s="459"/>
      <c r="AP1094" s="459"/>
      <c r="AQ1094" s="459"/>
    </row>
    <row r="1095" spans="1:43" s="143" customFormat="1" ht="12.75" customHeight="1">
      <c r="A1095" s="126" t="s">
        <v>980</v>
      </c>
      <c r="B1095" s="95"/>
      <c r="C1095" s="152" t="s">
        <v>2172</v>
      </c>
      <c r="D1095" s="132"/>
      <c r="E1095" s="153">
        <v>54</v>
      </c>
      <c r="F1095" s="154">
        <v>10664</v>
      </c>
      <c r="G1095" s="155">
        <v>50119</v>
      </c>
      <c r="H1095" s="156"/>
      <c r="I1095" s="174"/>
      <c r="J1095" s="154"/>
      <c r="K1095" s="154"/>
      <c r="L1095" s="625"/>
      <c r="M1095" s="648"/>
      <c r="N1095" s="625"/>
      <c r="O1095" s="138"/>
      <c r="P1095" s="139" t="s">
        <v>1474</v>
      </c>
      <c r="Q1095" s="138"/>
      <c r="R1095" s="138" t="str">
        <f>IF(SUM(E1095:N1095)=0,"",P1095)</f>
        <v>M</v>
      </c>
      <c r="S1095" s="15"/>
      <c r="T1095" s="15">
        <v>1</v>
      </c>
      <c r="U1095" s="140"/>
      <c r="V1095" s="140"/>
      <c r="W1095" s="474"/>
      <c r="X1095" s="474"/>
      <c r="Y1095" s="140"/>
      <c r="Z1095" s="140"/>
      <c r="AA1095" s="140"/>
      <c r="AC1095" s="142"/>
      <c r="AD1095" s="15">
        <v>1</v>
      </c>
      <c r="AE1095" s="142"/>
      <c r="AF1095" s="142"/>
      <c r="AG1095" s="142"/>
      <c r="AH1095" s="142"/>
      <c r="AI1095" s="142"/>
      <c r="AJ1095" s="142"/>
      <c r="AK1095" s="142"/>
      <c r="AL1095" s="142"/>
      <c r="AM1095" s="142"/>
      <c r="AN1095" s="142"/>
      <c r="AO1095" s="142"/>
      <c r="AP1095" s="142"/>
      <c r="AQ1095" s="142"/>
    </row>
    <row r="1096" spans="1:43" s="143" customFormat="1" ht="12.75" customHeight="1">
      <c r="A1096" s="126" t="s">
        <v>981</v>
      </c>
      <c r="B1096" s="72"/>
      <c r="C1096" s="144" t="s">
        <v>982</v>
      </c>
      <c r="D1096" s="132"/>
      <c r="E1096" s="145">
        <v>15</v>
      </c>
      <c r="F1096" s="146">
        <v>3813</v>
      </c>
      <c r="G1096" s="147">
        <v>17921</v>
      </c>
      <c r="H1096" s="148"/>
      <c r="I1096" s="158"/>
      <c r="J1096" s="146"/>
      <c r="K1096" s="146"/>
      <c r="L1096" s="626"/>
      <c r="M1096" s="623"/>
      <c r="N1096" s="626"/>
      <c r="O1096" s="138"/>
      <c r="P1096" s="139" t="s">
        <v>1474</v>
      </c>
      <c r="Q1096" s="138"/>
      <c r="R1096" s="138" t="str">
        <f>IF(SUM(E1096:N1096)=0,"",P1096)</f>
        <v>M</v>
      </c>
      <c r="S1096" s="15"/>
      <c r="T1096" s="15">
        <v>1</v>
      </c>
      <c r="U1096" s="140"/>
      <c r="V1096" s="140"/>
      <c r="W1096" s="474"/>
      <c r="X1096" s="474"/>
      <c r="Y1096" s="140"/>
      <c r="Z1096" s="140"/>
      <c r="AA1096" s="140"/>
      <c r="AC1096" s="142"/>
      <c r="AD1096" s="15">
        <v>1</v>
      </c>
      <c r="AE1096" s="142"/>
      <c r="AF1096" s="142"/>
      <c r="AG1096" s="142"/>
      <c r="AH1096" s="142"/>
      <c r="AI1096" s="142"/>
      <c r="AJ1096" s="142"/>
      <c r="AK1096" s="142"/>
      <c r="AL1096" s="142"/>
      <c r="AM1096" s="142"/>
      <c r="AN1096" s="142"/>
      <c r="AO1096" s="142"/>
      <c r="AP1096" s="142"/>
      <c r="AQ1096" s="142"/>
    </row>
    <row r="1097" spans="1:43" s="143" customFormat="1" ht="12.75" customHeight="1">
      <c r="A1097" s="126" t="s">
        <v>983</v>
      </c>
      <c r="B1097" s="72"/>
      <c r="C1097" s="144" t="s">
        <v>984</v>
      </c>
      <c r="D1097" s="132"/>
      <c r="E1097" s="145">
        <v>8</v>
      </c>
      <c r="F1097" s="146">
        <v>1386</v>
      </c>
      <c r="G1097" s="147">
        <v>6516</v>
      </c>
      <c r="H1097" s="148"/>
      <c r="I1097" s="158"/>
      <c r="J1097" s="146"/>
      <c r="K1097" s="146"/>
      <c r="L1097" s="626"/>
      <c r="M1097" s="623"/>
      <c r="N1097" s="626"/>
      <c r="O1097" s="138"/>
      <c r="P1097" s="139" t="s">
        <v>1474</v>
      </c>
      <c r="Q1097" s="138"/>
      <c r="R1097" s="138" t="str">
        <f>IF(SUM(E1097:N1097)=0,"",P1097)</f>
        <v>M</v>
      </c>
      <c r="S1097" s="15"/>
      <c r="T1097" s="15">
        <v>1</v>
      </c>
      <c r="U1097" s="140"/>
      <c r="V1097" s="140"/>
      <c r="W1097" s="474"/>
      <c r="X1097" s="474"/>
      <c r="Y1097" s="140"/>
      <c r="Z1097" s="140"/>
      <c r="AA1097" s="140"/>
      <c r="AC1097" s="142"/>
      <c r="AD1097" s="15">
        <v>1</v>
      </c>
      <c r="AE1097" s="142"/>
      <c r="AF1097" s="142"/>
      <c r="AG1097" s="142"/>
      <c r="AH1097" s="142"/>
      <c r="AI1097" s="142"/>
      <c r="AJ1097" s="142"/>
      <c r="AK1097" s="142"/>
      <c r="AL1097" s="142"/>
      <c r="AM1097" s="142"/>
      <c r="AN1097" s="142"/>
      <c r="AO1097" s="142"/>
      <c r="AP1097" s="142"/>
      <c r="AQ1097" s="142"/>
    </row>
    <row r="1098" spans="1:43" s="17" customFormat="1" ht="12.75" customHeight="1" thickBot="1">
      <c r="A1098" s="126" t="s">
        <v>985</v>
      </c>
      <c r="B1098" s="104"/>
      <c r="C1098" s="159" t="s">
        <v>986</v>
      </c>
      <c r="D1098" s="130"/>
      <c r="E1098" s="161">
        <v>35</v>
      </c>
      <c r="F1098" s="162">
        <v>8259</v>
      </c>
      <c r="G1098" s="163">
        <v>38819</v>
      </c>
      <c r="H1098" s="164"/>
      <c r="I1098" s="166"/>
      <c r="J1098" s="162"/>
      <c r="K1098" s="162"/>
      <c r="L1098" s="165"/>
      <c r="M1098" s="634"/>
      <c r="N1098" s="637"/>
      <c r="O1098" s="36"/>
      <c r="P1098" s="51" t="s">
        <v>1474</v>
      </c>
      <c r="Q1098" s="36"/>
      <c r="R1098" s="36" t="str">
        <f>IF(SUM(E1098:N1098)=0,"",P1098)</f>
        <v>M</v>
      </c>
      <c r="S1098" s="15"/>
      <c r="T1098" s="15">
        <v>1</v>
      </c>
      <c r="U1098" s="15"/>
      <c r="V1098" s="15"/>
      <c r="W1098" s="473"/>
      <c r="X1098" s="473"/>
      <c r="Y1098" s="15"/>
      <c r="Z1098" s="15"/>
      <c r="AA1098" s="15"/>
      <c r="AC1098" s="16"/>
      <c r="AD1098" s="15">
        <v>1</v>
      </c>
      <c r="AE1098" s="16"/>
      <c r="AF1098" s="16"/>
      <c r="AG1098" s="16"/>
      <c r="AH1098" s="16"/>
      <c r="AI1098" s="16"/>
      <c r="AJ1098" s="16"/>
      <c r="AK1098" s="16"/>
      <c r="AL1098" s="16"/>
      <c r="AM1098" s="16"/>
      <c r="AN1098" s="16"/>
      <c r="AO1098" s="16"/>
      <c r="AP1098" s="16"/>
      <c r="AQ1098" s="16"/>
    </row>
    <row r="1099" spans="1:43" s="18" customFormat="1" ht="15.75" customHeight="1" thickTop="1" thickBot="1">
      <c r="A1099" s="126" t="s">
        <v>987</v>
      </c>
      <c r="B1099" s="605" t="s">
        <v>988</v>
      </c>
      <c r="C1099" s="606"/>
      <c r="D1099" s="108"/>
      <c r="E1099" s="638">
        <f t="shared" ref="E1099:N1099" si="110">SUM(E1100:E1123)</f>
        <v>568</v>
      </c>
      <c r="F1099" s="639">
        <f t="shared" si="110"/>
        <v>125322</v>
      </c>
      <c r="G1099" s="640">
        <f t="shared" si="110"/>
        <v>589013</v>
      </c>
      <c r="H1099" s="641">
        <f t="shared" si="110"/>
        <v>0</v>
      </c>
      <c r="I1099" s="642">
        <f t="shared" si="110"/>
        <v>0</v>
      </c>
      <c r="J1099" s="639">
        <f t="shared" si="110"/>
        <v>0</v>
      </c>
      <c r="K1099" s="639">
        <f t="shared" si="110"/>
        <v>0</v>
      </c>
      <c r="L1099" s="643">
        <f t="shared" si="110"/>
        <v>0</v>
      </c>
      <c r="M1099" s="642">
        <f t="shared" si="110"/>
        <v>0</v>
      </c>
      <c r="N1099" s="643">
        <f t="shared" si="110"/>
        <v>0</v>
      </c>
      <c r="O1099" s="36"/>
      <c r="P1099" s="51" t="s">
        <v>1500</v>
      </c>
      <c r="Q1099" s="36"/>
      <c r="R1099" s="36" t="str">
        <f t="shared" ref="R1099:R1162" si="111">IF(SUM(E1099:N1099)=0,"",P1099)</f>
        <v>P</v>
      </c>
      <c r="S1099" s="15"/>
      <c r="T1099" s="15"/>
      <c r="U1099" s="15"/>
      <c r="V1099" s="15">
        <v>1</v>
      </c>
      <c r="W1099" s="473"/>
      <c r="X1099" s="473"/>
      <c r="Y1099" s="15"/>
      <c r="Z1099" s="15"/>
      <c r="AA1099" s="15"/>
      <c r="AC1099" s="15"/>
      <c r="AD1099" s="15">
        <v>1</v>
      </c>
      <c r="AE1099" s="15"/>
      <c r="AF1099" s="15"/>
      <c r="AG1099" s="15"/>
      <c r="AH1099" s="15"/>
      <c r="AI1099" s="15"/>
      <c r="AJ1099" s="15"/>
      <c r="AK1099" s="15"/>
      <c r="AL1099" s="15"/>
      <c r="AM1099" s="15"/>
      <c r="AN1099" s="15"/>
      <c r="AO1099" s="15"/>
      <c r="AP1099" s="15"/>
      <c r="AQ1099" s="15"/>
    </row>
    <row r="1100" spans="1:43" s="17" customFormat="1" ht="12.75" customHeight="1" thickTop="1">
      <c r="A1100" s="126" t="s">
        <v>989</v>
      </c>
      <c r="B1100" s="95"/>
      <c r="C1100" s="152" t="s">
        <v>990</v>
      </c>
      <c r="D1100" s="132"/>
      <c r="E1100" s="153">
        <v>20</v>
      </c>
      <c r="F1100" s="154">
        <v>5051</v>
      </c>
      <c r="G1100" s="155">
        <v>23738</v>
      </c>
      <c r="H1100" s="156"/>
      <c r="I1100" s="174"/>
      <c r="J1100" s="154"/>
      <c r="K1100" s="154"/>
      <c r="L1100" s="157"/>
      <c r="M1100" s="624">
        <f t="shared" ref="M1100:N1115" si="112">I1100+K1100</f>
        <v>0</v>
      </c>
      <c r="N1100" s="625">
        <f t="shared" si="112"/>
        <v>0</v>
      </c>
      <c r="O1100" s="36"/>
      <c r="P1100" s="51" t="s">
        <v>1474</v>
      </c>
      <c r="Q1100" s="36"/>
      <c r="R1100" s="36" t="str">
        <f t="shared" si="111"/>
        <v>M</v>
      </c>
      <c r="S1100" s="15"/>
      <c r="T1100" s="15">
        <v>1</v>
      </c>
      <c r="U1100" s="15"/>
      <c r="V1100" s="15"/>
      <c r="W1100" s="473"/>
      <c r="X1100" s="473"/>
      <c r="Y1100" s="15"/>
      <c r="Z1100" s="15"/>
      <c r="AA1100" s="15"/>
      <c r="AC1100" s="16"/>
      <c r="AD1100" s="15">
        <v>1</v>
      </c>
      <c r="AE1100" s="16"/>
      <c r="AF1100" s="16"/>
      <c r="AG1100" s="16"/>
      <c r="AH1100" s="16"/>
      <c r="AI1100" s="16"/>
      <c r="AJ1100" s="16"/>
      <c r="AK1100" s="16"/>
      <c r="AL1100" s="16"/>
      <c r="AM1100" s="16"/>
      <c r="AN1100" s="16"/>
      <c r="AO1100" s="16"/>
      <c r="AP1100" s="16"/>
      <c r="AQ1100" s="16"/>
    </row>
    <row r="1101" spans="1:43" s="17" customFormat="1" ht="12.75" customHeight="1">
      <c r="A1101" s="126" t="s">
        <v>991</v>
      </c>
      <c r="B1101" s="72"/>
      <c r="C1101" s="144" t="s">
        <v>992</v>
      </c>
      <c r="D1101" s="132"/>
      <c r="E1101" s="145">
        <v>8</v>
      </c>
      <c r="F1101" s="146">
        <v>2338</v>
      </c>
      <c r="G1101" s="147">
        <v>10987</v>
      </c>
      <c r="H1101" s="148"/>
      <c r="I1101" s="158"/>
      <c r="J1101" s="146"/>
      <c r="K1101" s="146"/>
      <c r="L1101" s="149"/>
      <c r="M1101" s="619">
        <f t="shared" si="112"/>
        <v>0</v>
      </c>
      <c r="N1101" s="626">
        <f t="shared" si="112"/>
        <v>0</v>
      </c>
      <c r="O1101" s="36"/>
      <c r="P1101" s="51" t="s">
        <v>1474</v>
      </c>
      <c r="Q1101" s="36"/>
      <c r="R1101" s="36" t="str">
        <f t="shared" si="111"/>
        <v>M</v>
      </c>
      <c r="S1101" s="15"/>
      <c r="T1101" s="15">
        <v>1</v>
      </c>
      <c r="U1101" s="15"/>
      <c r="V1101" s="15"/>
      <c r="W1101" s="473"/>
      <c r="X1101" s="473"/>
      <c r="Y1101" s="15"/>
      <c r="Z1101" s="15"/>
      <c r="AA1101" s="15"/>
      <c r="AC1101" s="16"/>
      <c r="AD1101" s="15">
        <v>1</v>
      </c>
      <c r="AE1101" s="16"/>
      <c r="AF1101" s="16"/>
      <c r="AG1101" s="16"/>
      <c r="AH1101" s="16"/>
      <c r="AI1101" s="16"/>
      <c r="AJ1101" s="16"/>
      <c r="AK1101" s="16"/>
      <c r="AL1101" s="16"/>
      <c r="AM1101" s="16"/>
      <c r="AN1101" s="16"/>
      <c r="AO1101" s="16"/>
      <c r="AP1101" s="16"/>
      <c r="AQ1101" s="16"/>
    </row>
    <row r="1102" spans="1:43" s="17" customFormat="1" ht="12.75" customHeight="1">
      <c r="A1102" s="126" t="s">
        <v>993</v>
      </c>
      <c r="B1102" s="72"/>
      <c r="C1102" s="144" t="s">
        <v>994</v>
      </c>
      <c r="D1102" s="132"/>
      <c r="E1102" s="145">
        <v>17</v>
      </c>
      <c r="F1102" s="146">
        <v>4459</v>
      </c>
      <c r="G1102" s="147">
        <v>20956</v>
      </c>
      <c r="H1102" s="148"/>
      <c r="I1102" s="158"/>
      <c r="J1102" s="146"/>
      <c r="K1102" s="146"/>
      <c r="L1102" s="149"/>
      <c r="M1102" s="619">
        <f t="shared" si="112"/>
        <v>0</v>
      </c>
      <c r="N1102" s="626">
        <f t="shared" si="112"/>
        <v>0</v>
      </c>
      <c r="O1102" s="36"/>
      <c r="P1102" s="51" t="s">
        <v>1474</v>
      </c>
      <c r="Q1102" s="36"/>
      <c r="R1102" s="36" t="str">
        <f t="shared" si="111"/>
        <v>M</v>
      </c>
      <c r="S1102" s="15"/>
      <c r="T1102" s="15">
        <v>1</v>
      </c>
      <c r="U1102" s="15"/>
      <c r="V1102" s="15"/>
      <c r="W1102" s="473"/>
      <c r="X1102" s="473"/>
      <c r="Y1102" s="15"/>
      <c r="Z1102" s="15"/>
      <c r="AA1102" s="15"/>
      <c r="AC1102" s="16"/>
      <c r="AD1102" s="15">
        <v>1</v>
      </c>
      <c r="AE1102" s="16"/>
      <c r="AF1102" s="16"/>
      <c r="AG1102" s="16"/>
      <c r="AH1102" s="16"/>
      <c r="AI1102" s="16"/>
      <c r="AJ1102" s="16"/>
      <c r="AK1102" s="16"/>
      <c r="AL1102" s="16"/>
      <c r="AM1102" s="16"/>
      <c r="AN1102" s="16"/>
      <c r="AO1102" s="16"/>
      <c r="AP1102" s="16"/>
      <c r="AQ1102" s="16"/>
    </row>
    <row r="1103" spans="1:43" s="143" customFormat="1" ht="12.75" customHeight="1">
      <c r="A1103" s="126" t="s">
        <v>995</v>
      </c>
      <c r="B1103" s="72"/>
      <c r="C1103" s="144" t="s">
        <v>996</v>
      </c>
      <c r="D1103" s="132"/>
      <c r="E1103" s="145">
        <v>12</v>
      </c>
      <c r="F1103" s="146">
        <v>2693</v>
      </c>
      <c r="G1103" s="147">
        <v>12659</v>
      </c>
      <c r="H1103" s="148"/>
      <c r="I1103" s="158"/>
      <c r="J1103" s="146"/>
      <c r="K1103" s="146"/>
      <c r="L1103" s="149"/>
      <c r="M1103" s="619">
        <f t="shared" si="112"/>
        <v>0</v>
      </c>
      <c r="N1103" s="626">
        <f t="shared" si="112"/>
        <v>0</v>
      </c>
      <c r="O1103" s="138"/>
      <c r="P1103" s="139" t="s">
        <v>1474</v>
      </c>
      <c r="Q1103" s="138"/>
      <c r="R1103" s="138" t="str">
        <f t="shared" si="111"/>
        <v>M</v>
      </c>
      <c r="S1103" s="15"/>
      <c r="T1103" s="15">
        <v>1</v>
      </c>
      <c r="U1103" s="140"/>
      <c r="V1103" s="140"/>
      <c r="W1103" s="474"/>
      <c r="X1103" s="474"/>
      <c r="Y1103" s="140"/>
      <c r="Z1103" s="140"/>
      <c r="AA1103" s="140"/>
      <c r="AC1103" s="142"/>
      <c r="AD1103" s="15">
        <v>1</v>
      </c>
      <c r="AE1103" s="142"/>
      <c r="AF1103" s="142"/>
      <c r="AG1103" s="142"/>
      <c r="AH1103" s="142"/>
      <c r="AI1103" s="142"/>
      <c r="AJ1103" s="142"/>
      <c r="AK1103" s="142"/>
      <c r="AL1103" s="142"/>
      <c r="AM1103" s="142"/>
      <c r="AN1103" s="142"/>
      <c r="AO1103" s="142"/>
      <c r="AP1103" s="142"/>
      <c r="AQ1103" s="142"/>
    </row>
    <row r="1104" spans="1:43" s="17" customFormat="1" ht="12.75" customHeight="1">
      <c r="A1104" s="126" t="s">
        <v>997</v>
      </c>
      <c r="B1104" s="72"/>
      <c r="C1104" s="144" t="s">
        <v>998</v>
      </c>
      <c r="D1104" s="132"/>
      <c r="E1104" s="145">
        <v>55</v>
      </c>
      <c r="F1104" s="146">
        <v>18050</v>
      </c>
      <c r="G1104" s="147">
        <v>84833</v>
      </c>
      <c r="H1104" s="148"/>
      <c r="I1104" s="158"/>
      <c r="J1104" s="146"/>
      <c r="K1104" s="146"/>
      <c r="L1104" s="149"/>
      <c r="M1104" s="619">
        <f t="shared" si="112"/>
        <v>0</v>
      </c>
      <c r="N1104" s="626">
        <f t="shared" si="112"/>
        <v>0</v>
      </c>
      <c r="O1104" s="36"/>
      <c r="P1104" s="51" t="s">
        <v>1474</v>
      </c>
      <c r="Q1104" s="36"/>
      <c r="R1104" s="36" t="str">
        <f t="shared" si="111"/>
        <v>M</v>
      </c>
      <c r="S1104" s="15"/>
      <c r="T1104" s="15">
        <v>1</v>
      </c>
      <c r="U1104" s="15"/>
      <c r="V1104" s="15"/>
      <c r="W1104" s="473"/>
      <c r="X1104" s="473"/>
      <c r="Y1104" s="15"/>
      <c r="Z1104" s="15"/>
      <c r="AA1104" s="15"/>
      <c r="AC1104" s="16"/>
      <c r="AD1104" s="15">
        <v>1</v>
      </c>
      <c r="AE1104" s="16"/>
      <c r="AF1104" s="16"/>
      <c r="AG1104" s="16"/>
      <c r="AH1104" s="16"/>
      <c r="AI1104" s="16"/>
      <c r="AJ1104" s="16"/>
      <c r="AK1104" s="16"/>
      <c r="AL1104" s="16"/>
      <c r="AM1104" s="16"/>
      <c r="AN1104" s="16"/>
      <c r="AO1104" s="16"/>
      <c r="AP1104" s="16"/>
      <c r="AQ1104" s="16"/>
    </row>
    <row r="1105" spans="1:43" s="143" customFormat="1">
      <c r="A1105" s="126" t="s">
        <v>999</v>
      </c>
      <c r="B1105" s="72"/>
      <c r="C1105" s="144" t="s">
        <v>1000</v>
      </c>
      <c r="D1105" s="132"/>
      <c r="E1105" s="145">
        <v>47</v>
      </c>
      <c r="F1105" s="146">
        <v>6750</v>
      </c>
      <c r="G1105" s="147">
        <v>31723</v>
      </c>
      <c r="H1105" s="148"/>
      <c r="I1105" s="158"/>
      <c r="J1105" s="146"/>
      <c r="K1105" s="146"/>
      <c r="L1105" s="149"/>
      <c r="M1105" s="619">
        <f t="shared" si="112"/>
        <v>0</v>
      </c>
      <c r="N1105" s="626">
        <f t="shared" si="112"/>
        <v>0</v>
      </c>
      <c r="O1105" s="138"/>
      <c r="P1105" s="139" t="s">
        <v>1474</v>
      </c>
      <c r="Q1105" s="138"/>
      <c r="R1105" s="138" t="str">
        <f t="shared" si="111"/>
        <v>M</v>
      </c>
      <c r="S1105" s="15"/>
      <c r="T1105" s="15">
        <v>1</v>
      </c>
      <c r="U1105" s="140"/>
      <c r="V1105" s="140"/>
      <c r="W1105" s="474"/>
      <c r="X1105" s="474"/>
      <c r="Y1105" s="140"/>
      <c r="Z1105" s="140"/>
      <c r="AA1105" s="140"/>
      <c r="AC1105" s="142"/>
      <c r="AD1105" s="15">
        <v>1</v>
      </c>
      <c r="AE1105" s="142"/>
      <c r="AF1105" s="142"/>
      <c r="AG1105" s="142"/>
      <c r="AH1105" s="142"/>
      <c r="AI1105" s="142"/>
      <c r="AJ1105" s="142"/>
      <c r="AK1105" s="142"/>
      <c r="AL1105" s="142"/>
      <c r="AM1105" s="142"/>
      <c r="AN1105" s="142"/>
      <c r="AO1105" s="142"/>
      <c r="AP1105" s="142"/>
      <c r="AQ1105" s="142"/>
    </row>
    <row r="1106" spans="1:43" s="143" customFormat="1" ht="12.75" customHeight="1">
      <c r="A1106" s="126" t="s">
        <v>1001</v>
      </c>
      <c r="B1106" s="72"/>
      <c r="C1106" s="144" t="s">
        <v>1002</v>
      </c>
      <c r="D1106" s="132"/>
      <c r="E1106" s="145">
        <v>26</v>
      </c>
      <c r="F1106" s="146">
        <v>4771</v>
      </c>
      <c r="G1106" s="147">
        <v>22425</v>
      </c>
      <c r="H1106" s="148"/>
      <c r="I1106" s="158"/>
      <c r="J1106" s="146"/>
      <c r="K1106" s="146"/>
      <c r="L1106" s="149"/>
      <c r="M1106" s="619">
        <f t="shared" si="112"/>
        <v>0</v>
      </c>
      <c r="N1106" s="626">
        <f t="shared" si="112"/>
        <v>0</v>
      </c>
      <c r="O1106" s="138"/>
      <c r="P1106" s="139" t="s">
        <v>1474</v>
      </c>
      <c r="Q1106" s="138"/>
      <c r="R1106" s="138" t="str">
        <f t="shared" si="111"/>
        <v>M</v>
      </c>
      <c r="S1106" s="15"/>
      <c r="T1106" s="15">
        <v>1</v>
      </c>
      <c r="U1106" s="140"/>
      <c r="V1106" s="140"/>
      <c r="W1106" s="474"/>
      <c r="X1106" s="474"/>
      <c r="Y1106" s="140"/>
      <c r="Z1106" s="140"/>
      <c r="AA1106" s="140"/>
      <c r="AC1106" s="142"/>
      <c r="AD1106" s="15">
        <v>1</v>
      </c>
      <c r="AE1106" s="142"/>
      <c r="AF1106" s="142"/>
      <c r="AG1106" s="142"/>
      <c r="AH1106" s="142"/>
      <c r="AI1106" s="142"/>
      <c r="AJ1106" s="142"/>
      <c r="AK1106" s="142"/>
      <c r="AL1106" s="142"/>
      <c r="AM1106" s="142"/>
      <c r="AN1106" s="142"/>
      <c r="AO1106" s="142"/>
      <c r="AP1106" s="142"/>
      <c r="AQ1106" s="142"/>
    </row>
    <row r="1107" spans="1:43" s="143" customFormat="1" ht="12.75" customHeight="1">
      <c r="A1107" s="126" t="s">
        <v>1003</v>
      </c>
      <c r="B1107" s="72"/>
      <c r="C1107" s="144" t="s">
        <v>1004</v>
      </c>
      <c r="D1107" s="132"/>
      <c r="E1107" s="145">
        <v>56</v>
      </c>
      <c r="F1107" s="146">
        <v>12348</v>
      </c>
      <c r="G1107" s="147">
        <v>58037</v>
      </c>
      <c r="H1107" s="148"/>
      <c r="I1107" s="158"/>
      <c r="J1107" s="146"/>
      <c r="K1107" s="146"/>
      <c r="L1107" s="149"/>
      <c r="M1107" s="619">
        <f t="shared" si="112"/>
        <v>0</v>
      </c>
      <c r="N1107" s="626">
        <f t="shared" si="112"/>
        <v>0</v>
      </c>
      <c r="O1107" s="138"/>
      <c r="P1107" s="139" t="s">
        <v>1474</v>
      </c>
      <c r="Q1107" s="138"/>
      <c r="R1107" s="138" t="str">
        <f t="shared" si="111"/>
        <v>M</v>
      </c>
      <c r="S1107" s="15"/>
      <c r="T1107" s="15">
        <v>1</v>
      </c>
      <c r="U1107" s="140"/>
      <c r="V1107" s="140"/>
      <c r="W1107" s="474"/>
      <c r="X1107" s="474"/>
      <c r="Y1107" s="140"/>
      <c r="Z1107" s="140"/>
      <c r="AA1107" s="140"/>
      <c r="AC1107" s="142"/>
      <c r="AD1107" s="15">
        <v>1</v>
      </c>
      <c r="AE1107" s="142"/>
      <c r="AF1107" s="142"/>
      <c r="AG1107" s="142"/>
      <c r="AH1107" s="142"/>
      <c r="AI1107" s="142"/>
      <c r="AJ1107" s="142"/>
      <c r="AK1107" s="142"/>
      <c r="AL1107" s="142"/>
      <c r="AM1107" s="142"/>
      <c r="AN1107" s="142"/>
      <c r="AO1107" s="142"/>
      <c r="AP1107" s="142"/>
      <c r="AQ1107" s="142"/>
    </row>
    <row r="1108" spans="1:43" s="17" customFormat="1" ht="12.75" customHeight="1">
      <c r="A1108" s="126" t="s">
        <v>1005</v>
      </c>
      <c r="B1108" s="72"/>
      <c r="C1108" s="144" t="s">
        <v>1006</v>
      </c>
      <c r="D1108" s="132"/>
      <c r="E1108" s="145">
        <v>15</v>
      </c>
      <c r="F1108" s="146">
        <v>2499</v>
      </c>
      <c r="G1108" s="147">
        <v>11744</v>
      </c>
      <c r="H1108" s="148"/>
      <c r="I1108" s="158"/>
      <c r="J1108" s="146"/>
      <c r="K1108" s="146"/>
      <c r="L1108" s="149"/>
      <c r="M1108" s="619">
        <f t="shared" si="112"/>
        <v>0</v>
      </c>
      <c r="N1108" s="626">
        <f t="shared" si="112"/>
        <v>0</v>
      </c>
      <c r="O1108" s="36"/>
      <c r="P1108" s="51" t="s">
        <v>1474</v>
      </c>
      <c r="Q1108" s="36"/>
      <c r="R1108" s="36" t="str">
        <f t="shared" si="111"/>
        <v>M</v>
      </c>
      <c r="S1108" s="15"/>
      <c r="T1108" s="15">
        <v>1</v>
      </c>
      <c r="U1108" s="15"/>
      <c r="V1108" s="15"/>
      <c r="W1108" s="473"/>
      <c r="X1108" s="473"/>
      <c r="Y1108" s="15"/>
      <c r="Z1108" s="15"/>
      <c r="AA1108" s="15"/>
      <c r="AC1108" s="16"/>
      <c r="AD1108" s="15">
        <v>1</v>
      </c>
      <c r="AE1108" s="16"/>
      <c r="AF1108" s="16"/>
      <c r="AG1108" s="16"/>
      <c r="AH1108" s="16"/>
      <c r="AI1108" s="16"/>
      <c r="AJ1108" s="16"/>
      <c r="AK1108" s="16"/>
      <c r="AL1108" s="16"/>
      <c r="AM1108" s="16"/>
      <c r="AN1108" s="16"/>
      <c r="AO1108" s="16"/>
      <c r="AP1108" s="16"/>
      <c r="AQ1108" s="16"/>
    </row>
    <row r="1109" spans="1:43" s="143" customFormat="1" ht="12.75" customHeight="1">
      <c r="A1109" s="126" t="s">
        <v>1007</v>
      </c>
      <c r="B1109" s="72"/>
      <c r="C1109" s="144" t="s">
        <v>1008</v>
      </c>
      <c r="D1109" s="132"/>
      <c r="E1109" s="145">
        <v>53</v>
      </c>
      <c r="F1109" s="146">
        <v>7774</v>
      </c>
      <c r="G1109" s="147">
        <v>36539</v>
      </c>
      <c r="H1109" s="148"/>
      <c r="I1109" s="158"/>
      <c r="J1109" s="146"/>
      <c r="K1109" s="146"/>
      <c r="L1109" s="149"/>
      <c r="M1109" s="619">
        <f t="shared" si="112"/>
        <v>0</v>
      </c>
      <c r="N1109" s="626">
        <f t="shared" si="112"/>
        <v>0</v>
      </c>
      <c r="O1109" s="138"/>
      <c r="P1109" s="139" t="s">
        <v>1474</v>
      </c>
      <c r="Q1109" s="138"/>
      <c r="R1109" s="138" t="str">
        <f t="shared" si="111"/>
        <v>M</v>
      </c>
      <c r="S1109" s="15"/>
      <c r="T1109" s="15">
        <v>1</v>
      </c>
      <c r="U1109" s="140"/>
      <c r="V1109" s="140"/>
      <c r="W1109" s="474"/>
      <c r="X1109" s="474"/>
      <c r="Y1109" s="140"/>
      <c r="Z1109" s="140"/>
      <c r="AA1109" s="140"/>
      <c r="AC1109" s="142"/>
      <c r="AD1109" s="15">
        <v>1</v>
      </c>
      <c r="AE1109" s="142"/>
      <c r="AF1109" s="142"/>
      <c r="AG1109" s="142"/>
      <c r="AH1109" s="142"/>
      <c r="AI1109" s="142"/>
      <c r="AJ1109" s="142"/>
      <c r="AK1109" s="142"/>
      <c r="AL1109" s="142"/>
      <c r="AM1109" s="142"/>
      <c r="AN1109" s="142"/>
      <c r="AO1109" s="142"/>
      <c r="AP1109" s="142"/>
      <c r="AQ1109" s="142"/>
    </row>
    <row r="1110" spans="1:43" s="17" customFormat="1" ht="12.75" customHeight="1">
      <c r="A1110" s="126" t="s">
        <v>1009</v>
      </c>
      <c r="B1110" s="72"/>
      <c r="C1110" s="144" t="s">
        <v>1010</v>
      </c>
      <c r="D1110" s="132"/>
      <c r="E1110" s="145">
        <v>26</v>
      </c>
      <c r="F1110" s="146">
        <v>5843</v>
      </c>
      <c r="G1110" s="147">
        <v>27464</v>
      </c>
      <c r="H1110" s="148"/>
      <c r="I1110" s="158"/>
      <c r="J1110" s="146"/>
      <c r="K1110" s="146"/>
      <c r="L1110" s="149"/>
      <c r="M1110" s="619">
        <f t="shared" si="112"/>
        <v>0</v>
      </c>
      <c r="N1110" s="626">
        <f t="shared" si="112"/>
        <v>0</v>
      </c>
      <c r="O1110" s="36"/>
      <c r="P1110" s="51" t="s">
        <v>1474</v>
      </c>
      <c r="Q1110" s="36"/>
      <c r="R1110" s="36" t="str">
        <f t="shared" si="111"/>
        <v>M</v>
      </c>
      <c r="S1110" s="15"/>
      <c r="T1110" s="15">
        <v>1</v>
      </c>
      <c r="U1110" s="15"/>
      <c r="V1110" s="15"/>
      <c r="W1110" s="473"/>
      <c r="X1110" s="473"/>
      <c r="Y1110" s="15"/>
      <c r="Z1110" s="15"/>
      <c r="AA1110" s="15"/>
      <c r="AC1110" s="16"/>
      <c r="AD1110" s="15">
        <v>1</v>
      </c>
      <c r="AE1110" s="16"/>
      <c r="AF1110" s="16"/>
      <c r="AG1110" s="16"/>
      <c r="AH1110" s="16"/>
      <c r="AI1110" s="16"/>
      <c r="AJ1110" s="16"/>
      <c r="AK1110" s="16"/>
      <c r="AL1110" s="16"/>
      <c r="AM1110" s="16"/>
      <c r="AN1110" s="16"/>
      <c r="AO1110" s="16"/>
      <c r="AP1110" s="16"/>
      <c r="AQ1110" s="16"/>
    </row>
    <row r="1111" spans="1:43" s="143" customFormat="1" ht="12.75" customHeight="1">
      <c r="A1111" s="126" t="s">
        <v>1029</v>
      </c>
      <c r="B1111" s="72"/>
      <c r="C1111" s="144" t="s">
        <v>1030</v>
      </c>
      <c r="D1111" s="132"/>
      <c r="E1111" s="145">
        <v>22</v>
      </c>
      <c r="F1111" s="146">
        <v>2881</v>
      </c>
      <c r="G1111" s="147">
        <v>13542</v>
      </c>
      <c r="H1111" s="148"/>
      <c r="I1111" s="158"/>
      <c r="J1111" s="146"/>
      <c r="K1111" s="146"/>
      <c r="L1111" s="149"/>
      <c r="M1111" s="619">
        <f t="shared" si="112"/>
        <v>0</v>
      </c>
      <c r="N1111" s="626">
        <f t="shared" si="112"/>
        <v>0</v>
      </c>
      <c r="O1111" s="138"/>
      <c r="P1111" s="139" t="s">
        <v>1474</v>
      </c>
      <c r="Q1111" s="138"/>
      <c r="R1111" s="138" t="str">
        <f t="shared" si="111"/>
        <v>M</v>
      </c>
      <c r="S1111" s="15"/>
      <c r="T1111" s="15">
        <v>1</v>
      </c>
      <c r="U1111" s="140"/>
      <c r="V1111" s="140"/>
      <c r="W1111" s="474"/>
      <c r="X1111" s="474"/>
      <c r="Y1111" s="140"/>
      <c r="Z1111" s="140"/>
      <c r="AA1111" s="140"/>
      <c r="AC1111" s="142"/>
      <c r="AD1111" s="15">
        <v>1</v>
      </c>
      <c r="AE1111" s="142"/>
      <c r="AF1111" s="142"/>
      <c r="AG1111" s="142"/>
      <c r="AH1111" s="142"/>
      <c r="AI1111" s="142"/>
      <c r="AJ1111" s="142"/>
      <c r="AK1111" s="142"/>
      <c r="AL1111" s="142"/>
      <c r="AM1111" s="142"/>
      <c r="AN1111" s="142"/>
      <c r="AO1111" s="142"/>
      <c r="AP1111" s="142"/>
      <c r="AQ1111" s="142"/>
    </row>
    <row r="1112" spans="1:43" s="143" customFormat="1" ht="12.75" customHeight="1">
      <c r="A1112" s="126" t="s">
        <v>1011</v>
      </c>
      <c r="B1112" s="72"/>
      <c r="C1112" s="144" t="s">
        <v>1012</v>
      </c>
      <c r="D1112" s="132"/>
      <c r="E1112" s="145">
        <v>13</v>
      </c>
      <c r="F1112" s="146">
        <v>2643</v>
      </c>
      <c r="G1112" s="147">
        <v>12423</v>
      </c>
      <c r="H1112" s="148"/>
      <c r="I1112" s="158"/>
      <c r="J1112" s="146"/>
      <c r="K1112" s="146"/>
      <c r="L1112" s="149"/>
      <c r="M1112" s="619">
        <f t="shared" si="112"/>
        <v>0</v>
      </c>
      <c r="N1112" s="626">
        <f t="shared" si="112"/>
        <v>0</v>
      </c>
      <c r="O1112" s="138"/>
      <c r="P1112" s="139" t="s">
        <v>1474</v>
      </c>
      <c r="Q1112" s="138"/>
      <c r="R1112" s="138" t="str">
        <f t="shared" si="111"/>
        <v>M</v>
      </c>
      <c r="S1112" s="15"/>
      <c r="T1112" s="15">
        <v>1</v>
      </c>
      <c r="U1112" s="140"/>
      <c r="V1112" s="140"/>
      <c r="W1112" s="474"/>
      <c r="X1112" s="474"/>
      <c r="Y1112" s="140"/>
      <c r="Z1112" s="140"/>
      <c r="AA1112" s="140"/>
      <c r="AC1112" s="142"/>
      <c r="AD1112" s="15">
        <v>1</v>
      </c>
      <c r="AE1112" s="142"/>
      <c r="AF1112" s="142"/>
      <c r="AG1112" s="142"/>
      <c r="AH1112" s="142"/>
      <c r="AI1112" s="142"/>
      <c r="AJ1112" s="142"/>
      <c r="AK1112" s="142"/>
      <c r="AL1112" s="142"/>
      <c r="AM1112" s="142"/>
      <c r="AN1112" s="142"/>
      <c r="AO1112" s="142"/>
      <c r="AP1112" s="142"/>
      <c r="AQ1112" s="142"/>
    </row>
    <row r="1113" spans="1:43" s="17" customFormat="1" ht="12.75" customHeight="1">
      <c r="A1113" s="126" t="s">
        <v>1013</v>
      </c>
      <c r="B1113" s="72"/>
      <c r="C1113" s="144" t="s">
        <v>1014</v>
      </c>
      <c r="D1113" s="132"/>
      <c r="E1113" s="145">
        <v>24</v>
      </c>
      <c r="F1113" s="146">
        <v>7514</v>
      </c>
      <c r="G1113" s="147">
        <v>35318</v>
      </c>
      <c r="H1113" s="148"/>
      <c r="I1113" s="158"/>
      <c r="J1113" s="146"/>
      <c r="K1113" s="146"/>
      <c r="L1113" s="149"/>
      <c r="M1113" s="619">
        <f t="shared" si="112"/>
        <v>0</v>
      </c>
      <c r="N1113" s="626">
        <f t="shared" si="112"/>
        <v>0</v>
      </c>
      <c r="O1113" s="36"/>
      <c r="P1113" s="51" t="s">
        <v>1474</v>
      </c>
      <c r="Q1113" s="36"/>
      <c r="R1113" s="36" t="str">
        <f t="shared" si="111"/>
        <v>M</v>
      </c>
      <c r="S1113" s="15"/>
      <c r="T1113" s="15">
        <v>1</v>
      </c>
      <c r="U1113" s="15"/>
      <c r="V1113" s="15"/>
      <c r="W1113" s="473"/>
      <c r="X1113" s="473"/>
      <c r="Y1113" s="15"/>
      <c r="Z1113" s="15"/>
      <c r="AA1113" s="15"/>
      <c r="AC1113" s="16"/>
      <c r="AD1113" s="15">
        <v>1</v>
      </c>
      <c r="AE1113" s="16"/>
      <c r="AF1113" s="16"/>
      <c r="AG1113" s="16"/>
      <c r="AH1113" s="16"/>
      <c r="AI1113" s="16"/>
      <c r="AJ1113" s="16"/>
      <c r="AK1113" s="16"/>
      <c r="AL1113" s="16"/>
      <c r="AM1113" s="16"/>
      <c r="AN1113" s="16"/>
      <c r="AO1113" s="16"/>
      <c r="AP1113" s="16"/>
      <c r="AQ1113" s="16"/>
    </row>
    <row r="1114" spans="1:43" s="143" customFormat="1" ht="12.75" customHeight="1">
      <c r="A1114" s="126" t="s">
        <v>1015</v>
      </c>
      <c r="B1114" s="72"/>
      <c r="C1114" s="144" t="s">
        <v>1016</v>
      </c>
      <c r="D1114" s="132"/>
      <c r="E1114" s="145">
        <v>32</v>
      </c>
      <c r="F1114" s="146">
        <v>7118</v>
      </c>
      <c r="G1114" s="147">
        <v>33453</v>
      </c>
      <c r="H1114" s="148"/>
      <c r="I1114" s="158"/>
      <c r="J1114" s="146"/>
      <c r="K1114" s="146"/>
      <c r="L1114" s="149"/>
      <c r="M1114" s="619">
        <f t="shared" si="112"/>
        <v>0</v>
      </c>
      <c r="N1114" s="626">
        <f t="shared" si="112"/>
        <v>0</v>
      </c>
      <c r="O1114" s="138"/>
      <c r="P1114" s="139" t="s">
        <v>1474</v>
      </c>
      <c r="Q1114" s="138"/>
      <c r="R1114" s="138" t="str">
        <f t="shared" si="111"/>
        <v>M</v>
      </c>
      <c r="S1114" s="15"/>
      <c r="T1114" s="15">
        <v>1</v>
      </c>
      <c r="U1114" s="140"/>
      <c r="V1114" s="140"/>
      <c r="W1114" s="474"/>
      <c r="X1114" s="474"/>
      <c r="Y1114" s="140"/>
      <c r="Z1114" s="140"/>
      <c r="AA1114" s="140"/>
      <c r="AC1114" s="142"/>
      <c r="AD1114" s="15">
        <v>1</v>
      </c>
      <c r="AE1114" s="142"/>
      <c r="AF1114" s="142"/>
      <c r="AG1114" s="142"/>
      <c r="AH1114" s="142"/>
      <c r="AI1114" s="142"/>
      <c r="AJ1114" s="142"/>
      <c r="AK1114" s="142"/>
      <c r="AL1114" s="142"/>
      <c r="AM1114" s="142"/>
      <c r="AN1114" s="142"/>
      <c r="AO1114" s="142"/>
      <c r="AP1114" s="142"/>
      <c r="AQ1114" s="142"/>
    </row>
    <row r="1115" spans="1:43" s="143" customFormat="1" ht="12.75" customHeight="1">
      <c r="A1115" s="126" t="s">
        <v>1017</v>
      </c>
      <c r="B1115" s="72"/>
      <c r="C1115" s="144" t="s">
        <v>1018</v>
      </c>
      <c r="D1115" s="132"/>
      <c r="E1115" s="145">
        <v>26</v>
      </c>
      <c r="F1115" s="146">
        <v>6608</v>
      </c>
      <c r="G1115" s="147">
        <v>31057</v>
      </c>
      <c r="H1115" s="148"/>
      <c r="I1115" s="158"/>
      <c r="J1115" s="146"/>
      <c r="K1115" s="146"/>
      <c r="L1115" s="149"/>
      <c r="M1115" s="619">
        <f t="shared" si="112"/>
        <v>0</v>
      </c>
      <c r="N1115" s="626">
        <f t="shared" si="112"/>
        <v>0</v>
      </c>
      <c r="O1115" s="138"/>
      <c r="P1115" s="139" t="s">
        <v>1474</v>
      </c>
      <c r="Q1115" s="138"/>
      <c r="R1115" s="138" t="str">
        <f t="shared" si="111"/>
        <v>M</v>
      </c>
      <c r="S1115" s="15"/>
      <c r="T1115" s="15">
        <v>1</v>
      </c>
      <c r="U1115" s="140"/>
      <c r="V1115" s="140"/>
      <c r="W1115" s="474"/>
      <c r="X1115" s="474"/>
      <c r="Y1115" s="140"/>
      <c r="Z1115" s="140"/>
      <c r="AA1115" s="140"/>
      <c r="AC1115" s="142"/>
      <c r="AD1115" s="15">
        <v>1</v>
      </c>
      <c r="AE1115" s="142"/>
      <c r="AF1115" s="142"/>
      <c r="AG1115" s="142"/>
      <c r="AH1115" s="142"/>
      <c r="AI1115" s="142"/>
      <c r="AJ1115" s="142"/>
      <c r="AK1115" s="142"/>
      <c r="AL1115" s="142"/>
      <c r="AM1115" s="142"/>
      <c r="AN1115" s="142"/>
      <c r="AO1115" s="142"/>
      <c r="AP1115" s="142"/>
      <c r="AQ1115" s="142"/>
    </row>
    <row r="1116" spans="1:43" s="143" customFormat="1" ht="12.75" customHeight="1">
      <c r="A1116" s="126" t="s">
        <v>1019</v>
      </c>
      <c r="B1116" s="72"/>
      <c r="C1116" s="144" t="s">
        <v>1613</v>
      </c>
      <c r="D1116" s="132"/>
      <c r="E1116" s="145">
        <v>11</v>
      </c>
      <c r="F1116" s="146">
        <v>2173</v>
      </c>
      <c r="G1116" s="147">
        <v>10214</v>
      </c>
      <c r="H1116" s="148"/>
      <c r="I1116" s="158"/>
      <c r="J1116" s="146"/>
      <c r="K1116" s="146"/>
      <c r="L1116" s="149"/>
      <c r="M1116" s="619">
        <f t="shared" ref="M1116:N1123" si="113">I1116+K1116</f>
        <v>0</v>
      </c>
      <c r="N1116" s="626">
        <f t="shared" si="113"/>
        <v>0</v>
      </c>
      <c r="O1116" s="138"/>
      <c r="P1116" s="139" t="s">
        <v>1474</v>
      </c>
      <c r="Q1116" s="138"/>
      <c r="R1116" s="138" t="str">
        <f t="shared" si="111"/>
        <v>M</v>
      </c>
      <c r="S1116" s="15"/>
      <c r="T1116" s="15">
        <v>1</v>
      </c>
      <c r="U1116" s="140"/>
      <c r="V1116" s="140"/>
      <c r="W1116" s="474"/>
      <c r="X1116" s="474"/>
      <c r="Y1116" s="140"/>
      <c r="Z1116" s="140"/>
      <c r="AA1116" s="140"/>
      <c r="AC1116" s="142"/>
      <c r="AD1116" s="15">
        <v>1</v>
      </c>
      <c r="AE1116" s="142"/>
      <c r="AF1116" s="142"/>
      <c r="AG1116" s="142"/>
      <c r="AH1116" s="142"/>
      <c r="AI1116" s="142"/>
      <c r="AJ1116" s="142"/>
      <c r="AK1116" s="142"/>
      <c r="AL1116" s="142"/>
      <c r="AM1116" s="142"/>
      <c r="AN1116" s="142"/>
      <c r="AO1116" s="142"/>
      <c r="AP1116" s="142"/>
      <c r="AQ1116" s="142"/>
    </row>
    <row r="1117" spans="1:43" s="17" customFormat="1" ht="12.75" customHeight="1">
      <c r="A1117" s="126" t="s">
        <v>1020</v>
      </c>
      <c r="B1117" s="72"/>
      <c r="C1117" s="144" t="s">
        <v>2044</v>
      </c>
      <c r="D1117" s="132"/>
      <c r="E1117" s="145">
        <v>10</v>
      </c>
      <c r="F1117" s="146">
        <v>1889</v>
      </c>
      <c r="G1117" s="147">
        <v>8877</v>
      </c>
      <c r="H1117" s="148"/>
      <c r="I1117" s="158"/>
      <c r="J1117" s="146"/>
      <c r="K1117" s="146"/>
      <c r="L1117" s="149"/>
      <c r="M1117" s="619">
        <f t="shared" si="113"/>
        <v>0</v>
      </c>
      <c r="N1117" s="626">
        <f t="shared" si="113"/>
        <v>0</v>
      </c>
      <c r="O1117" s="36"/>
      <c r="P1117" s="51" t="s">
        <v>1474</v>
      </c>
      <c r="Q1117" s="36"/>
      <c r="R1117" s="36" t="str">
        <f t="shared" si="111"/>
        <v>M</v>
      </c>
      <c r="S1117" s="15"/>
      <c r="T1117" s="15">
        <v>1</v>
      </c>
      <c r="U1117" s="15"/>
      <c r="V1117" s="15"/>
      <c r="W1117" s="473"/>
      <c r="X1117" s="473"/>
      <c r="Y1117" s="15"/>
      <c r="Z1117" s="15"/>
      <c r="AA1117" s="15"/>
      <c r="AC1117" s="16"/>
      <c r="AD1117" s="15">
        <v>1</v>
      </c>
      <c r="AE1117" s="16"/>
      <c r="AF1117" s="16"/>
      <c r="AG1117" s="16"/>
      <c r="AH1117" s="16"/>
      <c r="AI1117" s="16"/>
      <c r="AJ1117" s="16"/>
      <c r="AK1117" s="16"/>
      <c r="AL1117" s="16"/>
      <c r="AM1117" s="16"/>
      <c r="AN1117" s="16"/>
      <c r="AO1117" s="16"/>
      <c r="AP1117" s="16"/>
      <c r="AQ1117" s="16"/>
    </row>
    <row r="1118" spans="1:43" s="17" customFormat="1" ht="12.75" customHeight="1">
      <c r="A1118" s="126" t="s">
        <v>1021</v>
      </c>
      <c r="B1118" s="72"/>
      <c r="C1118" s="144" t="s">
        <v>1850</v>
      </c>
      <c r="D1118" s="132"/>
      <c r="E1118" s="145">
        <v>14</v>
      </c>
      <c r="F1118" s="146">
        <v>5309</v>
      </c>
      <c r="G1118" s="147">
        <v>24952</v>
      </c>
      <c r="H1118" s="148"/>
      <c r="I1118" s="158"/>
      <c r="J1118" s="146"/>
      <c r="K1118" s="146"/>
      <c r="L1118" s="149"/>
      <c r="M1118" s="619">
        <f t="shared" si="113"/>
        <v>0</v>
      </c>
      <c r="N1118" s="626">
        <f t="shared" si="113"/>
        <v>0</v>
      </c>
      <c r="O1118" s="36"/>
      <c r="P1118" s="51" t="s">
        <v>1474</v>
      </c>
      <c r="Q1118" s="36"/>
      <c r="R1118" s="36" t="str">
        <f t="shared" si="111"/>
        <v>M</v>
      </c>
      <c r="S1118" s="15"/>
      <c r="T1118" s="15">
        <v>1</v>
      </c>
      <c r="U1118" s="15"/>
      <c r="V1118" s="15"/>
      <c r="W1118" s="473"/>
      <c r="X1118" s="473"/>
      <c r="Y1118" s="15"/>
      <c r="Z1118" s="15"/>
      <c r="AA1118" s="15"/>
      <c r="AC1118" s="16"/>
      <c r="AD1118" s="15">
        <v>1</v>
      </c>
      <c r="AE1118" s="16"/>
      <c r="AF1118" s="16"/>
      <c r="AG1118" s="16"/>
      <c r="AH1118" s="16"/>
      <c r="AI1118" s="16"/>
      <c r="AJ1118" s="16"/>
      <c r="AK1118" s="16"/>
      <c r="AL1118" s="16"/>
      <c r="AM1118" s="16"/>
      <c r="AN1118" s="16"/>
      <c r="AO1118" s="16"/>
      <c r="AP1118" s="16"/>
      <c r="AQ1118" s="16"/>
    </row>
    <row r="1119" spans="1:43" s="143" customFormat="1" ht="12.75" customHeight="1">
      <c r="A1119" s="126" t="s">
        <v>1022</v>
      </c>
      <c r="B1119" s="72"/>
      <c r="C1119" s="144" t="s">
        <v>2004</v>
      </c>
      <c r="D1119" s="132"/>
      <c r="E1119" s="145">
        <v>16</v>
      </c>
      <c r="F1119" s="146">
        <v>3421</v>
      </c>
      <c r="G1119" s="147">
        <v>16079</v>
      </c>
      <c r="H1119" s="148"/>
      <c r="I1119" s="158"/>
      <c r="J1119" s="146"/>
      <c r="K1119" s="146"/>
      <c r="L1119" s="149"/>
      <c r="M1119" s="619">
        <f t="shared" si="113"/>
        <v>0</v>
      </c>
      <c r="N1119" s="626">
        <f t="shared" si="113"/>
        <v>0</v>
      </c>
      <c r="O1119" s="138"/>
      <c r="P1119" s="139" t="s">
        <v>1474</v>
      </c>
      <c r="Q1119" s="138"/>
      <c r="R1119" s="138" t="str">
        <f t="shared" si="111"/>
        <v>M</v>
      </c>
      <c r="S1119" s="15"/>
      <c r="T1119" s="15">
        <v>1</v>
      </c>
      <c r="U1119" s="140"/>
      <c r="V1119" s="140"/>
      <c r="W1119" s="474"/>
      <c r="X1119" s="474"/>
      <c r="Y1119" s="140"/>
      <c r="Z1119" s="140"/>
      <c r="AA1119" s="140"/>
      <c r="AC1119" s="142"/>
      <c r="AD1119" s="15">
        <v>1</v>
      </c>
      <c r="AE1119" s="142"/>
      <c r="AF1119" s="142"/>
      <c r="AG1119" s="142"/>
      <c r="AH1119" s="142"/>
      <c r="AI1119" s="142"/>
      <c r="AJ1119" s="142"/>
      <c r="AK1119" s="142"/>
      <c r="AL1119" s="142"/>
      <c r="AM1119" s="142"/>
      <c r="AN1119" s="142"/>
      <c r="AO1119" s="142"/>
      <c r="AP1119" s="142"/>
      <c r="AQ1119" s="142"/>
    </row>
    <row r="1120" spans="1:43" s="17" customFormat="1" ht="12.75" customHeight="1">
      <c r="A1120" s="126" t="s">
        <v>1023</v>
      </c>
      <c r="B1120" s="72"/>
      <c r="C1120" s="144" t="s">
        <v>1024</v>
      </c>
      <c r="D1120" s="134"/>
      <c r="E1120" s="145">
        <v>16</v>
      </c>
      <c r="F1120" s="146">
        <v>5601</v>
      </c>
      <c r="G1120" s="147">
        <v>26323</v>
      </c>
      <c r="H1120" s="148"/>
      <c r="I1120" s="158"/>
      <c r="J1120" s="146"/>
      <c r="K1120" s="146"/>
      <c r="L1120" s="149"/>
      <c r="M1120" s="619">
        <f t="shared" si="113"/>
        <v>0</v>
      </c>
      <c r="N1120" s="626">
        <f t="shared" si="113"/>
        <v>0</v>
      </c>
      <c r="O1120" s="36"/>
      <c r="P1120" s="51" t="s">
        <v>1474</v>
      </c>
      <c r="Q1120" s="36"/>
      <c r="R1120" s="36" t="str">
        <f t="shared" si="111"/>
        <v>M</v>
      </c>
      <c r="S1120" s="15"/>
      <c r="T1120" s="15">
        <v>1</v>
      </c>
      <c r="U1120" s="15"/>
      <c r="V1120" s="15"/>
      <c r="W1120" s="473"/>
      <c r="X1120" s="473"/>
      <c r="Y1120" s="15"/>
      <c r="Z1120" s="15"/>
      <c r="AA1120" s="15"/>
      <c r="AC1120" s="16"/>
      <c r="AD1120" s="15">
        <v>1</v>
      </c>
      <c r="AE1120" s="16"/>
      <c r="AF1120" s="16"/>
      <c r="AG1120" s="16"/>
      <c r="AH1120" s="16"/>
      <c r="AI1120" s="16"/>
      <c r="AJ1120" s="16"/>
      <c r="AK1120" s="16"/>
      <c r="AL1120" s="16"/>
      <c r="AM1120" s="16"/>
      <c r="AN1120" s="16"/>
      <c r="AO1120" s="16"/>
      <c r="AP1120" s="16"/>
      <c r="AQ1120" s="16"/>
    </row>
    <row r="1121" spans="1:43" s="143" customFormat="1" ht="12.75" customHeight="1">
      <c r="A1121" s="126" t="s">
        <v>1025</v>
      </c>
      <c r="B1121" s="95"/>
      <c r="C1121" s="152" t="s">
        <v>1520</v>
      </c>
      <c r="D1121" s="132"/>
      <c r="E1121" s="153">
        <v>7</v>
      </c>
      <c r="F1121" s="154">
        <v>1584</v>
      </c>
      <c r="G1121" s="155">
        <v>7447</v>
      </c>
      <c r="H1121" s="156"/>
      <c r="I1121" s="174"/>
      <c r="J1121" s="154"/>
      <c r="K1121" s="154"/>
      <c r="L1121" s="157"/>
      <c r="M1121" s="624">
        <f t="shared" si="113"/>
        <v>0</v>
      </c>
      <c r="N1121" s="625">
        <f t="shared" si="113"/>
        <v>0</v>
      </c>
      <c r="O1121" s="138"/>
      <c r="P1121" s="139" t="s">
        <v>1474</v>
      </c>
      <c r="Q1121" s="138"/>
      <c r="R1121" s="138" t="str">
        <f t="shared" si="111"/>
        <v>M</v>
      </c>
      <c r="S1121" s="15"/>
      <c r="T1121" s="15">
        <v>1</v>
      </c>
      <c r="U1121" s="140"/>
      <c r="V1121" s="140"/>
      <c r="W1121" s="474"/>
      <c r="X1121" s="474"/>
      <c r="Y1121" s="140"/>
      <c r="Z1121" s="140"/>
      <c r="AA1121" s="140"/>
      <c r="AC1121" s="142"/>
      <c r="AD1121" s="15">
        <v>1</v>
      </c>
      <c r="AE1121" s="142"/>
      <c r="AF1121" s="142"/>
      <c r="AG1121" s="142"/>
      <c r="AH1121" s="142"/>
      <c r="AI1121" s="142"/>
      <c r="AJ1121" s="142"/>
      <c r="AK1121" s="142"/>
      <c r="AL1121" s="142"/>
      <c r="AM1121" s="142"/>
      <c r="AN1121" s="142"/>
      <c r="AO1121" s="142"/>
      <c r="AP1121" s="142"/>
      <c r="AQ1121" s="142"/>
    </row>
    <row r="1122" spans="1:43" s="143" customFormat="1" ht="12.75" customHeight="1">
      <c r="A1122" s="126" t="s">
        <v>1026</v>
      </c>
      <c r="B1122" s="72"/>
      <c r="C1122" s="144" t="s">
        <v>1027</v>
      </c>
      <c r="D1122" s="132"/>
      <c r="E1122" s="145">
        <v>26</v>
      </c>
      <c r="F1122" s="146">
        <v>3043</v>
      </c>
      <c r="G1122" s="147">
        <v>14303</v>
      </c>
      <c r="H1122" s="148"/>
      <c r="I1122" s="158"/>
      <c r="J1122" s="146"/>
      <c r="K1122" s="146"/>
      <c r="L1122" s="149"/>
      <c r="M1122" s="619">
        <f t="shared" si="113"/>
        <v>0</v>
      </c>
      <c r="N1122" s="626">
        <f t="shared" si="113"/>
        <v>0</v>
      </c>
      <c r="O1122" s="138"/>
      <c r="P1122" s="139" t="s">
        <v>1474</v>
      </c>
      <c r="Q1122" s="138"/>
      <c r="R1122" s="138" t="str">
        <f t="shared" si="111"/>
        <v>M</v>
      </c>
      <c r="S1122" s="15"/>
      <c r="T1122" s="15">
        <v>1</v>
      </c>
      <c r="U1122" s="140"/>
      <c r="V1122" s="140"/>
      <c r="W1122" s="474"/>
      <c r="X1122" s="474"/>
      <c r="Y1122" s="140"/>
      <c r="Z1122" s="140"/>
      <c r="AA1122" s="140"/>
      <c r="AC1122" s="142"/>
      <c r="AD1122" s="15">
        <v>1</v>
      </c>
      <c r="AE1122" s="142"/>
      <c r="AF1122" s="142"/>
      <c r="AG1122" s="142"/>
      <c r="AH1122" s="142"/>
      <c r="AI1122" s="142"/>
      <c r="AJ1122" s="142"/>
      <c r="AK1122" s="142"/>
      <c r="AL1122" s="142"/>
      <c r="AM1122" s="142"/>
      <c r="AN1122" s="142"/>
      <c r="AO1122" s="142"/>
      <c r="AP1122" s="142"/>
      <c r="AQ1122" s="142"/>
    </row>
    <row r="1123" spans="1:43" s="143" customFormat="1" ht="12.75" customHeight="1" thickBot="1">
      <c r="A1123" s="126" t="s">
        <v>1028</v>
      </c>
      <c r="B1123" s="104"/>
      <c r="C1123" s="159" t="s">
        <v>2134</v>
      </c>
      <c r="D1123" s="130"/>
      <c r="E1123" s="161">
        <v>16</v>
      </c>
      <c r="F1123" s="162">
        <v>2962</v>
      </c>
      <c r="G1123" s="163">
        <v>13920</v>
      </c>
      <c r="H1123" s="164"/>
      <c r="I1123" s="166"/>
      <c r="J1123" s="162"/>
      <c r="K1123" s="162"/>
      <c r="L1123" s="165"/>
      <c r="M1123" s="636">
        <f t="shared" si="113"/>
        <v>0</v>
      </c>
      <c r="N1123" s="637">
        <f t="shared" si="113"/>
        <v>0</v>
      </c>
      <c r="O1123" s="138"/>
      <c r="P1123" s="139" t="s">
        <v>1474</v>
      </c>
      <c r="Q1123" s="138"/>
      <c r="R1123" s="138" t="str">
        <f t="shared" si="111"/>
        <v>M</v>
      </c>
      <c r="S1123" s="15"/>
      <c r="T1123" s="15">
        <v>1</v>
      </c>
      <c r="U1123" s="140"/>
      <c r="V1123" s="140"/>
      <c r="W1123" s="474"/>
      <c r="X1123" s="474"/>
      <c r="Y1123" s="140"/>
      <c r="Z1123" s="140"/>
      <c r="AA1123" s="140"/>
      <c r="AC1123" s="142"/>
      <c r="AD1123" s="15">
        <v>1</v>
      </c>
      <c r="AE1123" s="142"/>
      <c r="AF1123" s="142"/>
      <c r="AG1123" s="142"/>
      <c r="AH1123" s="142"/>
      <c r="AI1123" s="142"/>
      <c r="AJ1123" s="142"/>
      <c r="AK1123" s="142"/>
      <c r="AL1123" s="142"/>
      <c r="AM1123" s="142"/>
      <c r="AN1123" s="142"/>
      <c r="AO1123" s="142"/>
      <c r="AP1123" s="142"/>
      <c r="AQ1123" s="142"/>
    </row>
    <row r="1124" spans="1:43" s="18" customFormat="1" ht="15.75" customHeight="1" thickTop="1" thickBot="1">
      <c r="A1124" s="126" t="s">
        <v>1031</v>
      </c>
      <c r="B1124" s="605" t="s">
        <v>1032</v>
      </c>
      <c r="C1124" s="606"/>
      <c r="D1124" s="108"/>
      <c r="E1124" s="638">
        <f t="shared" ref="E1124:L1124" si="114">SUM(E1125:E1150)</f>
        <v>952</v>
      </c>
      <c r="F1124" s="639">
        <f t="shared" si="114"/>
        <v>156037</v>
      </c>
      <c r="G1124" s="640">
        <f t="shared" si="114"/>
        <v>733377</v>
      </c>
      <c r="H1124" s="641">
        <f t="shared" si="114"/>
        <v>10</v>
      </c>
      <c r="I1124" s="642">
        <f t="shared" si="114"/>
        <v>2243</v>
      </c>
      <c r="J1124" s="639">
        <f t="shared" si="114"/>
        <v>11219</v>
      </c>
      <c r="K1124" s="639">
        <f t="shared" si="114"/>
        <v>0</v>
      </c>
      <c r="L1124" s="643">
        <f t="shared" si="114"/>
        <v>0</v>
      </c>
      <c r="M1124" s="642">
        <f>SUM(M1125:M1150)</f>
        <v>2243</v>
      </c>
      <c r="N1124" s="643">
        <f>SUM(N1125:N1150)</f>
        <v>11219</v>
      </c>
      <c r="O1124" s="36"/>
      <c r="P1124" s="151" t="s">
        <v>1500</v>
      </c>
      <c r="Q1124" s="36"/>
      <c r="R1124" s="36" t="str">
        <f t="shared" si="111"/>
        <v>P</v>
      </c>
      <c r="S1124" s="15"/>
      <c r="T1124" s="15"/>
      <c r="U1124" s="15"/>
      <c r="V1124" s="15">
        <v>1</v>
      </c>
      <c r="W1124" s="473"/>
      <c r="X1124" s="473"/>
      <c r="Y1124" s="15"/>
      <c r="Z1124" s="15"/>
      <c r="AA1124" s="15"/>
      <c r="AC1124" s="15"/>
      <c r="AD1124" s="15">
        <v>1</v>
      </c>
      <c r="AE1124" s="15"/>
      <c r="AF1124" s="15"/>
      <c r="AG1124" s="15"/>
      <c r="AH1124" s="15"/>
      <c r="AI1124" s="15"/>
      <c r="AJ1124" s="15"/>
      <c r="AK1124" s="15"/>
      <c r="AL1124" s="15"/>
      <c r="AM1124" s="15"/>
      <c r="AN1124" s="15"/>
      <c r="AO1124" s="15"/>
      <c r="AP1124" s="15"/>
      <c r="AQ1124" s="15"/>
    </row>
    <row r="1125" spans="1:43" s="143" customFormat="1" ht="12.75" customHeight="1" thickTop="1">
      <c r="A1125" s="126" t="s">
        <v>1035</v>
      </c>
      <c r="B1125" s="95"/>
      <c r="C1125" s="152" t="s">
        <v>1036</v>
      </c>
      <c r="D1125" s="132"/>
      <c r="E1125" s="153">
        <v>23</v>
      </c>
      <c r="F1125" s="154">
        <v>2346</v>
      </c>
      <c r="G1125" s="155">
        <v>11024</v>
      </c>
      <c r="H1125" s="156"/>
      <c r="I1125" s="174"/>
      <c r="J1125" s="154"/>
      <c r="K1125" s="154"/>
      <c r="L1125" s="157"/>
      <c r="M1125" s="624">
        <f t="shared" ref="M1125:N1150" si="115">I1125+K1125</f>
        <v>0</v>
      </c>
      <c r="N1125" s="625">
        <f t="shared" si="115"/>
        <v>0</v>
      </c>
      <c r="O1125" s="138"/>
      <c r="P1125" s="139" t="s">
        <v>1474</v>
      </c>
      <c r="Q1125" s="138"/>
      <c r="R1125" s="138" t="s">
        <v>1474</v>
      </c>
      <c r="S1125" s="15"/>
      <c r="T1125" s="15">
        <v>1</v>
      </c>
      <c r="U1125" s="140"/>
      <c r="V1125" s="140"/>
      <c r="W1125" s="474"/>
      <c r="X1125" s="474"/>
      <c r="Y1125" s="140"/>
      <c r="Z1125" s="140"/>
      <c r="AA1125" s="140"/>
      <c r="AC1125" s="142"/>
      <c r="AD1125" s="15">
        <v>1</v>
      </c>
      <c r="AE1125" s="142"/>
      <c r="AF1125" s="142"/>
      <c r="AG1125" s="142"/>
      <c r="AH1125" s="142"/>
      <c r="AI1125" s="142"/>
      <c r="AJ1125" s="142"/>
      <c r="AK1125" s="142"/>
      <c r="AL1125" s="142"/>
      <c r="AM1125" s="142"/>
      <c r="AN1125" s="142"/>
      <c r="AO1125" s="142"/>
      <c r="AP1125" s="142"/>
      <c r="AQ1125" s="142"/>
    </row>
    <row r="1126" spans="1:43" s="17" customFormat="1" ht="12.75" customHeight="1">
      <c r="A1126" s="126" t="s">
        <v>1037</v>
      </c>
      <c r="B1126" s="72"/>
      <c r="C1126" s="144" t="s">
        <v>1038</v>
      </c>
      <c r="D1126" s="132"/>
      <c r="E1126" s="145">
        <v>51</v>
      </c>
      <c r="F1126" s="146">
        <v>10728</v>
      </c>
      <c r="G1126" s="147">
        <v>50423</v>
      </c>
      <c r="H1126" s="148"/>
      <c r="I1126" s="158"/>
      <c r="J1126" s="146"/>
      <c r="K1126" s="146"/>
      <c r="L1126" s="149"/>
      <c r="M1126" s="619">
        <f t="shared" si="115"/>
        <v>0</v>
      </c>
      <c r="N1126" s="626">
        <f t="shared" si="115"/>
        <v>0</v>
      </c>
      <c r="O1126" s="36"/>
      <c r="P1126" s="51" t="s">
        <v>1474</v>
      </c>
      <c r="Q1126" s="36"/>
      <c r="R1126" s="36" t="str">
        <f t="shared" si="111"/>
        <v>M</v>
      </c>
      <c r="S1126" s="15"/>
      <c r="T1126" s="15">
        <v>1</v>
      </c>
      <c r="U1126" s="15"/>
      <c r="V1126" s="15"/>
      <c r="W1126" s="473"/>
      <c r="X1126" s="473"/>
      <c r="Y1126" s="15"/>
      <c r="Z1126" s="15"/>
      <c r="AA1126" s="15"/>
      <c r="AC1126" s="16"/>
      <c r="AD1126" s="15">
        <v>1</v>
      </c>
      <c r="AE1126" s="16"/>
      <c r="AF1126" s="16"/>
      <c r="AG1126" s="16"/>
      <c r="AH1126" s="16"/>
      <c r="AI1126" s="16"/>
      <c r="AJ1126" s="16"/>
      <c r="AK1126" s="16"/>
      <c r="AL1126" s="16"/>
      <c r="AM1126" s="16"/>
      <c r="AN1126" s="16"/>
      <c r="AO1126" s="16"/>
      <c r="AP1126" s="16"/>
      <c r="AQ1126" s="16"/>
    </row>
    <row r="1127" spans="1:43" s="17" customFormat="1" ht="12.75" customHeight="1">
      <c r="A1127" s="126" t="s">
        <v>1033</v>
      </c>
      <c r="B1127" s="72"/>
      <c r="C1127" s="144" t="s">
        <v>2893</v>
      </c>
      <c r="D1127" s="132"/>
      <c r="E1127" s="145">
        <v>157</v>
      </c>
      <c r="F1127" s="146">
        <v>36761</v>
      </c>
      <c r="G1127" s="147">
        <v>172778</v>
      </c>
      <c r="H1127" s="148">
        <v>1</v>
      </c>
      <c r="I1127" s="158">
        <v>510</v>
      </c>
      <c r="J1127" s="146">
        <v>2550</v>
      </c>
      <c r="K1127" s="146"/>
      <c r="L1127" s="149"/>
      <c r="M1127" s="619">
        <f t="shared" si="115"/>
        <v>510</v>
      </c>
      <c r="N1127" s="626">
        <f t="shared" si="115"/>
        <v>2550</v>
      </c>
      <c r="O1127" s="36"/>
      <c r="P1127" s="51" t="s">
        <v>1473</v>
      </c>
      <c r="Q1127" s="36"/>
      <c r="R1127" s="36" t="str">
        <f t="shared" si="111"/>
        <v>C</v>
      </c>
      <c r="S1127" s="15"/>
      <c r="T1127" s="15"/>
      <c r="U1127" s="15">
        <v>1</v>
      </c>
      <c r="V1127" s="15"/>
      <c r="W1127" s="473"/>
      <c r="X1127" s="473"/>
      <c r="Y1127" s="15"/>
      <c r="Z1127" s="15"/>
      <c r="AA1127" s="15"/>
      <c r="AC1127" s="16"/>
      <c r="AD1127" s="15">
        <v>1</v>
      </c>
      <c r="AE1127" s="16"/>
      <c r="AF1127" s="16"/>
      <c r="AG1127" s="16"/>
      <c r="AH1127" s="16"/>
      <c r="AI1127" s="16"/>
      <c r="AJ1127" s="16"/>
      <c r="AK1127" s="16"/>
      <c r="AL1127" s="16"/>
      <c r="AM1127" s="16"/>
      <c r="AN1127" s="16"/>
      <c r="AO1127" s="16"/>
      <c r="AP1127" s="16"/>
      <c r="AQ1127" s="16"/>
    </row>
    <row r="1128" spans="1:43" s="143" customFormat="1" ht="12.75" customHeight="1">
      <c r="A1128" s="126" t="s">
        <v>1039</v>
      </c>
      <c r="B1128" s="72"/>
      <c r="C1128" s="144" t="s">
        <v>1040</v>
      </c>
      <c r="D1128" s="132"/>
      <c r="E1128" s="145">
        <v>41</v>
      </c>
      <c r="F1128" s="146">
        <v>4560</v>
      </c>
      <c r="G1128" s="147">
        <v>21434</v>
      </c>
      <c r="H1128" s="148"/>
      <c r="I1128" s="158"/>
      <c r="J1128" s="146"/>
      <c r="K1128" s="146"/>
      <c r="L1128" s="149"/>
      <c r="M1128" s="619">
        <f t="shared" si="115"/>
        <v>0</v>
      </c>
      <c r="N1128" s="626">
        <f t="shared" si="115"/>
        <v>0</v>
      </c>
      <c r="O1128" s="138"/>
      <c r="P1128" s="139" t="s">
        <v>1474</v>
      </c>
      <c r="Q1128" s="138"/>
      <c r="R1128" s="138" t="s">
        <v>1474</v>
      </c>
      <c r="S1128" s="15"/>
      <c r="T1128" s="15">
        <v>1</v>
      </c>
      <c r="U1128" s="140"/>
      <c r="V1128" s="140"/>
      <c r="W1128" s="474"/>
      <c r="X1128" s="474"/>
      <c r="Y1128" s="140"/>
      <c r="Z1128" s="140"/>
      <c r="AA1128" s="140"/>
      <c r="AC1128" s="142"/>
      <c r="AD1128" s="15">
        <v>1</v>
      </c>
      <c r="AE1128" s="142"/>
      <c r="AF1128" s="142"/>
      <c r="AG1128" s="142"/>
      <c r="AH1128" s="142"/>
      <c r="AI1128" s="142"/>
      <c r="AJ1128" s="142"/>
      <c r="AK1128" s="142"/>
      <c r="AL1128" s="142"/>
      <c r="AM1128" s="142"/>
      <c r="AN1128" s="142"/>
      <c r="AO1128" s="142"/>
      <c r="AP1128" s="142"/>
      <c r="AQ1128" s="142"/>
    </row>
    <row r="1129" spans="1:43" s="143" customFormat="1" ht="12.75" customHeight="1">
      <c r="A1129" s="126" t="s">
        <v>1041</v>
      </c>
      <c r="B1129" s="72"/>
      <c r="C1129" s="144" t="s">
        <v>2894</v>
      </c>
      <c r="D1129" s="132"/>
      <c r="E1129" s="145">
        <v>57</v>
      </c>
      <c r="F1129" s="146">
        <v>20067</v>
      </c>
      <c r="G1129" s="147">
        <v>94317</v>
      </c>
      <c r="H1129" s="148"/>
      <c r="I1129" s="158"/>
      <c r="J1129" s="146"/>
      <c r="K1129" s="146"/>
      <c r="L1129" s="149"/>
      <c r="M1129" s="619">
        <f t="shared" si="115"/>
        <v>0</v>
      </c>
      <c r="N1129" s="626">
        <f t="shared" si="115"/>
        <v>0</v>
      </c>
      <c r="O1129" s="138"/>
      <c r="P1129" s="139" t="s">
        <v>1473</v>
      </c>
      <c r="Q1129" s="138"/>
      <c r="R1129" s="138" t="s">
        <v>1473</v>
      </c>
      <c r="S1129" s="15"/>
      <c r="T1129" s="15"/>
      <c r="U1129" s="140">
        <v>1</v>
      </c>
      <c r="V1129" s="140"/>
      <c r="W1129" s="474"/>
      <c r="X1129" s="474"/>
      <c r="Y1129" s="140"/>
      <c r="Z1129" s="140"/>
      <c r="AA1129" s="140"/>
      <c r="AC1129" s="142"/>
      <c r="AD1129" s="15">
        <v>1</v>
      </c>
      <c r="AE1129" s="142"/>
      <c r="AF1129" s="142"/>
      <c r="AG1129" s="142"/>
      <c r="AH1129" s="142"/>
      <c r="AI1129" s="142"/>
      <c r="AJ1129" s="142"/>
      <c r="AK1129" s="142"/>
      <c r="AL1129" s="142"/>
      <c r="AM1129" s="142"/>
      <c r="AN1129" s="142"/>
      <c r="AO1129" s="142"/>
      <c r="AP1129" s="142"/>
      <c r="AQ1129" s="142"/>
    </row>
    <row r="1130" spans="1:43" s="143" customFormat="1" ht="12.75" customHeight="1">
      <c r="A1130" s="126" t="s">
        <v>1043</v>
      </c>
      <c r="B1130" s="72"/>
      <c r="C1130" s="144" t="s">
        <v>1044</v>
      </c>
      <c r="D1130" s="132"/>
      <c r="E1130" s="145">
        <v>59</v>
      </c>
      <c r="F1130" s="146">
        <v>8792</v>
      </c>
      <c r="G1130" s="147">
        <v>41322</v>
      </c>
      <c r="H1130" s="148"/>
      <c r="I1130" s="158"/>
      <c r="J1130" s="146"/>
      <c r="K1130" s="146"/>
      <c r="L1130" s="149"/>
      <c r="M1130" s="619">
        <f t="shared" si="115"/>
        <v>0</v>
      </c>
      <c r="N1130" s="626">
        <f t="shared" si="115"/>
        <v>0</v>
      </c>
      <c r="O1130" s="138"/>
      <c r="P1130" s="139" t="s">
        <v>1474</v>
      </c>
      <c r="Q1130" s="138"/>
      <c r="R1130" s="138" t="s">
        <v>1474</v>
      </c>
      <c r="S1130" s="15"/>
      <c r="T1130" s="15">
        <v>1</v>
      </c>
      <c r="U1130" s="140"/>
      <c r="V1130" s="140"/>
      <c r="W1130" s="474"/>
      <c r="X1130" s="474"/>
      <c r="Y1130" s="140"/>
      <c r="Z1130" s="140"/>
      <c r="AA1130" s="140"/>
      <c r="AC1130" s="142"/>
      <c r="AD1130" s="15">
        <v>1</v>
      </c>
      <c r="AE1130" s="142"/>
      <c r="AF1130" s="142"/>
      <c r="AG1130" s="142"/>
      <c r="AH1130" s="142"/>
      <c r="AI1130" s="142"/>
      <c r="AJ1130" s="142"/>
      <c r="AK1130" s="142"/>
      <c r="AL1130" s="142"/>
      <c r="AM1130" s="142"/>
      <c r="AN1130" s="142"/>
      <c r="AO1130" s="142"/>
      <c r="AP1130" s="142"/>
      <c r="AQ1130" s="142"/>
    </row>
    <row r="1131" spans="1:43" s="143" customFormat="1" ht="12.75" customHeight="1">
      <c r="A1131" s="126" t="s">
        <v>1045</v>
      </c>
      <c r="B1131" s="72"/>
      <c r="C1131" s="144" t="s">
        <v>1046</v>
      </c>
      <c r="D1131" s="132"/>
      <c r="E1131" s="145">
        <v>69</v>
      </c>
      <c r="F1131" s="146">
        <v>6796</v>
      </c>
      <c r="G1131" s="147">
        <v>31943</v>
      </c>
      <c r="H1131" s="148"/>
      <c r="I1131" s="158"/>
      <c r="J1131" s="146"/>
      <c r="K1131" s="146"/>
      <c r="L1131" s="149"/>
      <c r="M1131" s="619">
        <f t="shared" si="115"/>
        <v>0</v>
      </c>
      <c r="N1131" s="626">
        <f t="shared" si="115"/>
        <v>0</v>
      </c>
      <c r="O1131" s="138"/>
      <c r="P1131" s="139" t="s">
        <v>1474</v>
      </c>
      <c r="Q1131" s="138"/>
      <c r="R1131" s="138" t="s">
        <v>1474</v>
      </c>
      <c r="S1131" s="15"/>
      <c r="T1131" s="15">
        <v>1</v>
      </c>
      <c r="U1131" s="140"/>
      <c r="V1131" s="140"/>
      <c r="W1131" s="474"/>
      <c r="X1131" s="474"/>
      <c r="Y1131" s="140"/>
      <c r="Z1131" s="140"/>
      <c r="AA1131" s="140"/>
      <c r="AC1131" s="142"/>
      <c r="AD1131" s="15">
        <v>1</v>
      </c>
      <c r="AE1131" s="142"/>
      <c r="AF1131" s="142"/>
      <c r="AG1131" s="142"/>
      <c r="AH1131" s="142"/>
      <c r="AI1131" s="142"/>
      <c r="AJ1131" s="142"/>
      <c r="AK1131" s="142"/>
      <c r="AL1131" s="142"/>
      <c r="AM1131" s="142"/>
      <c r="AN1131" s="142"/>
      <c r="AO1131" s="142"/>
      <c r="AP1131" s="142"/>
      <c r="AQ1131" s="142"/>
    </row>
    <row r="1132" spans="1:43" s="143" customFormat="1" ht="12.75" customHeight="1">
      <c r="A1132" s="126" t="s">
        <v>1047</v>
      </c>
      <c r="B1132" s="72"/>
      <c r="C1132" s="144" t="s">
        <v>1048</v>
      </c>
      <c r="D1132" s="132"/>
      <c r="E1132" s="145">
        <v>21</v>
      </c>
      <c r="F1132" s="146">
        <v>2692</v>
      </c>
      <c r="G1132" s="147">
        <v>12651</v>
      </c>
      <c r="H1132" s="148"/>
      <c r="I1132" s="158"/>
      <c r="J1132" s="146"/>
      <c r="K1132" s="146"/>
      <c r="L1132" s="149"/>
      <c r="M1132" s="619">
        <f t="shared" si="115"/>
        <v>0</v>
      </c>
      <c r="N1132" s="626">
        <f t="shared" si="115"/>
        <v>0</v>
      </c>
      <c r="O1132" s="138"/>
      <c r="P1132" s="139" t="s">
        <v>1474</v>
      </c>
      <c r="Q1132" s="138"/>
      <c r="R1132" s="138" t="s">
        <v>1474</v>
      </c>
      <c r="S1132" s="15"/>
      <c r="T1132" s="15">
        <v>1</v>
      </c>
      <c r="U1132" s="140"/>
      <c r="V1132" s="140"/>
      <c r="W1132" s="474"/>
      <c r="X1132" s="474"/>
      <c r="Y1132" s="140"/>
      <c r="Z1132" s="140"/>
      <c r="AA1132" s="140"/>
      <c r="AC1132" s="142"/>
      <c r="AD1132" s="15">
        <v>1</v>
      </c>
      <c r="AE1132" s="142"/>
      <c r="AF1132" s="142"/>
      <c r="AG1132" s="142"/>
      <c r="AH1132" s="142"/>
      <c r="AI1132" s="142"/>
      <c r="AJ1132" s="142"/>
      <c r="AK1132" s="142"/>
      <c r="AL1132" s="142"/>
      <c r="AM1132" s="142"/>
      <c r="AN1132" s="142"/>
      <c r="AO1132" s="142"/>
      <c r="AP1132" s="142"/>
      <c r="AQ1132" s="142"/>
    </row>
    <row r="1133" spans="1:43" s="17" customFormat="1" ht="12.75" customHeight="1">
      <c r="A1133" s="126" t="s">
        <v>1049</v>
      </c>
      <c r="B1133" s="72"/>
      <c r="C1133" s="144" t="s">
        <v>1050</v>
      </c>
      <c r="D1133" s="132"/>
      <c r="E1133" s="145">
        <v>34</v>
      </c>
      <c r="F1133" s="146">
        <v>3633</v>
      </c>
      <c r="G1133" s="147">
        <v>17075</v>
      </c>
      <c r="H1133" s="148">
        <v>6</v>
      </c>
      <c r="I1133" s="158">
        <v>1617</v>
      </c>
      <c r="J1133" s="146">
        <v>8089</v>
      </c>
      <c r="K1133" s="146"/>
      <c r="L1133" s="149"/>
      <c r="M1133" s="619">
        <f t="shared" si="115"/>
        <v>1617</v>
      </c>
      <c r="N1133" s="626">
        <f t="shared" si="115"/>
        <v>8089</v>
      </c>
      <c r="O1133" s="36"/>
      <c r="P1133" s="51" t="s">
        <v>1474</v>
      </c>
      <c r="Q1133" s="36"/>
      <c r="R1133" s="150" t="s">
        <v>1474</v>
      </c>
      <c r="S1133" s="15"/>
      <c r="T1133" s="15">
        <v>1</v>
      </c>
      <c r="U1133" s="15"/>
      <c r="V1133" s="15"/>
      <c r="W1133" s="473"/>
      <c r="X1133" s="473"/>
      <c r="Y1133" s="15"/>
      <c r="Z1133" s="15"/>
      <c r="AA1133" s="15"/>
      <c r="AC1133" s="16"/>
      <c r="AD1133" s="15">
        <v>1</v>
      </c>
      <c r="AE1133" s="16"/>
      <c r="AF1133" s="16"/>
      <c r="AG1133" s="16"/>
      <c r="AH1133" s="16"/>
      <c r="AI1133" s="16"/>
      <c r="AJ1133" s="16"/>
      <c r="AK1133" s="16"/>
      <c r="AL1133" s="16"/>
      <c r="AM1133" s="16"/>
      <c r="AN1133" s="16"/>
      <c r="AO1133" s="16"/>
      <c r="AP1133" s="16"/>
      <c r="AQ1133" s="16"/>
    </row>
    <row r="1134" spans="1:43" s="143" customFormat="1" ht="12.75" customHeight="1">
      <c r="A1134" s="126" t="s">
        <v>1051</v>
      </c>
      <c r="B1134" s="72"/>
      <c r="C1134" s="144" t="s">
        <v>1052</v>
      </c>
      <c r="D1134" s="132"/>
      <c r="E1134" s="145">
        <v>24</v>
      </c>
      <c r="F1134" s="146">
        <v>3216</v>
      </c>
      <c r="G1134" s="147">
        <v>15115</v>
      </c>
      <c r="H1134" s="148"/>
      <c r="I1134" s="158"/>
      <c r="J1134" s="146"/>
      <c r="K1134" s="146"/>
      <c r="L1134" s="149"/>
      <c r="M1134" s="619">
        <f t="shared" si="115"/>
        <v>0</v>
      </c>
      <c r="N1134" s="626">
        <f t="shared" si="115"/>
        <v>0</v>
      </c>
      <c r="O1134" s="138"/>
      <c r="P1134" s="139" t="s">
        <v>1474</v>
      </c>
      <c r="Q1134" s="138"/>
      <c r="R1134" s="138" t="s">
        <v>1474</v>
      </c>
      <c r="S1134" s="15"/>
      <c r="T1134" s="15">
        <v>1</v>
      </c>
      <c r="U1134" s="140"/>
      <c r="V1134" s="140"/>
      <c r="W1134" s="474"/>
      <c r="X1134" s="474"/>
      <c r="Y1134" s="140"/>
      <c r="Z1134" s="140"/>
      <c r="AA1134" s="140"/>
      <c r="AC1134" s="142"/>
      <c r="AD1134" s="15">
        <v>1</v>
      </c>
      <c r="AE1134" s="142"/>
      <c r="AF1134" s="142"/>
      <c r="AG1134" s="142"/>
      <c r="AH1134" s="142"/>
      <c r="AI1134" s="142"/>
      <c r="AJ1134" s="142"/>
      <c r="AK1134" s="142"/>
      <c r="AL1134" s="142"/>
      <c r="AM1134" s="142"/>
      <c r="AN1134" s="142"/>
      <c r="AO1134" s="142"/>
      <c r="AP1134" s="142"/>
      <c r="AQ1134" s="142"/>
    </row>
    <row r="1135" spans="1:43" s="143" customFormat="1" ht="12.75" customHeight="1">
      <c r="A1135" s="126" t="s">
        <v>1053</v>
      </c>
      <c r="B1135" s="72"/>
      <c r="C1135" s="144" t="s">
        <v>1054</v>
      </c>
      <c r="D1135" s="132"/>
      <c r="E1135" s="145">
        <v>20</v>
      </c>
      <c r="F1135" s="146">
        <v>1435</v>
      </c>
      <c r="G1135" s="147">
        <v>6746</v>
      </c>
      <c r="H1135" s="148"/>
      <c r="I1135" s="158"/>
      <c r="J1135" s="146"/>
      <c r="K1135" s="146"/>
      <c r="L1135" s="149"/>
      <c r="M1135" s="619">
        <f t="shared" si="115"/>
        <v>0</v>
      </c>
      <c r="N1135" s="626">
        <f t="shared" si="115"/>
        <v>0</v>
      </c>
      <c r="O1135" s="138"/>
      <c r="P1135" s="139" t="s">
        <v>1474</v>
      </c>
      <c r="Q1135" s="138"/>
      <c r="R1135" s="138" t="s">
        <v>1474</v>
      </c>
      <c r="S1135" s="15"/>
      <c r="T1135" s="15">
        <v>1</v>
      </c>
      <c r="U1135" s="140"/>
      <c r="V1135" s="140"/>
      <c r="W1135" s="474"/>
      <c r="X1135" s="474"/>
      <c r="Y1135" s="140"/>
      <c r="Z1135" s="140"/>
      <c r="AA1135" s="140"/>
      <c r="AC1135" s="142"/>
      <c r="AD1135" s="15">
        <v>1</v>
      </c>
      <c r="AE1135" s="142"/>
      <c r="AF1135" s="142"/>
      <c r="AG1135" s="142"/>
      <c r="AH1135" s="142"/>
      <c r="AI1135" s="142"/>
      <c r="AJ1135" s="142"/>
      <c r="AK1135" s="142"/>
      <c r="AL1135" s="142"/>
      <c r="AM1135" s="142"/>
      <c r="AN1135" s="142"/>
      <c r="AO1135" s="142"/>
      <c r="AP1135" s="142"/>
      <c r="AQ1135" s="142"/>
    </row>
    <row r="1136" spans="1:43" s="143" customFormat="1" ht="12.75" customHeight="1">
      <c r="A1136" s="126" t="s">
        <v>1055</v>
      </c>
      <c r="B1136" s="72"/>
      <c r="C1136" s="144" t="s">
        <v>1056</v>
      </c>
      <c r="D1136" s="132"/>
      <c r="E1136" s="145">
        <v>30</v>
      </c>
      <c r="F1136" s="146">
        <v>3155</v>
      </c>
      <c r="G1136" s="147">
        <v>14829</v>
      </c>
      <c r="H1136" s="148"/>
      <c r="I1136" s="158"/>
      <c r="J1136" s="146"/>
      <c r="K1136" s="146"/>
      <c r="L1136" s="149"/>
      <c r="M1136" s="619">
        <f t="shared" si="115"/>
        <v>0</v>
      </c>
      <c r="N1136" s="626">
        <f t="shared" si="115"/>
        <v>0</v>
      </c>
      <c r="O1136" s="138"/>
      <c r="P1136" s="139" t="s">
        <v>1474</v>
      </c>
      <c r="Q1136" s="138"/>
      <c r="R1136" s="138" t="s">
        <v>1474</v>
      </c>
      <c r="S1136" s="15"/>
      <c r="T1136" s="15">
        <v>1</v>
      </c>
      <c r="U1136" s="140"/>
      <c r="V1136" s="140"/>
      <c r="W1136" s="474"/>
      <c r="X1136" s="474"/>
      <c r="Y1136" s="140"/>
      <c r="Z1136" s="140"/>
      <c r="AA1136" s="140"/>
      <c r="AC1136" s="142"/>
      <c r="AD1136" s="15">
        <v>1</v>
      </c>
      <c r="AE1136" s="142"/>
      <c r="AF1136" s="142"/>
      <c r="AG1136" s="142"/>
      <c r="AH1136" s="142"/>
      <c r="AI1136" s="142"/>
      <c r="AJ1136" s="142"/>
      <c r="AK1136" s="142"/>
      <c r="AL1136" s="142"/>
      <c r="AM1136" s="142"/>
      <c r="AN1136" s="142"/>
      <c r="AO1136" s="142"/>
      <c r="AP1136" s="142"/>
      <c r="AQ1136" s="142"/>
    </row>
    <row r="1137" spans="1:43" s="143" customFormat="1" ht="12.75" customHeight="1">
      <c r="A1137" s="126" t="s">
        <v>1082</v>
      </c>
      <c r="B1137" s="72"/>
      <c r="C1137" s="144" t="s">
        <v>1083</v>
      </c>
      <c r="D1137" s="132"/>
      <c r="E1137" s="145">
        <v>13</v>
      </c>
      <c r="F1137" s="146">
        <v>1707</v>
      </c>
      <c r="G1137" s="147">
        <v>8024</v>
      </c>
      <c r="H1137" s="148"/>
      <c r="I1137" s="158"/>
      <c r="J1137" s="146"/>
      <c r="K1137" s="146"/>
      <c r="L1137" s="149"/>
      <c r="M1137" s="619">
        <f t="shared" si="115"/>
        <v>0</v>
      </c>
      <c r="N1137" s="626">
        <f t="shared" si="115"/>
        <v>0</v>
      </c>
      <c r="O1137" s="138"/>
      <c r="P1137" s="139" t="s">
        <v>1474</v>
      </c>
      <c r="Q1137" s="138"/>
      <c r="R1137" s="138" t="s">
        <v>1474</v>
      </c>
      <c r="S1137" s="15"/>
      <c r="T1137" s="15">
        <v>1</v>
      </c>
      <c r="U1137" s="140"/>
      <c r="V1137" s="140"/>
      <c r="W1137" s="474"/>
      <c r="X1137" s="474"/>
      <c r="Y1137" s="140"/>
      <c r="Z1137" s="140"/>
      <c r="AA1137" s="140"/>
      <c r="AC1137" s="142"/>
      <c r="AD1137" s="15">
        <v>1</v>
      </c>
      <c r="AE1137" s="142"/>
      <c r="AF1137" s="142"/>
      <c r="AG1137" s="142"/>
      <c r="AH1137" s="142"/>
      <c r="AI1137" s="142"/>
      <c r="AJ1137" s="142"/>
      <c r="AK1137" s="142"/>
      <c r="AL1137" s="142"/>
      <c r="AM1137" s="142"/>
      <c r="AN1137" s="142"/>
      <c r="AO1137" s="142"/>
      <c r="AP1137" s="142"/>
      <c r="AQ1137" s="142"/>
    </row>
    <row r="1138" spans="1:43" s="143" customFormat="1" ht="12.75" customHeight="1">
      <c r="A1138" s="126" t="s">
        <v>1074</v>
      </c>
      <c r="B1138" s="72"/>
      <c r="C1138" s="144" t="s">
        <v>1075</v>
      </c>
      <c r="D1138" s="132"/>
      <c r="E1138" s="145">
        <v>44</v>
      </c>
      <c r="F1138" s="146">
        <v>6240</v>
      </c>
      <c r="G1138" s="147">
        <v>29327</v>
      </c>
      <c r="H1138" s="148"/>
      <c r="I1138" s="158"/>
      <c r="J1138" s="146"/>
      <c r="K1138" s="146"/>
      <c r="L1138" s="149"/>
      <c r="M1138" s="619">
        <f t="shared" si="115"/>
        <v>0</v>
      </c>
      <c r="N1138" s="626">
        <f t="shared" si="115"/>
        <v>0</v>
      </c>
      <c r="O1138" s="138"/>
      <c r="P1138" s="139" t="s">
        <v>1474</v>
      </c>
      <c r="Q1138" s="138"/>
      <c r="R1138" s="138" t="s">
        <v>1474</v>
      </c>
      <c r="S1138" s="15"/>
      <c r="T1138" s="15">
        <v>1</v>
      </c>
      <c r="U1138" s="140"/>
      <c r="V1138" s="140"/>
      <c r="W1138" s="474"/>
      <c r="X1138" s="474"/>
      <c r="Y1138" s="140"/>
      <c r="Z1138" s="140"/>
      <c r="AA1138" s="140"/>
      <c r="AC1138" s="142"/>
      <c r="AD1138" s="15">
        <v>1</v>
      </c>
      <c r="AE1138" s="142"/>
      <c r="AF1138" s="142"/>
      <c r="AG1138" s="142"/>
      <c r="AH1138" s="142"/>
      <c r="AI1138" s="142"/>
      <c r="AJ1138" s="142"/>
      <c r="AK1138" s="142"/>
      <c r="AL1138" s="142"/>
      <c r="AM1138" s="142"/>
      <c r="AN1138" s="142"/>
      <c r="AO1138" s="142"/>
      <c r="AP1138" s="142"/>
      <c r="AQ1138" s="142"/>
    </row>
    <row r="1139" spans="1:43" s="143" customFormat="1" ht="12.75" customHeight="1">
      <c r="A1139" s="126" t="s">
        <v>1057</v>
      </c>
      <c r="B1139" s="72"/>
      <c r="C1139" s="144" t="s">
        <v>1058</v>
      </c>
      <c r="D1139" s="132"/>
      <c r="E1139" s="145">
        <v>24</v>
      </c>
      <c r="F1139" s="146">
        <v>3449</v>
      </c>
      <c r="G1139" s="147">
        <v>16208</v>
      </c>
      <c r="H1139" s="148"/>
      <c r="I1139" s="158"/>
      <c r="J1139" s="146"/>
      <c r="K1139" s="146"/>
      <c r="L1139" s="149"/>
      <c r="M1139" s="619">
        <f t="shared" si="115"/>
        <v>0</v>
      </c>
      <c r="N1139" s="626">
        <f t="shared" si="115"/>
        <v>0</v>
      </c>
      <c r="O1139" s="138"/>
      <c r="P1139" s="139" t="s">
        <v>1474</v>
      </c>
      <c r="Q1139" s="138"/>
      <c r="R1139" s="138" t="s">
        <v>1474</v>
      </c>
      <c r="S1139" s="15"/>
      <c r="T1139" s="15">
        <v>1</v>
      </c>
      <c r="U1139" s="140"/>
      <c r="V1139" s="140"/>
      <c r="W1139" s="474"/>
      <c r="X1139" s="474"/>
      <c r="Y1139" s="140"/>
      <c r="Z1139" s="140"/>
      <c r="AA1139" s="140"/>
      <c r="AC1139" s="142"/>
      <c r="AD1139" s="15">
        <v>1</v>
      </c>
      <c r="AE1139" s="142"/>
      <c r="AF1139" s="142"/>
      <c r="AG1139" s="142"/>
      <c r="AH1139" s="142"/>
      <c r="AI1139" s="142"/>
      <c r="AJ1139" s="142"/>
      <c r="AK1139" s="142"/>
      <c r="AL1139" s="142"/>
      <c r="AM1139" s="142"/>
      <c r="AN1139" s="142"/>
      <c r="AO1139" s="142"/>
      <c r="AP1139" s="142"/>
      <c r="AQ1139" s="142"/>
    </row>
    <row r="1140" spans="1:43" s="143" customFormat="1" ht="12.75" customHeight="1">
      <c r="A1140" s="126" t="s">
        <v>1080</v>
      </c>
      <c r="B1140" s="72"/>
      <c r="C1140" s="144" t="s">
        <v>1081</v>
      </c>
      <c r="D1140" s="132"/>
      <c r="E1140" s="145">
        <v>41</v>
      </c>
      <c r="F1140" s="146">
        <v>3477</v>
      </c>
      <c r="G1140" s="147">
        <v>16340</v>
      </c>
      <c r="H1140" s="148"/>
      <c r="I1140" s="158"/>
      <c r="J1140" s="146"/>
      <c r="K1140" s="146"/>
      <c r="L1140" s="149"/>
      <c r="M1140" s="619">
        <f t="shared" si="115"/>
        <v>0</v>
      </c>
      <c r="N1140" s="626">
        <f t="shared" si="115"/>
        <v>0</v>
      </c>
      <c r="O1140" s="138"/>
      <c r="P1140" s="139" t="s">
        <v>1474</v>
      </c>
      <c r="Q1140" s="138"/>
      <c r="R1140" s="138" t="s">
        <v>1474</v>
      </c>
      <c r="S1140" s="15"/>
      <c r="T1140" s="15">
        <v>1</v>
      </c>
      <c r="U1140" s="140"/>
      <c r="V1140" s="140"/>
      <c r="W1140" s="474"/>
      <c r="X1140" s="474"/>
      <c r="Y1140" s="140"/>
      <c r="Z1140" s="140"/>
      <c r="AA1140" s="140"/>
      <c r="AC1140" s="142"/>
      <c r="AD1140" s="15">
        <v>1</v>
      </c>
      <c r="AE1140" s="142"/>
      <c r="AF1140" s="142"/>
      <c r="AG1140" s="142"/>
      <c r="AH1140" s="142"/>
      <c r="AI1140" s="142"/>
      <c r="AJ1140" s="142"/>
      <c r="AK1140" s="142"/>
      <c r="AL1140" s="142"/>
      <c r="AM1140" s="142"/>
      <c r="AN1140" s="142"/>
      <c r="AO1140" s="142"/>
      <c r="AP1140" s="142"/>
      <c r="AQ1140" s="142"/>
    </row>
    <row r="1141" spans="1:43" s="143" customFormat="1" ht="12.75" customHeight="1">
      <c r="A1141" s="126" t="s">
        <v>1059</v>
      </c>
      <c r="B1141" s="72"/>
      <c r="C1141" s="144" t="s">
        <v>1060</v>
      </c>
      <c r="D1141" s="132"/>
      <c r="E1141" s="145">
        <v>14</v>
      </c>
      <c r="F1141" s="146">
        <v>1396</v>
      </c>
      <c r="G1141" s="147">
        <v>6563</v>
      </c>
      <c r="H1141" s="148"/>
      <c r="I1141" s="158"/>
      <c r="J1141" s="146"/>
      <c r="K1141" s="146"/>
      <c r="L1141" s="149"/>
      <c r="M1141" s="619">
        <f t="shared" si="115"/>
        <v>0</v>
      </c>
      <c r="N1141" s="626">
        <f t="shared" si="115"/>
        <v>0</v>
      </c>
      <c r="O1141" s="138"/>
      <c r="P1141" s="139" t="s">
        <v>1474</v>
      </c>
      <c r="Q1141" s="138"/>
      <c r="R1141" s="138" t="s">
        <v>1474</v>
      </c>
      <c r="S1141" s="15"/>
      <c r="T1141" s="15">
        <v>1</v>
      </c>
      <c r="U1141" s="140"/>
      <c r="V1141" s="140"/>
      <c r="W1141" s="474"/>
      <c r="X1141" s="474"/>
      <c r="Y1141" s="140"/>
      <c r="Z1141" s="140"/>
      <c r="AA1141" s="140"/>
      <c r="AC1141" s="142"/>
      <c r="AD1141" s="15">
        <v>1</v>
      </c>
      <c r="AE1141" s="142"/>
      <c r="AF1141" s="142"/>
      <c r="AG1141" s="142"/>
      <c r="AH1141" s="142"/>
      <c r="AI1141" s="142"/>
      <c r="AJ1141" s="142"/>
      <c r="AK1141" s="142"/>
      <c r="AL1141" s="142"/>
      <c r="AM1141" s="142"/>
      <c r="AN1141" s="142"/>
      <c r="AO1141" s="142"/>
      <c r="AP1141" s="142"/>
      <c r="AQ1141" s="142"/>
    </row>
    <row r="1142" spans="1:43" s="143" customFormat="1" ht="12.75" customHeight="1">
      <c r="A1142" s="126" t="s">
        <v>1061</v>
      </c>
      <c r="B1142" s="72"/>
      <c r="C1142" s="144" t="s">
        <v>1062</v>
      </c>
      <c r="D1142" s="132"/>
      <c r="E1142" s="145">
        <v>14</v>
      </c>
      <c r="F1142" s="146">
        <v>1640</v>
      </c>
      <c r="G1142" s="147">
        <v>7708</v>
      </c>
      <c r="H1142" s="148"/>
      <c r="I1142" s="158"/>
      <c r="J1142" s="146"/>
      <c r="K1142" s="146"/>
      <c r="L1142" s="149"/>
      <c r="M1142" s="619">
        <f t="shared" si="115"/>
        <v>0</v>
      </c>
      <c r="N1142" s="626">
        <f t="shared" si="115"/>
        <v>0</v>
      </c>
      <c r="O1142" s="138"/>
      <c r="P1142" s="139" t="s">
        <v>1474</v>
      </c>
      <c r="Q1142" s="138"/>
      <c r="R1142" s="138" t="s">
        <v>1474</v>
      </c>
      <c r="S1142" s="15"/>
      <c r="T1142" s="15">
        <v>1</v>
      </c>
      <c r="U1142" s="140"/>
      <c r="V1142" s="140"/>
      <c r="W1142" s="474"/>
      <c r="X1142" s="474"/>
      <c r="Y1142" s="140"/>
      <c r="Z1142" s="140"/>
      <c r="AA1142" s="140"/>
      <c r="AC1142" s="142"/>
      <c r="AD1142" s="15">
        <v>1</v>
      </c>
      <c r="AE1142" s="142"/>
      <c r="AF1142" s="142"/>
      <c r="AG1142" s="142"/>
      <c r="AH1142" s="142"/>
      <c r="AI1142" s="142"/>
      <c r="AJ1142" s="142"/>
      <c r="AK1142" s="142"/>
      <c r="AL1142" s="142"/>
      <c r="AM1142" s="142"/>
      <c r="AN1142" s="142"/>
      <c r="AO1142" s="142"/>
      <c r="AP1142" s="142"/>
      <c r="AQ1142" s="142"/>
    </row>
    <row r="1143" spans="1:43" s="143" customFormat="1" ht="12.75" customHeight="1">
      <c r="A1143" s="126" t="s">
        <v>1063</v>
      </c>
      <c r="B1143" s="72"/>
      <c r="C1143" s="144" t="s">
        <v>1064</v>
      </c>
      <c r="D1143" s="132"/>
      <c r="E1143" s="145">
        <v>36</v>
      </c>
      <c r="F1143" s="146">
        <v>5287</v>
      </c>
      <c r="G1143" s="147">
        <v>24850</v>
      </c>
      <c r="H1143" s="148"/>
      <c r="I1143" s="158"/>
      <c r="J1143" s="146"/>
      <c r="K1143" s="146"/>
      <c r="L1143" s="149"/>
      <c r="M1143" s="619">
        <f t="shared" si="115"/>
        <v>0</v>
      </c>
      <c r="N1143" s="626">
        <f t="shared" si="115"/>
        <v>0</v>
      </c>
      <c r="O1143" s="138"/>
      <c r="P1143" s="139" t="s">
        <v>1474</v>
      </c>
      <c r="Q1143" s="138"/>
      <c r="R1143" s="138" t="s">
        <v>1474</v>
      </c>
      <c r="S1143" s="15"/>
      <c r="T1143" s="15">
        <v>1</v>
      </c>
      <c r="U1143" s="140"/>
      <c r="V1143" s="140"/>
      <c r="W1143" s="474"/>
      <c r="X1143" s="474"/>
      <c r="Y1143" s="140"/>
      <c r="Z1143" s="140"/>
      <c r="AA1143" s="140"/>
      <c r="AC1143" s="142"/>
      <c r="AD1143" s="15">
        <v>1</v>
      </c>
      <c r="AE1143" s="142"/>
      <c r="AF1143" s="142"/>
      <c r="AG1143" s="142"/>
      <c r="AH1143" s="142"/>
      <c r="AI1143" s="142"/>
      <c r="AJ1143" s="142"/>
      <c r="AK1143" s="142"/>
      <c r="AL1143" s="142"/>
      <c r="AM1143" s="142"/>
      <c r="AN1143" s="142"/>
      <c r="AO1143" s="142"/>
      <c r="AP1143" s="142"/>
      <c r="AQ1143" s="142"/>
    </row>
    <row r="1144" spans="1:43" s="17" customFormat="1" ht="12.75" customHeight="1">
      <c r="A1144" s="126" t="s">
        <v>1065</v>
      </c>
      <c r="B1144" s="72"/>
      <c r="C1144" s="144" t="s">
        <v>2096</v>
      </c>
      <c r="D1144" s="134"/>
      <c r="E1144" s="145">
        <v>38</v>
      </c>
      <c r="F1144" s="146">
        <v>8103</v>
      </c>
      <c r="G1144" s="147">
        <v>38082</v>
      </c>
      <c r="H1144" s="148">
        <v>3</v>
      </c>
      <c r="I1144" s="158">
        <v>116</v>
      </c>
      <c r="J1144" s="146">
        <v>580</v>
      </c>
      <c r="K1144" s="146"/>
      <c r="L1144" s="149"/>
      <c r="M1144" s="619">
        <f t="shared" si="115"/>
        <v>116</v>
      </c>
      <c r="N1144" s="626">
        <f t="shared" si="115"/>
        <v>580</v>
      </c>
      <c r="O1144" s="36"/>
      <c r="P1144" s="51" t="s">
        <v>1474</v>
      </c>
      <c r="Q1144" s="36"/>
      <c r="R1144" s="36" t="str">
        <f t="shared" si="111"/>
        <v>M</v>
      </c>
      <c r="S1144" s="15"/>
      <c r="T1144" s="15">
        <v>1</v>
      </c>
      <c r="U1144" s="15"/>
      <c r="V1144" s="15"/>
      <c r="W1144" s="473"/>
      <c r="X1144" s="473"/>
      <c r="Y1144" s="15"/>
      <c r="Z1144" s="15"/>
      <c r="AA1144" s="15"/>
      <c r="AC1144" s="16"/>
      <c r="AD1144" s="15">
        <v>1</v>
      </c>
      <c r="AE1144" s="16"/>
      <c r="AF1144" s="16"/>
      <c r="AG1144" s="16"/>
      <c r="AH1144" s="16"/>
      <c r="AI1144" s="16"/>
      <c r="AJ1144" s="16"/>
      <c r="AK1144" s="16"/>
      <c r="AL1144" s="16"/>
      <c r="AM1144" s="16"/>
      <c r="AN1144" s="16"/>
      <c r="AO1144" s="16"/>
      <c r="AP1144" s="16"/>
      <c r="AQ1144" s="16"/>
    </row>
    <row r="1145" spans="1:43" s="143" customFormat="1" ht="12.75" customHeight="1">
      <c r="A1145" s="126" t="s">
        <v>1066</v>
      </c>
      <c r="B1145" s="95"/>
      <c r="C1145" s="152" t="s">
        <v>1067</v>
      </c>
      <c r="D1145" s="132"/>
      <c r="E1145" s="153">
        <v>13</v>
      </c>
      <c r="F1145" s="154">
        <v>2873</v>
      </c>
      <c r="G1145" s="155">
        <v>13504</v>
      </c>
      <c r="H1145" s="156"/>
      <c r="I1145" s="174"/>
      <c r="J1145" s="154"/>
      <c r="K1145" s="154"/>
      <c r="L1145" s="157"/>
      <c r="M1145" s="624">
        <f t="shared" si="115"/>
        <v>0</v>
      </c>
      <c r="N1145" s="625">
        <f t="shared" si="115"/>
        <v>0</v>
      </c>
      <c r="O1145" s="138"/>
      <c r="P1145" s="139" t="s">
        <v>1474</v>
      </c>
      <c r="Q1145" s="138"/>
      <c r="R1145" s="138" t="str">
        <f t="shared" si="111"/>
        <v>M</v>
      </c>
      <c r="S1145" s="15"/>
      <c r="T1145" s="15">
        <v>1</v>
      </c>
      <c r="U1145" s="140"/>
      <c r="V1145" s="140"/>
      <c r="W1145" s="474"/>
      <c r="X1145" s="474"/>
      <c r="Y1145" s="140"/>
      <c r="Z1145" s="140"/>
      <c r="AA1145" s="140"/>
      <c r="AC1145" s="142"/>
      <c r="AD1145" s="15">
        <v>1</v>
      </c>
      <c r="AE1145" s="142"/>
      <c r="AF1145" s="142"/>
      <c r="AG1145" s="142"/>
      <c r="AH1145" s="142"/>
      <c r="AI1145" s="142"/>
      <c r="AJ1145" s="142"/>
      <c r="AK1145" s="142"/>
      <c r="AL1145" s="142"/>
      <c r="AM1145" s="142"/>
      <c r="AN1145" s="142"/>
      <c r="AO1145" s="142"/>
      <c r="AP1145" s="142"/>
      <c r="AQ1145" s="142"/>
    </row>
    <row r="1146" spans="1:43" s="143" customFormat="1" ht="12.75" customHeight="1">
      <c r="A1146" s="126" t="s">
        <v>1078</v>
      </c>
      <c r="B1146" s="72"/>
      <c r="C1146" s="144" t="s">
        <v>1079</v>
      </c>
      <c r="D1146" s="132"/>
      <c r="E1146" s="145">
        <v>14</v>
      </c>
      <c r="F1146" s="146">
        <v>1666</v>
      </c>
      <c r="G1146" s="147">
        <v>7828</v>
      </c>
      <c r="H1146" s="148"/>
      <c r="I1146" s="158"/>
      <c r="J1146" s="146"/>
      <c r="K1146" s="146"/>
      <c r="L1146" s="149"/>
      <c r="M1146" s="619">
        <f t="shared" si="115"/>
        <v>0</v>
      </c>
      <c r="N1146" s="626">
        <f t="shared" si="115"/>
        <v>0</v>
      </c>
      <c r="O1146" s="138"/>
      <c r="P1146" s="139" t="s">
        <v>1474</v>
      </c>
      <c r="Q1146" s="138"/>
      <c r="R1146" s="138" t="str">
        <f t="shared" si="111"/>
        <v>M</v>
      </c>
      <c r="S1146" s="15"/>
      <c r="T1146" s="15">
        <v>1</v>
      </c>
      <c r="U1146" s="140"/>
      <c r="V1146" s="140"/>
      <c r="W1146" s="474"/>
      <c r="X1146" s="474"/>
      <c r="Y1146" s="140"/>
      <c r="Z1146" s="140"/>
      <c r="AA1146" s="140"/>
      <c r="AC1146" s="142"/>
      <c r="AD1146" s="15">
        <v>1</v>
      </c>
      <c r="AE1146" s="142"/>
      <c r="AF1146" s="142"/>
      <c r="AG1146" s="142"/>
      <c r="AH1146" s="142"/>
      <c r="AI1146" s="142"/>
      <c r="AJ1146" s="142"/>
      <c r="AK1146" s="142"/>
      <c r="AL1146" s="142"/>
      <c r="AM1146" s="142"/>
      <c r="AN1146" s="142"/>
      <c r="AO1146" s="142"/>
      <c r="AP1146" s="142"/>
      <c r="AQ1146" s="142"/>
    </row>
    <row r="1147" spans="1:43" s="143" customFormat="1" ht="12.75" customHeight="1">
      <c r="A1147" s="126" t="s">
        <v>1068</v>
      </c>
      <c r="B1147" s="72"/>
      <c r="C1147" s="144" t="s">
        <v>1069</v>
      </c>
      <c r="D1147" s="132"/>
      <c r="E1147" s="145">
        <v>11</v>
      </c>
      <c r="F1147" s="146">
        <v>1699</v>
      </c>
      <c r="G1147" s="147">
        <v>7983</v>
      </c>
      <c r="H1147" s="148"/>
      <c r="I1147" s="158"/>
      <c r="J1147" s="146"/>
      <c r="K1147" s="146"/>
      <c r="L1147" s="149"/>
      <c r="M1147" s="619">
        <f t="shared" si="115"/>
        <v>0</v>
      </c>
      <c r="N1147" s="626">
        <f t="shared" si="115"/>
        <v>0</v>
      </c>
      <c r="O1147" s="138"/>
      <c r="P1147" s="139" t="s">
        <v>1474</v>
      </c>
      <c r="Q1147" s="138"/>
      <c r="R1147" s="138" t="str">
        <f t="shared" si="111"/>
        <v>M</v>
      </c>
      <c r="S1147" s="15"/>
      <c r="T1147" s="15">
        <v>1</v>
      </c>
      <c r="U1147" s="140"/>
      <c r="V1147" s="140"/>
      <c r="W1147" s="474"/>
      <c r="X1147" s="474"/>
      <c r="Y1147" s="140"/>
      <c r="Z1147" s="140"/>
      <c r="AA1147" s="140"/>
      <c r="AC1147" s="142"/>
      <c r="AD1147" s="15">
        <v>1</v>
      </c>
      <c r="AE1147" s="142"/>
      <c r="AF1147" s="142"/>
      <c r="AG1147" s="142"/>
      <c r="AH1147" s="142"/>
      <c r="AI1147" s="142"/>
      <c r="AJ1147" s="142"/>
      <c r="AK1147" s="142"/>
      <c r="AL1147" s="142"/>
      <c r="AM1147" s="142"/>
      <c r="AN1147" s="142"/>
      <c r="AO1147" s="142"/>
      <c r="AP1147" s="142"/>
      <c r="AQ1147" s="142"/>
    </row>
    <row r="1148" spans="1:43" s="143" customFormat="1" ht="12.75" customHeight="1">
      <c r="A1148" s="126" t="s">
        <v>1070</v>
      </c>
      <c r="B1148" s="72"/>
      <c r="C1148" s="144" t="s">
        <v>1071</v>
      </c>
      <c r="D1148" s="132"/>
      <c r="E1148" s="145">
        <v>41</v>
      </c>
      <c r="F1148" s="146">
        <v>5137</v>
      </c>
      <c r="G1148" s="147">
        <v>24146</v>
      </c>
      <c r="H1148" s="148"/>
      <c r="I1148" s="158"/>
      <c r="J1148" s="146"/>
      <c r="K1148" s="146"/>
      <c r="L1148" s="149"/>
      <c r="M1148" s="619">
        <f t="shared" si="115"/>
        <v>0</v>
      </c>
      <c r="N1148" s="626">
        <f t="shared" si="115"/>
        <v>0</v>
      </c>
      <c r="O1148" s="138"/>
      <c r="P1148" s="139" t="s">
        <v>1474</v>
      </c>
      <c r="Q1148" s="138"/>
      <c r="R1148" s="138" t="str">
        <f t="shared" si="111"/>
        <v>M</v>
      </c>
      <c r="S1148" s="15"/>
      <c r="T1148" s="15">
        <v>1</v>
      </c>
      <c r="U1148" s="140"/>
      <c r="V1148" s="140"/>
      <c r="W1148" s="474"/>
      <c r="X1148" s="474"/>
      <c r="Y1148" s="140"/>
      <c r="Z1148" s="140"/>
      <c r="AA1148" s="140"/>
      <c r="AC1148" s="142"/>
      <c r="AD1148" s="15">
        <v>1</v>
      </c>
      <c r="AE1148" s="142"/>
      <c r="AF1148" s="142"/>
      <c r="AG1148" s="142"/>
      <c r="AH1148" s="142"/>
      <c r="AI1148" s="142"/>
      <c r="AJ1148" s="142"/>
      <c r="AK1148" s="142"/>
      <c r="AL1148" s="142"/>
      <c r="AM1148" s="142"/>
      <c r="AN1148" s="142"/>
      <c r="AO1148" s="142"/>
      <c r="AP1148" s="142"/>
      <c r="AQ1148" s="142"/>
    </row>
    <row r="1149" spans="1:43" s="143" customFormat="1" ht="12.75" customHeight="1">
      <c r="A1149" s="126" t="s">
        <v>1072</v>
      </c>
      <c r="B1149" s="72"/>
      <c r="C1149" s="144" t="s">
        <v>1073</v>
      </c>
      <c r="D1149" s="132"/>
      <c r="E1149" s="145">
        <v>38</v>
      </c>
      <c r="F1149" s="146">
        <v>5579</v>
      </c>
      <c r="G1149" s="147">
        <v>26221</v>
      </c>
      <c r="H1149" s="148"/>
      <c r="I1149" s="158"/>
      <c r="J1149" s="146"/>
      <c r="K1149" s="146"/>
      <c r="L1149" s="149"/>
      <c r="M1149" s="619">
        <f t="shared" si="115"/>
        <v>0</v>
      </c>
      <c r="N1149" s="626">
        <f t="shared" si="115"/>
        <v>0</v>
      </c>
      <c r="O1149" s="138"/>
      <c r="P1149" s="139" t="s">
        <v>1474</v>
      </c>
      <c r="Q1149" s="138"/>
      <c r="R1149" s="138" t="str">
        <f t="shared" si="111"/>
        <v>M</v>
      </c>
      <c r="S1149" s="15"/>
      <c r="T1149" s="15">
        <v>1</v>
      </c>
      <c r="U1149" s="140"/>
      <c r="V1149" s="140"/>
      <c r="W1149" s="474"/>
      <c r="X1149" s="474"/>
      <c r="Y1149" s="140"/>
      <c r="Z1149" s="140"/>
      <c r="AA1149" s="140"/>
      <c r="AC1149" s="142"/>
      <c r="AD1149" s="15">
        <v>1</v>
      </c>
      <c r="AE1149" s="142"/>
      <c r="AF1149" s="142"/>
      <c r="AG1149" s="142"/>
      <c r="AH1149" s="142"/>
      <c r="AI1149" s="142"/>
      <c r="AJ1149" s="142"/>
      <c r="AK1149" s="142"/>
      <c r="AL1149" s="142"/>
      <c r="AM1149" s="142"/>
      <c r="AN1149" s="142"/>
      <c r="AO1149" s="142"/>
      <c r="AP1149" s="142"/>
      <c r="AQ1149" s="142"/>
    </row>
    <row r="1150" spans="1:43" s="143" customFormat="1" ht="12.75" customHeight="1" thickBot="1">
      <c r="A1150" s="126" t="s">
        <v>1076</v>
      </c>
      <c r="B1150" s="104"/>
      <c r="C1150" s="159" t="s">
        <v>1077</v>
      </c>
      <c r="D1150" s="130"/>
      <c r="E1150" s="161">
        <v>25</v>
      </c>
      <c r="F1150" s="162">
        <v>3603</v>
      </c>
      <c r="G1150" s="163">
        <v>16936</v>
      </c>
      <c r="H1150" s="164"/>
      <c r="I1150" s="166"/>
      <c r="J1150" s="162"/>
      <c r="K1150" s="162"/>
      <c r="L1150" s="165"/>
      <c r="M1150" s="636">
        <f t="shared" si="115"/>
        <v>0</v>
      </c>
      <c r="N1150" s="637">
        <f t="shared" si="115"/>
        <v>0</v>
      </c>
      <c r="O1150" s="138"/>
      <c r="P1150" s="139" t="s">
        <v>1474</v>
      </c>
      <c r="Q1150" s="138"/>
      <c r="R1150" s="138" t="str">
        <f t="shared" si="111"/>
        <v>M</v>
      </c>
      <c r="S1150" s="15"/>
      <c r="T1150" s="15">
        <v>1</v>
      </c>
      <c r="U1150" s="140"/>
      <c r="V1150" s="140"/>
      <c r="W1150" s="474"/>
      <c r="X1150" s="474"/>
      <c r="Y1150" s="140"/>
      <c r="Z1150" s="140"/>
      <c r="AA1150" s="140"/>
      <c r="AC1150" s="142"/>
      <c r="AD1150" s="15">
        <v>1</v>
      </c>
      <c r="AE1150" s="142"/>
      <c r="AF1150" s="142"/>
      <c r="AG1150" s="142"/>
      <c r="AH1150" s="142"/>
      <c r="AI1150" s="142"/>
      <c r="AJ1150" s="142"/>
      <c r="AK1150" s="142"/>
      <c r="AL1150" s="142"/>
      <c r="AM1150" s="142"/>
      <c r="AN1150" s="142"/>
      <c r="AO1150" s="142"/>
      <c r="AP1150" s="142"/>
      <c r="AQ1150" s="142"/>
    </row>
    <row r="1151" spans="1:43" s="18" customFormat="1" ht="15.75" customHeight="1" thickTop="1" thickBot="1">
      <c r="A1151" s="126" t="s">
        <v>1084</v>
      </c>
      <c r="B1151" s="605" t="s">
        <v>1085</v>
      </c>
      <c r="C1151" s="606"/>
      <c r="D1151" s="108"/>
      <c r="E1151" s="638">
        <f t="shared" ref="E1151:N1151" si="116">SUM(E1152:E1170)</f>
        <v>500</v>
      </c>
      <c r="F1151" s="639">
        <f t="shared" si="116"/>
        <v>84922</v>
      </c>
      <c r="G1151" s="640">
        <f t="shared" si="116"/>
        <v>399137</v>
      </c>
      <c r="H1151" s="641">
        <f t="shared" si="116"/>
        <v>61</v>
      </c>
      <c r="I1151" s="642">
        <f t="shared" si="116"/>
        <v>3224</v>
      </c>
      <c r="J1151" s="639">
        <f t="shared" si="116"/>
        <v>14672</v>
      </c>
      <c r="K1151" s="639">
        <f t="shared" si="116"/>
        <v>0</v>
      </c>
      <c r="L1151" s="643">
        <f t="shared" si="116"/>
        <v>0</v>
      </c>
      <c r="M1151" s="642">
        <f t="shared" si="116"/>
        <v>3224</v>
      </c>
      <c r="N1151" s="643">
        <f t="shared" si="116"/>
        <v>14672</v>
      </c>
      <c r="O1151" s="36"/>
      <c r="P1151" s="51" t="s">
        <v>1500</v>
      </c>
      <c r="Q1151" s="36"/>
      <c r="R1151" s="36" t="str">
        <f t="shared" si="111"/>
        <v>P</v>
      </c>
      <c r="S1151" s="15"/>
      <c r="T1151" s="15"/>
      <c r="U1151" s="15"/>
      <c r="V1151" s="15">
        <v>1</v>
      </c>
      <c r="W1151" s="473"/>
      <c r="X1151" s="473"/>
      <c r="Y1151" s="15"/>
      <c r="Z1151" s="15"/>
      <c r="AA1151" s="15"/>
      <c r="AC1151" s="15"/>
      <c r="AD1151" s="15">
        <v>1</v>
      </c>
      <c r="AE1151" s="15"/>
      <c r="AF1151" s="15"/>
      <c r="AG1151" s="15"/>
      <c r="AH1151" s="15"/>
      <c r="AI1151" s="15"/>
      <c r="AJ1151" s="15"/>
      <c r="AK1151" s="15"/>
      <c r="AL1151" s="15"/>
      <c r="AM1151" s="15"/>
      <c r="AN1151" s="15"/>
      <c r="AO1151" s="15"/>
      <c r="AP1151" s="15"/>
      <c r="AQ1151" s="15"/>
    </row>
    <row r="1152" spans="1:43" s="17" customFormat="1" ht="12.75" customHeight="1" thickTop="1">
      <c r="A1152" s="126" t="s">
        <v>1087</v>
      </c>
      <c r="B1152" s="95"/>
      <c r="C1152" s="152" t="s">
        <v>1088</v>
      </c>
      <c r="D1152" s="132"/>
      <c r="E1152" s="153">
        <v>14</v>
      </c>
      <c r="F1152" s="154">
        <v>1690</v>
      </c>
      <c r="G1152" s="155">
        <v>7942</v>
      </c>
      <c r="H1152" s="156"/>
      <c r="I1152" s="174"/>
      <c r="J1152" s="154"/>
      <c r="K1152" s="154"/>
      <c r="L1152" s="157"/>
      <c r="M1152" s="648"/>
      <c r="N1152" s="625"/>
      <c r="O1152" s="221"/>
      <c r="P1152" s="222" t="s">
        <v>1474</v>
      </c>
      <c r="Q1152" s="221"/>
      <c r="R1152" s="221" t="str">
        <f t="shared" si="111"/>
        <v>M</v>
      </c>
      <c r="S1152" s="15"/>
      <c r="T1152" s="15">
        <v>1</v>
      </c>
      <c r="U1152" s="15"/>
      <c r="V1152" s="15"/>
      <c r="W1152" s="473"/>
      <c r="X1152" s="473"/>
      <c r="Y1152" s="15"/>
      <c r="Z1152" s="15"/>
      <c r="AA1152" s="15"/>
      <c r="AC1152" s="16"/>
      <c r="AD1152" s="15">
        <v>1</v>
      </c>
      <c r="AE1152" s="16"/>
      <c r="AF1152" s="16"/>
      <c r="AG1152" s="16"/>
      <c r="AH1152" s="16"/>
      <c r="AI1152" s="16"/>
      <c r="AJ1152" s="16"/>
      <c r="AK1152" s="16"/>
      <c r="AL1152" s="16"/>
      <c r="AM1152" s="16"/>
      <c r="AN1152" s="16"/>
      <c r="AO1152" s="16"/>
      <c r="AP1152" s="16"/>
      <c r="AQ1152" s="16"/>
    </row>
    <row r="1153" spans="1:43" s="17" customFormat="1" ht="12.75" customHeight="1">
      <c r="A1153" s="126" t="s">
        <v>1089</v>
      </c>
      <c r="B1153" s="72"/>
      <c r="C1153" s="144" t="s">
        <v>1090</v>
      </c>
      <c r="D1153" s="132"/>
      <c r="E1153" s="145">
        <v>40</v>
      </c>
      <c r="F1153" s="146">
        <v>5974</v>
      </c>
      <c r="G1153" s="147">
        <v>28079</v>
      </c>
      <c r="H1153" s="148">
        <v>3</v>
      </c>
      <c r="I1153" s="158">
        <v>781</v>
      </c>
      <c r="J1153" s="146">
        <v>3905</v>
      </c>
      <c r="K1153" s="146"/>
      <c r="L1153" s="149"/>
      <c r="M1153" s="623">
        <f t="shared" ref="M1153:N1168" si="117">I1153+K1153</f>
        <v>781</v>
      </c>
      <c r="N1153" s="626">
        <f t="shared" si="117"/>
        <v>3905</v>
      </c>
      <c r="O1153" s="36"/>
      <c r="P1153" s="51" t="s">
        <v>1474</v>
      </c>
      <c r="Q1153" s="36"/>
      <c r="R1153" s="36" t="str">
        <f t="shared" si="111"/>
        <v>M</v>
      </c>
      <c r="S1153" s="15"/>
      <c r="T1153" s="15">
        <v>1</v>
      </c>
      <c r="U1153" s="15"/>
      <c r="V1153" s="15"/>
      <c r="W1153" s="473"/>
      <c r="X1153" s="473"/>
      <c r="Y1153" s="15"/>
      <c r="Z1153" s="15"/>
      <c r="AA1153" s="15"/>
      <c r="AC1153" s="16"/>
      <c r="AD1153" s="15">
        <v>1</v>
      </c>
      <c r="AE1153" s="16"/>
      <c r="AF1153" s="16"/>
      <c r="AG1153" s="16"/>
      <c r="AH1153" s="16"/>
      <c r="AI1153" s="16"/>
      <c r="AJ1153" s="16"/>
      <c r="AK1153" s="16"/>
      <c r="AL1153" s="16"/>
      <c r="AM1153" s="16"/>
      <c r="AN1153" s="16"/>
      <c r="AO1153" s="16"/>
      <c r="AP1153" s="16"/>
      <c r="AQ1153" s="16"/>
    </row>
    <row r="1154" spans="1:43" s="143" customFormat="1" ht="12.75" customHeight="1">
      <c r="A1154" s="126" t="s">
        <v>1091</v>
      </c>
      <c r="B1154" s="72"/>
      <c r="C1154" s="144" t="s">
        <v>1092</v>
      </c>
      <c r="D1154" s="132"/>
      <c r="E1154" s="145">
        <v>40</v>
      </c>
      <c r="F1154" s="146">
        <v>6046</v>
      </c>
      <c r="G1154" s="147">
        <v>28415</v>
      </c>
      <c r="H1154" s="148"/>
      <c r="I1154" s="158"/>
      <c r="J1154" s="146"/>
      <c r="K1154" s="146"/>
      <c r="L1154" s="149"/>
      <c r="M1154" s="623">
        <f t="shared" si="117"/>
        <v>0</v>
      </c>
      <c r="N1154" s="626">
        <f t="shared" si="117"/>
        <v>0</v>
      </c>
      <c r="O1154" s="138"/>
      <c r="P1154" s="139" t="s">
        <v>1474</v>
      </c>
      <c r="Q1154" s="138"/>
      <c r="R1154" s="138" t="str">
        <f t="shared" si="111"/>
        <v>M</v>
      </c>
      <c r="S1154" s="15"/>
      <c r="T1154" s="15">
        <v>1</v>
      </c>
      <c r="U1154" s="140"/>
      <c r="V1154" s="140"/>
      <c r="W1154" s="474"/>
      <c r="X1154" s="474"/>
      <c r="Y1154" s="140"/>
      <c r="Z1154" s="140"/>
      <c r="AA1154" s="140"/>
      <c r="AC1154" s="142"/>
      <c r="AD1154" s="15">
        <v>1</v>
      </c>
      <c r="AE1154" s="142"/>
      <c r="AF1154" s="142"/>
      <c r="AG1154" s="142"/>
      <c r="AH1154" s="142"/>
      <c r="AI1154" s="142"/>
      <c r="AJ1154" s="142"/>
      <c r="AK1154" s="142"/>
      <c r="AL1154" s="142"/>
      <c r="AM1154" s="142"/>
      <c r="AN1154" s="142"/>
      <c r="AO1154" s="142"/>
      <c r="AP1154" s="142"/>
      <c r="AQ1154" s="142"/>
    </row>
    <row r="1155" spans="1:43" s="17" customFormat="1" ht="12.75" customHeight="1">
      <c r="A1155" s="126" t="s">
        <v>1093</v>
      </c>
      <c r="B1155" s="72"/>
      <c r="C1155" s="144" t="s">
        <v>1094</v>
      </c>
      <c r="D1155" s="132"/>
      <c r="E1155" s="145">
        <v>17</v>
      </c>
      <c r="F1155" s="146">
        <v>2530</v>
      </c>
      <c r="G1155" s="147">
        <v>11890</v>
      </c>
      <c r="H1155" s="148">
        <v>1</v>
      </c>
      <c r="I1155" s="158">
        <v>134</v>
      </c>
      <c r="J1155" s="146">
        <v>673</v>
      </c>
      <c r="K1155" s="146"/>
      <c r="L1155" s="149"/>
      <c r="M1155" s="623">
        <f t="shared" si="117"/>
        <v>134</v>
      </c>
      <c r="N1155" s="626">
        <f t="shared" si="117"/>
        <v>673</v>
      </c>
      <c r="O1155" s="36"/>
      <c r="P1155" s="51" t="s">
        <v>1474</v>
      </c>
      <c r="Q1155" s="36"/>
      <c r="R1155" s="36" t="str">
        <f t="shared" si="111"/>
        <v>M</v>
      </c>
      <c r="S1155" s="15"/>
      <c r="T1155" s="15">
        <v>1</v>
      </c>
      <c r="U1155" s="15"/>
      <c r="V1155" s="15"/>
      <c r="W1155" s="473"/>
      <c r="X1155" s="473"/>
      <c r="Y1155" s="15"/>
      <c r="Z1155" s="15"/>
      <c r="AA1155" s="15"/>
      <c r="AC1155" s="16"/>
      <c r="AD1155" s="15">
        <v>1</v>
      </c>
      <c r="AE1155" s="16"/>
      <c r="AF1155" s="16"/>
      <c r="AG1155" s="16"/>
      <c r="AH1155" s="16"/>
      <c r="AI1155" s="16"/>
      <c r="AJ1155" s="16"/>
      <c r="AK1155" s="16"/>
      <c r="AL1155" s="16"/>
      <c r="AM1155" s="16"/>
      <c r="AN1155" s="16"/>
      <c r="AO1155" s="16"/>
      <c r="AP1155" s="16"/>
      <c r="AQ1155" s="16"/>
    </row>
    <row r="1156" spans="1:43" s="143" customFormat="1" ht="12.75" customHeight="1">
      <c r="A1156" s="126" t="s">
        <v>1095</v>
      </c>
      <c r="B1156" s="72"/>
      <c r="C1156" s="144" t="s">
        <v>1096</v>
      </c>
      <c r="D1156" s="132"/>
      <c r="E1156" s="145">
        <v>14</v>
      </c>
      <c r="F1156" s="146">
        <v>3054</v>
      </c>
      <c r="G1156" s="147">
        <v>14352</v>
      </c>
      <c r="H1156" s="148"/>
      <c r="I1156" s="158"/>
      <c r="J1156" s="146"/>
      <c r="K1156" s="146"/>
      <c r="L1156" s="149"/>
      <c r="M1156" s="623">
        <f t="shared" si="117"/>
        <v>0</v>
      </c>
      <c r="N1156" s="626">
        <f t="shared" si="117"/>
        <v>0</v>
      </c>
      <c r="O1156" s="138"/>
      <c r="P1156" s="139" t="s">
        <v>1474</v>
      </c>
      <c r="Q1156" s="138"/>
      <c r="R1156" s="138" t="str">
        <f t="shared" si="111"/>
        <v>M</v>
      </c>
      <c r="S1156" s="15"/>
      <c r="T1156" s="15">
        <v>1</v>
      </c>
      <c r="U1156" s="140"/>
      <c r="V1156" s="140"/>
      <c r="W1156" s="474"/>
      <c r="X1156" s="474"/>
      <c r="Y1156" s="140"/>
      <c r="Z1156" s="140"/>
      <c r="AA1156" s="140"/>
      <c r="AC1156" s="142"/>
      <c r="AD1156" s="15">
        <v>1</v>
      </c>
      <c r="AE1156" s="142"/>
      <c r="AF1156" s="142"/>
      <c r="AG1156" s="142"/>
      <c r="AH1156" s="142"/>
      <c r="AI1156" s="142"/>
      <c r="AJ1156" s="142"/>
      <c r="AK1156" s="142"/>
      <c r="AL1156" s="142"/>
      <c r="AM1156" s="142"/>
      <c r="AN1156" s="142"/>
      <c r="AO1156" s="142"/>
      <c r="AP1156" s="142"/>
      <c r="AQ1156" s="142"/>
    </row>
    <row r="1157" spans="1:43" s="143" customFormat="1" ht="12.75" customHeight="1">
      <c r="A1157" s="126" t="s">
        <v>1097</v>
      </c>
      <c r="B1157" s="72"/>
      <c r="C1157" s="144" t="s">
        <v>737</v>
      </c>
      <c r="D1157" s="132"/>
      <c r="E1157" s="145">
        <v>24</v>
      </c>
      <c r="F1157" s="146">
        <v>4855</v>
      </c>
      <c r="G1157" s="147">
        <v>22817</v>
      </c>
      <c r="H1157" s="148"/>
      <c r="I1157" s="158"/>
      <c r="J1157" s="146"/>
      <c r="K1157" s="146"/>
      <c r="L1157" s="149"/>
      <c r="M1157" s="623">
        <f t="shared" si="117"/>
        <v>0</v>
      </c>
      <c r="N1157" s="626">
        <f t="shared" si="117"/>
        <v>0</v>
      </c>
      <c r="O1157" s="138"/>
      <c r="P1157" s="139" t="s">
        <v>1474</v>
      </c>
      <c r="Q1157" s="138"/>
      <c r="R1157" s="138" t="str">
        <f t="shared" si="111"/>
        <v>M</v>
      </c>
      <c r="S1157" s="15"/>
      <c r="T1157" s="15">
        <v>1</v>
      </c>
      <c r="U1157" s="140"/>
      <c r="V1157" s="140"/>
      <c r="W1157" s="474"/>
      <c r="X1157" s="474"/>
      <c r="Y1157" s="140"/>
      <c r="Z1157" s="140"/>
      <c r="AA1157" s="140"/>
      <c r="AC1157" s="142"/>
      <c r="AD1157" s="15">
        <v>1</v>
      </c>
      <c r="AE1157" s="142"/>
      <c r="AF1157" s="142"/>
      <c r="AG1157" s="142"/>
      <c r="AH1157" s="142"/>
      <c r="AI1157" s="142"/>
      <c r="AJ1157" s="142"/>
      <c r="AK1157" s="142"/>
      <c r="AL1157" s="142"/>
      <c r="AM1157" s="142"/>
      <c r="AN1157" s="142"/>
      <c r="AO1157" s="142"/>
      <c r="AP1157" s="142"/>
      <c r="AQ1157" s="142"/>
    </row>
    <row r="1158" spans="1:43" s="143" customFormat="1" ht="12.75" customHeight="1">
      <c r="A1158" s="126" t="s">
        <v>1117</v>
      </c>
      <c r="B1158" s="72"/>
      <c r="C1158" s="144" t="s">
        <v>1118</v>
      </c>
      <c r="D1158" s="132"/>
      <c r="E1158" s="145">
        <v>6</v>
      </c>
      <c r="F1158" s="146">
        <v>1241</v>
      </c>
      <c r="G1158" s="147">
        <v>5835</v>
      </c>
      <c r="H1158" s="148"/>
      <c r="I1158" s="158"/>
      <c r="J1158" s="146"/>
      <c r="K1158" s="146"/>
      <c r="L1158" s="149"/>
      <c r="M1158" s="623">
        <f t="shared" si="117"/>
        <v>0</v>
      </c>
      <c r="N1158" s="626">
        <f t="shared" si="117"/>
        <v>0</v>
      </c>
      <c r="O1158" s="138"/>
      <c r="P1158" s="139" t="s">
        <v>1474</v>
      </c>
      <c r="Q1158" s="138"/>
      <c r="R1158" s="138" t="str">
        <f t="shared" si="111"/>
        <v>M</v>
      </c>
      <c r="S1158" s="15"/>
      <c r="T1158" s="15">
        <v>1</v>
      </c>
      <c r="U1158" s="140"/>
      <c r="V1158" s="140"/>
      <c r="W1158" s="474"/>
      <c r="X1158" s="474"/>
      <c r="Y1158" s="140"/>
      <c r="Z1158" s="140"/>
      <c r="AA1158" s="140"/>
      <c r="AC1158" s="142"/>
      <c r="AD1158" s="15">
        <v>1</v>
      </c>
      <c r="AE1158" s="142"/>
      <c r="AF1158" s="142"/>
      <c r="AG1158" s="142"/>
      <c r="AH1158" s="142"/>
      <c r="AI1158" s="142"/>
      <c r="AJ1158" s="142"/>
      <c r="AK1158" s="142"/>
      <c r="AL1158" s="142"/>
      <c r="AM1158" s="142"/>
      <c r="AN1158" s="142"/>
      <c r="AO1158" s="142"/>
      <c r="AP1158" s="142"/>
      <c r="AQ1158" s="142"/>
    </row>
    <row r="1159" spans="1:43" s="17" customFormat="1" ht="12.75" customHeight="1">
      <c r="A1159" s="126" t="s">
        <v>1086</v>
      </c>
      <c r="B1159" s="72"/>
      <c r="C1159" s="144" t="s">
        <v>2892</v>
      </c>
      <c r="D1159" s="132"/>
      <c r="E1159" s="145">
        <v>70</v>
      </c>
      <c r="F1159" s="146">
        <v>17287</v>
      </c>
      <c r="G1159" s="147">
        <v>81250</v>
      </c>
      <c r="H1159" s="148"/>
      <c r="I1159" s="158"/>
      <c r="J1159" s="146"/>
      <c r="K1159" s="146"/>
      <c r="L1159" s="149"/>
      <c r="M1159" s="623">
        <f t="shared" si="117"/>
        <v>0</v>
      </c>
      <c r="N1159" s="626">
        <f t="shared" si="117"/>
        <v>0</v>
      </c>
      <c r="O1159" s="36"/>
      <c r="P1159" s="51" t="s">
        <v>1473</v>
      </c>
      <c r="Q1159" s="36"/>
      <c r="R1159" s="150" t="s">
        <v>1473</v>
      </c>
      <c r="S1159" s="15"/>
      <c r="T1159" s="15"/>
      <c r="U1159" s="15">
        <v>1</v>
      </c>
      <c r="V1159" s="15"/>
      <c r="W1159" s="473"/>
      <c r="X1159" s="473"/>
      <c r="Y1159" s="15"/>
      <c r="Z1159" s="15"/>
      <c r="AA1159" s="15"/>
      <c r="AC1159" s="16"/>
      <c r="AD1159" s="15">
        <v>1</v>
      </c>
      <c r="AE1159" s="16"/>
      <c r="AF1159" s="16"/>
      <c r="AG1159" s="16"/>
      <c r="AH1159" s="16"/>
      <c r="AI1159" s="16"/>
      <c r="AJ1159" s="16"/>
      <c r="AK1159" s="16"/>
      <c r="AL1159" s="16"/>
      <c r="AM1159" s="16"/>
      <c r="AN1159" s="16"/>
      <c r="AO1159" s="16"/>
      <c r="AP1159" s="16"/>
      <c r="AQ1159" s="16"/>
    </row>
    <row r="1160" spans="1:43" s="17" customFormat="1" ht="12.75" customHeight="1">
      <c r="A1160" s="126" t="s">
        <v>1098</v>
      </c>
      <c r="B1160" s="72"/>
      <c r="C1160" s="144" t="s">
        <v>1099</v>
      </c>
      <c r="D1160" s="132"/>
      <c r="E1160" s="145">
        <v>30</v>
      </c>
      <c r="F1160" s="146">
        <v>5401</v>
      </c>
      <c r="G1160" s="147">
        <v>25386</v>
      </c>
      <c r="H1160" s="148">
        <v>1</v>
      </c>
      <c r="I1160" s="158">
        <v>529</v>
      </c>
      <c r="J1160" s="146">
        <v>2645</v>
      </c>
      <c r="K1160" s="146"/>
      <c r="L1160" s="149"/>
      <c r="M1160" s="623">
        <f t="shared" si="117"/>
        <v>529</v>
      </c>
      <c r="N1160" s="626">
        <f t="shared" si="117"/>
        <v>2645</v>
      </c>
      <c r="O1160" s="36"/>
      <c r="P1160" s="51" t="s">
        <v>1474</v>
      </c>
      <c r="Q1160" s="36"/>
      <c r="R1160" s="36" t="str">
        <f t="shared" si="111"/>
        <v>M</v>
      </c>
      <c r="S1160" s="15"/>
      <c r="T1160" s="15">
        <v>1</v>
      </c>
      <c r="U1160" s="15"/>
      <c r="V1160" s="15"/>
      <c r="W1160" s="473"/>
      <c r="X1160" s="473"/>
      <c r="Y1160" s="15"/>
      <c r="Z1160" s="15"/>
      <c r="AA1160" s="15"/>
      <c r="AC1160" s="16"/>
      <c r="AD1160" s="15">
        <v>1</v>
      </c>
      <c r="AE1160" s="16"/>
      <c r="AF1160" s="16"/>
      <c r="AG1160" s="16"/>
      <c r="AH1160" s="16"/>
      <c r="AI1160" s="16"/>
      <c r="AJ1160" s="16"/>
      <c r="AK1160" s="16"/>
      <c r="AL1160" s="16"/>
      <c r="AM1160" s="16"/>
      <c r="AN1160" s="16"/>
      <c r="AO1160" s="16"/>
      <c r="AP1160" s="16"/>
      <c r="AQ1160" s="16"/>
    </row>
    <row r="1161" spans="1:43" s="17" customFormat="1" ht="12.75" customHeight="1">
      <c r="A1161" s="126" t="s">
        <v>1100</v>
      </c>
      <c r="B1161" s="72"/>
      <c r="C1161" s="144" t="s">
        <v>1101</v>
      </c>
      <c r="D1161" s="132"/>
      <c r="E1161" s="145">
        <v>37</v>
      </c>
      <c r="F1161" s="146">
        <v>4683</v>
      </c>
      <c r="G1161" s="147">
        <v>22009</v>
      </c>
      <c r="H1161" s="148">
        <v>22</v>
      </c>
      <c r="I1161" s="158">
        <v>278</v>
      </c>
      <c r="J1161" s="146">
        <v>1189</v>
      </c>
      <c r="K1161" s="146"/>
      <c r="L1161" s="149"/>
      <c r="M1161" s="623">
        <f t="shared" si="117"/>
        <v>278</v>
      </c>
      <c r="N1161" s="626">
        <f t="shared" si="117"/>
        <v>1189</v>
      </c>
      <c r="O1161" s="36"/>
      <c r="P1161" s="51" t="s">
        <v>1474</v>
      </c>
      <c r="Q1161" s="36"/>
      <c r="R1161" s="36" t="str">
        <f t="shared" si="111"/>
        <v>M</v>
      </c>
      <c r="S1161" s="15"/>
      <c r="T1161" s="15">
        <v>1</v>
      </c>
      <c r="U1161" s="15"/>
      <c r="V1161" s="15"/>
      <c r="W1161" s="473"/>
      <c r="X1161" s="473"/>
      <c r="Y1161" s="15"/>
      <c r="Z1161" s="15"/>
      <c r="AA1161" s="15"/>
      <c r="AC1161" s="16"/>
      <c r="AD1161" s="15">
        <v>1</v>
      </c>
      <c r="AE1161" s="16"/>
      <c r="AF1161" s="16"/>
      <c r="AG1161" s="16"/>
      <c r="AH1161" s="16"/>
      <c r="AI1161" s="16"/>
      <c r="AJ1161" s="16"/>
      <c r="AK1161" s="16"/>
      <c r="AL1161" s="16"/>
      <c r="AM1161" s="16"/>
      <c r="AN1161" s="16"/>
      <c r="AO1161" s="16"/>
      <c r="AP1161" s="16"/>
      <c r="AQ1161" s="16"/>
    </row>
    <row r="1162" spans="1:43" s="143" customFormat="1" ht="12.75" customHeight="1">
      <c r="A1162" s="126" t="s">
        <v>1102</v>
      </c>
      <c r="B1162" s="72"/>
      <c r="C1162" s="144" t="s">
        <v>2372</v>
      </c>
      <c r="D1162" s="132"/>
      <c r="E1162" s="145">
        <v>11</v>
      </c>
      <c r="F1162" s="146">
        <v>2239</v>
      </c>
      <c r="G1162" s="147">
        <v>10525</v>
      </c>
      <c r="H1162" s="148"/>
      <c r="I1162" s="158"/>
      <c r="J1162" s="146"/>
      <c r="K1162" s="146"/>
      <c r="L1162" s="149"/>
      <c r="M1162" s="623">
        <f t="shared" si="117"/>
        <v>0</v>
      </c>
      <c r="N1162" s="626">
        <f t="shared" si="117"/>
        <v>0</v>
      </c>
      <c r="O1162" s="138"/>
      <c r="P1162" s="139" t="s">
        <v>1474</v>
      </c>
      <c r="Q1162" s="138"/>
      <c r="R1162" s="138" t="str">
        <f t="shared" si="111"/>
        <v>M</v>
      </c>
      <c r="S1162" s="15"/>
      <c r="T1162" s="15">
        <v>1</v>
      </c>
      <c r="U1162" s="140"/>
      <c r="V1162" s="140"/>
      <c r="W1162" s="474"/>
      <c r="X1162" s="474"/>
      <c r="Y1162" s="140"/>
      <c r="Z1162" s="140"/>
      <c r="AA1162" s="140"/>
      <c r="AC1162" s="142"/>
      <c r="AD1162" s="15">
        <v>1</v>
      </c>
      <c r="AE1162" s="142"/>
      <c r="AF1162" s="142"/>
      <c r="AG1162" s="142"/>
      <c r="AH1162" s="142"/>
      <c r="AI1162" s="142"/>
      <c r="AJ1162" s="142"/>
      <c r="AK1162" s="142"/>
      <c r="AL1162" s="142"/>
      <c r="AM1162" s="142"/>
      <c r="AN1162" s="142"/>
      <c r="AO1162" s="142"/>
      <c r="AP1162" s="142"/>
      <c r="AQ1162" s="142"/>
    </row>
    <row r="1163" spans="1:43" s="17" customFormat="1" ht="12.75" customHeight="1">
      <c r="A1163" s="126" t="s">
        <v>1103</v>
      </c>
      <c r="B1163" s="72"/>
      <c r="C1163" s="144" t="s">
        <v>1104</v>
      </c>
      <c r="D1163" s="132"/>
      <c r="E1163" s="145">
        <v>23</v>
      </c>
      <c r="F1163" s="146">
        <v>1970</v>
      </c>
      <c r="G1163" s="147">
        <v>9261</v>
      </c>
      <c r="H1163" s="148">
        <v>1</v>
      </c>
      <c r="I1163" s="158">
        <v>295</v>
      </c>
      <c r="J1163" s="146">
        <v>869</v>
      </c>
      <c r="K1163" s="146"/>
      <c r="L1163" s="149"/>
      <c r="M1163" s="623">
        <f t="shared" si="117"/>
        <v>295</v>
      </c>
      <c r="N1163" s="626">
        <f t="shared" si="117"/>
        <v>869</v>
      </c>
      <c r="O1163" s="36"/>
      <c r="P1163" s="51" t="s">
        <v>1474</v>
      </c>
      <c r="Q1163" s="36"/>
      <c r="R1163" s="36" t="str">
        <f t="shared" ref="R1163:R1226" si="118">IF(SUM(E1163:N1163)=0,"",P1163)</f>
        <v>M</v>
      </c>
      <c r="S1163" s="15"/>
      <c r="T1163" s="15">
        <v>1</v>
      </c>
      <c r="U1163" s="15"/>
      <c r="V1163" s="15"/>
      <c r="W1163" s="473"/>
      <c r="X1163" s="473"/>
      <c r="Y1163" s="15"/>
      <c r="Z1163" s="15"/>
      <c r="AA1163" s="15"/>
      <c r="AC1163" s="16"/>
      <c r="AD1163" s="15">
        <v>1</v>
      </c>
      <c r="AE1163" s="16"/>
      <c r="AF1163" s="16"/>
      <c r="AG1163" s="16"/>
      <c r="AH1163" s="16"/>
      <c r="AI1163" s="16"/>
      <c r="AJ1163" s="16"/>
      <c r="AK1163" s="16"/>
      <c r="AL1163" s="16"/>
      <c r="AM1163" s="16"/>
      <c r="AN1163" s="16"/>
      <c r="AO1163" s="16"/>
      <c r="AP1163" s="16"/>
      <c r="AQ1163" s="16"/>
    </row>
    <row r="1164" spans="1:43" s="143" customFormat="1" ht="12.75" customHeight="1">
      <c r="A1164" s="126" t="s">
        <v>1105</v>
      </c>
      <c r="B1164" s="72"/>
      <c r="C1164" s="144" t="s">
        <v>1106</v>
      </c>
      <c r="D1164" s="132"/>
      <c r="E1164" s="145">
        <v>30</v>
      </c>
      <c r="F1164" s="146">
        <v>5355</v>
      </c>
      <c r="G1164" s="147">
        <v>25169</v>
      </c>
      <c r="H1164" s="148"/>
      <c r="I1164" s="158"/>
      <c r="J1164" s="146"/>
      <c r="K1164" s="146"/>
      <c r="L1164" s="149"/>
      <c r="M1164" s="623">
        <f t="shared" si="117"/>
        <v>0</v>
      </c>
      <c r="N1164" s="626">
        <f t="shared" si="117"/>
        <v>0</v>
      </c>
      <c r="O1164" s="138"/>
      <c r="P1164" s="139" t="s">
        <v>1474</v>
      </c>
      <c r="Q1164" s="138"/>
      <c r="R1164" s="138" t="str">
        <f t="shared" si="118"/>
        <v>M</v>
      </c>
      <c r="S1164" s="15"/>
      <c r="T1164" s="15">
        <v>1</v>
      </c>
      <c r="U1164" s="140"/>
      <c r="V1164" s="140"/>
      <c r="W1164" s="474"/>
      <c r="X1164" s="474"/>
      <c r="Y1164" s="140"/>
      <c r="Z1164" s="140"/>
      <c r="AA1164" s="140"/>
      <c r="AC1164" s="142"/>
      <c r="AD1164" s="15">
        <v>1</v>
      </c>
      <c r="AE1164" s="142"/>
      <c r="AF1164" s="142"/>
      <c r="AG1164" s="142"/>
      <c r="AH1164" s="142"/>
      <c r="AI1164" s="142"/>
      <c r="AJ1164" s="142"/>
      <c r="AK1164" s="142"/>
      <c r="AL1164" s="142"/>
      <c r="AM1164" s="142"/>
      <c r="AN1164" s="142"/>
      <c r="AO1164" s="142"/>
      <c r="AP1164" s="142"/>
      <c r="AQ1164" s="142"/>
    </row>
    <row r="1165" spans="1:43" s="17" customFormat="1" ht="12.75" customHeight="1">
      <c r="A1165" s="126" t="s">
        <v>1107</v>
      </c>
      <c r="B1165" s="72"/>
      <c r="C1165" s="144" t="s">
        <v>763</v>
      </c>
      <c r="D1165" s="132"/>
      <c r="E1165" s="145">
        <v>22</v>
      </c>
      <c r="F1165" s="146">
        <v>2666</v>
      </c>
      <c r="G1165" s="147">
        <v>12528</v>
      </c>
      <c r="H1165" s="148"/>
      <c r="I1165" s="158"/>
      <c r="J1165" s="146"/>
      <c r="K1165" s="146"/>
      <c r="L1165" s="149"/>
      <c r="M1165" s="623">
        <f t="shared" si="117"/>
        <v>0</v>
      </c>
      <c r="N1165" s="626">
        <f t="shared" si="117"/>
        <v>0</v>
      </c>
      <c r="O1165" s="36"/>
      <c r="P1165" s="51" t="s">
        <v>1474</v>
      </c>
      <c r="Q1165" s="36"/>
      <c r="R1165" s="36" t="str">
        <f t="shared" si="118"/>
        <v>M</v>
      </c>
      <c r="S1165" s="15"/>
      <c r="T1165" s="15">
        <v>1</v>
      </c>
      <c r="U1165" s="15"/>
      <c r="V1165" s="15"/>
      <c r="W1165" s="473"/>
      <c r="X1165" s="473"/>
      <c r="Y1165" s="15"/>
      <c r="Z1165" s="15"/>
      <c r="AA1165" s="15"/>
      <c r="AC1165" s="16"/>
      <c r="AD1165" s="15">
        <v>1</v>
      </c>
      <c r="AE1165" s="16"/>
      <c r="AF1165" s="16"/>
      <c r="AG1165" s="16"/>
      <c r="AH1165" s="16"/>
      <c r="AI1165" s="16"/>
      <c r="AJ1165" s="16"/>
      <c r="AK1165" s="16"/>
      <c r="AL1165" s="16"/>
      <c r="AM1165" s="16"/>
      <c r="AN1165" s="16"/>
      <c r="AO1165" s="16"/>
      <c r="AP1165" s="16"/>
      <c r="AQ1165" s="16"/>
    </row>
    <row r="1166" spans="1:43" s="17" customFormat="1" ht="12.75" customHeight="1">
      <c r="A1166" s="126" t="s">
        <v>1108</v>
      </c>
      <c r="B1166" s="72"/>
      <c r="C1166" s="144" t="s">
        <v>1109</v>
      </c>
      <c r="D1166" s="132"/>
      <c r="E1166" s="145">
        <v>18</v>
      </c>
      <c r="F1166" s="146">
        <v>2994</v>
      </c>
      <c r="G1166" s="147">
        <v>14073</v>
      </c>
      <c r="H1166" s="148">
        <v>12</v>
      </c>
      <c r="I1166" s="158">
        <v>270</v>
      </c>
      <c r="J1166" s="146">
        <v>1145</v>
      </c>
      <c r="K1166" s="146"/>
      <c r="L1166" s="149"/>
      <c r="M1166" s="623">
        <f t="shared" si="117"/>
        <v>270</v>
      </c>
      <c r="N1166" s="626">
        <f t="shared" si="117"/>
        <v>1145</v>
      </c>
      <c r="O1166" s="36"/>
      <c r="P1166" s="51" t="s">
        <v>1474</v>
      </c>
      <c r="Q1166" s="36"/>
      <c r="R1166" s="36" t="str">
        <f t="shared" si="118"/>
        <v>M</v>
      </c>
      <c r="S1166" s="15"/>
      <c r="T1166" s="15">
        <v>1</v>
      </c>
      <c r="U1166" s="15"/>
      <c r="V1166" s="15"/>
      <c r="W1166" s="473"/>
      <c r="X1166" s="473"/>
      <c r="Y1166" s="15"/>
      <c r="Z1166" s="15"/>
      <c r="AA1166" s="15"/>
      <c r="AC1166" s="16"/>
      <c r="AD1166" s="15">
        <v>1</v>
      </c>
      <c r="AE1166" s="16"/>
      <c r="AF1166" s="16"/>
      <c r="AG1166" s="16"/>
      <c r="AH1166" s="16"/>
      <c r="AI1166" s="16"/>
      <c r="AJ1166" s="16"/>
      <c r="AK1166" s="16"/>
      <c r="AL1166" s="16"/>
      <c r="AM1166" s="16"/>
      <c r="AN1166" s="16"/>
      <c r="AO1166" s="16"/>
      <c r="AP1166" s="16"/>
      <c r="AQ1166" s="16"/>
    </row>
    <row r="1167" spans="1:43" s="17" customFormat="1" ht="12.75" customHeight="1">
      <c r="A1167" s="126" t="s">
        <v>1110</v>
      </c>
      <c r="B1167" s="72"/>
      <c r="C1167" s="144" t="s">
        <v>1111</v>
      </c>
      <c r="D1167" s="132"/>
      <c r="E1167" s="145">
        <v>15</v>
      </c>
      <c r="F1167" s="146">
        <v>2144</v>
      </c>
      <c r="G1167" s="147">
        <v>10078</v>
      </c>
      <c r="H1167" s="148">
        <v>1</v>
      </c>
      <c r="I1167" s="158">
        <v>96</v>
      </c>
      <c r="J1167" s="146">
        <v>480</v>
      </c>
      <c r="K1167" s="146"/>
      <c r="L1167" s="149"/>
      <c r="M1167" s="623">
        <f t="shared" si="117"/>
        <v>96</v>
      </c>
      <c r="N1167" s="626">
        <f t="shared" si="117"/>
        <v>480</v>
      </c>
      <c r="O1167" s="36"/>
      <c r="P1167" s="51" t="s">
        <v>1474</v>
      </c>
      <c r="Q1167" s="36"/>
      <c r="R1167" s="36" t="str">
        <f t="shared" si="118"/>
        <v>M</v>
      </c>
      <c r="S1167" s="15"/>
      <c r="T1167" s="15">
        <v>1</v>
      </c>
      <c r="U1167" s="15"/>
      <c r="V1167" s="15"/>
      <c r="W1167" s="473"/>
      <c r="X1167" s="473"/>
      <c r="Y1167" s="15"/>
      <c r="Z1167" s="15"/>
      <c r="AA1167" s="15"/>
      <c r="AC1167" s="16"/>
      <c r="AD1167" s="15">
        <v>1</v>
      </c>
      <c r="AE1167" s="16"/>
      <c r="AF1167" s="16"/>
      <c r="AG1167" s="16"/>
      <c r="AH1167" s="16"/>
      <c r="AI1167" s="16"/>
      <c r="AJ1167" s="16"/>
      <c r="AK1167" s="16"/>
      <c r="AL1167" s="16"/>
      <c r="AM1167" s="16"/>
      <c r="AN1167" s="16"/>
      <c r="AO1167" s="16"/>
      <c r="AP1167" s="16"/>
      <c r="AQ1167" s="16"/>
    </row>
    <row r="1168" spans="1:43" s="17" customFormat="1" ht="12.75" customHeight="1">
      <c r="A1168" s="126" t="s">
        <v>1112</v>
      </c>
      <c r="B1168" s="72"/>
      <c r="C1168" s="144" t="s">
        <v>1113</v>
      </c>
      <c r="D1168" s="132"/>
      <c r="E1168" s="145">
        <v>15</v>
      </c>
      <c r="F1168" s="146">
        <v>2619</v>
      </c>
      <c r="G1168" s="147">
        <v>12310</v>
      </c>
      <c r="H1168" s="148"/>
      <c r="I1168" s="158"/>
      <c r="J1168" s="146"/>
      <c r="K1168" s="146"/>
      <c r="L1168" s="149"/>
      <c r="M1168" s="623">
        <f t="shared" si="117"/>
        <v>0</v>
      </c>
      <c r="N1168" s="626">
        <f t="shared" si="117"/>
        <v>0</v>
      </c>
      <c r="O1168" s="36"/>
      <c r="P1168" s="51" t="s">
        <v>1474</v>
      </c>
      <c r="Q1168" s="36"/>
      <c r="R1168" s="36" t="str">
        <f t="shared" si="118"/>
        <v>M</v>
      </c>
      <c r="S1168" s="15"/>
      <c r="T1168" s="15">
        <v>1</v>
      </c>
      <c r="U1168" s="15"/>
      <c r="V1168" s="15"/>
      <c r="W1168" s="473"/>
      <c r="X1168" s="473"/>
      <c r="Y1168" s="15"/>
      <c r="Z1168" s="15"/>
      <c r="AA1168" s="15"/>
      <c r="AC1168" s="16"/>
      <c r="AD1168" s="15">
        <v>1</v>
      </c>
      <c r="AE1168" s="16"/>
      <c r="AF1168" s="16"/>
      <c r="AG1168" s="16"/>
      <c r="AH1168" s="16"/>
      <c r="AI1168" s="16"/>
      <c r="AJ1168" s="16"/>
      <c r="AK1168" s="16"/>
      <c r="AL1168" s="16"/>
      <c r="AM1168" s="16"/>
      <c r="AN1168" s="16"/>
      <c r="AO1168" s="16"/>
      <c r="AP1168" s="16"/>
      <c r="AQ1168" s="16"/>
    </row>
    <row r="1169" spans="1:43" s="17" customFormat="1" ht="12.75" customHeight="1">
      <c r="A1169" s="126" t="s">
        <v>1114</v>
      </c>
      <c r="B1169" s="72"/>
      <c r="C1169" s="144" t="s">
        <v>771</v>
      </c>
      <c r="D1169" s="132"/>
      <c r="E1169" s="145">
        <v>45</v>
      </c>
      <c r="F1169" s="146">
        <v>8811</v>
      </c>
      <c r="G1169" s="147">
        <v>41411</v>
      </c>
      <c r="H1169" s="148">
        <v>20</v>
      </c>
      <c r="I1169" s="158">
        <v>841</v>
      </c>
      <c r="J1169" s="146">
        <v>3766</v>
      </c>
      <c r="K1169" s="146"/>
      <c r="L1169" s="149"/>
      <c r="M1169" s="623">
        <f>I1169+K1169</f>
        <v>841</v>
      </c>
      <c r="N1169" s="626">
        <f>J1169+L1169</f>
        <v>3766</v>
      </c>
      <c r="O1169" s="36"/>
      <c r="P1169" s="51" t="s">
        <v>1474</v>
      </c>
      <c r="Q1169" s="36"/>
      <c r="R1169" s="36" t="str">
        <f t="shared" si="118"/>
        <v>M</v>
      </c>
      <c r="S1169" s="15"/>
      <c r="T1169" s="15">
        <v>1</v>
      </c>
      <c r="U1169" s="15"/>
      <c r="V1169" s="15"/>
      <c r="W1169" s="473"/>
      <c r="X1169" s="473"/>
      <c r="Y1169" s="15"/>
      <c r="Z1169" s="15"/>
      <c r="AA1169" s="15"/>
      <c r="AC1169" s="16"/>
      <c r="AD1169" s="15">
        <v>1</v>
      </c>
      <c r="AE1169" s="16"/>
      <c r="AF1169" s="16"/>
      <c r="AG1169" s="16"/>
      <c r="AH1169" s="16"/>
      <c r="AI1169" s="16"/>
      <c r="AJ1169" s="16"/>
      <c r="AK1169" s="16"/>
      <c r="AL1169" s="16"/>
      <c r="AM1169" s="16"/>
      <c r="AN1169" s="16"/>
      <c r="AO1169" s="16"/>
      <c r="AP1169" s="16"/>
      <c r="AQ1169" s="16"/>
    </row>
    <row r="1170" spans="1:43" s="17" customFormat="1" ht="12.75" customHeight="1" thickBot="1">
      <c r="A1170" s="126" t="s">
        <v>1115</v>
      </c>
      <c r="B1170" s="74"/>
      <c r="C1170" s="167" t="s">
        <v>1116</v>
      </c>
      <c r="D1170" s="132"/>
      <c r="E1170" s="663">
        <v>29</v>
      </c>
      <c r="F1170" s="664">
        <v>3363</v>
      </c>
      <c r="G1170" s="665">
        <v>15807</v>
      </c>
      <c r="H1170" s="666"/>
      <c r="I1170" s="667"/>
      <c r="J1170" s="664"/>
      <c r="K1170" s="664"/>
      <c r="L1170" s="668"/>
      <c r="M1170" s="623">
        <f>I1170+K1170</f>
        <v>0</v>
      </c>
      <c r="N1170" s="626">
        <f>J1170+L1170</f>
        <v>0</v>
      </c>
      <c r="O1170" s="36"/>
      <c r="P1170" s="51" t="s">
        <v>1474</v>
      </c>
      <c r="Q1170" s="36"/>
      <c r="R1170" s="36" t="str">
        <f t="shared" si="118"/>
        <v>M</v>
      </c>
      <c r="S1170" s="15"/>
      <c r="T1170" s="15">
        <v>1</v>
      </c>
      <c r="U1170" s="15"/>
      <c r="V1170" s="15"/>
      <c r="W1170" s="473"/>
      <c r="X1170" s="473"/>
      <c r="Y1170" s="15"/>
      <c r="Z1170" s="15"/>
      <c r="AA1170" s="15"/>
      <c r="AC1170" s="16"/>
      <c r="AD1170" s="15">
        <v>1</v>
      </c>
      <c r="AE1170" s="16"/>
      <c r="AF1170" s="16"/>
      <c r="AG1170" s="16"/>
      <c r="AH1170" s="16"/>
      <c r="AI1170" s="16"/>
      <c r="AJ1170" s="16"/>
      <c r="AK1170" s="16"/>
      <c r="AL1170" s="16"/>
      <c r="AM1170" s="16"/>
      <c r="AN1170" s="16"/>
      <c r="AO1170" s="16"/>
      <c r="AP1170" s="16"/>
      <c r="AQ1170" s="16"/>
    </row>
    <row r="1171" spans="1:43" s="18" customFormat="1" ht="34.5" hidden="1" customHeight="1" thickBot="1">
      <c r="A1171" s="126" t="s">
        <v>1119</v>
      </c>
      <c r="B1171" s="905" t="s">
        <v>620</v>
      </c>
      <c r="C1171" s="906"/>
      <c r="D1171" s="47"/>
      <c r="E1171" s="86">
        <f t="shared" ref="E1171:N1171" si="119">SUM(E1172,E1173,E1201,E1230)</f>
        <v>0</v>
      </c>
      <c r="F1171" s="87">
        <f t="shared" si="119"/>
        <v>0</v>
      </c>
      <c r="G1171" s="88">
        <f t="shared" si="119"/>
        <v>0</v>
      </c>
      <c r="H1171" s="114">
        <f t="shared" si="119"/>
        <v>0</v>
      </c>
      <c r="I1171" s="89">
        <f t="shared" si="119"/>
        <v>0</v>
      </c>
      <c r="J1171" s="87">
        <f t="shared" si="119"/>
        <v>0</v>
      </c>
      <c r="K1171" s="87">
        <f t="shared" si="119"/>
        <v>0</v>
      </c>
      <c r="L1171" s="672">
        <f t="shared" si="119"/>
        <v>0</v>
      </c>
      <c r="M1171" s="84">
        <f t="shared" si="119"/>
        <v>0</v>
      </c>
      <c r="N1171" s="85">
        <f t="shared" si="119"/>
        <v>0</v>
      </c>
      <c r="O1171" s="36"/>
      <c r="P1171" s="51" t="s">
        <v>1499</v>
      </c>
      <c r="Q1171" s="36"/>
      <c r="R1171" s="36" t="str">
        <f t="shared" si="118"/>
        <v/>
      </c>
      <c r="S1171" s="15"/>
      <c r="T1171" s="15"/>
      <c r="U1171" s="15"/>
      <c r="V1171" s="15"/>
      <c r="W1171" s="473"/>
      <c r="X1171" s="476"/>
      <c r="Y1171" s="15"/>
      <c r="Z1171" s="15"/>
      <c r="AA1171" s="15"/>
      <c r="AC1171" s="15"/>
      <c r="AD1171" s="15">
        <v>1</v>
      </c>
      <c r="AE1171" s="15"/>
      <c r="AF1171" s="15"/>
      <c r="AG1171" s="15"/>
      <c r="AH1171" s="15"/>
      <c r="AI1171" s="15"/>
      <c r="AJ1171" s="15"/>
      <c r="AK1171" s="15"/>
      <c r="AL1171" s="15"/>
      <c r="AM1171" s="15"/>
      <c r="AN1171" s="15"/>
      <c r="AO1171" s="15"/>
      <c r="AP1171" s="15"/>
      <c r="AQ1171" s="15"/>
    </row>
    <row r="1172" spans="1:43" s="17" customFormat="1" ht="12.75" hidden="1" customHeight="1" thickBot="1">
      <c r="A1172" s="126" t="s">
        <v>1120</v>
      </c>
      <c r="B1172" s="76"/>
      <c r="C1172" s="218" t="s">
        <v>1121</v>
      </c>
      <c r="D1172" s="46"/>
      <c r="E1172" s="153"/>
      <c r="F1172" s="154"/>
      <c r="G1172" s="155"/>
      <c r="H1172" s="156"/>
      <c r="I1172" s="174"/>
      <c r="J1172" s="154"/>
      <c r="K1172" s="154"/>
      <c r="L1172" s="157"/>
      <c r="M1172" s="648"/>
      <c r="N1172" s="625"/>
      <c r="O1172" s="36"/>
      <c r="P1172" s="51" t="s">
        <v>1473</v>
      </c>
      <c r="Q1172" s="36"/>
      <c r="R1172" s="36" t="str">
        <f t="shared" si="118"/>
        <v/>
      </c>
      <c r="S1172" s="15"/>
      <c r="T1172" s="15"/>
      <c r="U1172" s="15"/>
      <c r="V1172" s="15"/>
      <c r="W1172" s="473"/>
      <c r="X1172" s="473"/>
      <c r="Y1172" s="15"/>
      <c r="Z1172" s="15"/>
      <c r="AA1172" s="15"/>
      <c r="AC1172" s="16"/>
      <c r="AD1172" s="15">
        <v>1</v>
      </c>
      <c r="AE1172" s="16"/>
      <c r="AF1172" s="16"/>
      <c r="AG1172" s="16"/>
      <c r="AH1172" s="16"/>
      <c r="AI1172" s="16"/>
      <c r="AJ1172" s="16"/>
      <c r="AK1172" s="16"/>
      <c r="AL1172" s="16"/>
      <c r="AM1172" s="16"/>
      <c r="AN1172" s="16"/>
      <c r="AO1172" s="16"/>
      <c r="AP1172" s="16"/>
      <c r="AQ1172" s="16"/>
    </row>
    <row r="1173" spans="1:43" s="18" customFormat="1" ht="15.75" hidden="1" customHeight="1">
      <c r="A1173" s="126" t="s">
        <v>1122</v>
      </c>
      <c r="B1173" s="599" t="s">
        <v>1123</v>
      </c>
      <c r="C1173" s="600"/>
      <c r="D1173" s="25"/>
      <c r="E1173" s="90">
        <f t="shared" ref="E1173:N1173" si="120">SUM(E1174:E1200)</f>
        <v>0</v>
      </c>
      <c r="F1173" s="91">
        <f t="shared" si="120"/>
        <v>0</v>
      </c>
      <c r="G1173" s="92">
        <f t="shared" si="120"/>
        <v>0</v>
      </c>
      <c r="H1173" s="611">
        <f t="shared" si="120"/>
        <v>0</v>
      </c>
      <c r="I1173" s="612">
        <f t="shared" si="120"/>
        <v>0</v>
      </c>
      <c r="J1173" s="91">
        <f t="shared" si="120"/>
        <v>0</v>
      </c>
      <c r="K1173" s="91">
        <f t="shared" si="120"/>
        <v>0</v>
      </c>
      <c r="L1173" s="93">
        <f t="shared" si="120"/>
        <v>0</v>
      </c>
      <c r="M1173" s="612">
        <f t="shared" si="120"/>
        <v>0</v>
      </c>
      <c r="N1173" s="93">
        <f t="shared" si="120"/>
        <v>0</v>
      </c>
      <c r="O1173" s="36"/>
      <c r="P1173" s="51" t="s">
        <v>1500</v>
      </c>
      <c r="Q1173" s="36"/>
      <c r="R1173" s="36" t="str">
        <f t="shared" si="118"/>
        <v/>
      </c>
      <c r="S1173" s="15"/>
      <c r="T1173" s="15"/>
      <c r="U1173" s="15"/>
      <c r="V1173" s="15"/>
      <c r="W1173" s="473"/>
      <c r="X1173" s="473"/>
      <c r="Y1173" s="15"/>
      <c r="Z1173" s="15"/>
      <c r="AA1173" s="15"/>
      <c r="AC1173" s="15"/>
      <c r="AD1173" s="15">
        <v>1</v>
      </c>
      <c r="AE1173" s="15"/>
      <c r="AF1173" s="15"/>
      <c r="AG1173" s="15"/>
      <c r="AH1173" s="15"/>
      <c r="AI1173" s="15"/>
      <c r="AJ1173" s="15"/>
      <c r="AK1173" s="15"/>
      <c r="AL1173" s="15"/>
      <c r="AM1173" s="15"/>
      <c r="AN1173" s="15"/>
      <c r="AO1173" s="15"/>
      <c r="AP1173" s="15"/>
      <c r="AQ1173" s="15"/>
    </row>
    <row r="1174" spans="1:43" s="17" customFormat="1" ht="12.75" hidden="1" customHeight="1">
      <c r="A1174" s="126" t="s">
        <v>1161</v>
      </c>
      <c r="B1174" s="72"/>
      <c r="C1174" s="144" t="s">
        <v>1162</v>
      </c>
      <c r="D1174" s="46"/>
      <c r="E1174" s="145"/>
      <c r="F1174" s="146"/>
      <c r="G1174" s="147"/>
      <c r="H1174" s="148"/>
      <c r="I1174" s="158"/>
      <c r="J1174" s="146"/>
      <c r="K1174" s="146"/>
      <c r="L1174" s="149"/>
      <c r="M1174" s="623"/>
      <c r="N1174" s="626"/>
      <c r="O1174" s="36"/>
      <c r="P1174" s="51" t="s">
        <v>1474</v>
      </c>
      <c r="Q1174" s="36"/>
      <c r="R1174" s="36" t="str">
        <f t="shared" si="118"/>
        <v/>
      </c>
      <c r="S1174" s="15"/>
      <c r="T1174" s="15"/>
      <c r="U1174" s="15"/>
      <c r="V1174" s="15"/>
      <c r="W1174" s="473"/>
      <c r="X1174" s="473"/>
      <c r="Y1174" s="15"/>
      <c r="Z1174" s="15"/>
      <c r="AA1174" s="15"/>
      <c r="AC1174" s="16"/>
      <c r="AD1174" s="15">
        <v>1</v>
      </c>
      <c r="AE1174" s="16"/>
      <c r="AF1174" s="16"/>
      <c r="AG1174" s="16"/>
      <c r="AH1174" s="16"/>
      <c r="AI1174" s="16"/>
      <c r="AJ1174" s="16"/>
      <c r="AK1174" s="16"/>
      <c r="AL1174" s="16"/>
      <c r="AM1174" s="16"/>
      <c r="AN1174" s="16"/>
      <c r="AO1174" s="16"/>
      <c r="AP1174" s="16"/>
      <c r="AQ1174" s="16"/>
    </row>
    <row r="1175" spans="1:43" s="17" customFormat="1" ht="12.75" hidden="1" customHeight="1">
      <c r="A1175" s="126" t="s">
        <v>1157</v>
      </c>
      <c r="B1175" s="72"/>
      <c r="C1175" s="144" t="s">
        <v>1158</v>
      </c>
      <c r="D1175" s="46"/>
      <c r="E1175" s="145"/>
      <c r="F1175" s="146"/>
      <c r="G1175" s="147"/>
      <c r="H1175" s="148"/>
      <c r="I1175" s="158"/>
      <c r="J1175" s="146"/>
      <c r="K1175" s="146"/>
      <c r="L1175" s="149"/>
      <c r="M1175" s="623"/>
      <c r="N1175" s="626"/>
      <c r="O1175" s="36"/>
      <c r="P1175" s="51" t="s">
        <v>1474</v>
      </c>
      <c r="Q1175" s="36"/>
      <c r="R1175" s="36" t="str">
        <f t="shared" si="118"/>
        <v/>
      </c>
      <c r="S1175" s="15"/>
      <c r="T1175" s="15"/>
      <c r="U1175" s="15"/>
      <c r="V1175" s="15"/>
      <c r="W1175" s="473"/>
      <c r="X1175" s="473"/>
      <c r="Y1175" s="15"/>
      <c r="Z1175" s="15"/>
      <c r="AA1175" s="15"/>
      <c r="AC1175" s="16"/>
      <c r="AD1175" s="15">
        <v>1</v>
      </c>
      <c r="AE1175" s="16"/>
      <c r="AF1175" s="16"/>
      <c r="AG1175" s="16"/>
      <c r="AH1175" s="16"/>
      <c r="AI1175" s="16"/>
      <c r="AJ1175" s="16"/>
      <c r="AK1175" s="16"/>
      <c r="AL1175" s="16"/>
      <c r="AM1175" s="16"/>
      <c r="AN1175" s="16"/>
      <c r="AO1175" s="16"/>
      <c r="AP1175" s="16"/>
      <c r="AQ1175" s="16"/>
    </row>
    <row r="1176" spans="1:43" s="17" customFormat="1" ht="12.75" hidden="1" customHeight="1">
      <c r="A1176" s="126" t="s">
        <v>1124</v>
      </c>
      <c r="B1176" s="72"/>
      <c r="C1176" s="144" t="s">
        <v>1125</v>
      </c>
      <c r="D1176" s="46"/>
      <c r="E1176" s="145"/>
      <c r="F1176" s="146"/>
      <c r="G1176" s="147"/>
      <c r="H1176" s="148"/>
      <c r="I1176" s="158"/>
      <c r="J1176" s="146"/>
      <c r="K1176" s="146"/>
      <c r="L1176" s="149"/>
      <c r="M1176" s="623"/>
      <c r="N1176" s="626"/>
      <c r="O1176" s="36"/>
      <c r="P1176" s="51" t="s">
        <v>1473</v>
      </c>
      <c r="Q1176" s="36"/>
      <c r="R1176" s="36" t="str">
        <f t="shared" si="118"/>
        <v/>
      </c>
      <c r="S1176" s="15"/>
      <c r="T1176" s="15"/>
      <c r="U1176" s="15"/>
      <c r="V1176" s="15"/>
      <c r="W1176" s="473"/>
      <c r="X1176" s="473"/>
      <c r="Y1176" s="15"/>
      <c r="Z1176" s="15"/>
      <c r="AA1176" s="15"/>
      <c r="AC1176" s="16"/>
      <c r="AD1176" s="15">
        <v>1</v>
      </c>
      <c r="AE1176" s="16"/>
      <c r="AF1176" s="16"/>
      <c r="AG1176" s="16"/>
      <c r="AH1176" s="16"/>
      <c r="AI1176" s="16"/>
      <c r="AJ1176" s="16"/>
      <c r="AK1176" s="16"/>
      <c r="AL1176" s="16"/>
      <c r="AM1176" s="16"/>
      <c r="AN1176" s="16"/>
      <c r="AO1176" s="16"/>
      <c r="AP1176" s="16"/>
      <c r="AQ1176" s="16"/>
    </row>
    <row r="1177" spans="1:43" s="17" customFormat="1" ht="12.75" hidden="1" customHeight="1">
      <c r="A1177" s="126" t="s">
        <v>1145</v>
      </c>
      <c r="B1177" s="72"/>
      <c r="C1177" s="73" t="s">
        <v>1261</v>
      </c>
      <c r="D1177" s="46"/>
      <c r="E1177" s="145"/>
      <c r="F1177" s="146"/>
      <c r="G1177" s="147"/>
      <c r="H1177" s="148"/>
      <c r="I1177" s="158"/>
      <c r="J1177" s="146"/>
      <c r="K1177" s="146"/>
      <c r="L1177" s="149"/>
      <c r="M1177" s="623"/>
      <c r="N1177" s="626"/>
      <c r="O1177" s="36"/>
      <c r="P1177" s="51" t="s">
        <v>1473</v>
      </c>
      <c r="Q1177" s="36"/>
      <c r="R1177" s="36" t="str">
        <f t="shared" si="118"/>
        <v/>
      </c>
      <c r="S1177" s="15"/>
      <c r="T1177" s="15"/>
      <c r="U1177" s="15"/>
      <c r="V1177" s="15"/>
      <c r="W1177" s="473"/>
      <c r="X1177" s="473"/>
      <c r="Y1177" s="15"/>
      <c r="Z1177" s="15"/>
      <c r="AA1177" s="15"/>
      <c r="AC1177" s="16"/>
      <c r="AD1177" s="15">
        <v>1</v>
      </c>
      <c r="AE1177" s="16"/>
      <c r="AF1177" s="16"/>
      <c r="AG1177" s="16"/>
      <c r="AH1177" s="16"/>
      <c r="AI1177" s="16"/>
      <c r="AJ1177" s="16"/>
      <c r="AK1177" s="16"/>
      <c r="AL1177" s="16"/>
      <c r="AM1177" s="16"/>
      <c r="AN1177" s="16"/>
      <c r="AO1177" s="16"/>
      <c r="AP1177" s="16"/>
      <c r="AQ1177" s="16"/>
    </row>
    <row r="1178" spans="1:43" s="17" customFormat="1" ht="12.75" hidden="1" customHeight="1">
      <c r="A1178" s="126" t="s">
        <v>1159</v>
      </c>
      <c r="B1178" s="72"/>
      <c r="C1178" s="144" t="s">
        <v>1160</v>
      </c>
      <c r="D1178" s="46"/>
      <c r="E1178" s="145"/>
      <c r="F1178" s="146"/>
      <c r="G1178" s="147"/>
      <c r="H1178" s="148"/>
      <c r="I1178" s="158"/>
      <c r="J1178" s="146"/>
      <c r="K1178" s="146"/>
      <c r="L1178" s="149"/>
      <c r="M1178" s="623"/>
      <c r="N1178" s="626"/>
      <c r="O1178" s="36"/>
      <c r="P1178" s="51" t="s">
        <v>1474</v>
      </c>
      <c r="Q1178" s="36"/>
      <c r="R1178" s="36" t="str">
        <f t="shared" si="118"/>
        <v/>
      </c>
      <c r="S1178" s="15"/>
      <c r="T1178" s="15"/>
      <c r="U1178" s="15"/>
      <c r="V1178" s="15"/>
      <c r="W1178" s="473"/>
      <c r="X1178" s="473"/>
      <c r="Y1178" s="15"/>
      <c r="Z1178" s="15"/>
      <c r="AA1178" s="15"/>
      <c r="AC1178" s="16"/>
      <c r="AD1178" s="15">
        <v>1</v>
      </c>
      <c r="AE1178" s="16"/>
      <c r="AF1178" s="16"/>
      <c r="AG1178" s="16"/>
      <c r="AH1178" s="16"/>
      <c r="AI1178" s="16"/>
      <c r="AJ1178" s="16"/>
      <c r="AK1178" s="16"/>
      <c r="AL1178" s="16"/>
      <c r="AM1178" s="16"/>
      <c r="AN1178" s="16"/>
      <c r="AO1178" s="16"/>
      <c r="AP1178" s="16"/>
      <c r="AQ1178" s="16"/>
    </row>
    <row r="1179" spans="1:43" s="17" customFormat="1" ht="12.75" hidden="1" customHeight="1">
      <c r="A1179" s="126" t="s">
        <v>1155</v>
      </c>
      <c r="B1179" s="72"/>
      <c r="C1179" s="144" t="s">
        <v>1156</v>
      </c>
      <c r="D1179" s="46"/>
      <c r="E1179" s="145"/>
      <c r="F1179" s="146"/>
      <c r="G1179" s="147"/>
      <c r="H1179" s="148"/>
      <c r="I1179" s="158"/>
      <c r="J1179" s="146"/>
      <c r="K1179" s="146"/>
      <c r="L1179" s="149"/>
      <c r="M1179" s="623"/>
      <c r="N1179" s="626"/>
      <c r="O1179" s="36"/>
      <c r="P1179" s="51" t="s">
        <v>1474</v>
      </c>
      <c r="Q1179" s="36"/>
      <c r="R1179" s="36" t="str">
        <f t="shared" si="118"/>
        <v/>
      </c>
      <c r="S1179" s="15"/>
      <c r="T1179" s="15"/>
      <c r="U1179" s="15"/>
      <c r="V1179" s="15"/>
      <c r="W1179" s="473"/>
      <c r="X1179" s="473"/>
      <c r="Y1179" s="15"/>
      <c r="Z1179" s="15"/>
      <c r="AA1179" s="15"/>
      <c r="AC1179" s="16"/>
      <c r="AD1179" s="15">
        <v>1</v>
      </c>
      <c r="AE1179" s="16"/>
      <c r="AF1179" s="16"/>
      <c r="AG1179" s="16"/>
      <c r="AH1179" s="16"/>
      <c r="AI1179" s="16"/>
      <c r="AJ1179" s="16"/>
      <c r="AK1179" s="16"/>
      <c r="AL1179" s="16"/>
      <c r="AM1179" s="16"/>
      <c r="AN1179" s="16"/>
      <c r="AO1179" s="16"/>
      <c r="AP1179" s="16"/>
      <c r="AQ1179" s="16"/>
    </row>
    <row r="1180" spans="1:43" s="17" customFormat="1" ht="12.75" hidden="1" customHeight="1">
      <c r="A1180" s="126" t="s">
        <v>1153</v>
      </c>
      <c r="B1180" s="72"/>
      <c r="C1180" s="144" t="s">
        <v>1154</v>
      </c>
      <c r="D1180" s="46"/>
      <c r="E1180" s="145"/>
      <c r="F1180" s="146"/>
      <c r="G1180" s="147"/>
      <c r="H1180" s="148"/>
      <c r="I1180" s="158"/>
      <c r="J1180" s="146"/>
      <c r="K1180" s="146"/>
      <c r="L1180" s="149"/>
      <c r="M1180" s="623"/>
      <c r="N1180" s="626"/>
      <c r="O1180" s="36"/>
      <c r="P1180" s="51" t="s">
        <v>1474</v>
      </c>
      <c r="Q1180" s="36"/>
      <c r="R1180" s="36" t="str">
        <f t="shared" si="118"/>
        <v/>
      </c>
      <c r="S1180" s="15"/>
      <c r="T1180" s="15"/>
      <c r="U1180" s="15"/>
      <c r="V1180" s="15"/>
      <c r="W1180" s="473"/>
      <c r="X1180" s="473"/>
      <c r="Y1180" s="15"/>
      <c r="Z1180" s="15"/>
      <c r="AA1180" s="15"/>
      <c r="AC1180" s="16"/>
      <c r="AD1180" s="15">
        <v>1</v>
      </c>
      <c r="AE1180" s="16"/>
      <c r="AF1180" s="16"/>
      <c r="AG1180" s="16"/>
      <c r="AH1180" s="16"/>
      <c r="AI1180" s="16"/>
      <c r="AJ1180" s="16"/>
      <c r="AK1180" s="16"/>
      <c r="AL1180" s="16"/>
      <c r="AM1180" s="16"/>
      <c r="AN1180" s="16"/>
      <c r="AO1180" s="16"/>
      <c r="AP1180" s="16"/>
      <c r="AQ1180" s="16"/>
    </row>
    <row r="1181" spans="1:43" s="17" customFormat="1" ht="12.75" hidden="1" customHeight="1">
      <c r="A1181" s="126" t="s">
        <v>1163</v>
      </c>
      <c r="B1181" s="72"/>
      <c r="C1181" s="144" t="s">
        <v>1164</v>
      </c>
      <c r="D1181" s="46"/>
      <c r="E1181" s="145"/>
      <c r="F1181" s="146"/>
      <c r="G1181" s="147"/>
      <c r="H1181" s="148"/>
      <c r="I1181" s="158"/>
      <c r="J1181" s="146"/>
      <c r="K1181" s="146"/>
      <c r="L1181" s="149"/>
      <c r="M1181" s="623"/>
      <c r="N1181" s="626"/>
      <c r="O1181" s="36"/>
      <c r="P1181" s="51" t="s">
        <v>1474</v>
      </c>
      <c r="Q1181" s="36"/>
      <c r="R1181" s="36" t="str">
        <f t="shared" si="118"/>
        <v/>
      </c>
      <c r="S1181" s="15"/>
      <c r="T1181" s="15"/>
      <c r="U1181" s="15"/>
      <c r="V1181" s="15"/>
      <c r="W1181" s="473"/>
      <c r="X1181" s="473"/>
      <c r="Y1181" s="15"/>
      <c r="Z1181" s="15"/>
      <c r="AA1181" s="15"/>
      <c r="AC1181" s="16"/>
      <c r="AD1181" s="15">
        <v>1</v>
      </c>
      <c r="AE1181" s="16"/>
      <c r="AF1181" s="16"/>
      <c r="AG1181" s="16"/>
      <c r="AH1181" s="16"/>
      <c r="AI1181" s="16"/>
      <c r="AJ1181" s="16"/>
      <c r="AK1181" s="16"/>
      <c r="AL1181" s="16"/>
      <c r="AM1181" s="16"/>
      <c r="AN1181" s="16"/>
      <c r="AO1181" s="16"/>
      <c r="AP1181" s="16"/>
      <c r="AQ1181" s="16"/>
    </row>
    <row r="1182" spans="1:43" s="17" customFormat="1" ht="12.75" hidden="1" customHeight="1">
      <c r="A1182" s="126" t="s">
        <v>1165</v>
      </c>
      <c r="B1182" s="72"/>
      <c r="C1182" s="144" t="s">
        <v>1166</v>
      </c>
      <c r="D1182" s="46"/>
      <c r="E1182" s="145"/>
      <c r="F1182" s="146"/>
      <c r="G1182" s="147"/>
      <c r="H1182" s="148"/>
      <c r="I1182" s="158"/>
      <c r="J1182" s="146"/>
      <c r="K1182" s="146"/>
      <c r="L1182" s="149"/>
      <c r="M1182" s="623"/>
      <c r="N1182" s="626"/>
      <c r="O1182" s="36"/>
      <c r="P1182" s="51" t="s">
        <v>1474</v>
      </c>
      <c r="Q1182" s="36"/>
      <c r="R1182" s="36" t="str">
        <f t="shared" si="118"/>
        <v/>
      </c>
      <c r="S1182" s="15"/>
      <c r="T1182" s="15"/>
      <c r="U1182" s="15"/>
      <c r="V1182" s="15"/>
      <c r="W1182" s="473"/>
      <c r="X1182" s="473"/>
      <c r="Y1182" s="15"/>
      <c r="Z1182" s="15"/>
      <c r="AA1182" s="15"/>
      <c r="AC1182" s="16"/>
      <c r="AD1182" s="15">
        <v>1</v>
      </c>
      <c r="AE1182" s="16"/>
      <c r="AF1182" s="16"/>
      <c r="AG1182" s="16"/>
      <c r="AH1182" s="16"/>
      <c r="AI1182" s="16"/>
      <c r="AJ1182" s="16"/>
      <c r="AK1182" s="16"/>
      <c r="AL1182" s="16"/>
      <c r="AM1182" s="16"/>
      <c r="AN1182" s="16"/>
      <c r="AO1182" s="16"/>
      <c r="AP1182" s="16"/>
      <c r="AQ1182" s="16"/>
    </row>
    <row r="1183" spans="1:43" s="17" customFormat="1" ht="12.75" hidden="1" customHeight="1">
      <c r="A1183" s="126" t="s">
        <v>1167</v>
      </c>
      <c r="B1183" s="72"/>
      <c r="C1183" s="144" t="s">
        <v>809</v>
      </c>
      <c r="D1183" s="46"/>
      <c r="E1183" s="145"/>
      <c r="F1183" s="146"/>
      <c r="G1183" s="147"/>
      <c r="H1183" s="148"/>
      <c r="I1183" s="158"/>
      <c r="J1183" s="146"/>
      <c r="K1183" s="146"/>
      <c r="L1183" s="149"/>
      <c r="M1183" s="623"/>
      <c r="N1183" s="626"/>
      <c r="O1183" s="36"/>
      <c r="P1183" s="51" t="s">
        <v>1474</v>
      </c>
      <c r="Q1183" s="36"/>
      <c r="R1183" s="36" t="str">
        <f t="shared" si="118"/>
        <v/>
      </c>
      <c r="S1183" s="15"/>
      <c r="T1183" s="15"/>
      <c r="U1183" s="15"/>
      <c r="V1183" s="15"/>
      <c r="W1183" s="473"/>
      <c r="X1183" s="473"/>
      <c r="Y1183" s="15"/>
      <c r="Z1183" s="15"/>
      <c r="AA1183" s="15"/>
      <c r="AC1183" s="16"/>
      <c r="AD1183" s="15">
        <v>1</v>
      </c>
      <c r="AE1183" s="16"/>
      <c r="AF1183" s="16"/>
      <c r="AG1183" s="16"/>
      <c r="AH1183" s="16"/>
      <c r="AI1183" s="16"/>
      <c r="AJ1183" s="16"/>
      <c r="AK1183" s="16"/>
      <c r="AL1183" s="16"/>
      <c r="AM1183" s="16"/>
      <c r="AN1183" s="16"/>
      <c r="AO1183" s="16"/>
      <c r="AP1183" s="16"/>
      <c r="AQ1183" s="16"/>
    </row>
    <row r="1184" spans="1:43" s="17" customFormat="1" ht="12.75" hidden="1" customHeight="1">
      <c r="A1184" s="126" t="s">
        <v>1168</v>
      </c>
      <c r="B1184" s="72"/>
      <c r="C1184" s="144" t="s">
        <v>1169</v>
      </c>
      <c r="D1184" s="46"/>
      <c r="E1184" s="145"/>
      <c r="F1184" s="146"/>
      <c r="G1184" s="147"/>
      <c r="H1184" s="148"/>
      <c r="I1184" s="158"/>
      <c r="J1184" s="146"/>
      <c r="K1184" s="146"/>
      <c r="L1184" s="149"/>
      <c r="M1184" s="623"/>
      <c r="N1184" s="626"/>
      <c r="O1184" s="36"/>
      <c r="P1184" s="51" t="s">
        <v>1474</v>
      </c>
      <c r="Q1184" s="36"/>
      <c r="R1184" s="36" t="str">
        <f t="shared" si="118"/>
        <v/>
      </c>
      <c r="S1184" s="15"/>
      <c r="T1184" s="15"/>
      <c r="U1184" s="15"/>
      <c r="V1184" s="15"/>
      <c r="W1184" s="473"/>
      <c r="X1184" s="473"/>
      <c r="Y1184" s="15"/>
      <c r="Z1184" s="15"/>
      <c r="AA1184" s="15"/>
      <c r="AC1184" s="16"/>
      <c r="AD1184" s="15">
        <v>1</v>
      </c>
      <c r="AE1184" s="16"/>
      <c r="AF1184" s="16"/>
      <c r="AG1184" s="16"/>
      <c r="AH1184" s="16"/>
      <c r="AI1184" s="16"/>
      <c r="AJ1184" s="16"/>
      <c r="AK1184" s="16"/>
      <c r="AL1184" s="16"/>
      <c r="AM1184" s="16"/>
      <c r="AN1184" s="16"/>
      <c r="AO1184" s="16"/>
      <c r="AP1184" s="16"/>
      <c r="AQ1184" s="16"/>
    </row>
    <row r="1185" spans="1:43" s="17" customFormat="1" ht="12.75" hidden="1" customHeight="1">
      <c r="A1185" s="126" t="s">
        <v>1170</v>
      </c>
      <c r="B1185" s="72"/>
      <c r="C1185" s="144" t="s">
        <v>1171</v>
      </c>
      <c r="D1185" s="46"/>
      <c r="E1185" s="145"/>
      <c r="F1185" s="146"/>
      <c r="G1185" s="147"/>
      <c r="H1185" s="148"/>
      <c r="I1185" s="158"/>
      <c r="J1185" s="146"/>
      <c r="K1185" s="146"/>
      <c r="L1185" s="149"/>
      <c r="M1185" s="623"/>
      <c r="N1185" s="626"/>
      <c r="O1185" s="36"/>
      <c r="P1185" s="51" t="s">
        <v>1474</v>
      </c>
      <c r="Q1185" s="36"/>
      <c r="R1185" s="36" t="str">
        <f t="shared" si="118"/>
        <v/>
      </c>
      <c r="S1185" s="15"/>
      <c r="T1185" s="15"/>
      <c r="U1185" s="15"/>
      <c r="V1185" s="15"/>
      <c r="W1185" s="473"/>
      <c r="X1185" s="473"/>
      <c r="Y1185" s="15"/>
      <c r="Z1185" s="15"/>
      <c r="AA1185" s="15"/>
      <c r="AC1185" s="16"/>
      <c r="AD1185" s="15">
        <v>1</v>
      </c>
      <c r="AE1185" s="16"/>
      <c r="AF1185" s="16"/>
      <c r="AG1185" s="16"/>
      <c r="AH1185" s="16"/>
      <c r="AI1185" s="16"/>
      <c r="AJ1185" s="16"/>
      <c r="AK1185" s="16"/>
      <c r="AL1185" s="16"/>
      <c r="AM1185" s="16"/>
      <c r="AN1185" s="16"/>
      <c r="AO1185" s="16"/>
      <c r="AP1185" s="16"/>
      <c r="AQ1185" s="16"/>
    </row>
    <row r="1186" spans="1:43" s="17" customFormat="1" ht="12.75" hidden="1" customHeight="1">
      <c r="A1186" s="126" t="s">
        <v>1172</v>
      </c>
      <c r="B1186" s="72"/>
      <c r="C1186" s="144" t="s">
        <v>1173</v>
      </c>
      <c r="D1186" s="46"/>
      <c r="E1186" s="145"/>
      <c r="F1186" s="146"/>
      <c r="G1186" s="147"/>
      <c r="H1186" s="148"/>
      <c r="I1186" s="158"/>
      <c r="J1186" s="146"/>
      <c r="K1186" s="146"/>
      <c r="L1186" s="149"/>
      <c r="M1186" s="623"/>
      <c r="N1186" s="626"/>
      <c r="O1186" s="36"/>
      <c r="P1186" s="51" t="s">
        <v>1474</v>
      </c>
      <c r="Q1186" s="36"/>
      <c r="R1186" s="36" t="str">
        <f t="shared" si="118"/>
        <v/>
      </c>
      <c r="S1186" s="15"/>
      <c r="T1186" s="15"/>
      <c r="U1186" s="15"/>
      <c r="V1186" s="15"/>
      <c r="W1186" s="473"/>
      <c r="X1186" s="473"/>
      <c r="Y1186" s="15"/>
      <c r="Z1186" s="15"/>
      <c r="AA1186" s="15"/>
      <c r="AC1186" s="16"/>
      <c r="AD1186" s="15">
        <v>1</v>
      </c>
      <c r="AE1186" s="16"/>
      <c r="AF1186" s="16"/>
      <c r="AG1186" s="16"/>
      <c r="AH1186" s="16"/>
      <c r="AI1186" s="16"/>
      <c r="AJ1186" s="16"/>
      <c r="AK1186" s="16"/>
      <c r="AL1186" s="16"/>
      <c r="AM1186" s="16"/>
      <c r="AN1186" s="16"/>
      <c r="AO1186" s="16"/>
      <c r="AP1186" s="16"/>
      <c r="AQ1186" s="16"/>
    </row>
    <row r="1187" spans="1:43" s="17" customFormat="1" ht="12.75" hidden="1" customHeight="1">
      <c r="A1187" s="126" t="s">
        <v>1174</v>
      </c>
      <c r="B1187" s="72"/>
      <c r="C1187" s="144" t="s">
        <v>1175</v>
      </c>
      <c r="D1187" s="46"/>
      <c r="E1187" s="145"/>
      <c r="F1187" s="146"/>
      <c r="G1187" s="147"/>
      <c r="H1187" s="148"/>
      <c r="I1187" s="158"/>
      <c r="J1187" s="146"/>
      <c r="K1187" s="146"/>
      <c r="L1187" s="149"/>
      <c r="M1187" s="623"/>
      <c r="N1187" s="626"/>
      <c r="O1187" s="36"/>
      <c r="P1187" s="51" t="s">
        <v>1474</v>
      </c>
      <c r="Q1187" s="36"/>
      <c r="R1187" s="36" t="str">
        <f t="shared" si="118"/>
        <v/>
      </c>
      <c r="S1187" s="15"/>
      <c r="T1187" s="15"/>
      <c r="U1187" s="15"/>
      <c r="V1187" s="15"/>
      <c r="W1187" s="473"/>
      <c r="X1187" s="473"/>
      <c r="Y1187" s="15"/>
      <c r="Z1187" s="15"/>
      <c r="AA1187" s="15"/>
      <c r="AC1187" s="16"/>
      <c r="AD1187" s="15">
        <v>1</v>
      </c>
      <c r="AE1187" s="16"/>
      <c r="AF1187" s="16"/>
      <c r="AG1187" s="16"/>
      <c r="AH1187" s="16"/>
      <c r="AI1187" s="16"/>
      <c r="AJ1187" s="16"/>
      <c r="AK1187" s="16"/>
      <c r="AL1187" s="16"/>
      <c r="AM1187" s="16"/>
      <c r="AN1187" s="16"/>
      <c r="AO1187" s="16"/>
      <c r="AP1187" s="16"/>
      <c r="AQ1187" s="16"/>
    </row>
    <row r="1188" spans="1:43" s="17" customFormat="1" ht="12.75" hidden="1" customHeight="1">
      <c r="A1188" s="126" t="s">
        <v>1176</v>
      </c>
      <c r="B1188" s="72"/>
      <c r="C1188" s="144" t="s">
        <v>1177</v>
      </c>
      <c r="D1188" s="46"/>
      <c r="E1188" s="145"/>
      <c r="F1188" s="146"/>
      <c r="G1188" s="147"/>
      <c r="H1188" s="148"/>
      <c r="I1188" s="158"/>
      <c r="J1188" s="146"/>
      <c r="K1188" s="146"/>
      <c r="L1188" s="149"/>
      <c r="M1188" s="623"/>
      <c r="N1188" s="626"/>
      <c r="O1188" s="36"/>
      <c r="P1188" s="51" t="s">
        <v>1474</v>
      </c>
      <c r="Q1188" s="36"/>
      <c r="R1188" s="36" t="str">
        <f t="shared" si="118"/>
        <v/>
      </c>
      <c r="S1188" s="15"/>
      <c r="T1188" s="15"/>
      <c r="U1188" s="15"/>
      <c r="V1188" s="15"/>
      <c r="W1188" s="473"/>
      <c r="X1188" s="473"/>
      <c r="Y1188" s="15"/>
      <c r="Z1188" s="15"/>
      <c r="AA1188" s="15"/>
      <c r="AC1188" s="16"/>
      <c r="AD1188" s="15">
        <v>1</v>
      </c>
      <c r="AE1188" s="16"/>
      <c r="AF1188" s="16"/>
      <c r="AG1188" s="16"/>
      <c r="AH1188" s="16"/>
      <c r="AI1188" s="16"/>
      <c r="AJ1188" s="16"/>
      <c r="AK1188" s="16"/>
      <c r="AL1188" s="16"/>
      <c r="AM1188" s="16"/>
      <c r="AN1188" s="16"/>
      <c r="AO1188" s="16"/>
      <c r="AP1188" s="16"/>
      <c r="AQ1188" s="16"/>
    </row>
    <row r="1189" spans="1:43" s="17" customFormat="1" ht="12.75" hidden="1" customHeight="1">
      <c r="A1189" s="126" t="s">
        <v>1126</v>
      </c>
      <c r="B1189" s="72"/>
      <c r="C1189" s="144" t="s">
        <v>1127</v>
      </c>
      <c r="D1189" s="46"/>
      <c r="E1189" s="145"/>
      <c r="F1189" s="146"/>
      <c r="G1189" s="147"/>
      <c r="H1189" s="148"/>
      <c r="I1189" s="158"/>
      <c r="J1189" s="146"/>
      <c r="K1189" s="146"/>
      <c r="L1189" s="149"/>
      <c r="M1189" s="623"/>
      <c r="N1189" s="626"/>
      <c r="O1189" s="36"/>
      <c r="P1189" s="51" t="s">
        <v>1474</v>
      </c>
      <c r="Q1189" s="36"/>
      <c r="R1189" s="36" t="str">
        <f t="shared" si="118"/>
        <v/>
      </c>
      <c r="S1189" s="15"/>
      <c r="T1189" s="15"/>
      <c r="U1189" s="15"/>
      <c r="V1189" s="15"/>
      <c r="W1189" s="473"/>
      <c r="X1189" s="473"/>
      <c r="Y1189" s="15"/>
      <c r="Z1189" s="15"/>
      <c r="AA1189" s="15"/>
      <c r="AC1189" s="16"/>
      <c r="AD1189" s="15">
        <v>1</v>
      </c>
      <c r="AE1189" s="16"/>
      <c r="AF1189" s="16"/>
      <c r="AG1189" s="16"/>
      <c r="AH1189" s="16"/>
      <c r="AI1189" s="16"/>
      <c r="AJ1189" s="16"/>
      <c r="AK1189" s="16"/>
      <c r="AL1189" s="16"/>
      <c r="AM1189" s="16"/>
      <c r="AN1189" s="16"/>
      <c r="AO1189" s="16"/>
      <c r="AP1189" s="16"/>
      <c r="AQ1189" s="16"/>
    </row>
    <row r="1190" spans="1:43" s="17" customFormat="1" ht="12.75" hidden="1" customHeight="1">
      <c r="A1190" s="126" t="s">
        <v>1128</v>
      </c>
      <c r="B1190" s="72"/>
      <c r="C1190" s="144" t="s">
        <v>1129</v>
      </c>
      <c r="D1190" s="46"/>
      <c r="E1190" s="145"/>
      <c r="F1190" s="146"/>
      <c r="G1190" s="147"/>
      <c r="H1190" s="148"/>
      <c r="I1190" s="158"/>
      <c r="J1190" s="146"/>
      <c r="K1190" s="146"/>
      <c r="L1190" s="149"/>
      <c r="M1190" s="623"/>
      <c r="N1190" s="626"/>
      <c r="O1190" s="36"/>
      <c r="P1190" s="51" t="s">
        <v>1474</v>
      </c>
      <c r="Q1190" s="36"/>
      <c r="R1190" s="36" t="str">
        <f t="shared" si="118"/>
        <v/>
      </c>
      <c r="S1190" s="15"/>
      <c r="T1190" s="15"/>
      <c r="U1190" s="15"/>
      <c r="V1190" s="15"/>
      <c r="W1190" s="473"/>
      <c r="X1190" s="473"/>
      <c r="Y1190" s="15"/>
      <c r="Z1190" s="15"/>
      <c r="AA1190" s="15"/>
      <c r="AC1190" s="16"/>
      <c r="AD1190" s="15">
        <v>1</v>
      </c>
      <c r="AE1190" s="16"/>
      <c r="AF1190" s="16"/>
      <c r="AG1190" s="16"/>
      <c r="AH1190" s="16"/>
      <c r="AI1190" s="16"/>
      <c r="AJ1190" s="16"/>
      <c r="AK1190" s="16"/>
      <c r="AL1190" s="16"/>
      <c r="AM1190" s="16"/>
      <c r="AN1190" s="16"/>
      <c r="AO1190" s="16"/>
      <c r="AP1190" s="16"/>
      <c r="AQ1190" s="16"/>
    </row>
    <row r="1191" spans="1:43" s="17" customFormat="1" ht="12.75" hidden="1" customHeight="1">
      <c r="A1191" s="126" t="s">
        <v>1130</v>
      </c>
      <c r="B1191" s="72"/>
      <c r="C1191" s="144" t="s">
        <v>1777</v>
      </c>
      <c r="D1191" s="46"/>
      <c r="E1191" s="145"/>
      <c r="F1191" s="146"/>
      <c r="G1191" s="147"/>
      <c r="H1191" s="148"/>
      <c r="I1191" s="158"/>
      <c r="J1191" s="146"/>
      <c r="K1191" s="146"/>
      <c r="L1191" s="149"/>
      <c r="M1191" s="623"/>
      <c r="N1191" s="626"/>
      <c r="O1191" s="36"/>
      <c r="P1191" s="51" t="s">
        <v>1474</v>
      </c>
      <c r="Q1191" s="36"/>
      <c r="R1191" s="36" t="str">
        <f t="shared" si="118"/>
        <v/>
      </c>
      <c r="S1191" s="15"/>
      <c r="T1191" s="15"/>
      <c r="U1191" s="15"/>
      <c r="V1191" s="15"/>
      <c r="W1191" s="473"/>
      <c r="X1191" s="473"/>
      <c r="Y1191" s="15"/>
      <c r="Z1191" s="15"/>
      <c r="AA1191" s="15"/>
      <c r="AC1191" s="16"/>
      <c r="AD1191" s="15">
        <v>1</v>
      </c>
      <c r="AE1191" s="16"/>
      <c r="AF1191" s="16"/>
      <c r="AG1191" s="16"/>
      <c r="AH1191" s="16"/>
      <c r="AI1191" s="16"/>
      <c r="AJ1191" s="16"/>
      <c r="AK1191" s="16"/>
      <c r="AL1191" s="16"/>
      <c r="AM1191" s="16"/>
      <c r="AN1191" s="16"/>
      <c r="AO1191" s="16"/>
      <c r="AP1191" s="16"/>
      <c r="AQ1191" s="16"/>
    </row>
    <row r="1192" spans="1:43" s="17" customFormat="1" ht="12.75" hidden="1" customHeight="1">
      <c r="A1192" s="126" t="s">
        <v>1131</v>
      </c>
      <c r="B1192" s="72"/>
      <c r="C1192" s="144" t="s">
        <v>1132</v>
      </c>
      <c r="D1192" s="46"/>
      <c r="E1192" s="145"/>
      <c r="F1192" s="146"/>
      <c r="G1192" s="147"/>
      <c r="H1192" s="148"/>
      <c r="I1192" s="158"/>
      <c r="J1192" s="146"/>
      <c r="K1192" s="146"/>
      <c r="L1192" s="149"/>
      <c r="M1192" s="623"/>
      <c r="N1192" s="626"/>
      <c r="O1192" s="36"/>
      <c r="P1192" s="51" t="s">
        <v>1474</v>
      </c>
      <c r="Q1192" s="36"/>
      <c r="R1192" s="36" t="str">
        <f t="shared" si="118"/>
        <v/>
      </c>
      <c r="S1192" s="15"/>
      <c r="T1192" s="15"/>
      <c r="U1192" s="15"/>
      <c r="V1192" s="15"/>
      <c r="W1192" s="473"/>
      <c r="X1192" s="473"/>
      <c r="Y1192" s="15"/>
      <c r="Z1192" s="15"/>
      <c r="AA1192" s="15"/>
      <c r="AC1192" s="16"/>
      <c r="AD1192" s="15">
        <v>1</v>
      </c>
      <c r="AE1192" s="16"/>
      <c r="AF1192" s="16"/>
      <c r="AG1192" s="16"/>
      <c r="AH1192" s="16"/>
      <c r="AI1192" s="16"/>
      <c r="AJ1192" s="16"/>
      <c r="AK1192" s="16"/>
      <c r="AL1192" s="16"/>
      <c r="AM1192" s="16"/>
      <c r="AN1192" s="16"/>
      <c r="AO1192" s="16"/>
      <c r="AP1192" s="16"/>
      <c r="AQ1192" s="16"/>
    </row>
    <row r="1193" spans="1:43" s="17" customFormat="1" ht="12.75" hidden="1" customHeight="1">
      <c r="A1193" s="126" t="s">
        <v>1133</v>
      </c>
      <c r="B1193" s="72"/>
      <c r="C1193" s="144" t="s">
        <v>1134</v>
      </c>
      <c r="D1193" s="46"/>
      <c r="E1193" s="145"/>
      <c r="F1193" s="146"/>
      <c r="G1193" s="147"/>
      <c r="H1193" s="148"/>
      <c r="I1193" s="158"/>
      <c r="J1193" s="146"/>
      <c r="K1193" s="146"/>
      <c r="L1193" s="149"/>
      <c r="M1193" s="623"/>
      <c r="N1193" s="626"/>
      <c r="O1193" s="36"/>
      <c r="P1193" s="51" t="s">
        <v>1474</v>
      </c>
      <c r="Q1193" s="36"/>
      <c r="R1193" s="36" t="str">
        <f t="shared" si="118"/>
        <v/>
      </c>
      <c r="S1193" s="15"/>
      <c r="T1193" s="15"/>
      <c r="U1193" s="15"/>
      <c r="V1193" s="15"/>
      <c r="W1193" s="473"/>
      <c r="X1193" s="473"/>
      <c r="Y1193" s="15"/>
      <c r="Z1193" s="15"/>
      <c r="AA1193" s="15"/>
      <c r="AC1193" s="16"/>
      <c r="AD1193" s="15">
        <v>1</v>
      </c>
      <c r="AE1193" s="16"/>
      <c r="AF1193" s="16"/>
      <c r="AG1193" s="16"/>
      <c r="AH1193" s="16"/>
      <c r="AI1193" s="16"/>
      <c r="AJ1193" s="16"/>
      <c r="AK1193" s="16"/>
      <c r="AL1193" s="16"/>
      <c r="AM1193" s="16"/>
      <c r="AN1193" s="16"/>
      <c r="AO1193" s="16"/>
      <c r="AP1193" s="16"/>
      <c r="AQ1193" s="16"/>
    </row>
    <row r="1194" spans="1:43" s="17" customFormat="1" ht="12.75" hidden="1" customHeight="1">
      <c r="A1194" s="126" t="s">
        <v>1135</v>
      </c>
      <c r="B1194" s="72"/>
      <c r="C1194" s="144" t="s">
        <v>1136</v>
      </c>
      <c r="D1194" s="46"/>
      <c r="E1194" s="145"/>
      <c r="F1194" s="146"/>
      <c r="G1194" s="147"/>
      <c r="H1194" s="148"/>
      <c r="I1194" s="158"/>
      <c r="J1194" s="146"/>
      <c r="K1194" s="146"/>
      <c r="L1194" s="149"/>
      <c r="M1194" s="623"/>
      <c r="N1194" s="626"/>
      <c r="O1194" s="36"/>
      <c r="P1194" s="51" t="s">
        <v>1474</v>
      </c>
      <c r="Q1194" s="36"/>
      <c r="R1194" s="36" t="str">
        <f t="shared" si="118"/>
        <v/>
      </c>
      <c r="S1194" s="15"/>
      <c r="T1194" s="15"/>
      <c r="U1194" s="15"/>
      <c r="V1194" s="15"/>
      <c r="W1194" s="473"/>
      <c r="X1194" s="473"/>
      <c r="Y1194" s="15"/>
      <c r="Z1194" s="15"/>
      <c r="AA1194" s="15"/>
      <c r="AC1194" s="16"/>
      <c r="AD1194" s="15">
        <v>1</v>
      </c>
      <c r="AE1194" s="16"/>
      <c r="AF1194" s="16"/>
      <c r="AG1194" s="16"/>
      <c r="AH1194" s="16"/>
      <c r="AI1194" s="16"/>
      <c r="AJ1194" s="16"/>
      <c r="AK1194" s="16"/>
      <c r="AL1194" s="16"/>
      <c r="AM1194" s="16"/>
      <c r="AN1194" s="16"/>
      <c r="AO1194" s="16"/>
      <c r="AP1194" s="16"/>
      <c r="AQ1194" s="16"/>
    </row>
    <row r="1195" spans="1:43" s="17" customFormat="1" ht="12.75" hidden="1" customHeight="1">
      <c r="A1195" s="126" t="s">
        <v>1137</v>
      </c>
      <c r="B1195" s="72"/>
      <c r="C1195" s="144" t="s">
        <v>1138</v>
      </c>
      <c r="D1195" s="46"/>
      <c r="E1195" s="145"/>
      <c r="F1195" s="146"/>
      <c r="G1195" s="147"/>
      <c r="H1195" s="148"/>
      <c r="I1195" s="158"/>
      <c r="J1195" s="146"/>
      <c r="K1195" s="146"/>
      <c r="L1195" s="149"/>
      <c r="M1195" s="623"/>
      <c r="N1195" s="626"/>
      <c r="O1195" s="36"/>
      <c r="P1195" s="51" t="s">
        <v>1474</v>
      </c>
      <c r="Q1195" s="36"/>
      <c r="R1195" s="36" t="str">
        <f t="shared" si="118"/>
        <v/>
      </c>
      <c r="S1195" s="15"/>
      <c r="T1195" s="15"/>
      <c r="U1195" s="15"/>
      <c r="V1195" s="15"/>
      <c r="W1195" s="473"/>
      <c r="X1195" s="473"/>
      <c r="Y1195" s="15"/>
      <c r="Z1195" s="15"/>
      <c r="AA1195" s="15"/>
      <c r="AC1195" s="16"/>
      <c r="AD1195" s="15">
        <v>1</v>
      </c>
      <c r="AE1195" s="16"/>
      <c r="AF1195" s="16"/>
      <c r="AG1195" s="16"/>
      <c r="AH1195" s="16"/>
      <c r="AI1195" s="16"/>
      <c r="AJ1195" s="16"/>
      <c r="AK1195" s="16"/>
      <c r="AL1195" s="16"/>
      <c r="AM1195" s="16"/>
      <c r="AN1195" s="16"/>
      <c r="AO1195" s="16"/>
      <c r="AP1195" s="16"/>
      <c r="AQ1195" s="16"/>
    </row>
    <row r="1196" spans="1:43" s="17" customFormat="1" ht="12.75" hidden="1" customHeight="1">
      <c r="A1196" s="126" t="s">
        <v>1139</v>
      </c>
      <c r="B1196" s="72"/>
      <c r="C1196" s="144" t="s">
        <v>1140</v>
      </c>
      <c r="D1196" s="46"/>
      <c r="E1196" s="145"/>
      <c r="F1196" s="146"/>
      <c r="G1196" s="147"/>
      <c r="H1196" s="148"/>
      <c r="I1196" s="158"/>
      <c r="J1196" s="146"/>
      <c r="K1196" s="146"/>
      <c r="L1196" s="149"/>
      <c r="M1196" s="623"/>
      <c r="N1196" s="626"/>
      <c r="O1196" s="36"/>
      <c r="P1196" s="51" t="s">
        <v>1474</v>
      </c>
      <c r="Q1196" s="36"/>
      <c r="R1196" s="36" t="str">
        <f t="shared" si="118"/>
        <v/>
      </c>
      <c r="S1196" s="15"/>
      <c r="T1196" s="15"/>
      <c r="U1196" s="15"/>
      <c r="V1196" s="15"/>
      <c r="W1196" s="473"/>
      <c r="X1196" s="473"/>
      <c r="Y1196" s="15"/>
      <c r="Z1196" s="15"/>
      <c r="AA1196" s="15"/>
      <c r="AC1196" s="16"/>
      <c r="AD1196" s="15">
        <v>1</v>
      </c>
      <c r="AE1196" s="16"/>
      <c r="AF1196" s="16"/>
      <c r="AG1196" s="16"/>
      <c r="AH1196" s="16"/>
      <c r="AI1196" s="16"/>
      <c r="AJ1196" s="16"/>
      <c r="AK1196" s="16"/>
      <c r="AL1196" s="16"/>
      <c r="AM1196" s="16"/>
      <c r="AN1196" s="16"/>
      <c r="AO1196" s="16"/>
      <c r="AP1196" s="16"/>
      <c r="AQ1196" s="16"/>
    </row>
    <row r="1197" spans="1:43" s="17" customFormat="1" ht="12.75" hidden="1" customHeight="1">
      <c r="A1197" s="126" t="s">
        <v>1141</v>
      </c>
      <c r="B1197" s="72"/>
      <c r="C1197" s="144" t="s">
        <v>1142</v>
      </c>
      <c r="D1197" s="46"/>
      <c r="E1197" s="145"/>
      <c r="F1197" s="146"/>
      <c r="G1197" s="147"/>
      <c r="H1197" s="148"/>
      <c r="I1197" s="158"/>
      <c r="J1197" s="146"/>
      <c r="K1197" s="146"/>
      <c r="L1197" s="149"/>
      <c r="M1197" s="623"/>
      <c r="N1197" s="626"/>
      <c r="O1197" s="36"/>
      <c r="P1197" s="51" t="s">
        <v>1474</v>
      </c>
      <c r="Q1197" s="36"/>
      <c r="R1197" s="36" t="str">
        <f t="shared" si="118"/>
        <v/>
      </c>
      <c r="S1197" s="15"/>
      <c r="T1197" s="15"/>
      <c r="U1197" s="15"/>
      <c r="V1197" s="15"/>
      <c r="W1197" s="473"/>
      <c r="X1197" s="473"/>
      <c r="Y1197" s="15"/>
      <c r="Z1197" s="15"/>
      <c r="AA1197" s="15"/>
      <c r="AC1197" s="16"/>
      <c r="AD1197" s="15">
        <v>1</v>
      </c>
      <c r="AE1197" s="16"/>
      <c r="AF1197" s="16"/>
      <c r="AG1197" s="16"/>
      <c r="AH1197" s="16"/>
      <c r="AI1197" s="16"/>
      <c r="AJ1197" s="16"/>
      <c r="AK1197" s="16"/>
      <c r="AL1197" s="16"/>
      <c r="AM1197" s="16"/>
      <c r="AN1197" s="16"/>
      <c r="AO1197" s="16"/>
      <c r="AP1197" s="16"/>
      <c r="AQ1197" s="16"/>
    </row>
    <row r="1198" spans="1:43" s="17" customFormat="1" ht="12.75" hidden="1" customHeight="1">
      <c r="A1198" s="126" t="s">
        <v>1143</v>
      </c>
      <c r="B1198" s="72"/>
      <c r="C1198" s="144" t="s">
        <v>1144</v>
      </c>
      <c r="D1198" s="46"/>
      <c r="E1198" s="145"/>
      <c r="F1198" s="146"/>
      <c r="G1198" s="147"/>
      <c r="H1198" s="148"/>
      <c r="I1198" s="158"/>
      <c r="J1198" s="146"/>
      <c r="K1198" s="146"/>
      <c r="L1198" s="149"/>
      <c r="M1198" s="623"/>
      <c r="N1198" s="626"/>
      <c r="O1198" s="36"/>
      <c r="P1198" s="51" t="s">
        <v>1474</v>
      </c>
      <c r="Q1198" s="36"/>
      <c r="R1198" s="36" t="str">
        <f t="shared" si="118"/>
        <v/>
      </c>
      <c r="S1198" s="15"/>
      <c r="T1198" s="15"/>
      <c r="U1198" s="15"/>
      <c r="V1198" s="15"/>
      <c r="W1198" s="473"/>
      <c r="X1198" s="473"/>
      <c r="Y1198" s="15"/>
      <c r="Z1198" s="15"/>
      <c r="AA1198" s="15"/>
      <c r="AC1198" s="16"/>
      <c r="AD1198" s="15">
        <v>1</v>
      </c>
      <c r="AE1198" s="16"/>
      <c r="AF1198" s="16"/>
      <c r="AG1198" s="16"/>
      <c r="AH1198" s="16"/>
      <c r="AI1198" s="16"/>
      <c r="AJ1198" s="16"/>
      <c r="AK1198" s="16"/>
      <c r="AL1198" s="16"/>
      <c r="AM1198" s="16"/>
      <c r="AN1198" s="16"/>
      <c r="AO1198" s="16"/>
      <c r="AP1198" s="16"/>
      <c r="AQ1198" s="16"/>
    </row>
    <row r="1199" spans="1:43" s="17" customFormat="1" ht="12.75" hidden="1" customHeight="1">
      <c r="A1199" s="126" t="s">
        <v>1146</v>
      </c>
      <c r="B1199" s="72"/>
      <c r="C1199" s="144" t="s">
        <v>1147</v>
      </c>
      <c r="D1199" s="46"/>
      <c r="E1199" s="145"/>
      <c r="F1199" s="146"/>
      <c r="G1199" s="147"/>
      <c r="H1199" s="148"/>
      <c r="I1199" s="158"/>
      <c r="J1199" s="146"/>
      <c r="K1199" s="146"/>
      <c r="L1199" s="149"/>
      <c r="M1199" s="623"/>
      <c r="N1199" s="626"/>
      <c r="O1199" s="36"/>
      <c r="P1199" s="51" t="s">
        <v>1474</v>
      </c>
      <c r="Q1199" s="36"/>
      <c r="R1199" s="36" t="str">
        <f t="shared" si="118"/>
        <v/>
      </c>
      <c r="S1199" s="15"/>
      <c r="T1199" s="15"/>
      <c r="U1199" s="15"/>
      <c r="V1199" s="15"/>
      <c r="W1199" s="473"/>
      <c r="X1199" s="473"/>
      <c r="Y1199" s="15"/>
      <c r="Z1199" s="15"/>
      <c r="AA1199" s="15"/>
      <c r="AC1199" s="16"/>
      <c r="AD1199" s="15">
        <v>1</v>
      </c>
      <c r="AE1199" s="16"/>
      <c r="AF1199" s="16"/>
      <c r="AG1199" s="16"/>
      <c r="AH1199" s="16"/>
      <c r="AI1199" s="16"/>
      <c r="AJ1199" s="16"/>
      <c r="AK1199" s="16"/>
      <c r="AL1199" s="16"/>
      <c r="AM1199" s="16"/>
      <c r="AN1199" s="16"/>
      <c r="AO1199" s="16"/>
      <c r="AP1199" s="16"/>
      <c r="AQ1199" s="16"/>
    </row>
    <row r="1200" spans="1:43" s="17" customFormat="1" ht="12.75" hidden="1" customHeight="1" thickBot="1">
      <c r="A1200" s="126" t="s">
        <v>1151</v>
      </c>
      <c r="B1200" s="74"/>
      <c r="C1200" s="167" t="s">
        <v>1152</v>
      </c>
      <c r="D1200" s="46"/>
      <c r="E1200" s="145"/>
      <c r="F1200" s="146"/>
      <c r="G1200" s="147"/>
      <c r="H1200" s="148"/>
      <c r="I1200" s="158"/>
      <c r="J1200" s="146"/>
      <c r="K1200" s="146"/>
      <c r="L1200" s="149"/>
      <c r="M1200" s="623"/>
      <c r="N1200" s="626"/>
      <c r="O1200" s="36"/>
      <c r="P1200" s="51" t="s">
        <v>1474</v>
      </c>
      <c r="Q1200" s="36"/>
      <c r="R1200" s="36" t="str">
        <f t="shared" si="118"/>
        <v/>
      </c>
      <c r="S1200" s="15"/>
      <c r="T1200" s="15"/>
      <c r="U1200" s="15"/>
      <c r="V1200" s="15"/>
      <c r="W1200" s="473"/>
      <c r="X1200" s="473"/>
      <c r="Y1200" s="15"/>
      <c r="Z1200" s="15"/>
      <c r="AA1200" s="15"/>
      <c r="AC1200" s="16"/>
      <c r="AD1200" s="15">
        <v>1</v>
      </c>
      <c r="AE1200" s="16"/>
      <c r="AF1200" s="16"/>
      <c r="AG1200" s="16"/>
      <c r="AH1200" s="16"/>
      <c r="AI1200" s="16"/>
      <c r="AJ1200" s="16"/>
      <c r="AK1200" s="16"/>
      <c r="AL1200" s="16"/>
      <c r="AM1200" s="16"/>
      <c r="AN1200" s="16"/>
      <c r="AO1200" s="16"/>
      <c r="AP1200" s="16"/>
      <c r="AQ1200" s="16"/>
    </row>
    <row r="1201" spans="1:43" s="18" customFormat="1" ht="15.75" hidden="1" customHeight="1" thickBot="1">
      <c r="A1201" s="126" t="s">
        <v>1178</v>
      </c>
      <c r="B1201" s="603" t="s">
        <v>1179</v>
      </c>
      <c r="C1201" s="604"/>
      <c r="D1201" s="108"/>
      <c r="E1201" s="651">
        <f t="shared" ref="E1201:N1201" si="121">SUM(E1202:E1229)</f>
        <v>0</v>
      </c>
      <c r="F1201" s="652">
        <f t="shared" si="121"/>
        <v>0</v>
      </c>
      <c r="G1201" s="653">
        <f t="shared" si="121"/>
        <v>0</v>
      </c>
      <c r="H1201" s="654">
        <f t="shared" si="121"/>
        <v>0</v>
      </c>
      <c r="I1201" s="655">
        <f t="shared" si="121"/>
        <v>0</v>
      </c>
      <c r="J1201" s="652">
        <f t="shared" si="121"/>
        <v>0</v>
      </c>
      <c r="K1201" s="652">
        <f t="shared" si="121"/>
        <v>0</v>
      </c>
      <c r="L1201" s="656">
        <f t="shared" si="121"/>
        <v>0</v>
      </c>
      <c r="M1201" s="655">
        <f t="shared" si="121"/>
        <v>0</v>
      </c>
      <c r="N1201" s="656">
        <f t="shared" si="121"/>
        <v>0</v>
      </c>
      <c r="O1201" s="36"/>
      <c r="P1201" s="51" t="s">
        <v>1500</v>
      </c>
      <c r="Q1201" s="36"/>
      <c r="R1201" s="36" t="str">
        <f t="shared" si="118"/>
        <v/>
      </c>
      <c r="S1201" s="15"/>
      <c r="T1201" s="15"/>
      <c r="U1201" s="15"/>
      <c r="V1201" s="15"/>
      <c r="W1201" s="473"/>
      <c r="X1201" s="473"/>
      <c r="Y1201" s="15"/>
      <c r="Z1201" s="15"/>
      <c r="AA1201" s="15"/>
      <c r="AC1201" s="15"/>
      <c r="AD1201" s="15">
        <v>1</v>
      </c>
      <c r="AE1201" s="15"/>
      <c r="AF1201" s="15"/>
      <c r="AG1201" s="15"/>
      <c r="AH1201" s="15"/>
      <c r="AI1201" s="15"/>
      <c r="AJ1201" s="15"/>
      <c r="AK1201" s="15"/>
      <c r="AL1201" s="15"/>
      <c r="AM1201" s="15"/>
      <c r="AN1201" s="15"/>
      <c r="AO1201" s="15"/>
      <c r="AP1201" s="15"/>
      <c r="AQ1201" s="15"/>
    </row>
    <row r="1202" spans="1:43" s="17" customFormat="1" ht="12.75" hidden="1" customHeight="1" thickTop="1">
      <c r="A1202" s="126" t="s">
        <v>1180</v>
      </c>
      <c r="B1202" s="95"/>
      <c r="C1202" s="152" t="s">
        <v>1802</v>
      </c>
      <c r="D1202" s="46"/>
      <c r="E1202" s="153"/>
      <c r="F1202" s="154"/>
      <c r="G1202" s="155"/>
      <c r="H1202" s="156"/>
      <c r="I1202" s="174"/>
      <c r="J1202" s="154"/>
      <c r="K1202" s="154"/>
      <c r="L1202" s="157"/>
      <c r="M1202" s="648"/>
      <c r="N1202" s="625"/>
      <c r="O1202" s="36"/>
      <c r="P1202" s="51" t="s">
        <v>1474</v>
      </c>
      <c r="Q1202" s="36"/>
      <c r="R1202" s="36" t="str">
        <f t="shared" si="118"/>
        <v/>
      </c>
      <c r="S1202" s="15"/>
      <c r="T1202" s="15"/>
      <c r="U1202" s="15"/>
      <c r="V1202" s="15"/>
      <c r="W1202" s="473"/>
      <c r="X1202" s="473"/>
      <c r="Y1202" s="15"/>
      <c r="Z1202" s="15"/>
      <c r="AA1202" s="15"/>
      <c r="AC1202" s="16"/>
      <c r="AD1202" s="15">
        <v>1</v>
      </c>
      <c r="AE1202" s="16"/>
      <c r="AF1202" s="16"/>
      <c r="AG1202" s="16"/>
      <c r="AH1202" s="16"/>
      <c r="AI1202" s="16"/>
      <c r="AJ1202" s="16"/>
      <c r="AK1202" s="16"/>
      <c r="AL1202" s="16"/>
      <c r="AM1202" s="16"/>
      <c r="AN1202" s="16"/>
      <c r="AO1202" s="16"/>
      <c r="AP1202" s="16"/>
      <c r="AQ1202" s="16"/>
    </row>
    <row r="1203" spans="1:43" s="17" customFormat="1" ht="12.75" hidden="1" customHeight="1">
      <c r="A1203" s="126" t="s">
        <v>1198</v>
      </c>
      <c r="B1203" s="72"/>
      <c r="C1203" s="144" t="s">
        <v>1199</v>
      </c>
      <c r="D1203" s="46"/>
      <c r="E1203" s="145"/>
      <c r="F1203" s="146"/>
      <c r="G1203" s="147"/>
      <c r="H1203" s="148"/>
      <c r="I1203" s="158"/>
      <c r="J1203" s="146"/>
      <c r="K1203" s="146"/>
      <c r="L1203" s="149"/>
      <c r="M1203" s="623"/>
      <c r="N1203" s="626"/>
      <c r="O1203" s="36"/>
      <c r="P1203" s="51" t="s">
        <v>1474</v>
      </c>
      <c r="Q1203" s="36"/>
      <c r="R1203" s="36" t="str">
        <f t="shared" si="118"/>
        <v/>
      </c>
      <c r="S1203" s="15"/>
      <c r="T1203" s="15"/>
      <c r="U1203" s="15"/>
      <c r="V1203" s="15"/>
      <c r="W1203" s="473"/>
      <c r="X1203" s="473"/>
      <c r="Y1203" s="15"/>
      <c r="Z1203" s="15"/>
      <c r="AA1203" s="15"/>
      <c r="AC1203" s="16"/>
      <c r="AD1203" s="15">
        <v>1</v>
      </c>
      <c r="AE1203" s="16"/>
      <c r="AF1203" s="16"/>
      <c r="AG1203" s="16"/>
      <c r="AH1203" s="16"/>
      <c r="AI1203" s="16"/>
      <c r="AJ1203" s="16"/>
      <c r="AK1203" s="16"/>
      <c r="AL1203" s="16"/>
      <c r="AM1203" s="16"/>
      <c r="AN1203" s="16"/>
      <c r="AO1203" s="16"/>
      <c r="AP1203" s="16"/>
      <c r="AQ1203" s="16"/>
    </row>
    <row r="1204" spans="1:43" s="17" customFormat="1" ht="12.75" hidden="1" customHeight="1">
      <c r="A1204" s="126" t="s">
        <v>1216</v>
      </c>
      <c r="B1204" s="72"/>
      <c r="C1204" s="144" t="s">
        <v>1217</v>
      </c>
      <c r="D1204" s="46"/>
      <c r="E1204" s="145"/>
      <c r="F1204" s="146"/>
      <c r="G1204" s="147"/>
      <c r="H1204" s="148"/>
      <c r="I1204" s="158"/>
      <c r="J1204" s="146"/>
      <c r="K1204" s="146"/>
      <c r="L1204" s="149"/>
      <c r="M1204" s="623"/>
      <c r="N1204" s="626"/>
      <c r="O1204" s="36"/>
      <c r="P1204" s="51" t="s">
        <v>1474</v>
      </c>
      <c r="Q1204" s="36"/>
      <c r="R1204" s="36" t="str">
        <f t="shared" si="118"/>
        <v/>
      </c>
      <c r="S1204" s="15"/>
      <c r="T1204" s="15"/>
      <c r="U1204" s="15"/>
      <c r="V1204" s="15"/>
      <c r="W1204" s="473"/>
      <c r="X1204" s="473"/>
      <c r="Y1204" s="15"/>
      <c r="Z1204" s="15"/>
      <c r="AA1204" s="15"/>
      <c r="AC1204" s="16"/>
      <c r="AD1204" s="15">
        <v>1</v>
      </c>
      <c r="AE1204" s="16"/>
      <c r="AF1204" s="16"/>
      <c r="AG1204" s="16"/>
      <c r="AH1204" s="16"/>
      <c r="AI1204" s="16"/>
      <c r="AJ1204" s="16"/>
      <c r="AK1204" s="16"/>
      <c r="AL1204" s="16"/>
      <c r="AM1204" s="16"/>
      <c r="AN1204" s="16"/>
      <c r="AO1204" s="16"/>
      <c r="AP1204" s="16"/>
      <c r="AQ1204" s="16"/>
    </row>
    <row r="1205" spans="1:43" s="17" customFormat="1" ht="12.75" hidden="1" customHeight="1">
      <c r="A1205" s="126" t="s">
        <v>1218</v>
      </c>
      <c r="B1205" s="72"/>
      <c r="C1205" s="144" t="s">
        <v>1219</v>
      </c>
      <c r="D1205" s="46"/>
      <c r="E1205" s="145"/>
      <c r="F1205" s="146"/>
      <c r="G1205" s="147"/>
      <c r="H1205" s="148"/>
      <c r="I1205" s="158"/>
      <c r="J1205" s="146"/>
      <c r="K1205" s="146"/>
      <c r="L1205" s="149"/>
      <c r="M1205" s="623"/>
      <c r="N1205" s="626"/>
      <c r="O1205" s="36"/>
      <c r="P1205" s="51" t="s">
        <v>1474</v>
      </c>
      <c r="Q1205" s="36"/>
      <c r="R1205" s="36" t="str">
        <f t="shared" si="118"/>
        <v/>
      </c>
      <c r="S1205" s="15"/>
      <c r="T1205" s="15"/>
      <c r="U1205" s="15"/>
      <c r="V1205" s="15"/>
      <c r="W1205" s="473"/>
      <c r="X1205" s="473"/>
      <c r="Y1205" s="15"/>
      <c r="Z1205" s="15"/>
      <c r="AA1205" s="15"/>
      <c r="AC1205" s="16"/>
      <c r="AD1205" s="15">
        <v>1</v>
      </c>
      <c r="AE1205" s="16"/>
      <c r="AF1205" s="16"/>
      <c r="AG1205" s="16"/>
      <c r="AH1205" s="16"/>
      <c r="AI1205" s="16"/>
      <c r="AJ1205" s="16"/>
      <c r="AK1205" s="16"/>
      <c r="AL1205" s="16"/>
      <c r="AM1205" s="16"/>
      <c r="AN1205" s="16"/>
      <c r="AO1205" s="16"/>
      <c r="AP1205" s="16"/>
      <c r="AQ1205" s="16"/>
    </row>
    <row r="1206" spans="1:43" s="17" customFormat="1" ht="12.75" hidden="1" customHeight="1">
      <c r="A1206" s="126" t="s">
        <v>1220</v>
      </c>
      <c r="B1206" s="72"/>
      <c r="C1206" s="144" t="s">
        <v>1221</v>
      </c>
      <c r="D1206" s="46"/>
      <c r="E1206" s="145"/>
      <c r="F1206" s="146"/>
      <c r="G1206" s="147"/>
      <c r="H1206" s="148"/>
      <c r="I1206" s="158"/>
      <c r="J1206" s="146"/>
      <c r="K1206" s="146"/>
      <c r="L1206" s="149"/>
      <c r="M1206" s="623"/>
      <c r="N1206" s="626"/>
      <c r="O1206" s="36"/>
      <c r="P1206" s="51" t="s">
        <v>1474</v>
      </c>
      <c r="Q1206" s="36"/>
      <c r="R1206" s="36" t="str">
        <f t="shared" si="118"/>
        <v/>
      </c>
      <c r="S1206" s="15"/>
      <c r="T1206" s="15"/>
      <c r="U1206" s="15"/>
      <c r="V1206" s="15"/>
      <c r="W1206" s="473"/>
      <c r="X1206" s="473"/>
      <c r="Y1206" s="15"/>
      <c r="Z1206" s="15"/>
      <c r="AA1206" s="15"/>
      <c r="AC1206" s="16"/>
      <c r="AD1206" s="15">
        <v>1</v>
      </c>
      <c r="AE1206" s="16"/>
      <c r="AF1206" s="16"/>
      <c r="AG1206" s="16"/>
      <c r="AH1206" s="16"/>
      <c r="AI1206" s="16"/>
      <c r="AJ1206" s="16"/>
      <c r="AK1206" s="16"/>
      <c r="AL1206" s="16"/>
      <c r="AM1206" s="16"/>
      <c r="AN1206" s="16"/>
      <c r="AO1206" s="16"/>
      <c r="AP1206" s="16"/>
      <c r="AQ1206" s="16"/>
    </row>
    <row r="1207" spans="1:43" s="17" customFormat="1" ht="12.75" hidden="1" customHeight="1">
      <c r="A1207" s="126" t="s">
        <v>1222</v>
      </c>
      <c r="B1207" s="72"/>
      <c r="C1207" s="144" t="s">
        <v>1223</v>
      </c>
      <c r="D1207" s="46"/>
      <c r="E1207" s="145"/>
      <c r="F1207" s="146"/>
      <c r="G1207" s="147"/>
      <c r="H1207" s="148"/>
      <c r="I1207" s="158"/>
      <c r="J1207" s="146"/>
      <c r="K1207" s="146"/>
      <c r="L1207" s="149"/>
      <c r="M1207" s="623"/>
      <c r="N1207" s="626"/>
      <c r="O1207" s="36"/>
      <c r="P1207" s="51" t="s">
        <v>1474</v>
      </c>
      <c r="Q1207" s="36"/>
      <c r="R1207" s="36" t="str">
        <f t="shared" si="118"/>
        <v/>
      </c>
      <c r="S1207" s="15"/>
      <c r="T1207" s="15"/>
      <c r="U1207" s="15"/>
      <c r="V1207" s="15"/>
      <c r="W1207" s="473"/>
      <c r="X1207" s="473"/>
      <c r="Y1207" s="15"/>
      <c r="Z1207" s="15"/>
      <c r="AA1207" s="15"/>
      <c r="AC1207" s="16"/>
      <c r="AD1207" s="15">
        <v>1</v>
      </c>
      <c r="AE1207" s="16"/>
      <c r="AF1207" s="16"/>
      <c r="AG1207" s="16"/>
      <c r="AH1207" s="16"/>
      <c r="AI1207" s="16"/>
      <c r="AJ1207" s="16"/>
      <c r="AK1207" s="16"/>
      <c r="AL1207" s="16"/>
      <c r="AM1207" s="16"/>
      <c r="AN1207" s="16"/>
      <c r="AO1207" s="16"/>
      <c r="AP1207" s="16"/>
      <c r="AQ1207" s="16"/>
    </row>
    <row r="1208" spans="1:43" s="17" customFormat="1" ht="12.75" hidden="1" customHeight="1">
      <c r="A1208" s="126" t="s">
        <v>1212</v>
      </c>
      <c r="B1208" s="72"/>
      <c r="C1208" s="144" t="s">
        <v>1213</v>
      </c>
      <c r="D1208" s="46"/>
      <c r="E1208" s="145"/>
      <c r="F1208" s="146"/>
      <c r="G1208" s="147"/>
      <c r="H1208" s="148"/>
      <c r="I1208" s="158"/>
      <c r="J1208" s="146"/>
      <c r="K1208" s="146"/>
      <c r="L1208" s="149"/>
      <c r="M1208" s="623"/>
      <c r="N1208" s="626"/>
      <c r="O1208" s="36"/>
      <c r="P1208" s="51" t="s">
        <v>1474</v>
      </c>
      <c r="Q1208" s="36"/>
      <c r="R1208" s="36" t="str">
        <f t="shared" si="118"/>
        <v/>
      </c>
      <c r="S1208" s="15"/>
      <c r="T1208" s="15"/>
      <c r="U1208" s="15"/>
      <c r="V1208" s="15"/>
      <c r="W1208" s="473"/>
      <c r="X1208" s="473"/>
      <c r="Y1208" s="15"/>
      <c r="Z1208" s="15"/>
      <c r="AA1208" s="15"/>
      <c r="AC1208" s="16"/>
      <c r="AD1208" s="15">
        <v>1</v>
      </c>
      <c r="AE1208" s="16"/>
      <c r="AF1208" s="16"/>
      <c r="AG1208" s="16"/>
      <c r="AH1208" s="16"/>
      <c r="AI1208" s="16"/>
      <c r="AJ1208" s="16"/>
      <c r="AK1208" s="16"/>
      <c r="AL1208" s="16"/>
      <c r="AM1208" s="16"/>
      <c r="AN1208" s="16"/>
      <c r="AO1208" s="16"/>
      <c r="AP1208" s="16"/>
      <c r="AQ1208" s="16"/>
    </row>
    <row r="1209" spans="1:43" s="17" customFormat="1" ht="12.75" hidden="1" customHeight="1">
      <c r="A1209" s="126" t="s">
        <v>1206</v>
      </c>
      <c r="B1209" s="72"/>
      <c r="C1209" s="144" t="s">
        <v>1207</v>
      </c>
      <c r="D1209" s="46"/>
      <c r="E1209" s="145"/>
      <c r="F1209" s="146"/>
      <c r="G1209" s="147"/>
      <c r="H1209" s="148"/>
      <c r="I1209" s="158"/>
      <c r="J1209" s="146"/>
      <c r="K1209" s="146"/>
      <c r="L1209" s="149"/>
      <c r="M1209" s="623"/>
      <c r="N1209" s="626"/>
      <c r="O1209" s="36"/>
      <c r="P1209" s="51" t="s">
        <v>1474</v>
      </c>
      <c r="Q1209" s="36"/>
      <c r="R1209" s="36" t="str">
        <f t="shared" si="118"/>
        <v/>
      </c>
      <c r="S1209" s="15"/>
      <c r="T1209" s="15"/>
      <c r="U1209" s="15"/>
      <c r="V1209" s="15"/>
      <c r="W1209" s="473"/>
      <c r="X1209" s="473"/>
      <c r="Y1209" s="15"/>
      <c r="Z1209" s="15"/>
      <c r="AA1209" s="15"/>
      <c r="AC1209" s="16"/>
      <c r="AD1209" s="15">
        <v>1</v>
      </c>
      <c r="AE1209" s="16"/>
      <c r="AF1209" s="16"/>
      <c r="AG1209" s="16"/>
      <c r="AH1209" s="16"/>
      <c r="AI1209" s="16"/>
      <c r="AJ1209" s="16"/>
      <c r="AK1209" s="16"/>
      <c r="AL1209" s="16"/>
      <c r="AM1209" s="16"/>
      <c r="AN1209" s="16"/>
      <c r="AO1209" s="16"/>
      <c r="AP1209" s="16"/>
      <c r="AQ1209" s="16"/>
    </row>
    <row r="1210" spans="1:43" s="17" customFormat="1" ht="12.75" hidden="1" customHeight="1">
      <c r="A1210" s="126" t="s">
        <v>1224</v>
      </c>
      <c r="B1210" s="72"/>
      <c r="C1210" s="144" t="s">
        <v>1225</v>
      </c>
      <c r="D1210" s="46"/>
      <c r="E1210" s="145"/>
      <c r="F1210" s="146"/>
      <c r="G1210" s="147"/>
      <c r="H1210" s="148"/>
      <c r="I1210" s="158"/>
      <c r="J1210" s="146"/>
      <c r="K1210" s="146"/>
      <c r="L1210" s="149"/>
      <c r="M1210" s="623"/>
      <c r="N1210" s="626"/>
      <c r="O1210" s="36"/>
      <c r="P1210" s="51" t="s">
        <v>1474</v>
      </c>
      <c r="Q1210" s="36"/>
      <c r="R1210" s="36" t="str">
        <f t="shared" si="118"/>
        <v/>
      </c>
      <c r="S1210" s="15"/>
      <c r="T1210" s="15"/>
      <c r="U1210" s="15"/>
      <c r="V1210" s="15"/>
      <c r="W1210" s="473"/>
      <c r="X1210" s="473"/>
      <c r="Y1210" s="15"/>
      <c r="Z1210" s="15"/>
      <c r="AA1210" s="15"/>
      <c r="AC1210" s="16"/>
      <c r="AD1210" s="15">
        <v>1</v>
      </c>
      <c r="AE1210" s="16"/>
      <c r="AF1210" s="16"/>
      <c r="AG1210" s="16"/>
      <c r="AH1210" s="16"/>
      <c r="AI1210" s="16"/>
      <c r="AJ1210" s="16"/>
      <c r="AK1210" s="16"/>
      <c r="AL1210" s="16"/>
      <c r="AM1210" s="16"/>
      <c r="AN1210" s="16"/>
      <c r="AO1210" s="16"/>
      <c r="AP1210" s="16"/>
      <c r="AQ1210" s="16"/>
    </row>
    <row r="1211" spans="1:43" s="17" customFormat="1" ht="12.75" hidden="1" customHeight="1">
      <c r="A1211" s="126" t="s">
        <v>1226</v>
      </c>
      <c r="B1211" s="72"/>
      <c r="C1211" s="144" t="s">
        <v>1227</v>
      </c>
      <c r="D1211" s="46"/>
      <c r="E1211" s="145"/>
      <c r="F1211" s="146"/>
      <c r="G1211" s="147"/>
      <c r="H1211" s="148"/>
      <c r="I1211" s="158"/>
      <c r="J1211" s="146"/>
      <c r="K1211" s="146"/>
      <c r="L1211" s="149"/>
      <c r="M1211" s="623"/>
      <c r="N1211" s="626"/>
      <c r="O1211" s="36"/>
      <c r="P1211" s="51" t="s">
        <v>1474</v>
      </c>
      <c r="Q1211" s="36"/>
      <c r="R1211" s="36" t="str">
        <f t="shared" si="118"/>
        <v/>
      </c>
      <c r="S1211" s="15"/>
      <c r="T1211" s="15"/>
      <c r="U1211" s="15"/>
      <c r="V1211" s="15"/>
      <c r="W1211" s="473"/>
      <c r="X1211" s="473"/>
      <c r="Y1211" s="15"/>
      <c r="Z1211" s="15"/>
      <c r="AA1211" s="15"/>
      <c r="AC1211" s="16"/>
      <c r="AD1211" s="15">
        <v>1</v>
      </c>
      <c r="AE1211" s="16"/>
      <c r="AF1211" s="16"/>
      <c r="AG1211" s="16"/>
      <c r="AH1211" s="16"/>
      <c r="AI1211" s="16"/>
      <c r="AJ1211" s="16"/>
      <c r="AK1211" s="16"/>
      <c r="AL1211" s="16"/>
      <c r="AM1211" s="16"/>
      <c r="AN1211" s="16"/>
      <c r="AO1211" s="16"/>
      <c r="AP1211" s="16"/>
      <c r="AQ1211" s="16"/>
    </row>
    <row r="1212" spans="1:43" s="17" customFormat="1" ht="12.75" hidden="1" customHeight="1">
      <c r="A1212" s="126" t="s">
        <v>1204</v>
      </c>
      <c r="B1212" s="72"/>
      <c r="C1212" s="144" t="s">
        <v>1205</v>
      </c>
      <c r="D1212" s="46"/>
      <c r="E1212" s="145"/>
      <c r="F1212" s="146"/>
      <c r="G1212" s="147"/>
      <c r="H1212" s="148"/>
      <c r="I1212" s="158"/>
      <c r="J1212" s="146"/>
      <c r="K1212" s="146"/>
      <c r="L1212" s="149"/>
      <c r="M1212" s="623"/>
      <c r="N1212" s="626"/>
      <c r="O1212" s="36"/>
      <c r="P1212" s="51" t="s">
        <v>1474</v>
      </c>
      <c r="Q1212" s="36"/>
      <c r="R1212" s="36" t="str">
        <f t="shared" si="118"/>
        <v/>
      </c>
      <c r="S1212" s="15"/>
      <c r="T1212" s="15"/>
      <c r="U1212" s="15"/>
      <c r="V1212" s="15"/>
      <c r="W1212" s="473"/>
      <c r="X1212" s="473"/>
      <c r="Y1212" s="15"/>
      <c r="Z1212" s="15"/>
      <c r="AA1212" s="15"/>
      <c r="AC1212" s="16"/>
      <c r="AD1212" s="15">
        <v>1</v>
      </c>
      <c r="AE1212" s="16"/>
      <c r="AF1212" s="16"/>
      <c r="AG1212" s="16"/>
      <c r="AH1212" s="16"/>
      <c r="AI1212" s="16"/>
      <c r="AJ1212" s="16"/>
      <c r="AK1212" s="16"/>
      <c r="AL1212" s="16"/>
      <c r="AM1212" s="16"/>
      <c r="AN1212" s="16"/>
      <c r="AO1212" s="16"/>
      <c r="AP1212" s="16"/>
      <c r="AQ1212" s="16"/>
    </row>
    <row r="1213" spans="1:43" s="17" customFormat="1" ht="12.75" hidden="1" customHeight="1">
      <c r="A1213" s="126" t="s">
        <v>1228</v>
      </c>
      <c r="B1213" s="72"/>
      <c r="C1213" s="144" t="s">
        <v>1229</v>
      </c>
      <c r="D1213" s="46"/>
      <c r="E1213" s="145"/>
      <c r="F1213" s="146"/>
      <c r="G1213" s="147"/>
      <c r="H1213" s="148"/>
      <c r="I1213" s="158"/>
      <c r="J1213" s="146"/>
      <c r="K1213" s="146"/>
      <c r="L1213" s="149"/>
      <c r="M1213" s="623"/>
      <c r="N1213" s="626"/>
      <c r="O1213" s="36"/>
      <c r="P1213" s="51" t="s">
        <v>1474</v>
      </c>
      <c r="Q1213" s="36"/>
      <c r="R1213" s="36" t="str">
        <f t="shared" si="118"/>
        <v/>
      </c>
      <c r="S1213" s="15"/>
      <c r="T1213" s="15"/>
      <c r="U1213" s="15"/>
      <c r="V1213" s="15"/>
      <c r="W1213" s="473"/>
      <c r="X1213" s="473"/>
      <c r="Y1213" s="15"/>
      <c r="Z1213" s="15"/>
      <c r="AA1213" s="15"/>
      <c r="AC1213" s="16"/>
      <c r="AD1213" s="15">
        <v>1</v>
      </c>
      <c r="AE1213" s="16"/>
      <c r="AF1213" s="16"/>
      <c r="AG1213" s="16"/>
      <c r="AH1213" s="16"/>
      <c r="AI1213" s="16"/>
      <c r="AJ1213" s="16"/>
      <c r="AK1213" s="16"/>
      <c r="AL1213" s="16"/>
      <c r="AM1213" s="16"/>
      <c r="AN1213" s="16"/>
      <c r="AO1213" s="16"/>
      <c r="AP1213" s="16"/>
      <c r="AQ1213" s="16"/>
    </row>
    <row r="1214" spans="1:43" s="17" customFormat="1" ht="12.75" hidden="1" customHeight="1">
      <c r="A1214" s="126" t="s">
        <v>1181</v>
      </c>
      <c r="B1214" s="72"/>
      <c r="C1214" s="144" t="s">
        <v>1182</v>
      </c>
      <c r="D1214" s="46"/>
      <c r="E1214" s="145"/>
      <c r="F1214" s="146"/>
      <c r="G1214" s="147"/>
      <c r="H1214" s="148"/>
      <c r="I1214" s="158"/>
      <c r="J1214" s="146"/>
      <c r="K1214" s="146"/>
      <c r="L1214" s="149"/>
      <c r="M1214" s="623"/>
      <c r="N1214" s="626"/>
      <c r="O1214" s="36"/>
      <c r="P1214" s="51" t="s">
        <v>1474</v>
      </c>
      <c r="Q1214" s="36"/>
      <c r="R1214" s="36" t="str">
        <f t="shared" si="118"/>
        <v/>
      </c>
      <c r="S1214" s="15"/>
      <c r="T1214" s="15"/>
      <c r="U1214" s="15"/>
      <c r="V1214" s="15"/>
      <c r="W1214" s="473"/>
      <c r="X1214" s="473"/>
      <c r="Y1214" s="15"/>
      <c r="Z1214" s="15"/>
      <c r="AA1214" s="15"/>
      <c r="AC1214" s="16"/>
      <c r="AD1214" s="15">
        <v>1</v>
      </c>
      <c r="AE1214" s="16"/>
      <c r="AF1214" s="16"/>
      <c r="AG1214" s="16"/>
      <c r="AH1214" s="16"/>
      <c r="AI1214" s="16"/>
      <c r="AJ1214" s="16"/>
      <c r="AK1214" s="16"/>
      <c r="AL1214" s="16"/>
      <c r="AM1214" s="16"/>
      <c r="AN1214" s="16"/>
      <c r="AO1214" s="16"/>
      <c r="AP1214" s="16"/>
      <c r="AQ1214" s="16"/>
    </row>
    <row r="1215" spans="1:43" s="17" customFormat="1" ht="12.75" hidden="1" customHeight="1">
      <c r="A1215" s="126" t="s">
        <v>1183</v>
      </c>
      <c r="B1215" s="72"/>
      <c r="C1215" s="144" t="s">
        <v>1184</v>
      </c>
      <c r="D1215" s="46"/>
      <c r="E1215" s="145"/>
      <c r="F1215" s="146"/>
      <c r="G1215" s="147"/>
      <c r="H1215" s="148"/>
      <c r="I1215" s="158"/>
      <c r="J1215" s="146"/>
      <c r="K1215" s="146"/>
      <c r="L1215" s="149"/>
      <c r="M1215" s="623"/>
      <c r="N1215" s="626"/>
      <c r="O1215" s="36"/>
      <c r="P1215" s="51" t="s">
        <v>1474</v>
      </c>
      <c r="Q1215" s="36"/>
      <c r="R1215" s="36" t="str">
        <f t="shared" si="118"/>
        <v/>
      </c>
      <c r="S1215" s="15"/>
      <c r="T1215" s="15"/>
      <c r="U1215" s="15"/>
      <c r="V1215" s="15"/>
      <c r="W1215" s="473"/>
      <c r="X1215" s="473"/>
      <c r="Y1215" s="15"/>
      <c r="Z1215" s="15"/>
      <c r="AA1215" s="15"/>
      <c r="AC1215" s="16"/>
      <c r="AD1215" s="15">
        <v>1</v>
      </c>
      <c r="AE1215" s="16"/>
      <c r="AF1215" s="16"/>
      <c r="AG1215" s="16"/>
      <c r="AH1215" s="16"/>
      <c r="AI1215" s="16"/>
      <c r="AJ1215" s="16"/>
      <c r="AK1215" s="16"/>
      <c r="AL1215" s="16"/>
      <c r="AM1215" s="16"/>
      <c r="AN1215" s="16"/>
      <c r="AO1215" s="16"/>
      <c r="AP1215" s="16"/>
      <c r="AQ1215" s="16"/>
    </row>
    <row r="1216" spans="1:43" s="17" customFormat="1" ht="12.75" hidden="1" customHeight="1">
      <c r="A1216" s="126" t="s">
        <v>1185</v>
      </c>
      <c r="B1216" s="72"/>
      <c r="C1216" s="144" t="s">
        <v>1186</v>
      </c>
      <c r="D1216" s="46"/>
      <c r="E1216" s="145"/>
      <c r="F1216" s="146"/>
      <c r="G1216" s="147"/>
      <c r="H1216" s="148"/>
      <c r="I1216" s="158"/>
      <c r="J1216" s="146"/>
      <c r="K1216" s="146"/>
      <c r="L1216" s="149"/>
      <c r="M1216" s="623"/>
      <c r="N1216" s="626"/>
      <c r="O1216" s="36"/>
      <c r="P1216" s="51" t="s">
        <v>1474</v>
      </c>
      <c r="Q1216" s="36"/>
      <c r="R1216" s="36" t="str">
        <f t="shared" si="118"/>
        <v/>
      </c>
      <c r="S1216" s="15"/>
      <c r="T1216" s="15"/>
      <c r="U1216" s="15"/>
      <c r="V1216" s="15"/>
      <c r="W1216" s="473"/>
      <c r="X1216" s="473"/>
      <c r="Y1216" s="15"/>
      <c r="Z1216" s="15"/>
      <c r="AA1216" s="15"/>
      <c r="AC1216" s="16"/>
      <c r="AD1216" s="15">
        <v>1</v>
      </c>
      <c r="AE1216" s="16"/>
      <c r="AF1216" s="16"/>
      <c r="AG1216" s="16"/>
      <c r="AH1216" s="16"/>
      <c r="AI1216" s="16"/>
      <c r="AJ1216" s="16"/>
      <c r="AK1216" s="16"/>
      <c r="AL1216" s="16"/>
      <c r="AM1216" s="16"/>
      <c r="AN1216" s="16"/>
      <c r="AO1216" s="16"/>
      <c r="AP1216" s="16"/>
      <c r="AQ1216" s="16"/>
    </row>
    <row r="1217" spans="1:43" s="17" customFormat="1" ht="12.75" hidden="1" customHeight="1">
      <c r="A1217" s="126" t="s">
        <v>1187</v>
      </c>
      <c r="B1217" s="72"/>
      <c r="C1217" s="144" t="s">
        <v>1188</v>
      </c>
      <c r="D1217" s="46"/>
      <c r="E1217" s="145"/>
      <c r="F1217" s="146"/>
      <c r="G1217" s="147"/>
      <c r="H1217" s="148"/>
      <c r="I1217" s="158"/>
      <c r="J1217" s="146"/>
      <c r="K1217" s="146"/>
      <c r="L1217" s="149"/>
      <c r="M1217" s="623"/>
      <c r="N1217" s="626"/>
      <c r="O1217" s="36"/>
      <c r="P1217" s="51" t="s">
        <v>1474</v>
      </c>
      <c r="Q1217" s="36"/>
      <c r="R1217" s="36" t="str">
        <f t="shared" si="118"/>
        <v/>
      </c>
      <c r="S1217" s="15"/>
      <c r="T1217" s="15"/>
      <c r="U1217" s="15"/>
      <c r="V1217" s="15"/>
      <c r="W1217" s="473"/>
      <c r="X1217" s="473"/>
      <c r="Y1217" s="15"/>
      <c r="Z1217" s="15"/>
      <c r="AA1217" s="15"/>
      <c r="AC1217" s="16"/>
      <c r="AD1217" s="15">
        <v>1</v>
      </c>
      <c r="AE1217" s="16"/>
      <c r="AF1217" s="16"/>
      <c r="AG1217" s="16"/>
      <c r="AH1217" s="16"/>
      <c r="AI1217" s="16"/>
      <c r="AJ1217" s="16"/>
      <c r="AK1217" s="16"/>
      <c r="AL1217" s="16"/>
      <c r="AM1217" s="16"/>
      <c r="AN1217" s="16"/>
      <c r="AO1217" s="16"/>
      <c r="AP1217" s="16"/>
      <c r="AQ1217" s="16"/>
    </row>
    <row r="1218" spans="1:43" s="17" customFormat="1" ht="12.75" hidden="1" customHeight="1">
      <c r="A1218" s="126" t="s">
        <v>1189</v>
      </c>
      <c r="B1218" s="72"/>
      <c r="C1218" s="73" t="s">
        <v>1262</v>
      </c>
      <c r="D1218" s="46"/>
      <c r="E1218" s="145"/>
      <c r="F1218" s="146"/>
      <c r="G1218" s="147"/>
      <c r="H1218" s="148"/>
      <c r="I1218" s="158"/>
      <c r="J1218" s="146"/>
      <c r="K1218" s="146"/>
      <c r="L1218" s="149"/>
      <c r="M1218" s="623"/>
      <c r="N1218" s="626"/>
      <c r="O1218" s="36"/>
      <c r="P1218" s="51" t="s">
        <v>1473</v>
      </c>
      <c r="Q1218" s="36"/>
      <c r="R1218" s="36" t="str">
        <f t="shared" si="118"/>
        <v/>
      </c>
      <c r="S1218" s="15"/>
      <c r="T1218" s="15"/>
      <c r="U1218" s="15"/>
      <c r="V1218" s="15"/>
      <c r="W1218" s="473"/>
      <c r="X1218" s="473"/>
      <c r="Y1218" s="15"/>
      <c r="Z1218" s="15"/>
      <c r="AA1218" s="15"/>
      <c r="AC1218" s="16"/>
      <c r="AD1218" s="15">
        <v>1</v>
      </c>
      <c r="AE1218" s="16"/>
      <c r="AF1218" s="16"/>
      <c r="AG1218" s="16"/>
      <c r="AH1218" s="16"/>
      <c r="AI1218" s="16"/>
      <c r="AJ1218" s="16"/>
      <c r="AK1218" s="16"/>
      <c r="AL1218" s="16"/>
      <c r="AM1218" s="16"/>
      <c r="AN1218" s="16"/>
      <c r="AO1218" s="16"/>
      <c r="AP1218" s="16"/>
      <c r="AQ1218" s="16"/>
    </row>
    <row r="1219" spans="1:43" s="17" customFormat="1" ht="12.75" hidden="1" customHeight="1">
      <c r="A1219" s="126" t="s">
        <v>1208</v>
      </c>
      <c r="B1219" s="72"/>
      <c r="C1219" s="144" t="s">
        <v>2387</v>
      </c>
      <c r="D1219" s="46"/>
      <c r="E1219" s="145"/>
      <c r="F1219" s="146"/>
      <c r="G1219" s="147"/>
      <c r="H1219" s="148"/>
      <c r="I1219" s="158"/>
      <c r="J1219" s="146"/>
      <c r="K1219" s="146"/>
      <c r="L1219" s="149"/>
      <c r="M1219" s="623"/>
      <c r="N1219" s="626"/>
      <c r="O1219" s="36"/>
      <c r="P1219" s="51" t="s">
        <v>1474</v>
      </c>
      <c r="Q1219" s="36"/>
      <c r="R1219" s="36" t="str">
        <f t="shared" si="118"/>
        <v/>
      </c>
      <c r="S1219" s="15"/>
      <c r="T1219" s="15"/>
      <c r="U1219" s="15"/>
      <c r="V1219" s="15"/>
      <c r="W1219" s="473"/>
      <c r="X1219" s="473"/>
      <c r="Y1219" s="15"/>
      <c r="Z1219" s="15"/>
      <c r="AA1219" s="15"/>
      <c r="AC1219" s="16"/>
      <c r="AD1219" s="15">
        <v>1</v>
      </c>
      <c r="AE1219" s="16"/>
      <c r="AF1219" s="16"/>
      <c r="AG1219" s="16"/>
      <c r="AH1219" s="16"/>
      <c r="AI1219" s="16"/>
      <c r="AJ1219" s="16"/>
      <c r="AK1219" s="16"/>
      <c r="AL1219" s="16"/>
      <c r="AM1219" s="16"/>
      <c r="AN1219" s="16"/>
      <c r="AO1219" s="16"/>
      <c r="AP1219" s="16"/>
      <c r="AQ1219" s="16"/>
    </row>
    <row r="1220" spans="1:43" s="17" customFormat="1" ht="12.75" hidden="1" customHeight="1">
      <c r="A1220" s="126" t="s">
        <v>1190</v>
      </c>
      <c r="B1220" s="72"/>
      <c r="C1220" s="144" t="s">
        <v>1191</v>
      </c>
      <c r="D1220" s="46"/>
      <c r="E1220" s="145"/>
      <c r="F1220" s="146"/>
      <c r="G1220" s="147"/>
      <c r="H1220" s="148"/>
      <c r="I1220" s="158"/>
      <c r="J1220" s="146"/>
      <c r="K1220" s="146"/>
      <c r="L1220" s="149"/>
      <c r="M1220" s="623"/>
      <c r="N1220" s="626"/>
      <c r="O1220" s="36"/>
      <c r="P1220" s="51" t="s">
        <v>1474</v>
      </c>
      <c r="Q1220" s="36"/>
      <c r="R1220" s="36" t="str">
        <f t="shared" si="118"/>
        <v/>
      </c>
      <c r="S1220" s="15"/>
      <c r="T1220" s="15"/>
      <c r="U1220" s="15"/>
      <c r="V1220" s="15"/>
      <c r="W1220" s="473"/>
      <c r="X1220" s="473"/>
      <c r="Y1220" s="15"/>
      <c r="Z1220" s="15"/>
      <c r="AA1220" s="15"/>
      <c r="AC1220" s="16"/>
      <c r="AD1220" s="15">
        <v>1</v>
      </c>
      <c r="AE1220" s="16"/>
      <c r="AF1220" s="16"/>
      <c r="AG1220" s="16"/>
      <c r="AH1220" s="16"/>
      <c r="AI1220" s="16"/>
      <c r="AJ1220" s="16"/>
      <c r="AK1220" s="16"/>
      <c r="AL1220" s="16"/>
      <c r="AM1220" s="16"/>
      <c r="AN1220" s="16"/>
      <c r="AO1220" s="16"/>
      <c r="AP1220" s="16"/>
      <c r="AQ1220" s="16"/>
    </row>
    <row r="1221" spans="1:43" s="17" customFormat="1" ht="12.75" hidden="1" customHeight="1">
      <c r="A1221" s="126" t="s">
        <v>1192</v>
      </c>
      <c r="B1221" s="72"/>
      <c r="C1221" s="144" t="s">
        <v>1987</v>
      </c>
      <c r="D1221" s="46"/>
      <c r="E1221" s="145"/>
      <c r="F1221" s="146"/>
      <c r="G1221" s="147"/>
      <c r="H1221" s="148"/>
      <c r="I1221" s="158"/>
      <c r="J1221" s="146"/>
      <c r="K1221" s="146"/>
      <c r="L1221" s="149"/>
      <c r="M1221" s="623"/>
      <c r="N1221" s="626"/>
      <c r="O1221" s="36"/>
      <c r="P1221" s="51" t="s">
        <v>1474</v>
      </c>
      <c r="Q1221" s="36"/>
      <c r="R1221" s="36" t="str">
        <f t="shared" si="118"/>
        <v/>
      </c>
      <c r="S1221" s="15"/>
      <c r="T1221" s="15"/>
      <c r="U1221" s="15"/>
      <c r="V1221" s="15"/>
      <c r="W1221" s="473"/>
      <c r="X1221" s="473"/>
      <c r="Y1221" s="15"/>
      <c r="Z1221" s="15"/>
      <c r="AA1221" s="15"/>
      <c r="AC1221" s="16"/>
      <c r="AD1221" s="15">
        <v>1</v>
      </c>
      <c r="AE1221" s="16"/>
      <c r="AF1221" s="16"/>
      <c r="AG1221" s="16"/>
      <c r="AH1221" s="16"/>
      <c r="AI1221" s="16"/>
      <c r="AJ1221" s="16"/>
      <c r="AK1221" s="16"/>
      <c r="AL1221" s="16"/>
      <c r="AM1221" s="16"/>
      <c r="AN1221" s="16"/>
      <c r="AO1221" s="16"/>
      <c r="AP1221" s="16"/>
      <c r="AQ1221" s="16"/>
    </row>
    <row r="1222" spans="1:43" s="17" customFormat="1" ht="12.75" hidden="1" customHeight="1">
      <c r="A1222" s="126" t="s">
        <v>1193</v>
      </c>
      <c r="B1222" s="72"/>
      <c r="C1222" s="144" t="s">
        <v>1857</v>
      </c>
      <c r="D1222" s="46"/>
      <c r="E1222" s="145"/>
      <c r="F1222" s="146"/>
      <c r="G1222" s="147"/>
      <c r="H1222" s="148"/>
      <c r="I1222" s="158"/>
      <c r="J1222" s="146"/>
      <c r="K1222" s="146"/>
      <c r="L1222" s="149"/>
      <c r="M1222" s="623"/>
      <c r="N1222" s="626"/>
      <c r="O1222" s="36"/>
      <c r="P1222" s="51" t="s">
        <v>1474</v>
      </c>
      <c r="Q1222" s="36"/>
      <c r="R1222" s="36" t="str">
        <f t="shared" si="118"/>
        <v/>
      </c>
      <c r="S1222" s="15"/>
      <c r="T1222" s="15"/>
      <c r="U1222" s="15"/>
      <c r="V1222" s="15"/>
      <c r="W1222" s="473"/>
      <c r="X1222" s="473"/>
      <c r="Y1222" s="15"/>
      <c r="Z1222" s="15"/>
      <c r="AA1222" s="15"/>
      <c r="AC1222" s="16"/>
      <c r="AD1222" s="15">
        <v>1</v>
      </c>
      <c r="AE1222" s="16"/>
      <c r="AF1222" s="16"/>
      <c r="AG1222" s="16"/>
      <c r="AH1222" s="16"/>
      <c r="AI1222" s="16"/>
      <c r="AJ1222" s="16"/>
      <c r="AK1222" s="16"/>
      <c r="AL1222" s="16"/>
      <c r="AM1222" s="16"/>
      <c r="AN1222" s="16"/>
      <c r="AO1222" s="16"/>
      <c r="AP1222" s="16"/>
      <c r="AQ1222" s="16"/>
    </row>
    <row r="1223" spans="1:43" s="17" customFormat="1" ht="12.75" hidden="1" customHeight="1">
      <c r="A1223" s="126" t="s">
        <v>1209</v>
      </c>
      <c r="B1223" s="72"/>
      <c r="C1223" s="144" t="s">
        <v>1210</v>
      </c>
      <c r="D1223" s="46"/>
      <c r="E1223" s="145"/>
      <c r="F1223" s="146"/>
      <c r="G1223" s="147"/>
      <c r="H1223" s="148"/>
      <c r="I1223" s="158"/>
      <c r="J1223" s="146"/>
      <c r="K1223" s="146"/>
      <c r="L1223" s="149"/>
      <c r="M1223" s="623"/>
      <c r="N1223" s="626"/>
      <c r="O1223" s="36"/>
      <c r="P1223" s="51" t="s">
        <v>1474</v>
      </c>
      <c r="Q1223" s="36"/>
      <c r="R1223" s="36" t="str">
        <f t="shared" si="118"/>
        <v/>
      </c>
      <c r="S1223" s="15"/>
      <c r="T1223" s="15"/>
      <c r="U1223" s="15"/>
      <c r="V1223" s="15"/>
      <c r="W1223" s="473"/>
      <c r="X1223" s="473"/>
      <c r="Y1223" s="15"/>
      <c r="Z1223" s="15"/>
      <c r="AA1223" s="15"/>
      <c r="AC1223" s="16"/>
      <c r="AD1223" s="15">
        <v>1</v>
      </c>
      <c r="AE1223" s="16"/>
      <c r="AF1223" s="16"/>
      <c r="AG1223" s="16"/>
      <c r="AH1223" s="16"/>
      <c r="AI1223" s="16"/>
      <c r="AJ1223" s="16"/>
      <c r="AK1223" s="16"/>
      <c r="AL1223" s="16"/>
      <c r="AM1223" s="16"/>
      <c r="AN1223" s="16"/>
      <c r="AO1223" s="16"/>
      <c r="AP1223" s="16"/>
      <c r="AQ1223" s="16"/>
    </row>
    <row r="1224" spans="1:43" s="17" customFormat="1" ht="12.75" hidden="1" customHeight="1">
      <c r="A1224" s="126" t="s">
        <v>1194</v>
      </c>
      <c r="B1224" s="72"/>
      <c r="C1224" s="144" t="s">
        <v>1195</v>
      </c>
      <c r="D1224" s="46"/>
      <c r="E1224" s="145"/>
      <c r="F1224" s="146"/>
      <c r="G1224" s="147"/>
      <c r="H1224" s="148"/>
      <c r="I1224" s="158"/>
      <c r="J1224" s="146"/>
      <c r="K1224" s="146"/>
      <c r="L1224" s="149"/>
      <c r="M1224" s="623"/>
      <c r="N1224" s="626"/>
      <c r="O1224" s="36"/>
      <c r="P1224" s="51" t="s">
        <v>1474</v>
      </c>
      <c r="Q1224" s="36"/>
      <c r="R1224" s="36" t="str">
        <f t="shared" si="118"/>
        <v/>
      </c>
      <c r="S1224" s="15"/>
      <c r="T1224" s="15"/>
      <c r="U1224" s="15"/>
      <c r="V1224" s="15"/>
      <c r="W1224" s="473"/>
      <c r="X1224" s="473"/>
      <c r="Y1224" s="15"/>
      <c r="Z1224" s="15"/>
      <c r="AA1224" s="15"/>
      <c r="AC1224" s="16"/>
      <c r="AD1224" s="15">
        <v>1</v>
      </c>
      <c r="AE1224" s="16"/>
      <c r="AF1224" s="16"/>
      <c r="AG1224" s="16"/>
      <c r="AH1224" s="16"/>
      <c r="AI1224" s="16"/>
      <c r="AJ1224" s="16"/>
      <c r="AK1224" s="16"/>
      <c r="AL1224" s="16"/>
      <c r="AM1224" s="16"/>
      <c r="AN1224" s="16"/>
      <c r="AO1224" s="16"/>
      <c r="AP1224" s="16"/>
      <c r="AQ1224" s="16"/>
    </row>
    <row r="1225" spans="1:43" s="17" customFormat="1" ht="12.75" hidden="1" customHeight="1">
      <c r="A1225" s="126" t="s">
        <v>1196</v>
      </c>
      <c r="B1225" s="72"/>
      <c r="C1225" s="144" t="s">
        <v>1197</v>
      </c>
      <c r="D1225" s="46"/>
      <c r="E1225" s="145"/>
      <c r="F1225" s="146"/>
      <c r="G1225" s="147"/>
      <c r="H1225" s="148"/>
      <c r="I1225" s="158"/>
      <c r="J1225" s="146"/>
      <c r="K1225" s="146"/>
      <c r="L1225" s="149"/>
      <c r="M1225" s="623"/>
      <c r="N1225" s="626"/>
      <c r="O1225" s="36"/>
      <c r="P1225" s="51" t="s">
        <v>1474</v>
      </c>
      <c r="Q1225" s="36"/>
      <c r="R1225" s="36" t="str">
        <f t="shared" si="118"/>
        <v/>
      </c>
      <c r="S1225" s="15"/>
      <c r="T1225" s="15"/>
      <c r="U1225" s="15"/>
      <c r="V1225" s="15"/>
      <c r="W1225" s="473"/>
      <c r="X1225" s="473"/>
      <c r="Y1225" s="15"/>
      <c r="Z1225" s="15"/>
      <c r="AA1225" s="15"/>
      <c r="AC1225" s="16"/>
      <c r="AD1225" s="15">
        <v>1</v>
      </c>
      <c r="AE1225" s="16"/>
      <c r="AF1225" s="16"/>
      <c r="AG1225" s="16"/>
      <c r="AH1225" s="16"/>
      <c r="AI1225" s="16"/>
      <c r="AJ1225" s="16"/>
      <c r="AK1225" s="16"/>
      <c r="AL1225" s="16"/>
      <c r="AM1225" s="16"/>
      <c r="AN1225" s="16"/>
      <c r="AO1225" s="16"/>
      <c r="AP1225" s="16"/>
      <c r="AQ1225" s="16"/>
    </row>
    <row r="1226" spans="1:43" s="17" customFormat="1" ht="12.75" hidden="1" customHeight="1">
      <c r="A1226" s="126" t="s">
        <v>1214</v>
      </c>
      <c r="B1226" s="72"/>
      <c r="C1226" s="144" t="s">
        <v>1215</v>
      </c>
      <c r="D1226" s="46"/>
      <c r="E1226" s="145"/>
      <c r="F1226" s="146"/>
      <c r="G1226" s="147"/>
      <c r="H1226" s="148"/>
      <c r="I1226" s="158"/>
      <c r="J1226" s="146"/>
      <c r="K1226" s="146"/>
      <c r="L1226" s="149"/>
      <c r="M1226" s="623"/>
      <c r="N1226" s="626"/>
      <c r="O1226" s="36"/>
      <c r="P1226" s="51" t="s">
        <v>1474</v>
      </c>
      <c r="Q1226" s="36"/>
      <c r="R1226" s="36" t="str">
        <f t="shared" si="118"/>
        <v/>
      </c>
      <c r="S1226" s="15"/>
      <c r="T1226" s="15"/>
      <c r="U1226" s="15"/>
      <c r="V1226" s="15"/>
      <c r="W1226" s="473"/>
      <c r="X1226" s="473"/>
      <c r="Y1226" s="15"/>
      <c r="Z1226" s="15"/>
      <c r="AA1226" s="15"/>
      <c r="AC1226" s="16"/>
      <c r="AD1226" s="15">
        <v>1</v>
      </c>
      <c r="AE1226" s="16"/>
      <c r="AF1226" s="16"/>
      <c r="AG1226" s="16"/>
      <c r="AH1226" s="16"/>
      <c r="AI1226" s="16"/>
      <c r="AJ1226" s="16"/>
      <c r="AK1226" s="16"/>
      <c r="AL1226" s="16"/>
      <c r="AM1226" s="16"/>
      <c r="AN1226" s="16"/>
      <c r="AO1226" s="16"/>
      <c r="AP1226" s="16"/>
      <c r="AQ1226" s="16"/>
    </row>
    <row r="1227" spans="1:43" s="17" customFormat="1" ht="12.75" hidden="1" customHeight="1">
      <c r="A1227" s="126" t="s">
        <v>1200</v>
      </c>
      <c r="B1227" s="72"/>
      <c r="C1227" s="144" t="s">
        <v>1201</v>
      </c>
      <c r="D1227" s="46"/>
      <c r="E1227" s="145"/>
      <c r="F1227" s="146"/>
      <c r="G1227" s="147"/>
      <c r="H1227" s="148"/>
      <c r="I1227" s="158"/>
      <c r="J1227" s="146"/>
      <c r="K1227" s="146"/>
      <c r="L1227" s="149"/>
      <c r="M1227" s="623"/>
      <c r="N1227" s="626"/>
      <c r="O1227" s="36"/>
      <c r="P1227" s="51" t="s">
        <v>1474</v>
      </c>
      <c r="Q1227" s="36"/>
      <c r="R1227" s="36" t="str">
        <f t="shared" ref="R1227:R1290" si="122">IF(SUM(E1227:N1227)=0,"",P1227)</f>
        <v/>
      </c>
      <c r="S1227" s="15"/>
      <c r="T1227" s="15"/>
      <c r="U1227" s="15"/>
      <c r="V1227" s="15"/>
      <c r="W1227" s="473"/>
      <c r="X1227" s="473"/>
      <c r="Y1227" s="15"/>
      <c r="Z1227" s="15"/>
      <c r="AA1227" s="15"/>
      <c r="AC1227" s="16"/>
      <c r="AD1227" s="15">
        <v>1</v>
      </c>
      <c r="AE1227" s="16"/>
      <c r="AF1227" s="16"/>
      <c r="AG1227" s="16"/>
      <c r="AH1227" s="16"/>
      <c r="AI1227" s="16"/>
      <c r="AJ1227" s="16"/>
      <c r="AK1227" s="16"/>
      <c r="AL1227" s="16"/>
      <c r="AM1227" s="16"/>
      <c r="AN1227" s="16"/>
      <c r="AO1227" s="16"/>
      <c r="AP1227" s="16"/>
      <c r="AQ1227" s="16"/>
    </row>
    <row r="1228" spans="1:43" s="17" customFormat="1" ht="12.75" hidden="1" customHeight="1">
      <c r="A1228" s="126" t="s">
        <v>1211</v>
      </c>
      <c r="B1228" s="72"/>
      <c r="C1228" s="144" t="s">
        <v>287</v>
      </c>
      <c r="D1228" s="46"/>
      <c r="E1228" s="145"/>
      <c r="F1228" s="146"/>
      <c r="G1228" s="147"/>
      <c r="H1228" s="148"/>
      <c r="I1228" s="158"/>
      <c r="J1228" s="146"/>
      <c r="K1228" s="146"/>
      <c r="L1228" s="149"/>
      <c r="M1228" s="623"/>
      <c r="N1228" s="626"/>
      <c r="O1228" s="36"/>
      <c r="P1228" s="51" t="s">
        <v>1474</v>
      </c>
      <c r="Q1228" s="36"/>
      <c r="R1228" s="36" t="str">
        <f t="shared" si="122"/>
        <v/>
      </c>
      <c r="S1228" s="15"/>
      <c r="T1228" s="15"/>
      <c r="U1228" s="15"/>
      <c r="V1228" s="15"/>
      <c r="W1228" s="473"/>
      <c r="X1228" s="473"/>
      <c r="Y1228" s="15"/>
      <c r="Z1228" s="15"/>
      <c r="AA1228" s="15"/>
      <c r="AC1228" s="16"/>
      <c r="AD1228" s="15">
        <v>1</v>
      </c>
      <c r="AE1228" s="16"/>
      <c r="AF1228" s="16"/>
      <c r="AG1228" s="16"/>
      <c r="AH1228" s="16"/>
      <c r="AI1228" s="16"/>
      <c r="AJ1228" s="16"/>
      <c r="AK1228" s="16"/>
      <c r="AL1228" s="16"/>
      <c r="AM1228" s="16"/>
      <c r="AN1228" s="16"/>
      <c r="AO1228" s="16"/>
      <c r="AP1228" s="16"/>
      <c r="AQ1228" s="16"/>
    </row>
    <row r="1229" spans="1:43" s="17" customFormat="1" ht="12.75" hidden="1" customHeight="1" thickBot="1">
      <c r="A1229" s="126" t="s">
        <v>1202</v>
      </c>
      <c r="B1229" s="74"/>
      <c r="C1229" s="167" t="s">
        <v>1203</v>
      </c>
      <c r="D1229" s="46"/>
      <c r="E1229" s="145"/>
      <c r="F1229" s="146"/>
      <c r="G1229" s="147"/>
      <c r="H1229" s="148"/>
      <c r="I1229" s="158"/>
      <c r="J1229" s="146"/>
      <c r="K1229" s="146"/>
      <c r="L1229" s="149"/>
      <c r="M1229" s="623"/>
      <c r="N1229" s="626"/>
      <c r="O1229" s="36"/>
      <c r="P1229" s="51" t="s">
        <v>1474</v>
      </c>
      <c r="Q1229" s="36"/>
      <c r="R1229" s="36" t="str">
        <f t="shared" si="122"/>
        <v/>
      </c>
      <c r="S1229" s="15"/>
      <c r="T1229" s="15"/>
      <c r="U1229" s="15"/>
      <c r="V1229" s="15"/>
      <c r="W1229" s="473"/>
      <c r="X1229" s="473"/>
      <c r="Y1229" s="15"/>
      <c r="Z1229" s="15"/>
      <c r="AA1229" s="15"/>
      <c r="AC1229" s="16"/>
      <c r="AD1229" s="15">
        <v>1</v>
      </c>
      <c r="AE1229" s="16"/>
      <c r="AF1229" s="16"/>
      <c r="AG1229" s="16"/>
      <c r="AH1229" s="16"/>
      <c r="AI1229" s="16"/>
      <c r="AJ1229" s="16"/>
      <c r="AK1229" s="16"/>
      <c r="AL1229" s="16"/>
      <c r="AM1229" s="16"/>
      <c r="AN1229" s="16"/>
      <c r="AO1229" s="16"/>
      <c r="AP1229" s="16"/>
      <c r="AQ1229" s="16"/>
    </row>
    <row r="1230" spans="1:43" s="18" customFormat="1" ht="15.75" hidden="1" customHeight="1">
      <c r="A1230" s="126" t="s">
        <v>1230</v>
      </c>
      <c r="B1230" s="599" t="s">
        <v>1231</v>
      </c>
      <c r="C1230" s="600"/>
      <c r="D1230" s="25"/>
      <c r="E1230" s="90">
        <f t="shared" ref="E1230:N1230" si="123">SUM(E1231:E1246)</f>
        <v>0</v>
      </c>
      <c r="F1230" s="91">
        <f t="shared" si="123"/>
        <v>0</v>
      </c>
      <c r="G1230" s="92">
        <f t="shared" si="123"/>
        <v>0</v>
      </c>
      <c r="H1230" s="611">
        <f t="shared" si="123"/>
        <v>0</v>
      </c>
      <c r="I1230" s="612">
        <f t="shared" si="123"/>
        <v>0</v>
      </c>
      <c r="J1230" s="91">
        <f t="shared" si="123"/>
        <v>0</v>
      </c>
      <c r="K1230" s="91">
        <f t="shared" si="123"/>
        <v>0</v>
      </c>
      <c r="L1230" s="93">
        <f t="shared" si="123"/>
        <v>0</v>
      </c>
      <c r="M1230" s="612">
        <f t="shared" si="123"/>
        <v>0</v>
      </c>
      <c r="N1230" s="93">
        <f t="shared" si="123"/>
        <v>0</v>
      </c>
      <c r="O1230" s="36"/>
      <c r="P1230" s="51" t="s">
        <v>1500</v>
      </c>
      <c r="Q1230" s="36"/>
      <c r="R1230" s="36" t="str">
        <f t="shared" si="122"/>
        <v/>
      </c>
      <c r="S1230" s="15"/>
      <c r="T1230" s="15"/>
      <c r="U1230" s="15"/>
      <c r="V1230" s="15"/>
      <c r="W1230" s="473"/>
      <c r="X1230" s="473"/>
      <c r="Y1230" s="15"/>
      <c r="Z1230" s="15"/>
      <c r="AA1230" s="15"/>
      <c r="AC1230" s="15"/>
      <c r="AD1230" s="15">
        <v>1</v>
      </c>
      <c r="AE1230" s="15"/>
      <c r="AF1230" s="15"/>
      <c r="AG1230" s="15"/>
      <c r="AH1230" s="15"/>
      <c r="AI1230" s="15"/>
      <c r="AJ1230" s="15"/>
      <c r="AK1230" s="15"/>
      <c r="AL1230" s="15"/>
      <c r="AM1230" s="15"/>
      <c r="AN1230" s="15"/>
      <c r="AO1230" s="15"/>
      <c r="AP1230" s="15"/>
      <c r="AQ1230" s="15"/>
    </row>
    <row r="1231" spans="1:43" s="17" customFormat="1" ht="12.75" hidden="1" customHeight="1">
      <c r="A1231" s="126" t="s">
        <v>1232</v>
      </c>
      <c r="B1231" s="72"/>
      <c r="C1231" s="144" t="s">
        <v>1798</v>
      </c>
      <c r="D1231" s="46"/>
      <c r="E1231" s="145"/>
      <c r="F1231" s="146"/>
      <c r="G1231" s="147"/>
      <c r="H1231" s="148"/>
      <c r="I1231" s="158"/>
      <c r="J1231" s="146"/>
      <c r="K1231" s="146"/>
      <c r="L1231" s="149"/>
      <c r="M1231" s="623"/>
      <c r="N1231" s="626"/>
      <c r="O1231" s="36"/>
      <c r="P1231" s="51" t="s">
        <v>1474</v>
      </c>
      <c r="Q1231" s="36"/>
      <c r="R1231" s="36" t="str">
        <f t="shared" si="122"/>
        <v/>
      </c>
      <c r="S1231" s="15"/>
      <c r="T1231" s="15"/>
      <c r="U1231" s="15"/>
      <c r="V1231" s="15"/>
      <c r="W1231" s="473"/>
      <c r="X1231" s="473"/>
      <c r="Y1231" s="15"/>
      <c r="Z1231" s="15"/>
      <c r="AA1231" s="15"/>
      <c r="AC1231" s="16"/>
      <c r="AD1231" s="15">
        <v>1</v>
      </c>
      <c r="AE1231" s="16"/>
      <c r="AF1231" s="16"/>
      <c r="AG1231" s="16"/>
      <c r="AH1231" s="16"/>
      <c r="AI1231" s="16"/>
      <c r="AJ1231" s="16"/>
      <c r="AK1231" s="16"/>
      <c r="AL1231" s="16"/>
      <c r="AM1231" s="16"/>
      <c r="AN1231" s="16"/>
      <c r="AO1231" s="16"/>
      <c r="AP1231" s="16"/>
      <c r="AQ1231" s="16"/>
    </row>
    <row r="1232" spans="1:43" s="17" customFormat="1" ht="12.75" hidden="1" customHeight="1">
      <c r="A1232" s="126" t="s">
        <v>1247</v>
      </c>
      <c r="B1232" s="72"/>
      <c r="C1232" s="144" t="s">
        <v>1248</v>
      </c>
      <c r="D1232" s="46"/>
      <c r="E1232" s="145"/>
      <c r="F1232" s="146"/>
      <c r="G1232" s="147"/>
      <c r="H1232" s="148"/>
      <c r="I1232" s="158"/>
      <c r="J1232" s="146"/>
      <c r="K1232" s="146"/>
      <c r="L1232" s="149"/>
      <c r="M1232" s="623"/>
      <c r="N1232" s="626"/>
      <c r="O1232" s="36"/>
      <c r="P1232" s="51" t="s">
        <v>1474</v>
      </c>
      <c r="Q1232" s="36"/>
      <c r="R1232" s="36" t="str">
        <f t="shared" si="122"/>
        <v/>
      </c>
      <c r="S1232" s="15"/>
      <c r="T1232" s="15"/>
      <c r="U1232" s="15"/>
      <c r="V1232" s="15"/>
      <c r="W1232" s="473"/>
      <c r="X1232" s="473"/>
      <c r="Y1232" s="15"/>
      <c r="Z1232" s="15"/>
      <c r="AA1232" s="15"/>
      <c r="AC1232" s="16"/>
      <c r="AD1232" s="15">
        <v>1</v>
      </c>
      <c r="AE1232" s="16"/>
      <c r="AF1232" s="16"/>
      <c r="AG1232" s="16"/>
      <c r="AH1232" s="16"/>
      <c r="AI1232" s="16"/>
      <c r="AJ1232" s="16"/>
      <c r="AK1232" s="16"/>
      <c r="AL1232" s="16"/>
      <c r="AM1232" s="16"/>
      <c r="AN1232" s="16"/>
      <c r="AO1232" s="16"/>
      <c r="AP1232" s="16"/>
      <c r="AQ1232" s="16"/>
    </row>
    <row r="1233" spans="1:43" s="17" customFormat="1" ht="12.75" hidden="1" customHeight="1">
      <c r="A1233" s="126" t="s">
        <v>1249</v>
      </c>
      <c r="B1233" s="72"/>
      <c r="C1233" s="144" t="s">
        <v>1250</v>
      </c>
      <c r="D1233" s="46"/>
      <c r="E1233" s="145"/>
      <c r="F1233" s="146"/>
      <c r="G1233" s="147"/>
      <c r="H1233" s="148"/>
      <c r="I1233" s="158"/>
      <c r="J1233" s="146"/>
      <c r="K1233" s="146"/>
      <c r="L1233" s="149"/>
      <c r="M1233" s="623"/>
      <c r="N1233" s="626"/>
      <c r="O1233" s="36"/>
      <c r="P1233" s="51" t="s">
        <v>1474</v>
      </c>
      <c r="Q1233" s="36"/>
      <c r="R1233" s="36" t="str">
        <f t="shared" si="122"/>
        <v/>
      </c>
      <c r="S1233" s="15"/>
      <c r="T1233" s="15"/>
      <c r="U1233" s="15"/>
      <c r="V1233" s="15"/>
      <c r="W1233" s="473"/>
      <c r="X1233" s="473"/>
      <c r="Y1233" s="15"/>
      <c r="Z1233" s="15"/>
      <c r="AA1233" s="15"/>
      <c r="AC1233" s="16"/>
      <c r="AD1233" s="15">
        <v>1</v>
      </c>
      <c r="AE1233" s="16"/>
      <c r="AF1233" s="16"/>
      <c r="AG1233" s="16"/>
      <c r="AH1233" s="16"/>
      <c r="AI1233" s="16"/>
      <c r="AJ1233" s="16"/>
      <c r="AK1233" s="16"/>
      <c r="AL1233" s="16"/>
      <c r="AM1233" s="16"/>
      <c r="AN1233" s="16"/>
      <c r="AO1233" s="16"/>
      <c r="AP1233" s="16"/>
      <c r="AQ1233" s="16"/>
    </row>
    <row r="1234" spans="1:43" s="17" customFormat="1" ht="12.75" hidden="1" customHeight="1">
      <c r="A1234" s="126" t="s">
        <v>1251</v>
      </c>
      <c r="B1234" s="72"/>
      <c r="C1234" s="144" t="s">
        <v>1252</v>
      </c>
      <c r="D1234" s="46"/>
      <c r="E1234" s="145"/>
      <c r="F1234" s="146"/>
      <c r="G1234" s="147"/>
      <c r="H1234" s="148"/>
      <c r="I1234" s="158"/>
      <c r="J1234" s="146"/>
      <c r="K1234" s="146"/>
      <c r="L1234" s="149"/>
      <c r="M1234" s="623"/>
      <c r="N1234" s="626"/>
      <c r="O1234" s="36"/>
      <c r="P1234" s="51" t="s">
        <v>1474</v>
      </c>
      <c r="Q1234" s="36"/>
      <c r="R1234" s="36" t="str">
        <f t="shared" si="122"/>
        <v/>
      </c>
      <c r="S1234" s="15"/>
      <c r="T1234" s="15"/>
      <c r="U1234" s="15"/>
      <c r="V1234" s="15"/>
      <c r="W1234" s="473"/>
      <c r="X1234" s="473"/>
      <c r="Y1234" s="15"/>
      <c r="Z1234" s="15"/>
      <c r="AA1234" s="15"/>
      <c r="AC1234" s="16"/>
      <c r="AD1234" s="15">
        <v>1</v>
      </c>
      <c r="AE1234" s="16"/>
      <c r="AF1234" s="16"/>
      <c r="AG1234" s="16"/>
      <c r="AH1234" s="16"/>
      <c r="AI1234" s="16"/>
      <c r="AJ1234" s="16"/>
      <c r="AK1234" s="16"/>
      <c r="AL1234" s="16"/>
      <c r="AM1234" s="16"/>
      <c r="AN1234" s="16"/>
      <c r="AO1234" s="16"/>
      <c r="AP1234" s="16"/>
      <c r="AQ1234" s="16"/>
    </row>
    <row r="1235" spans="1:43" s="17" customFormat="1" ht="12.75" hidden="1" customHeight="1">
      <c r="A1235" s="126" t="s">
        <v>1253</v>
      </c>
      <c r="B1235" s="72"/>
      <c r="C1235" s="73" t="s">
        <v>1263</v>
      </c>
      <c r="D1235" s="46"/>
      <c r="E1235" s="145"/>
      <c r="F1235" s="146"/>
      <c r="G1235" s="147"/>
      <c r="H1235" s="148"/>
      <c r="I1235" s="158"/>
      <c r="J1235" s="146"/>
      <c r="K1235" s="146"/>
      <c r="L1235" s="149"/>
      <c r="M1235" s="623"/>
      <c r="N1235" s="626"/>
      <c r="O1235" s="36"/>
      <c r="P1235" s="51" t="s">
        <v>1474</v>
      </c>
      <c r="Q1235" s="36"/>
      <c r="R1235" s="36" t="str">
        <f t="shared" si="122"/>
        <v/>
      </c>
      <c r="S1235" s="15"/>
      <c r="T1235" s="15"/>
      <c r="U1235" s="15"/>
      <c r="V1235" s="15"/>
      <c r="W1235" s="473"/>
      <c r="X1235" s="473"/>
      <c r="Y1235" s="15"/>
      <c r="Z1235" s="15"/>
      <c r="AA1235" s="15"/>
      <c r="AC1235" s="16"/>
      <c r="AD1235" s="15">
        <v>1</v>
      </c>
      <c r="AE1235" s="16"/>
      <c r="AF1235" s="16"/>
      <c r="AG1235" s="16"/>
      <c r="AH1235" s="16"/>
      <c r="AI1235" s="16"/>
      <c r="AJ1235" s="16"/>
      <c r="AK1235" s="16"/>
      <c r="AL1235" s="16"/>
      <c r="AM1235" s="16"/>
      <c r="AN1235" s="16"/>
      <c r="AO1235" s="16"/>
      <c r="AP1235" s="16"/>
      <c r="AQ1235" s="16"/>
    </row>
    <row r="1236" spans="1:43" s="17" customFormat="1" ht="12.75" hidden="1" customHeight="1">
      <c r="A1236" s="126" t="s">
        <v>1254</v>
      </c>
      <c r="B1236" s="72"/>
      <c r="C1236" s="144" t="s">
        <v>1255</v>
      </c>
      <c r="D1236" s="46"/>
      <c r="E1236" s="145"/>
      <c r="F1236" s="146"/>
      <c r="G1236" s="147"/>
      <c r="H1236" s="148"/>
      <c r="I1236" s="158"/>
      <c r="J1236" s="146"/>
      <c r="K1236" s="146"/>
      <c r="L1236" s="149"/>
      <c r="M1236" s="623"/>
      <c r="N1236" s="626"/>
      <c r="O1236" s="36"/>
      <c r="P1236" s="51" t="s">
        <v>1474</v>
      </c>
      <c r="Q1236" s="36"/>
      <c r="R1236" s="36" t="str">
        <f t="shared" si="122"/>
        <v/>
      </c>
      <c r="S1236" s="15"/>
      <c r="T1236" s="15"/>
      <c r="U1236" s="15"/>
      <c r="V1236" s="15"/>
      <c r="W1236" s="473"/>
      <c r="X1236" s="473"/>
      <c r="Y1236" s="15"/>
      <c r="Z1236" s="15"/>
      <c r="AA1236" s="15"/>
      <c r="AC1236" s="16"/>
      <c r="AD1236" s="15">
        <v>1</v>
      </c>
      <c r="AE1236" s="16"/>
      <c r="AF1236" s="16"/>
      <c r="AG1236" s="16"/>
      <c r="AH1236" s="16"/>
      <c r="AI1236" s="16"/>
      <c r="AJ1236" s="16"/>
      <c r="AK1236" s="16"/>
      <c r="AL1236" s="16"/>
      <c r="AM1236" s="16"/>
      <c r="AN1236" s="16"/>
      <c r="AO1236" s="16"/>
      <c r="AP1236" s="16"/>
      <c r="AQ1236" s="16"/>
    </row>
    <row r="1237" spans="1:43" s="17" customFormat="1" ht="12.75" hidden="1" customHeight="1">
      <c r="A1237" s="126" t="s">
        <v>1256</v>
      </c>
      <c r="B1237" s="72"/>
      <c r="C1237" s="144" t="s">
        <v>1257</v>
      </c>
      <c r="D1237" s="46"/>
      <c r="E1237" s="145"/>
      <c r="F1237" s="146"/>
      <c r="G1237" s="147"/>
      <c r="H1237" s="148"/>
      <c r="I1237" s="158"/>
      <c r="J1237" s="146"/>
      <c r="K1237" s="146"/>
      <c r="L1237" s="149"/>
      <c r="M1237" s="623"/>
      <c r="N1237" s="626"/>
      <c r="O1237" s="36"/>
      <c r="P1237" s="51" t="s">
        <v>1474</v>
      </c>
      <c r="Q1237" s="36"/>
      <c r="R1237" s="36" t="str">
        <f t="shared" si="122"/>
        <v/>
      </c>
      <c r="S1237" s="15"/>
      <c r="T1237" s="15"/>
      <c r="U1237" s="15"/>
      <c r="V1237" s="15"/>
      <c r="W1237" s="473"/>
      <c r="X1237" s="473"/>
      <c r="Y1237" s="15"/>
      <c r="Z1237" s="15"/>
      <c r="AA1237" s="15"/>
      <c r="AC1237" s="16"/>
      <c r="AD1237" s="15">
        <v>1</v>
      </c>
      <c r="AE1237" s="16"/>
      <c r="AF1237" s="16"/>
      <c r="AG1237" s="16"/>
      <c r="AH1237" s="16"/>
      <c r="AI1237" s="16"/>
      <c r="AJ1237" s="16"/>
      <c r="AK1237" s="16"/>
      <c r="AL1237" s="16"/>
      <c r="AM1237" s="16"/>
      <c r="AN1237" s="16"/>
      <c r="AO1237" s="16"/>
      <c r="AP1237" s="16"/>
      <c r="AQ1237" s="16"/>
    </row>
    <row r="1238" spans="1:43" s="17" customFormat="1" ht="12.75" hidden="1" customHeight="1">
      <c r="A1238" s="126" t="s">
        <v>1258</v>
      </c>
      <c r="B1238" s="72"/>
      <c r="C1238" s="144" t="s">
        <v>1259</v>
      </c>
      <c r="D1238" s="46"/>
      <c r="E1238" s="145"/>
      <c r="F1238" s="146"/>
      <c r="G1238" s="147"/>
      <c r="H1238" s="148"/>
      <c r="I1238" s="158"/>
      <c r="J1238" s="146"/>
      <c r="K1238" s="146"/>
      <c r="L1238" s="149"/>
      <c r="M1238" s="623"/>
      <c r="N1238" s="626"/>
      <c r="O1238" s="36"/>
      <c r="P1238" s="51" t="s">
        <v>1474</v>
      </c>
      <c r="Q1238" s="36"/>
      <c r="R1238" s="36" t="str">
        <f t="shared" si="122"/>
        <v/>
      </c>
      <c r="S1238" s="15"/>
      <c r="T1238" s="15"/>
      <c r="U1238" s="15"/>
      <c r="V1238" s="15"/>
      <c r="W1238" s="473"/>
      <c r="X1238" s="473"/>
      <c r="Y1238" s="15"/>
      <c r="Z1238" s="15"/>
      <c r="AA1238" s="15"/>
      <c r="AC1238" s="16"/>
      <c r="AD1238" s="15">
        <v>1</v>
      </c>
      <c r="AE1238" s="16"/>
      <c r="AF1238" s="16"/>
      <c r="AG1238" s="16"/>
      <c r="AH1238" s="16"/>
      <c r="AI1238" s="16"/>
      <c r="AJ1238" s="16"/>
      <c r="AK1238" s="16"/>
      <c r="AL1238" s="16"/>
      <c r="AM1238" s="16"/>
      <c r="AN1238" s="16"/>
      <c r="AO1238" s="16"/>
      <c r="AP1238" s="16"/>
      <c r="AQ1238" s="16"/>
    </row>
    <row r="1239" spans="1:43" s="17" customFormat="1" ht="12.75" hidden="1" customHeight="1">
      <c r="A1239" s="126" t="s">
        <v>1260</v>
      </c>
      <c r="B1239" s="72"/>
      <c r="C1239" s="144" t="s">
        <v>749</v>
      </c>
      <c r="D1239" s="46"/>
      <c r="E1239" s="145"/>
      <c r="F1239" s="146"/>
      <c r="G1239" s="147"/>
      <c r="H1239" s="148"/>
      <c r="I1239" s="158"/>
      <c r="J1239" s="146"/>
      <c r="K1239" s="146"/>
      <c r="L1239" s="149"/>
      <c r="M1239" s="623"/>
      <c r="N1239" s="626"/>
      <c r="O1239" s="36"/>
      <c r="P1239" s="51" t="s">
        <v>1474</v>
      </c>
      <c r="Q1239" s="36"/>
      <c r="R1239" s="36" t="str">
        <f t="shared" si="122"/>
        <v/>
      </c>
      <c r="S1239" s="15"/>
      <c r="T1239" s="15"/>
      <c r="U1239" s="15"/>
      <c r="V1239" s="15"/>
      <c r="W1239" s="473"/>
      <c r="X1239" s="473"/>
      <c r="Y1239" s="15"/>
      <c r="Z1239" s="15"/>
      <c r="AA1239" s="15"/>
      <c r="AC1239" s="16"/>
      <c r="AD1239" s="15">
        <v>1</v>
      </c>
      <c r="AE1239" s="16"/>
      <c r="AF1239" s="16"/>
      <c r="AG1239" s="16"/>
      <c r="AH1239" s="16"/>
      <c r="AI1239" s="16"/>
      <c r="AJ1239" s="16"/>
      <c r="AK1239" s="16"/>
      <c r="AL1239" s="16"/>
      <c r="AM1239" s="16"/>
      <c r="AN1239" s="16"/>
      <c r="AO1239" s="16"/>
      <c r="AP1239" s="16"/>
      <c r="AQ1239" s="16"/>
    </row>
    <row r="1240" spans="1:43" s="17" customFormat="1" ht="12.75" hidden="1" customHeight="1">
      <c r="A1240" s="126" t="s">
        <v>1233</v>
      </c>
      <c r="B1240" s="72"/>
      <c r="C1240" s="144" t="s">
        <v>1234</v>
      </c>
      <c r="D1240" s="46"/>
      <c r="E1240" s="145"/>
      <c r="F1240" s="146"/>
      <c r="G1240" s="147"/>
      <c r="H1240" s="148"/>
      <c r="I1240" s="158"/>
      <c r="J1240" s="146"/>
      <c r="K1240" s="146"/>
      <c r="L1240" s="149"/>
      <c r="M1240" s="623"/>
      <c r="N1240" s="626"/>
      <c r="O1240" s="36"/>
      <c r="P1240" s="51" t="s">
        <v>1474</v>
      </c>
      <c r="Q1240" s="36"/>
      <c r="R1240" s="36" t="str">
        <f t="shared" si="122"/>
        <v/>
      </c>
      <c r="S1240" s="15"/>
      <c r="T1240" s="15"/>
      <c r="U1240" s="15"/>
      <c r="V1240" s="15"/>
      <c r="W1240" s="473"/>
      <c r="X1240" s="473"/>
      <c r="Y1240" s="15"/>
      <c r="Z1240" s="15"/>
      <c r="AA1240" s="15"/>
      <c r="AC1240" s="16"/>
      <c r="AD1240" s="15">
        <v>1</v>
      </c>
      <c r="AE1240" s="16"/>
      <c r="AF1240" s="16"/>
      <c r="AG1240" s="16"/>
      <c r="AH1240" s="16"/>
      <c r="AI1240" s="16"/>
      <c r="AJ1240" s="16"/>
      <c r="AK1240" s="16"/>
      <c r="AL1240" s="16"/>
      <c r="AM1240" s="16"/>
      <c r="AN1240" s="16"/>
      <c r="AO1240" s="16"/>
      <c r="AP1240" s="16"/>
      <c r="AQ1240" s="16"/>
    </row>
    <row r="1241" spans="1:43" s="17" customFormat="1" ht="12.75" hidden="1" customHeight="1">
      <c r="A1241" s="126" t="s">
        <v>1235</v>
      </c>
      <c r="B1241" s="72"/>
      <c r="C1241" s="144" t="s">
        <v>1236</v>
      </c>
      <c r="D1241" s="46"/>
      <c r="E1241" s="145"/>
      <c r="F1241" s="146"/>
      <c r="G1241" s="147"/>
      <c r="H1241" s="148"/>
      <c r="I1241" s="158"/>
      <c r="J1241" s="146"/>
      <c r="K1241" s="146"/>
      <c r="L1241" s="149"/>
      <c r="M1241" s="623"/>
      <c r="N1241" s="626"/>
      <c r="O1241" s="36"/>
      <c r="P1241" s="51" t="s">
        <v>1474</v>
      </c>
      <c r="Q1241" s="36"/>
      <c r="R1241" s="36" t="str">
        <f t="shared" si="122"/>
        <v/>
      </c>
      <c r="S1241" s="15"/>
      <c r="T1241" s="15"/>
      <c r="U1241" s="15"/>
      <c r="V1241" s="15"/>
      <c r="W1241" s="473"/>
      <c r="X1241" s="473"/>
      <c r="Y1241" s="15"/>
      <c r="Z1241" s="15"/>
      <c r="AA1241" s="15"/>
      <c r="AC1241" s="16"/>
      <c r="AD1241" s="15">
        <v>1</v>
      </c>
      <c r="AE1241" s="16"/>
      <c r="AF1241" s="16"/>
      <c r="AG1241" s="16"/>
      <c r="AH1241" s="16"/>
      <c r="AI1241" s="16"/>
      <c r="AJ1241" s="16"/>
      <c r="AK1241" s="16"/>
      <c r="AL1241" s="16"/>
      <c r="AM1241" s="16"/>
      <c r="AN1241" s="16"/>
      <c r="AO1241" s="16"/>
      <c r="AP1241" s="16"/>
      <c r="AQ1241" s="16"/>
    </row>
    <row r="1242" spans="1:43" s="17" customFormat="1" ht="12.75" hidden="1" customHeight="1">
      <c r="A1242" s="126" t="s">
        <v>1237</v>
      </c>
      <c r="B1242" s="72"/>
      <c r="C1242" s="144" t="s">
        <v>1238</v>
      </c>
      <c r="D1242" s="46"/>
      <c r="E1242" s="145"/>
      <c r="F1242" s="146"/>
      <c r="G1242" s="147"/>
      <c r="H1242" s="148"/>
      <c r="I1242" s="158"/>
      <c r="J1242" s="146"/>
      <c r="K1242" s="146"/>
      <c r="L1242" s="149"/>
      <c r="M1242" s="623"/>
      <c r="N1242" s="626"/>
      <c r="O1242" s="36"/>
      <c r="P1242" s="51" t="s">
        <v>1474</v>
      </c>
      <c r="Q1242" s="36"/>
      <c r="R1242" s="36" t="str">
        <f t="shared" si="122"/>
        <v/>
      </c>
      <c r="S1242" s="15"/>
      <c r="T1242" s="15"/>
      <c r="U1242" s="15"/>
      <c r="V1242" s="15"/>
      <c r="W1242" s="473"/>
      <c r="X1242" s="473"/>
      <c r="Y1242" s="15"/>
      <c r="Z1242" s="15"/>
      <c r="AA1242" s="15"/>
      <c r="AC1242" s="16"/>
      <c r="AD1242" s="15">
        <v>1</v>
      </c>
      <c r="AE1242" s="16"/>
      <c r="AF1242" s="16"/>
      <c r="AG1242" s="16"/>
      <c r="AH1242" s="16"/>
      <c r="AI1242" s="16"/>
      <c r="AJ1242" s="16"/>
      <c r="AK1242" s="16"/>
      <c r="AL1242" s="16"/>
      <c r="AM1242" s="16"/>
      <c r="AN1242" s="16"/>
      <c r="AO1242" s="16"/>
      <c r="AP1242" s="16"/>
      <c r="AQ1242" s="16"/>
    </row>
    <row r="1243" spans="1:43" s="17" customFormat="1" ht="12.75" hidden="1" customHeight="1">
      <c r="A1243" s="126" t="s">
        <v>1239</v>
      </c>
      <c r="B1243" s="72"/>
      <c r="C1243" s="144" t="s">
        <v>1240</v>
      </c>
      <c r="D1243" s="46"/>
      <c r="E1243" s="145"/>
      <c r="F1243" s="146"/>
      <c r="G1243" s="147"/>
      <c r="H1243" s="148"/>
      <c r="I1243" s="158"/>
      <c r="J1243" s="146"/>
      <c r="K1243" s="146"/>
      <c r="L1243" s="149"/>
      <c r="M1243" s="623"/>
      <c r="N1243" s="626"/>
      <c r="O1243" s="36"/>
      <c r="P1243" s="51" t="s">
        <v>1474</v>
      </c>
      <c r="Q1243" s="36"/>
      <c r="R1243" s="36" t="str">
        <f t="shared" si="122"/>
        <v/>
      </c>
      <c r="S1243" s="15"/>
      <c r="T1243" s="15"/>
      <c r="U1243" s="15"/>
      <c r="V1243" s="15"/>
      <c r="W1243" s="473"/>
      <c r="X1243" s="473"/>
      <c r="Y1243" s="15"/>
      <c r="Z1243" s="15"/>
      <c r="AA1243" s="15"/>
      <c r="AC1243" s="16"/>
      <c r="AD1243" s="15">
        <v>1</v>
      </c>
      <c r="AE1243" s="16"/>
      <c r="AF1243" s="16"/>
      <c r="AG1243" s="16"/>
      <c r="AH1243" s="16"/>
      <c r="AI1243" s="16"/>
      <c r="AJ1243" s="16"/>
      <c r="AK1243" s="16"/>
      <c r="AL1243" s="16"/>
      <c r="AM1243" s="16"/>
      <c r="AN1243" s="16"/>
      <c r="AO1243" s="16"/>
      <c r="AP1243" s="16"/>
      <c r="AQ1243" s="16"/>
    </row>
    <row r="1244" spans="1:43" s="17" customFormat="1" ht="12.75" hidden="1" customHeight="1">
      <c r="A1244" s="126" t="s">
        <v>1241</v>
      </c>
      <c r="B1244" s="72"/>
      <c r="C1244" s="144" t="s">
        <v>1242</v>
      </c>
      <c r="D1244" s="46"/>
      <c r="E1244" s="145"/>
      <c r="F1244" s="146"/>
      <c r="G1244" s="147"/>
      <c r="H1244" s="148"/>
      <c r="I1244" s="158"/>
      <c r="J1244" s="146"/>
      <c r="K1244" s="146"/>
      <c r="L1244" s="149"/>
      <c r="M1244" s="623"/>
      <c r="N1244" s="626"/>
      <c r="O1244" s="36"/>
      <c r="P1244" s="51" t="s">
        <v>1474</v>
      </c>
      <c r="Q1244" s="36"/>
      <c r="R1244" s="36" t="str">
        <f t="shared" si="122"/>
        <v/>
      </c>
      <c r="S1244" s="15"/>
      <c r="T1244" s="15"/>
      <c r="U1244" s="15"/>
      <c r="V1244" s="15"/>
      <c r="W1244" s="473"/>
      <c r="X1244" s="473"/>
      <c r="Y1244" s="15"/>
      <c r="Z1244" s="15"/>
      <c r="AA1244" s="15"/>
      <c r="AC1244" s="16"/>
      <c r="AD1244" s="15">
        <v>1</v>
      </c>
      <c r="AE1244" s="16"/>
      <c r="AF1244" s="16"/>
      <c r="AG1244" s="16"/>
      <c r="AH1244" s="16"/>
      <c r="AI1244" s="16"/>
      <c r="AJ1244" s="16"/>
      <c r="AK1244" s="16"/>
      <c r="AL1244" s="16"/>
      <c r="AM1244" s="16"/>
      <c r="AN1244" s="16"/>
      <c r="AO1244" s="16"/>
      <c r="AP1244" s="16"/>
      <c r="AQ1244" s="16"/>
    </row>
    <row r="1245" spans="1:43" s="17" customFormat="1" ht="12.75" hidden="1" customHeight="1">
      <c r="A1245" s="126" t="s">
        <v>1243</v>
      </c>
      <c r="B1245" s="72"/>
      <c r="C1245" s="144" t="s">
        <v>1244</v>
      </c>
      <c r="D1245" s="46"/>
      <c r="E1245" s="145"/>
      <c r="F1245" s="146"/>
      <c r="G1245" s="147"/>
      <c r="H1245" s="148"/>
      <c r="I1245" s="158"/>
      <c r="J1245" s="146"/>
      <c r="K1245" s="146"/>
      <c r="L1245" s="149"/>
      <c r="M1245" s="623"/>
      <c r="N1245" s="626"/>
      <c r="O1245" s="36"/>
      <c r="P1245" s="51" t="s">
        <v>1474</v>
      </c>
      <c r="Q1245" s="36"/>
      <c r="R1245" s="36" t="str">
        <f t="shared" si="122"/>
        <v/>
      </c>
      <c r="S1245" s="15"/>
      <c r="T1245" s="15"/>
      <c r="U1245" s="15"/>
      <c r="V1245" s="15"/>
      <c r="W1245" s="473"/>
      <c r="X1245" s="473"/>
      <c r="Y1245" s="15"/>
      <c r="Z1245" s="15"/>
      <c r="AA1245" s="15"/>
      <c r="AC1245" s="16"/>
      <c r="AD1245" s="15">
        <v>1</v>
      </c>
      <c r="AE1245" s="16"/>
      <c r="AF1245" s="16"/>
      <c r="AG1245" s="16"/>
      <c r="AH1245" s="16"/>
      <c r="AI1245" s="16"/>
      <c r="AJ1245" s="16"/>
      <c r="AK1245" s="16"/>
      <c r="AL1245" s="16"/>
      <c r="AM1245" s="16"/>
      <c r="AN1245" s="16"/>
      <c r="AO1245" s="16"/>
      <c r="AP1245" s="16"/>
      <c r="AQ1245" s="16"/>
    </row>
    <row r="1246" spans="1:43" s="17" customFormat="1" ht="12.75" hidden="1" customHeight="1" thickBot="1">
      <c r="A1246" s="126" t="s">
        <v>1245</v>
      </c>
      <c r="B1246" s="74"/>
      <c r="C1246" s="167" t="s">
        <v>1246</v>
      </c>
      <c r="D1246" s="46"/>
      <c r="E1246" s="663"/>
      <c r="F1246" s="664"/>
      <c r="G1246" s="665"/>
      <c r="H1246" s="666"/>
      <c r="I1246" s="667"/>
      <c r="J1246" s="664"/>
      <c r="K1246" s="664"/>
      <c r="L1246" s="668"/>
      <c r="M1246" s="708"/>
      <c r="N1246" s="707"/>
      <c r="O1246" s="36"/>
      <c r="P1246" s="51" t="s">
        <v>1474</v>
      </c>
      <c r="Q1246" s="36"/>
      <c r="R1246" s="36" t="str">
        <f t="shared" si="122"/>
        <v/>
      </c>
      <c r="S1246" s="15"/>
      <c r="T1246" s="15"/>
      <c r="U1246" s="15"/>
      <c r="V1246" s="15"/>
      <c r="W1246" s="473"/>
      <c r="X1246" s="473"/>
      <c r="Y1246" s="15"/>
      <c r="Z1246" s="15"/>
      <c r="AA1246" s="15"/>
      <c r="AC1246" s="16"/>
      <c r="AD1246" s="15">
        <v>1</v>
      </c>
      <c r="AE1246" s="16"/>
      <c r="AF1246" s="16"/>
      <c r="AG1246" s="16"/>
      <c r="AH1246" s="16"/>
      <c r="AI1246" s="16"/>
      <c r="AJ1246" s="16"/>
      <c r="AK1246" s="16"/>
      <c r="AL1246" s="16"/>
      <c r="AM1246" s="16"/>
      <c r="AN1246" s="16"/>
      <c r="AO1246" s="16"/>
      <c r="AP1246" s="16"/>
      <c r="AQ1246" s="16"/>
    </row>
    <row r="1247" spans="1:43" s="18" customFormat="1" ht="27.75" customHeight="1" thickBot="1">
      <c r="A1247" s="126" t="s">
        <v>1437</v>
      </c>
      <c r="B1247" s="910" t="s">
        <v>619</v>
      </c>
      <c r="C1247" s="911"/>
      <c r="D1247" s="47"/>
      <c r="E1247" s="86">
        <f t="shared" ref="E1247:N1247" si="124">SUM(E1248,E1271,E1277,E1301,E1319)</f>
        <v>16</v>
      </c>
      <c r="F1247" s="87">
        <f t="shared" si="124"/>
        <v>4253</v>
      </c>
      <c r="G1247" s="88">
        <f t="shared" si="124"/>
        <v>19592</v>
      </c>
      <c r="H1247" s="114">
        <f t="shared" si="124"/>
        <v>41</v>
      </c>
      <c r="I1247" s="89">
        <f t="shared" si="124"/>
        <v>4016</v>
      </c>
      <c r="J1247" s="87">
        <f t="shared" si="124"/>
        <v>18407</v>
      </c>
      <c r="K1247" s="87">
        <f t="shared" si="124"/>
        <v>37</v>
      </c>
      <c r="L1247" s="672">
        <f t="shared" si="124"/>
        <v>185</v>
      </c>
      <c r="M1247" s="89">
        <f t="shared" si="124"/>
        <v>4053</v>
      </c>
      <c r="N1247" s="672">
        <f t="shared" si="124"/>
        <v>18592</v>
      </c>
      <c r="O1247" s="36"/>
      <c r="P1247" s="51" t="s">
        <v>1499</v>
      </c>
      <c r="Q1247" s="36"/>
      <c r="R1247" s="36" t="str">
        <f t="shared" si="122"/>
        <v>R</v>
      </c>
      <c r="S1247" s="15"/>
      <c r="T1247" s="15"/>
      <c r="U1247" s="15"/>
      <c r="V1247" s="15"/>
      <c r="W1247" s="473"/>
      <c r="X1247" s="476"/>
      <c r="Y1247" s="15"/>
      <c r="Z1247" s="15"/>
      <c r="AA1247" s="15"/>
      <c r="AC1247" s="15"/>
      <c r="AD1247" s="15">
        <v>1</v>
      </c>
      <c r="AE1247" s="15"/>
      <c r="AF1247" s="15"/>
      <c r="AG1247" s="15"/>
      <c r="AH1247" s="15"/>
      <c r="AI1247" s="15"/>
      <c r="AJ1247" s="15"/>
      <c r="AK1247" s="15"/>
      <c r="AL1247" s="15"/>
      <c r="AM1247" s="15"/>
      <c r="AN1247" s="15"/>
      <c r="AO1247" s="15"/>
      <c r="AP1247" s="15"/>
      <c r="AQ1247" s="15"/>
    </row>
    <row r="1248" spans="1:43" s="18" customFormat="1" ht="15.75" customHeight="1" thickBot="1">
      <c r="A1248" s="126" t="s">
        <v>1264</v>
      </c>
      <c r="B1248" s="603" t="s">
        <v>1265</v>
      </c>
      <c r="C1248" s="604"/>
      <c r="D1248" s="103"/>
      <c r="E1248" s="613">
        <f t="shared" ref="E1248:N1248" si="125">SUM(E1249:E1270)</f>
        <v>1</v>
      </c>
      <c r="F1248" s="614">
        <f t="shared" si="125"/>
        <v>40</v>
      </c>
      <c r="G1248" s="615">
        <f t="shared" si="125"/>
        <v>157</v>
      </c>
      <c r="H1248" s="616">
        <f t="shared" si="125"/>
        <v>2</v>
      </c>
      <c r="I1248" s="617">
        <f t="shared" si="125"/>
        <v>40</v>
      </c>
      <c r="J1248" s="614">
        <f t="shared" si="125"/>
        <v>157</v>
      </c>
      <c r="K1248" s="614">
        <f t="shared" si="125"/>
        <v>0</v>
      </c>
      <c r="L1248" s="618">
        <f t="shared" si="125"/>
        <v>0</v>
      </c>
      <c r="M1248" s="617">
        <f t="shared" si="125"/>
        <v>40</v>
      </c>
      <c r="N1248" s="618">
        <f t="shared" si="125"/>
        <v>157</v>
      </c>
      <c r="O1248" s="36"/>
      <c r="P1248" s="51" t="s">
        <v>1500</v>
      </c>
      <c r="Q1248" s="36"/>
      <c r="R1248" s="36" t="str">
        <f t="shared" si="122"/>
        <v>P</v>
      </c>
      <c r="S1248" s="15"/>
      <c r="T1248" s="15"/>
      <c r="U1248" s="15"/>
      <c r="V1248" s="15">
        <v>1</v>
      </c>
      <c r="W1248" s="473"/>
      <c r="X1248" s="473"/>
      <c r="Y1248" s="15"/>
      <c r="Z1248" s="15"/>
      <c r="AA1248" s="15"/>
      <c r="AC1248" s="15"/>
      <c r="AD1248" s="15">
        <v>1</v>
      </c>
      <c r="AE1248" s="15"/>
      <c r="AF1248" s="15"/>
      <c r="AG1248" s="15"/>
      <c r="AH1248" s="15"/>
      <c r="AI1248" s="15"/>
      <c r="AJ1248" s="15"/>
      <c r="AK1248" s="15"/>
      <c r="AL1248" s="15"/>
      <c r="AM1248" s="15"/>
      <c r="AN1248" s="15"/>
      <c r="AO1248" s="15"/>
      <c r="AP1248" s="15"/>
      <c r="AQ1248" s="15"/>
    </row>
    <row r="1249" spans="1:43" s="17" customFormat="1" ht="12.75" hidden="1" customHeight="1" thickTop="1">
      <c r="A1249" s="126" t="s">
        <v>1266</v>
      </c>
      <c r="B1249" s="95"/>
      <c r="C1249" s="152" t="s">
        <v>1267</v>
      </c>
      <c r="D1249" s="46"/>
      <c r="E1249" s="153"/>
      <c r="F1249" s="154"/>
      <c r="G1249" s="155"/>
      <c r="H1249" s="156"/>
      <c r="I1249" s="174"/>
      <c r="J1249" s="154"/>
      <c r="K1249" s="154"/>
      <c r="L1249" s="157"/>
      <c r="M1249" s="619">
        <f t="shared" ref="M1249:N1270" si="126">I1249+K1249</f>
        <v>0</v>
      </c>
      <c r="N1249" s="626">
        <f t="shared" si="126"/>
        <v>0</v>
      </c>
      <c r="O1249" s="36"/>
      <c r="P1249" s="51" t="s">
        <v>1474</v>
      </c>
      <c r="Q1249" s="36"/>
      <c r="R1249" s="36" t="str">
        <f t="shared" si="122"/>
        <v/>
      </c>
      <c r="S1249" s="15"/>
      <c r="T1249" s="15"/>
      <c r="U1249" s="15"/>
      <c r="V1249" s="15"/>
      <c r="W1249" s="473"/>
      <c r="X1249" s="473"/>
      <c r="Y1249" s="15"/>
      <c r="Z1249" s="15"/>
      <c r="AA1249" s="15"/>
      <c r="AC1249" s="16"/>
      <c r="AD1249" s="15">
        <v>1</v>
      </c>
      <c r="AE1249" s="16"/>
      <c r="AF1249" s="16"/>
      <c r="AG1249" s="16"/>
      <c r="AH1249" s="16"/>
      <c r="AI1249" s="16"/>
      <c r="AJ1249" s="16"/>
      <c r="AK1249" s="16"/>
      <c r="AL1249" s="16"/>
      <c r="AM1249" s="16"/>
      <c r="AN1249" s="16"/>
      <c r="AO1249" s="16"/>
      <c r="AP1249" s="16"/>
      <c r="AQ1249" s="16"/>
    </row>
    <row r="1250" spans="1:43" s="17" customFormat="1" ht="12.75" hidden="1" customHeight="1">
      <c r="A1250" s="126" t="s">
        <v>1289</v>
      </c>
      <c r="B1250" s="72"/>
      <c r="C1250" s="144" t="s">
        <v>1290</v>
      </c>
      <c r="D1250" s="46"/>
      <c r="E1250" s="145"/>
      <c r="F1250" s="146"/>
      <c r="G1250" s="147"/>
      <c r="H1250" s="148"/>
      <c r="I1250" s="158"/>
      <c r="J1250" s="146"/>
      <c r="K1250" s="146"/>
      <c r="L1250" s="149"/>
      <c r="M1250" s="619">
        <f t="shared" si="126"/>
        <v>0</v>
      </c>
      <c r="N1250" s="626">
        <f t="shared" si="126"/>
        <v>0</v>
      </c>
      <c r="O1250" s="36"/>
      <c r="P1250" s="51" t="s">
        <v>1474</v>
      </c>
      <c r="Q1250" s="36"/>
      <c r="R1250" s="36" t="str">
        <f t="shared" si="122"/>
        <v/>
      </c>
      <c r="S1250" s="15"/>
      <c r="T1250" s="15"/>
      <c r="U1250" s="15"/>
      <c r="V1250" s="15"/>
      <c r="W1250" s="473"/>
      <c r="X1250" s="473"/>
      <c r="Y1250" s="15"/>
      <c r="Z1250" s="15"/>
      <c r="AA1250" s="15"/>
      <c r="AC1250" s="16"/>
      <c r="AD1250" s="15">
        <v>1</v>
      </c>
      <c r="AE1250" s="16"/>
      <c r="AF1250" s="16"/>
      <c r="AG1250" s="16"/>
      <c r="AH1250" s="16"/>
      <c r="AI1250" s="16"/>
      <c r="AJ1250" s="16"/>
      <c r="AK1250" s="16"/>
      <c r="AL1250" s="16"/>
      <c r="AM1250" s="16"/>
      <c r="AN1250" s="16"/>
      <c r="AO1250" s="16"/>
      <c r="AP1250" s="16"/>
      <c r="AQ1250" s="16"/>
    </row>
    <row r="1251" spans="1:43" s="17" customFormat="1" ht="12.75" hidden="1" customHeight="1">
      <c r="A1251" s="126" t="s">
        <v>1284</v>
      </c>
      <c r="B1251" s="72"/>
      <c r="C1251" s="144" t="s">
        <v>1285</v>
      </c>
      <c r="D1251" s="46"/>
      <c r="E1251" s="145"/>
      <c r="F1251" s="146"/>
      <c r="G1251" s="147"/>
      <c r="H1251" s="148"/>
      <c r="I1251" s="158"/>
      <c r="J1251" s="146"/>
      <c r="K1251" s="146"/>
      <c r="L1251" s="149"/>
      <c r="M1251" s="619">
        <f t="shared" si="126"/>
        <v>0</v>
      </c>
      <c r="N1251" s="626">
        <f t="shared" si="126"/>
        <v>0</v>
      </c>
      <c r="O1251" s="36"/>
      <c r="P1251" s="51" t="s">
        <v>1474</v>
      </c>
      <c r="Q1251" s="36"/>
      <c r="R1251" s="36" t="str">
        <f t="shared" si="122"/>
        <v/>
      </c>
      <c r="S1251" s="15"/>
      <c r="T1251" s="15"/>
      <c r="U1251" s="15"/>
      <c r="V1251" s="15"/>
      <c r="W1251" s="473"/>
      <c r="X1251" s="473"/>
      <c r="Y1251" s="15"/>
      <c r="Z1251" s="15"/>
      <c r="AA1251" s="15"/>
      <c r="AC1251" s="16"/>
      <c r="AD1251" s="15">
        <v>1</v>
      </c>
      <c r="AE1251" s="16"/>
      <c r="AF1251" s="16"/>
      <c r="AG1251" s="16"/>
      <c r="AH1251" s="16"/>
      <c r="AI1251" s="16"/>
      <c r="AJ1251" s="16"/>
      <c r="AK1251" s="16"/>
      <c r="AL1251" s="16"/>
      <c r="AM1251" s="16"/>
      <c r="AN1251" s="16"/>
      <c r="AO1251" s="16"/>
      <c r="AP1251" s="16"/>
      <c r="AQ1251" s="16"/>
    </row>
    <row r="1252" spans="1:43" s="17" customFormat="1" ht="12.75" hidden="1" customHeight="1">
      <c r="A1252" s="126" t="s">
        <v>1291</v>
      </c>
      <c r="B1252" s="72"/>
      <c r="C1252" s="144" t="s">
        <v>1292</v>
      </c>
      <c r="D1252" s="46"/>
      <c r="E1252" s="145"/>
      <c r="F1252" s="146"/>
      <c r="G1252" s="147"/>
      <c r="H1252" s="148"/>
      <c r="I1252" s="158"/>
      <c r="J1252" s="146"/>
      <c r="K1252" s="146"/>
      <c r="L1252" s="149"/>
      <c r="M1252" s="619">
        <f t="shared" si="126"/>
        <v>0</v>
      </c>
      <c r="N1252" s="626">
        <f t="shared" si="126"/>
        <v>0</v>
      </c>
      <c r="O1252" s="36"/>
      <c r="P1252" s="51" t="s">
        <v>1474</v>
      </c>
      <c r="Q1252" s="36"/>
      <c r="R1252" s="36" t="str">
        <f t="shared" si="122"/>
        <v/>
      </c>
      <c r="S1252" s="15"/>
      <c r="T1252" s="15"/>
      <c r="U1252" s="15"/>
      <c r="V1252" s="15"/>
      <c r="W1252" s="473"/>
      <c r="X1252" s="473"/>
      <c r="Y1252" s="15"/>
      <c r="Z1252" s="15"/>
      <c r="AA1252" s="15"/>
      <c r="AC1252" s="16"/>
      <c r="AD1252" s="15">
        <v>1</v>
      </c>
      <c r="AE1252" s="16"/>
      <c r="AF1252" s="16"/>
      <c r="AG1252" s="16"/>
      <c r="AH1252" s="16"/>
      <c r="AI1252" s="16"/>
      <c r="AJ1252" s="16"/>
      <c r="AK1252" s="16"/>
      <c r="AL1252" s="16"/>
      <c r="AM1252" s="16"/>
      <c r="AN1252" s="16"/>
      <c r="AO1252" s="16"/>
      <c r="AP1252" s="16"/>
      <c r="AQ1252" s="16"/>
    </row>
    <row r="1253" spans="1:43" s="17" customFormat="1" ht="12.75" hidden="1" customHeight="1">
      <c r="A1253" s="126" t="s">
        <v>1293</v>
      </c>
      <c r="B1253" s="72"/>
      <c r="C1253" s="144" t="s">
        <v>1294</v>
      </c>
      <c r="D1253" s="46"/>
      <c r="E1253" s="145"/>
      <c r="F1253" s="146"/>
      <c r="G1253" s="147"/>
      <c r="H1253" s="148"/>
      <c r="I1253" s="158"/>
      <c r="J1253" s="146"/>
      <c r="K1253" s="146"/>
      <c r="L1253" s="149"/>
      <c r="M1253" s="619">
        <f t="shared" si="126"/>
        <v>0</v>
      </c>
      <c r="N1253" s="626">
        <f t="shared" si="126"/>
        <v>0</v>
      </c>
      <c r="O1253" s="36"/>
      <c r="P1253" s="51" t="s">
        <v>1474</v>
      </c>
      <c r="Q1253" s="36"/>
      <c r="R1253" s="36" t="str">
        <f t="shared" si="122"/>
        <v/>
      </c>
      <c r="S1253" s="15"/>
      <c r="T1253" s="15"/>
      <c r="U1253" s="15"/>
      <c r="V1253" s="15"/>
      <c r="W1253" s="473"/>
      <c r="X1253" s="473"/>
      <c r="Y1253" s="15"/>
      <c r="Z1253" s="15"/>
      <c r="AA1253" s="15"/>
      <c r="AC1253" s="16"/>
      <c r="AD1253" s="15">
        <v>1</v>
      </c>
      <c r="AE1253" s="16"/>
      <c r="AF1253" s="16"/>
      <c r="AG1253" s="16"/>
      <c r="AH1253" s="16"/>
      <c r="AI1253" s="16"/>
      <c r="AJ1253" s="16"/>
      <c r="AK1253" s="16"/>
      <c r="AL1253" s="16"/>
      <c r="AM1253" s="16"/>
      <c r="AN1253" s="16"/>
      <c r="AO1253" s="16"/>
      <c r="AP1253" s="16"/>
      <c r="AQ1253" s="16"/>
    </row>
    <row r="1254" spans="1:43" s="17" customFormat="1" ht="12.75" hidden="1" customHeight="1">
      <c r="A1254" s="126" t="s">
        <v>1295</v>
      </c>
      <c r="B1254" s="72"/>
      <c r="C1254" s="144" t="s">
        <v>1296</v>
      </c>
      <c r="D1254" s="46"/>
      <c r="E1254" s="145"/>
      <c r="F1254" s="146"/>
      <c r="G1254" s="147"/>
      <c r="H1254" s="148"/>
      <c r="I1254" s="158"/>
      <c r="J1254" s="146"/>
      <c r="K1254" s="146"/>
      <c r="L1254" s="149"/>
      <c r="M1254" s="619">
        <f t="shared" si="126"/>
        <v>0</v>
      </c>
      <c r="N1254" s="626">
        <f t="shared" si="126"/>
        <v>0</v>
      </c>
      <c r="O1254" s="36"/>
      <c r="P1254" s="51" t="s">
        <v>1474</v>
      </c>
      <c r="Q1254" s="36"/>
      <c r="R1254" s="36" t="str">
        <f t="shared" si="122"/>
        <v/>
      </c>
      <c r="S1254" s="15"/>
      <c r="T1254" s="15"/>
      <c r="U1254" s="15"/>
      <c r="V1254" s="15"/>
      <c r="W1254" s="473"/>
      <c r="X1254" s="473"/>
      <c r="Y1254" s="15"/>
      <c r="Z1254" s="15"/>
      <c r="AA1254" s="15"/>
      <c r="AC1254" s="16"/>
      <c r="AD1254" s="15">
        <v>1</v>
      </c>
      <c r="AE1254" s="16"/>
      <c r="AF1254" s="16"/>
      <c r="AG1254" s="16"/>
      <c r="AH1254" s="16"/>
      <c r="AI1254" s="16"/>
      <c r="AJ1254" s="16"/>
      <c r="AK1254" s="16"/>
      <c r="AL1254" s="16"/>
      <c r="AM1254" s="16"/>
      <c r="AN1254" s="16"/>
      <c r="AO1254" s="16"/>
      <c r="AP1254" s="16"/>
      <c r="AQ1254" s="16"/>
    </row>
    <row r="1255" spans="1:43" s="17" customFormat="1" ht="12.75" hidden="1" customHeight="1">
      <c r="A1255" s="126" t="s">
        <v>1297</v>
      </c>
      <c r="B1255" s="72"/>
      <c r="C1255" s="144" t="s">
        <v>1298</v>
      </c>
      <c r="D1255" s="46"/>
      <c r="E1255" s="145"/>
      <c r="F1255" s="146"/>
      <c r="G1255" s="147"/>
      <c r="H1255" s="148"/>
      <c r="I1255" s="158"/>
      <c r="J1255" s="146"/>
      <c r="K1255" s="146"/>
      <c r="L1255" s="149"/>
      <c r="M1255" s="619">
        <f t="shared" si="126"/>
        <v>0</v>
      </c>
      <c r="N1255" s="626">
        <f t="shared" si="126"/>
        <v>0</v>
      </c>
      <c r="O1255" s="36"/>
      <c r="P1255" s="51" t="s">
        <v>1474</v>
      </c>
      <c r="Q1255" s="36"/>
      <c r="R1255" s="36" t="str">
        <f t="shared" si="122"/>
        <v/>
      </c>
      <c r="S1255" s="15"/>
      <c r="T1255" s="15"/>
      <c r="U1255" s="15"/>
      <c r="V1255" s="15"/>
      <c r="W1255" s="473"/>
      <c r="X1255" s="473"/>
      <c r="Y1255" s="15"/>
      <c r="Z1255" s="15"/>
      <c r="AA1255" s="15"/>
      <c r="AC1255" s="16"/>
      <c r="AD1255" s="15">
        <v>1</v>
      </c>
      <c r="AE1255" s="16"/>
      <c r="AF1255" s="16"/>
      <c r="AG1255" s="16"/>
      <c r="AH1255" s="16"/>
      <c r="AI1255" s="16"/>
      <c r="AJ1255" s="16"/>
      <c r="AK1255" s="16"/>
      <c r="AL1255" s="16"/>
      <c r="AM1255" s="16"/>
      <c r="AN1255" s="16"/>
      <c r="AO1255" s="16"/>
      <c r="AP1255" s="16"/>
      <c r="AQ1255" s="16"/>
    </row>
    <row r="1256" spans="1:43" s="17" customFormat="1" ht="12.75" hidden="1" customHeight="1">
      <c r="A1256" s="126" t="s">
        <v>1299</v>
      </c>
      <c r="B1256" s="72"/>
      <c r="C1256" s="144" t="s">
        <v>1300</v>
      </c>
      <c r="D1256" s="46"/>
      <c r="E1256" s="145"/>
      <c r="F1256" s="146"/>
      <c r="G1256" s="147"/>
      <c r="H1256" s="148"/>
      <c r="I1256" s="158"/>
      <c r="J1256" s="146"/>
      <c r="K1256" s="146"/>
      <c r="L1256" s="149"/>
      <c r="M1256" s="619">
        <f t="shared" si="126"/>
        <v>0</v>
      </c>
      <c r="N1256" s="626">
        <f t="shared" si="126"/>
        <v>0</v>
      </c>
      <c r="O1256" s="36"/>
      <c r="P1256" s="51" t="s">
        <v>1474</v>
      </c>
      <c r="Q1256" s="36"/>
      <c r="R1256" s="36" t="str">
        <f t="shared" si="122"/>
        <v/>
      </c>
      <c r="S1256" s="15"/>
      <c r="T1256" s="15"/>
      <c r="U1256" s="15"/>
      <c r="V1256" s="15"/>
      <c r="W1256" s="473"/>
      <c r="X1256" s="473"/>
      <c r="Y1256" s="15"/>
      <c r="Z1256" s="15"/>
      <c r="AA1256" s="15"/>
      <c r="AC1256" s="16"/>
      <c r="AD1256" s="15">
        <v>1</v>
      </c>
      <c r="AE1256" s="16"/>
      <c r="AF1256" s="16"/>
      <c r="AG1256" s="16"/>
      <c r="AH1256" s="16"/>
      <c r="AI1256" s="16"/>
      <c r="AJ1256" s="16"/>
      <c r="AK1256" s="16"/>
      <c r="AL1256" s="16"/>
      <c r="AM1256" s="16"/>
      <c r="AN1256" s="16"/>
      <c r="AO1256" s="16"/>
      <c r="AP1256" s="16"/>
      <c r="AQ1256" s="16"/>
    </row>
    <row r="1257" spans="1:43" s="17" customFormat="1" ht="12.75" hidden="1" customHeight="1">
      <c r="A1257" s="126" t="s">
        <v>1301</v>
      </c>
      <c r="B1257" s="72"/>
      <c r="C1257" s="144" t="s">
        <v>1302</v>
      </c>
      <c r="D1257" s="46"/>
      <c r="E1257" s="145"/>
      <c r="F1257" s="146"/>
      <c r="G1257" s="147"/>
      <c r="H1257" s="148"/>
      <c r="I1257" s="158"/>
      <c r="J1257" s="146"/>
      <c r="K1257" s="146"/>
      <c r="L1257" s="149"/>
      <c r="M1257" s="619">
        <f t="shared" si="126"/>
        <v>0</v>
      </c>
      <c r="N1257" s="626">
        <f t="shared" si="126"/>
        <v>0</v>
      </c>
      <c r="O1257" s="36"/>
      <c r="P1257" s="51" t="s">
        <v>1474</v>
      </c>
      <c r="Q1257" s="36"/>
      <c r="R1257" s="36" t="str">
        <f t="shared" si="122"/>
        <v/>
      </c>
      <c r="S1257" s="15"/>
      <c r="T1257" s="15"/>
      <c r="U1257" s="15"/>
      <c r="V1257" s="15"/>
      <c r="W1257" s="473"/>
      <c r="X1257" s="473"/>
      <c r="Y1257" s="15"/>
      <c r="Z1257" s="15"/>
      <c r="AA1257" s="15"/>
      <c r="AC1257" s="16"/>
      <c r="AD1257" s="15">
        <v>1</v>
      </c>
      <c r="AE1257" s="16"/>
      <c r="AF1257" s="16"/>
      <c r="AG1257" s="16"/>
      <c r="AH1257" s="16"/>
      <c r="AI1257" s="16"/>
      <c r="AJ1257" s="16"/>
      <c r="AK1257" s="16"/>
      <c r="AL1257" s="16"/>
      <c r="AM1257" s="16"/>
      <c r="AN1257" s="16"/>
      <c r="AO1257" s="16"/>
      <c r="AP1257" s="16"/>
      <c r="AQ1257" s="16"/>
    </row>
    <row r="1258" spans="1:43" s="17" customFormat="1" ht="12.75" hidden="1" customHeight="1">
      <c r="A1258" s="126" t="s">
        <v>1303</v>
      </c>
      <c r="B1258" s="72"/>
      <c r="C1258" s="144" t="s">
        <v>1304</v>
      </c>
      <c r="D1258" s="46"/>
      <c r="E1258" s="145"/>
      <c r="F1258" s="146"/>
      <c r="G1258" s="147"/>
      <c r="H1258" s="148"/>
      <c r="I1258" s="158"/>
      <c r="J1258" s="146"/>
      <c r="K1258" s="146"/>
      <c r="L1258" s="149"/>
      <c r="M1258" s="619">
        <f t="shared" si="126"/>
        <v>0</v>
      </c>
      <c r="N1258" s="626">
        <f t="shared" si="126"/>
        <v>0</v>
      </c>
      <c r="O1258" s="36"/>
      <c r="P1258" s="51" t="s">
        <v>1474</v>
      </c>
      <c r="Q1258" s="36"/>
      <c r="R1258" s="36" t="str">
        <f t="shared" si="122"/>
        <v/>
      </c>
      <c r="S1258" s="15"/>
      <c r="T1258" s="15"/>
      <c r="U1258" s="15"/>
      <c r="V1258" s="15"/>
      <c r="W1258" s="473"/>
      <c r="X1258" s="473"/>
      <c r="Y1258" s="15"/>
      <c r="Z1258" s="15"/>
      <c r="AA1258" s="15"/>
      <c r="AC1258" s="16"/>
      <c r="AD1258" s="15">
        <v>1</v>
      </c>
      <c r="AE1258" s="16"/>
      <c r="AF1258" s="16"/>
      <c r="AG1258" s="16"/>
      <c r="AH1258" s="16"/>
      <c r="AI1258" s="16"/>
      <c r="AJ1258" s="16"/>
      <c r="AK1258" s="16"/>
      <c r="AL1258" s="16"/>
      <c r="AM1258" s="16"/>
      <c r="AN1258" s="16"/>
      <c r="AO1258" s="16"/>
      <c r="AP1258" s="16"/>
      <c r="AQ1258" s="16"/>
    </row>
    <row r="1259" spans="1:43" s="17" customFormat="1" ht="12.75" hidden="1" customHeight="1">
      <c r="A1259" s="126" t="s">
        <v>1268</v>
      </c>
      <c r="B1259" s="72"/>
      <c r="C1259" s="144" t="s">
        <v>1269</v>
      </c>
      <c r="D1259" s="46"/>
      <c r="E1259" s="145"/>
      <c r="F1259" s="146"/>
      <c r="G1259" s="147"/>
      <c r="H1259" s="148"/>
      <c r="I1259" s="158"/>
      <c r="J1259" s="146"/>
      <c r="K1259" s="146"/>
      <c r="L1259" s="149"/>
      <c r="M1259" s="619">
        <f t="shared" si="126"/>
        <v>0</v>
      </c>
      <c r="N1259" s="626">
        <f t="shared" si="126"/>
        <v>0</v>
      </c>
      <c r="O1259" s="36"/>
      <c r="P1259" s="51" t="s">
        <v>1474</v>
      </c>
      <c r="Q1259" s="36"/>
      <c r="R1259" s="36" t="str">
        <f t="shared" si="122"/>
        <v/>
      </c>
      <c r="S1259" s="15"/>
      <c r="T1259" s="15"/>
      <c r="U1259" s="15"/>
      <c r="V1259" s="15"/>
      <c r="W1259" s="473"/>
      <c r="X1259" s="473"/>
      <c r="Y1259" s="15"/>
      <c r="Z1259" s="15"/>
      <c r="AA1259" s="15"/>
      <c r="AC1259" s="16"/>
      <c r="AD1259" s="15">
        <v>1</v>
      </c>
      <c r="AE1259" s="16"/>
      <c r="AF1259" s="16"/>
      <c r="AG1259" s="16"/>
      <c r="AH1259" s="16"/>
      <c r="AI1259" s="16"/>
      <c r="AJ1259" s="16"/>
      <c r="AK1259" s="16"/>
      <c r="AL1259" s="16"/>
      <c r="AM1259" s="16"/>
      <c r="AN1259" s="16"/>
      <c r="AO1259" s="16"/>
      <c r="AP1259" s="16"/>
      <c r="AQ1259" s="16"/>
    </row>
    <row r="1260" spans="1:43" s="17" customFormat="1" ht="12.75" hidden="1" customHeight="1">
      <c r="A1260" s="126" t="s">
        <v>1270</v>
      </c>
      <c r="B1260" s="72"/>
      <c r="C1260" s="144" t="s">
        <v>1271</v>
      </c>
      <c r="D1260" s="46"/>
      <c r="E1260" s="145"/>
      <c r="F1260" s="146"/>
      <c r="G1260" s="147"/>
      <c r="H1260" s="148"/>
      <c r="I1260" s="158"/>
      <c r="J1260" s="146"/>
      <c r="K1260" s="146"/>
      <c r="L1260" s="149"/>
      <c r="M1260" s="619">
        <f t="shared" si="126"/>
        <v>0</v>
      </c>
      <c r="N1260" s="626">
        <f t="shared" si="126"/>
        <v>0</v>
      </c>
      <c r="O1260" s="36"/>
      <c r="P1260" s="51" t="s">
        <v>1474</v>
      </c>
      <c r="Q1260" s="36"/>
      <c r="R1260" s="36" t="str">
        <f t="shared" si="122"/>
        <v/>
      </c>
      <c r="S1260" s="15"/>
      <c r="T1260" s="15"/>
      <c r="U1260" s="15"/>
      <c r="V1260" s="15"/>
      <c r="W1260" s="473"/>
      <c r="X1260" s="473"/>
      <c r="Y1260" s="15"/>
      <c r="Z1260" s="15"/>
      <c r="AA1260" s="15"/>
      <c r="AC1260" s="16"/>
      <c r="AD1260" s="15">
        <v>1</v>
      </c>
      <c r="AE1260" s="16"/>
      <c r="AF1260" s="16"/>
      <c r="AG1260" s="16"/>
      <c r="AH1260" s="16"/>
      <c r="AI1260" s="16"/>
      <c r="AJ1260" s="16"/>
      <c r="AK1260" s="16"/>
      <c r="AL1260" s="16"/>
      <c r="AM1260" s="16"/>
      <c r="AN1260" s="16"/>
      <c r="AO1260" s="16"/>
      <c r="AP1260" s="16"/>
      <c r="AQ1260" s="16"/>
    </row>
    <row r="1261" spans="1:43" s="17" customFormat="1" ht="12.75" hidden="1" customHeight="1">
      <c r="A1261" s="126" t="s">
        <v>1272</v>
      </c>
      <c r="B1261" s="72"/>
      <c r="C1261" s="73" t="s">
        <v>2374</v>
      </c>
      <c r="D1261" s="46"/>
      <c r="E1261" s="145"/>
      <c r="F1261" s="146"/>
      <c r="G1261" s="147"/>
      <c r="H1261" s="148"/>
      <c r="I1261" s="158"/>
      <c r="J1261" s="146"/>
      <c r="K1261" s="146"/>
      <c r="L1261" s="149"/>
      <c r="M1261" s="619">
        <f t="shared" si="126"/>
        <v>0</v>
      </c>
      <c r="N1261" s="626">
        <f t="shared" si="126"/>
        <v>0</v>
      </c>
      <c r="O1261" s="36"/>
      <c r="P1261" s="51" t="s">
        <v>1473</v>
      </c>
      <c r="Q1261" s="36"/>
      <c r="R1261" s="36" t="str">
        <f t="shared" si="122"/>
        <v/>
      </c>
      <c r="S1261" s="15"/>
      <c r="T1261" s="15"/>
      <c r="U1261" s="15"/>
      <c r="V1261" s="15"/>
      <c r="W1261" s="473"/>
      <c r="X1261" s="473"/>
      <c r="Y1261" s="15"/>
      <c r="Z1261" s="15"/>
      <c r="AA1261" s="15"/>
      <c r="AC1261" s="16"/>
      <c r="AD1261" s="15">
        <v>1</v>
      </c>
      <c r="AE1261" s="16"/>
      <c r="AF1261" s="16"/>
      <c r="AG1261" s="16"/>
      <c r="AH1261" s="16"/>
      <c r="AI1261" s="16"/>
      <c r="AJ1261" s="16"/>
      <c r="AK1261" s="16"/>
      <c r="AL1261" s="16"/>
      <c r="AM1261" s="16"/>
      <c r="AN1261" s="16"/>
      <c r="AO1261" s="16"/>
      <c r="AP1261" s="16"/>
      <c r="AQ1261" s="16"/>
    </row>
    <row r="1262" spans="1:43" s="17" customFormat="1" ht="12.75" customHeight="1" thickTop="1" thickBot="1">
      <c r="A1262" s="126" t="s">
        <v>1273</v>
      </c>
      <c r="B1262" s="104"/>
      <c r="C1262" s="159" t="s">
        <v>1101</v>
      </c>
      <c r="D1262" s="105"/>
      <c r="E1262" s="161">
        <v>1</v>
      </c>
      <c r="F1262" s="162">
        <v>40</v>
      </c>
      <c r="G1262" s="163">
        <v>157</v>
      </c>
      <c r="H1262" s="164">
        <v>2</v>
      </c>
      <c r="I1262" s="166">
        <v>40</v>
      </c>
      <c r="J1262" s="162">
        <v>157</v>
      </c>
      <c r="K1262" s="162"/>
      <c r="L1262" s="165"/>
      <c r="M1262" s="636">
        <f t="shared" si="126"/>
        <v>40</v>
      </c>
      <c r="N1262" s="637">
        <f t="shared" si="126"/>
        <v>157</v>
      </c>
      <c r="O1262" s="36"/>
      <c r="P1262" s="51" t="s">
        <v>1474</v>
      </c>
      <c r="Q1262" s="36"/>
      <c r="R1262" s="36" t="str">
        <f t="shared" si="122"/>
        <v>M</v>
      </c>
      <c r="S1262" s="15"/>
      <c r="T1262" s="15">
        <v>1</v>
      </c>
      <c r="U1262" s="15"/>
      <c r="V1262" s="15"/>
      <c r="W1262" s="473"/>
      <c r="X1262" s="473"/>
      <c r="Y1262" s="15"/>
      <c r="Z1262" s="15"/>
      <c r="AA1262" s="15"/>
      <c r="AC1262" s="16"/>
      <c r="AD1262" s="15">
        <v>1</v>
      </c>
      <c r="AE1262" s="16"/>
      <c r="AF1262" s="16"/>
      <c r="AG1262" s="16"/>
      <c r="AH1262" s="16"/>
      <c r="AI1262" s="16"/>
      <c r="AJ1262" s="16"/>
      <c r="AK1262" s="16"/>
      <c r="AL1262" s="16"/>
      <c r="AM1262" s="16"/>
      <c r="AN1262" s="16"/>
      <c r="AO1262" s="16"/>
      <c r="AP1262" s="16"/>
      <c r="AQ1262" s="16"/>
    </row>
    <row r="1263" spans="1:43" s="17" customFormat="1" ht="12.75" hidden="1" customHeight="1">
      <c r="A1263" s="126" t="s">
        <v>1274</v>
      </c>
      <c r="B1263" s="95"/>
      <c r="C1263" s="152" t="s">
        <v>1275</v>
      </c>
      <c r="D1263" s="46"/>
      <c r="E1263" s="153"/>
      <c r="F1263" s="154"/>
      <c r="G1263" s="155"/>
      <c r="H1263" s="156"/>
      <c r="I1263" s="174"/>
      <c r="J1263" s="154"/>
      <c r="K1263" s="154"/>
      <c r="L1263" s="157"/>
      <c r="M1263" s="624">
        <f t="shared" si="126"/>
        <v>0</v>
      </c>
      <c r="N1263" s="625">
        <f t="shared" si="126"/>
        <v>0</v>
      </c>
      <c r="O1263" s="36"/>
      <c r="P1263" s="51" t="s">
        <v>1474</v>
      </c>
      <c r="Q1263" s="36"/>
      <c r="R1263" s="36" t="str">
        <f t="shared" si="122"/>
        <v/>
      </c>
      <c r="S1263" s="15"/>
      <c r="T1263" s="15"/>
      <c r="U1263" s="15"/>
      <c r="V1263" s="15"/>
      <c r="W1263" s="473"/>
      <c r="X1263" s="473"/>
      <c r="Y1263" s="15"/>
      <c r="Z1263" s="15"/>
      <c r="AA1263" s="15"/>
      <c r="AC1263" s="16"/>
      <c r="AD1263" s="15">
        <v>1</v>
      </c>
      <c r="AE1263" s="16"/>
      <c r="AF1263" s="16"/>
      <c r="AG1263" s="16"/>
      <c r="AH1263" s="16"/>
      <c r="AI1263" s="16"/>
      <c r="AJ1263" s="16"/>
      <c r="AK1263" s="16"/>
      <c r="AL1263" s="16"/>
      <c r="AM1263" s="16"/>
      <c r="AN1263" s="16"/>
      <c r="AO1263" s="16"/>
      <c r="AP1263" s="16"/>
      <c r="AQ1263" s="16"/>
    </row>
    <row r="1264" spans="1:43" s="17" customFormat="1" ht="12.75" hidden="1" customHeight="1">
      <c r="A1264" s="126" t="s">
        <v>1276</v>
      </c>
      <c r="B1264" s="72"/>
      <c r="C1264" s="144" t="s">
        <v>1277</v>
      </c>
      <c r="D1264" s="46"/>
      <c r="E1264" s="145"/>
      <c r="F1264" s="146"/>
      <c r="G1264" s="147"/>
      <c r="H1264" s="148"/>
      <c r="I1264" s="158"/>
      <c r="J1264" s="146"/>
      <c r="K1264" s="146"/>
      <c r="L1264" s="149"/>
      <c r="M1264" s="619">
        <f t="shared" si="126"/>
        <v>0</v>
      </c>
      <c r="N1264" s="626">
        <f t="shared" si="126"/>
        <v>0</v>
      </c>
      <c r="O1264" s="36"/>
      <c r="P1264" s="51" t="s">
        <v>1474</v>
      </c>
      <c r="Q1264" s="36"/>
      <c r="R1264" s="36" t="str">
        <f t="shared" si="122"/>
        <v/>
      </c>
      <c r="S1264" s="15"/>
      <c r="T1264" s="15"/>
      <c r="U1264" s="15"/>
      <c r="V1264" s="15"/>
      <c r="W1264" s="473"/>
      <c r="X1264" s="473"/>
      <c r="Y1264" s="15"/>
      <c r="Z1264" s="15"/>
      <c r="AA1264" s="15"/>
      <c r="AC1264" s="16"/>
      <c r="AD1264" s="15">
        <v>1</v>
      </c>
      <c r="AE1264" s="16"/>
      <c r="AF1264" s="16"/>
      <c r="AG1264" s="16"/>
      <c r="AH1264" s="16"/>
      <c r="AI1264" s="16"/>
      <c r="AJ1264" s="16"/>
      <c r="AK1264" s="16"/>
      <c r="AL1264" s="16"/>
      <c r="AM1264" s="16"/>
      <c r="AN1264" s="16"/>
      <c r="AO1264" s="16"/>
      <c r="AP1264" s="16"/>
      <c r="AQ1264" s="16"/>
    </row>
    <row r="1265" spans="1:43" s="17" customFormat="1" ht="12.75" hidden="1" customHeight="1">
      <c r="A1265" s="126" t="s">
        <v>1278</v>
      </c>
      <c r="B1265" s="72"/>
      <c r="C1265" s="144" t="s">
        <v>1279</v>
      </c>
      <c r="D1265" s="46"/>
      <c r="E1265" s="145"/>
      <c r="F1265" s="146"/>
      <c r="G1265" s="147"/>
      <c r="H1265" s="148"/>
      <c r="I1265" s="158"/>
      <c r="J1265" s="146"/>
      <c r="K1265" s="146"/>
      <c r="L1265" s="149"/>
      <c r="M1265" s="619">
        <f t="shared" si="126"/>
        <v>0</v>
      </c>
      <c r="N1265" s="626">
        <f t="shared" si="126"/>
        <v>0</v>
      </c>
      <c r="O1265" s="36"/>
      <c r="P1265" s="51" t="s">
        <v>1474</v>
      </c>
      <c r="Q1265" s="36"/>
      <c r="R1265" s="36" t="str">
        <f t="shared" si="122"/>
        <v/>
      </c>
      <c r="S1265" s="15"/>
      <c r="T1265" s="15"/>
      <c r="U1265" s="15"/>
      <c r="V1265" s="15"/>
      <c r="W1265" s="473"/>
      <c r="X1265" s="473"/>
      <c r="Y1265" s="15"/>
      <c r="Z1265" s="15"/>
      <c r="AA1265" s="15"/>
      <c r="AC1265" s="16"/>
      <c r="AD1265" s="15">
        <v>1</v>
      </c>
      <c r="AE1265" s="16"/>
      <c r="AF1265" s="16"/>
      <c r="AG1265" s="16"/>
      <c r="AH1265" s="16"/>
      <c r="AI1265" s="16"/>
      <c r="AJ1265" s="16"/>
      <c r="AK1265" s="16"/>
      <c r="AL1265" s="16"/>
      <c r="AM1265" s="16"/>
      <c r="AN1265" s="16"/>
      <c r="AO1265" s="16"/>
      <c r="AP1265" s="16"/>
      <c r="AQ1265" s="16"/>
    </row>
    <row r="1266" spans="1:43" s="17" customFormat="1" ht="12.75" hidden="1" customHeight="1">
      <c r="A1266" s="126" t="s">
        <v>1280</v>
      </c>
      <c r="B1266" s="72"/>
      <c r="C1266" s="144" t="s">
        <v>1835</v>
      </c>
      <c r="D1266" s="46"/>
      <c r="E1266" s="145"/>
      <c r="F1266" s="146"/>
      <c r="G1266" s="147"/>
      <c r="H1266" s="148"/>
      <c r="I1266" s="158"/>
      <c r="J1266" s="146"/>
      <c r="K1266" s="146"/>
      <c r="L1266" s="149"/>
      <c r="M1266" s="619">
        <f t="shared" si="126"/>
        <v>0</v>
      </c>
      <c r="N1266" s="626">
        <f t="shared" si="126"/>
        <v>0</v>
      </c>
      <c r="O1266" s="36"/>
      <c r="P1266" s="51" t="s">
        <v>1474</v>
      </c>
      <c r="Q1266" s="36"/>
      <c r="R1266" s="36" t="str">
        <f t="shared" si="122"/>
        <v/>
      </c>
      <c r="S1266" s="15"/>
      <c r="T1266" s="15"/>
      <c r="U1266" s="15"/>
      <c r="V1266" s="15"/>
      <c r="W1266" s="473"/>
      <c r="X1266" s="473"/>
      <c r="Y1266" s="15"/>
      <c r="Z1266" s="15"/>
      <c r="AA1266" s="15"/>
      <c r="AC1266" s="16"/>
      <c r="AD1266" s="15">
        <v>1</v>
      </c>
      <c r="AE1266" s="16"/>
      <c r="AF1266" s="16"/>
      <c r="AG1266" s="16"/>
      <c r="AH1266" s="16"/>
      <c r="AI1266" s="16"/>
      <c r="AJ1266" s="16"/>
      <c r="AK1266" s="16"/>
      <c r="AL1266" s="16"/>
      <c r="AM1266" s="16"/>
      <c r="AN1266" s="16"/>
      <c r="AO1266" s="16"/>
      <c r="AP1266" s="16"/>
      <c r="AQ1266" s="16"/>
    </row>
    <row r="1267" spans="1:43" s="17" customFormat="1" ht="12.75" hidden="1" customHeight="1">
      <c r="A1267" s="126" t="s">
        <v>1281</v>
      </c>
      <c r="B1267" s="72"/>
      <c r="C1267" s="144" t="s">
        <v>1588</v>
      </c>
      <c r="D1267" s="46"/>
      <c r="E1267" s="145"/>
      <c r="F1267" s="146"/>
      <c r="G1267" s="147"/>
      <c r="H1267" s="148"/>
      <c r="I1267" s="158"/>
      <c r="J1267" s="146"/>
      <c r="K1267" s="146"/>
      <c r="L1267" s="149"/>
      <c r="M1267" s="619">
        <f t="shared" si="126"/>
        <v>0</v>
      </c>
      <c r="N1267" s="626">
        <f t="shared" si="126"/>
        <v>0</v>
      </c>
      <c r="O1267" s="36"/>
      <c r="P1267" s="51" t="s">
        <v>1474</v>
      </c>
      <c r="Q1267" s="36"/>
      <c r="R1267" s="36" t="str">
        <f t="shared" si="122"/>
        <v/>
      </c>
      <c r="S1267" s="15"/>
      <c r="T1267" s="15"/>
      <c r="U1267" s="15"/>
      <c r="V1267" s="15"/>
      <c r="W1267" s="473"/>
      <c r="X1267" s="473"/>
      <c r="Y1267" s="15"/>
      <c r="Z1267" s="15"/>
      <c r="AA1267" s="15"/>
      <c r="AC1267" s="16"/>
      <c r="AD1267" s="15">
        <v>1</v>
      </c>
      <c r="AE1267" s="16"/>
      <c r="AF1267" s="16"/>
      <c r="AG1267" s="16"/>
      <c r="AH1267" s="16"/>
      <c r="AI1267" s="16"/>
      <c r="AJ1267" s="16"/>
      <c r="AK1267" s="16"/>
      <c r="AL1267" s="16"/>
      <c r="AM1267" s="16"/>
      <c r="AN1267" s="16"/>
      <c r="AO1267" s="16"/>
      <c r="AP1267" s="16"/>
      <c r="AQ1267" s="16"/>
    </row>
    <row r="1268" spans="1:43" s="17" customFormat="1" ht="12.75" hidden="1" customHeight="1">
      <c r="A1268" s="126" t="s">
        <v>1282</v>
      </c>
      <c r="B1268" s="72"/>
      <c r="C1268" s="144" t="s">
        <v>1283</v>
      </c>
      <c r="D1268" s="46"/>
      <c r="E1268" s="145"/>
      <c r="F1268" s="146"/>
      <c r="G1268" s="147"/>
      <c r="H1268" s="148"/>
      <c r="I1268" s="158"/>
      <c r="J1268" s="146"/>
      <c r="K1268" s="146"/>
      <c r="L1268" s="149"/>
      <c r="M1268" s="619">
        <f t="shared" si="126"/>
        <v>0</v>
      </c>
      <c r="N1268" s="626">
        <f t="shared" si="126"/>
        <v>0</v>
      </c>
      <c r="O1268" s="36"/>
      <c r="P1268" s="51" t="s">
        <v>1474</v>
      </c>
      <c r="Q1268" s="36"/>
      <c r="R1268" s="36" t="str">
        <f t="shared" si="122"/>
        <v/>
      </c>
      <c r="S1268" s="15"/>
      <c r="T1268" s="15"/>
      <c r="U1268" s="15"/>
      <c r="V1268" s="15"/>
      <c r="W1268" s="473"/>
      <c r="X1268" s="473"/>
      <c r="Y1268" s="15"/>
      <c r="Z1268" s="15"/>
      <c r="AA1268" s="15"/>
      <c r="AC1268" s="16"/>
      <c r="AD1268" s="15">
        <v>1</v>
      </c>
      <c r="AE1268" s="16"/>
      <c r="AF1268" s="16"/>
      <c r="AG1268" s="16"/>
      <c r="AH1268" s="16"/>
      <c r="AI1268" s="16"/>
      <c r="AJ1268" s="16"/>
      <c r="AK1268" s="16"/>
      <c r="AL1268" s="16"/>
      <c r="AM1268" s="16"/>
      <c r="AN1268" s="16"/>
      <c r="AO1268" s="16"/>
      <c r="AP1268" s="16"/>
      <c r="AQ1268" s="16"/>
    </row>
    <row r="1269" spans="1:43" s="17" customFormat="1" ht="12.75" hidden="1" customHeight="1">
      <c r="A1269" s="126" t="s">
        <v>1286</v>
      </c>
      <c r="B1269" s="72"/>
      <c r="C1269" s="144" t="s">
        <v>1287</v>
      </c>
      <c r="D1269" s="46"/>
      <c r="E1269" s="145"/>
      <c r="F1269" s="146"/>
      <c r="G1269" s="147"/>
      <c r="H1269" s="148"/>
      <c r="I1269" s="158"/>
      <c r="J1269" s="146"/>
      <c r="K1269" s="146"/>
      <c r="L1269" s="149"/>
      <c r="M1269" s="619">
        <f t="shared" si="126"/>
        <v>0</v>
      </c>
      <c r="N1269" s="626">
        <f t="shared" si="126"/>
        <v>0</v>
      </c>
      <c r="O1269" s="36"/>
      <c r="P1269" s="51" t="s">
        <v>1474</v>
      </c>
      <c r="Q1269" s="36"/>
      <c r="R1269" s="36" t="str">
        <f t="shared" si="122"/>
        <v/>
      </c>
      <c r="S1269" s="15"/>
      <c r="T1269" s="15"/>
      <c r="U1269" s="15"/>
      <c r="V1269" s="15"/>
      <c r="W1269" s="473"/>
      <c r="X1269" s="473"/>
      <c r="Y1269" s="15"/>
      <c r="Z1269" s="15"/>
      <c r="AA1269" s="15"/>
      <c r="AC1269" s="16"/>
      <c r="AD1269" s="15">
        <v>1</v>
      </c>
      <c r="AE1269" s="16"/>
      <c r="AF1269" s="16"/>
      <c r="AG1269" s="16"/>
      <c r="AH1269" s="16"/>
      <c r="AI1269" s="16"/>
      <c r="AJ1269" s="16"/>
      <c r="AK1269" s="16"/>
      <c r="AL1269" s="16"/>
      <c r="AM1269" s="16"/>
      <c r="AN1269" s="16"/>
      <c r="AO1269" s="16"/>
      <c r="AP1269" s="16"/>
      <c r="AQ1269" s="16"/>
    </row>
    <row r="1270" spans="1:43" s="17" customFormat="1" ht="12.75" hidden="1" customHeight="1" thickBot="1">
      <c r="A1270" s="126" t="s">
        <v>1288</v>
      </c>
      <c r="B1270" s="74"/>
      <c r="C1270" s="167" t="s">
        <v>676</v>
      </c>
      <c r="D1270" s="46"/>
      <c r="E1270" s="145"/>
      <c r="F1270" s="146"/>
      <c r="G1270" s="147"/>
      <c r="H1270" s="148"/>
      <c r="I1270" s="158"/>
      <c r="J1270" s="146"/>
      <c r="K1270" s="146"/>
      <c r="L1270" s="149"/>
      <c r="M1270" s="619">
        <f t="shared" si="126"/>
        <v>0</v>
      </c>
      <c r="N1270" s="626">
        <f t="shared" si="126"/>
        <v>0</v>
      </c>
      <c r="O1270" s="36"/>
      <c r="P1270" s="51" t="s">
        <v>1473</v>
      </c>
      <c r="Q1270" s="36"/>
      <c r="R1270" s="36" t="str">
        <f t="shared" si="122"/>
        <v/>
      </c>
      <c r="S1270" s="15"/>
      <c r="T1270" s="15"/>
      <c r="U1270" s="15"/>
      <c r="V1270" s="15"/>
      <c r="W1270" s="473"/>
      <c r="X1270" s="473"/>
      <c r="Y1270" s="15"/>
      <c r="Z1270" s="15"/>
      <c r="AA1270" s="15"/>
      <c r="AC1270" s="16"/>
      <c r="AD1270" s="15">
        <v>1</v>
      </c>
      <c r="AE1270" s="16"/>
      <c r="AF1270" s="16"/>
      <c r="AG1270" s="16"/>
      <c r="AH1270" s="16"/>
      <c r="AI1270" s="16"/>
      <c r="AJ1270" s="16"/>
      <c r="AK1270" s="16"/>
      <c r="AL1270" s="16"/>
      <c r="AM1270" s="16"/>
      <c r="AN1270" s="16"/>
      <c r="AO1270" s="16"/>
      <c r="AP1270" s="16"/>
      <c r="AQ1270" s="16"/>
    </row>
    <row r="1271" spans="1:43" s="18" customFormat="1" ht="15.75" customHeight="1" thickTop="1" thickBot="1">
      <c r="A1271" s="126" t="s">
        <v>1305</v>
      </c>
      <c r="B1271" s="603" t="s">
        <v>1306</v>
      </c>
      <c r="C1271" s="604"/>
      <c r="D1271" s="108"/>
      <c r="E1271" s="651">
        <f t="shared" ref="E1271:N1271" si="127">SUM(E1272:E1276)</f>
        <v>6</v>
      </c>
      <c r="F1271" s="652">
        <f t="shared" si="127"/>
        <v>574</v>
      </c>
      <c r="G1271" s="653">
        <f t="shared" si="127"/>
        <v>2750</v>
      </c>
      <c r="H1271" s="654">
        <f t="shared" si="127"/>
        <v>5</v>
      </c>
      <c r="I1271" s="655">
        <f t="shared" si="127"/>
        <v>374</v>
      </c>
      <c r="J1271" s="652">
        <f t="shared" si="127"/>
        <v>1750</v>
      </c>
      <c r="K1271" s="652">
        <f t="shared" si="127"/>
        <v>0</v>
      </c>
      <c r="L1271" s="656">
        <f t="shared" si="127"/>
        <v>0</v>
      </c>
      <c r="M1271" s="655">
        <f t="shared" si="127"/>
        <v>374</v>
      </c>
      <c r="N1271" s="656">
        <f t="shared" si="127"/>
        <v>1750</v>
      </c>
      <c r="O1271" s="36"/>
      <c r="P1271" s="51" t="s">
        <v>1500</v>
      </c>
      <c r="Q1271" s="36"/>
      <c r="R1271" s="36" t="str">
        <f t="shared" si="122"/>
        <v>P</v>
      </c>
      <c r="S1271" s="15"/>
      <c r="T1271" s="15"/>
      <c r="U1271" s="15"/>
      <c r="V1271" s="15">
        <v>1</v>
      </c>
      <c r="W1271" s="473"/>
      <c r="X1271" s="473"/>
      <c r="Y1271" s="15"/>
      <c r="Z1271" s="15"/>
      <c r="AA1271" s="15"/>
      <c r="AC1271" s="15"/>
      <c r="AD1271" s="15">
        <v>1</v>
      </c>
      <c r="AE1271" s="15"/>
      <c r="AF1271" s="15"/>
      <c r="AG1271" s="15"/>
      <c r="AH1271" s="15"/>
      <c r="AI1271" s="15"/>
      <c r="AJ1271" s="15"/>
      <c r="AK1271" s="15"/>
      <c r="AL1271" s="15"/>
      <c r="AM1271" s="15"/>
      <c r="AN1271" s="15"/>
      <c r="AO1271" s="15"/>
      <c r="AP1271" s="15"/>
      <c r="AQ1271" s="15"/>
    </row>
    <row r="1272" spans="1:43" s="17" customFormat="1" ht="12.75" customHeight="1" thickTop="1">
      <c r="A1272" s="126" t="s">
        <v>1307</v>
      </c>
      <c r="B1272" s="95"/>
      <c r="C1272" s="152" t="s">
        <v>998</v>
      </c>
      <c r="D1272" s="132"/>
      <c r="E1272" s="153">
        <v>1</v>
      </c>
      <c r="F1272" s="154">
        <v>79</v>
      </c>
      <c r="G1272" s="155">
        <v>428</v>
      </c>
      <c r="H1272" s="156">
        <v>2</v>
      </c>
      <c r="I1272" s="174">
        <v>79</v>
      </c>
      <c r="J1272" s="154">
        <v>428</v>
      </c>
      <c r="K1272" s="154"/>
      <c r="L1272" s="157"/>
      <c r="M1272" s="624">
        <f t="shared" ref="M1272:N1276" si="128">I1272+K1272</f>
        <v>79</v>
      </c>
      <c r="N1272" s="625">
        <f t="shared" si="128"/>
        <v>428</v>
      </c>
      <c r="O1272" s="36"/>
      <c r="P1272" s="51" t="s">
        <v>1474</v>
      </c>
      <c r="Q1272" s="36"/>
      <c r="R1272" s="36" t="str">
        <f t="shared" si="122"/>
        <v>M</v>
      </c>
      <c r="S1272" s="15"/>
      <c r="T1272" s="15">
        <v>1</v>
      </c>
      <c r="U1272" s="15"/>
      <c r="V1272" s="15"/>
      <c r="W1272" s="473"/>
      <c r="X1272" s="473"/>
      <c r="Y1272" s="15"/>
      <c r="Z1272" s="15"/>
      <c r="AA1272" s="15"/>
      <c r="AC1272" s="16"/>
      <c r="AD1272" s="15">
        <v>1</v>
      </c>
      <c r="AE1272" s="16"/>
      <c r="AF1272" s="16"/>
      <c r="AG1272" s="16"/>
      <c r="AH1272" s="16"/>
      <c r="AI1272" s="16"/>
      <c r="AJ1272" s="16"/>
      <c r="AK1272" s="16"/>
      <c r="AL1272" s="16"/>
      <c r="AM1272" s="16"/>
      <c r="AN1272" s="16"/>
      <c r="AO1272" s="16"/>
      <c r="AP1272" s="16"/>
      <c r="AQ1272" s="16"/>
    </row>
    <row r="1273" spans="1:43" s="143" customFormat="1" ht="12.75" customHeight="1">
      <c r="A1273" s="126" t="s">
        <v>1308</v>
      </c>
      <c r="B1273" s="72"/>
      <c r="C1273" s="144" t="s">
        <v>1309</v>
      </c>
      <c r="D1273" s="132"/>
      <c r="E1273" s="145">
        <v>1</v>
      </c>
      <c r="F1273" s="146">
        <v>40</v>
      </c>
      <c r="G1273" s="147">
        <v>162</v>
      </c>
      <c r="H1273" s="148">
        <v>1</v>
      </c>
      <c r="I1273" s="158">
        <v>40</v>
      </c>
      <c r="J1273" s="146">
        <v>162</v>
      </c>
      <c r="K1273" s="146"/>
      <c r="L1273" s="149"/>
      <c r="M1273" s="619">
        <f t="shared" si="128"/>
        <v>40</v>
      </c>
      <c r="N1273" s="626">
        <f t="shared" si="128"/>
        <v>162</v>
      </c>
      <c r="O1273" s="138"/>
      <c r="P1273" s="139" t="s">
        <v>1474</v>
      </c>
      <c r="Q1273" s="138"/>
      <c r="R1273" s="138" t="str">
        <f t="shared" si="122"/>
        <v>M</v>
      </c>
      <c r="S1273" s="15"/>
      <c r="T1273" s="15">
        <v>1</v>
      </c>
      <c r="U1273" s="140"/>
      <c r="V1273" s="140"/>
      <c r="W1273" s="474"/>
      <c r="X1273" s="474"/>
      <c r="Y1273" s="140"/>
      <c r="Z1273" s="140"/>
      <c r="AA1273" s="140"/>
      <c r="AC1273" s="142"/>
      <c r="AD1273" s="15">
        <v>1</v>
      </c>
      <c r="AE1273" s="142"/>
      <c r="AF1273" s="142"/>
      <c r="AG1273" s="142"/>
      <c r="AH1273" s="142"/>
      <c r="AI1273" s="142"/>
      <c r="AJ1273" s="142"/>
      <c r="AK1273" s="142"/>
      <c r="AL1273" s="142"/>
      <c r="AM1273" s="142"/>
      <c r="AN1273" s="142"/>
      <c r="AO1273" s="142"/>
      <c r="AP1273" s="142"/>
      <c r="AQ1273" s="142"/>
    </row>
    <row r="1274" spans="1:43" s="143" customFormat="1" ht="12.75" customHeight="1">
      <c r="A1274" s="126" t="s">
        <v>1310</v>
      </c>
      <c r="B1274" s="72"/>
      <c r="C1274" s="144" t="s">
        <v>1311</v>
      </c>
      <c r="D1274" s="132"/>
      <c r="E1274" s="145">
        <v>1</v>
      </c>
      <c r="F1274" s="146">
        <v>150</v>
      </c>
      <c r="G1274" s="147">
        <v>557</v>
      </c>
      <c r="H1274" s="148">
        <v>1</v>
      </c>
      <c r="I1274" s="158">
        <v>150</v>
      </c>
      <c r="J1274" s="146">
        <v>557</v>
      </c>
      <c r="K1274" s="146"/>
      <c r="L1274" s="149"/>
      <c r="M1274" s="619">
        <f t="shared" si="128"/>
        <v>150</v>
      </c>
      <c r="N1274" s="626">
        <f t="shared" si="128"/>
        <v>557</v>
      </c>
      <c r="O1274" s="138"/>
      <c r="P1274" s="139" t="s">
        <v>1474</v>
      </c>
      <c r="Q1274" s="138"/>
      <c r="R1274" s="138" t="str">
        <f t="shared" si="122"/>
        <v>M</v>
      </c>
      <c r="S1274" s="15"/>
      <c r="T1274" s="15">
        <v>1</v>
      </c>
      <c r="U1274" s="140"/>
      <c r="V1274" s="140"/>
      <c r="W1274" s="474"/>
      <c r="X1274" s="474"/>
      <c r="Y1274" s="140"/>
      <c r="Z1274" s="140"/>
      <c r="AA1274" s="140"/>
      <c r="AC1274" s="142"/>
      <c r="AD1274" s="15">
        <v>1</v>
      </c>
      <c r="AE1274" s="142"/>
      <c r="AF1274" s="142"/>
      <c r="AG1274" s="142"/>
      <c r="AH1274" s="142"/>
      <c r="AI1274" s="142"/>
      <c r="AJ1274" s="142"/>
      <c r="AK1274" s="142"/>
      <c r="AL1274" s="142"/>
      <c r="AM1274" s="142"/>
      <c r="AN1274" s="142"/>
      <c r="AO1274" s="142"/>
      <c r="AP1274" s="142"/>
      <c r="AQ1274" s="142"/>
    </row>
    <row r="1275" spans="1:43" s="143" customFormat="1" ht="12.75" customHeight="1">
      <c r="A1275" s="126" t="s">
        <v>1312</v>
      </c>
      <c r="B1275" s="72"/>
      <c r="C1275" s="144" t="s">
        <v>1438</v>
      </c>
      <c r="D1275" s="132"/>
      <c r="E1275" s="145">
        <v>2</v>
      </c>
      <c r="F1275" s="146">
        <v>105</v>
      </c>
      <c r="G1275" s="147">
        <v>603</v>
      </c>
      <c r="H1275" s="148">
        <v>1</v>
      </c>
      <c r="I1275" s="158">
        <v>105</v>
      </c>
      <c r="J1275" s="146">
        <v>603</v>
      </c>
      <c r="K1275" s="146"/>
      <c r="L1275" s="149"/>
      <c r="M1275" s="619">
        <f t="shared" si="128"/>
        <v>105</v>
      </c>
      <c r="N1275" s="626">
        <f t="shared" si="128"/>
        <v>603</v>
      </c>
      <c r="O1275" s="138"/>
      <c r="P1275" s="139" t="s">
        <v>1474</v>
      </c>
      <c r="Q1275" s="138"/>
      <c r="R1275" s="138" t="str">
        <f t="shared" si="122"/>
        <v>M</v>
      </c>
      <c r="S1275" s="15"/>
      <c r="T1275" s="15">
        <v>1</v>
      </c>
      <c r="U1275" s="140"/>
      <c r="V1275" s="140"/>
      <c r="W1275" s="474"/>
      <c r="X1275" s="474"/>
      <c r="Y1275" s="140"/>
      <c r="Z1275" s="140"/>
      <c r="AA1275" s="140"/>
      <c r="AC1275" s="142"/>
      <c r="AD1275" s="15">
        <v>1</v>
      </c>
      <c r="AE1275" s="142"/>
      <c r="AF1275" s="142"/>
      <c r="AG1275" s="142"/>
      <c r="AH1275" s="142"/>
      <c r="AI1275" s="142"/>
      <c r="AJ1275" s="142"/>
      <c r="AK1275" s="142"/>
      <c r="AL1275" s="142"/>
      <c r="AM1275" s="142"/>
      <c r="AN1275" s="142"/>
      <c r="AO1275" s="142"/>
      <c r="AP1275" s="142"/>
      <c r="AQ1275" s="142"/>
    </row>
    <row r="1276" spans="1:43" s="17" customFormat="1" ht="12.75" customHeight="1" thickBot="1">
      <c r="A1276" s="126" t="s">
        <v>1313</v>
      </c>
      <c r="B1276" s="104"/>
      <c r="C1276" s="159" t="s">
        <v>163</v>
      </c>
      <c r="D1276" s="105"/>
      <c r="E1276" s="161">
        <v>1</v>
      </c>
      <c r="F1276" s="162">
        <v>200</v>
      </c>
      <c r="G1276" s="163">
        <v>1000</v>
      </c>
      <c r="H1276" s="164"/>
      <c r="I1276" s="166"/>
      <c r="J1276" s="162"/>
      <c r="K1276" s="162"/>
      <c r="L1276" s="165"/>
      <c r="M1276" s="636">
        <f t="shared" si="128"/>
        <v>0</v>
      </c>
      <c r="N1276" s="637">
        <f t="shared" si="128"/>
        <v>0</v>
      </c>
      <c r="O1276" s="36"/>
      <c r="P1276" s="51" t="s">
        <v>1474</v>
      </c>
      <c r="Q1276" s="36"/>
      <c r="R1276" s="36" t="str">
        <f t="shared" si="122"/>
        <v>M</v>
      </c>
      <c r="S1276" s="15"/>
      <c r="T1276" s="15">
        <v>1</v>
      </c>
      <c r="U1276" s="15"/>
      <c r="V1276" s="15"/>
      <c r="W1276" s="473"/>
      <c r="X1276" s="473"/>
      <c r="Y1276" s="15"/>
      <c r="Z1276" s="15"/>
      <c r="AA1276" s="15"/>
      <c r="AC1276" s="16"/>
      <c r="AD1276" s="15">
        <v>1</v>
      </c>
      <c r="AE1276" s="16"/>
      <c r="AF1276" s="16"/>
      <c r="AG1276" s="16"/>
      <c r="AH1276" s="16"/>
      <c r="AI1276" s="16"/>
      <c r="AJ1276" s="16"/>
      <c r="AK1276" s="16"/>
      <c r="AL1276" s="16"/>
      <c r="AM1276" s="16"/>
      <c r="AN1276" s="16"/>
      <c r="AO1276" s="16"/>
      <c r="AP1276" s="16"/>
      <c r="AQ1276" s="16"/>
    </row>
    <row r="1277" spans="1:43" s="18" customFormat="1" ht="15.75" customHeight="1" thickTop="1" thickBot="1">
      <c r="A1277" s="126" t="s">
        <v>1314</v>
      </c>
      <c r="B1277" s="607" t="s">
        <v>1315</v>
      </c>
      <c r="C1277" s="608"/>
      <c r="D1277" s="109"/>
      <c r="E1277" s="627">
        <f t="shared" ref="E1277:N1277" si="129">SUM(E1278:E1300)</f>
        <v>1</v>
      </c>
      <c r="F1277" s="628">
        <f t="shared" si="129"/>
        <v>426</v>
      </c>
      <c r="G1277" s="629">
        <f t="shared" si="129"/>
        <v>898</v>
      </c>
      <c r="H1277" s="630">
        <f t="shared" si="129"/>
        <v>1</v>
      </c>
      <c r="I1277" s="631">
        <f t="shared" si="129"/>
        <v>426</v>
      </c>
      <c r="J1277" s="628">
        <f t="shared" si="129"/>
        <v>898</v>
      </c>
      <c r="K1277" s="628">
        <f t="shared" si="129"/>
        <v>0</v>
      </c>
      <c r="L1277" s="632">
        <f t="shared" si="129"/>
        <v>0</v>
      </c>
      <c r="M1277" s="631">
        <f t="shared" si="129"/>
        <v>426</v>
      </c>
      <c r="N1277" s="632">
        <f t="shared" si="129"/>
        <v>898</v>
      </c>
      <c r="O1277" s="36"/>
      <c r="P1277" s="51" t="s">
        <v>1500</v>
      </c>
      <c r="Q1277" s="36"/>
      <c r="R1277" s="36" t="str">
        <f t="shared" si="122"/>
        <v>P</v>
      </c>
      <c r="S1277" s="15"/>
      <c r="T1277" s="15"/>
      <c r="U1277" s="15"/>
      <c r="V1277" s="15">
        <v>1</v>
      </c>
      <c r="W1277" s="473">
        <f>SUM(M1277)</f>
        <v>426</v>
      </c>
      <c r="X1277" s="473">
        <f>SUM(N1277)</f>
        <v>898</v>
      </c>
      <c r="Y1277" s="15"/>
      <c r="Z1277" s="15"/>
      <c r="AA1277" s="15"/>
      <c r="AC1277" s="15"/>
      <c r="AD1277" s="15">
        <v>1</v>
      </c>
      <c r="AE1277" s="15"/>
      <c r="AF1277" s="15"/>
      <c r="AG1277" s="15"/>
      <c r="AH1277" s="15"/>
      <c r="AI1277" s="15"/>
      <c r="AJ1277" s="15"/>
      <c r="AK1277" s="15"/>
      <c r="AL1277" s="15"/>
      <c r="AM1277" s="15"/>
      <c r="AN1277" s="15"/>
      <c r="AO1277" s="15"/>
      <c r="AP1277" s="15"/>
      <c r="AQ1277" s="15"/>
    </row>
    <row r="1278" spans="1:43" s="17" customFormat="1" ht="12.75" hidden="1" customHeight="1" thickTop="1">
      <c r="A1278" s="126" t="s">
        <v>1316</v>
      </c>
      <c r="B1278" s="95"/>
      <c r="C1278" s="152" t="s">
        <v>149</v>
      </c>
      <c r="D1278" s="46"/>
      <c r="E1278" s="153"/>
      <c r="F1278" s="154"/>
      <c r="G1278" s="155"/>
      <c r="H1278" s="156"/>
      <c r="I1278" s="174"/>
      <c r="J1278" s="154"/>
      <c r="K1278" s="154"/>
      <c r="L1278" s="157"/>
      <c r="M1278" s="648"/>
      <c r="N1278" s="625"/>
      <c r="O1278" s="36"/>
      <c r="P1278" s="51" t="s">
        <v>1474</v>
      </c>
      <c r="Q1278" s="36"/>
      <c r="R1278" s="36" t="str">
        <f t="shared" si="122"/>
        <v/>
      </c>
      <c r="S1278" s="15"/>
      <c r="T1278" s="15"/>
      <c r="U1278" s="15"/>
      <c r="V1278" s="15"/>
      <c r="W1278" s="473"/>
      <c r="X1278" s="473"/>
      <c r="Y1278" s="15"/>
      <c r="Z1278" s="15"/>
      <c r="AA1278" s="15"/>
      <c r="AC1278" s="16"/>
      <c r="AD1278" s="15">
        <v>1</v>
      </c>
      <c r="AE1278" s="16"/>
      <c r="AF1278" s="16"/>
      <c r="AG1278" s="16"/>
      <c r="AH1278" s="16"/>
      <c r="AI1278" s="16"/>
      <c r="AJ1278" s="16"/>
      <c r="AK1278" s="16"/>
      <c r="AL1278" s="16"/>
      <c r="AM1278" s="16"/>
      <c r="AN1278" s="16"/>
      <c r="AO1278" s="16"/>
      <c r="AP1278" s="16"/>
      <c r="AQ1278" s="16"/>
    </row>
    <row r="1279" spans="1:43" s="17" customFormat="1" ht="12.75" hidden="1" customHeight="1">
      <c r="A1279" s="126" t="s">
        <v>1336</v>
      </c>
      <c r="B1279" s="72"/>
      <c r="C1279" s="144" t="s">
        <v>1337</v>
      </c>
      <c r="D1279" s="46"/>
      <c r="E1279" s="145"/>
      <c r="F1279" s="146"/>
      <c r="G1279" s="147"/>
      <c r="H1279" s="148"/>
      <c r="I1279" s="158"/>
      <c r="J1279" s="146"/>
      <c r="K1279" s="146"/>
      <c r="L1279" s="149"/>
      <c r="M1279" s="623"/>
      <c r="N1279" s="626"/>
      <c r="O1279" s="36"/>
      <c r="P1279" s="51" t="s">
        <v>1474</v>
      </c>
      <c r="Q1279" s="36"/>
      <c r="R1279" s="36" t="str">
        <f t="shared" si="122"/>
        <v/>
      </c>
      <c r="S1279" s="15"/>
      <c r="T1279" s="15"/>
      <c r="U1279" s="15"/>
      <c r="V1279" s="15"/>
      <c r="W1279" s="473"/>
      <c r="X1279" s="473"/>
      <c r="Y1279" s="15"/>
      <c r="Z1279" s="15"/>
      <c r="AA1279" s="15"/>
      <c r="AC1279" s="16"/>
      <c r="AD1279" s="15">
        <v>1</v>
      </c>
      <c r="AE1279" s="16"/>
      <c r="AF1279" s="16"/>
      <c r="AG1279" s="16"/>
      <c r="AH1279" s="16"/>
      <c r="AI1279" s="16"/>
      <c r="AJ1279" s="16"/>
      <c r="AK1279" s="16"/>
      <c r="AL1279" s="16"/>
      <c r="AM1279" s="16"/>
      <c r="AN1279" s="16"/>
      <c r="AO1279" s="16"/>
      <c r="AP1279" s="16"/>
      <c r="AQ1279" s="16"/>
    </row>
    <row r="1280" spans="1:43" s="17" customFormat="1" ht="12.75" hidden="1" customHeight="1">
      <c r="A1280" s="126" t="s">
        <v>1345</v>
      </c>
      <c r="B1280" s="72"/>
      <c r="C1280" s="144" t="s">
        <v>1346</v>
      </c>
      <c r="D1280" s="46"/>
      <c r="E1280" s="145"/>
      <c r="F1280" s="146"/>
      <c r="G1280" s="147"/>
      <c r="H1280" s="148"/>
      <c r="I1280" s="158"/>
      <c r="J1280" s="146"/>
      <c r="K1280" s="146"/>
      <c r="L1280" s="149"/>
      <c r="M1280" s="623"/>
      <c r="N1280" s="626"/>
      <c r="O1280" s="36"/>
      <c r="P1280" s="51" t="s">
        <v>1474</v>
      </c>
      <c r="Q1280" s="36"/>
      <c r="R1280" s="36" t="str">
        <f t="shared" si="122"/>
        <v/>
      </c>
      <c r="S1280" s="15"/>
      <c r="T1280" s="15"/>
      <c r="U1280" s="15"/>
      <c r="V1280" s="15"/>
      <c r="W1280" s="473"/>
      <c r="X1280" s="473"/>
      <c r="Y1280" s="15"/>
      <c r="Z1280" s="15"/>
      <c r="AA1280" s="15"/>
      <c r="AC1280" s="16"/>
      <c r="AD1280" s="15">
        <v>1</v>
      </c>
      <c r="AE1280" s="16"/>
      <c r="AF1280" s="16"/>
      <c r="AG1280" s="16"/>
      <c r="AH1280" s="16"/>
      <c r="AI1280" s="16"/>
      <c r="AJ1280" s="16"/>
      <c r="AK1280" s="16"/>
      <c r="AL1280" s="16"/>
      <c r="AM1280" s="16"/>
      <c r="AN1280" s="16"/>
      <c r="AO1280" s="16"/>
      <c r="AP1280" s="16"/>
      <c r="AQ1280" s="16"/>
    </row>
    <row r="1281" spans="1:43" s="17" customFormat="1" ht="12.75" hidden="1" customHeight="1">
      <c r="A1281" s="126" t="s">
        <v>1347</v>
      </c>
      <c r="B1281" s="72"/>
      <c r="C1281" s="144" t="s">
        <v>1439</v>
      </c>
      <c r="D1281" s="46"/>
      <c r="E1281" s="145"/>
      <c r="F1281" s="146"/>
      <c r="G1281" s="147"/>
      <c r="H1281" s="148"/>
      <c r="I1281" s="158"/>
      <c r="J1281" s="146"/>
      <c r="K1281" s="146"/>
      <c r="L1281" s="149"/>
      <c r="M1281" s="623"/>
      <c r="N1281" s="626"/>
      <c r="O1281" s="36"/>
      <c r="P1281" s="51" t="s">
        <v>1473</v>
      </c>
      <c r="Q1281" s="36"/>
      <c r="R1281" s="36" t="str">
        <f t="shared" si="122"/>
        <v/>
      </c>
      <c r="S1281" s="15"/>
      <c r="T1281" s="15"/>
      <c r="U1281" s="15"/>
      <c r="V1281" s="15"/>
      <c r="W1281" s="473"/>
      <c r="X1281" s="473"/>
      <c r="Y1281" s="15"/>
      <c r="Z1281" s="15"/>
      <c r="AA1281" s="15"/>
      <c r="AC1281" s="16"/>
      <c r="AD1281" s="15">
        <v>1</v>
      </c>
      <c r="AE1281" s="16"/>
      <c r="AF1281" s="16"/>
      <c r="AG1281" s="16"/>
      <c r="AH1281" s="16"/>
      <c r="AI1281" s="16"/>
      <c r="AJ1281" s="16"/>
      <c r="AK1281" s="16"/>
      <c r="AL1281" s="16"/>
      <c r="AM1281" s="16"/>
      <c r="AN1281" s="16"/>
      <c r="AO1281" s="16"/>
      <c r="AP1281" s="16"/>
      <c r="AQ1281" s="16"/>
    </row>
    <row r="1282" spans="1:43" s="129" customFormat="1" ht="12.75" hidden="1" customHeight="1" thickBot="1">
      <c r="A1282" s="126" t="s">
        <v>1348</v>
      </c>
      <c r="B1282" s="131"/>
      <c r="C1282" s="144" t="s">
        <v>1349</v>
      </c>
      <c r="D1282" s="132"/>
      <c r="E1282" s="145"/>
      <c r="F1282" s="146"/>
      <c r="G1282" s="147"/>
      <c r="H1282" s="148"/>
      <c r="I1282" s="158"/>
      <c r="J1282" s="146"/>
      <c r="K1282" s="146"/>
      <c r="L1282" s="149"/>
      <c r="M1282" s="669">
        <f>I1282+K1282</f>
        <v>0</v>
      </c>
      <c r="N1282" s="671">
        <f>J1282+L1282</f>
        <v>0</v>
      </c>
      <c r="O1282" s="150"/>
      <c r="P1282" s="151" t="s">
        <v>1474</v>
      </c>
      <c r="Q1282" s="150"/>
      <c r="R1282" s="150" t="str">
        <f t="shared" si="122"/>
        <v/>
      </c>
      <c r="S1282" s="15"/>
      <c r="T1282" s="15"/>
      <c r="U1282" s="5"/>
      <c r="V1282" s="5"/>
      <c r="W1282" s="475"/>
      <c r="X1282" s="475"/>
      <c r="Y1282" s="5"/>
      <c r="Z1282" s="5"/>
      <c r="AA1282" s="5"/>
      <c r="AC1282" s="128"/>
      <c r="AD1282" s="15">
        <v>1</v>
      </c>
      <c r="AE1282" s="128"/>
      <c r="AF1282" s="128"/>
      <c r="AG1282" s="128"/>
      <c r="AH1282" s="128"/>
      <c r="AI1282" s="128"/>
      <c r="AJ1282" s="128"/>
      <c r="AK1282" s="128"/>
      <c r="AL1282" s="128"/>
      <c r="AM1282" s="128"/>
      <c r="AN1282" s="128"/>
      <c r="AO1282" s="128"/>
      <c r="AP1282" s="128"/>
      <c r="AQ1282" s="128"/>
    </row>
    <row r="1283" spans="1:43" s="17" customFormat="1" ht="12.75" customHeight="1" thickTop="1" thickBot="1">
      <c r="A1283" s="126" t="s">
        <v>1352</v>
      </c>
      <c r="B1283" s="104"/>
      <c r="C1283" s="159" t="s">
        <v>1353</v>
      </c>
      <c r="D1283" s="123"/>
      <c r="E1283" s="161">
        <v>1</v>
      </c>
      <c r="F1283" s="162">
        <v>426</v>
      </c>
      <c r="G1283" s="163">
        <v>898</v>
      </c>
      <c r="H1283" s="164">
        <v>1</v>
      </c>
      <c r="I1283" s="166">
        <v>426</v>
      </c>
      <c r="J1283" s="162">
        <v>898</v>
      </c>
      <c r="K1283" s="162"/>
      <c r="L1283" s="165"/>
      <c r="M1283" s="636">
        <f>I1283+K1283</f>
        <v>426</v>
      </c>
      <c r="N1283" s="637">
        <f>J1283+L1283</f>
        <v>898</v>
      </c>
      <c r="O1283" s="36"/>
      <c r="P1283" s="51" t="s">
        <v>1474</v>
      </c>
      <c r="Q1283" s="36"/>
      <c r="R1283" s="36" t="str">
        <f t="shared" si="122"/>
        <v>M</v>
      </c>
      <c r="S1283" s="15"/>
      <c r="T1283" s="15">
        <v>1</v>
      </c>
      <c r="U1283" s="15"/>
      <c r="V1283" s="15"/>
      <c r="W1283" s="473"/>
      <c r="X1283" s="473"/>
      <c r="Y1283" s="15"/>
      <c r="Z1283" s="15"/>
      <c r="AA1283" s="15"/>
      <c r="AC1283" s="16"/>
      <c r="AD1283" s="15">
        <v>1</v>
      </c>
      <c r="AE1283" s="16"/>
      <c r="AF1283" s="16"/>
      <c r="AG1283" s="16"/>
      <c r="AH1283" s="16"/>
      <c r="AI1283" s="16"/>
      <c r="AJ1283" s="16"/>
      <c r="AK1283" s="16"/>
      <c r="AL1283" s="16"/>
      <c r="AM1283" s="16"/>
      <c r="AN1283" s="16"/>
      <c r="AO1283" s="16"/>
      <c r="AP1283" s="16"/>
      <c r="AQ1283" s="16"/>
    </row>
    <row r="1284" spans="1:43" s="17" customFormat="1" ht="12.75" hidden="1" customHeight="1">
      <c r="A1284" s="126" t="s">
        <v>1354</v>
      </c>
      <c r="B1284" s="95"/>
      <c r="C1284" s="152" t="s">
        <v>1355</v>
      </c>
      <c r="D1284" s="46"/>
      <c r="E1284" s="153"/>
      <c r="F1284" s="154"/>
      <c r="G1284" s="155"/>
      <c r="H1284" s="156"/>
      <c r="I1284" s="174"/>
      <c r="J1284" s="154"/>
      <c r="K1284" s="154"/>
      <c r="L1284" s="157"/>
      <c r="M1284" s="648"/>
      <c r="N1284" s="625"/>
      <c r="O1284" s="36"/>
      <c r="P1284" s="51" t="s">
        <v>1474</v>
      </c>
      <c r="Q1284" s="36"/>
      <c r="R1284" s="36" t="str">
        <f t="shared" si="122"/>
        <v/>
      </c>
      <c r="S1284" s="15"/>
      <c r="T1284" s="15"/>
      <c r="U1284" s="15"/>
      <c r="V1284" s="15"/>
      <c r="W1284" s="473"/>
      <c r="X1284" s="473"/>
      <c r="Y1284" s="15"/>
      <c r="Z1284" s="15"/>
      <c r="AA1284" s="15"/>
      <c r="AC1284" s="16"/>
      <c r="AD1284" s="15">
        <v>1</v>
      </c>
      <c r="AE1284" s="16"/>
      <c r="AF1284" s="16"/>
      <c r="AG1284" s="16"/>
      <c r="AH1284" s="16"/>
      <c r="AI1284" s="16"/>
      <c r="AJ1284" s="16"/>
      <c r="AK1284" s="16"/>
      <c r="AL1284" s="16"/>
      <c r="AM1284" s="16"/>
      <c r="AN1284" s="16"/>
      <c r="AO1284" s="16"/>
      <c r="AP1284" s="16"/>
      <c r="AQ1284" s="16"/>
    </row>
    <row r="1285" spans="1:43" s="17" customFormat="1" ht="12.75" hidden="1" customHeight="1">
      <c r="A1285" s="126" t="s">
        <v>1356</v>
      </c>
      <c r="B1285" s="72"/>
      <c r="C1285" s="144" t="s">
        <v>1357</v>
      </c>
      <c r="D1285" s="46"/>
      <c r="E1285" s="145"/>
      <c r="F1285" s="146"/>
      <c r="G1285" s="147"/>
      <c r="H1285" s="148"/>
      <c r="I1285" s="158"/>
      <c r="J1285" s="146"/>
      <c r="K1285" s="146"/>
      <c r="L1285" s="149"/>
      <c r="M1285" s="623"/>
      <c r="N1285" s="626"/>
      <c r="O1285" s="36"/>
      <c r="P1285" s="51" t="s">
        <v>1474</v>
      </c>
      <c r="Q1285" s="36"/>
      <c r="R1285" s="36" t="str">
        <f t="shared" si="122"/>
        <v/>
      </c>
      <c r="S1285" s="15"/>
      <c r="T1285" s="15"/>
      <c r="U1285" s="15"/>
      <c r="V1285" s="15"/>
      <c r="W1285" s="473"/>
      <c r="X1285" s="473"/>
      <c r="Y1285" s="15"/>
      <c r="Z1285" s="15"/>
      <c r="AA1285" s="15"/>
      <c r="AC1285" s="16"/>
      <c r="AD1285" s="15">
        <v>1</v>
      </c>
      <c r="AE1285" s="16"/>
      <c r="AF1285" s="16"/>
      <c r="AG1285" s="16"/>
      <c r="AH1285" s="16"/>
      <c r="AI1285" s="16"/>
      <c r="AJ1285" s="16"/>
      <c r="AK1285" s="16"/>
      <c r="AL1285" s="16"/>
      <c r="AM1285" s="16"/>
      <c r="AN1285" s="16"/>
      <c r="AO1285" s="16"/>
      <c r="AP1285" s="16"/>
      <c r="AQ1285" s="16"/>
    </row>
    <row r="1286" spans="1:43" s="17" customFormat="1" ht="12.75" hidden="1" customHeight="1">
      <c r="A1286" s="126" t="s">
        <v>1317</v>
      </c>
      <c r="B1286" s="72"/>
      <c r="C1286" s="144" t="s">
        <v>1318</v>
      </c>
      <c r="D1286" s="46"/>
      <c r="E1286" s="145"/>
      <c r="F1286" s="146"/>
      <c r="G1286" s="147"/>
      <c r="H1286" s="148"/>
      <c r="I1286" s="158"/>
      <c r="J1286" s="146"/>
      <c r="K1286" s="146"/>
      <c r="L1286" s="149"/>
      <c r="M1286" s="623"/>
      <c r="N1286" s="626"/>
      <c r="O1286" s="36"/>
      <c r="P1286" s="51" t="s">
        <v>1474</v>
      </c>
      <c r="Q1286" s="36"/>
      <c r="R1286" s="36" t="str">
        <f t="shared" si="122"/>
        <v/>
      </c>
      <c r="S1286" s="15"/>
      <c r="T1286" s="15"/>
      <c r="U1286" s="15"/>
      <c r="V1286" s="15"/>
      <c r="W1286" s="473"/>
      <c r="X1286" s="473"/>
      <c r="Y1286" s="15"/>
      <c r="Z1286" s="15"/>
      <c r="AA1286" s="15"/>
      <c r="AC1286" s="16"/>
      <c r="AD1286" s="15">
        <v>1</v>
      </c>
      <c r="AE1286" s="16"/>
      <c r="AF1286" s="16"/>
      <c r="AG1286" s="16"/>
      <c r="AH1286" s="16"/>
      <c r="AI1286" s="16"/>
      <c r="AJ1286" s="16"/>
      <c r="AK1286" s="16"/>
      <c r="AL1286" s="16"/>
      <c r="AM1286" s="16"/>
      <c r="AN1286" s="16"/>
      <c r="AO1286" s="16"/>
      <c r="AP1286" s="16"/>
      <c r="AQ1286" s="16"/>
    </row>
    <row r="1287" spans="1:43" s="17" customFormat="1" ht="12.75" hidden="1" customHeight="1">
      <c r="A1287" s="126" t="s">
        <v>1319</v>
      </c>
      <c r="B1287" s="72"/>
      <c r="C1287" s="144" t="s">
        <v>2461</v>
      </c>
      <c r="D1287" s="46"/>
      <c r="E1287" s="145"/>
      <c r="F1287" s="146"/>
      <c r="G1287" s="147"/>
      <c r="H1287" s="148"/>
      <c r="I1287" s="158"/>
      <c r="J1287" s="146"/>
      <c r="K1287" s="146"/>
      <c r="L1287" s="149"/>
      <c r="M1287" s="623"/>
      <c r="N1287" s="626"/>
      <c r="O1287" s="36"/>
      <c r="P1287" s="51" t="s">
        <v>1474</v>
      </c>
      <c r="Q1287" s="36"/>
      <c r="R1287" s="36" t="str">
        <f t="shared" si="122"/>
        <v/>
      </c>
      <c r="S1287" s="15"/>
      <c r="T1287" s="15"/>
      <c r="U1287" s="15"/>
      <c r="V1287" s="15"/>
      <c r="W1287" s="473"/>
      <c r="X1287" s="473"/>
      <c r="Y1287" s="15"/>
      <c r="Z1287" s="15"/>
      <c r="AA1287" s="15"/>
      <c r="AC1287" s="16"/>
      <c r="AD1287" s="15">
        <v>1</v>
      </c>
      <c r="AE1287" s="16"/>
      <c r="AF1287" s="16"/>
      <c r="AG1287" s="16"/>
      <c r="AH1287" s="16"/>
      <c r="AI1287" s="16"/>
      <c r="AJ1287" s="16"/>
      <c r="AK1287" s="16"/>
      <c r="AL1287" s="16"/>
      <c r="AM1287" s="16"/>
      <c r="AN1287" s="16"/>
      <c r="AO1287" s="16"/>
      <c r="AP1287" s="16"/>
      <c r="AQ1287" s="16"/>
    </row>
    <row r="1288" spans="1:43" s="17" customFormat="1" ht="12.75" hidden="1" customHeight="1">
      <c r="A1288" s="126" t="s">
        <v>1320</v>
      </c>
      <c r="B1288" s="72"/>
      <c r="C1288" s="144" t="s">
        <v>1321</v>
      </c>
      <c r="D1288" s="46"/>
      <c r="E1288" s="145"/>
      <c r="F1288" s="146"/>
      <c r="G1288" s="147"/>
      <c r="H1288" s="148"/>
      <c r="I1288" s="158"/>
      <c r="J1288" s="146"/>
      <c r="K1288" s="146"/>
      <c r="L1288" s="149"/>
      <c r="M1288" s="623"/>
      <c r="N1288" s="626"/>
      <c r="O1288" s="36"/>
      <c r="P1288" s="51" t="s">
        <v>1474</v>
      </c>
      <c r="Q1288" s="36"/>
      <c r="R1288" s="36" t="str">
        <f t="shared" si="122"/>
        <v/>
      </c>
      <c r="S1288" s="15"/>
      <c r="T1288" s="15"/>
      <c r="U1288" s="15"/>
      <c r="V1288" s="15"/>
      <c r="W1288" s="473"/>
      <c r="X1288" s="473"/>
      <c r="Y1288" s="15"/>
      <c r="Z1288" s="15"/>
      <c r="AA1288" s="15"/>
      <c r="AC1288" s="16"/>
      <c r="AD1288" s="15">
        <v>1</v>
      </c>
      <c r="AE1288" s="16"/>
      <c r="AF1288" s="16"/>
      <c r="AG1288" s="16"/>
      <c r="AH1288" s="16"/>
      <c r="AI1288" s="16"/>
      <c r="AJ1288" s="16"/>
      <c r="AK1288" s="16"/>
      <c r="AL1288" s="16"/>
      <c r="AM1288" s="16"/>
      <c r="AN1288" s="16"/>
      <c r="AO1288" s="16"/>
      <c r="AP1288" s="16"/>
      <c r="AQ1288" s="16"/>
    </row>
    <row r="1289" spans="1:43" s="17" customFormat="1" ht="12.75" hidden="1" customHeight="1">
      <c r="A1289" s="126" t="s">
        <v>1322</v>
      </c>
      <c r="B1289" s="72"/>
      <c r="C1289" s="144" t="s">
        <v>1323</v>
      </c>
      <c r="D1289" s="46"/>
      <c r="E1289" s="145"/>
      <c r="F1289" s="146"/>
      <c r="G1289" s="147"/>
      <c r="H1289" s="148"/>
      <c r="I1289" s="158"/>
      <c r="J1289" s="146"/>
      <c r="K1289" s="146"/>
      <c r="L1289" s="149"/>
      <c r="M1289" s="623"/>
      <c r="N1289" s="626"/>
      <c r="O1289" s="36"/>
      <c r="P1289" s="51" t="s">
        <v>1474</v>
      </c>
      <c r="Q1289" s="36"/>
      <c r="R1289" s="36" t="str">
        <f t="shared" si="122"/>
        <v/>
      </c>
      <c r="S1289" s="15"/>
      <c r="T1289" s="15"/>
      <c r="U1289" s="15"/>
      <c r="V1289" s="15"/>
      <c r="W1289" s="473"/>
      <c r="X1289" s="473"/>
      <c r="Y1289" s="15"/>
      <c r="Z1289" s="15"/>
      <c r="AA1289" s="15"/>
      <c r="AC1289" s="16"/>
      <c r="AD1289" s="15">
        <v>1</v>
      </c>
      <c r="AE1289" s="16"/>
      <c r="AF1289" s="16"/>
      <c r="AG1289" s="16"/>
      <c r="AH1289" s="16"/>
      <c r="AI1289" s="16"/>
      <c r="AJ1289" s="16"/>
      <c r="AK1289" s="16"/>
      <c r="AL1289" s="16"/>
      <c r="AM1289" s="16"/>
      <c r="AN1289" s="16"/>
      <c r="AO1289" s="16"/>
      <c r="AP1289" s="16"/>
      <c r="AQ1289" s="16"/>
    </row>
    <row r="1290" spans="1:43" s="17" customFormat="1" ht="12.75" hidden="1" customHeight="1">
      <c r="A1290" s="126" t="s">
        <v>1324</v>
      </c>
      <c r="B1290" s="72"/>
      <c r="C1290" s="144" t="s">
        <v>1325</v>
      </c>
      <c r="D1290" s="46"/>
      <c r="E1290" s="145"/>
      <c r="F1290" s="146"/>
      <c r="G1290" s="147"/>
      <c r="H1290" s="148"/>
      <c r="I1290" s="158"/>
      <c r="J1290" s="146"/>
      <c r="K1290" s="146"/>
      <c r="L1290" s="149"/>
      <c r="M1290" s="623"/>
      <c r="N1290" s="626"/>
      <c r="O1290" s="36"/>
      <c r="P1290" s="51" t="s">
        <v>1474</v>
      </c>
      <c r="Q1290" s="36"/>
      <c r="R1290" s="36" t="str">
        <f t="shared" si="122"/>
        <v/>
      </c>
      <c r="S1290" s="15"/>
      <c r="T1290" s="15"/>
      <c r="U1290" s="15"/>
      <c r="V1290" s="15"/>
      <c r="W1290" s="473"/>
      <c r="X1290" s="473"/>
      <c r="Y1290" s="15"/>
      <c r="Z1290" s="15"/>
      <c r="AA1290" s="15"/>
      <c r="AC1290" s="16"/>
      <c r="AD1290" s="15">
        <v>1</v>
      </c>
      <c r="AE1290" s="16"/>
      <c r="AF1290" s="16"/>
      <c r="AG1290" s="16"/>
      <c r="AH1290" s="16"/>
      <c r="AI1290" s="16"/>
      <c r="AJ1290" s="16"/>
      <c r="AK1290" s="16"/>
      <c r="AL1290" s="16"/>
      <c r="AM1290" s="16"/>
      <c r="AN1290" s="16"/>
      <c r="AO1290" s="16"/>
      <c r="AP1290" s="16"/>
      <c r="AQ1290" s="16"/>
    </row>
    <row r="1291" spans="1:43" s="17" customFormat="1" ht="12.75" hidden="1" customHeight="1">
      <c r="A1291" s="126" t="s">
        <v>1326</v>
      </c>
      <c r="B1291" s="72"/>
      <c r="C1291" s="144" t="s">
        <v>1327</v>
      </c>
      <c r="D1291" s="46"/>
      <c r="E1291" s="145"/>
      <c r="F1291" s="146"/>
      <c r="G1291" s="147"/>
      <c r="H1291" s="148"/>
      <c r="I1291" s="158"/>
      <c r="J1291" s="146"/>
      <c r="K1291" s="146"/>
      <c r="L1291" s="149"/>
      <c r="M1291" s="623"/>
      <c r="N1291" s="626"/>
      <c r="O1291" s="36"/>
      <c r="P1291" s="51" t="s">
        <v>1474</v>
      </c>
      <c r="Q1291" s="36"/>
      <c r="R1291" s="36" t="str">
        <f t="shared" ref="R1291:R1354" si="130">IF(SUM(E1291:N1291)=0,"",P1291)</f>
        <v/>
      </c>
      <c r="S1291" s="15"/>
      <c r="T1291" s="15"/>
      <c r="U1291" s="15"/>
      <c r="V1291" s="15"/>
      <c r="W1291" s="473"/>
      <c r="X1291" s="473"/>
      <c r="Y1291" s="15"/>
      <c r="Z1291" s="15"/>
      <c r="AA1291" s="15"/>
      <c r="AC1291" s="16"/>
      <c r="AD1291" s="15">
        <v>1</v>
      </c>
      <c r="AE1291" s="16"/>
      <c r="AF1291" s="16"/>
      <c r="AG1291" s="16"/>
      <c r="AH1291" s="16"/>
      <c r="AI1291" s="16"/>
      <c r="AJ1291" s="16"/>
      <c r="AK1291" s="16"/>
      <c r="AL1291" s="16"/>
      <c r="AM1291" s="16"/>
      <c r="AN1291" s="16"/>
      <c r="AO1291" s="16"/>
      <c r="AP1291" s="16"/>
      <c r="AQ1291" s="16"/>
    </row>
    <row r="1292" spans="1:43" s="17" customFormat="1" ht="12.75" hidden="1" customHeight="1">
      <c r="A1292" s="126" t="s">
        <v>1328</v>
      </c>
      <c r="B1292" s="72"/>
      <c r="C1292" s="144" t="s">
        <v>1329</v>
      </c>
      <c r="D1292" s="46"/>
      <c r="E1292" s="145"/>
      <c r="F1292" s="146"/>
      <c r="G1292" s="147"/>
      <c r="H1292" s="148"/>
      <c r="I1292" s="158"/>
      <c r="J1292" s="146"/>
      <c r="K1292" s="146"/>
      <c r="L1292" s="149"/>
      <c r="M1292" s="623"/>
      <c r="N1292" s="626"/>
      <c r="O1292" s="36"/>
      <c r="P1292" s="51" t="s">
        <v>1474</v>
      </c>
      <c r="Q1292" s="36"/>
      <c r="R1292" s="36" t="str">
        <f t="shared" si="130"/>
        <v/>
      </c>
      <c r="S1292" s="15"/>
      <c r="T1292" s="15"/>
      <c r="U1292" s="15"/>
      <c r="V1292" s="15"/>
      <c r="W1292" s="473"/>
      <c r="X1292" s="473"/>
      <c r="Y1292" s="15"/>
      <c r="Z1292" s="15"/>
      <c r="AA1292" s="15"/>
      <c r="AC1292" s="16"/>
      <c r="AD1292" s="15">
        <v>1</v>
      </c>
      <c r="AE1292" s="16"/>
      <c r="AF1292" s="16"/>
      <c r="AG1292" s="16"/>
      <c r="AH1292" s="16"/>
      <c r="AI1292" s="16"/>
      <c r="AJ1292" s="16"/>
      <c r="AK1292" s="16"/>
      <c r="AL1292" s="16"/>
      <c r="AM1292" s="16"/>
      <c r="AN1292" s="16"/>
      <c r="AO1292" s="16"/>
      <c r="AP1292" s="16"/>
      <c r="AQ1292" s="16"/>
    </row>
    <row r="1293" spans="1:43" s="17" customFormat="1" ht="12.75" hidden="1" customHeight="1">
      <c r="A1293" s="126" t="s">
        <v>1343</v>
      </c>
      <c r="B1293" s="72"/>
      <c r="C1293" s="144" t="s">
        <v>1344</v>
      </c>
      <c r="D1293" s="46"/>
      <c r="E1293" s="145"/>
      <c r="F1293" s="146"/>
      <c r="G1293" s="147"/>
      <c r="H1293" s="148"/>
      <c r="I1293" s="158"/>
      <c r="J1293" s="146"/>
      <c r="K1293" s="146"/>
      <c r="L1293" s="149"/>
      <c r="M1293" s="623"/>
      <c r="N1293" s="626"/>
      <c r="O1293" s="36"/>
      <c r="P1293" s="51" t="s">
        <v>1474</v>
      </c>
      <c r="Q1293" s="36"/>
      <c r="R1293" s="36" t="str">
        <f t="shared" si="130"/>
        <v/>
      </c>
      <c r="S1293" s="15"/>
      <c r="T1293" s="15"/>
      <c r="U1293" s="15"/>
      <c r="V1293" s="15"/>
      <c r="W1293" s="473"/>
      <c r="X1293" s="473"/>
      <c r="Y1293" s="15"/>
      <c r="Z1293" s="15"/>
      <c r="AA1293" s="15"/>
      <c r="AC1293" s="16"/>
      <c r="AD1293" s="15">
        <v>1</v>
      </c>
      <c r="AE1293" s="16"/>
      <c r="AF1293" s="16"/>
      <c r="AG1293" s="16"/>
      <c r="AH1293" s="16"/>
      <c r="AI1293" s="16"/>
      <c r="AJ1293" s="16"/>
      <c r="AK1293" s="16"/>
      <c r="AL1293" s="16"/>
      <c r="AM1293" s="16"/>
      <c r="AN1293" s="16"/>
      <c r="AO1293" s="16"/>
      <c r="AP1293" s="16"/>
      <c r="AQ1293" s="16"/>
    </row>
    <row r="1294" spans="1:43" s="17" customFormat="1" ht="12.75" hidden="1" customHeight="1">
      <c r="A1294" s="126" t="s">
        <v>1330</v>
      </c>
      <c r="B1294" s="72"/>
      <c r="C1294" s="144" t="s">
        <v>1331</v>
      </c>
      <c r="D1294" s="46"/>
      <c r="E1294" s="145"/>
      <c r="F1294" s="146"/>
      <c r="G1294" s="147"/>
      <c r="H1294" s="148"/>
      <c r="I1294" s="158"/>
      <c r="J1294" s="146"/>
      <c r="K1294" s="146"/>
      <c r="L1294" s="149"/>
      <c r="M1294" s="623"/>
      <c r="N1294" s="626"/>
      <c r="O1294" s="36"/>
      <c r="P1294" s="51" t="s">
        <v>1474</v>
      </c>
      <c r="Q1294" s="36"/>
      <c r="R1294" s="36" t="str">
        <f t="shared" si="130"/>
        <v/>
      </c>
      <c r="S1294" s="15"/>
      <c r="T1294" s="15"/>
      <c r="U1294" s="15"/>
      <c r="V1294" s="15"/>
      <c r="W1294" s="473"/>
      <c r="X1294" s="473"/>
      <c r="Y1294" s="15"/>
      <c r="Z1294" s="15"/>
      <c r="AA1294" s="15"/>
      <c r="AC1294" s="16"/>
      <c r="AD1294" s="15">
        <v>1</v>
      </c>
      <c r="AE1294" s="16"/>
      <c r="AF1294" s="16"/>
      <c r="AG1294" s="16"/>
      <c r="AH1294" s="16"/>
      <c r="AI1294" s="16"/>
      <c r="AJ1294" s="16"/>
      <c r="AK1294" s="16"/>
      <c r="AL1294" s="16"/>
      <c r="AM1294" s="16"/>
      <c r="AN1294" s="16"/>
      <c r="AO1294" s="16"/>
      <c r="AP1294" s="16"/>
      <c r="AQ1294" s="16"/>
    </row>
    <row r="1295" spans="1:43" s="17" customFormat="1" ht="12.75" hidden="1" customHeight="1">
      <c r="A1295" s="126" t="s">
        <v>1332</v>
      </c>
      <c r="B1295" s="72"/>
      <c r="C1295" s="144" t="s">
        <v>1333</v>
      </c>
      <c r="D1295" s="46"/>
      <c r="E1295" s="145"/>
      <c r="F1295" s="146"/>
      <c r="G1295" s="147"/>
      <c r="H1295" s="148"/>
      <c r="I1295" s="158"/>
      <c r="J1295" s="146"/>
      <c r="K1295" s="146"/>
      <c r="L1295" s="149"/>
      <c r="M1295" s="623"/>
      <c r="N1295" s="626"/>
      <c r="O1295" s="36"/>
      <c r="P1295" s="51" t="s">
        <v>1474</v>
      </c>
      <c r="Q1295" s="36"/>
      <c r="R1295" s="36" t="str">
        <f t="shared" si="130"/>
        <v/>
      </c>
      <c r="S1295" s="15"/>
      <c r="T1295" s="15"/>
      <c r="U1295" s="15"/>
      <c r="V1295" s="15"/>
      <c r="W1295" s="473"/>
      <c r="X1295" s="473"/>
      <c r="Y1295" s="15"/>
      <c r="Z1295" s="15"/>
      <c r="AA1295" s="15"/>
      <c r="AC1295" s="16"/>
      <c r="AD1295" s="15">
        <v>1</v>
      </c>
      <c r="AE1295" s="16"/>
      <c r="AF1295" s="16"/>
      <c r="AG1295" s="16"/>
      <c r="AH1295" s="16"/>
      <c r="AI1295" s="16"/>
      <c r="AJ1295" s="16"/>
      <c r="AK1295" s="16"/>
      <c r="AL1295" s="16"/>
      <c r="AM1295" s="16"/>
      <c r="AN1295" s="16"/>
      <c r="AO1295" s="16"/>
      <c r="AP1295" s="16"/>
      <c r="AQ1295" s="16"/>
    </row>
    <row r="1296" spans="1:43" s="17" customFormat="1" ht="12.75" hidden="1" customHeight="1">
      <c r="A1296" s="126" t="s">
        <v>1334</v>
      </c>
      <c r="B1296" s="72"/>
      <c r="C1296" s="144" t="s">
        <v>1335</v>
      </c>
      <c r="D1296" s="46"/>
      <c r="E1296" s="145"/>
      <c r="F1296" s="146"/>
      <c r="G1296" s="147"/>
      <c r="H1296" s="148"/>
      <c r="I1296" s="158"/>
      <c r="J1296" s="146"/>
      <c r="K1296" s="146"/>
      <c r="L1296" s="149"/>
      <c r="M1296" s="623"/>
      <c r="N1296" s="626"/>
      <c r="O1296" s="36"/>
      <c r="P1296" s="51" t="s">
        <v>1474</v>
      </c>
      <c r="Q1296" s="36"/>
      <c r="R1296" s="36" t="str">
        <f t="shared" si="130"/>
        <v/>
      </c>
      <c r="S1296" s="15"/>
      <c r="T1296" s="15"/>
      <c r="U1296" s="15"/>
      <c r="V1296" s="15"/>
      <c r="W1296" s="473"/>
      <c r="X1296" s="473"/>
      <c r="Y1296" s="15"/>
      <c r="Z1296" s="15"/>
      <c r="AA1296" s="15"/>
      <c r="AC1296" s="16"/>
      <c r="AD1296" s="15">
        <v>1</v>
      </c>
      <c r="AE1296" s="16"/>
      <c r="AF1296" s="16"/>
      <c r="AG1296" s="16"/>
      <c r="AH1296" s="16"/>
      <c r="AI1296" s="16"/>
      <c r="AJ1296" s="16"/>
      <c r="AK1296" s="16"/>
      <c r="AL1296" s="16"/>
      <c r="AM1296" s="16"/>
      <c r="AN1296" s="16"/>
      <c r="AO1296" s="16"/>
      <c r="AP1296" s="16"/>
      <c r="AQ1296" s="16"/>
    </row>
    <row r="1297" spans="1:43" s="17" customFormat="1" ht="12.75" hidden="1" customHeight="1">
      <c r="A1297" s="126" t="s">
        <v>1350</v>
      </c>
      <c r="B1297" s="72"/>
      <c r="C1297" s="144" t="s">
        <v>1351</v>
      </c>
      <c r="D1297" s="46"/>
      <c r="E1297" s="145"/>
      <c r="F1297" s="146"/>
      <c r="G1297" s="147"/>
      <c r="H1297" s="148"/>
      <c r="I1297" s="158"/>
      <c r="J1297" s="146"/>
      <c r="K1297" s="146"/>
      <c r="L1297" s="149"/>
      <c r="M1297" s="623"/>
      <c r="N1297" s="626"/>
      <c r="O1297" s="36"/>
      <c r="P1297" s="51" t="s">
        <v>1474</v>
      </c>
      <c r="Q1297" s="36"/>
      <c r="R1297" s="36" t="str">
        <f t="shared" si="130"/>
        <v/>
      </c>
      <c r="S1297" s="15"/>
      <c r="T1297" s="15"/>
      <c r="U1297" s="15"/>
      <c r="V1297" s="15"/>
      <c r="W1297" s="473"/>
      <c r="X1297" s="473"/>
      <c r="Y1297" s="15"/>
      <c r="Z1297" s="15"/>
      <c r="AA1297" s="15"/>
      <c r="AC1297" s="16"/>
      <c r="AD1297" s="15">
        <v>1</v>
      </c>
      <c r="AE1297" s="16"/>
      <c r="AF1297" s="16"/>
      <c r="AG1297" s="16"/>
      <c r="AH1297" s="16"/>
      <c r="AI1297" s="16"/>
      <c r="AJ1297" s="16"/>
      <c r="AK1297" s="16"/>
      <c r="AL1297" s="16"/>
      <c r="AM1297" s="16"/>
      <c r="AN1297" s="16"/>
      <c r="AO1297" s="16"/>
      <c r="AP1297" s="16"/>
      <c r="AQ1297" s="16"/>
    </row>
    <row r="1298" spans="1:43" s="17" customFormat="1" ht="12.75" hidden="1" customHeight="1">
      <c r="A1298" s="126" t="s">
        <v>1338</v>
      </c>
      <c r="B1298" s="72"/>
      <c r="C1298" s="144" t="s">
        <v>1339</v>
      </c>
      <c r="D1298" s="46"/>
      <c r="E1298" s="145"/>
      <c r="F1298" s="146"/>
      <c r="G1298" s="147"/>
      <c r="H1298" s="148"/>
      <c r="I1298" s="158"/>
      <c r="J1298" s="146"/>
      <c r="K1298" s="146"/>
      <c r="L1298" s="149"/>
      <c r="M1298" s="623"/>
      <c r="N1298" s="626"/>
      <c r="O1298" s="36"/>
      <c r="P1298" s="51" t="s">
        <v>1474</v>
      </c>
      <c r="Q1298" s="36"/>
      <c r="R1298" s="36" t="str">
        <f t="shared" si="130"/>
        <v/>
      </c>
      <c r="S1298" s="15"/>
      <c r="T1298" s="15"/>
      <c r="U1298" s="15"/>
      <c r="V1298" s="15"/>
      <c r="W1298" s="473"/>
      <c r="X1298" s="473"/>
      <c r="Y1298" s="15"/>
      <c r="Z1298" s="15"/>
      <c r="AA1298" s="15"/>
      <c r="AC1298" s="16"/>
      <c r="AD1298" s="15">
        <v>1</v>
      </c>
      <c r="AE1298" s="16"/>
      <c r="AF1298" s="16"/>
      <c r="AG1298" s="16"/>
      <c r="AH1298" s="16"/>
      <c r="AI1298" s="16"/>
      <c r="AJ1298" s="16"/>
      <c r="AK1298" s="16"/>
      <c r="AL1298" s="16"/>
      <c r="AM1298" s="16"/>
      <c r="AN1298" s="16"/>
      <c r="AO1298" s="16"/>
      <c r="AP1298" s="16"/>
      <c r="AQ1298" s="16"/>
    </row>
    <row r="1299" spans="1:43" s="17" customFormat="1" ht="12.75" hidden="1" customHeight="1">
      <c r="A1299" s="126" t="s">
        <v>1340</v>
      </c>
      <c r="B1299" s="72"/>
      <c r="C1299" s="144" t="s">
        <v>1341</v>
      </c>
      <c r="D1299" s="46"/>
      <c r="E1299" s="145"/>
      <c r="F1299" s="146"/>
      <c r="G1299" s="147"/>
      <c r="H1299" s="148"/>
      <c r="I1299" s="158"/>
      <c r="J1299" s="146"/>
      <c r="K1299" s="146"/>
      <c r="L1299" s="149"/>
      <c r="M1299" s="623"/>
      <c r="N1299" s="626"/>
      <c r="O1299" s="36"/>
      <c r="P1299" s="51" t="s">
        <v>1474</v>
      </c>
      <c r="Q1299" s="36"/>
      <c r="R1299" s="36" t="str">
        <f t="shared" si="130"/>
        <v/>
      </c>
      <c r="S1299" s="15"/>
      <c r="T1299" s="15"/>
      <c r="U1299" s="15"/>
      <c r="V1299" s="15"/>
      <c r="W1299" s="473"/>
      <c r="X1299" s="473"/>
      <c r="Y1299" s="15"/>
      <c r="Z1299" s="15"/>
      <c r="AA1299" s="15"/>
      <c r="AC1299" s="16"/>
      <c r="AD1299" s="15">
        <v>1</v>
      </c>
      <c r="AE1299" s="16"/>
      <c r="AF1299" s="16"/>
      <c r="AG1299" s="16"/>
      <c r="AH1299" s="16"/>
      <c r="AI1299" s="16"/>
      <c r="AJ1299" s="16"/>
      <c r="AK1299" s="16"/>
      <c r="AL1299" s="16"/>
      <c r="AM1299" s="16"/>
      <c r="AN1299" s="16"/>
      <c r="AO1299" s="16"/>
      <c r="AP1299" s="16"/>
      <c r="AQ1299" s="16"/>
    </row>
    <row r="1300" spans="1:43" s="17" customFormat="1" ht="12.75" hidden="1" customHeight="1" thickBot="1">
      <c r="A1300" s="126" t="s">
        <v>1342</v>
      </c>
      <c r="B1300" s="74"/>
      <c r="C1300" s="75" t="s">
        <v>1440</v>
      </c>
      <c r="D1300" s="46"/>
      <c r="E1300" s="145"/>
      <c r="F1300" s="146"/>
      <c r="G1300" s="147"/>
      <c r="H1300" s="148"/>
      <c r="I1300" s="158"/>
      <c r="J1300" s="146"/>
      <c r="K1300" s="146"/>
      <c r="L1300" s="149"/>
      <c r="M1300" s="623"/>
      <c r="N1300" s="626"/>
      <c r="O1300" s="36"/>
      <c r="P1300" s="51" t="s">
        <v>1474</v>
      </c>
      <c r="Q1300" s="36"/>
      <c r="R1300" s="36" t="str">
        <f t="shared" si="130"/>
        <v/>
      </c>
      <c r="S1300" s="15"/>
      <c r="T1300" s="15"/>
      <c r="U1300" s="15"/>
      <c r="V1300" s="15"/>
      <c r="W1300" s="473"/>
      <c r="X1300" s="473"/>
      <c r="Y1300" s="15"/>
      <c r="Z1300" s="15"/>
      <c r="AA1300" s="15"/>
      <c r="AC1300" s="16"/>
      <c r="AD1300" s="15">
        <v>1</v>
      </c>
      <c r="AE1300" s="16"/>
      <c r="AF1300" s="16"/>
      <c r="AG1300" s="16"/>
      <c r="AH1300" s="16"/>
      <c r="AI1300" s="16"/>
      <c r="AJ1300" s="16"/>
      <c r="AK1300" s="16"/>
      <c r="AL1300" s="16"/>
      <c r="AM1300" s="16"/>
      <c r="AN1300" s="16"/>
      <c r="AO1300" s="16"/>
      <c r="AP1300" s="16"/>
      <c r="AQ1300" s="16"/>
    </row>
    <row r="1301" spans="1:43" s="18" customFormat="1" ht="15.75" hidden="1" customHeight="1">
      <c r="A1301" s="126" t="s">
        <v>1358</v>
      </c>
      <c r="B1301" s="599" t="s">
        <v>1359</v>
      </c>
      <c r="C1301" s="600"/>
      <c r="D1301" s="25"/>
      <c r="E1301" s="90">
        <f t="shared" ref="E1301:N1301" si="131">SUM(E1302:E1318)</f>
        <v>0</v>
      </c>
      <c r="F1301" s="91">
        <f t="shared" si="131"/>
        <v>0</v>
      </c>
      <c r="G1301" s="92">
        <f t="shared" si="131"/>
        <v>0</v>
      </c>
      <c r="H1301" s="611">
        <f t="shared" si="131"/>
        <v>0</v>
      </c>
      <c r="I1301" s="612">
        <f t="shared" si="131"/>
        <v>0</v>
      </c>
      <c r="J1301" s="91">
        <f t="shared" si="131"/>
        <v>0</v>
      </c>
      <c r="K1301" s="91">
        <f t="shared" si="131"/>
        <v>0</v>
      </c>
      <c r="L1301" s="93">
        <f t="shared" si="131"/>
        <v>0</v>
      </c>
      <c r="M1301" s="612">
        <f t="shared" si="131"/>
        <v>0</v>
      </c>
      <c r="N1301" s="93">
        <f t="shared" si="131"/>
        <v>0</v>
      </c>
      <c r="O1301" s="36"/>
      <c r="P1301" s="51" t="s">
        <v>1500</v>
      </c>
      <c r="Q1301" s="36"/>
      <c r="R1301" s="36" t="str">
        <f t="shared" si="130"/>
        <v/>
      </c>
      <c r="S1301" s="15"/>
      <c r="T1301" s="15"/>
      <c r="U1301" s="15"/>
      <c r="V1301" s="15"/>
      <c r="W1301" s="473"/>
      <c r="X1301" s="473"/>
      <c r="Y1301" s="15"/>
      <c r="Z1301" s="15"/>
      <c r="AA1301" s="15"/>
      <c r="AC1301" s="15"/>
      <c r="AD1301" s="15">
        <v>1</v>
      </c>
      <c r="AE1301" s="15"/>
      <c r="AF1301" s="15"/>
      <c r="AG1301" s="15"/>
      <c r="AH1301" s="15"/>
      <c r="AI1301" s="15"/>
      <c r="AJ1301" s="15"/>
      <c r="AK1301" s="15"/>
      <c r="AL1301" s="15"/>
      <c r="AM1301" s="15"/>
      <c r="AN1301" s="15"/>
      <c r="AO1301" s="15"/>
      <c r="AP1301" s="15"/>
      <c r="AQ1301" s="15"/>
    </row>
    <row r="1302" spans="1:43" s="17" customFormat="1" ht="12.75" hidden="1" customHeight="1">
      <c r="A1302" s="126" t="s">
        <v>1360</v>
      </c>
      <c r="B1302" s="72"/>
      <c r="C1302" s="144" t="s">
        <v>1361</v>
      </c>
      <c r="D1302" s="46"/>
      <c r="E1302" s="145"/>
      <c r="F1302" s="146"/>
      <c r="G1302" s="147"/>
      <c r="H1302" s="148"/>
      <c r="I1302" s="158"/>
      <c r="J1302" s="146"/>
      <c r="K1302" s="146"/>
      <c r="L1302" s="149"/>
      <c r="M1302" s="619">
        <f t="shared" ref="M1302:N1318" si="132">I1302+K1302</f>
        <v>0</v>
      </c>
      <c r="N1302" s="626">
        <f t="shared" si="132"/>
        <v>0</v>
      </c>
      <c r="O1302" s="36"/>
      <c r="P1302" s="51" t="s">
        <v>1474</v>
      </c>
      <c r="Q1302" s="36"/>
      <c r="R1302" s="36" t="str">
        <f t="shared" si="130"/>
        <v/>
      </c>
      <c r="S1302" s="15"/>
      <c r="T1302" s="15"/>
      <c r="U1302" s="15"/>
      <c r="V1302" s="15"/>
      <c r="W1302" s="473"/>
      <c r="X1302" s="473"/>
      <c r="Y1302" s="15"/>
      <c r="Z1302" s="15"/>
      <c r="AA1302" s="15"/>
      <c r="AC1302" s="16"/>
      <c r="AD1302" s="15">
        <v>1</v>
      </c>
      <c r="AE1302" s="16"/>
      <c r="AF1302" s="16"/>
      <c r="AG1302" s="16"/>
      <c r="AH1302" s="16"/>
      <c r="AI1302" s="16"/>
      <c r="AJ1302" s="16"/>
      <c r="AK1302" s="16"/>
      <c r="AL1302" s="16"/>
      <c r="AM1302" s="16"/>
      <c r="AN1302" s="16"/>
      <c r="AO1302" s="16"/>
      <c r="AP1302" s="16"/>
      <c r="AQ1302" s="16"/>
    </row>
    <row r="1303" spans="1:43" s="17" customFormat="1" ht="12.75" hidden="1" customHeight="1">
      <c r="A1303" s="126" t="s">
        <v>1375</v>
      </c>
      <c r="B1303" s="72"/>
      <c r="C1303" s="144" t="s">
        <v>1376</v>
      </c>
      <c r="D1303" s="46"/>
      <c r="E1303" s="145"/>
      <c r="F1303" s="146"/>
      <c r="G1303" s="147"/>
      <c r="H1303" s="148"/>
      <c r="I1303" s="158"/>
      <c r="J1303" s="146"/>
      <c r="K1303" s="146"/>
      <c r="L1303" s="149"/>
      <c r="M1303" s="619">
        <f t="shared" si="132"/>
        <v>0</v>
      </c>
      <c r="N1303" s="626">
        <f t="shared" si="132"/>
        <v>0</v>
      </c>
      <c r="O1303" s="36"/>
      <c r="P1303" s="51" t="s">
        <v>1474</v>
      </c>
      <c r="Q1303" s="36"/>
      <c r="R1303" s="36" t="str">
        <f t="shared" si="130"/>
        <v/>
      </c>
      <c r="S1303" s="15"/>
      <c r="T1303" s="15"/>
      <c r="U1303" s="15"/>
      <c r="V1303" s="15"/>
      <c r="W1303" s="473"/>
      <c r="X1303" s="473"/>
      <c r="Y1303" s="15"/>
      <c r="Z1303" s="15"/>
      <c r="AA1303" s="15"/>
      <c r="AC1303" s="16"/>
      <c r="AD1303" s="15">
        <v>1</v>
      </c>
      <c r="AE1303" s="16"/>
      <c r="AF1303" s="16"/>
      <c r="AG1303" s="16"/>
      <c r="AH1303" s="16"/>
      <c r="AI1303" s="16"/>
      <c r="AJ1303" s="16"/>
      <c r="AK1303" s="16"/>
      <c r="AL1303" s="16"/>
      <c r="AM1303" s="16"/>
      <c r="AN1303" s="16"/>
      <c r="AO1303" s="16"/>
      <c r="AP1303" s="16"/>
      <c r="AQ1303" s="16"/>
    </row>
    <row r="1304" spans="1:43" s="17" customFormat="1" ht="12.75" hidden="1" customHeight="1">
      <c r="A1304" s="126" t="s">
        <v>1377</v>
      </c>
      <c r="B1304" s="72"/>
      <c r="C1304" s="144" t="s">
        <v>1378</v>
      </c>
      <c r="D1304" s="46"/>
      <c r="E1304" s="145"/>
      <c r="F1304" s="146"/>
      <c r="G1304" s="147"/>
      <c r="H1304" s="148"/>
      <c r="I1304" s="158"/>
      <c r="J1304" s="146"/>
      <c r="K1304" s="146"/>
      <c r="L1304" s="149"/>
      <c r="M1304" s="619">
        <f t="shared" si="132"/>
        <v>0</v>
      </c>
      <c r="N1304" s="626">
        <f t="shared" si="132"/>
        <v>0</v>
      </c>
      <c r="O1304" s="36"/>
      <c r="P1304" s="51" t="s">
        <v>1474</v>
      </c>
      <c r="Q1304" s="36"/>
      <c r="R1304" s="36" t="str">
        <f t="shared" si="130"/>
        <v/>
      </c>
      <c r="S1304" s="15"/>
      <c r="T1304" s="15"/>
      <c r="U1304" s="15"/>
      <c r="V1304" s="15"/>
      <c r="W1304" s="473"/>
      <c r="X1304" s="473"/>
      <c r="Y1304" s="15"/>
      <c r="Z1304" s="15"/>
      <c r="AA1304" s="15"/>
      <c r="AC1304" s="16"/>
      <c r="AD1304" s="15">
        <v>1</v>
      </c>
      <c r="AE1304" s="16"/>
      <c r="AF1304" s="16"/>
      <c r="AG1304" s="16"/>
      <c r="AH1304" s="16"/>
      <c r="AI1304" s="16"/>
      <c r="AJ1304" s="16"/>
      <c r="AK1304" s="16"/>
      <c r="AL1304" s="16"/>
      <c r="AM1304" s="16"/>
      <c r="AN1304" s="16"/>
      <c r="AO1304" s="16"/>
      <c r="AP1304" s="16"/>
      <c r="AQ1304" s="16"/>
    </row>
    <row r="1305" spans="1:43" s="17" customFormat="1" ht="12.75" hidden="1" customHeight="1">
      <c r="A1305" s="126" t="s">
        <v>1379</v>
      </c>
      <c r="B1305" s="72"/>
      <c r="C1305" s="144" t="s">
        <v>2277</v>
      </c>
      <c r="D1305" s="46"/>
      <c r="E1305" s="145"/>
      <c r="F1305" s="146"/>
      <c r="G1305" s="147"/>
      <c r="H1305" s="148"/>
      <c r="I1305" s="158"/>
      <c r="J1305" s="146"/>
      <c r="K1305" s="146"/>
      <c r="L1305" s="149"/>
      <c r="M1305" s="619">
        <f t="shared" si="132"/>
        <v>0</v>
      </c>
      <c r="N1305" s="626">
        <f t="shared" si="132"/>
        <v>0</v>
      </c>
      <c r="O1305" s="36"/>
      <c r="P1305" s="51" t="s">
        <v>1474</v>
      </c>
      <c r="Q1305" s="36"/>
      <c r="R1305" s="36" t="str">
        <f t="shared" si="130"/>
        <v/>
      </c>
      <c r="S1305" s="15"/>
      <c r="T1305" s="15"/>
      <c r="U1305" s="15"/>
      <c r="V1305" s="15"/>
      <c r="W1305" s="473"/>
      <c r="X1305" s="473"/>
      <c r="Y1305" s="15"/>
      <c r="Z1305" s="15"/>
      <c r="AA1305" s="15"/>
      <c r="AC1305" s="16"/>
      <c r="AD1305" s="15">
        <v>1</v>
      </c>
      <c r="AE1305" s="16"/>
      <c r="AF1305" s="16"/>
      <c r="AG1305" s="16"/>
      <c r="AH1305" s="16"/>
      <c r="AI1305" s="16"/>
      <c r="AJ1305" s="16"/>
      <c r="AK1305" s="16"/>
      <c r="AL1305" s="16"/>
      <c r="AM1305" s="16"/>
      <c r="AN1305" s="16"/>
      <c r="AO1305" s="16"/>
      <c r="AP1305" s="16"/>
      <c r="AQ1305" s="16"/>
    </row>
    <row r="1306" spans="1:43" s="17" customFormat="1" ht="12.75" hidden="1" customHeight="1">
      <c r="A1306" s="126" t="s">
        <v>1380</v>
      </c>
      <c r="B1306" s="72"/>
      <c r="C1306" s="144" t="s">
        <v>236</v>
      </c>
      <c r="D1306" s="46"/>
      <c r="E1306" s="145"/>
      <c r="F1306" s="146"/>
      <c r="G1306" s="147"/>
      <c r="H1306" s="148"/>
      <c r="I1306" s="158"/>
      <c r="J1306" s="146"/>
      <c r="K1306" s="146"/>
      <c r="L1306" s="149"/>
      <c r="M1306" s="619">
        <f t="shared" si="132"/>
        <v>0</v>
      </c>
      <c r="N1306" s="626">
        <f t="shared" si="132"/>
        <v>0</v>
      </c>
      <c r="O1306" s="36"/>
      <c r="P1306" s="51" t="s">
        <v>1474</v>
      </c>
      <c r="Q1306" s="36"/>
      <c r="R1306" s="36" t="str">
        <f t="shared" si="130"/>
        <v/>
      </c>
      <c r="S1306" s="15"/>
      <c r="T1306" s="15"/>
      <c r="U1306" s="15"/>
      <c r="V1306" s="15"/>
      <c r="W1306" s="473"/>
      <c r="X1306" s="473"/>
      <c r="Y1306" s="15"/>
      <c r="Z1306" s="15"/>
      <c r="AA1306" s="15"/>
      <c r="AC1306" s="16"/>
      <c r="AD1306" s="15">
        <v>1</v>
      </c>
      <c r="AE1306" s="16"/>
      <c r="AF1306" s="16"/>
      <c r="AG1306" s="16"/>
      <c r="AH1306" s="16"/>
      <c r="AI1306" s="16"/>
      <c r="AJ1306" s="16"/>
      <c r="AK1306" s="16"/>
      <c r="AL1306" s="16"/>
      <c r="AM1306" s="16"/>
      <c r="AN1306" s="16"/>
      <c r="AO1306" s="16"/>
      <c r="AP1306" s="16"/>
      <c r="AQ1306" s="16"/>
    </row>
    <row r="1307" spans="1:43" s="17" customFormat="1" ht="12.75" hidden="1" customHeight="1">
      <c r="A1307" s="126" t="s">
        <v>1381</v>
      </c>
      <c r="B1307" s="72"/>
      <c r="C1307" s="144" t="s">
        <v>2112</v>
      </c>
      <c r="D1307" s="46"/>
      <c r="E1307" s="145"/>
      <c r="F1307" s="146"/>
      <c r="G1307" s="147"/>
      <c r="H1307" s="148"/>
      <c r="I1307" s="158"/>
      <c r="J1307" s="146"/>
      <c r="K1307" s="146"/>
      <c r="L1307" s="149"/>
      <c r="M1307" s="619">
        <f t="shared" si="132"/>
        <v>0</v>
      </c>
      <c r="N1307" s="626">
        <f t="shared" si="132"/>
        <v>0</v>
      </c>
      <c r="O1307" s="36"/>
      <c r="P1307" s="51" t="s">
        <v>1474</v>
      </c>
      <c r="Q1307" s="36"/>
      <c r="R1307" s="36" t="str">
        <f t="shared" si="130"/>
        <v/>
      </c>
      <c r="S1307" s="15"/>
      <c r="T1307" s="15"/>
      <c r="U1307" s="15"/>
      <c r="V1307" s="15"/>
      <c r="W1307" s="473"/>
      <c r="X1307" s="473"/>
      <c r="Y1307" s="15"/>
      <c r="Z1307" s="15"/>
      <c r="AA1307" s="15"/>
      <c r="AC1307" s="16"/>
      <c r="AD1307" s="15">
        <v>1</v>
      </c>
      <c r="AE1307" s="16"/>
      <c r="AF1307" s="16"/>
      <c r="AG1307" s="16"/>
      <c r="AH1307" s="16"/>
      <c r="AI1307" s="16"/>
      <c r="AJ1307" s="16"/>
      <c r="AK1307" s="16"/>
      <c r="AL1307" s="16"/>
      <c r="AM1307" s="16"/>
      <c r="AN1307" s="16"/>
      <c r="AO1307" s="16"/>
      <c r="AP1307" s="16"/>
      <c r="AQ1307" s="16"/>
    </row>
    <row r="1308" spans="1:43" s="17" customFormat="1" ht="12.75" hidden="1" customHeight="1">
      <c r="A1308" s="126" t="s">
        <v>1373</v>
      </c>
      <c r="B1308" s="72"/>
      <c r="C1308" s="144" t="s">
        <v>1374</v>
      </c>
      <c r="D1308" s="46"/>
      <c r="E1308" s="145"/>
      <c r="F1308" s="146"/>
      <c r="G1308" s="147"/>
      <c r="H1308" s="148"/>
      <c r="I1308" s="158"/>
      <c r="J1308" s="146"/>
      <c r="K1308" s="146"/>
      <c r="L1308" s="149"/>
      <c r="M1308" s="619">
        <f t="shared" si="132"/>
        <v>0</v>
      </c>
      <c r="N1308" s="626">
        <f t="shared" si="132"/>
        <v>0</v>
      </c>
      <c r="O1308" s="36"/>
      <c r="P1308" s="51" t="s">
        <v>1474</v>
      </c>
      <c r="Q1308" s="36"/>
      <c r="R1308" s="36" t="str">
        <f t="shared" si="130"/>
        <v/>
      </c>
      <c r="S1308" s="15"/>
      <c r="T1308" s="15"/>
      <c r="U1308" s="15"/>
      <c r="V1308" s="15"/>
      <c r="W1308" s="473"/>
      <c r="X1308" s="473"/>
      <c r="Y1308" s="15"/>
      <c r="Z1308" s="15"/>
      <c r="AA1308" s="15"/>
      <c r="AC1308" s="16"/>
      <c r="AD1308" s="15">
        <v>1</v>
      </c>
      <c r="AE1308" s="16"/>
      <c r="AF1308" s="16"/>
      <c r="AG1308" s="16"/>
      <c r="AH1308" s="16"/>
      <c r="AI1308" s="16"/>
      <c r="AJ1308" s="16"/>
      <c r="AK1308" s="16"/>
      <c r="AL1308" s="16"/>
      <c r="AM1308" s="16"/>
      <c r="AN1308" s="16"/>
      <c r="AO1308" s="16"/>
      <c r="AP1308" s="16"/>
      <c r="AQ1308" s="16"/>
    </row>
    <row r="1309" spans="1:43" s="17" customFormat="1" ht="12.75" hidden="1" customHeight="1">
      <c r="A1309" s="126" t="s">
        <v>1382</v>
      </c>
      <c r="B1309" s="72"/>
      <c r="C1309" s="144" t="s">
        <v>1383</v>
      </c>
      <c r="D1309" s="46"/>
      <c r="E1309" s="145"/>
      <c r="F1309" s="146"/>
      <c r="G1309" s="147"/>
      <c r="H1309" s="148"/>
      <c r="I1309" s="158"/>
      <c r="J1309" s="146"/>
      <c r="K1309" s="146"/>
      <c r="L1309" s="149"/>
      <c r="M1309" s="619">
        <f t="shared" si="132"/>
        <v>0</v>
      </c>
      <c r="N1309" s="626">
        <f t="shared" si="132"/>
        <v>0</v>
      </c>
      <c r="O1309" s="36"/>
      <c r="P1309" s="51" t="s">
        <v>1474</v>
      </c>
      <c r="Q1309" s="36"/>
      <c r="R1309" s="36" t="str">
        <f t="shared" si="130"/>
        <v/>
      </c>
      <c r="S1309" s="15"/>
      <c r="T1309" s="15"/>
      <c r="U1309" s="15"/>
      <c r="V1309" s="15"/>
      <c r="W1309" s="473"/>
      <c r="X1309" s="473"/>
      <c r="Y1309" s="15"/>
      <c r="Z1309" s="15"/>
      <c r="AA1309" s="15"/>
      <c r="AC1309" s="16"/>
      <c r="AD1309" s="15">
        <v>1</v>
      </c>
      <c r="AE1309" s="16"/>
      <c r="AF1309" s="16"/>
      <c r="AG1309" s="16"/>
      <c r="AH1309" s="16"/>
      <c r="AI1309" s="16"/>
      <c r="AJ1309" s="16"/>
      <c r="AK1309" s="16"/>
      <c r="AL1309" s="16"/>
      <c r="AM1309" s="16"/>
      <c r="AN1309" s="16"/>
      <c r="AO1309" s="16"/>
      <c r="AP1309" s="16"/>
      <c r="AQ1309" s="16"/>
    </row>
    <row r="1310" spans="1:43" s="17" customFormat="1" ht="12.75" hidden="1" customHeight="1">
      <c r="A1310" s="126" t="s">
        <v>1384</v>
      </c>
      <c r="B1310" s="72"/>
      <c r="C1310" s="144" t="s">
        <v>1385</v>
      </c>
      <c r="D1310" s="46"/>
      <c r="E1310" s="145"/>
      <c r="F1310" s="146"/>
      <c r="G1310" s="147"/>
      <c r="H1310" s="148"/>
      <c r="I1310" s="158"/>
      <c r="J1310" s="146"/>
      <c r="K1310" s="146"/>
      <c r="L1310" s="149"/>
      <c r="M1310" s="619">
        <f t="shared" si="132"/>
        <v>0</v>
      </c>
      <c r="N1310" s="626">
        <f t="shared" si="132"/>
        <v>0</v>
      </c>
      <c r="O1310" s="36"/>
      <c r="P1310" s="51" t="s">
        <v>1474</v>
      </c>
      <c r="Q1310" s="36"/>
      <c r="R1310" s="36" t="str">
        <f t="shared" si="130"/>
        <v/>
      </c>
      <c r="S1310" s="15"/>
      <c r="T1310" s="15"/>
      <c r="U1310" s="15"/>
      <c r="V1310" s="15"/>
      <c r="W1310" s="473"/>
      <c r="X1310" s="473"/>
      <c r="Y1310" s="15"/>
      <c r="Z1310" s="15"/>
      <c r="AA1310" s="15"/>
      <c r="AC1310" s="16"/>
      <c r="AD1310" s="15">
        <v>1</v>
      </c>
      <c r="AE1310" s="16"/>
      <c r="AF1310" s="16"/>
      <c r="AG1310" s="16"/>
      <c r="AH1310" s="16"/>
      <c r="AI1310" s="16"/>
      <c r="AJ1310" s="16"/>
      <c r="AK1310" s="16"/>
      <c r="AL1310" s="16"/>
      <c r="AM1310" s="16"/>
      <c r="AN1310" s="16"/>
      <c r="AO1310" s="16"/>
      <c r="AP1310" s="16"/>
      <c r="AQ1310" s="16"/>
    </row>
    <row r="1311" spans="1:43" s="17" customFormat="1" ht="12.75" hidden="1" customHeight="1">
      <c r="A1311" s="126" t="s">
        <v>1386</v>
      </c>
      <c r="B1311" s="72"/>
      <c r="C1311" s="73" t="s">
        <v>1442</v>
      </c>
      <c r="D1311" s="46"/>
      <c r="E1311" s="145"/>
      <c r="F1311" s="146"/>
      <c r="G1311" s="147"/>
      <c r="H1311" s="148"/>
      <c r="I1311" s="158"/>
      <c r="J1311" s="146"/>
      <c r="K1311" s="146"/>
      <c r="L1311" s="149"/>
      <c r="M1311" s="619">
        <f t="shared" si="132"/>
        <v>0</v>
      </c>
      <c r="N1311" s="626">
        <f t="shared" si="132"/>
        <v>0</v>
      </c>
      <c r="O1311" s="36"/>
      <c r="P1311" s="51" t="s">
        <v>1473</v>
      </c>
      <c r="Q1311" s="36"/>
      <c r="R1311" s="36" t="str">
        <f t="shared" si="130"/>
        <v/>
      </c>
      <c r="S1311" s="15"/>
      <c r="T1311" s="15"/>
      <c r="U1311" s="15"/>
      <c r="V1311" s="15"/>
      <c r="W1311" s="473"/>
      <c r="X1311" s="473"/>
      <c r="Y1311" s="15"/>
      <c r="Z1311" s="15"/>
      <c r="AA1311" s="15"/>
      <c r="AC1311" s="16"/>
      <c r="AD1311" s="15">
        <v>1</v>
      </c>
      <c r="AE1311" s="16"/>
      <c r="AF1311" s="16"/>
      <c r="AG1311" s="16"/>
      <c r="AH1311" s="16"/>
      <c r="AI1311" s="16"/>
      <c r="AJ1311" s="16"/>
      <c r="AK1311" s="16"/>
      <c r="AL1311" s="16"/>
      <c r="AM1311" s="16"/>
      <c r="AN1311" s="16"/>
      <c r="AO1311" s="16"/>
      <c r="AP1311" s="16"/>
      <c r="AQ1311" s="16"/>
    </row>
    <row r="1312" spans="1:43" s="17" customFormat="1" ht="12.75" hidden="1" customHeight="1">
      <c r="A1312" s="126" t="s">
        <v>1362</v>
      </c>
      <c r="B1312" s="72"/>
      <c r="C1312" s="144" t="s">
        <v>1363</v>
      </c>
      <c r="D1312" s="46"/>
      <c r="E1312" s="145"/>
      <c r="F1312" s="146"/>
      <c r="G1312" s="147"/>
      <c r="H1312" s="148"/>
      <c r="I1312" s="158"/>
      <c r="J1312" s="146"/>
      <c r="K1312" s="146"/>
      <c r="L1312" s="149"/>
      <c r="M1312" s="619">
        <f t="shared" si="132"/>
        <v>0</v>
      </c>
      <c r="N1312" s="626">
        <f t="shared" si="132"/>
        <v>0</v>
      </c>
      <c r="O1312" s="36"/>
      <c r="P1312" s="51" t="s">
        <v>1473</v>
      </c>
      <c r="Q1312" s="36"/>
      <c r="R1312" s="36" t="str">
        <f t="shared" si="130"/>
        <v/>
      </c>
      <c r="S1312" s="15"/>
      <c r="T1312" s="15"/>
      <c r="U1312" s="15"/>
      <c r="V1312" s="15"/>
      <c r="W1312" s="473"/>
      <c r="X1312" s="473"/>
      <c r="Y1312" s="15"/>
      <c r="Z1312" s="15"/>
      <c r="AA1312" s="15"/>
      <c r="AC1312" s="16"/>
      <c r="AD1312" s="15">
        <v>1</v>
      </c>
      <c r="AE1312" s="16"/>
      <c r="AF1312" s="16"/>
      <c r="AG1312" s="16"/>
      <c r="AH1312" s="16"/>
      <c r="AI1312" s="16"/>
      <c r="AJ1312" s="16"/>
      <c r="AK1312" s="16"/>
      <c r="AL1312" s="16"/>
      <c r="AM1312" s="16"/>
      <c r="AN1312" s="16"/>
      <c r="AO1312" s="16"/>
      <c r="AP1312" s="16"/>
      <c r="AQ1312" s="16"/>
    </row>
    <row r="1313" spans="1:43" s="17" customFormat="1" ht="12.75" hidden="1" customHeight="1">
      <c r="A1313" s="126" t="s">
        <v>1364</v>
      </c>
      <c r="B1313" s="72"/>
      <c r="C1313" s="144" t="s">
        <v>1365</v>
      </c>
      <c r="D1313" s="46"/>
      <c r="E1313" s="145"/>
      <c r="F1313" s="146"/>
      <c r="G1313" s="147"/>
      <c r="H1313" s="148"/>
      <c r="I1313" s="158"/>
      <c r="J1313" s="146"/>
      <c r="K1313" s="146"/>
      <c r="L1313" s="149"/>
      <c r="M1313" s="619">
        <f t="shared" si="132"/>
        <v>0</v>
      </c>
      <c r="N1313" s="626">
        <f t="shared" si="132"/>
        <v>0</v>
      </c>
      <c r="O1313" s="36"/>
      <c r="P1313" s="51" t="s">
        <v>1474</v>
      </c>
      <c r="Q1313" s="36"/>
      <c r="R1313" s="36" t="str">
        <f t="shared" si="130"/>
        <v/>
      </c>
      <c r="S1313" s="15"/>
      <c r="T1313" s="15"/>
      <c r="U1313" s="15"/>
      <c r="V1313" s="15"/>
      <c r="W1313" s="473"/>
      <c r="X1313" s="473"/>
      <c r="Y1313" s="15"/>
      <c r="Z1313" s="15"/>
      <c r="AA1313" s="15"/>
      <c r="AC1313" s="16"/>
      <c r="AD1313" s="15">
        <v>1</v>
      </c>
      <c r="AE1313" s="16"/>
      <c r="AF1313" s="16"/>
      <c r="AG1313" s="16"/>
      <c r="AH1313" s="16"/>
      <c r="AI1313" s="16"/>
      <c r="AJ1313" s="16"/>
      <c r="AK1313" s="16"/>
      <c r="AL1313" s="16"/>
      <c r="AM1313" s="16"/>
      <c r="AN1313" s="16"/>
      <c r="AO1313" s="16"/>
      <c r="AP1313" s="16"/>
      <c r="AQ1313" s="16"/>
    </row>
    <row r="1314" spans="1:43" s="17" customFormat="1" ht="12.75" hidden="1" customHeight="1">
      <c r="A1314" s="126" t="s">
        <v>1366</v>
      </c>
      <c r="B1314" s="72"/>
      <c r="C1314" s="144" t="s">
        <v>1982</v>
      </c>
      <c r="D1314" s="46"/>
      <c r="E1314" s="145"/>
      <c r="F1314" s="146"/>
      <c r="G1314" s="147"/>
      <c r="H1314" s="148"/>
      <c r="I1314" s="158"/>
      <c r="J1314" s="146"/>
      <c r="K1314" s="146"/>
      <c r="L1314" s="149"/>
      <c r="M1314" s="619">
        <f t="shared" si="132"/>
        <v>0</v>
      </c>
      <c r="N1314" s="626">
        <f t="shared" si="132"/>
        <v>0</v>
      </c>
      <c r="O1314" s="36"/>
      <c r="P1314" s="51" t="s">
        <v>1474</v>
      </c>
      <c r="Q1314" s="36"/>
      <c r="R1314" s="36" t="str">
        <f t="shared" si="130"/>
        <v/>
      </c>
      <c r="S1314" s="15"/>
      <c r="T1314" s="15"/>
      <c r="U1314" s="15"/>
      <c r="V1314" s="15"/>
      <c r="W1314" s="473"/>
      <c r="X1314" s="473"/>
      <c r="Y1314" s="15"/>
      <c r="Z1314" s="15"/>
      <c r="AA1314" s="15"/>
      <c r="AC1314" s="16"/>
      <c r="AD1314" s="15">
        <v>1</v>
      </c>
      <c r="AE1314" s="16"/>
      <c r="AF1314" s="16"/>
      <c r="AG1314" s="16"/>
      <c r="AH1314" s="16"/>
      <c r="AI1314" s="16"/>
      <c r="AJ1314" s="16"/>
      <c r="AK1314" s="16"/>
      <c r="AL1314" s="16"/>
      <c r="AM1314" s="16"/>
      <c r="AN1314" s="16"/>
      <c r="AO1314" s="16"/>
      <c r="AP1314" s="16"/>
      <c r="AQ1314" s="16"/>
    </row>
    <row r="1315" spans="1:43" s="17" customFormat="1" ht="12.75" hidden="1" customHeight="1">
      <c r="A1315" s="126" t="s">
        <v>1367</v>
      </c>
      <c r="B1315" s="72"/>
      <c r="C1315" s="144" t="s">
        <v>1368</v>
      </c>
      <c r="D1315" s="46"/>
      <c r="E1315" s="145"/>
      <c r="F1315" s="146"/>
      <c r="G1315" s="147"/>
      <c r="H1315" s="148"/>
      <c r="I1315" s="158"/>
      <c r="J1315" s="146"/>
      <c r="K1315" s="146"/>
      <c r="L1315" s="149"/>
      <c r="M1315" s="619">
        <f t="shared" si="132"/>
        <v>0</v>
      </c>
      <c r="N1315" s="626">
        <f t="shared" si="132"/>
        <v>0</v>
      </c>
      <c r="O1315" s="36"/>
      <c r="P1315" s="51" t="s">
        <v>1474</v>
      </c>
      <c r="Q1315" s="36"/>
      <c r="R1315" s="36" t="str">
        <f t="shared" si="130"/>
        <v/>
      </c>
      <c r="S1315" s="15"/>
      <c r="T1315" s="15"/>
      <c r="U1315" s="15"/>
      <c r="V1315" s="15"/>
      <c r="W1315" s="473"/>
      <c r="X1315" s="473"/>
      <c r="Y1315" s="15"/>
      <c r="Z1315" s="15"/>
      <c r="AA1315" s="15"/>
      <c r="AC1315" s="16"/>
      <c r="AD1315" s="15">
        <v>1</v>
      </c>
      <c r="AE1315" s="16"/>
      <c r="AF1315" s="16"/>
      <c r="AG1315" s="16"/>
      <c r="AH1315" s="16"/>
      <c r="AI1315" s="16"/>
      <c r="AJ1315" s="16"/>
      <c r="AK1315" s="16"/>
      <c r="AL1315" s="16"/>
      <c r="AM1315" s="16"/>
      <c r="AN1315" s="16"/>
      <c r="AO1315" s="16"/>
      <c r="AP1315" s="16"/>
      <c r="AQ1315" s="16"/>
    </row>
    <row r="1316" spans="1:43" s="17" customFormat="1" ht="12.75" hidden="1" customHeight="1">
      <c r="A1316" s="126" t="s">
        <v>1369</v>
      </c>
      <c r="B1316" s="72"/>
      <c r="C1316" s="144" t="s">
        <v>1370</v>
      </c>
      <c r="D1316" s="46"/>
      <c r="E1316" s="145"/>
      <c r="F1316" s="146"/>
      <c r="G1316" s="147"/>
      <c r="H1316" s="148"/>
      <c r="I1316" s="158"/>
      <c r="J1316" s="146"/>
      <c r="K1316" s="146"/>
      <c r="L1316" s="149"/>
      <c r="M1316" s="619">
        <f t="shared" si="132"/>
        <v>0</v>
      </c>
      <c r="N1316" s="626">
        <f t="shared" si="132"/>
        <v>0</v>
      </c>
      <c r="O1316" s="36"/>
      <c r="P1316" s="51" t="s">
        <v>1474</v>
      </c>
      <c r="Q1316" s="36"/>
      <c r="R1316" s="36" t="str">
        <f t="shared" si="130"/>
        <v/>
      </c>
      <c r="S1316" s="15"/>
      <c r="T1316" s="15"/>
      <c r="U1316" s="15"/>
      <c r="V1316" s="15"/>
      <c r="W1316" s="473"/>
      <c r="X1316" s="473"/>
      <c r="Y1316" s="15"/>
      <c r="Z1316" s="15"/>
      <c r="AA1316" s="15"/>
      <c r="AC1316" s="16"/>
      <c r="AD1316" s="15">
        <v>1</v>
      </c>
      <c r="AE1316" s="16"/>
      <c r="AF1316" s="16"/>
      <c r="AG1316" s="16"/>
      <c r="AH1316" s="16"/>
      <c r="AI1316" s="16"/>
      <c r="AJ1316" s="16"/>
      <c r="AK1316" s="16"/>
      <c r="AL1316" s="16"/>
      <c r="AM1316" s="16"/>
      <c r="AN1316" s="16"/>
      <c r="AO1316" s="16"/>
      <c r="AP1316" s="16"/>
      <c r="AQ1316" s="16"/>
    </row>
    <row r="1317" spans="1:43" s="17" customFormat="1" ht="12.75" hidden="1" customHeight="1">
      <c r="A1317" s="126" t="s">
        <v>1371</v>
      </c>
      <c r="B1317" s="72"/>
      <c r="C1317" s="144" t="s">
        <v>1441</v>
      </c>
      <c r="D1317" s="46"/>
      <c r="E1317" s="145"/>
      <c r="F1317" s="146"/>
      <c r="G1317" s="147"/>
      <c r="H1317" s="148"/>
      <c r="I1317" s="158"/>
      <c r="J1317" s="146"/>
      <c r="K1317" s="146"/>
      <c r="L1317" s="149"/>
      <c r="M1317" s="619">
        <f t="shared" si="132"/>
        <v>0</v>
      </c>
      <c r="N1317" s="626">
        <f t="shared" si="132"/>
        <v>0</v>
      </c>
      <c r="O1317" s="36"/>
      <c r="P1317" s="51" t="s">
        <v>1473</v>
      </c>
      <c r="Q1317" s="36"/>
      <c r="R1317" s="36" t="str">
        <f t="shared" si="130"/>
        <v/>
      </c>
      <c r="S1317" s="15"/>
      <c r="T1317" s="15"/>
      <c r="U1317" s="15"/>
      <c r="V1317" s="15"/>
      <c r="W1317" s="473"/>
      <c r="X1317" s="473"/>
      <c r="Y1317" s="15"/>
      <c r="Z1317" s="15"/>
      <c r="AA1317" s="15"/>
      <c r="AC1317" s="16"/>
      <c r="AD1317" s="15">
        <v>1</v>
      </c>
      <c r="AE1317" s="16"/>
      <c r="AF1317" s="16"/>
      <c r="AG1317" s="16"/>
      <c r="AH1317" s="16"/>
      <c r="AI1317" s="16"/>
      <c r="AJ1317" s="16"/>
      <c r="AK1317" s="16"/>
      <c r="AL1317" s="16"/>
      <c r="AM1317" s="16"/>
      <c r="AN1317" s="16"/>
      <c r="AO1317" s="16"/>
      <c r="AP1317" s="16"/>
      <c r="AQ1317" s="16"/>
    </row>
    <row r="1318" spans="1:43" s="17" customFormat="1" ht="12.75" hidden="1" customHeight="1" thickBot="1">
      <c r="A1318" s="126" t="s">
        <v>1372</v>
      </c>
      <c r="B1318" s="74"/>
      <c r="C1318" s="167" t="s">
        <v>779</v>
      </c>
      <c r="D1318" s="46"/>
      <c r="E1318" s="145"/>
      <c r="F1318" s="146"/>
      <c r="G1318" s="147"/>
      <c r="H1318" s="148"/>
      <c r="I1318" s="158"/>
      <c r="J1318" s="146"/>
      <c r="K1318" s="146"/>
      <c r="L1318" s="149"/>
      <c r="M1318" s="619">
        <f t="shared" si="132"/>
        <v>0</v>
      </c>
      <c r="N1318" s="626">
        <f t="shared" si="132"/>
        <v>0</v>
      </c>
      <c r="O1318" s="36"/>
      <c r="P1318" s="51" t="s">
        <v>1474</v>
      </c>
      <c r="Q1318" s="36"/>
      <c r="R1318" s="36" t="str">
        <f t="shared" si="130"/>
        <v/>
      </c>
      <c r="S1318" s="15"/>
      <c r="T1318" s="15"/>
      <c r="U1318" s="15"/>
      <c r="V1318" s="15"/>
      <c r="W1318" s="473"/>
      <c r="X1318" s="473"/>
      <c r="Y1318" s="15"/>
      <c r="Z1318" s="15"/>
      <c r="AA1318" s="15"/>
      <c r="AC1318" s="16"/>
      <c r="AD1318" s="15">
        <v>1</v>
      </c>
      <c r="AE1318" s="16"/>
      <c r="AF1318" s="16"/>
      <c r="AG1318" s="16"/>
      <c r="AH1318" s="16"/>
      <c r="AI1318" s="16"/>
      <c r="AJ1318" s="16"/>
      <c r="AK1318" s="16"/>
      <c r="AL1318" s="16"/>
      <c r="AM1318" s="16"/>
      <c r="AN1318" s="16"/>
      <c r="AO1318" s="16"/>
      <c r="AP1318" s="16"/>
      <c r="AQ1318" s="16"/>
    </row>
    <row r="1319" spans="1:43" s="18" customFormat="1" ht="15.75" customHeight="1" thickTop="1" thickBot="1">
      <c r="A1319" s="126" t="s">
        <v>1387</v>
      </c>
      <c r="B1319" s="603" t="s">
        <v>1388</v>
      </c>
      <c r="C1319" s="604"/>
      <c r="D1319" s="108"/>
      <c r="E1319" s="651">
        <f t="shared" ref="E1319:N1319" si="133">SUM(E1320:E1345)</f>
        <v>8</v>
      </c>
      <c r="F1319" s="652">
        <f t="shared" si="133"/>
        <v>3213</v>
      </c>
      <c r="G1319" s="653">
        <f t="shared" si="133"/>
        <v>15787</v>
      </c>
      <c r="H1319" s="654">
        <f t="shared" si="133"/>
        <v>33</v>
      </c>
      <c r="I1319" s="655">
        <f t="shared" si="133"/>
        <v>3176</v>
      </c>
      <c r="J1319" s="652">
        <f t="shared" si="133"/>
        <v>15602</v>
      </c>
      <c r="K1319" s="652">
        <f t="shared" si="133"/>
        <v>37</v>
      </c>
      <c r="L1319" s="656">
        <f t="shared" si="133"/>
        <v>185</v>
      </c>
      <c r="M1319" s="655">
        <f t="shared" si="133"/>
        <v>3213</v>
      </c>
      <c r="N1319" s="656">
        <f t="shared" si="133"/>
        <v>15787</v>
      </c>
      <c r="O1319" s="36"/>
      <c r="P1319" s="51" t="s">
        <v>1500</v>
      </c>
      <c r="Q1319" s="36"/>
      <c r="R1319" s="36" t="str">
        <f t="shared" si="130"/>
        <v>P</v>
      </c>
      <c r="S1319" s="15"/>
      <c r="T1319" s="15"/>
      <c r="U1319" s="15"/>
      <c r="V1319" s="15">
        <v>1</v>
      </c>
      <c r="W1319" s="473"/>
      <c r="X1319" s="473"/>
      <c r="Y1319" s="15"/>
      <c r="Z1319" s="15"/>
      <c r="AA1319" s="15"/>
      <c r="AC1319" s="15"/>
      <c r="AD1319" s="15">
        <v>1</v>
      </c>
      <c r="AE1319" s="15"/>
      <c r="AF1319" s="15"/>
      <c r="AG1319" s="15"/>
      <c r="AH1319" s="15"/>
      <c r="AI1319" s="15"/>
      <c r="AJ1319" s="15"/>
      <c r="AK1319" s="15"/>
      <c r="AL1319" s="15"/>
      <c r="AM1319" s="15"/>
      <c r="AN1319" s="15"/>
      <c r="AO1319" s="15"/>
      <c r="AP1319" s="15"/>
      <c r="AQ1319" s="15"/>
    </row>
    <row r="1320" spans="1:43" s="17" customFormat="1" ht="12.75" hidden="1" customHeight="1">
      <c r="A1320" s="126" t="s">
        <v>1389</v>
      </c>
      <c r="B1320" s="95"/>
      <c r="C1320" s="152" t="s">
        <v>1390</v>
      </c>
      <c r="D1320" s="46"/>
      <c r="E1320" s="153"/>
      <c r="F1320" s="154"/>
      <c r="G1320" s="155"/>
      <c r="H1320" s="156"/>
      <c r="I1320" s="174"/>
      <c r="J1320" s="154"/>
      <c r="K1320" s="154"/>
      <c r="L1320" s="157"/>
      <c r="M1320" s="624">
        <f t="shared" ref="M1320:N1345" si="134">I1320+K1320</f>
        <v>0</v>
      </c>
      <c r="N1320" s="625">
        <f t="shared" si="134"/>
        <v>0</v>
      </c>
      <c r="O1320" s="36"/>
      <c r="P1320" s="51" t="s">
        <v>1474</v>
      </c>
      <c r="Q1320" s="36"/>
      <c r="R1320" s="36" t="str">
        <f t="shared" si="130"/>
        <v/>
      </c>
      <c r="S1320" s="15"/>
      <c r="T1320" s="15"/>
      <c r="U1320" s="15"/>
      <c r="V1320" s="15"/>
      <c r="W1320" s="473"/>
      <c r="X1320" s="473"/>
      <c r="Y1320" s="15"/>
      <c r="Z1320" s="15"/>
      <c r="AA1320" s="15"/>
      <c r="AC1320" s="16"/>
      <c r="AD1320" s="15">
        <v>1</v>
      </c>
      <c r="AE1320" s="16"/>
      <c r="AF1320" s="16"/>
      <c r="AG1320" s="16"/>
      <c r="AH1320" s="16"/>
      <c r="AI1320" s="16"/>
      <c r="AJ1320" s="16"/>
      <c r="AK1320" s="16"/>
      <c r="AL1320" s="16"/>
      <c r="AM1320" s="16"/>
      <c r="AN1320" s="16"/>
      <c r="AO1320" s="16"/>
      <c r="AP1320" s="16"/>
      <c r="AQ1320" s="16"/>
    </row>
    <row r="1321" spans="1:43" s="17" customFormat="1" ht="12.75" hidden="1" customHeight="1">
      <c r="A1321" s="126" t="s">
        <v>1410</v>
      </c>
      <c r="B1321" s="72"/>
      <c r="C1321" s="144" t="s">
        <v>1411</v>
      </c>
      <c r="D1321" s="46"/>
      <c r="E1321" s="145"/>
      <c r="F1321" s="146"/>
      <c r="G1321" s="147"/>
      <c r="H1321" s="148"/>
      <c r="I1321" s="158"/>
      <c r="J1321" s="146"/>
      <c r="K1321" s="146"/>
      <c r="L1321" s="149"/>
      <c r="M1321" s="619">
        <f t="shared" si="134"/>
        <v>0</v>
      </c>
      <c r="N1321" s="626">
        <f t="shared" si="134"/>
        <v>0</v>
      </c>
      <c r="O1321" s="36"/>
      <c r="P1321" s="51" t="s">
        <v>1474</v>
      </c>
      <c r="Q1321" s="36"/>
      <c r="R1321" s="36" t="str">
        <f t="shared" si="130"/>
        <v/>
      </c>
      <c r="S1321" s="15"/>
      <c r="T1321" s="15"/>
      <c r="U1321" s="15"/>
      <c r="V1321" s="15"/>
      <c r="W1321" s="473"/>
      <c r="X1321" s="473"/>
      <c r="Y1321" s="15"/>
      <c r="Z1321" s="15"/>
      <c r="AA1321" s="15"/>
      <c r="AC1321" s="16"/>
      <c r="AD1321" s="15">
        <v>1</v>
      </c>
      <c r="AE1321" s="16"/>
      <c r="AF1321" s="16"/>
      <c r="AG1321" s="16"/>
      <c r="AH1321" s="16"/>
      <c r="AI1321" s="16"/>
      <c r="AJ1321" s="16"/>
      <c r="AK1321" s="16"/>
      <c r="AL1321" s="16"/>
      <c r="AM1321" s="16"/>
      <c r="AN1321" s="16"/>
      <c r="AO1321" s="16"/>
      <c r="AP1321" s="16"/>
      <c r="AQ1321" s="16"/>
    </row>
    <row r="1322" spans="1:43" s="17" customFormat="1" ht="12.75" hidden="1" customHeight="1">
      <c r="A1322" s="126" t="s">
        <v>1425</v>
      </c>
      <c r="B1322" s="72"/>
      <c r="C1322" s="144" t="s">
        <v>1426</v>
      </c>
      <c r="D1322" s="46"/>
      <c r="E1322" s="145"/>
      <c r="F1322" s="146"/>
      <c r="G1322" s="147"/>
      <c r="H1322" s="148"/>
      <c r="I1322" s="158"/>
      <c r="J1322" s="146"/>
      <c r="K1322" s="146"/>
      <c r="L1322" s="149"/>
      <c r="M1322" s="619">
        <f t="shared" si="134"/>
        <v>0</v>
      </c>
      <c r="N1322" s="626">
        <f t="shared" si="134"/>
        <v>0</v>
      </c>
      <c r="O1322" s="36"/>
      <c r="P1322" s="51" t="s">
        <v>1474</v>
      </c>
      <c r="Q1322" s="36"/>
      <c r="R1322" s="36" t="str">
        <f t="shared" si="130"/>
        <v/>
      </c>
      <c r="S1322" s="15"/>
      <c r="T1322" s="15"/>
      <c r="U1322" s="15"/>
      <c r="V1322" s="15"/>
      <c r="W1322" s="473"/>
      <c r="X1322" s="473"/>
      <c r="Y1322" s="15"/>
      <c r="Z1322" s="15"/>
      <c r="AA1322" s="15"/>
      <c r="AC1322" s="16"/>
      <c r="AD1322" s="15">
        <v>1</v>
      </c>
      <c r="AE1322" s="16"/>
      <c r="AF1322" s="16"/>
      <c r="AG1322" s="16"/>
      <c r="AH1322" s="16"/>
      <c r="AI1322" s="16"/>
      <c r="AJ1322" s="16"/>
      <c r="AK1322" s="16"/>
      <c r="AL1322" s="16"/>
      <c r="AM1322" s="16"/>
      <c r="AN1322" s="16"/>
      <c r="AO1322" s="16"/>
      <c r="AP1322" s="16"/>
      <c r="AQ1322" s="16"/>
    </row>
    <row r="1323" spans="1:43" s="17" customFormat="1" ht="12.75" hidden="1" customHeight="1">
      <c r="A1323" s="126" t="s">
        <v>1427</v>
      </c>
      <c r="B1323" s="72"/>
      <c r="C1323" s="144" t="s">
        <v>1428</v>
      </c>
      <c r="D1323" s="46"/>
      <c r="E1323" s="145"/>
      <c r="F1323" s="146"/>
      <c r="G1323" s="147"/>
      <c r="H1323" s="148"/>
      <c r="I1323" s="158"/>
      <c r="J1323" s="146"/>
      <c r="K1323" s="146"/>
      <c r="L1323" s="149"/>
      <c r="M1323" s="619">
        <f t="shared" si="134"/>
        <v>0</v>
      </c>
      <c r="N1323" s="626">
        <f t="shared" si="134"/>
        <v>0</v>
      </c>
      <c r="O1323" s="36"/>
      <c r="P1323" s="51" t="s">
        <v>1474</v>
      </c>
      <c r="Q1323" s="36"/>
      <c r="R1323" s="36" t="str">
        <f t="shared" si="130"/>
        <v/>
      </c>
      <c r="S1323" s="15"/>
      <c r="T1323" s="15"/>
      <c r="U1323" s="15"/>
      <c r="V1323" s="15"/>
      <c r="W1323" s="473"/>
      <c r="X1323" s="473"/>
      <c r="Y1323" s="15"/>
      <c r="Z1323" s="15"/>
      <c r="AA1323" s="15"/>
      <c r="AC1323" s="16"/>
      <c r="AD1323" s="15">
        <v>1</v>
      </c>
      <c r="AE1323" s="16"/>
      <c r="AF1323" s="16"/>
      <c r="AG1323" s="16"/>
      <c r="AH1323" s="16"/>
      <c r="AI1323" s="16"/>
      <c r="AJ1323" s="16"/>
      <c r="AK1323" s="16"/>
      <c r="AL1323" s="16"/>
      <c r="AM1323" s="16"/>
      <c r="AN1323" s="16"/>
      <c r="AO1323" s="16"/>
      <c r="AP1323" s="16"/>
      <c r="AQ1323" s="16"/>
    </row>
    <row r="1324" spans="1:43" s="17" customFormat="1" ht="12.75" customHeight="1" thickTop="1">
      <c r="A1324" s="126" t="s">
        <v>1429</v>
      </c>
      <c r="B1324" s="72"/>
      <c r="C1324" s="144" t="s">
        <v>1443</v>
      </c>
      <c r="D1324" s="46"/>
      <c r="E1324" s="145">
        <v>2</v>
      </c>
      <c r="F1324" s="146">
        <v>3000</v>
      </c>
      <c r="G1324" s="147">
        <v>15000</v>
      </c>
      <c r="H1324" s="148">
        <v>27</v>
      </c>
      <c r="I1324" s="158">
        <v>3000</v>
      </c>
      <c r="J1324" s="146">
        <v>15000</v>
      </c>
      <c r="K1324" s="146"/>
      <c r="L1324" s="149"/>
      <c r="M1324" s="619">
        <f t="shared" si="134"/>
        <v>3000</v>
      </c>
      <c r="N1324" s="626">
        <f t="shared" si="134"/>
        <v>15000</v>
      </c>
      <c r="O1324" s="36"/>
      <c r="P1324" s="51" t="s">
        <v>1473</v>
      </c>
      <c r="Q1324" s="36"/>
      <c r="R1324" s="36" t="str">
        <f t="shared" si="130"/>
        <v>C</v>
      </c>
      <c r="S1324" s="15"/>
      <c r="T1324" s="15"/>
      <c r="U1324" s="15">
        <v>1</v>
      </c>
      <c r="V1324" s="15"/>
      <c r="W1324" s="473"/>
      <c r="X1324" s="473"/>
      <c r="Y1324" s="15"/>
      <c r="Z1324" s="15"/>
      <c r="AA1324" s="15"/>
      <c r="AC1324" s="16"/>
      <c r="AD1324" s="15">
        <v>1</v>
      </c>
      <c r="AE1324" s="16"/>
      <c r="AF1324" s="16"/>
      <c r="AG1324" s="16"/>
      <c r="AH1324" s="16"/>
      <c r="AI1324" s="16"/>
      <c r="AJ1324" s="16"/>
      <c r="AK1324" s="16"/>
      <c r="AL1324" s="16"/>
      <c r="AM1324" s="16"/>
      <c r="AN1324" s="16"/>
      <c r="AO1324" s="16"/>
      <c r="AP1324" s="16"/>
      <c r="AQ1324" s="16"/>
    </row>
    <row r="1325" spans="1:43" s="17" customFormat="1" ht="12.75" hidden="1" customHeight="1">
      <c r="A1325" s="126" t="s">
        <v>1430</v>
      </c>
      <c r="B1325" s="72"/>
      <c r="C1325" s="144" t="s">
        <v>1757</v>
      </c>
      <c r="D1325" s="46"/>
      <c r="E1325" s="145"/>
      <c r="F1325" s="146"/>
      <c r="G1325" s="147"/>
      <c r="H1325" s="148"/>
      <c r="I1325" s="158"/>
      <c r="J1325" s="146"/>
      <c r="K1325" s="146"/>
      <c r="L1325" s="149"/>
      <c r="M1325" s="619">
        <f t="shared" si="134"/>
        <v>0</v>
      </c>
      <c r="N1325" s="626">
        <f t="shared" si="134"/>
        <v>0</v>
      </c>
      <c r="O1325" s="36"/>
      <c r="P1325" s="51" t="s">
        <v>1474</v>
      </c>
      <c r="Q1325" s="36"/>
      <c r="R1325" s="36" t="str">
        <f t="shared" si="130"/>
        <v/>
      </c>
      <c r="S1325" s="15"/>
      <c r="T1325" s="15"/>
      <c r="U1325" s="15"/>
      <c r="V1325" s="15"/>
      <c r="W1325" s="473"/>
      <c r="X1325" s="473"/>
      <c r="Y1325" s="15"/>
      <c r="Z1325" s="15"/>
      <c r="AA1325" s="15"/>
      <c r="AC1325" s="16"/>
      <c r="AD1325" s="15">
        <v>1</v>
      </c>
      <c r="AE1325" s="16"/>
      <c r="AF1325" s="16"/>
      <c r="AG1325" s="16"/>
      <c r="AH1325" s="16"/>
      <c r="AI1325" s="16"/>
      <c r="AJ1325" s="16"/>
      <c r="AK1325" s="16"/>
      <c r="AL1325" s="16"/>
      <c r="AM1325" s="16"/>
      <c r="AN1325" s="16"/>
      <c r="AO1325" s="16"/>
      <c r="AP1325" s="16"/>
      <c r="AQ1325" s="16"/>
    </row>
    <row r="1326" spans="1:43" s="17" customFormat="1" ht="12.75" customHeight="1">
      <c r="A1326" s="126" t="s">
        <v>1431</v>
      </c>
      <c r="B1326" s="72"/>
      <c r="C1326" s="144" t="s">
        <v>1432</v>
      </c>
      <c r="D1326" s="46"/>
      <c r="E1326" s="145">
        <v>4</v>
      </c>
      <c r="F1326" s="146">
        <v>138</v>
      </c>
      <c r="G1326" s="147">
        <v>400</v>
      </c>
      <c r="H1326" s="148">
        <v>4</v>
      </c>
      <c r="I1326" s="158">
        <v>138</v>
      </c>
      <c r="J1326" s="146">
        <v>400</v>
      </c>
      <c r="K1326" s="146"/>
      <c r="L1326" s="149"/>
      <c r="M1326" s="619">
        <f t="shared" si="134"/>
        <v>138</v>
      </c>
      <c r="N1326" s="626">
        <f t="shared" si="134"/>
        <v>400</v>
      </c>
      <c r="O1326" s="36"/>
      <c r="P1326" s="51" t="s">
        <v>1474</v>
      </c>
      <c r="Q1326" s="36"/>
      <c r="R1326" s="36" t="str">
        <f t="shared" si="130"/>
        <v>M</v>
      </c>
      <c r="S1326" s="15"/>
      <c r="T1326" s="15">
        <v>1</v>
      </c>
      <c r="U1326" s="15"/>
      <c r="V1326" s="15"/>
      <c r="W1326" s="473"/>
      <c r="X1326" s="473"/>
      <c r="Y1326" s="15"/>
      <c r="Z1326" s="15"/>
      <c r="AA1326" s="15"/>
      <c r="AC1326" s="16"/>
      <c r="AD1326" s="15">
        <v>1</v>
      </c>
      <c r="AE1326" s="16"/>
      <c r="AF1326" s="16"/>
      <c r="AG1326" s="16"/>
      <c r="AH1326" s="16"/>
      <c r="AI1326" s="16"/>
      <c r="AJ1326" s="16"/>
      <c r="AK1326" s="16"/>
      <c r="AL1326" s="16"/>
      <c r="AM1326" s="16"/>
      <c r="AN1326" s="16"/>
      <c r="AO1326" s="16"/>
      <c r="AP1326" s="16"/>
      <c r="AQ1326" s="16"/>
    </row>
    <row r="1327" spans="1:43" s="17" customFormat="1" ht="12.75" customHeight="1" thickBot="1">
      <c r="A1327" s="126" t="s">
        <v>1433</v>
      </c>
      <c r="B1327" s="72"/>
      <c r="C1327" s="144" t="s">
        <v>1434</v>
      </c>
      <c r="D1327" s="46"/>
      <c r="E1327" s="145">
        <v>2</v>
      </c>
      <c r="F1327" s="146">
        <v>75</v>
      </c>
      <c r="G1327" s="147">
        <v>387</v>
      </c>
      <c r="H1327" s="148">
        <v>2</v>
      </c>
      <c r="I1327" s="158">
        <v>38</v>
      </c>
      <c r="J1327" s="146">
        <v>202</v>
      </c>
      <c r="K1327" s="146">
        <v>37</v>
      </c>
      <c r="L1327" s="149">
        <v>185</v>
      </c>
      <c r="M1327" s="619">
        <f t="shared" si="134"/>
        <v>75</v>
      </c>
      <c r="N1327" s="626">
        <f t="shared" si="134"/>
        <v>387</v>
      </c>
      <c r="O1327" s="36"/>
      <c r="P1327" s="51" t="s">
        <v>1473</v>
      </c>
      <c r="Q1327" s="36"/>
      <c r="R1327" s="36" t="str">
        <f t="shared" si="130"/>
        <v>C</v>
      </c>
      <c r="S1327" s="15"/>
      <c r="T1327" s="15"/>
      <c r="U1327" s="15">
        <v>1</v>
      </c>
      <c r="V1327" s="15"/>
      <c r="W1327" s="473"/>
      <c r="X1327" s="473"/>
      <c r="Y1327" s="15"/>
      <c r="Z1327" s="15"/>
      <c r="AA1327" s="15"/>
      <c r="AC1327" s="16"/>
      <c r="AD1327" s="15">
        <v>1</v>
      </c>
      <c r="AE1327" s="16"/>
      <c r="AF1327" s="16"/>
      <c r="AG1327" s="16"/>
      <c r="AH1327" s="16"/>
      <c r="AI1327" s="16"/>
      <c r="AJ1327" s="16"/>
      <c r="AK1327" s="16"/>
      <c r="AL1327" s="16"/>
      <c r="AM1327" s="16"/>
      <c r="AN1327" s="16"/>
      <c r="AO1327" s="16"/>
      <c r="AP1327" s="16"/>
      <c r="AQ1327" s="16"/>
    </row>
    <row r="1328" spans="1:43" s="17" customFormat="1" ht="12.75" hidden="1" customHeight="1">
      <c r="A1328" s="126" t="s">
        <v>1435</v>
      </c>
      <c r="B1328" s="72"/>
      <c r="C1328" s="144" t="s">
        <v>1436</v>
      </c>
      <c r="D1328" s="46"/>
      <c r="E1328" s="145"/>
      <c r="F1328" s="146"/>
      <c r="G1328" s="147"/>
      <c r="H1328" s="148"/>
      <c r="I1328" s="158"/>
      <c r="J1328" s="146"/>
      <c r="K1328" s="146"/>
      <c r="L1328" s="149"/>
      <c r="M1328" s="619">
        <f t="shared" si="134"/>
        <v>0</v>
      </c>
      <c r="N1328" s="626">
        <f t="shared" si="134"/>
        <v>0</v>
      </c>
      <c r="O1328" s="36"/>
      <c r="P1328" s="51" t="s">
        <v>1474</v>
      </c>
      <c r="Q1328" s="36"/>
      <c r="R1328" s="36" t="str">
        <f t="shared" si="130"/>
        <v/>
      </c>
      <c r="S1328" s="15"/>
      <c r="T1328" s="15"/>
      <c r="U1328" s="15"/>
      <c r="V1328" s="15"/>
      <c r="W1328" s="473"/>
      <c r="X1328" s="473"/>
      <c r="Y1328" s="15"/>
      <c r="Z1328" s="15"/>
      <c r="AA1328" s="15"/>
      <c r="AC1328" s="16"/>
      <c r="AD1328" s="15">
        <v>1</v>
      </c>
      <c r="AE1328" s="16"/>
      <c r="AF1328" s="16"/>
      <c r="AG1328" s="16"/>
      <c r="AH1328" s="16"/>
      <c r="AI1328" s="16"/>
      <c r="AJ1328" s="16"/>
      <c r="AK1328" s="16"/>
      <c r="AL1328" s="16"/>
      <c r="AM1328" s="16"/>
      <c r="AN1328" s="16"/>
      <c r="AO1328" s="16"/>
      <c r="AP1328" s="16"/>
      <c r="AQ1328" s="16"/>
    </row>
    <row r="1329" spans="1:43" s="17" customFormat="1" ht="12.75" hidden="1" customHeight="1">
      <c r="A1329" s="126" t="s">
        <v>1391</v>
      </c>
      <c r="B1329" s="72"/>
      <c r="C1329" s="144" t="s">
        <v>1392</v>
      </c>
      <c r="D1329" s="46"/>
      <c r="E1329" s="145"/>
      <c r="F1329" s="146"/>
      <c r="G1329" s="147"/>
      <c r="H1329" s="148"/>
      <c r="I1329" s="158"/>
      <c r="J1329" s="146"/>
      <c r="K1329" s="146"/>
      <c r="L1329" s="149"/>
      <c r="M1329" s="619">
        <f t="shared" si="134"/>
        <v>0</v>
      </c>
      <c r="N1329" s="626">
        <f t="shared" si="134"/>
        <v>0</v>
      </c>
      <c r="O1329" s="36"/>
      <c r="P1329" s="51" t="s">
        <v>1474</v>
      </c>
      <c r="Q1329" s="36"/>
      <c r="R1329" s="36" t="str">
        <f t="shared" si="130"/>
        <v/>
      </c>
      <c r="S1329" s="15"/>
      <c r="T1329" s="15"/>
      <c r="U1329" s="15"/>
      <c r="V1329" s="15"/>
      <c r="W1329" s="473"/>
      <c r="X1329" s="473"/>
      <c r="Y1329" s="15"/>
      <c r="Z1329" s="15"/>
      <c r="AA1329" s="15"/>
      <c r="AC1329" s="16"/>
      <c r="AD1329" s="15">
        <v>1</v>
      </c>
      <c r="AE1329" s="16"/>
      <c r="AF1329" s="16"/>
      <c r="AG1329" s="16"/>
      <c r="AH1329" s="16"/>
      <c r="AI1329" s="16"/>
      <c r="AJ1329" s="16"/>
      <c r="AK1329" s="16"/>
      <c r="AL1329" s="16"/>
      <c r="AM1329" s="16"/>
      <c r="AN1329" s="16"/>
      <c r="AO1329" s="16"/>
      <c r="AP1329" s="16"/>
      <c r="AQ1329" s="16"/>
    </row>
    <row r="1330" spans="1:43" s="17" customFormat="1" ht="12.75" hidden="1" customHeight="1">
      <c r="A1330" s="126" t="s">
        <v>1393</v>
      </c>
      <c r="B1330" s="72"/>
      <c r="C1330" s="144" t="s">
        <v>1394</v>
      </c>
      <c r="D1330" s="46"/>
      <c r="E1330" s="145"/>
      <c r="F1330" s="146"/>
      <c r="G1330" s="147"/>
      <c r="H1330" s="148"/>
      <c r="I1330" s="158"/>
      <c r="J1330" s="146"/>
      <c r="K1330" s="146"/>
      <c r="L1330" s="149"/>
      <c r="M1330" s="619">
        <f t="shared" si="134"/>
        <v>0</v>
      </c>
      <c r="N1330" s="626">
        <f t="shared" si="134"/>
        <v>0</v>
      </c>
      <c r="O1330" s="36"/>
      <c r="P1330" s="51" t="s">
        <v>1474</v>
      </c>
      <c r="Q1330" s="36"/>
      <c r="R1330" s="36" t="str">
        <f t="shared" si="130"/>
        <v/>
      </c>
      <c r="S1330" s="15"/>
      <c r="T1330" s="15"/>
      <c r="U1330" s="15"/>
      <c r="V1330" s="15"/>
      <c r="W1330" s="473"/>
      <c r="X1330" s="473"/>
      <c r="Y1330" s="15"/>
      <c r="Z1330" s="15"/>
      <c r="AA1330" s="15"/>
      <c r="AC1330" s="16"/>
      <c r="AD1330" s="15">
        <v>1</v>
      </c>
      <c r="AE1330" s="16"/>
      <c r="AF1330" s="16"/>
      <c r="AG1330" s="16"/>
      <c r="AH1330" s="16"/>
      <c r="AI1330" s="16"/>
      <c r="AJ1330" s="16"/>
      <c r="AK1330" s="16"/>
      <c r="AL1330" s="16"/>
      <c r="AM1330" s="16"/>
      <c r="AN1330" s="16"/>
      <c r="AO1330" s="16"/>
      <c r="AP1330" s="16"/>
      <c r="AQ1330" s="16"/>
    </row>
    <row r="1331" spans="1:43" s="17" customFormat="1" ht="12.75" hidden="1" customHeight="1">
      <c r="A1331" s="126" t="s">
        <v>1395</v>
      </c>
      <c r="B1331" s="72"/>
      <c r="C1331" s="144" t="s">
        <v>1396</v>
      </c>
      <c r="D1331" s="46"/>
      <c r="E1331" s="145"/>
      <c r="F1331" s="146"/>
      <c r="G1331" s="147"/>
      <c r="H1331" s="148"/>
      <c r="I1331" s="158"/>
      <c r="J1331" s="146"/>
      <c r="K1331" s="146"/>
      <c r="L1331" s="149"/>
      <c r="M1331" s="619">
        <f t="shared" si="134"/>
        <v>0</v>
      </c>
      <c r="N1331" s="626">
        <f t="shared" si="134"/>
        <v>0</v>
      </c>
      <c r="O1331" s="36"/>
      <c r="P1331" s="51" t="s">
        <v>1474</v>
      </c>
      <c r="Q1331" s="36"/>
      <c r="R1331" s="36" t="str">
        <f t="shared" si="130"/>
        <v/>
      </c>
      <c r="S1331" s="15"/>
      <c r="T1331" s="15"/>
      <c r="U1331" s="15"/>
      <c r="V1331" s="15"/>
      <c r="W1331" s="473"/>
      <c r="X1331" s="473"/>
      <c r="Y1331" s="15"/>
      <c r="Z1331" s="15"/>
      <c r="AA1331" s="15"/>
      <c r="AC1331" s="16"/>
      <c r="AD1331" s="15">
        <v>1</v>
      </c>
      <c r="AE1331" s="16"/>
      <c r="AF1331" s="16"/>
      <c r="AG1331" s="16"/>
      <c r="AH1331" s="16"/>
      <c r="AI1331" s="16"/>
      <c r="AJ1331" s="16"/>
      <c r="AK1331" s="16"/>
      <c r="AL1331" s="16"/>
      <c r="AM1331" s="16"/>
      <c r="AN1331" s="16"/>
      <c r="AO1331" s="16"/>
      <c r="AP1331" s="16"/>
      <c r="AQ1331" s="16"/>
    </row>
    <row r="1332" spans="1:43" s="17" customFormat="1" ht="12.75" hidden="1" customHeight="1">
      <c r="A1332" s="126" t="s">
        <v>1397</v>
      </c>
      <c r="B1332" s="72"/>
      <c r="C1332" s="144" t="s">
        <v>1398</v>
      </c>
      <c r="D1332" s="46"/>
      <c r="E1332" s="145"/>
      <c r="F1332" s="146"/>
      <c r="G1332" s="147"/>
      <c r="H1332" s="148"/>
      <c r="I1332" s="158"/>
      <c r="J1332" s="146"/>
      <c r="K1332" s="146"/>
      <c r="L1332" s="149"/>
      <c r="M1332" s="619">
        <f t="shared" si="134"/>
        <v>0</v>
      </c>
      <c r="N1332" s="626">
        <f t="shared" si="134"/>
        <v>0</v>
      </c>
      <c r="O1332" s="36"/>
      <c r="P1332" s="51" t="s">
        <v>1474</v>
      </c>
      <c r="Q1332" s="36"/>
      <c r="R1332" s="36" t="str">
        <f t="shared" si="130"/>
        <v/>
      </c>
      <c r="S1332" s="15"/>
      <c r="T1332" s="15"/>
      <c r="U1332" s="15"/>
      <c r="V1332" s="15"/>
      <c r="W1332" s="473"/>
      <c r="X1332" s="473"/>
      <c r="Y1332" s="15"/>
      <c r="Z1332" s="15"/>
      <c r="AA1332" s="15"/>
      <c r="AC1332" s="16"/>
      <c r="AD1332" s="15">
        <v>1</v>
      </c>
      <c r="AE1332" s="16"/>
      <c r="AF1332" s="16"/>
      <c r="AG1332" s="16"/>
      <c r="AH1332" s="16"/>
      <c r="AI1332" s="16"/>
      <c r="AJ1332" s="16"/>
      <c r="AK1332" s="16"/>
      <c r="AL1332" s="16"/>
      <c r="AM1332" s="16"/>
      <c r="AN1332" s="16"/>
      <c r="AO1332" s="16"/>
      <c r="AP1332" s="16"/>
      <c r="AQ1332" s="16"/>
    </row>
    <row r="1333" spans="1:43" s="17" customFormat="1" ht="12.75" hidden="1" customHeight="1">
      <c r="A1333" s="126" t="s">
        <v>1399</v>
      </c>
      <c r="B1333" s="72"/>
      <c r="C1333" s="144" t="s">
        <v>1400</v>
      </c>
      <c r="D1333" s="46"/>
      <c r="E1333" s="145"/>
      <c r="F1333" s="146"/>
      <c r="G1333" s="147"/>
      <c r="H1333" s="148"/>
      <c r="I1333" s="158"/>
      <c r="J1333" s="146"/>
      <c r="K1333" s="146"/>
      <c r="L1333" s="149"/>
      <c r="M1333" s="619">
        <f t="shared" si="134"/>
        <v>0</v>
      </c>
      <c r="N1333" s="626">
        <f t="shared" si="134"/>
        <v>0</v>
      </c>
      <c r="O1333" s="36"/>
      <c r="P1333" s="51" t="s">
        <v>1474</v>
      </c>
      <c r="Q1333" s="36"/>
      <c r="R1333" s="36" t="str">
        <f t="shared" si="130"/>
        <v/>
      </c>
      <c r="S1333" s="15"/>
      <c r="T1333" s="15"/>
      <c r="U1333" s="15"/>
      <c r="V1333" s="15"/>
      <c r="W1333" s="473"/>
      <c r="X1333" s="473"/>
      <c r="Y1333" s="15"/>
      <c r="Z1333" s="15"/>
      <c r="AA1333" s="15"/>
      <c r="AC1333" s="16"/>
      <c r="AD1333" s="15">
        <v>1</v>
      </c>
      <c r="AE1333" s="16"/>
      <c r="AF1333" s="16"/>
      <c r="AG1333" s="16"/>
      <c r="AH1333" s="16"/>
      <c r="AI1333" s="16"/>
      <c r="AJ1333" s="16"/>
      <c r="AK1333" s="16"/>
      <c r="AL1333" s="16"/>
      <c r="AM1333" s="16"/>
      <c r="AN1333" s="16"/>
      <c r="AO1333" s="16"/>
      <c r="AP1333" s="16"/>
      <c r="AQ1333" s="16"/>
    </row>
    <row r="1334" spans="1:43" s="17" customFormat="1" ht="12.75" hidden="1" customHeight="1">
      <c r="A1334" s="126" t="s">
        <v>1401</v>
      </c>
      <c r="B1334" s="72"/>
      <c r="C1334" s="144" t="s">
        <v>2847</v>
      </c>
      <c r="D1334" s="46"/>
      <c r="E1334" s="145"/>
      <c r="F1334" s="146"/>
      <c r="G1334" s="147"/>
      <c r="H1334" s="148"/>
      <c r="I1334" s="158"/>
      <c r="J1334" s="146"/>
      <c r="K1334" s="146"/>
      <c r="L1334" s="149"/>
      <c r="M1334" s="619">
        <f t="shared" si="134"/>
        <v>0</v>
      </c>
      <c r="N1334" s="626">
        <f t="shared" si="134"/>
        <v>0</v>
      </c>
      <c r="O1334" s="36"/>
      <c r="P1334" s="51" t="s">
        <v>1474</v>
      </c>
      <c r="Q1334" s="36"/>
      <c r="R1334" s="36" t="str">
        <f t="shared" si="130"/>
        <v/>
      </c>
      <c r="S1334" s="15"/>
      <c r="T1334" s="15"/>
      <c r="U1334" s="15"/>
      <c r="V1334" s="15"/>
      <c r="W1334" s="473"/>
      <c r="X1334" s="473"/>
      <c r="Y1334" s="15"/>
      <c r="Z1334" s="15"/>
      <c r="AA1334" s="15"/>
      <c r="AC1334" s="16"/>
      <c r="AD1334" s="15">
        <v>1</v>
      </c>
      <c r="AE1334" s="16"/>
      <c r="AF1334" s="16"/>
      <c r="AG1334" s="16"/>
      <c r="AH1334" s="16"/>
      <c r="AI1334" s="16"/>
      <c r="AJ1334" s="16"/>
      <c r="AK1334" s="16"/>
      <c r="AL1334" s="16"/>
      <c r="AM1334" s="16"/>
      <c r="AN1334" s="16"/>
      <c r="AO1334" s="16"/>
      <c r="AP1334" s="16"/>
      <c r="AQ1334" s="16"/>
    </row>
    <row r="1335" spans="1:43" s="17" customFormat="1" ht="12.75" hidden="1" customHeight="1">
      <c r="A1335" s="126" t="s">
        <v>1402</v>
      </c>
      <c r="B1335" s="72"/>
      <c r="C1335" s="144" t="s">
        <v>1403</v>
      </c>
      <c r="D1335" s="46"/>
      <c r="E1335" s="145"/>
      <c r="F1335" s="146"/>
      <c r="G1335" s="147"/>
      <c r="H1335" s="148"/>
      <c r="I1335" s="158"/>
      <c r="J1335" s="146"/>
      <c r="K1335" s="146"/>
      <c r="L1335" s="149"/>
      <c r="M1335" s="619">
        <f t="shared" si="134"/>
        <v>0</v>
      </c>
      <c r="N1335" s="626">
        <f t="shared" si="134"/>
        <v>0</v>
      </c>
      <c r="O1335" s="36"/>
      <c r="P1335" s="51" t="s">
        <v>1474</v>
      </c>
      <c r="Q1335" s="36"/>
      <c r="R1335" s="36" t="str">
        <f t="shared" si="130"/>
        <v/>
      </c>
      <c r="S1335" s="15"/>
      <c r="T1335" s="15"/>
      <c r="U1335" s="15"/>
      <c r="V1335" s="15"/>
      <c r="W1335" s="473"/>
      <c r="X1335" s="473"/>
      <c r="Y1335" s="15"/>
      <c r="Z1335" s="15"/>
      <c r="AA1335" s="15"/>
      <c r="AC1335" s="16"/>
      <c r="AD1335" s="15">
        <v>1</v>
      </c>
      <c r="AE1335" s="16"/>
      <c r="AF1335" s="16"/>
      <c r="AG1335" s="16"/>
      <c r="AH1335" s="16"/>
      <c r="AI1335" s="16"/>
      <c r="AJ1335" s="16"/>
      <c r="AK1335" s="16"/>
      <c r="AL1335" s="16"/>
      <c r="AM1335" s="16"/>
      <c r="AN1335" s="16"/>
      <c r="AO1335" s="16"/>
      <c r="AP1335" s="16"/>
      <c r="AQ1335" s="16"/>
    </row>
    <row r="1336" spans="1:43" s="17" customFormat="1" ht="12.75" hidden="1" customHeight="1">
      <c r="A1336" s="126" t="s">
        <v>1404</v>
      </c>
      <c r="B1336" s="72"/>
      <c r="C1336" s="144" t="s">
        <v>1405</v>
      </c>
      <c r="D1336" s="46"/>
      <c r="E1336" s="145"/>
      <c r="F1336" s="146"/>
      <c r="G1336" s="147"/>
      <c r="H1336" s="148"/>
      <c r="I1336" s="158"/>
      <c r="J1336" s="146"/>
      <c r="K1336" s="146"/>
      <c r="L1336" s="149"/>
      <c r="M1336" s="619">
        <f t="shared" si="134"/>
        <v>0</v>
      </c>
      <c r="N1336" s="626">
        <f t="shared" si="134"/>
        <v>0</v>
      </c>
      <c r="O1336" s="36"/>
      <c r="P1336" s="51" t="s">
        <v>1474</v>
      </c>
      <c r="Q1336" s="36"/>
      <c r="R1336" s="36" t="str">
        <f t="shared" si="130"/>
        <v/>
      </c>
      <c r="S1336" s="15"/>
      <c r="T1336" s="15"/>
      <c r="U1336" s="15"/>
      <c r="V1336" s="15"/>
      <c r="W1336" s="473"/>
      <c r="X1336" s="473"/>
      <c r="Y1336" s="15"/>
      <c r="Z1336" s="15"/>
      <c r="AA1336" s="15"/>
      <c r="AC1336" s="16"/>
      <c r="AD1336" s="15">
        <v>1</v>
      </c>
      <c r="AE1336" s="16"/>
      <c r="AF1336" s="16"/>
      <c r="AG1336" s="16"/>
      <c r="AH1336" s="16"/>
      <c r="AI1336" s="16"/>
      <c r="AJ1336" s="16"/>
      <c r="AK1336" s="16"/>
      <c r="AL1336" s="16"/>
      <c r="AM1336" s="16"/>
      <c r="AN1336" s="16"/>
      <c r="AO1336" s="16"/>
      <c r="AP1336" s="16"/>
      <c r="AQ1336" s="16"/>
    </row>
    <row r="1337" spans="1:43" s="17" customFormat="1" ht="12.75" hidden="1" customHeight="1">
      <c r="A1337" s="126" t="s">
        <v>1406</v>
      </c>
      <c r="B1337" s="72"/>
      <c r="C1337" s="144" t="s">
        <v>1407</v>
      </c>
      <c r="D1337" s="46"/>
      <c r="E1337" s="145"/>
      <c r="F1337" s="146"/>
      <c r="G1337" s="147"/>
      <c r="H1337" s="148"/>
      <c r="I1337" s="158"/>
      <c r="J1337" s="146"/>
      <c r="K1337" s="146"/>
      <c r="L1337" s="149"/>
      <c r="M1337" s="619">
        <f t="shared" si="134"/>
        <v>0</v>
      </c>
      <c r="N1337" s="626">
        <f t="shared" si="134"/>
        <v>0</v>
      </c>
      <c r="O1337" s="36"/>
      <c r="P1337" s="51" t="s">
        <v>1474</v>
      </c>
      <c r="Q1337" s="36"/>
      <c r="R1337" s="36" t="str">
        <f t="shared" si="130"/>
        <v/>
      </c>
      <c r="S1337" s="15"/>
      <c r="T1337" s="15"/>
      <c r="U1337" s="15"/>
      <c r="V1337" s="15"/>
      <c r="W1337" s="473"/>
      <c r="X1337" s="473"/>
      <c r="Y1337" s="15"/>
      <c r="Z1337" s="15"/>
      <c r="AA1337" s="15"/>
      <c r="AC1337" s="16"/>
      <c r="AD1337" s="15">
        <v>1</v>
      </c>
      <c r="AE1337" s="16"/>
      <c r="AF1337" s="16"/>
      <c r="AG1337" s="16"/>
      <c r="AH1337" s="16"/>
      <c r="AI1337" s="16"/>
      <c r="AJ1337" s="16"/>
      <c r="AK1337" s="16"/>
      <c r="AL1337" s="16"/>
      <c r="AM1337" s="16"/>
      <c r="AN1337" s="16"/>
      <c r="AO1337" s="16"/>
      <c r="AP1337" s="16"/>
      <c r="AQ1337" s="16"/>
    </row>
    <row r="1338" spans="1:43" s="17" customFormat="1" ht="12.75" hidden="1" customHeight="1">
      <c r="A1338" s="126" t="s">
        <v>1408</v>
      </c>
      <c r="B1338" s="72"/>
      <c r="C1338" s="144" t="s">
        <v>1409</v>
      </c>
      <c r="D1338" s="46"/>
      <c r="E1338" s="145"/>
      <c r="F1338" s="146"/>
      <c r="G1338" s="147"/>
      <c r="H1338" s="148"/>
      <c r="I1338" s="158"/>
      <c r="J1338" s="146"/>
      <c r="K1338" s="146"/>
      <c r="L1338" s="149"/>
      <c r="M1338" s="619">
        <f t="shared" si="134"/>
        <v>0</v>
      </c>
      <c r="N1338" s="626">
        <f t="shared" si="134"/>
        <v>0</v>
      </c>
      <c r="O1338" s="36"/>
      <c r="P1338" s="51" t="s">
        <v>1474</v>
      </c>
      <c r="Q1338" s="36"/>
      <c r="R1338" s="36" t="str">
        <f t="shared" si="130"/>
        <v/>
      </c>
      <c r="S1338" s="15"/>
      <c r="T1338" s="15"/>
      <c r="U1338" s="15"/>
      <c r="V1338" s="15"/>
      <c r="W1338" s="473"/>
      <c r="X1338" s="473"/>
      <c r="Y1338" s="15"/>
      <c r="Z1338" s="15"/>
      <c r="AA1338" s="15"/>
      <c r="AC1338" s="16"/>
      <c r="AD1338" s="15">
        <v>1</v>
      </c>
      <c r="AE1338" s="16"/>
      <c r="AF1338" s="16"/>
      <c r="AG1338" s="16"/>
      <c r="AH1338" s="16"/>
      <c r="AI1338" s="16"/>
      <c r="AJ1338" s="16"/>
      <c r="AK1338" s="16"/>
      <c r="AL1338" s="16"/>
      <c r="AM1338" s="16"/>
      <c r="AN1338" s="16"/>
      <c r="AO1338" s="16"/>
      <c r="AP1338" s="16"/>
      <c r="AQ1338" s="16"/>
    </row>
    <row r="1339" spans="1:43" s="17" customFormat="1" ht="12.75" hidden="1" customHeight="1">
      <c r="A1339" s="126" t="s">
        <v>1412</v>
      </c>
      <c r="B1339" s="72"/>
      <c r="C1339" s="144" t="s">
        <v>1413</v>
      </c>
      <c r="D1339" s="46"/>
      <c r="E1339" s="145"/>
      <c r="F1339" s="146"/>
      <c r="G1339" s="147"/>
      <c r="H1339" s="148"/>
      <c r="I1339" s="158"/>
      <c r="J1339" s="146"/>
      <c r="K1339" s="146"/>
      <c r="L1339" s="149"/>
      <c r="M1339" s="619">
        <f t="shared" si="134"/>
        <v>0</v>
      </c>
      <c r="N1339" s="626">
        <f t="shared" si="134"/>
        <v>0</v>
      </c>
      <c r="O1339" s="36"/>
      <c r="P1339" s="51" t="s">
        <v>1474</v>
      </c>
      <c r="Q1339" s="36"/>
      <c r="R1339" s="36" t="str">
        <f t="shared" si="130"/>
        <v/>
      </c>
      <c r="S1339" s="15"/>
      <c r="T1339" s="15"/>
      <c r="U1339" s="15"/>
      <c r="V1339" s="15"/>
      <c r="W1339" s="473"/>
      <c r="X1339" s="473"/>
      <c r="Y1339" s="15"/>
      <c r="Z1339" s="15"/>
      <c r="AA1339" s="15"/>
      <c r="AC1339" s="16"/>
      <c r="AD1339" s="15">
        <v>1</v>
      </c>
      <c r="AE1339" s="16"/>
      <c r="AF1339" s="16"/>
      <c r="AG1339" s="16"/>
      <c r="AH1339" s="16"/>
      <c r="AI1339" s="16"/>
      <c r="AJ1339" s="16"/>
      <c r="AK1339" s="16"/>
      <c r="AL1339" s="16"/>
      <c r="AM1339" s="16"/>
      <c r="AN1339" s="16"/>
      <c r="AO1339" s="16"/>
      <c r="AP1339" s="16"/>
      <c r="AQ1339" s="16"/>
    </row>
    <row r="1340" spans="1:43" s="17" customFormat="1" ht="12.75" hidden="1" customHeight="1">
      <c r="A1340" s="126" t="s">
        <v>1414</v>
      </c>
      <c r="B1340" s="72"/>
      <c r="C1340" s="144" t="s">
        <v>1415</v>
      </c>
      <c r="D1340" s="46"/>
      <c r="E1340" s="145"/>
      <c r="F1340" s="146"/>
      <c r="G1340" s="147"/>
      <c r="H1340" s="148"/>
      <c r="I1340" s="158"/>
      <c r="J1340" s="146"/>
      <c r="K1340" s="146"/>
      <c r="L1340" s="149"/>
      <c r="M1340" s="619">
        <f t="shared" si="134"/>
        <v>0</v>
      </c>
      <c r="N1340" s="626">
        <f t="shared" si="134"/>
        <v>0</v>
      </c>
      <c r="O1340" s="36"/>
      <c r="P1340" s="51" t="s">
        <v>1474</v>
      </c>
      <c r="Q1340" s="36"/>
      <c r="R1340" s="36" t="str">
        <f t="shared" si="130"/>
        <v/>
      </c>
      <c r="S1340" s="15"/>
      <c r="T1340" s="15"/>
      <c r="U1340" s="15"/>
      <c r="V1340" s="15"/>
      <c r="W1340" s="473"/>
      <c r="X1340" s="473"/>
      <c r="Y1340" s="15"/>
      <c r="Z1340" s="15"/>
      <c r="AA1340" s="15"/>
      <c r="AC1340" s="16"/>
      <c r="AD1340" s="15">
        <v>1</v>
      </c>
      <c r="AE1340" s="16"/>
      <c r="AF1340" s="16"/>
      <c r="AG1340" s="16"/>
      <c r="AH1340" s="16"/>
      <c r="AI1340" s="16"/>
      <c r="AJ1340" s="16"/>
      <c r="AK1340" s="16"/>
      <c r="AL1340" s="16"/>
      <c r="AM1340" s="16"/>
      <c r="AN1340" s="16"/>
      <c r="AO1340" s="16"/>
      <c r="AP1340" s="16"/>
      <c r="AQ1340" s="16"/>
    </row>
    <row r="1341" spans="1:43" s="17" customFormat="1" ht="12.75" hidden="1" customHeight="1">
      <c r="A1341" s="126" t="s">
        <v>1416</v>
      </c>
      <c r="B1341" s="72"/>
      <c r="C1341" s="144" t="s">
        <v>1417</v>
      </c>
      <c r="D1341" s="46"/>
      <c r="E1341" s="145"/>
      <c r="F1341" s="146"/>
      <c r="G1341" s="147"/>
      <c r="H1341" s="148"/>
      <c r="I1341" s="158"/>
      <c r="J1341" s="146"/>
      <c r="K1341" s="146"/>
      <c r="L1341" s="149"/>
      <c r="M1341" s="619">
        <f t="shared" si="134"/>
        <v>0</v>
      </c>
      <c r="N1341" s="626">
        <f t="shared" si="134"/>
        <v>0</v>
      </c>
      <c r="O1341" s="36"/>
      <c r="P1341" s="51" t="s">
        <v>1474</v>
      </c>
      <c r="Q1341" s="36"/>
      <c r="R1341" s="36" t="str">
        <f t="shared" si="130"/>
        <v/>
      </c>
      <c r="S1341" s="15"/>
      <c r="T1341" s="15"/>
      <c r="U1341" s="15"/>
      <c r="V1341" s="15"/>
      <c r="W1341" s="473"/>
      <c r="X1341" s="473"/>
      <c r="Y1341" s="15"/>
      <c r="Z1341" s="15"/>
      <c r="AA1341" s="15"/>
      <c r="AC1341" s="16"/>
      <c r="AD1341" s="15">
        <v>1</v>
      </c>
      <c r="AE1341" s="16"/>
      <c r="AF1341" s="16"/>
      <c r="AG1341" s="16"/>
      <c r="AH1341" s="16"/>
      <c r="AI1341" s="16"/>
      <c r="AJ1341" s="16"/>
      <c r="AK1341" s="16"/>
      <c r="AL1341" s="16"/>
      <c r="AM1341" s="16"/>
      <c r="AN1341" s="16"/>
      <c r="AO1341" s="16"/>
      <c r="AP1341" s="16"/>
      <c r="AQ1341" s="16"/>
    </row>
    <row r="1342" spans="1:43" s="17" customFormat="1" ht="12.75" hidden="1" customHeight="1">
      <c r="A1342" s="126" t="s">
        <v>1418</v>
      </c>
      <c r="B1342" s="72"/>
      <c r="C1342" s="144" t="s">
        <v>1419</v>
      </c>
      <c r="D1342" s="46"/>
      <c r="E1342" s="145"/>
      <c r="F1342" s="146"/>
      <c r="G1342" s="147"/>
      <c r="H1342" s="148"/>
      <c r="I1342" s="158"/>
      <c r="J1342" s="146"/>
      <c r="K1342" s="146"/>
      <c r="L1342" s="149"/>
      <c r="M1342" s="619">
        <f t="shared" si="134"/>
        <v>0</v>
      </c>
      <c r="N1342" s="626">
        <f t="shared" si="134"/>
        <v>0</v>
      </c>
      <c r="O1342" s="36"/>
      <c r="P1342" s="51" t="s">
        <v>1474</v>
      </c>
      <c r="Q1342" s="36"/>
      <c r="R1342" s="36" t="str">
        <f t="shared" si="130"/>
        <v/>
      </c>
      <c r="S1342" s="15"/>
      <c r="T1342" s="15"/>
      <c r="U1342" s="15"/>
      <c r="V1342" s="15"/>
      <c r="W1342" s="473"/>
      <c r="X1342" s="473"/>
      <c r="Y1342" s="15"/>
      <c r="Z1342" s="15"/>
      <c r="AA1342" s="15"/>
      <c r="AC1342" s="16"/>
      <c r="AD1342" s="15">
        <v>1</v>
      </c>
      <c r="AE1342" s="16"/>
      <c r="AF1342" s="16"/>
      <c r="AG1342" s="16"/>
      <c r="AH1342" s="16"/>
      <c r="AI1342" s="16"/>
      <c r="AJ1342" s="16"/>
      <c r="AK1342" s="16"/>
      <c r="AL1342" s="16"/>
      <c r="AM1342" s="16"/>
      <c r="AN1342" s="16"/>
      <c r="AO1342" s="16"/>
      <c r="AP1342" s="16"/>
      <c r="AQ1342" s="16"/>
    </row>
    <row r="1343" spans="1:43" s="17" customFormat="1" ht="12.75" hidden="1" customHeight="1">
      <c r="A1343" s="126" t="s">
        <v>1420</v>
      </c>
      <c r="B1343" s="72"/>
      <c r="C1343" s="144" t="s">
        <v>1339</v>
      </c>
      <c r="D1343" s="46"/>
      <c r="E1343" s="145"/>
      <c r="F1343" s="146"/>
      <c r="G1343" s="147"/>
      <c r="H1343" s="148"/>
      <c r="I1343" s="158"/>
      <c r="J1343" s="146"/>
      <c r="K1343" s="146"/>
      <c r="L1343" s="149"/>
      <c r="M1343" s="619">
        <f t="shared" si="134"/>
        <v>0</v>
      </c>
      <c r="N1343" s="626">
        <f t="shared" si="134"/>
        <v>0</v>
      </c>
      <c r="O1343" s="36"/>
      <c r="P1343" s="51" t="s">
        <v>1474</v>
      </c>
      <c r="Q1343" s="36"/>
      <c r="R1343" s="36" t="str">
        <f t="shared" si="130"/>
        <v/>
      </c>
      <c r="S1343" s="15"/>
      <c r="T1343" s="15"/>
      <c r="U1343" s="15"/>
      <c r="V1343" s="15"/>
      <c r="W1343" s="473"/>
      <c r="X1343" s="473"/>
      <c r="Y1343" s="15"/>
      <c r="Z1343" s="15"/>
      <c r="AA1343" s="15"/>
      <c r="AC1343" s="16"/>
      <c r="AD1343" s="15">
        <v>1</v>
      </c>
      <c r="AE1343" s="16"/>
      <c r="AF1343" s="16"/>
      <c r="AG1343" s="16"/>
      <c r="AH1343" s="16"/>
      <c r="AI1343" s="16"/>
      <c r="AJ1343" s="16"/>
      <c r="AK1343" s="16"/>
      <c r="AL1343" s="16"/>
      <c r="AM1343" s="16"/>
      <c r="AN1343" s="16"/>
      <c r="AO1343" s="16"/>
      <c r="AP1343" s="16"/>
      <c r="AQ1343" s="16"/>
    </row>
    <row r="1344" spans="1:43" s="17" customFormat="1" ht="12.75" hidden="1" customHeight="1">
      <c r="A1344" s="126" t="s">
        <v>1421</v>
      </c>
      <c r="B1344" s="72"/>
      <c r="C1344" s="144" t="s">
        <v>1422</v>
      </c>
      <c r="D1344" s="46"/>
      <c r="E1344" s="145"/>
      <c r="F1344" s="146"/>
      <c r="G1344" s="147"/>
      <c r="H1344" s="148"/>
      <c r="I1344" s="158"/>
      <c r="J1344" s="146"/>
      <c r="K1344" s="146"/>
      <c r="L1344" s="149"/>
      <c r="M1344" s="619">
        <f t="shared" si="134"/>
        <v>0</v>
      </c>
      <c r="N1344" s="626">
        <f t="shared" si="134"/>
        <v>0</v>
      </c>
      <c r="O1344" s="36"/>
      <c r="P1344" s="51" t="s">
        <v>1474</v>
      </c>
      <c r="Q1344" s="36"/>
      <c r="R1344" s="36" t="str">
        <f t="shared" si="130"/>
        <v/>
      </c>
      <c r="S1344" s="15"/>
      <c r="T1344" s="15"/>
      <c r="U1344" s="15"/>
      <c r="V1344" s="15"/>
      <c r="W1344" s="473"/>
      <c r="X1344" s="473"/>
      <c r="Y1344" s="15"/>
      <c r="Z1344" s="15"/>
      <c r="AA1344" s="15"/>
      <c r="AC1344" s="16"/>
      <c r="AD1344" s="15">
        <v>1</v>
      </c>
      <c r="AE1344" s="16"/>
      <c r="AF1344" s="16"/>
      <c r="AG1344" s="16"/>
      <c r="AH1344" s="16"/>
      <c r="AI1344" s="16"/>
      <c r="AJ1344" s="16"/>
      <c r="AK1344" s="16"/>
      <c r="AL1344" s="16"/>
      <c r="AM1344" s="16"/>
      <c r="AN1344" s="16"/>
      <c r="AO1344" s="16"/>
      <c r="AP1344" s="16"/>
      <c r="AQ1344" s="16"/>
    </row>
    <row r="1345" spans="1:43" s="17" customFormat="1" ht="12.75" hidden="1" customHeight="1" thickBot="1">
      <c r="A1345" s="126" t="s">
        <v>1423</v>
      </c>
      <c r="B1345" s="74"/>
      <c r="C1345" s="167" t="s">
        <v>1424</v>
      </c>
      <c r="D1345" s="46"/>
      <c r="E1345" s="663"/>
      <c r="F1345" s="664"/>
      <c r="G1345" s="665"/>
      <c r="H1345" s="666"/>
      <c r="I1345" s="667"/>
      <c r="J1345" s="664"/>
      <c r="K1345" s="664"/>
      <c r="L1345" s="668"/>
      <c r="M1345" s="619">
        <f t="shared" si="134"/>
        <v>0</v>
      </c>
      <c r="N1345" s="626">
        <f t="shared" si="134"/>
        <v>0</v>
      </c>
      <c r="O1345" s="36"/>
      <c r="P1345" s="51" t="s">
        <v>1474</v>
      </c>
      <c r="Q1345" s="36"/>
      <c r="R1345" s="36" t="str">
        <f t="shared" si="130"/>
        <v/>
      </c>
      <c r="S1345" s="15"/>
      <c r="T1345" s="15"/>
      <c r="U1345" s="15"/>
      <c r="V1345" s="15"/>
      <c r="W1345" s="473"/>
      <c r="X1345" s="473"/>
      <c r="Y1345" s="15"/>
      <c r="Z1345" s="15"/>
      <c r="AA1345" s="15"/>
      <c r="AC1345" s="16"/>
      <c r="AD1345" s="15">
        <v>1</v>
      </c>
      <c r="AE1345" s="16"/>
      <c r="AF1345" s="16"/>
      <c r="AG1345" s="16"/>
      <c r="AH1345" s="16"/>
      <c r="AI1345" s="16"/>
      <c r="AJ1345" s="16"/>
      <c r="AK1345" s="16"/>
      <c r="AL1345" s="16"/>
      <c r="AM1345" s="16"/>
      <c r="AN1345" s="16"/>
      <c r="AO1345" s="16"/>
      <c r="AP1345" s="16"/>
      <c r="AQ1345" s="16"/>
    </row>
    <row r="1346" spans="1:43" s="18" customFormat="1" ht="24" customHeight="1" thickBot="1">
      <c r="A1346" s="126">
        <v>110000000</v>
      </c>
      <c r="B1346" s="910" t="s">
        <v>618</v>
      </c>
      <c r="C1346" s="911"/>
      <c r="D1346" s="47"/>
      <c r="E1346" s="86">
        <f t="shared" ref="E1346:N1346" si="135">SUM(E1347,E1359,E1371,E1388,)</f>
        <v>17</v>
      </c>
      <c r="F1346" s="87">
        <f t="shared" si="135"/>
        <v>860</v>
      </c>
      <c r="G1346" s="88">
        <f t="shared" si="135"/>
        <v>4300</v>
      </c>
      <c r="H1346" s="114">
        <f t="shared" si="135"/>
        <v>0</v>
      </c>
      <c r="I1346" s="89">
        <f t="shared" si="135"/>
        <v>0</v>
      </c>
      <c r="J1346" s="87">
        <f t="shared" si="135"/>
        <v>0</v>
      </c>
      <c r="K1346" s="87">
        <f t="shared" si="135"/>
        <v>8</v>
      </c>
      <c r="L1346" s="672">
        <f t="shared" si="135"/>
        <v>40</v>
      </c>
      <c r="M1346" s="89">
        <f t="shared" si="135"/>
        <v>8</v>
      </c>
      <c r="N1346" s="672">
        <f t="shared" si="135"/>
        <v>40</v>
      </c>
      <c r="O1346" s="36"/>
      <c r="P1346" s="51" t="s">
        <v>1499</v>
      </c>
      <c r="Q1346" s="36"/>
      <c r="R1346" s="36" t="str">
        <f t="shared" si="130"/>
        <v>R</v>
      </c>
      <c r="S1346" s="15"/>
      <c r="T1346" s="15"/>
      <c r="U1346" s="15"/>
      <c r="V1346" s="15"/>
      <c r="W1346" s="473"/>
      <c r="X1346" s="476"/>
      <c r="Y1346" s="15"/>
      <c r="Z1346" s="15"/>
      <c r="AA1346" s="15"/>
      <c r="AC1346" s="15"/>
      <c r="AD1346" s="15">
        <v>1</v>
      </c>
      <c r="AE1346" s="15"/>
      <c r="AF1346" s="15"/>
      <c r="AG1346" s="15"/>
      <c r="AH1346" s="15"/>
      <c r="AI1346" s="15"/>
      <c r="AJ1346" s="15"/>
      <c r="AK1346" s="15"/>
      <c r="AL1346" s="15"/>
      <c r="AM1346" s="15"/>
      <c r="AN1346" s="15"/>
      <c r="AO1346" s="15"/>
      <c r="AP1346" s="15"/>
      <c r="AQ1346" s="15"/>
    </row>
    <row r="1347" spans="1:43" s="226" customFormat="1" ht="15.75" customHeight="1" thickBot="1">
      <c r="A1347" s="126">
        <v>118200000</v>
      </c>
      <c r="B1347" s="603" t="s">
        <v>288</v>
      </c>
      <c r="C1347" s="604"/>
      <c r="D1347" s="103"/>
      <c r="E1347" s="613">
        <f t="shared" ref="E1347:N1347" si="136">SUM(E1348:E1358)</f>
        <v>7</v>
      </c>
      <c r="F1347" s="614">
        <f t="shared" si="136"/>
        <v>304</v>
      </c>
      <c r="G1347" s="615">
        <f t="shared" si="136"/>
        <v>1520</v>
      </c>
      <c r="H1347" s="616">
        <f t="shared" si="136"/>
        <v>0</v>
      </c>
      <c r="I1347" s="617">
        <f t="shared" si="136"/>
        <v>0</v>
      </c>
      <c r="J1347" s="614">
        <f t="shared" si="136"/>
        <v>0</v>
      </c>
      <c r="K1347" s="614">
        <f t="shared" si="136"/>
        <v>0</v>
      </c>
      <c r="L1347" s="618">
        <f t="shared" si="136"/>
        <v>0</v>
      </c>
      <c r="M1347" s="617">
        <f t="shared" si="136"/>
        <v>0</v>
      </c>
      <c r="N1347" s="618">
        <f t="shared" si="136"/>
        <v>0</v>
      </c>
      <c r="O1347" s="138"/>
      <c r="P1347" s="139" t="s">
        <v>1500</v>
      </c>
      <c r="Q1347" s="138"/>
      <c r="R1347" s="138" t="str">
        <f t="shared" si="130"/>
        <v>P</v>
      </c>
      <c r="S1347" s="15"/>
      <c r="T1347" s="15"/>
      <c r="U1347" s="140"/>
      <c r="V1347" s="140">
        <v>1</v>
      </c>
      <c r="W1347" s="474"/>
      <c r="X1347" s="474"/>
      <c r="Y1347" s="140"/>
      <c r="Z1347" s="140"/>
      <c r="AA1347" s="140"/>
      <c r="AC1347" s="140"/>
      <c r="AD1347" s="15">
        <v>1</v>
      </c>
      <c r="AE1347" s="140"/>
      <c r="AF1347" s="140"/>
      <c r="AG1347" s="140"/>
      <c r="AH1347" s="140"/>
      <c r="AI1347" s="140"/>
      <c r="AJ1347" s="140"/>
      <c r="AK1347" s="140"/>
      <c r="AL1347" s="140"/>
      <c r="AM1347" s="140"/>
      <c r="AN1347" s="140"/>
      <c r="AO1347" s="140"/>
      <c r="AP1347" s="140"/>
      <c r="AQ1347" s="140"/>
    </row>
    <row r="1348" spans="1:43" s="143" customFormat="1" ht="12.75" hidden="1" customHeight="1">
      <c r="A1348" s="126">
        <v>118201000</v>
      </c>
      <c r="B1348" s="95"/>
      <c r="C1348" s="644" t="s">
        <v>723</v>
      </c>
      <c r="D1348" s="46"/>
      <c r="E1348" s="624"/>
      <c r="F1348" s="645"/>
      <c r="G1348" s="646"/>
      <c r="H1348" s="647"/>
      <c r="I1348" s="648"/>
      <c r="J1348" s="645"/>
      <c r="K1348" s="645"/>
      <c r="L1348" s="625"/>
      <c r="M1348" s="648"/>
      <c r="N1348" s="625"/>
      <c r="O1348" s="138"/>
      <c r="P1348" s="139" t="s">
        <v>1474</v>
      </c>
      <c r="Q1348" s="138"/>
      <c r="R1348" s="138" t="str">
        <f t="shared" si="130"/>
        <v/>
      </c>
      <c r="S1348" s="15"/>
      <c r="T1348" s="15"/>
      <c r="U1348" s="140"/>
      <c r="V1348" s="140"/>
      <c r="W1348" s="474"/>
      <c r="X1348" s="474"/>
      <c r="Y1348" s="140"/>
      <c r="Z1348" s="140"/>
      <c r="AA1348" s="140"/>
      <c r="AC1348" s="142"/>
      <c r="AD1348" s="15">
        <v>1</v>
      </c>
      <c r="AE1348" s="142"/>
      <c r="AF1348" s="142"/>
      <c r="AG1348" s="142"/>
      <c r="AH1348" s="142"/>
      <c r="AI1348" s="142"/>
      <c r="AJ1348" s="142"/>
      <c r="AK1348" s="142"/>
      <c r="AL1348" s="142"/>
      <c r="AM1348" s="142"/>
      <c r="AN1348" s="142"/>
      <c r="AO1348" s="142"/>
      <c r="AP1348" s="142"/>
      <c r="AQ1348" s="142"/>
    </row>
    <row r="1349" spans="1:43" s="143" customFormat="1" ht="12.75" hidden="1" customHeight="1">
      <c r="A1349" s="126">
        <v>118202000</v>
      </c>
      <c r="B1349" s="72"/>
      <c r="C1349" s="73" t="s">
        <v>289</v>
      </c>
      <c r="D1349" s="46"/>
      <c r="E1349" s="619"/>
      <c r="F1349" s="620"/>
      <c r="G1349" s="621"/>
      <c r="H1349" s="622"/>
      <c r="I1349" s="623"/>
      <c r="J1349" s="620"/>
      <c r="K1349" s="620"/>
      <c r="L1349" s="626"/>
      <c r="M1349" s="623"/>
      <c r="N1349" s="626"/>
      <c r="O1349" s="138"/>
      <c r="P1349" s="139" t="s">
        <v>1474</v>
      </c>
      <c r="Q1349" s="138"/>
      <c r="R1349" s="138" t="str">
        <f t="shared" si="130"/>
        <v/>
      </c>
      <c r="S1349" s="15"/>
      <c r="T1349" s="15"/>
      <c r="U1349" s="140"/>
      <c r="V1349" s="140"/>
      <c r="W1349" s="474"/>
      <c r="X1349" s="474"/>
      <c r="Y1349" s="140"/>
      <c r="Z1349" s="140"/>
      <c r="AA1349" s="140"/>
      <c r="AC1349" s="142"/>
      <c r="AD1349" s="15">
        <v>1</v>
      </c>
      <c r="AE1349" s="142"/>
      <c r="AF1349" s="142"/>
      <c r="AG1349" s="142"/>
      <c r="AH1349" s="142"/>
      <c r="AI1349" s="142"/>
      <c r="AJ1349" s="142"/>
      <c r="AK1349" s="142"/>
      <c r="AL1349" s="142"/>
      <c r="AM1349" s="142"/>
      <c r="AN1349" s="142"/>
      <c r="AO1349" s="142"/>
      <c r="AP1349" s="142"/>
      <c r="AQ1349" s="142"/>
    </row>
    <row r="1350" spans="1:43" s="143" customFormat="1" ht="12.75" hidden="1" customHeight="1">
      <c r="A1350" s="126">
        <v>118203000</v>
      </c>
      <c r="B1350" s="72"/>
      <c r="C1350" s="73" t="s">
        <v>290</v>
      </c>
      <c r="D1350" s="46"/>
      <c r="E1350" s="619"/>
      <c r="F1350" s="620"/>
      <c r="G1350" s="621"/>
      <c r="H1350" s="622"/>
      <c r="I1350" s="623"/>
      <c r="J1350" s="620"/>
      <c r="K1350" s="620"/>
      <c r="L1350" s="626"/>
      <c r="M1350" s="623"/>
      <c r="N1350" s="626"/>
      <c r="O1350" s="138"/>
      <c r="P1350" s="139" t="s">
        <v>1474</v>
      </c>
      <c r="Q1350" s="138"/>
      <c r="R1350" s="138" t="str">
        <f t="shared" si="130"/>
        <v/>
      </c>
      <c r="S1350" s="15"/>
      <c r="T1350" s="15"/>
      <c r="U1350" s="140"/>
      <c r="V1350" s="140"/>
      <c r="W1350" s="474"/>
      <c r="X1350" s="474"/>
      <c r="Y1350" s="140"/>
      <c r="Z1350" s="140"/>
      <c r="AA1350" s="140"/>
      <c r="AC1350" s="142"/>
      <c r="AD1350" s="15">
        <v>1</v>
      </c>
      <c r="AE1350" s="142"/>
      <c r="AF1350" s="142"/>
      <c r="AG1350" s="142"/>
      <c r="AH1350" s="142"/>
      <c r="AI1350" s="142"/>
      <c r="AJ1350" s="142"/>
      <c r="AK1350" s="142"/>
      <c r="AL1350" s="142"/>
      <c r="AM1350" s="142"/>
      <c r="AN1350" s="142"/>
      <c r="AO1350" s="142"/>
      <c r="AP1350" s="142"/>
      <c r="AQ1350" s="142"/>
    </row>
    <row r="1351" spans="1:43" s="143" customFormat="1" ht="12.75" customHeight="1" thickTop="1">
      <c r="A1351" s="126">
        <v>118204000</v>
      </c>
      <c r="B1351" s="72"/>
      <c r="C1351" s="144" t="s">
        <v>291</v>
      </c>
      <c r="D1351" s="46"/>
      <c r="E1351" s="145">
        <v>4</v>
      </c>
      <c r="F1351" s="146">
        <v>274</v>
      </c>
      <c r="G1351" s="147">
        <v>1370</v>
      </c>
      <c r="H1351" s="148"/>
      <c r="I1351" s="623"/>
      <c r="J1351" s="620"/>
      <c r="K1351" s="620"/>
      <c r="L1351" s="626"/>
      <c r="M1351" s="623"/>
      <c r="N1351" s="626"/>
      <c r="O1351" s="138"/>
      <c r="P1351" s="139" t="s">
        <v>1474</v>
      </c>
      <c r="Q1351" s="138"/>
      <c r="R1351" s="138" t="str">
        <f t="shared" si="130"/>
        <v>M</v>
      </c>
      <c r="S1351" s="15"/>
      <c r="T1351" s="15">
        <v>1</v>
      </c>
      <c r="U1351" s="140"/>
      <c r="V1351" s="140"/>
      <c r="W1351" s="474"/>
      <c r="X1351" s="474"/>
      <c r="Y1351" s="140"/>
      <c r="Z1351" s="140"/>
      <c r="AA1351" s="140"/>
      <c r="AC1351" s="142"/>
      <c r="AD1351" s="15">
        <v>1</v>
      </c>
      <c r="AE1351" s="142"/>
      <c r="AF1351" s="142"/>
      <c r="AG1351" s="142"/>
      <c r="AH1351" s="142"/>
      <c r="AI1351" s="142"/>
      <c r="AJ1351" s="142"/>
      <c r="AK1351" s="142"/>
      <c r="AL1351" s="142"/>
      <c r="AM1351" s="142"/>
      <c r="AN1351" s="142"/>
      <c r="AO1351" s="142"/>
      <c r="AP1351" s="142"/>
      <c r="AQ1351" s="142"/>
    </row>
    <row r="1352" spans="1:43" s="143" customFormat="1" ht="12.75" hidden="1" customHeight="1">
      <c r="A1352" s="126">
        <v>118205000</v>
      </c>
      <c r="B1352" s="72"/>
      <c r="C1352" s="144" t="s">
        <v>292</v>
      </c>
      <c r="D1352" s="46"/>
      <c r="E1352" s="145"/>
      <c r="F1352" s="146"/>
      <c r="G1352" s="147"/>
      <c r="H1352" s="148"/>
      <c r="I1352" s="623"/>
      <c r="J1352" s="620"/>
      <c r="K1352" s="620"/>
      <c r="L1352" s="626"/>
      <c r="M1352" s="623"/>
      <c r="N1352" s="626"/>
      <c r="O1352" s="138"/>
      <c r="P1352" s="139" t="s">
        <v>1474</v>
      </c>
      <c r="Q1352" s="138"/>
      <c r="R1352" s="138" t="str">
        <f t="shared" si="130"/>
        <v/>
      </c>
      <c r="S1352" s="15"/>
      <c r="T1352" s="15"/>
      <c r="U1352" s="140"/>
      <c r="V1352" s="140"/>
      <c r="W1352" s="474"/>
      <c r="X1352" s="474"/>
      <c r="Y1352" s="140"/>
      <c r="Z1352" s="140"/>
      <c r="AA1352" s="140"/>
      <c r="AC1352" s="142"/>
      <c r="AD1352" s="15">
        <v>1</v>
      </c>
      <c r="AE1352" s="142"/>
      <c r="AF1352" s="142"/>
      <c r="AG1352" s="142"/>
      <c r="AH1352" s="142"/>
      <c r="AI1352" s="142"/>
      <c r="AJ1352" s="142"/>
      <c r="AK1352" s="142"/>
      <c r="AL1352" s="142"/>
      <c r="AM1352" s="142"/>
      <c r="AN1352" s="142"/>
      <c r="AO1352" s="142"/>
      <c r="AP1352" s="142"/>
      <c r="AQ1352" s="142"/>
    </row>
    <row r="1353" spans="1:43" s="143" customFormat="1" ht="12.75" hidden="1" customHeight="1">
      <c r="A1353" s="126">
        <v>118206000</v>
      </c>
      <c r="B1353" s="72"/>
      <c r="C1353" s="144" t="s">
        <v>293</v>
      </c>
      <c r="D1353" s="46"/>
      <c r="E1353" s="145"/>
      <c r="F1353" s="146"/>
      <c r="G1353" s="147"/>
      <c r="H1353" s="148"/>
      <c r="I1353" s="623"/>
      <c r="J1353" s="620"/>
      <c r="K1353" s="620"/>
      <c r="L1353" s="626"/>
      <c r="M1353" s="623"/>
      <c r="N1353" s="626"/>
      <c r="O1353" s="138"/>
      <c r="P1353" s="139" t="s">
        <v>1474</v>
      </c>
      <c r="Q1353" s="138"/>
      <c r="R1353" s="138" t="str">
        <f t="shared" si="130"/>
        <v/>
      </c>
      <c r="S1353" s="15"/>
      <c r="T1353" s="15"/>
      <c r="U1353" s="140"/>
      <c r="V1353" s="140"/>
      <c r="W1353" s="474"/>
      <c r="X1353" s="474"/>
      <c r="Y1353" s="140"/>
      <c r="Z1353" s="140"/>
      <c r="AA1353" s="140"/>
      <c r="AC1353" s="142"/>
      <c r="AD1353" s="15">
        <v>1</v>
      </c>
      <c r="AE1353" s="142"/>
      <c r="AF1353" s="142"/>
      <c r="AG1353" s="142"/>
      <c r="AH1353" s="142"/>
      <c r="AI1353" s="142"/>
      <c r="AJ1353" s="142"/>
      <c r="AK1353" s="142"/>
      <c r="AL1353" s="142"/>
      <c r="AM1353" s="142"/>
      <c r="AN1353" s="142"/>
      <c r="AO1353" s="142"/>
      <c r="AP1353" s="142"/>
      <c r="AQ1353" s="142"/>
    </row>
    <row r="1354" spans="1:43" s="143" customFormat="1" ht="12.75" customHeight="1">
      <c r="A1354" s="126">
        <v>118207000</v>
      </c>
      <c r="B1354" s="72"/>
      <c r="C1354" s="144" t="s">
        <v>294</v>
      </c>
      <c r="D1354" s="46"/>
      <c r="E1354" s="145">
        <v>1</v>
      </c>
      <c r="F1354" s="146">
        <v>8</v>
      </c>
      <c r="G1354" s="147">
        <v>40</v>
      </c>
      <c r="H1354" s="148"/>
      <c r="I1354" s="623"/>
      <c r="J1354" s="620"/>
      <c r="K1354" s="620"/>
      <c r="L1354" s="626"/>
      <c r="M1354" s="623"/>
      <c r="N1354" s="626"/>
      <c r="O1354" s="138"/>
      <c r="P1354" s="139" t="s">
        <v>1474</v>
      </c>
      <c r="Q1354" s="138"/>
      <c r="R1354" s="138" t="str">
        <f t="shared" si="130"/>
        <v>M</v>
      </c>
      <c r="S1354" s="15"/>
      <c r="T1354" s="15">
        <v>1</v>
      </c>
      <c r="U1354" s="140"/>
      <c r="V1354" s="140"/>
      <c r="W1354" s="474"/>
      <c r="X1354" s="474"/>
      <c r="Y1354" s="140"/>
      <c r="Z1354" s="140"/>
      <c r="AA1354" s="140"/>
      <c r="AC1354" s="142"/>
      <c r="AD1354" s="15">
        <v>1</v>
      </c>
      <c r="AE1354" s="142"/>
      <c r="AF1354" s="142"/>
      <c r="AG1354" s="142"/>
      <c r="AH1354" s="142"/>
      <c r="AI1354" s="142"/>
      <c r="AJ1354" s="142"/>
      <c r="AK1354" s="142"/>
      <c r="AL1354" s="142"/>
      <c r="AM1354" s="142"/>
      <c r="AN1354" s="142"/>
      <c r="AO1354" s="142"/>
      <c r="AP1354" s="142"/>
      <c r="AQ1354" s="142"/>
    </row>
    <row r="1355" spans="1:43" s="143" customFormat="1" ht="12.75" hidden="1" customHeight="1">
      <c r="A1355" s="126">
        <v>118208000</v>
      </c>
      <c r="B1355" s="72"/>
      <c r="C1355" s="144" t="s">
        <v>295</v>
      </c>
      <c r="D1355" s="46"/>
      <c r="E1355" s="145"/>
      <c r="F1355" s="146"/>
      <c r="G1355" s="147"/>
      <c r="H1355" s="148"/>
      <c r="I1355" s="623"/>
      <c r="J1355" s="620"/>
      <c r="K1355" s="620"/>
      <c r="L1355" s="626"/>
      <c r="M1355" s="623"/>
      <c r="N1355" s="626"/>
      <c r="O1355" s="138"/>
      <c r="P1355" s="139" t="s">
        <v>1474</v>
      </c>
      <c r="Q1355" s="138"/>
      <c r="R1355" s="138" t="str">
        <f t="shared" ref="R1355:R1418" si="137">IF(SUM(E1355:N1355)=0,"",P1355)</f>
        <v/>
      </c>
      <c r="S1355" s="15"/>
      <c r="T1355" s="15"/>
      <c r="U1355" s="140"/>
      <c r="V1355" s="140"/>
      <c r="W1355" s="474"/>
      <c r="X1355" s="474"/>
      <c r="Y1355" s="140"/>
      <c r="Z1355" s="140"/>
      <c r="AA1355" s="140"/>
      <c r="AC1355" s="142"/>
      <c r="AD1355" s="15">
        <v>1</v>
      </c>
      <c r="AE1355" s="142"/>
      <c r="AF1355" s="142"/>
      <c r="AG1355" s="142"/>
      <c r="AH1355" s="142"/>
      <c r="AI1355" s="142"/>
      <c r="AJ1355" s="142"/>
      <c r="AK1355" s="142"/>
      <c r="AL1355" s="142"/>
      <c r="AM1355" s="142"/>
      <c r="AN1355" s="142"/>
      <c r="AO1355" s="142"/>
      <c r="AP1355" s="142"/>
      <c r="AQ1355" s="142"/>
    </row>
    <row r="1356" spans="1:43" s="143" customFormat="1" ht="12.75" customHeight="1">
      <c r="A1356" s="126">
        <v>118209000</v>
      </c>
      <c r="B1356" s="72"/>
      <c r="C1356" s="144" t="s">
        <v>601</v>
      </c>
      <c r="D1356" s="46"/>
      <c r="E1356" s="145">
        <v>1</v>
      </c>
      <c r="F1356" s="146">
        <v>2</v>
      </c>
      <c r="G1356" s="147">
        <v>10</v>
      </c>
      <c r="H1356" s="148"/>
      <c r="I1356" s="623"/>
      <c r="J1356" s="620"/>
      <c r="K1356" s="620"/>
      <c r="L1356" s="626"/>
      <c r="M1356" s="623"/>
      <c r="N1356" s="626"/>
      <c r="O1356" s="138"/>
      <c r="P1356" s="139" t="s">
        <v>1474</v>
      </c>
      <c r="Q1356" s="138"/>
      <c r="R1356" s="138" t="str">
        <f t="shared" si="137"/>
        <v>M</v>
      </c>
      <c r="S1356" s="15"/>
      <c r="T1356" s="15">
        <v>1</v>
      </c>
      <c r="U1356" s="140"/>
      <c r="V1356" s="140"/>
      <c r="W1356" s="474"/>
      <c r="X1356" s="474"/>
      <c r="Y1356" s="140"/>
      <c r="Z1356" s="140"/>
      <c r="AA1356" s="140"/>
      <c r="AC1356" s="142"/>
      <c r="AD1356" s="15">
        <v>1</v>
      </c>
      <c r="AE1356" s="142"/>
      <c r="AF1356" s="142"/>
      <c r="AG1356" s="142"/>
      <c r="AH1356" s="142"/>
      <c r="AI1356" s="142"/>
      <c r="AJ1356" s="142"/>
      <c r="AK1356" s="142"/>
      <c r="AL1356" s="142"/>
      <c r="AM1356" s="142"/>
      <c r="AN1356" s="142"/>
      <c r="AO1356" s="142"/>
      <c r="AP1356" s="142"/>
      <c r="AQ1356" s="142"/>
    </row>
    <row r="1357" spans="1:43" s="143" customFormat="1" ht="12.75" customHeight="1" thickBot="1">
      <c r="A1357" s="126">
        <v>118210000</v>
      </c>
      <c r="B1357" s="104"/>
      <c r="C1357" s="159" t="s">
        <v>296</v>
      </c>
      <c r="D1357" s="105"/>
      <c r="E1357" s="161">
        <v>1</v>
      </c>
      <c r="F1357" s="162">
        <v>20</v>
      </c>
      <c r="G1357" s="163">
        <v>100</v>
      </c>
      <c r="H1357" s="164"/>
      <c r="I1357" s="634"/>
      <c r="J1357" s="635"/>
      <c r="K1357" s="635"/>
      <c r="L1357" s="637"/>
      <c r="M1357" s="634"/>
      <c r="N1357" s="637"/>
      <c r="O1357" s="138"/>
      <c r="P1357" s="139" t="s">
        <v>1474</v>
      </c>
      <c r="Q1357" s="138"/>
      <c r="R1357" s="138" t="str">
        <f t="shared" si="137"/>
        <v>M</v>
      </c>
      <c r="S1357" s="15"/>
      <c r="T1357" s="15">
        <v>1</v>
      </c>
      <c r="U1357" s="140"/>
      <c r="V1357" s="140"/>
      <c r="W1357" s="474"/>
      <c r="X1357" s="474"/>
      <c r="Y1357" s="140"/>
      <c r="Z1357" s="140"/>
      <c r="AA1357" s="140"/>
      <c r="AC1357" s="142"/>
      <c r="AD1357" s="15">
        <v>1</v>
      </c>
      <c r="AE1357" s="142"/>
      <c r="AF1357" s="142"/>
      <c r="AG1357" s="142"/>
      <c r="AH1357" s="142"/>
      <c r="AI1357" s="142"/>
      <c r="AJ1357" s="142"/>
      <c r="AK1357" s="142"/>
      <c r="AL1357" s="142"/>
      <c r="AM1357" s="142"/>
      <c r="AN1357" s="142"/>
      <c r="AO1357" s="142"/>
      <c r="AP1357" s="142"/>
      <c r="AQ1357" s="142"/>
    </row>
    <row r="1358" spans="1:43" s="17" customFormat="1" ht="12.75" hidden="1" customHeight="1" thickBot="1">
      <c r="A1358" s="126">
        <v>118211000</v>
      </c>
      <c r="B1358" s="107"/>
      <c r="C1358" s="210" t="s">
        <v>297</v>
      </c>
      <c r="D1358" s="46"/>
      <c r="E1358" s="153"/>
      <c r="F1358" s="154"/>
      <c r="G1358" s="155"/>
      <c r="H1358" s="156"/>
      <c r="I1358" s="174"/>
      <c r="J1358" s="154"/>
      <c r="K1358" s="154"/>
      <c r="L1358" s="157"/>
      <c r="M1358" s="648"/>
      <c r="N1358" s="625"/>
      <c r="O1358" s="36"/>
      <c r="P1358" s="51" t="s">
        <v>1474</v>
      </c>
      <c r="Q1358" s="36"/>
      <c r="R1358" s="36" t="str">
        <f t="shared" si="137"/>
        <v/>
      </c>
      <c r="S1358" s="15"/>
      <c r="T1358" s="15"/>
      <c r="U1358" s="15"/>
      <c r="V1358" s="15"/>
      <c r="W1358" s="473"/>
      <c r="X1358" s="473"/>
      <c r="Y1358" s="15"/>
      <c r="Z1358" s="15"/>
      <c r="AA1358" s="15"/>
      <c r="AC1358" s="16"/>
      <c r="AD1358" s="15">
        <v>1</v>
      </c>
      <c r="AE1358" s="16"/>
      <c r="AF1358" s="16"/>
      <c r="AG1358" s="16"/>
      <c r="AH1358" s="16"/>
      <c r="AI1358" s="16"/>
      <c r="AJ1358" s="16"/>
      <c r="AK1358" s="16"/>
      <c r="AL1358" s="16"/>
      <c r="AM1358" s="16"/>
      <c r="AN1358" s="16"/>
      <c r="AO1358" s="16"/>
      <c r="AP1358" s="16"/>
      <c r="AQ1358" s="16"/>
    </row>
    <row r="1359" spans="1:43" s="18" customFormat="1" ht="15.75" hidden="1" customHeight="1" thickBot="1">
      <c r="A1359" s="126">
        <v>112300000</v>
      </c>
      <c r="B1359" s="603" t="s">
        <v>298</v>
      </c>
      <c r="C1359" s="604"/>
      <c r="D1359" s="108"/>
      <c r="E1359" s="651">
        <f t="shared" ref="E1359:N1359" si="138">SUM(E1360:E1370)</f>
        <v>0</v>
      </c>
      <c r="F1359" s="652">
        <f t="shared" si="138"/>
        <v>0</v>
      </c>
      <c r="G1359" s="653">
        <f t="shared" si="138"/>
        <v>0</v>
      </c>
      <c r="H1359" s="654">
        <f t="shared" si="138"/>
        <v>0</v>
      </c>
      <c r="I1359" s="655">
        <f t="shared" si="138"/>
        <v>0</v>
      </c>
      <c r="J1359" s="652">
        <f t="shared" si="138"/>
        <v>0</v>
      </c>
      <c r="K1359" s="652">
        <f t="shared" si="138"/>
        <v>0</v>
      </c>
      <c r="L1359" s="656">
        <f t="shared" si="138"/>
        <v>0</v>
      </c>
      <c r="M1359" s="655">
        <f t="shared" si="138"/>
        <v>0</v>
      </c>
      <c r="N1359" s="656">
        <f t="shared" si="138"/>
        <v>0</v>
      </c>
      <c r="O1359" s="36"/>
      <c r="P1359" s="51" t="s">
        <v>1500</v>
      </c>
      <c r="Q1359" s="36"/>
      <c r="R1359" s="36" t="str">
        <f t="shared" si="137"/>
        <v/>
      </c>
      <c r="S1359" s="15"/>
      <c r="T1359" s="15"/>
      <c r="U1359" s="15"/>
      <c r="V1359" s="15"/>
      <c r="W1359" s="473"/>
      <c r="X1359" s="473"/>
      <c r="Y1359" s="15"/>
      <c r="Z1359" s="15"/>
      <c r="AA1359" s="15"/>
      <c r="AC1359" s="15"/>
      <c r="AD1359" s="15">
        <v>1</v>
      </c>
      <c r="AE1359" s="15"/>
      <c r="AF1359" s="15"/>
      <c r="AG1359" s="15"/>
      <c r="AH1359" s="15"/>
      <c r="AI1359" s="15"/>
      <c r="AJ1359" s="15"/>
      <c r="AK1359" s="15"/>
      <c r="AL1359" s="15"/>
      <c r="AM1359" s="15"/>
      <c r="AN1359" s="15"/>
      <c r="AO1359" s="15"/>
      <c r="AP1359" s="15"/>
      <c r="AQ1359" s="15"/>
    </row>
    <row r="1360" spans="1:43" s="17" customFormat="1" ht="12.75" hidden="1" customHeight="1" thickTop="1">
      <c r="A1360" s="126">
        <v>112301000</v>
      </c>
      <c r="B1360" s="95"/>
      <c r="C1360" s="152" t="s">
        <v>299</v>
      </c>
      <c r="D1360" s="46"/>
      <c r="E1360" s="153"/>
      <c r="F1360" s="154"/>
      <c r="G1360" s="155"/>
      <c r="H1360" s="156"/>
      <c r="I1360" s="174"/>
      <c r="J1360" s="154"/>
      <c r="K1360" s="154"/>
      <c r="L1360" s="157"/>
      <c r="M1360" s="648"/>
      <c r="N1360" s="625"/>
      <c r="O1360" s="36"/>
      <c r="P1360" s="51" t="s">
        <v>1474</v>
      </c>
      <c r="Q1360" s="36"/>
      <c r="R1360" s="36" t="str">
        <f t="shared" si="137"/>
        <v/>
      </c>
      <c r="S1360" s="15"/>
      <c r="T1360" s="15"/>
      <c r="U1360" s="15"/>
      <c r="V1360" s="15"/>
      <c r="W1360" s="473"/>
      <c r="X1360" s="473"/>
      <c r="Y1360" s="15"/>
      <c r="Z1360" s="15"/>
      <c r="AA1360" s="15"/>
      <c r="AC1360" s="16"/>
      <c r="AD1360" s="15">
        <v>1</v>
      </c>
      <c r="AE1360" s="16"/>
      <c r="AF1360" s="16"/>
      <c r="AG1360" s="16"/>
      <c r="AH1360" s="16"/>
      <c r="AI1360" s="16"/>
      <c r="AJ1360" s="16"/>
      <c r="AK1360" s="16"/>
      <c r="AL1360" s="16"/>
      <c r="AM1360" s="16"/>
      <c r="AN1360" s="16"/>
      <c r="AO1360" s="16"/>
      <c r="AP1360" s="16"/>
      <c r="AQ1360" s="16"/>
    </row>
    <row r="1361" spans="1:43" s="17" customFormat="1" ht="12.75" hidden="1" customHeight="1">
      <c r="A1361" s="126">
        <v>112323000</v>
      </c>
      <c r="B1361" s="72"/>
      <c r="C1361" s="144" t="s">
        <v>304</v>
      </c>
      <c r="D1361" s="46"/>
      <c r="E1361" s="145"/>
      <c r="F1361" s="146"/>
      <c r="G1361" s="147"/>
      <c r="H1361" s="148"/>
      <c r="I1361" s="158"/>
      <c r="J1361" s="146"/>
      <c r="K1361" s="146"/>
      <c r="L1361" s="149"/>
      <c r="M1361" s="623"/>
      <c r="N1361" s="626"/>
      <c r="O1361" s="36"/>
      <c r="P1361" s="51" t="s">
        <v>1474</v>
      </c>
      <c r="Q1361" s="36"/>
      <c r="R1361" s="36" t="str">
        <f t="shared" si="137"/>
        <v/>
      </c>
      <c r="S1361" s="15"/>
      <c r="T1361" s="15"/>
      <c r="U1361" s="15"/>
      <c r="V1361" s="15"/>
      <c r="W1361" s="473"/>
      <c r="X1361" s="473"/>
      <c r="Y1361" s="15"/>
      <c r="Z1361" s="15"/>
      <c r="AA1361" s="15"/>
      <c r="AC1361" s="16"/>
      <c r="AD1361" s="15">
        <v>1</v>
      </c>
      <c r="AE1361" s="16"/>
      <c r="AF1361" s="16"/>
      <c r="AG1361" s="16"/>
      <c r="AH1361" s="16"/>
      <c r="AI1361" s="16"/>
      <c r="AJ1361" s="16"/>
      <c r="AK1361" s="16"/>
      <c r="AL1361" s="16"/>
      <c r="AM1361" s="16"/>
      <c r="AN1361" s="16"/>
      <c r="AO1361" s="16"/>
      <c r="AP1361" s="16"/>
      <c r="AQ1361" s="16"/>
    </row>
    <row r="1362" spans="1:43" s="17" customFormat="1" ht="12.75" hidden="1" customHeight="1">
      <c r="A1362" s="126">
        <v>112303000</v>
      </c>
      <c r="B1362" s="72"/>
      <c r="C1362" s="144" t="s">
        <v>232</v>
      </c>
      <c r="D1362" s="46"/>
      <c r="E1362" s="145"/>
      <c r="F1362" s="146"/>
      <c r="G1362" s="147"/>
      <c r="H1362" s="148"/>
      <c r="I1362" s="158"/>
      <c r="J1362" s="146"/>
      <c r="K1362" s="146"/>
      <c r="L1362" s="149"/>
      <c r="M1362" s="623"/>
      <c r="N1362" s="626"/>
      <c r="O1362" s="36"/>
      <c r="P1362" s="51" t="s">
        <v>1474</v>
      </c>
      <c r="Q1362" s="36"/>
      <c r="R1362" s="36" t="str">
        <f t="shared" si="137"/>
        <v/>
      </c>
      <c r="S1362" s="15"/>
      <c r="T1362" s="15"/>
      <c r="U1362" s="15"/>
      <c r="V1362" s="15"/>
      <c r="W1362" s="473"/>
      <c r="X1362" s="473"/>
      <c r="Y1362" s="15"/>
      <c r="Z1362" s="15"/>
      <c r="AA1362" s="15"/>
      <c r="AC1362" s="16"/>
      <c r="AD1362" s="15">
        <v>1</v>
      </c>
      <c r="AE1362" s="16"/>
      <c r="AF1362" s="16"/>
      <c r="AG1362" s="16"/>
      <c r="AH1362" s="16"/>
      <c r="AI1362" s="16"/>
      <c r="AJ1362" s="16"/>
      <c r="AK1362" s="16"/>
      <c r="AL1362" s="16"/>
      <c r="AM1362" s="16"/>
      <c r="AN1362" s="16"/>
      <c r="AO1362" s="16"/>
      <c r="AP1362" s="16"/>
      <c r="AQ1362" s="16"/>
    </row>
    <row r="1363" spans="1:43" s="17" customFormat="1" ht="12.75" hidden="1" customHeight="1">
      <c r="A1363" s="126">
        <v>112317000</v>
      </c>
      <c r="B1363" s="72"/>
      <c r="C1363" s="144" t="s">
        <v>302</v>
      </c>
      <c r="D1363" s="46"/>
      <c r="E1363" s="145"/>
      <c r="F1363" s="146"/>
      <c r="G1363" s="147"/>
      <c r="H1363" s="148"/>
      <c r="I1363" s="158"/>
      <c r="J1363" s="146"/>
      <c r="K1363" s="146"/>
      <c r="L1363" s="149"/>
      <c r="M1363" s="623"/>
      <c r="N1363" s="626"/>
      <c r="O1363" s="36"/>
      <c r="P1363" s="51" t="s">
        <v>1473</v>
      </c>
      <c r="Q1363" s="36"/>
      <c r="R1363" s="36" t="str">
        <f t="shared" si="137"/>
        <v/>
      </c>
      <c r="S1363" s="15"/>
      <c r="T1363" s="15"/>
      <c r="U1363" s="15"/>
      <c r="V1363" s="15"/>
      <c r="W1363" s="473"/>
      <c r="X1363" s="473"/>
      <c r="Y1363" s="15"/>
      <c r="Z1363" s="15"/>
      <c r="AA1363" s="15"/>
      <c r="AC1363" s="16"/>
      <c r="AD1363" s="15">
        <v>1</v>
      </c>
      <c r="AE1363" s="16"/>
      <c r="AF1363" s="16"/>
      <c r="AG1363" s="16"/>
      <c r="AH1363" s="16"/>
      <c r="AI1363" s="16"/>
      <c r="AJ1363" s="16"/>
      <c r="AK1363" s="16"/>
      <c r="AL1363" s="16"/>
      <c r="AM1363" s="16"/>
      <c r="AN1363" s="16"/>
      <c r="AO1363" s="16"/>
      <c r="AP1363" s="16"/>
      <c r="AQ1363" s="16"/>
    </row>
    <row r="1364" spans="1:43" s="17" customFormat="1" ht="12.75" hidden="1" customHeight="1">
      <c r="A1364" s="126">
        <v>112305000</v>
      </c>
      <c r="B1364" s="72"/>
      <c r="C1364" s="144" t="s">
        <v>300</v>
      </c>
      <c r="D1364" s="46"/>
      <c r="E1364" s="145"/>
      <c r="F1364" s="146"/>
      <c r="G1364" s="147"/>
      <c r="H1364" s="148"/>
      <c r="I1364" s="158"/>
      <c r="J1364" s="146"/>
      <c r="K1364" s="146"/>
      <c r="L1364" s="149"/>
      <c r="M1364" s="623"/>
      <c r="N1364" s="626"/>
      <c r="O1364" s="36"/>
      <c r="P1364" s="51" t="s">
        <v>1474</v>
      </c>
      <c r="Q1364" s="36"/>
      <c r="R1364" s="36" t="str">
        <f t="shared" si="137"/>
        <v/>
      </c>
      <c r="S1364" s="15"/>
      <c r="T1364" s="15"/>
      <c r="U1364" s="15"/>
      <c r="V1364" s="15"/>
      <c r="W1364" s="473"/>
      <c r="X1364" s="473"/>
      <c r="Y1364" s="15"/>
      <c r="Z1364" s="15"/>
      <c r="AA1364" s="15"/>
      <c r="AC1364" s="16"/>
      <c r="AD1364" s="15">
        <v>1</v>
      </c>
      <c r="AE1364" s="16"/>
      <c r="AF1364" s="16"/>
      <c r="AG1364" s="16"/>
      <c r="AH1364" s="16"/>
      <c r="AI1364" s="16"/>
      <c r="AJ1364" s="16"/>
      <c r="AK1364" s="16"/>
      <c r="AL1364" s="16"/>
      <c r="AM1364" s="16"/>
      <c r="AN1364" s="16"/>
      <c r="AO1364" s="16"/>
      <c r="AP1364" s="16"/>
      <c r="AQ1364" s="16"/>
    </row>
    <row r="1365" spans="1:43" s="17" customFormat="1" ht="12.75" hidden="1" customHeight="1">
      <c r="A1365" s="126">
        <v>112314000</v>
      </c>
      <c r="B1365" s="72"/>
      <c r="C1365" s="144" t="s">
        <v>301</v>
      </c>
      <c r="D1365" s="46"/>
      <c r="E1365" s="145"/>
      <c r="F1365" s="146"/>
      <c r="G1365" s="147"/>
      <c r="H1365" s="148"/>
      <c r="I1365" s="158"/>
      <c r="J1365" s="146"/>
      <c r="K1365" s="146"/>
      <c r="L1365" s="149"/>
      <c r="M1365" s="623"/>
      <c r="N1365" s="626"/>
      <c r="O1365" s="36"/>
      <c r="P1365" s="51" t="s">
        <v>1474</v>
      </c>
      <c r="Q1365" s="36"/>
      <c r="R1365" s="36" t="str">
        <f t="shared" si="137"/>
        <v/>
      </c>
      <c r="S1365" s="15"/>
      <c r="T1365" s="15"/>
      <c r="U1365" s="15"/>
      <c r="V1365" s="15"/>
      <c r="W1365" s="473"/>
      <c r="X1365" s="473"/>
      <c r="Y1365" s="15"/>
      <c r="Z1365" s="15"/>
      <c r="AA1365" s="15"/>
      <c r="AC1365" s="16"/>
      <c r="AD1365" s="15">
        <v>1</v>
      </c>
      <c r="AE1365" s="16"/>
      <c r="AF1365" s="16"/>
      <c r="AG1365" s="16"/>
      <c r="AH1365" s="16"/>
      <c r="AI1365" s="16"/>
      <c r="AJ1365" s="16"/>
      <c r="AK1365" s="16"/>
      <c r="AL1365" s="16"/>
      <c r="AM1365" s="16"/>
      <c r="AN1365" s="16"/>
      <c r="AO1365" s="16"/>
      <c r="AP1365" s="16"/>
      <c r="AQ1365" s="16"/>
    </row>
    <row r="1366" spans="1:43" s="17" customFormat="1" ht="12.75" hidden="1" customHeight="1">
      <c r="A1366" s="126">
        <v>112315000</v>
      </c>
      <c r="B1366" s="72"/>
      <c r="C1366" s="144" t="s">
        <v>602</v>
      </c>
      <c r="D1366" s="46"/>
      <c r="E1366" s="145"/>
      <c r="F1366" s="146"/>
      <c r="G1366" s="147"/>
      <c r="H1366" s="148"/>
      <c r="I1366" s="158"/>
      <c r="J1366" s="146"/>
      <c r="K1366" s="146"/>
      <c r="L1366" s="149"/>
      <c r="M1366" s="623"/>
      <c r="N1366" s="626"/>
      <c r="O1366" s="36"/>
      <c r="P1366" s="51" t="s">
        <v>1473</v>
      </c>
      <c r="Q1366" s="36"/>
      <c r="R1366" s="36" t="str">
        <f t="shared" si="137"/>
        <v/>
      </c>
      <c r="S1366" s="15"/>
      <c r="T1366" s="15"/>
      <c r="U1366" s="15"/>
      <c r="V1366" s="15"/>
      <c r="W1366" s="473"/>
      <c r="X1366" s="473"/>
      <c r="Y1366" s="15"/>
      <c r="Z1366" s="15"/>
      <c r="AA1366" s="15"/>
      <c r="AC1366" s="16"/>
      <c r="AD1366" s="15">
        <v>1</v>
      </c>
      <c r="AE1366" s="16"/>
      <c r="AF1366" s="16"/>
      <c r="AG1366" s="16"/>
      <c r="AH1366" s="16"/>
      <c r="AI1366" s="16"/>
      <c r="AJ1366" s="16"/>
      <c r="AK1366" s="16"/>
      <c r="AL1366" s="16"/>
      <c r="AM1366" s="16"/>
      <c r="AN1366" s="16"/>
      <c r="AO1366" s="16"/>
      <c r="AP1366" s="16"/>
      <c r="AQ1366" s="16"/>
    </row>
    <row r="1367" spans="1:43" s="17" customFormat="1" ht="12.75" hidden="1" customHeight="1">
      <c r="A1367" s="126">
        <v>112324000</v>
      </c>
      <c r="B1367" s="72"/>
      <c r="C1367" s="144" t="s">
        <v>1850</v>
      </c>
      <c r="D1367" s="46"/>
      <c r="E1367" s="145"/>
      <c r="F1367" s="146"/>
      <c r="G1367" s="147"/>
      <c r="H1367" s="148"/>
      <c r="I1367" s="158"/>
      <c r="J1367" s="146"/>
      <c r="K1367" s="146"/>
      <c r="L1367" s="149"/>
      <c r="M1367" s="623"/>
      <c r="N1367" s="626"/>
      <c r="O1367" s="36"/>
      <c r="P1367" s="51" t="s">
        <v>1474</v>
      </c>
      <c r="Q1367" s="36"/>
      <c r="R1367" s="36" t="str">
        <f t="shared" si="137"/>
        <v/>
      </c>
      <c r="S1367" s="15"/>
      <c r="T1367" s="15"/>
      <c r="U1367" s="15"/>
      <c r="V1367" s="15"/>
      <c r="W1367" s="473"/>
      <c r="X1367" s="473"/>
      <c r="Y1367" s="15"/>
      <c r="Z1367" s="15"/>
      <c r="AA1367" s="15"/>
      <c r="AC1367" s="16"/>
      <c r="AD1367" s="15">
        <v>1</v>
      </c>
      <c r="AE1367" s="16"/>
      <c r="AF1367" s="16"/>
      <c r="AG1367" s="16"/>
      <c r="AH1367" s="16"/>
      <c r="AI1367" s="16"/>
      <c r="AJ1367" s="16"/>
      <c r="AK1367" s="16"/>
      <c r="AL1367" s="16"/>
      <c r="AM1367" s="16"/>
      <c r="AN1367" s="16"/>
      <c r="AO1367" s="16"/>
      <c r="AP1367" s="16"/>
      <c r="AQ1367" s="16"/>
    </row>
    <row r="1368" spans="1:43" s="17" customFormat="1" ht="12.75" hidden="1" customHeight="1">
      <c r="A1368" s="126">
        <v>112318000</v>
      </c>
      <c r="B1368" s="72"/>
      <c r="C1368" s="144" t="s">
        <v>1618</v>
      </c>
      <c r="D1368" s="46"/>
      <c r="E1368" s="145"/>
      <c r="F1368" s="146"/>
      <c r="G1368" s="147"/>
      <c r="H1368" s="148"/>
      <c r="I1368" s="158"/>
      <c r="J1368" s="146"/>
      <c r="K1368" s="146"/>
      <c r="L1368" s="149"/>
      <c r="M1368" s="623"/>
      <c r="N1368" s="626"/>
      <c r="O1368" s="36"/>
      <c r="P1368" s="51" t="s">
        <v>1474</v>
      </c>
      <c r="Q1368" s="36"/>
      <c r="R1368" s="36" t="str">
        <f t="shared" si="137"/>
        <v/>
      </c>
      <c r="S1368" s="15"/>
      <c r="T1368" s="15"/>
      <c r="U1368" s="15"/>
      <c r="V1368" s="15"/>
      <c r="W1368" s="473"/>
      <c r="X1368" s="473"/>
      <c r="Y1368" s="15"/>
      <c r="Z1368" s="15"/>
      <c r="AA1368" s="15"/>
      <c r="AC1368" s="16"/>
      <c r="AD1368" s="15">
        <v>1</v>
      </c>
      <c r="AE1368" s="16"/>
      <c r="AF1368" s="16"/>
      <c r="AG1368" s="16"/>
      <c r="AH1368" s="16"/>
      <c r="AI1368" s="16"/>
      <c r="AJ1368" s="16"/>
      <c r="AK1368" s="16"/>
      <c r="AL1368" s="16"/>
      <c r="AM1368" s="16"/>
      <c r="AN1368" s="16"/>
      <c r="AO1368" s="16"/>
      <c r="AP1368" s="16"/>
      <c r="AQ1368" s="16"/>
    </row>
    <row r="1369" spans="1:43" s="17" customFormat="1" ht="12.75" hidden="1" customHeight="1">
      <c r="A1369" s="126">
        <v>112319000</v>
      </c>
      <c r="B1369" s="72"/>
      <c r="C1369" s="73" t="s">
        <v>603</v>
      </c>
      <c r="D1369" s="46"/>
      <c r="E1369" s="145"/>
      <c r="F1369" s="146"/>
      <c r="G1369" s="147"/>
      <c r="H1369" s="148"/>
      <c r="I1369" s="158"/>
      <c r="J1369" s="146"/>
      <c r="K1369" s="146"/>
      <c r="L1369" s="149"/>
      <c r="M1369" s="623"/>
      <c r="N1369" s="626"/>
      <c r="O1369" s="36"/>
      <c r="P1369" s="51" t="s">
        <v>1473</v>
      </c>
      <c r="Q1369" s="36"/>
      <c r="R1369" s="36" t="str">
        <f t="shared" si="137"/>
        <v/>
      </c>
      <c r="S1369" s="15"/>
      <c r="T1369" s="15"/>
      <c r="U1369" s="15"/>
      <c r="V1369" s="15"/>
      <c r="W1369" s="473"/>
      <c r="X1369" s="473"/>
      <c r="Y1369" s="15"/>
      <c r="Z1369" s="15"/>
      <c r="AA1369" s="15"/>
      <c r="AC1369" s="16"/>
      <c r="AD1369" s="15">
        <v>1</v>
      </c>
      <c r="AE1369" s="16"/>
      <c r="AF1369" s="16"/>
      <c r="AG1369" s="16"/>
      <c r="AH1369" s="16"/>
      <c r="AI1369" s="16"/>
      <c r="AJ1369" s="16"/>
      <c r="AK1369" s="16"/>
      <c r="AL1369" s="16"/>
      <c r="AM1369" s="16"/>
      <c r="AN1369" s="16"/>
      <c r="AO1369" s="16"/>
      <c r="AP1369" s="16"/>
      <c r="AQ1369" s="16"/>
    </row>
    <row r="1370" spans="1:43" s="17" customFormat="1" ht="12.75" hidden="1" customHeight="1" thickBot="1">
      <c r="A1370" s="126">
        <v>112322000</v>
      </c>
      <c r="B1370" s="74"/>
      <c r="C1370" s="167" t="s">
        <v>303</v>
      </c>
      <c r="D1370" s="46"/>
      <c r="E1370" s="145"/>
      <c r="F1370" s="146"/>
      <c r="G1370" s="147"/>
      <c r="H1370" s="148"/>
      <c r="I1370" s="158"/>
      <c r="J1370" s="146"/>
      <c r="K1370" s="146"/>
      <c r="L1370" s="149"/>
      <c r="M1370" s="623"/>
      <c r="N1370" s="626"/>
      <c r="O1370" s="36"/>
      <c r="P1370" s="51" t="s">
        <v>1474</v>
      </c>
      <c r="Q1370" s="36"/>
      <c r="R1370" s="36" t="str">
        <f t="shared" si="137"/>
        <v/>
      </c>
      <c r="S1370" s="15"/>
      <c r="T1370" s="15"/>
      <c r="U1370" s="15"/>
      <c r="V1370" s="15"/>
      <c r="W1370" s="473"/>
      <c r="X1370" s="473"/>
      <c r="Y1370" s="15"/>
      <c r="Z1370" s="15"/>
      <c r="AA1370" s="15"/>
      <c r="AC1370" s="16"/>
      <c r="AD1370" s="15">
        <v>1</v>
      </c>
      <c r="AE1370" s="16"/>
      <c r="AF1370" s="16"/>
      <c r="AG1370" s="16"/>
      <c r="AH1370" s="16"/>
      <c r="AI1370" s="16"/>
      <c r="AJ1370" s="16"/>
      <c r="AK1370" s="16"/>
      <c r="AL1370" s="16"/>
      <c r="AM1370" s="16"/>
      <c r="AN1370" s="16"/>
      <c r="AO1370" s="16"/>
      <c r="AP1370" s="16"/>
      <c r="AQ1370" s="16"/>
    </row>
    <row r="1371" spans="1:43" s="18" customFormat="1" ht="15.75" hidden="1" customHeight="1">
      <c r="A1371" s="126">
        <v>112401000</v>
      </c>
      <c r="B1371" s="599" t="s">
        <v>305</v>
      </c>
      <c r="C1371" s="600"/>
      <c r="D1371" s="25"/>
      <c r="E1371" s="90">
        <f t="shared" ref="E1371:N1371" si="139">SUM(E1372:E1387)</f>
        <v>0</v>
      </c>
      <c r="F1371" s="91">
        <f t="shared" si="139"/>
        <v>0</v>
      </c>
      <c r="G1371" s="92">
        <f t="shared" si="139"/>
        <v>0</v>
      </c>
      <c r="H1371" s="611">
        <f t="shared" si="139"/>
        <v>0</v>
      </c>
      <c r="I1371" s="612">
        <f t="shared" si="139"/>
        <v>0</v>
      </c>
      <c r="J1371" s="91">
        <f t="shared" si="139"/>
        <v>0</v>
      </c>
      <c r="K1371" s="91">
        <f t="shared" si="139"/>
        <v>0</v>
      </c>
      <c r="L1371" s="93">
        <f t="shared" si="139"/>
        <v>0</v>
      </c>
      <c r="M1371" s="612">
        <f t="shared" si="139"/>
        <v>0</v>
      </c>
      <c r="N1371" s="93">
        <f t="shared" si="139"/>
        <v>0</v>
      </c>
      <c r="O1371" s="36"/>
      <c r="P1371" s="51" t="s">
        <v>1500</v>
      </c>
      <c r="Q1371" s="36"/>
      <c r="R1371" s="36" t="str">
        <f t="shared" si="137"/>
        <v/>
      </c>
      <c r="S1371" s="15"/>
      <c r="T1371" s="15"/>
      <c r="U1371" s="15"/>
      <c r="V1371" s="15"/>
      <c r="W1371" s="473"/>
      <c r="X1371" s="473"/>
      <c r="Y1371" s="15"/>
      <c r="Z1371" s="15"/>
      <c r="AA1371" s="15"/>
      <c r="AC1371" s="15"/>
      <c r="AD1371" s="15">
        <v>1</v>
      </c>
      <c r="AE1371" s="15"/>
      <c r="AF1371" s="15"/>
      <c r="AG1371" s="15"/>
      <c r="AH1371" s="15"/>
      <c r="AI1371" s="15"/>
      <c r="AJ1371" s="15"/>
      <c r="AK1371" s="15"/>
      <c r="AL1371" s="15"/>
      <c r="AM1371" s="15"/>
      <c r="AN1371" s="15"/>
      <c r="AO1371" s="15"/>
      <c r="AP1371" s="15"/>
      <c r="AQ1371" s="15"/>
    </row>
    <row r="1372" spans="1:43" s="17" customFormat="1" ht="12.75" hidden="1" customHeight="1">
      <c r="A1372" s="126">
        <v>112401000</v>
      </c>
      <c r="B1372" s="72"/>
      <c r="C1372" s="144" t="s">
        <v>306</v>
      </c>
      <c r="D1372" s="46"/>
      <c r="E1372" s="145"/>
      <c r="F1372" s="146"/>
      <c r="G1372" s="147"/>
      <c r="H1372" s="148"/>
      <c r="I1372" s="158"/>
      <c r="J1372" s="146"/>
      <c r="K1372" s="146"/>
      <c r="L1372" s="149"/>
      <c r="M1372" s="623"/>
      <c r="N1372" s="626"/>
      <c r="O1372" s="36"/>
      <c r="P1372" s="51" t="s">
        <v>1474</v>
      </c>
      <c r="Q1372" s="36"/>
      <c r="R1372" s="36" t="str">
        <f t="shared" si="137"/>
        <v/>
      </c>
      <c r="S1372" s="15"/>
      <c r="T1372" s="15"/>
      <c r="U1372" s="15"/>
      <c r="V1372" s="15"/>
      <c r="W1372" s="473"/>
      <c r="X1372" s="473"/>
      <c r="Y1372" s="15"/>
      <c r="Z1372" s="15"/>
      <c r="AA1372" s="15"/>
      <c r="AC1372" s="16"/>
      <c r="AD1372" s="15">
        <v>1</v>
      </c>
      <c r="AE1372" s="16"/>
      <c r="AF1372" s="16"/>
      <c r="AG1372" s="16"/>
      <c r="AH1372" s="16"/>
      <c r="AI1372" s="16"/>
      <c r="AJ1372" s="16"/>
      <c r="AK1372" s="16"/>
      <c r="AL1372" s="16"/>
      <c r="AM1372" s="16"/>
      <c r="AN1372" s="16"/>
      <c r="AO1372" s="16"/>
      <c r="AP1372" s="16"/>
      <c r="AQ1372" s="16"/>
    </row>
    <row r="1373" spans="1:43" s="17" customFormat="1" ht="12.75" hidden="1" customHeight="1">
      <c r="A1373" s="126">
        <v>112402000</v>
      </c>
      <c r="B1373" s="72"/>
      <c r="C1373" s="144" t="s">
        <v>307</v>
      </c>
      <c r="D1373" s="46"/>
      <c r="E1373" s="145"/>
      <c r="F1373" s="146"/>
      <c r="G1373" s="147"/>
      <c r="H1373" s="148"/>
      <c r="I1373" s="158"/>
      <c r="J1373" s="146"/>
      <c r="K1373" s="146"/>
      <c r="L1373" s="149"/>
      <c r="M1373" s="623"/>
      <c r="N1373" s="626"/>
      <c r="O1373" s="36"/>
      <c r="P1373" s="51" t="s">
        <v>1473</v>
      </c>
      <c r="Q1373" s="36"/>
      <c r="R1373" s="36" t="str">
        <f t="shared" si="137"/>
        <v/>
      </c>
      <c r="S1373" s="15"/>
      <c r="T1373" s="15"/>
      <c r="U1373" s="15"/>
      <c r="V1373" s="15"/>
      <c r="W1373" s="473"/>
      <c r="X1373" s="473"/>
      <c r="Y1373" s="15"/>
      <c r="Z1373" s="15"/>
      <c r="AA1373" s="15"/>
      <c r="AC1373" s="16"/>
      <c r="AD1373" s="15">
        <v>1</v>
      </c>
      <c r="AE1373" s="16"/>
      <c r="AF1373" s="16"/>
      <c r="AG1373" s="16"/>
      <c r="AH1373" s="16"/>
      <c r="AI1373" s="16"/>
      <c r="AJ1373" s="16"/>
      <c r="AK1373" s="16"/>
      <c r="AL1373" s="16"/>
      <c r="AM1373" s="16"/>
      <c r="AN1373" s="16"/>
      <c r="AO1373" s="16"/>
      <c r="AP1373" s="16"/>
      <c r="AQ1373" s="16"/>
    </row>
    <row r="1374" spans="1:43" s="17" customFormat="1" ht="12.75" hidden="1" customHeight="1">
      <c r="A1374" s="126">
        <v>112403000</v>
      </c>
      <c r="B1374" s="72"/>
      <c r="C1374" s="73" t="s">
        <v>604</v>
      </c>
      <c r="D1374" s="46"/>
      <c r="E1374" s="145"/>
      <c r="F1374" s="146"/>
      <c r="G1374" s="147"/>
      <c r="H1374" s="148"/>
      <c r="I1374" s="158"/>
      <c r="J1374" s="146"/>
      <c r="K1374" s="146"/>
      <c r="L1374" s="149"/>
      <c r="M1374" s="623"/>
      <c r="N1374" s="626"/>
      <c r="O1374" s="36"/>
      <c r="P1374" s="51" t="s">
        <v>1473</v>
      </c>
      <c r="Q1374" s="36"/>
      <c r="R1374" s="36" t="str">
        <f t="shared" si="137"/>
        <v/>
      </c>
      <c r="S1374" s="15"/>
      <c r="T1374" s="15"/>
      <c r="U1374" s="15"/>
      <c r="V1374" s="15"/>
      <c r="W1374" s="473"/>
      <c r="X1374" s="473"/>
      <c r="Y1374" s="15"/>
      <c r="Z1374" s="15"/>
      <c r="AA1374" s="15"/>
      <c r="AC1374" s="16"/>
      <c r="AD1374" s="15">
        <v>1</v>
      </c>
      <c r="AE1374" s="16"/>
      <c r="AF1374" s="16"/>
      <c r="AG1374" s="16"/>
      <c r="AH1374" s="16"/>
      <c r="AI1374" s="16"/>
      <c r="AJ1374" s="16"/>
      <c r="AK1374" s="16"/>
      <c r="AL1374" s="16"/>
      <c r="AM1374" s="16"/>
      <c r="AN1374" s="16"/>
      <c r="AO1374" s="16"/>
      <c r="AP1374" s="16"/>
      <c r="AQ1374" s="16"/>
    </row>
    <row r="1375" spans="1:43" s="17" customFormat="1" ht="12.75" hidden="1" customHeight="1">
      <c r="A1375" s="126">
        <v>112416000</v>
      </c>
      <c r="B1375" s="72"/>
      <c r="C1375" s="144" t="s">
        <v>316</v>
      </c>
      <c r="D1375" s="46"/>
      <c r="E1375" s="145"/>
      <c r="F1375" s="146"/>
      <c r="G1375" s="147"/>
      <c r="H1375" s="148"/>
      <c r="I1375" s="158"/>
      <c r="J1375" s="146"/>
      <c r="K1375" s="146"/>
      <c r="L1375" s="149"/>
      <c r="M1375" s="623"/>
      <c r="N1375" s="626"/>
      <c r="O1375" s="36"/>
      <c r="P1375" s="51" t="s">
        <v>1474</v>
      </c>
      <c r="Q1375" s="36"/>
      <c r="R1375" s="36" t="str">
        <f t="shared" si="137"/>
        <v/>
      </c>
      <c r="S1375" s="15"/>
      <c r="T1375" s="15"/>
      <c r="U1375" s="15"/>
      <c r="V1375" s="15"/>
      <c r="W1375" s="473"/>
      <c r="X1375" s="473"/>
      <c r="Y1375" s="15"/>
      <c r="Z1375" s="15"/>
      <c r="AA1375" s="15"/>
      <c r="AC1375" s="16"/>
      <c r="AD1375" s="15">
        <v>1</v>
      </c>
      <c r="AE1375" s="16"/>
      <c r="AF1375" s="16"/>
      <c r="AG1375" s="16"/>
      <c r="AH1375" s="16"/>
      <c r="AI1375" s="16"/>
      <c r="AJ1375" s="16"/>
      <c r="AK1375" s="16"/>
      <c r="AL1375" s="16"/>
      <c r="AM1375" s="16"/>
      <c r="AN1375" s="16"/>
      <c r="AO1375" s="16"/>
      <c r="AP1375" s="16"/>
      <c r="AQ1375" s="16"/>
    </row>
    <row r="1376" spans="1:43" s="17" customFormat="1" ht="12.75" hidden="1" customHeight="1">
      <c r="A1376" s="126">
        <v>112404000</v>
      </c>
      <c r="B1376" s="72"/>
      <c r="C1376" s="144" t="s">
        <v>1970</v>
      </c>
      <c r="D1376" s="46"/>
      <c r="E1376" s="145"/>
      <c r="F1376" s="146"/>
      <c r="G1376" s="147"/>
      <c r="H1376" s="148"/>
      <c r="I1376" s="158"/>
      <c r="J1376" s="146"/>
      <c r="K1376" s="146"/>
      <c r="L1376" s="149"/>
      <c r="M1376" s="623"/>
      <c r="N1376" s="626"/>
      <c r="O1376" s="36"/>
      <c r="P1376" s="51" t="s">
        <v>1474</v>
      </c>
      <c r="Q1376" s="36"/>
      <c r="R1376" s="36" t="str">
        <f t="shared" si="137"/>
        <v/>
      </c>
      <c r="S1376" s="15"/>
      <c r="T1376" s="15"/>
      <c r="U1376" s="15"/>
      <c r="V1376" s="15"/>
      <c r="W1376" s="473"/>
      <c r="X1376" s="473"/>
      <c r="Y1376" s="15"/>
      <c r="Z1376" s="15"/>
      <c r="AA1376" s="15"/>
      <c r="AC1376" s="16"/>
      <c r="AD1376" s="15">
        <v>1</v>
      </c>
      <c r="AE1376" s="16"/>
      <c r="AF1376" s="16"/>
      <c r="AG1376" s="16"/>
      <c r="AH1376" s="16"/>
      <c r="AI1376" s="16"/>
      <c r="AJ1376" s="16"/>
      <c r="AK1376" s="16"/>
      <c r="AL1376" s="16"/>
      <c r="AM1376" s="16"/>
      <c r="AN1376" s="16"/>
      <c r="AO1376" s="16"/>
      <c r="AP1376" s="16"/>
      <c r="AQ1376" s="16"/>
    </row>
    <row r="1377" spans="1:43" s="17" customFormat="1" ht="12.75" hidden="1" customHeight="1">
      <c r="A1377" s="126">
        <v>112405000</v>
      </c>
      <c r="B1377" s="72"/>
      <c r="C1377" s="144" t="s">
        <v>308</v>
      </c>
      <c r="D1377" s="46"/>
      <c r="E1377" s="145"/>
      <c r="F1377" s="146"/>
      <c r="G1377" s="147"/>
      <c r="H1377" s="148"/>
      <c r="I1377" s="158"/>
      <c r="J1377" s="146"/>
      <c r="K1377" s="146"/>
      <c r="L1377" s="149"/>
      <c r="M1377" s="623"/>
      <c r="N1377" s="626"/>
      <c r="O1377" s="36"/>
      <c r="P1377" s="51" t="s">
        <v>1474</v>
      </c>
      <c r="Q1377" s="36"/>
      <c r="R1377" s="36" t="str">
        <f t="shared" si="137"/>
        <v/>
      </c>
      <c r="S1377" s="15"/>
      <c r="T1377" s="15"/>
      <c r="U1377" s="15"/>
      <c r="V1377" s="15"/>
      <c r="W1377" s="473"/>
      <c r="X1377" s="473"/>
      <c r="Y1377" s="15"/>
      <c r="Z1377" s="15"/>
      <c r="AA1377" s="15"/>
      <c r="AC1377" s="16"/>
      <c r="AD1377" s="15">
        <v>1</v>
      </c>
      <c r="AE1377" s="16"/>
      <c r="AF1377" s="16"/>
      <c r="AG1377" s="16"/>
      <c r="AH1377" s="16"/>
      <c r="AI1377" s="16"/>
      <c r="AJ1377" s="16"/>
      <c r="AK1377" s="16"/>
      <c r="AL1377" s="16"/>
      <c r="AM1377" s="16"/>
      <c r="AN1377" s="16"/>
      <c r="AO1377" s="16"/>
      <c r="AP1377" s="16"/>
      <c r="AQ1377" s="16"/>
    </row>
    <row r="1378" spans="1:43" s="17" customFormat="1" ht="12.75" hidden="1" customHeight="1">
      <c r="A1378" s="126">
        <v>112406000</v>
      </c>
      <c r="B1378" s="72"/>
      <c r="C1378" s="144" t="s">
        <v>309</v>
      </c>
      <c r="D1378" s="46"/>
      <c r="E1378" s="145"/>
      <c r="F1378" s="146"/>
      <c r="G1378" s="147"/>
      <c r="H1378" s="148"/>
      <c r="I1378" s="158"/>
      <c r="J1378" s="146"/>
      <c r="K1378" s="146"/>
      <c r="L1378" s="149"/>
      <c r="M1378" s="623"/>
      <c r="N1378" s="626"/>
      <c r="O1378" s="36"/>
      <c r="P1378" s="51" t="s">
        <v>1474</v>
      </c>
      <c r="Q1378" s="36"/>
      <c r="R1378" s="36" t="str">
        <f t="shared" si="137"/>
        <v/>
      </c>
      <c r="S1378" s="15"/>
      <c r="T1378" s="15"/>
      <c r="U1378" s="15"/>
      <c r="V1378" s="15"/>
      <c r="W1378" s="473"/>
      <c r="X1378" s="473"/>
      <c r="Y1378" s="15"/>
      <c r="Z1378" s="15"/>
      <c r="AA1378" s="15"/>
      <c r="AC1378" s="16"/>
      <c r="AD1378" s="15">
        <v>1</v>
      </c>
      <c r="AE1378" s="16"/>
      <c r="AF1378" s="16"/>
      <c r="AG1378" s="16"/>
      <c r="AH1378" s="16"/>
      <c r="AI1378" s="16"/>
      <c r="AJ1378" s="16"/>
      <c r="AK1378" s="16"/>
      <c r="AL1378" s="16"/>
      <c r="AM1378" s="16"/>
      <c r="AN1378" s="16"/>
      <c r="AO1378" s="16"/>
      <c r="AP1378" s="16"/>
      <c r="AQ1378" s="16"/>
    </row>
    <row r="1379" spans="1:43" s="17" customFormat="1" ht="12.75" hidden="1" customHeight="1">
      <c r="A1379" s="126">
        <v>112407000</v>
      </c>
      <c r="B1379" s="72"/>
      <c r="C1379" s="144" t="s">
        <v>2461</v>
      </c>
      <c r="D1379" s="46"/>
      <c r="E1379" s="145"/>
      <c r="F1379" s="146"/>
      <c r="G1379" s="147"/>
      <c r="H1379" s="148"/>
      <c r="I1379" s="158"/>
      <c r="J1379" s="146"/>
      <c r="K1379" s="146"/>
      <c r="L1379" s="149"/>
      <c r="M1379" s="623"/>
      <c r="N1379" s="626"/>
      <c r="O1379" s="36"/>
      <c r="P1379" s="51" t="s">
        <v>1474</v>
      </c>
      <c r="Q1379" s="36"/>
      <c r="R1379" s="36" t="str">
        <f t="shared" si="137"/>
        <v/>
      </c>
      <c r="S1379" s="15"/>
      <c r="T1379" s="15"/>
      <c r="U1379" s="15"/>
      <c r="V1379" s="15"/>
      <c r="W1379" s="473"/>
      <c r="X1379" s="473"/>
      <c r="Y1379" s="15"/>
      <c r="Z1379" s="15"/>
      <c r="AA1379" s="15"/>
      <c r="AC1379" s="16"/>
      <c r="AD1379" s="15">
        <v>1</v>
      </c>
      <c r="AE1379" s="16"/>
      <c r="AF1379" s="16"/>
      <c r="AG1379" s="16"/>
      <c r="AH1379" s="16"/>
      <c r="AI1379" s="16"/>
      <c r="AJ1379" s="16"/>
      <c r="AK1379" s="16"/>
      <c r="AL1379" s="16"/>
      <c r="AM1379" s="16"/>
      <c r="AN1379" s="16"/>
      <c r="AO1379" s="16"/>
      <c r="AP1379" s="16"/>
      <c r="AQ1379" s="16"/>
    </row>
    <row r="1380" spans="1:43" s="17" customFormat="1" ht="12.75" hidden="1" customHeight="1">
      <c r="A1380" s="126">
        <v>112408000</v>
      </c>
      <c r="B1380" s="72"/>
      <c r="C1380" s="144" t="s">
        <v>310</v>
      </c>
      <c r="D1380" s="46"/>
      <c r="E1380" s="145"/>
      <c r="F1380" s="146"/>
      <c r="G1380" s="147"/>
      <c r="H1380" s="148"/>
      <c r="I1380" s="158"/>
      <c r="J1380" s="146"/>
      <c r="K1380" s="146"/>
      <c r="L1380" s="149"/>
      <c r="M1380" s="623"/>
      <c r="N1380" s="626"/>
      <c r="O1380" s="36"/>
      <c r="P1380" s="51" t="s">
        <v>1474</v>
      </c>
      <c r="Q1380" s="36"/>
      <c r="R1380" s="36" t="str">
        <f t="shared" si="137"/>
        <v/>
      </c>
      <c r="S1380" s="15"/>
      <c r="T1380" s="15"/>
      <c r="U1380" s="15"/>
      <c r="V1380" s="15"/>
      <c r="W1380" s="473"/>
      <c r="X1380" s="473"/>
      <c r="Y1380" s="15"/>
      <c r="Z1380" s="15"/>
      <c r="AA1380" s="15"/>
      <c r="AC1380" s="16"/>
      <c r="AD1380" s="15">
        <v>1</v>
      </c>
      <c r="AE1380" s="16"/>
      <c r="AF1380" s="16"/>
      <c r="AG1380" s="16"/>
      <c r="AH1380" s="16"/>
      <c r="AI1380" s="16"/>
      <c r="AJ1380" s="16"/>
      <c r="AK1380" s="16"/>
      <c r="AL1380" s="16"/>
      <c r="AM1380" s="16"/>
      <c r="AN1380" s="16"/>
      <c r="AO1380" s="16"/>
      <c r="AP1380" s="16"/>
      <c r="AQ1380" s="16"/>
    </row>
    <row r="1381" spans="1:43" s="17" customFormat="1" ht="12.75" hidden="1" customHeight="1">
      <c r="A1381" s="126">
        <v>112409000</v>
      </c>
      <c r="B1381" s="72"/>
      <c r="C1381" s="144" t="s">
        <v>311</v>
      </c>
      <c r="D1381" s="46"/>
      <c r="E1381" s="145"/>
      <c r="F1381" s="146"/>
      <c r="G1381" s="147"/>
      <c r="H1381" s="148"/>
      <c r="I1381" s="158"/>
      <c r="J1381" s="146"/>
      <c r="K1381" s="146"/>
      <c r="L1381" s="149"/>
      <c r="M1381" s="623"/>
      <c r="N1381" s="626"/>
      <c r="O1381" s="36"/>
      <c r="P1381" s="51" t="s">
        <v>1474</v>
      </c>
      <c r="Q1381" s="36"/>
      <c r="R1381" s="36" t="str">
        <f t="shared" si="137"/>
        <v/>
      </c>
      <c r="S1381" s="15"/>
      <c r="T1381" s="15"/>
      <c r="U1381" s="15"/>
      <c r="V1381" s="15"/>
      <c r="W1381" s="473"/>
      <c r="X1381" s="473"/>
      <c r="Y1381" s="15"/>
      <c r="Z1381" s="15"/>
      <c r="AA1381" s="15"/>
      <c r="AC1381" s="16"/>
      <c r="AD1381" s="15">
        <v>1</v>
      </c>
      <c r="AE1381" s="16"/>
      <c r="AF1381" s="16"/>
      <c r="AG1381" s="16"/>
      <c r="AH1381" s="16"/>
      <c r="AI1381" s="16"/>
      <c r="AJ1381" s="16"/>
      <c r="AK1381" s="16"/>
      <c r="AL1381" s="16"/>
      <c r="AM1381" s="16"/>
      <c r="AN1381" s="16"/>
      <c r="AO1381" s="16"/>
      <c r="AP1381" s="16"/>
      <c r="AQ1381" s="16"/>
    </row>
    <row r="1382" spans="1:43" s="17" customFormat="1" ht="12.75" hidden="1" customHeight="1">
      <c r="A1382" s="126">
        <v>112410000</v>
      </c>
      <c r="B1382" s="72"/>
      <c r="C1382" s="144" t="s">
        <v>312</v>
      </c>
      <c r="D1382" s="46"/>
      <c r="E1382" s="145"/>
      <c r="F1382" s="146"/>
      <c r="G1382" s="147"/>
      <c r="H1382" s="148"/>
      <c r="I1382" s="158"/>
      <c r="J1382" s="146"/>
      <c r="K1382" s="146"/>
      <c r="L1382" s="149"/>
      <c r="M1382" s="623"/>
      <c r="N1382" s="626"/>
      <c r="O1382" s="36"/>
      <c r="P1382" s="51" t="s">
        <v>1474</v>
      </c>
      <c r="Q1382" s="36"/>
      <c r="R1382" s="36" t="str">
        <f t="shared" si="137"/>
        <v/>
      </c>
      <c r="S1382" s="15"/>
      <c r="T1382" s="15"/>
      <c r="U1382" s="15"/>
      <c r="V1382" s="15"/>
      <c r="W1382" s="473"/>
      <c r="X1382" s="473"/>
      <c r="Y1382" s="15"/>
      <c r="Z1382" s="15"/>
      <c r="AA1382" s="15"/>
      <c r="AC1382" s="16"/>
      <c r="AD1382" s="15">
        <v>1</v>
      </c>
      <c r="AE1382" s="16"/>
      <c r="AF1382" s="16"/>
      <c r="AG1382" s="16"/>
      <c r="AH1382" s="16"/>
      <c r="AI1382" s="16"/>
      <c r="AJ1382" s="16"/>
      <c r="AK1382" s="16"/>
      <c r="AL1382" s="16"/>
      <c r="AM1382" s="16"/>
      <c r="AN1382" s="16"/>
      <c r="AO1382" s="16"/>
      <c r="AP1382" s="16"/>
      <c r="AQ1382" s="16"/>
    </row>
    <row r="1383" spans="1:43" s="17" customFormat="1" ht="12.75" hidden="1" customHeight="1">
      <c r="A1383" s="126">
        <v>112411000</v>
      </c>
      <c r="B1383" s="72"/>
      <c r="C1383" s="144" t="s">
        <v>313</v>
      </c>
      <c r="D1383" s="46"/>
      <c r="E1383" s="145"/>
      <c r="F1383" s="146"/>
      <c r="G1383" s="147"/>
      <c r="H1383" s="148"/>
      <c r="I1383" s="158"/>
      <c r="J1383" s="146"/>
      <c r="K1383" s="146"/>
      <c r="L1383" s="149"/>
      <c r="M1383" s="623"/>
      <c r="N1383" s="626"/>
      <c r="O1383" s="36"/>
      <c r="P1383" s="51" t="s">
        <v>1474</v>
      </c>
      <c r="Q1383" s="36"/>
      <c r="R1383" s="36" t="str">
        <f t="shared" si="137"/>
        <v/>
      </c>
      <c r="S1383" s="15"/>
      <c r="T1383" s="15"/>
      <c r="U1383" s="15"/>
      <c r="V1383" s="15"/>
      <c r="W1383" s="473"/>
      <c r="X1383" s="473"/>
      <c r="Y1383" s="15"/>
      <c r="Z1383" s="15"/>
      <c r="AA1383" s="15"/>
      <c r="AC1383" s="16"/>
      <c r="AD1383" s="15">
        <v>1</v>
      </c>
      <c r="AE1383" s="16"/>
      <c r="AF1383" s="16"/>
      <c r="AG1383" s="16"/>
      <c r="AH1383" s="16"/>
      <c r="AI1383" s="16"/>
      <c r="AJ1383" s="16"/>
      <c r="AK1383" s="16"/>
      <c r="AL1383" s="16"/>
      <c r="AM1383" s="16"/>
      <c r="AN1383" s="16"/>
      <c r="AO1383" s="16"/>
      <c r="AP1383" s="16"/>
      <c r="AQ1383" s="16"/>
    </row>
    <row r="1384" spans="1:43" s="17" customFormat="1" ht="12.75" hidden="1" customHeight="1">
      <c r="A1384" s="126">
        <v>112412000</v>
      </c>
      <c r="B1384" s="72"/>
      <c r="C1384" s="144" t="s">
        <v>1535</v>
      </c>
      <c r="D1384" s="46"/>
      <c r="E1384" s="145"/>
      <c r="F1384" s="146"/>
      <c r="G1384" s="147"/>
      <c r="H1384" s="148"/>
      <c r="I1384" s="158"/>
      <c r="J1384" s="146"/>
      <c r="K1384" s="146"/>
      <c r="L1384" s="149"/>
      <c r="M1384" s="623"/>
      <c r="N1384" s="626"/>
      <c r="O1384" s="36"/>
      <c r="P1384" s="51" t="s">
        <v>1474</v>
      </c>
      <c r="Q1384" s="36"/>
      <c r="R1384" s="36" t="str">
        <f t="shared" si="137"/>
        <v/>
      </c>
      <c r="S1384" s="15"/>
      <c r="T1384" s="15"/>
      <c r="U1384" s="15"/>
      <c r="V1384" s="15"/>
      <c r="W1384" s="473"/>
      <c r="X1384" s="473"/>
      <c r="Y1384" s="15"/>
      <c r="Z1384" s="15"/>
      <c r="AA1384" s="15"/>
      <c r="AC1384" s="16"/>
      <c r="AD1384" s="15">
        <v>1</v>
      </c>
      <c r="AE1384" s="16"/>
      <c r="AF1384" s="16"/>
      <c r="AG1384" s="16"/>
      <c r="AH1384" s="16"/>
      <c r="AI1384" s="16"/>
      <c r="AJ1384" s="16"/>
      <c r="AK1384" s="16"/>
      <c r="AL1384" s="16"/>
      <c r="AM1384" s="16"/>
      <c r="AN1384" s="16"/>
      <c r="AO1384" s="16"/>
      <c r="AP1384" s="16"/>
      <c r="AQ1384" s="16"/>
    </row>
    <row r="1385" spans="1:43" s="17" customFormat="1" ht="12.75" hidden="1" customHeight="1">
      <c r="A1385" s="126">
        <v>112413000</v>
      </c>
      <c r="B1385" s="72"/>
      <c r="C1385" s="144" t="s">
        <v>1537</v>
      </c>
      <c r="D1385" s="46"/>
      <c r="E1385" s="145"/>
      <c r="F1385" s="146"/>
      <c r="G1385" s="147"/>
      <c r="H1385" s="148"/>
      <c r="I1385" s="158"/>
      <c r="J1385" s="146"/>
      <c r="K1385" s="146"/>
      <c r="L1385" s="149"/>
      <c r="M1385" s="623"/>
      <c r="N1385" s="626"/>
      <c r="O1385" s="36"/>
      <c r="P1385" s="51" t="s">
        <v>1474</v>
      </c>
      <c r="Q1385" s="36"/>
      <c r="R1385" s="36" t="str">
        <f t="shared" si="137"/>
        <v/>
      </c>
      <c r="S1385" s="15"/>
      <c r="T1385" s="15"/>
      <c r="U1385" s="15"/>
      <c r="V1385" s="15"/>
      <c r="W1385" s="473"/>
      <c r="X1385" s="473"/>
      <c r="Y1385" s="15"/>
      <c r="Z1385" s="15"/>
      <c r="AA1385" s="15"/>
      <c r="AC1385" s="16"/>
      <c r="AD1385" s="15">
        <v>1</v>
      </c>
      <c r="AE1385" s="16"/>
      <c r="AF1385" s="16"/>
      <c r="AG1385" s="16"/>
      <c r="AH1385" s="16"/>
      <c r="AI1385" s="16"/>
      <c r="AJ1385" s="16"/>
      <c r="AK1385" s="16"/>
      <c r="AL1385" s="16"/>
      <c r="AM1385" s="16"/>
      <c r="AN1385" s="16"/>
      <c r="AO1385" s="16"/>
      <c r="AP1385" s="16"/>
      <c r="AQ1385" s="16"/>
    </row>
    <row r="1386" spans="1:43" s="17" customFormat="1" ht="12.75" hidden="1" customHeight="1">
      <c r="A1386" s="126">
        <v>112415000</v>
      </c>
      <c r="B1386" s="72"/>
      <c r="C1386" s="144" t="s">
        <v>315</v>
      </c>
      <c r="D1386" s="46"/>
      <c r="E1386" s="145"/>
      <c r="F1386" s="146"/>
      <c r="G1386" s="147"/>
      <c r="H1386" s="148"/>
      <c r="I1386" s="158"/>
      <c r="J1386" s="146"/>
      <c r="K1386" s="146"/>
      <c r="L1386" s="149"/>
      <c r="M1386" s="623"/>
      <c r="N1386" s="626"/>
      <c r="O1386" s="36"/>
      <c r="P1386" s="51" t="s">
        <v>1474</v>
      </c>
      <c r="Q1386" s="36"/>
      <c r="R1386" s="36" t="str">
        <f t="shared" si="137"/>
        <v/>
      </c>
      <c r="S1386" s="15"/>
      <c r="T1386" s="15"/>
      <c r="U1386" s="15"/>
      <c r="V1386" s="15"/>
      <c r="W1386" s="473"/>
      <c r="X1386" s="473"/>
      <c r="Y1386" s="15"/>
      <c r="Z1386" s="15"/>
      <c r="AA1386" s="15"/>
      <c r="AC1386" s="16"/>
      <c r="AD1386" s="15">
        <v>1</v>
      </c>
      <c r="AE1386" s="16"/>
      <c r="AF1386" s="16"/>
      <c r="AG1386" s="16"/>
      <c r="AH1386" s="16"/>
      <c r="AI1386" s="16"/>
      <c r="AJ1386" s="16"/>
      <c r="AK1386" s="16"/>
      <c r="AL1386" s="16"/>
      <c r="AM1386" s="16"/>
      <c r="AN1386" s="16"/>
      <c r="AO1386" s="16"/>
      <c r="AP1386" s="16"/>
      <c r="AQ1386" s="16"/>
    </row>
    <row r="1387" spans="1:43" s="17" customFormat="1" ht="12.75" hidden="1" customHeight="1" thickBot="1">
      <c r="A1387" s="126">
        <v>112414000</v>
      </c>
      <c r="B1387" s="74"/>
      <c r="C1387" s="167" t="s">
        <v>314</v>
      </c>
      <c r="D1387" s="46"/>
      <c r="E1387" s="145"/>
      <c r="F1387" s="146"/>
      <c r="G1387" s="147"/>
      <c r="H1387" s="148"/>
      <c r="I1387" s="158"/>
      <c r="J1387" s="146"/>
      <c r="K1387" s="146"/>
      <c r="L1387" s="149"/>
      <c r="M1387" s="623"/>
      <c r="N1387" s="626"/>
      <c r="O1387" s="36"/>
      <c r="P1387" s="51" t="s">
        <v>1474</v>
      </c>
      <c r="Q1387" s="36"/>
      <c r="R1387" s="36" t="str">
        <f t="shared" si="137"/>
        <v/>
      </c>
      <c r="S1387" s="15"/>
      <c r="T1387" s="15"/>
      <c r="U1387" s="15"/>
      <c r="V1387" s="15"/>
      <c r="W1387" s="473"/>
      <c r="X1387" s="473"/>
      <c r="Y1387" s="15"/>
      <c r="Z1387" s="15"/>
      <c r="AA1387" s="15"/>
      <c r="AC1387" s="16"/>
      <c r="AD1387" s="15">
        <v>1</v>
      </c>
      <c r="AE1387" s="16"/>
      <c r="AF1387" s="16"/>
      <c r="AG1387" s="16"/>
      <c r="AH1387" s="16"/>
      <c r="AI1387" s="16"/>
      <c r="AJ1387" s="16"/>
      <c r="AK1387" s="16"/>
      <c r="AL1387" s="16"/>
      <c r="AM1387" s="16"/>
      <c r="AN1387" s="16"/>
      <c r="AO1387" s="16"/>
      <c r="AP1387" s="16"/>
      <c r="AQ1387" s="16"/>
    </row>
    <row r="1388" spans="1:43" s="18" customFormat="1" ht="15.75" customHeight="1" thickTop="1" thickBot="1">
      <c r="A1388" s="126">
        <v>112501000</v>
      </c>
      <c r="B1388" s="603" t="s">
        <v>317</v>
      </c>
      <c r="C1388" s="604"/>
      <c r="D1388" s="108"/>
      <c r="E1388" s="651">
        <f t="shared" ref="E1388:N1388" si="140">SUM(E1389:E1399)</f>
        <v>10</v>
      </c>
      <c r="F1388" s="652">
        <f t="shared" si="140"/>
        <v>556</v>
      </c>
      <c r="G1388" s="653">
        <f t="shared" si="140"/>
        <v>2780</v>
      </c>
      <c r="H1388" s="654">
        <f t="shared" si="140"/>
        <v>0</v>
      </c>
      <c r="I1388" s="655">
        <f t="shared" si="140"/>
        <v>0</v>
      </c>
      <c r="J1388" s="652">
        <f t="shared" si="140"/>
        <v>0</v>
      </c>
      <c r="K1388" s="652">
        <f t="shared" si="140"/>
        <v>8</v>
      </c>
      <c r="L1388" s="656">
        <f t="shared" si="140"/>
        <v>40</v>
      </c>
      <c r="M1388" s="655">
        <f t="shared" si="140"/>
        <v>8</v>
      </c>
      <c r="N1388" s="656">
        <f t="shared" si="140"/>
        <v>40</v>
      </c>
      <c r="O1388" s="36"/>
      <c r="P1388" s="51" t="s">
        <v>1500</v>
      </c>
      <c r="Q1388" s="36"/>
      <c r="R1388" s="36" t="str">
        <f t="shared" si="137"/>
        <v>P</v>
      </c>
      <c r="S1388" s="15"/>
      <c r="T1388" s="15"/>
      <c r="U1388" s="15"/>
      <c r="V1388" s="15">
        <v>1</v>
      </c>
      <c r="W1388" s="473"/>
      <c r="X1388" s="473"/>
      <c r="Y1388" s="15"/>
      <c r="Z1388" s="15"/>
      <c r="AA1388" s="15"/>
      <c r="AC1388" s="15"/>
      <c r="AD1388" s="15">
        <v>1</v>
      </c>
      <c r="AE1388" s="15"/>
      <c r="AF1388" s="15"/>
      <c r="AG1388" s="15"/>
      <c r="AH1388" s="15"/>
      <c r="AI1388" s="15"/>
      <c r="AJ1388" s="15"/>
      <c r="AK1388" s="15"/>
      <c r="AL1388" s="15"/>
      <c r="AM1388" s="15"/>
      <c r="AN1388" s="15"/>
      <c r="AO1388" s="15"/>
      <c r="AP1388" s="15"/>
      <c r="AQ1388" s="15"/>
    </row>
    <row r="1389" spans="1:43" s="17" customFormat="1" ht="12.75" hidden="1" customHeight="1">
      <c r="A1389" s="126">
        <v>112501000</v>
      </c>
      <c r="B1389" s="95"/>
      <c r="C1389" s="152" t="s">
        <v>318</v>
      </c>
      <c r="D1389" s="46"/>
      <c r="E1389" s="153"/>
      <c r="F1389" s="154"/>
      <c r="G1389" s="155"/>
      <c r="H1389" s="156"/>
      <c r="I1389" s="174"/>
      <c r="J1389" s="154"/>
      <c r="K1389" s="154"/>
      <c r="L1389" s="157"/>
      <c r="M1389" s="648"/>
      <c r="N1389" s="625"/>
      <c r="O1389" s="36"/>
      <c r="P1389" s="51" t="s">
        <v>1474</v>
      </c>
      <c r="Q1389" s="36"/>
      <c r="R1389" s="36" t="str">
        <f t="shared" si="137"/>
        <v/>
      </c>
      <c r="S1389" s="15"/>
      <c r="T1389" s="15"/>
      <c r="U1389" s="15"/>
      <c r="V1389" s="15"/>
      <c r="W1389" s="473"/>
      <c r="X1389" s="473"/>
      <c r="Y1389" s="15"/>
      <c r="Z1389" s="15"/>
      <c r="AA1389" s="15"/>
      <c r="AC1389" s="16"/>
      <c r="AD1389" s="15">
        <v>1</v>
      </c>
      <c r="AE1389" s="16"/>
      <c r="AF1389" s="16"/>
      <c r="AG1389" s="16"/>
      <c r="AH1389" s="16"/>
      <c r="AI1389" s="16"/>
      <c r="AJ1389" s="16"/>
      <c r="AK1389" s="16"/>
      <c r="AL1389" s="16"/>
      <c r="AM1389" s="16"/>
      <c r="AN1389" s="16"/>
      <c r="AO1389" s="16"/>
      <c r="AP1389" s="16"/>
      <c r="AQ1389" s="16"/>
    </row>
    <row r="1390" spans="1:43" s="17" customFormat="1" ht="12.75" hidden="1" customHeight="1">
      <c r="A1390" s="126">
        <v>112502000</v>
      </c>
      <c r="B1390" s="72"/>
      <c r="C1390" s="144" t="s">
        <v>319</v>
      </c>
      <c r="D1390" s="46"/>
      <c r="E1390" s="145"/>
      <c r="F1390" s="146"/>
      <c r="G1390" s="147"/>
      <c r="H1390" s="148"/>
      <c r="I1390" s="158"/>
      <c r="J1390" s="146"/>
      <c r="K1390" s="146"/>
      <c r="L1390" s="149"/>
      <c r="M1390" s="623"/>
      <c r="N1390" s="626"/>
      <c r="O1390" s="36"/>
      <c r="P1390" s="51" t="s">
        <v>1474</v>
      </c>
      <c r="Q1390" s="36"/>
      <c r="R1390" s="36" t="str">
        <f t="shared" si="137"/>
        <v/>
      </c>
      <c r="S1390" s="15"/>
      <c r="T1390" s="15"/>
      <c r="U1390" s="15"/>
      <c r="V1390" s="15"/>
      <c r="W1390" s="473"/>
      <c r="X1390" s="473"/>
      <c r="Y1390" s="15"/>
      <c r="Z1390" s="15"/>
      <c r="AA1390" s="15"/>
      <c r="AC1390" s="16"/>
      <c r="AD1390" s="15">
        <v>1</v>
      </c>
      <c r="AE1390" s="16"/>
      <c r="AF1390" s="16"/>
      <c r="AG1390" s="16"/>
      <c r="AH1390" s="16"/>
      <c r="AI1390" s="16"/>
      <c r="AJ1390" s="16"/>
      <c r="AK1390" s="16"/>
      <c r="AL1390" s="16"/>
      <c r="AM1390" s="16"/>
      <c r="AN1390" s="16"/>
      <c r="AO1390" s="16"/>
      <c r="AP1390" s="16"/>
      <c r="AQ1390" s="16"/>
    </row>
    <row r="1391" spans="1:43" s="17" customFormat="1" ht="12.75" customHeight="1" thickTop="1">
      <c r="A1391" s="126">
        <v>112503000</v>
      </c>
      <c r="B1391" s="72"/>
      <c r="C1391" s="144" t="s">
        <v>320</v>
      </c>
      <c r="D1391" s="46"/>
      <c r="E1391" s="145">
        <v>3</v>
      </c>
      <c r="F1391" s="146">
        <v>103</v>
      </c>
      <c r="G1391" s="147">
        <v>515</v>
      </c>
      <c r="H1391" s="148"/>
      <c r="I1391" s="158"/>
      <c r="J1391" s="146"/>
      <c r="K1391" s="146"/>
      <c r="L1391" s="149"/>
      <c r="M1391" s="619">
        <f t="shared" ref="M1391:N1399" si="141">I1391+K1391</f>
        <v>0</v>
      </c>
      <c r="N1391" s="626">
        <f t="shared" si="141"/>
        <v>0</v>
      </c>
      <c r="O1391" s="36"/>
      <c r="P1391" s="51" t="s">
        <v>1474</v>
      </c>
      <c r="Q1391" s="36"/>
      <c r="R1391" s="36" t="str">
        <f t="shared" si="137"/>
        <v>M</v>
      </c>
      <c r="S1391" s="15"/>
      <c r="T1391" s="15">
        <v>1</v>
      </c>
      <c r="U1391" s="15"/>
      <c r="V1391" s="15"/>
      <c r="W1391" s="473"/>
      <c r="X1391" s="473"/>
      <c r="Y1391" s="15"/>
      <c r="Z1391" s="15"/>
      <c r="AA1391" s="15"/>
      <c r="AC1391" s="16"/>
      <c r="AD1391" s="15">
        <v>1</v>
      </c>
      <c r="AE1391" s="16"/>
      <c r="AF1391" s="16"/>
      <c r="AG1391" s="16"/>
      <c r="AH1391" s="16"/>
      <c r="AI1391" s="16"/>
      <c r="AJ1391" s="16"/>
      <c r="AK1391" s="16"/>
      <c r="AL1391" s="16"/>
      <c r="AM1391" s="16"/>
      <c r="AN1391" s="16"/>
      <c r="AO1391" s="16"/>
      <c r="AP1391" s="16"/>
      <c r="AQ1391" s="16"/>
    </row>
    <row r="1392" spans="1:43" s="17" customFormat="1" ht="12.75" customHeight="1">
      <c r="A1392" s="126">
        <v>112504000</v>
      </c>
      <c r="B1392" s="72"/>
      <c r="C1392" s="144" t="s">
        <v>321</v>
      </c>
      <c r="D1392" s="46"/>
      <c r="E1392" s="145">
        <v>2</v>
      </c>
      <c r="F1392" s="146">
        <v>193</v>
      </c>
      <c r="G1392" s="147">
        <v>965</v>
      </c>
      <c r="H1392" s="148"/>
      <c r="I1392" s="158"/>
      <c r="J1392" s="146"/>
      <c r="K1392" s="146"/>
      <c r="L1392" s="149"/>
      <c r="M1392" s="619">
        <f t="shared" si="141"/>
        <v>0</v>
      </c>
      <c r="N1392" s="626">
        <f t="shared" si="141"/>
        <v>0</v>
      </c>
      <c r="O1392" s="36"/>
      <c r="P1392" s="51" t="s">
        <v>1474</v>
      </c>
      <c r="Q1392" s="36"/>
      <c r="R1392" s="36" t="str">
        <f t="shared" si="137"/>
        <v>M</v>
      </c>
      <c r="S1392" s="15"/>
      <c r="T1392" s="15">
        <v>1</v>
      </c>
      <c r="U1392" s="15"/>
      <c r="V1392" s="15"/>
      <c r="W1392" s="473"/>
      <c r="X1392" s="473"/>
      <c r="Y1392" s="15"/>
      <c r="Z1392" s="15"/>
      <c r="AA1392" s="15"/>
      <c r="AC1392" s="16"/>
      <c r="AD1392" s="15">
        <v>1</v>
      </c>
      <c r="AE1392" s="16"/>
      <c r="AF1392" s="16"/>
      <c r="AG1392" s="16"/>
      <c r="AH1392" s="16"/>
      <c r="AI1392" s="16"/>
      <c r="AJ1392" s="16"/>
      <c r="AK1392" s="16"/>
      <c r="AL1392" s="16"/>
      <c r="AM1392" s="16"/>
      <c r="AN1392" s="16"/>
      <c r="AO1392" s="16"/>
      <c r="AP1392" s="16"/>
      <c r="AQ1392" s="16"/>
    </row>
    <row r="1393" spans="1:43" s="17" customFormat="1" ht="12.75" customHeight="1">
      <c r="A1393" s="126">
        <v>112505000</v>
      </c>
      <c r="B1393" s="72"/>
      <c r="C1393" s="144" t="s">
        <v>322</v>
      </c>
      <c r="D1393" s="46"/>
      <c r="E1393" s="145">
        <v>1</v>
      </c>
      <c r="F1393" s="146">
        <v>32</v>
      </c>
      <c r="G1393" s="147">
        <v>160</v>
      </c>
      <c r="H1393" s="148"/>
      <c r="I1393" s="158"/>
      <c r="J1393" s="146"/>
      <c r="K1393" s="146">
        <v>8</v>
      </c>
      <c r="L1393" s="149">
        <v>40</v>
      </c>
      <c r="M1393" s="619">
        <f t="shared" si="141"/>
        <v>8</v>
      </c>
      <c r="N1393" s="626">
        <f t="shared" si="141"/>
        <v>40</v>
      </c>
      <c r="O1393" s="36"/>
      <c r="P1393" s="51" t="s">
        <v>1474</v>
      </c>
      <c r="Q1393" s="36"/>
      <c r="R1393" s="36" t="str">
        <f t="shared" si="137"/>
        <v>M</v>
      </c>
      <c r="S1393" s="15"/>
      <c r="T1393" s="15">
        <v>1</v>
      </c>
      <c r="U1393" s="15"/>
      <c r="V1393" s="15"/>
      <c r="W1393" s="473"/>
      <c r="X1393" s="473"/>
      <c r="Y1393" s="15"/>
      <c r="Z1393" s="15"/>
      <c r="AA1393" s="15"/>
      <c r="AC1393" s="16"/>
      <c r="AD1393" s="15">
        <v>1</v>
      </c>
      <c r="AE1393" s="16"/>
      <c r="AF1393" s="16"/>
      <c r="AG1393" s="16"/>
      <c r="AH1393" s="16"/>
      <c r="AI1393" s="16"/>
      <c r="AJ1393" s="16"/>
      <c r="AK1393" s="16"/>
      <c r="AL1393" s="16"/>
      <c r="AM1393" s="16"/>
      <c r="AN1393" s="16"/>
      <c r="AO1393" s="16"/>
      <c r="AP1393" s="16"/>
      <c r="AQ1393" s="16"/>
    </row>
    <row r="1394" spans="1:43" s="17" customFormat="1" ht="12.75" hidden="1" customHeight="1">
      <c r="A1394" s="126">
        <v>112506000</v>
      </c>
      <c r="B1394" s="72"/>
      <c r="C1394" s="144" t="s">
        <v>323</v>
      </c>
      <c r="D1394" s="46"/>
      <c r="E1394" s="145"/>
      <c r="F1394" s="146"/>
      <c r="G1394" s="147"/>
      <c r="H1394" s="148"/>
      <c r="I1394" s="158"/>
      <c r="J1394" s="146"/>
      <c r="K1394" s="146"/>
      <c r="L1394" s="149"/>
      <c r="M1394" s="619">
        <f t="shared" si="141"/>
        <v>0</v>
      </c>
      <c r="N1394" s="626">
        <f t="shared" si="141"/>
        <v>0</v>
      </c>
      <c r="O1394" s="36"/>
      <c r="P1394" s="51" t="s">
        <v>1474</v>
      </c>
      <c r="Q1394" s="36"/>
      <c r="R1394" s="36" t="str">
        <f t="shared" si="137"/>
        <v/>
      </c>
      <c r="S1394" s="15"/>
      <c r="T1394" s="15"/>
      <c r="U1394" s="15"/>
      <c r="V1394" s="15"/>
      <c r="W1394" s="473"/>
      <c r="X1394" s="473"/>
      <c r="Y1394" s="15"/>
      <c r="Z1394" s="15"/>
      <c r="AA1394" s="15"/>
      <c r="AC1394" s="16"/>
      <c r="AD1394" s="15">
        <v>1</v>
      </c>
      <c r="AE1394" s="16"/>
      <c r="AF1394" s="16"/>
      <c r="AG1394" s="16"/>
      <c r="AH1394" s="16"/>
      <c r="AI1394" s="16"/>
      <c r="AJ1394" s="16"/>
      <c r="AK1394" s="16"/>
      <c r="AL1394" s="16"/>
      <c r="AM1394" s="16"/>
      <c r="AN1394" s="16"/>
      <c r="AO1394" s="16"/>
      <c r="AP1394" s="16"/>
      <c r="AQ1394" s="16"/>
    </row>
    <row r="1395" spans="1:43" s="17" customFormat="1" ht="12.75" customHeight="1">
      <c r="A1395" s="126">
        <v>112507000</v>
      </c>
      <c r="B1395" s="72"/>
      <c r="C1395" s="144" t="s">
        <v>586</v>
      </c>
      <c r="D1395" s="46"/>
      <c r="E1395" s="145">
        <v>1</v>
      </c>
      <c r="F1395" s="146">
        <v>8</v>
      </c>
      <c r="G1395" s="147">
        <v>40</v>
      </c>
      <c r="H1395" s="148"/>
      <c r="I1395" s="158"/>
      <c r="J1395" s="146"/>
      <c r="K1395" s="146"/>
      <c r="L1395" s="149"/>
      <c r="M1395" s="619">
        <f t="shared" si="141"/>
        <v>0</v>
      </c>
      <c r="N1395" s="626">
        <f t="shared" si="141"/>
        <v>0</v>
      </c>
      <c r="O1395" s="36"/>
      <c r="P1395" s="51" t="s">
        <v>1474</v>
      </c>
      <c r="Q1395" s="36"/>
      <c r="R1395" s="36" t="str">
        <f t="shared" si="137"/>
        <v>M</v>
      </c>
      <c r="S1395" s="15"/>
      <c r="T1395" s="15">
        <v>1</v>
      </c>
      <c r="U1395" s="15"/>
      <c r="V1395" s="15"/>
      <c r="W1395" s="473"/>
      <c r="X1395" s="473"/>
      <c r="Y1395" s="15"/>
      <c r="Z1395" s="15"/>
      <c r="AA1395" s="15"/>
      <c r="AC1395" s="16"/>
      <c r="AD1395" s="15">
        <v>1</v>
      </c>
      <c r="AE1395" s="16"/>
      <c r="AF1395" s="16"/>
      <c r="AG1395" s="16"/>
      <c r="AH1395" s="16"/>
      <c r="AI1395" s="16"/>
      <c r="AJ1395" s="16"/>
      <c r="AK1395" s="16"/>
      <c r="AL1395" s="16"/>
      <c r="AM1395" s="16"/>
      <c r="AN1395" s="16"/>
      <c r="AO1395" s="16"/>
      <c r="AP1395" s="16"/>
      <c r="AQ1395" s="16"/>
    </row>
    <row r="1396" spans="1:43" s="143" customFormat="1" ht="12.75" customHeight="1">
      <c r="A1396" s="126">
        <v>112508000</v>
      </c>
      <c r="B1396" s="72"/>
      <c r="C1396" s="144" t="s">
        <v>324</v>
      </c>
      <c r="D1396" s="46"/>
      <c r="E1396" s="145">
        <v>1</v>
      </c>
      <c r="F1396" s="146">
        <v>30</v>
      </c>
      <c r="G1396" s="147">
        <v>150</v>
      </c>
      <c r="H1396" s="148"/>
      <c r="I1396" s="623"/>
      <c r="J1396" s="620"/>
      <c r="K1396" s="620"/>
      <c r="L1396" s="626"/>
      <c r="M1396" s="619">
        <f t="shared" si="141"/>
        <v>0</v>
      </c>
      <c r="N1396" s="626">
        <f t="shared" si="141"/>
        <v>0</v>
      </c>
      <c r="O1396" s="138"/>
      <c r="P1396" s="139" t="s">
        <v>1474</v>
      </c>
      <c r="Q1396" s="138"/>
      <c r="R1396" s="138" t="str">
        <f t="shared" si="137"/>
        <v>M</v>
      </c>
      <c r="S1396" s="15"/>
      <c r="T1396" s="15">
        <v>1</v>
      </c>
      <c r="U1396" s="140"/>
      <c r="V1396" s="140"/>
      <c r="W1396" s="474"/>
      <c r="X1396" s="474"/>
      <c r="Y1396" s="140"/>
      <c r="Z1396" s="140"/>
      <c r="AA1396" s="140"/>
      <c r="AC1396" s="142"/>
      <c r="AD1396" s="15">
        <v>1</v>
      </c>
      <c r="AE1396" s="142"/>
      <c r="AF1396" s="142"/>
      <c r="AG1396" s="142"/>
      <c r="AH1396" s="142"/>
      <c r="AI1396" s="142"/>
      <c r="AJ1396" s="142"/>
      <c r="AK1396" s="142"/>
      <c r="AL1396" s="142"/>
      <c r="AM1396" s="142"/>
      <c r="AN1396" s="142"/>
      <c r="AO1396" s="142"/>
      <c r="AP1396" s="142"/>
      <c r="AQ1396" s="142"/>
    </row>
    <row r="1397" spans="1:43" s="143" customFormat="1" ht="12.75" customHeight="1">
      <c r="A1397" s="126">
        <v>112509000</v>
      </c>
      <c r="B1397" s="72"/>
      <c r="C1397" s="144" t="s">
        <v>605</v>
      </c>
      <c r="D1397" s="46"/>
      <c r="E1397" s="145">
        <v>1</v>
      </c>
      <c r="F1397" s="146">
        <v>7</v>
      </c>
      <c r="G1397" s="147">
        <v>35</v>
      </c>
      <c r="H1397" s="148"/>
      <c r="I1397" s="623"/>
      <c r="J1397" s="620"/>
      <c r="K1397" s="620"/>
      <c r="L1397" s="626"/>
      <c r="M1397" s="619">
        <f t="shared" si="141"/>
        <v>0</v>
      </c>
      <c r="N1397" s="626">
        <f t="shared" si="141"/>
        <v>0</v>
      </c>
      <c r="O1397" s="138"/>
      <c r="P1397" s="139" t="s">
        <v>1474</v>
      </c>
      <c r="Q1397" s="138"/>
      <c r="R1397" s="138" t="str">
        <f t="shared" si="137"/>
        <v>M</v>
      </c>
      <c r="S1397" s="15"/>
      <c r="T1397" s="15">
        <v>1</v>
      </c>
      <c r="U1397" s="140"/>
      <c r="V1397" s="140"/>
      <c r="W1397" s="474"/>
      <c r="X1397" s="474"/>
      <c r="Y1397" s="140"/>
      <c r="Z1397" s="140"/>
      <c r="AA1397" s="140"/>
      <c r="AC1397" s="142"/>
      <c r="AD1397" s="15">
        <v>1</v>
      </c>
      <c r="AE1397" s="142"/>
      <c r="AF1397" s="142"/>
      <c r="AG1397" s="142"/>
      <c r="AH1397" s="142"/>
      <c r="AI1397" s="142"/>
      <c r="AJ1397" s="142"/>
      <c r="AK1397" s="142"/>
      <c r="AL1397" s="142"/>
      <c r="AM1397" s="142"/>
      <c r="AN1397" s="142"/>
      <c r="AO1397" s="142"/>
      <c r="AP1397" s="142"/>
      <c r="AQ1397" s="142"/>
    </row>
    <row r="1398" spans="1:43" s="17" customFormat="1" ht="12.75" hidden="1" customHeight="1">
      <c r="A1398" s="126">
        <v>112510000</v>
      </c>
      <c r="B1398" s="72"/>
      <c r="C1398" s="144" t="s">
        <v>1850</v>
      </c>
      <c r="D1398" s="46"/>
      <c r="E1398" s="145"/>
      <c r="F1398" s="146"/>
      <c r="G1398" s="147"/>
      <c r="H1398" s="148"/>
      <c r="I1398" s="158"/>
      <c r="J1398" s="146"/>
      <c r="K1398" s="146"/>
      <c r="L1398" s="149"/>
      <c r="M1398" s="619">
        <f t="shared" si="141"/>
        <v>0</v>
      </c>
      <c r="N1398" s="626">
        <f t="shared" si="141"/>
        <v>0</v>
      </c>
      <c r="O1398" s="36"/>
      <c r="P1398" s="51" t="s">
        <v>1474</v>
      </c>
      <c r="Q1398" s="36"/>
      <c r="R1398" s="36" t="str">
        <f t="shared" si="137"/>
        <v/>
      </c>
      <c r="S1398" s="15"/>
      <c r="T1398" s="15"/>
      <c r="U1398" s="15"/>
      <c r="V1398" s="15"/>
      <c r="W1398" s="473"/>
      <c r="X1398" s="473"/>
      <c r="Y1398" s="15"/>
      <c r="Z1398" s="15"/>
      <c r="AA1398" s="15"/>
      <c r="AC1398" s="16"/>
      <c r="AD1398" s="15">
        <v>1</v>
      </c>
      <c r="AE1398" s="16"/>
      <c r="AF1398" s="16"/>
      <c r="AG1398" s="16"/>
      <c r="AH1398" s="16"/>
      <c r="AI1398" s="16"/>
      <c r="AJ1398" s="16"/>
      <c r="AK1398" s="16"/>
      <c r="AL1398" s="16"/>
      <c r="AM1398" s="16"/>
      <c r="AN1398" s="16"/>
      <c r="AO1398" s="16"/>
      <c r="AP1398" s="16"/>
      <c r="AQ1398" s="16"/>
    </row>
    <row r="1399" spans="1:43" s="17" customFormat="1" ht="12.75" customHeight="1" thickBot="1">
      <c r="A1399" s="126">
        <v>112511000</v>
      </c>
      <c r="B1399" s="74"/>
      <c r="C1399" s="167" t="s">
        <v>325</v>
      </c>
      <c r="D1399" s="46"/>
      <c r="E1399" s="663">
        <v>1</v>
      </c>
      <c r="F1399" s="664">
        <v>183</v>
      </c>
      <c r="G1399" s="665">
        <v>915</v>
      </c>
      <c r="H1399" s="666"/>
      <c r="I1399" s="667"/>
      <c r="J1399" s="664"/>
      <c r="K1399" s="664"/>
      <c r="L1399" s="668"/>
      <c r="M1399" s="619">
        <f t="shared" si="141"/>
        <v>0</v>
      </c>
      <c r="N1399" s="626">
        <f t="shared" si="141"/>
        <v>0</v>
      </c>
      <c r="O1399" s="36"/>
      <c r="P1399" s="51" t="s">
        <v>1474</v>
      </c>
      <c r="Q1399" s="36"/>
      <c r="R1399" s="36" t="str">
        <f t="shared" si="137"/>
        <v>M</v>
      </c>
      <c r="S1399" s="15"/>
      <c r="T1399" s="15">
        <v>1</v>
      </c>
      <c r="U1399" s="15"/>
      <c r="V1399" s="15"/>
      <c r="W1399" s="473"/>
      <c r="X1399" s="473"/>
      <c r="Y1399" s="15"/>
      <c r="Z1399" s="15"/>
      <c r="AA1399" s="15"/>
      <c r="AC1399" s="16"/>
      <c r="AD1399" s="15">
        <v>1</v>
      </c>
      <c r="AE1399" s="16"/>
      <c r="AF1399" s="16"/>
      <c r="AG1399" s="16"/>
      <c r="AH1399" s="16"/>
      <c r="AI1399" s="16"/>
      <c r="AJ1399" s="16"/>
      <c r="AK1399" s="16"/>
      <c r="AL1399" s="16"/>
      <c r="AM1399" s="16"/>
      <c r="AN1399" s="16"/>
      <c r="AO1399" s="16"/>
      <c r="AP1399" s="16"/>
      <c r="AQ1399" s="16"/>
    </row>
    <row r="1400" spans="1:43" s="18" customFormat="1" ht="21.75" hidden="1" customHeight="1" thickBot="1">
      <c r="A1400" s="126">
        <v>120000000</v>
      </c>
      <c r="B1400" s="897" t="s">
        <v>617</v>
      </c>
      <c r="C1400" s="898"/>
      <c r="D1400" s="47"/>
      <c r="E1400" s="86">
        <f t="shared" ref="E1400:N1400" si="142">SUM(E1401,E1402,E1421,E1429,E1442)</f>
        <v>0</v>
      </c>
      <c r="F1400" s="87">
        <f t="shared" si="142"/>
        <v>0</v>
      </c>
      <c r="G1400" s="88">
        <f t="shared" si="142"/>
        <v>0</v>
      </c>
      <c r="H1400" s="114">
        <f t="shared" si="142"/>
        <v>0</v>
      </c>
      <c r="I1400" s="89">
        <f t="shared" si="142"/>
        <v>0</v>
      </c>
      <c r="J1400" s="87">
        <f t="shared" si="142"/>
        <v>0</v>
      </c>
      <c r="K1400" s="87">
        <f t="shared" si="142"/>
        <v>0</v>
      </c>
      <c r="L1400" s="672">
        <f t="shared" si="142"/>
        <v>0</v>
      </c>
      <c r="M1400" s="84">
        <f t="shared" si="142"/>
        <v>0</v>
      </c>
      <c r="N1400" s="85">
        <f t="shared" si="142"/>
        <v>0</v>
      </c>
      <c r="O1400" s="36"/>
      <c r="P1400" s="51" t="s">
        <v>1499</v>
      </c>
      <c r="Q1400" s="36"/>
      <c r="R1400" s="36" t="str">
        <f t="shared" si="137"/>
        <v/>
      </c>
      <c r="S1400" s="15"/>
      <c r="T1400" s="15"/>
      <c r="U1400" s="15"/>
      <c r="V1400" s="15"/>
      <c r="W1400" s="473"/>
      <c r="X1400" s="476"/>
      <c r="Y1400" s="15"/>
      <c r="Z1400" s="15"/>
      <c r="AA1400" s="15"/>
      <c r="AC1400" s="15"/>
      <c r="AD1400" s="15">
        <v>1</v>
      </c>
      <c r="AE1400" s="15"/>
      <c r="AF1400" s="15"/>
      <c r="AG1400" s="15"/>
      <c r="AH1400" s="15"/>
      <c r="AI1400" s="15"/>
      <c r="AJ1400" s="15"/>
      <c r="AK1400" s="15"/>
      <c r="AL1400" s="15"/>
      <c r="AM1400" s="15"/>
      <c r="AN1400" s="15"/>
      <c r="AO1400" s="15"/>
      <c r="AP1400" s="15"/>
      <c r="AQ1400" s="15"/>
    </row>
    <row r="1401" spans="1:43" s="17" customFormat="1" ht="12.75" hidden="1" customHeight="1" thickBot="1">
      <c r="A1401" s="126">
        <v>129804000</v>
      </c>
      <c r="B1401" s="76"/>
      <c r="C1401" s="218" t="s">
        <v>326</v>
      </c>
      <c r="D1401" s="46"/>
      <c r="E1401" s="153"/>
      <c r="F1401" s="154"/>
      <c r="G1401" s="155"/>
      <c r="H1401" s="156"/>
      <c r="I1401" s="174"/>
      <c r="J1401" s="154"/>
      <c r="K1401" s="154"/>
      <c r="L1401" s="157"/>
      <c r="M1401" s="648"/>
      <c r="N1401" s="625"/>
      <c r="O1401" s="36"/>
      <c r="P1401" s="51" t="s">
        <v>1473</v>
      </c>
      <c r="Q1401" s="36"/>
      <c r="R1401" s="36" t="str">
        <f t="shared" si="137"/>
        <v/>
      </c>
      <c r="S1401" s="15"/>
      <c r="T1401" s="15"/>
      <c r="U1401" s="15"/>
      <c r="V1401" s="15"/>
      <c r="W1401" s="473"/>
      <c r="X1401" s="473"/>
      <c r="Y1401" s="15"/>
      <c r="Z1401" s="15"/>
      <c r="AA1401" s="15"/>
      <c r="AC1401" s="16"/>
      <c r="AD1401" s="15">
        <v>1</v>
      </c>
      <c r="AE1401" s="16"/>
      <c r="AF1401" s="16"/>
      <c r="AG1401" s="16"/>
      <c r="AH1401" s="16"/>
      <c r="AI1401" s="16"/>
      <c r="AJ1401" s="16"/>
      <c r="AK1401" s="16"/>
      <c r="AL1401" s="16"/>
      <c r="AM1401" s="16"/>
      <c r="AN1401" s="16"/>
      <c r="AO1401" s="16"/>
      <c r="AP1401" s="16"/>
      <c r="AQ1401" s="16"/>
    </row>
    <row r="1402" spans="1:43" s="18" customFormat="1" ht="15.75" hidden="1" customHeight="1">
      <c r="A1402" s="126">
        <v>124700000</v>
      </c>
      <c r="B1402" s="599" t="s">
        <v>327</v>
      </c>
      <c r="C1402" s="600"/>
      <c r="D1402" s="25"/>
      <c r="E1402" s="90">
        <f t="shared" ref="E1402:N1402" si="143">SUM(E1403:E1420)</f>
        <v>0</v>
      </c>
      <c r="F1402" s="91">
        <f t="shared" si="143"/>
        <v>0</v>
      </c>
      <c r="G1402" s="92">
        <f t="shared" si="143"/>
        <v>0</v>
      </c>
      <c r="H1402" s="611">
        <f t="shared" si="143"/>
        <v>0</v>
      </c>
      <c r="I1402" s="612">
        <f t="shared" si="143"/>
        <v>0</v>
      </c>
      <c r="J1402" s="91">
        <f t="shared" si="143"/>
        <v>0</v>
      </c>
      <c r="K1402" s="91">
        <f t="shared" si="143"/>
        <v>0</v>
      </c>
      <c r="L1402" s="93">
        <f t="shared" si="143"/>
        <v>0</v>
      </c>
      <c r="M1402" s="612">
        <f t="shared" si="143"/>
        <v>0</v>
      </c>
      <c r="N1402" s="93">
        <f t="shared" si="143"/>
        <v>0</v>
      </c>
      <c r="O1402" s="36"/>
      <c r="P1402" s="51" t="s">
        <v>1500</v>
      </c>
      <c r="Q1402" s="36"/>
      <c r="R1402" s="36" t="str">
        <f t="shared" si="137"/>
        <v/>
      </c>
      <c r="S1402" s="15"/>
      <c r="T1402" s="15"/>
      <c r="U1402" s="15"/>
      <c r="V1402" s="15"/>
      <c r="W1402" s="473"/>
      <c r="X1402" s="473"/>
      <c r="Y1402" s="15"/>
      <c r="Z1402" s="15"/>
      <c r="AA1402" s="15"/>
      <c r="AC1402" s="15"/>
      <c r="AD1402" s="15">
        <v>1</v>
      </c>
      <c r="AE1402" s="15"/>
      <c r="AF1402" s="15"/>
      <c r="AG1402" s="15"/>
      <c r="AH1402" s="15"/>
      <c r="AI1402" s="15"/>
      <c r="AJ1402" s="15"/>
      <c r="AK1402" s="15"/>
      <c r="AL1402" s="15"/>
      <c r="AM1402" s="15"/>
      <c r="AN1402" s="15"/>
      <c r="AO1402" s="15"/>
      <c r="AP1402" s="15"/>
      <c r="AQ1402" s="15"/>
    </row>
    <row r="1403" spans="1:43" s="17" customFormat="1" ht="12.75" hidden="1" customHeight="1">
      <c r="A1403" s="126" t="s">
        <v>606</v>
      </c>
      <c r="B1403" s="72"/>
      <c r="C1403" s="144" t="s">
        <v>328</v>
      </c>
      <c r="D1403" s="46"/>
      <c r="E1403" s="145"/>
      <c r="F1403" s="146"/>
      <c r="G1403" s="147"/>
      <c r="H1403" s="148"/>
      <c r="I1403" s="158"/>
      <c r="J1403" s="146"/>
      <c r="K1403" s="146"/>
      <c r="L1403" s="149"/>
      <c r="M1403" s="623"/>
      <c r="N1403" s="626"/>
      <c r="O1403" s="36"/>
      <c r="P1403" s="51" t="s">
        <v>1474</v>
      </c>
      <c r="Q1403" s="36"/>
      <c r="R1403" s="36" t="str">
        <f t="shared" si="137"/>
        <v/>
      </c>
      <c r="S1403" s="15"/>
      <c r="T1403" s="15"/>
      <c r="U1403" s="15"/>
      <c r="V1403" s="15"/>
      <c r="W1403" s="473"/>
      <c r="X1403" s="473"/>
      <c r="Y1403" s="15"/>
      <c r="Z1403" s="15"/>
      <c r="AA1403" s="15"/>
      <c r="AC1403" s="16"/>
      <c r="AD1403" s="15">
        <v>1</v>
      </c>
      <c r="AE1403" s="16"/>
      <c r="AF1403" s="16"/>
      <c r="AG1403" s="16"/>
      <c r="AH1403" s="16"/>
      <c r="AI1403" s="16"/>
      <c r="AJ1403" s="16"/>
      <c r="AK1403" s="16"/>
      <c r="AL1403" s="16"/>
      <c r="AM1403" s="16"/>
      <c r="AN1403" s="16"/>
      <c r="AO1403" s="16"/>
      <c r="AP1403" s="16"/>
      <c r="AQ1403" s="16"/>
    </row>
    <row r="1404" spans="1:43" s="17" customFormat="1" ht="12.75" hidden="1" customHeight="1">
      <c r="A1404" s="126">
        <v>124717000</v>
      </c>
      <c r="B1404" s="72"/>
      <c r="C1404" s="144" t="s">
        <v>341</v>
      </c>
      <c r="D1404" s="46"/>
      <c r="E1404" s="145"/>
      <c r="F1404" s="146"/>
      <c r="G1404" s="147"/>
      <c r="H1404" s="148"/>
      <c r="I1404" s="158"/>
      <c r="J1404" s="146"/>
      <c r="K1404" s="146"/>
      <c r="L1404" s="149"/>
      <c r="M1404" s="623"/>
      <c r="N1404" s="626"/>
      <c r="O1404" s="36"/>
      <c r="P1404" s="51" t="s">
        <v>1474</v>
      </c>
      <c r="Q1404" s="36"/>
      <c r="R1404" s="36" t="str">
        <f t="shared" si="137"/>
        <v/>
      </c>
      <c r="S1404" s="15"/>
      <c r="T1404" s="15"/>
      <c r="U1404" s="15"/>
      <c r="V1404" s="15"/>
      <c r="W1404" s="473"/>
      <c r="X1404" s="473"/>
      <c r="Y1404" s="15"/>
      <c r="Z1404" s="15"/>
      <c r="AA1404" s="15"/>
      <c r="AC1404" s="16"/>
      <c r="AD1404" s="15">
        <v>1</v>
      </c>
      <c r="AE1404" s="16"/>
      <c r="AF1404" s="16"/>
      <c r="AG1404" s="16"/>
      <c r="AH1404" s="16"/>
      <c r="AI1404" s="16"/>
      <c r="AJ1404" s="16"/>
      <c r="AK1404" s="16"/>
      <c r="AL1404" s="16"/>
      <c r="AM1404" s="16"/>
      <c r="AN1404" s="16"/>
      <c r="AO1404" s="16"/>
      <c r="AP1404" s="16"/>
      <c r="AQ1404" s="16"/>
    </row>
    <row r="1405" spans="1:43" s="17" customFormat="1" ht="12.75" hidden="1" customHeight="1">
      <c r="A1405" s="126">
        <v>124715000</v>
      </c>
      <c r="B1405" s="72"/>
      <c r="C1405" s="144" t="s">
        <v>339</v>
      </c>
      <c r="D1405" s="46"/>
      <c r="E1405" s="145"/>
      <c r="F1405" s="146"/>
      <c r="G1405" s="147"/>
      <c r="H1405" s="148"/>
      <c r="I1405" s="158"/>
      <c r="J1405" s="146"/>
      <c r="K1405" s="146"/>
      <c r="L1405" s="149"/>
      <c r="M1405" s="623"/>
      <c r="N1405" s="626"/>
      <c r="O1405" s="36"/>
      <c r="P1405" s="51" t="s">
        <v>1474</v>
      </c>
      <c r="Q1405" s="36"/>
      <c r="R1405" s="36" t="str">
        <f t="shared" si="137"/>
        <v/>
      </c>
      <c r="S1405" s="15"/>
      <c r="T1405" s="15"/>
      <c r="U1405" s="15"/>
      <c r="V1405" s="15"/>
      <c r="W1405" s="473"/>
      <c r="X1405" s="473"/>
      <c r="Y1405" s="15"/>
      <c r="Z1405" s="15"/>
      <c r="AA1405" s="15"/>
      <c r="AC1405" s="16"/>
      <c r="AD1405" s="15">
        <v>1</v>
      </c>
      <c r="AE1405" s="16"/>
      <c r="AF1405" s="16"/>
      <c r="AG1405" s="16"/>
      <c r="AH1405" s="16"/>
      <c r="AI1405" s="16"/>
      <c r="AJ1405" s="16"/>
      <c r="AK1405" s="16"/>
      <c r="AL1405" s="16"/>
      <c r="AM1405" s="16"/>
      <c r="AN1405" s="16"/>
      <c r="AO1405" s="16"/>
      <c r="AP1405" s="16"/>
      <c r="AQ1405" s="16"/>
    </row>
    <row r="1406" spans="1:43" s="17" customFormat="1" ht="12.75" hidden="1" customHeight="1">
      <c r="A1406" s="126">
        <v>124718000</v>
      </c>
      <c r="B1406" s="72"/>
      <c r="C1406" s="144" t="s">
        <v>342</v>
      </c>
      <c r="D1406" s="46"/>
      <c r="E1406" s="145"/>
      <c r="F1406" s="146"/>
      <c r="G1406" s="147"/>
      <c r="H1406" s="148"/>
      <c r="I1406" s="158"/>
      <c r="J1406" s="146"/>
      <c r="K1406" s="146"/>
      <c r="L1406" s="149"/>
      <c r="M1406" s="623"/>
      <c r="N1406" s="626"/>
      <c r="O1406" s="36"/>
      <c r="P1406" s="51" t="s">
        <v>1474</v>
      </c>
      <c r="Q1406" s="36"/>
      <c r="R1406" s="36" t="str">
        <f t="shared" si="137"/>
        <v/>
      </c>
      <c r="S1406" s="15"/>
      <c r="T1406" s="15"/>
      <c r="U1406" s="15"/>
      <c r="V1406" s="15"/>
      <c r="W1406" s="473"/>
      <c r="X1406" s="473"/>
      <c r="Y1406" s="15"/>
      <c r="Z1406" s="15"/>
      <c r="AA1406" s="15"/>
      <c r="AC1406" s="16"/>
      <c r="AD1406" s="15">
        <v>1</v>
      </c>
      <c r="AE1406" s="16"/>
      <c r="AF1406" s="16"/>
      <c r="AG1406" s="16"/>
      <c r="AH1406" s="16"/>
      <c r="AI1406" s="16"/>
      <c r="AJ1406" s="16"/>
      <c r="AK1406" s="16"/>
      <c r="AL1406" s="16"/>
      <c r="AM1406" s="16"/>
      <c r="AN1406" s="16"/>
      <c r="AO1406" s="16"/>
      <c r="AP1406" s="16"/>
      <c r="AQ1406" s="16"/>
    </row>
    <row r="1407" spans="1:43" s="17" customFormat="1" ht="12.75" hidden="1" customHeight="1">
      <c r="A1407" s="126">
        <v>124716000</v>
      </c>
      <c r="B1407" s="72"/>
      <c r="C1407" s="144" t="s">
        <v>340</v>
      </c>
      <c r="D1407" s="46"/>
      <c r="E1407" s="145"/>
      <c r="F1407" s="146"/>
      <c r="G1407" s="147"/>
      <c r="H1407" s="148"/>
      <c r="I1407" s="158"/>
      <c r="J1407" s="146"/>
      <c r="K1407" s="146"/>
      <c r="L1407" s="149"/>
      <c r="M1407" s="623"/>
      <c r="N1407" s="626"/>
      <c r="O1407" s="36"/>
      <c r="P1407" s="51" t="s">
        <v>1474</v>
      </c>
      <c r="Q1407" s="36"/>
      <c r="R1407" s="36" t="str">
        <f t="shared" si="137"/>
        <v/>
      </c>
      <c r="S1407" s="15"/>
      <c r="T1407" s="15"/>
      <c r="U1407" s="15"/>
      <c r="V1407" s="15"/>
      <c r="W1407" s="473"/>
      <c r="X1407" s="473"/>
      <c r="Y1407" s="15"/>
      <c r="Z1407" s="15"/>
      <c r="AA1407" s="15"/>
      <c r="AC1407" s="16"/>
      <c r="AD1407" s="15">
        <v>1</v>
      </c>
      <c r="AE1407" s="16"/>
      <c r="AF1407" s="16"/>
      <c r="AG1407" s="16"/>
      <c r="AH1407" s="16"/>
      <c r="AI1407" s="16"/>
      <c r="AJ1407" s="16"/>
      <c r="AK1407" s="16"/>
      <c r="AL1407" s="16"/>
      <c r="AM1407" s="16"/>
      <c r="AN1407" s="16"/>
      <c r="AO1407" s="16"/>
      <c r="AP1407" s="16"/>
      <c r="AQ1407" s="16"/>
    </row>
    <row r="1408" spans="1:43" s="17" customFormat="1" ht="12.75" hidden="1" customHeight="1">
      <c r="A1408" s="126">
        <v>124702000</v>
      </c>
      <c r="B1408" s="72"/>
      <c r="C1408" s="144" t="s">
        <v>232</v>
      </c>
      <c r="D1408" s="46"/>
      <c r="E1408" s="145"/>
      <c r="F1408" s="146"/>
      <c r="G1408" s="147"/>
      <c r="H1408" s="148"/>
      <c r="I1408" s="158"/>
      <c r="J1408" s="146"/>
      <c r="K1408" s="146"/>
      <c r="L1408" s="149"/>
      <c r="M1408" s="623"/>
      <c r="N1408" s="626"/>
      <c r="O1408" s="36"/>
      <c r="P1408" s="51" t="s">
        <v>1474</v>
      </c>
      <c r="Q1408" s="36"/>
      <c r="R1408" s="36" t="str">
        <f t="shared" si="137"/>
        <v/>
      </c>
      <c r="S1408" s="15"/>
      <c r="T1408" s="15"/>
      <c r="U1408" s="15"/>
      <c r="V1408" s="15"/>
      <c r="W1408" s="473"/>
      <c r="X1408" s="473"/>
      <c r="Y1408" s="15"/>
      <c r="Z1408" s="15"/>
      <c r="AA1408" s="15"/>
      <c r="AC1408" s="16"/>
      <c r="AD1408" s="15">
        <v>1</v>
      </c>
      <c r="AE1408" s="16"/>
      <c r="AF1408" s="16"/>
      <c r="AG1408" s="16"/>
      <c r="AH1408" s="16"/>
      <c r="AI1408" s="16"/>
      <c r="AJ1408" s="16"/>
      <c r="AK1408" s="16"/>
      <c r="AL1408" s="16"/>
      <c r="AM1408" s="16"/>
      <c r="AN1408" s="16"/>
      <c r="AO1408" s="16"/>
      <c r="AP1408" s="16"/>
      <c r="AQ1408" s="16"/>
    </row>
    <row r="1409" spans="1:43" s="17" customFormat="1" ht="12.75" hidden="1" customHeight="1">
      <c r="A1409" s="126">
        <v>124703000</v>
      </c>
      <c r="B1409" s="72"/>
      <c r="C1409" s="144" t="s">
        <v>329</v>
      </c>
      <c r="D1409" s="46"/>
      <c r="E1409" s="145"/>
      <c r="F1409" s="146"/>
      <c r="G1409" s="147"/>
      <c r="H1409" s="148"/>
      <c r="I1409" s="158"/>
      <c r="J1409" s="146"/>
      <c r="K1409" s="146"/>
      <c r="L1409" s="149"/>
      <c r="M1409" s="623"/>
      <c r="N1409" s="626"/>
      <c r="O1409" s="36"/>
      <c r="P1409" s="51" t="s">
        <v>1474</v>
      </c>
      <c r="Q1409" s="36"/>
      <c r="R1409" s="36" t="str">
        <f t="shared" si="137"/>
        <v/>
      </c>
      <c r="S1409" s="15"/>
      <c r="T1409" s="15"/>
      <c r="U1409" s="15"/>
      <c r="V1409" s="15"/>
      <c r="W1409" s="473"/>
      <c r="X1409" s="473"/>
      <c r="Y1409" s="15"/>
      <c r="Z1409" s="15"/>
      <c r="AA1409" s="15"/>
      <c r="AC1409" s="16"/>
      <c r="AD1409" s="15">
        <v>1</v>
      </c>
      <c r="AE1409" s="16"/>
      <c r="AF1409" s="16"/>
      <c r="AG1409" s="16"/>
      <c r="AH1409" s="16"/>
      <c r="AI1409" s="16"/>
      <c r="AJ1409" s="16"/>
      <c r="AK1409" s="16"/>
      <c r="AL1409" s="16"/>
      <c r="AM1409" s="16"/>
      <c r="AN1409" s="16"/>
      <c r="AO1409" s="16"/>
      <c r="AP1409" s="16"/>
      <c r="AQ1409" s="16"/>
    </row>
    <row r="1410" spans="1:43" s="17" customFormat="1" ht="12.75" hidden="1" customHeight="1">
      <c r="A1410" s="126">
        <v>124704000</v>
      </c>
      <c r="B1410" s="72"/>
      <c r="C1410" s="73" t="s">
        <v>607</v>
      </c>
      <c r="D1410" s="46"/>
      <c r="E1410" s="145"/>
      <c r="F1410" s="146"/>
      <c r="G1410" s="147"/>
      <c r="H1410" s="148"/>
      <c r="I1410" s="158"/>
      <c r="J1410" s="146"/>
      <c r="K1410" s="146"/>
      <c r="L1410" s="149"/>
      <c r="M1410" s="623"/>
      <c r="N1410" s="626"/>
      <c r="O1410" s="36"/>
      <c r="P1410" s="51" t="s">
        <v>1473</v>
      </c>
      <c r="Q1410" s="36"/>
      <c r="R1410" s="36" t="str">
        <f t="shared" si="137"/>
        <v/>
      </c>
      <c r="S1410" s="15"/>
      <c r="T1410" s="15"/>
      <c r="U1410" s="15"/>
      <c r="V1410" s="15"/>
      <c r="W1410" s="473"/>
      <c r="X1410" s="473"/>
      <c r="Y1410" s="15"/>
      <c r="Z1410" s="15"/>
      <c r="AA1410" s="15"/>
      <c r="AC1410" s="16"/>
      <c r="AD1410" s="15">
        <v>1</v>
      </c>
      <c r="AE1410" s="16"/>
      <c r="AF1410" s="16"/>
      <c r="AG1410" s="16"/>
      <c r="AH1410" s="16"/>
      <c r="AI1410" s="16"/>
      <c r="AJ1410" s="16"/>
      <c r="AK1410" s="16"/>
      <c r="AL1410" s="16"/>
      <c r="AM1410" s="16"/>
      <c r="AN1410" s="16"/>
      <c r="AO1410" s="16"/>
      <c r="AP1410" s="16"/>
      <c r="AQ1410" s="16"/>
    </row>
    <row r="1411" spans="1:43" s="17" customFormat="1" ht="12.75" hidden="1" customHeight="1">
      <c r="A1411" s="126">
        <v>124705000</v>
      </c>
      <c r="B1411" s="72"/>
      <c r="C1411" s="144" t="s">
        <v>330</v>
      </c>
      <c r="D1411" s="46"/>
      <c r="E1411" s="145"/>
      <c r="F1411" s="146"/>
      <c r="G1411" s="147"/>
      <c r="H1411" s="148"/>
      <c r="I1411" s="158"/>
      <c r="J1411" s="146"/>
      <c r="K1411" s="146"/>
      <c r="L1411" s="149"/>
      <c r="M1411" s="623"/>
      <c r="N1411" s="626"/>
      <c r="O1411" s="36"/>
      <c r="P1411" s="51" t="s">
        <v>1474</v>
      </c>
      <c r="Q1411" s="36"/>
      <c r="R1411" s="36" t="str">
        <f t="shared" si="137"/>
        <v/>
      </c>
      <c r="S1411" s="15"/>
      <c r="T1411" s="15"/>
      <c r="U1411" s="15"/>
      <c r="V1411" s="15"/>
      <c r="W1411" s="473"/>
      <c r="X1411" s="473"/>
      <c r="Y1411" s="15"/>
      <c r="Z1411" s="15"/>
      <c r="AA1411" s="15"/>
      <c r="AC1411" s="16"/>
      <c r="AD1411" s="15">
        <v>1</v>
      </c>
      <c r="AE1411" s="16"/>
      <c r="AF1411" s="16"/>
      <c r="AG1411" s="16"/>
      <c r="AH1411" s="16"/>
      <c r="AI1411" s="16"/>
      <c r="AJ1411" s="16"/>
      <c r="AK1411" s="16"/>
      <c r="AL1411" s="16"/>
      <c r="AM1411" s="16"/>
      <c r="AN1411" s="16"/>
      <c r="AO1411" s="16"/>
      <c r="AP1411" s="16"/>
      <c r="AQ1411" s="16"/>
    </row>
    <row r="1412" spans="1:43" s="17" customFormat="1" ht="12.75" hidden="1" customHeight="1">
      <c r="A1412" s="126">
        <v>124706000</v>
      </c>
      <c r="B1412" s="72"/>
      <c r="C1412" s="144" t="s">
        <v>331</v>
      </c>
      <c r="D1412" s="46"/>
      <c r="E1412" s="145"/>
      <c r="F1412" s="146"/>
      <c r="G1412" s="147"/>
      <c r="H1412" s="148"/>
      <c r="I1412" s="158"/>
      <c r="J1412" s="146"/>
      <c r="K1412" s="146"/>
      <c r="L1412" s="149"/>
      <c r="M1412" s="623"/>
      <c r="N1412" s="626"/>
      <c r="O1412" s="36"/>
      <c r="P1412" s="51" t="s">
        <v>1474</v>
      </c>
      <c r="Q1412" s="36"/>
      <c r="R1412" s="36" t="str">
        <f t="shared" si="137"/>
        <v/>
      </c>
      <c r="S1412" s="15"/>
      <c r="T1412" s="15"/>
      <c r="U1412" s="15"/>
      <c r="V1412" s="15"/>
      <c r="W1412" s="473"/>
      <c r="X1412" s="473"/>
      <c r="Y1412" s="15"/>
      <c r="Z1412" s="15"/>
      <c r="AA1412" s="15"/>
      <c r="AC1412" s="16"/>
      <c r="AD1412" s="15">
        <v>1</v>
      </c>
      <c r="AE1412" s="16"/>
      <c r="AF1412" s="16"/>
      <c r="AG1412" s="16"/>
      <c r="AH1412" s="16"/>
      <c r="AI1412" s="16"/>
      <c r="AJ1412" s="16"/>
      <c r="AK1412" s="16"/>
      <c r="AL1412" s="16"/>
      <c r="AM1412" s="16"/>
      <c r="AN1412" s="16"/>
      <c r="AO1412" s="16"/>
      <c r="AP1412" s="16"/>
      <c r="AQ1412" s="16"/>
    </row>
    <row r="1413" spans="1:43" s="17" customFormat="1" ht="12.75" hidden="1" customHeight="1">
      <c r="A1413" s="126">
        <v>124707000</v>
      </c>
      <c r="B1413" s="72"/>
      <c r="C1413" s="144" t="s">
        <v>332</v>
      </c>
      <c r="D1413" s="46"/>
      <c r="E1413" s="145"/>
      <c r="F1413" s="146"/>
      <c r="G1413" s="147"/>
      <c r="H1413" s="148"/>
      <c r="I1413" s="158"/>
      <c r="J1413" s="146"/>
      <c r="K1413" s="146"/>
      <c r="L1413" s="149"/>
      <c r="M1413" s="623"/>
      <c r="N1413" s="626"/>
      <c r="O1413" s="36"/>
      <c r="P1413" s="51" t="s">
        <v>1474</v>
      </c>
      <c r="Q1413" s="36"/>
      <c r="R1413" s="36" t="str">
        <f t="shared" si="137"/>
        <v/>
      </c>
      <c r="S1413" s="15"/>
      <c r="T1413" s="15"/>
      <c r="U1413" s="15"/>
      <c r="V1413" s="15"/>
      <c r="W1413" s="473"/>
      <c r="X1413" s="473"/>
      <c r="Y1413" s="15"/>
      <c r="Z1413" s="15"/>
      <c r="AA1413" s="15"/>
      <c r="AC1413" s="16"/>
      <c r="AD1413" s="15">
        <v>1</v>
      </c>
      <c r="AE1413" s="16"/>
      <c r="AF1413" s="16"/>
      <c r="AG1413" s="16"/>
      <c r="AH1413" s="16"/>
      <c r="AI1413" s="16"/>
      <c r="AJ1413" s="16"/>
      <c r="AK1413" s="16"/>
      <c r="AL1413" s="16"/>
      <c r="AM1413" s="16"/>
      <c r="AN1413" s="16"/>
      <c r="AO1413" s="16"/>
      <c r="AP1413" s="16"/>
      <c r="AQ1413" s="16"/>
    </row>
    <row r="1414" spans="1:43" s="17" customFormat="1" ht="12.75" hidden="1" customHeight="1">
      <c r="A1414" s="126">
        <v>124708000</v>
      </c>
      <c r="B1414" s="72"/>
      <c r="C1414" s="144" t="s">
        <v>333</v>
      </c>
      <c r="D1414" s="46"/>
      <c r="E1414" s="145"/>
      <c r="F1414" s="146"/>
      <c r="G1414" s="147"/>
      <c r="H1414" s="148"/>
      <c r="I1414" s="158"/>
      <c r="J1414" s="146"/>
      <c r="K1414" s="146"/>
      <c r="L1414" s="149"/>
      <c r="M1414" s="623"/>
      <c r="N1414" s="626"/>
      <c r="O1414" s="36"/>
      <c r="P1414" s="51" t="s">
        <v>1474</v>
      </c>
      <c r="Q1414" s="36"/>
      <c r="R1414" s="36" t="str">
        <f t="shared" si="137"/>
        <v/>
      </c>
      <c r="S1414" s="15"/>
      <c r="T1414" s="15"/>
      <c r="U1414" s="15"/>
      <c r="V1414" s="15"/>
      <c r="W1414" s="473"/>
      <c r="X1414" s="473"/>
      <c r="Y1414" s="15"/>
      <c r="Z1414" s="15"/>
      <c r="AA1414" s="15"/>
      <c r="AC1414" s="16"/>
      <c r="AD1414" s="15">
        <v>1</v>
      </c>
      <c r="AE1414" s="16"/>
      <c r="AF1414" s="16"/>
      <c r="AG1414" s="16"/>
      <c r="AH1414" s="16"/>
      <c r="AI1414" s="16"/>
      <c r="AJ1414" s="16"/>
      <c r="AK1414" s="16"/>
      <c r="AL1414" s="16"/>
      <c r="AM1414" s="16"/>
      <c r="AN1414" s="16"/>
      <c r="AO1414" s="16"/>
      <c r="AP1414" s="16"/>
      <c r="AQ1414" s="16"/>
    </row>
    <row r="1415" spans="1:43" s="17" customFormat="1" ht="12.75" hidden="1" customHeight="1">
      <c r="A1415" s="126">
        <v>124709000</v>
      </c>
      <c r="B1415" s="72"/>
      <c r="C1415" s="144" t="s">
        <v>334</v>
      </c>
      <c r="D1415" s="46"/>
      <c r="E1415" s="145"/>
      <c r="F1415" s="146"/>
      <c r="G1415" s="147"/>
      <c r="H1415" s="148"/>
      <c r="I1415" s="158"/>
      <c r="J1415" s="146"/>
      <c r="K1415" s="146"/>
      <c r="L1415" s="149"/>
      <c r="M1415" s="623"/>
      <c r="N1415" s="626"/>
      <c r="O1415" s="36"/>
      <c r="P1415" s="51" t="s">
        <v>1474</v>
      </c>
      <c r="Q1415" s="36"/>
      <c r="R1415" s="36" t="str">
        <f t="shared" si="137"/>
        <v/>
      </c>
      <c r="S1415" s="15"/>
      <c r="T1415" s="15"/>
      <c r="U1415" s="15"/>
      <c r="V1415" s="15"/>
      <c r="W1415" s="473"/>
      <c r="X1415" s="473"/>
      <c r="Y1415" s="15"/>
      <c r="Z1415" s="15"/>
      <c r="AA1415" s="15"/>
      <c r="AC1415" s="16"/>
      <c r="AD1415" s="15">
        <v>1</v>
      </c>
      <c r="AE1415" s="16"/>
      <c r="AF1415" s="16"/>
      <c r="AG1415" s="16"/>
      <c r="AH1415" s="16"/>
      <c r="AI1415" s="16"/>
      <c r="AJ1415" s="16"/>
      <c r="AK1415" s="16"/>
      <c r="AL1415" s="16"/>
      <c r="AM1415" s="16"/>
      <c r="AN1415" s="16"/>
      <c r="AO1415" s="16"/>
      <c r="AP1415" s="16"/>
      <c r="AQ1415" s="16"/>
    </row>
    <row r="1416" spans="1:43" s="17" customFormat="1" ht="12.75" hidden="1" customHeight="1">
      <c r="A1416" s="126">
        <v>124710000</v>
      </c>
      <c r="B1416" s="72"/>
      <c r="C1416" s="144" t="s">
        <v>335</v>
      </c>
      <c r="D1416" s="46"/>
      <c r="E1416" s="145"/>
      <c r="F1416" s="146"/>
      <c r="G1416" s="147"/>
      <c r="H1416" s="148"/>
      <c r="I1416" s="158"/>
      <c r="J1416" s="146"/>
      <c r="K1416" s="146"/>
      <c r="L1416" s="149"/>
      <c r="M1416" s="623"/>
      <c r="N1416" s="626"/>
      <c r="O1416" s="36"/>
      <c r="P1416" s="51" t="s">
        <v>1474</v>
      </c>
      <c r="Q1416" s="36"/>
      <c r="R1416" s="36" t="str">
        <f t="shared" si="137"/>
        <v/>
      </c>
      <c r="S1416" s="15"/>
      <c r="T1416" s="15"/>
      <c r="U1416" s="15"/>
      <c r="V1416" s="15"/>
      <c r="W1416" s="473"/>
      <c r="X1416" s="473"/>
      <c r="Y1416" s="15"/>
      <c r="Z1416" s="15"/>
      <c r="AA1416" s="15"/>
      <c r="AC1416" s="16"/>
      <c r="AD1416" s="15">
        <v>1</v>
      </c>
      <c r="AE1416" s="16"/>
      <c r="AF1416" s="16"/>
      <c r="AG1416" s="16"/>
      <c r="AH1416" s="16"/>
      <c r="AI1416" s="16"/>
      <c r="AJ1416" s="16"/>
      <c r="AK1416" s="16"/>
      <c r="AL1416" s="16"/>
      <c r="AM1416" s="16"/>
      <c r="AN1416" s="16"/>
      <c r="AO1416" s="16"/>
      <c r="AP1416" s="16"/>
      <c r="AQ1416" s="16"/>
    </row>
    <row r="1417" spans="1:43" s="17" customFormat="1" ht="12.75" hidden="1" customHeight="1">
      <c r="A1417" s="126">
        <v>124711000</v>
      </c>
      <c r="B1417" s="72"/>
      <c r="C1417" s="144" t="s">
        <v>336</v>
      </c>
      <c r="D1417" s="46"/>
      <c r="E1417" s="145"/>
      <c r="F1417" s="146"/>
      <c r="G1417" s="147"/>
      <c r="H1417" s="148"/>
      <c r="I1417" s="158"/>
      <c r="J1417" s="146"/>
      <c r="K1417" s="146"/>
      <c r="L1417" s="149"/>
      <c r="M1417" s="623"/>
      <c r="N1417" s="626"/>
      <c r="O1417" s="36"/>
      <c r="P1417" s="51" t="s">
        <v>1474</v>
      </c>
      <c r="Q1417" s="36"/>
      <c r="R1417" s="36" t="str">
        <f t="shared" si="137"/>
        <v/>
      </c>
      <c r="S1417" s="15"/>
      <c r="T1417" s="15"/>
      <c r="U1417" s="15"/>
      <c r="V1417" s="15"/>
      <c r="W1417" s="473"/>
      <c r="X1417" s="473"/>
      <c r="Y1417" s="15"/>
      <c r="Z1417" s="15"/>
      <c r="AA1417" s="15"/>
      <c r="AC1417" s="16"/>
      <c r="AD1417" s="15">
        <v>1</v>
      </c>
      <c r="AE1417" s="16"/>
      <c r="AF1417" s="16"/>
      <c r="AG1417" s="16"/>
      <c r="AH1417" s="16"/>
      <c r="AI1417" s="16"/>
      <c r="AJ1417" s="16"/>
      <c r="AK1417" s="16"/>
      <c r="AL1417" s="16"/>
      <c r="AM1417" s="16"/>
      <c r="AN1417" s="16"/>
      <c r="AO1417" s="16"/>
      <c r="AP1417" s="16"/>
      <c r="AQ1417" s="16"/>
    </row>
    <row r="1418" spans="1:43" s="17" customFormat="1" ht="12.75" hidden="1" customHeight="1">
      <c r="A1418" s="126">
        <v>124712000</v>
      </c>
      <c r="B1418" s="72"/>
      <c r="C1418" s="144" t="s">
        <v>337</v>
      </c>
      <c r="D1418" s="46"/>
      <c r="E1418" s="145"/>
      <c r="F1418" s="146"/>
      <c r="G1418" s="147"/>
      <c r="H1418" s="148"/>
      <c r="I1418" s="158"/>
      <c r="J1418" s="146"/>
      <c r="K1418" s="146"/>
      <c r="L1418" s="149"/>
      <c r="M1418" s="623"/>
      <c r="N1418" s="626"/>
      <c r="O1418" s="36"/>
      <c r="P1418" s="51" t="s">
        <v>1474</v>
      </c>
      <c r="Q1418" s="36"/>
      <c r="R1418" s="36" t="str">
        <f t="shared" si="137"/>
        <v/>
      </c>
      <c r="S1418" s="15"/>
      <c r="T1418" s="15"/>
      <c r="U1418" s="15"/>
      <c r="V1418" s="15"/>
      <c r="W1418" s="473"/>
      <c r="X1418" s="473"/>
      <c r="Y1418" s="15"/>
      <c r="Z1418" s="15"/>
      <c r="AA1418" s="15"/>
      <c r="AC1418" s="16"/>
      <c r="AD1418" s="15">
        <v>1</v>
      </c>
      <c r="AE1418" s="16"/>
      <c r="AF1418" s="16"/>
      <c r="AG1418" s="16"/>
      <c r="AH1418" s="16"/>
      <c r="AI1418" s="16"/>
      <c r="AJ1418" s="16"/>
      <c r="AK1418" s="16"/>
      <c r="AL1418" s="16"/>
      <c r="AM1418" s="16"/>
      <c r="AN1418" s="16"/>
      <c r="AO1418" s="16"/>
      <c r="AP1418" s="16"/>
      <c r="AQ1418" s="16"/>
    </row>
    <row r="1419" spans="1:43" s="17" customFormat="1" ht="12.75" hidden="1" customHeight="1">
      <c r="A1419" s="126">
        <v>124713000</v>
      </c>
      <c r="B1419" s="72"/>
      <c r="C1419" s="144" t="s">
        <v>36</v>
      </c>
      <c r="D1419" s="46"/>
      <c r="E1419" s="145"/>
      <c r="F1419" s="146"/>
      <c r="G1419" s="147"/>
      <c r="H1419" s="148"/>
      <c r="I1419" s="158"/>
      <c r="J1419" s="146"/>
      <c r="K1419" s="146"/>
      <c r="L1419" s="149"/>
      <c r="M1419" s="623"/>
      <c r="N1419" s="626"/>
      <c r="O1419" s="36"/>
      <c r="P1419" s="51" t="s">
        <v>1474</v>
      </c>
      <c r="Q1419" s="36"/>
      <c r="R1419" s="36" t="str">
        <f t="shared" ref="R1419:R1482" si="144">IF(SUM(E1419:N1419)=0,"",P1419)</f>
        <v/>
      </c>
      <c r="S1419" s="15"/>
      <c r="T1419" s="15"/>
      <c r="U1419" s="15"/>
      <c r="V1419" s="15"/>
      <c r="W1419" s="473"/>
      <c r="X1419" s="473"/>
      <c r="Y1419" s="15"/>
      <c r="Z1419" s="15"/>
      <c r="AA1419" s="15"/>
      <c r="AC1419" s="16"/>
      <c r="AD1419" s="15">
        <v>1</v>
      </c>
      <c r="AE1419" s="16"/>
      <c r="AF1419" s="16"/>
      <c r="AG1419" s="16"/>
      <c r="AH1419" s="16"/>
      <c r="AI1419" s="16"/>
      <c r="AJ1419" s="16"/>
      <c r="AK1419" s="16"/>
      <c r="AL1419" s="16"/>
      <c r="AM1419" s="16"/>
      <c r="AN1419" s="16"/>
      <c r="AO1419" s="16"/>
      <c r="AP1419" s="16"/>
      <c r="AQ1419" s="16"/>
    </row>
    <row r="1420" spans="1:43" s="17" customFormat="1" ht="12.75" hidden="1" customHeight="1" thickBot="1">
      <c r="A1420" s="126">
        <v>124714000</v>
      </c>
      <c r="B1420" s="74"/>
      <c r="C1420" s="167" t="s">
        <v>338</v>
      </c>
      <c r="D1420" s="46"/>
      <c r="E1420" s="145"/>
      <c r="F1420" s="146"/>
      <c r="G1420" s="147"/>
      <c r="H1420" s="148"/>
      <c r="I1420" s="158"/>
      <c r="J1420" s="146"/>
      <c r="K1420" s="146"/>
      <c r="L1420" s="149"/>
      <c r="M1420" s="623"/>
      <c r="N1420" s="626"/>
      <c r="O1420" s="36"/>
      <c r="P1420" s="51" t="s">
        <v>1474</v>
      </c>
      <c r="Q1420" s="36"/>
      <c r="R1420" s="36" t="str">
        <f t="shared" si="144"/>
        <v/>
      </c>
      <c r="S1420" s="15"/>
      <c r="T1420" s="15"/>
      <c r="U1420" s="15"/>
      <c r="V1420" s="15"/>
      <c r="W1420" s="473"/>
      <c r="X1420" s="473"/>
      <c r="Y1420" s="15"/>
      <c r="Z1420" s="15"/>
      <c r="AA1420" s="15"/>
      <c r="AC1420" s="16"/>
      <c r="AD1420" s="15">
        <v>1</v>
      </c>
      <c r="AE1420" s="16"/>
      <c r="AF1420" s="16"/>
      <c r="AG1420" s="16"/>
      <c r="AH1420" s="16"/>
      <c r="AI1420" s="16"/>
      <c r="AJ1420" s="16"/>
      <c r="AK1420" s="16"/>
      <c r="AL1420" s="16"/>
      <c r="AM1420" s="16"/>
      <c r="AN1420" s="16"/>
      <c r="AO1420" s="16"/>
      <c r="AP1420" s="16"/>
      <c r="AQ1420" s="16"/>
    </row>
    <row r="1421" spans="1:43" s="18" customFormat="1" ht="15.75" hidden="1" customHeight="1">
      <c r="A1421" s="126" t="s">
        <v>608</v>
      </c>
      <c r="B1421" s="599" t="s">
        <v>315</v>
      </c>
      <c r="C1421" s="600"/>
      <c r="D1421" s="25"/>
      <c r="E1421" s="90">
        <f t="shared" ref="E1421:N1421" si="145">SUM(E1422:E1428)</f>
        <v>0</v>
      </c>
      <c r="F1421" s="91">
        <f t="shared" si="145"/>
        <v>0</v>
      </c>
      <c r="G1421" s="92">
        <f t="shared" si="145"/>
        <v>0</v>
      </c>
      <c r="H1421" s="611">
        <f t="shared" si="145"/>
        <v>0</v>
      </c>
      <c r="I1421" s="612">
        <f t="shared" si="145"/>
        <v>0</v>
      </c>
      <c r="J1421" s="91">
        <f t="shared" si="145"/>
        <v>0</v>
      </c>
      <c r="K1421" s="91">
        <f t="shared" si="145"/>
        <v>0</v>
      </c>
      <c r="L1421" s="93">
        <f t="shared" si="145"/>
        <v>0</v>
      </c>
      <c r="M1421" s="612">
        <f t="shared" si="145"/>
        <v>0</v>
      </c>
      <c r="N1421" s="93">
        <f t="shared" si="145"/>
        <v>0</v>
      </c>
      <c r="O1421" s="36"/>
      <c r="P1421" s="51" t="s">
        <v>1500</v>
      </c>
      <c r="Q1421" s="36"/>
      <c r="R1421" s="36" t="str">
        <f t="shared" si="144"/>
        <v/>
      </c>
      <c r="S1421" s="15"/>
      <c r="T1421" s="15"/>
      <c r="U1421" s="15"/>
      <c r="V1421" s="15"/>
      <c r="W1421" s="473"/>
      <c r="X1421" s="473"/>
      <c r="Y1421" s="15"/>
      <c r="Z1421" s="15"/>
      <c r="AA1421" s="15"/>
      <c r="AC1421" s="15"/>
      <c r="AD1421" s="15">
        <v>1</v>
      </c>
      <c r="AE1421" s="15"/>
      <c r="AF1421" s="15"/>
      <c r="AG1421" s="15"/>
      <c r="AH1421" s="15"/>
      <c r="AI1421" s="15"/>
      <c r="AJ1421" s="15"/>
      <c r="AK1421" s="15"/>
      <c r="AL1421" s="15"/>
      <c r="AM1421" s="15"/>
      <c r="AN1421" s="15"/>
      <c r="AO1421" s="15"/>
      <c r="AP1421" s="15"/>
      <c r="AQ1421" s="15"/>
    </row>
    <row r="1422" spans="1:43" s="17" customFormat="1" ht="12.75" hidden="1" customHeight="1">
      <c r="A1422" s="126">
        <v>128001000</v>
      </c>
      <c r="B1422" s="72"/>
      <c r="C1422" s="73" t="s">
        <v>661</v>
      </c>
      <c r="D1422" s="46"/>
      <c r="E1422" s="145"/>
      <c r="F1422" s="146"/>
      <c r="G1422" s="147"/>
      <c r="H1422" s="148"/>
      <c r="I1422" s="158"/>
      <c r="J1422" s="146"/>
      <c r="K1422" s="146"/>
      <c r="L1422" s="149"/>
      <c r="M1422" s="623"/>
      <c r="N1422" s="626"/>
      <c r="O1422" s="36"/>
      <c r="P1422" s="51" t="s">
        <v>1474</v>
      </c>
      <c r="Q1422" s="36"/>
      <c r="R1422" s="36" t="str">
        <f t="shared" si="144"/>
        <v/>
      </c>
      <c r="S1422" s="15"/>
      <c r="T1422" s="15"/>
      <c r="U1422" s="15"/>
      <c r="V1422" s="15"/>
      <c r="W1422" s="473"/>
      <c r="X1422" s="473"/>
      <c r="Y1422" s="15"/>
      <c r="Z1422" s="15"/>
      <c r="AA1422" s="15"/>
      <c r="AC1422" s="16"/>
      <c r="AD1422" s="15">
        <v>1</v>
      </c>
      <c r="AE1422" s="16"/>
      <c r="AF1422" s="16"/>
      <c r="AG1422" s="16"/>
      <c r="AH1422" s="16"/>
      <c r="AI1422" s="16"/>
      <c r="AJ1422" s="16"/>
      <c r="AK1422" s="16"/>
      <c r="AL1422" s="16"/>
      <c r="AM1422" s="16"/>
      <c r="AN1422" s="16"/>
      <c r="AO1422" s="16"/>
      <c r="AP1422" s="16"/>
      <c r="AQ1422" s="16"/>
    </row>
    <row r="1423" spans="1:43" s="17" customFormat="1" ht="12.75" hidden="1" customHeight="1">
      <c r="A1423" s="126">
        <v>128002000</v>
      </c>
      <c r="B1423" s="72"/>
      <c r="C1423" s="144" t="s">
        <v>343</v>
      </c>
      <c r="D1423" s="46"/>
      <c r="E1423" s="145"/>
      <c r="F1423" s="146"/>
      <c r="G1423" s="147"/>
      <c r="H1423" s="148"/>
      <c r="I1423" s="158"/>
      <c r="J1423" s="146"/>
      <c r="K1423" s="146"/>
      <c r="L1423" s="149"/>
      <c r="M1423" s="623"/>
      <c r="N1423" s="626"/>
      <c r="O1423" s="36"/>
      <c r="P1423" s="51" t="s">
        <v>1474</v>
      </c>
      <c r="Q1423" s="36"/>
      <c r="R1423" s="36" t="str">
        <f t="shared" si="144"/>
        <v/>
      </c>
      <c r="S1423" s="15"/>
      <c r="T1423" s="15"/>
      <c r="U1423" s="15"/>
      <c r="V1423" s="15"/>
      <c r="W1423" s="473"/>
      <c r="X1423" s="473"/>
      <c r="Y1423" s="15"/>
      <c r="Z1423" s="15"/>
      <c r="AA1423" s="15"/>
      <c r="AC1423" s="16"/>
      <c r="AD1423" s="15">
        <v>1</v>
      </c>
      <c r="AE1423" s="16"/>
      <c r="AF1423" s="16"/>
      <c r="AG1423" s="16"/>
      <c r="AH1423" s="16"/>
      <c r="AI1423" s="16"/>
      <c r="AJ1423" s="16"/>
      <c r="AK1423" s="16"/>
      <c r="AL1423" s="16"/>
      <c r="AM1423" s="16"/>
      <c r="AN1423" s="16"/>
      <c r="AO1423" s="16"/>
      <c r="AP1423" s="16"/>
      <c r="AQ1423" s="16"/>
    </row>
    <row r="1424" spans="1:43" s="17" customFormat="1" ht="12.75" hidden="1" customHeight="1">
      <c r="A1424" s="126">
        <v>128003000</v>
      </c>
      <c r="B1424" s="72"/>
      <c r="C1424" s="144" t="s">
        <v>344</v>
      </c>
      <c r="D1424" s="46"/>
      <c r="E1424" s="145"/>
      <c r="F1424" s="146"/>
      <c r="G1424" s="147"/>
      <c r="H1424" s="148"/>
      <c r="I1424" s="158"/>
      <c r="J1424" s="146"/>
      <c r="K1424" s="146"/>
      <c r="L1424" s="149"/>
      <c r="M1424" s="623"/>
      <c r="N1424" s="626"/>
      <c r="O1424" s="36"/>
      <c r="P1424" s="51" t="s">
        <v>1474</v>
      </c>
      <c r="Q1424" s="36"/>
      <c r="R1424" s="36" t="str">
        <f t="shared" si="144"/>
        <v/>
      </c>
      <c r="S1424" s="15"/>
      <c r="T1424" s="15"/>
      <c r="U1424" s="15"/>
      <c r="V1424" s="15"/>
      <c r="W1424" s="473"/>
      <c r="X1424" s="473"/>
      <c r="Y1424" s="15"/>
      <c r="Z1424" s="15"/>
      <c r="AA1424" s="15"/>
      <c r="AC1424" s="16"/>
      <c r="AD1424" s="15">
        <v>1</v>
      </c>
      <c r="AE1424" s="16"/>
      <c r="AF1424" s="16"/>
      <c r="AG1424" s="16"/>
      <c r="AH1424" s="16"/>
      <c r="AI1424" s="16"/>
      <c r="AJ1424" s="16"/>
      <c r="AK1424" s="16"/>
      <c r="AL1424" s="16"/>
      <c r="AM1424" s="16"/>
      <c r="AN1424" s="16"/>
      <c r="AO1424" s="16"/>
      <c r="AP1424" s="16"/>
      <c r="AQ1424" s="16"/>
    </row>
    <row r="1425" spans="1:43" s="17" customFormat="1" ht="12.75" hidden="1" customHeight="1">
      <c r="A1425" s="126">
        <v>128004000</v>
      </c>
      <c r="B1425" s="72"/>
      <c r="C1425" s="144" t="s">
        <v>345</v>
      </c>
      <c r="D1425" s="46"/>
      <c r="E1425" s="145"/>
      <c r="F1425" s="146"/>
      <c r="G1425" s="147"/>
      <c r="H1425" s="148"/>
      <c r="I1425" s="158"/>
      <c r="J1425" s="146"/>
      <c r="K1425" s="146"/>
      <c r="L1425" s="149"/>
      <c r="M1425" s="623"/>
      <c r="N1425" s="626"/>
      <c r="O1425" s="36"/>
      <c r="P1425" s="51" t="s">
        <v>1474</v>
      </c>
      <c r="Q1425" s="36"/>
      <c r="R1425" s="36" t="str">
        <f t="shared" si="144"/>
        <v/>
      </c>
      <c r="S1425" s="15"/>
      <c r="T1425" s="15"/>
      <c r="U1425" s="15"/>
      <c r="V1425" s="15"/>
      <c r="W1425" s="473"/>
      <c r="X1425" s="473"/>
      <c r="Y1425" s="15"/>
      <c r="Z1425" s="15"/>
      <c r="AA1425" s="15"/>
      <c r="AC1425" s="16"/>
      <c r="AD1425" s="15">
        <v>1</v>
      </c>
      <c r="AE1425" s="16"/>
      <c r="AF1425" s="16"/>
      <c r="AG1425" s="16"/>
      <c r="AH1425" s="16"/>
      <c r="AI1425" s="16"/>
      <c r="AJ1425" s="16"/>
      <c r="AK1425" s="16"/>
      <c r="AL1425" s="16"/>
      <c r="AM1425" s="16"/>
      <c r="AN1425" s="16"/>
      <c r="AO1425" s="16"/>
      <c r="AP1425" s="16"/>
      <c r="AQ1425" s="16"/>
    </row>
    <row r="1426" spans="1:43" s="17" customFormat="1" ht="12.75" hidden="1" customHeight="1">
      <c r="A1426" s="126">
        <v>128005000</v>
      </c>
      <c r="B1426" s="72"/>
      <c r="C1426" s="144" t="s">
        <v>346</v>
      </c>
      <c r="D1426" s="46"/>
      <c r="E1426" s="145"/>
      <c r="F1426" s="146"/>
      <c r="G1426" s="147"/>
      <c r="H1426" s="148"/>
      <c r="I1426" s="158"/>
      <c r="J1426" s="146"/>
      <c r="K1426" s="146"/>
      <c r="L1426" s="149"/>
      <c r="M1426" s="623"/>
      <c r="N1426" s="626"/>
      <c r="O1426" s="36"/>
      <c r="P1426" s="51" t="s">
        <v>1474</v>
      </c>
      <c r="Q1426" s="36"/>
      <c r="R1426" s="36" t="str">
        <f t="shared" si="144"/>
        <v/>
      </c>
      <c r="S1426" s="15"/>
      <c r="T1426" s="15"/>
      <c r="U1426" s="15"/>
      <c r="V1426" s="15"/>
      <c r="W1426" s="473"/>
      <c r="X1426" s="473"/>
      <c r="Y1426" s="15"/>
      <c r="Z1426" s="15"/>
      <c r="AA1426" s="15"/>
      <c r="AC1426" s="16"/>
      <c r="AD1426" s="15">
        <v>1</v>
      </c>
      <c r="AE1426" s="16"/>
      <c r="AF1426" s="16"/>
      <c r="AG1426" s="16"/>
      <c r="AH1426" s="16"/>
      <c r="AI1426" s="16"/>
      <c r="AJ1426" s="16"/>
      <c r="AK1426" s="16"/>
      <c r="AL1426" s="16"/>
      <c r="AM1426" s="16"/>
      <c r="AN1426" s="16"/>
      <c r="AO1426" s="16"/>
      <c r="AP1426" s="16"/>
      <c r="AQ1426" s="16"/>
    </row>
    <row r="1427" spans="1:43" s="17" customFormat="1" ht="12.75" hidden="1" customHeight="1">
      <c r="A1427" s="126">
        <v>128006000</v>
      </c>
      <c r="B1427" s="72"/>
      <c r="C1427" s="144" t="s">
        <v>347</v>
      </c>
      <c r="D1427" s="46"/>
      <c r="E1427" s="145"/>
      <c r="F1427" s="146"/>
      <c r="G1427" s="147"/>
      <c r="H1427" s="148"/>
      <c r="I1427" s="158"/>
      <c r="J1427" s="146"/>
      <c r="K1427" s="146"/>
      <c r="L1427" s="149"/>
      <c r="M1427" s="623"/>
      <c r="N1427" s="626"/>
      <c r="O1427" s="36"/>
      <c r="P1427" s="51" t="s">
        <v>1474</v>
      </c>
      <c r="Q1427" s="36"/>
      <c r="R1427" s="36" t="str">
        <f t="shared" si="144"/>
        <v/>
      </c>
      <c r="S1427" s="15"/>
      <c r="T1427" s="15"/>
      <c r="U1427" s="15"/>
      <c r="V1427" s="15"/>
      <c r="W1427" s="473"/>
      <c r="X1427" s="473"/>
      <c r="Y1427" s="15"/>
      <c r="Z1427" s="15"/>
      <c r="AA1427" s="15"/>
      <c r="AC1427" s="16"/>
      <c r="AD1427" s="15">
        <v>1</v>
      </c>
      <c r="AE1427" s="16"/>
      <c r="AF1427" s="16"/>
      <c r="AG1427" s="16"/>
      <c r="AH1427" s="16"/>
      <c r="AI1427" s="16"/>
      <c r="AJ1427" s="16"/>
      <c r="AK1427" s="16"/>
      <c r="AL1427" s="16"/>
      <c r="AM1427" s="16"/>
      <c r="AN1427" s="16"/>
      <c r="AO1427" s="16"/>
      <c r="AP1427" s="16"/>
      <c r="AQ1427" s="16"/>
    </row>
    <row r="1428" spans="1:43" s="17" customFormat="1" ht="12.75" hidden="1" customHeight="1" thickBot="1">
      <c r="A1428" s="126">
        <v>128007000</v>
      </c>
      <c r="B1428" s="74"/>
      <c r="C1428" s="167" t="s">
        <v>348</v>
      </c>
      <c r="D1428" s="46"/>
      <c r="E1428" s="145"/>
      <c r="F1428" s="146"/>
      <c r="G1428" s="147"/>
      <c r="H1428" s="148"/>
      <c r="I1428" s="158"/>
      <c r="J1428" s="146"/>
      <c r="K1428" s="146"/>
      <c r="L1428" s="149"/>
      <c r="M1428" s="623"/>
      <c r="N1428" s="626"/>
      <c r="O1428" s="36"/>
      <c r="P1428" s="51" t="s">
        <v>1474</v>
      </c>
      <c r="Q1428" s="36"/>
      <c r="R1428" s="36" t="str">
        <f t="shared" si="144"/>
        <v/>
      </c>
      <c r="S1428" s="15"/>
      <c r="T1428" s="15"/>
      <c r="U1428" s="15"/>
      <c r="V1428" s="15"/>
      <c r="W1428" s="473"/>
      <c r="X1428" s="473"/>
      <c r="Y1428" s="15"/>
      <c r="Z1428" s="15"/>
      <c r="AA1428" s="15"/>
      <c r="AC1428" s="16"/>
      <c r="AD1428" s="15">
        <v>1</v>
      </c>
      <c r="AE1428" s="16"/>
      <c r="AF1428" s="16"/>
      <c r="AG1428" s="16"/>
      <c r="AH1428" s="16"/>
      <c r="AI1428" s="16"/>
      <c r="AJ1428" s="16"/>
      <c r="AK1428" s="16"/>
      <c r="AL1428" s="16"/>
      <c r="AM1428" s="16"/>
      <c r="AN1428" s="16"/>
      <c r="AO1428" s="16"/>
      <c r="AP1428" s="16"/>
      <c r="AQ1428" s="16"/>
    </row>
    <row r="1429" spans="1:43" s="18" customFormat="1" ht="15.75" hidden="1" customHeight="1">
      <c r="A1429" s="126" t="s">
        <v>609</v>
      </c>
      <c r="B1429" s="599" t="s">
        <v>349</v>
      </c>
      <c r="C1429" s="600"/>
      <c r="D1429" s="25"/>
      <c r="E1429" s="90">
        <f t="shared" ref="E1429:N1429" si="146">SUM(E1430:E1441)</f>
        <v>0</v>
      </c>
      <c r="F1429" s="91">
        <f t="shared" si="146"/>
        <v>0</v>
      </c>
      <c r="G1429" s="92">
        <f t="shared" si="146"/>
        <v>0</v>
      </c>
      <c r="H1429" s="611">
        <f t="shared" si="146"/>
        <v>0</v>
      </c>
      <c r="I1429" s="612">
        <f t="shared" si="146"/>
        <v>0</v>
      </c>
      <c r="J1429" s="91">
        <f t="shared" si="146"/>
        <v>0</v>
      </c>
      <c r="K1429" s="91">
        <f t="shared" si="146"/>
        <v>0</v>
      </c>
      <c r="L1429" s="93">
        <f t="shared" si="146"/>
        <v>0</v>
      </c>
      <c r="M1429" s="612">
        <f t="shared" si="146"/>
        <v>0</v>
      </c>
      <c r="N1429" s="93">
        <f t="shared" si="146"/>
        <v>0</v>
      </c>
      <c r="O1429" s="36"/>
      <c r="P1429" s="51" t="s">
        <v>1500</v>
      </c>
      <c r="Q1429" s="36"/>
      <c r="R1429" s="36" t="str">
        <f t="shared" si="144"/>
        <v/>
      </c>
      <c r="S1429" s="15"/>
      <c r="T1429" s="15"/>
      <c r="U1429" s="15"/>
      <c r="V1429" s="15"/>
      <c r="W1429" s="473"/>
      <c r="X1429" s="473"/>
      <c r="Y1429" s="15"/>
      <c r="Z1429" s="15"/>
      <c r="AA1429" s="15"/>
      <c r="AC1429" s="15"/>
      <c r="AD1429" s="15">
        <v>1</v>
      </c>
      <c r="AE1429" s="15"/>
      <c r="AF1429" s="15"/>
      <c r="AG1429" s="15"/>
      <c r="AH1429" s="15"/>
      <c r="AI1429" s="15"/>
      <c r="AJ1429" s="15"/>
      <c r="AK1429" s="15"/>
      <c r="AL1429" s="15"/>
      <c r="AM1429" s="15"/>
      <c r="AN1429" s="15"/>
      <c r="AO1429" s="15"/>
      <c r="AP1429" s="15"/>
      <c r="AQ1429" s="15"/>
    </row>
    <row r="1430" spans="1:43" s="17" customFormat="1" ht="12.75" hidden="1" customHeight="1">
      <c r="A1430" s="126">
        <v>126302000</v>
      </c>
      <c r="B1430" s="72"/>
      <c r="C1430" s="144" t="s">
        <v>2800</v>
      </c>
      <c r="D1430" s="46"/>
      <c r="E1430" s="145"/>
      <c r="F1430" s="146"/>
      <c r="G1430" s="147"/>
      <c r="H1430" s="148"/>
      <c r="I1430" s="158"/>
      <c r="J1430" s="146"/>
      <c r="K1430" s="146"/>
      <c r="L1430" s="149"/>
      <c r="M1430" s="623"/>
      <c r="N1430" s="626"/>
      <c r="O1430" s="36"/>
      <c r="P1430" s="51" t="s">
        <v>1474</v>
      </c>
      <c r="Q1430" s="36"/>
      <c r="R1430" s="36" t="str">
        <f t="shared" si="144"/>
        <v/>
      </c>
      <c r="S1430" s="15"/>
      <c r="T1430" s="15"/>
      <c r="U1430" s="15"/>
      <c r="V1430" s="15"/>
      <c r="W1430" s="473"/>
      <c r="X1430" s="473"/>
      <c r="Y1430" s="15"/>
      <c r="Z1430" s="15"/>
      <c r="AA1430" s="15"/>
      <c r="AC1430" s="16"/>
      <c r="AD1430" s="15">
        <v>1</v>
      </c>
      <c r="AE1430" s="16"/>
      <c r="AF1430" s="16"/>
      <c r="AG1430" s="16"/>
      <c r="AH1430" s="16"/>
      <c r="AI1430" s="16"/>
      <c r="AJ1430" s="16"/>
      <c r="AK1430" s="16"/>
      <c r="AL1430" s="16"/>
      <c r="AM1430" s="16"/>
      <c r="AN1430" s="16"/>
      <c r="AO1430" s="16"/>
      <c r="AP1430" s="16"/>
      <c r="AQ1430" s="16"/>
    </row>
    <row r="1431" spans="1:43" s="17" customFormat="1" ht="12.75" hidden="1" customHeight="1">
      <c r="A1431" s="126">
        <v>126303000</v>
      </c>
      <c r="B1431" s="72"/>
      <c r="C1431" s="144" t="s">
        <v>350</v>
      </c>
      <c r="D1431" s="46"/>
      <c r="E1431" s="145"/>
      <c r="F1431" s="146"/>
      <c r="G1431" s="147"/>
      <c r="H1431" s="148"/>
      <c r="I1431" s="158"/>
      <c r="J1431" s="146"/>
      <c r="K1431" s="146"/>
      <c r="L1431" s="149"/>
      <c r="M1431" s="623"/>
      <c r="N1431" s="626"/>
      <c r="O1431" s="36"/>
      <c r="P1431" s="51" t="s">
        <v>1473</v>
      </c>
      <c r="Q1431" s="36"/>
      <c r="R1431" s="36" t="str">
        <f t="shared" si="144"/>
        <v/>
      </c>
      <c r="S1431" s="15"/>
      <c r="T1431" s="15"/>
      <c r="U1431" s="15"/>
      <c r="V1431" s="15"/>
      <c r="W1431" s="473"/>
      <c r="X1431" s="473"/>
      <c r="Y1431" s="15"/>
      <c r="Z1431" s="15"/>
      <c r="AA1431" s="15"/>
      <c r="AC1431" s="16"/>
      <c r="AD1431" s="15">
        <v>1</v>
      </c>
      <c r="AE1431" s="16"/>
      <c r="AF1431" s="16"/>
      <c r="AG1431" s="16"/>
      <c r="AH1431" s="16"/>
      <c r="AI1431" s="16"/>
      <c r="AJ1431" s="16"/>
      <c r="AK1431" s="16"/>
      <c r="AL1431" s="16"/>
      <c r="AM1431" s="16"/>
      <c r="AN1431" s="16"/>
      <c r="AO1431" s="16"/>
      <c r="AP1431" s="16"/>
      <c r="AQ1431" s="16"/>
    </row>
    <row r="1432" spans="1:43" s="17" customFormat="1" ht="12.75" hidden="1" customHeight="1">
      <c r="A1432" s="126">
        <v>126306000</v>
      </c>
      <c r="B1432" s="72"/>
      <c r="C1432" s="73" t="s">
        <v>610</v>
      </c>
      <c r="D1432" s="46"/>
      <c r="E1432" s="145"/>
      <c r="F1432" s="146"/>
      <c r="G1432" s="147"/>
      <c r="H1432" s="148"/>
      <c r="I1432" s="158"/>
      <c r="J1432" s="146"/>
      <c r="K1432" s="146"/>
      <c r="L1432" s="149"/>
      <c r="M1432" s="623"/>
      <c r="N1432" s="626"/>
      <c r="O1432" s="36"/>
      <c r="P1432" s="51" t="s">
        <v>1473</v>
      </c>
      <c r="Q1432" s="36"/>
      <c r="R1432" s="36" t="str">
        <f t="shared" si="144"/>
        <v/>
      </c>
      <c r="S1432" s="15"/>
      <c r="T1432" s="15"/>
      <c r="U1432" s="15"/>
      <c r="V1432" s="15"/>
      <c r="W1432" s="473"/>
      <c r="X1432" s="473"/>
      <c r="Y1432" s="15"/>
      <c r="Z1432" s="15"/>
      <c r="AA1432" s="15"/>
      <c r="AC1432" s="16"/>
      <c r="AD1432" s="15">
        <v>1</v>
      </c>
      <c r="AE1432" s="16"/>
      <c r="AF1432" s="16"/>
      <c r="AG1432" s="16"/>
      <c r="AH1432" s="16"/>
      <c r="AI1432" s="16"/>
      <c r="AJ1432" s="16"/>
      <c r="AK1432" s="16"/>
      <c r="AL1432" s="16"/>
      <c r="AM1432" s="16"/>
      <c r="AN1432" s="16"/>
      <c r="AO1432" s="16"/>
      <c r="AP1432" s="16"/>
      <c r="AQ1432" s="16"/>
    </row>
    <row r="1433" spans="1:43" s="17" customFormat="1" ht="12.75" hidden="1" customHeight="1">
      <c r="A1433" s="126">
        <v>126319000</v>
      </c>
      <c r="B1433" s="72"/>
      <c r="C1433" s="144" t="s">
        <v>358</v>
      </c>
      <c r="D1433" s="46"/>
      <c r="E1433" s="145"/>
      <c r="F1433" s="146"/>
      <c r="G1433" s="147"/>
      <c r="H1433" s="148"/>
      <c r="I1433" s="158"/>
      <c r="J1433" s="146"/>
      <c r="K1433" s="146"/>
      <c r="L1433" s="149"/>
      <c r="M1433" s="623"/>
      <c r="N1433" s="626"/>
      <c r="O1433" s="36"/>
      <c r="P1433" s="51" t="s">
        <v>1474</v>
      </c>
      <c r="Q1433" s="36"/>
      <c r="R1433" s="36" t="str">
        <f t="shared" si="144"/>
        <v/>
      </c>
      <c r="S1433" s="15"/>
      <c r="T1433" s="15"/>
      <c r="U1433" s="15"/>
      <c r="V1433" s="15"/>
      <c r="W1433" s="473"/>
      <c r="X1433" s="473"/>
      <c r="Y1433" s="15"/>
      <c r="Z1433" s="15"/>
      <c r="AA1433" s="15"/>
      <c r="AC1433" s="16"/>
      <c r="AD1433" s="15">
        <v>1</v>
      </c>
      <c r="AE1433" s="16"/>
      <c r="AF1433" s="16"/>
      <c r="AG1433" s="16"/>
      <c r="AH1433" s="16"/>
      <c r="AI1433" s="16"/>
      <c r="AJ1433" s="16"/>
      <c r="AK1433" s="16"/>
      <c r="AL1433" s="16"/>
      <c r="AM1433" s="16"/>
      <c r="AN1433" s="16"/>
      <c r="AO1433" s="16"/>
      <c r="AP1433" s="16"/>
      <c r="AQ1433" s="16"/>
    </row>
    <row r="1434" spans="1:43" s="17" customFormat="1" ht="12.75" hidden="1" customHeight="1">
      <c r="A1434" s="126">
        <v>126311000</v>
      </c>
      <c r="B1434" s="72"/>
      <c r="C1434" s="144" t="s">
        <v>351</v>
      </c>
      <c r="D1434" s="46"/>
      <c r="E1434" s="145"/>
      <c r="F1434" s="146"/>
      <c r="G1434" s="147"/>
      <c r="H1434" s="148"/>
      <c r="I1434" s="158"/>
      <c r="J1434" s="146"/>
      <c r="K1434" s="146"/>
      <c r="L1434" s="149"/>
      <c r="M1434" s="623"/>
      <c r="N1434" s="626"/>
      <c r="O1434" s="36"/>
      <c r="P1434" s="51" t="s">
        <v>1474</v>
      </c>
      <c r="Q1434" s="36"/>
      <c r="R1434" s="36" t="str">
        <f t="shared" si="144"/>
        <v/>
      </c>
      <c r="S1434" s="15"/>
      <c r="T1434" s="15"/>
      <c r="U1434" s="15"/>
      <c r="V1434" s="15"/>
      <c r="W1434" s="473"/>
      <c r="X1434" s="473"/>
      <c r="Y1434" s="15"/>
      <c r="Z1434" s="15"/>
      <c r="AA1434" s="15"/>
      <c r="AC1434" s="16"/>
      <c r="AD1434" s="15">
        <v>1</v>
      </c>
      <c r="AE1434" s="16"/>
      <c r="AF1434" s="16"/>
      <c r="AG1434" s="16"/>
      <c r="AH1434" s="16"/>
      <c r="AI1434" s="16"/>
      <c r="AJ1434" s="16"/>
      <c r="AK1434" s="16"/>
      <c r="AL1434" s="16"/>
      <c r="AM1434" s="16"/>
      <c r="AN1434" s="16"/>
      <c r="AO1434" s="16"/>
      <c r="AP1434" s="16"/>
      <c r="AQ1434" s="16"/>
    </row>
    <row r="1435" spans="1:43" s="17" customFormat="1" ht="12.75" hidden="1" customHeight="1">
      <c r="A1435" s="126">
        <v>126312000</v>
      </c>
      <c r="B1435" s="72"/>
      <c r="C1435" s="144" t="s">
        <v>352</v>
      </c>
      <c r="D1435" s="46"/>
      <c r="E1435" s="145"/>
      <c r="F1435" s="146"/>
      <c r="G1435" s="147"/>
      <c r="H1435" s="148"/>
      <c r="I1435" s="158"/>
      <c r="J1435" s="146"/>
      <c r="K1435" s="146"/>
      <c r="L1435" s="149"/>
      <c r="M1435" s="623"/>
      <c r="N1435" s="626"/>
      <c r="O1435" s="36"/>
      <c r="P1435" s="51" t="s">
        <v>1474</v>
      </c>
      <c r="Q1435" s="36"/>
      <c r="R1435" s="36" t="str">
        <f t="shared" si="144"/>
        <v/>
      </c>
      <c r="S1435" s="15"/>
      <c r="T1435" s="15"/>
      <c r="U1435" s="15"/>
      <c r="V1435" s="15"/>
      <c r="W1435" s="473"/>
      <c r="X1435" s="473"/>
      <c r="Y1435" s="15"/>
      <c r="Z1435" s="15"/>
      <c r="AA1435" s="15"/>
      <c r="AC1435" s="16"/>
      <c r="AD1435" s="15">
        <v>1</v>
      </c>
      <c r="AE1435" s="16"/>
      <c r="AF1435" s="16"/>
      <c r="AG1435" s="16"/>
      <c r="AH1435" s="16"/>
      <c r="AI1435" s="16"/>
      <c r="AJ1435" s="16"/>
      <c r="AK1435" s="16"/>
      <c r="AL1435" s="16"/>
      <c r="AM1435" s="16"/>
      <c r="AN1435" s="16"/>
      <c r="AO1435" s="16"/>
      <c r="AP1435" s="16"/>
      <c r="AQ1435" s="16"/>
    </row>
    <row r="1436" spans="1:43" s="17" customFormat="1" ht="12.75" hidden="1" customHeight="1">
      <c r="A1436" s="126">
        <v>126318000</v>
      </c>
      <c r="B1436" s="72"/>
      <c r="C1436" s="144" t="s">
        <v>1067</v>
      </c>
      <c r="D1436" s="46"/>
      <c r="E1436" s="145"/>
      <c r="F1436" s="146"/>
      <c r="G1436" s="147"/>
      <c r="H1436" s="148"/>
      <c r="I1436" s="158"/>
      <c r="J1436" s="146"/>
      <c r="K1436" s="146"/>
      <c r="L1436" s="149"/>
      <c r="M1436" s="623"/>
      <c r="N1436" s="626"/>
      <c r="O1436" s="36"/>
      <c r="P1436" s="51" t="s">
        <v>1474</v>
      </c>
      <c r="Q1436" s="36"/>
      <c r="R1436" s="36" t="str">
        <f t="shared" si="144"/>
        <v/>
      </c>
      <c r="S1436" s="15"/>
      <c r="T1436" s="15"/>
      <c r="U1436" s="15"/>
      <c r="V1436" s="15"/>
      <c r="W1436" s="473"/>
      <c r="X1436" s="473"/>
      <c r="Y1436" s="15"/>
      <c r="Z1436" s="15"/>
      <c r="AA1436" s="15"/>
      <c r="AC1436" s="16"/>
      <c r="AD1436" s="15">
        <v>1</v>
      </c>
      <c r="AE1436" s="16"/>
      <c r="AF1436" s="16"/>
      <c r="AG1436" s="16"/>
      <c r="AH1436" s="16"/>
      <c r="AI1436" s="16"/>
      <c r="AJ1436" s="16"/>
      <c r="AK1436" s="16"/>
      <c r="AL1436" s="16"/>
      <c r="AM1436" s="16"/>
      <c r="AN1436" s="16"/>
      <c r="AO1436" s="16"/>
      <c r="AP1436" s="16"/>
      <c r="AQ1436" s="16"/>
    </row>
    <row r="1437" spans="1:43" s="17" customFormat="1" ht="12.75" hidden="1" customHeight="1">
      <c r="A1437" s="126">
        <v>126313000</v>
      </c>
      <c r="B1437" s="72"/>
      <c r="C1437" s="144" t="s">
        <v>353</v>
      </c>
      <c r="D1437" s="46"/>
      <c r="E1437" s="145"/>
      <c r="F1437" s="146"/>
      <c r="G1437" s="147"/>
      <c r="H1437" s="148"/>
      <c r="I1437" s="158"/>
      <c r="J1437" s="146"/>
      <c r="K1437" s="146"/>
      <c r="L1437" s="149"/>
      <c r="M1437" s="623"/>
      <c r="N1437" s="626"/>
      <c r="O1437" s="36"/>
      <c r="P1437" s="51" t="s">
        <v>1474</v>
      </c>
      <c r="Q1437" s="36"/>
      <c r="R1437" s="36" t="str">
        <f t="shared" si="144"/>
        <v/>
      </c>
      <c r="S1437" s="15"/>
      <c r="T1437" s="15"/>
      <c r="U1437" s="15"/>
      <c r="V1437" s="15"/>
      <c r="W1437" s="473"/>
      <c r="X1437" s="473"/>
      <c r="Y1437" s="15"/>
      <c r="Z1437" s="15"/>
      <c r="AA1437" s="15"/>
      <c r="AC1437" s="16"/>
      <c r="AD1437" s="15">
        <v>1</v>
      </c>
      <c r="AE1437" s="16"/>
      <c r="AF1437" s="16"/>
      <c r="AG1437" s="16"/>
      <c r="AH1437" s="16"/>
      <c r="AI1437" s="16"/>
      <c r="AJ1437" s="16"/>
      <c r="AK1437" s="16"/>
      <c r="AL1437" s="16"/>
      <c r="AM1437" s="16"/>
      <c r="AN1437" s="16"/>
      <c r="AO1437" s="16"/>
      <c r="AP1437" s="16"/>
      <c r="AQ1437" s="16"/>
    </row>
    <row r="1438" spans="1:43" s="17" customFormat="1" ht="12.75" hidden="1" customHeight="1">
      <c r="A1438" s="126">
        <v>126314000</v>
      </c>
      <c r="B1438" s="72"/>
      <c r="C1438" s="144" t="s">
        <v>354</v>
      </c>
      <c r="D1438" s="46"/>
      <c r="E1438" s="145"/>
      <c r="F1438" s="146"/>
      <c r="G1438" s="147"/>
      <c r="H1438" s="148"/>
      <c r="I1438" s="158"/>
      <c r="J1438" s="146"/>
      <c r="K1438" s="146"/>
      <c r="L1438" s="149"/>
      <c r="M1438" s="623"/>
      <c r="N1438" s="626"/>
      <c r="O1438" s="36"/>
      <c r="P1438" s="51" t="s">
        <v>1474</v>
      </c>
      <c r="Q1438" s="36"/>
      <c r="R1438" s="36" t="str">
        <f t="shared" si="144"/>
        <v/>
      </c>
      <c r="S1438" s="15"/>
      <c r="T1438" s="15"/>
      <c r="U1438" s="15"/>
      <c r="V1438" s="15"/>
      <c r="W1438" s="473"/>
      <c r="X1438" s="473"/>
      <c r="Y1438" s="15"/>
      <c r="Z1438" s="15"/>
      <c r="AA1438" s="15"/>
      <c r="AC1438" s="16"/>
      <c r="AD1438" s="15">
        <v>1</v>
      </c>
      <c r="AE1438" s="16"/>
      <c r="AF1438" s="16"/>
      <c r="AG1438" s="16"/>
      <c r="AH1438" s="16"/>
      <c r="AI1438" s="16"/>
      <c r="AJ1438" s="16"/>
      <c r="AK1438" s="16"/>
      <c r="AL1438" s="16"/>
      <c r="AM1438" s="16"/>
      <c r="AN1438" s="16"/>
      <c r="AO1438" s="16"/>
      <c r="AP1438" s="16"/>
      <c r="AQ1438" s="16"/>
    </row>
    <row r="1439" spans="1:43" s="17" customFormat="1" ht="12.75" hidden="1" customHeight="1">
      <c r="A1439" s="126">
        <v>126315000</v>
      </c>
      <c r="B1439" s="72"/>
      <c r="C1439" s="144" t="s">
        <v>355</v>
      </c>
      <c r="D1439" s="46"/>
      <c r="E1439" s="145"/>
      <c r="F1439" s="146"/>
      <c r="G1439" s="147"/>
      <c r="H1439" s="148"/>
      <c r="I1439" s="158"/>
      <c r="J1439" s="146"/>
      <c r="K1439" s="146"/>
      <c r="L1439" s="149"/>
      <c r="M1439" s="623"/>
      <c r="N1439" s="626"/>
      <c r="O1439" s="36"/>
      <c r="P1439" s="51" t="s">
        <v>1474</v>
      </c>
      <c r="Q1439" s="36"/>
      <c r="R1439" s="36" t="str">
        <f t="shared" si="144"/>
        <v/>
      </c>
      <c r="S1439" s="15"/>
      <c r="T1439" s="15"/>
      <c r="U1439" s="15"/>
      <c r="V1439" s="15"/>
      <c r="W1439" s="473"/>
      <c r="X1439" s="473"/>
      <c r="Y1439" s="15"/>
      <c r="Z1439" s="15"/>
      <c r="AA1439" s="15"/>
      <c r="AC1439" s="16"/>
      <c r="AD1439" s="15">
        <v>1</v>
      </c>
      <c r="AE1439" s="16"/>
      <c r="AF1439" s="16"/>
      <c r="AG1439" s="16"/>
      <c r="AH1439" s="16"/>
      <c r="AI1439" s="16"/>
      <c r="AJ1439" s="16"/>
      <c r="AK1439" s="16"/>
      <c r="AL1439" s="16"/>
      <c r="AM1439" s="16"/>
      <c r="AN1439" s="16"/>
      <c r="AO1439" s="16"/>
      <c r="AP1439" s="16"/>
      <c r="AQ1439" s="16"/>
    </row>
    <row r="1440" spans="1:43" s="17" customFormat="1" ht="12.75" hidden="1" customHeight="1">
      <c r="A1440" s="126">
        <v>126316000</v>
      </c>
      <c r="B1440" s="72"/>
      <c r="C1440" s="144" t="s">
        <v>356</v>
      </c>
      <c r="D1440" s="46"/>
      <c r="E1440" s="145"/>
      <c r="F1440" s="146"/>
      <c r="G1440" s="147"/>
      <c r="H1440" s="148"/>
      <c r="I1440" s="158"/>
      <c r="J1440" s="146"/>
      <c r="K1440" s="146"/>
      <c r="L1440" s="149"/>
      <c r="M1440" s="623"/>
      <c r="N1440" s="626"/>
      <c r="O1440" s="36"/>
      <c r="P1440" s="51" t="s">
        <v>1474</v>
      </c>
      <c r="Q1440" s="36"/>
      <c r="R1440" s="36" t="str">
        <f t="shared" si="144"/>
        <v/>
      </c>
      <c r="S1440" s="15"/>
      <c r="T1440" s="15"/>
      <c r="U1440" s="15"/>
      <c r="V1440" s="15"/>
      <c r="W1440" s="473"/>
      <c r="X1440" s="473"/>
      <c r="Y1440" s="15"/>
      <c r="Z1440" s="15"/>
      <c r="AA1440" s="15"/>
      <c r="AC1440" s="16"/>
      <c r="AD1440" s="15">
        <v>1</v>
      </c>
      <c r="AE1440" s="16"/>
      <c r="AF1440" s="16"/>
      <c r="AG1440" s="16"/>
      <c r="AH1440" s="16"/>
      <c r="AI1440" s="16"/>
      <c r="AJ1440" s="16"/>
      <c r="AK1440" s="16"/>
      <c r="AL1440" s="16"/>
      <c r="AM1440" s="16"/>
      <c r="AN1440" s="16"/>
      <c r="AO1440" s="16"/>
      <c r="AP1440" s="16"/>
      <c r="AQ1440" s="16"/>
    </row>
    <row r="1441" spans="1:43" s="17" customFormat="1" ht="12.75" hidden="1" customHeight="1" thickBot="1">
      <c r="A1441" s="126">
        <v>126317000</v>
      </c>
      <c r="B1441" s="74"/>
      <c r="C1441" s="167" t="s">
        <v>357</v>
      </c>
      <c r="D1441" s="46"/>
      <c r="E1441" s="145"/>
      <c r="F1441" s="146"/>
      <c r="G1441" s="147"/>
      <c r="H1441" s="148"/>
      <c r="I1441" s="158"/>
      <c r="J1441" s="146"/>
      <c r="K1441" s="146"/>
      <c r="L1441" s="149"/>
      <c r="M1441" s="623"/>
      <c r="N1441" s="626"/>
      <c r="O1441" s="36"/>
      <c r="P1441" s="51" t="s">
        <v>1474</v>
      </c>
      <c r="Q1441" s="36"/>
      <c r="R1441" s="36" t="str">
        <f t="shared" si="144"/>
        <v/>
      </c>
      <c r="S1441" s="15"/>
      <c r="T1441" s="15"/>
      <c r="U1441" s="15"/>
      <c r="V1441" s="15"/>
      <c r="W1441" s="473"/>
      <c r="X1441" s="473"/>
      <c r="Y1441" s="15"/>
      <c r="Z1441" s="15"/>
      <c r="AA1441" s="15"/>
      <c r="AC1441" s="16"/>
      <c r="AD1441" s="15">
        <v>1</v>
      </c>
      <c r="AE1441" s="16"/>
      <c r="AF1441" s="16"/>
      <c r="AG1441" s="16"/>
      <c r="AH1441" s="16"/>
      <c r="AI1441" s="16"/>
      <c r="AJ1441" s="16"/>
      <c r="AK1441" s="16"/>
      <c r="AL1441" s="16"/>
      <c r="AM1441" s="16"/>
      <c r="AN1441" s="16"/>
      <c r="AO1441" s="16"/>
      <c r="AP1441" s="16"/>
      <c r="AQ1441" s="16"/>
    </row>
    <row r="1442" spans="1:43" s="18" customFormat="1" ht="15.75" hidden="1" customHeight="1">
      <c r="A1442" s="126" t="s">
        <v>611</v>
      </c>
      <c r="B1442" s="599" t="s">
        <v>359</v>
      </c>
      <c r="C1442" s="600"/>
      <c r="D1442" s="25"/>
      <c r="E1442" s="90">
        <f t="shared" ref="E1442:N1442" si="147">SUM(E1443:E1454)</f>
        <v>0</v>
      </c>
      <c r="F1442" s="91">
        <f t="shared" si="147"/>
        <v>0</v>
      </c>
      <c r="G1442" s="92">
        <f t="shared" si="147"/>
        <v>0</v>
      </c>
      <c r="H1442" s="611">
        <f t="shared" si="147"/>
        <v>0</v>
      </c>
      <c r="I1442" s="612">
        <f t="shared" si="147"/>
        <v>0</v>
      </c>
      <c r="J1442" s="91">
        <f t="shared" si="147"/>
        <v>0</v>
      </c>
      <c r="K1442" s="91">
        <f t="shared" si="147"/>
        <v>0</v>
      </c>
      <c r="L1442" s="93">
        <f t="shared" si="147"/>
        <v>0</v>
      </c>
      <c r="M1442" s="612">
        <f t="shared" si="147"/>
        <v>0</v>
      </c>
      <c r="N1442" s="93">
        <f t="shared" si="147"/>
        <v>0</v>
      </c>
      <c r="O1442" s="36"/>
      <c r="P1442" s="51" t="s">
        <v>1500</v>
      </c>
      <c r="Q1442" s="36"/>
      <c r="R1442" s="36" t="str">
        <f t="shared" si="144"/>
        <v/>
      </c>
      <c r="S1442" s="15"/>
      <c r="T1442" s="15"/>
      <c r="U1442" s="15"/>
      <c r="V1442" s="15"/>
      <c r="W1442" s="473"/>
      <c r="X1442" s="473"/>
      <c r="Y1442" s="15"/>
      <c r="Z1442" s="15"/>
      <c r="AA1442" s="15"/>
      <c r="AC1442" s="15"/>
      <c r="AD1442" s="15">
        <v>1</v>
      </c>
      <c r="AE1442" s="15"/>
      <c r="AF1442" s="15"/>
      <c r="AG1442" s="15"/>
      <c r="AH1442" s="15"/>
      <c r="AI1442" s="15"/>
      <c r="AJ1442" s="15"/>
      <c r="AK1442" s="15"/>
      <c r="AL1442" s="15"/>
      <c r="AM1442" s="15"/>
      <c r="AN1442" s="15"/>
      <c r="AO1442" s="15"/>
      <c r="AP1442" s="15"/>
      <c r="AQ1442" s="15"/>
    </row>
    <row r="1443" spans="1:43" s="17" customFormat="1" ht="12.75" hidden="1" customHeight="1">
      <c r="A1443" s="126">
        <v>126501000</v>
      </c>
      <c r="B1443" s="72"/>
      <c r="C1443" s="144" t="s">
        <v>360</v>
      </c>
      <c r="D1443" s="46"/>
      <c r="E1443" s="145"/>
      <c r="F1443" s="146"/>
      <c r="G1443" s="147"/>
      <c r="H1443" s="148"/>
      <c r="I1443" s="158"/>
      <c r="J1443" s="146"/>
      <c r="K1443" s="146"/>
      <c r="L1443" s="149"/>
      <c r="M1443" s="623"/>
      <c r="N1443" s="626"/>
      <c r="O1443" s="36"/>
      <c r="P1443" s="51" t="s">
        <v>1474</v>
      </c>
      <c r="Q1443" s="36"/>
      <c r="R1443" s="36" t="str">
        <f t="shared" si="144"/>
        <v/>
      </c>
      <c r="S1443" s="15"/>
      <c r="T1443" s="15"/>
      <c r="U1443" s="15"/>
      <c r="V1443" s="15"/>
      <c r="W1443" s="473"/>
      <c r="X1443" s="473"/>
      <c r="Y1443" s="15"/>
      <c r="Z1443" s="15"/>
      <c r="AA1443" s="15"/>
      <c r="AC1443" s="16"/>
      <c r="AD1443" s="15">
        <v>1</v>
      </c>
      <c r="AE1443" s="16"/>
      <c r="AF1443" s="16"/>
      <c r="AG1443" s="16"/>
      <c r="AH1443" s="16"/>
      <c r="AI1443" s="16"/>
      <c r="AJ1443" s="16"/>
      <c r="AK1443" s="16"/>
      <c r="AL1443" s="16"/>
      <c r="AM1443" s="16"/>
      <c r="AN1443" s="16"/>
      <c r="AO1443" s="16"/>
      <c r="AP1443" s="16"/>
      <c r="AQ1443" s="16"/>
    </row>
    <row r="1444" spans="1:43" s="17" customFormat="1" ht="12.75" hidden="1" customHeight="1">
      <c r="A1444" s="126">
        <v>126502000</v>
      </c>
      <c r="B1444" s="72"/>
      <c r="C1444" s="144" t="s">
        <v>361</v>
      </c>
      <c r="D1444" s="46"/>
      <c r="E1444" s="145"/>
      <c r="F1444" s="146"/>
      <c r="G1444" s="147"/>
      <c r="H1444" s="148"/>
      <c r="I1444" s="158"/>
      <c r="J1444" s="146"/>
      <c r="K1444" s="146"/>
      <c r="L1444" s="149"/>
      <c r="M1444" s="623"/>
      <c r="N1444" s="626"/>
      <c r="O1444" s="36"/>
      <c r="P1444" s="51" t="s">
        <v>1474</v>
      </c>
      <c r="Q1444" s="36"/>
      <c r="R1444" s="36" t="str">
        <f t="shared" si="144"/>
        <v/>
      </c>
      <c r="S1444" s="15"/>
      <c r="T1444" s="15"/>
      <c r="U1444" s="15"/>
      <c r="V1444" s="15"/>
      <c r="W1444" s="473"/>
      <c r="X1444" s="473"/>
      <c r="Y1444" s="15"/>
      <c r="Z1444" s="15"/>
      <c r="AA1444" s="15"/>
      <c r="AC1444" s="16"/>
      <c r="AD1444" s="15">
        <v>1</v>
      </c>
      <c r="AE1444" s="16"/>
      <c r="AF1444" s="16"/>
      <c r="AG1444" s="16"/>
      <c r="AH1444" s="16"/>
      <c r="AI1444" s="16"/>
      <c r="AJ1444" s="16"/>
      <c r="AK1444" s="16"/>
      <c r="AL1444" s="16"/>
      <c r="AM1444" s="16"/>
      <c r="AN1444" s="16"/>
      <c r="AO1444" s="16"/>
      <c r="AP1444" s="16"/>
      <c r="AQ1444" s="16"/>
    </row>
    <row r="1445" spans="1:43" s="17" customFormat="1" ht="12.75" hidden="1" customHeight="1">
      <c r="A1445" s="126">
        <v>126503000</v>
      </c>
      <c r="B1445" s="72"/>
      <c r="C1445" s="144" t="s">
        <v>2744</v>
      </c>
      <c r="D1445" s="46"/>
      <c r="E1445" s="145"/>
      <c r="F1445" s="146"/>
      <c r="G1445" s="147"/>
      <c r="H1445" s="148"/>
      <c r="I1445" s="158"/>
      <c r="J1445" s="146"/>
      <c r="K1445" s="146"/>
      <c r="L1445" s="149"/>
      <c r="M1445" s="623"/>
      <c r="N1445" s="626"/>
      <c r="O1445" s="36"/>
      <c r="P1445" s="51" t="s">
        <v>1474</v>
      </c>
      <c r="Q1445" s="36"/>
      <c r="R1445" s="36" t="str">
        <f t="shared" si="144"/>
        <v/>
      </c>
      <c r="S1445" s="15"/>
      <c r="T1445" s="15"/>
      <c r="U1445" s="15"/>
      <c r="V1445" s="15"/>
      <c r="W1445" s="473"/>
      <c r="X1445" s="473"/>
      <c r="Y1445" s="15"/>
      <c r="Z1445" s="15"/>
      <c r="AA1445" s="15"/>
      <c r="AC1445" s="16"/>
      <c r="AD1445" s="15">
        <v>1</v>
      </c>
      <c r="AE1445" s="16"/>
      <c r="AF1445" s="16"/>
      <c r="AG1445" s="16"/>
      <c r="AH1445" s="16"/>
      <c r="AI1445" s="16"/>
      <c r="AJ1445" s="16"/>
      <c r="AK1445" s="16"/>
      <c r="AL1445" s="16"/>
      <c r="AM1445" s="16"/>
      <c r="AN1445" s="16"/>
      <c r="AO1445" s="16"/>
      <c r="AP1445" s="16"/>
      <c r="AQ1445" s="16"/>
    </row>
    <row r="1446" spans="1:43" s="17" customFormat="1" ht="12.75" hidden="1" customHeight="1">
      <c r="A1446" s="126">
        <v>126504000</v>
      </c>
      <c r="B1446" s="72"/>
      <c r="C1446" s="73" t="s">
        <v>613</v>
      </c>
      <c r="D1446" s="46"/>
      <c r="E1446" s="145"/>
      <c r="F1446" s="146"/>
      <c r="G1446" s="147"/>
      <c r="H1446" s="148"/>
      <c r="I1446" s="158"/>
      <c r="J1446" s="146"/>
      <c r="K1446" s="146"/>
      <c r="L1446" s="149"/>
      <c r="M1446" s="623"/>
      <c r="N1446" s="626"/>
      <c r="O1446" s="36"/>
      <c r="P1446" s="51" t="s">
        <v>1474</v>
      </c>
      <c r="Q1446" s="36"/>
      <c r="R1446" s="36" t="str">
        <f t="shared" si="144"/>
        <v/>
      </c>
      <c r="S1446" s="15"/>
      <c r="T1446" s="15"/>
      <c r="U1446" s="15"/>
      <c r="V1446" s="15"/>
      <c r="W1446" s="473"/>
      <c r="X1446" s="473"/>
      <c r="Y1446" s="15"/>
      <c r="Z1446" s="15"/>
      <c r="AA1446" s="15"/>
      <c r="AC1446" s="16"/>
      <c r="AD1446" s="15">
        <v>1</v>
      </c>
      <c r="AE1446" s="16"/>
      <c r="AF1446" s="16"/>
      <c r="AG1446" s="16"/>
      <c r="AH1446" s="16"/>
      <c r="AI1446" s="16"/>
      <c r="AJ1446" s="16"/>
      <c r="AK1446" s="16"/>
      <c r="AL1446" s="16"/>
      <c r="AM1446" s="16"/>
      <c r="AN1446" s="16"/>
      <c r="AO1446" s="16"/>
      <c r="AP1446" s="16"/>
      <c r="AQ1446" s="16"/>
    </row>
    <row r="1447" spans="1:43" s="17" customFormat="1" ht="12.75" hidden="1" customHeight="1">
      <c r="A1447" s="126">
        <v>126505000</v>
      </c>
      <c r="B1447" s="72"/>
      <c r="C1447" s="144" t="s">
        <v>362</v>
      </c>
      <c r="D1447" s="46"/>
      <c r="E1447" s="145"/>
      <c r="F1447" s="146"/>
      <c r="G1447" s="147"/>
      <c r="H1447" s="148"/>
      <c r="I1447" s="158"/>
      <c r="J1447" s="146"/>
      <c r="K1447" s="146"/>
      <c r="L1447" s="149"/>
      <c r="M1447" s="623"/>
      <c r="N1447" s="626"/>
      <c r="O1447" s="36"/>
      <c r="P1447" s="51" t="s">
        <v>1474</v>
      </c>
      <c r="Q1447" s="36"/>
      <c r="R1447" s="36" t="str">
        <f t="shared" si="144"/>
        <v/>
      </c>
      <c r="S1447" s="15"/>
      <c r="T1447" s="15"/>
      <c r="U1447" s="15"/>
      <c r="V1447" s="15"/>
      <c r="W1447" s="473"/>
      <c r="X1447" s="473"/>
      <c r="Y1447" s="15"/>
      <c r="Z1447" s="15"/>
      <c r="AA1447" s="15"/>
      <c r="AC1447" s="16"/>
      <c r="AD1447" s="15">
        <v>1</v>
      </c>
      <c r="AE1447" s="16"/>
      <c r="AF1447" s="16"/>
      <c r="AG1447" s="16"/>
      <c r="AH1447" s="16"/>
      <c r="AI1447" s="16"/>
      <c r="AJ1447" s="16"/>
      <c r="AK1447" s="16"/>
      <c r="AL1447" s="16"/>
      <c r="AM1447" s="16"/>
      <c r="AN1447" s="16"/>
      <c r="AO1447" s="16"/>
      <c r="AP1447" s="16"/>
      <c r="AQ1447" s="16"/>
    </row>
    <row r="1448" spans="1:43" s="17" customFormat="1" ht="12.75" hidden="1" customHeight="1">
      <c r="A1448" s="126">
        <v>126508000</v>
      </c>
      <c r="B1448" s="72"/>
      <c r="C1448" s="144" t="s">
        <v>365</v>
      </c>
      <c r="D1448" s="46"/>
      <c r="E1448" s="145"/>
      <c r="F1448" s="146"/>
      <c r="G1448" s="147"/>
      <c r="H1448" s="148"/>
      <c r="I1448" s="158"/>
      <c r="J1448" s="146"/>
      <c r="K1448" s="146"/>
      <c r="L1448" s="149"/>
      <c r="M1448" s="623"/>
      <c r="N1448" s="626"/>
      <c r="O1448" s="36"/>
      <c r="P1448" s="51" t="s">
        <v>1474</v>
      </c>
      <c r="Q1448" s="36"/>
      <c r="R1448" s="36" t="str">
        <f t="shared" si="144"/>
        <v/>
      </c>
      <c r="S1448" s="15"/>
      <c r="T1448" s="15"/>
      <c r="U1448" s="15"/>
      <c r="V1448" s="15"/>
      <c r="W1448" s="473"/>
      <c r="X1448" s="473"/>
      <c r="Y1448" s="15"/>
      <c r="Z1448" s="15"/>
      <c r="AA1448" s="15"/>
      <c r="AC1448" s="16"/>
      <c r="AD1448" s="15">
        <v>1</v>
      </c>
      <c r="AE1448" s="16"/>
      <c r="AF1448" s="16"/>
      <c r="AG1448" s="16"/>
      <c r="AH1448" s="16"/>
      <c r="AI1448" s="16"/>
      <c r="AJ1448" s="16"/>
      <c r="AK1448" s="16"/>
      <c r="AL1448" s="16"/>
      <c r="AM1448" s="16"/>
      <c r="AN1448" s="16"/>
      <c r="AO1448" s="16"/>
      <c r="AP1448" s="16"/>
      <c r="AQ1448" s="16"/>
    </row>
    <row r="1449" spans="1:43" s="17" customFormat="1" ht="12.75" hidden="1" customHeight="1">
      <c r="A1449" s="126">
        <v>126506000</v>
      </c>
      <c r="B1449" s="72"/>
      <c r="C1449" s="144" t="s">
        <v>363</v>
      </c>
      <c r="D1449" s="46"/>
      <c r="E1449" s="145"/>
      <c r="F1449" s="146"/>
      <c r="G1449" s="147"/>
      <c r="H1449" s="148"/>
      <c r="I1449" s="158"/>
      <c r="J1449" s="146"/>
      <c r="K1449" s="146"/>
      <c r="L1449" s="149"/>
      <c r="M1449" s="623"/>
      <c r="N1449" s="626"/>
      <c r="O1449" s="36"/>
      <c r="P1449" s="51" t="s">
        <v>1474</v>
      </c>
      <c r="Q1449" s="36"/>
      <c r="R1449" s="36" t="str">
        <f t="shared" si="144"/>
        <v/>
      </c>
      <c r="S1449" s="15"/>
      <c r="T1449" s="15"/>
      <c r="U1449" s="15"/>
      <c r="V1449" s="15"/>
      <c r="W1449" s="473"/>
      <c r="X1449" s="473"/>
      <c r="Y1449" s="15"/>
      <c r="Z1449" s="15"/>
      <c r="AA1449" s="15"/>
      <c r="AC1449" s="16"/>
      <c r="AD1449" s="15">
        <v>1</v>
      </c>
      <c r="AE1449" s="16"/>
      <c r="AF1449" s="16"/>
      <c r="AG1449" s="16"/>
      <c r="AH1449" s="16"/>
      <c r="AI1449" s="16"/>
      <c r="AJ1449" s="16"/>
      <c r="AK1449" s="16"/>
      <c r="AL1449" s="16"/>
      <c r="AM1449" s="16"/>
      <c r="AN1449" s="16"/>
      <c r="AO1449" s="16"/>
      <c r="AP1449" s="16"/>
      <c r="AQ1449" s="16"/>
    </row>
    <row r="1450" spans="1:43" s="17" customFormat="1" ht="12.75" hidden="1" customHeight="1">
      <c r="A1450" s="126">
        <v>126507000</v>
      </c>
      <c r="B1450" s="72"/>
      <c r="C1450" s="144" t="s">
        <v>364</v>
      </c>
      <c r="D1450" s="46"/>
      <c r="E1450" s="145"/>
      <c r="F1450" s="146"/>
      <c r="G1450" s="147"/>
      <c r="H1450" s="148"/>
      <c r="I1450" s="158"/>
      <c r="J1450" s="146"/>
      <c r="K1450" s="146"/>
      <c r="L1450" s="149"/>
      <c r="M1450" s="623"/>
      <c r="N1450" s="626"/>
      <c r="O1450" s="36"/>
      <c r="P1450" s="51" t="s">
        <v>1474</v>
      </c>
      <c r="Q1450" s="36"/>
      <c r="R1450" s="36" t="str">
        <f t="shared" si="144"/>
        <v/>
      </c>
      <c r="S1450" s="15"/>
      <c r="T1450" s="15"/>
      <c r="U1450" s="15"/>
      <c r="V1450" s="15"/>
      <c r="W1450" s="473"/>
      <c r="X1450" s="473"/>
      <c r="Y1450" s="15"/>
      <c r="Z1450" s="15"/>
      <c r="AA1450" s="15"/>
      <c r="AC1450" s="16"/>
      <c r="AD1450" s="15">
        <v>1</v>
      </c>
      <c r="AE1450" s="16"/>
      <c r="AF1450" s="16"/>
      <c r="AG1450" s="16"/>
      <c r="AH1450" s="16"/>
      <c r="AI1450" s="16"/>
      <c r="AJ1450" s="16"/>
      <c r="AK1450" s="16"/>
      <c r="AL1450" s="16"/>
      <c r="AM1450" s="16"/>
      <c r="AN1450" s="16"/>
      <c r="AO1450" s="16"/>
      <c r="AP1450" s="16"/>
      <c r="AQ1450" s="16"/>
    </row>
    <row r="1451" spans="1:43" s="17" customFormat="1" ht="12.75" hidden="1" customHeight="1">
      <c r="A1451" s="126">
        <v>126509000</v>
      </c>
      <c r="B1451" s="72"/>
      <c r="C1451" s="144" t="s">
        <v>366</v>
      </c>
      <c r="D1451" s="46"/>
      <c r="E1451" s="145"/>
      <c r="F1451" s="146"/>
      <c r="G1451" s="147"/>
      <c r="H1451" s="148"/>
      <c r="I1451" s="158"/>
      <c r="J1451" s="146"/>
      <c r="K1451" s="146"/>
      <c r="L1451" s="149"/>
      <c r="M1451" s="623"/>
      <c r="N1451" s="626"/>
      <c r="O1451" s="36"/>
      <c r="P1451" s="51" t="s">
        <v>1474</v>
      </c>
      <c r="Q1451" s="36"/>
      <c r="R1451" s="36" t="str">
        <f t="shared" si="144"/>
        <v/>
      </c>
      <c r="S1451" s="15"/>
      <c r="T1451" s="15"/>
      <c r="U1451" s="15"/>
      <c r="V1451" s="15"/>
      <c r="W1451" s="473"/>
      <c r="X1451" s="473"/>
      <c r="Y1451" s="15"/>
      <c r="Z1451" s="15"/>
      <c r="AA1451" s="15"/>
      <c r="AC1451" s="16"/>
      <c r="AD1451" s="15">
        <v>1</v>
      </c>
      <c r="AE1451" s="16"/>
      <c r="AF1451" s="16"/>
      <c r="AG1451" s="16"/>
      <c r="AH1451" s="16"/>
      <c r="AI1451" s="16"/>
      <c r="AJ1451" s="16"/>
      <c r="AK1451" s="16"/>
      <c r="AL1451" s="16"/>
      <c r="AM1451" s="16"/>
      <c r="AN1451" s="16"/>
      <c r="AO1451" s="16"/>
      <c r="AP1451" s="16"/>
      <c r="AQ1451" s="16"/>
    </row>
    <row r="1452" spans="1:43" s="17" customFormat="1" ht="12.75" hidden="1" customHeight="1">
      <c r="A1452" s="126">
        <v>126510000</v>
      </c>
      <c r="B1452" s="72"/>
      <c r="C1452" s="144" t="s">
        <v>367</v>
      </c>
      <c r="D1452" s="46"/>
      <c r="E1452" s="145"/>
      <c r="F1452" s="146"/>
      <c r="G1452" s="147"/>
      <c r="H1452" s="148"/>
      <c r="I1452" s="158"/>
      <c r="J1452" s="146"/>
      <c r="K1452" s="146"/>
      <c r="L1452" s="149"/>
      <c r="M1452" s="623"/>
      <c r="N1452" s="626"/>
      <c r="O1452" s="36"/>
      <c r="P1452" s="51" t="s">
        <v>1474</v>
      </c>
      <c r="Q1452" s="36"/>
      <c r="R1452" s="36" t="str">
        <f t="shared" si="144"/>
        <v/>
      </c>
      <c r="S1452" s="15"/>
      <c r="T1452" s="15"/>
      <c r="U1452" s="15"/>
      <c r="V1452" s="15"/>
      <c r="W1452" s="473"/>
      <c r="X1452" s="473"/>
      <c r="Y1452" s="15"/>
      <c r="Z1452" s="15"/>
      <c r="AA1452" s="15"/>
      <c r="AC1452" s="16"/>
      <c r="AD1452" s="15">
        <v>1</v>
      </c>
      <c r="AE1452" s="16"/>
      <c r="AF1452" s="16"/>
      <c r="AG1452" s="16"/>
      <c r="AH1452" s="16"/>
      <c r="AI1452" s="16"/>
      <c r="AJ1452" s="16"/>
      <c r="AK1452" s="16"/>
      <c r="AL1452" s="16"/>
      <c r="AM1452" s="16"/>
      <c r="AN1452" s="16"/>
      <c r="AO1452" s="16"/>
      <c r="AP1452" s="16"/>
      <c r="AQ1452" s="16"/>
    </row>
    <row r="1453" spans="1:43" s="17" customFormat="1" ht="12.75" hidden="1" customHeight="1">
      <c r="A1453" s="126">
        <v>126512000</v>
      </c>
      <c r="B1453" s="72"/>
      <c r="C1453" s="144" t="s">
        <v>368</v>
      </c>
      <c r="D1453" s="46"/>
      <c r="E1453" s="145"/>
      <c r="F1453" s="146"/>
      <c r="G1453" s="147"/>
      <c r="H1453" s="148"/>
      <c r="I1453" s="158"/>
      <c r="J1453" s="146"/>
      <c r="K1453" s="146"/>
      <c r="L1453" s="149"/>
      <c r="M1453" s="623"/>
      <c r="N1453" s="626"/>
      <c r="O1453" s="36"/>
      <c r="P1453" s="51" t="s">
        <v>1474</v>
      </c>
      <c r="Q1453" s="36"/>
      <c r="R1453" s="36" t="str">
        <f t="shared" si="144"/>
        <v/>
      </c>
      <c r="S1453" s="15"/>
      <c r="T1453" s="15"/>
      <c r="U1453" s="15"/>
      <c r="V1453" s="15"/>
      <c r="W1453" s="473"/>
      <c r="X1453" s="473"/>
      <c r="Y1453" s="15"/>
      <c r="Z1453" s="15"/>
      <c r="AA1453" s="15"/>
      <c r="AC1453" s="16"/>
      <c r="AD1453" s="15">
        <v>1</v>
      </c>
      <c r="AE1453" s="16"/>
      <c r="AF1453" s="16"/>
      <c r="AG1453" s="16"/>
      <c r="AH1453" s="16"/>
      <c r="AI1453" s="16"/>
      <c r="AJ1453" s="16"/>
      <c r="AK1453" s="16"/>
      <c r="AL1453" s="16"/>
      <c r="AM1453" s="16"/>
      <c r="AN1453" s="16"/>
      <c r="AO1453" s="16"/>
      <c r="AP1453" s="16"/>
      <c r="AQ1453" s="16"/>
    </row>
    <row r="1454" spans="1:43" s="17" customFormat="1" ht="12.75" hidden="1" customHeight="1" thickBot="1">
      <c r="A1454" s="126">
        <v>126511000</v>
      </c>
      <c r="B1454" s="74"/>
      <c r="C1454" s="167" t="s">
        <v>612</v>
      </c>
      <c r="D1454" s="46"/>
      <c r="E1454" s="663"/>
      <c r="F1454" s="664"/>
      <c r="G1454" s="665"/>
      <c r="H1454" s="666"/>
      <c r="I1454" s="667"/>
      <c r="J1454" s="664"/>
      <c r="K1454" s="664"/>
      <c r="L1454" s="668"/>
      <c r="M1454" s="708"/>
      <c r="N1454" s="707"/>
      <c r="O1454" s="36"/>
      <c r="P1454" s="51" t="s">
        <v>1473</v>
      </c>
      <c r="Q1454" s="36"/>
      <c r="R1454" s="36" t="str">
        <f t="shared" si="144"/>
        <v/>
      </c>
      <c r="S1454" s="15"/>
      <c r="T1454" s="15"/>
      <c r="U1454" s="15"/>
      <c r="V1454" s="15"/>
      <c r="W1454" s="473"/>
      <c r="X1454" s="473"/>
      <c r="Y1454" s="15"/>
      <c r="Z1454" s="15"/>
      <c r="AA1454" s="15"/>
      <c r="AC1454" s="16"/>
      <c r="AD1454" s="15">
        <v>1</v>
      </c>
      <c r="AE1454" s="16"/>
      <c r="AF1454" s="16"/>
      <c r="AG1454" s="16"/>
      <c r="AH1454" s="16"/>
      <c r="AI1454" s="16"/>
      <c r="AJ1454" s="16"/>
      <c r="AK1454" s="16"/>
      <c r="AL1454" s="16"/>
      <c r="AM1454" s="16"/>
      <c r="AN1454" s="16"/>
      <c r="AO1454" s="16"/>
      <c r="AP1454" s="16"/>
      <c r="AQ1454" s="16"/>
    </row>
    <row r="1455" spans="1:43" s="18" customFormat="1" ht="21.75" customHeight="1" thickBot="1">
      <c r="A1455" s="126" t="s">
        <v>615</v>
      </c>
      <c r="B1455" s="897" t="s">
        <v>616</v>
      </c>
      <c r="C1455" s="898"/>
      <c r="D1455" s="47"/>
      <c r="E1455" s="531">
        <f t="shared" ref="E1455:N1455" si="148">SUM(E1456,E1469,E1484,E1492,E1514)</f>
        <v>186</v>
      </c>
      <c r="F1455" s="532">
        <f t="shared" si="148"/>
        <v>9961</v>
      </c>
      <c r="G1455" s="533">
        <f t="shared" si="148"/>
        <v>45057</v>
      </c>
      <c r="H1455" s="114">
        <f t="shared" si="148"/>
        <v>2</v>
      </c>
      <c r="I1455" s="89">
        <f t="shared" si="148"/>
        <v>5</v>
      </c>
      <c r="J1455" s="87">
        <f t="shared" si="148"/>
        <v>26</v>
      </c>
      <c r="K1455" s="87">
        <f t="shared" si="148"/>
        <v>0</v>
      </c>
      <c r="L1455" s="672">
        <f t="shared" si="148"/>
        <v>0</v>
      </c>
      <c r="M1455" s="535">
        <f t="shared" si="148"/>
        <v>5</v>
      </c>
      <c r="N1455" s="536">
        <f t="shared" si="148"/>
        <v>26</v>
      </c>
      <c r="O1455" s="36"/>
      <c r="P1455" s="51" t="s">
        <v>1499</v>
      </c>
      <c r="Q1455" s="36"/>
      <c r="R1455" s="36" t="str">
        <f t="shared" si="144"/>
        <v>R</v>
      </c>
      <c r="S1455" s="15"/>
      <c r="T1455" s="15"/>
      <c r="U1455" s="15"/>
      <c r="V1455" s="15"/>
      <c r="W1455" s="473"/>
      <c r="X1455" s="476"/>
      <c r="Y1455" s="15"/>
      <c r="Z1455" s="15"/>
      <c r="AA1455" s="15"/>
      <c r="AC1455" s="15"/>
      <c r="AD1455" s="15">
        <v>1</v>
      </c>
      <c r="AE1455" s="15"/>
      <c r="AF1455" s="15"/>
      <c r="AG1455" s="15"/>
      <c r="AH1455" s="15"/>
      <c r="AI1455" s="15"/>
      <c r="AJ1455" s="15"/>
      <c r="AK1455" s="15"/>
      <c r="AL1455" s="15"/>
      <c r="AM1455" s="15"/>
      <c r="AN1455" s="15"/>
      <c r="AO1455" s="15"/>
      <c r="AP1455" s="15"/>
      <c r="AQ1455" s="15"/>
    </row>
    <row r="1456" spans="1:43" s="18" customFormat="1" ht="15.75" customHeight="1" thickBot="1">
      <c r="A1456" s="126" t="s">
        <v>614</v>
      </c>
      <c r="B1456" s="603" t="s">
        <v>369</v>
      </c>
      <c r="C1456" s="604"/>
      <c r="D1456" s="103"/>
      <c r="E1456" s="571">
        <f t="shared" ref="E1456:N1456" si="149">SUM(E1457:E1468)</f>
        <v>22</v>
      </c>
      <c r="F1456" s="572">
        <f t="shared" si="149"/>
        <v>818</v>
      </c>
      <c r="G1456" s="573">
        <f t="shared" si="149"/>
        <v>3439</v>
      </c>
      <c r="H1456" s="616">
        <f t="shared" si="149"/>
        <v>0</v>
      </c>
      <c r="I1456" s="617">
        <f t="shared" si="149"/>
        <v>0</v>
      </c>
      <c r="J1456" s="614">
        <f t="shared" si="149"/>
        <v>0</v>
      </c>
      <c r="K1456" s="614">
        <f t="shared" si="149"/>
        <v>0</v>
      </c>
      <c r="L1456" s="618">
        <f t="shared" si="149"/>
        <v>0</v>
      </c>
      <c r="M1456" s="617">
        <f t="shared" si="149"/>
        <v>0</v>
      </c>
      <c r="N1456" s="618">
        <f t="shared" si="149"/>
        <v>0</v>
      </c>
      <c r="O1456" s="36"/>
      <c r="P1456" s="51" t="s">
        <v>1500</v>
      </c>
      <c r="Q1456" s="36"/>
      <c r="R1456" s="36" t="str">
        <f t="shared" si="144"/>
        <v>P</v>
      </c>
      <c r="S1456" s="15"/>
      <c r="T1456" s="15"/>
      <c r="U1456" s="15"/>
      <c r="V1456" s="15">
        <v>1</v>
      </c>
      <c r="W1456" s="473"/>
      <c r="X1456" s="473"/>
      <c r="Y1456" s="15"/>
      <c r="Z1456" s="15"/>
      <c r="AA1456" s="15"/>
      <c r="AC1456" s="15"/>
      <c r="AD1456" s="15">
        <v>1</v>
      </c>
      <c r="AE1456" s="15"/>
      <c r="AF1456" s="15"/>
      <c r="AG1456" s="15"/>
      <c r="AH1456" s="15"/>
      <c r="AI1456" s="15"/>
      <c r="AJ1456" s="15"/>
      <c r="AK1456" s="15"/>
      <c r="AL1456" s="15"/>
      <c r="AM1456" s="15"/>
      <c r="AN1456" s="15"/>
      <c r="AO1456" s="15"/>
      <c r="AP1456" s="15"/>
      <c r="AQ1456" s="15"/>
    </row>
    <row r="1457" spans="1:43" s="143" customFormat="1" ht="12.75" customHeight="1" thickTop="1">
      <c r="A1457" s="137">
        <v>160201000</v>
      </c>
      <c r="B1457" s="487"/>
      <c r="C1457" s="488" t="s">
        <v>2340</v>
      </c>
      <c r="D1457" s="469"/>
      <c r="E1457" s="480">
        <v>5</v>
      </c>
      <c r="F1457" s="489">
        <v>178</v>
      </c>
      <c r="G1457" s="490">
        <v>697</v>
      </c>
      <c r="H1457" s="491"/>
      <c r="I1457" s="492"/>
      <c r="J1457" s="489"/>
      <c r="K1457" s="489"/>
      <c r="L1457" s="481"/>
      <c r="M1457" s="492"/>
      <c r="N1457" s="481"/>
      <c r="O1457" s="138"/>
      <c r="P1457" s="139" t="s">
        <v>1474</v>
      </c>
      <c r="Q1457" s="138"/>
      <c r="R1457" s="138" t="str">
        <f t="shared" si="144"/>
        <v>M</v>
      </c>
      <c r="S1457" s="140"/>
      <c r="T1457" s="140"/>
      <c r="U1457" s="140"/>
      <c r="V1457" s="140"/>
      <c r="W1457" s="474"/>
      <c r="X1457" s="474"/>
      <c r="Y1457" s="140"/>
      <c r="Z1457" s="140"/>
      <c r="AA1457" s="140"/>
      <c r="AC1457" s="142"/>
      <c r="AD1457" s="140">
        <v>1</v>
      </c>
      <c r="AE1457" s="142"/>
      <c r="AF1457" s="142"/>
      <c r="AG1457" s="142"/>
      <c r="AH1457" s="142"/>
      <c r="AI1457" s="142"/>
      <c r="AJ1457" s="142"/>
      <c r="AK1457" s="142"/>
      <c r="AL1457" s="142"/>
      <c r="AM1457" s="142"/>
      <c r="AN1457" s="142"/>
      <c r="AO1457" s="142"/>
      <c r="AP1457" s="142"/>
      <c r="AQ1457" s="142"/>
    </row>
    <row r="1458" spans="1:43" s="17" customFormat="1" ht="12.75" customHeight="1">
      <c r="A1458" s="126">
        <v>160202000</v>
      </c>
      <c r="B1458" s="72"/>
      <c r="C1458" s="144" t="s">
        <v>626</v>
      </c>
      <c r="D1458" s="46"/>
      <c r="E1458" s="145">
        <v>5</v>
      </c>
      <c r="F1458" s="146">
        <v>123</v>
      </c>
      <c r="G1458" s="147">
        <v>549</v>
      </c>
      <c r="H1458" s="148"/>
      <c r="I1458" s="158"/>
      <c r="J1458" s="146"/>
      <c r="K1458" s="146"/>
      <c r="L1458" s="149"/>
      <c r="M1458" s="619">
        <f>I1458+K1458</f>
        <v>0</v>
      </c>
      <c r="N1458" s="626">
        <f>J1458+L1458</f>
        <v>0</v>
      </c>
      <c r="O1458" s="36"/>
      <c r="P1458" s="51" t="s">
        <v>1473</v>
      </c>
      <c r="Q1458" s="36"/>
      <c r="R1458" s="36" t="str">
        <f t="shared" si="144"/>
        <v>C</v>
      </c>
      <c r="S1458" s="15"/>
      <c r="T1458" s="15"/>
      <c r="U1458" s="15">
        <v>1</v>
      </c>
      <c r="V1458" s="15"/>
      <c r="W1458" s="473"/>
      <c r="X1458" s="473"/>
      <c r="Y1458" s="15"/>
      <c r="Z1458" s="15"/>
      <c r="AA1458" s="15"/>
      <c r="AC1458" s="16"/>
      <c r="AD1458" s="15">
        <v>1</v>
      </c>
      <c r="AE1458" s="16"/>
      <c r="AF1458" s="16"/>
      <c r="AG1458" s="16"/>
      <c r="AH1458" s="16"/>
      <c r="AI1458" s="16"/>
      <c r="AJ1458" s="16"/>
      <c r="AK1458" s="16"/>
      <c r="AL1458" s="16"/>
      <c r="AM1458" s="16"/>
      <c r="AN1458" s="16"/>
      <c r="AO1458" s="16"/>
      <c r="AP1458" s="16"/>
      <c r="AQ1458" s="16"/>
    </row>
    <row r="1459" spans="1:43" s="143" customFormat="1" ht="12.75" customHeight="1">
      <c r="A1459" s="126">
        <v>160203000</v>
      </c>
      <c r="B1459" s="72"/>
      <c r="C1459" s="144" t="s">
        <v>370</v>
      </c>
      <c r="D1459" s="46"/>
      <c r="E1459" s="145">
        <v>2</v>
      </c>
      <c r="F1459" s="146">
        <v>123</v>
      </c>
      <c r="G1459" s="147">
        <v>529</v>
      </c>
      <c r="H1459" s="622"/>
      <c r="I1459" s="623"/>
      <c r="J1459" s="620"/>
      <c r="K1459" s="620"/>
      <c r="L1459" s="626"/>
      <c r="M1459" s="623"/>
      <c r="N1459" s="626"/>
      <c r="O1459" s="138"/>
      <c r="P1459" s="139" t="s">
        <v>1474</v>
      </c>
      <c r="Q1459" s="138"/>
      <c r="R1459" s="138" t="str">
        <f t="shared" si="144"/>
        <v>M</v>
      </c>
      <c r="S1459" s="15"/>
      <c r="T1459" s="15">
        <v>1</v>
      </c>
      <c r="U1459" s="140"/>
      <c r="V1459" s="140"/>
      <c r="W1459" s="474"/>
      <c r="X1459" s="474"/>
      <c r="Y1459" s="140"/>
      <c r="Z1459" s="140"/>
      <c r="AA1459" s="140"/>
      <c r="AC1459" s="142"/>
      <c r="AD1459" s="15">
        <v>1</v>
      </c>
      <c r="AE1459" s="142"/>
      <c r="AF1459" s="142"/>
      <c r="AG1459" s="142"/>
      <c r="AH1459" s="142"/>
      <c r="AI1459" s="142"/>
      <c r="AJ1459" s="142"/>
      <c r="AK1459" s="142"/>
      <c r="AL1459" s="142"/>
      <c r="AM1459" s="142"/>
      <c r="AN1459" s="142"/>
      <c r="AO1459" s="142"/>
      <c r="AP1459" s="142"/>
      <c r="AQ1459" s="142"/>
    </row>
    <row r="1460" spans="1:43" s="17" customFormat="1" ht="12.75" hidden="1" customHeight="1">
      <c r="A1460" s="126">
        <v>160204000</v>
      </c>
      <c r="B1460" s="72"/>
      <c r="C1460" s="144" t="s">
        <v>232</v>
      </c>
      <c r="D1460" s="46"/>
      <c r="E1460" s="145"/>
      <c r="F1460" s="146"/>
      <c r="G1460" s="147"/>
      <c r="H1460" s="148"/>
      <c r="I1460" s="158"/>
      <c r="J1460" s="146"/>
      <c r="K1460" s="146"/>
      <c r="L1460" s="149"/>
      <c r="M1460" s="623"/>
      <c r="N1460" s="626"/>
      <c r="O1460" s="36"/>
      <c r="P1460" s="51" t="s">
        <v>1474</v>
      </c>
      <c r="Q1460" s="36"/>
      <c r="R1460" s="36" t="str">
        <f t="shared" si="144"/>
        <v/>
      </c>
      <c r="S1460" s="15"/>
      <c r="T1460" s="15"/>
      <c r="U1460" s="15"/>
      <c r="V1460" s="15"/>
      <c r="W1460" s="473"/>
      <c r="X1460" s="473"/>
      <c r="Y1460" s="15"/>
      <c r="Z1460" s="15"/>
      <c r="AA1460" s="15"/>
      <c r="AC1460" s="16"/>
      <c r="AD1460" s="15">
        <v>1</v>
      </c>
      <c r="AE1460" s="16"/>
      <c r="AF1460" s="16"/>
      <c r="AG1460" s="16"/>
      <c r="AH1460" s="16"/>
      <c r="AI1460" s="16"/>
      <c r="AJ1460" s="16"/>
      <c r="AK1460" s="16"/>
      <c r="AL1460" s="16"/>
      <c r="AM1460" s="16"/>
      <c r="AN1460" s="16"/>
      <c r="AO1460" s="16"/>
      <c r="AP1460" s="16"/>
      <c r="AQ1460" s="16"/>
    </row>
    <row r="1461" spans="1:43" s="143" customFormat="1" ht="12.75" customHeight="1">
      <c r="A1461" s="126">
        <v>160205000</v>
      </c>
      <c r="B1461" s="72"/>
      <c r="C1461" s="144" t="s">
        <v>371</v>
      </c>
      <c r="D1461" s="46"/>
      <c r="E1461" s="145">
        <v>3</v>
      </c>
      <c r="F1461" s="146">
        <v>321</v>
      </c>
      <c r="G1461" s="147">
        <v>1315</v>
      </c>
      <c r="H1461" s="622"/>
      <c r="I1461" s="623"/>
      <c r="J1461" s="620"/>
      <c r="K1461" s="620"/>
      <c r="L1461" s="626"/>
      <c r="M1461" s="623"/>
      <c r="N1461" s="626"/>
      <c r="O1461" s="138"/>
      <c r="P1461" s="139" t="s">
        <v>1474</v>
      </c>
      <c r="Q1461" s="138"/>
      <c r="R1461" s="138" t="str">
        <f t="shared" si="144"/>
        <v>M</v>
      </c>
      <c r="S1461" s="15"/>
      <c r="T1461" s="15">
        <v>1</v>
      </c>
      <c r="U1461" s="140"/>
      <c r="V1461" s="140"/>
      <c r="W1461" s="474"/>
      <c r="X1461" s="474"/>
      <c r="Y1461" s="140"/>
      <c r="Z1461" s="140"/>
      <c r="AA1461" s="140"/>
      <c r="AC1461" s="142"/>
      <c r="AD1461" s="15">
        <v>1</v>
      </c>
      <c r="AE1461" s="142"/>
      <c r="AF1461" s="142"/>
      <c r="AG1461" s="142"/>
      <c r="AH1461" s="142"/>
      <c r="AI1461" s="142"/>
      <c r="AJ1461" s="142"/>
      <c r="AK1461" s="142"/>
      <c r="AL1461" s="142"/>
      <c r="AM1461" s="142"/>
      <c r="AN1461" s="142"/>
      <c r="AO1461" s="142"/>
      <c r="AP1461" s="142"/>
      <c r="AQ1461" s="142"/>
    </row>
    <row r="1462" spans="1:43" s="17" customFormat="1" ht="12.75" hidden="1" customHeight="1">
      <c r="A1462" s="126">
        <v>160206000</v>
      </c>
      <c r="B1462" s="72"/>
      <c r="C1462" s="144" t="s">
        <v>372</v>
      </c>
      <c r="D1462" s="46"/>
      <c r="E1462" s="145"/>
      <c r="F1462" s="146"/>
      <c r="G1462" s="147"/>
      <c r="H1462" s="148"/>
      <c r="I1462" s="158"/>
      <c r="J1462" s="146"/>
      <c r="K1462" s="146"/>
      <c r="L1462" s="149"/>
      <c r="M1462" s="623"/>
      <c r="N1462" s="626"/>
      <c r="O1462" s="36"/>
      <c r="P1462" s="51" t="s">
        <v>1474</v>
      </c>
      <c r="Q1462" s="36"/>
      <c r="R1462" s="36" t="str">
        <f t="shared" si="144"/>
        <v/>
      </c>
      <c r="S1462" s="15"/>
      <c r="T1462" s="15"/>
      <c r="U1462" s="15"/>
      <c r="V1462" s="15"/>
      <c r="W1462" s="473"/>
      <c r="X1462" s="473"/>
      <c r="Y1462" s="15"/>
      <c r="Z1462" s="15"/>
      <c r="AA1462" s="15"/>
      <c r="AC1462" s="16"/>
      <c r="AD1462" s="15">
        <v>1</v>
      </c>
      <c r="AE1462" s="16"/>
      <c r="AF1462" s="16"/>
      <c r="AG1462" s="16"/>
      <c r="AH1462" s="16"/>
      <c r="AI1462" s="16"/>
      <c r="AJ1462" s="16"/>
      <c r="AK1462" s="16"/>
      <c r="AL1462" s="16"/>
      <c r="AM1462" s="16"/>
      <c r="AN1462" s="16"/>
      <c r="AO1462" s="16"/>
      <c r="AP1462" s="16"/>
      <c r="AQ1462" s="16"/>
    </row>
    <row r="1463" spans="1:43" s="143" customFormat="1" ht="12.75" customHeight="1">
      <c r="A1463" s="126" t="s">
        <v>2863</v>
      </c>
      <c r="B1463" s="72"/>
      <c r="C1463" s="144" t="s">
        <v>373</v>
      </c>
      <c r="D1463" s="46"/>
      <c r="E1463" s="145">
        <v>2</v>
      </c>
      <c r="F1463" s="146">
        <v>5</v>
      </c>
      <c r="G1463" s="147">
        <v>25</v>
      </c>
      <c r="H1463" s="622"/>
      <c r="I1463" s="623"/>
      <c r="J1463" s="620"/>
      <c r="K1463" s="620"/>
      <c r="L1463" s="626"/>
      <c r="M1463" s="623"/>
      <c r="N1463" s="626"/>
      <c r="O1463" s="138"/>
      <c r="P1463" s="139" t="s">
        <v>1474</v>
      </c>
      <c r="Q1463" s="138"/>
      <c r="R1463" s="138" t="str">
        <f t="shared" si="144"/>
        <v>M</v>
      </c>
      <c r="S1463" s="15"/>
      <c r="T1463" s="15">
        <v>1</v>
      </c>
      <c r="U1463" s="140"/>
      <c r="V1463" s="140"/>
      <c r="W1463" s="474"/>
      <c r="X1463" s="474"/>
      <c r="Y1463" s="140"/>
      <c r="Z1463" s="140"/>
      <c r="AA1463" s="140"/>
      <c r="AC1463" s="142"/>
      <c r="AD1463" s="15">
        <v>1</v>
      </c>
      <c r="AE1463" s="142"/>
      <c r="AF1463" s="142"/>
      <c r="AG1463" s="142"/>
      <c r="AH1463" s="142"/>
      <c r="AI1463" s="142"/>
      <c r="AJ1463" s="142"/>
      <c r="AK1463" s="142"/>
      <c r="AL1463" s="142"/>
      <c r="AM1463" s="142"/>
      <c r="AN1463" s="142"/>
      <c r="AO1463" s="142"/>
      <c r="AP1463" s="142"/>
      <c r="AQ1463" s="142"/>
    </row>
    <row r="1464" spans="1:43" s="17" customFormat="1" ht="12.75" hidden="1" customHeight="1">
      <c r="A1464" s="126">
        <v>160208000</v>
      </c>
      <c r="B1464" s="72"/>
      <c r="C1464" s="144" t="s">
        <v>2258</v>
      </c>
      <c r="D1464" s="46"/>
      <c r="E1464" s="145"/>
      <c r="F1464" s="146"/>
      <c r="G1464" s="147"/>
      <c r="H1464" s="148"/>
      <c r="I1464" s="158"/>
      <c r="J1464" s="146"/>
      <c r="K1464" s="146"/>
      <c r="L1464" s="149"/>
      <c r="M1464" s="623"/>
      <c r="N1464" s="626"/>
      <c r="O1464" s="36"/>
      <c r="P1464" s="51" t="s">
        <v>1474</v>
      </c>
      <c r="Q1464" s="36"/>
      <c r="R1464" s="36" t="str">
        <f t="shared" si="144"/>
        <v/>
      </c>
      <c r="S1464" s="15"/>
      <c r="T1464" s="15"/>
      <c r="U1464" s="15"/>
      <c r="V1464" s="15"/>
      <c r="W1464" s="473"/>
      <c r="X1464" s="473"/>
      <c r="Y1464" s="15"/>
      <c r="Z1464" s="15"/>
      <c r="AA1464" s="15"/>
      <c r="AC1464" s="16"/>
      <c r="AD1464" s="15">
        <v>1</v>
      </c>
      <c r="AE1464" s="16"/>
      <c r="AF1464" s="16"/>
      <c r="AG1464" s="16"/>
      <c r="AH1464" s="16"/>
      <c r="AI1464" s="16"/>
      <c r="AJ1464" s="16"/>
      <c r="AK1464" s="16"/>
      <c r="AL1464" s="16"/>
      <c r="AM1464" s="16"/>
      <c r="AN1464" s="16"/>
      <c r="AO1464" s="16"/>
      <c r="AP1464" s="16"/>
      <c r="AQ1464" s="16"/>
    </row>
    <row r="1465" spans="1:43" s="17" customFormat="1" ht="12.75" hidden="1" customHeight="1">
      <c r="A1465" s="126">
        <v>160209000</v>
      </c>
      <c r="B1465" s="72"/>
      <c r="C1465" s="144" t="s">
        <v>374</v>
      </c>
      <c r="D1465" s="46"/>
      <c r="E1465" s="145"/>
      <c r="F1465" s="146"/>
      <c r="G1465" s="147"/>
      <c r="H1465" s="148"/>
      <c r="I1465" s="158"/>
      <c r="J1465" s="146"/>
      <c r="K1465" s="146"/>
      <c r="L1465" s="149"/>
      <c r="M1465" s="623"/>
      <c r="N1465" s="626"/>
      <c r="O1465" s="36"/>
      <c r="P1465" s="51" t="s">
        <v>1474</v>
      </c>
      <c r="Q1465" s="36"/>
      <c r="R1465" s="36" t="str">
        <f t="shared" si="144"/>
        <v/>
      </c>
      <c r="S1465" s="15"/>
      <c r="T1465" s="15"/>
      <c r="U1465" s="15"/>
      <c r="V1465" s="15"/>
      <c r="W1465" s="473"/>
      <c r="X1465" s="473"/>
      <c r="Y1465" s="15"/>
      <c r="Z1465" s="15"/>
      <c r="AA1465" s="15"/>
      <c r="AC1465" s="16"/>
      <c r="AD1465" s="15">
        <v>1</v>
      </c>
      <c r="AE1465" s="16"/>
      <c r="AF1465" s="16"/>
      <c r="AG1465" s="16"/>
      <c r="AH1465" s="16"/>
      <c r="AI1465" s="16"/>
      <c r="AJ1465" s="16"/>
      <c r="AK1465" s="16"/>
      <c r="AL1465" s="16"/>
      <c r="AM1465" s="16"/>
      <c r="AN1465" s="16"/>
      <c r="AO1465" s="16"/>
      <c r="AP1465" s="16"/>
      <c r="AQ1465" s="16"/>
    </row>
    <row r="1466" spans="1:43" s="143" customFormat="1" ht="12.75" customHeight="1">
      <c r="A1466" s="126">
        <v>160212000</v>
      </c>
      <c r="B1466" s="72"/>
      <c r="C1466" s="144" t="s">
        <v>376</v>
      </c>
      <c r="D1466" s="46"/>
      <c r="E1466" s="145">
        <v>1</v>
      </c>
      <c r="F1466" s="146">
        <v>34</v>
      </c>
      <c r="G1466" s="147">
        <v>138</v>
      </c>
      <c r="H1466" s="622"/>
      <c r="I1466" s="623"/>
      <c r="J1466" s="620"/>
      <c r="K1466" s="620"/>
      <c r="L1466" s="626"/>
      <c r="M1466" s="623"/>
      <c r="N1466" s="626"/>
      <c r="O1466" s="138"/>
      <c r="P1466" s="139" t="s">
        <v>1474</v>
      </c>
      <c r="Q1466" s="138"/>
      <c r="R1466" s="138" t="str">
        <f t="shared" si="144"/>
        <v>M</v>
      </c>
      <c r="S1466" s="15"/>
      <c r="T1466" s="15">
        <v>1</v>
      </c>
      <c r="U1466" s="140"/>
      <c r="V1466" s="140"/>
      <c r="W1466" s="474"/>
      <c r="X1466" s="474"/>
      <c r="Y1466" s="140"/>
      <c r="Z1466" s="140"/>
      <c r="AA1466" s="140"/>
      <c r="AC1466" s="142"/>
      <c r="AD1466" s="15">
        <v>1</v>
      </c>
      <c r="AE1466" s="142"/>
      <c r="AF1466" s="142"/>
      <c r="AG1466" s="142"/>
      <c r="AH1466" s="142"/>
      <c r="AI1466" s="142"/>
      <c r="AJ1466" s="142"/>
      <c r="AK1466" s="142"/>
      <c r="AL1466" s="142"/>
      <c r="AM1466" s="142"/>
      <c r="AN1466" s="142"/>
      <c r="AO1466" s="142"/>
      <c r="AP1466" s="142"/>
      <c r="AQ1466" s="142"/>
    </row>
    <row r="1467" spans="1:43" s="143" customFormat="1" ht="12.75" customHeight="1" thickBot="1">
      <c r="A1467" s="126">
        <v>160210000</v>
      </c>
      <c r="B1467" s="104"/>
      <c r="C1467" s="159" t="s">
        <v>1538</v>
      </c>
      <c r="D1467" s="105"/>
      <c r="E1467" s="161">
        <v>4</v>
      </c>
      <c r="F1467" s="162">
        <v>34</v>
      </c>
      <c r="G1467" s="163">
        <v>186</v>
      </c>
      <c r="H1467" s="633"/>
      <c r="I1467" s="634"/>
      <c r="J1467" s="635"/>
      <c r="K1467" s="635"/>
      <c r="L1467" s="637"/>
      <c r="M1467" s="634"/>
      <c r="N1467" s="637"/>
      <c r="O1467" s="138"/>
      <c r="P1467" s="139" t="s">
        <v>1474</v>
      </c>
      <c r="Q1467" s="138"/>
      <c r="R1467" s="138" t="str">
        <f t="shared" si="144"/>
        <v>M</v>
      </c>
      <c r="S1467" s="15"/>
      <c r="T1467" s="15">
        <v>1</v>
      </c>
      <c r="U1467" s="140"/>
      <c r="V1467" s="140"/>
      <c r="W1467" s="474"/>
      <c r="X1467" s="474"/>
      <c r="Y1467" s="140"/>
      <c r="Z1467" s="140"/>
      <c r="AA1467" s="140"/>
      <c r="AC1467" s="142"/>
      <c r="AD1467" s="15">
        <v>1</v>
      </c>
      <c r="AE1467" s="142"/>
      <c r="AF1467" s="142"/>
      <c r="AG1467" s="142"/>
      <c r="AH1467" s="142"/>
      <c r="AI1467" s="142"/>
      <c r="AJ1467" s="142"/>
      <c r="AK1467" s="142"/>
      <c r="AL1467" s="142"/>
      <c r="AM1467" s="142"/>
      <c r="AN1467" s="142"/>
      <c r="AO1467" s="142"/>
      <c r="AP1467" s="142"/>
      <c r="AQ1467" s="142"/>
    </row>
    <row r="1468" spans="1:43" s="17" customFormat="1" ht="12.75" hidden="1" customHeight="1" thickBot="1">
      <c r="A1468" s="126">
        <v>160211000</v>
      </c>
      <c r="B1468" s="107"/>
      <c r="C1468" s="210" t="s">
        <v>375</v>
      </c>
      <c r="D1468" s="46"/>
      <c r="E1468" s="153"/>
      <c r="F1468" s="154"/>
      <c r="G1468" s="155"/>
      <c r="H1468" s="156"/>
      <c r="I1468" s="174"/>
      <c r="J1468" s="154"/>
      <c r="K1468" s="154"/>
      <c r="L1468" s="157"/>
      <c r="M1468" s="648"/>
      <c r="N1468" s="625"/>
      <c r="O1468" s="36"/>
      <c r="P1468" s="51" t="s">
        <v>1474</v>
      </c>
      <c r="Q1468" s="36"/>
      <c r="R1468" s="36" t="str">
        <f t="shared" si="144"/>
        <v/>
      </c>
      <c r="S1468" s="15"/>
      <c r="T1468" s="15"/>
      <c r="U1468" s="15"/>
      <c r="V1468" s="15"/>
      <c r="W1468" s="473"/>
      <c r="X1468" s="473"/>
      <c r="Y1468" s="15"/>
      <c r="Z1468" s="15"/>
      <c r="AA1468" s="15"/>
      <c r="AC1468" s="16"/>
      <c r="AD1468" s="15">
        <v>1</v>
      </c>
      <c r="AE1468" s="16"/>
      <c r="AF1468" s="16"/>
      <c r="AG1468" s="16"/>
      <c r="AH1468" s="16"/>
      <c r="AI1468" s="16"/>
      <c r="AJ1468" s="16"/>
      <c r="AK1468" s="16"/>
      <c r="AL1468" s="16"/>
      <c r="AM1468" s="16"/>
      <c r="AN1468" s="16"/>
      <c r="AO1468" s="16"/>
      <c r="AP1468" s="16"/>
      <c r="AQ1468" s="16"/>
    </row>
    <row r="1469" spans="1:43" s="226" customFormat="1" ht="15.75" customHeight="1" thickTop="1" thickBot="1">
      <c r="A1469" s="126" t="s">
        <v>627</v>
      </c>
      <c r="B1469" s="603" t="s">
        <v>377</v>
      </c>
      <c r="C1469" s="604"/>
      <c r="D1469" s="108"/>
      <c r="E1469" s="651">
        <f t="shared" ref="E1469:N1469" si="150">SUM(E1470:E1483)</f>
        <v>8</v>
      </c>
      <c r="F1469" s="652">
        <f t="shared" si="150"/>
        <v>33</v>
      </c>
      <c r="G1469" s="653">
        <f t="shared" si="150"/>
        <v>162</v>
      </c>
      <c r="H1469" s="654">
        <f t="shared" si="150"/>
        <v>0</v>
      </c>
      <c r="I1469" s="655">
        <f t="shared" si="150"/>
        <v>0</v>
      </c>
      <c r="J1469" s="652">
        <f t="shared" si="150"/>
        <v>0</v>
      </c>
      <c r="K1469" s="652">
        <f t="shared" si="150"/>
        <v>0</v>
      </c>
      <c r="L1469" s="656">
        <f t="shared" si="150"/>
        <v>0</v>
      </c>
      <c r="M1469" s="655">
        <f t="shared" si="150"/>
        <v>0</v>
      </c>
      <c r="N1469" s="656">
        <f t="shared" si="150"/>
        <v>0</v>
      </c>
      <c r="O1469" s="138"/>
      <c r="P1469" s="139" t="s">
        <v>1500</v>
      </c>
      <c r="Q1469" s="138"/>
      <c r="R1469" s="138" t="str">
        <f t="shared" si="144"/>
        <v>P</v>
      </c>
      <c r="S1469" s="15"/>
      <c r="T1469" s="15"/>
      <c r="U1469" s="140"/>
      <c r="V1469" s="140">
        <v>1</v>
      </c>
      <c r="W1469" s="474"/>
      <c r="X1469" s="474"/>
      <c r="Y1469" s="140"/>
      <c r="Z1469" s="140"/>
      <c r="AA1469" s="140"/>
      <c r="AC1469" s="140"/>
      <c r="AD1469" s="15">
        <v>1</v>
      </c>
      <c r="AE1469" s="140"/>
      <c r="AF1469" s="140"/>
      <c r="AG1469" s="140"/>
      <c r="AH1469" s="140"/>
      <c r="AI1469" s="140"/>
      <c r="AJ1469" s="140"/>
      <c r="AK1469" s="140"/>
      <c r="AL1469" s="140"/>
      <c r="AM1469" s="140"/>
      <c r="AN1469" s="140"/>
      <c r="AO1469" s="140"/>
      <c r="AP1469" s="140"/>
      <c r="AQ1469" s="140"/>
    </row>
    <row r="1470" spans="1:43" s="143" customFormat="1" ht="12.75" hidden="1" customHeight="1">
      <c r="A1470" s="126">
        <v>160301000</v>
      </c>
      <c r="B1470" s="95"/>
      <c r="C1470" s="644" t="s">
        <v>378</v>
      </c>
      <c r="D1470" s="46"/>
      <c r="E1470" s="624"/>
      <c r="F1470" s="645"/>
      <c r="G1470" s="646"/>
      <c r="H1470" s="647"/>
      <c r="I1470" s="648"/>
      <c r="J1470" s="645"/>
      <c r="K1470" s="645"/>
      <c r="L1470" s="625"/>
      <c r="M1470" s="624">
        <f t="shared" ref="M1470:N1483" si="151">I1470+K1470</f>
        <v>0</v>
      </c>
      <c r="N1470" s="625">
        <f t="shared" si="151"/>
        <v>0</v>
      </c>
      <c r="O1470" s="138"/>
      <c r="P1470" s="139" t="s">
        <v>1474</v>
      </c>
      <c r="Q1470" s="138"/>
      <c r="R1470" s="138" t="str">
        <f t="shared" si="144"/>
        <v/>
      </c>
      <c r="S1470" s="15"/>
      <c r="T1470" s="15"/>
      <c r="U1470" s="140"/>
      <c r="V1470" s="140"/>
      <c r="W1470" s="474"/>
      <c r="X1470" s="474"/>
      <c r="Y1470" s="140"/>
      <c r="Z1470" s="140"/>
      <c r="AA1470" s="140"/>
      <c r="AC1470" s="142"/>
      <c r="AD1470" s="15">
        <v>1</v>
      </c>
      <c r="AE1470" s="142"/>
      <c r="AF1470" s="142"/>
      <c r="AG1470" s="142"/>
      <c r="AH1470" s="142"/>
      <c r="AI1470" s="142"/>
      <c r="AJ1470" s="142"/>
      <c r="AK1470" s="142"/>
      <c r="AL1470" s="142"/>
      <c r="AM1470" s="142"/>
      <c r="AN1470" s="142"/>
      <c r="AO1470" s="142"/>
      <c r="AP1470" s="142"/>
      <c r="AQ1470" s="142"/>
    </row>
    <row r="1471" spans="1:43" s="143" customFormat="1" ht="12.75" hidden="1" customHeight="1">
      <c r="A1471" s="126">
        <v>160302000</v>
      </c>
      <c r="B1471" s="72"/>
      <c r="C1471" s="73" t="s">
        <v>379</v>
      </c>
      <c r="D1471" s="46"/>
      <c r="E1471" s="619"/>
      <c r="F1471" s="620"/>
      <c r="G1471" s="621"/>
      <c r="H1471" s="622"/>
      <c r="I1471" s="623"/>
      <c r="J1471" s="620"/>
      <c r="K1471" s="620"/>
      <c r="L1471" s="626"/>
      <c r="M1471" s="619">
        <f t="shared" si="151"/>
        <v>0</v>
      </c>
      <c r="N1471" s="626">
        <f t="shared" si="151"/>
        <v>0</v>
      </c>
      <c r="O1471" s="138"/>
      <c r="P1471" s="139" t="s">
        <v>1474</v>
      </c>
      <c r="Q1471" s="138"/>
      <c r="R1471" s="138" t="str">
        <f t="shared" si="144"/>
        <v/>
      </c>
      <c r="S1471" s="15"/>
      <c r="T1471" s="15"/>
      <c r="U1471" s="140"/>
      <c r="V1471" s="140"/>
      <c r="W1471" s="474"/>
      <c r="X1471" s="474"/>
      <c r="Y1471" s="140"/>
      <c r="Z1471" s="140"/>
      <c r="AA1471" s="140"/>
      <c r="AC1471" s="142"/>
      <c r="AD1471" s="15">
        <v>1</v>
      </c>
      <c r="AE1471" s="142"/>
      <c r="AF1471" s="142"/>
      <c r="AG1471" s="142"/>
      <c r="AH1471" s="142"/>
      <c r="AI1471" s="142"/>
      <c r="AJ1471" s="142"/>
      <c r="AK1471" s="142"/>
      <c r="AL1471" s="142"/>
      <c r="AM1471" s="142"/>
      <c r="AN1471" s="142"/>
      <c r="AO1471" s="142"/>
      <c r="AP1471" s="142"/>
      <c r="AQ1471" s="142"/>
    </row>
    <row r="1472" spans="1:43" s="143" customFormat="1" ht="12.75" hidden="1" customHeight="1">
      <c r="A1472" s="126">
        <v>160303000</v>
      </c>
      <c r="B1472" s="72"/>
      <c r="C1472" s="73" t="s">
        <v>2744</v>
      </c>
      <c r="D1472" s="46"/>
      <c r="E1472" s="619"/>
      <c r="F1472" s="620"/>
      <c r="G1472" s="621"/>
      <c r="H1472" s="622"/>
      <c r="I1472" s="623"/>
      <c r="J1472" s="620"/>
      <c r="K1472" s="620"/>
      <c r="L1472" s="626"/>
      <c r="M1472" s="619">
        <f t="shared" si="151"/>
        <v>0</v>
      </c>
      <c r="N1472" s="626">
        <f t="shared" si="151"/>
        <v>0</v>
      </c>
      <c r="O1472" s="138"/>
      <c r="P1472" s="139" t="s">
        <v>1474</v>
      </c>
      <c r="Q1472" s="138"/>
      <c r="R1472" s="138" t="str">
        <f t="shared" si="144"/>
        <v/>
      </c>
      <c r="S1472" s="15"/>
      <c r="T1472" s="15"/>
      <c r="U1472" s="140"/>
      <c r="V1472" s="140"/>
      <c r="W1472" s="474"/>
      <c r="X1472" s="474"/>
      <c r="Y1472" s="140"/>
      <c r="Z1472" s="140"/>
      <c r="AA1472" s="140"/>
      <c r="AC1472" s="142"/>
      <c r="AD1472" s="15">
        <v>1</v>
      </c>
      <c r="AE1472" s="142"/>
      <c r="AF1472" s="142"/>
      <c r="AG1472" s="142"/>
      <c r="AH1472" s="142"/>
      <c r="AI1472" s="142"/>
      <c r="AJ1472" s="142"/>
      <c r="AK1472" s="142"/>
      <c r="AL1472" s="142"/>
      <c r="AM1472" s="142"/>
      <c r="AN1472" s="142"/>
      <c r="AO1472" s="142"/>
      <c r="AP1472" s="142"/>
      <c r="AQ1472" s="142"/>
    </row>
    <row r="1473" spans="1:43" s="143" customFormat="1" ht="12.75" hidden="1" customHeight="1">
      <c r="A1473" s="126">
        <v>160304000</v>
      </c>
      <c r="B1473" s="72"/>
      <c r="C1473" s="73" t="s">
        <v>2116</v>
      </c>
      <c r="D1473" s="46"/>
      <c r="E1473" s="619"/>
      <c r="F1473" s="620"/>
      <c r="G1473" s="621"/>
      <c r="H1473" s="622"/>
      <c r="I1473" s="623"/>
      <c r="J1473" s="620"/>
      <c r="K1473" s="620"/>
      <c r="L1473" s="626"/>
      <c r="M1473" s="619">
        <f t="shared" si="151"/>
        <v>0</v>
      </c>
      <c r="N1473" s="626">
        <f t="shared" si="151"/>
        <v>0</v>
      </c>
      <c r="O1473" s="138"/>
      <c r="P1473" s="139" t="s">
        <v>1474</v>
      </c>
      <c r="Q1473" s="138"/>
      <c r="R1473" s="138" t="str">
        <f t="shared" si="144"/>
        <v/>
      </c>
      <c r="S1473" s="15"/>
      <c r="T1473" s="15"/>
      <c r="U1473" s="140"/>
      <c r="V1473" s="140"/>
      <c r="W1473" s="474"/>
      <c r="X1473" s="474"/>
      <c r="Y1473" s="140"/>
      <c r="Z1473" s="140"/>
      <c r="AA1473" s="140"/>
      <c r="AC1473" s="142"/>
      <c r="AD1473" s="15">
        <v>1</v>
      </c>
      <c r="AE1473" s="142"/>
      <c r="AF1473" s="142"/>
      <c r="AG1473" s="142"/>
      <c r="AH1473" s="142"/>
      <c r="AI1473" s="142"/>
      <c r="AJ1473" s="142"/>
      <c r="AK1473" s="142"/>
      <c r="AL1473" s="142"/>
      <c r="AM1473" s="142"/>
      <c r="AN1473" s="142"/>
      <c r="AO1473" s="142"/>
      <c r="AP1473" s="142"/>
      <c r="AQ1473" s="142"/>
    </row>
    <row r="1474" spans="1:43" s="143" customFormat="1" ht="12.75" hidden="1" customHeight="1">
      <c r="A1474" s="126">
        <v>160305000</v>
      </c>
      <c r="B1474" s="72"/>
      <c r="C1474" s="73" t="s">
        <v>380</v>
      </c>
      <c r="D1474" s="46"/>
      <c r="E1474" s="619"/>
      <c r="F1474" s="620"/>
      <c r="G1474" s="621"/>
      <c r="H1474" s="622"/>
      <c r="I1474" s="623"/>
      <c r="J1474" s="620"/>
      <c r="K1474" s="620"/>
      <c r="L1474" s="626"/>
      <c r="M1474" s="619">
        <f t="shared" si="151"/>
        <v>0</v>
      </c>
      <c r="N1474" s="626">
        <f t="shared" si="151"/>
        <v>0</v>
      </c>
      <c r="O1474" s="138"/>
      <c r="P1474" s="139" t="s">
        <v>1474</v>
      </c>
      <c r="Q1474" s="138"/>
      <c r="R1474" s="138" t="str">
        <f t="shared" si="144"/>
        <v/>
      </c>
      <c r="S1474" s="15"/>
      <c r="T1474" s="15"/>
      <c r="U1474" s="140"/>
      <c r="V1474" s="140"/>
      <c r="W1474" s="474"/>
      <c r="X1474" s="474"/>
      <c r="Y1474" s="140"/>
      <c r="Z1474" s="140"/>
      <c r="AA1474" s="140"/>
      <c r="AC1474" s="142"/>
      <c r="AD1474" s="15">
        <v>1</v>
      </c>
      <c r="AE1474" s="142"/>
      <c r="AF1474" s="142"/>
      <c r="AG1474" s="142"/>
      <c r="AH1474" s="142"/>
      <c r="AI1474" s="142"/>
      <c r="AJ1474" s="142"/>
      <c r="AK1474" s="142"/>
      <c r="AL1474" s="142"/>
      <c r="AM1474" s="142"/>
      <c r="AN1474" s="142"/>
      <c r="AO1474" s="142"/>
      <c r="AP1474" s="142"/>
      <c r="AQ1474" s="142"/>
    </row>
    <row r="1475" spans="1:43" s="143" customFormat="1" ht="12.75" hidden="1" customHeight="1">
      <c r="A1475" s="126">
        <v>160306000</v>
      </c>
      <c r="B1475" s="72"/>
      <c r="C1475" s="73" t="s">
        <v>628</v>
      </c>
      <c r="D1475" s="46"/>
      <c r="E1475" s="619"/>
      <c r="F1475" s="620"/>
      <c r="G1475" s="621"/>
      <c r="H1475" s="622"/>
      <c r="I1475" s="623"/>
      <c r="J1475" s="620"/>
      <c r="K1475" s="620"/>
      <c r="L1475" s="626"/>
      <c r="M1475" s="619">
        <f t="shared" si="151"/>
        <v>0</v>
      </c>
      <c r="N1475" s="626">
        <f t="shared" si="151"/>
        <v>0</v>
      </c>
      <c r="O1475" s="138"/>
      <c r="P1475" s="139" t="s">
        <v>1474</v>
      </c>
      <c r="Q1475" s="138"/>
      <c r="R1475" s="138" t="str">
        <f t="shared" si="144"/>
        <v/>
      </c>
      <c r="S1475" s="15"/>
      <c r="T1475" s="15"/>
      <c r="U1475" s="140"/>
      <c r="V1475" s="140"/>
      <c r="W1475" s="474"/>
      <c r="X1475" s="474"/>
      <c r="Y1475" s="140"/>
      <c r="Z1475" s="140"/>
      <c r="AA1475" s="140"/>
      <c r="AC1475" s="142"/>
      <c r="AD1475" s="15">
        <v>1</v>
      </c>
      <c r="AE1475" s="142"/>
      <c r="AF1475" s="142"/>
      <c r="AG1475" s="142"/>
      <c r="AH1475" s="142"/>
      <c r="AI1475" s="142"/>
      <c r="AJ1475" s="142"/>
      <c r="AK1475" s="142"/>
      <c r="AL1475" s="142"/>
      <c r="AM1475" s="142"/>
      <c r="AN1475" s="142"/>
      <c r="AO1475" s="142"/>
      <c r="AP1475" s="142"/>
      <c r="AQ1475" s="142"/>
    </row>
    <row r="1476" spans="1:43" s="143" customFormat="1" ht="12.75" hidden="1" customHeight="1">
      <c r="A1476" s="126">
        <v>160307000</v>
      </c>
      <c r="B1476" s="72"/>
      <c r="C1476" s="73" t="s">
        <v>1613</v>
      </c>
      <c r="D1476" s="46"/>
      <c r="E1476" s="619"/>
      <c r="F1476" s="620"/>
      <c r="G1476" s="621"/>
      <c r="H1476" s="622"/>
      <c r="I1476" s="623"/>
      <c r="J1476" s="620"/>
      <c r="K1476" s="620"/>
      <c r="L1476" s="626"/>
      <c r="M1476" s="619">
        <f t="shared" si="151"/>
        <v>0</v>
      </c>
      <c r="N1476" s="626">
        <f t="shared" si="151"/>
        <v>0</v>
      </c>
      <c r="O1476" s="138"/>
      <c r="P1476" s="139" t="s">
        <v>1474</v>
      </c>
      <c r="Q1476" s="138"/>
      <c r="R1476" s="138" t="str">
        <f t="shared" si="144"/>
        <v/>
      </c>
      <c r="S1476" s="15"/>
      <c r="T1476" s="15"/>
      <c r="U1476" s="140"/>
      <c r="V1476" s="140"/>
      <c r="W1476" s="474"/>
      <c r="X1476" s="474"/>
      <c r="Y1476" s="140"/>
      <c r="Z1476" s="140"/>
      <c r="AA1476" s="140"/>
      <c r="AC1476" s="142"/>
      <c r="AD1476" s="15">
        <v>1</v>
      </c>
      <c r="AE1476" s="142"/>
      <c r="AF1476" s="142"/>
      <c r="AG1476" s="142"/>
      <c r="AH1476" s="142"/>
      <c r="AI1476" s="142"/>
      <c r="AJ1476" s="142"/>
      <c r="AK1476" s="142"/>
      <c r="AL1476" s="142"/>
      <c r="AM1476" s="142"/>
      <c r="AN1476" s="142"/>
      <c r="AO1476" s="142"/>
      <c r="AP1476" s="142"/>
      <c r="AQ1476" s="142"/>
    </row>
    <row r="1477" spans="1:43" s="143" customFormat="1" ht="12.75" customHeight="1" thickTop="1" thickBot="1">
      <c r="A1477" s="126">
        <v>160308000</v>
      </c>
      <c r="B1477" s="104"/>
      <c r="C1477" s="159" t="s">
        <v>763</v>
      </c>
      <c r="D1477" s="130"/>
      <c r="E1477" s="161">
        <v>8</v>
      </c>
      <c r="F1477" s="162">
        <v>33</v>
      </c>
      <c r="G1477" s="163">
        <v>162</v>
      </c>
      <c r="H1477" s="633"/>
      <c r="I1477" s="634"/>
      <c r="J1477" s="635"/>
      <c r="K1477" s="635"/>
      <c r="L1477" s="637"/>
      <c r="M1477" s="636">
        <f t="shared" si="151"/>
        <v>0</v>
      </c>
      <c r="N1477" s="637">
        <f t="shared" si="151"/>
        <v>0</v>
      </c>
      <c r="O1477" s="138"/>
      <c r="P1477" s="139" t="s">
        <v>1474</v>
      </c>
      <c r="Q1477" s="138"/>
      <c r="R1477" s="138" t="str">
        <f t="shared" si="144"/>
        <v>M</v>
      </c>
      <c r="S1477" s="15"/>
      <c r="T1477" s="15">
        <v>1</v>
      </c>
      <c r="U1477" s="140"/>
      <c r="V1477" s="140"/>
      <c r="W1477" s="474"/>
      <c r="X1477" s="474"/>
      <c r="Y1477" s="140"/>
      <c r="Z1477" s="140"/>
      <c r="AA1477" s="140"/>
      <c r="AC1477" s="142"/>
      <c r="AD1477" s="15">
        <v>1</v>
      </c>
      <c r="AE1477" s="142"/>
      <c r="AF1477" s="142"/>
      <c r="AG1477" s="142"/>
      <c r="AH1477" s="142"/>
      <c r="AI1477" s="142"/>
      <c r="AJ1477" s="142"/>
      <c r="AK1477" s="142"/>
      <c r="AL1477" s="142"/>
      <c r="AM1477" s="142"/>
      <c r="AN1477" s="142"/>
      <c r="AO1477" s="142"/>
      <c r="AP1477" s="142"/>
      <c r="AQ1477" s="142"/>
    </row>
    <row r="1478" spans="1:43" s="17" customFormat="1" ht="12.75" hidden="1" customHeight="1">
      <c r="A1478" s="126">
        <v>160309000</v>
      </c>
      <c r="B1478" s="95"/>
      <c r="C1478" s="152" t="s">
        <v>1922</v>
      </c>
      <c r="D1478" s="46"/>
      <c r="E1478" s="153"/>
      <c r="F1478" s="154"/>
      <c r="G1478" s="155"/>
      <c r="H1478" s="156"/>
      <c r="I1478" s="174"/>
      <c r="J1478" s="154"/>
      <c r="K1478" s="154"/>
      <c r="L1478" s="157"/>
      <c r="M1478" s="624">
        <f t="shared" si="151"/>
        <v>0</v>
      </c>
      <c r="N1478" s="625">
        <f t="shared" si="151"/>
        <v>0</v>
      </c>
      <c r="O1478" s="36"/>
      <c r="P1478" s="51" t="s">
        <v>1474</v>
      </c>
      <c r="Q1478" s="36"/>
      <c r="R1478" s="36" t="str">
        <f t="shared" si="144"/>
        <v/>
      </c>
      <c r="S1478" s="15"/>
      <c r="T1478" s="15"/>
      <c r="U1478" s="15"/>
      <c r="V1478" s="15"/>
      <c r="W1478" s="473"/>
      <c r="X1478" s="473"/>
      <c r="Y1478" s="15"/>
      <c r="Z1478" s="15"/>
      <c r="AA1478" s="15"/>
      <c r="AC1478" s="16"/>
      <c r="AD1478" s="15">
        <v>1</v>
      </c>
      <c r="AE1478" s="16"/>
      <c r="AF1478" s="16"/>
      <c r="AG1478" s="16"/>
      <c r="AH1478" s="16"/>
      <c r="AI1478" s="16"/>
      <c r="AJ1478" s="16"/>
      <c r="AK1478" s="16"/>
      <c r="AL1478" s="16"/>
      <c r="AM1478" s="16"/>
      <c r="AN1478" s="16"/>
      <c r="AO1478" s="16"/>
      <c r="AP1478" s="16"/>
      <c r="AQ1478" s="16"/>
    </row>
    <row r="1479" spans="1:43" s="17" customFormat="1" ht="12.75" hidden="1" customHeight="1">
      <c r="A1479" s="126">
        <v>160310000</v>
      </c>
      <c r="B1479" s="72"/>
      <c r="C1479" s="144" t="s">
        <v>381</v>
      </c>
      <c r="D1479" s="46"/>
      <c r="E1479" s="145"/>
      <c r="F1479" s="146"/>
      <c r="G1479" s="147"/>
      <c r="H1479" s="148"/>
      <c r="I1479" s="158"/>
      <c r="J1479" s="146"/>
      <c r="K1479" s="146"/>
      <c r="L1479" s="149"/>
      <c r="M1479" s="619">
        <f t="shared" si="151"/>
        <v>0</v>
      </c>
      <c r="N1479" s="626">
        <f t="shared" si="151"/>
        <v>0</v>
      </c>
      <c r="O1479" s="36"/>
      <c r="P1479" s="51" t="s">
        <v>1474</v>
      </c>
      <c r="Q1479" s="36"/>
      <c r="R1479" s="36" t="str">
        <f t="shared" si="144"/>
        <v/>
      </c>
      <c r="S1479" s="15"/>
      <c r="T1479" s="15"/>
      <c r="U1479" s="15"/>
      <c r="V1479" s="15"/>
      <c r="W1479" s="473"/>
      <c r="X1479" s="473"/>
      <c r="Y1479" s="15"/>
      <c r="Z1479" s="15"/>
      <c r="AA1479" s="15"/>
      <c r="AC1479" s="16"/>
      <c r="AD1479" s="15">
        <v>1</v>
      </c>
      <c r="AE1479" s="16"/>
      <c r="AF1479" s="16"/>
      <c r="AG1479" s="16"/>
      <c r="AH1479" s="16"/>
      <c r="AI1479" s="16"/>
      <c r="AJ1479" s="16"/>
      <c r="AK1479" s="16"/>
      <c r="AL1479" s="16"/>
      <c r="AM1479" s="16"/>
      <c r="AN1479" s="16"/>
      <c r="AO1479" s="16"/>
      <c r="AP1479" s="16"/>
      <c r="AQ1479" s="16"/>
    </row>
    <row r="1480" spans="1:43" s="17" customFormat="1" ht="12.75" hidden="1" customHeight="1">
      <c r="A1480" s="126">
        <v>160314000</v>
      </c>
      <c r="B1480" s="72"/>
      <c r="C1480" s="144" t="s">
        <v>385</v>
      </c>
      <c r="D1480" s="46"/>
      <c r="E1480" s="145"/>
      <c r="F1480" s="146"/>
      <c r="G1480" s="147"/>
      <c r="H1480" s="148"/>
      <c r="I1480" s="158"/>
      <c r="J1480" s="146"/>
      <c r="K1480" s="146"/>
      <c r="L1480" s="149"/>
      <c r="M1480" s="619">
        <f t="shared" si="151"/>
        <v>0</v>
      </c>
      <c r="N1480" s="626">
        <f t="shared" si="151"/>
        <v>0</v>
      </c>
      <c r="O1480" s="36"/>
      <c r="P1480" s="51" t="s">
        <v>1474</v>
      </c>
      <c r="Q1480" s="36"/>
      <c r="R1480" s="36" t="str">
        <f t="shared" si="144"/>
        <v/>
      </c>
      <c r="S1480" s="15"/>
      <c r="T1480" s="15"/>
      <c r="U1480" s="15"/>
      <c r="V1480" s="15"/>
      <c r="W1480" s="473"/>
      <c r="X1480" s="473"/>
      <c r="Y1480" s="15"/>
      <c r="Z1480" s="15"/>
      <c r="AA1480" s="15"/>
      <c r="AC1480" s="16"/>
      <c r="AD1480" s="15">
        <v>1</v>
      </c>
      <c r="AE1480" s="16"/>
      <c r="AF1480" s="16"/>
      <c r="AG1480" s="16"/>
      <c r="AH1480" s="16"/>
      <c r="AI1480" s="16"/>
      <c r="AJ1480" s="16"/>
      <c r="AK1480" s="16"/>
      <c r="AL1480" s="16"/>
      <c r="AM1480" s="16"/>
      <c r="AN1480" s="16"/>
      <c r="AO1480" s="16"/>
      <c r="AP1480" s="16"/>
      <c r="AQ1480" s="16"/>
    </row>
    <row r="1481" spans="1:43" s="17" customFormat="1" ht="12.75" hidden="1" customHeight="1">
      <c r="A1481" s="126">
        <v>160311000</v>
      </c>
      <c r="B1481" s="72"/>
      <c r="C1481" s="144" t="s">
        <v>382</v>
      </c>
      <c r="D1481" s="46"/>
      <c r="E1481" s="145"/>
      <c r="F1481" s="146"/>
      <c r="G1481" s="147"/>
      <c r="H1481" s="148"/>
      <c r="I1481" s="158"/>
      <c r="J1481" s="146"/>
      <c r="K1481" s="146"/>
      <c r="L1481" s="149"/>
      <c r="M1481" s="619">
        <f t="shared" si="151"/>
        <v>0</v>
      </c>
      <c r="N1481" s="626">
        <f t="shared" si="151"/>
        <v>0</v>
      </c>
      <c r="O1481" s="36"/>
      <c r="P1481" s="51" t="s">
        <v>1474</v>
      </c>
      <c r="Q1481" s="36"/>
      <c r="R1481" s="36" t="str">
        <f t="shared" si="144"/>
        <v/>
      </c>
      <c r="S1481" s="15"/>
      <c r="T1481" s="15"/>
      <c r="U1481" s="15"/>
      <c r="V1481" s="15"/>
      <c r="W1481" s="473"/>
      <c r="X1481" s="473"/>
      <c r="Y1481" s="15"/>
      <c r="Z1481" s="15"/>
      <c r="AA1481" s="15"/>
      <c r="AC1481" s="16"/>
      <c r="AD1481" s="15">
        <v>1</v>
      </c>
      <c r="AE1481" s="16"/>
      <c r="AF1481" s="16"/>
      <c r="AG1481" s="16"/>
      <c r="AH1481" s="16"/>
      <c r="AI1481" s="16"/>
      <c r="AJ1481" s="16"/>
      <c r="AK1481" s="16"/>
      <c r="AL1481" s="16"/>
      <c r="AM1481" s="16"/>
      <c r="AN1481" s="16"/>
      <c r="AO1481" s="16"/>
      <c r="AP1481" s="16"/>
      <c r="AQ1481" s="16"/>
    </row>
    <row r="1482" spans="1:43" s="17" customFormat="1" ht="12.75" hidden="1" customHeight="1">
      <c r="A1482" s="126">
        <v>160312000</v>
      </c>
      <c r="B1482" s="72"/>
      <c r="C1482" s="144" t="s">
        <v>383</v>
      </c>
      <c r="D1482" s="46"/>
      <c r="E1482" s="145"/>
      <c r="F1482" s="146"/>
      <c r="G1482" s="147"/>
      <c r="H1482" s="148"/>
      <c r="I1482" s="158"/>
      <c r="J1482" s="146"/>
      <c r="K1482" s="146"/>
      <c r="L1482" s="149"/>
      <c r="M1482" s="619">
        <f t="shared" si="151"/>
        <v>0</v>
      </c>
      <c r="N1482" s="626">
        <f t="shared" si="151"/>
        <v>0</v>
      </c>
      <c r="O1482" s="36"/>
      <c r="P1482" s="51" t="s">
        <v>1474</v>
      </c>
      <c r="Q1482" s="36"/>
      <c r="R1482" s="36" t="str">
        <f t="shared" si="144"/>
        <v/>
      </c>
      <c r="S1482" s="15"/>
      <c r="T1482" s="15"/>
      <c r="U1482" s="15"/>
      <c r="V1482" s="15"/>
      <c r="W1482" s="473"/>
      <c r="X1482" s="473"/>
      <c r="Y1482" s="15"/>
      <c r="Z1482" s="15"/>
      <c r="AA1482" s="15"/>
      <c r="AC1482" s="16"/>
      <c r="AD1482" s="15">
        <v>1</v>
      </c>
      <c r="AE1482" s="16"/>
      <c r="AF1482" s="16"/>
      <c r="AG1482" s="16"/>
      <c r="AH1482" s="16"/>
      <c r="AI1482" s="16"/>
      <c r="AJ1482" s="16"/>
      <c r="AK1482" s="16"/>
      <c r="AL1482" s="16"/>
      <c r="AM1482" s="16"/>
      <c r="AN1482" s="16"/>
      <c r="AO1482" s="16"/>
      <c r="AP1482" s="16"/>
      <c r="AQ1482" s="16"/>
    </row>
    <row r="1483" spans="1:43" s="17" customFormat="1" ht="14.25" hidden="1" customHeight="1" thickTop="1" thickBot="1">
      <c r="A1483" s="126">
        <v>160313000</v>
      </c>
      <c r="B1483" s="74"/>
      <c r="C1483" s="167" t="s">
        <v>384</v>
      </c>
      <c r="D1483" s="46"/>
      <c r="E1483" s="145"/>
      <c r="F1483" s="146"/>
      <c r="G1483" s="147"/>
      <c r="H1483" s="148"/>
      <c r="I1483" s="158"/>
      <c r="J1483" s="146"/>
      <c r="K1483" s="146"/>
      <c r="L1483" s="149"/>
      <c r="M1483" s="619">
        <f t="shared" si="151"/>
        <v>0</v>
      </c>
      <c r="N1483" s="626">
        <f t="shared" si="151"/>
        <v>0</v>
      </c>
      <c r="O1483" s="36"/>
      <c r="P1483" s="51" t="s">
        <v>1474</v>
      </c>
      <c r="Q1483" s="36"/>
      <c r="R1483" s="36" t="str">
        <f t="shared" ref="R1483:R1546" si="152">IF(SUM(E1483:N1483)=0,"",P1483)</f>
        <v/>
      </c>
      <c r="S1483" s="15"/>
      <c r="T1483" s="15"/>
      <c r="U1483" s="15"/>
      <c r="V1483" s="15"/>
      <c r="W1483" s="473"/>
      <c r="X1483" s="473"/>
      <c r="Y1483" s="15"/>
      <c r="Z1483" s="15"/>
      <c r="AA1483" s="15"/>
      <c r="AC1483" s="16"/>
      <c r="AD1483" s="15">
        <v>1</v>
      </c>
      <c r="AE1483" s="16"/>
      <c r="AF1483" s="16"/>
      <c r="AG1483" s="16"/>
      <c r="AH1483" s="16"/>
      <c r="AI1483" s="16"/>
      <c r="AJ1483" s="16"/>
      <c r="AK1483" s="16"/>
      <c r="AL1483" s="16"/>
      <c r="AM1483" s="16"/>
      <c r="AN1483" s="16"/>
      <c r="AO1483" s="16"/>
      <c r="AP1483" s="16"/>
      <c r="AQ1483" s="16"/>
    </row>
    <row r="1484" spans="1:43" s="18" customFormat="1" ht="15.75" customHeight="1" thickTop="1" thickBot="1">
      <c r="A1484" s="126" t="s">
        <v>629</v>
      </c>
      <c r="B1484" s="603" t="s">
        <v>386</v>
      </c>
      <c r="C1484" s="604"/>
      <c r="D1484" s="108"/>
      <c r="E1484" s="651">
        <f t="shared" ref="E1484:N1484" si="153">SUM(E1485:E1491)</f>
        <v>37</v>
      </c>
      <c r="F1484" s="228">
        <f t="shared" si="153"/>
        <v>1207</v>
      </c>
      <c r="G1484" s="229">
        <f t="shared" si="153"/>
        <v>5053</v>
      </c>
      <c r="H1484" s="654">
        <f t="shared" si="153"/>
        <v>2</v>
      </c>
      <c r="I1484" s="655">
        <f t="shared" si="153"/>
        <v>5</v>
      </c>
      <c r="J1484" s="652">
        <f t="shared" si="153"/>
        <v>26</v>
      </c>
      <c r="K1484" s="652">
        <f t="shared" si="153"/>
        <v>0</v>
      </c>
      <c r="L1484" s="656">
        <f t="shared" si="153"/>
        <v>0</v>
      </c>
      <c r="M1484" s="655">
        <f t="shared" si="153"/>
        <v>5</v>
      </c>
      <c r="N1484" s="656">
        <f t="shared" si="153"/>
        <v>26</v>
      </c>
      <c r="O1484" s="36"/>
      <c r="P1484" s="51" t="s">
        <v>1500</v>
      </c>
      <c r="Q1484" s="36"/>
      <c r="R1484" s="36" t="str">
        <f t="shared" si="152"/>
        <v>P</v>
      </c>
      <c r="S1484" s="15"/>
      <c r="T1484" s="15"/>
      <c r="U1484" s="15"/>
      <c r="V1484" s="15">
        <v>1</v>
      </c>
      <c r="W1484" s="473"/>
      <c r="X1484" s="473"/>
      <c r="Y1484" s="15"/>
      <c r="Z1484" s="15"/>
      <c r="AA1484" s="15"/>
      <c r="AC1484" s="15"/>
      <c r="AD1484" s="15">
        <v>1</v>
      </c>
      <c r="AE1484" s="15"/>
      <c r="AF1484" s="15"/>
      <c r="AG1484" s="15"/>
      <c r="AH1484" s="15"/>
      <c r="AI1484" s="15"/>
      <c r="AJ1484" s="15"/>
      <c r="AK1484" s="15"/>
      <c r="AL1484" s="15"/>
      <c r="AM1484" s="15"/>
      <c r="AN1484" s="15"/>
      <c r="AO1484" s="15"/>
      <c r="AP1484" s="15"/>
      <c r="AQ1484" s="15"/>
    </row>
    <row r="1485" spans="1:43" s="17" customFormat="1" ht="12.75" customHeight="1" thickTop="1">
      <c r="A1485" s="126">
        <v>168501000</v>
      </c>
      <c r="B1485" s="95"/>
      <c r="C1485" s="152" t="s">
        <v>387</v>
      </c>
      <c r="D1485" s="46"/>
      <c r="E1485" s="153">
        <v>12</v>
      </c>
      <c r="F1485" s="154">
        <v>357</v>
      </c>
      <c r="G1485" s="155">
        <v>1138</v>
      </c>
      <c r="H1485" s="156"/>
      <c r="I1485" s="174"/>
      <c r="J1485" s="154"/>
      <c r="K1485" s="645">
        <v>0</v>
      </c>
      <c r="L1485" s="625">
        <v>0</v>
      </c>
      <c r="M1485" s="624">
        <f t="shared" ref="M1485:N1491" si="154">I1485+K1485</f>
        <v>0</v>
      </c>
      <c r="N1485" s="625">
        <f t="shared" si="154"/>
        <v>0</v>
      </c>
      <c r="O1485" s="36"/>
      <c r="P1485" s="51" t="s">
        <v>1474</v>
      </c>
      <c r="Q1485" s="36"/>
      <c r="R1485" s="36" t="str">
        <f t="shared" si="152"/>
        <v>M</v>
      </c>
      <c r="S1485" s="15"/>
      <c r="T1485" s="15">
        <v>1</v>
      </c>
      <c r="U1485" s="15"/>
      <c r="V1485" s="15"/>
      <c r="W1485" s="473"/>
      <c r="X1485" s="473"/>
      <c r="Y1485" s="15"/>
      <c r="Z1485" s="15"/>
      <c r="AA1485" s="15"/>
      <c r="AC1485" s="16"/>
      <c r="AD1485" s="15">
        <v>1</v>
      </c>
      <c r="AE1485" s="16"/>
      <c r="AF1485" s="16"/>
      <c r="AG1485" s="16"/>
      <c r="AH1485" s="16"/>
      <c r="AI1485" s="16"/>
      <c r="AJ1485" s="16"/>
      <c r="AK1485" s="16"/>
      <c r="AL1485" s="16"/>
      <c r="AM1485" s="16"/>
      <c r="AN1485" s="16"/>
      <c r="AO1485" s="16"/>
      <c r="AP1485" s="16"/>
      <c r="AQ1485" s="16"/>
    </row>
    <row r="1486" spans="1:43" s="17" customFormat="1" ht="12.75" customHeight="1">
      <c r="A1486" s="126">
        <v>168502000</v>
      </c>
      <c r="B1486" s="72"/>
      <c r="C1486" s="144" t="s">
        <v>388</v>
      </c>
      <c r="D1486" s="46"/>
      <c r="E1486" s="145">
        <v>8</v>
      </c>
      <c r="F1486" s="146">
        <v>272</v>
      </c>
      <c r="G1486" s="147">
        <v>1360</v>
      </c>
      <c r="H1486" s="148"/>
      <c r="I1486" s="158"/>
      <c r="J1486" s="146"/>
      <c r="K1486" s="146"/>
      <c r="L1486" s="149"/>
      <c r="M1486" s="619">
        <f t="shared" si="154"/>
        <v>0</v>
      </c>
      <c r="N1486" s="626">
        <f t="shared" si="154"/>
        <v>0</v>
      </c>
      <c r="O1486" s="36"/>
      <c r="P1486" s="51" t="s">
        <v>1474</v>
      </c>
      <c r="Q1486" s="36"/>
      <c r="R1486" s="36" t="str">
        <f t="shared" si="152"/>
        <v>M</v>
      </c>
      <c r="S1486" s="15"/>
      <c r="T1486" s="15">
        <v>1</v>
      </c>
      <c r="U1486" s="15"/>
      <c r="V1486" s="15"/>
      <c r="W1486" s="473"/>
      <c r="X1486" s="473"/>
      <c r="Y1486" s="15"/>
      <c r="Z1486" s="15"/>
      <c r="AA1486" s="15"/>
      <c r="AC1486" s="16"/>
      <c r="AD1486" s="15">
        <v>1</v>
      </c>
      <c r="AE1486" s="16"/>
      <c r="AF1486" s="16"/>
      <c r="AG1486" s="16"/>
      <c r="AH1486" s="16"/>
      <c r="AI1486" s="16"/>
      <c r="AJ1486" s="16"/>
      <c r="AK1486" s="16"/>
      <c r="AL1486" s="16"/>
      <c r="AM1486" s="16"/>
      <c r="AN1486" s="16"/>
      <c r="AO1486" s="16"/>
      <c r="AP1486" s="16"/>
      <c r="AQ1486" s="16"/>
    </row>
    <row r="1487" spans="1:43" s="17" customFormat="1" ht="12.75" customHeight="1">
      <c r="A1487" s="126">
        <v>168503000</v>
      </c>
      <c r="B1487" s="72"/>
      <c r="C1487" s="144" t="s">
        <v>389</v>
      </c>
      <c r="D1487" s="46"/>
      <c r="E1487" s="145">
        <v>10</v>
      </c>
      <c r="F1487" s="146">
        <v>163</v>
      </c>
      <c r="G1487" s="147">
        <v>815</v>
      </c>
      <c r="H1487" s="148"/>
      <c r="I1487" s="158"/>
      <c r="J1487" s="146"/>
      <c r="K1487" s="146"/>
      <c r="L1487" s="149"/>
      <c r="M1487" s="619">
        <f t="shared" si="154"/>
        <v>0</v>
      </c>
      <c r="N1487" s="626">
        <f t="shared" si="154"/>
        <v>0</v>
      </c>
      <c r="O1487" s="36"/>
      <c r="P1487" s="51" t="s">
        <v>1474</v>
      </c>
      <c r="Q1487" s="36"/>
      <c r="R1487" s="36" t="str">
        <f t="shared" si="152"/>
        <v>M</v>
      </c>
      <c r="S1487" s="15"/>
      <c r="T1487" s="15">
        <v>1</v>
      </c>
      <c r="U1487" s="15"/>
      <c r="V1487" s="15"/>
      <c r="W1487" s="473"/>
      <c r="X1487" s="473"/>
      <c r="Y1487" s="15"/>
      <c r="Z1487" s="15"/>
      <c r="AA1487" s="15"/>
      <c r="AC1487" s="16"/>
      <c r="AD1487" s="15">
        <v>1</v>
      </c>
      <c r="AE1487" s="16"/>
      <c r="AF1487" s="16"/>
      <c r="AG1487" s="16"/>
      <c r="AH1487" s="16"/>
      <c r="AI1487" s="16"/>
      <c r="AJ1487" s="16"/>
      <c r="AK1487" s="16"/>
      <c r="AL1487" s="16"/>
      <c r="AM1487" s="16"/>
      <c r="AN1487" s="16"/>
      <c r="AO1487" s="16"/>
      <c r="AP1487" s="16"/>
      <c r="AQ1487" s="16"/>
    </row>
    <row r="1488" spans="1:43" s="17" customFormat="1" ht="12.75" customHeight="1">
      <c r="A1488" s="126">
        <v>168504000</v>
      </c>
      <c r="B1488" s="72"/>
      <c r="C1488" s="144" t="s">
        <v>390</v>
      </c>
      <c r="D1488" s="46"/>
      <c r="E1488" s="145">
        <v>1</v>
      </c>
      <c r="F1488" s="146">
        <v>218</v>
      </c>
      <c r="G1488" s="147">
        <v>702</v>
      </c>
      <c r="H1488" s="148">
        <v>0</v>
      </c>
      <c r="I1488" s="158">
        <v>0</v>
      </c>
      <c r="J1488" s="146">
        <v>0</v>
      </c>
      <c r="K1488" s="146"/>
      <c r="L1488" s="149"/>
      <c r="M1488" s="619">
        <f t="shared" si="154"/>
        <v>0</v>
      </c>
      <c r="N1488" s="626">
        <f t="shared" si="154"/>
        <v>0</v>
      </c>
      <c r="O1488" s="36"/>
      <c r="P1488" s="51" t="s">
        <v>1474</v>
      </c>
      <c r="Q1488" s="36"/>
      <c r="R1488" s="36" t="str">
        <f t="shared" si="152"/>
        <v>M</v>
      </c>
      <c r="S1488" s="15"/>
      <c r="T1488" s="15">
        <v>1</v>
      </c>
      <c r="U1488" s="15"/>
      <c r="V1488" s="15"/>
      <c r="W1488" s="473"/>
      <c r="X1488" s="473"/>
      <c r="Y1488" s="15"/>
      <c r="Z1488" s="15"/>
      <c r="AA1488" s="15"/>
      <c r="AC1488" s="16"/>
      <c r="AD1488" s="15">
        <v>1</v>
      </c>
      <c r="AE1488" s="16"/>
      <c r="AF1488" s="16"/>
      <c r="AG1488" s="16"/>
      <c r="AH1488" s="16"/>
      <c r="AI1488" s="16"/>
      <c r="AJ1488" s="16"/>
      <c r="AK1488" s="16"/>
      <c r="AL1488" s="16"/>
      <c r="AM1488" s="16"/>
      <c r="AN1488" s="16"/>
      <c r="AO1488" s="16"/>
      <c r="AP1488" s="16"/>
      <c r="AQ1488" s="16"/>
    </row>
    <row r="1489" spans="1:43" s="17" customFormat="1" ht="12.75" customHeight="1">
      <c r="A1489" s="126">
        <v>168505000</v>
      </c>
      <c r="B1489" s="72"/>
      <c r="C1489" s="144" t="s">
        <v>380</v>
      </c>
      <c r="D1489" s="46"/>
      <c r="E1489" s="145">
        <v>3</v>
      </c>
      <c r="F1489" s="464">
        <v>73</v>
      </c>
      <c r="G1489" s="465">
        <v>366</v>
      </c>
      <c r="H1489" s="148">
        <v>1</v>
      </c>
      <c r="I1489" s="158">
        <v>3</v>
      </c>
      <c r="J1489" s="146">
        <v>16</v>
      </c>
      <c r="K1489" s="146"/>
      <c r="L1489" s="149"/>
      <c r="M1489" s="619">
        <f t="shared" si="154"/>
        <v>3</v>
      </c>
      <c r="N1489" s="626">
        <f t="shared" si="154"/>
        <v>16</v>
      </c>
      <c r="O1489" s="36"/>
      <c r="P1489" s="51" t="s">
        <v>1474</v>
      </c>
      <c r="Q1489" s="36"/>
      <c r="R1489" s="36" t="str">
        <f t="shared" si="152"/>
        <v>M</v>
      </c>
      <c r="S1489" s="15"/>
      <c r="T1489" s="15">
        <v>1</v>
      </c>
      <c r="U1489" s="15"/>
      <c r="V1489" s="15"/>
      <c r="W1489" s="473"/>
      <c r="X1489" s="473"/>
      <c r="Y1489" s="15"/>
      <c r="Z1489" s="15"/>
      <c r="AA1489" s="15"/>
      <c r="AC1489" s="16"/>
      <c r="AD1489" s="15">
        <v>1</v>
      </c>
      <c r="AE1489" s="16"/>
      <c r="AF1489" s="16"/>
      <c r="AG1489" s="16"/>
      <c r="AH1489" s="16"/>
      <c r="AI1489" s="16"/>
      <c r="AJ1489" s="16"/>
      <c r="AK1489" s="16"/>
      <c r="AL1489" s="16"/>
      <c r="AM1489" s="16"/>
      <c r="AN1489" s="16"/>
      <c r="AO1489" s="16"/>
      <c r="AP1489" s="16"/>
      <c r="AQ1489" s="16"/>
    </row>
    <row r="1490" spans="1:43" s="17" customFormat="1" ht="12.75" customHeight="1">
      <c r="A1490" s="126">
        <v>168506000</v>
      </c>
      <c r="B1490" s="72"/>
      <c r="C1490" s="144" t="s">
        <v>2004</v>
      </c>
      <c r="D1490" s="46"/>
      <c r="E1490" s="145">
        <v>1</v>
      </c>
      <c r="F1490" s="146">
        <v>79</v>
      </c>
      <c r="G1490" s="147">
        <v>520</v>
      </c>
      <c r="H1490" s="148"/>
      <c r="I1490" s="158"/>
      <c r="J1490" s="146"/>
      <c r="K1490" s="146"/>
      <c r="L1490" s="149"/>
      <c r="M1490" s="619">
        <f t="shared" si="154"/>
        <v>0</v>
      </c>
      <c r="N1490" s="626">
        <f t="shared" si="154"/>
        <v>0</v>
      </c>
      <c r="O1490" s="36"/>
      <c r="P1490" s="51" t="s">
        <v>1474</v>
      </c>
      <c r="Q1490" s="36"/>
      <c r="R1490" s="36" t="str">
        <f t="shared" si="152"/>
        <v>M</v>
      </c>
      <c r="S1490" s="15"/>
      <c r="T1490" s="15">
        <v>1</v>
      </c>
      <c r="U1490" s="15"/>
      <c r="V1490" s="15"/>
      <c r="W1490" s="473"/>
      <c r="X1490" s="473"/>
      <c r="Y1490" s="15"/>
      <c r="Z1490" s="15"/>
      <c r="AA1490" s="15"/>
      <c r="AC1490" s="16"/>
      <c r="AD1490" s="15">
        <v>1</v>
      </c>
      <c r="AE1490" s="16"/>
      <c r="AF1490" s="16"/>
      <c r="AG1490" s="16"/>
      <c r="AH1490" s="16"/>
      <c r="AI1490" s="16"/>
      <c r="AJ1490" s="16"/>
      <c r="AK1490" s="16"/>
      <c r="AL1490" s="16"/>
      <c r="AM1490" s="16"/>
      <c r="AN1490" s="16"/>
      <c r="AO1490" s="16"/>
      <c r="AP1490" s="16"/>
      <c r="AQ1490" s="16"/>
    </row>
    <row r="1491" spans="1:43" s="17" customFormat="1" ht="12.75" customHeight="1" thickBot="1">
      <c r="A1491" s="126">
        <v>168507000</v>
      </c>
      <c r="B1491" s="104"/>
      <c r="C1491" s="159" t="s">
        <v>391</v>
      </c>
      <c r="D1491" s="105"/>
      <c r="E1491" s="161">
        <v>2</v>
      </c>
      <c r="F1491" s="162">
        <v>45</v>
      </c>
      <c r="G1491" s="163">
        <v>152</v>
      </c>
      <c r="H1491" s="164">
        <v>1</v>
      </c>
      <c r="I1491" s="166">
        <v>2</v>
      </c>
      <c r="J1491" s="162">
        <v>10</v>
      </c>
      <c r="K1491" s="162"/>
      <c r="L1491" s="165"/>
      <c r="M1491" s="636">
        <f t="shared" si="154"/>
        <v>2</v>
      </c>
      <c r="N1491" s="637">
        <f t="shared" si="154"/>
        <v>10</v>
      </c>
      <c r="O1491" s="36"/>
      <c r="P1491" s="51" t="s">
        <v>1474</v>
      </c>
      <c r="Q1491" s="36"/>
      <c r="R1491" s="36" t="str">
        <f t="shared" si="152"/>
        <v>M</v>
      </c>
      <c r="S1491" s="15"/>
      <c r="T1491" s="15">
        <v>1</v>
      </c>
      <c r="U1491" s="15"/>
      <c r="V1491" s="15"/>
      <c r="W1491" s="473"/>
      <c r="X1491" s="473"/>
      <c r="Y1491" s="15"/>
      <c r="Z1491" s="15"/>
      <c r="AA1491" s="15"/>
      <c r="AC1491" s="16"/>
      <c r="AD1491" s="15">
        <v>1</v>
      </c>
      <c r="AE1491" s="16"/>
      <c r="AF1491" s="16"/>
      <c r="AG1491" s="16"/>
      <c r="AH1491" s="16"/>
      <c r="AI1491" s="16"/>
      <c r="AJ1491" s="16"/>
      <c r="AK1491" s="16"/>
      <c r="AL1491" s="16"/>
      <c r="AM1491" s="16"/>
      <c r="AN1491" s="16"/>
      <c r="AO1491" s="16"/>
      <c r="AP1491" s="16"/>
      <c r="AQ1491" s="16"/>
    </row>
    <row r="1492" spans="1:43" s="18" customFormat="1" ht="15.75" customHeight="1" thickTop="1" thickBot="1">
      <c r="A1492" s="126" t="s">
        <v>630</v>
      </c>
      <c r="B1492" s="607" t="s">
        <v>392</v>
      </c>
      <c r="C1492" s="608"/>
      <c r="D1492" s="109"/>
      <c r="E1492" s="627">
        <f t="shared" ref="E1492:N1492" si="155">SUM(E1493:E1513)</f>
        <v>78</v>
      </c>
      <c r="F1492" s="628">
        <f t="shared" si="155"/>
        <v>4278</v>
      </c>
      <c r="G1492" s="629">
        <f t="shared" si="155"/>
        <v>20146</v>
      </c>
      <c r="H1492" s="630">
        <f t="shared" si="155"/>
        <v>0</v>
      </c>
      <c r="I1492" s="631">
        <f t="shared" si="155"/>
        <v>0</v>
      </c>
      <c r="J1492" s="628">
        <f t="shared" si="155"/>
        <v>0</v>
      </c>
      <c r="K1492" s="628">
        <f t="shared" si="155"/>
        <v>0</v>
      </c>
      <c r="L1492" s="632">
        <f t="shared" si="155"/>
        <v>0</v>
      </c>
      <c r="M1492" s="631">
        <f t="shared" si="155"/>
        <v>0</v>
      </c>
      <c r="N1492" s="632">
        <f t="shared" si="155"/>
        <v>0</v>
      </c>
      <c r="O1492" s="36"/>
      <c r="P1492" s="51" t="s">
        <v>1500</v>
      </c>
      <c r="Q1492" s="36"/>
      <c r="R1492" s="36" t="str">
        <f t="shared" si="152"/>
        <v>P</v>
      </c>
      <c r="S1492" s="15"/>
      <c r="T1492" s="15"/>
      <c r="U1492" s="15"/>
      <c r="V1492" s="15">
        <v>1</v>
      </c>
      <c r="W1492" s="473"/>
      <c r="X1492" s="473"/>
      <c r="Y1492" s="15"/>
      <c r="Z1492" s="15"/>
      <c r="AA1492" s="15"/>
      <c r="AC1492" s="15"/>
      <c r="AD1492" s="15">
        <v>1</v>
      </c>
      <c r="AE1492" s="15"/>
      <c r="AF1492" s="15"/>
      <c r="AG1492" s="15"/>
      <c r="AH1492" s="15"/>
      <c r="AI1492" s="15"/>
      <c r="AJ1492" s="15"/>
      <c r="AK1492" s="15"/>
      <c r="AL1492" s="15"/>
      <c r="AM1492" s="15"/>
      <c r="AN1492" s="15"/>
      <c r="AO1492" s="15"/>
      <c r="AP1492" s="15"/>
      <c r="AQ1492" s="15"/>
    </row>
    <row r="1493" spans="1:43" s="17" customFormat="1" ht="12.75" customHeight="1" thickTop="1">
      <c r="A1493" s="126">
        <v>166701000</v>
      </c>
      <c r="B1493" s="95"/>
      <c r="C1493" s="152" t="s">
        <v>693</v>
      </c>
      <c r="D1493" s="46"/>
      <c r="E1493" s="153">
        <v>1</v>
      </c>
      <c r="F1493" s="154">
        <v>32</v>
      </c>
      <c r="G1493" s="155">
        <v>160</v>
      </c>
      <c r="H1493" s="156"/>
      <c r="I1493" s="174"/>
      <c r="J1493" s="154"/>
      <c r="K1493" s="154"/>
      <c r="L1493" s="157"/>
      <c r="M1493" s="624">
        <f t="shared" ref="M1493:N1508" si="156">I1493+K1493</f>
        <v>0</v>
      </c>
      <c r="N1493" s="625">
        <f t="shared" si="156"/>
        <v>0</v>
      </c>
      <c r="O1493" s="36"/>
      <c r="P1493" s="51" t="s">
        <v>1474</v>
      </c>
      <c r="Q1493" s="36"/>
      <c r="R1493" s="36" t="str">
        <f t="shared" si="152"/>
        <v>M</v>
      </c>
      <c r="S1493" s="15"/>
      <c r="T1493" s="15">
        <v>1</v>
      </c>
      <c r="U1493" s="15"/>
      <c r="V1493" s="15"/>
      <c r="W1493" s="473"/>
      <c r="X1493" s="473"/>
      <c r="Y1493" s="15"/>
      <c r="Z1493" s="15"/>
      <c r="AA1493" s="15"/>
      <c r="AC1493" s="16"/>
      <c r="AD1493" s="15">
        <v>1</v>
      </c>
      <c r="AE1493" s="16"/>
      <c r="AF1493" s="16"/>
      <c r="AG1493" s="16"/>
      <c r="AH1493" s="16"/>
      <c r="AI1493" s="16"/>
      <c r="AJ1493" s="16"/>
      <c r="AK1493" s="16"/>
      <c r="AL1493" s="16"/>
      <c r="AM1493" s="16"/>
      <c r="AN1493" s="16"/>
      <c r="AO1493" s="16"/>
      <c r="AP1493" s="16"/>
      <c r="AQ1493" s="16"/>
    </row>
    <row r="1494" spans="1:43" s="143" customFormat="1" ht="12.75" customHeight="1">
      <c r="A1494" s="126">
        <v>166702000</v>
      </c>
      <c r="B1494" s="72"/>
      <c r="C1494" s="144" t="s">
        <v>393</v>
      </c>
      <c r="D1494" s="46"/>
      <c r="E1494" s="145">
        <v>1</v>
      </c>
      <c r="F1494" s="146">
        <v>74</v>
      </c>
      <c r="G1494" s="147">
        <v>372</v>
      </c>
      <c r="H1494" s="148"/>
      <c r="I1494" s="158"/>
      <c r="J1494" s="146"/>
      <c r="K1494" s="146"/>
      <c r="L1494" s="149"/>
      <c r="M1494" s="619">
        <f t="shared" si="156"/>
        <v>0</v>
      </c>
      <c r="N1494" s="626">
        <f t="shared" si="156"/>
        <v>0</v>
      </c>
      <c r="O1494" s="138"/>
      <c r="P1494" s="139" t="s">
        <v>1474</v>
      </c>
      <c r="Q1494" s="138"/>
      <c r="R1494" s="138" t="str">
        <f t="shared" si="152"/>
        <v>M</v>
      </c>
      <c r="S1494" s="15"/>
      <c r="T1494" s="15">
        <v>1</v>
      </c>
      <c r="U1494" s="140"/>
      <c r="V1494" s="140"/>
      <c r="W1494" s="474"/>
      <c r="X1494" s="474"/>
      <c r="Y1494" s="140"/>
      <c r="Z1494" s="140"/>
      <c r="AA1494" s="140"/>
      <c r="AC1494" s="142"/>
      <c r="AD1494" s="15">
        <v>1</v>
      </c>
      <c r="AE1494" s="142"/>
      <c r="AF1494" s="142"/>
      <c r="AG1494" s="142"/>
      <c r="AH1494" s="142"/>
      <c r="AI1494" s="142"/>
      <c r="AJ1494" s="142"/>
      <c r="AK1494" s="142"/>
      <c r="AL1494" s="142"/>
      <c r="AM1494" s="142"/>
      <c r="AN1494" s="142"/>
      <c r="AO1494" s="142"/>
      <c r="AP1494" s="142"/>
      <c r="AQ1494" s="142"/>
    </row>
    <row r="1495" spans="1:43" s="17" customFormat="1" ht="12.75" customHeight="1">
      <c r="A1495" s="126">
        <v>166704000</v>
      </c>
      <c r="B1495" s="72"/>
      <c r="C1495" s="144" t="s">
        <v>1494</v>
      </c>
      <c r="D1495" s="46"/>
      <c r="E1495" s="145">
        <v>4</v>
      </c>
      <c r="F1495" s="146">
        <v>101</v>
      </c>
      <c r="G1495" s="147">
        <v>496</v>
      </c>
      <c r="H1495" s="148"/>
      <c r="I1495" s="158"/>
      <c r="J1495" s="146"/>
      <c r="K1495" s="146"/>
      <c r="L1495" s="149"/>
      <c r="M1495" s="619">
        <f t="shared" si="156"/>
        <v>0</v>
      </c>
      <c r="N1495" s="626">
        <f t="shared" si="156"/>
        <v>0</v>
      </c>
      <c r="O1495" s="36"/>
      <c r="P1495" s="51" t="s">
        <v>1474</v>
      </c>
      <c r="Q1495" s="36"/>
      <c r="R1495" s="36" t="str">
        <f t="shared" si="152"/>
        <v>M</v>
      </c>
      <c r="S1495" s="15"/>
      <c r="T1495" s="15">
        <v>1</v>
      </c>
      <c r="U1495" s="15"/>
      <c r="V1495" s="15"/>
      <c r="W1495" s="473"/>
      <c r="X1495" s="473"/>
      <c r="Y1495" s="15"/>
      <c r="Z1495" s="15"/>
      <c r="AA1495" s="15"/>
      <c r="AC1495" s="16"/>
      <c r="AD1495" s="15">
        <v>1</v>
      </c>
      <c r="AE1495" s="16"/>
      <c r="AF1495" s="16"/>
      <c r="AG1495" s="16"/>
      <c r="AH1495" s="16"/>
      <c r="AI1495" s="16"/>
      <c r="AJ1495" s="16"/>
      <c r="AK1495" s="16"/>
      <c r="AL1495" s="16"/>
      <c r="AM1495" s="16"/>
      <c r="AN1495" s="16"/>
      <c r="AO1495" s="16"/>
      <c r="AP1495" s="16"/>
      <c r="AQ1495" s="16"/>
    </row>
    <row r="1496" spans="1:43" s="143" customFormat="1" ht="12.75" customHeight="1">
      <c r="A1496" s="126">
        <v>166706000</v>
      </c>
      <c r="B1496" s="72"/>
      <c r="C1496" s="144" t="s">
        <v>394</v>
      </c>
      <c r="D1496" s="46"/>
      <c r="E1496" s="145">
        <v>5</v>
      </c>
      <c r="F1496" s="146">
        <v>266</v>
      </c>
      <c r="G1496" s="147">
        <v>1278</v>
      </c>
      <c r="H1496" s="148"/>
      <c r="I1496" s="158"/>
      <c r="J1496" s="146"/>
      <c r="K1496" s="146"/>
      <c r="L1496" s="149"/>
      <c r="M1496" s="619">
        <f t="shared" si="156"/>
        <v>0</v>
      </c>
      <c r="N1496" s="626">
        <f t="shared" si="156"/>
        <v>0</v>
      </c>
      <c r="O1496" s="138"/>
      <c r="P1496" s="139" t="s">
        <v>1474</v>
      </c>
      <c r="Q1496" s="138"/>
      <c r="R1496" s="138" t="str">
        <f t="shared" si="152"/>
        <v>M</v>
      </c>
      <c r="S1496" s="15"/>
      <c r="T1496" s="15">
        <v>1</v>
      </c>
      <c r="U1496" s="140"/>
      <c r="V1496" s="140"/>
      <c r="W1496" s="474"/>
      <c r="X1496" s="474"/>
      <c r="Y1496" s="140"/>
      <c r="Z1496" s="140"/>
      <c r="AA1496" s="140"/>
      <c r="AC1496" s="142"/>
      <c r="AD1496" s="15">
        <v>1</v>
      </c>
      <c r="AE1496" s="142"/>
      <c r="AF1496" s="142"/>
      <c r="AG1496" s="142"/>
      <c r="AH1496" s="142"/>
      <c r="AI1496" s="142"/>
      <c r="AJ1496" s="142"/>
      <c r="AK1496" s="142"/>
      <c r="AL1496" s="142"/>
      <c r="AM1496" s="142"/>
      <c r="AN1496" s="142"/>
      <c r="AO1496" s="142"/>
      <c r="AP1496" s="142"/>
      <c r="AQ1496" s="142"/>
    </row>
    <row r="1497" spans="1:43" s="143" customFormat="1" ht="12.75" customHeight="1">
      <c r="A1497" s="126">
        <v>166707000</v>
      </c>
      <c r="B1497" s="72"/>
      <c r="C1497" s="144" t="s">
        <v>395</v>
      </c>
      <c r="D1497" s="46"/>
      <c r="E1497" s="145">
        <v>1</v>
      </c>
      <c r="F1497" s="146">
        <v>24</v>
      </c>
      <c r="G1497" s="147">
        <v>130</v>
      </c>
      <c r="H1497" s="148"/>
      <c r="I1497" s="158"/>
      <c r="J1497" s="146"/>
      <c r="K1497" s="146"/>
      <c r="L1497" s="149"/>
      <c r="M1497" s="619">
        <f t="shared" si="156"/>
        <v>0</v>
      </c>
      <c r="N1497" s="626">
        <f t="shared" si="156"/>
        <v>0</v>
      </c>
      <c r="O1497" s="138"/>
      <c r="P1497" s="139" t="s">
        <v>1474</v>
      </c>
      <c r="Q1497" s="138"/>
      <c r="R1497" s="138" t="str">
        <f t="shared" si="152"/>
        <v>M</v>
      </c>
      <c r="S1497" s="15"/>
      <c r="T1497" s="15">
        <v>1</v>
      </c>
      <c r="U1497" s="140"/>
      <c r="V1497" s="140"/>
      <c r="W1497" s="474"/>
      <c r="X1497" s="474"/>
      <c r="Y1497" s="140"/>
      <c r="Z1497" s="140"/>
      <c r="AA1497" s="140"/>
      <c r="AC1497" s="142"/>
      <c r="AD1497" s="15">
        <v>1</v>
      </c>
      <c r="AE1497" s="142"/>
      <c r="AF1497" s="142"/>
      <c r="AG1497" s="142"/>
      <c r="AH1497" s="142"/>
      <c r="AI1497" s="142"/>
      <c r="AJ1497" s="142"/>
      <c r="AK1497" s="142"/>
      <c r="AL1497" s="142"/>
      <c r="AM1497" s="142"/>
      <c r="AN1497" s="142"/>
      <c r="AO1497" s="142"/>
      <c r="AP1497" s="142"/>
      <c r="AQ1497" s="142"/>
    </row>
    <row r="1498" spans="1:43" s="17" customFormat="1" ht="12.75" customHeight="1">
      <c r="A1498" s="126">
        <v>166708000</v>
      </c>
      <c r="B1498" s="72"/>
      <c r="C1498" s="144" t="s">
        <v>396</v>
      </c>
      <c r="D1498" s="46"/>
      <c r="E1498" s="145">
        <v>6</v>
      </c>
      <c r="F1498" s="146">
        <v>294</v>
      </c>
      <c r="G1498" s="147">
        <v>1342</v>
      </c>
      <c r="H1498" s="148"/>
      <c r="I1498" s="158"/>
      <c r="J1498" s="146"/>
      <c r="K1498" s="146"/>
      <c r="L1498" s="149"/>
      <c r="M1498" s="619">
        <f t="shared" si="156"/>
        <v>0</v>
      </c>
      <c r="N1498" s="626">
        <f t="shared" si="156"/>
        <v>0</v>
      </c>
      <c r="O1498" s="36"/>
      <c r="P1498" s="51" t="s">
        <v>1474</v>
      </c>
      <c r="Q1498" s="36"/>
      <c r="R1498" s="36" t="str">
        <f t="shared" si="152"/>
        <v>M</v>
      </c>
      <c r="S1498" s="15"/>
      <c r="T1498" s="15">
        <v>1</v>
      </c>
      <c r="U1498" s="15"/>
      <c r="V1498" s="15"/>
      <c r="W1498" s="473"/>
      <c r="X1498" s="473"/>
      <c r="Y1498" s="15"/>
      <c r="Z1498" s="15"/>
      <c r="AA1498" s="15"/>
      <c r="AC1498" s="16"/>
      <c r="AD1498" s="15">
        <v>1</v>
      </c>
      <c r="AE1498" s="16"/>
      <c r="AF1498" s="16"/>
      <c r="AG1498" s="16"/>
      <c r="AH1498" s="16"/>
      <c r="AI1498" s="16"/>
      <c r="AJ1498" s="16"/>
      <c r="AK1498" s="16"/>
      <c r="AL1498" s="16"/>
      <c r="AM1498" s="16"/>
      <c r="AN1498" s="16"/>
      <c r="AO1498" s="16"/>
      <c r="AP1498" s="16"/>
      <c r="AQ1498" s="16"/>
    </row>
    <row r="1499" spans="1:43" s="17" customFormat="1" ht="12.75" customHeight="1">
      <c r="A1499" s="126">
        <v>166710000</v>
      </c>
      <c r="B1499" s="72"/>
      <c r="C1499" s="144" t="s">
        <v>2351</v>
      </c>
      <c r="D1499" s="46"/>
      <c r="E1499" s="145">
        <v>1</v>
      </c>
      <c r="F1499" s="146">
        <v>54</v>
      </c>
      <c r="G1499" s="147">
        <v>280</v>
      </c>
      <c r="H1499" s="148"/>
      <c r="I1499" s="158"/>
      <c r="J1499" s="146"/>
      <c r="K1499" s="146"/>
      <c r="L1499" s="149"/>
      <c r="M1499" s="619">
        <f t="shared" si="156"/>
        <v>0</v>
      </c>
      <c r="N1499" s="626">
        <f t="shared" si="156"/>
        <v>0</v>
      </c>
      <c r="O1499" s="36"/>
      <c r="P1499" s="51" t="s">
        <v>1474</v>
      </c>
      <c r="Q1499" s="36"/>
      <c r="R1499" s="36" t="str">
        <f t="shared" si="152"/>
        <v>M</v>
      </c>
      <c r="S1499" s="15"/>
      <c r="T1499" s="15">
        <v>1</v>
      </c>
      <c r="U1499" s="15"/>
      <c r="V1499" s="15"/>
      <c r="W1499" s="473"/>
      <c r="X1499" s="473"/>
      <c r="Y1499" s="15"/>
      <c r="Z1499" s="15"/>
      <c r="AA1499" s="15"/>
      <c r="AC1499" s="16"/>
      <c r="AD1499" s="15">
        <v>1</v>
      </c>
      <c r="AE1499" s="16"/>
      <c r="AF1499" s="16"/>
      <c r="AG1499" s="16"/>
      <c r="AH1499" s="16"/>
      <c r="AI1499" s="16"/>
      <c r="AJ1499" s="16"/>
      <c r="AK1499" s="16"/>
      <c r="AL1499" s="16"/>
      <c r="AM1499" s="16"/>
      <c r="AN1499" s="16"/>
      <c r="AO1499" s="16"/>
      <c r="AP1499" s="16"/>
      <c r="AQ1499" s="16"/>
    </row>
    <row r="1500" spans="1:43" s="17" customFormat="1" ht="12.75" customHeight="1">
      <c r="A1500" s="126">
        <v>166711000</v>
      </c>
      <c r="B1500" s="72"/>
      <c r="C1500" s="144" t="s">
        <v>397</v>
      </c>
      <c r="D1500" s="46"/>
      <c r="E1500" s="145">
        <v>5</v>
      </c>
      <c r="F1500" s="146">
        <v>333</v>
      </c>
      <c r="G1500" s="147">
        <v>1541</v>
      </c>
      <c r="H1500" s="148"/>
      <c r="I1500" s="158"/>
      <c r="J1500" s="146"/>
      <c r="K1500" s="146"/>
      <c r="L1500" s="149"/>
      <c r="M1500" s="619">
        <f t="shared" si="156"/>
        <v>0</v>
      </c>
      <c r="N1500" s="626">
        <f t="shared" si="156"/>
        <v>0</v>
      </c>
      <c r="O1500" s="36"/>
      <c r="P1500" s="51" t="s">
        <v>1474</v>
      </c>
      <c r="Q1500" s="36"/>
      <c r="R1500" s="36" t="str">
        <f t="shared" si="152"/>
        <v>M</v>
      </c>
      <c r="S1500" s="15"/>
      <c r="T1500" s="15">
        <v>1</v>
      </c>
      <c r="U1500" s="15"/>
      <c r="V1500" s="15"/>
      <c r="W1500" s="473"/>
      <c r="X1500" s="473"/>
      <c r="Y1500" s="15"/>
      <c r="Z1500" s="15"/>
      <c r="AA1500" s="15"/>
      <c r="AC1500" s="16"/>
      <c r="AD1500" s="15">
        <v>1</v>
      </c>
      <c r="AE1500" s="16"/>
      <c r="AF1500" s="16"/>
      <c r="AG1500" s="16"/>
      <c r="AH1500" s="16"/>
      <c r="AI1500" s="16"/>
      <c r="AJ1500" s="16"/>
      <c r="AK1500" s="16"/>
      <c r="AL1500" s="16"/>
      <c r="AM1500" s="16"/>
      <c r="AN1500" s="16"/>
      <c r="AO1500" s="16"/>
      <c r="AP1500" s="16"/>
      <c r="AQ1500" s="16"/>
    </row>
    <row r="1501" spans="1:43" s="17" customFormat="1" ht="12.75" customHeight="1">
      <c r="A1501" s="126">
        <v>166714000</v>
      </c>
      <c r="B1501" s="72"/>
      <c r="C1501" s="144" t="s">
        <v>398</v>
      </c>
      <c r="D1501" s="46"/>
      <c r="E1501" s="145">
        <v>6</v>
      </c>
      <c r="F1501" s="146">
        <v>543</v>
      </c>
      <c r="G1501" s="147">
        <v>2229</v>
      </c>
      <c r="H1501" s="148"/>
      <c r="I1501" s="158"/>
      <c r="J1501" s="146"/>
      <c r="K1501" s="146"/>
      <c r="L1501" s="149"/>
      <c r="M1501" s="619">
        <f t="shared" si="156"/>
        <v>0</v>
      </c>
      <c r="N1501" s="626">
        <f t="shared" si="156"/>
        <v>0</v>
      </c>
      <c r="O1501" s="36"/>
      <c r="P1501" s="51" t="s">
        <v>1474</v>
      </c>
      <c r="Q1501" s="36"/>
      <c r="R1501" s="36" t="str">
        <f t="shared" si="152"/>
        <v>M</v>
      </c>
      <c r="S1501" s="15"/>
      <c r="T1501" s="15">
        <v>1</v>
      </c>
      <c r="U1501" s="15"/>
      <c r="V1501" s="15"/>
      <c r="W1501" s="473"/>
      <c r="X1501" s="473"/>
      <c r="Y1501" s="15"/>
      <c r="Z1501" s="15"/>
      <c r="AA1501" s="15"/>
      <c r="AC1501" s="16"/>
      <c r="AD1501" s="15">
        <v>1</v>
      </c>
      <c r="AE1501" s="16"/>
      <c r="AF1501" s="16"/>
      <c r="AG1501" s="16"/>
      <c r="AH1501" s="16"/>
      <c r="AI1501" s="16"/>
      <c r="AJ1501" s="16"/>
      <c r="AK1501" s="16"/>
      <c r="AL1501" s="16"/>
      <c r="AM1501" s="16"/>
      <c r="AN1501" s="16"/>
      <c r="AO1501" s="16"/>
      <c r="AP1501" s="16"/>
      <c r="AQ1501" s="16"/>
    </row>
    <row r="1502" spans="1:43" s="17" customFormat="1" ht="12.75" customHeight="1">
      <c r="A1502" s="126">
        <v>166715000</v>
      </c>
      <c r="B1502" s="72"/>
      <c r="C1502" s="144" t="s">
        <v>399</v>
      </c>
      <c r="D1502" s="46"/>
      <c r="E1502" s="145">
        <v>4</v>
      </c>
      <c r="F1502" s="146">
        <v>211</v>
      </c>
      <c r="G1502" s="147">
        <v>851</v>
      </c>
      <c r="H1502" s="148"/>
      <c r="I1502" s="158"/>
      <c r="J1502" s="146"/>
      <c r="K1502" s="146"/>
      <c r="L1502" s="149"/>
      <c r="M1502" s="619">
        <f t="shared" si="156"/>
        <v>0</v>
      </c>
      <c r="N1502" s="626">
        <f t="shared" si="156"/>
        <v>0</v>
      </c>
      <c r="O1502" s="36"/>
      <c r="P1502" s="51" t="s">
        <v>1474</v>
      </c>
      <c r="Q1502" s="36"/>
      <c r="R1502" s="36" t="str">
        <f t="shared" si="152"/>
        <v>M</v>
      </c>
      <c r="S1502" s="15"/>
      <c r="T1502" s="15">
        <v>1</v>
      </c>
      <c r="U1502" s="15"/>
      <c r="V1502" s="15"/>
      <c r="W1502" s="473"/>
      <c r="X1502" s="473"/>
      <c r="Y1502" s="15"/>
      <c r="Z1502" s="15"/>
      <c r="AA1502" s="15"/>
      <c r="AC1502" s="16"/>
      <c r="AD1502" s="15">
        <v>1</v>
      </c>
      <c r="AE1502" s="16"/>
      <c r="AF1502" s="16"/>
      <c r="AG1502" s="16"/>
      <c r="AH1502" s="16"/>
      <c r="AI1502" s="16"/>
      <c r="AJ1502" s="16"/>
      <c r="AK1502" s="16"/>
      <c r="AL1502" s="16"/>
      <c r="AM1502" s="16"/>
      <c r="AN1502" s="16"/>
      <c r="AO1502" s="16"/>
      <c r="AP1502" s="16"/>
      <c r="AQ1502" s="16"/>
    </row>
    <row r="1503" spans="1:43" s="17" customFormat="1" ht="12.75" customHeight="1">
      <c r="A1503" s="126">
        <v>166716000</v>
      </c>
      <c r="B1503" s="72"/>
      <c r="C1503" s="144" t="s">
        <v>1946</v>
      </c>
      <c r="D1503" s="46"/>
      <c r="E1503" s="145">
        <v>7</v>
      </c>
      <c r="F1503" s="146">
        <v>360</v>
      </c>
      <c r="G1503" s="147">
        <v>1824</v>
      </c>
      <c r="H1503" s="148"/>
      <c r="I1503" s="158"/>
      <c r="J1503" s="146"/>
      <c r="K1503" s="146"/>
      <c r="L1503" s="149"/>
      <c r="M1503" s="619">
        <f t="shared" si="156"/>
        <v>0</v>
      </c>
      <c r="N1503" s="626">
        <f t="shared" si="156"/>
        <v>0</v>
      </c>
      <c r="O1503" s="36"/>
      <c r="P1503" s="51" t="s">
        <v>1474</v>
      </c>
      <c r="Q1503" s="36"/>
      <c r="R1503" s="36" t="str">
        <f t="shared" si="152"/>
        <v>M</v>
      </c>
      <c r="S1503" s="15"/>
      <c r="T1503" s="15">
        <v>1</v>
      </c>
      <c r="U1503" s="15"/>
      <c r="V1503" s="15"/>
      <c r="W1503" s="473"/>
      <c r="X1503" s="473"/>
      <c r="Y1503" s="15"/>
      <c r="Z1503" s="15"/>
      <c r="AA1503" s="15"/>
      <c r="AC1503" s="16"/>
      <c r="AD1503" s="15">
        <v>1</v>
      </c>
      <c r="AE1503" s="16"/>
      <c r="AF1503" s="16"/>
      <c r="AG1503" s="16"/>
      <c r="AH1503" s="16"/>
      <c r="AI1503" s="16"/>
      <c r="AJ1503" s="16"/>
      <c r="AK1503" s="16"/>
      <c r="AL1503" s="16"/>
      <c r="AM1503" s="16"/>
      <c r="AN1503" s="16"/>
      <c r="AO1503" s="16"/>
      <c r="AP1503" s="16"/>
      <c r="AQ1503" s="16"/>
    </row>
    <row r="1504" spans="1:43" s="143" customFormat="1" ht="13.5" customHeight="1">
      <c r="A1504" s="126">
        <v>166717000</v>
      </c>
      <c r="B1504" s="72"/>
      <c r="C1504" s="144" t="s">
        <v>2758</v>
      </c>
      <c r="D1504" s="46"/>
      <c r="E1504" s="145">
        <v>4</v>
      </c>
      <c r="F1504" s="146">
        <v>313</v>
      </c>
      <c r="G1504" s="147">
        <v>1568</v>
      </c>
      <c r="H1504" s="148"/>
      <c r="I1504" s="158"/>
      <c r="J1504" s="146"/>
      <c r="K1504" s="146"/>
      <c r="L1504" s="149"/>
      <c r="M1504" s="619">
        <f t="shared" si="156"/>
        <v>0</v>
      </c>
      <c r="N1504" s="626">
        <f t="shared" si="156"/>
        <v>0</v>
      </c>
      <c r="O1504" s="138"/>
      <c r="P1504" s="139" t="s">
        <v>1474</v>
      </c>
      <c r="Q1504" s="138"/>
      <c r="R1504" s="138" t="str">
        <f t="shared" si="152"/>
        <v>M</v>
      </c>
      <c r="S1504" s="15"/>
      <c r="T1504" s="15">
        <v>1</v>
      </c>
      <c r="U1504" s="140"/>
      <c r="V1504" s="140"/>
      <c r="W1504" s="474"/>
      <c r="X1504" s="474"/>
      <c r="Y1504" s="140"/>
      <c r="Z1504" s="140"/>
      <c r="AA1504" s="140"/>
      <c r="AC1504" s="142"/>
      <c r="AD1504" s="15">
        <v>1</v>
      </c>
      <c r="AE1504" s="142"/>
      <c r="AF1504" s="142"/>
      <c r="AG1504" s="142"/>
      <c r="AH1504" s="142"/>
      <c r="AI1504" s="142"/>
      <c r="AJ1504" s="142"/>
      <c r="AK1504" s="142"/>
      <c r="AL1504" s="142"/>
      <c r="AM1504" s="142"/>
      <c r="AN1504" s="142"/>
      <c r="AO1504" s="142"/>
      <c r="AP1504" s="142"/>
      <c r="AQ1504" s="142"/>
    </row>
    <row r="1505" spans="1:43" s="17" customFormat="1" ht="12.75" hidden="1" customHeight="1">
      <c r="A1505" s="126">
        <v>166718000</v>
      </c>
      <c r="B1505" s="72"/>
      <c r="C1505" s="144" t="s">
        <v>402</v>
      </c>
      <c r="D1505" s="46"/>
      <c r="E1505" s="145"/>
      <c r="F1505" s="146"/>
      <c r="G1505" s="147"/>
      <c r="H1505" s="148"/>
      <c r="I1505" s="158"/>
      <c r="J1505" s="146"/>
      <c r="K1505" s="146"/>
      <c r="L1505" s="149"/>
      <c r="M1505" s="619">
        <f t="shared" si="156"/>
        <v>0</v>
      </c>
      <c r="N1505" s="626">
        <f t="shared" si="156"/>
        <v>0</v>
      </c>
      <c r="O1505" s="36"/>
      <c r="P1505" s="51" t="s">
        <v>1474</v>
      </c>
      <c r="Q1505" s="36"/>
      <c r="R1505" s="36" t="str">
        <f t="shared" si="152"/>
        <v/>
      </c>
      <c r="S1505" s="15"/>
      <c r="T1505" s="15"/>
      <c r="U1505" s="15"/>
      <c r="V1505" s="15"/>
      <c r="W1505" s="473"/>
      <c r="X1505" s="473"/>
      <c r="Y1505" s="15"/>
      <c r="Z1505" s="15"/>
      <c r="AA1505" s="15"/>
      <c r="AC1505" s="16"/>
      <c r="AD1505" s="15">
        <v>1</v>
      </c>
      <c r="AE1505" s="16"/>
      <c r="AF1505" s="16"/>
      <c r="AG1505" s="16"/>
      <c r="AH1505" s="16"/>
      <c r="AI1505" s="16"/>
      <c r="AJ1505" s="16"/>
      <c r="AK1505" s="16"/>
      <c r="AL1505" s="16"/>
      <c r="AM1505" s="16"/>
      <c r="AN1505" s="16"/>
      <c r="AO1505" s="16"/>
      <c r="AP1505" s="16"/>
      <c r="AQ1505" s="16"/>
    </row>
    <row r="1506" spans="1:43" s="143" customFormat="1" ht="12.75" customHeight="1">
      <c r="A1506" s="126">
        <v>166719000</v>
      </c>
      <c r="B1506" s="72"/>
      <c r="C1506" s="144" t="s">
        <v>403</v>
      </c>
      <c r="D1506" s="46"/>
      <c r="E1506" s="145">
        <v>1</v>
      </c>
      <c r="F1506" s="146">
        <v>62</v>
      </c>
      <c r="G1506" s="147">
        <v>310</v>
      </c>
      <c r="H1506" s="148"/>
      <c r="I1506" s="158"/>
      <c r="J1506" s="146"/>
      <c r="K1506" s="146"/>
      <c r="L1506" s="149"/>
      <c r="M1506" s="619">
        <f t="shared" si="156"/>
        <v>0</v>
      </c>
      <c r="N1506" s="626">
        <f t="shared" si="156"/>
        <v>0</v>
      </c>
      <c r="O1506" s="138"/>
      <c r="P1506" s="139" t="s">
        <v>1474</v>
      </c>
      <c r="Q1506" s="138"/>
      <c r="R1506" s="138" t="str">
        <f t="shared" si="152"/>
        <v>M</v>
      </c>
      <c r="S1506" s="15"/>
      <c r="T1506" s="15">
        <v>1</v>
      </c>
      <c r="U1506" s="140"/>
      <c r="V1506" s="140"/>
      <c r="W1506" s="474"/>
      <c r="X1506" s="474"/>
      <c r="Y1506" s="140"/>
      <c r="Z1506" s="140"/>
      <c r="AA1506" s="140"/>
      <c r="AC1506" s="142"/>
      <c r="AD1506" s="15">
        <v>1</v>
      </c>
      <c r="AE1506" s="142"/>
      <c r="AF1506" s="142"/>
      <c r="AG1506" s="142"/>
      <c r="AH1506" s="142"/>
      <c r="AI1506" s="142"/>
      <c r="AJ1506" s="142"/>
      <c r="AK1506" s="142"/>
      <c r="AL1506" s="142"/>
      <c r="AM1506" s="142"/>
      <c r="AN1506" s="142"/>
      <c r="AO1506" s="142"/>
      <c r="AP1506" s="142"/>
      <c r="AQ1506" s="142"/>
    </row>
    <row r="1507" spans="1:43" s="17" customFormat="1" ht="12.75" customHeight="1">
      <c r="A1507" s="126">
        <v>166720000</v>
      </c>
      <c r="B1507" s="72"/>
      <c r="C1507" s="144" t="s">
        <v>1850</v>
      </c>
      <c r="D1507" s="46"/>
      <c r="E1507" s="145">
        <v>1</v>
      </c>
      <c r="F1507" s="146">
        <v>64</v>
      </c>
      <c r="G1507" s="147">
        <v>320</v>
      </c>
      <c r="H1507" s="148"/>
      <c r="I1507" s="158"/>
      <c r="J1507" s="146"/>
      <c r="K1507" s="146"/>
      <c r="L1507" s="149"/>
      <c r="M1507" s="619">
        <f t="shared" si="156"/>
        <v>0</v>
      </c>
      <c r="N1507" s="626">
        <f t="shared" si="156"/>
        <v>0</v>
      </c>
      <c r="O1507" s="36"/>
      <c r="P1507" s="51" t="s">
        <v>1474</v>
      </c>
      <c r="Q1507" s="36"/>
      <c r="R1507" s="36" t="str">
        <f t="shared" si="152"/>
        <v>M</v>
      </c>
      <c r="S1507" s="15"/>
      <c r="T1507" s="15">
        <v>1</v>
      </c>
      <c r="U1507" s="15"/>
      <c r="V1507" s="15"/>
      <c r="W1507" s="473"/>
      <c r="X1507" s="473"/>
      <c r="Y1507" s="15"/>
      <c r="Z1507" s="15"/>
      <c r="AA1507" s="15"/>
      <c r="AC1507" s="16"/>
      <c r="AD1507" s="15">
        <v>1</v>
      </c>
      <c r="AE1507" s="16"/>
      <c r="AF1507" s="16"/>
      <c r="AG1507" s="16"/>
      <c r="AH1507" s="16"/>
      <c r="AI1507" s="16"/>
      <c r="AJ1507" s="16"/>
      <c r="AK1507" s="16"/>
      <c r="AL1507" s="16"/>
      <c r="AM1507" s="16"/>
      <c r="AN1507" s="16"/>
      <c r="AO1507" s="16"/>
      <c r="AP1507" s="16"/>
      <c r="AQ1507" s="16"/>
    </row>
    <row r="1508" spans="1:43" s="17" customFormat="1" ht="12.75" hidden="1" customHeight="1">
      <c r="A1508" s="126">
        <v>166721000</v>
      </c>
      <c r="B1508" s="72"/>
      <c r="C1508" s="144" t="s">
        <v>404</v>
      </c>
      <c r="D1508" s="46"/>
      <c r="E1508" s="145"/>
      <c r="F1508" s="146"/>
      <c r="G1508" s="147"/>
      <c r="H1508" s="148"/>
      <c r="I1508" s="158"/>
      <c r="J1508" s="146"/>
      <c r="K1508" s="146"/>
      <c r="L1508" s="149"/>
      <c r="M1508" s="619">
        <f t="shared" si="156"/>
        <v>0</v>
      </c>
      <c r="N1508" s="626">
        <f t="shared" si="156"/>
        <v>0</v>
      </c>
      <c r="O1508" s="36"/>
      <c r="P1508" s="51" t="s">
        <v>1474</v>
      </c>
      <c r="Q1508" s="36"/>
      <c r="R1508" s="36" t="str">
        <f t="shared" si="152"/>
        <v/>
      </c>
      <c r="S1508" s="15"/>
      <c r="T1508" s="15"/>
      <c r="U1508" s="15"/>
      <c r="V1508" s="15"/>
      <c r="W1508" s="473"/>
      <c r="X1508" s="473"/>
      <c r="Y1508" s="15"/>
      <c r="Z1508" s="15"/>
      <c r="AA1508" s="15"/>
      <c r="AC1508" s="16"/>
      <c r="AD1508" s="15">
        <v>1</v>
      </c>
      <c r="AE1508" s="16"/>
      <c r="AF1508" s="16"/>
      <c r="AG1508" s="16"/>
      <c r="AH1508" s="16"/>
      <c r="AI1508" s="16"/>
      <c r="AJ1508" s="16"/>
      <c r="AK1508" s="16"/>
      <c r="AL1508" s="16"/>
      <c r="AM1508" s="16"/>
      <c r="AN1508" s="16"/>
      <c r="AO1508" s="16"/>
      <c r="AP1508" s="16"/>
      <c r="AQ1508" s="16"/>
    </row>
    <row r="1509" spans="1:43" s="17" customFormat="1" ht="12.75" customHeight="1">
      <c r="A1509" s="126">
        <v>166722000</v>
      </c>
      <c r="B1509" s="72"/>
      <c r="C1509" s="144" t="s">
        <v>1705</v>
      </c>
      <c r="D1509" s="46"/>
      <c r="E1509" s="145">
        <v>8</v>
      </c>
      <c r="F1509" s="146">
        <v>156</v>
      </c>
      <c r="G1509" s="147">
        <v>703</v>
      </c>
      <c r="H1509" s="148"/>
      <c r="I1509" s="158"/>
      <c r="J1509" s="146"/>
      <c r="K1509" s="146"/>
      <c r="L1509" s="149"/>
      <c r="M1509" s="619">
        <f t="shared" ref="M1509:N1513" si="157">I1509+K1509</f>
        <v>0</v>
      </c>
      <c r="N1509" s="626">
        <f t="shared" si="157"/>
        <v>0</v>
      </c>
      <c r="O1509" s="36"/>
      <c r="P1509" s="51" t="s">
        <v>1474</v>
      </c>
      <c r="Q1509" s="36"/>
      <c r="R1509" s="36" t="str">
        <f t="shared" si="152"/>
        <v>M</v>
      </c>
      <c r="S1509" s="15"/>
      <c r="T1509" s="15">
        <v>1</v>
      </c>
      <c r="U1509" s="15"/>
      <c r="V1509" s="15"/>
      <c r="W1509" s="473"/>
      <c r="X1509" s="473"/>
      <c r="Y1509" s="15"/>
      <c r="Z1509" s="15"/>
      <c r="AA1509" s="15"/>
      <c r="AC1509" s="16"/>
      <c r="AD1509" s="15">
        <v>1</v>
      </c>
      <c r="AE1509" s="16"/>
      <c r="AF1509" s="16"/>
      <c r="AG1509" s="16"/>
      <c r="AH1509" s="16"/>
      <c r="AI1509" s="16"/>
      <c r="AJ1509" s="16"/>
      <c r="AK1509" s="16"/>
      <c r="AL1509" s="16"/>
      <c r="AM1509" s="16"/>
      <c r="AN1509" s="16"/>
      <c r="AO1509" s="16"/>
      <c r="AP1509" s="16"/>
      <c r="AQ1509" s="16"/>
    </row>
    <row r="1510" spans="1:43" s="143" customFormat="1" ht="12.75" customHeight="1">
      <c r="A1510" s="126">
        <v>166723000</v>
      </c>
      <c r="B1510" s="72"/>
      <c r="C1510" s="144" t="s">
        <v>2499</v>
      </c>
      <c r="D1510" s="46"/>
      <c r="E1510" s="145">
        <v>6</v>
      </c>
      <c r="F1510" s="146">
        <v>289</v>
      </c>
      <c r="G1510" s="147">
        <v>1397</v>
      </c>
      <c r="H1510" s="148"/>
      <c r="I1510" s="158"/>
      <c r="J1510" s="146"/>
      <c r="K1510" s="146"/>
      <c r="L1510" s="149"/>
      <c r="M1510" s="619">
        <f t="shared" si="157"/>
        <v>0</v>
      </c>
      <c r="N1510" s="626">
        <f t="shared" si="157"/>
        <v>0</v>
      </c>
      <c r="O1510" s="138"/>
      <c r="P1510" s="139" t="s">
        <v>1474</v>
      </c>
      <c r="Q1510" s="138"/>
      <c r="R1510" s="138" t="str">
        <f t="shared" si="152"/>
        <v>M</v>
      </c>
      <c r="S1510" s="15"/>
      <c r="T1510" s="15">
        <v>1</v>
      </c>
      <c r="U1510" s="140"/>
      <c r="V1510" s="140"/>
      <c r="W1510" s="474"/>
      <c r="X1510" s="474"/>
      <c r="Y1510" s="140"/>
      <c r="Z1510" s="140"/>
      <c r="AA1510" s="140"/>
      <c r="AC1510" s="142"/>
      <c r="AD1510" s="15">
        <v>1</v>
      </c>
      <c r="AE1510" s="142"/>
      <c r="AF1510" s="142"/>
      <c r="AG1510" s="142"/>
      <c r="AH1510" s="142"/>
      <c r="AI1510" s="142"/>
      <c r="AJ1510" s="142"/>
      <c r="AK1510" s="142"/>
      <c r="AL1510" s="142"/>
      <c r="AM1510" s="142"/>
      <c r="AN1510" s="142"/>
      <c r="AO1510" s="142"/>
      <c r="AP1510" s="142"/>
      <c r="AQ1510" s="142"/>
    </row>
    <row r="1511" spans="1:43" s="17" customFormat="1" ht="12.75" customHeight="1">
      <c r="A1511" s="126">
        <v>166724000</v>
      </c>
      <c r="B1511" s="72"/>
      <c r="C1511" s="144" t="s">
        <v>631</v>
      </c>
      <c r="D1511" s="46"/>
      <c r="E1511" s="145">
        <v>9</v>
      </c>
      <c r="F1511" s="146">
        <v>377</v>
      </c>
      <c r="G1511" s="147">
        <v>1922</v>
      </c>
      <c r="H1511" s="148"/>
      <c r="I1511" s="158"/>
      <c r="J1511" s="146"/>
      <c r="K1511" s="146"/>
      <c r="L1511" s="149"/>
      <c r="M1511" s="619">
        <f t="shared" si="157"/>
        <v>0</v>
      </c>
      <c r="N1511" s="626">
        <f t="shared" si="157"/>
        <v>0</v>
      </c>
      <c r="O1511" s="36"/>
      <c r="P1511" s="51" t="s">
        <v>1473</v>
      </c>
      <c r="Q1511" s="36"/>
      <c r="R1511" s="36" t="str">
        <f t="shared" si="152"/>
        <v>C</v>
      </c>
      <c r="S1511" s="15"/>
      <c r="T1511" s="15"/>
      <c r="U1511" s="15">
        <v>1</v>
      </c>
      <c r="V1511" s="15"/>
      <c r="W1511" s="473"/>
      <c r="X1511" s="473"/>
      <c r="Y1511" s="15"/>
      <c r="Z1511" s="15"/>
      <c r="AA1511" s="15"/>
      <c r="AC1511" s="16"/>
      <c r="AD1511" s="15">
        <v>1</v>
      </c>
      <c r="AE1511" s="16"/>
      <c r="AF1511" s="16"/>
      <c r="AG1511" s="16"/>
      <c r="AH1511" s="16"/>
      <c r="AI1511" s="16"/>
      <c r="AJ1511" s="16"/>
      <c r="AK1511" s="16"/>
      <c r="AL1511" s="16"/>
      <c r="AM1511" s="16"/>
      <c r="AN1511" s="16"/>
      <c r="AO1511" s="16"/>
      <c r="AP1511" s="16"/>
      <c r="AQ1511" s="16"/>
    </row>
    <row r="1512" spans="1:43" s="17" customFormat="1" ht="12.75" customHeight="1">
      <c r="A1512" s="126">
        <v>166725000</v>
      </c>
      <c r="B1512" s="72"/>
      <c r="C1512" s="144" t="s">
        <v>405</v>
      </c>
      <c r="D1512" s="46"/>
      <c r="E1512" s="145">
        <v>1</v>
      </c>
      <c r="F1512" s="146">
        <v>344</v>
      </c>
      <c r="G1512" s="147">
        <v>1558</v>
      </c>
      <c r="H1512" s="148"/>
      <c r="I1512" s="158"/>
      <c r="J1512" s="146"/>
      <c r="K1512" s="146"/>
      <c r="L1512" s="149"/>
      <c r="M1512" s="619">
        <f t="shared" si="157"/>
        <v>0</v>
      </c>
      <c r="N1512" s="626">
        <f t="shared" si="157"/>
        <v>0</v>
      </c>
      <c r="O1512" s="36"/>
      <c r="P1512" s="51" t="s">
        <v>1474</v>
      </c>
      <c r="Q1512" s="36"/>
      <c r="R1512" s="36" t="str">
        <f t="shared" si="152"/>
        <v>M</v>
      </c>
      <c r="S1512" s="15"/>
      <c r="T1512" s="15">
        <v>1</v>
      </c>
      <c r="U1512" s="15"/>
      <c r="V1512" s="15"/>
      <c r="W1512" s="473"/>
      <c r="X1512" s="473"/>
      <c r="Y1512" s="15"/>
      <c r="Z1512" s="15"/>
      <c r="AA1512" s="15"/>
      <c r="AC1512" s="16"/>
      <c r="AD1512" s="15">
        <v>1</v>
      </c>
      <c r="AE1512" s="16"/>
      <c r="AF1512" s="16"/>
      <c r="AG1512" s="16"/>
      <c r="AH1512" s="16"/>
      <c r="AI1512" s="16"/>
      <c r="AJ1512" s="16"/>
      <c r="AK1512" s="16"/>
      <c r="AL1512" s="16"/>
      <c r="AM1512" s="16"/>
      <c r="AN1512" s="16"/>
      <c r="AO1512" s="16"/>
      <c r="AP1512" s="16"/>
      <c r="AQ1512" s="16"/>
    </row>
    <row r="1513" spans="1:43" s="17" customFormat="1" ht="12.75" customHeight="1" thickBot="1">
      <c r="A1513" s="126">
        <v>166727000</v>
      </c>
      <c r="B1513" s="104"/>
      <c r="C1513" s="159" t="s">
        <v>1440</v>
      </c>
      <c r="D1513" s="105"/>
      <c r="E1513" s="161">
        <v>7</v>
      </c>
      <c r="F1513" s="162">
        <v>381</v>
      </c>
      <c r="G1513" s="163">
        <v>1865</v>
      </c>
      <c r="H1513" s="164"/>
      <c r="I1513" s="166"/>
      <c r="J1513" s="162"/>
      <c r="K1513" s="162"/>
      <c r="L1513" s="165"/>
      <c r="M1513" s="636">
        <f t="shared" si="157"/>
        <v>0</v>
      </c>
      <c r="N1513" s="637">
        <f t="shared" si="157"/>
        <v>0</v>
      </c>
      <c r="O1513" s="36"/>
      <c r="P1513" s="51" t="s">
        <v>1474</v>
      </c>
      <c r="Q1513" s="36"/>
      <c r="R1513" s="36" t="str">
        <f t="shared" si="152"/>
        <v>M</v>
      </c>
      <c r="S1513" s="15"/>
      <c r="T1513" s="15">
        <v>1</v>
      </c>
      <c r="U1513" s="15"/>
      <c r="V1513" s="15"/>
      <c r="W1513" s="473"/>
      <c r="X1513" s="473"/>
      <c r="Y1513" s="15"/>
      <c r="Z1513" s="15"/>
      <c r="AA1513" s="15"/>
      <c r="AC1513" s="16"/>
      <c r="AD1513" s="15">
        <v>1</v>
      </c>
      <c r="AE1513" s="16"/>
      <c r="AF1513" s="16"/>
      <c r="AG1513" s="16"/>
      <c r="AH1513" s="16"/>
      <c r="AI1513" s="16"/>
      <c r="AJ1513" s="16"/>
      <c r="AK1513" s="16"/>
      <c r="AL1513" s="16"/>
      <c r="AM1513" s="16"/>
      <c r="AN1513" s="16"/>
      <c r="AO1513" s="16"/>
      <c r="AP1513" s="16"/>
      <c r="AQ1513" s="16"/>
    </row>
    <row r="1514" spans="1:43" s="18" customFormat="1" ht="15.75" customHeight="1" thickTop="1" thickBot="1">
      <c r="A1514" s="126" t="s">
        <v>632</v>
      </c>
      <c r="B1514" s="607" t="s">
        <v>406</v>
      </c>
      <c r="C1514" s="608"/>
      <c r="D1514" s="109"/>
      <c r="E1514" s="627">
        <f t="shared" ref="E1514:N1514" si="158">SUM(E1515:E1533)</f>
        <v>41</v>
      </c>
      <c r="F1514" s="628">
        <f t="shared" si="158"/>
        <v>3625</v>
      </c>
      <c r="G1514" s="629">
        <f t="shared" si="158"/>
        <v>16257</v>
      </c>
      <c r="H1514" s="630">
        <f t="shared" si="158"/>
        <v>0</v>
      </c>
      <c r="I1514" s="631">
        <f t="shared" si="158"/>
        <v>0</v>
      </c>
      <c r="J1514" s="628">
        <f t="shared" si="158"/>
        <v>0</v>
      </c>
      <c r="K1514" s="628">
        <f t="shared" si="158"/>
        <v>0</v>
      </c>
      <c r="L1514" s="632">
        <f t="shared" si="158"/>
        <v>0</v>
      </c>
      <c r="M1514" s="631">
        <f t="shared" si="158"/>
        <v>0</v>
      </c>
      <c r="N1514" s="632">
        <f t="shared" si="158"/>
        <v>0</v>
      </c>
      <c r="O1514" s="36"/>
      <c r="P1514" s="51" t="s">
        <v>1500</v>
      </c>
      <c r="Q1514" s="36"/>
      <c r="R1514" s="36" t="str">
        <f t="shared" si="152"/>
        <v>P</v>
      </c>
      <c r="S1514" s="15"/>
      <c r="T1514" s="15"/>
      <c r="U1514" s="15"/>
      <c r="V1514" s="15">
        <v>1</v>
      </c>
      <c r="W1514" s="473"/>
      <c r="X1514" s="473"/>
      <c r="Y1514" s="15"/>
      <c r="Z1514" s="15"/>
      <c r="AA1514" s="15"/>
      <c r="AC1514" s="15"/>
      <c r="AD1514" s="15">
        <v>1</v>
      </c>
      <c r="AE1514" s="15"/>
      <c r="AF1514" s="15"/>
      <c r="AG1514" s="15"/>
      <c r="AH1514" s="15"/>
      <c r="AI1514" s="15"/>
      <c r="AJ1514" s="15"/>
      <c r="AK1514" s="15"/>
      <c r="AL1514" s="15"/>
      <c r="AM1514" s="15"/>
      <c r="AN1514" s="15"/>
      <c r="AO1514" s="15"/>
      <c r="AP1514" s="15"/>
      <c r="AQ1514" s="15"/>
    </row>
    <row r="1515" spans="1:43" s="17" customFormat="1" ht="12.75" customHeight="1" thickTop="1">
      <c r="A1515" s="126">
        <v>166801000</v>
      </c>
      <c r="B1515" s="95"/>
      <c r="C1515" s="152" t="s">
        <v>407</v>
      </c>
      <c r="D1515" s="46"/>
      <c r="E1515" s="153">
        <v>4</v>
      </c>
      <c r="F1515" s="154">
        <v>57</v>
      </c>
      <c r="G1515" s="155">
        <v>285</v>
      </c>
      <c r="H1515" s="156"/>
      <c r="I1515" s="174"/>
      <c r="J1515" s="154"/>
      <c r="K1515" s="154"/>
      <c r="L1515" s="157"/>
      <c r="M1515" s="624">
        <f t="shared" ref="M1515:N1533" si="159">I1515+K1515</f>
        <v>0</v>
      </c>
      <c r="N1515" s="625">
        <f t="shared" si="159"/>
        <v>0</v>
      </c>
      <c r="O1515" s="36"/>
      <c r="P1515" s="51" t="s">
        <v>1474</v>
      </c>
      <c r="Q1515" s="36"/>
      <c r="R1515" s="36" t="str">
        <f t="shared" si="152"/>
        <v>M</v>
      </c>
      <c r="S1515" s="15"/>
      <c r="T1515" s="15">
        <v>1</v>
      </c>
      <c r="U1515" s="15"/>
      <c r="V1515" s="15"/>
      <c r="W1515" s="473"/>
      <c r="X1515" s="473"/>
      <c r="Y1515" s="15"/>
      <c r="Z1515" s="15"/>
      <c r="AA1515" s="15"/>
      <c r="AC1515" s="16"/>
      <c r="AD1515" s="15">
        <v>1</v>
      </c>
      <c r="AE1515" s="16"/>
      <c r="AF1515" s="16"/>
      <c r="AG1515" s="16"/>
      <c r="AH1515" s="16"/>
      <c r="AI1515" s="16"/>
      <c r="AJ1515" s="16"/>
      <c r="AK1515" s="16"/>
      <c r="AL1515" s="16"/>
      <c r="AM1515" s="16"/>
      <c r="AN1515" s="16"/>
      <c r="AO1515" s="16"/>
      <c r="AP1515" s="16"/>
      <c r="AQ1515" s="16"/>
    </row>
    <row r="1516" spans="1:43" s="17" customFormat="1" ht="12.75" hidden="1" customHeight="1">
      <c r="A1516" s="126">
        <v>166802000</v>
      </c>
      <c r="B1516" s="72"/>
      <c r="C1516" s="144" t="s">
        <v>408</v>
      </c>
      <c r="D1516" s="46"/>
      <c r="E1516" s="145"/>
      <c r="F1516" s="146"/>
      <c r="G1516" s="147"/>
      <c r="H1516" s="148"/>
      <c r="I1516" s="158"/>
      <c r="J1516" s="146"/>
      <c r="K1516" s="146"/>
      <c r="L1516" s="149"/>
      <c r="M1516" s="619">
        <f t="shared" si="159"/>
        <v>0</v>
      </c>
      <c r="N1516" s="626">
        <f t="shared" si="159"/>
        <v>0</v>
      </c>
      <c r="O1516" s="36"/>
      <c r="P1516" s="51" t="s">
        <v>1474</v>
      </c>
      <c r="Q1516" s="36"/>
      <c r="R1516" s="36" t="str">
        <f t="shared" si="152"/>
        <v/>
      </c>
      <c r="S1516" s="15"/>
      <c r="T1516" s="15"/>
      <c r="U1516" s="15"/>
      <c r="V1516" s="15"/>
      <c r="W1516" s="473"/>
      <c r="X1516" s="473"/>
      <c r="Y1516" s="15"/>
      <c r="Z1516" s="15"/>
      <c r="AA1516" s="15"/>
      <c r="AC1516" s="16"/>
      <c r="AD1516" s="15">
        <v>1</v>
      </c>
      <c r="AE1516" s="16"/>
      <c r="AF1516" s="16"/>
      <c r="AG1516" s="16"/>
      <c r="AH1516" s="16"/>
      <c r="AI1516" s="16"/>
      <c r="AJ1516" s="16"/>
      <c r="AK1516" s="16"/>
      <c r="AL1516" s="16"/>
      <c r="AM1516" s="16"/>
      <c r="AN1516" s="16"/>
      <c r="AO1516" s="16"/>
      <c r="AP1516" s="16"/>
      <c r="AQ1516" s="16"/>
    </row>
    <row r="1517" spans="1:43" s="143" customFormat="1" ht="12.75" customHeight="1">
      <c r="A1517" s="126">
        <v>166803000</v>
      </c>
      <c r="B1517" s="72"/>
      <c r="C1517" s="144" t="s">
        <v>2897</v>
      </c>
      <c r="D1517" s="46"/>
      <c r="E1517" s="145">
        <v>7</v>
      </c>
      <c r="F1517" s="146">
        <v>596</v>
      </c>
      <c r="G1517" s="147">
        <v>2367</v>
      </c>
      <c r="H1517" s="148"/>
      <c r="I1517" s="158"/>
      <c r="J1517" s="620"/>
      <c r="K1517" s="620"/>
      <c r="L1517" s="626"/>
      <c r="M1517" s="619">
        <f t="shared" si="159"/>
        <v>0</v>
      </c>
      <c r="N1517" s="626">
        <f t="shared" si="159"/>
        <v>0</v>
      </c>
      <c r="O1517" s="138"/>
      <c r="P1517" s="139" t="s">
        <v>1473</v>
      </c>
      <c r="Q1517" s="138"/>
      <c r="R1517" s="138" t="str">
        <f t="shared" si="152"/>
        <v>C</v>
      </c>
      <c r="S1517" s="15"/>
      <c r="T1517" s="15"/>
      <c r="U1517" s="140">
        <v>1</v>
      </c>
      <c r="V1517" s="140"/>
      <c r="W1517" s="474"/>
      <c r="X1517" s="474"/>
      <c r="Y1517" s="140"/>
      <c r="Z1517" s="140"/>
      <c r="AA1517" s="140"/>
      <c r="AC1517" s="142"/>
      <c r="AD1517" s="15">
        <v>1</v>
      </c>
      <c r="AE1517" s="142"/>
      <c r="AF1517" s="142"/>
      <c r="AG1517" s="142"/>
      <c r="AH1517" s="142"/>
      <c r="AI1517" s="142"/>
      <c r="AJ1517" s="142"/>
      <c r="AK1517" s="142"/>
      <c r="AL1517" s="142"/>
      <c r="AM1517" s="142"/>
      <c r="AN1517" s="142"/>
      <c r="AO1517" s="142"/>
      <c r="AP1517" s="142"/>
      <c r="AQ1517" s="142"/>
    </row>
    <row r="1518" spans="1:43" s="17" customFormat="1" ht="12.75" customHeight="1">
      <c r="A1518" s="126">
        <v>166804000</v>
      </c>
      <c r="B1518" s="72"/>
      <c r="C1518" s="144" t="s">
        <v>409</v>
      </c>
      <c r="D1518" s="46"/>
      <c r="E1518" s="145">
        <v>3</v>
      </c>
      <c r="F1518" s="146">
        <v>212</v>
      </c>
      <c r="G1518" s="147">
        <v>1060</v>
      </c>
      <c r="H1518" s="148"/>
      <c r="I1518" s="158"/>
      <c r="J1518" s="146"/>
      <c r="K1518" s="146"/>
      <c r="L1518" s="149"/>
      <c r="M1518" s="619">
        <f t="shared" si="159"/>
        <v>0</v>
      </c>
      <c r="N1518" s="626">
        <f t="shared" si="159"/>
        <v>0</v>
      </c>
      <c r="O1518" s="36"/>
      <c r="P1518" s="51" t="s">
        <v>1474</v>
      </c>
      <c r="Q1518" s="36"/>
      <c r="R1518" s="36" t="str">
        <f t="shared" si="152"/>
        <v>M</v>
      </c>
      <c r="S1518" s="15"/>
      <c r="T1518" s="15">
        <v>1</v>
      </c>
      <c r="U1518" s="15"/>
      <c r="V1518" s="15"/>
      <c r="W1518" s="473"/>
      <c r="X1518" s="473"/>
      <c r="Y1518" s="15"/>
      <c r="Z1518" s="15"/>
      <c r="AA1518" s="15"/>
      <c r="AC1518" s="16"/>
      <c r="AD1518" s="15">
        <v>1</v>
      </c>
      <c r="AE1518" s="16"/>
      <c r="AF1518" s="16"/>
      <c r="AG1518" s="16"/>
      <c r="AH1518" s="16"/>
      <c r="AI1518" s="16"/>
      <c r="AJ1518" s="16"/>
      <c r="AK1518" s="16"/>
      <c r="AL1518" s="16"/>
      <c r="AM1518" s="16"/>
      <c r="AN1518" s="16"/>
      <c r="AO1518" s="16"/>
      <c r="AP1518" s="16"/>
      <c r="AQ1518" s="16"/>
    </row>
    <row r="1519" spans="1:43" s="17" customFormat="1" ht="12.75" hidden="1" customHeight="1">
      <c r="A1519" s="126">
        <v>166805000</v>
      </c>
      <c r="B1519" s="72"/>
      <c r="C1519" s="144" t="s">
        <v>410</v>
      </c>
      <c r="D1519" s="46"/>
      <c r="E1519" s="145"/>
      <c r="F1519" s="146"/>
      <c r="G1519" s="147"/>
      <c r="H1519" s="148"/>
      <c r="I1519" s="158"/>
      <c r="J1519" s="146"/>
      <c r="K1519" s="146"/>
      <c r="L1519" s="149"/>
      <c r="M1519" s="619">
        <f t="shared" si="159"/>
        <v>0</v>
      </c>
      <c r="N1519" s="626">
        <f t="shared" si="159"/>
        <v>0</v>
      </c>
      <c r="O1519" s="36"/>
      <c r="P1519" s="51" t="s">
        <v>1474</v>
      </c>
      <c r="Q1519" s="36"/>
      <c r="R1519" s="36" t="str">
        <f t="shared" si="152"/>
        <v/>
      </c>
      <c r="S1519" s="15"/>
      <c r="T1519" s="15"/>
      <c r="U1519" s="15"/>
      <c r="V1519" s="15"/>
      <c r="W1519" s="473"/>
      <c r="X1519" s="473"/>
      <c r="Y1519" s="15"/>
      <c r="Z1519" s="15"/>
      <c r="AA1519" s="15"/>
      <c r="AC1519" s="16"/>
      <c r="AD1519" s="15">
        <v>1</v>
      </c>
      <c r="AE1519" s="16"/>
      <c r="AF1519" s="16"/>
      <c r="AG1519" s="16"/>
      <c r="AH1519" s="16"/>
      <c r="AI1519" s="16"/>
      <c r="AJ1519" s="16"/>
      <c r="AK1519" s="16"/>
      <c r="AL1519" s="16"/>
      <c r="AM1519" s="16"/>
      <c r="AN1519" s="16"/>
      <c r="AO1519" s="16"/>
      <c r="AP1519" s="16"/>
      <c r="AQ1519" s="16"/>
    </row>
    <row r="1520" spans="1:43" s="143" customFormat="1" ht="12.75" customHeight="1">
      <c r="A1520" s="126">
        <v>166806000</v>
      </c>
      <c r="B1520" s="72"/>
      <c r="C1520" s="144" t="s">
        <v>232</v>
      </c>
      <c r="D1520" s="46"/>
      <c r="E1520" s="145">
        <v>1</v>
      </c>
      <c r="F1520" s="146">
        <v>5</v>
      </c>
      <c r="G1520" s="147">
        <v>12</v>
      </c>
      <c r="H1520" s="148"/>
      <c r="I1520" s="158"/>
      <c r="J1520" s="620"/>
      <c r="K1520" s="620"/>
      <c r="L1520" s="626"/>
      <c r="M1520" s="619">
        <f t="shared" si="159"/>
        <v>0</v>
      </c>
      <c r="N1520" s="626">
        <f t="shared" si="159"/>
        <v>0</v>
      </c>
      <c r="O1520" s="138"/>
      <c r="P1520" s="139" t="s">
        <v>1474</v>
      </c>
      <c r="Q1520" s="138"/>
      <c r="R1520" s="138" t="str">
        <f t="shared" si="152"/>
        <v>M</v>
      </c>
      <c r="S1520" s="15"/>
      <c r="T1520" s="15">
        <v>1</v>
      </c>
      <c r="U1520" s="140"/>
      <c r="V1520" s="140"/>
      <c r="W1520" s="474"/>
      <c r="X1520" s="474"/>
      <c r="Y1520" s="140"/>
      <c r="Z1520" s="140"/>
      <c r="AA1520" s="140"/>
      <c r="AC1520" s="142"/>
      <c r="AD1520" s="15">
        <v>1</v>
      </c>
      <c r="AE1520" s="142"/>
      <c r="AF1520" s="142"/>
      <c r="AG1520" s="142"/>
      <c r="AH1520" s="142"/>
      <c r="AI1520" s="142"/>
      <c r="AJ1520" s="142"/>
      <c r="AK1520" s="142"/>
      <c r="AL1520" s="142"/>
      <c r="AM1520" s="142"/>
      <c r="AN1520" s="142"/>
      <c r="AO1520" s="142"/>
      <c r="AP1520" s="142"/>
      <c r="AQ1520" s="142"/>
    </row>
    <row r="1521" spans="1:43" s="17" customFormat="1" ht="12.75" customHeight="1">
      <c r="A1521" s="126">
        <v>166807000</v>
      </c>
      <c r="B1521" s="72"/>
      <c r="C1521" s="144" t="s">
        <v>411</v>
      </c>
      <c r="D1521" s="46"/>
      <c r="E1521" s="145">
        <v>2</v>
      </c>
      <c r="F1521" s="146">
        <v>47</v>
      </c>
      <c r="G1521" s="147">
        <v>202</v>
      </c>
      <c r="H1521" s="148"/>
      <c r="I1521" s="158"/>
      <c r="J1521" s="146"/>
      <c r="K1521" s="146"/>
      <c r="L1521" s="149"/>
      <c r="M1521" s="619">
        <f t="shared" si="159"/>
        <v>0</v>
      </c>
      <c r="N1521" s="626">
        <f t="shared" si="159"/>
        <v>0</v>
      </c>
      <c r="O1521" s="36"/>
      <c r="P1521" s="51" t="s">
        <v>1474</v>
      </c>
      <c r="Q1521" s="36"/>
      <c r="R1521" s="36" t="str">
        <f t="shared" si="152"/>
        <v>M</v>
      </c>
      <c r="S1521" s="15"/>
      <c r="T1521" s="15">
        <v>1</v>
      </c>
      <c r="U1521" s="15"/>
      <c r="V1521" s="15"/>
      <c r="W1521" s="473"/>
      <c r="X1521" s="473"/>
      <c r="Y1521" s="15"/>
      <c r="Z1521" s="15"/>
      <c r="AA1521" s="15"/>
      <c r="AC1521" s="16"/>
      <c r="AD1521" s="15">
        <v>1</v>
      </c>
      <c r="AE1521" s="16"/>
      <c r="AF1521" s="16"/>
      <c r="AG1521" s="16"/>
      <c r="AH1521" s="16"/>
      <c r="AI1521" s="16"/>
      <c r="AJ1521" s="16"/>
      <c r="AK1521" s="16"/>
      <c r="AL1521" s="16"/>
      <c r="AM1521" s="16"/>
      <c r="AN1521" s="16"/>
      <c r="AO1521" s="16"/>
      <c r="AP1521" s="16"/>
      <c r="AQ1521" s="16"/>
    </row>
    <row r="1522" spans="1:43" s="17" customFormat="1" ht="12.75" customHeight="1">
      <c r="A1522" s="126">
        <v>166808000</v>
      </c>
      <c r="B1522" s="72"/>
      <c r="C1522" s="144" t="s">
        <v>240</v>
      </c>
      <c r="D1522" s="46"/>
      <c r="E1522" s="145">
        <v>1</v>
      </c>
      <c r="F1522" s="146">
        <v>20</v>
      </c>
      <c r="G1522" s="147">
        <v>100</v>
      </c>
      <c r="H1522" s="148"/>
      <c r="I1522" s="158"/>
      <c r="J1522" s="146"/>
      <c r="K1522" s="146"/>
      <c r="L1522" s="149"/>
      <c r="M1522" s="619">
        <f t="shared" si="159"/>
        <v>0</v>
      </c>
      <c r="N1522" s="626">
        <f t="shared" si="159"/>
        <v>0</v>
      </c>
      <c r="O1522" s="36"/>
      <c r="P1522" s="51" t="s">
        <v>1474</v>
      </c>
      <c r="Q1522" s="36"/>
      <c r="R1522" s="36" t="str">
        <f t="shared" si="152"/>
        <v>M</v>
      </c>
      <c r="S1522" s="15"/>
      <c r="T1522" s="15">
        <v>1</v>
      </c>
      <c r="U1522" s="15"/>
      <c r="V1522" s="15"/>
      <c r="W1522" s="473"/>
      <c r="X1522" s="473"/>
      <c r="Y1522" s="15"/>
      <c r="Z1522" s="15"/>
      <c r="AA1522" s="15"/>
      <c r="AC1522" s="16"/>
      <c r="AD1522" s="15">
        <v>1</v>
      </c>
      <c r="AE1522" s="16"/>
      <c r="AF1522" s="16"/>
      <c r="AG1522" s="16"/>
      <c r="AH1522" s="16"/>
      <c r="AI1522" s="16"/>
      <c r="AJ1522" s="16"/>
      <c r="AK1522" s="16"/>
      <c r="AL1522" s="16"/>
      <c r="AM1522" s="16"/>
      <c r="AN1522" s="16"/>
      <c r="AO1522" s="16"/>
      <c r="AP1522" s="16"/>
      <c r="AQ1522" s="16"/>
    </row>
    <row r="1523" spans="1:43" s="17" customFormat="1" ht="12.75" customHeight="1">
      <c r="A1523" s="126">
        <v>166809000</v>
      </c>
      <c r="B1523" s="72"/>
      <c r="C1523" s="144" t="s">
        <v>412</v>
      </c>
      <c r="D1523" s="46"/>
      <c r="E1523" s="145">
        <v>3</v>
      </c>
      <c r="F1523" s="146">
        <v>132</v>
      </c>
      <c r="G1523" s="147">
        <v>524</v>
      </c>
      <c r="H1523" s="148"/>
      <c r="I1523" s="158"/>
      <c r="J1523" s="146"/>
      <c r="K1523" s="146"/>
      <c r="L1523" s="149"/>
      <c r="M1523" s="619">
        <f t="shared" si="159"/>
        <v>0</v>
      </c>
      <c r="N1523" s="626">
        <f t="shared" si="159"/>
        <v>0</v>
      </c>
      <c r="O1523" s="36"/>
      <c r="P1523" s="51" t="s">
        <v>1474</v>
      </c>
      <c r="Q1523" s="36"/>
      <c r="R1523" s="36" t="str">
        <f t="shared" si="152"/>
        <v>M</v>
      </c>
      <c r="S1523" s="15"/>
      <c r="T1523" s="15">
        <v>1</v>
      </c>
      <c r="U1523" s="15"/>
      <c r="V1523" s="15"/>
      <c r="W1523" s="473"/>
      <c r="X1523" s="473"/>
      <c r="Y1523" s="15"/>
      <c r="Z1523" s="15"/>
      <c r="AA1523" s="15"/>
      <c r="AC1523" s="16"/>
      <c r="AD1523" s="15">
        <v>1</v>
      </c>
      <c r="AE1523" s="16"/>
      <c r="AF1523" s="16"/>
      <c r="AG1523" s="16"/>
      <c r="AH1523" s="16"/>
      <c r="AI1523" s="16"/>
      <c r="AJ1523" s="16"/>
      <c r="AK1523" s="16"/>
      <c r="AL1523" s="16"/>
      <c r="AM1523" s="16"/>
      <c r="AN1523" s="16"/>
      <c r="AO1523" s="16"/>
      <c r="AP1523" s="16"/>
      <c r="AQ1523" s="16"/>
    </row>
    <row r="1524" spans="1:43" s="17" customFormat="1" ht="12.75" customHeight="1">
      <c r="A1524" s="126">
        <v>166810000</v>
      </c>
      <c r="B1524" s="72"/>
      <c r="C1524" s="144" t="s">
        <v>413</v>
      </c>
      <c r="D1524" s="46"/>
      <c r="E1524" s="145">
        <v>1</v>
      </c>
      <c r="F1524" s="146">
        <v>72</v>
      </c>
      <c r="G1524" s="147">
        <v>306</v>
      </c>
      <c r="H1524" s="148"/>
      <c r="I1524" s="158"/>
      <c r="J1524" s="146"/>
      <c r="K1524" s="146"/>
      <c r="L1524" s="149"/>
      <c r="M1524" s="619">
        <f t="shared" si="159"/>
        <v>0</v>
      </c>
      <c r="N1524" s="626">
        <f t="shared" si="159"/>
        <v>0</v>
      </c>
      <c r="O1524" s="36"/>
      <c r="P1524" s="51" t="s">
        <v>1474</v>
      </c>
      <c r="Q1524" s="36"/>
      <c r="R1524" s="36" t="str">
        <f t="shared" si="152"/>
        <v>M</v>
      </c>
      <c r="S1524" s="15"/>
      <c r="T1524" s="15">
        <v>1</v>
      </c>
      <c r="U1524" s="15"/>
      <c r="V1524" s="15"/>
      <c r="W1524" s="473"/>
      <c r="X1524" s="473"/>
      <c r="Y1524" s="15"/>
      <c r="Z1524" s="15"/>
      <c r="AA1524" s="15"/>
      <c r="AC1524" s="16"/>
      <c r="AD1524" s="15">
        <v>1</v>
      </c>
      <c r="AE1524" s="16"/>
      <c r="AF1524" s="16"/>
      <c r="AG1524" s="16"/>
      <c r="AH1524" s="16"/>
      <c r="AI1524" s="16"/>
      <c r="AJ1524" s="16"/>
      <c r="AK1524" s="16"/>
      <c r="AL1524" s="16"/>
      <c r="AM1524" s="16"/>
      <c r="AN1524" s="16"/>
      <c r="AO1524" s="16"/>
      <c r="AP1524" s="16"/>
      <c r="AQ1524" s="16"/>
    </row>
    <row r="1525" spans="1:43" s="17" customFormat="1" ht="12.75" customHeight="1">
      <c r="A1525" s="126">
        <v>166811000</v>
      </c>
      <c r="B1525" s="72"/>
      <c r="C1525" s="144" t="s">
        <v>414</v>
      </c>
      <c r="D1525" s="46"/>
      <c r="E1525" s="145">
        <v>4</v>
      </c>
      <c r="F1525" s="146">
        <v>100</v>
      </c>
      <c r="G1525" s="147">
        <v>500</v>
      </c>
      <c r="H1525" s="148"/>
      <c r="I1525" s="158"/>
      <c r="J1525" s="146"/>
      <c r="K1525" s="146"/>
      <c r="L1525" s="149"/>
      <c r="M1525" s="619">
        <f t="shared" si="159"/>
        <v>0</v>
      </c>
      <c r="N1525" s="626">
        <f t="shared" si="159"/>
        <v>0</v>
      </c>
      <c r="O1525" s="36"/>
      <c r="P1525" s="51" t="s">
        <v>1474</v>
      </c>
      <c r="Q1525" s="36"/>
      <c r="R1525" s="36" t="str">
        <f t="shared" si="152"/>
        <v>M</v>
      </c>
      <c r="S1525" s="15"/>
      <c r="T1525" s="15">
        <v>1</v>
      </c>
      <c r="U1525" s="15"/>
      <c r="V1525" s="15"/>
      <c r="W1525" s="473"/>
      <c r="X1525" s="473"/>
      <c r="Y1525" s="15"/>
      <c r="Z1525" s="15"/>
      <c r="AA1525" s="15"/>
      <c r="AC1525" s="16"/>
      <c r="AD1525" s="15">
        <v>1</v>
      </c>
      <c r="AE1525" s="16"/>
      <c r="AF1525" s="16"/>
      <c r="AG1525" s="16"/>
      <c r="AH1525" s="16"/>
      <c r="AI1525" s="16"/>
      <c r="AJ1525" s="16"/>
      <c r="AK1525" s="16"/>
      <c r="AL1525" s="16"/>
      <c r="AM1525" s="16"/>
      <c r="AN1525" s="16"/>
      <c r="AO1525" s="16"/>
      <c r="AP1525" s="16"/>
      <c r="AQ1525" s="16"/>
    </row>
    <row r="1526" spans="1:43" s="143" customFormat="1" ht="12.75" customHeight="1">
      <c r="A1526" s="126">
        <v>166812000</v>
      </c>
      <c r="B1526" s="72"/>
      <c r="C1526" s="144" t="s">
        <v>415</v>
      </c>
      <c r="D1526" s="46"/>
      <c r="E1526" s="145">
        <v>1</v>
      </c>
      <c r="F1526" s="146">
        <v>764</v>
      </c>
      <c r="G1526" s="147">
        <v>2777</v>
      </c>
      <c r="H1526" s="148"/>
      <c r="I1526" s="158"/>
      <c r="J1526" s="620"/>
      <c r="K1526" s="620"/>
      <c r="L1526" s="626"/>
      <c r="M1526" s="619">
        <f t="shared" si="159"/>
        <v>0</v>
      </c>
      <c r="N1526" s="626">
        <f t="shared" si="159"/>
        <v>0</v>
      </c>
      <c r="O1526" s="138"/>
      <c r="P1526" s="139" t="s">
        <v>1474</v>
      </c>
      <c r="Q1526" s="138"/>
      <c r="R1526" s="138" t="str">
        <f t="shared" si="152"/>
        <v>M</v>
      </c>
      <c r="S1526" s="15"/>
      <c r="T1526" s="15">
        <v>1</v>
      </c>
      <c r="U1526" s="140"/>
      <c r="V1526" s="140"/>
      <c r="W1526" s="474"/>
      <c r="X1526" s="474"/>
      <c r="Y1526" s="140"/>
      <c r="Z1526" s="140"/>
      <c r="AA1526" s="140"/>
      <c r="AC1526" s="142"/>
      <c r="AD1526" s="15">
        <v>1</v>
      </c>
      <c r="AE1526" s="142"/>
      <c r="AF1526" s="142"/>
      <c r="AG1526" s="142"/>
      <c r="AH1526" s="142"/>
      <c r="AI1526" s="142"/>
      <c r="AJ1526" s="142"/>
      <c r="AK1526" s="142"/>
      <c r="AL1526" s="142"/>
      <c r="AM1526" s="142"/>
      <c r="AN1526" s="142"/>
      <c r="AO1526" s="142"/>
      <c r="AP1526" s="142"/>
      <c r="AQ1526" s="142"/>
    </row>
    <row r="1527" spans="1:43" s="143" customFormat="1" ht="12.75" hidden="1" customHeight="1">
      <c r="A1527" s="126">
        <v>166813000</v>
      </c>
      <c r="B1527" s="72"/>
      <c r="C1527" s="73" t="s">
        <v>416</v>
      </c>
      <c r="D1527" s="46"/>
      <c r="E1527" s="145"/>
      <c r="F1527" s="146"/>
      <c r="G1527" s="147"/>
      <c r="H1527" s="148"/>
      <c r="I1527" s="158"/>
      <c r="J1527" s="620"/>
      <c r="K1527" s="620"/>
      <c r="L1527" s="626"/>
      <c r="M1527" s="619">
        <f t="shared" si="159"/>
        <v>0</v>
      </c>
      <c r="N1527" s="626">
        <f t="shared" si="159"/>
        <v>0</v>
      </c>
      <c r="O1527" s="138"/>
      <c r="P1527" s="139" t="s">
        <v>1474</v>
      </c>
      <c r="Q1527" s="138"/>
      <c r="R1527" s="138" t="str">
        <f t="shared" si="152"/>
        <v/>
      </c>
      <c r="S1527" s="15"/>
      <c r="T1527" s="15"/>
      <c r="U1527" s="140"/>
      <c r="V1527" s="140"/>
      <c r="W1527" s="474"/>
      <c r="X1527" s="474"/>
      <c r="Y1527" s="140"/>
      <c r="Z1527" s="140"/>
      <c r="AA1527" s="140"/>
      <c r="AC1527" s="142"/>
      <c r="AD1527" s="15">
        <v>1</v>
      </c>
      <c r="AE1527" s="142"/>
      <c r="AF1527" s="142"/>
      <c r="AG1527" s="142"/>
      <c r="AH1527" s="142"/>
      <c r="AI1527" s="142"/>
      <c r="AJ1527" s="142"/>
      <c r="AK1527" s="142"/>
      <c r="AL1527" s="142"/>
      <c r="AM1527" s="142"/>
      <c r="AN1527" s="142"/>
      <c r="AO1527" s="142"/>
      <c r="AP1527" s="142"/>
      <c r="AQ1527" s="142"/>
    </row>
    <row r="1528" spans="1:43" s="143" customFormat="1" ht="12.75" customHeight="1">
      <c r="A1528" s="126">
        <v>166814000</v>
      </c>
      <c r="B1528" s="72"/>
      <c r="C1528" s="144" t="s">
        <v>417</v>
      </c>
      <c r="D1528" s="46"/>
      <c r="E1528" s="145">
        <v>7</v>
      </c>
      <c r="F1528" s="146">
        <v>496</v>
      </c>
      <c r="G1528" s="147">
        <v>2699</v>
      </c>
      <c r="H1528" s="148"/>
      <c r="I1528" s="158"/>
      <c r="J1528" s="620"/>
      <c r="K1528" s="620"/>
      <c r="L1528" s="626"/>
      <c r="M1528" s="619">
        <f t="shared" si="159"/>
        <v>0</v>
      </c>
      <c r="N1528" s="626">
        <f t="shared" si="159"/>
        <v>0</v>
      </c>
      <c r="O1528" s="138"/>
      <c r="P1528" s="139" t="s">
        <v>1474</v>
      </c>
      <c r="Q1528" s="138"/>
      <c r="R1528" s="138" t="str">
        <f t="shared" si="152"/>
        <v>M</v>
      </c>
      <c r="S1528" s="15"/>
      <c r="T1528" s="15">
        <v>1</v>
      </c>
      <c r="U1528" s="140"/>
      <c r="V1528" s="140"/>
      <c r="W1528" s="474"/>
      <c r="X1528" s="474"/>
      <c r="Y1528" s="140"/>
      <c r="Z1528" s="140"/>
      <c r="AA1528" s="140"/>
      <c r="AC1528" s="142"/>
      <c r="AD1528" s="15">
        <v>1</v>
      </c>
      <c r="AE1528" s="142"/>
      <c r="AF1528" s="142"/>
      <c r="AG1528" s="142"/>
      <c r="AH1528" s="142"/>
      <c r="AI1528" s="142"/>
      <c r="AJ1528" s="142"/>
      <c r="AK1528" s="142"/>
      <c r="AL1528" s="142"/>
      <c r="AM1528" s="142"/>
      <c r="AN1528" s="142"/>
      <c r="AO1528" s="142"/>
      <c r="AP1528" s="142"/>
      <c r="AQ1528" s="142"/>
    </row>
    <row r="1529" spans="1:43" s="17" customFormat="1" ht="12.75" hidden="1" customHeight="1">
      <c r="A1529" s="126">
        <v>166815000</v>
      </c>
      <c r="B1529" s="72"/>
      <c r="C1529" s="144" t="s">
        <v>1845</v>
      </c>
      <c r="D1529" s="46"/>
      <c r="E1529" s="145"/>
      <c r="F1529" s="146"/>
      <c r="G1529" s="147"/>
      <c r="H1529" s="148"/>
      <c r="I1529" s="158"/>
      <c r="J1529" s="146"/>
      <c r="K1529" s="146"/>
      <c r="L1529" s="149"/>
      <c r="M1529" s="619">
        <f t="shared" si="159"/>
        <v>0</v>
      </c>
      <c r="N1529" s="626">
        <f t="shared" si="159"/>
        <v>0</v>
      </c>
      <c r="O1529" s="36"/>
      <c r="P1529" s="51" t="s">
        <v>1474</v>
      </c>
      <c r="Q1529" s="36"/>
      <c r="R1529" s="36" t="str">
        <f t="shared" si="152"/>
        <v/>
      </c>
      <c r="S1529" s="15"/>
      <c r="T1529" s="15"/>
      <c r="U1529" s="15"/>
      <c r="V1529" s="15"/>
      <c r="W1529" s="473"/>
      <c r="X1529" s="473"/>
      <c r="Y1529" s="15"/>
      <c r="Z1529" s="15"/>
      <c r="AA1529" s="15"/>
      <c r="AC1529" s="16"/>
      <c r="AD1529" s="15">
        <v>1</v>
      </c>
      <c r="AE1529" s="16"/>
      <c r="AF1529" s="16"/>
      <c r="AG1529" s="16"/>
      <c r="AH1529" s="16"/>
      <c r="AI1529" s="16"/>
      <c r="AJ1529" s="16"/>
      <c r="AK1529" s="16"/>
      <c r="AL1529" s="16"/>
      <c r="AM1529" s="16"/>
      <c r="AN1529" s="16"/>
      <c r="AO1529" s="16"/>
      <c r="AP1529" s="16"/>
      <c r="AQ1529" s="16"/>
    </row>
    <row r="1530" spans="1:43" s="17" customFormat="1" ht="12.75" hidden="1" customHeight="1">
      <c r="A1530" s="126">
        <v>166816000</v>
      </c>
      <c r="B1530" s="72"/>
      <c r="C1530" s="144" t="s">
        <v>1987</v>
      </c>
      <c r="D1530" s="46"/>
      <c r="E1530" s="145"/>
      <c r="F1530" s="146"/>
      <c r="G1530" s="147"/>
      <c r="H1530" s="148"/>
      <c r="I1530" s="158"/>
      <c r="J1530" s="146"/>
      <c r="K1530" s="146"/>
      <c r="L1530" s="149"/>
      <c r="M1530" s="619">
        <f t="shared" si="159"/>
        <v>0</v>
      </c>
      <c r="N1530" s="626">
        <f t="shared" si="159"/>
        <v>0</v>
      </c>
      <c r="O1530" s="36"/>
      <c r="P1530" s="51" t="s">
        <v>1474</v>
      </c>
      <c r="Q1530" s="36"/>
      <c r="R1530" s="36" t="str">
        <f t="shared" si="152"/>
        <v/>
      </c>
      <c r="S1530" s="15"/>
      <c r="T1530" s="15"/>
      <c r="U1530" s="15"/>
      <c r="V1530" s="15"/>
      <c r="W1530" s="473"/>
      <c r="X1530" s="473"/>
      <c r="Y1530" s="15"/>
      <c r="Z1530" s="15"/>
      <c r="AA1530" s="15"/>
      <c r="AC1530" s="16"/>
      <c r="AD1530" s="15">
        <v>1</v>
      </c>
      <c r="AE1530" s="16"/>
      <c r="AF1530" s="16"/>
      <c r="AG1530" s="16"/>
      <c r="AH1530" s="16"/>
      <c r="AI1530" s="16"/>
      <c r="AJ1530" s="16"/>
      <c r="AK1530" s="16"/>
      <c r="AL1530" s="16"/>
      <c r="AM1530" s="16"/>
      <c r="AN1530" s="16"/>
      <c r="AO1530" s="16"/>
      <c r="AP1530" s="16"/>
      <c r="AQ1530" s="16"/>
    </row>
    <row r="1531" spans="1:43" s="17" customFormat="1" ht="12.75" hidden="1" customHeight="1">
      <c r="A1531" s="126">
        <v>166817000</v>
      </c>
      <c r="B1531" s="72"/>
      <c r="C1531" s="144" t="s">
        <v>418</v>
      </c>
      <c r="D1531" s="46"/>
      <c r="E1531" s="145"/>
      <c r="F1531" s="146"/>
      <c r="G1531" s="147"/>
      <c r="H1531" s="148"/>
      <c r="I1531" s="158"/>
      <c r="J1531" s="146"/>
      <c r="K1531" s="146"/>
      <c r="L1531" s="149"/>
      <c r="M1531" s="619">
        <f t="shared" si="159"/>
        <v>0</v>
      </c>
      <c r="N1531" s="626">
        <f t="shared" si="159"/>
        <v>0</v>
      </c>
      <c r="O1531" s="36"/>
      <c r="P1531" s="51" t="s">
        <v>1474</v>
      </c>
      <c r="Q1531" s="36"/>
      <c r="R1531" s="36" t="str">
        <f t="shared" si="152"/>
        <v/>
      </c>
      <c r="S1531" s="15"/>
      <c r="T1531" s="15"/>
      <c r="U1531" s="15"/>
      <c r="V1531" s="15"/>
      <c r="W1531" s="473"/>
      <c r="X1531" s="473"/>
      <c r="Y1531" s="15"/>
      <c r="Z1531" s="15"/>
      <c r="AA1531" s="15"/>
      <c r="AC1531" s="16"/>
      <c r="AD1531" s="15">
        <v>1</v>
      </c>
      <c r="AE1531" s="16"/>
      <c r="AF1531" s="16"/>
      <c r="AG1531" s="16"/>
      <c r="AH1531" s="16"/>
      <c r="AI1531" s="16"/>
      <c r="AJ1531" s="16"/>
      <c r="AK1531" s="16"/>
      <c r="AL1531" s="16"/>
      <c r="AM1531" s="16"/>
      <c r="AN1531" s="16"/>
      <c r="AO1531" s="16"/>
      <c r="AP1531" s="16"/>
      <c r="AQ1531" s="16"/>
    </row>
    <row r="1532" spans="1:43" s="17" customFormat="1" ht="12.75" hidden="1" customHeight="1">
      <c r="A1532" s="126">
        <v>166818000</v>
      </c>
      <c r="B1532" s="72"/>
      <c r="C1532" s="144" t="s">
        <v>419</v>
      </c>
      <c r="D1532" s="46"/>
      <c r="E1532" s="145"/>
      <c r="F1532" s="146"/>
      <c r="G1532" s="147"/>
      <c r="H1532" s="148"/>
      <c r="I1532" s="158"/>
      <c r="J1532" s="146"/>
      <c r="K1532" s="146"/>
      <c r="L1532" s="149"/>
      <c r="M1532" s="619">
        <f t="shared" si="159"/>
        <v>0</v>
      </c>
      <c r="N1532" s="626">
        <f t="shared" si="159"/>
        <v>0</v>
      </c>
      <c r="O1532" s="36"/>
      <c r="P1532" s="51" t="s">
        <v>1474</v>
      </c>
      <c r="Q1532" s="36"/>
      <c r="R1532" s="36" t="str">
        <f t="shared" si="152"/>
        <v/>
      </c>
      <c r="S1532" s="15"/>
      <c r="T1532" s="15"/>
      <c r="U1532" s="15"/>
      <c r="V1532" s="15"/>
      <c r="W1532" s="473"/>
      <c r="X1532" s="473"/>
      <c r="Y1532" s="15"/>
      <c r="Z1532" s="15"/>
      <c r="AA1532" s="15"/>
      <c r="AC1532" s="16"/>
      <c r="AD1532" s="15">
        <v>1</v>
      </c>
      <c r="AE1532" s="16"/>
      <c r="AF1532" s="16"/>
      <c r="AG1532" s="16"/>
      <c r="AH1532" s="16"/>
      <c r="AI1532" s="16"/>
      <c r="AJ1532" s="16"/>
      <c r="AK1532" s="16"/>
      <c r="AL1532" s="16"/>
      <c r="AM1532" s="16"/>
      <c r="AN1532" s="16"/>
      <c r="AO1532" s="16"/>
      <c r="AP1532" s="16"/>
      <c r="AQ1532" s="16"/>
    </row>
    <row r="1533" spans="1:43" s="17" customFormat="1" ht="12.75" customHeight="1" thickBot="1">
      <c r="A1533" s="126">
        <v>166819000</v>
      </c>
      <c r="B1533" s="74"/>
      <c r="C1533" s="167" t="s">
        <v>634</v>
      </c>
      <c r="D1533" s="46"/>
      <c r="E1533" s="168">
        <v>7</v>
      </c>
      <c r="F1533" s="169">
        <v>1124</v>
      </c>
      <c r="G1533" s="170">
        <v>5425</v>
      </c>
      <c r="H1533" s="171"/>
      <c r="I1533" s="173"/>
      <c r="J1533" s="169"/>
      <c r="K1533" s="169"/>
      <c r="L1533" s="172"/>
      <c r="M1533" s="669">
        <f t="shared" si="159"/>
        <v>0</v>
      </c>
      <c r="N1533" s="671">
        <f t="shared" si="159"/>
        <v>0</v>
      </c>
      <c r="O1533" s="36"/>
      <c r="P1533" s="51" t="s">
        <v>1474</v>
      </c>
      <c r="Q1533" s="36"/>
      <c r="R1533" s="36" t="str">
        <f t="shared" si="152"/>
        <v>M</v>
      </c>
      <c r="S1533" s="15"/>
      <c r="T1533" s="15">
        <v>1</v>
      </c>
      <c r="U1533" s="15"/>
      <c r="V1533" s="15"/>
      <c r="W1533" s="473"/>
      <c r="X1533" s="473"/>
      <c r="Y1533" s="15"/>
      <c r="Z1533" s="15"/>
      <c r="AA1533" s="15"/>
      <c r="AC1533" s="16"/>
      <c r="AD1533" s="15">
        <v>1</v>
      </c>
      <c r="AE1533" s="16"/>
      <c r="AF1533" s="16"/>
      <c r="AG1533" s="16"/>
      <c r="AH1533" s="16"/>
      <c r="AI1533" s="16"/>
      <c r="AJ1533" s="16"/>
      <c r="AK1533" s="16"/>
      <c r="AL1533" s="16"/>
      <c r="AM1533" s="16"/>
      <c r="AN1533" s="16"/>
      <c r="AO1533" s="16"/>
      <c r="AP1533" s="16"/>
      <c r="AQ1533" s="16"/>
    </row>
    <row r="1534" spans="1:43" s="18" customFormat="1" ht="21.75" hidden="1" customHeight="1" thickBot="1">
      <c r="A1534" s="126" t="s">
        <v>636</v>
      </c>
      <c r="B1534" s="897" t="s">
        <v>721</v>
      </c>
      <c r="C1534" s="898"/>
      <c r="D1534" s="47"/>
      <c r="E1534" s="86">
        <f t="shared" ref="E1534:N1534" si="160">SUM(E1535,E1548,E1589,E1623,E1643)</f>
        <v>0</v>
      </c>
      <c r="F1534" s="87">
        <f t="shared" si="160"/>
        <v>0</v>
      </c>
      <c r="G1534" s="88">
        <f t="shared" si="160"/>
        <v>0</v>
      </c>
      <c r="H1534" s="114">
        <f t="shared" si="160"/>
        <v>0</v>
      </c>
      <c r="I1534" s="89">
        <f t="shared" si="160"/>
        <v>0</v>
      </c>
      <c r="J1534" s="87">
        <f t="shared" si="160"/>
        <v>0</v>
      </c>
      <c r="K1534" s="87">
        <f t="shared" si="160"/>
        <v>0</v>
      </c>
      <c r="L1534" s="672">
        <f t="shared" si="160"/>
        <v>0</v>
      </c>
      <c r="M1534" s="84">
        <f t="shared" si="160"/>
        <v>0</v>
      </c>
      <c r="N1534" s="85">
        <f t="shared" si="160"/>
        <v>0</v>
      </c>
      <c r="O1534" s="36"/>
      <c r="P1534" s="51" t="s">
        <v>1499</v>
      </c>
      <c r="Q1534" s="36"/>
      <c r="R1534" s="36" t="str">
        <f t="shared" si="152"/>
        <v/>
      </c>
      <c r="S1534" s="15"/>
      <c r="T1534" s="15"/>
      <c r="U1534" s="15"/>
      <c r="V1534" s="15"/>
      <c r="W1534" s="473"/>
      <c r="X1534" s="476"/>
      <c r="Y1534" s="15"/>
      <c r="Z1534" s="15"/>
      <c r="AA1534" s="15"/>
      <c r="AC1534" s="15"/>
      <c r="AD1534" s="15"/>
      <c r="AE1534" s="15"/>
      <c r="AF1534" s="15"/>
      <c r="AG1534" s="15"/>
      <c r="AH1534" s="15"/>
      <c r="AI1534" s="15"/>
      <c r="AJ1534" s="15"/>
      <c r="AK1534" s="15"/>
      <c r="AL1534" s="15"/>
      <c r="AM1534" s="15"/>
      <c r="AN1534" s="15"/>
      <c r="AO1534" s="15"/>
      <c r="AP1534" s="15"/>
      <c r="AQ1534" s="15"/>
    </row>
    <row r="1535" spans="1:43" s="18" customFormat="1" ht="15.75" hidden="1" customHeight="1">
      <c r="A1535" s="126" t="s">
        <v>637</v>
      </c>
      <c r="B1535" s="599" t="s">
        <v>420</v>
      </c>
      <c r="C1535" s="600"/>
      <c r="D1535" s="25"/>
      <c r="E1535" s="657">
        <f t="shared" ref="E1535:N1535" si="161">SUM(E1536:E1547)</f>
        <v>0</v>
      </c>
      <c r="F1535" s="658">
        <f t="shared" si="161"/>
        <v>0</v>
      </c>
      <c r="G1535" s="659">
        <f t="shared" si="161"/>
        <v>0</v>
      </c>
      <c r="H1535" s="660">
        <f t="shared" si="161"/>
        <v>0</v>
      </c>
      <c r="I1535" s="661">
        <f t="shared" si="161"/>
        <v>0</v>
      </c>
      <c r="J1535" s="658">
        <f t="shared" si="161"/>
        <v>0</v>
      </c>
      <c r="K1535" s="658">
        <f t="shared" si="161"/>
        <v>0</v>
      </c>
      <c r="L1535" s="662">
        <f t="shared" si="161"/>
        <v>0</v>
      </c>
      <c r="M1535" s="661">
        <f t="shared" si="161"/>
        <v>0</v>
      </c>
      <c r="N1535" s="662">
        <f t="shared" si="161"/>
        <v>0</v>
      </c>
      <c r="O1535" s="36"/>
      <c r="P1535" s="51" t="s">
        <v>1500</v>
      </c>
      <c r="Q1535" s="36"/>
      <c r="R1535" s="36" t="str">
        <f t="shared" si="152"/>
        <v/>
      </c>
      <c r="S1535" s="15"/>
      <c r="T1535" s="15"/>
      <c r="U1535" s="15"/>
      <c r="V1535" s="15"/>
      <c r="W1535" s="473"/>
      <c r="X1535" s="473"/>
      <c r="Y1535" s="15"/>
      <c r="Z1535" s="15"/>
      <c r="AA1535" s="15"/>
      <c r="AC1535" s="15"/>
      <c r="AD1535" s="15"/>
      <c r="AE1535" s="15"/>
      <c r="AF1535" s="15"/>
      <c r="AG1535" s="15"/>
      <c r="AH1535" s="15"/>
      <c r="AI1535" s="15"/>
      <c r="AJ1535" s="15"/>
      <c r="AK1535" s="15"/>
      <c r="AL1535" s="15"/>
      <c r="AM1535" s="15"/>
      <c r="AN1535" s="15"/>
      <c r="AO1535" s="15"/>
      <c r="AP1535" s="15"/>
      <c r="AQ1535" s="15"/>
    </row>
    <row r="1536" spans="1:43" s="17" customFormat="1" ht="12.75" hidden="1" customHeight="1">
      <c r="A1536" s="126">
        <v>150708000</v>
      </c>
      <c r="B1536" s="72"/>
      <c r="C1536" s="144" t="s">
        <v>426</v>
      </c>
      <c r="D1536" s="46"/>
      <c r="E1536" s="145"/>
      <c r="F1536" s="146"/>
      <c r="G1536" s="147"/>
      <c r="H1536" s="148"/>
      <c r="I1536" s="158"/>
      <c r="J1536" s="146"/>
      <c r="K1536" s="146"/>
      <c r="L1536" s="149"/>
      <c r="M1536" s="623"/>
      <c r="N1536" s="626"/>
      <c r="O1536" s="36"/>
      <c r="P1536" s="51" t="s">
        <v>1474</v>
      </c>
      <c r="Q1536" s="36"/>
      <c r="R1536" s="36" t="str">
        <f t="shared" si="152"/>
        <v/>
      </c>
      <c r="S1536" s="15"/>
      <c r="T1536" s="15"/>
      <c r="U1536" s="15"/>
      <c r="V1536" s="15"/>
      <c r="W1536" s="473"/>
      <c r="X1536" s="473"/>
      <c r="Y1536" s="15"/>
      <c r="Z1536" s="15"/>
      <c r="AA1536" s="15"/>
      <c r="AC1536" s="16"/>
      <c r="AD1536" s="16"/>
      <c r="AE1536" s="16"/>
      <c r="AF1536" s="16"/>
      <c r="AG1536" s="16"/>
      <c r="AH1536" s="16"/>
      <c r="AI1536" s="16"/>
      <c r="AJ1536" s="16"/>
      <c r="AK1536" s="16"/>
      <c r="AL1536" s="16"/>
      <c r="AM1536" s="16"/>
      <c r="AN1536" s="16"/>
      <c r="AO1536" s="16"/>
      <c r="AP1536" s="16"/>
      <c r="AQ1536" s="16"/>
    </row>
    <row r="1537" spans="1:43" s="17" customFormat="1" ht="12.75" hidden="1" customHeight="1">
      <c r="A1537" s="126">
        <v>150709000</v>
      </c>
      <c r="B1537" s="72"/>
      <c r="C1537" s="144" t="s">
        <v>427</v>
      </c>
      <c r="D1537" s="46"/>
      <c r="E1537" s="145"/>
      <c r="F1537" s="146"/>
      <c r="G1537" s="147"/>
      <c r="H1537" s="148"/>
      <c r="I1537" s="158"/>
      <c r="J1537" s="146"/>
      <c r="K1537" s="146"/>
      <c r="L1537" s="149"/>
      <c r="M1537" s="623"/>
      <c r="N1537" s="626"/>
      <c r="O1537" s="36"/>
      <c r="P1537" s="51" t="s">
        <v>1474</v>
      </c>
      <c r="Q1537" s="36"/>
      <c r="R1537" s="36" t="str">
        <f t="shared" si="152"/>
        <v/>
      </c>
      <c r="S1537" s="15"/>
      <c r="T1537" s="15"/>
      <c r="U1537" s="15"/>
      <c r="V1537" s="15"/>
      <c r="W1537" s="473"/>
      <c r="X1537" s="473"/>
      <c r="Y1537" s="15"/>
      <c r="Z1537" s="15"/>
      <c r="AA1537" s="15"/>
      <c r="AC1537" s="16"/>
      <c r="AD1537" s="16"/>
      <c r="AE1537" s="16"/>
      <c r="AF1537" s="16"/>
      <c r="AG1537" s="16"/>
      <c r="AH1537" s="16"/>
      <c r="AI1537" s="16"/>
      <c r="AJ1537" s="16"/>
      <c r="AK1537" s="16"/>
      <c r="AL1537" s="16"/>
      <c r="AM1537" s="16"/>
      <c r="AN1537" s="16"/>
      <c r="AO1537" s="16"/>
      <c r="AP1537" s="16"/>
      <c r="AQ1537" s="16"/>
    </row>
    <row r="1538" spans="1:43" s="17" customFormat="1" ht="12.75" hidden="1" customHeight="1">
      <c r="A1538" s="126">
        <v>150710000</v>
      </c>
      <c r="B1538" s="72"/>
      <c r="C1538" s="144" t="s">
        <v>428</v>
      </c>
      <c r="D1538" s="46"/>
      <c r="E1538" s="145"/>
      <c r="F1538" s="146"/>
      <c r="G1538" s="147"/>
      <c r="H1538" s="148"/>
      <c r="I1538" s="158"/>
      <c r="J1538" s="146"/>
      <c r="K1538" s="146"/>
      <c r="L1538" s="149"/>
      <c r="M1538" s="623"/>
      <c r="N1538" s="626"/>
      <c r="O1538" s="36"/>
      <c r="P1538" s="51" t="s">
        <v>1474</v>
      </c>
      <c r="Q1538" s="36"/>
      <c r="R1538" s="36" t="str">
        <f t="shared" si="152"/>
        <v/>
      </c>
      <c r="S1538" s="15"/>
      <c r="T1538" s="15"/>
      <c r="U1538" s="15"/>
      <c r="V1538" s="15"/>
      <c r="W1538" s="473"/>
      <c r="X1538" s="473"/>
      <c r="Y1538" s="15"/>
      <c r="Z1538" s="15"/>
      <c r="AA1538" s="15"/>
      <c r="AC1538" s="16"/>
      <c r="AD1538" s="16"/>
      <c r="AE1538" s="16"/>
      <c r="AF1538" s="16"/>
      <c r="AG1538" s="16"/>
      <c r="AH1538" s="16"/>
      <c r="AI1538" s="16"/>
      <c r="AJ1538" s="16"/>
      <c r="AK1538" s="16"/>
      <c r="AL1538" s="16"/>
      <c r="AM1538" s="16"/>
      <c r="AN1538" s="16"/>
      <c r="AO1538" s="16"/>
      <c r="AP1538" s="16"/>
      <c r="AQ1538" s="16"/>
    </row>
    <row r="1539" spans="1:43" s="17" customFormat="1" ht="12.75" hidden="1" customHeight="1">
      <c r="A1539" s="126">
        <v>150712000</v>
      </c>
      <c r="B1539" s="72"/>
      <c r="C1539" s="144" t="s">
        <v>430</v>
      </c>
      <c r="D1539" s="46"/>
      <c r="E1539" s="145"/>
      <c r="F1539" s="146"/>
      <c r="G1539" s="147"/>
      <c r="H1539" s="148"/>
      <c r="I1539" s="158"/>
      <c r="J1539" s="146"/>
      <c r="K1539" s="146"/>
      <c r="L1539" s="149"/>
      <c r="M1539" s="623"/>
      <c r="N1539" s="626"/>
      <c r="O1539" s="36"/>
      <c r="P1539" s="51" t="s">
        <v>1474</v>
      </c>
      <c r="Q1539" s="36"/>
      <c r="R1539" s="36" t="str">
        <f t="shared" si="152"/>
        <v/>
      </c>
      <c r="S1539" s="15"/>
      <c r="T1539" s="15"/>
      <c r="U1539" s="15"/>
      <c r="V1539" s="15"/>
      <c r="W1539" s="473"/>
      <c r="X1539" s="473"/>
      <c r="Y1539" s="15"/>
      <c r="Z1539" s="15"/>
      <c r="AA1539" s="15"/>
      <c r="AC1539" s="16"/>
      <c r="AD1539" s="16"/>
      <c r="AE1539" s="16"/>
      <c r="AF1539" s="16"/>
      <c r="AG1539" s="16"/>
      <c r="AH1539" s="16"/>
      <c r="AI1539" s="16"/>
      <c r="AJ1539" s="16"/>
      <c r="AK1539" s="16"/>
      <c r="AL1539" s="16"/>
      <c r="AM1539" s="16"/>
      <c r="AN1539" s="16"/>
      <c r="AO1539" s="16"/>
      <c r="AP1539" s="16"/>
      <c r="AQ1539" s="16"/>
    </row>
    <row r="1540" spans="1:43" s="17" customFormat="1" ht="12.75" hidden="1" customHeight="1">
      <c r="A1540" s="126" t="s">
        <v>635</v>
      </c>
      <c r="B1540" s="72"/>
      <c r="C1540" s="144" t="s">
        <v>421</v>
      </c>
      <c r="D1540" s="46"/>
      <c r="E1540" s="145"/>
      <c r="F1540" s="146"/>
      <c r="G1540" s="147"/>
      <c r="H1540" s="148"/>
      <c r="I1540" s="158"/>
      <c r="J1540" s="146"/>
      <c r="K1540" s="146"/>
      <c r="L1540" s="149"/>
      <c r="M1540" s="623"/>
      <c r="N1540" s="626"/>
      <c r="O1540" s="36"/>
      <c r="P1540" s="51" t="s">
        <v>1474</v>
      </c>
      <c r="Q1540" s="36"/>
      <c r="R1540" s="36" t="str">
        <f t="shared" si="152"/>
        <v/>
      </c>
      <c r="S1540" s="15"/>
      <c r="T1540" s="15"/>
      <c r="U1540" s="15"/>
      <c r="V1540" s="15"/>
      <c r="W1540" s="473"/>
      <c r="X1540" s="473"/>
      <c r="Y1540" s="15"/>
      <c r="Z1540" s="15"/>
      <c r="AA1540" s="15"/>
      <c r="AC1540" s="16"/>
      <c r="AD1540" s="16"/>
      <c r="AE1540" s="16"/>
      <c r="AF1540" s="16"/>
      <c r="AG1540" s="16"/>
      <c r="AH1540" s="16"/>
      <c r="AI1540" s="16"/>
      <c r="AJ1540" s="16"/>
      <c r="AK1540" s="16"/>
      <c r="AL1540" s="16"/>
      <c r="AM1540" s="16"/>
      <c r="AN1540" s="16"/>
      <c r="AO1540" s="16"/>
      <c r="AP1540" s="16"/>
      <c r="AQ1540" s="16"/>
    </row>
    <row r="1541" spans="1:43" s="17" customFormat="1" ht="12.75" hidden="1" customHeight="1">
      <c r="A1541" s="126">
        <v>150703000</v>
      </c>
      <c r="B1541" s="72"/>
      <c r="C1541" s="144" t="s">
        <v>422</v>
      </c>
      <c r="D1541" s="46"/>
      <c r="E1541" s="145"/>
      <c r="F1541" s="146"/>
      <c r="G1541" s="147"/>
      <c r="H1541" s="148"/>
      <c r="I1541" s="158"/>
      <c r="J1541" s="146"/>
      <c r="K1541" s="146"/>
      <c r="L1541" s="149"/>
      <c r="M1541" s="623"/>
      <c r="N1541" s="626"/>
      <c r="O1541" s="36"/>
      <c r="P1541" s="51" t="s">
        <v>1474</v>
      </c>
      <c r="Q1541" s="36"/>
      <c r="R1541" s="36" t="str">
        <f t="shared" si="152"/>
        <v/>
      </c>
      <c r="S1541" s="15"/>
      <c r="T1541" s="15"/>
      <c r="U1541" s="15"/>
      <c r="V1541" s="15"/>
      <c r="W1541" s="473"/>
      <c r="X1541" s="473"/>
      <c r="Y1541" s="15"/>
      <c r="Z1541" s="15"/>
      <c r="AA1541" s="15"/>
      <c r="AC1541" s="16"/>
      <c r="AD1541" s="16"/>
      <c r="AE1541" s="16"/>
      <c r="AF1541" s="16"/>
      <c r="AG1541" s="16"/>
      <c r="AH1541" s="16"/>
      <c r="AI1541" s="16"/>
      <c r="AJ1541" s="16"/>
      <c r="AK1541" s="16"/>
      <c r="AL1541" s="16"/>
      <c r="AM1541" s="16"/>
      <c r="AN1541" s="16"/>
      <c r="AO1541" s="16"/>
      <c r="AP1541" s="16"/>
      <c r="AQ1541" s="16"/>
    </row>
    <row r="1542" spans="1:43" s="17" customFormat="1" ht="12.75" hidden="1" customHeight="1">
      <c r="A1542" s="126">
        <v>150704000</v>
      </c>
      <c r="B1542" s="72"/>
      <c r="C1542" s="144" t="s">
        <v>423</v>
      </c>
      <c r="D1542" s="46"/>
      <c r="E1542" s="145"/>
      <c r="F1542" s="146"/>
      <c r="G1542" s="147"/>
      <c r="H1542" s="148"/>
      <c r="I1542" s="158"/>
      <c r="J1542" s="146"/>
      <c r="K1542" s="146"/>
      <c r="L1542" s="149"/>
      <c r="M1542" s="623"/>
      <c r="N1542" s="626"/>
      <c r="O1542" s="36"/>
      <c r="P1542" s="51" t="s">
        <v>1474</v>
      </c>
      <c r="Q1542" s="36"/>
      <c r="R1542" s="36" t="str">
        <f t="shared" si="152"/>
        <v/>
      </c>
      <c r="S1542" s="15"/>
      <c r="T1542" s="15"/>
      <c r="U1542" s="15"/>
      <c r="V1542" s="15"/>
      <c r="W1542" s="473"/>
      <c r="X1542" s="473"/>
      <c r="Y1542" s="15"/>
      <c r="Z1542" s="15"/>
      <c r="AA1542" s="15"/>
      <c r="AC1542" s="16"/>
      <c r="AD1542" s="16"/>
      <c r="AE1542" s="16"/>
      <c r="AF1542" s="16"/>
      <c r="AG1542" s="16"/>
      <c r="AH1542" s="16"/>
      <c r="AI1542" s="16"/>
      <c r="AJ1542" s="16"/>
      <c r="AK1542" s="16"/>
      <c r="AL1542" s="16"/>
      <c r="AM1542" s="16"/>
      <c r="AN1542" s="16"/>
      <c r="AO1542" s="16"/>
      <c r="AP1542" s="16"/>
      <c r="AQ1542" s="16"/>
    </row>
    <row r="1543" spans="1:43" s="17" customFormat="1" ht="12.75" hidden="1" customHeight="1">
      <c r="A1543" s="126">
        <v>150705000</v>
      </c>
      <c r="B1543" s="72"/>
      <c r="C1543" s="144" t="s">
        <v>424</v>
      </c>
      <c r="D1543" s="46"/>
      <c r="E1543" s="145"/>
      <c r="F1543" s="146"/>
      <c r="G1543" s="147"/>
      <c r="H1543" s="148"/>
      <c r="I1543" s="158"/>
      <c r="J1543" s="146"/>
      <c r="K1543" s="146"/>
      <c r="L1543" s="149"/>
      <c r="M1543" s="623"/>
      <c r="N1543" s="626"/>
      <c r="O1543" s="36"/>
      <c r="P1543" s="51" t="s">
        <v>1474</v>
      </c>
      <c r="Q1543" s="36"/>
      <c r="R1543" s="36" t="str">
        <f t="shared" si="152"/>
        <v/>
      </c>
      <c r="S1543" s="15"/>
      <c r="T1543" s="15"/>
      <c r="U1543" s="15"/>
      <c r="V1543" s="15"/>
      <c r="W1543" s="473"/>
      <c r="X1543" s="473"/>
      <c r="Y1543" s="15"/>
      <c r="Z1543" s="15"/>
      <c r="AA1543" s="15"/>
      <c r="AC1543" s="16"/>
      <c r="AD1543" s="16"/>
      <c r="AE1543" s="16"/>
      <c r="AF1543" s="16"/>
      <c r="AG1543" s="16"/>
      <c r="AH1543" s="16"/>
      <c r="AI1543" s="16"/>
      <c r="AJ1543" s="16"/>
      <c r="AK1543" s="16"/>
      <c r="AL1543" s="16"/>
      <c r="AM1543" s="16"/>
      <c r="AN1543" s="16"/>
      <c r="AO1543" s="16"/>
      <c r="AP1543" s="16"/>
      <c r="AQ1543" s="16"/>
    </row>
    <row r="1544" spans="1:43" s="17" customFormat="1" ht="12.75" hidden="1" customHeight="1">
      <c r="A1544" s="126">
        <v>150713000</v>
      </c>
      <c r="B1544" s="72"/>
      <c r="C1544" s="144" t="s">
        <v>431</v>
      </c>
      <c r="D1544" s="46"/>
      <c r="E1544" s="145"/>
      <c r="F1544" s="146"/>
      <c r="G1544" s="147"/>
      <c r="H1544" s="148"/>
      <c r="I1544" s="158"/>
      <c r="J1544" s="146"/>
      <c r="K1544" s="146"/>
      <c r="L1544" s="149"/>
      <c r="M1544" s="623"/>
      <c r="N1544" s="626"/>
      <c r="O1544" s="36"/>
      <c r="P1544" s="51" t="s">
        <v>1474</v>
      </c>
      <c r="Q1544" s="36"/>
      <c r="R1544" s="36" t="str">
        <f t="shared" si="152"/>
        <v/>
      </c>
      <c r="S1544" s="15"/>
      <c r="T1544" s="15"/>
      <c r="U1544" s="15"/>
      <c r="V1544" s="15"/>
      <c r="W1544" s="473"/>
      <c r="X1544" s="473"/>
      <c r="Y1544" s="15"/>
      <c r="Z1544" s="15"/>
      <c r="AA1544" s="15"/>
      <c r="AC1544" s="16"/>
      <c r="AD1544" s="16"/>
      <c r="AE1544" s="16"/>
      <c r="AF1544" s="16"/>
      <c r="AG1544" s="16"/>
      <c r="AH1544" s="16"/>
      <c r="AI1544" s="16"/>
      <c r="AJ1544" s="16"/>
      <c r="AK1544" s="16"/>
      <c r="AL1544" s="16"/>
      <c r="AM1544" s="16"/>
      <c r="AN1544" s="16"/>
      <c r="AO1544" s="16"/>
      <c r="AP1544" s="16"/>
      <c r="AQ1544" s="16"/>
    </row>
    <row r="1545" spans="1:43" s="17" customFormat="1" ht="12.75" hidden="1" customHeight="1">
      <c r="A1545" s="126">
        <v>150706000</v>
      </c>
      <c r="B1545" s="72"/>
      <c r="C1545" s="144" t="s">
        <v>425</v>
      </c>
      <c r="D1545" s="46"/>
      <c r="E1545" s="145"/>
      <c r="F1545" s="146"/>
      <c r="G1545" s="147"/>
      <c r="H1545" s="148"/>
      <c r="I1545" s="158"/>
      <c r="J1545" s="146"/>
      <c r="K1545" s="146"/>
      <c r="L1545" s="149"/>
      <c r="M1545" s="623"/>
      <c r="N1545" s="626"/>
      <c r="O1545" s="36"/>
      <c r="P1545" s="51" t="s">
        <v>1474</v>
      </c>
      <c r="Q1545" s="36"/>
      <c r="R1545" s="36" t="str">
        <f t="shared" si="152"/>
        <v/>
      </c>
      <c r="S1545" s="15"/>
      <c r="T1545" s="15"/>
      <c r="U1545" s="15"/>
      <c r="V1545" s="15"/>
      <c r="W1545" s="473"/>
      <c r="X1545" s="473"/>
      <c r="Y1545" s="15"/>
      <c r="Z1545" s="15"/>
      <c r="AA1545" s="15"/>
      <c r="AC1545" s="16"/>
      <c r="AD1545" s="16"/>
      <c r="AE1545" s="16"/>
      <c r="AF1545" s="16"/>
      <c r="AG1545" s="16"/>
      <c r="AH1545" s="16"/>
      <c r="AI1545" s="16"/>
      <c r="AJ1545" s="16"/>
      <c r="AK1545" s="16"/>
      <c r="AL1545" s="16"/>
      <c r="AM1545" s="16"/>
      <c r="AN1545" s="16"/>
      <c r="AO1545" s="16"/>
      <c r="AP1545" s="16"/>
      <c r="AQ1545" s="16"/>
    </row>
    <row r="1546" spans="1:43" s="17" customFormat="1" ht="12.75" hidden="1" customHeight="1">
      <c r="A1546" s="126">
        <v>150707000</v>
      </c>
      <c r="B1546" s="72"/>
      <c r="C1546" s="144" t="s">
        <v>777</v>
      </c>
      <c r="D1546" s="46"/>
      <c r="E1546" s="145"/>
      <c r="F1546" s="146"/>
      <c r="G1546" s="147"/>
      <c r="H1546" s="148"/>
      <c r="I1546" s="158"/>
      <c r="J1546" s="146"/>
      <c r="K1546" s="146"/>
      <c r="L1546" s="149"/>
      <c r="M1546" s="623"/>
      <c r="N1546" s="626"/>
      <c r="O1546" s="36"/>
      <c r="P1546" s="51" t="s">
        <v>1474</v>
      </c>
      <c r="Q1546" s="36"/>
      <c r="R1546" s="36" t="str">
        <f t="shared" si="152"/>
        <v/>
      </c>
      <c r="S1546" s="15"/>
      <c r="T1546" s="15"/>
      <c r="U1546" s="15"/>
      <c r="V1546" s="15"/>
      <c r="W1546" s="473"/>
      <c r="X1546" s="473"/>
      <c r="Y1546" s="15"/>
      <c r="Z1546" s="15"/>
      <c r="AA1546" s="15"/>
      <c r="AC1546" s="16"/>
      <c r="AD1546" s="16"/>
      <c r="AE1546" s="16"/>
      <c r="AF1546" s="16"/>
      <c r="AG1546" s="16"/>
      <c r="AH1546" s="16"/>
      <c r="AI1546" s="16"/>
      <c r="AJ1546" s="16"/>
      <c r="AK1546" s="16"/>
      <c r="AL1546" s="16"/>
      <c r="AM1546" s="16"/>
      <c r="AN1546" s="16"/>
      <c r="AO1546" s="16"/>
      <c r="AP1546" s="16"/>
      <c r="AQ1546" s="16"/>
    </row>
    <row r="1547" spans="1:43" s="17" customFormat="1" ht="12.75" hidden="1" customHeight="1" thickBot="1">
      <c r="A1547" s="126">
        <v>150711000</v>
      </c>
      <c r="B1547" s="74"/>
      <c r="C1547" s="167" t="s">
        <v>429</v>
      </c>
      <c r="D1547" s="46"/>
      <c r="E1547" s="145"/>
      <c r="F1547" s="146"/>
      <c r="G1547" s="147"/>
      <c r="H1547" s="148"/>
      <c r="I1547" s="158"/>
      <c r="J1547" s="146"/>
      <c r="K1547" s="146"/>
      <c r="L1547" s="149"/>
      <c r="M1547" s="623"/>
      <c r="N1547" s="626"/>
      <c r="O1547" s="36"/>
      <c r="P1547" s="51" t="s">
        <v>1474</v>
      </c>
      <c r="Q1547" s="36"/>
      <c r="R1547" s="36" t="str">
        <f t="shared" ref="R1547:R1610" si="162">IF(SUM(E1547:N1547)=0,"",P1547)</f>
        <v/>
      </c>
      <c r="S1547" s="15"/>
      <c r="T1547" s="15"/>
      <c r="U1547" s="15"/>
      <c r="V1547" s="15"/>
      <c r="W1547" s="473"/>
      <c r="X1547" s="473"/>
      <c r="Y1547" s="15"/>
      <c r="Z1547" s="15"/>
      <c r="AA1547" s="15"/>
      <c r="AC1547" s="16"/>
      <c r="AD1547" s="16"/>
      <c r="AE1547" s="16"/>
      <c r="AF1547" s="16"/>
      <c r="AG1547" s="16"/>
      <c r="AH1547" s="16"/>
      <c r="AI1547" s="16"/>
      <c r="AJ1547" s="16"/>
      <c r="AK1547" s="16"/>
      <c r="AL1547" s="16"/>
      <c r="AM1547" s="16"/>
      <c r="AN1547" s="16"/>
      <c r="AO1547" s="16"/>
      <c r="AP1547" s="16"/>
      <c r="AQ1547" s="16"/>
    </row>
    <row r="1548" spans="1:43" s="18" customFormat="1" ht="15.75" hidden="1" customHeight="1" thickBot="1">
      <c r="A1548" s="126" t="s">
        <v>638</v>
      </c>
      <c r="B1548" s="603" t="s">
        <v>432</v>
      </c>
      <c r="C1548" s="604"/>
      <c r="D1548" s="108"/>
      <c r="E1548" s="651">
        <f t="shared" ref="E1548:N1548" si="163">SUM(E1549:E1588)</f>
        <v>0</v>
      </c>
      <c r="F1548" s="652">
        <f t="shared" si="163"/>
        <v>0</v>
      </c>
      <c r="G1548" s="653">
        <f t="shared" si="163"/>
        <v>0</v>
      </c>
      <c r="H1548" s="654">
        <f t="shared" si="163"/>
        <v>0</v>
      </c>
      <c r="I1548" s="655">
        <f t="shared" si="163"/>
        <v>0</v>
      </c>
      <c r="J1548" s="652">
        <f t="shared" si="163"/>
        <v>0</v>
      </c>
      <c r="K1548" s="652">
        <f t="shared" si="163"/>
        <v>0</v>
      </c>
      <c r="L1548" s="656">
        <f t="shared" si="163"/>
        <v>0</v>
      </c>
      <c r="M1548" s="655">
        <f t="shared" si="163"/>
        <v>0</v>
      </c>
      <c r="N1548" s="656">
        <f t="shared" si="163"/>
        <v>0</v>
      </c>
      <c r="O1548" s="36"/>
      <c r="P1548" s="51" t="s">
        <v>1500</v>
      </c>
      <c r="Q1548" s="36"/>
      <c r="R1548" s="36" t="str">
        <f t="shared" si="162"/>
        <v/>
      </c>
      <c r="S1548" s="15"/>
      <c r="T1548" s="15"/>
      <c r="U1548" s="15"/>
      <c r="V1548" s="15"/>
      <c r="W1548" s="473"/>
      <c r="X1548" s="473"/>
      <c r="Y1548" s="15"/>
      <c r="Z1548" s="15"/>
      <c r="AA1548" s="15"/>
      <c r="AC1548" s="15"/>
      <c r="AD1548" s="15"/>
      <c r="AE1548" s="15"/>
      <c r="AF1548" s="15"/>
      <c r="AG1548" s="15"/>
      <c r="AH1548" s="15"/>
      <c r="AI1548" s="15"/>
      <c r="AJ1548" s="15"/>
      <c r="AK1548" s="15"/>
      <c r="AL1548" s="15"/>
      <c r="AM1548" s="15"/>
      <c r="AN1548" s="15"/>
      <c r="AO1548" s="15"/>
      <c r="AP1548" s="15"/>
      <c r="AQ1548" s="15"/>
    </row>
    <row r="1549" spans="1:43" s="17" customFormat="1" ht="12.75" hidden="1" customHeight="1" thickTop="1">
      <c r="A1549" s="126">
        <v>153601000</v>
      </c>
      <c r="B1549" s="95"/>
      <c r="C1549" s="152" t="s">
        <v>433</v>
      </c>
      <c r="D1549" s="46"/>
      <c r="E1549" s="153"/>
      <c r="F1549" s="154"/>
      <c r="G1549" s="155"/>
      <c r="H1549" s="156"/>
      <c r="I1549" s="174"/>
      <c r="J1549" s="154"/>
      <c r="K1549" s="154"/>
      <c r="L1549" s="157"/>
      <c r="M1549" s="648"/>
      <c r="N1549" s="625"/>
      <c r="O1549" s="36"/>
      <c r="P1549" s="51" t="s">
        <v>1474</v>
      </c>
      <c r="Q1549" s="36"/>
      <c r="R1549" s="36" t="str">
        <f t="shared" si="162"/>
        <v/>
      </c>
      <c r="S1549" s="15"/>
      <c r="T1549" s="15"/>
      <c r="U1549" s="15"/>
      <c r="V1549" s="15"/>
      <c r="W1549" s="473"/>
      <c r="X1549" s="473"/>
      <c r="Y1549" s="15"/>
      <c r="Z1549" s="15"/>
      <c r="AA1549" s="15"/>
      <c r="AC1549" s="16"/>
      <c r="AD1549" s="16"/>
      <c r="AE1549" s="16"/>
      <c r="AF1549" s="16"/>
      <c r="AG1549" s="16"/>
      <c r="AH1549" s="16"/>
      <c r="AI1549" s="16"/>
      <c r="AJ1549" s="16"/>
      <c r="AK1549" s="16"/>
      <c r="AL1549" s="16"/>
      <c r="AM1549" s="16"/>
      <c r="AN1549" s="16"/>
      <c r="AO1549" s="16"/>
      <c r="AP1549" s="16"/>
      <c r="AQ1549" s="16"/>
    </row>
    <row r="1550" spans="1:43" s="17" customFormat="1" ht="12.75" hidden="1" customHeight="1">
      <c r="A1550" s="126">
        <v>153602000</v>
      </c>
      <c r="B1550" s="72"/>
      <c r="C1550" s="144" t="s">
        <v>434</v>
      </c>
      <c r="D1550" s="46"/>
      <c r="E1550" s="145"/>
      <c r="F1550" s="146"/>
      <c r="G1550" s="147"/>
      <c r="H1550" s="148"/>
      <c r="I1550" s="158"/>
      <c r="J1550" s="146"/>
      <c r="K1550" s="146"/>
      <c r="L1550" s="149"/>
      <c r="M1550" s="623"/>
      <c r="N1550" s="626"/>
      <c r="O1550" s="36"/>
      <c r="P1550" s="51" t="s">
        <v>1474</v>
      </c>
      <c r="Q1550" s="36"/>
      <c r="R1550" s="36" t="str">
        <f t="shared" si="162"/>
        <v/>
      </c>
      <c r="S1550" s="15"/>
      <c r="T1550" s="15"/>
      <c r="U1550" s="15"/>
      <c r="V1550" s="15"/>
      <c r="W1550" s="473"/>
      <c r="X1550" s="473"/>
      <c r="Y1550" s="15"/>
      <c r="Z1550" s="15"/>
      <c r="AA1550" s="15"/>
      <c r="AC1550" s="16"/>
      <c r="AD1550" s="16"/>
      <c r="AE1550" s="16"/>
      <c r="AF1550" s="16"/>
      <c r="AG1550" s="16"/>
      <c r="AH1550" s="16"/>
      <c r="AI1550" s="16"/>
      <c r="AJ1550" s="16"/>
      <c r="AK1550" s="16"/>
      <c r="AL1550" s="16"/>
      <c r="AM1550" s="16"/>
      <c r="AN1550" s="16"/>
      <c r="AO1550" s="16"/>
      <c r="AP1550" s="16"/>
      <c r="AQ1550" s="16"/>
    </row>
    <row r="1551" spans="1:43" s="17" customFormat="1" ht="12.75" hidden="1" customHeight="1">
      <c r="A1551" s="126">
        <v>153603000</v>
      </c>
      <c r="B1551" s="72"/>
      <c r="C1551" s="144" t="s">
        <v>435</v>
      </c>
      <c r="D1551" s="46"/>
      <c r="E1551" s="145"/>
      <c r="F1551" s="146"/>
      <c r="G1551" s="147"/>
      <c r="H1551" s="148"/>
      <c r="I1551" s="158"/>
      <c r="J1551" s="146"/>
      <c r="K1551" s="146"/>
      <c r="L1551" s="149"/>
      <c r="M1551" s="623"/>
      <c r="N1551" s="626"/>
      <c r="O1551" s="36"/>
      <c r="P1551" s="51" t="s">
        <v>1474</v>
      </c>
      <c r="Q1551" s="36"/>
      <c r="R1551" s="36" t="str">
        <f t="shared" si="162"/>
        <v/>
      </c>
      <c r="S1551" s="15"/>
      <c r="T1551" s="15"/>
      <c r="U1551" s="15"/>
      <c r="V1551" s="15"/>
      <c r="W1551" s="473"/>
      <c r="X1551" s="473"/>
      <c r="Y1551" s="15"/>
      <c r="Z1551" s="15"/>
      <c r="AA1551" s="15"/>
      <c r="AC1551" s="16"/>
      <c r="AD1551" s="16"/>
      <c r="AE1551" s="16"/>
      <c r="AF1551" s="16"/>
      <c r="AG1551" s="16"/>
      <c r="AH1551" s="16"/>
      <c r="AI1551" s="16"/>
      <c r="AJ1551" s="16"/>
      <c r="AK1551" s="16"/>
      <c r="AL1551" s="16"/>
      <c r="AM1551" s="16"/>
      <c r="AN1551" s="16"/>
      <c r="AO1551" s="16"/>
      <c r="AP1551" s="16"/>
      <c r="AQ1551" s="16"/>
    </row>
    <row r="1552" spans="1:43" s="17" customFormat="1" ht="12.75" hidden="1" customHeight="1">
      <c r="A1552" s="126">
        <v>153604000</v>
      </c>
      <c r="B1552" s="72"/>
      <c r="C1552" s="144" t="s">
        <v>436</v>
      </c>
      <c r="D1552" s="46"/>
      <c r="E1552" s="145"/>
      <c r="F1552" s="146"/>
      <c r="G1552" s="147"/>
      <c r="H1552" s="148"/>
      <c r="I1552" s="158"/>
      <c r="J1552" s="146"/>
      <c r="K1552" s="146"/>
      <c r="L1552" s="149"/>
      <c r="M1552" s="623"/>
      <c r="N1552" s="626"/>
      <c r="O1552" s="36"/>
      <c r="P1552" s="51" t="s">
        <v>1474</v>
      </c>
      <c r="Q1552" s="36"/>
      <c r="R1552" s="36" t="str">
        <f t="shared" si="162"/>
        <v/>
      </c>
      <c r="S1552" s="15"/>
      <c r="T1552" s="15"/>
      <c r="U1552" s="15"/>
      <c r="V1552" s="15"/>
      <c r="W1552" s="473"/>
      <c r="X1552" s="473"/>
      <c r="Y1552" s="15"/>
      <c r="Z1552" s="15"/>
      <c r="AA1552" s="15"/>
      <c r="AC1552" s="16"/>
      <c r="AD1552" s="16"/>
      <c r="AE1552" s="16"/>
      <c r="AF1552" s="16"/>
      <c r="AG1552" s="16"/>
      <c r="AH1552" s="16"/>
      <c r="AI1552" s="16"/>
      <c r="AJ1552" s="16"/>
      <c r="AK1552" s="16"/>
      <c r="AL1552" s="16"/>
      <c r="AM1552" s="16"/>
      <c r="AN1552" s="16"/>
      <c r="AO1552" s="16"/>
      <c r="AP1552" s="16"/>
      <c r="AQ1552" s="16"/>
    </row>
    <row r="1553" spans="1:43" s="17" customFormat="1" ht="12.75" hidden="1" customHeight="1">
      <c r="A1553" s="126">
        <v>153605000</v>
      </c>
      <c r="B1553" s="72"/>
      <c r="C1553" s="144" t="s">
        <v>437</v>
      </c>
      <c r="D1553" s="46"/>
      <c r="E1553" s="145"/>
      <c r="F1553" s="146"/>
      <c r="G1553" s="147"/>
      <c r="H1553" s="148"/>
      <c r="I1553" s="158"/>
      <c r="J1553" s="146"/>
      <c r="K1553" s="146"/>
      <c r="L1553" s="149"/>
      <c r="M1553" s="623"/>
      <c r="N1553" s="626"/>
      <c r="O1553" s="36"/>
      <c r="P1553" s="51" t="s">
        <v>1474</v>
      </c>
      <c r="Q1553" s="36"/>
      <c r="R1553" s="36" t="str">
        <f t="shared" si="162"/>
        <v/>
      </c>
      <c r="S1553" s="15"/>
      <c r="T1553" s="15"/>
      <c r="U1553" s="15"/>
      <c r="V1553" s="15"/>
      <c r="W1553" s="473"/>
      <c r="X1553" s="473"/>
      <c r="Y1553" s="15"/>
      <c r="Z1553" s="15"/>
      <c r="AA1553" s="15"/>
      <c r="AC1553" s="16"/>
      <c r="AD1553" s="16"/>
      <c r="AE1553" s="16"/>
      <c r="AF1553" s="16"/>
      <c r="AG1553" s="16"/>
      <c r="AH1553" s="16"/>
      <c r="AI1553" s="16"/>
      <c r="AJ1553" s="16"/>
      <c r="AK1553" s="16"/>
      <c r="AL1553" s="16"/>
      <c r="AM1553" s="16"/>
      <c r="AN1553" s="16"/>
      <c r="AO1553" s="16"/>
      <c r="AP1553" s="16"/>
      <c r="AQ1553" s="16"/>
    </row>
    <row r="1554" spans="1:43" s="17" customFormat="1" ht="12.75" hidden="1" customHeight="1">
      <c r="A1554" s="126">
        <v>153633000</v>
      </c>
      <c r="B1554" s="72"/>
      <c r="C1554" s="144" t="s">
        <v>463</v>
      </c>
      <c r="D1554" s="46"/>
      <c r="E1554" s="145"/>
      <c r="F1554" s="146"/>
      <c r="G1554" s="147"/>
      <c r="H1554" s="148"/>
      <c r="I1554" s="158"/>
      <c r="J1554" s="146"/>
      <c r="K1554" s="146"/>
      <c r="L1554" s="149"/>
      <c r="M1554" s="623"/>
      <c r="N1554" s="626"/>
      <c r="O1554" s="36"/>
      <c r="P1554" s="51" t="s">
        <v>1474</v>
      </c>
      <c r="Q1554" s="36"/>
      <c r="R1554" s="36" t="str">
        <f t="shared" si="162"/>
        <v/>
      </c>
      <c r="S1554" s="15"/>
      <c r="T1554" s="15"/>
      <c r="U1554" s="15"/>
      <c r="V1554" s="15"/>
      <c r="W1554" s="473"/>
      <c r="X1554" s="473"/>
      <c r="Y1554" s="15"/>
      <c r="Z1554" s="15"/>
      <c r="AA1554" s="15"/>
      <c r="AC1554" s="16"/>
      <c r="AD1554" s="16"/>
      <c r="AE1554" s="16"/>
      <c r="AF1554" s="16"/>
      <c r="AG1554" s="16"/>
      <c r="AH1554" s="16"/>
      <c r="AI1554" s="16"/>
      <c r="AJ1554" s="16"/>
      <c r="AK1554" s="16"/>
      <c r="AL1554" s="16"/>
      <c r="AM1554" s="16"/>
      <c r="AN1554" s="16"/>
      <c r="AO1554" s="16"/>
      <c r="AP1554" s="16"/>
      <c r="AQ1554" s="16"/>
    </row>
    <row r="1555" spans="1:43" s="17" customFormat="1" ht="12.75" hidden="1" customHeight="1">
      <c r="A1555" s="126">
        <v>153606000</v>
      </c>
      <c r="B1555" s="72"/>
      <c r="C1555" s="144" t="s">
        <v>438</v>
      </c>
      <c r="D1555" s="46"/>
      <c r="E1555" s="145"/>
      <c r="F1555" s="146"/>
      <c r="G1555" s="147"/>
      <c r="H1555" s="148"/>
      <c r="I1555" s="158"/>
      <c r="J1555" s="146"/>
      <c r="K1555" s="146"/>
      <c r="L1555" s="149"/>
      <c r="M1555" s="623"/>
      <c r="N1555" s="626"/>
      <c r="O1555" s="36"/>
      <c r="P1555" s="51" t="s">
        <v>1474</v>
      </c>
      <c r="Q1555" s="36"/>
      <c r="R1555" s="36" t="str">
        <f t="shared" si="162"/>
        <v/>
      </c>
      <c r="S1555" s="15"/>
      <c r="T1555" s="15"/>
      <c r="U1555" s="15"/>
      <c r="V1555" s="15"/>
      <c r="W1555" s="473"/>
      <c r="X1555" s="473"/>
      <c r="Y1555" s="15"/>
      <c r="Z1555" s="15"/>
      <c r="AA1555" s="15"/>
      <c r="AC1555" s="16"/>
      <c r="AD1555" s="16"/>
      <c r="AE1555" s="16"/>
      <c r="AF1555" s="16"/>
      <c r="AG1555" s="16"/>
      <c r="AH1555" s="16"/>
      <c r="AI1555" s="16"/>
      <c r="AJ1555" s="16"/>
      <c r="AK1555" s="16"/>
      <c r="AL1555" s="16"/>
      <c r="AM1555" s="16"/>
      <c r="AN1555" s="16"/>
      <c r="AO1555" s="16"/>
      <c r="AP1555" s="16"/>
      <c r="AQ1555" s="16"/>
    </row>
    <row r="1556" spans="1:43" s="17" customFormat="1" ht="12.75" hidden="1" customHeight="1">
      <c r="A1556" s="126">
        <v>153637000</v>
      </c>
      <c r="B1556" s="72"/>
      <c r="C1556" s="144" t="s">
        <v>467</v>
      </c>
      <c r="D1556" s="46"/>
      <c r="E1556" s="145"/>
      <c r="F1556" s="146"/>
      <c r="G1556" s="147"/>
      <c r="H1556" s="148"/>
      <c r="I1556" s="158"/>
      <c r="J1556" s="146"/>
      <c r="K1556" s="146"/>
      <c r="L1556" s="149"/>
      <c r="M1556" s="623"/>
      <c r="N1556" s="626"/>
      <c r="O1556" s="36"/>
      <c r="P1556" s="51" t="s">
        <v>1474</v>
      </c>
      <c r="Q1556" s="36"/>
      <c r="R1556" s="36" t="str">
        <f t="shared" si="162"/>
        <v/>
      </c>
      <c r="S1556" s="15"/>
      <c r="T1556" s="15"/>
      <c r="U1556" s="15"/>
      <c r="V1556" s="15"/>
      <c r="W1556" s="473"/>
      <c r="X1556" s="473"/>
      <c r="Y1556" s="15"/>
      <c r="Z1556" s="15"/>
      <c r="AA1556" s="15"/>
      <c r="AC1556" s="16"/>
      <c r="AD1556" s="16"/>
      <c r="AE1556" s="16"/>
      <c r="AF1556" s="16"/>
      <c r="AG1556" s="16"/>
      <c r="AH1556" s="16"/>
      <c r="AI1556" s="16"/>
      <c r="AJ1556" s="16"/>
      <c r="AK1556" s="16"/>
      <c r="AL1556" s="16"/>
      <c r="AM1556" s="16"/>
      <c r="AN1556" s="16"/>
      <c r="AO1556" s="16"/>
      <c r="AP1556" s="16"/>
      <c r="AQ1556" s="16"/>
    </row>
    <row r="1557" spans="1:43" s="17" customFormat="1" ht="12.75" hidden="1" customHeight="1">
      <c r="A1557" s="126">
        <v>153607000</v>
      </c>
      <c r="B1557" s="72"/>
      <c r="C1557" s="144" t="s">
        <v>439</v>
      </c>
      <c r="D1557" s="46"/>
      <c r="E1557" s="145"/>
      <c r="F1557" s="146"/>
      <c r="G1557" s="147"/>
      <c r="H1557" s="148"/>
      <c r="I1557" s="158"/>
      <c r="J1557" s="146"/>
      <c r="K1557" s="146"/>
      <c r="L1557" s="149"/>
      <c r="M1557" s="623"/>
      <c r="N1557" s="626"/>
      <c r="O1557" s="36"/>
      <c r="P1557" s="51" t="s">
        <v>1474</v>
      </c>
      <c r="Q1557" s="36"/>
      <c r="R1557" s="36" t="str">
        <f t="shared" si="162"/>
        <v/>
      </c>
      <c r="S1557" s="15"/>
      <c r="T1557" s="15"/>
      <c r="U1557" s="15"/>
      <c r="V1557" s="15"/>
      <c r="W1557" s="473"/>
      <c r="X1557" s="473"/>
      <c r="Y1557" s="15"/>
      <c r="Z1557" s="15"/>
      <c r="AA1557" s="15"/>
      <c r="AC1557" s="16"/>
      <c r="AD1557" s="16"/>
      <c r="AE1557" s="16"/>
      <c r="AF1557" s="16"/>
      <c r="AG1557" s="16"/>
      <c r="AH1557" s="16"/>
      <c r="AI1557" s="16"/>
      <c r="AJ1557" s="16"/>
      <c r="AK1557" s="16"/>
      <c r="AL1557" s="16"/>
      <c r="AM1557" s="16"/>
      <c r="AN1557" s="16"/>
      <c r="AO1557" s="16"/>
      <c r="AP1557" s="16"/>
      <c r="AQ1557" s="16"/>
    </row>
    <row r="1558" spans="1:43" s="17" customFormat="1" ht="12.75" hidden="1" customHeight="1">
      <c r="A1558" s="126">
        <v>153632000</v>
      </c>
      <c r="B1558" s="72"/>
      <c r="C1558" s="144" t="s">
        <v>462</v>
      </c>
      <c r="D1558" s="46"/>
      <c r="E1558" s="145"/>
      <c r="F1558" s="146"/>
      <c r="G1558" s="147"/>
      <c r="H1558" s="148"/>
      <c r="I1558" s="158"/>
      <c r="J1558" s="146"/>
      <c r="K1558" s="146"/>
      <c r="L1558" s="149"/>
      <c r="M1558" s="623"/>
      <c r="N1558" s="626"/>
      <c r="O1558" s="36"/>
      <c r="P1558" s="51" t="s">
        <v>1474</v>
      </c>
      <c r="Q1558" s="36"/>
      <c r="R1558" s="36" t="str">
        <f t="shared" si="162"/>
        <v/>
      </c>
      <c r="S1558" s="15"/>
      <c r="T1558" s="15"/>
      <c r="U1558" s="15"/>
      <c r="V1558" s="15"/>
      <c r="W1558" s="473"/>
      <c r="X1558" s="473"/>
      <c r="Y1558" s="15"/>
      <c r="Z1558" s="15"/>
      <c r="AA1558" s="15"/>
      <c r="AC1558" s="16"/>
      <c r="AD1558" s="16"/>
      <c r="AE1558" s="16"/>
      <c r="AF1558" s="16"/>
      <c r="AG1558" s="16"/>
      <c r="AH1558" s="16"/>
      <c r="AI1558" s="16"/>
      <c r="AJ1558" s="16"/>
      <c r="AK1558" s="16"/>
      <c r="AL1558" s="16"/>
      <c r="AM1558" s="16"/>
      <c r="AN1558" s="16"/>
      <c r="AO1558" s="16"/>
      <c r="AP1558" s="16"/>
      <c r="AQ1558" s="16"/>
    </row>
    <row r="1559" spans="1:43" s="17" customFormat="1" ht="12.75" hidden="1" customHeight="1" thickBot="1">
      <c r="A1559" s="126">
        <v>153624000</v>
      </c>
      <c r="B1559" s="104"/>
      <c r="C1559" s="159" t="s">
        <v>454</v>
      </c>
      <c r="D1559" s="105"/>
      <c r="E1559" s="161"/>
      <c r="F1559" s="162"/>
      <c r="G1559" s="163"/>
      <c r="H1559" s="164"/>
      <c r="I1559" s="166"/>
      <c r="J1559" s="162"/>
      <c r="K1559" s="162"/>
      <c r="L1559" s="165"/>
      <c r="M1559" s="634"/>
      <c r="N1559" s="637"/>
      <c r="O1559" s="36"/>
      <c r="P1559" s="51" t="s">
        <v>1474</v>
      </c>
      <c r="Q1559" s="36"/>
      <c r="R1559" s="36" t="str">
        <f t="shared" si="162"/>
        <v/>
      </c>
      <c r="S1559" s="15"/>
      <c r="T1559" s="15"/>
      <c r="U1559" s="15"/>
      <c r="V1559" s="15"/>
      <c r="W1559" s="473"/>
      <c r="X1559" s="473"/>
      <c r="Y1559" s="15"/>
      <c r="Z1559" s="15"/>
      <c r="AA1559" s="15"/>
      <c r="AC1559" s="16"/>
      <c r="AD1559" s="16"/>
      <c r="AE1559" s="16"/>
      <c r="AF1559" s="16"/>
      <c r="AG1559" s="16"/>
      <c r="AH1559" s="16"/>
      <c r="AI1559" s="16"/>
      <c r="AJ1559" s="16"/>
      <c r="AK1559" s="16"/>
      <c r="AL1559" s="16"/>
      <c r="AM1559" s="16"/>
      <c r="AN1559" s="16"/>
      <c r="AO1559" s="16"/>
      <c r="AP1559" s="16"/>
      <c r="AQ1559" s="16"/>
    </row>
    <row r="1560" spans="1:43" s="17" customFormat="1" ht="12.75" hidden="1" customHeight="1" thickTop="1">
      <c r="A1560" s="126">
        <v>153609000</v>
      </c>
      <c r="B1560" s="95"/>
      <c r="C1560" s="152" t="s">
        <v>440</v>
      </c>
      <c r="D1560" s="46"/>
      <c r="E1560" s="153"/>
      <c r="F1560" s="154"/>
      <c r="G1560" s="155"/>
      <c r="H1560" s="156"/>
      <c r="I1560" s="174"/>
      <c r="J1560" s="154"/>
      <c r="K1560" s="154"/>
      <c r="L1560" s="157"/>
      <c r="M1560" s="648"/>
      <c r="N1560" s="625"/>
      <c r="O1560" s="36"/>
      <c r="P1560" s="51" t="s">
        <v>1474</v>
      </c>
      <c r="Q1560" s="36"/>
      <c r="R1560" s="36" t="str">
        <f t="shared" si="162"/>
        <v/>
      </c>
      <c r="S1560" s="15"/>
      <c r="T1560" s="15"/>
      <c r="U1560" s="15"/>
      <c r="V1560" s="15"/>
      <c r="W1560" s="473"/>
      <c r="X1560" s="473"/>
      <c r="Y1560" s="15"/>
      <c r="Z1560" s="15"/>
      <c r="AA1560" s="15"/>
      <c r="AC1560" s="16"/>
      <c r="AD1560" s="16"/>
      <c r="AE1560" s="16"/>
      <c r="AF1560" s="16"/>
      <c r="AG1560" s="16"/>
      <c r="AH1560" s="16"/>
      <c r="AI1560" s="16"/>
      <c r="AJ1560" s="16"/>
      <c r="AK1560" s="16"/>
      <c r="AL1560" s="16"/>
      <c r="AM1560" s="16"/>
      <c r="AN1560" s="16"/>
      <c r="AO1560" s="16"/>
      <c r="AP1560" s="16"/>
      <c r="AQ1560" s="16"/>
    </row>
    <row r="1561" spans="1:43" s="17" customFormat="1" ht="12.75" hidden="1" customHeight="1">
      <c r="A1561" s="126">
        <v>153610000</v>
      </c>
      <c r="B1561" s="72"/>
      <c r="C1561" s="144" t="s">
        <v>441</v>
      </c>
      <c r="D1561" s="46"/>
      <c r="E1561" s="145"/>
      <c r="F1561" s="146"/>
      <c r="G1561" s="147"/>
      <c r="H1561" s="148"/>
      <c r="I1561" s="158"/>
      <c r="J1561" s="146"/>
      <c r="K1561" s="146"/>
      <c r="L1561" s="149"/>
      <c r="M1561" s="623"/>
      <c r="N1561" s="626"/>
      <c r="O1561" s="36"/>
      <c r="P1561" s="51" t="s">
        <v>1474</v>
      </c>
      <c r="Q1561" s="36"/>
      <c r="R1561" s="36" t="str">
        <f t="shared" si="162"/>
        <v/>
      </c>
      <c r="S1561" s="15"/>
      <c r="T1561" s="15"/>
      <c r="U1561" s="15"/>
      <c r="V1561" s="15"/>
      <c r="W1561" s="473"/>
      <c r="X1561" s="473"/>
      <c r="Y1561" s="15"/>
      <c r="Z1561" s="15"/>
      <c r="AA1561" s="15"/>
      <c r="AC1561" s="16"/>
      <c r="AD1561" s="16"/>
      <c r="AE1561" s="16"/>
      <c r="AF1561" s="16"/>
      <c r="AG1561" s="16"/>
      <c r="AH1561" s="16"/>
      <c r="AI1561" s="16"/>
      <c r="AJ1561" s="16"/>
      <c r="AK1561" s="16"/>
      <c r="AL1561" s="16"/>
      <c r="AM1561" s="16"/>
      <c r="AN1561" s="16"/>
      <c r="AO1561" s="16"/>
      <c r="AP1561" s="16"/>
      <c r="AQ1561" s="16"/>
    </row>
    <row r="1562" spans="1:43" s="17" customFormat="1" ht="12.75" hidden="1" customHeight="1">
      <c r="A1562" s="126">
        <v>153639000</v>
      </c>
      <c r="B1562" s="72"/>
      <c r="C1562" s="144" t="s">
        <v>1349</v>
      </c>
      <c r="D1562" s="46"/>
      <c r="E1562" s="145"/>
      <c r="F1562" s="146"/>
      <c r="G1562" s="147"/>
      <c r="H1562" s="148"/>
      <c r="I1562" s="158"/>
      <c r="J1562" s="146"/>
      <c r="K1562" s="146"/>
      <c r="L1562" s="149"/>
      <c r="M1562" s="623"/>
      <c r="N1562" s="626"/>
      <c r="O1562" s="36"/>
      <c r="P1562" s="51" t="s">
        <v>1474</v>
      </c>
      <c r="Q1562" s="36"/>
      <c r="R1562" s="36" t="str">
        <f t="shared" si="162"/>
        <v/>
      </c>
      <c r="S1562" s="15"/>
      <c r="T1562" s="15"/>
      <c r="U1562" s="15"/>
      <c r="V1562" s="15"/>
      <c r="W1562" s="473"/>
      <c r="X1562" s="473"/>
      <c r="Y1562" s="15"/>
      <c r="Z1562" s="15"/>
      <c r="AA1562" s="15"/>
      <c r="AC1562" s="16"/>
      <c r="AD1562" s="16"/>
      <c r="AE1562" s="16"/>
      <c r="AF1562" s="16"/>
      <c r="AG1562" s="16"/>
      <c r="AH1562" s="16"/>
      <c r="AI1562" s="16"/>
      <c r="AJ1562" s="16"/>
      <c r="AK1562" s="16"/>
      <c r="AL1562" s="16"/>
      <c r="AM1562" s="16"/>
      <c r="AN1562" s="16"/>
      <c r="AO1562" s="16"/>
      <c r="AP1562" s="16"/>
      <c r="AQ1562" s="16"/>
    </row>
    <row r="1563" spans="1:43" s="17" customFormat="1" ht="12.75" hidden="1" customHeight="1">
      <c r="A1563" s="126">
        <v>153611000</v>
      </c>
      <c r="B1563" s="72"/>
      <c r="C1563" s="144" t="s">
        <v>442</v>
      </c>
      <c r="D1563" s="46"/>
      <c r="E1563" s="145"/>
      <c r="F1563" s="146"/>
      <c r="G1563" s="147"/>
      <c r="H1563" s="148"/>
      <c r="I1563" s="158"/>
      <c r="J1563" s="146"/>
      <c r="K1563" s="146"/>
      <c r="L1563" s="149"/>
      <c r="M1563" s="623"/>
      <c r="N1563" s="626"/>
      <c r="O1563" s="36"/>
      <c r="P1563" s="51" t="s">
        <v>1474</v>
      </c>
      <c r="Q1563" s="36"/>
      <c r="R1563" s="36" t="str">
        <f t="shared" si="162"/>
        <v/>
      </c>
      <c r="S1563" s="15"/>
      <c r="T1563" s="15"/>
      <c r="U1563" s="15"/>
      <c r="V1563" s="15"/>
      <c r="W1563" s="473"/>
      <c r="X1563" s="473"/>
      <c r="Y1563" s="15"/>
      <c r="Z1563" s="15"/>
      <c r="AA1563" s="15"/>
      <c r="AC1563" s="16"/>
      <c r="AD1563" s="16"/>
      <c r="AE1563" s="16"/>
      <c r="AF1563" s="16"/>
      <c r="AG1563" s="16"/>
      <c r="AH1563" s="16"/>
      <c r="AI1563" s="16"/>
      <c r="AJ1563" s="16"/>
      <c r="AK1563" s="16"/>
      <c r="AL1563" s="16"/>
      <c r="AM1563" s="16"/>
      <c r="AN1563" s="16"/>
      <c r="AO1563" s="16"/>
      <c r="AP1563" s="16"/>
      <c r="AQ1563" s="16"/>
    </row>
    <row r="1564" spans="1:43" s="17" customFormat="1" ht="12.75" hidden="1" customHeight="1">
      <c r="A1564" s="126">
        <v>153641000</v>
      </c>
      <c r="B1564" s="72"/>
      <c r="C1564" s="144" t="s">
        <v>470</v>
      </c>
      <c r="D1564" s="46"/>
      <c r="E1564" s="145"/>
      <c r="F1564" s="146"/>
      <c r="G1564" s="147"/>
      <c r="H1564" s="148"/>
      <c r="I1564" s="158"/>
      <c r="J1564" s="146"/>
      <c r="K1564" s="146"/>
      <c r="L1564" s="149"/>
      <c r="M1564" s="623"/>
      <c r="N1564" s="626"/>
      <c r="O1564" s="36"/>
      <c r="P1564" s="51" t="s">
        <v>1474</v>
      </c>
      <c r="Q1564" s="36"/>
      <c r="R1564" s="36" t="str">
        <f t="shared" si="162"/>
        <v/>
      </c>
      <c r="S1564" s="15"/>
      <c r="T1564" s="15"/>
      <c r="U1564" s="15"/>
      <c r="V1564" s="15"/>
      <c r="W1564" s="473"/>
      <c r="X1564" s="473"/>
      <c r="Y1564" s="15"/>
      <c r="Z1564" s="15"/>
      <c r="AA1564" s="15"/>
      <c r="AC1564" s="16"/>
      <c r="AD1564" s="16"/>
      <c r="AE1564" s="16"/>
      <c r="AF1564" s="16"/>
      <c r="AG1564" s="16"/>
      <c r="AH1564" s="16"/>
      <c r="AI1564" s="16"/>
      <c r="AJ1564" s="16"/>
      <c r="AK1564" s="16"/>
      <c r="AL1564" s="16"/>
      <c r="AM1564" s="16"/>
      <c r="AN1564" s="16"/>
      <c r="AO1564" s="16"/>
      <c r="AP1564" s="16"/>
      <c r="AQ1564" s="16"/>
    </row>
    <row r="1565" spans="1:43" s="17" customFormat="1" ht="12.75" hidden="1" customHeight="1">
      <c r="A1565" s="126">
        <v>153612000</v>
      </c>
      <c r="B1565" s="72"/>
      <c r="C1565" s="144" t="s">
        <v>443</v>
      </c>
      <c r="D1565" s="46"/>
      <c r="E1565" s="145"/>
      <c r="F1565" s="146"/>
      <c r="G1565" s="147"/>
      <c r="H1565" s="148"/>
      <c r="I1565" s="158"/>
      <c r="J1565" s="146"/>
      <c r="K1565" s="146"/>
      <c r="L1565" s="149"/>
      <c r="M1565" s="623"/>
      <c r="N1565" s="626"/>
      <c r="O1565" s="36"/>
      <c r="P1565" s="51" t="s">
        <v>1474</v>
      </c>
      <c r="Q1565" s="36"/>
      <c r="R1565" s="36" t="str">
        <f t="shared" si="162"/>
        <v/>
      </c>
      <c r="S1565" s="15"/>
      <c r="T1565" s="15"/>
      <c r="U1565" s="15"/>
      <c r="V1565" s="15"/>
      <c r="W1565" s="473"/>
      <c r="X1565" s="473"/>
      <c r="Y1565" s="15"/>
      <c r="Z1565" s="15"/>
      <c r="AA1565" s="15"/>
      <c r="AC1565" s="16"/>
      <c r="AD1565" s="16"/>
      <c r="AE1565" s="16"/>
      <c r="AF1565" s="16"/>
      <c r="AG1565" s="16"/>
      <c r="AH1565" s="16"/>
      <c r="AI1565" s="16"/>
      <c r="AJ1565" s="16"/>
      <c r="AK1565" s="16"/>
      <c r="AL1565" s="16"/>
      <c r="AM1565" s="16"/>
      <c r="AN1565" s="16"/>
      <c r="AO1565" s="16"/>
      <c r="AP1565" s="16"/>
      <c r="AQ1565" s="16"/>
    </row>
    <row r="1566" spans="1:43" s="17" customFormat="1" ht="12.75" hidden="1" customHeight="1">
      <c r="A1566" s="126">
        <v>153636000</v>
      </c>
      <c r="B1566" s="72"/>
      <c r="C1566" s="144" t="s">
        <v>466</v>
      </c>
      <c r="D1566" s="46"/>
      <c r="E1566" s="145"/>
      <c r="F1566" s="146"/>
      <c r="G1566" s="147"/>
      <c r="H1566" s="148"/>
      <c r="I1566" s="158"/>
      <c r="J1566" s="146"/>
      <c r="K1566" s="146"/>
      <c r="L1566" s="149"/>
      <c r="M1566" s="623"/>
      <c r="N1566" s="626"/>
      <c r="O1566" s="36"/>
      <c r="P1566" s="51" t="s">
        <v>1474</v>
      </c>
      <c r="Q1566" s="36"/>
      <c r="R1566" s="36" t="str">
        <f t="shared" si="162"/>
        <v/>
      </c>
      <c r="S1566" s="15"/>
      <c r="T1566" s="15"/>
      <c r="U1566" s="15"/>
      <c r="V1566" s="15"/>
      <c r="W1566" s="473"/>
      <c r="X1566" s="473"/>
      <c r="Y1566" s="15"/>
      <c r="Z1566" s="15"/>
      <c r="AA1566" s="15"/>
      <c r="AC1566" s="16"/>
      <c r="AD1566" s="16"/>
      <c r="AE1566" s="16"/>
      <c r="AF1566" s="16"/>
      <c r="AG1566" s="16"/>
      <c r="AH1566" s="16"/>
      <c r="AI1566" s="16"/>
      <c r="AJ1566" s="16"/>
      <c r="AK1566" s="16"/>
      <c r="AL1566" s="16"/>
      <c r="AM1566" s="16"/>
      <c r="AN1566" s="16"/>
      <c r="AO1566" s="16"/>
      <c r="AP1566" s="16"/>
      <c r="AQ1566" s="16"/>
    </row>
    <row r="1567" spans="1:43" s="17" customFormat="1" ht="12.75" hidden="1" customHeight="1">
      <c r="A1567" s="126">
        <v>153613000</v>
      </c>
      <c r="B1567" s="72"/>
      <c r="C1567" s="144" t="s">
        <v>444</v>
      </c>
      <c r="D1567" s="46"/>
      <c r="E1567" s="145"/>
      <c r="F1567" s="146"/>
      <c r="G1567" s="147"/>
      <c r="H1567" s="148"/>
      <c r="I1567" s="158"/>
      <c r="J1567" s="146"/>
      <c r="K1567" s="146"/>
      <c r="L1567" s="149"/>
      <c r="M1567" s="623"/>
      <c r="N1567" s="626"/>
      <c r="O1567" s="36"/>
      <c r="P1567" s="51" t="s">
        <v>1474</v>
      </c>
      <c r="Q1567" s="36"/>
      <c r="R1567" s="36" t="str">
        <f t="shared" si="162"/>
        <v/>
      </c>
      <c r="S1567" s="15"/>
      <c r="T1567" s="15"/>
      <c r="U1567" s="15"/>
      <c r="V1567" s="15"/>
      <c r="W1567" s="473"/>
      <c r="X1567" s="473"/>
      <c r="Y1567" s="15"/>
      <c r="Z1567" s="15"/>
      <c r="AA1567" s="15"/>
      <c r="AC1567" s="16"/>
      <c r="AD1567" s="16"/>
      <c r="AE1567" s="16"/>
      <c r="AF1567" s="16"/>
      <c r="AG1567" s="16"/>
      <c r="AH1567" s="16"/>
      <c r="AI1567" s="16"/>
      <c r="AJ1567" s="16"/>
      <c r="AK1567" s="16"/>
      <c r="AL1567" s="16"/>
      <c r="AM1567" s="16"/>
      <c r="AN1567" s="16"/>
      <c r="AO1567" s="16"/>
      <c r="AP1567" s="16"/>
      <c r="AQ1567" s="16"/>
    </row>
    <row r="1568" spans="1:43" s="17" customFormat="1" ht="12.75" hidden="1" customHeight="1">
      <c r="A1568" s="126">
        <v>153614000</v>
      </c>
      <c r="B1568" s="72"/>
      <c r="C1568" s="144" t="s">
        <v>445</v>
      </c>
      <c r="D1568" s="46"/>
      <c r="E1568" s="145"/>
      <c r="F1568" s="146"/>
      <c r="G1568" s="147"/>
      <c r="H1568" s="148"/>
      <c r="I1568" s="158"/>
      <c r="J1568" s="146"/>
      <c r="K1568" s="146"/>
      <c r="L1568" s="149"/>
      <c r="M1568" s="623"/>
      <c r="N1568" s="626"/>
      <c r="O1568" s="36"/>
      <c r="P1568" s="51" t="s">
        <v>1474</v>
      </c>
      <c r="Q1568" s="36"/>
      <c r="R1568" s="36" t="str">
        <f t="shared" si="162"/>
        <v/>
      </c>
      <c r="S1568" s="15"/>
      <c r="T1568" s="15"/>
      <c r="U1568" s="15"/>
      <c r="V1568" s="15"/>
      <c r="W1568" s="473"/>
      <c r="X1568" s="473"/>
      <c r="Y1568" s="15"/>
      <c r="Z1568" s="15"/>
      <c r="AA1568" s="15"/>
      <c r="AC1568" s="16"/>
      <c r="AD1568" s="16"/>
      <c r="AE1568" s="16"/>
      <c r="AF1568" s="16"/>
      <c r="AG1568" s="16"/>
      <c r="AH1568" s="16"/>
      <c r="AI1568" s="16"/>
      <c r="AJ1568" s="16"/>
      <c r="AK1568" s="16"/>
      <c r="AL1568" s="16"/>
      <c r="AM1568" s="16"/>
      <c r="AN1568" s="16"/>
      <c r="AO1568" s="16"/>
      <c r="AP1568" s="16"/>
      <c r="AQ1568" s="16"/>
    </row>
    <row r="1569" spans="1:43" s="17" customFormat="1" ht="12.75" hidden="1" customHeight="1">
      <c r="A1569" s="126">
        <v>153634000</v>
      </c>
      <c r="B1569" s="72"/>
      <c r="C1569" s="144" t="s">
        <v>464</v>
      </c>
      <c r="D1569" s="46"/>
      <c r="E1569" s="145"/>
      <c r="F1569" s="146"/>
      <c r="G1569" s="147"/>
      <c r="H1569" s="148"/>
      <c r="I1569" s="158"/>
      <c r="J1569" s="146"/>
      <c r="K1569" s="146"/>
      <c r="L1569" s="149"/>
      <c r="M1569" s="623"/>
      <c r="N1569" s="626"/>
      <c r="O1569" s="36"/>
      <c r="P1569" s="51" t="s">
        <v>1474</v>
      </c>
      <c r="Q1569" s="36"/>
      <c r="R1569" s="36" t="str">
        <f t="shared" si="162"/>
        <v/>
      </c>
      <c r="S1569" s="15"/>
      <c r="T1569" s="15"/>
      <c r="U1569" s="15"/>
      <c r="V1569" s="15"/>
      <c r="W1569" s="473"/>
      <c r="X1569" s="473"/>
      <c r="Y1569" s="15"/>
      <c r="Z1569" s="15"/>
      <c r="AA1569" s="15"/>
      <c r="AC1569" s="16"/>
      <c r="AD1569" s="16"/>
      <c r="AE1569" s="16"/>
      <c r="AF1569" s="16"/>
      <c r="AG1569" s="16"/>
      <c r="AH1569" s="16"/>
      <c r="AI1569" s="16"/>
      <c r="AJ1569" s="16"/>
      <c r="AK1569" s="16"/>
      <c r="AL1569" s="16"/>
      <c r="AM1569" s="16"/>
      <c r="AN1569" s="16"/>
      <c r="AO1569" s="16"/>
      <c r="AP1569" s="16"/>
      <c r="AQ1569" s="16"/>
    </row>
    <row r="1570" spans="1:43" s="17" customFormat="1" ht="12.75" hidden="1" customHeight="1">
      <c r="A1570" s="126">
        <v>153615000</v>
      </c>
      <c r="B1570" s="72"/>
      <c r="C1570" s="144" t="s">
        <v>446</v>
      </c>
      <c r="D1570" s="46"/>
      <c r="E1570" s="145"/>
      <c r="F1570" s="146"/>
      <c r="G1570" s="147"/>
      <c r="H1570" s="148"/>
      <c r="I1570" s="158"/>
      <c r="J1570" s="146"/>
      <c r="K1570" s="146"/>
      <c r="L1570" s="149"/>
      <c r="M1570" s="623"/>
      <c r="N1570" s="626"/>
      <c r="O1570" s="36"/>
      <c r="P1570" s="51" t="s">
        <v>1474</v>
      </c>
      <c r="Q1570" s="36"/>
      <c r="R1570" s="36" t="str">
        <f t="shared" si="162"/>
        <v/>
      </c>
      <c r="S1570" s="15"/>
      <c r="T1570" s="15"/>
      <c r="U1570" s="15"/>
      <c r="V1570" s="15"/>
      <c r="W1570" s="473"/>
      <c r="X1570" s="473"/>
      <c r="Y1570" s="15"/>
      <c r="Z1570" s="15"/>
      <c r="AA1570" s="15"/>
      <c r="AC1570" s="16"/>
      <c r="AD1570" s="16"/>
      <c r="AE1570" s="16"/>
      <c r="AF1570" s="16"/>
      <c r="AG1570" s="16"/>
      <c r="AH1570" s="16"/>
      <c r="AI1570" s="16"/>
      <c r="AJ1570" s="16"/>
      <c r="AK1570" s="16"/>
      <c r="AL1570" s="16"/>
      <c r="AM1570" s="16"/>
      <c r="AN1570" s="16"/>
      <c r="AO1570" s="16"/>
      <c r="AP1570" s="16"/>
      <c r="AQ1570" s="16"/>
    </row>
    <row r="1571" spans="1:43" s="17" customFormat="1" ht="12.75" hidden="1" customHeight="1">
      <c r="A1571" s="126">
        <v>153616000</v>
      </c>
      <c r="B1571" s="72"/>
      <c r="C1571" s="144" t="s">
        <v>447</v>
      </c>
      <c r="D1571" s="46"/>
      <c r="E1571" s="145"/>
      <c r="F1571" s="146"/>
      <c r="G1571" s="147"/>
      <c r="H1571" s="148"/>
      <c r="I1571" s="158"/>
      <c r="J1571" s="146"/>
      <c r="K1571" s="146"/>
      <c r="L1571" s="149"/>
      <c r="M1571" s="623"/>
      <c r="N1571" s="626"/>
      <c r="O1571" s="36"/>
      <c r="P1571" s="51" t="s">
        <v>1474</v>
      </c>
      <c r="Q1571" s="36"/>
      <c r="R1571" s="36" t="str">
        <f t="shared" si="162"/>
        <v/>
      </c>
      <c r="S1571" s="15"/>
      <c r="T1571" s="15"/>
      <c r="U1571" s="15"/>
      <c r="V1571" s="15"/>
      <c r="W1571" s="473"/>
      <c r="X1571" s="473"/>
      <c r="Y1571" s="15"/>
      <c r="Z1571" s="15"/>
      <c r="AA1571" s="15"/>
      <c r="AC1571" s="16"/>
      <c r="AD1571" s="16"/>
      <c r="AE1571" s="16"/>
      <c r="AF1571" s="16"/>
      <c r="AG1571" s="16"/>
      <c r="AH1571" s="16"/>
      <c r="AI1571" s="16"/>
      <c r="AJ1571" s="16"/>
      <c r="AK1571" s="16"/>
      <c r="AL1571" s="16"/>
      <c r="AM1571" s="16"/>
      <c r="AN1571" s="16"/>
      <c r="AO1571" s="16"/>
      <c r="AP1571" s="16"/>
      <c r="AQ1571" s="16"/>
    </row>
    <row r="1572" spans="1:43" s="17" customFormat="1" ht="12.75" hidden="1" customHeight="1">
      <c r="A1572" s="126">
        <v>153617000</v>
      </c>
      <c r="B1572" s="72"/>
      <c r="C1572" s="73" t="s">
        <v>639</v>
      </c>
      <c r="D1572" s="46"/>
      <c r="E1572" s="145"/>
      <c r="F1572" s="146"/>
      <c r="G1572" s="147"/>
      <c r="H1572" s="148"/>
      <c r="I1572" s="158"/>
      <c r="J1572" s="146"/>
      <c r="K1572" s="146"/>
      <c r="L1572" s="149"/>
      <c r="M1572" s="623"/>
      <c r="N1572" s="626"/>
      <c r="O1572" s="36"/>
      <c r="P1572" s="51" t="s">
        <v>1473</v>
      </c>
      <c r="Q1572" s="36"/>
      <c r="R1572" s="36" t="str">
        <f t="shared" si="162"/>
        <v/>
      </c>
      <c r="S1572" s="15"/>
      <c r="T1572" s="15"/>
      <c r="U1572" s="15"/>
      <c r="V1572" s="15"/>
      <c r="W1572" s="473"/>
      <c r="X1572" s="473"/>
      <c r="Y1572" s="15"/>
      <c r="Z1572" s="15"/>
      <c r="AA1572" s="15"/>
      <c r="AC1572" s="16"/>
      <c r="AD1572" s="16"/>
      <c r="AE1572" s="16"/>
      <c r="AF1572" s="16"/>
      <c r="AG1572" s="16"/>
      <c r="AH1572" s="16"/>
      <c r="AI1572" s="16"/>
      <c r="AJ1572" s="16"/>
      <c r="AK1572" s="16"/>
      <c r="AL1572" s="16"/>
      <c r="AM1572" s="16"/>
      <c r="AN1572" s="16"/>
      <c r="AO1572" s="16"/>
      <c r="AP1572" s="16"/>
      <c r="AQ1572" s="16"/>
    </row>
    <row r="1573" spans="1:43" s="17" customFormat="1" ht="12.75" hidden="1" customHeight="1">
      <c r="A1573" s="126">
        <v>153631000</v>
      </c>
      <c r="B1573" s="72"/>
      <c r="C1573" s="144" t="s">
        <v>461</v>
      </c>
      <c r="D1573" s="46"/>
      <c r="E1573" s="145"/>
      <c r="F1573" s="146"/>
      <c r="G1573" s="147"/>
      <c r="H1573" s="148"/>
      <c r="I1573" s="158"/>
      <c r="J1573" s="146"/>
      <c r="K1573" s="146"/>
      <c r="L1573" s="149"/>
      <c r="M1573" s="623"/>
      <c r="N1573" s="626"/>
      <c r="O1573" s="36"/>
      <c r="P1573" s="51" t="s">
        <v>1474</v>
      </c>
      <c r="Q1573" s="36"/>
      <c r="R1573" s="36" t="str">
        <f t="shared" si="162"/>
        <v/>
      </c>
      <c r="S1573" s="15"/>
      <c r="T1573" s="15"/>
      <c r="U1573" s="15"/>
      <c r="V1573" s="15"/>
      <c r="W1573" s="473"/>
      <c r="X1573" s="473"/>
      <c r="Y1573" s="15"/>
      <c r="Z1573" s="15"/>
      <c r="AA1573" s="15"/>
      <c r="AC1573" s="16"/>
      <c r="AD1573" s="16"/>
      <c r="AE1573" s="16"/>
      <c r="AF1573" s="16"/>
      <c r="AG1573" s="16"/>
      <c r="AH1573" s="16"/>
      <c r="AI1573" s="16"/>
      <c r="AJ1573" s="16"/>
      <c r="AK1573" s="16"/>
      <c r="AL1573" s="16"/>
      <c r="AM1573" s="16"/>
      <c r="AN1573" s="16"/>
      <c r="AO1573" s="16"/>
      <c r="AP1573" s="16"/>
      <c r="AQ1573" s="16"/>
    </row>
    <row r="1574" spans="1:43" s="17" customFormat="1" ht="12.75" hidden="1" customHeight="1">
      <c r="A1574" s="126">
        <v>153618000</v>
      </c>
      <c r="B1574" s="72"/>
      <c r="C1574" s="144" t="s">
        <v>448</v>
      </c>
      <c r="D1574" s="46"/>
      <c r="E1574" s="145"/>
      <c r="F1574" s="146"/>
      <c r="G1574" s="147"/>
      <c r="H1574" s="148"/>
      <c r="I1574" s="158"/>
      <c r="J1574" s="146"/>
      <c r="K1574" s="146"/>
      <c r="L1574" s="149"/>
      <c r="M1574" s="623"/>
      <c r="N1574" s="626"/>
      <c r="O1574" s="36"/>
      <c r="P1574" s="51" t="s">
        <v>1474</v>
      </c>
      <c r="Q1574" s="36"/>
      <c r="R1574" s="36" t="str">
        <f t="shared" si="162"/>
        <v/>
      </c>
      <c r="S1574" s="15"/>
      <c r="T1574" s="15"/>
      <c r="U1574" s="15"/>
      <c r="V1574" s="15"/>
      <c r="W1574" s="473"/>
      <c r="X1574" s="473"/>
      <c r="Y1574" s="15"/>
      <c r="Z1574" s="15"/>
      <c r="AA1574" s="15"/>
      <c r="AC1574" s="16"/>
      <c r="AD1574" s="16"/>
      <c r="AE1574" s="16"/>
      <c r="AF1574" s="16"/>
      <c r="AG1574" s="16"/>
      <c r="AH1574" s="16"/>
      <c r="AI1574" s="16"/>
      <c r="AJ1574" s="16"/>
      <c r="AK1574" s="16"/>
      <c r="AL1574" s="16"/>
      <c r="AM1574" s="16"/>
      <c r="AN1574" s="16"/>
      <c r="AO1574" s="16"/>
      <c r="AP1574" s="16"/>
      <c r="AQ1574" s="16"/>
    </row>
    <row r="1575" spans="1:43" s="17" customFormat="1" ht="12.75" hidden="1" customHeight="1">
      <c r="A1575" s="126">
        <v>153619000</v>
      </c>
      <c r="B1575" s="72"/>
      <c r="C1575" s="144" t="s">
        <v>449</v>
      </c>
      <c r="D1575" s="46"/>
      <c r="E1575" s="145"/>
      <c r="F1575" s="146"/>
      <c r="G1575" s="147"/>
      <c r="H1575" s="148"/>
      <c r="I1575" s="158"/>
      <c r="J1575" s="146"/>
      <c r="K1575" s="146"/>
      <c r="L1575" s="149"/>
      <c r="M1575" s="623"/>
      <c r="N1575" s="626"/>
      <c r="O1575" s="36"/>
      <c r="P1575" s="51" t="s">
        <v>1474</v>
      </c>
      <c r="Q1575" s="36"/>
      <c r="R1575" s="36" t="str">
        <f t="shared" si="162"/>
        <v/>
      </c>
      <c r="S1575" s="15"/>
      <c r="T1575" s="15"/>
      <c r="U1575" s="15"/>
      <c r="V1575" s="15"/>
      <c r="W1575" s="473"/>
      <c r="X1575" s="473"/>
      <c r="Y1575" s="15"/>
      <c r="Z1575" s="15"/>
      <c r="AA1575" s="15"/>
      <c r="AC1575" s="16"/>
      <c r="AD1575" s="16"/>
      <c r="AE1575" s="16"/>
      <c r="AF1575" s="16"/>
      <c r="AG1575" s="16"/>
      <c r="AH1575" s="16"/>
      <c r="AI1575" s="16"/>
      <c r="AJ1575" s="16"/>
      <c r="AK1575" s="16"/>
      <c r="AL1575" s="16"/>
      <c r="AM1575" s="16"/>
      <c r="AN1575" s="16"/>
      <c r="AO1575" s="16"/>
      <c r="AP1575" s="16"/>
      <c r="AQ1575" s="16"/>
    </row>
    <row r="1576" spans="1:43" s="17" customFormat="1" ht="12.75" hidden="1" customHeight="1">
      <c r="A1576" s="126">
        <v>153620000</v>
      </c>
      <c r="B1576" s="72"/>
      <c r="C1576" s="144" t="s">
        <v>450</v>
      </c>
      <c r="D1576" s="46"/>
      <c r="E1576" s="145"/>
      <c r="F1576" s="146"/>
      <c r="G1576" s="147"/>
      <c r="H1576" s="148"/>
      <c r="I1576" s="158"/>
      <c r="J1576" s="146"/>
      <c r="K1576" s="146"/>
      <c r="L1576" s="149"/>
      <c r="M1576" s="623"/>
      <c r="N1576" s="626"/>
      <c r="O1576" s="36"/>
      <c r="P1576" s="51" t="s">
        <v>1474</v>
      </c>
      <c r="Q1576" s="36"/>
      <c r="R1576" s="36" t="str">
        <f t="shared" si="162"/>
        <v/>
      </c>
      <c r="S1576" s="15"/>
      <c r="T1576" s="15"/>
      <c r="U1576" s="15"/>
      <c r="V1576" s="15"/>
      <c r="W1576" s="473"/>
      <c r="X1576" s="473"/>
      <c r="Y1576" s="15"/>
      <c r="Z1576" s="15"/>
      <c r="AA1576" s="15"/>
      <c r="AC1576" s="16"/>
      <c r="AD1576" s="16"/>
      <c r="AE1576" s="16"/>
      <c r="AF1576" s="16"/>
      <c r="AG1576" s="16"/>
      <c r="AH1576" s="16"/>
      <c r="AI1576" s="16"/>
      <c r="AJ1576" s="16"/>
      <c r="AK1576" s="16"/>
      <c r="AL1576" s="16"/>
      <c r="AM1576" s="16"/>
      <c r="AN1576" s="16"/>
      <c r="AO1576" s="16"/>
      <c r="AP1576" s="16"/>
      <c r="AQ1576" s="16"/>
    </row>
    <row r="1577" spans="1:43" s="17" customFormat="1" ht="12.75" hidden="1" customHeight="1">
      <c r="A1577" s="126">
        <v>153621000</v>
      </c>
      <c r="B1577" s="72"/>
      <c r="C1577" s="144" t="s">
        <v>451</v>
      </c>
      <c r="D1577" s="46"/>
      <c r="E1577" s="145"/>
      <c r="F1577" s="146"/>
      <c r="G1577" s="147"/>
      <c r="H1577" s="148"/>
      <c r="I1577" s="158"/>
      <c r="J1577" s="146"/>
      <c r="K1577" s="146"/>
      <c r="L1577" s="149"/>
      <c r="M1577" s="623"/>
      <c r="N1577" s="626"/>
      <c r="O1577" s="36"/>
      <c r="P1577" s="51" t="s">
        <v>1474</v>
      </c>
      <c r="Q1577" s="36"/>
      <c r="R1577" s="36" t="str">
        <f t="shared" si="162"/>
        <v/>
      </c>
      <c r="S1577" s="15"/>
      <c r="T1577" s="15"/>
      <c r="U1577" s="15"/>
      <c r="V1577" s="15"/>
      <c r="W1577" s="473"/>
      <c r="X1577" s="473"/>
      <c r="Y1577" s="15"/>
      <c r="Z1577" s="15"/>
      <c r="AA1577" s="15"/>
      <c r="AC1577" s="16"/>
      <c r="AD1577" s="16"/>
      <c r="AE1577" s="16"/>
      <c r="AF1577" s="16"/>
      <c r="AG1577" s="16"/>
      <c r="AH1577" s="16"/>
      <c r="AI1577" s="16"/>
      <c r="AJ1577" s="16"/>
      <c r="AK1577" s="16"/>
      <c r="AL1577" s="16"/>
      <c r="AM1577" s="16"/>
      <c r="AN1577" s="16"/>
      <c r="AO1577" s="16"/>
      <c r="AP1577" s="16"/>
      <c r="AQ1577" s="16"/>
    </row>
    <row r="1578" spans="1:43" s="17" customFormat="1" ht="12.75" hidden="1" customHeight="1">
      <c r="A1578" s="126">
        <v>153635000</v>
      </c>
      <c r="B1578" s="72"/>
      <c r="C1578" s="144" t="s">
        <v>465</v>
      </c>
      <c r="D1578" s="46"/>
      <c r="E1578" s="145"/>
      <c r="F1578" s="146"/>
      <c r="G1578" s="147"/>
      <c r="H1578" s="148"/>
      <c r="I1578" s="158"/>
      <c r="J1578" s="146"/>
      <c r="K1578" s="146"/>
      <c r="L1578" s="149"/>
      <c r="M1578" s="623"/>
      <c r="N1578" s="626"/>
      <c r="O1578" s="36"/>
      <c r="P1578" s="51" t="s">
        <v>1474</v>
      </c>
      <c r="Q1578" s="36"/>
      <c r="R1578" s="36" t="str">
        <f t="shared" si="162"/>
        <v/>
      </c>
      <c r="S1578" s="15"/>
      <c r="T1578" s="15"/>
      <c r="U1578" s="15"/>
      <c r="V1578" s="15"/>
      <c r="W1578" s="473"/>
      <c r="X1578" s="473"/>
      <c r="Y1578" s="15"/>
      <c r="Z1578" s="15"/>
      <c r="AA1578" s="15"/>
      <c r="AC1578" s="16"/>
      <c r="AD1578" s="16"/>
      <c r="AE1578" s="16"/>
      <c r="AF1578" s="16"/>
      <c r="AG1578" s="16"/>
      <c r="AH1578" s="16"/>
      <c r="AI1578" s="16"/>
      <c r="AJ1578" s="16"/>
      <c r="AK1578" s="16"/>
      <c r="AL1578" s="16"/>
      <c r="AM1578" s="16"/>
      <c r="AN1578" s="16"/>
      <c r="AO1578" s="16"/>
      <c r="AP1578" s="16"/>
      <c r="AQ1578" s="16"/>
    </row>
    <row r="1579" spans="1:43" s="17" customFormat="1" ht="12.75" hidden="1" customHeight="1">
      <c r="A1579" s="126">
        <v>153622000</v>
      </c>
      <c r="B1579" s="72"/>
      <c r="C1579" s="144" t="s">
        <v>452</v>
      </c>
      <c r="D1579" s="46"/>
      <c r="E1579" s="145"/>
      <c r="F1579" s="146"/>
      <c r="G1579" s="147"/>
      <c r="H1579" s="148"/>
      <c r="I1579" s="158"/>
      <c r="J1579" s="146"/>
      <c r="K1579" s="146"/>
      <c r="L1579" s="149"/>
      <c r="M1579" s="623"/>
      <c r="N1579" s="626"/>
      <c r="O1579" s="36"/>
      <c r="P1579" s="51" t="s">
        <v>1474</v>
      </c>
      <c r="Q1579" s="36"/>
      <c r="R1579" s="36" t="str">
        <f t="shared" si="162"/>
        <v/>
      </c>
      <c r="S1579" s="15"/>
      <c r="T1579" s="15"/>
      <c r="U1579" s="15"/>
      <c r="V1579" s="15"/>
      <c r="W1579" s="473"/>
      <c r="X1579" s="473"/>
      <c r="Y1579" s="15"/>
      <c r="Z1579" s="15"/>
      <c r="AA1579" s="15"/>
      <c r="AC1579" s="16"/>
      <c r="AD1579" s="16"/>
      <c r="AE1579" s="16"/>
      <c r="AF1579" s="16"/>
      <c r="AG1579" s="16"/>
      <c r="AH1579" s="16"/>
      <c r="AI1579" s="16"/>
      <c r="AJ1579" s="16"/>
      <c r="AK1579" s="16"/>
      <c r="AL1579" s="16"/>
      <c r="AM1579" s="16"/>
      <c r="AN1579" s="16"/>
      <c r="AO1579" s="16"/>
      <c r="AP1579" s="16"/>
      <c r="AQ1579" s="16"/>
    </row>
    <row r="1580" spans="1:43" s="17" customFormat="1" ht="12.75" hidden="1" customHeight="1">
      <c r="A1580" s="126">
        <v>153623000</v>
      </c>
      <c r="B1580" s="72"/>
      <c r="C1580" s="144" t="s">
        <v>453</v>
      </c>
      <c r="D1580" s="46"/>
      <c r="E1580" s="145"/>
      <c r="F1580" s="146"/>
      <c r="G1580" s="147"/>
      <c r="H1580" s="148"/>
      <c r="I1580" s="158"/>
      <c r="J1580" s="146"/>
      <c r="K1580" s="146"/>
      <c r="L1580" s="149"/>
      <c r="M1580" s="623"/>
      <c r="N1580" s="626"/>
      <c r="O1580" s="36"/>
      <c r="P1580" s="51" t="s">
        <v>1474</v>
      </c>
      <c r="Q1580" s="36"/>
      <c r="R1580" s="36" t="str">
        <f t="shared" si="162"/>
        <v/>
      </c>
      <c r="S1580" s="15"/>
      <c r="T1580" s="15"/>
      <c r="U1580" s="15"/>
      <c r="V1580" s="15"/>
      <c r="W1580" s="473"/>
      <c r="X1580" s="473"/>
      <c r="Y1580" s="15"/>
      <c r="Z1580" s="15"/>
      <c r="AA1580" s="15"/>
      <c r="AC1580" s="16"/>
      <c r="AD1580" s="16"/>
      <c r="AE1580" s="16"/>
      <c r="AF1580" s="16"/>
      <c r="AG1580" s="16"/>
      <c r="AH1580" s="16"/>
      <c r="AI1580" s="16"/>
      <c r="AJ1580" s="16"/>
      <c r="AK1580" s="16"/>
      <c r="AL1580" s="16"/>
      <c r="AM1580" s="16"/>
      <c r="AN1580" s="16"/>
      <c r="AO1580" s="16"/>
      <c r="AP1580" s="16"/>
      <c r="AQ1580" s="16"/>
    </row>
    <row r="1581" spans="1:43" s="17" customFormat="1" ht="12.75" hidden="1" customHeight="1">
      <c r="A1581" s="126">
        <v>153625000</v>
      </c>
      <c r="B1581" s="72"/>
      <c r="C1581" s="144" t="s">
        <v>455</v>
      </c>
      <c r="D1581" s="46"/>
      <c r="E1581" s="145"/>
      <c r="F1581" s="146"/>
      <c r="G1581" s="147"/>
      <c r="H1581" s="148"/>
      <c r="I1581" s="158"/>
      <c r="J1581" s="146"/>
      <c r="K1581" s="146"/>
      <c r="L1581" s="149"/>
      <c r="M1581" s="623"/>
      <c r="N1581" s="626"/>
      <c r="O1581" s="36"/>
      <c r="P1581" s="51" t="s">
        <v>1474</v>
      </c>
      <c r="Q1581" s="36"/>
      <c r="R1581" s="36" t="str">
        <f t="shared" si="162"/>
        <v/>
      </c>
      <c r="S1581" s="15"/>
      <c r="T1581" s="15"/>
      <c r="U1581" s="15"/>
      <c r="V1581" s="15"/>
      <c r="W1581" s="473"/>
      <c r="X1581" s="473"/>
      <c r="Y1581" s="15"/>
      <c r="Z1581" s="15"/>
      <c r="AA1581" s="15"/>
      <c r="AC1581" s="16"/>
      <c r="AD1581" s="16"/>
      <c r="AE1581" s="16"/>
      <c r="AF1581" s="16"/>
      <c r="AG1581" s="16"/>
      <c r="AH1581" s="16"/>
      <c r="AI1581" s="16"/>
      <c r="AJ1581" s="16"/>
      <c r="AK1581" s="16"/>
      <c r="AL1581" s="16"/>
      <c r="AM1581" s="16"/>
      <c r="AN1581" s="16"/>
      <c r="AO1581" s="16"/>
      <c r="AP1581" s="16"/>
      <c r="AQ1581" s="16"/>
    </row>
    <row r="1582" spans="1:43" s="17" customFormat="1" ht="12.75" hidden="1" customHeight="1">
      <c r="A1582" s="126">
        <v>153640000</v>
      </c>
      <c r="B1582" s="72"/>
      <c r="C1582" s="144" t="s">
        <v>469</v>
      </c>
      <c r="D1582" s="46"/>
      <c r="E1582" s="145"/>
      <c r="F1582" s="146"/>
      <c r="G1582" s="147"/>
      <c r="H1582" s="148"/>
      <c r="I1582" s="158"/>
      <c r="J1582" s="146"/>
      <c r="K1582" s="146"/>
      <c r="L1582" s="149"/>
      <c r="M1582" s="623"/>
      <c r="N1582" s="626"/>
      <c r="O1582" s="36"/>
      <c r="P1582" s="51" t="s">
        <v>1474</v>
      </c>
      <c r="Q1582" s="36"/>
      <c r="R1582" s="36" t="str">
        <f t="shared" si="162"/>
        <v/>
      </c>
      <c r="S1582" s="15"/>
      <c r="T1582" s="15"/>
      <c r="U1582" s="15"/>
      <c r="V1582" s="15"/>
      <c r="W1582" s="473"/>
      <c r="X1582" s="473"/>
      <c r="Y1582" s="15"/>
      <c r="Z1582" s="15"/>
      <c r="AA1582" s="15"/>
      <c r="AC1582" s="16"/>
      <c r="AD1582" s="16"/>
      <c r="AE1582" s="16"/>
      <c r="AF1582" s="16"/>
      <c r="AG1582" s="16"/>
      <c r="AH1582" s="16"/>
      <c r="AI1582" s="16"/>
      <c r="AJ1582" s="16"/>
      <c r="AK1582" s="16"/>
      <c r="AL1582" s="16"/>
      <c r="AM1582" s="16"/>
      <c r="AN1582" s="16"/>
      <c r="AO1582" s="16"/>
      <c r="AP1582" s="16"/>
      <c r="AQ1582" s="16"/>
    </row>
    <row r="1583" spans="1:43" s="17" customFormat="1" ht="12.75" hidden="1" customHeight="1">
      <c r="A1583" s="126">
        <v>153638000</v>
      </c>
      <c r="B1583" s="72"/>
      <c r="C1583" s="144" t="s">
        <v>468</v>
      </c>
      <c r="D1583" s="46"/>
      <c r="E1583" s="145"/>
      <c r="F1583" s="146"/>
      <c r="G1583" s="147"/>
      <c r="H1583" s="148"/>
      <c r="I1583" s="158"/>
      <c r="J1583" s="146"/>
      <c r="K1583" s="146"/>
      <c r="L1583" s="149"/>
      <c r="M1583" s="623"/>
      <c r="N1583" s="626"/>
      <c r="O1583" s="36"/>
      <c r="P1583" s="51" t="s">
        <v>1474</v>
      </c>
      <c r="Q1583" s="36"/>
      <c r="R1583" s="36" t="str">
        <f t="shared" si="162"/>
        <v/>
      </c>
      <c r="S1583" s="15"/>
      <c r="T1583" s="15"/>
      <c r="U1583" s="15"/>
      <c r="V1583" s="15"/>
      <c r="W1583" s="473"/>
      <c r="X1583" s="473"/>
      <c r="Y1583" s="15"/>
      <c r="Z1583" s="15"/>
      <c r="AA1583" s="15"/>
      <c r="AC1583" s="16"/>
      <c r="AD1583" s="16"/>
      <c r="AE1583" s="16"/>
      <c r="AF1583" s="16"/>
      <c r="AG1583" s="16"/>
      <c r="AH1583" s="16"/>
      <c r="AI1583" s="16"/>
      <c r="AJ1583" s="16"/>
      <c r="AK1583" s="16"/>
      <c r="AL1583" s="16"/>
      <c r="AM1583" s="16"/>
      <c r="AN1583" s="16"/>
      <c r="AO1583" s="16"/>
      <c r="AP1583" s="16"/>
      <c r="AQ1583" s="16"/>
    </row>
    <row r="1584" spans="1:43" s="17" customFormat="1" ht="12.75" hidden="1" customHeight="1">
      <c r="A1584" s="126">
        <v>153626000</v>
      </c>
      <c r="B1584" s="72"/>
      <c r="C1584" s="144" t="s">
        <v>456</v>
      </c>
      <c r="D1584" s="46"/>
      <c r="E1584" s="145"/>
      <c r="F1584" s="146"/>
      <c r="G1584" s="147"/>
      <c r="H1584" s="148"/>
      <c r="I1584" s="158"/>
      <c r="J1584" s="146"/>
      <c r="K1584" s="146"/>
      <c r="L1584" s="149"/>
      <c r="M1584" s="623"/>
      <c r="N1584" s="626"/>
      <c r="O1584" s="36"/>
      <c r="P1584" s="51" t="s">
        <v>1474</v>
      </c>
      <c r="Q1584" s="36"/>
      <c r="R1584" s="36" t="str">
        <f t="shared" si="162"/>
        <v/>
      </c>
      <c r="S1584" s="15"/>
      <c r="T1584" s="15"/>
      <c r="U1584" s="15"/>
      <c r="V1584" s="15"/>
      <c r="W1584" s="473"/>
      <c r="X1584" s="473"/>
      <c r="Y1584" s="15"/>
      <c r="Z1584" s="15"/>
      <c r="AA1584" s="15"/>
      <c r="AC1584" s="16"/>
      <c r="AD1584" s="16"/>
      <c r="AE1584" s="16"/>
      <c r="AF1584" s="16"/>
      <c r="AG1584" s="16"/>
      <c r="AH1584" s="16"/>
      <c r="AI1584" s="16"/>
      <c r="AJ1584" s="16"/>
      <c r="AK1584" s="16"/>
      <c r="AL1584" s="16"/>
      <c r="AM1584" s="16"/>
      <c r="AN1584" s="16"/>
      <c r="AO1584" s="16"/>
      <c r="AP1584" s="16"/>
      <c r="AQ1584" s="16"/>
    </row>
    <row r="1585" spans="1:43" s="17" customFormat="1" ht="12.75" hidden="1" customHeight="1">
      <c r="A1585" s="126">
        <v>153627000</v>
      </c>
      <c r="B1585" s="72"/>
      <c r="C1585" s="144" t="s">
        <v>457</v>
      </c>
      <c r="D1585" s="46"/>
      <c r="E1585" s="145"/>
      <c r="F1585" s="146"/>
      <c r="G1585" s="147"/>
      <c r="H1585" s="148"/>
      <c r="I1585" s="158"/>
      <c r="J1585" s="146"/>
      <c r="K1585" s="146"/>
      <c r="L1585" s="149"/>
      <c r="M1585" s="623"/>
      <c r="N1585" s="626"/>
      <c r="O1585" s="36"/>
      <c r="P1585" s="51" t="s">
        <v>1474</v>
      </c>
      <c r="Q1585" s="36"/>
      <c r="R1585" s="36" t="str">
        <f t="shared" si="162"/>
        <v/>
      </c>
      <c r="S1585" s="15"/>
      <c r="T1585" s="15"/>
      <c r="U1585" s="15"/>
      <c r="V1585" s="15"/>
      <c r="W1585" s="473"/>
      <c r="X1585" s="473"/>
      <c r="Y1585" s="15"/>
      <c r="Z1585" s="15"/>
      <c r="AA1585" s="15"/>
      <c r="AC1585" s="16"/>
      <c r="AD1585" s="16"/>
      <c r="AE1585" s="16"/>
      <c r="AF1585" s="16"/>
      <c r="AG1585" s="16"/>
      <c r="AH1585" s="16"/>
      <c r="AI1585" s="16"/>
      <c r="AJ1585" s="16"/>
      <c r="AK1585" s="16"/>
      <c r="AL1585" s="16"/>
      <c r="AM1585" s="16"/>
      <c r="AN1585" s="16"/>
      <c r="AO1585" s="16"/>
      <c r="AP1585" s="16"/>
      <c r="AQ1585" s="16"/>
    </row>
    <row r="1586" spans="1:43" s="17" customFormat="1" ht="12.75" hidden="1" customHeight="1">
      <c r="A1586" s="126">
        <v>153628000</v>
      </c>
      <c r="B1586" s="72"/>
      <c r="C1586" s="144" t="s">
        <v>458</v>
      </c>
      <c r="D1586" s="46"/>
      <c r="E1586" s="145"/>
      <c r="F1586" s="146"/>
      <c r="G1586" s="147"/>
      <c r="H1586" s="148"/>
      <c r="I1586" s="158"/>
      <c r="J1586" s="146"/>
      <c r="K1586" s="146"/>
      <c r="L1586" s="149"/>
      <c r="M1586" s="623"/>
      <c r="N1586" s="626"/>
      <c r="O1586" s="36"/>
      <c r="P1586" s="51" t="s">
        <v>1474</v>
      </c>
      <c r="Q1586" s="36"/>
      <c r="R1586" s="36" t="str">
        <f t="shared" si="162"/>
        <v/>
      </c>
      <c r="S1586" s="15"/>
      <c r="T1586" s="15"/>
      <c r="U1586" s="15"/>
      <c r="V1586" s="15"/>
      <c r="W1586" s="473"/>
      <c r="X1586" s="473"/>
      <c r="Y1586" s="15"/>
      <c r="Z1586" s="15"/>
      <c r="AA1586" s="15"/>
      <c r="AC1586" s="16"/>
      <c r="AD1586" s="16"/>
      <c r="AE1586" s="16"/>
      <c r="AF1586" s="16"/>
      <c r="AG1586" s="16"/>
      <c r="AH1586" s="16"/>
      <c r="AI1586" s="16"/>
      <c r="AJ1586" s="16"/>
      <c r="AK1586" s="16"/>
      <c r="AL1586" s="16"/>
      <c r="AM1586" s="16"/>
      <c r="AN1586" s="16"/>
      <c r="AO1586" s="16"/>
      <c r="AP1586" s="16"/>
      <c r="AQ1586" s="16"/>
    </row>
    <row r="1587" spans="1:43" s="17" customFormat="1" ht="12.75" hidden="1" customHeight="1">
      <c r="A1587" s="126">
        <v>153629000</v>
      </c>
      <c r="B1587" s="72"/>
      <c r="C1587" s="144" t="s">
        <v>459</v>
      </c>
      <c r="D1587" s="46"/>
      <c r="E1587" s="145"/>
      <c r="F1587" s="146"/>
      <c r="G1587" s="147"/>
      <c r="H1587" s="148"/>
      <c r="I1587" s="158"/>
      <c r="J1587" s="146"/>
      <c r="K1587" s="146"/>
      <c r="L1587" s="149"/>
      <c r="M1587" s="623"/>
      <c r="N1587" s="626"/>
      <c r="O1587" s="36"/>
      <c r="P1587" s="51" t="s">
        <v>1474</v>
      </c>
      <c r="Q1587" s="36"/>
      <c r="R1587" s="36" t="str">
        <f t="shared" si="162"/>
        <v/>
      </c>
      <c r="S1587" s="15"/>
      <c r="T1587" s="15"/>
      <c r="U1587" s="15"/>
      <c r="V1587" s="15"/>
      <c r="W1587" s="473"/>
      <c r="X1587" s="473"/>
      <c r="Y1587" s="15"/>
      <c r="Z1587" s="15"/>
      <c r="AA1587" s="15"/>
      <c r="AC1587" s="16"/>
      <c r="AD1587" s="16"/>
      <c r="AE1587" s="16"/>
      <c r="AF1587" s="16"/>
      <c r="AG1587" s="16"/>
      <c r="AH1587" s="16"/>
      <c r="AI1587" s="16"/>
      <c r="AJ1587" s="16"/>
      <c r="AK1587" s="16"/>
      <c r="AL1587" s="16"/>
      <c r="AM1587" s="16"/>
      <c r="AN1587" s="16"/>
      <c r="AO1587" s="16"/>
      <c r="AP1587" s="16"/>
      <c r="AQ1587" s="16"/>
    </row>
    <row r="1588" spans="1:43" s="17" customFormat="1" ht="12.75" hidden="1" customHeight="1" thickBot="1">
      <c r="A1588" s="126">
        <v>153630000</v>
      </c>
      <c r="B1588" s="74"/>
      <c r="C1588" s="167" t="s">
        <v>460</v>
      </c>
      <c r="D1588" s="46"/>
      <c r="E1588" s="145"/>
      <c r="F1588" s="146"/>
      <c r="G1588" s="147"/>
      <c r="H1588" s="148"/>
      <c r="I1588" s="158"/>
      <c r="J1588" s="146"/>
      <c r="K1588" s="146"/>
      <c r="L1588" s="149"/>
      <c r="M1588" s="623"/>
      <c r="N1588" s="626"/>
      <c r="O1588" s="36"/>
      <c r="P1588" s="51" t="s">
        <v>1474</v>
      </c>
      <c r="Q1588" s="36"/>
      <c r="R1588" s="36" t="str">
        <f t="shared" si="162"/>
        <v/>
      </c>
      <c r="S1588" s="15"/>
      <c r="T1588" s="15"/>
      <c r="U1588" s="15"/>
      <c r="V1588" s="15"/>
      <c r="W1588" s="473"/>
      <c r="X1588" s="473"/>
      <c r="Y1588" s="15"/>
      <c r="Z1588" s="15"/>
      <c r="AA1588" s="15"/>
      <c r="AC1588" s="16"/>
      <c r="AD1588" s="16"/>
      <c r="AE1588" s="16"/>
      <c r="AF1588" s="16"/>
      <c r="AG1588" s="16"/>
      <c r="AH1588" s="16"/>
      <c r="AI1588" s="16"/>
      <c r="AJ1588" s="16"/>
      <c r="AK1588" s="16"/>
      <c r="AL1588" s="16"/>
      <c r="AM1588" s="16"/>
      <c r="AN1588" s="16"/>
      <c r="AO1588" s="16"/>
      <c r="AP1588" s="16"/>
      <c r="AQ1588" s="16"/>
    </row>
    <row r="1589" spans="1:43" s="18" customFormat="1" ht="15.75" hidden="1" customHeight="1" thickBot="1">
      <c r="A1589" s="126" t="s">
        <v>640</v>
      </c>
      <c r="B1589" s="603" t="s">
        <v>471</v>
      </c>
      <c r="C1589" s="604"/>
      <c r="D1589" s="108"/>
      <c r="E1589" s="651">
        <f t="shared" ref="E1589:N1589" si="164">SUM(E1590:E1622)</f>
        <v>0</v>
      </c>
      <c r="F1589" s="652">
        <f t="shared" si="164"/>
        <v>0</v>
      </c>
      <c r="G1589" s="653">
        <f t="shared" si="164"/>
        <v>0</v>
      </c>
      <c r="H1589" s="654">
        <f t="shared" si="164"/>
        <v>0</v>
      </c>
      <c r="I1589" s="655">
        <f t="shared" si="164"/>
        <v>0</v>
      </c>
      <c r="J1589" s="652">
        <f t="shared" si="164"/>
        <v>0</v>
      </c>
      <c r="K1589" s="652">
        <f t="shared" si="164"/>
        <v>0</v>
      </c>
      <c r="L1589" s="656">
        <f t="shared" si="164"/>
        <v>0</v>
      </c>
      <c r="M1589" s="655">
        <f t="shared" si="164"/>
        <v>0</v>
      </c>
      <c r="N1589" s="656">
        <f t="shared" si="164"/>
        <v>0</v>
      </c>
      <c r="O1589" s="36"/>
      <c r="P1589" s="51" t="s">
        <v>1500</v>
      </c>
      <c r="Q1589" s="36"/>
      <c r="R1589" s="36" t="str">
        <f t="shared" si="162"/>
        <v/>
      </c>
      <c r="S1589" s="15"/>
      <c r="T1589" s="15"/>
      <c r="U1589" s="15"/>
      <c r="V1589" s="15"/>
      <c r="W1589" s="473"/>
      <c r="X1589" s="473"/>
      <c r="Y1589" s="15"/>
      <c r="Z1589" s="15"/>
      <c r="AA1589" s="15"/>
      <c r="AC1589" s="15"/>
      <c r="AD1589" s="15"/>
      <c r="AE1589" s="15"/>
      <c r="AF1589" s="15"/>
      <c r="AG1589" s="15"/>
      <c r="AH1589" s="15"/>
      <c r="AI1589" s="15"/>
      <c r="AJ1589" s="15"/>
      <c r="AK1589" s="15"/>
      <c r="AL1589" s="15"/>
      <c r="AM1589" s="15"/>
      <c r="AN1589" s="15"/>
      <c r="AO1589" s="15"/>
      <c r="AP1589" s="15"/>
      <c r="AQ1589" s="15"/>
    </row>
    <row r="1590" spans="1:43" s="17" customFormat="1" ht="12.75" hidden="1" customHeight="1" thickTop="1">
      <c r="A1590" s="126">
        <v>153801000</v>
      </c>
      <c r="B1590" s="95"/>
      <c r="C1590" s="152" t="s">
        <v>472</v>
      </c>
      <c r="D1590" s="46"/>
      <c r="E1590" s="153"/>
      <c r="F1590" s="154"/>
      <c r="G1590" s="155"/>
      <c r="H1590" s="156"/>
      <c r="I1590" s="174"/>
      <c r="J1590" s="154"/>
      <c r="K1590" s="154"/>
      <c r="L1590" s="157"/>
      <c r="M1590" s="648"/>
      <c r="N1590" s="625"/>
      <c r="O1590" s="36"/>
      <c r="P1590" s="51" t="s">
        <v>1474</v>
      </c>
      <c r="Q1590" s="36"/>
      <c r="R1590" s="36" t="str">
        <f t="shared" si="162"/>
        <v/>
      </c>
      <c r="S1590" s="15"/>
      <c r="T1590" s="15"/>
      <c r="U1590" s="15"/>
      <c r="V1590" s="15"/>
      <c r="W1590" s="473"/>
      <c r="X1590" s="473"/>
      <c r="Y1590" s="15"/>
      <c r="Z1590" s="15"/>
      <c r="AA1590" s="15"/>
      <c r="AC1590" s="16"/>
      <c r="AD1590" s="16"/>
      <c r="AE1590" s="16"/>
      <c r="AF1590" s="16"/>
      <c r="AG1590" s="16"/>
      <c r="AH1590" s="16"/>
      <c r="AI1590" s="16"/>
      <c r="AJ1590" s="16"/>
      <c r="AK1590" s="16"/>
      <c r="AL1590" s="16"/>
      <c r="AM1590" s="16"/>
      <c r="AN1590" s="16"/>
      <c r="AO1590" s="16"/>
      <c r="AP1590" s="16"/>
      <c r="AQ1590" s="16"/>
    </row>
    <row r="1591" spans="1:43" s="17" customFormat="1" ht="12.75" hidden="1" customHeight="1">
      <c r="A1591" s="126">
        <v>153818000</v>
      </c>
      <c r="B1591" s="72"/>
      <c r="C1591" s="144" t="s">
        <v>486</v>
      </c>
      <c r="D1591" s="46"/>
      <c r="E1591" s="145"/>
      <c r="F1591" s="146"/>
      <c r="G1591" s="147"/>
      <c r="H1591" s="148"/>
      <c r="I1591" s="158"/>
      <c r="J1591" s="146"/>
      <c r="K1591" s="146"/>
      <c r="L1591" s="149"/>
      <c r="M1591" s="623"/>
      <c r="N1591" s="626"/>
      <c r="O1591" s="36"/>
      <c r="P1591" s="51" t="s">
        <v>1474</v>
      </c>
      <c r="Q1591" s="36"/>
      <c r="R1591" s="36" t="str">
        <f t="shared" si="162"/>
        <v/>
      </c>
      <c r="S1591" s="15"/>
      <c r="T1591" s="15"/>
      <c r="U1591" s="15"/>
      <c r="V1591" s="15"/>
      <c r="W1591" s="473"/>
      <c r="X1591" s="473"/>
      <c r="Y1591" s="15"/>
      <c r="Z1591" s="15"/>
      <c r="AA1591" s="15"/>
      <c r="AC1591" s="16"/>
      <c r="AD1591" s="16"/>
      <c r="AE1591" s="16"/>
      <c r="AF1591" s="16"/>
      <c r="AG1591" s="16"/>
      <c r="AH1591" s="16"/>
      <c r="AI1591" s="16"/>
      <c r="AJ1591" s="16"/>
      <c r="AK1591" s="16"/>
      <c r="AL1591" s="16"/>
      <c r="AM1591" s="16"/>
      <c r="AN1591" s="16"/>
      <c r="AO1591" s="16"/>
      <c r="AP1591" s="16"/>
      <c r="AQ1591" s="16"/>
    </row>
    <row r="1592" spans="1:43" s="17" customFormat="1" ht="12.75" hidden="1" customHeight="1">
      <c r="A1592" s="126">
        <v>153802000</v>
      </c>
      <c r="B1592" s="72"/>
      <c r="C1592" s="144" t="s">
        <v>473</v>
      </c>
      <c r="D1592" s="46"/>
      <c r="E1592" s="145"/>
      <c r="F1592" s="146"/>
      <c r="G1592" s="147"/>
      <c r="H1592" s="148"/>
      <c r="I1592" s="158"/>
      <c r="J1592" s="146"/>
      <c r="K1592" s="146"/>
      <c r="L1592" s="149"/>
      <c r="M1592" s="623"/>
      <c r="N1592" s="626"/>
      <c r="O1592" s="36"/>
      <c r="P1592" s="51" t="s">
        <v>1474</v>
      </c>
      <c r="Q1592" s="36"/>
      <c r="R1592" s="36" t="str">
        <f t="shared" si="162"/>
        <v/>
      </c>
      <c r="S1592" s="15"/>
      <c r="T1592" s="15"/>
      <c r="U1592" s="15"/>
      <c r="V1592" s="15"/>
      <c r="W1592" s="473"/>
      <c r="X1592" s="473"/>
      <c r="Y1592" s="15"/>
      <c r="Z1592" s="15"/>
      <c r="AA1592" s="15"/>
      <c r="AC1592" s="16"/>
      <c r="AD1592" s="16"/>
      <c r="AE1592" s="16"/>
      <c r="AF1592" s="16"/>
      <c r="AG1592" s="16"/>
      <c r="AH1592" s="16"/>
      <c r="AI1592" s="16"/>
      <c r="AJ1592" s="16"/>
      <c r="AK1592" s="16"/>
      <c r="AL1592" s="16"/>
      <c r="AM1592" s="16"/>
      <c r="AN1592" s="16"/>
      <c r="AO1592" s="16"/>
      <c r="AP1592" s="16"/>
      <c r="AQ1592" s="16"/>
    </row>
    <row r="1593" spans="1:43" s="17" customFormat="1" ht="12.75" hidden="1" customHeight="1">
      <c r="A1593" s="126">
        <v>153803000</v>
      </c>
      <c r="B1593" s="72"/>
      <c r="C1593" s="144" t="s">
        <v>474</v>
      </c>
      <c r="D1593" s="46"/>
      <c r="E1593" s="145"/>
      <c r="F1593" s="146"/>
      <c r="G1593" s="147"/>
      <c r="H1593" s="148"/>
      <c r="I1593" s="158"/>
      <c r="J1593" s="146"/>
      <c r="K1593" s="146"/>
      <c r="L1593" s="149"/>
      <c r="M1593" s="623"/>
      <c r="N1593" s="626"/>
      <c r="O1593" s="36"/>
      <c r="P1593" s="51" t="s">
        <v>1474</v>
      </c>
      <c r="Q1593" s="36"/>
      <c r="R1593" s="36" t="str">
        <f t="shared" si="162"/>
        <v/>
      </c>
      <c r="S1593" s="15"/>
      <c r="T1593" s="15"/>
      <c r="U1593" s="15"/>
      <c r="V1593" s="15"/>
      <c r="W1593" s="473"/>
      <c r="X1593" s="473"/>
      <c r="Y1593" s="15"/>
      <c r="Z1593" s="15"/>
      <c r="AA1593" s="15"/>
      <c r="AC1593" s="16"/>
      <c r="AD1593" s="16"/>
      <c r="AE1593" s="16"/>
      <c r="AF1593" s="16"/>
      <c r="AG1593" s="16"/>
      <c r="AH1593" s="16"/>
      <c r="AI1593" s="16"/>
      <c r="AJ1593" s="16"/>
      <c r="AK1593" s="16"/>
      <c r="AL1593" s="16"/>
      <c r="AM1593" s="16"/>
      <c r="AN1593" s="16"/>
      <c r="AO1593" s="16"/>
      <c r="AP1593" s="16"/>
      <c r="AQ1593" s="16"/>
    </row>
    <row r="1594" spans="1:43" s="17" customFormat="1" ht="12.75" hidden="1" customHeight="1">
      <c r="A1594" s="126">
        <v>153828000</v>
      </c>
      <c r="B1594" s="72"/>
      <c r="C1594" s="144" t="s">
        <v>496</v>
      </c>
      <c r="D1594" s="46"/>
      <c r="E1594" s="145"/>
      <c r="F1594" s="146"/>
      <c r="G1594" s="147"/>
      <c r="H1594" s="148"/>
      <c r="I1594" s="158"/>
      <c r="J1594" s="146"/>
      <c r="K1594" s="146"/>
      <c r="L1594" s="149"/>
      <c r="M1594" s="623"/>
      <c r="N1594" s="626"/>
      <c r="O1594" s="36"/>
      <c r="P1594" s="51" t="s">
        <v>1474</v>
      </c>
      <c r="Q1594" s="36"/>
      <c r="R1594" s="36" t="str">
        <f t="shared" si="162"/>
        <v/>
      </c>
      <c r="S1594" s="15"/>
      <c r="T1594" s="15"/>
      <c r="U1594" s="15"/>
      <c r="V1594" s="15"/>
      <c r="W1594" s="473"/>
      <c r="X1594" s="473"/>
      <c r="Y1594" s="15"/>
      <c r="Z1594" s="15"/>
      <c r="AA1594" s="15"/>
      <c r="AC1594" s="16"/>
      <c r="AD1594" s="16"/>
      <c r="AE1594" s="16"/>
      <c r="AF1594" s="16"/>
      <c r="AG1594" s="16"/>
      <c r="AH1594" s="16"/>
      <c r="AI1594" s="16"/>
      <c r="AJ1594" s="16"/>
      <c r="AK1594" s="16"/>
      <c r="AL1594" s="16"/>
      <c r="AM1594" s="16"/>
      <c r="AN1594" s="16"/>
      <c r="AO1594" s="16"/>
      <c r="AP1594" s="16"/>
      <c r="AQ1594" s="16"/>
    </row>
    <row r="1595" spans="1:43" s="17" customFormat="1" ht="12.75" hidden="1" customHeight="1">
      <c r="A1595" s="126">
        <v>153831000</v>
      </c>
      <c r="B1595" s="72"/>
      <c r="C1595" s="144" t="s">
        <v>499</v>
      </c>
      <c r="D1595" s="46"/>
      <c r="E1595" s="145"/>
      <c r="F1595" s="146"/>
      <c r="G1595" s="147"/>
      <c r="H1595" s="148"/>
      <c r="I1595" s="158"/>
      <c r="J1595" s="146"/>
      <c r="K1595" s="146"/>
      <c r="L1595" s="149"/>
      <c r="M1595" s="623"/>
      <c r="N1595" s="626"/>
      <c r="O1595" s="36"/>
      <c r="P1595" s="51" t="s">
        <v>1474</v>
      </c>
      <c r="Q1595" s="36"/>
      <c r="R1595" s="36" t="str">
        <f t="shared" si="162"/>
        <v/>
      </c>
      <c r="S1595" s="15"/>
      <c r="T1595" s="15"/>
      <c r="U1595" s="15"/>
      <c r="V1595" s="15"/>
      <c r="W1595" s="473"/>
      <c r="X1595" s="473"/>
      <c r="Y1595" s="15"/>
      <c r="Z1595" s="15"/>
      <c r="AA1595" s="15"/>
      <c r="AC1595" s="16"/>
      <c r="AD1595" s="16"/>
      <c r="AE1595" s="16"/>
      <c r="AF1595" s="16"/>
      <c r="AG1595" s="16"/>
      <c r="AH1595" s="16"/>
      <c r="AI1595" s="16"/>
      <c r="AJ1595" s="16"/>
      <c r="AK1595" s="16"/>
      <c r="AL1595" s="16"/>
      <c r="AM1595" s="16"/>
      <c r="AN1595" s="16"/>
      <c r="AO1595" s="16"/>
      <c r="AP1595" s="16"/>
      <c r="AQ1595" s="16"/>
    </row>
    <row r="1596" spans="1:43" s="17" customFormat="1" ht="12.75" hidden="1" customHeight="1">
      <c r="A1596" s="126">
        <v>153830000</v>
      </c>
      <c r="B1596" s="72"/>
      <c r="C1596" s="144" t="s">
        <v>498</v>
      </c>
      <c r="D1596" s="46"/>
      <c r="E1596" s="145"/>
      <c r="F1596" s="146"/>
      <c r="G1596" s="147"/>
      <c r="H1596" s="148"/>
      <c r="I1596" s="158"/>
      <c r="J1596" s="146"/>
      <c r="K1596" s="146"/>
      <c r="L1596" s="149"/>
      <c r="M1596" s="623"/>
      <c r="N1596" s="626"/>
      <c r="O1596" s="36"/>
      <c r="P1596" s="51" t="s">
        <v>1474</v>
      </c>
      <c r="Q1596" s="36"/>
      <c r="R1596" s="36" t="str">
        <f t="shared" si="162"/>
        <v/>
      </c>
      <c r="S1596" s="15"/>
      <c r="T1596" s="15"/>
      <c r="U1596" s="15"/>
      <c r="V1596" s="15"/>
      <c r="W1596" s="473"/>
      <c r="X1596" s="473"/>
      <c r="Y1596" s="15"/>
      <c r="Z1596" s="15"/>
      <c r="AA1596" s="15"/>
      <c r="AC1596" s="16"/>
      <c r="AD1596" s="16"/>
      <c r="AE1596" s="16"/>
      <c r="AF1596" s="16"/>
      <c r="AG1596" s="16"/>
      <c r="AH1596" s="16"/>
      <c r="AI1596" s="16"/>
      <c r="AJ1596" s="16"/>
      <c r="AK1596" s="16"/>
      <c r="AL1596" s="16"/>
      <c r="AM1596" s="16"/>
      <c r="AN1596" s="16"/>
      <c r="AO1596" s="16"/>
      <c r="AP1596" s="16"/>
      <c r="AQ1596" s="16"/>
    </row>
    <row r="1597" spans="1:43" s="17" customFormat="1" ht="12.75" hidden="1" customHeight="1">
      <c r="A1597" s="126">
        <v>153807000</v>
      </c>
      <c r="B1597" s="72"/>
      <c r="C1597" s="73" t="s">
        <v>641</v>
      </c>
      <c r="D1597" s="46"/>
      <c r="E1597" s="145"/>
      <c r="F1597" s="146"/>
      <c r="G1597" s="147"/>
      <c r="H1597" s="148"/>
      <c r="I1597" s="158"/>
      <c r="J1597" s="146"/>
      <c r="K1597" s="146"/>
      <c r="L1597" s="149"/>
      <c r="M1597" s="623"/>
      <c r="N1597" s="626"/>
      <c r="O1597" s="36"/>
      <c r="P1597" s="51" t="s">
        <v>1474</v>
      </c>
      <c r="Q1597" s="36"/>
      <c r="R1597" s="36" t="str">
        <f t="shared" si="162"/>
        <v/>
      </c>
      <c r="S1597" s="15"/>
      <c r="T1597" s="15"/>
      <c r="U1597" s="15"/>
      <c r="V1597" s="15"/>
      <c r="W1597" s="473"/>
      <c r="X1597" s="473"/>
      <c r="Y1597" s="15"/>
      <c r="Z1597" s="15"/>
      <c r="AA1597" s="15"/>
      <c r="AC1597" s="16"/>
      <c r="AD1597" s="16"/>
      <c r="AE1597" s="16"/>
      <c r="AF1597" s="16"/>
      <c r="AG1597" s="16"/>
      <c r="AH1597" s="16"/>
      <c r="AI1597" s="16"/>
      <c r="AJ1597" s="16"/>
      <c r="AK1597" s="16"/>
      <c r="AL1597" s="16"/>
      <c r="AM1597" s="16"/>
      <c r="AN1597" s="16"/>
      <c r="AO1597" s="16"/>
      <c r="AP1597" s="16"/>
      <c r="AQ1597" s="16"/>
    </row>
    <row r="1598" spans="1:43" s="17" customFormat="1" ht="12.75" hidden="1" customHeight="1">
      <c r="A1598" s="126">
        <v>153805000</v>
      </c>
      <c r="B1598" s="72"/>
      <c r="C1598" s="144" t="s">
        <v>475</v>
      </c>
      <c r="D1598" s="46"/>
      <c r="E1598" s="145"/>
      <c r="F1598" s="146"/>
      <c r="G1598" s="147"/>
      <c r="H1598" s="148"/>
      <c r="I1598" s="158"/>
      <c r="J1598" s="146"/>
      <c r="K1598" s="146"/>
      <c r="L1598" s="149"/>
      <c r="M1598" s="623"/>
      <c r="N1598" s="626"/>
      <c r="O1598" s="36"/>
      <c r="P1598" s="51" t="s">
        <v>1474</v>
      </c>
      <c r="Q1598" s="36"/>
      <c r="R1598" s="36" t="str">
        <f t="shared" si="162"/>
        <v/>
      </c>
      <c r="S1598" s="15"/>
      <c r="T1598" s="15"/>
      <c r="U1598" s="15"/>
      <c r="V1598" s="15"/>
      <c r="W1598" s="473"/>
      <c r="X1598" s="473"/>
      <c r="Y1598" s="15"/>
      <c r="Z1598" s="15"/>
      <c r="AA1598" s="15"/>
      <c r="AC1598" s="16"/>
      <c r="AD1598" s="16"/>
      <c r="AE1598" s="16"/>
      <c r="AF1598" s="16"/>
      <c r="AG1598" s="16"/>
      <c r="AH1598" s="16"/>
      <c r="AI1598" s="16"/>
      <c r="AJ1598" s="16"/>
      <c r="AK1598" s="16"/>
      <c r="AL1598" s="16"/>
      <c r="AM1598" s="16"/>
      <c r="AN1598" s="16"/>
      <c r="AO1598" s="16"/>
      <c r="AP1598" s="16"/>
      <c r="AQ1598" s="16"/>
    </row>
    <row r="1599" spans="1:43" s="17" customFormat="1" ht="12.75" hidden="1" customHeight="1">
      <c r="A1599" s="126">
        <v>153806000</v>
      </c>
      <c r="B1599" s="72"/>
      <c r="C1599" s="144" t="s">
        <v>476</v>
      </c>
      <c r="D1599" s="46"/>
      <c r="E1599" s="145"/>
      <c r="F1599" s="146"/>
      <c r="G1599" s="147"/>
      <c r="H1599" s="148"/>
      <c r="I1599" s="158"/>
      <c r="J1599" s="146"/>
      <c r="K1599" s="146"/>
      <c r="L1599" s="149"/>
      <c r="M1599" s="623"/>
      <c r="N1599" s="626"/>
      <c r="O1599" s="36"/>
      <c r="P1599" s="51" t="s">
        <v>1474</v>
      </c>
      <c r="Q1599" s="36"/>
      <c r="R1599" s="36" t="str">
        <f t="shared" si="162"/>
        <v/>
      </c>
      <c r="S1599" s="15"/>
      <c r="T1599" s="15"/>
      <c r="U1599" s="15"/>
      <c r="V1599" s="15"/>
      <c r="W1599" s="473"/>
      <c r="X1599" s="473"/>
      <c r="Y1599" s="15"/>
      <c r="Z1599" s="15"/>
      <c r="AA1599" s="15"/>
      <c r="AC1599" s="16"/>
      <c r="AD1599" s="16"/>
      <c r="AE1599" s="16"/>
      <c r="AF1599" s="16"/>
      <c r="AG1599" s="16"/>
      <c r="AH1599" s="16"/>
      <c r="AI1599" s="16"/>
      <c r="AJ1599" s="16"/>
      <c r="AK1599" s="16"/>
      <c r="AL1599" s="16"/>
      <c r="AM1599" s="16"/>
      <c r="AN1599" s="16"/>
      <c r="AO1599" s="16"/>
      <c r="AP1599" s="16"/>
      <c r="AQ1599" s="16"/>
    </row>
    <row r="1600" spans="1:43" s="17" customFormat="1" ht="12.75" hidden="1" customHeight="1">
      <c r="A1600" s="126">
        <v>153826000</v>
      </c>
      <c r="B1600" s="72"/>
      <c r="C1600" s="144" t="s">
        <v>494</v>
      </c>
      <c r="D1600" s="46"/>
      <c r="E1600" s="145"/>
      <c r="F1600" s="146"/>
      <c r="G1600" s="147"/>
      <c r="H1600" s="148"/>
      <c r="I1600" s="158"/>
      <c r="J1600" s="146"/>
      <c r="K1600" s="146"/>
      <c r="L1600" s="149"/>
      <c r="M1600" s="623"/>
      <c r="N1600" s="626"/>
      <c r="O1600" s="36"/>
      <c r="P1600" s="51" t="s">
        <v>1474</v>
      </c>
      <c r="Q1600" s="36"/>
      <c r="R1600" s="36" t="str">
        <f t="shared" si="162"/>
        <v/>
      </c>
      <c r="S1600" s="15"/>
      <c r="T1600" s="15"/>
      <c r="U1600" s="15"/>
      <c r="V1600" s="15"/>
      <c r="W1600" s="473"/>
      <c r="X1600" s="473"/>
      <c r="Y1600" s="15"/>
      <c r="Z1600" s="15"/>
      <c r="AA1600" s="15"/>
      <c r="AC1600" s="16"/>
      <c r="AD1600" s="16"/>
      <c r="AE1600" s="16"/>
      <c r="AF1600" s="16"/>
      <c r="AG1600" s="16"/>
      <c r="AH1600" s="16"/>
      <c r="AI1600" s="16"/>
      <c r="AJ1600" s="16"/>
      <c r="AK1600" s="16"/>
      <c r="AL1600" s="16"/>
      <c r="AM1600" s="16"/>
      <c r="AN1600" s="16"/>
      <c r="AO1600" s="16"/>
      <c r="AP1600" s="16"/>
      <c r="AQ1600" s="16"/>
    </row>
    <row r="1601" spans="1:43" s="17" customFormat="1" ht="12.75" hidden="1" customHeight="1">
      <c r="A1601" s="126">
        <v>153827000</v>
      </c>
      <c r="B1601" s="72"/>
      <c r="C1601" s="144" t="s">
        <v>495</v>
      </c>
      <c r="D1601" s="46"/>
      <c r="E1601" s="145"/>
      <c r="F1601" s="146"/>
      <c r="G1601" s="147"/>
      <c r="H1601" s="148"/>
      <c r="I1601" s="158"/>
      <c r="J1601" s="146"/>
      <c r="K1601" s="146"/>
      <c r="L1601" s="149"/>
      <c r="M1601" s="623"/>
      <c r="N1601" s="626"/>
      <c r="O1601" s="36"/>
      <c r="P1601" s="51" t="s">
        <v>1474</v>
      </c>
      <c r="Q1601" s="36"/>
      <c r="R1601" s="36" t="str">
        <f t="shared" si="162"/>
        <v/>
      </c>
      <c r="S1601" s="15"/>
      <c r="T1601" s="15"/>
      <c r="U1601" s="15"/>
      <c r="V1601" s="15"/>
      <c r="W1601" s="473"/>
      <c r="X1601" s="473"/>
      <c r="Y1601" s="15"/>
      <c r="Z1601" s="15"/>
      <c r="AA1601" s="15"/>
      <c r="AC1601" s="16"/>
      <c r="AD1601" s="16"/>
      <c r="AE1601" s="16"/>
      <c r="AF1601" s="16"/>
      <c r="AG1601" s="16"/>
      <c r="AH1601" s="16"/>
      <c r="AI1601" s="16"/>
      <c r="AJ1601" s="16"/>
      <c r="AK1601" s="16"/>
      <c r="AL1601" s="16"/>
      <c r="AM1601" s="16"/>
      <c r="AN1601" s="16"/>
      <c r="AO1601" s="16"/>
      <c r="AP1601" s="16"/>
      <c r="AQ1601" s="16"/>
    </row>
    <row r="1602" spans="1:43" s="17" customFormat="1" ht="12.75" hidden="1" customHeight="1">
      <c r="A1602" s="126">
        <v>153819000</v>
      </c>
      <c r="B1602" s="72"/>
      <c r="C1602" s="144" t="s">
        <v>487</v>
      </c>
      <c r="D1602" s="46"/>
      <c r="E1602" s="145"/>
      <c r="F1602" s="146"/>
      <c r="G1602" s="147"/>
      <c r="H1602" s="148"/>
      <c r="I1602" s="158"/>
      <c r="J1602" s="146"/>
      <c r="K1602" s="146"/>
      <c r="L1602" s="149"/>
      <c r="M1602" s="623"/>
      <c r="N1602" s="626"/>
      <c r="O1602" s="36"/>
      <c r="P1602" s="51" t="s">
        <v>1474</v>
      </c>
      <c r="Q1602" s="36"/>
      <c r="R1602" s="36" t="str">
        <f t="shared" si="162"/>
        <v/>
      </c>
      <c r="S1602" s="15"/>
      <c r="T1602" s="15"/>
      <c r="U1602" s="15"/>
      <c r="V1602" s="15"/>
      <c r="W1602" s="473"/>
      <c r="X1602" s="473"/>
      <c r="Y1602" s="15"/>
      <c r="Z1602" s="15"/>
      <c r="AA1602" s="15"/>
      <c r="AC1602" s="16"/>
      <c r="AD1602" s="16"/>
      <c r="AE1602" s="16"/>
      <c r="AF1602" s="16"/>
      <c r="AG1602" s="16"/>
      <c r="AH1602" s="16"/>
      <c r="AI1602" s="16"/>
      <c r="AJ1602" s="16"/>
      <c r="AK1602" s="16"/>
      <c r="AL1602" s="16"/>
      <c r="AM1602" s="16"/>
      <c r="AN1602" s="16"/>
      <c r="AO1602" s="16"/>
      <c r="AP1602" s="16"/>
      <c r="AQ1602" s="16"/>
    </row>
    <row r="1603" spans="1:43" s="17" customFormat="1" ht="12.75" hidden="1" customHeight="1">
      <c r="A1603" s="126">
        <v>153825000</v>
      </c>
      <c r="B1603" s="72"/>
      <c r="C1603" s="144" t="s">
        <v>493</v>
      </c>
      <c r="D1603" s="46"/>
      <c r="E1603" s="145"/>
      <c r="F1603" s="146"/>
      <c r="G1603" s="147"/>
      <c r="H1603" s="148"/>
      <c r="I1603" s="158"/>
      <c r="J1603" s="146"/>
      <c r="K1603" s="146"/>
      <c r="L1603" s="149"/>
      <c r="M1603" s="623"/>
      <c r="N1603" s="626"/>
      <c r="O1603" s="36"/>
      <c r="P1603" s="51" t="s">
        <v>1474</v>
      </c>
      <c r="Q1603" s="36"/>
      <c r="R1603" s="36" t="str">
        <f t="shared" si="162"/>
        <v/>
      </c>
      <c r="S1603" s="15"/>
      <c r="T1603" s="15"/>
      <c r="U1603" s="15"/>
      <c r="V1603" s="15"/>
      <c r="W1603" s="473"/>
      <c r="X1603" s="473"/>
      <c r="Y1603" s="15"/>
      <c r="Z1603" s="15"/>
      <c r="AA1603" s="15"/>
      <c r="AC1603" s="16"/>
      <c r="AD1603" s="16"/>
      <c r="AE1603" s="16"/>
      <c r="AF1603" s="16"/>
      <c r="AG1603" s="16"/>
      <c r="AH1603" s="16"/>
      <c r="AI1603" s="16"/>
      <c r="AJ1603" s="16"/>
      <c r="AK1603" s="16"/>
      <c r="AL1603" s="16"/>
      <c r="AM1603" s="16"/>
      <c r="AN1603" s="16"/>
      <c r="AO1603" s="16"/>
      <c r="AP1603" s="16"/>
      <c r="AQ1603" s="16"/>
    </row>
    <row r="1604" spans="1:43" s="17" customFormat="1" ht="12.75" hidden="1" customHeight="1">
      <c r="A1604" s="126">
        <v>153814000</v>
      </c>
      <c r="B1604" s="72"/>
      <c r="C1604" s="144" t="s">
        <v>482</v>
      </c>
      <c r="D1604" s="46"/>
      <c r="E1604" s="145"/>
      <c r="F1604" s="146"/>
      <c r="G1604" s="147"/>
      <c r="H1604" s="148"/>
      <c r="I1604" s="158"/>
      <c r="J1604" s="146"/>
      <c r="K1604" s="146"/>
      <c r="L1604" s="149"/>
      <c r="M1604" s="623"/>
      <c r="N1604" s="626"/>
      <c r="O1604" s="36"/>
      <c r="P1604" s="51" t="s">
        <v>1474</v>
      </c>
      <c r="Q1604" s="36"/>
      <c r="R1604" s="36" t="str">
        <f t="shared" si="162"/>
        <v/>
      </c>
      <c r="S1604" s="15"/>
      <c r="T1604" s="15"/>
      <c r="U1604" s="15"/>
      <c r="V1604" s="15"/>
      <c r="W1604" s="473"/>
      <c r="X1604" s="473"/>
      <c r="Y1604" s="15"/>
      <c r="Z1604" s="15"/>
      <c r="AA1604" s="15"/>
      <c r="AC1604" s="16"/>
      <c r="AD1604" s="16"/>
      <c r="AE1604" s="16"/>
      <c r="AF1604" s="16"/>
      <c r="AG1604" s="16"/>
      <c r="AH1604" s="16"/>
      <c r="AI1604" s="16"/>
      <c r="AJ1604" s="16"/>
      <c r="AK1604" s="16"/>
      <c r="AL1604" s="16"/>
      <c r="AM1604" s="16"/>
      <c r="AN1604" s="16"/>
      <c r="AO1604" s="16"/>
      <c r="AP1604" s="16"/>
      <c r="AQ1604" s="16"/>
    </row>
    <row r="1605" spans="1:43" s="17" customFormat="1" ht="12.75" hidden="1" customHeight="1">
      <c r="A1605" s="126">
        <v>153820000</v>
      </c>
      <c r="B1605" s="72"/>
      <c r="C1605" s="144" t="s">
        <v>488</v>
      </c>
      <c r="D1605" s="46"/>
      <c r="E1605" s="145"/>
      <c r="F1605" s="146"/>
      <c r="G1605" s="147"/>
      <c r="H1605" s="148"/>
      <c r="I1605" s="158"/>
      <c r="J1605" s="146"/>
      <c r="K1605" s="146"/>
      <c r="L1605" s="149"/>
      <c r="M1605" s="623"/>
      <c r="N1605" s="626"/>
      <c r="O1605" s="36"/>
      <c r="P1605" s="51" t="s">
        <v>1474</v>
      </c>
      <c r="Q1605" s="36"/>
      <c r="R1605" s="36" t="str">
        <f t="shared" si="162"/>
        <v/>
      </c>
      <c r="S1605" s="15"/>
      <c r="T1605" s="15"/>
      <c r="U1605" s="15"/>
      <c r="V1605" s="15"/>
      <c r="W1605" s="473"/>
      <c r="X1605" s="473"/>
      <c r="Y1605" s="15"/>
      <c r="Z1605" s="15"/>
      <c r="AA1605" s="15"/>
      <c r="AC1605" s="16"/>
      <c r="AD1605" s="16"/>
      <c r="AE1605" s="16"/>
      <c r="AF1605" s="16"/>
      <c r="AG1605" s="16"/>
      <c r="AH1605" s="16"/>
      <c r="AI1605" s="16"/>
      <c r="AJ1605" s="16"/>
      <c r="AK1605" s="16"/>
      <c r="AL1605" s="16"/>
      <c r="AM1605" s="16"/>
      <c r="AN1605" s="16"/>
      <c r="AO1605" s="16"/>
      <c r="AP1605" s="16"/>
      <c r="AQ1605" s="16"/>
    </row>
    <row r="1606" spans="1:43" s="17" customFormat="1" ht="12.75" hidden="1" customHeight="1">
      <c r="A1606" s="126">
        <v>153832000</v>
      </c>
      <c r="B1606" s="72"/>
      <c r="C1606" s="144" t="s">
        <v>500</v>
      </c>
      <c r="D1606" s="46"/>
      <c r="E1606" s="145"/>
      <c r="F1606" s="146"/>
      <c r="G1606" s="147"/>
      <c r="H1606" s="148"/>
      <c r="I1606" s="158"/>
      <c r="J1606" s="146"/>
      <c r="K1606" s="146"/>
      <c r="L1606" s="149"/>
      <c r="M1606" s="623"/>
      <c r="N1606" s="626"/>
      <c r="O1606" s="36"/>
      <c r="P1606" s="51" t="s">
        <v>1474</v>
      </c>
      <c r="Q1606" s="36"/>
      <c r="R1606" s="36" t="str">
        <f t="shared" si="162"/>
        <v/>
      </c>
      <c r="S1606" s="15"/>
      <c r="T1606" s="15"/>
      <c r="U1606" s="15"/>
      <c r="V1606" s="15"/>
      <c r="W1606" s="473"/>
      <c r="X1606" s="473"/>
      <c r="Y1606" s="15"/>
      <c r="Z1606" s="15"/>
      <c r="AA1606" s="15"/>
      <c r="AC1606" s="16"/>
      <c r="AD1606" s="16"/>
      <c r="AE1606" s="16"/>
      <c r="AF1606" s="16"/>
      <c r="AG1606" s="16"/>
      <c r="AH1606" s="16"/>
      <c r="AI1606" s="16"/>
      <c r="AJ1606" s="16"/>
      <c r="AK1606" s="16"/>
      <c r="AL1606" s="16"/>
      <c r="AM1606" s="16"/>
      <c r="AN1606" s="16"/>
      <c r="AO1606" s="16"/>
      <c r="AP1606" s="16"/>
      <c r="AQ1606" s="16"/>
    </row>
    <row r="1607" spans="1:43" s="17" customFormat="1" ht="12.75" hidden="1" customHeight="1">
      <c r="A1607" s="126">
        <v>153809000</v>
      </c>
      <c r="B1607" s="72"/>
      <c r="C1607" s="144" t="s">
        <v>477</v>
      </c>
      <c r="D1607" s="46"/>
      <c r="E1607" s="145"/>
      <c r="F1607" s="146"/>
      <c r="G1607" s="147"/>
      <c r="H1607" s="148"/>
      <c r="I1607" s="158"/>
      <c r="J1607" s="146"/>
      <c r="K1607" s="146"/>
      <c r="L1607" s="149"/>
      <c r="M1607" s="623"/>
      <c r="N1607" s="626"/>
      <c r="O1607" s="36"/>
      <c r="P1607" s="51" t="s">
        <v>1474</v>
      </c>
      <c r="Q1607" s="36"/>
      <c r="R1607" s="36" t="str">
        <f t="shared" si="162"/>
        <v/>
      </c>
      <c r="S1607" s="15"/>
      <c r="T1607" s="15"/>
      <c r="U1607" s="15"/>
      <c r="V1607" s="15"/>
      <c r="W1607" s="473"/>
      <c r="X1607" s="473"/>
      <c r="Y1607" s="15"/>
      <c r="Z1607" s="15"/>
      <c r="AA1607" s="15"/>
      <c r="AC1607" s="16"/>
      <c r="AD1607" s="16"/>
      <c r="AE1607" s="16"/>
      <c r="AF1607" s="16"/>
      <c r="AG1607" s="16"/>
      <c r="AH1607" s="16"/>
      <c r="AI1607" s="16"/>
      <c r="AJ1607" s="16"/>
      <c r="AK1607" s="16"/>
      <c r="AL1607" s="16"/>
      <c r="AM1607" s="16"/>
      <c r="AN1607" s="16"/>
      <c r="AO1607" s="16"/>
      <c r="AP1607" s="16"/>
      <c r="AQ1607" s="16"/>
    </row>
    <row r="1608" spans="1:43" s="17" customFormat="1" ht="12.75" hidden="1" customHeight="1">
      <c r="A1608" s="126">
        <v>153834000</v>
      </c>
      <c r="B1608" s="72"/>
      <c r="C1608" s="144" t="s">
        <v>502</v>
      </c>
      <c r="D1608" s="46"/>
      <c r="E1608" s="145"/>
      <c r="F1608" s="146"/>
      <c r="G1608" s="147"/>
      <c r="H1608" s="148"/>
      <c r="I1608" s="158"/>
      <c r="J1608" s="146"/>
      <c r="K1608" s="146"/>
      <c r="L1608" s="149"/>
      <c r="M1608" s="623"/>
      <c r="N1608" s="626"/>
      <c r="O1608" s="36"/>
      <c r="P1608" s="51" t="s">
        <v>1474</v>
      </c>
      <c r="Q1608" s="36"/>
      <c r="R1608" s="36" t="str">
        <f t="shared" si="162"/>
        <v/>
      </c>
      <c r="S1608" s="15"/>
      <c r="T1608" s="15"/>
      <c r="U1608" s="15"/>
      <c r="V1608" s="15"/>
      <c r="W1608" s="473"/>
      <c r="X1608" s="473"/>
      <c r="Y1608" s="15"/>
      <c r="Z1608" s="15"/>
      <c r="AA1608" s="15"/>
      <c r="AC1608" s="16"/>
      <c r="AD1608" s="16"/>
      <c r="AE1608" s="16"/>
      <c r="AF1608" s="16"/>
      <c r="AG1608" s="16"/>
      <c r="AH1608" s="16"/>
      <c r="AI1608" s="16"/>
      <c r="AJ1608" s="16"/>
      <c r="AK1608" s="16"/>
      <c r="AL1608" s="16"/>
      <c r="AM1608" s="16"/>
      <c r="AN1608" s="16"/>
      <c r="AO1608" s="16"/>
      <c r="AP1608" s="16"/>
      <c r="AQ1608" s="16"/>
    </row>
    <row r="1609" spans="1:43" s="17" customFormat="1" ht="12.75" hidden="1" customHeight="1">
      <c r="A1609" s="126">
        <v>153822000</v>
      </c>
      <c r="B1609" s="72"/>
      <c r="C1609" s="144" t="s">
        <v>490</v>
      </c>
      <c r="D1609" s="46"/>
      <c r="E1609" s="145"/>
      <c r="F1609" s="146"/>
      <c r="G1609" s="147"/>
      <c r="H1609" s="148"/>
      <c r="I1609" s="158"/>
      <c r="J1609" s="146"/>
      <c r="K1609" s="146"/>
      <c r="L1609" s="149"/>
      <c r="M1609" s="623"/>
      <c r="N1609" s="626"/>
      <c r="O1609" s="36"/>
      <c r="P1609" s="51" t="s">
        <v>1474</v>
      </c>
      <c r="Q1609" s="36"/>
      <c r="R1609" s="36" t="str">
        <f t="shared" si="162"/>
        <v/>
      </c>
      <c r="S1609" s="15"/>
      <c r="T1609" s="15"/>
      <c r="U1609" s="15"/>
      <c r="V1609" s="15"/>
      <c r="W1609" s="473"/>
      <c r="X1609" s="473"/>
      <c r="Y1609" s="15"/>
      <c r="Z1609" s="15"/>
      <c r="AA1609" s="15"/>
      <c r="AC1609" s="16"/>
      <c r="AD1609" s="16"/>
      <c r="AE1609" s="16"/>
      <c r="AF1609" s="16"/>
      <c r="AG1609" s="16"/>
      <c r="AH1609" s="16"/>
      <c r="AI1609" s="16"/>
      <c r="AJ1609" s="16"/>
      <c r="AK1609" s="16"/>
      <c r="AL1609" s="16"/>
      <c r="AM1609" s="16"/>
      <c r="AN1609" s="16"/>
      <c r="AO1609" s="16"/>
      <c r="AP1609" s="16"/>
      <c r="AQ1609" s="16"/>
    </row>
    <row r="1610" spans="1:43" s="17" customFormat="1" ht="12.75" hidden="1" customHeight="1">
      <c r="A1610" s="126">
        <v>153810000</v>
      </c>
      <c r="B1610" s="72"/>
      <c r="C1610" s="144" t="s">
        <v>478</v>
      </c>
      <c r="D1610" s="46"/>
      <c r="E1610" s="145"/>
      <c r="F1610" s="146"/>
      <c r="G1610" s="147"/>
      <c r="H1610" s="148"/>
      <c r="I1610" s="158"/>
      <c r="J1610" s="146"/>
      <c r="K1610" s="146"/>
      <c r="L1610" s="149"/>
      <c r="M1610" s="623"/>
      <c r="N1610" s="626"/>
      <c r="O1610" s="36"/>
      <c r="P1610" s="51" t="s">
        <v>1474</v>
      </c>
      <c r="Q1610" s="36"/>
      <c r="R1610" s="36" t="str">
        <f t="shared" si="162"/>
        <v/>
      </c>
      <c r="S1610" s="15"/>
      <c r="T1610" s="15"/>
      <c r="U1610" s="15"/>
      <c r="V1610" s="15"/>
      <c r="W1610" s="473"/>
      <c r="X1610" s="473"/>
      <c r="Y1610" s="15"/>
      <c r="Z1610" s="15"/>
      <c r="AA1610" s="15"/>
      <c r="AC1610" s="16"/>
      <c r="AD1610" s="16"/>
      <c r="AE1610" s="16"/>
      <c r="AF1610" s="16"/>
      <c r="AG1610" s="16"/>
      <c r="AH1610" s="16"/>
      <c r="AI1610" s="16"/>
      <c r="AJ1610" s="16"/>
      <c r="AK1610" s="16"/>
      <c r="AL1610" s="16"/>
      <c r="AM1610" s="16"/>
      <c r="AN1610" s="16"/>
      <c r="AO1610" s="16"/>
      <c r="AP1610" s="16"/>
      <c r="AQ1610" s="16"/>
    </row>
    <row r="1611" spans="1:43" s="17" customFormat="1" ht="12.75" hidden="1" customHeight="1">
      <c r="A1611" s="126">
        <v>153823000</v>
      </c>
      <c r="B1611" s="72"/>
      <c r="C1611" s="144" t="s">
        <v>491</v>
      </c>
      <c r="D1611" s="46"/>
      <c r="E1611" s="145"/>
      <c r="F1611" s="146"/>
      <c r="G1611" s="147"/>
      <c r="H1611" s="148"/>
      <c r="I1611" s="158"/>
      <c r="J1611" s="146"/>
      <c r="K1611" s="146"/>
      <c r="L1611" s="149"/>
      <c r="M1611" s="623"/>
      <c r="N1611" s="626"/>
      <c r="O1611" s="36"/>
      <c r="P1611" s="51" t="s">
        <v>1474</v>
      </c>
      <c r="Q1611" s="36"/>
      <c r="R1611" s="36" t="str">
        <f t="shared" ref="R1611:R1674" si="165">IF(SUM(E1611:N1611)=0,"",P1611)</f>
        <v/>
      </c>
      <c r="S1611" s="15"/>
      <c r="T1611" s="15"/>
      <c r="U1611" s="15"/>
      <c r="V1611" s="15"/>
      <c r="W1611" s="473"/>
      <c r="X1611" s="473"/>
      <c r="Y1611" s="15"/>
      <c r="Z1611" s="15"/>
      <c r="AA1611" s="15"/>
      <c r="AC1611" s="16"/>
      <c r="AD1611" s="16"/>
      <c r="AE1611" s="16"/>
      <c r="AF1611" s="16"/>
      <c r="AG1611" s="16"/>
      <c r="AH1611" s="16"/>
      <c r="AI1611" s="16"/>
      <c r="AJ1611" s="16"/>
      <c r="AK1611" s="16"/>
      <c r="AL1611" s="16"/>
      <c r="AM1611" s="16"/>
      <c r="AN1611" s="16"/>
      <c r="AO1611" s="16"/>
      <c r="AP1611" s="16"/>
      <c r="AQ1611" s="16"/>
    </row>
    <row r="1612" spans="1:43" s="17" customFormat="1" ht="12.75" hidden="1" customHeight="1">
      <c r="A1612" s="126">
        <v>153833000</v>
      </c>
      <c r="B1612" s="72"/>
      <c r="C1612" s="144" t="s">
        <v>501</v>
      </c>
      <c r="D1612" s="46"/>
      <c r="E1612" s="145"/>
      <c r="F1612" s="146"/>
      <c r="G1612" s="147"/>
      <c r="H1612" s="148"/>
      <c r="I1612" s="158"/>
      <c r="J1612" s="146"/>
      <c r="K1612" s="146"/>
      <c r="L1612" s="149"/>
      <c r="M1612" s="623"/>
      <c r="N1612" s="626"/>
      <c r="O1612" s="36"/>
      <c r="P1612" s="51" t="s">
        <v>1474</v>
      </c>
      <c r="Q1612" s="36"/>
      <c r="R1612" s="36" t="str">
        <f t="shared" si="165"/>
        <v/>
      </c>
      <c r="S1612" s="15"/>
      <c r="T1612" s="15"/>
      <c r="U1612" s="15"/>
      <c r="V1612" s="15"/>
      <c r="W1612" s="473"/>
      <c r="X1612" s="473"/>
      <c r="Y1612" s="15"/>
      <c r="Z1612" s="15"/>
      <c r="AA1612" s="15"/>
      <c r="AC1612" s="16"/>
      <c r="AD1612" s="16"/>
      <c r="AE1612" s="16"/>
      <c r="AF1612" s="16"/>
      <c r="AG1612" s="16"/>
      <c r="AH1612" s="16"/>
      <c r="AI1612" s="16"/>
      <c r="AJ1612" s="16"/>
      <c r="AK1612" s="16"/>
      <c r="AL1612" s="16"/>
      <c r="AM1612" s="16"/>
      <c r="AN1612" s="16"/>
      <c r="AO1612" s="16"/>
      <c r="AP1612" s="16"/>
      <c r="AQ1612" s="16"/>
    </row>
    <row r="1613" spans="1:43" s="17" customFormat="1" ht="12.75" hidden="1" customHeight="1">
      <c r="A1613" s="126">
        <v>153811000</v>
      </c>
      <c r="B1613" s="72"/>
      <c r="C1613" s="144" t="s">
        <v>479</v>
      </c>
      <c r="D1613" s="46"/>
      <c r="E1613" s="145"/>
      <c r="F1613" s="146"/>
      <c r="G1613" s="147"/>
      <c r="H1613" s="148"/>
      <c r="I1613" s="158"/>
      <c r="J1613" s="146"/>
      <c r="K1613" s="146"/>
      <c r="L1613" s="149"/>
      <c r="M1613" s="623"/>
      <c r="N1613" s="626"/>
      <c r="O1613" s="36"/>
      <c r="P1613" s="51" t="s">
        <v>1474</v>
      </c>
      <c r="Q1613" s="36"/>
      <c r="R1613" s="36" t="str">
        <f t="shared" si="165"/>
        <v/>
      </c>
      <c r="S1613" s="15"/>
      <c r="T1613" s="15"/>
      <c r="U1613" s="15"/>
      <c r="V1613" s="15"/>
      <c r="W1613" s="473"/>
      <c r="X1613" s="473"/>
      <c r="Y1613" s="15"/>
      <c r="Z1613" s="15"/>
      <c r="AA1613" s="15"/>
      <c r="AC1613" s="16"/>
      <c r="AD1613" s="16"/>
      <c r="AE1613" s="16"/>
      <c r="AF1613" s="16"/>
      <c r="AG1613" s="16"/>
      <c r="AH1613" s="16"/>
      <c r="AI1613" s="16"/>
      <c r="AJ1613" s="16"/>
      <c r="AK1613" s="16"/>
      <c r="AL1613" s="16"/>
      <c r="AM1613" s="16"/>
      <c r="AN1613" s="16"/>
      <c r="AO1613" s="16"/>
      <c r="AP1613" s="16"/>
      <c r="AQ1613" s="16"/>
    </row>
    <row r="1614" spans="1:43" s="17" customFormat="1" ht="12.75" hidden="1" customHeight="1">
      <c r="A1614" s="126">
        <v>153829000</v>
      </c>
      <c r="B1614" s="72"/>
      <c r="C1614" s="144" t="s">
        <v>497</v>
      </c>
      <c r="D1614" s="46"/>
      <c r="E1614" s="145"/>
      <c r="F1614" s="146"/>
      <c r="G1614" s="147"/>
      <c r="H1614" s="148"/>
      <c r="I1614" s="158"/>
      <c r="J1614" s="146"/>
      <c r="K1614" s="146"/>
      <c r="L1614" s="149"/>
      <c r="M1614" s="623"/>
      <c r="N1614" s="626"/>
      <c r="O1614" s="36"/>
      <c r="P1614" s="51" t="s">
        <v>1474</v>
      </c>
      <c r="Q1614" s="36"/>
      <c r="R1614" s="36" t="str">
        <f t="shared" si="165"/>
        <v/>
      </c>
      <c r="S1614" s="15"/>
      <c r="T1614" s="15"/>
      <c r="U1614" s="15"/>
      <c r="V1614" s="15"/>
      <c r="W1614" s="473"/>
      <c r="X1614" s="473"/>
      <c r="Y1614" s="15"/>
      <c r="Z1614" s="15"/>
      <c r="AA1614" s="15"/>
      <c r="AC1614" s="16"/>
      <c r="AD1614" s="16"/>
      <c r="AE1614" s="16"/>
      <c r="AF1614" s="16"/>
      <c r="AG1614" s="16"/>
      <c r="AH1614" s="16"/>
      <c r="AI1614" s="16"/>
      <c r="AJ1614" s="16"/>
      <c r="AK1614" s="16"/>
      <c r="AL1614" s="16"/>
      <c r="AM1614" s="16"/>
      <c r="AN1614" s="16"/>
      <c r="AO1614" s="16"/>
      <c r="AP1614" s="16"/>
      <c r="AQ1614" s="16"/>
    </row>
    <row r="1615" spans="1:43" s="17" customFormat="1" ht="12.75" hidden="1" customHeight="1">
      <c r="A1615" s="126">
        <v>153808000</v>
      </c>
      <c r="B1615" s="72"/>
      <c r="C1615" s="73" t="s">
        <v>642</v>
      </c>
      <c r="D1615" s="46"/>
      <c r="E1615" s="145"/>
      <c r="F1615" s="146"/>
      <c r="G1615" s="147"/>
      <c r="H1615" s="148"/>
      <c r="I1615" s="158"/>
      <c r="J1615" s="146"/>
      <c r="K1615" s="146"/>
      <c r="L1615" s="149"/>
      <c r="M1615" s="623"/>
      <c r="N1615" s="626"/>
      <c r="O1615" s="36"/>
      <c r="P1615" s="51" t="s">
        <v>1474</v>
      </c>
      <c r="Q1615" s="36"/>
      <c r="R1615" s="36" t="str">
        <f t="shared" si="165"/>
        <v/>
      </c>
      <c r="S1615" s="15"/>
      <c r="T1615" s="15"/>
      <c r="U1615" s="15"/>
      <c r="V1615" s="15"/>
      <c r="W1615" s="473"/>
      <c r="X1615" s="473"/>
      <c r="Y1615" s="15"/>
      <c r="Z1615" s="15"/>
      <c r="AA1615" s="15"/>
      <c r="AC1615" s="16"/>
      <c r="AD1615" s="16"/>
      <c r="AE1615" s="16"/>
      <c r="AF1615" s="16"/>
      <c r="AG1615" s="16"/>
      <c r="AH1615" s="16"/>
      <c r="AI1615" s="16"/>
      <c r="AJ1615" s="16"/>
      <c r="AK1615" s="16"/>
      <c r="AL1615" s="16"/>
      <c r="AM1615" s="16"/>
      <c r="AN1615" s="16"/>
      <c r="AO1615" s="16"/>
      <c r="AP1615" s="16"/>
      <c r="AQ1615" s="16"/>
    </row>
    <row r="1616" spans="1:43" s="17" customFormat="1" ht="12.75" hidden="1" customHeight="1">
      <c r="A1616" s="126">
        <v>153817000</v>
      </c>
      <c r="B1616" s="72"/>
      <c r="C1616" s="144" t="s">
        <v>485</v>
      </c>
      <c r="D1616" s="46"/>
      <c r="E1616" s="145"/>
      <c r="F1616" s="146"/>
      <c r="G1616" s="147"/>
      <c r="H1616" s="148"/>
      <c r="I1616" s="158"/>
      <c r="J1616" s="146"/>
      <c r="K1616" s="146"/>
      <c r="L1616" s="149"/>
      <c r="M1616" s="623"/>
      <c r="N1616" s="626"/>
      <c r="O1616" s="36"/>
      <c r="P1616" s="51" t="s">
        <v>1474</v>
      </c>
      <c r="Q1616" s="36"/>
      <c r="R1616" s="36" t="str">
        <f t="shared" si="165"/>
        <v/>
      </c>
      <c r="S1616" s="15"/>
      <c r="T1616" s="15"/>
      <c r="U1616" s="15"/>
      <c r="V1616" s="15"/>
      <c r="W1616" s="473"/>
      <c r="X1616" s="473"/>
      <c r="Y1616" s="15"/>
      <c r="Z1616" s="15"/>
      <c r="AA1616" s="15"/>
      <c r="AC1616" s="16"/>
      <c r="AD1616" s="16"/>
      <c r="AE1616" s="16"/>
      <c r="AF1616" s="16"/>
      <c r="AG1616" s="16"/>
      <c r="AH1616" s="16"/>
      <c r="AI1616" s="16"/>
      <c r="AJ1616" s="16"/>
      <c r="AK1616" s="16"/>
      <c r="AL1616" s="16"/>
      <c r="AM1616" s="16"/>
      <c r="AN1616" s="16"/>
      <c r="AO1616" s="16"/>
      <c r="AP1616" s="16"/>
      <c r="AQ1616" s="16"/>
    </row>
    <row r="1617" spans="1:43" s="17" customFormat="1" ht="12.75" hidden="1" customHeight="1" thickBot="1">
      <c r="A1617" s="126">
        <v>153812000</v>
      </c>
      <c r="B1617" s="74"/>
      <c r="C1617" s="167" t="s">
        <v>480</v>
      </c>
      <c r="D1617" s="117"/>
      <c r="E1617" s="168"/>
      <c r="F1617" s="169"/>
      <c r="G1617" s="170"/>
      <c r="H1617" s="171"/>
      <c r="I1617" s="173"/>
      <c r="J1617" s="169"/>
      <c r="K1617" s="169"/>
      <c r="L1617" s="172"/>
      <c r="M1617" s="670"/>
      <c r="N1617" s="671"/>
      <c r="O1617" s="36"/>
      <c r="P1617" s="51" t="s">
        <v>1474</v>
      </c>
      <c r="Q1617" s="36"/>
      <c r="R1617" s="36" t="str">
        <f t="shared" si="165"/>
        <v/>
      </c>
      <c r="S1617" s="15"/>
      <c r="T1617" s="15"/>
      <c r="U1617" s="15"/>
      <c r="V1617" s="15"/>
      <c r="W1617" s="473"/>
      <c r="X1617" s="473"/>
      <c r="Y1617" s="15"/>
      <c r="Z1617" s="15"/>
      <c r="AA1617" s="15"/>
      <c r="AC1617" s="16"/>
      <c r="AD1617" s="16"/>
      <c r="AE1617" s="16"/>
      <c r="AF1617" s="16"/>
      <c r="AG1617" s="16"/>
      <c r="AH1617" s="16"/>
      <c r="AI1617" s="16"/>
      <c r="AJ1617" s="16"/>
      <c r="AK1617" s="16"/>
      <c r="AL1617" s="16"/>
      <c r="AM1617" s="16"/>
      <c r="AN1617" s="16"/>
      <c r="AO1617" s="16"/>
      <c r="AP1617" s="16"/>
      <c r="AQ1617" s="16"/>
    </row>
    <row r="1618" spans="1:43" s="17" customFormat="1" ht="12.75" hidden="1" customHeight="1">
      <c r="A1618" s="126">
        <v>153824000</v>
      </c>
      <c r="B1618" s="95"/>
      <c r="C1618" s="152" t="s">
        <v>492</v>
      </c>
      <c r="D1618" s="46"/>
      <c r="E1618" s="153"/>
      <c r="F1618" s="154"/>
      <c r="G1618" s="155"/>
      <c r="H1618" s="156"/>
      <c r="I1618" s="174"/>
      <c r="J1618" s="154"/>
      <c r="K1618" s="154"/>
      <c r="L1618" s="157"/>
      <c r="M1618" s="648"/>
      <c r="N1618" s="625"/>
      <c r="O1618" s="36"/>
      <c r="P1618" s="51" t="s">
        <v>1474</v>
      </c>
      <c r="Q1618" s="36"/>
      <c r="R1618" s="36" t="str">
        <f t="shared" si="165"/>
        <v/>
      </c>
      <c r="S1618" s="15"/>
      <c r="T1618" s="15"/>
      <c r="U1618" s="15"/>
      <c r="V1618" s="15"/>
      <c r="W1618" s="473"/>
      <c r="X1618" s="473"/>
      <c r="Y1618" s="15"/>
      <c r="Z1618" s="15"/>
      <c r="AA1618" s="15"/>
      <c r="AC1618" s="16"/>
      <c r="AD1618" s="16"/>
      <c r="AE1618" s="16"/>
      <c r="AF1618" s="16"/>
      <c r="AG1618" s="16"/>
      <c r="AH1618" s="16"/>
      <c r="AI1618" s="16"/>
      <c r="AJ1618" s="16"/>
      <c r="AK1618" s="16"/>
      <c r="AL1618" s="16"/>
      <c r="AM1618" s="16"/>
      <c r="AN1618" s="16"/>
      <c r="AO1618" s="16"/>
      <c r="AP1618" s="16"/>
      <c r="AQ1618" s="16"/>
    </row>
    <row r="1619" spans="1:43" s="17" customFormat="1" ht="12.75" hidden="1" customHeight="1">
      <c r="A1619" s="126">
        <v>153813000</v>
      </c>
      <c r="B1619" s="72"/>
      <c r="C1619" s="144" t="s">
        <v>481</v>
      </c>
      <c r="D1619" s="46"/>
      <c r="E1619" s="145"/>
      <c r="F1619" s="146"/>
      <c r="G1619" s="147"/>
      <c r="H1619" s="148"/>
      <c r="I1619" s="158"/>
      <c r="J1619" s="146"/>
      <c r="K1619" s="146"/>
      <c r="L1619" s="149"/>
      <c r="M1619" s="623"/>
      <c r="N1619" s="626"/>
      <c r="O1619" s="36"/>
      <c r="P1619" s="51" t="s">
        <v>1474</v>
      </c>
      <c r="Q1619" s="36"/>
      <c r="R1619" s="36" t="str">
        <f t="shared" si="165"/>
        <v/>
      </c>
      <c r="S1619" s="15"/>
      <c r="T1619" s="15"/>
      <c r="U1619" s="15"/>
      <c r="V1619" s="15"/>
      <c r="W1619" s="473"/>
      <c r="X1619" s="473"/>
      <c r="Y1619" s="15"/>
      <c r="Z1619" s="15"/>
      <c r="AA1619" s="15"/>
      <c r="AC1619" s="16"/>
      <c r="AD1619" s="16"/>
      <c r="AE1619" s="16"/>
      <c r="AF1619" s="16"/>
      <c r="AG1619" s="16"/>
      <c r="AH1619" s="16"/>
      <c r="AI1619" s="16"/>
      <c r="AJ1619" s="16"/>
      <c r="AK1619" s="16"/>
      <c r="AL1619" s="16"/>
      <c r="AM1619" s="16"/>
      <c r="AN1619" s="16"/>
      <c r="AO1619" s="16"/>
      <c r="AP1619" s="16"/>
      <c r="AQ1619" s="16"/>
    </row>
    <row r="1620" spans="1:43" s="17" customFormat="1" ht="12.75" hidden="1" customHeight="1">
      <c r="A1620" s="126">
        <v>153816000</v>
      </c>
      <c r="B1620" s="72"/>
      <c r="C1620" s="144" t="s">
        <v>484</v>
      </c>
      <c r="D1620" s="46"/>
      <c r="E1620" s="145"/>
      <c r="F1620" s="146"/>
      <c r="G1620" s="147"/>
      <c r="H1620" s="148"/>
      <c r="I1620" s="158"/>
      <c r="J1620" s="146"/>
      <c r="K1620" s="146"/>
      <c r="L1620" s="149"/>
      <c r="M1620" s="623"/>
      <c r="N1620" s="626"/>
      <c r="O1620" s="36"/>
      <c r="P1620" s="51" t="s">
        <v>1474</v>
      </c>
      <c r="Q1620" s="36"/>
      <c r="R1620" s="36" t="str">
        <f t="shared" si="165"/>
        <v/>
      </c>
      <c r="S1620" s="15"/>
      <c r="T1620" s="15"/>
      <c r="U1620" s="15"/>
      <c r="V1620" s="15"/>
      <c r="W1620" s="473"/>
      <c r="X1620" s="473"/>
      <c r="Y1620" s="15"/>
      <c r="Z1620" s="15"/>
      <c r="AA1620" s="15"/>
      <c r="AC1620" s="16"/>
      <c r="AD1620" s="16"/>
      <c r="AE1620" s="16"/>
      <c r="AF1620" s="16"/>
      <c r="AG1620" s="16"/>
      <c r="AH1620" s="16"/>
      <c r="AI1620" s="16"/>
      <c r="AJ1620" s="16"/>
      <c r="AK1620" s="16"/>
      <c r="AL1620" s="16"/>
      <c r="AM1620" s="16"/>
      <c r="AN1620" s="16"/>
      <c r="AO1620" s="16"/>
      <c r="AP1620" s="16"/>
      <c r="AQ1620" s="16"/>
    </row>
    <row r="1621" spans="1:43" s="17" customFormat="1" ht="12.75" hidden="1" customHeight="1">
      <c r="A1621" s="126">
        <v>153821000</v>
      </c>
      <c r="B1621" s="72"/>
      <c r="C1621" s="144" t="s">
        <v>489</v>
      </c>
      <c r="D1621" s="46"/>
      <c r="E1621" s="145"/>
      <c r="F1621" s="146"/>
      <c r="G1621" s="147"/>
      <c r="H1621" s="148"/>
      <c r="I1621" s="158"/>
      <c r="J1621" s="146"/>
      <c r="K1621" s="146"/>
      <c r="L1621" s="149"/>
      <c r="M1621" s="623"/>
      <c r="N1621" s="626"/>
      <c r="O1621" s="36"/>
      <c r="P1621" s="51" t="s">
        <v>1474</v>
      </c>
      <c r="Q1621" s="36"/>
      <c r="R1621" s="36" t="str">
        <f t="shared" si="165"/>
        <v/>
      </c>
      <c r="S1621" s="15"/>
      <c r="T1621" s="15"/>
      <c r="U1621" s="15"/>
      <c r="V1621" s="15"/>
      <c r="W1621" s="473"/>
      <c r="X1621" s="473"/>
      <c r="Y1621" s="15"/>
      <c r="Z1621" s="15"/>
      <c r="AA1621" s="15"/>
      <c r="AC1621" s="16"/>
      <c r="AD1621" s="16"/>
      <c r="AE1621" s="16"/>
      <c r="AF1621" s="16"/>
      <c r="AG1621" s="16"/>
      <c r="AH1621" s="16"/>
      <c r="AI1621" s="16"/>
      <c r="AJ1621" s="16"/>
      <c r="AK1621" s="16"/>
      <c r="AL1621" s="16"/>
      <c r="AM1621" s="16"/>
      <c r="AN1621" s="16"/>
      <c r="AO1621" s="16"/>
      <c r="AP1621" s="16"/>
      <c r="AQ1621" s="16"/>
    </row>
    <row r="1622" spans="1:43" s="17" customFormat="1" ht="12.75" hidden="1" customHeight="1" thickBot="1">
      <c r="A1622" s="126">
        <v>153815000</v>
      </c>
      <c r="B1622" s="74"/>
      <c r="C1622" s="167" t="s">
        <v>483</v>
      </c>
      <c r="D1622" s="46"/>
      <c r="E1622" s="145"/>
      <c r="F1622" s="146"/>
      <c r="G1622" s="147"/>
      <c r="H1622" s="148"/>
      <c r="I1622" s="158"/>
      <c r="J1622" s="146"/>
      <c r="K1622" s="146"/>
      <c r="L1622" s="149"/>
      <c r="M1622" s="623"/>
      <c r="N1622" s="626"/>
      <c r="O1622" s="36"/>
      <c r="P1622" s="51" t="s">
        <v>1474</v>
      </c>
      <c r="Q1622" s="36"/>
      <c r="R1622" s="36" t="str">
        <f t="shared" si="165"/>
        <v/>
      </c>
      <c r="S1622" s="15"/>
      <c r="T1622" s="15"/>
      <c r="U1622" s="15"/>
      <c r="V1622" s="15"/>
      <c r="W1622" s="473"/>
      <c r="X1622" s="473"/>
      <c r="Y1622" s="15"/>
      <c r="Z1622" s="15"/>
      <c r="AA1622" s="15"/>
      <c r="AC1622" s="16"/>
      <c r="AD1622" s="16"/>
      <c r="AE1622" s="16"/>
      <c r="AF1622" s="16"/>
      <c r="AG1622" s="16"/>
      <c r="AH1622" s="16"/>
      <c r="AI1622" s="16"/>
      <c r="AJ1622" s="16"/>
      <c r="AK1622" s="16"/>
      <c r="AL1622" s="16"/>
      <c r="AM1622" s="16"/>
      <c r="AN1622" s="16"/>
      <c r="AO1622" s="16"/>
      <c r="AP1622" s="16"/>
      <c r="AQ1622" s="16"/>
    </row>
    <row r="1623" spans="1:43" s="18" customFormat="1" ht="15.75" hidden="1" customHeight="1">
      <c r="A1623" s="126" t="s">
        <v>643</v>
      </c>
      <c r="B1623" s="599" t="s">
        <v>503</v>
      </c>
      <c r="C1623" s="600"/>
      <c r="D1623" s="25"/>
      <c r="E1623" s="90">
        <f t="shared" ref="E1623:N1623" si="166">SUM(E1624:E1642)</f>
        <v>0</v>
      </c>
      <c r="F1623" s="91">
        <f t="shared" si="166"/>
        <v>0</v>
      </c>
      <c r="G1623" s="92">
        <f t="shared" si="166"/>
        <v>0</v>
      </c>
      <c r="H1623" s="611">
        <f t="shared" si="166"/>
        <v>0</v>
      </c>
      <c r="I1623" s="612">
        <f t="shared" si="166"/>
        <v>0</v>
      </c>
      <c r="J1623" s="91">
        <f t="shared" si="166"/>
        <v>0</v>
      </c>
      <c r="K1623" s="91">
        <f t="shared" si="166"/>
        <v>0</v>
      </c>
      <c r="L1623" s="93">
        <f t="shared" si="166"/>
        <v>0</v>
      </c>
      <c r="M1623" s="612">
        <f t="shared" si="166"/>
        <v>0</v>
      </c>
      <c r="N1623" s="93">
        <f t="shared" si="166"/>
        <v>0</v>
      </c>
      <c r="O1623" s="36"/>
      <c r="P1623" s="51" t="s">
        <v>1500</v>
      </c>
      <c r="Q1623" s="36"/>
      <c r="R1623" s="36" t="str">
        <f t="shared" si="165"/>
        <v/>
      </c>
      <c r="S1623" s="15"/>
      <c r="T1623" s="15"/>
      <c r="U1623" s="15"/>
      <c r="V1623" s="15"/>
      <c r="W1623" s="473"/>
      <c r="X1623" s="473"/>
      <c r="Y1623" s="15"/>
      <c r="Z1623" s="15"/>
      <c r="AA1623" s="15"/>
      <c r="AC1623" s="15"/>
      <c r="AD1623" s="15"/>
      <c r="AE1623" s="15"/>
      <c r="AF1623" s="15"/>
      <c r="AG1623" s="15"/>
      <c r="AH1623" s="15"/>
      <c r="AI1623" s="15"/>
      <c r="AJ1623" s="15"/>
      <c r="AK1623" s="15"/>
      <c r="AL1623" s="15"/>
      <c r="AM1623" s="15"/>
      <c r="AN1623" s="15"/>
      <c r="AO1623" s="15"/>
      <c r="AP1623" s="15"/>
      <c r="AQ1623" s="15"/>
    </row>
    <row r="1624" spans="1:43" s="17" customFormat="1" ht="12.75" hidden="1" customHeight="1">
      <c r="A1624" s="126">
        <v>156606000</v>
      </c>
      <c r="B1624" s="72"/>
      <c r="C1624" s="144" t="s">
        <v>508</v>
      </c>
      <c r="D1624" s="46"/>
      <c r="E1624" s="145"/>
      <c r="F1624" s="146"/>
      <c r="G1624" s="147"/>
      <c r="H1624" s="148"/>
      <c r="I1624" s="158"/>
      <c r="J1624" s="146"/>
      <c r="K1624" s="146"/>
      <c r="L1624" s="149"/>
      <c r="M1624" s="623"/>
      <c r="N1624" s="626"/>
      <c r="O1624" s="36"/>
      <c r="P1624" s="51" t="s">
        <v>1474</v>
      </c>
      <c r="Q1624" s="36"/>
      <c r="R1624" s="36" t="str">
        <f t="shared" si="165"/>
        <v/>
      </c>
      <c r="S1624" s="15"/>
      <c r="T1624" s="15"/>
      <c r="U1624" s="15"/>
      <c r="V1624" s="15"/>
      <c r="W1624" s="473"/>
      <c r="X1624" s="473"/>
      <c r="Y1624" s="15"/>
      <c r="Z1624" s="15"/>
      <c r="AA1624" s="15"/>
      <c r="AC1624" s="16"/>
      <c r="AD1624" s="16"/>
      <c r="AE1624" s="16"/>
      <c r="AF1624" s="16"/>
      <c r="AG1624" s="16"/>
      <c r="AH1624" s="16"/>
      <c r="AI1624" s="16"/>
      <c r="AJ1624" s="16"/>
      <c r="AK1624" s="16"/>
      <c r="AL1624" s="16"/>
      <c r="AM1624" s="16"/>
      <c r="AN1624" s="16"/>
      <c r="AO1624" s="16"/>
      <c r="AP1624" s="16"/>
      <c r="AQ1624" s="16"/>
    </row>
    <row r="1625" spans="1:43" s="17" customFormat="1" ht="12.75" hidden="1" customHeight="1">
      <c r="A1625" s="126">
        <v>156601000</v>
      </c>
      <c r="B1625" s="72"/>
      <c r="C1625" s="144" t="s">
        <v>504</v>
      </c>
      <c r="D1625" s="46"/>
      <c r="E1625" s="145"/>
      <c r="F1625" s="146"/>
      <c r="G1625" s="147"/>
      <c r="H1625" s="148"/>
      <c r="I1625" s="158"/>
      <c r="J1625" s="146"/>
      <c r="K1625" s="146"/>
      <c r="L1625" s="149"/>
      <c r="M1625" s="623"/>
      <c r="N1625" s="626"/>
      <c r="O1625" s="36"/>
      <c r="P1625" s="51" t="s">
        <v>1474</v>
      </c>
      <c r="Q1625" s="36"/>
      <c r="R1625" s="36" t="str">
        <f t="shared" si="165"/>
        <v/>
      </c>
      <c r="S1625" s="15"/>
      <c r="T1625" s="15"/>
      <c r="U1625" s="15"/>
      <c r="V1625" s="15"/>
      <c r="W1625" s="473"/>
      <c r="X1625" s="473"/>
      <c r="Y1625" s="15"/>
      <c r="Z1625" s="15"/>
      <c r="AA1625" s="15"/>
      <c r="AC1625" s="16"/>
      <c r="AD1625" s="16"/>
      <c r="AE1625" s="16"/>
      <c r="AF1625" s="16"/>
      <c r="AG1625" s="16"/>
      <c r="AH1625" s="16"/>
      <c r="AI1625" s="16"/>
      <c r="AJ1625" s="16"/>
      <c r="AK1625" s="16"/>
      <c r="AL1625" s="16"/>
      <c r="AM1625" s="16"/>
      <c r="AN1625" s="16"/>
      <c r="AO1625" s="16"/>
      <c r="AP1625" s="16"/>
      <c r="AQ1625" s="16"/>
    </row>
    <row r="1626" spans="1:43" s="17" customFormat="1" ht="12.75" hidden="1" customHeight="1">
      <c r="A1626" s="126">
        <v>156602000</v>
      </c>
      <c r="B1626" s="72"/>
      <c r="C1626" s="73" t="s">
        <v>644</v>
      </c>
      <c r="D1626" s="46"/>
      <c r="E1626" s="145"/>
      <c r="F1626" s="146"/>
      <c r="G1626" s="147"/>
      <c r="H1626" s="148"/>
      <c r="I1626" s="158"/>
      <c r="J1626" s="146"/>
      <c r="K1626" s="146"/>
      <c r="L1626" s="149"/>
      <c r="M1626" s="623"/>
      <c r="N1626" s="626"/>
      <c r="O1626" s="36"/>
      <c r="P1626" s="51" t="s">
        <v>1474</v>
      </c>
      <c r="Q1626" s="36"/>
      <c r="R1626" s="36" t="str">
        <f t="shared" si="165"/>
        <v/>
      </c>
      <c r="S1626" s="15"/>
      <c r="T1626" s="15"/>
      <c r="U1626" s="15"/>
      <c r="V1626" s="15"/>
      <c r="W1626" s="473"/>
      <c r="X1626" s="473"/>
      <c r="Y1626" s="15"/>
      <c r="Z1626" s="15"/>
      <c r="AA1626" s="15"/>
      <c r="AC1626" s="16"/>
      <c r="AD1626" s="16"/>
      <c r="AE1626" s="16"/>
      <c r="AF1626" s="16"/>
      <c r="AG1626" s="16"/>
      <c r="AH1626" s="16"/>
      <c r="AI1626" s="16"/>
      <c r="AJ1626" s="16"/>
      <c r="AK1626" s="16"/>
      <c r="AL1626" s="16"/>
      <c r="AM1626" s="16"/>
      <c r="AN1626" s="16"/>
      <c r="AO1626" s="16"/>
      <c r="AP1626" s="16"/>
      <c r="AQ1626" s="16"/>
    </row>
    <row r="1627" spans="1:43" s="17" customFormat="1" ht="12.75" hidden="1" customHeight="1">
      <c r="A1627" s="126">
        <v>156603000</v>
      </c>
      <c r="B1627" s="72"/>
      <c r="C1627" s="144" t="s">
        <v>505</v>
      </c>
      <c r="D1627" s="46"/>
      <c r="E1627" s="145"/>
      <c r="F1627" s="146"/>
      <c r="G1627" s="147"/>
      <c r="H1627" s="148"/>
      <c r="I1627" s="158"/>
      <c r="J1627" s="146"/>
      <c r="K1627" s="146"/>
      <c r="L1627" s="149"/>
      <c r="M1627" s="623"/>
      <c r="N1627" s="626"/>
      <c r="O1627" s="36"/>
      <c r="P1627" s="51" t="s">
        <v>1474</v>
      </c>
      <c r="Q1627" s="36"/>
      <c r="R1627" s="36" t="str">
        <f t="shared" si="165"/>
        <v/>
      </c>
      <c r="S1627" s="15"/>
      <c r="T1627" s="15"/>
      <c r="U1627" s="15"/>
      <c r="V1627" s="15"/>
      <c r="W1627" s="473"/>
      <c r="X1627" s="473"/>
      <c r="Y1627" s="15"/>
      <c r="Z1627" s="15"/>
      <c r="AA1627" s="15"/>
      <c r="AC1627" s="16"/>
      <c r="AD1627" s="16"/>
      <c r="AE1627" s="16"/>
      <c r="AF1627" s="16"/>
      <c r="AG1627" s="16"/>
      <c r="AH1627" s="16"/>
      <c r="AI1627" s="16"/>
      <c r="AJ1627" s="16"/>
      <c r="AK1627" s="16"/>
      <c r="AL1627" s="16"/>
      <c r="AM1627" s="16"/>
      <c r="AN1627" s="16"/>
      <c r="AO1627" s="16"/>
      <c r="AP1627" s="16"/>
      <c r="AQ1627" s="16"/>
    </row>
    <row r="1628" spans="1:43" s="17" customFormat="1" ht="12.75" hidden="1" customHeight="1">
      <c r="A1628" s="126">
        <v>156617000</v>
      </c>
      <c r="B1628" s="72"/>
      <c r="C1628" s="144" t="s">
        <v>518</v>
      </c>
      <c r="D1628" s="46"/>
      <c r="E1628" s="145"/>
      <c r="F1628" s="146"/>
      <c r="G1628" s="147"/>
      <c r="H1628" s="148"/>
      <c r="I1628" s="158"/>
      <c r="J1628" s="146"/>
      <c r="K1628" s="146"/>
      <c r="L1628" s="149"/>
      <c r="M1628" s="623"/>
      <c r="N1628" s="626"/>
      <c r="O1628" s="36"/>
      <c r="P1628" s="51" t="s">
        <v>1474</v>
      </c>
      <c r="Q1628" s="36"/>
      <c r="R1628" s="36" t="str">
        <f t="shared" si="165"/>
        <v/>
      </c>
      <c r="S1628" s="15"/>
      <c r="T1628" s="15"/>
      <c r="U1628" s="15"/>
      <c r="V1628" s="15"/>
      <c r="W1628" s="473"/>
      <c r="X1628" s="473"/>
      <c r="Y1628" s="15"/>
      <c r="Z1628" s="15"/>
      <c r="AA1628" s="15"/>
      <c r="AC1628" s="16"/>
      <c r="AD1628" s="16"/>
      <c r="AE1628" s="16"/>
      <c r="AF1628" s="16"/>
      <c r="AG1628" s="16"/>
      <c r="AH1628" s="16"/>
      <c r="AI1628" s="16"/>
      <c r="AJ1628" s="16"/>
      <c r="AK1628" s="16"/>
      <c r="AL1628" s="16"/>
      <c r="AM1628" s="16"/>
      <c r="AN1628" s="16"/>
      <c r="AO1628" s="16"/>
      <c r="AP1628" s="16"/>
      <c r="AQ1628" s="16"/>
    </row>
    <row r="1629" spans="1:43" s="17" customFormat="1" ht="12.75" hidden="1" customHeight="1">
      <c r="A1629" s="126">
        <v>156604000</v>
      </c>
      <c r="B1629" s="72"/>
      <c r="C1629" s="144" t="s">
        <v>506</v>
      </c>
      <c r="D1629" s="46"/>
      <c r="E1629" s="145"/>
      <c r="F1629" s="146"/>
      <c r="G1629" s="147"/>
      <c r="H1629" s="148"/>
      <c r="I1629" s="158"/>
      <c r="J1629" s="146"/>
      <c r="K1629" s="146"/>
      <c r="L1629" s="149"/>
      <c r="M1629" s="623"/>
      <c r="N1629" s="626"/>
      <c r="O1629" s="36"/>
      <c r="P1629" s="51" t="s">
        <v>1474</v>
      </c>
      <c r="Q1629" s="36"/>
      <c r="R1629" s="36" t="str">
        <f t="shared" si="165"/>
        <v/>
      </c>
      <c r="S1629" s="15"/>
      <c r="T1629" s="15"/>
      <c r="U1629" s="15"/>
      <c r="V1629" s="15"/>
      <c r="W1629" s="473"/>
      <c r="X1629" s="473"/>
      <c r="Y1629" s="15"/>
      <c r="Z1629" s="15"/>
      <c r="AA1629" s="15"/>
      <c r="AC1629" s="16"/>
      <c r="AD1629" s="16"/>
      <c r="AE1629" s="16"/>
      <c r="AF1629" s="16"/>
      <c r="AG1629" s="16"/>
      <c r="AH1629" s="16"/>
      <c r="AI1629" s="16"/>
      <c r="AJ1629" s="16"/>
      <c r="AK1629" s="16"/>
      <c r="AL1629" s="16"/>
      <c r="AM1629" s="16"/>
      <c r="AN1629" s="16"/>
      <c r="AO1629" s="16"/>
      <c r="AP1629" s="16"/>
      <c r="AQ1629" s="16"/>
    </row>
    <row r="1630" spans="1:43" s="17" customFormat="1" ht="12.75" hidden="1" customHeight="1">
      <c r="A1630" s="126">
        <v>156605000</v>
      </c>
      <c r="B1630" s="72"/>
      <c r="C1630" s="144" t="s">
        <v>507</v>
      </c>
      <c r="D1630" s="46"/>
      <c r="E1630" s="145"/>
      <c r="F1630" s="146"/>
      <c r="G1630" s="147"/>
      <c r="H1630" s="148"/>
      <c r="I1630" s="158"/>
      <c r="J1630" s="146"/>
      <c r="K1630" s="146"/>
      <c r="L1630" s="149"/>
      <c r="M1630" s="623"/>
      <c r="N1630" s="626"/>
      <c r="O1630" s="36"/>
      <c r="P1630" s="51" t="s">
        <v>1474</v>
      </c>
      <c r="Q1630" s="36"/>
      <c r="R1630" s="36" t="str">
        <f t="shared" si="165"/>
        <v/>
      </c>
      <c r="S1630" s="15"/>
      <c r="T1630" s="15"/>
      <c r="U1630" s="15"/>
      <c r="V1630" s="15"/>
      <c r="W1630" s="473"/>
      <c r="X1630" s="473"/>
      <c r="Y1630" s="15"/>
      <c r="Z1630" s="15"/>
      <c r="AA1630" s="15"/>
      <c r="AC1630" s="16"/>
      <c r="AD1630" s="16"/>
      <c r="AE1630" s="16"/>
      <c r="AF1630" s="16"/>
      <c r="AG1630" s="16"/>
      <c r="AH1630" s="16"/>
      <c r="AI1630" s="16"/>
      <c r="AJ1630" s="16"/>
      <c r="AK1630" s="16"/>
      <c r="AL1630" s="16"/>
      <c r="AM1630" s="16"/>
      <c r="AN1630" s="16"/>
      <c r="AO1630" s="16"/>
      <c r="AP1630" s="16"/>
      <c r="AQ1630" s="16"/>
    </row>
    <row r="1631" spans="1:43" s="17" customFormat="1" ht="12.75" hidden="1" customHeight="1">
      <c r="A1631" s="126">
        <v>156607000</v>
      </c>
      <c r="B1631" s="72"/>
      <c r="C1631" s="144" t="s">
        <v>509</v>
      </c>
      <c r="D1631" s="46"/>
      <c r="E1631" s="145"/>
      <c r="F1631" s="146"/>
      <c r="G1631" s="147"/>
      <c r="H1631" s="148"/>
      <c r="I1631" s="158"/>
      <c r="J1631" s="146"/>
      <c r="K1631" s="146"/>
      <c r="L1631" s="149"/>
      <c r="M1631" s="623"/>
      <c r="N1631" s="626"/>
      <c r="O1631" s="36"/>
      <c r="P1631" s="51" t="s">
        <v>1474</v>
      </c>
      <c r="Q1631" s="36"/>
      <c r="R1631" s="36" t="str">
        <f t="shared" si="165"/>
        <v/>
      </c>
      <c r="S1631" s="15"/>
      <c r="T1631" s="15"/>
      <c r="U1631" s="15"/>
      <c r="V1631" s="15"/>
      <c r="W1631" s="473"/>
      <c r="X1631" s="473"/>
      <c r="Y1631" s="15"/>
      <c r="Z1631" s="15"/>
      <c r="AA1631" s="15"/>
      <c r="AC1631" s="16"/>
      <c r="AD1631" s="16"/>
      <c r="AE1631" s="16"/>
      <c r="AF1631" s="16"/>
      <c r="AG1631" s="16"/>
      <c r="AH1631" s="16"/>
      <c r="AI1631" s="16"/>
      <c r="AJ1631" s="16"/>
      <c r="AK1631" s="16"/>
      <c r="AL1631" s="16"/>
      <c r="AM1631" s="16"/>
      <c r="AN1631" s="16"/>
      <c r="AO1631" s="16"/>
      <c r="AP1631" s="16"/>
      <c r="AQ1631" s="16"/>
    </row>
    <row r="1632" spans="1:43" s="17" customFormat="1" ht="12.75" hidden="1" customHeight="1">
      <c r="A1632" s="126">
        <v>156619000</v>
      </c>
      <c r="B1632" s="72"/>
      <c r="C1632" s="144" t="s">
        <v>520</v>
      </c>
      <c r="D1632" s="46"/>
      <c r="E1632" s="145"/>
      <c r="F1632" s="146"/>
      <c r="G1632" s="147"/>
      <c r="H1632" s="148"/>
      <c r="I1632" s="158"/>
      <c r="J1632" s="146"/>
      <c r="K1632" s="146"/>
      <c r="L1632" s="149"/>
      <c r="M1632" s="623"/>
      <c r="N1632" s="626"/>
      <c r="O1632" s="36"/>
      <c r="P1632" s="51" t="s">
        <v>1474</v>
      </c>
      <c r="Q1632" s="36"/>
      <c r="R1632" s="36" t="str">
        <f t="shared" si="165"/>
        <v/>
      </c>
      <c r="S1632" s="15"/>
      <c r="T1632" s="15"/>
      <c r="U1632" s="15"/>
      <c r="V1632" s="15"/>
      <c r="W1632" s="473"/>
      <c r="X1632" s="473"/>
      <c r="Y1632" s="15"/>
      <c r="Z1632" s="15"/>
      <c r="AA1632" s="15"/>
      <c r="AC1632" s="16"/>
      <c r="AD1632" s="16"/>
      <c r="AE1632" s="16"/>
      <c r="AF1632" s="16"/>
      <c r="AG1632" s="16"/>
      <c r="AH1632" s="16"/>
      <c r="AI1632" s="16"/>
      <c r="AJ1632" s="16"/>
      <c r="AK1632" s="16"/>
      <c r="AL1632" s="16"/>
      <c r="AM1632" s="16"/>
      <c r="AN1632" s="16"/>
      <c r="AO1632" s="16"/>
      <c r="AP1632" s="16"/>
      <c r="AQ1632" s="16"/>
    </row>
    <row r="1633" spans="1:43" s="17" customFormat="1" ht="12.75" hidden="1" customHeight="1">
      <c r="A1633" s="126">
        <v>156618000</v>
      </c>
      <c r="B1633" s="72"/>
      <c r="C1633" s="144" t="s">
        <v>519</v>
      </c>
      <c r="D1633" s="46"/>
      <c r="E1633" s="145"/>
      <c r="F1633" s="146"/>
      <c r="G1633" s="147"/>
      <c r="H1633" s="148"/>
      <c r="I1633" s="158"/>
      <c r="J1633" s="146"/>
      <c r="K1633" s="146"/>
      <c r="L1633" s="149"/>
      <c r="M1633" s="623"/>
      <c r="N1633" s="626"/>
      <c r="O1633" s="36"/>
      <c r="P1633" s="51" t="s">
        <v>1474</v>
      </c>
      <c r="Q1633" s="36"/>
      <c r="R1633" s="36" t="str">
        <f t="shared" si="165"/>
        <v/>
      </c>
      <c r="S1633" s="15"/>
      <c r="T1633" s="15"/>
      <c r="U1633" s="15"/>
      <c r="V1633" s="15"/>
      <c r="W1633" s="473"/>
      <c r="X1633" s="473"/>
      <c r="Y1633" s="15"/>
      <c r="Z1633" s="15"/>
      <c r="AA1633" s="15"/>
      <c r="AC1633" s="16"/>
      <c r="AD1633" s="16"/>
      <c r="AE1633" s="16"/>
      <c r="AF1633" s="16"/>
      <c r="AG1633" s="16"/>
      <c r="AH1633" s="16"/>
      <c r="AI1633" s="16"/>
      <c r="AJ1633" s="16"/>
      <c r="AK1633" s="16"/>
      <c r="AL1633" s="16"/>
      <c r="AM1633" s="16"/>
      <c r="AN1633" s="16"/>
      <c r="AO1633" s="16"/>
      <c r="AP1633" s="16"/>
      <c r="AQ1633" s="16"/>
    </row>
    <row r="1634" spans="1:43" s="17" customFormat="1" ht="12.75" hidden="1" customHeight="1">
      <c r="A1634" s="126">
        <v>156616000</v>
      </c>
      <c r="B1634" s="72"/>
      <c r="C1634" s="144" t="s">
        <v>517</v>
      </c>
      <c r="D1634" s="46"/>
      <c r="E1634" s="145"/>
      <c r="F1634" s="146"/>
      <c r="G1634" s="147"/>
      <c r="H1634" s="148"/>
      <c r="I1634" s="158"/>
      <c r="J1634" s="146"/>
      <c r="K1634" s="146"/>
      <c r="L1634" s="149"/>
      <c r="M1634" s="623"/>
      <c r="N1634" s="626"/>
      <c r="O1634" s="36"/>
      <c r="P1634" s="51" t="s">
        <v>1474</v>
      </c>
      <c r="Q1634" s="36"/>
      <c r="R1634" s="36" t="str">
        <f t="shared" si="165"/>
        <v/>
      </c>
      <c r="S1634" s="15"/>
      <c r="T1634" s="15"/>
      <c r="U1634" s="15"/>
      <c r="V1634" s="15"/>
      <c r="W1634" s="473"/>
      <c r="X1634" s="473"/>
      <c r="Y1634" s="15"/>
      <c r="Z1634" s="15"/>
      <c r="AA1634" s="15"/>
      <c r="AC1634" s="16"/>
      <c r="AD1634" s="16"/>
      <c r="AE1634" s="16"/>
      <c r="AF1634" s="16"/>
      <c r="AG1634" s="16"/>
      <c r="AH1634" s="16"/>
      <c r="AI1634" s="16"/>
      <c r="AJ1634" s="16"/>
      <c r="AK1634" s="16"/>
      <c r="AL1634" s="16"/>
      <c r="AM1634" s="16"/>
      <c r="AN1634" s="16"/>
      <c r="AO1634" s="16"/>
      <c r="AP1634" s="16"/>
      <c r="AQ1634" s="16"/>
    </row>
    <row r="1635" spans="1:43" s="17" customFormat="1" ht="12.75" hidden="1" customHeight="1">
      <c r="A1635" s="126">
        <v>156608000</v>
      </c>
      <c r="B1635" s="72"/>
      <c r="C1635" s="144" t="s">
        <v>510</v>
      </c>
      <c r="D1635" s="46"/>
      <c r="E1635" s="145"/>
      <c r="F1635" s="146"/>
      <c r="G1635" s="147"/>
      <c r="H1635" s="148"/>
      <c r="I1635" s="158"/>
      <c r="J1635" s="146"/>
      <c r="K1635" s="146"/>
      <c r="L1635" s="149"/>
      <c r="M1635" s="623"/>
      <c r="N1635" s="626"/>
      <c r="O1635" s="36"/>
      <c r="P1635" s="51" t="s">
        <v>1474</v>
      </c>
      <c r="Q1635" s="36"/>
      <c r="R1635" s="36" t="str">
        <f t="shared" si="165"/>
        <v/>
      </c>
      <c r="S1635" s="15"/>
      <c r="T1635" s="15"/>
      <c r="U1635" s="15"/>
      <c r="V1635" s="15"/>
      <c r="W1635" s="473"/>
      <c r="X1635" s="473"/>
      <c r="Y1635" s="15"/>
      <c r="Z1635" s="15"/>
      <c r="AA1635" s="15"/>
      <c r="AC1635" s="16"/>
      <c r="AD1635" s="16"/>
      <c r="AE1635" s="16"/>
      <c r="AF1635" s="16"/>
      <c r="AG1635" s="16"/>
      <c r="AH1635" s="16"/>
      <c r="AI1635" s="16"/>
      <c r="AJ1635" s="16"/>
      <c r="AK1635" s="16"/>
      <c r="AL1635" s="16"/>
      <c r="AM1635" s="16"/>
      <c r="AN1635" s="16"/>
      <c r="AO1635" s="16"/>
      <c r="AP1635" s="16"/>
      <c r="AQ1635" s="16"/>
    </row>
    <row r="1636" spans="1:43" s="17" customFormat="1" ht="12.75" hidden="1" customHeight="1">
      <c r="A1636" s="126">
        <v>156609000</v>
      </c>
      <c r="B1636" s="72"/>
      <c r="C1636" s="144" t="s">
        <v>479</v>
      </c>
      <c r="D1636" s="46"/>
      <c r="E1636" s="145"/>
      <c r="F1636" s="146"/>
      <c r="G1636" s="147"/>
      <c r="H1636" s="148"/>
      <c r="I1636" s="158"/>
      <c r="J1636" s="146"/>
      <c r="K1636" s="146"/>
      <c r="L1636" s="149"/>
      <c r="M1636" s="623"/>
      <c r="N1636" s="626"/>
      <c r="O1636" s="36"/>
      <c r="P1636" s="51" t="s">
        <v>1474</v>
      </c>
      <c r="Q1636" s="36"/>
      <c r="R1636" s="36" t="str">
        <f t="shared" si="165"/>
        <v/>
      </c>
      <c r="S1636" s="15"/>
      <c r="T1636" s="15"/>
      <c r="U1636" s="15"/>
      <c r="V1636" s="15"/>
      <c r="W1636" s="473"/>
      <c r="X1636" s="473"/>
      <c r="Y1636" s="15"/>
      <c r="Z1636" s="15"/>
      <c r="AA1636" s="15"/>
      <c r="AC1636" s="16"/>
      <c r="AD1636" s="16"/>
      <c r="AE1636" s="16"/>
      <c r="AF1636" s="16"/>
      <c r="AG1636" s="16"/>
      <c r="AH1636" s="16"/>
      <c r="AI1636" s="16"/>
      <c r="AJ1636" s="16"/>
      <c r="AK1636" s="16"/>
      <c r="AL1636" s="16"/>
      <c r="AM1636" s="16"/>
      <c r="AN1636" s="16"/>
      <c r="AO1636" s="16"/>
      <c r="AP1636" s="16"/>
      <c r="AQ1636" s="16"/>
    </row>
    <row r="1637" spans="1:43" s="17" customFormat="1" ht="12.75" hidden="1" customHeight="1">
      <c r="A1637" s="126">
        <v>156610000</v>
      </c>
      <c r="B1637" s="72"/>
      <c r="C1637" s="144" t="s">
        <v>511</v>
      </c>
      <c r="D1637" s="46"/>
      <c r="E1637" s="145"/>
      <c r="F1637" s="146"/>
      <c r="G1637" s="147"/>
      <c r="H1637" s="148"/>
      <c r="I1637" s="158"/>
      <c r="J1637" s="146"/>
      <c r="K1637" s="146"/>
      <c r="L1637" s="149"/>
      <c r="M1637" s="623"/>
      <c r="N1637" s="626"/>
      <c r="O1637" s="36"/>
      <c r="P1637" s="51" t="s">
        <v>1474</v>
      </c>
      <c r="Q1637" s="36"/>
      <c r="R1637" s="36" t="str">
        <f t="shared" si="165"/>
        <v/>
      </c>
      <c r="S1637" s="15"/>
      <c r="T1637" s="15"/>
      <c r="U1637" s="15"/>
      <c r="V1637" s="15"/>
      <c r="W1637" s="473"/>
      <c r="X1637" s="473"/>
      <c r="Y1637" s="15"/>
      <c r="Z1637" s="15"/>
      <c r="AA1637" s="15"/>
      <c r="AC1637" s="16"/>
      <c r="AD1637" s="16"/>
      <c r="AE1637" s="16"/>
      <c r="AF1637" s="16"/>
      <c r="AG1637" s="16"/>
      <c r="AH1637" s="16"/>
      <c r="AI1637" s="16"/>
      <c r="AJ1637" s="16"/>
      <c r="AK1637" s="16"/>
      <c r="AL1637" s="16"/>
      <c r="AM1637" s="16"/>
      <c r="AN1637" s="16"/>
      <c r="AO1637" s="16"/>
      <c r="AP1637" s="16"/>
      <c r="AQ1637" s="16"/>
    </row>
    <row r="1638" spans="1:43" s="17" customFormat="1" ht="12.75" hidden="1" customHeight="1">
      <c r="A1638" s="126">
        <v>156611000</v>
      </c>
      <c r="B1638" s="72"/>
      <c r="C1638" s="144" t="s">
        <v>512</v>
      </c>
      <c r="D1638" s="46"/>
      <c r="E1638" s="145"/>
      <c r="F1638" s="146"/>
      <c r="G1638" s="147"/>
      <c r="H1638" s="148"/>
      <c r="I1638" s="158"/>
      <c r="J1638" s="146"/>
      <c r="K1638" s="146"/>
      <c r="L1638" s="149"/>
      <c r="M1638" s="623"/>
      <c r="N1638" s="626"/>
      <c r="O1638" s="36"/>
      <c r="P1638" s="51" t="s">
        <v>1474</v>
      </c>
      <c r="Q1638" s="36"/>
      <c r="R1638" s="36" t="str">
        <f t="shared" si="165"/>
        <v/>
      </c>
      <c r="S1638" s="15"/>
      <c r="T1638" s="15"/>
      <c r="U1638" s="15"/>
      <c r="V1638" s="15"/>
      <c r="W1638" s="473"/>
      <c r="X1638" s="473"/>
      <c r="Y1638" s="15"/>
      <c r="Z1638" s="15"/>
      <c r="AA1638" s="15"/>
      <c r="AC1638" s="16"/>
      <c r="AD1638" s="16"/>
      <c r="AE1638" s="16"/>
      <c r="AF1638" s="16"/>
      <c r="AG1638" s="16"/>
      <c r="AH1638" s="16"/>
      <c r="AI1638" s="16"/>
      <c r="AJ1638" s="16"/>
      <c r="AK1638" s="16"/>
      <c r="AL1638" s="16"/>
      <c r="AM1638" s="16"/>
      <c r="AN1638" s="16"/>
      <c r="AO1638" s="16"/>
      <c r="AP1638" s="16"/>
      <c r="AQ1638" s="16"/>
    </row>
    <row r="1639" spans="1:43" s="17" customFormat="1" ht="12.75" hidden="1" customHeight="1">
      <c r="A1639" s="126">
        <v>156612000</v>
      </c>
      <c r="B1639" s="72"/>
      <c r="C1639" s="144" t="s">
        <v>513</v>
      </c>
      <c r="D1639" s="46"/>
      <c r="E1639" s="145"/>
      <c r="F1639" s="146"/>
      <c r="G1639" s="147"/>
      <c r="H1639" s="148"/>
      <c r="I1639" s="158"/>
      <c r="J1639" s="146"/>
      <c r="K1639" s="146"/>
      <c r="L1639" s="149"/>
      <c r="M1639" s="623"/>
      <c r="N1639" s="626"/>
      <c r="O1639" s="36"/>
      <c r="P1639" s="51" t="s">
        <v>1474</v>
      </c>
      <c r="Q1639" s="36"/>
      <c r="R1639" s="36" t="str">
        <f t="shared" si="165"/>
        <v/>
      </c>
      <c r="S1639" s="15"/>
      <c r="T1639" s="15"/>
      <c r="U1639" s="15"/>
      <c r="V1639" s="15"/>
      <c r="W1639" s="473"/>
      <c r="X1639" s="473"/>
      <c r="Y1639" s="15"/>
      <c r="Z1639" s="15"/>
      <c r="AA1639" s="15"/>
      <c r="AC1639" s="16"/>
      <c r="AD1639" s="16"/>
      <c r="AE1639" s="16"/>
      <c r="AF1639" s="16"/>
      <c r="AG1639" s="16"/>
      <c r="AH1639" s="16"/>
      <c r="AI1639" s="16"/>
      <c r="AJ1639" s="16"/>
      <c r="AK1639" s="16"/>
      <c r="AL1639" s="16"/>
      <c r="AM1639" s="16"/>
      <c r="AN1639" s="16"/>
      <c r="AO1639" s="16"/>
      <c r="AP1639" s="16"/>
      <c r="AQ1639" s="16"/>
    </row>
    <row r="1640" spans="1:43" s="17" customFormat="1" ht="12.75" hidden="1" customHeight="1">
      <c r="A1640" s="126">
        <v>156613000</v>
      </c>
      <c r="B1640" s="72"/>
      <c r="C1640" s="144" t="s">
        <v>514</v>
      </c>
      <c r="D1640" s="46"/>
      <c r="E1640" s="145"/>
      <c r="F1640" s="146"/>
      <c r="G1640" s="147"/>
      <c r="H1640" s="148"/>
      <c r="I1640" s="158"/>
      <c r="J1640" s="146"/>
      <c r="K1640" s="146"/>
      <c r="L1640" s="149"/>
      <c r="M1640" s="623"/>
      <c r="N1640" s="626"/>
      <c r="O1640" s="36"/>
      <c r="P1640" s="51" t="s">
        <v>1474</v>
      </c>
      <c r="Q1640" s="36"/>
      <c r="R1640" s="36" t="str">
        <f t="shared" si="165"/>
        <v/>
      </c>
      <c r="S1640" s="15"/>
      <c r="T1640" s="15"/>
      <c r="U1640" s="15"/>
      <c r="V1640" s="15"/>
      <c r="W1640" s="473"/>
      <c r="X1640" s="473"/>
      <c r="Y1640" s="15"/>
      <c r="Z1640" s="15"/>
      <c r="AA1640" s="15"/>
      <c r="AC1640" s="16"/>
      <c r="AD1640" s="16"/>
      <c r="AE1640" s="16"/>
      <c r="AF1640" s="16"/>
      <c r="AG1640" s="16"/>
      <c r="AH1640" s="16"/>
      <c r="AI1640" s="16"/>
      <c r="AJ1640" s="16"/>
      <c r="AK1640" s="16"/>
      <c r="AL1640" s="16"/>
      <c r="AM1640" s="16"/>
      <c r="AN1640" s="16"/>
      <c r="AO1640" s="16"/>
      <c r="AP1640" s="16"/>
      <c r="AQ1640" s="16"/>
    </row>
    <row r="1641" spans="1:43" s="17" customFormat="1" ht="12.75" hidden="1" customHeight="1">
      <c r="A1641" s="126">
        <v>156614000</v>
      </c>
      <c r="B1641" s="72"/>
      <c r="C1641" s="144" t="s">
        <v>515</v>
      </c>
      <c r="D1641" s="46"/>
      <c r="E1641" s="145"/>
      <c r="F1641" s="146"/>
      <c r="G1641" s="147"/>
      <c r="H1641" s="148"/>
      <c r="I1641" s="158"/>
      <c r="J1641" s="146"/>
      <c r="K1641" s="146"/>
      <c r="L1641" s="149"/>
      <c r="M1641" s="623"/>
      <c r="N1641" s="626"/>
      <c r="O1641" s="36"/>
      <c r="P1641" s="51" t="s">
        <v>1474</v>
      </c>
      <c r="Q1641" s="36"/>
      <c r="R1641" s="36" t="str">
        <f t="shared" si="165"/>
        <v/>
      </c>
      <c r="S1641" s="15"/>
      <c r="T1641" s="15"/>
      <c r="U1641" s="15"/>
      <c r="V1641" s="15"/>
      <c r="W1641" s="473"/>
      <c r="X1641" s="473"/>
      <c r="Y1641" s="15"/>
      <c r="Z1641" s="15"/>
      <c r="AA1641" s="15"/>
      <c r="AC1641" s="16"/>
      <c r="AD1641" s="16"/>
      <c r="AE1641" s="16"/>
      <c r="AF1641" s="16"/>
      <c r="AG1641" s="16"/>
      <c r="AH1641" s="16"/>
      <c r="AI1641" s="16"/>
      <c r="AJ1641" s="16"/>
      <c r="AK1641" s="16"/>
      <c r="AL1641" s="16"/>
      <c r="AM1641" s="16"/>
      <c r="AN1641" s="16"/>
      <c r="AO1641" s="16"/>
      <c r="AP1641" s="16"/>
      <c r="AQ1641" s="16"/>
    </row>
    <row r="1642" spans="1:43" s="17" customFormat="1" ht="12.75" hidden="1" customHeight="1" thickBot="1">
      <c r="A1642" s="126">
        <v>156615000</v>
      </c>
      <c r="B1642" s="74"/>
      <c r="C1642" s="167" t="s">
        <v>516</v>
      </c>
      <c r="D1642" s="46"/>
      <c r="E1642" s="145"/>
      <c r="F1642" s="146"/>
      <c r="G1642" s="147"/>
      <c r="H1642" s="148"/>
      <c r="I1642" s="158"/>
      <c r="J1642" s="146"/>
      <c r="K1642" s="146"/>
      <c r="L1642" s="149"/>
      <c r="M1642" s="623"/>
      <c r="N1642" s="626"/>
      <c r="O1642" s="36"/>
      <c r="P1642" s="51" t="s">
        <v>1474</v>
      </c>
      <c r="Q1642" s="36"/>
      <c r="R1642" s="36" t="str">
        <f t="shared" si="165"/>
        <v/>
      </c>
      <c r="S1642" s="15"/>
      <c r="T1642" s="15"/>
      <c r="U1642" s="15"/>
      <c r="V1642" s="15"/>
      <c r="W1642" s="473"/>
      <c r="X1642" s="473"/>
      <c r="Y1642" s="15"/>
      <c r="Z1642" s="15"/>
      <c r="AA1642" s="15"/>
      <c r="AC1642" s="16"/>
      <c r="AD1642" s="16"/>
      <c r="AE1642" s="16"/>
      <c r="AF1642" s="16"/>
      <c r="AG1642" s="16"/>
      <c r="AH1642" s="16"/>
      <c r="AI1642" s="16"/>
      <c r="AJ1642" s="16"/>
      <c r="AK1642" s="16"/>
      <c r="AL1642" s="16"/>
      <c r="AM1642" s="16"/>
      <c r="AN1642" s="16"/>
      <c r="AO1642" s="16"/>
      <c r="AP1642" s="16"/>
      <c r="AQ1642" s="16"/>
    </row>
    <row r="1643" spans="1:43" s="18" customFormat="1" ht="15.75" hidden="1" customHeight="1">
      <c r="A1643" s="126" t="s">
        <v>645</v>
      </c>
      <c r="B1643" s="599" t="s">
        <v>521</v>
      </c>
      <c r="C1643" s="600"/>
      <c r="D1643" s="25"/>
      <c r="E1643" s="90">
        <f t="shared" ref="E1643:N1643" si="167">SUM(E1644:E1654)</f>
        <v>0</v>
      </c>
      <c r="F1643" s="91">
        <f t="shared" si="167"/>
        <v>0</v>
      </c>
      <c r="G1643" s="92">
        <f t="shared" si="167"/>
        <v>0</v>
      </c>
      <c r="H1643" s="611">
        <f t="shared" si="167"/>
        <v>0</v>
      </c>
      <c r="I1643" s="612">
        <f t="shared" si="167"/>
        <v>0</v>
      </c>
      <c r="J1643" s="91">
        <f t="shared" si="167"/>
        <v>0</v>
      </c>
      <c r="K1643" s="91">
        <f t="shared" si="167"/>
        <v>0</v>
      </c>
      <c r="L1643" s="93">
        <f t="shared" si="167"/>
        <v>0</v>
      </c>
      <c r="M1643" s="612">
        <f t="shared" si="167"/>
        <v>0</v>
      </c>
      <c r="N1643" s="93">
        <f t="shared" si="167"/>
        <v>0</v>
      </c>
      <c r="O1643" s="36"/>
      <c r="P1643" s="51" t="s">
        <v>1500</v>
      </c>
      <c r="Q1643" s="36"/>
      <c r="R1643" s="36" t="str">
        <f t="shared" si="165"/>
        <v/>
      </c>
      <c r="S1643" s="15"/>
      <c r="T1643" s="15"/>
      <c r="U1643" s="15"/>
      <c r="V1643" s="15"/>
      <c r="W1643" s="473"/>
      <c r="X1643" s="473"/>
      <c r="Y1643" s="15"/>
      <c r="Z1643" s="15"/>
      <c r="AA1643" s="15"/>
      <c r="AC1643" s="15"/>
      <c r="AD1643" s="15"/>
      <c r="AE1643" s="15"/>
      <c r="AF1643" s="15"/>
      <c r="AG1643" s="15"/>
      <c r="AH1643" s="15"/>
      <c r="AI1643" s="15"/>
      <c r="AJ1643" s="15"/>
      <c r="AK1643" s="15"/>
      <c r="AL1643" s="15"/>
      <c r="AM1643" s="15"/>
      <c r="AN1643" s="15"/>
      <c r="AO1643" s="15"/>
      <c r="AP1643" s="15"/>
      <c r="AQ1643" s="15"/>
    </row>
    <row r="1644" spans="1:43" s="17" customFormat="1" ht="12.75" hidden="1" customHeight="1">
      <c r="A1644" s="126">
        <v>157002000</v>
      </c>
      <c r="B1644" s="72"/>
      <c r="C1644" s="73" t="s">
        <v>647</v>
      </c>
      <c r="D1644" s="46"/>
      <c r="E1644" s="145"/>
      <c r="F1644" s="146"/>
      <c r="G1644" s="147"/>
      <c r="H1644" s="148"/>
      <c r="I1644" s="158"/>
      <c r="J1644" s="146"/>
      <c r="K1644" s="146"/>
      <c r="L1644" s="149"/>
      <c r="M1644" s="623"/>
      <c r="N1644" s="626"/>
      <c r="O1644" s="36"/>
      <c r="P1644" s="51" t="s">
        <v>1474</v>
      </c>
      <c r="Q1644" s="36"/>
      <c r="R1644" s="36" t="str">
        <f t="shared" si="165"/>
        <v/>
      </c>
      <c r="S1644" s="15"/>
      <c r="T1644" s="15"/>
      <c r="U1644" s="15"/>
      <c r="V1644" s="15"/>
      <c r="W1644" s="473"/>
      <c r="X1644" s="473"/>
      <c r="Y1644" s="15"/>
      <c r="Z1644" s="15"/>
      <c r="AA1644" s="15"/>
      <c r="AC1644" s="16"/>
      <c r="AD1644" s="16"/>
      <c r="AE1644" s="16"/>
      <c r="AF1644" s="16"/>
      <c r="AG1644" s="16"/>
      <c r="AH1644" s="16"/>
      <c r="AI1644" s="16"/>
      <c r="AJ1644" s="16"/>
      <c r="AK1644" s="16"/>
      <c r="AL1644" s="16"/>
      <c r="AM1644" s="16"/>
      <c r="AN1644" s="16"/>
      <c r="AO1644" s="16"/>
      <c r="AP1644" s="16"/>
      <c r="AQ1644" s="16"/>
    </row>
    <row r="1645" spans="1:43" s="17" customFormat="1" ht="12.75" hidden="1" customHeight="1">
      <c r="A1645" s="126">
        <v>157009000</v>
      </c>
      <c r="B1645" s="72"/>
      <c r="C1645" s="144" t="s">
        <v>528</v>
      </c>
      <c r="D1645" s="46"/>
      <c r="E1645" s="145"/>
      <c r="F1645" s="146"/>
      <c r="G1645" s="147"/>
      <c r="H1645" s="148"/>
      <c r="I1645" s="158"/>
      <c r="J1645" s="146"/>
      <c r="K1645" s="146"/>
      <c r="L1645" s="149"/>
      <c r="M1645" s="623"/>
      <c r="N1645" s="626"/>
      <c r="O1645" s="36"/>
      <c r="P1645" s="51" t="s">
        <v>1474</v>
      </c>
      <c r="Q1645" s="36"/>
      <c r="R1645" s="36" t="str">
        <f t="shared" si="165"/>
        <v/>
      </c>
      <c r="S1645" s="15"/>
      <c r="T1645" s="15"/>
      <c r="U1645" s="15"/>
      <c r="V1645" s="15"/>
      <c r="W1645" s="473"/>
      <c r="X1645" s="473"/>
      <c r="Y1645" s="15"/>
      <c r="Z1645" s="15"/>
      <c r="AA1645" s="15"/>
      <c r="AC1645" s="16"/>
      <c r="AD1645" s="16"/>
      <c r="AE1645" s="16"/>
      <c r="AF1645" s="16"/>
      <c r="AG1645" s="16"/>
      <c r="AH1645" s="16"/>
      <c r="AI1645" s="16"/>
      <c r="AJ1645" s="16"/>
      <c r="AK1645" s="16"/>
      <c r="AL1645" s="16"/>
      <c r="AM1645" s="16"/>
      <c r="AN1645" s="16"/>
      <c r="AO1645" s="16"/>
      <c r="AP1645" s="16"/>
      <c r="AQ1645" s="16"/>
    </row>
    <row r="1646" spans="1:43" s="17" customFormat="1" ht="12.75" hidden="1" customHeight="1">
      <c r="A1646" s="126">
        <v>157003000</v>
      </c>
      <c r="B1646" s="72"/>
      <c r="C1646" s="144" t="s">
        <v>522</v>
      </c>
      <c r="D1646" s="46"/>
      <c r="E1646" s="145"/>
      <c r="F1646" s="146"/>
      <c r="G1646" s="147"/>
      <c r="H1646" s="148"/>
      <c r="I1646" s="158"/>
      <c r="J1646" s="146"/>
      <c r="K1646" s="146"/>
      <c r="L1646" s="149"/>
      <c r="M1646" s="623"/>
      <c r="N1646" s="626"/>
      <c r="O1646" s="36"/>
      <c r="P1646" s="51" t="s">
        <v>1474</v>
      </c>
      <c r="Q1646" s="36"/>
      <c r="R1646" s="36" t="str">
        <f t="shared" si="165"/>
        <v/>
      </c>
      <c r="S1646" s="15"/>
      <c r="T1646" s="15"/>
      <c r="U1646" s="15"/>
      <c r="V1646" s="15"/>
      <c r="W1646" s="473"/>
      <c r="X1646" s="473"/>
      <c r="Y1646" s="15"/>
      <c r="Z1646" s="15"/>
      <c r="AA1646" s="15"/>
      <c r="AC1646" s="16"/>
      <c r="AD1646" s="16"/>
      <c r="AE1646" s="16"/>
      <c r="AF1646" s="16"/>
      <c r="AG1646" s="16"/>
      <c r="AH1646" s="16"/>
      <c r="AI1646" s="16"/>
      <c r="AJ1646" s="16"/>
      <c r="AK1646" s="16"/>
      <c r="AL1646" s="16"/>
      <c r="AM1646" s="16"/>
      <c r="AN1646" s="16"/>
      <c r="AO1646" s="16"/>
      <c r="AP1646" s="16"/>
      <c r="AQ1646" s="16"/>
    </row>
    <row r="1647" spans="1:43" s="17" customFormat="1" ht="12.75" hidden="1" customHeight="1">
      <c r="A1647" s="126">
        <v>157001000</v>
      </c>
      <c r="B1647" s="72"/>
      <c r="C1647" s="73" t="s">
        <v>646</v>
      </c>
      <c r="D1647" s="46"/>
      <c r="E1647" s="145"/>
      <c r="F1647" s="146"/>
      <c r="G1647" s="147"/>
      <c r="H1647" s="148"/>
      <c r="I1647" s="158"/>
      <c r="J1647" s="146"/>
      <c r="K1647" s="146"/>
      <c r="L1647" s="149"/>
      <c r="M1647" s="623"/>
      <c r="N1647" s="626"/>
      <c r="O1647" s="36"/>
      <c r="P1647" s="51" t="s">
        <v>1474</v>
      </c>
      <c r="Q1647" s="36"/>
      <c r="R1647" s="36" t="str">
        <f t="shared" si="165"/>
        <v/>
      </c>
      <c r="S1647" s="15"/>
      <c r="T1647" s="15"/>
      <c r="U1647" s="15"/>
      <c r="V1647" s="15"/>
      <c r="W1647" s="473"/>
      <c r="X1647" s="473"/>
      <c r="Y1647" s="15"/>
      <c r="Z1647" s="15"/>
      <c r="AA1647" s="15"/>
      <c r="AC1647" s="16"/>
      <c r="AD1647" s="16"/>
      <c r="AE1647" s="16"/>
      <c r="AF1647" s="16"/>
      <c r="AG1647" s="16"/>
      <c r="AH1647" s="16"/>
      <c r="AI1647" s="16"/>
      <c r="AJ1647" s="16"/>
      <c r="AK1647" s="16"/>
      <c r="AL1647" s="16"/>
      <c r="AM1647" s="16"/>
      <c r="AN1647" s="16"/>
      <c r="AO1647" s="16"/>
      <c r="AP1647" s="16"/>
      <c r="AQ1647" s="16"/>
    </row>
    <row r="1648" spans="1:43" s="17" customFormat="1" ht="12.75" hidden="1" customHeight="1">
      <c r="A1648" s="126">
        <v>157010000</v>
      </c>
      <c r="B1648" s="72"/>
      <c r="C1648" s="144" t="s">
        <v>529</v>
      </c>
      <c r="D1648" s="46"/>
      <c r="E1648" s="145"/>
      <c r="F1648" s="146"/>
      <c r="G1648" s="147"/>
      <c r="H1648" s="148"/>
      <c r="I1648" s="158"/>
      <c r="J1648" s="146"/>
      <c r="K1648" s="146"/>
      <c r="L1648" s="149"/>
      <c r="M1648" s="623"/>
      <c r="N1648" s="626"/>
      <c r="O1648" s="36"/>
      <c r="P1648" s="51" t="s">
        <v>1474</v>
      </c>
      <c r="Q1648" s="36"/>
      <c r="R1648" s="36" t="str">
        <f t="shared" si="165"/>
        <v/>
      </c>
      <c r="S1648" s="15"/>
      <c r="T1648" s="15"/>
      <c r="U1648" s="15"/>
      <c r="V1648" s="15"/>
      <c r="W1648" s="473"/>
      <c r="X1648" s="473"/>
      <c r="Y1648" s="15"/>
      <c r="Z1648" s="15"/>
      <c r="AA1648" s="15"/>
      <c r="AC1648" s="16"/>
      <c r="AD1648" s="16"/>
      <c r="AE1648" s="16"/>
      <c r="AF1648" s="16"/>
      <c r="AG1648" s="16"/>
      <c r="AH1648" s="16"/>
      <c r="AI1648" s="16"/>
      <c r="AJ1648" s="16"/>
      <c r="AK1648" s="16"/>
      <c r="AL1648" s="16"/>
      <c r="AM1648" s="16"/>
      <c r="AN1648" s="16"/>
      <c r="AO1648" s="16"/>
      <c r="AP1648" s="16"/>
      <c r="AQ1648" s="16"/>
    </row>
    <row r="1649" spans="1:43" s="17" customFormat="1" ht="12.75" hidden="1" customHeight="1">
      <c r="A1649" s="126">
        <v>157011000</v>
      </c>
      <c r="B1649" s="72"/>
      <c r="C1649" s="144" t="s">
        <v>530</v>
      </c>
      <c r="D1649" s="46"/>
      <c r="E1649" s="145"/>
      <c r="F1649" s="146"/>
      <c r="G1649" s="147"/>
      <c r="H1649" s="148"/>
      <c r="I1649" s="158"/>
      <c r="J1649" s="146"/>
      <c r="K1649" s="146"/>
      <c r="L1649" s="149"/>
      <c r="M1649" s="623"/>
      <c r="N1649" s="626"/>
      <c r="O1649" s="36"/>
      <c r="P1649" s="51" t="s">
        <v>1474</v>
      </c>
      <c r="Q1649" s="36"/>
      <c r="R1649" s="36" t="str">
        <f t="shared" si="165"/>
        <v/>
      </c>
      <c r="S1649" s="15"/>
      <c r="T1649" s="15"/>
      <c r="U1649" s="15"/>
      <c r="V1649" s="15"/>
      <c r="W1649" s="473"/>
      <c r="X1649" s="473"/>
      <c r="Y1649" s="15"/>
      <c r="Z1649" s="15"/>
      <c r="AA1649" s="15"/>
      <c r="AC1649" s="16"/>
      <c r="AD1649" s="16"/>
      <c r="AE1649" s="16"/>
      <c r="AF1649" s="16"/>
      <c r="AG1649" s="16"/>
      <c r="AH1649" s="16"/>
      <c r="AI1649" s="16"/>
      <c r="AJ1649" s="16"/>
      <c r="AK1649" s="16"/>
      <c r="AL1649" s="16"/>
      <c r="AM1649" s="16"/>
      <c r="AN1649" s="16"/>
      <c r="AO1649" s="16"/>
      <c r="AP1649" s="16"/>
      <c r="AQ1649" s="16"/>
    </row>
    <row r="1650" spans="1:43" s="17" customFormat="1" ht="12.75" hidden="1" customHeight="1">
      <c r="A1650" s="126">
        <v>157004000</v>
      </c>
      <c r="B1650" s="72"/>
      <c r="C1650" s="144" t="s">
        <v>523</v>
      </c>
      <c r="D1650" s="46"/>
      <c r="E1650" s="145"/>
      <c r="F1650" s="146"/>
      <c r="G1650" s="147"/>
      <c r="H1650" s="148"/>
      <c r="I1650" s="158"/>
      <c r="J1650" s="146"/>
      <c r="K1650" s="146"/>
      <c r="L1650" s="149"/>
      <c r="M1650" s="623"/>
      <c r="N1650" s="626"/>
      <c r="O1650" s="36"/>
      <c r="P1650" s="51" t="s">
        <v>1474</v>
      </c>
      <c r="Q1650" s="36"/>
      <c r="R1650" s="36" t="str">
        <f t="shared" si="165"/>
        <v/>
      </c>
      <c r="S1650" s="15"/>
      <c r="T1650" s="15"/>
      <c r="U1650" s="15"/>
      <c r="V1650" s="15"/>
      <c r="W1650" s="473"/>
      <c r="X1650" s="473"/>
      <c r="Y1650" s="15"/>
      <c r="Z1650" s="15"/>
      <c r="AA1650" s="15"/>
      <c r="AC1650" s="16"/>
      <c r="AD1650" s="16"/>
      <c r="AE1650" s="16"/>
      <c r="AF1650" s="16"/>
      <c r="AG1650" s="16"/>
      <c r="AH1650" s="16"/>
      <c r="AI1650" s="16"/>
      <c r="AJ1650" s="16"/>
      <c r="AK1650" s="16"/>
      <c r="AL1650" s="16"/>
      <c r="AM1650" s="16"/>
      <c r="AN1650" s="16"/>
      <c r="AO1650" s="16"/>
      <c r="AP1650" s="16"/>
      <c r="AQ1650" s="16"/>
    </row>
    <row r="1651" spans="1:43" s="17" customFormat="1" ht="12.75" hidden="1" customHeight="1">
      <c r="A1651" s="126">
        <v>157005000</v>
      </c>
      <c r="B1651" s="72"/>
      <c r="C1651" s="144" t="s">
        <v>524</v>
      </c>
      <c r="D1651" s="46"/>
      <c r="E1651" s="145"/>
      <c r="F1651" s="146"/>
      <c r="G1651" s="147"/>
      <c r="H1651" s="148"/>
      <c r="I1651" s="158"/>
      <c r="J1651" s="146"/>
      <c r="K1651" s="146"/>
      <c r="L1651" s="149"/>
      <c r="M1651" s="623"/>
      <c r="N1651" s="626"/>
      <c r="O1651" s="36"/>
      <c r="P1651" s="51" t="s">
        <v>1474</v>
      </c>
      <c r="Q1651" s="36"/>
      <c r="R1651" s="36" t="str">
        <f t="shared" si="165"/>
        <v/>
      </c>
      <c r="S1651" s="15"/>
      <c r="T1651" s="15"/>
      <c r="U1651" s="15"/>
      <c r="V1651" s="15"/>
      <c r="W1651" s="473"/>
      <c r="X1651" s="473"/>
      <c r="Y1651" s="15"/>
      <c r="Z1651" s="15"/>
      <c r="AA1651" s="15"/>
      <c r="AC1651" s="16"/>
      <c r="AD1651" s="16"/>
      <c r="AE1651" s="16"/>
      <c r="AF1651" s="16"/>
      <c r="AG1651" s="16"/>
      <c r="AH1651" s="16"/>
      <c r="AI1651" s="16"/>
      <c r="AJ1651" s="16"/>
      <c r="AK1651" s="16"/>
      <c r="AL1651" s="16"/>
      <c r="AM1651" s="16"/>
      <c r="AN1651" s="16"/>
      <c r="AO1651" s="16"/>
      <c r="AP1651" s="16"/>
      <c r="AQ1651" s="16"/>
    </row>
    <row r="1652" spans="1:43" s="17" customFormat="1" ht="12.75" hidden="1" customHeight="1">
      <c r="A1652" s="126">
        <v>157006000</v>
      </c>
      <c r="B1652" s="72"/>
      <c r="C1652" s="144" t="s">
        <v>525</v>
      </c>
      <c r="D1652" s="46"/>
      <c r="E1652" s="145"/>
      <c r="F1652" s="146"/>
      <c r="G1652" s="147"/>
      <c r="H1652" s="148"/>
      <c r="I1652" s="158"/>
      <c r="J1652" s="146"/>
      <c r="K1652" s="146"/>
      <c r="L1652" s="149"/>
      <c r="M1652" s="623"/>
      <c r="N1652" s="626"/>
      <c r="O1652" s="36"/>
      <c r="P1652" s="51" t="s">
        <v>1474</v>
      </c>
      <c r="Q1652" s="36"/>
      <c r="R1652" s="36" t="str">
        <f t="shared" si="165"/>
        <v/>
      </c>
      <c r="S1652" s="15"/>
      <c r="T1652" s="15"/>
      <c r="U1652" s="15"/>
      <c r="V1652" s="15"/>
      <c r="W1652" s="473"/>
      <c r="X1652" s="473"/>
      <c r="Y1652" s="15"/>
      <c r="Z1652" s="15"/>
      <c r="AA1652" s="15"/>
      <c r="AC1652" s="16"/>
      <c r="AD1652" s="16"/>
      <c r="AE1652" s="16"/>
      <c r="AF1652" s="16"/>
      <c r="AG1652" s="16"/>
      <c r="AH1652" s="16"/>
      <c r="AI1652" s="16"/>
      <c r="AJ1652" s="16"/>
      <c r="AK1652" s="16"/>
      <c r="AL1652" s="16"/>
      <c r="AM1652" s="16"/>
      <c r="AN1652" s="16"/>
      <c r="AO1652" s="16"/>
      <c r="AP1652" s="16"/>
      <c r="AQ1652" s="16"/>
    </row>
    <row r="1653" spans="1:43" s="17" customFormat="1" ht="12.75" hidden="1" customHeight="1">
      <c r="A1653" s="126">
        <v>157007000</v>
      </c>
      <c r="B1653" s="72"/>
      <c r="C1653" s="144" t="s">
        <v>526</v>
      </c>
      <c r="D1653" s="46"/>
      <c r="E1653" s="145"/>
      <c r="F1653" s="146"/>
      <c r="G1653" s="147"/>
      <c r="H1653" s="148"/>
      <c r="I1653" s="158"/>
      <c r="J1653" s="146"/>
      <c r="K1653" s="146"/>
      <c r="L1653" s="149"/>
      <c r="M1653" s="623"/>
      <c r="N1653" s="626"/>
      <c r="O1653" s="36"/>
      <c r="P1653" s="51" t="s">
        <v>1474</v>
      </c>
      <c r="Q1653" s="36"/>
      <c r="R1653" s="36" t="str">
        <f t="shared" si="165"/>
        <v/>
      </c>
      <c r="S1653" s="15"/>
      <c r="T1653" s="15"/>
      <c r="U1653" s="15"/>
      <c r="V1653" s="15"/>
      <c r="W1653" s="473"/>
      <c r="X1653" s="473"/>
      <c r="Y1653" s="15"/>
      <c r="Z1653" s="15"/>
      <c r="AA1653" s="15"/>
      <c r="AC1653" s="16"/>
      <c r="AD1653" s="16"/>
      <c r="AE1653" s="16"/>
      <c r="AF1653" s="16"/>
      <c r="AG1653" s="16"/>
      <c r="AH1653" s="16"/>
      <c r="AI1653" s="16"/>
      <c r="AJ1653" s="16"/>
      <c r="AK1653" s="16"/>
      <c r="AL1653" s="16"/>
      <c r="AM1653" s="16"/>
      <c r="AN1653" s="16"/>
      <c r="AO1653" s="16"/>
      <c r="AP1653" s="16"/>
      <c r="AQ1653" s="16"/>
    </row>
    <row r="1654" spans="1:43" s="17" customFormat="1" ht="12.75" hidden="1" customHeight="1" thickBot="1">
      <c r="A1654" s="126">
        <v>157008000</v>
      </c>
      <c r="B1654" s="74"/>
      <c r="C1654" s="167" t="s">
        <v>527</v>
      </c>
      <c r="D1654" s="46"/>
      <c r="E1654" s="663"/>
      <c r="F1654" s="664"/>
      <c r="G1654" s="665"/>
      <c r="H1654" s="666"/>
      <c r="I1654" s="667"/>
      <c r="J1654" s="664"/>
      <c r="K1654" s="664"/>
      <c r="L1654" s="668"/>
      <c r="M1654" s="708"/>
      <c r="N1654" s="707"/>
      <c r="O1654" s="36"/>
      <c r="P1654" s="51" t="s">
        <v>1474</v>
      </c>
      <c r="Q1654" s="36"/>
      <c r="R1654" s="36" t="str">
        <f t="shared" si="165"/>
        <v/>
      </c>
      <c r="S1654" s="15"/>
      <c r="T1654" s="15"/>
      <c r="U1654" s="15"/>
      <c r="V1654" s="15"/>
      <c r="W1654" s="473"/>
      <c r="X1654" s="473"/>
      <c r="Y1654" s="15"/>
      <c r="Z1654" s="15"/>
      <c r="AA1654" s="15"/>
      <c r="AC1654" s="16"/>
      <c r="AD1654" s="16"/>
      <c r="AE1654" s="16"/>
      <c r="AF1654" s="16"/>
      <c r="AG1654" s="16"/>
      <c r="AH1654" s="16"/>
      <c r="AI1654" s="16"/>
      <c r="AJ1654" s="16"/>
      <c r="AK1654" s="16"/>
      <c r="AL1654" s="16"/>
      <c r="AM1654" s="16"/>
      <c r="AN1654" s="16"/>
      <c r="AO1654" s="16"/>
      <c r="AP1654" s="16"/>
      <c r="AQ1654" s="16"/>
    </row>
    <row r="1655" spans="1:43" s="18" customFormat="1" ht="21.75" hidden="1" customHeight="1" thickBot="1">
      <c r="A1655" s="126" t="s">
        <v>649</v>
      </c>
      <c r="B1655" s="897" t="s">
        <v>720</v>
      </c>
      <c r="C1655" s="898"/>
      <c r="D1655" s="47"/>
      <c r="E1655" s="86">
        <f>SUM(E1656,E1684,E1692,E1707,E1719,E1728)</f>
        <v>0</v>
      </c>
      <c r="F1655" s="87">
        <f t="shared" ref="F1655:N1655" si="168">SUM(F1656,F1684,F1692,F1707,F1719,F1728)</f>
        <v>0</v>
      </c>
      <c r="G1655" s="88">
        <f t="shared" si="168"/>
        <v>0</v>
      </c>
      <c r="H1655" s="114">
        <f t="shared" si="168"/>
        <v>0</v>
      </c>
      <c r="I1655" s="89">
        <f t="shared" si="168"/>
        <v>0</v>
      </c>
      <c r="J1655" s="87">
        <f t="shared" si="168"/>
        <v>0</v>
      </c>
      <c r="K1655" s="87">
        <f t="shared" si="168"/>
        <v>0</v>
      </c>
      <c r="L1655" s="672">
        <f t="shared" si="168"/>
        <v>0</v>
      </c>
      <c r="M1655" s="84">
        <f t="shared" si="168"/>
        <v>0</v>
      </c>
      <c r="N1655" s="85">
        <f t="shared" si="168"/>
        <v>0</v>
      </c>
      <c r="O1655" s="36"/>
      <c r="P1655" s="51" t="s">
        <v>1499</v>
      </c>
      <c r="Q1655" s="36"/>
      <c r="R1655" s="36" t="str">
        <f t="shared" si="165"/>
        <v/>
      </c>
      <c r="S1655" s="15"/>
      <c r="T1655" s="15"/>
      <c r="U1655" s="15"/>
      <c r="V1655" s="15"/>
      <c r="W1655" s="473"/>
      <c r="X1655" s="476"/>
      <c r="Y1655" s="15"/>
      <c r="Z1655" s="15"/>
      <c r="AA1655" s="15"/>
      <c r="AC1655" s="15"/>
      <c r="AD1655" s="15"/>
      <c r="AE1655" s="15"/>
      <c r="AF1655" s="15"/>
      <c r="AG1655" s="15"/>
      <c r="AH1655" s="15"/>
      <c r="AI1655" s="15"/>
      <c r="AJ1655" s="15"/>
      <c r="AK1655" s="15"/>
      <c r="AL1655" s="15"/>
      <c r="AM1655" s="15"/>
      <c r="AN1655" s="15"/>
      <c r="AO1655" s="15"/>
      <c r="AP1655" s="15"/>
      <c r="AQ1655" s="15"/>
    </row>
    <row r="1656" spans="1:43" s="18" customFormat="1" ht="15.75" hidden="1" customHeight="1">
      <c r="A1656" s="126" t="s">
        <v>650</v>
      </c>
      <c r="B1656" s="599" t="s">
        <v>531</v>
      </c>
      <c r="C1656" s="600"/>
      <c r="D1656" s="25"/>
      <c r="E1656" s="657">
        <f t="shared" ref="E1656:N1656" si="169">SUM(E1657:E1683)</f>
        <v>0</v>
      </c>
      <c r="F1656" s="658">
        <f t="shared" si="169"/>
        <v>0</v>
      </c>
      <c r="G1656" s="659">
        <f t="shared" si="169"/>
        <v>0</v>
      </c>
      <c r="H1656" s="660">
        <f t="shared" si="169"/>
        <v>0</v>
      </c>
      <c r="I1656" s="661">
        <f t="shared" si="169"/>
        <v>0</v>
      </c>
      <c r="J1656" s="658">
        <f t="shared" si="169"/>
        <v>0</v>
      </c>
      <c r="K1656" s="658">
        <f t="shared" si="169"/>
        <v>0</v>
      </c>
      <c r="L1656" s="662">
        <f t="shared" si="169"/>
        <v>0</v>
      </c>
      <c r="M1656" s="661">
        <f t="shared" si="169"/>
        <v>0</v>
      </c>
      <c r="N1656" s="662">
        <f t="shared" si="169"/>
        <v>0</v>
      </c>
      <c r="O1656" s="36"/>
      <c r="P1656" s="51" t="s">
        <v>1500</v>
      </c>
      <c r="Q1656" s="36"/>
      <c r="R1656" s="36" t="str">
        <f t="shared" si="165"/>
        <v/>
      </c>
      <c r="S1656" s="15"/>
      <c r="T1656" s="15"/>
      <c r="U1656" s="15"/>
      <c r="V1656" s="15"/>
      <c r="W1656" s="473"/>
      <c r="X1656" s="473"/>
      <c r="Y1656" s="15"/>
      <c r="Z1656" s="15"/>
      <c r="AA1656" s="15"/>
      <c r="AC1656" s="15"/>
      <c r="AD1656" s="15"/>
      <c r="AE1656" s="15"/>
      <c r="AF1656" s="15"/>
      <c r="AG1656" s="15"/>
      <c r="AH1656" s="15"/>
      <c r="AI1656" s="15"/>
      <c r="AJ1656" s="15"/>
      <c r="AK1656" s="15"/>
      <c r="AL1656" s="15"/>
      <c r="AM1656" s="15"/>
      <c r="AN1656" s="15"/>
      <c r="AO1656" s="15"/>
      <c r="AP1656" s="15"/>
      <c r="AQ1656" s="15"/>
    </row>
    <row r="1657" spans="1:43" s="129" customFormat="1" ht="12.75" hidden="1" customHeight="1">
      <c r="A1657" s="126" t="s">
        <v>648</v>
      </c>
      <c r="B1657" s="131"/>
      <c r="C1657" s="144" t="s">
        <v>651</v>
      </c>
      <c r="D1657" s="132"/>
      <c r="E1657" s="145"/>
      <c r="F1657" s="146"/>
      <c r="G1657" s="147"/>
      <c r="H1657" s="148"/>
      <c r="I1657" s="158"/>
      <c r="J1657" s="146"/>
      <c r="K1657" s="146"/>
      <c r="L1657" s="149"/>
      <c r="M1657" s="623"/>
      <c r="N1657" s="626"/>
      <c r="O1657" s="150"/>
      <c r="P1657" s="151" t="s">
        <v>1474</v>
      </c>
      <c r="Q1657" s="150"/>
      <c r="R1657" s="150" t="str">
        <f t="shared" si="165"/>
        <v/>
      </c>
      <c r="S1657" s="5"/>
      <c r="T1657" s="5"/>
      <c r="U1657" s="5"/>
      <c r="V1657" s="5"/>
      <c r="W1657" s="475"/>
      <c r="X1657" s="475"/>
      <c r="Y1657" s="5"/>
      <c r="Z1657" s="5"/>
      <c r="AA1657" s="5"/>
      <c r="AC1657" s="128"/>
      <c r="AD1657" s="128"/>
      <c r="AE1657" s="128"/>
      <c r="AF1657" s="128"/>
      <c r="AG1657" s="128"/>
      <c r="AH1657" s="128"/>
      <c r="AI1657" s="128"/>
      <c r="AJ1657" s="128"/>
      <c r="AK1657" s="128"/>
      <c r="AL1657" s="128"/>
      <c r="AM1657" s="128"/>
      <c r="AN1657" s="128"/>
      <c r="AO1657" s="128"/>
      <c r="AP1657" s="128"/>
      <c r="AQ1657" s="128"/>
    </row>
    <row r="1658" spans="1:43" s="129" customFormat="1" ht="12.75" hidden="1" customHeight="1">
      <c r="A1658" s="126">
        <v>140102000</v>
      </c>
      <c r="B1658" s="131"/>
      <c r="C1658" s="144" t="s">
        <v>532</v>
      </c>
      <c r="D1658" s="132"/>
      <c r="E1658" s="145"/>
      <c r="F1658" s="146"/>
      <c r="G1658" s="147"/>
      <c r="H1658" s="148"/>
      <c r="I1658" s="158"/>
      <c r="J1658" s="146"/>
      <c r="K1658" s="146"/>
      <c r="L1658" s="149"/>
      <c r="M1658" s="623"/>
      <c r="N1658" s="626"/>
      <c r="O1658" s="150"/>
      <c r="P1658" s="151" t="s">
        <v>1474</v>
      </c>
      <c r="Q1658" s="150"/>
      <c r="R1658" s="150" t="str">
        <f t="shared" si="165"/>
        <v/>
      </c>
      <c r="S1658" s="5"/>
      <c r="T1658" s="5"/>
      <c r="U1658" s="5"/>
      <c r="V1658" s="5"/>
      <c r="W1658" s="475"/>
      <c r="X1658" s="475"/>
      <c r="Y1658" s="5"/>
      <c r="Z1658" s="5"/>
      <c r="AA1658" s="5"/>
      <c r="AC1658" s="128"/>
      <c r="AD1658" s="128"/>
      <c r="AE1658" s="128"/>
      <c r="AF1658" s="128"/>
      <c r="AG1658" s="128"/>
      <c r="AH1658" s="128"/>
      <c r="AI1658" s="128"/>
      <c r="AJ1658" s="128"/>
      <c r="AK1658" s="128"/>
      <c r="AL1658" s="128"/>
      <c r="AM1658" s="128"/>
      <c r="AN1658" s="128"/>
      <c r="AO1658" s="128"/>
      <c r="AP1658" s="128"/>
      <c r="AQ1658" s="128"/>
    </row>
    <row r="1659" spans="1:43" s="129" customFormat="1" ht="12.75" hidden="1" customHeight="1">
      <c r="A1659" s="126">
        <v>140103000</v>
      </c>
      <c r="B1659" s="131"/>
      <c r="C1659" s="144" t="s">
        <v>533</v>
      </c>
      <c r="D1659" s="132"/>
      <c r="E1659" s="145"/>
      <c r="F1659" s="146"/>
      <c r="G1659" s="147"/>
      <c r="H1659" s="148"/>
      <c r="I1659" s="158"/>
      <c r="J1659" s="146"/>
      <c r="K1659" s="146"/>
      <c r="L1659" s="149"/>
      <c r="M1659" s="623"/>
      <c r="N1659" s="626"/>
      <c r="O1659" s="150"/>
      <c r="P1659" s="151" t="s">
        <v>1474</v>
      </c>
      <c r="Q1659" s="150"/>
      <c r="R1659" s="150" t="str">
        <f t="shared" si="165"/>
        <v/>
      </c>
      <c r="S1659" s="5"/>
      <c r="T1659" s="5"/>
      <c r="U1659" s="5"/>
      <c r="V1659" s="5"/>
      <c r="W1659" s="475"/>
      <c r="X1659" s="475"/>
      <c r="Y1659" s="5"/>
      <c r="Z1659" s="5"/>
      <c r="AA1659" s="5"/>
      <c r="AC1659" s="128"/>
      <c r="AD1659" s="128"/>
      <c r="AE1659" s="128"/>
      <c r="AF1659" s="128"/>
      <c r="AG1659" s="128"/>
      <c r="AH1659" s="128"/>
      <c r="AI1659" s="128"/>
      <c r="AJ1659" s="128"/>
      <c r="AK1659" s="128"/>
      <c r="AL1659" s="128"/>
      <c r="AM1659" s="128"/>
      <c r="AN1659" s="128"/>
      <c r="AO1659" s="128"/>
      <c r="AP1659" s="128"/>
      <c r="AQ1659" s="128"/>
    </row>
    <row r="1660" spans="1:43" s="129" customFormat="1" ht="12.75" hidden="1" customHeight="1">
      <c r="A1660" s="126">
        <v>140104000</v>
      </c>
      <c r="B1660" s="131"/>
      <c r="C1660" s="144" t="s">
        <v>534</v>
      </c>
      <c r="D1660" s="132"/>
      <c r="E1660" s="145"/>
      <c r="F1660" s="146"/>
      <c r="G1660" s="147"/>
      <c r="H1660" s="148"/>
      <c r="I1660" s="158"/>
      <c r="J1660" s="146"/>
      <c r="K1660" s="146"/>
      <c r="L1660" s="149"/>
      <c r="M1660" s="623"/>
      <c r="N1660" s="626"/>
      <c r="O1660" s="150"/>
      <c r="P1660" s="151" t="s">
        <v>1474</v>
      </c>
      <c r="Q1660" s="150"/>
      <c r="R1660" s="150" t="str">
        <f t="shared" si="165"/>
        <v/>
      </c>
      <c r="S1660" s="5"/>
      <c r="T1660" s="5"/>
      <c r="U1660" s="5"/>
      <c r="V1660" s="5"/>
      <c r="W1660" s="475"/>
      <c r="X1660" s="475"/>
      <c r="Y1660" s="5"/>
      <c r="Z1660" s="5"/>
      <c r="AA1660" s="5"/>
      <c r="AC1660" s="128"/>
      <c r="AD1660" s="128"/>
      <c r="AE1660" s="128"/>
      <c r="AF1660" s="128"/>
      <c r="AG1660" s="128"/>
      <c r="AH1660" s="128"/>
      <c r="AI1660" s="128"/>
      <c r="AJ1660" s="128"/>
      <c r="AK1660" s="128"/>
      <c r="AL1660" s="128"/>
      <c r="AM1660" s="128"/>
      <c r="AN1660" s="128"/>
      <c r="AO1660" s="128"/>
      <c r="AP1660" s="128"/>
      <c r="AQ1660" s="128"/>
    </row>
    <row r="1661" spans="1:43" s="129" customFormat="1" ht="12.75" hidden="1" customHeight="1">
      <c r="A1661" s="126">
        <v>140105000</v>
      </c>
      <c r="B1661" s="131"/>
      <c r="C1661" s="144" t="s">
        <v>535</v>
      </c>
      <c r="D1661" s="132"/>
      <c r="E1661" s="145"/>
      <c r="F1661" s="146"/>
      <c r="G1661" s="147"/>
      <c r="H1661" s="148"/>
      <c r="I1661" s="158"/>
      <c r="J1661" s="146"/>
      <c r="K1661" s="146"/>
      <c r="L1661" s="149"/>
      <c r="M1661" s="623"/>
      <c r="N1661" s="626"/>
      <c r="O1661" s="150"/>
      <c r="P1661" s="151" t="s">
        <v>1474</v>
      </c>
      <c r="Q1661" s="150"/>
      <c r="R1661" s="150" t="str">
        <f t="shared" si="165"/>
        <v/>
      </c>
      <c r="S1661" s="5"/>
      <c r="T1661" s="5"/>
      <c r="U1661" s="5"/>
      <c r="V1661" s="5"/>
      <c r="W1661" s="475"/>
      <c r="X1661" s="475"/>
      <c r="Y1661" s="5"/>
      <c r="Z1661" s="5"/>
      <c r="AA1661" s="5"/>
      <c r="AC1661" s="128"/>
      <c r="AD1661" s="128"/>
      <c r="AE1661" s="128"/>
      <c r="AF1661" s="128"/>
      <c r="AG1661" s="128"/>
      <c r="AH1661" s="128"/>
      <c r="AI1661" s="128"/>
      <c r="AJ1661" s="128"/>
      <c r="AK1661" s="128"/>
      <c r="AL1661" s="128"/>
      <c r="AM1661" s="128"/>
      <c r="AN1661" s="128"/>
      <c r="AO1661" s="128"/>
      <c r="AP1661" s="128"/>
      <c r="AQ1661" s="128"/>
    </row>
    <row r="1662" spans="1:43" s="129" customFormat="1" ht="12.75" hidden="1" customHeight="1">
      <c r="A1662" s="126">
        <v>140106000</v>
      </c>
      <c r="B1662" s="131"/>
      <c r="C1662" s="144" t="s">
        <v>536</v>
      </c>
      <c r="D1662" s="132"/>
      <c r="E1662" s="145"/>
      <c r="F1662" s="146"/>
      <c r="G1662" s="147"/>
      <c r="H1662" s="148"/>
      <c r="I1662" s="158"/>
      <c r="J1662" s="146"/>
      <c r="K1662" s="146"/>
      <c r="L1662" s="149"/>
      <c r="M1662" s="623"/>
      <c r="N1662" s="626"/>
      <c r="O1662" s="150"/>
      <c r="P1662" s="151" t="s">
        <v>1474</v>
      </c>
      <c r="Q1662" s="150"/>
      <c r="R1662" s="150" t="str">
        <f t="shared" si="165"/>
        <v/>
      </c>
      <c r="S1662" s="5"/>
      <c r="T1662" s="5"/>
      <c r="U1662" s="5"/>
      <c r="V1662" s="5"/>
      <c r="W1662" s="475"/>
      <c r="X1662" s="475"/>
      <c r="Y1662" s="5"/>
      <c r="Z1662" s="5"/>
      <c r="AA1662" s="5"/>
      <c r="AC1662" s="128"/>
      <c r="AD1662" s="128"/>
      <c r="AE1662" s="128"/>
      <c r="AF1662" s="128"/>
      <c r="AG1662" s="128"/>
      <c r="AH1662" s="128"/>
      <c r="AI1662" s="128"/>
      <c r="AJ1662" s="128"/>
      <c r="AK1662" s="128"/>
      <c r="AL1662" s="128"/>
      <c r="AM1662" s="128"/>
      <c r="AN1662" s="128"/>
      <c r="AO1662" s="128"/>
      <c r="AP1662" s="128"/>
      <c r="AQ1662" s="128"/>
    </row>
    <row r="1663" spans="1:43" s="129" customFormat="1" ht="12.75" hidden="1" customHeight="1">
      <c r="A1663" s="126">
        <v>140107000</v>
      </c>
      <c r="B1663" s="131"/>
      <c r="C1663" s="144" t="s">
        <v>2349</v>
      </c>
      <c r="D1663" s="132"/>
      <c r="E1663" s="145"/>
      <c r="F1663" s="146"/>
      <c r="G1663" s="147"/>
      <c r="H1663" s="148"/>
      <c r="I1663" s="158"/>
      <c r="J1663" s="146"/>
      <c r="K1663" s="146"/>
      <c r="L1663" s="149"/>
      <c r="M1663" s="623"/>
      <c r="N1663" s="626"/>
      <c r="O1663" s="150"/>
      <c r="P1663" s="151" t="s">
        <v>1474</v>
      </c>
      <c r="Q1663" s="150"/>
      <c r="R1663" s="150" t="str">
        <f t="shared" si="165"/>
        <v/>
      </c>
      <c r="S1663" s="5"/>
      <c r="T1663" s="5"/>
      <c r="U1663" s="5"/>
      <c r="V1663" s="5"/>
      <c r="W1663" s="475"/>
      <c r="X1663" s="475"/>
      <c r="Y1663" s="5"/>
      <c r="Z1663" s="5"/>
      <c r="AA1663" s="5"/>
      <c r="AC1663" s="128"/>
      <c r="AD1663" s="128"/>
      <c r="AE1663" s="128"/>
      <c r="AF1663" s="128"/>
      <c r="AG1663" s="128"/>
      <c r="AH1663" s="128"/>
      <c r="AI1663" s="128"/>
      <c r="AJ1663" s="128"/>
      <c r="AK1663" s="128"/>
      <c r="AL1663" s="128"/>
      <c r="AM1663" s="128"/>
      <c r="AN1663" s="128"/>
      <c r="AO1663" s="128"/>
      <c r="AP1663" s="128"/>
      <c r="AQ1663" s="128"/>
    </row>
    <row r="1664" spans="1:43" s="129" customFormat="1" ht="12.75" hidden="1" customHeight="1">
      <c r="A1664" s="126">
        <v>140108000</v>
      </c>
      <c r="B1664" s="131"/>
      <c r="C1664" s="144" t="s">
        <v>2116</v>
      </c>
      <c r="D1664" s="132"/>
      <c r="E1664" s="145"/>
      <c r="F1664" s="146"/>
      <c r="G1664" s="147"/>
      <c r="H1664" s="148"/>
      <c r="I1664" s="158"/>
      <c r="J1664" s="146"/>
      <c r="K1664" s="146"/>
      <c r="L1664" s="149"/>
      <c r="M1664" s="623"/>
      <c r="N1664" s="626"/>
      <c r="O1664" s="150"/>
      <c r="P1664" s="151" t="s">
        <v>1474</v>
      </c>
      <c r="Q1664" s="150"/>
      <c r="R1664" s="150" t="str">
        <f t="shared" si="165"/>
        <v/>
      </c>
      <c r="S1664" s="5"/>
      <c r="T1664" s="5"/>
      <c r="U1664" s="5"/>
      <c r="V1664" s="5"/>
      <c r="W1664" s="475"/>
      <c r="X1664" s="475"/>
      <c r="Y1664" s="5"/>
      <c r="Z1664" s="5"/>
      <c r="AA1664" s="5"/>
      <c r="AC1664" s="128"/>
      <c r="AD1664" s="128"/>
      <c r="AE1664" s="128"/>
      <c r="AF1664" s="128"/>
      <c r="AG1664" s="128"/>
      <c r="AH1664" s="128"/>
      <c r="AI1664" s="128"/>
      <c r="AJ1664" s="128"/>
      <c r="AK1664" s="128"/>
      <c r="AL1664" s="128"/>
      <c r="AM1664" s="128"/>
      <c r="AN1664" s="128"/>
      <c r="AO1664" s="128"/>
      <c r="AP1664" s="128"/>
      <c r="AQ1664" s="128"/>
    </row>
    <row r="1665" spans="1:43" s="129" customFormat="1" ht="12.75" hidden="1" customHeight="1">
      <c r="A1665" s="126">
        <v>140109000</v>
      </c>
      <c r="B1665" s="131"/>
      <c r="C1665" s="144" t="s">
        <v>537</v>
      </c>
      <c r="D1665" s="132"/>
      <c r="E1665" s="145"/>
      <c r="F1665" s="146"/>
      <c r="G1665" s="147"/>
      <c r="H1665" s="148"/>
      <c r="I1665" s="158"/>
      <c r="J1665" s="146"/>
      <c r="K1665" s="146"/>
      <c r="L1665" s="149"/>
      <c r="M1665" s="623"/>
      <c r="N1665" s="626"/>
      <c r="O1665" s="150"/>
      <c r="P1665" s="151" t="s">
        <v>1474</v>
      </c>
      <c r="Q1665" s="150"/>
      <c r="R1665" s="150" t="str">
        <f t="shared" si="165"/>
        <v/>
      </c>
      <c r="S1665" s="5"/>
      <c r="T1665" s="5"/>
      <c r="U1665" s="5"/>
      <c r="V1665" s="5"/>
      <c r="W1665" s="475"/>
      <c r="X1665" s="475"/>
      <c r="Y1665" s="5"/>
      <c r="Z1665" s="5"/>
      <c r="AA1665" s="5"/>
      <c r="AC1665" s="128"/>
      <c r="AD1665" s="128"/>
      <c r="AE1665" s="128"/>
      <c r="AF1665" s="128"/>
      <c r="AG1665" s="128"/>
      <c r="AH1665" s="128"/>
      <c r="AI1665" s="128"/>
      <c r="AJ1665" s="128"/>
      <c r="AK1665" s="128"/>
      <c r="AL1665" s="128"/>
      <c r="AM1665" s="128"/>
      <c r="AN1665" s="128"/>
      <c r="AO1665" s="128"/>
      <c r="AP1665" s="128"/>
      <c r="AQ1665" s="128"/>
    </row>
    <row r="1666" spans="1:43" s="129" customFormat="1" ht="12.75" hidden="1" customHeight="1">
      <c r="A1666" s="126">
        <v>140110000</v>
      </c>
      <c r="B1666" s="131"/>
      <c r="C1666" s="144" t="s">
        <v>538</v>
      </c>
      <c r="D1666" s="132"/>
      <c r="E1666" s="145"/>
      <c r="F1666" s="146"/>
      <c r="G1666" s="147"/>
      <c r="H1666" s="148"/>
      <c r="I1666" s="158"/>
      <c r="J1666" s="146"/>
      <c r="K1666" s="146"/>
      <c r="L1666" s="149"/>
      <c r="M1666" s="623"/>
      <c r="N1666" s="626"/>
      <c r="O1666" s="150"/>
      <c r="P1666" s="151" t="s">
        <v>1474</v>
      </c>
      <c r="Q1666" s="150"/>
      <c r="R1666" s="150" t="str">
        <f t="shared" si="165"/>
        <v/>
      </c>
      <c r="S1666" s="5"/>
      <c r="T1666" s="5"/>
      <c r="U1666" s="5"/>
      <c r="V1666" s="5"/>
      <c r="W1666" s="475"/>
      <c r="X1666" s="475"/>
      <c r="Y1666" s="5"/>
      <c r="Z1666" s="5"/>
      <c r="AA1666" s="5"/>
      <c r="AC1666" s="128"/>
      <c r="AD1666" s="128"/>
      <c r="AE1666" s="128"/>
      <c r="AF1666" s="128"/>
      <c r="AG1666" s="128"/>
      <c r="AH1666" s="128"/>
      <c r="AI1666" s="128"/>
      <c r="AJ1666" s="128"/>
      <c r="AK1666" s="128"/>
      <c r="AL1666" s="128"/>
      <c r="AM1666" s="128"/>
      <c r="AN1666" s="128"/>
      <c r="AO1666" s="128"/>
      <c r="AP1666" s="128"/>
      <c r="AQ1666" s="128"/>
    </row>
    <row r="1667" spans="1:43" s="129" customFormat="1" ht="12.75" hidden="1" customHeight="1">
      <c r="A1667" s="126">
        <v>140111000</v>
      </c>
      <c r="B1667" s="131"/>
      <c r="C1667" s="144" t="s">
        <v>539</v>
      </c>
      <c r="D1667" s="132"/>
      <c r="E1667" s="145"/>
      <c r="F1667" s="146"/>
      <c r="G1667" s="147"/>
      <c r="H1667" s="148"/>
      <c r="I1667" s="158"/>
      <c r="J1667" s="146"/>
      <c r="K1667" s="146"/>
      <c r="L1667" s="149"/>
      <c r="M1667" s="623"/>
      <c r="N1667" s="626"/>
      <c r="O1667" s="150"/>
      <c r="P1667" s="151" t="s">
        <v>1474</v>
      </c>
      <c r="Q1667" s="150"/>
      <c r="R1667" s="150" t="str">
        <f t="shared" si="165"/>
        <v/>
      </c>
      <c r="S1667" s="5"/>
      <c r="T1667" s="5"/>
      <c r="U1667" s="5"/>
      <c r="V1667" s="5"/>
      <c r="W1667" s="475"/>
      <c r="X1667" s="475"/>
      <c r="Y1667" s="5"/>
      <c r="Z1667" s="5"/>
      <c r="AA1667" s="5"/>
      <c r="AC1667" s="128"/>
      <c r="AD1667" s="128"/>
      <c r="AE1667" s="128"/>
      <c r="AF1667" s="128"/>
      <c r="AG1667" s="128"/>
      <c r="AH1667" s="128"/>
      <c r="AI1667" s="128"/>
      <c r="AJ1667" s="128"/>
      <c r="AK1667" s="128"/>
      <c r="AL1667" s="128"/>
      <c r="AM1667" s="128"/>
      <c r="AN1667" s="128"/>
      <c r="AO1667" s="128"/>
      <c r="AP1667" s="128"/>
      <c r="AQ1667" s="128"/>
    </row>
    <row r="1668" spans="1:43" s="129" customFormat="1" ht="12.75" hidden="1" customHeight="1">
      <c r="A1668" s="126">
        <v>140112000</v>
      </c>
      <c r="B1668" s="131"/>
      <c r="C1668" s="144" t="s">
        <v>540</v>
      </c>
      <c r="D1668" s="132"/>
      <c r="E1668" s="145"/>
      <c r="F1668" s="146"/>
      <c r="G1668" s="147"/>
      <c r="H1668" s="148"/>
      <c r="I1668" s="158"/>
      <c r="J1668" s="146"/>
      <c r="K1668" s="146"/>
      <c r="L1668" s="149"/>
      <c r="M1668" s="623"/>
      <c r="N1668" s="626"/>
      <c r="O1668" s="150"/>
      <c r="P1668" s="151" t="s">
        <v>1474</v>
      </c>
      <c r="Q1668" s="150"/>
      <c r="R1668" s="150" t="str">
        <f t="shared" si="165"/>
        <v/>
      </c>
      <c r="S1668" s="5"/>
      <c r="T1668" s="5"/>
      <c r="U1668" s="5"/>
      <c r="V1668" s="5"/>
      <c r="W1668" s="475"/>
      <c r="X1668" s="475"/>
      <c r="Y1668" s="5"/>
      <c r="Z1668" s="5"/>
      <c r="AA1668" s="5"/>
      <c r="AC1668" s="128"/>
      <c r="AD1668" s="128"/>
      <c r="AE1668" s="128"/>
      <c r="AF1668" s="128"/>
      <c r="AG1668" s="128"/>
      <c r="AH1668" s="128"/>
      <c r="AI1668" s="128"/>
      <c r="AJ1668" s="128"/>
      <c r="AK1668" s="128"/>
      <c r="AL1668" s="128"/>
      <c r="AM1668" s="128"/>
      <c r="AN1668" s="128"/>
      <c r="AO1668" s="128"/>
      <c r="AP1668" s="128"/>
      <c r="AQ1668" s="128"/>
    </row>
    <row r="1669" spans="1:43" s="129" customFormat="1" ht="12.75" hidden="1" customHeight="1">
      <c r="A1669" s="126">
        <v>140113000</v>
      </c>
      <c r="B1669" s="131"/>
      <c r="C1669" s="144" t="s">
        <v>541</v>
      </c>
      <c r="D1669" s="132"/>
      <c r="E1669" s="145"/>
      <c r="F1669" s="146"/>
      <c r="G1669" s="147"/>
      <c r="H1669" s="148"/>
      <c r="I1669" s="158"/>
      <c r="J1669" s="146"/>
      <c r="K1669" s="146"/>
      <c r="L1669" s="149"/>
      <c r="M1669" s="623"/>
      <c r="N1669" s="626"/>
      <c r="O1669" s="150"/>
      <c r="P1669" s="151" t="s">
        <v>1474</v>
      </c>
      <c r="Q1669" s="150"/>
      <c r="R1669" s="150" t="str">
        <f t="shared" si="165"/>
        <v/>
      </c>
      <c r="S1669" s="5"/>
      <c r="T1669" s="5"/>
      <c r="U1669" s="5"/>
      <c r="V1669" s="5"/>
      <c r="W1669" s="475"/>
      <c r="X1669" s="475"/>
      <c r="Y1669" s="5"/>
      <c r="Z1669" s="5"/>
      <c r="AA1669" s="5"/>
      <c r="AC1669" s="128"/>
      <c r="AD1669" s="128"/>
      <c r="AE1669" s="128"/>
      <c r="AF1669" s="128"/>
      <c r="AG1669" s="128"/>
      <c r="AH1669" s="128"/>
      <c r="AI1669" s="128"/>
      <c r="AJ1669" s="128"/>
      <c r="AK1669" s="128"/>
      <c r="AL1669" s="128"/>
      <c r="AM1669" s="128"/>
      <c r="AN1669" s="128"/>
      <c r="AO1669" s="128"/>
      <c r="AP1669" s="128"/>
      <c r="AQ1669" s="128"/>
    </row>
    <row r="1670" spans="1:43" s="129" customFormat="1" ht="12.75" hidden="1" customHeight="1">
      <c r="A1670" s="126">
        <v>140114000</v>
      </c>
      <c r="B1670" s="131"/>
      <c r="C1670" s="144" t="s">
        <v>542</v>
      </c>
      <c r="D1670" s="132"/>
      <c r="E1670" s="145"/>
      <c r="F1670" s="146"/>
      <c r="G1670" s="147"/>
      <c r="H1670" s="148"/>
      <c r="I1670" s="158"/>
      <c r="J1670" s="146"/>
      <c r="K1670" s="146"/>
      <c r="L1670" s="149"/>
      <c r="M1670" s="623"/>
      <c r="N1670" s="626"/>
      <c r="O1670" s="150"/>
      <c r="P1670" s="151" t="s">
        <v>1474</v>
      </c>
      <c r="Q1670" s="150"/>
      <c r="R1670" s="150" t="str">
        <f t="shared" si="165"/>
        <v/>
      </c>
      <c r="S1670" s="5"/>
      <c r="T1670" s="5"/>
      <c r="U1670" s="5"/>
      <c r="V1670" s="5"/>
      <c r="W1670" s="475"/>
      <c r="X1670" s="475"/>
      <c r="Y1670" s="5"/>
      <c r="Z1670" s="5"/>
      <c r="AA1670" s="5"/>
      <c r="AC1670" s="128"/>
      <c r="AD1670" s="128"/>
      <c r="AE1670" s="128"/>
      <c r="AF1670" s="128"/>
      <c r="AG1670" s="128"/>
      <c r="AH1670" s="128"/>
      <c r="AI1670" s="128"/>
      <c r="AJ1670" s="128"/>
      <c r="AK1670" s="128"/>
      <c r="AL1670" s="128"/>
      <c r="AM1670" s="128"/>
      <c r="AN1670" s="128"/>
      <c r="AO1670" s="128"/>
      <c r="AP1670" s="128"/>
      <c r="AQ1670" s="128"/>
    </row>
    <row r="1671" spans="1:43" s="129" customFormat="1" ht="12.75" hidden="1" customHeight="1">
      <c r="A1671" s="126">
        <v>140115000</v>
      </c>
      <c r="B1671" s="131"/>
      <c r="C1671" s="144" t="s">
        <v>543</v>
      </c>
      <c r="D1671" s="132"/>
      <c r="E1671" s="145"/>
      <c r="F1671" s="146"/>
      <c r="G1671" s="147"/>
      <c r="H1671" s="148"/>
      <c r="I1671" s="158"/>
      <c r="J1671" s="146"/>
      <c r="K1671" s="146"/>
      <c r="L1671" s="149"/>
      <c r="M1671" s="623"/>
      <c r="N1671" s="626"/>
      <c r="O1671" s="150"/>
      <c r="P1671" s="151" t="s">
        <v>1474</v>
      </c>
      <c r="Q1671" s="150"/>
      <c r="R1671" s="150" t="str">
        <f t="shared" si="165"/>
        <v/>
      </c>
      <c r="S1671" s="5"/>
      <c r="T1671" s="5"/>
      <c r="U1671" s="5"/>
      <c r="V1671" s="5"/>
      <c r="W1671" s="475"/>
      <c r="X1671" s="475"/>
      <c r="Y1671" s="5"/>
      <c r="Z1671" s="5"/>
      <c r="AA1671" s="5"/>
      <c r="AC1671" s="128"/>
      <c r="AD1671" s="128"/>
      <c r="AE1671" s="128"/>
      <c r="AF1671" s="128"/>
      <c r="AG1671" s="128"/>
      <c r="AH1671" s="128"/>
      <c r="AI1671" s="128"/>
      <c r="AJ1671" s="128"/>
      <c r="AK1671" s="128"/>
      <c r="AL1671" s="128"/>
      <c r="AM1671" s="128"/>
      <c r="AN1671" s="128"/>
      <c r="AO1671" s="128"/>
      <c r="AP1671" s="128"/>
      <c r="AQ1671" s="128"/>
    </row>
    <row r="1672" spans="1:43" s="129" customFormat="1" ht="12.75" hidden="1" customHeight="1">
      <c r="A1672" s="126">
        <v>140116000</v>
      </c>
      <c r="B1672" s="131"/>
      <c r="C1672" s="144" t="s">
        <v>544</v>
      </c>
      <c r="D1672" s="132"/>
      <c r="E1672" s="145"/>
      <c r="F1672" s="146"/>
      <c r="G1672" s="147"/>
      <c r="H1672" s="148"/>
      <c r="I1672" s="158"/>
      <c r="J1672" s="146"/>
      <c r="K1672" s="146"/>
      <c r="L1672" s="149"/>
      <c r="M1672" s="623"/>
      <c r="N1672" s="626"/>
      <c r="O1672" s="150"/>
      <c r="P1672" s="151" t="s">
        <v>1474</v>
      </c>
      <c r="Q1672" s="150"/>
      <c r="R1672" s="150" t="str">
        <f t="shared" si="165"/>
        <v/>
      </c>
      <c r="S1672" s="5"/>
      <c r="T1672" s="5"/>
      <c r="U1672" s="5"/>
      <c r="V1672" s="5"/>
      <c r="W1672" s="475"/>
      <c r="X1672" s="475"/>
      <c r="Y1672" s="5"/>
      <c r="Z1672" s="5"/>
      <c r="AA1672" s="5"/>
      <c r="AC1672" s="128"/>
      <c r="AD1672" s="128"/>
      <c r="AE1672" s="128"/>
      <c r="AF1672" s="128"/>
      <c r="AG1672" s="128"/>
      <c r="AH1672" s="128"/>
      <c r="AI1672" s="128"/>
      <c r="AJ1672" s="128"/>
      <c r="AK1672" s="128"/>
      <c r="AL1672" s="128"/>
      <c r="AM1672" s="128"/>
      <c r="AN1672" s="128"/>
      <c r="AO1672" s="128"/>
      <c r="AP1672" s="128"/>
      <c r="AQ1672" s="128"/>
    </row>
    <row r="1673" spans="1:43" s="129" customFormat="1" ht="12.75" hidden="1" customHeight="1">
      <c r="A1673" s="126">
        <v>140117000</v>
      </c>
      <c r="B1673" s="131"/>
      <c r="C1673" s="144" t="s">
        <v>545</v>
      </c>
      <c r="D1673" s="132"/>
      <c r="E1673" s="145"/>
      <c r="F1673" s="146"/>
      <c r="G1673" s="147"/>
      <c r="H1673" s="148"/>
      <c r="I1673" s="158"/>
      <c r="J1673" s="146"/>
      <c r="K1673" s="146"/>
      <c r="L1673" s="149"/>
      <c r="M1673" s="623"/>
      <c r="N1673" s="626"/>
      <c r="O1673" s="150"/>
      <c r="P1673" s="151" t="s">
        <v>1474</v>
      </c>
      <c r="Q1673" s="150"/>
      <c r="R1673" s="150" t="str">
        <f t="shared" si="165"/>
        <v/>
      </c>
      <c r="S1673" s="5"/>
      <c r="T1673" s="5"/>
      <c r="U1673" s="5"/>
      <c r="V1673" s="5"/>
      <c r="W1673" s="475"/>
      <c r="X1673" s="475"/>
      <c r="Y1673" s="5"/>
      <c r="Z1673" s="5"/>
      <c r="AA1673" s="5"/>
      <c r="AC1673" s="128"/>
      <c r="AD1673" s="128"/>
      <c r="AE1673" s="128"/>
      <c r="AF1673" s="128"/>
      <c r="AG1673" s="128"/>
      <c r="AH1673" s="128"/>
      <c r="AI1673" s="128"/>
      <c r="AJ1673" s="128"/>
      <c r="AK1673" s="128"/>
      <c r="AL1673" s="128"/>
      <c r="AM1673" s="128"/>
      <c r="AN1673" s="128"/>
      <c r="AO1673" s="128"/>
      <c r="AP1673" s="128"/>
      <c r="AQ1673" s="128"/>
    </row>
    <row r="1674" spans="1:43" s="129" customFormat="1" ht="12.75" hidden="1" customHeight="1">
      <c r="A1674" s="126">
        <v>140118000</v>
      </c>
      <c r="B1674" s="131"/>
      <c r="C1674" s="144" t="s">
        <v>546</v>
      </c>
      <c r="D1674" s="132"/>
      <c r="E1674" s="145"/>
      <c r="F1674" s="146"/>
      <c r="G1674" s="147"/>
      <c r="H1674" s="148"/>
      <c r="I1674" s="158"/>
      <c r="J1674" s="146"/>
      <c r="K1674" s="146"/>
      <c r="L1674" s="149"/>
      <c r="M1674" s="623"/>
      <c r="N1674" s="626"/>
      <c r="O1674" s="150"/>
      <c r="P1674" s="151" t="s">
        <v>1474</v>
      </c>
      <c r="Q1674" s="150"/>
      <c r="R1674" s="150" t="str">
        <f t="shared" si="165"/>
        <v/>
      </c>
      <c r="S1674" s="5"/>
      <c r="T1674" s="5"/>
      <c r="U1674" s="5"/>
      <c r="V1674" s="5"/>
      <c r="W1674" s="475"/>
      <c r="X1674" s="475"/>
      <c r="Y1674" s="5"/>
      <c r="Z1674" s="5"/>
      <c r="AA1674" s="5"/>
      <c r="AC1674" s="128"/>
      <c r="AD1674" s="128"/>
      <c r="AE1674" s="128"/>
      <c r="AF1674" s="128"/>
      <c r="AG1674" s="128"/>
      <c r="AH1674" s="128"/>
      <c r="AI1674" s="128"/>
      <c r="AJ1674" s="128"/>
      <c r="AK1674" s="128"/>
      <c r="AL1674" s="128"/>
      <c r="AM1674" s="128"/>
      <c r="AN1674" s="128"/>
      <c r="AO1674" s="128"/>
      <c r="AP1674" s="128"/>
      <c r="AQ1674" s="128"/>
    </row>
    <row r="1675" spans="1:43" s="129" customFormat="1" ht="12.75" hidden="1" customHeight="1">
      <c r="A1675" s="126">
        <v>140119000</v>
      </c>
      <c r="B1675" s="131"/>
      <c r="C1675" s="144" t="s">
        <v>1946</v>
      </c>
      <c r="D1675" s="132"/>
      <c r="E1675" s="145"/>
      <c r="F1675" s="146"/>
      <c r="G1675" s="147"/>
      <c r="H1675" s="148"/>
      <c r="I1675" s="158"/>
      <c r="J1675" s="146"/>
      <c r="K1675" s="146"/>
      <c r="L1675" s="149"/>
      <c r="M1675" s="623"/>
      <c r="N1675" s="626"/>
      <c r="O1675" s="150"/>
      <c r="P1675" s="151" t="s">
        <v>1474</v>
      </c>
      <c r="Q1675" s="150"/>
      <c r="R1675" s="150" t="str">
        <f t="shared" ref="R1675:R1738" si="170">IF(SUM(E1675:N1675)=0,"",P1675)</f>
        <v/>
      </c>
      <c r="S1675" s="5"/>
      <c r="T1675" s="5"/>
      <c r="U1675" s="5"/>
      <c r="V1675" s="5"/>
      <c r="W1675" s="475"/>
      <c r="X1675" s="475"/>
      <c r="Y1675" s="5"/>
      <c r="Z1675" s="5"/>
      <c r="AA1675" s="5"/>
      <c r="AC1675" s="128"/>
      <c r="AD1675" s="128"/>
      <c r="AE1675" s="128"/>
      <c r="AF1675" s="128"/>
      <c r="AG1675" s="128"/>
      <c r="AH1675" s="128"/>
      <c r="AI1675" s="128"/>
      <c r="AJ1675" s="128"/>
      <c r="AK1675" s="128"/>
      <c r="AL1675" s="128"/>
      <c r="AM1675" s="128"/>
      <c r="AN1675" s="128"/>
      <c r="AO1675" s="128"/>
      <c r="AP1675" s="128"/>
      <c r="AQ1675" s="128"/>
    </row>
    <row r="1676" spans="1:43" s="129" customFormat="1" ht="12.75" hidden="1" customHeight="1">
      <c r="A1676" s="126">
        <v>140120000</v>
      </c>
      <c r="B1676" s="131"/>
      <c r="C1676" s="144" t="s">
        <v>547</v>
      </c>
      <c r="D1676" s="132"/>
      <c r="E1676" s="145"/>
      <c r="F1676" s="146"/>
      <c r="G1676" s="147"/>
      <c r="H1676" s="148"/>
      <c r="I1676" s="158"/>
      <c r="J1676" s="146"/>
      <c r="K1676" s="146"/>
      <c r="L1676" s="149"/>
      <c r="M1676" s="623"/>
      <c r="N1676" s="626"/>
      <c r="O1676" s="150"/>
      <c r="P1676" s="151" t="s">
        <v>1474</v>
      </c>
      <c r="Q1676" s="150"/>
      <c r="R1676" s="150" t="str">
        <f t="shared" si="170"/>
        <v/>
      </c>
      <c r="S1676" s="5"/>
      <c r="T1676" s="5"/>
      <c r="U1676" s="5"/>
      <c r="V1676" s="5"/>
      <c r="W1676" s="475"/>
      <c r="X1676" s="475"/>
      <c r="Y1676" s="5"/>
      <c r="Z1676" s="5"/>
      <c r="AA1676" s="5"/>
      <c r="AC1676" s="128"/>
      <c r="AD1676" s="128"/>
      <c r="AE1676" s="128"/>
      <c r="AF1676" s="128"/>
      <c r="AG1676" s="128"/>
      <c r="AH1676" s="128"/>
      <c r="AI1676" s="128"/>
      <c r="AJ1676" s="128"/>
      <c r="AK1676" s="128"/>
      <c r="AL1676" s="128"/>
      <c r="AM1676" s="128"/>
      <c r="AN1676" s="128"/>
      <c r="AO1676" s="128"/>
      <c r="AP1676" s="128"/>
      <c r="AQ1676" s="128"/>
    </row>
    <row r="1677" spans="1:43" s="129" customFormat="1" ht="12.75" hidden="1" customHeight="1">
      <c r="A1677" s="126">
        <v>140121000</v>
      </c>
      <c r="B1677" s="131"/>
      <c r="C1677" s="144" t="s">
        <v>1850</v>
      </c>
      <c r="D1677" s="132"/>
      <c r="E1677" s="145"/>
      <c r="F1677" s="146"/>
      <c r="G1677" s="147"/>
      <c r="H1677" s="148"/>
      <c r="I1677" s="158"/>
      <c r="J1677" s="146"/>
      <c r="K1677" s="146"/>
      <c r="L1677" s="149"/>
      <c r="M1677" s="623"/>
      <c r="N1677" s="626"/>
      <c r="O1677" s="150"/>
      <c r="P1677" s="151" t="s">
        <v>1474</v>
      </c>
      <c r="Q1677" s="150"/>
      <c r="R1677" s="150" t="str">
        <f t="shared" si="170"/>
        <v/>
      </c>
      <c r="S1677" s="5"/>
      <c r="T1677" s="5"/>
      <c r="U1677" s="5"/>
      <c r="V1677" s="5"/>
      <c r="W1677" s="475"/>
      <c r="X1677" s="475"/>
      <c r="Y1677" s="5"/>
      <c r="Z1677" s="5"/>
      <c r="AA1677" s="5"/>
      <c r="AC1677" s="128"/>
      <c r="AD1677" s="128"/>
      <c r="AE1677" s="128"/>
      <c r="AF1677" s="128"/>
      <c r="AG1677" s="128"/>
      <c r="AH1677" s="128"/>
      <c r="AI1677" s="128"/>
      <c r="AJ1677" s="128"/>
      <c r="AK1677" s="128"/>
      <c r="AL1677" s="128"/>
      <c r="AM1677" s="128"/>
      <c r="AN1677" s="128"/>
      <c r="AO1677" s="128"/>
      <c r="AP1677" s="128"/>
      <c r="AQ1677" s="128"/>
    </row>
    <row r="1678" spans="1:43" s="129" customFormat="1" ht="12.75" hidden="1" customHeight="1">
      <c r="A1678" s="126">
        <v>140122000</v>
      </c>
      <c r="B1678" s="131"/>
      <c r="C1678" s="144" t="s">
        <v>1472</v>
      </c>
      <c r="D1678" s="132"/>
      <c r="E1678" s="145"/>
      <c r="F1678" s="146"/>
      <c r="G1678" s="147"/>
      <c r="H1678" s="148"/>
      <c r="I1678" s="158"/>
      <c r="J1678" s="146"/>
      <c r="K1678" s="146"/>
      <c r="L1678" s="149"/>
      <c r="M1678" s="623"/>
      <c r="N1678" s="626"/>
      <c r="O1678" s="150"/>
      <c r="P1678" s="151" t="s">
        <v>1474</v>
      </c>
      <c r="Q1678" s="150"/>
      <c r="R1678" s="150" t="str">
        <f t="shared" si="170"/>
        <v/>
      </c>
      <c r="S1678" s="5"/>
      <c r="T1678" s="5"/>
      <c r="U1678" s="5"/>
      <c r="V1678" s="5"/>
      <c r="W1678" s="475"/>
      <c r="X1678" s="475"/>
      <c r="Y1678" s="5"/>
      <c r="Z1678" s="5"/>
      <c r="AA1678" s="5"/>
      <c r="AC1678" s="128"/>
      <c r="AD1678" s="128"/>
      <c r="AE1678" s="128"/>
      <c r="AF1678" s="128"/>
      <c r="AG1678" s="128"/>
      <c r="AH1678" s="128"/>
      <c r="AI1678" s="128"/>
      <c r="AJ1678" s="128"/>
      <c r="AK1678" s="128"/>
      <c r="AL1678" s="128"/>
      <c r="AM1678" s="128"/>
      <c r="AN1678" s="128"/>
      <c r="AO1678" s="128"/>
      <c r="AP1678" s="128"/>
      <c r="AQ1678" s="128"/>
    </row>
    <row r="1679" spans="1:43" s="129" customFormat="1" ht="12.75" hidden="1" customHeight="1">
      <c r="A1679" s="126">
        <v>140123000</v>
      </c>
      <c r="B1679" s="131"/>
      <c r="C1679" s="144" t="s">
        <v>1699</v>
      </c>
      <c r="D1679" s="132"/>
      <c r="E1679" s="145"/>
      <c r="F1679" s="146"/>
      <c r="G1679" s="147"/>
      <c r="H1679" s="148"/>
      <c r="I1679" s="158"/>
      <c r="J1679" s="146"/>
      <c r="K1679" s="146"/>
      <c r="L1679" s="149"/>
      <c r="M1679" s="623"/>
      <c r="N1679" s="626"/>
      <c r="O1679" s="150"/>
      <c r="P1679" s="151" t="s">
        <v>1474</v>
      </c>
      <c r="Q1679" s="150"/>
      <c r="R1679" s="150" t="str">
        <f t="shared" si="170"/>
        <v/>
      </c>
      <c r="S1679" s="5"/>
      <c r="T1679" s="5"/>
      <c r="U1679" s="5"/>
      <c r="V1679" s="5"/>
      <c r="W1679" s="475"/>
      <c r="X1679" s="475"/>
      <c r="Y1679" s="5"/>
      <c r="Z1679" s="5"/>
      <c r="AA1679" s="5"/>
      <c r="AC1679" s="128"/>
      <c r="AD1679" s="128"/>
      <c r="AE1679" s="128"/>
      <c r="AF1679" s="128"/>
      <c r="AG1679" s="128"/>
      <c r="AH1679" s="128"/>
      <c r="AI1679" s="128"/>
      <c r="AJ1679" s="128"/>
      <c r="AK1679" s="128"/>
      <c r="AL1679" s="128"/>
      <c r="AM1679" s="128"/>
      <c r="AN1679" s="128"/>
      <c r="AO1679" s="128"/>
      <c r="AP1679" s="128"/>
      <c r="AQ1679" s="128"/>
    </row>
    <row r="1680" spans="1:43" s="129" customFormat="1" ht="12.75" hidden="1" customHeight="1">
      <c r="A1680" s="126">
        <v>140124000</v>
      </c>
      <c r="B1680" s="131"/>
      <c r="C1680" s="144" t="s">
        <v>548</v>
      </c>
      <c r="D1680" s="132"/>
      <c r="E1680" s="145"/>
      <c r="F1680" s="146"/>
      <c r="G1680" s="147"/>
      <c r="H1680" s="148"/>
      <c r="I1680" s="158"/>
      <c r="J1680" s="146"/>
      <c r="K1680" s="146"/>
      <c r="L1680" s="149"/>
      <c r="M1680" s="623"/>
      <c r="N1680" s="626"/>
      <c r="O1680" s="150"/>
      <c r="P1680" s="151" t="s">
        <v>1474</v>
      </c>
      <c r="Q1680" s="150"/>
      <c r="R1680" s="150" t="str">
        <f t="shared" si="170"/>
        <v/>
      </c>
      <c r="S1680" s="5"/>
      <c r="T1680" s="5"/>
      <c r="U1680" s="5"/>
      <c r="V1680" s="5"/>
      <c r="W1680" s="475"/>
      <c r="X1680" s="475"/>
      <c r="Y1680" s="5"/>
      <c r="Z1680" s="5"/>
      <c r="AA1680" s="5"/>
      <c r="AC1680" s="128"/>
      <c r="AD1680" s="128"/>
      <c r="AE1680" s="128"/>
      <c r="AF1680" s="128"/>
      <c r="AG1680" s="128"/>
      <c r="AH1680" s="128"/>
      <c r="AI1680" s="128"/>
      <c r="AJ1680" s="128"/>
      <c r="AK1680" s="128"/>
      <c r="AL1680" s="128"/>
      <c r="AM1680" s="128"/>
      <c r="AN1680" s="128"/>
      <c r="AO1680" s="128"/>
      <c r="AP1680" s="128"/>
      <c r="AQ1680" s="128"/>
    </row>
    <row r="1681" spans="1:43" s="129" customFormat="1" ht="12.75" hidden="1" customHeight="1">
      <c r="A1681" s="126">
        <v>140125000</v>
      </c>
      <c r="B1681" s="131"/>
      <c r="C1681" s="144" t="s">
        <v>549</v>
      </c>
      <c r="D1681" s="132"/>
      <c r="E1681" s="145"/>
      <c r="F1681" s="146"/>
      <c r="G1681" s="147"/>
      <c r="H1681" s="148"/>
      <c r="I1681" s="158"/>
      <c r="J1681" s="146"/>
      <c r="K1681" s="146"/>
      <c r="L1681" s="149"/>
      <c r="M1681" s="623"/>
      <c r="N1681" s="626"/>
      <c r="O1681" s="150"/>
      <c r="P1681" s="151" t="s">
        <v>1474</v>
      </c>
      <c r="Q1681" s="150"/>
      <c r="R1681" s="150" t="str">
        <f t="shared" si="170"/>
        <v/>
      </c>
      <c r="S1681" s="5"/>
      <c r="T1681" s="5"/>
      <c r="U1681" s="5"/>
      <c r="V1681" s="5"/>
      <c r="W1681" s="475"/>
      <c r="X1681" s="475"/>
      <c r="Y1681" s="5"/>
      <c r="Z1681" s="5"/>
      <c r="AA1681" s="5"/>
      <c r="AC1681" s="128"/>
      <c r="AD1681" s="128"/>
      <c r="AE1681" s="128"/>
      <c r="AF1681" s="128"/>
      <c r="AG1681" s="128"/>
      <c r="AH1681" s="128"/>
      <c r="AI1681" s="128"/>
      <c r="AJ1681" s="128"/>
      <c r="AK1681" s="128"/>
      <c r="AL1681" s="128"/>
      <c r="AM1681" s="128"/>
      <c r="AN1681" s="128"/>
      <c r="AO1681" s="128"/>
      <c r="AP1681" s="128"/>
      <c r="AQ1681" s="128"/>
    </row>
    <row r="1682" spans="1:43" s="129" customFormat="1" ht="12.75" hidden="1" customHeight="1">
      <c r="A1682" s="126">
        <v>140126000</v>
      </c>
      <c r="B1682" s="131"/>
      <c r="C1682" s="144" t="s">
        <v>550</v>
      </c>
      <c r="D1682" s="132"/>
      <c r="E1682" s="145"/>
      <c r="F1682" s="146"/>
      <c r="G1682" s="147"/>
      <c r="H1682" s="148"/>
      <c r="I1682" s="158"/>
      <c r="J1682" s="146"/>
      <c r="K1682" s="146"/>
      <c r="L1682" s="149"/>
      <c r="M1682" s="623"/>
      <c r="N1682" s="626"/>
      <c r="O1682" s="150"/>
      <c r="P1682" s="151" t="s">
        <v>1474</v>
      </c>
      <c r="Q1682" s="150"/>
      <c r="R1682" s="150" t="str">
        <f t="shared" si="170"/>
        <v/>
      </c>
      <c r="S1682" s="5"/>
      <c r="T1682" s="5"/>
      <c r="U1682" s="5"/>
      <c r="V1682" s="5"/>
      <c r="W1682" s="475"/>
      <c r="X1682" s="475"/>
      <c r="Y1682" s="5"/>
      <c r="Z1682" s="5"/>
      <c r="AA1682" s="5"/>
      <c r="AC1682" s="128"/>
      <c r="AD1682" s="128"/>
      <c r="AE1682" s="128"/>
      <c r="AF1682" s="128"/>
      <c r="AG1682" s="128"/>
      <c r="AH1682" s="128"/>
      <c r="AI1682" s="128"/>
      <c r="AJ1682" s="128"/>
      <c r="AK1682" s="128"/>
      <c r="AL1682" s="128"/>
      <c r="AM1682" s="128"/>
      <c r="AN1682" s="128"/>
      <c r="AO1682" s="128"/>
      <c r="AP1682" s="128"/>
      <c r="AQ1682" s="128"/>
    </row>
    <row r="1683" spans="1:43" s="129" customFormat="1" ht="12.75" hidden="1" customHeight="1" thickBot="1">
      <c r="A1683" s="126">
        <v>140127000</v>
      </c>
      <c r="B1683" s="135"/>
      <c r="C1683" s="167" t="s">
        <v>551</v>
      </c>
      <c r="D1683" s="132"/>
      <c r="E1683" s="145"/>
      <c r="F1683" s="146"/>
      <c r="G1683" s="147"/>
      <c r="H1683" s="148"/>
      <c r="I1683" s="158"/>
      <c r="J1683" s="146"/>
      <c r="K1683" s="146"/>
      <c r="L1683" s="149"/>
      <c r="M1683" s="623"/>
      <c r="N1683" s="626"/>
      <c r="O1683" s="150"/>
      <c r="P1683" s="151" t="s">
        <v>1474</v>
      </c>
      <c r="Q1683" s="150"/>
      <c r="R1683" s="150" t="str">
        <f t="shared" si="170"/>
        <v/>
      </c>
      <c r="S1683" s="5"/>
      <c r="T1683" s="5"/>
      <c r="U1683" s="5"/>
      <c r="V1683" s="5"/>
      <c r="W1683" s="475"/>
      <c r="X1683" s="475"/>
      <c r="Y1683" s="5"/>
      <c r="Z1683" s="5"/>
      <c r="AA1683" s="5"/>
      <c r="AC1683" s="128"/>
      <c r="AD1683" s="128"/>
      <c r="AE1683" s="128"/>
      <c r="AF1683" s="128"/>
      <c r="AG1683" s="128"/>
      <c r="AH1683" s="128"/>
      <c r="AI1683" s="128"/>
      <c r="AJ1683" s="128"/>
      <c r="AK1683" s="128"/>
      <c r="AL1683" s="128"/>
      <c r="AM1683" s="128"/>
      <c r="AN1683" s="128"/>
      <c r="AO1683" s="128"/>
      <c r="AP1683" s="128"/>
      <c r="AQ1683" s="128"/>
    </row>
    <row r="1684" spans="1:43" s="18" customFormat="1" ht="15.75" hidden="1" customHeight="1">
      <c r="A1684" s="126" t="s">
        <v>652</v>
      </c>
      <c r="B1684" s="599" t="s">
        <v>552</v>
      </c>
      <c r="C1684" s="600"/>
      <c r="D1684" s="25"/>
      <c r="E1684" s="90">
        <f t="shared" ref="E1684:N1684" si="171">SUM(E1685:E1691)</f>
        <v>0</v>
      </c>
      <c r="F1684" s="91">
        <f t="shared" si="171"/>
        <v>0</v>
      </c>
      <c r="G1684" s="92">
        <f t="shared" si="171"/>
        <v>0</v>
      </c>
      <c r="H1684" s="611">
        <f t="shared" si="171"/>
        <v>0</v>
      </c>
      <c r="I1684" s="612">
        <f t="shared" si="171"/>
        <v>0</v>
      </c>
      <c r="J1684" s="91">
        <f t="shared" si="171"/>
        <v>0</v>
      </c>
      <c r="K1684" s="91">
        <f t="shared" si="171"/>
        <v>0</v>
      </c>
      <c r="L1684" s="93">
        <f t="shared" si="171"/>
        <v>0</v>
      </c>
      <c r="M1684" s="612">
        <f t="shared" si="171"/>
        <v>0</v>
      </c>
      <c r="N1684" s="93">
        <f t="shared" si="171"/>
        <v>0</v>
      </c>
      <c r="O1684" s="36"/>
      <c r="P1684" s="51" t="s">
        <v>1500</v>
      </c>
      <c r="Q1684" s="36"/>
      <c r="R1684" s="36" t="str">
        <f t="shared" si="170"/>
        <v/>
      </c>
      <c r="S1684" s="15"/>
      <c r="T1684" s="15"/>
      <c r="U1684" s="15"/>
      <c r="V1684" s="15"/>
      <c r="W1684" s="473"/>
      <c r="X1684" s="473"/>
      <c r="Y1684" s="15"/>
      <c r="Z1684" s="15"/>
      <c r="AA1684" s="15"/>
      <c r="AC1684" s="15"/>
      <c r="AD1684" s="15"/>
      <c r="AE1684" s="15"/>
      <c r="AF1684" s="15"/>
      <c r="AG1684" s="15"/>
      <c r="AH1684" s="15"/>
      <c r="AI1684" s="15"/>
      <c r="AJ1684" s="15"/>
      <c r="AK1684" s="15"/>
      <c r="AL1684" s="15"/>
      <c r="AM1684" s="15"/>
      <c r="AN1684" s="15"/>
      <c r="AO1684" s="15"/>
      <c r="AP1684" s="15"/>
      <c r="AQ1684" s="15"/>
    </row>
    <row r="1685" spans="1:43" s="129" customFormat="1" ht="12.75" hidden="1" customHeight="1">
      <c r="A1685" s="126">
        <v>148101000</v>
      </c>
      <c r="B1685" s="131"/>
      <c r="C1685" s="144" t="s">
        <v>553</v>
      </c>
      <c r="D1685" s="132"/>
      <c r="E1685" s="145"/>
      <c r="F1685" s="146"/>
      <c r="G1685" s="147"/>
      <c r="H1685" s="148"/>
      <c r="I1685" s="158"/>
      <c r="J1685" s="146"/>
      <c r="K1685" s="146"/>
      <c r="L1685" s="149"/>
      <c r="M1685" s="623"/>
      <c r="N1685" s="626"/>
      <c r="O1685" s="150"/>
      <c r="P1685" s="151" t="s">
        <v>1474</v>
      </c>
      <c r="Q1685" s="150"/>
      <c r="R1685" s="150" t="str">
        <f t="shared" si="170"/>
        <v/>
      </c>
      <c r="S1685" s="5"/>
      <c r="T1685" s="5"/>
      <c r="U1685" s="5"/>
      <c r="V1685" s="5"/>
      <c r="W1685" s="475"/>
      <c r="X1685" s="475"/>
      <c r="Y1685" s="5"/>
      <c r="Z1685" s="5"/>
      <c r="AA1685" s="5"/>
      <c r="AC1685" s="128"/>
      <c r="AD1685" s="128"/>
      <c r="AE1685" s="128"/>
      <c r="AF1685" s="128"/>
      <c r="AG1685" s="128"/>
      <c r="AH1685" s="128"/>
      <c r="AI1685" s="128"/>
      <c r="AJ1685" s="128"/>
      <c r="AK1685" s="128"/>
      <c r="AL1685" s="128"/>
      <c r="AM1685" s="128"/>
      <c r="AN1685" s="128"/>
      <c r="AO1685" s="128"/>
      <c r="AP1685" s="128"/>
      <c r="AQ1685" s="128"/>
    </row>
    <row r="1686" spans="1:43" s="129" customFormat="1" ht="12.75" hidden="1" customHeight="1">
      <c r="A1686" s="126">
        <v>148102000</v>
      </c>
      <c r="B1686" s="131"/>
      <c r="C1686" s="144" t="s">
        <v>554</v>
      </c>
      <c r="D1686" s="132"/>
      <c r="E1686" s="145"/>
      <c r="F1686" s="146"/>
      <c r="G1686" s="147"/>
      <c r="H1686" s="148"/>
      <c r="I1686" s="158"/>
      <c r="J1686" s="146"/>
      <c r="K1686" s="146"/>
      <c r="L1686" s="149"/>
      <c r="M1686" s="623"/>
      <c r="N1686" s="626"/>
      <c r="O1686" s="150"/>
      <c r="P1686" s="151" t="s">
        <v>1474</v>
      </c>
      <c r="Q1686" s="150"/>
      <c r="R1686" s="150" t="str">
        <f t="shared" si="170"/>
        <v/>
      </c>
      <c r="S1686" s="5"/>
      <c r="T1686" s="5"/>
      <c r="U1686" s="5"/>
      <c r="V1686" s="5"/>
      <c r="W1686" s="475"/>
      <c r="X1686" s="475"/>
      <c r="Y1686" s="5"/>
      <c r="Z1686" s="5"/>
      <c r="AA1686" s="5"/>
      <c r="AC1686" s="128"/>
      <c r="AD1686" s="128"/>
      <c r="AE1686" s="128"/>
      <c r="AF1686" s="128"/>
      <c r="AG1686" s="128"/>
      <c r="AH1686" s="128"/>
      <c r="AI1686" s="128"/>
      <c r="AJ1686" s="128"/>
      <c r="AK1686" s="128"/>
      <c r="AL1686" s="128"/>
      <c r="AM1686" s="128"/>
      <c r="AN1686" s="128"/>
      <c r="AO1686" s="128"/>
      <c r="AP1686" s="128"/>
      <c r="AQ1686" s="128"/>
    </row>
    <row r="1687" spans="1:43" s="129" customFormat="1" ht="12.75" hidden="1" customHeight="1">
      <c r="A1687" s="126">
        <v>148103000</v>
      </c>
      <c r="B1687" s="131"/>
      <c r="C1687" s="144" t="s">
        <v>555</v>
      </c>
      <c r="D1687" s="132"/>
      <c r="E1687" s="145"/>
      <c r="F1687" s="146"/>
      <c r="G1687" s="147"/>
      <c r="H1687" s="148"/>
      <c r="I1687" s="158"/>
      <c r="J1687" s="146"/>
      <c r="K1687" s="146"/>
      <c r="L1687" s="149"/>
      <c r="M1687" s="623"/>
      <c r="N1687" s="626"/>
      <c r="O1687" s="150"/>
      <c r="P1687" s="151" t="s">
        <v>1474</v>
      </c>
      <c r="Q1687" s="150"/>
      <c r="R1687" s="150" t="str">
        <f t="shared" si="170"/>
        <v/>
      </c>
      <c r="S1687" s="5"/>
      <c r="T1687" s="5"/>
      <c r="U1687" s="5"/>
      <c r="V1687" s="5"/>
      <c r="W1687" s="475"/>
      <c r="X1687" s="475"/>
      <c r="Y1687" s="5"/>
      <c r="Z1687" s="5"/>
      <c r="AA1687" s="5"/>
      <c r="AC1687" s="128"/>
      <c r="AD1687" s="128"/>
      <c r="AE1687" s="128"/>
      <c r="AF1687" s="128"/>
      <c r="AG1687" s="128"/>
      <c r="AH1687" s="128"/>
      <c r="AI1687" s="128"/>
      <c r="AJ1687" s="128"/>
      <c r="AK1687" s="128"/>
      <c r="AL1687" s="128"/>
      <c r="AM1687" s="128"/>
      <c r="AN1687" s="128"/>
      <c r="AO1687" s="128"/>
      <c r="AP1687" s="128"/>
      <c r="AQ1687" s="128"/>
    </row>
    <row r="1688" spans="1:43" s="129" customFormat="1" ht="12.75" hidden="1" customHeight="1">
      <c r="A1688" s="126">
        <v>148104000</v>
      </c>
      <c r="B1688" s="131"/>
      <c r="C1688" s="144" t="s">
        <v>653</v>
      </c>
      <c r="D1688" s="132"/>
      <c r="E1688" s="145"/>
      <c r="F1688" s="146"/>
      <c r="G1688" s="147"/>
      <c r="H1688" s="148"/>
      <c r="I1688" s="158"/>
      <c r="J1688" s="146"/>
      <c r="K1688" s="146"/>
      <c r="L1688" s="149"/>
      <c r="M1688" s="623"/>
      <c r="N1688" s="626"/>
      <c r="O1688" s="150"/>
      <c r="P1688" s="151" t="s">
        <v>1474</v>
      </c>
      <c r="Q1688" s="150"/>
      <c r="R1688" s="150" t="str">
        <f t="shared" si="170"/>
        <v/>
      </c>
      <c r="S1688" s="5"/>
      <c r="T1688" s="5"/>
      <c r="U1688" s="5"/>
      <c r="V1688" s="5"/>
      <c r="W1688" s="475"/>
      <c r="X1688" s="475"/>
      <c r="Y1688" s="5"/>
      <c r="Z1688" s="5"/>
      <c r="AA1688" s="5"/>
      <c r="AC1688" s="128"/>
      <c r="AD1688" s="128"/>
      <c r="AE1688" s="128"/>
      <c r="AF1688" s="128"/>
      <c r="AG1688" s="128"/>
      <c r="AH1688" s="128"/>
      <c r="AI1688" s="128"/>
      <c r="AJ1688" s="128"/>
      <c r="AK1688" s="128"/>
      <c r="AL1688" s="128"/>
      <c r="AM1688" s="128"/>
      <c r="AN1688" s="128"/>
      <c r="AO1688" s="128"/>
      <c r="AP1688" s="128"/>
      <c r="AQ1688" s="128"/>
    </row>
    <row r="1689" spans="1:43" s="129" customFormat="1" ht="12.75" hidden="1" customHeight="1">
      <c r="A1689" s="126">
        <v>148105000</v>
      </c>
      <c r="B1689" s="131"/>
      <c r="C1689" s="144" t="s">
        <v>1607</v>
      </c>
      <c r="D1689" s="132"/>
      <c r="E1689" s="145"/>
      <c r="F1689" s="146"/>
      <c r="G1689" s="147"/>
      <c r="H1689" s="148"/>
      <c r="I1689" s="158"/>
      <c r="J1689" s="146"/>
      <c r="K1689" s="146"/>
      <c r="L1689" s="149"/>
      <c r="M1689" s="623"/>
      <c r="N1689" s="626"/>
      <c r="O1689" s="150"/>
      <c r="P1689" s="151" t="s">
        <v>1474</v>
      </c>
      <c r="Q1689" s="150"/>
      <c r="R1689" s="150" t="str">
        <f t="shared" si="170"/>
        <v/>
      </c>
      <c r="S1689" s="5"/>
      <c r="T1689" s="5"/>
      <c r="U1689" s="5"/>
      <c r="V1689" s="5"/>
      <c r="W1689" s="475"/>
      <c r="X1689" s="475"/>
      <c r="Y1689" s="5"/>
      <c r="Z1689" s="5"/>
      <c r="AA1689" s="5"/>
      <c r="AC1689" s="128"/>
      <c r="AD1689" s="128"/>
      <c r="AE1689" s="128"/>
      <c r="AF1689" s="128"/>
      <c r="AG1689" s="128"/>
      <c r="AH1689" s="128"/>
      <c r="AI1689" s="128"/>
      <c r="AJ1689" s="128"/>
      <c r="AK1689" s="128"/>
      <c r="AL1689" s="128"/>
      <c r="AM1689" s="128"/>
      <c r="AN1689" s="128"/>
      <c r="AO1689" s="128"/>
      <c r="AP1689" s="128"/>
      <c r="AQ1689" s="128"/>
    </row>
    <row r="1690" spans="1:43" s="129" customFormat="1" ht="12.75" hidden="1" customHeight="1">
      <c r="A1690" s="126">
        <v>148106000</v>
      </c>
      <c r="B1690" s="131"/>
      <c r="C1690" s="144" t="s">
        <v>556</v>
      </c>
      <c r="D1690" s="132"/>
      <c r="E1690" s="145"/>
      <c r="F1690" s="146"/>
      <c r="G1690" s="147"/>
      <c r="H1690" s="148"/>
      <c r="I1690" s="158"/>
      <c r="J1690" s="146"/>
      <c r="K1690" s="146"/>
      <c r="L1690" s="149"/>
      <c r="M1690" s="623"/>
      <c r="N1690" s="626"/>
      <c r="O1690" s="150"/>
      <c r="P1690" s="151" t="s">
        <v>1474</v>
      </c>
      <c r="Q1690" s="150"/>
      <c r="R1690" s="150" t="str">
        <f t="shared" si="170"/>
        <v/>
      </c>
      <c r="S1690" s="5"/>
      <c r="T1690" s="5"/>
      <c r="U1690" s="5"/>
      <c r="V1690" s="5"/>
      <c r="W1690" s="475"/>
      <c r="X1690" s="475"/>
      <c r="Y1690" s="5"/>
      <c r="Z1690" s="5"/>
      <c r="AA1690" s="5"/>
      <c r="AC1690" s="128"/>
      <c r="AD1690" s="128"/>
      <c r="AE1690" s="128"/>
      <c r="AF1690" s="128"/>
      <c r="AG1690" s="128"/>
      <c r="AH1690" s="128"/>
      <c r="AI1690" s="128"/>
      <c r="AJ1690" s="128"/>
      <c r="AK1690" s="128"/>
      <c r="AL1690" s="128"/>
      <c r="AM1690" s="128"/>
      <c r="AN1690" s="128"/>
      <c r="AO1690" s="128"/>
      <c r="AP1690" s="128"/>
      <c r="AQ1690" s="128"/>
    </row>
    <row r="1691" spans="1:43" s="129" customFormat="1" ht="12.75" hidden="1" customHeight="1" thickBot="1">
      <c r="A1691" s="126">
        <v>148107000</v>
      </c>
      <c r="B1691" s="420"/>
      <c r="C1691" s="211" t="s">
        <v>557</v>
      </c>
      <c r="D1691" s="181"/>
      <c r="E1691" s="663"/>
      <c r="F1691" s="664"/>
      <c r="G1691" s="665"/>
      <c r="H1691" s="666"/>
      <c r="I1691" s="667"/>
      <c r="J1691" s="664"/>
      <c r="K1691" s="664"/>
      <c r="L1691" s="668"/>
      <c r="M1691" s="708"/>
      <c r="N1691" s="707"/>
      <c r="O1691" s="150"/>
      <c r="P1691" s="151" t="s">
        <v>1474</v>
      </c>
      <c r="Q1691" s="150"/>
      <c r="R1691" s="150" t="str">
        <f t="shared" si="170"/>
        <v/>
      </c>
      <c r="S1691" s="5"/>
      <c r="T1691" s="5"/>
      <c r="U1691" s="5"/>
      <c r="V1691" s="5"/>
      <c r="W1691" s="475"/>
      <c r="X1691" s="475"/>
      <c r="Y1691" s="5"/>
      <c r="Z1691" s="5"/>
      <c r="AA1691" s="5"/>
      <c r="AC1691" s="128"/>
      <c r="AD1691" s="128"/>
      <c r="AE1691" s="128"/>
      <c r="AF1691" s="128"/>
      <c r="AG1691" s="128"/>
      <c r="AH1691" s="128"/>
      <c r="AI1691" s="128"/>
      <c r="AJ1691" s="128"/>
      <c r="AK1691" s="128"/>
      <c r="AL1691" s="128"/>
      <c r="AM1691" s="128"/>
      <c r="AN1691" s="128"/>
      <c r="AO1691" s="128"/>
      <c r="AP1691" s="128"/>
      <c r="AQ1691" s="128"/>
    </row>
    <row r="1692" spans="1:43" s="18" customFormat="1" ht="15.75" hidden="1" customHeight="1" thickBot="1">
      <c r="A1692" s="126" t="s">
        <v>654</v>
      </c>
      <c r="B1692" s="192" t="s">
        <v>558</v>
      </c>
      <c r="C1692" s="194"/>
      <c r="D1692" s="183"/>
      <c r="E1692" s="184">
        <f t="shared" ref="E1692:N1692" si="172">SUM(E1693:E1706)</f>
        <v>0</v>
      </c>
      <c r="F1692" s="185">
        <f t="shared" si="172"/>
        <v>0</v>
      </c>
      <c r="G1692" s="186">
        <f t="shared" si="172"/>
        <v>0</v>
      </c>
      <c r="H1692" s="187">
        <f t="shared" si="172"/>
        <v>0</v>
      </c>
      <c r="I1692" s="188">
        <f t="shared" si="172"/>
        <v>0</v>
      </c>
      <c r="J1692" s="185">
        <f t="shared" si="172"/>
        <v>0</v>
      </c>
      <c r="K1692" s="185">
        <f t="shared" si="172"/>
        <v>0</v>
      </c>
      <c r="L1692" s="189">
        <f t="shared" si="172"/>
        <v>0</v>
      </c>
      <c r="M1692" s="188">
        <f t="shared" si="172"/>
        <v>0</v>
      </c>
      <c r="N1692" s="189">
        <f t="shared" si="172"/>
        <v>0</v>
      </c>
      <c r="O1692" s="36"/>
      <c r="P1692" s="51" t="s">
        <v>1500</v>
      </c>
      <c r="Q1692" s="36"/>
      <c r="R1692" s="36" t="str">
        <f t="shared" si="170"/>
        <v/>
      </c>
      <c r="S1692" s="15"/>
      <c r="T1692" s="15"/>
      <c r="U1692" s="15"/>
      <c r="V1692" s="15"/>
      <c r="W1692" s="29">
        <f>SUM(M1693:M1698)</f>
        <v>0</v>
      </c>
      <c r="X1692" s="29">
        <f>SUM(N1693:N1698)</f>
        <v>0</v>
      </c>
      <c r="Y1692" s="15"/>
      <c r="Z1692" s="15"/>
      <c r="AA1692" s="15"/>
      <c r="AC1692" s="15"/>
      <c r="AD1692" s="15"/>
      <c r="AE1692" s="15"/>
      <c r="AF1692" s="15"/>
      <c r="AG1692" s="15"/>
      <c r="AH1692" s="15"/>
      <c r="AI1692" s="15"/>
      <c r="AJ1692" s="15"/>
      <c r="AK1692" s="15"/>
      <c r="AL1692" s="15"/>
      <c r="AM1692" s="15"/>
      <c r="AN1692" s="15"/>
      <c r="AO1692" s="15"/>
      <c r="AP1692" s="15"/>
      <c r="AQ1692" s="15"/>
    </row>
    <row r="1693" spans="1:43" s="17" customFormat="1" ht="12.75" hidden="1" customHeight="1" thickBot="1">
      <c r="A1693" s="126">
        <v>141101000</v>
      </c>
      <c r="B1693" s="197"/>
      <c r="C1693" s="198" t="s">
        <v>559</v>
      </c>
      <c r="D1693" s="181"/>
      <c r="E1693" s="673"/>
      <c r="F1693" s="674"/>
      <c r="G1693" s="675"/>
      <c r="H1693" s="676"/>
      <c r="I1693" s="677"/>
      <c r="J1693" s="674"/>
      <c r="K1693" s="674"/>
      <c r="L1693" s="675"/>
      <c r="M1693" s="709">
        <f t="shared" ref="M1693:N1706" si="173">I1693+K1693</f>
        <v>0</v>
      </c>
      <c r="N1693" s="710">
        <f t="shared" si="173"/>
        <v>0</v>
      </c>
      <c r="O1693" s="36"/>
      <c r="P1693" s="51" t="s">
        <v>1474</v>
      </c>
      <c r="Q1693" s="36"/>
      <c r="R1693" s="36" t="str">
        <f t="shared" si="170"/>
        <v/>
      </c>
      <c r="S1693" s="15"/>
      <c r="T1693" s="15"/>
      <c r="U1693" s="15"/>
      <c r="V1693" s="15"/>
      <c r="W1693" s="473"/>
      <c r="X1693" s="473"/>
      <c r="Y1693" s="15"/>
      <c r="Z1693" s="15"/>
      <c r="AA1693" s="15"/>
      <c r="AC1693" s="16"/>
      <c r="AD1693" s="16"/>
      <c r="AE1693" s="16"/>
      <c r="AF1693" s="16"/>
      <c r="AG1693" s="16"/>
      <c r="AH1693" s="16"/>
      <c r="AI1693" s="16"/>
      <c r="AJ1693" s="16"/>
      <c r="AK1693" s="16"/>
      <c r="AL1693" s="16"/>
      <c r="AM1693" s="16"/>
      <c r="AN1693" s="16"/>
      <c r="AO1693" s="16"/>
      <c r="AP1693" s="16"/>
      <c r="AQ1693" s="16"/>
    </row>
    <row r="1694" spans="1:43" s="17" customFormat="1" ht="12.75" hidden="1" customHeight="1">
      <c r="A1694" s="126">
        <v>141102000</v>
      </c>
      <c r="B1694" s="199"/>
      <c r="C1694" s="219" t="s">
        <v>560</v>
      </c>
      <c r="D1694" s="200"/>
      <c r="E1694" s="678"/>
      <c r="F1694" s="679"/>
      <c r="G1694" s="680"/>
      <c r="H1694" s="681"/>
      <c r="I1694" s="682"/>
      <c r="J1694" s="683"/>
      <c r="K1694" s="682"/>
      <c r="L1694" s="683"/>
      <c r="M1694" s="711">
        <f t="shared" si="173"/>
        <v>0</v>
      </c>
      <c r="N1694" s="712">
        <f t="shared" si="173"/>
        <v>0</v>
      </c>
      <c r="O1694" s="36"/>
      <c r="P1694" s="51" t="s">
        <v>1473</v>
      </c>
      <c r="Q1694" s="36"/>
      <c r="R1694" s="36" t="str">
        <f t="shared" si="170"/>
        <v/>
      </c>
      <c r="S1694" s="15"/>
      <c r="T1694" s="15"/>
      <c r="U1694" s="15"/>
      <c r="V1694" s="15"/>
      <c r="W1694" s="473"/>
      <c r="X1694" s="473"/>
      <c r="Y1694" s="15"/>
      <c r="Z1694" s="15"/>
      <c r="AA1694" s="15"/>
      <c r="AC1694" s="16"/>
      <c r="AD1694" s="16"/>
      <c r="AE1694" s="16"/>
      <c r="AF1694" s="16"/>
      <c r="AG1694" s="16"/>
      <c r="AH1694" s="16"/>
      <c r="AI1694" s="16"/>
      <c r="AJ1694" s="16"/>
      <c r="AK1694" s="16"/>
      <c r="AL1694" s="16"/>
      <c r="AM1694" s="16"/>
      <c r="AN1694" s="16"/>
      <c r="AO1694" s="16"/>
      <c r="AP1694" s="16"/>
      <c r="AQ1694" s="16"/>
    </row>
    <row r="1695" spans="1:43" s="17" customFormat="1" ht="12.75" hidden="1" customHeight="1">
      <c r="A1695" s="126">
        <v>141103000</v>
      </c>
      <c r="B1695" s="193"/>
      <c r="C1695" s="195" t="s">
        <v>561</v>
      </c>
      <c r="D1695" s="132"/>
      <c r="E1695" s="145"/>
      <c r="F1695" s="146"/>
      <c r="G1695" s="147"/>
      <c r="H1695" s="231"/>
      <c r="I1695" s="232"/>
      <c r="J1695" s="233"/>
      <c r="K1695" s="233"/>
      <c r="L1695" s="234"/>
      <c r="M1695" s="713">
        <f t="shared" si="173"/>
        <v>0</v>
      </c>
      <c r="N1695" s="714">
        <f t="shared" si="173"/>
        <v>0</v>
      </c>
      <c r="O1695" s="36"/>
      <c r="P1695" s="51" t="s">
        <v>1474</v>
      </c>
      <c r="Q1695" s="36"/>
      <c r="R1695" s="36" t="str">
        <f t="shared" si="170"/>
        <v/>
      </c>
      <c r="S1695" s="15"/>
      <c r="T1695" s="15"/>
      <c r="U1695" s="15"/>
      <c r="V1695" s="15"/>
      <c r="W1695" s="473"/>
      <c r="X1695" s="473"/>
      <c r="Y1695" s="15"/>
      <c r="Z1695" s="15"/>
      <c r="AA1695" s="15"/>
      <c r="AC1695" s="16"/>
      <c r="AD1695" s="16"/>
      <c r="AE1695" s="16"/>
      <c r="AF1695" s="16"/>
      <c r="AG1695" s="16"/>
      <c r="AH1695" s="16"/>
      <c r="AI1695" s="16"/>
      <c r="AJ1695" s="16"/>
      <c r="AK1695" s="16"/>
      <c r="AL1695" s="16"/>
      <c r="AM1695" s="16"/>
      <c r="AN1695" s="16"/>
      <c r="AO1695" s="16"/>
      <c r="AP1695" s="16"/>
      <c r="AQ1695" s="16"/>
    </row>
    <row r="1696" spans="1:43" s="17" customFormat="1" ht="12.75" hidden="1" customHeight="1">
      <c r="A1696" s="126">
        <v>141104000</v>
      </c>
      <c r="B1696" s="193"/>
      <c r="C1696" s="195" t="s">
        <v>562</v>
      </c>
      <c r="D1696" s="132"/>
      <c r="E1696" s="145"/>
      <c r="F1696" s="146"/>
      <c r="G1696" s="147"/>
      <c r="H1696" s="231"/>
      <c r="I1696" s="232"/>
      <c r="J1696" s="233"/>
      <c r="K1696" s="233"/>
      <c r="L1696" s="234"/>
      <c r="M1696" s="713">
        <f t="shared" si="173"/>
        <v>0</v>
      </c>
      <c r="N1696" s="714">
        <f t="shared" si="173"/>
        <v>0</v>
      </c>
      <c r="O1696" s="36"/>
      <c r="P1696" s="51" t="s">
        <v>1474</v>
      </c>
      <c r="Q1696" s="36"/>
      <c r="R1696" s="36" t="str">
        <f t="shared" si="170"/>
        <v/>
      </c>
      <c r="S1696" s="15"/>
      <c r="T1696" s="15"/>
      <c r="U1696" s="15"/>
      <c r="V1696" s="15"/>
      <c r="W1696" s="473"/>
      <c r="X1696" s="473"/>
      <c r="Y1696" s="15"/>
      <c r="Z1696" s="15"/>
      <c r="AA1696" s="15"/>
      <c r="AC1696" s="16"/>
      <c r="AD1696" s="16"/>
      <c r="AE1696" s="16"/>
      <c r="AF1696" s="16"/>
      <c r="AG1696" s="16"/>
      <c r="AH1696" s="16"/>
      <c r="AI1696" s="16"/>
      <c r="AJ1696" s="16"/>
      <c r="AK1696" s="16"/>
      <c r="AL1696" s="16"/>
      <c r="AM1696" s="16"/>
      <c r="AN1696" s="16"/>
      <c r="AO1696" s="16"/>
      <c r="AP1696" s="16"/>
      <c r="AQ1696" s="16"/>
    </row>
    <row r="1697" spans="1:43" s="17" customFormat="1" ht="12.75" hidden="1" customHeight="1">
      <c r="A1697" s="126">
        <v>141105000</v>
      </c>
      <c r="B1697" s="193"/>
      <c r="C1697" s="195" t="s">
        <v>563</v>
      </c>
      <c r="D1697" s="132"/>
      <c r="E1697" s="145"/>
      <c r="F1697" s="146"/>
      <c r="G1697" s="147"/>
      <c r="H1697" s="231"/>
      <c r="I1697" s="232"/>
      <c r="J1697" s="233"/>
      <c r="K1697" s="233"/>
      <c r="L1697" s="234"/>
      <c r="M1697" s="713">
        <f t="shared" si="173"/>
        <v>0</v>
      </c>
      <c r="N1697" s="714">
        <f t="shared" si="173"/>
        <v>0</v>
      </c>
      <c r="O1697" s="36"/>
      <c r="P1697" s="51" t="s">
        <v>1474</v>
      </c>
      <c r="Q1697" s="36"/>
      <c r="R1697" s="36" t="str">
        <f t="shared" si="170"/>
        <v/>
      </c>
      <c r="S1697" s="15"/>
      <c r="T1697" s="15"/>
      <c r="U1697" s="15"/>
      <c r="V1697" s="15"/>
      <c r="W1697" s="473"/>
      <c r="X1697" s="473"/>
      <c r="Y1697" s="15"/>
      <c r="Z1697" s="15"/>
      <c r="AA1697" s="15"/>
      <c r="AC1697" s="16"/>
      <c r="AD1697" s="16"/>
      <c r="AE1697" s="16"/>
      <c r="AF1697" s="16"/>
      <c r="AG1697" s="16"/>
      <c r="AH1697" s="16"/>
      <c r="AI1697" s="16"/>
      <c r="AJ1697" s="16"/>
      <c r="AK1697" s="16"/>
      <c r="AL1697" s="16"/>
      <c r="AM1697" s="16"/>
      <c r="AN1697" s="16"/>
      <c r="AO1697" s="16"/>
      <c r="AP1697" s="16"/>
      <c r="AQ1697" s="16"/>
    </row>
    <row r="1698" spans="1:43" s="17" customFormat="1" ht="12.75" hidden="1" customHeight="1">
      <c r="A1698" s="126">
        <v>141106000</v>
      </c>
      <c r="B1698" s="193"/>
      <c r="C1698" s="195" t="s">
        <v>564</v>
      </c>
      <c r="D1698" s="132"/>
      <c r="E1698" s="145"/>
      <c r="F1698" s="146"/>
      <c r="G1698" s="147"/>
      <c r="H1698" s="231"/>
      <c r="I1698" s="232"/>
      <c r="J1698" s="233"/>
      <c r="K1698" s="233"/>
      <c r="L1698" s="234"/>
      <c r="M1698" s="713">
        <f t="shared" si="173"/>
        <v>0</v>
      </c>
      <c r="N1698" s="714">
        <f t="shared" si="173"/>
        <v>0</v>
      </c>
      <c r="O1698" s="36"/>
      <c r="P1698" s="51" t="s">
        <v>1474</v>
      </c>
      <c r="Q1698" s="36"/>
      <c r="R1698" s="36" t="str">
        <f t="shared" si="170"/>
        <v/>
      </c>
      <c r="S1698" s="15"/>
      <c r="T1698" s="15"/>
      <c r="U1698" s="15"/>
      <c r="V1698" s="15"/>
      <c r="W1698" s="473"/>
      <c r="X1698" s="473"/>
      <c r="Y1698" s="15"/>
      <c r="Z1698" s="15"/>
      <c r="AA1698" s="15"/>
      <c r="AC1698" s="16"/>
      <c r="AD1698" s="16"/>
      <c r="AE1698" s="16"/>
      <c r="AF1698" s="16"/>
      <c r="AG1698" s="16"/>
      <c r="AH1698" s="16"/>
      <c r="AI1698" s="16"/>
      <c r="AJ1698" s="16"/>
      <c r="AK1698" s="16"/>
      <c r="AL1698" s="16"/>
      <c r="AM1698" s="16"/>
      <c r="AN1698" s="16"/>
      <c r="AO1698" s="16"/>
      <c r="AP1698" s="16"/>
      <c r="AQ1698" s="16"/>
    </row>
    <row r="1699" spans="1:43" s="17" customFormat="1" ht="12.75" hidden="1" customHeight="1">
      <c r="A1699" s="126">
        <v>141107000</v>
      </c>
      <c r="B1699" s="193"/>
      <c r="C1699" s="195" t="s">
        <v>565</v>
      </c>
      <c r="D1699" s="132"/>
      <c r="E1699" s="145"/>
      <c r="F1699" s="146"/>
      <c r="G1699" s="147"/>
      <c r="H1699" s="231"/>
      <c r="I1699" s="232"/>
      <c r="J1699" s="233"/>
      <c r="K1699" s="233"/>
      <c r="L1699" s="234"/>
      <c r="M1699" s="713">
        <f t="shared" si="173"/>
        <v>0</v>
      </c>
      <c r="N1699" s="714">
        <f t="shared" si="173"/>
        <v>0</v>
      </c>
      <c r="O1699" s="36"/>
      <c r="P1699" s="51" t="s">
        <v>1474</v>
      </c>
      <c r="Q1699" s="36"/>
      <c r="R1699" s="36" t="str">
        <f t="shared" si="170"/>
        <v/>
      </c>
      <c r="S1699" s="15"/>
      <c r="T1699" s="15"/>
      <c r="U1699" s="15"/>
      <c r="V1699" s="15"/>
      <c r="W1699" s="473"/>
      <c r="X1699" s="473"/>
      <c r="Y1699" s="15"/>
      <c r="Z1699" s="15"/>
      <c r="AA1699" s="15"/>
      <c r="AC1699" s="16"/>
      <c r="AD1699" s="16"/>
      <c r="AE1699" s="16"/>
      <c r="AF1699" s="16"/>
      <c r="AG1699" s="16"/>
      <c r="AH1699" s="16"/>
      <c r="AI1699" s="16"/>
      <c r="AJ1699" s="16"/>
      <c r="AK1699" s="16"/>
      <c r="AL1699" s="16"/>
      <c r="AM1699" s="16"/>
      <c r="AN1699" s="16"/>
      <c r="AO1699" s="16"/>
      <c r="AP1699" s="16"/>
      <c r="AQ1699" s="16"/>
    </row>
    <row r="1700" spans="1:43" s="17" customFormat="1" ht="12.75" hidden="1" customHeight="1">
      <c r="A1700" s="126">
        <v>141108000</v>
      </c>
      <c r="B1700" s="193"/>
      <c r="C1700" s="195" t="s">
        <v>566</v>
      </c>
      <c r="D1700" s="132"/>
      <c r="E1700" s="145"/>
      <c r="F1700" s="146"/>
      <c r="G1700" s="147"/>
      <c r="H1700" s="231"/>
      <c r="I1700" s="232"/>
      <c r="J1700" s="233"/>
      <c r="K1700" s="233"/>
      <c r="L1700" s="234"/>
      <c r="M1700" s="713">
        <f t="shared" si="173"/>
        <v>0</v>
      </c>
      <c r="N1700" s="714">
        <f t="shared" si="173"/>
        <v>0</v>
      </c>
      <c r="O1700" s="36"/>
      <c r="P1700" s="51" t="s">
        <v>1474</v>
      </c>
      <c r="Q1700" s="36"/>
      <c r="R1700" s="36" t="str">
        <f t="shared" si="170"/>
        <v/>
      </c>
      <c r="S1700" s="15"/>
      <c r="T1700" s="15"/>
      <c r="U1700" s="15"/>
      <c r="V1700" s="15"/>
      <c r="W1700" s="473"/>
      <c r="X1700" s="473"/>
      <c r="Y1700" s="15"/>
      <c r="Z1700" s="15"/>
      <c r="AA1700" s="15"/>
      <c r="AC1700" s="16"/>
      <c r="AD1700" s="16"/>
      <c r="AE1700" s="16"/>
      <c r="AF1700" s="16"/>
      <c r="AG1700" s="16"/>
      <c r="AH1700" s="16"/>
      <c r="AI1700" s="16"/>
      <c r="AJ1700" s="16"/>
      <c r="AK1700" s="16"/>
      <c r="AL1700" s="16"/>
      <c r="AM1700" s="16"/>
      <c r="AN1700" s="16"/>
      <c r="AO1700" s="16"/>
      <c r="AP1700" s="16"/>
      <c r="AQ1700" s="16"/>
    </row>
    <row r="1701" spans="1:43" s="17" customFormat="1" ht="12.75" hidden="1" customHeight="1">
      <c r="A1701" s="126">
        <v>141109000</v>
      </c>
      <c r="B1701" s="193"/>
      <c r="C1701" s="195" t="s">
        <v>567</v>
      </c>
      <c r="D1701" s="132"/>
      <c r="E1701" s="145"/>
      <c r="F1701" s="146"/>
      <c r="G1701" s="147"/>
      <c r="H1701" s="231"/>
      <c r="I1701" s="232"/>
      <c r="J1701" s="233"/>
      <c r="K1701" s="233"/>
      <c r="L1701" s="234"/>
      <c r="M1701" s="713">
        <f t="shared" si="173"/>
        <v>0</v>
      </c>
      <c r="N1701" s="714">
        <f t="shared" si="173"/>
        <v>0</v>
      </c>
      <c r="O1701" s="36"/>
      <c r="P1701" s="51" t="s">
        <v>1474</v>
      </c>
      <c r="Q1701" s="36"/>
      <c r="R1701" s="36" t="str">
        <f t="shared" si="170"/>
        <v/>
      </c>
      <c r="S1701" s="15"/>
      <c r="T1701" s="15"/>
      <c r="U1701" s="15"/>
      <c r="V1701" s="15"/>
      <c r="W1701" s="473"/>
      <c r="X1701" s="473"/>
      <c r="Y1701" s="15"/>
      <c r="Z1701" s="15"/>
      <c r="AA1701" s="15"/>
      <c r="AC1701" s="16"/>
      <c r="AD1701" s="16"/>
      <c r="AE1701" s="16"/>
      <c r="AF1701" s="16"/>
      <c r="AG1701" s="16"/>
      <c r="AH1701" s="16"/>
      <c r="AI1701" s="16"/>
      <c r="AJ1701" s="16"/>
      <c r="AK1701" s="16"/>
      <c r="AL1701" s="16"/>
      <c r="AM1701" s="16"/>
      <c r="AN1701" s="16"/>
      <c r="AO1701" s="16"/>
      <c r="AP1701" s="16"/>
      <c r="AQ1701" s="16"/>
    </row>
    <row r="1702" spans="1:43" s="17" customFormat="1" ht="12.75" hidden="1" customHeight="1">
      <c r="A1702" s="126">
        <v>141110000</v>
      </c>
      <c r="B1702" s="193"/>
      <c r="C1702" s="195" t="s">
        <v>655</v>
      </c>
      <c r="D1702" s="132"/>
      <c r="E1702" s="145"/>
      <c r="F1702" s="146"/>
      <c r="G1702" s="147"/>
      <c r="H1702" s="231"/>
      <c r="I1702" s="233"/>
      <c r="J1702" s="234"/>
      <c r="K1702" s="233"/>
      <c r="L1702" s="234"/>
      <c r="M1702" s="713"/>
      <c r="N1702" s="714"/>
      <c r="O1702" s="36"/>
      <c r="P1702" s="51" t="s">
        <v>1474</v>
      </c>
      <c r="Q1702" s="36"/>
      <c r="R1702" s="36" t="str">
        <f t="shared" si="170"/>
        <v/>
      </c>
      <c r="S1702" s="15"/>
      <c r="T1702" s="15"/>
      <c r="U1702" s="15"/>
      <c r="V1702" s="15"/>
      <c r="W1702" s="473"/>
      <c r="X1702" s="473"/>
      <c r="Y1702" s="15"/>
      <c r="Z1702" s="15"/>
      <c r="AA1702" s="15"/>
      <c r="AC1702" s="16"/>
      <c r="AD1702" s="16"/>
      <c r="AE1702" s="16"/>
      <c r="AF1702" s="16"/>
      <c r="AG1702" s="16"/>
      <c r="AH1702" s="16"/>
      <c r="AI1702" s="16"/>
      <c r="AJ1702" s="16"/>
      <c r="AK1702" s="16"/>
      <c r="AL1702" s="16"/>
      <c r="AM1702" s="16"/>
      <c r="AN1702" s="16"/>
      <c r="AO1702" s="16"/>
      <c r="AP1702" s="16"/>
      <c r="AQ1702" s="16"/>
    </row>
    <row r="1703" spans="1:43" s="17" customFormat="1" ht="12.75" hidden="1" customHeight="1">
      <c r="A1703" s="126">
        <v>141111000</v>
      </c>
      <c r="B1703" s="193"/>
      <c r="C1703" s="195" t="s">
        <v>568</v>
      </c>
      <c r="D1703" s="132"/>
      <c r="E1703" s="145"/>
      <c r="F1703" s="146"/>
      <c r="G1703" s="147"/>
      <c r="H1703" s="231"/>
      <c r="I1703" s="232"/>
      <c r="J1703" s="233"/>
      <c r="K1703" s="233"/>
      <c r="L1703" s="234"/>
      <c r="M1703" s="713">
        <f t="shared" si="173"/>
        <v>0</v>
      </c>
      <c r="N1703" s="714">
        <f t="shared" si="173"/>
        <v>0</v>
      </c>
      <c r="O1703" s="36"/>
      <c r="P1703" s="51" t="s">
        <v>1474</v>
      </c>
      <c r="Q1703" s="36"/>
      <c r="R1703" s="36" t="str">
        <f t="shared" si="170"/>
        <v/>
      </c>
      <c r="S1703" s="15"/>
      <c r="T1703" s="15"/>
      <c r="U1703" s="15"/>
      <c r="V1703" s="15"/>
      <c r="W1703" s="473"/>
      <c r="X1703" s="473"/>
      <c r="Y1703" s="15"/>
      <c r="Z1703" s="15"/>
      <c r="AA1703" s="15"/>
      <c r="AC1703" s="16"/>
      <c r="AD1703" s="16"/>
      <c r="AE1703" s="16"/>
      <c r="AF1703" s="16"/>
      <c r="AG1703" s="16"/>
      <c r="AH1703" s="16"/>
      <c r="AI1703" s="16"/>
      <c r="AJ1703" s="16"/>
      <c r="AK1703" s="16"/>
      <c r="AL1703" s="16"/>
      <c r="AM1703" s="16"/>
      <c r="AN1703" s="16"/>
      <c r="AO1703" s="16"/>
      <c r="AP1703" s="16"/>
      <c r="AQ1703" s="16"/>
    </row>
    <row r="1704" spans="1:43" s="17" customFormat="1" ht="12.75" hidden="1" customHeight="1">
      <c r="A1704" s="126">
        <v>141112000</v>
      </c>
      <c r="B1704" s="193"/>
      <c r="C1704" s="195" t="s">
        <v>569</v>
      </c>
      <c r="D1704" s="132"/>
      <c r="E1704" s="145"/>
      <c r="F1704" s="146"/>
      <c r="G1704" s="147"/>
      <c r="H1704" s="231"/>
      <c r="I1704" s="232"/>
      <c r="J1704" s="233"/>
      <c r="K1704" s="233"/>
      <c r="L1704" s="234"/>
      <c r="M1704" s="713">
        <f t="shared" si="173"/>
        <v>0</v>
      </c>
      <c r="N1704" s="714">
        <f t="shared" si="173"/>
        <v>0</v>
      </c>
      <c r="O1704" s="36"/>
      <c r="P1704" s="51" t="s">
        <v>1474</v>
      </c>
      <c r="Q1704" s="36"/>
      <c r="R1704" s="36" t="str">
        <f t="shared" si="170"/>
        <v/>
      </c>
      <c r="S1704" s="15"/>
      <c r="T1704" s="15"/>
      <c r="U1704" s="15"/>
      <c r="V1704" s="15"/>
      <c r="W1704" s="473"/>
      <c r="X1704" s="473"/>
      <c r="Y1704" s="15"/>
      <c r="Z1704" s="15"/>
      <c r="AA1704" s="15"/>
      <c r="AC1704" s="16"/>
      <c r="AD1704" s="16"/>
      <c r="AE1704" s="16"/>
      <c r="AF1704" s="16"/>
      <c r="AG1704" s="16"/>
      <c r="AH1704" s="16"/>
      <c r="AI1704" s="16"/>
      <c r="AJ1704" s="16"/>
      <c r="AK1704" s="16"/>
      <c r="AL1704" s="16"/>
      <c r="AM1704" s="16"/>
      <c r="AN1704" s="16"/>
      <c r="AO1704" s="16"/>
      <c r="AP1704" s="16"/>
      <c r="AQ1704" s="16"/>
    </row>
    <row r="1705" spans="1:43" s="17" customFormat="1" ht="12.75" hidden="1" customHeight="1">
      <c r="A1705" s="126">
        <v>141113000</v>
      </c>
      <c r="B1705" s="193"/>
      <c r="C1705" s="195" t="s">
        <v>570</v>
      </c>
      <c r="D1705" s="132"/>
      <c r="E1705" s="145"/>
      <c r="F1705" s="146"/>
      <c r="G1705" s="147"/>
      <c r="H1705" s="231"/>
      <c r="I1705" s="232"/>
      <c r="J1705" s="233"/>
      <c r="K1705" s="233"/>
      <c r="L1705" s="234"/>
      <c r="M1705" s="713">
        <f t="shared" si="173"/>
        <v>0</v>
      </c>
      <c r="N1705" s="714">
        <f t="shared" si="173"/>
        <v>0</v>
      </c>
      <c r="O1705" s="36"/>
      <c r="P1705" s="51" t="s">
        <v>1474</v>
      </c>
      <c r="Q1705" s="36"/>
      <c r="R1705" s="36" t="str">
        <f t="shared" si="170"/>
        <v/>
      </c>
      <c r="S1705" s="15"/>
      <c r="T1705" s="15"/>
      <c r="U1705" s="15"/>
      <c r="V1705" s="15"/>
      <c r="W1705" s="473"/>
      <c r="X1705" s="473"/>
      <c r="Y1705" s="15"/>
      <c r="Z1705" s="15"/>
      <c r="AA1705" s="15"/>
      <c r="AC1705" s="16"/>
      <c r="AD1705" s="16"/>
      <c r="AE1705" s="16"/>
      <c r="AF1705" s="16"/>
      <c r="AG1705" s="16"/>
      <c r="AH1705" s="16"/>
      <c r="AI1705" s="16"/>
      <c r="AJ1705" s="16"/>
      <c r="AK1705" s="16"/>
      <c r="AL1705" s="16"/>
      <c r="AM1705" s="16"/>
      <c r="AN1705" s="16"/>
      <c r="AO1705" s="16"/>
      <c r="AP1705" s="16"/>
      <c r="AQ1705" s="16"/>
    </row>
    <row r="1706" spans="1:43" s="17" customFormat="1" ht="12.75" hidden="1" customHeight="1" thickBot="1">
      <c r="A1706" s="126">
        <v>141114000</v>
      </c>
      <c r="B1706" s="201"/>
      <c r="C1706" s="196" t="s">
        <v>571</v>
      </c>
      <c r="D1706" s="136"/>
      <c r="E1706" s="168"/>
      <c r="F1706" s="169"/>
      <c r="G1706" s="170"/>
      <c r="H1706" s="684"/>
      <c r="I1706" s="685"/>
      <c r="J1706" s="686"/>
      <c r="K1706" s="687"/>
      <c r="L1706" s="686"/>
      <c r="M1706" s="688">
        <f t="shared" si="173"/>
        <v>0</v>
      </c>
      <c r="N1706" s="715">
        <f t="shared" si="173"/>
        <v>0</v>
      </c>
      <c r="O1706" s="36"/>
      <c r="P1706" s="51" t="s">
        <v>1474</v>
      </c>
      <c r="Q1706" s="36"/>
      <c r="R1706" s="36" t="str">
        <f t="shared" si="170"/>
        <v/>
      </c>
      <c r="S1706" s="15"/>
      <c r="T1706" s="15"/>
      <c r="U1706" s="15"/>
      <c r="V1706" s="15"/>
      <c r="W1706" s="473"/>
      <c r="X1706" s="473"/>
      <c r="Y1706" s="15"/>
      <c r="Z1706" s="15"/>
      <c r="AA1706" s="15"/>
      <c r="AC1706" s="16"/>
      <c r="AD1706" s="16"/>
      <c r="AE1706" s="16"/>
      <c r="AF1706" s="16"/>
      <c r="AG1706" s="16"/>
      <c r="AH1706" s="16"/>
      <c r="AI1706" s="16"/>
      <c r="AJ1706" s="16"/>
      <c r="AK1706" s="16"/>
      <c r="AL1706" s="16"/>
      <c r="AM1706" s="16"/>
      <c r="AN1706" s="16"/>
      <c r="AO1706" s="16"/>
      <c r="AP1706" s="16"/>
      <c r="AQ1706" s="16"/>
    </row>
    <row r="1707" spans="1:43" s="18" customFormat="1" ht="15.75" hidden="1" customHeight="1" thickBot="1">
      <c r="A1707" s="126" t="s">
        <v>656</v>
      </c>
      <c r="B1707" s="601" t="s">
        <v>572</v>
      </c>
      <c r="C1707" s="602"/>
      <c r="D1707" s="183"/>
      <c r="E1707" s="184">
        <f>SUM(E1708:E1718)</f>
        <v>0</v>
      </c>
      <c r="F1707" s="185">
        <f>SUM(F1708:F1718)</f>
        <v>0</v>
      </c>
      <c r="G1707" s="186">
        <f>SUM(G1708:G1718)</f>
        <v>0</v>
      </c>
      <c r="H1707" s="187">
        <f t="shared" ref="H1707:N1707" si="174">SUM(H1708:H1718)</f>
        <v>0</v>
      </c>
      <c r="I1707" s="188">
        <f t="shared" si="174"/>
        <v>0</v>
      </c>
      <c r="J1707" s="185">
        <f t="shared" si="174"/>
        <v>0</v>
      </c>
      <c r="K1707" s="185">
        <f t="shared" si="174"/>
        <v>0</v>
      </c>
      <c r="L1707" s="189">
        <f t="shared" si="174"/>
        <v>0</v>
      </c>
      <c r="M1707" s="188">
        <f t="shared" si="174"/>
        <v>0</v>
      </c>
      <c r="N1707" s="189">
        <f t="shared" si="174"/>
        <v>0</v>
      </c>
      <c r="O1707" s="36"/>
      <c r="P1707" s="51" t="s">
        <v>1500</v>
      </c>
      <c r="Q1707" s="36"/>
      <c r="R1707" s="36" t="str">
        <f t="shared" si="170"/>
        <v/>
      </c>
      <c r="S1707" s="15"/>
      <c r="T1707" s="15"/>
      <c r="U1707" s="15"/>
      <c r="V1707" s="15"/>
      <c r="W1707" s="29">
        <f>SUM(M1708:M1713)</f>
        <v>0</v>
      </c>
      <c r="X1707" s="29">
        <f>SUM(N1708:N1713)</f>
        <v>0</v>
      </c>
      <c r="Y1707" s="15"/>
      <c r="Z1707" s="15"/>
      <c r="AA1707" s="15"/>
      <c r="AC1707" s="15"/>
      <c r="AD1707" s="15"/>
      <c r="AE1707" s="15"/>
      <c r="AF1707" s="15"/>
      <c r="AG1707" s="15"/>
      <c r="AH1707" s="15"/>
      <c r="AI1707" s="15"/>
      <c r="AJ1707" s="15"/>
      <c r="AK1707" s="15"/>
      <c r="AL1707" s="15"/>
      <c r="AM1707" s="15"/>
      <c r="AN1707" s="15"/>
      <c r="AO1707" s="15"/>
      <c r="AP1707" s="15"/>
      <c r="AQ1707" s="15"/>
    </row>
    <row r="1708" spans="1:43" s="129" customFormat="1" ht="13.5" hidden="1" customHeight="1">
      <c r="A1708" s="126">
        <v>142708000</v>
      </c>
      <c r="B1708" s="133"/>
      <c r="C1708" s="152" t="s">
        <v>579</v>
      </c>
      <c r="D1708" s="132"/>
      <c r="E1708" s="153"/>
      <c r="F1708" s="154"/>
      <c r="G1708" s="155"/>
      <c r="H1708" s="156"/>
      <c r="I1708" s="174"/>
      <c r="J1708" s="154"/>
      <c r="K1708" s="154"/>
      <c r="L1708" s="157"/>
      <c r="M1708" s="624">
        <f t="shared" ref="M1708:N1718" si="175">I1708+K1708</f>
        <v>0</v>
      </c>
      <c r="N1708" s="625">
        <f t="shared" si="175"/>
        <v>0</v>
      </c>
      <c r="O1708" s="150"/>
      <c r="P1708" s="151" t="s">
        <v>1474</v>
      </c>
      <c r="Q1708" s="150"/>
      <c r="R1708" s="150" t="str">
        <f t="shared" si="170"/>
        <v/>
      </c>
      <c r="S1708" s="5"/>
      <c r="T1708" s="5"/>
      <c r="U1708" s="5"/>
      <c r="V1708" s="5"/>
      <c r="W1708" s="475"/>
      <c r="X1708" s="475"/>
      <c r="Y1708" s="5"/>
      <c r="Z1708" s="5"/>
      <c r="AA1708" s="5"/>
      <c r="AC1708" s="128"/>
      <c r="AD1708" s="128"/>
      <c r="AE1708" s="128"/>
      <c r="AF1708" s="128"/>
      <c r="AG1708" s="128"/>
      <c r="AH1708" s="128"/>
      <c r="AI1708" s="128"/>
      <c r="AJ1708" s="128"/>
      <c r="AK1708" s="128"/>
      <c r="AL1708" s="128"/>
      <c r="AM1708" s="128"/>
      <c r="AN1708" s="128"/>
      <c r="AO1708" s="128"/>
      <c r="AP1708" s="128"/>
      <c r="AQ1708" s="128"/>
    </row>
    <row r="1709" spans="1:43" s="129" customFormat="1" ht="12.75" hidden="1" customHeight="1">
      <c r="A1709" s="126">
        <v>142707000</v>
      </c>
      <c r="B1709" s="131"/>
      <c r="C1709" s="144" t="s">
        <v>578</v>
      </c>
      <c r="D1709" s="132"/>
      <c r="E1709" s="145"/>
      <c r="F1709" s="146"/>
      <c r="G1709" s="147"/>
      <c r="H1709" s="148"/>
      <c r="I1709" s="158"/>
      <c r="J1709" s="146"/>
      <c r="K1709" s="146"/>
      <c r="L1709" s="149"/>
      <c r="M1709" s="624">
        <f t="shared" si="175"/>
        <v>0</v>
      </c>
      <c r="N1709" s="625">
        <f t="shared" si="175"/>
        <v>0</v>
      </c>
      <c r="O1709" s="150"/>
      <c r="P1709" s="151" t="s">
        <v>1474</v>
      </c>
      <c r="Q1709" s="150"/>
      <c r="R1709" s="150" t="str">
        <f t="shared" si="170"/>
        <v/>
      </c>
      <c r="S1709" s="5"/>
      <c r="T1709" s="5"/>
      <c r="U1709" s="5"/>
      <c r="V1709" s="5"/>
      <c r="W1709" s="475"/>
      <c r="X1709" s="475"/>
      <c r="Y1709" s="5"/>
      <c r="Z1709" s="5"/>
      <c r="AA1709" s="5"/>
      <c r="AC1709" s="128"/>
      <c r="AD1709" s="128"/>
      <c r="AE1709" s="128"/>
      <c r="AF1709" s="128"/>
      <c r="AG1709" s="128"/>
      <c r="AH1709" s="128"/>
      <c r="AI1709" s="128"/>
      <c r="AJ1709" s="128"/>
      <c r="AK1709" s="128"/>
      <c r="AL1709" s="128"/>
      <c r="AM1709" s="128"/>
      <c r="AN1709" s="128"/>
      <c r="AO1709" s="128"/>
      <c r="AP1709" s="128"/>
      <c r="AQ1709" s="128"/>
    </row>
    <row r="1710" spans="1:43" s="129" customFormat="1" ht="12.75" hidden="1" customHeight="1">
      <c r="A1710" s="126">
        <v>142711000</v>
      </c>
      <c r="B1710" s="72"/>
      <c r="C1710" s="144" t="s">
        <v>582</v>
      </c>
      <c r="D1710" s="110"/>
      <c r="E1710" s="145"/>
      <c r="F1710" s="146"/>
      <c r="G1710" s="147"/>
      <c r="H1710" s="148"/>
      <c r="I1710" s="158"/>
      <c r="J1710" s="146"/>
      <c r="K1710" s="146"/>
      <c r="L1710" s="149"/>
      <c r="M1710" s="624">
        <f t="shared" si="175"/>
        <v>0</v>
      </c>
      <c r="N1710" s="625">
        <f t="shared" si="175"/>
        <v>0</v>
      </c>
      <c r="O1710" s="150"/>
      <c r="P1710" s="151" t="s">
        <v>1474</v>
      </c>
      <c r="Q1710" s="150"/>
      <c r="R1710" s="150" t="str">
        <f t="shared" si="170"/>
        <v/>
      </c>
      <c r="S1710" s="5"/>
      <c r="T1710" s="5"/>
      <c r="U1710" s="5"/>
      <c r="V1710" s="5"/>
      <c r="W1710" s="475"/>
      <c r="X1710" s="475"/>
      <c r="Y1710" s="5"/>
      <c r="Z1710" s="5"/>
      <c r="AA1710" s="5"/>
      <c r="AC1710" s="128"/>
      <c r="AD1710" s="128"/>
      <c r="AE1710" s="128"/>
      <c r="AF1710" s="128"/>
      <c r="AG1710" s="128"/>
      <c r="AH1710" s="128"/>
      <c r="AI1710" s="128"/>
      <c r="AJ1710" s="128"/>
      <c r="AK1710" s="128"/>
      <c r="AL1710" s="128"/>
      <c r="AM1710" s="128"/>
      <c r="AN1710" s="128"/>
      <c r="AO1710" s="128"/>
      <c r="AP1710" s="128"/>
      <c r="AQ1710" s="128"/>
    </row>
    <row r="1711" spans="1:43" s="143" customFormat="1" ht="12.75" hidden="1" customHeight="1">
      <c r="A1711" s="126">
        <v>142701000</v>
      </c>
      <c r="B1711" s="95"/>
      <c r="C1711" s="152" t="s">
        <v>573</v>
      </c>
      <c r="D1711" s="132"/>
      <c r="E1711" s="153"/>
      <c r="F1711" s="154"/>
      <c r="G1711" s="155"/>
      <c r="H1711" s="647"/>
      <c r="I1711" s="648"/>
      <c r="J1711" s="645"/>
      <c r="K1711" s="645"/>
      <c r="L1711" s="625"/>
      <c r="M1711" s="624">
        <f t="shared" si="175"/>
        <v>0</v>
      </c>
      <c r="N1711" s="625">
        <f t="shared" si="175"/>
        <v>0</v>
      </c>
      <c r="O1711" s="138"/>
      <c r="P1711" s="139" t="s">
        <v>1474</v>
      </c>
      <c r="Q1711" s="138"/>
      <c r="R1711" s="138" t="str">
        <f t="shared" si="170"/>
        <v/>
      </c>
      <c r="S1711" s="140"/>
      <c r="T1711" s="140"/>
      <c r="U1711" s="140"/>
      <c r="V1711" s="140"/>
      <c r="W1711" s="474"/>
      <c r="X1711" s="474"/>
      <c r="Y1711" s="140"/>
      <c r="Z1711" s="140"/>
      <c r="AA1711" s="140"/>
      <c r="AC1711" s="142"/>
      <c r="AD1711" s="142"/>
      <c r="AE1711" s="142"/>
      <c r="AF1711" s="142"/>
      <c r="AG1711" s="142"/>
      <c r="AH1711" s="142"/>
      <c r="AI1711" s="142"/>
      <c r="AJ1711" s="142"/>
      <c r="AK1711" s="142"/>
      <c r="AL1711" s="142"/>
      <c r="AM1711" s="142"/>
      <c r="AN1711" s="142"/>
      <c r="AO1711" s="142"/>
      <c r="AP1711" s="142"/>
      <c r="AQ1711" s="142"/>
    </row>
    <row r="1712" spans="1:43" s="241" customFormat="1" ht="12.75" hidden="1" customHeight="1">
      <c r="A1712" s="126">
        <v>142709000</v>
      </c>
      <c r="B1712" s="72"/>
      <c r="C1712" s="144" t="s">
        <v>580</v>
      </c>
      <c r="D1712" s="132"/>
      <c r="E1712" s="145"/>
      <c r="F1712" s="146"/>
      <c r="G1712" s="147"/>
      <c r="H1712" s="148"/>
      <c r="I1712" s="158"/>
      <c r="J1712" s="146"/>
      <c r="K1712" s="146"/>
      <c r="L1712" s="149"/>
      <c r="M1712" s="624">
        <f t="shared" si="175"/>
        <v>0</v>
      </c>
      <c r="N1712" s="625">
        <f t="shared" si="175"/>
        <v>0</v>
      </c>
      <c r="O1712" s="224"/>
      <c r="P1712" s="225" t="s">
        <v>1474</v>
      </c>
      <c r="Q1712" s="224"/>
      <c r="R1712" s="224" t="str">
        <f t="shared" si="170"/>
        <v/>
      </c>
      <c r="S1712" s="238"/>
      <c r="T1712" s="238"/>
      <c r="U1712" s="238"/>
      <c r="V1712" s="238"/>
      <c r="W1712" s="478"/>
      <c r="X1712" s="478"/>
      <c r="Y1712" s="238"/>
      <c r="Z1712" s="238"/>
      <c r="AA1712" s="238"/>
      <c r="AC1712" s="240"/>
      <c r="AD1712" s="240"/>
      <c r="AE1712" s="240"/>
      <c r="AF1712" s="240"/>
      <c r="AG1712" s="240"/>
      <c r="AH1712" s="240"/>
      <c r="AI1712" s="240"/>
      <c r="AJ1712" s="240"/>
      <c r="AK1712" s="240"/>
      <c r="AL1712" s="240"/>
      <c r="AM1712" s="240"/>
      <c r="AN1712" s="240"/>
      <c r="AO1712" s="240"/>
      <c r="AP1712" s="240"/>
      <c r="AQ1712" s="240"/>
    </row>
    <row r="1713" spans="1:43" s="241" customFormat="1" ht="12.75" hidden="1" customHeight="1">
      <c r="A1713" s="126">
        <v>142702000</v>
      </c>
      <c r="B1713" s="72"/>
      <c r="C1713" s="144" t="s">
        <v>574</v>
      </c>
      <c r="D1713" s="132"/>
      <c r="E1713" s="145"/>
      <c r="F1713" s="146"/>
      <c r="G1713" s="147"/>
      <c r="H1713" s="148"/>
      <c r="I1713" s="158"/>
      <c r="J1713" s="146"/>
      <c r="K1713" s="146"/>
      <c r="L1713" s="149"/>
      <c r="M1713" s="624">
        <f t="shared" si="175"/>
        <v>0</v>
      </c>
      <c r="N1713" s="625">
        <f t="shared" si="175"/>
        <v>0</v>
      </c>
      <c r="O1713" s="224"/>
      <c r="P1713" s="225" t="s">
        <v>1474</v>
      </c>
      <c r="Q1713" s="224"/>
      <c r="R1713" s="224" t="str">
        <f t="shared" si="170"/>
        <v/>
      </c>
      <c r="S1713" s="238"/>
      <c r="T1713" s="238"/>
      <c r="U1713" s="238"/>
      <c r="V1713" s="238"/>
      <c r="W1713" s="478"/>
      <c r="X1713" s="478"/>
      <c r="Y1713" s="238"/>
      <c r="Z1713" s="238"/>
      <c r="AA1713" s="238"/>
      <c r="AC1713" s="240"/>
      <c r="AD1713" s="240"/>
      <c r="AE1713" s="240"/>
      <c r="AF1713" s="240"/>
      <c r="AG1713" s="240"/>
      <c r="AH1713" s="240"/>
      <c r="AI1713" s="240"/>
      <c r="AJ1713" s="240"/>
      <c r="AK1713" s="240"/>
      <c r="AL1713" s="240"/>
      <c r="AM1713" s="240"/>
      <c r="AN1713" s="240"/>
      <c r="AO1713" s="240"/>
      <c r="AP1713" s="240"/>
      <c r="AQ1713" s="240"/>
    </row>
    <row r="1714" spans="1:43" s="143" customFormat="1" ht="12.75" hidden="1" customHeight="1">
      <c r="A1714" s="126">
        <v>142703000</v>
      </c>
      <c r="B1714" s="72"/>
      <c r="C1714" s="144" t="s">
        <v>575</v>
      </c>
      <c r="D1714" s="132"/>
      <c r="E1714" s="145"/>
      <c r="F1714" s="146"/>
      <c r="G1714" s="147"/>
      <c r="H1714" s="622"/>
      <c r="I1714" s="623"/>
      <c r="J1714" s="620"/>
      <c r="K1714" s="620"/>
      <c r="L1714" s="626"/>
      <c r="M1714" s="624">
        <f t="shared" si="175"/>
        <v>0</v>
      </c>
      <c r="N1714" s="625">
        <f t="shared" si="175"/>
        <v>0</v>
      </c>
      <c r="O1714" s="138"/>
      <c r="P1714" s="139" t="s">
        <v>1474</v>
      </c>
      <c r="Q1714" s="138"/>
      <c r="R1714" s="138" t="str">
        <f t="shared" si="170"/>
        <v/>
      </c>
      <c r="S1714" s="140"/>
      <c r="T1714" s="140"/>
      <c r="U1714" s="140"/>
      <c r="V1714" s="140"/>
      <c r="W1714" s="474"/>
      <c r="X1714" s="474"/>
      <c r="Y1714" s="140"/>
      <c r="Z1714" s="140"/>
      <c r="AA1714" s="140"/>
      <c r="AC1714" s="142"/>
      <c r="AD1714" s="142"/>
      <c r="AE1714" s="142"/>
      <c r="AF1714" s="142"/>
      <c r="AG1714" s="142"/>
      <c r="AH1714" s="142"/>
      <c r="AI1714" s="142"/>
      <c r="AJ1714" s="142"/>
      <c r="AK1714" s="142"/>
      <c r="AL1714" s="142"/>
      <c r="AM1714" s="142"/>
      <c r="AN1714" s="142"/>
      <c r="AO1714" s="142"/>
      <c r="AP1714" s="142"/>
      <c r="AQ1714" s="142"/>
    </row>
    <row r="1715" spans="1:43" s="129" customFormat="1" ht="12.75" hidden="1" customHeight="1">
      <c r="A1715" s="126">
        <v>142704000</v>
      </c>
      <c r="B1715" s="72"/>
      <c r="C1715" s="144" t="s">
        <v>657</v>
      </c>
      <c r="D1715" s="134"/>
      <c r="E1715" s="145"/>
      <c r="F1715" s="146"/>
      <c r="G1715" s="147"/>
      <c r="H1715" s="148"/>
      <c r="I1715" s="158"/>
      <c r="J1715" s="146"/>
      <c r="K1715" s="146"/>
      <c r="L1715" s="149"/>
      <c r="M1715" s="624">
        <f t="shared" si="175"/>
        <v>0</v>
      </c>
      <c r="N1715" s="625">
        <f t="shared" si="175"/>
        <v>0</v>
      </c>
      <c r="O1715" s="150"/>
      <c r="P1715" s="151" t="s">
        <v>1474</v>
      </c>
      <c r="Q1715" s="150"/>
      <c r="R1715" s="150" t="str">
        <f t="shared" si="170"/>
        <v/>
      </c>
      <c r="S1715" s="5"/>
      <c r="T1715" s="5"/>
      <c r="U1715" s="5"/>
      <c r="V1715" s="5"/>
      <c r="W1715" s="475"/>
      <c r="X1715" s="475"/>
      <c r="Y1715" s="5"/>
      <c r="Z1715" s="5"/>
      <c r="AA1715" s="5"/>
      <c r="AC1715" s="128"/>
      <c r="AD1715" s="128"/>
      <c r="AE1715" s="128"/>
      <c r="AF1715" s="128"/>
      <c r="AG1715" s="128"/>
      <c r="AH1715" s="128"/>
      <c r="AI1715" s="128"/>
      <c r="AJ1715" s="128"/>
      <c r="AK1715" s="128"/>
      <c r="AL1715" s="128"/>
      <c r="AM1715" s="128"/>
      <c r="AN1715" s="128"/>
      <c r="AO1715" s="128"/>
      <c r="AP1715" s="128"/>
      <c r="AQ1715" s="128"/>
    </row>
    <row r="1716" spans="1:43" s="17" customFormat="1" ht="12.75" hidden="1" customHeight="1">
      <c r="A1716" s="126">
        <v>142705000</v>
      </c>
      <c r="B1716" s="95"/>
      <c r="C1716" s="152" t="s">
        <v>576</v>
      </c>
      <c r="D1716" s="132"/>
      <c r="E1716" s="153"/>
      <c r="F1716" s="154"/>
      <c r="G1716" s="155"/>
      <c r="H1716" s="156"/>
      <c r="I1716" s="174"/>
      <c r="J1716" s="154"/>
      <c r="K1716" s="154"/>
      <c r="L1716" s="157"/>
      <c r="M1716" s="624">
        <f t="shared" si="175"/>
        <v>0</v>
      </c>
      <c r="N1716" s="625">
        <f t="shared" si="175"/>
        <v>0</v>
      </c>
      <c r="O1716" s="36"/>
      <c r="P1716" s="51" t="s">
        <v>1474</v>
      </c>
      <c r="Q1716" s="36"/>
      <c r="R1716" s="36" t="str">
        <f t="shared" si="170"/>
        <v/>
      </c>
      <c r="S1716" s="15"/>
      <c r="T1716" s="15"/>
      <c r="U1716" s="15"/>
      <c r="V1716" s="15"/>
      <c r="W1716" s="473"/>
      <c r="X1716" s="473"/>
      <c r="Y1716" s="15"/>
      <c r="Z1716" s="15"/>
      <c r="AA1716" s="15"/>
      <c r="AC1716" s="16"/>
      <c r="AD1716" s="16"/>
      <c r="AE1716" s="16"/>
      <c r="AF1716" s="16"/>
      <c r="AG1716" s="16"/>
      <c r="AH1716" s="16"/>
      <c r="AI1716" s="16"/>
      <c r="AJ1716" s="16"/>
      <c r="AK1716" s="16"/>
      <c r="AL1716" s="16"/>
      <c r="AM1716" s="16"/>
      <c r="AN1716" s="16"/>
      <c r="AO1716" s="16"/>
      <c r="AP1716" s="16"/>
      <c r="AQ1716" s="16"/>
    </row>
    <row r="1717" spans="1:43" s="17" customFormat="1" ht="12.75" hidden="1" customHeight="1">
      <c r="A1717" s="126">
        <v>142706000</v>
      </c>
      <c r="B1717" s="72"/>
      <c r="C1717" s="144" t="s">
        <v>577</v>
      </c>
      <c r="D1717" s="132"/>
      <c r="E1717" s="145"/>
      <c r="F1717" s="146"/>
      <c r="G1717" s="147"/>
      <c r="H1717" s="148"/>
      <c r="I1717" s="158"/>
      <c r="J1717" s="146"/>
      <c r="K1717" s="146"/>
      <c r="L1717" s="149"/>
      <c r="M1717" s="624">
        <f t="shared" si="175"/>
        <v>0</v>
      </c>
      <c r="N1717" s="625">
        <f t="shared" si="175"/>
        <v>0</v>
      </c>
      <c r="O1717" s="36"/>
      <c r="P1717" s="51" t="s">
        <v>1474</v>
      </c>
      <c r="Q1717" s="36"/>
      <c r="R1717" s="36" t="str">
        <f t="shared" si="170"/>
        <v/>
      </c>
      <c r="S1717" s="15"/>
      <c r="T1717" s="15"/>
      <c r="U1717" s="15"/>
      <c r="V1717" s="15"/>
      <c r="W1717" s="473"/>
      <c r="X1717" s="473"/>
      <c r="Y1717" s="15"/>
      <c r="Z1717" s="15"/>
      <c r="AA1717" s="15"/>
      <c r="AC1717" s="16"/>
      <c r="AD1717" s="16"/>
      <c r="AE1717" s="16"/>
      <c r="AF1717" s="16"/>
      <c r="AG1717" s="16"/>
      <c r="AH1717" s="16"/>
      <c r="AI1717" s="16"/>
      <c r="AJ1717" s="16"/>
      <c r="AK1717" s="16"/>
      <c r="AL1717" s="16"/>
      <c r="AM1717" s="16"/>
      <c r="AN1717" s="16"/>
      <c r="AO1717" s="16"/>
      <c r="AP1717" s="16"/>
      <c r="AQ1717" s="16"/>
    </row>
    <row r="1718" spans="1:43" s="17" customFormat="1" ht="12.75" hidden="1" customHeight="1" thickBot="1">
      <c r="A1718" s="126">
        <v>142710000</v>
      </c>
      <c r="B1718" s="74"/>
      <c r="C1718" s="167" t="s">
        <v>581</v>
      </c>
      <c r="D1718" s="132"/>
      <c r="E1718" s="145"/>
      <c r="F1718" s="146"/>
      <c r="G1718" s="147"/>
      <c r="H1718" s="148"/>
      <c r="I1718" s="158"/>
      <c r="J1718" s="146"/>
      <c r="K1718" s="146"/>
      <c r="L1718" s="149"/>
      <c r="M1718" s="624">
        <f t="shared" si="175"/>
        <v>0</v>
      </c>
      <c r="N1718" s="625">
        <f t="shared" si="175"/>
        <v>0</v>
      </c>
      <c r="O1718" s="36"/>
      <c r="P1718" s="51" t="s">
        <v>1474</v>
      </c>
      <c r="Q1718" s="36"/>
      <c r="R1718" s="36" t="str">
        <f t="shared" si="170"/>
        <v/>
      </c>
      <c r="S1718" s="15"/>
      <c r="T1718" s="15"/>
      <c r="U1718" s="15"/>
      <c r="V1718" s="15"/>
      <c r="W1718" s="473"/>
      <c r="X1718" s="473"/>
      <c r="Y1718" s="15"/>
      <c r="Z1718" s="15"/>
      <c r="AA1718" s="15"/>
      <c r="AC1718" s="16"/>
      <c r="AD1718" s="16"/>
      <c r="AE1718" s="16"/>
      <c r="AF1718" s="16"/>
      <c r="AG1718" s="16"/>
      <c r="AH1718" s="16"/>
      <c r="AI1718" s="16"/>
      <c r="AJ1718" s="16"/>
      <c r="AK1718" s="16"/>
      <c r="AL1718" s="16"/>
      <c r="AM1718" s="16"/>
      <c r="AN1718" s="16"/>
      <c r="AO1718" s="16"/>
      <c r="AP1718" s="16"/>
      <c r="AQ1718" s="16"/>
    </row>
    <row r="1719" spans="1:43" s="18" customFormat="1" ht="15.75" hidden="1" customHeight="1" thickBot="1">
      <c r="A1719" s="126" t="s">
        <v>658</v>
      </c>
      <c r="B1719" s="603" t="s">
        <v>583</v>
      </c>
      <c r="C1719" s="604"/>
      <c r="D1719" s="108"/>
      <c r="E1719" s="651">
        <f t="shared" ref="E1719:N1719" si="176">SUM(E1720:E1727)</f>
        <v>0</v>
      </c>
      <c r="F1719" s="652">
        <f t="shared" si="176"/>
        <v>0</v>
      </c>
      <c r="G1719" s="653">
        <f t="shared" si="176"/>
        <v>0</v>
      </c>
      <c r="H1719" s="654">
        <f t="shared" si="176"/>
        <v>0</v>
      </c>
      <c r="I1719" s="655">
        <f t="shared" si="176"/>
        <v>0</v>
      </c>
      <c r="J1719" s="652">
        <f t="shared" si="176"/>
        <v>0</v>
      </c>
      <c r="K1719" s="652">
        <f t="shared" si="176"/>
        <v>0</v>
      </c>
      <c r="L1719" s="656">
        <f t="shared" si="176"/>
        <v>0</v>
      </c>
      <c r="M1719" s="655">
        <f t="shared" si="176"/>
        <v>0</v>
      </c>
      <c r="N1719" s="656">
        <f t="shared" si="176"/>
        <v>0</v>
      </c>
      <c r="O1719" s="36"/>
      <c r="P1719" s="51" t="s">
        <v>1500</v>
      </c>
      <c r="Q1719" s="36"/>
      <c r="R1719" s="36" t="str">
        <f t="shared" si="170"/>
        <v/>
      </c>
      <c r="S1719" s="15"/>
      <c r="T1719" s="15"/>
      <c r="U1719" s="15"/>
      <c r="V1719" s="15"/>
      <c r="W1719" s="29">
        <f>SUM(M1720:M1725)</f>
        <v>0</v>
      </c>
      <c r="X1719" s="29">
        <f>SUM(N1720:N1725)</f>
        <v>0</v>
      </c>
      <c r="Y1719" s="15"/>
      <c r="Z1719" s="15"/>
      <c r="AA1719" s="15"/>
      <c r="AC1719" s="15"/>
      <c r="AD1719" s="15"/>
      <c r="AE1719" s="15"/>
      <c r="AF1719" s="15"/>
      <c r="AG1719" s="15"/>
      <c r="AH1719" s="15"/>
      <c r="AI1719" s="15"/>
      <c r="AJ1719" s="15"/>
      <c r="AK1719" s="15"/>
      <c r="AL1719" s="15"/>
      <c r="AM1719" s="15"/>
      <c r="AN1719" s="15"/>
      <c r="AO1719" s="15"/>
      <c r="AP1719" s="15"/>
      <c r="AQ1719" s="15"/>
    </row>
    <row r="1720" spans="1:43" s="129" customFormat="1" ht="12.75" hidden="1" customHeight="1" thickTop="1">
      <c r="A1720" s="126">
        <v>143201000</v>
      </c>
      <c r="B1720" s="133"/>
      <c r="C1720" s="152" t="s">
        <v>584</v>
      </c>
      <c r="D1720" s="132"/>
      <c r="E1720" s="153"/>
      <c r="F1720" s="154"/>
      <c r="G1720" s="155"/>
      <c r="H1720" s="156"/>
      <c r="I1720" s="174"/>
      <c r="J1720" s="154"/>
      <c r="K1720" s="154"/>
      <c r="L1720" s="157"/>
      <c r="M1720" s="648"/>
      <c r="N1720" s="625"/>
      <c r="O1720" s="150"/>
      <c r="P1720" s="151" t="s">
        <v>1474</v>
      </c>
      <c r="Q1720" s="150"/>
      <c r="R1720" s="150" t="str">
        <f t="shared" si="170"/>
        <v/>
      </c>
      <c r="S1720" s="5"/>
      <c r="T1720" s="5"/>
      <c r="U1720" s="5"/>
      <c r="V1720" s="5"/>
      <c r="W1720" s="475"/>
      <c r="X1720" s="475"/>
      <c r="Y1720" s="5"/>
      <c r="Z1720" s="5"/>
      <c r="AA1720" s="5"/>
      <c r="AC1720" s="128"/>
      <c r="AD1720" s="128"/>
      <c r="AE1720" s="128"/>
      <c r="AF1720" s="128"/>
      <c r="AG1720" s="128"/>
      <c r="AH1720" s="128"/>
      <c r="AI1720" s="128"/>
      <c r="AJ1720" s="128"/>
      <c r="AK1720" s="128"/>
      <c r="AL1720" s="128"/>
      <c r="AM1720" s="128"/>
      <c r="AN1720" s="128"/>
      <c r="AO1720" s="128"/>
      <c r="AP1720" s="128"/>
      <c r="AQ1720" s="128"/>
    </row>
    <row r="1721" spans="1:43" s="129" customFormat="1" ht="12.75" hidden="1" customHeight="1">
      <c r="A1721" s="126">
        <v>143206000</v>
      </c>
      <c r="B1721" s="131"/>
      <c r="C1721" s="144" t="s">
        <v>585</v>
      </c>
      <c r="D1721" s="132"/>
      <c r="E1721" s="145"/>
      <c r="F1721" s="146"/>
      <c r="G1721" s="147"/>
      <c r="H1721" s="148"/>
      <c r="I1721" s="158"/>
      <c r="J1721" s="146"/>
      <c r="K1721" s="146"/>
      <c r="L1721" s="149"/>
      <c r="M1721" s="619">
        <f>I1721+K1721</f>
        <v>0</v>
      </c>
      <c r="N1721" s="626">
        <f>J1721+L1721</f>
        <v>0</v>
      </c>
      <c r="O1721" s="36"/>
      <c r="P1721" s="51" t="s">
        <v>1474</v>
      </c>
      <c r="Q1721" s="36"/>
      <c r="R1721" s="36" t="str">
        <f t="shared" si="170"/>
        <v/>
      </c>
      <c r="S1721" s="5"/>
      <c r="T1721" s="5"/>
      <c r="U1721" s="5"/>
      <c r="V1721" s="5"/>
      <c r="W1721" s="475"/>
      <c r="X1721" s="475"/>
      <c r="Y1721" s="5"/>
      <c r="Z1721" s="5"/>
      <c r="AA1721" s="5"/>
      <c r="AC1721" s="128"/>
      <c r="AD1721" s="128"/>
      <c r="AE1721" s="128"/>
      <c r="AF1721" s="128"/>
      <c r="AG1721" s="128"/>
      <c r="AH1721" s="128"/>
      <c r="AI1721" s="128"/>
      <c r="AJ1721" s="128"/>
      <c r="AK1721" s="128"/>
      <c r="AL1721" s="128"/>
      <c r="AM1721" s="128"/>
      <c r="AN1721" s="128"/>
      <c r="AO1721" s="128"/>
      <c r="AP1721" s="128"/>
      <c r="AQ1721" s="128"/>
    </row>
    <row r="1722" spans="1:43" s="129" customFormat="1" ht="12.75" hidden="1" customHeight="1" thickBot="1">
      <c r="A1722" s="126">
        <v>143208000</v>
      </c>
      <c r="B1722" s="135"/>
      <c r="C1722" s="167" t="s">
        <v>586</v>
      </c>
      <c r="D1722" s="136"/>
      <c r="E1722" s="168"/>
      <c r="F1722" s="169"/>
      <c r="G1722" s="170"/>
      <c r="H1722" s="171"/>
      <c r="I1722" s="173"/>
      <c r="J1722" s="169"/>
      <c r="K1722" s="169"/>
      <c r="L1722" s="172"/>
      <c r="M1722" s="716">
        <f>I1722+K1722</f>
        <v>0</v>
      </c>
      <c r="N1722" s="717">
        <f>J1722+L1722</f>
        <v>0</v>
      </c>
      <c r="O1722" s="36"/>
      <c r="P1722" s="51" t="s">
        <v>1474</v>
      </c>
      <c r="Q1722" s="36"/>
      <c r="R1722" s="36" t="str">
        <f t="shared" si="170"/>
        <v/>
      </c>
      <c r="S1722" s="5"/>
      <c r="T1722" s="5"/>
      <c r="U1722" s="5"/>
      <c r="V1722" s="5"/>
      <c r="W1722" s="475"/>
      <c r="X1722" s="475"/>
      <c r="Y1722" s="5"/>
      <c r="Z1722" s="5"/>
      <c r="AA1722" s="5"/>
      <c r="AC1722" s="128"/>
      <c r="AD1722" s="128"/>
      <c r="AE1722" s="128"/>
      <c r="AF1722" s="128"/>
      <c r="AG1722" s="128"/>
      <c r="AH1722" s="128"/>
      <c r="AI1722" s="128"/>
      <c r="AJ1722" s="128"/>
      <c r="AK1722" s="128"/>
      <c r="AL1722" s="128"/>
      <c r="AM1722" s="128"/>
      <c r="AN1722" s="128"/>
      <c r="AO1722" s="128"/>
      <c r="AP1722" s="128"/>
      <c r="AQ1722" s="128"/>
    </row>
    <row r="1723" spans="1:43" s="17" customFormat="1" ht="12.75" hidden="1" customHeight="1">
      <c r="A1723" s="126">
        <v>143209000</v>
      </c>
      <c r="B1723" s="95"/>
      <c r="C1723" s="152" t="s">
        <v>587</v>
      </c>
      <c r="D1723" s="46"/>
      <c r="E1723" s="153"/>
      <c r="F1723" s="154"/>
      <c r="G1723" s="155"/>
      <c r="H1723" s="156"/>
      <c r="I1723" s="174"/>
      <c r="J1723" s="154"/>
      <c r="K1723" s="154"/>
      <c r="L1723" s="157"/>
      <c r="M1723" s="648"/>
      <c r="N1723" s="625"/>
      <c r="O1723" s="36"/>
      <c r="P1723" s="51" t="s">
        <v>1474</v>
      </c>
      <c r="Q1723" s="36"/>
      <c r="R1723" s="36" t="str">
        <f t="shared" si="170"/>
        <v/>
      </c>
      <c r="S1723" s="15"/>
      <c r="T1723" s="15"/>
      <c r="U1723" s="15"/>
      <c r="V1723" s="15"/>
      <c r="W1723" s="473"/>
      <c r="X1723" s="473"/>
      <c r="Y1723" s="15"/>
      <c r="Z1723" s="15"/>
      <c r="AA1723" s="15"/>
      <c r="AC1723" s="16"/>
      <c r="AD1723" s="16"/>
      <c r="AE1723" s="16"/>
      <c r="AF1723" s="16"/>
      <c r="AG1723" s="16"/>
      <c r="AH1723" s="16"/>
      <c r="AI1723" s="16"/>
      <c r="AJ1723" s="16"/>
      <c r="AK1723" s="16"/>
      <c r="AL1723" s="16"/>
      <c r="AM1723" s="16"/>
      <c r="AN1723" s="16"/>
      <c r="AO1723" s="16"/>
      <c r="AP1723" s="16"/>
      <c r="AQ1723" s="16"/>
    </row>
    <row r="1724" spans="1:43" s="17" customFormat="1" ht="12.75" hidden="1" customHeight="1">
      <c r="A1724" s="126">
        <v>143211000</v>
      </c>
      <c r="B1724" s="72"/>
      <c r="C1724" s="144" t="s">
        <v>588</v>
      </c>
      <c r="D1724" s="46"/>
      <c r="E1724" s="145"/>
      <c r="F1724" s="146"/>
      <c r="G1724" s="147"/>
      <c r="H1724" s="148"/>
      <c r="I1724" s="158"/>
      <c r="J1724" s="146"/>
      <c r="K1724" s="146"/>
      <c r="L1724" s="149"/>
      <c r="M1724" s="623"/>
      <c r="N1724" s="626"/>
      <c r="O1724" s="36"/>
      <c r="P1724" s="51" t="s">
        <v>1474</v>
      </c>
      <c r="Q1724" s="36"/>
      <c r="R1724" s="36" t="str">
        <f t="shared" si="170"/>
        <v/>
      </c>
      <c r="S1724" s="15"/>
      <c r="T1724" s="15"/>
      <c r="U1724" s="15"/>
      <c r="V1724" s="15"/>
      <c r="W1724" s="473"/>
      <c r="X1724" s="473"/>
      <c r="Y1724" s="15"/>
      <c r="Z1724" s="15"/>
      <c r="AA1724" s="15"/>
      <c r="AC1724" s="16"/>
      <c r="AD1724" s="16"/>
      <c r="AE1724" s="16"/>
      <c r="AF1724" s="16"/>
      <c r="AG1724" s="16"/>
      <c r="AH1724" s="16"/>
      <c r="AI1724" s="16"/>
      <c r="AJ1724" s="16"/>
      <c r="AK1724" s="16"/>
      <c r="AL1724" s="16"/>
      <c r="AM1724" s="16"/>
      <c r="AN1724" s="16"/>
      <c r="AO1724" s="16"/>
      <c r="AP1724" s="16"/>
      <c r="AQ1724" s="16"/>
    </row>
    <row r="1725" spans="1:43" s="129" customFormat="1" ht="12.75" hidden="1" customHeight="1">
      <c r="A1725" s="126">
        <v>143213000</v>
      </c>
      <c r="B1725" s="131"/>
      <c r="C1725" s="144" t="s">
        <v>660</v>
      </c>
      <c r="D1725" s="132"/>
      <c r="E1725" s="145"/>
      <c r="F1725" s="146"/>
      <c r="G1725" s="147"/>
      <c r="H1725" s="148"/>
      <c r="I1725" s="158"/>
      <c r="J1725" s="146"/>
      <c r="K1725" s="146"/>
      <c r="L1725" s="149"/>
      <c r="M1725" s="623"/>
      <c r="N1725" s="626"/>
      <c r="O1725" s="150"/>
      <c r="P1725" s="151" t="s">
        <v>1474</v>
      </c>
      <c r="Q1725" s="150"/>
      <c r="R1725" s="150" t="str">
        <f t="shared" si="170"/>
        <v/>
      </c>
      <c r="S1725" s="5"/>
      <c r="T1725" s="5"/>
      <c r="U1725" s="5"/>
      <c r="V1725" s="5"/>
      <c r="W1725" s="475"/>
      <c r="X1725" s="475"/>
      <c r="Y1725" s="5"/>
      <c r="Z1725" s="5"/>
      <c r="AA1725" s="5"/>
      <c r="AC1725" s="128"/>
      <c r="AD1725" s="128"/>
      <c r="AE1725" s="128"/>
      <c r="AF1725" s="128"/>
      <c r="AG1725" s="128"/>
      <c r="AH1725" s="128"/>
      <c r="AI1725" s="128"/>
      <c r="AJ1725" s="128"/>
      <c r="AK1725" s="128"/>
      <c r="AL1725" s="128"/>
      <c r="AM1725" s="128"/>
      <c r="AN1725" s="128"/>
      <c r="AO1725" s="128"/>
      <c r="AP1725" s="128"/>
      <c r="AQ1725" s="128"/>
    </row>
    <row r="1726" spans="1:43" s="17" customFormat="1" ht="12.75" hidden="1" customHeight="1">
      <c r="A1726" s="126">
        <v>143214000</v>
      </c>
      <c r="B1726" s="72"/>
      <c r="C1726" s="144" t="s">
        <v>589</v>
      </c>
      <c r="D1726" s="46"/>
      <c r="E1726" s="145"/>
      <c r="F1726" s="146"/>
      <c r="G1726" s="147"/>
      <c r="H1726" s="148"/>
      <c r="I1726" s="158"/>
      <c r="J1726" s="146"/>
      <c r="K1726" s="146"/>
      <c r="L1726" s="149"/>
      <c r="M1726" s="623"/>
      <c r="N1726" s="626"/>
      <c r="O1726" s="36"/>
      <c r="P1726" s="51" t="s">
        <v>1474</v>
      </c>
      <c r="Q1726" s="36"/>
      <c r="R1726" s="36" t="str">
        <f t="shared" si="170"/>
        <v/>
      </c>
      <c r="S1726" s="15"/>
      <c r="T1726" s="15"/>
      <c r="U1726" s="15"/>
      <c r="V1726" s="15"/>
      <c r="W1726" s="473"/>
      <c r="X1726" s="473"/>
      <c r="Y1726" s="15"/>
      <c r="Z1726" s="15"/>
      <c r="AA1726" s="15"/>
      <c r="AC1726" s="16"/>
      <c r="AD1726" s="16"/>
      <c r="AE1726" s="16"/>
      <c r="AF1726" s="16"/>
      <c r="AG1726" s="16"/>
      <c r="AH1726" s="16"/>
      <c r="AI1726" s="16"/>
      <c r="AJ1726" s="16"/>
      <c r="AK1726" s="16"/>
      <c r="AL1726" s="16"/>
      <c r="AM1726" s="16"/>
      <c r="AN1726" s="16"/>
      <c r="AO1726" s="16"/>
      <c r="AP1726" s="16"/>
      <c r="AQ1726" s="16"/>
    </row>
    <row r="1727" spans="1:43" s="17" customFormat="1" ht="12.75" hidden="1" customHeight="1" thickBot="1">
      <c r="A1727" s="126">
        <v>143215000</v>
      </c>
      <c r="B1727" s="182"/>
      <c r="C1727" s="211" t="s">
        <v>590</v>
      </c>
      <c r="D1727" s="62"/>
      <c r="E1727" s="663"/>
      <c r="F1727" s="664"/>
      <c r="G1727" s="665"/>
      <c r="H1727" s="666"/>
      <c r="I1727" s="667"/>
      <c r="J1727" s="664"/>
      <c r="K1727" s="664"/>
      <c r="L1727" s="668"/>
      <c r="M1727" s="708"/>
      <c r="N1727" s="707"/>
      <c r="O1727" s="36"/>
      <c r="P1727" s="51" t="s">
        <v>1474</v>
      </c>
      <c r="Q1727" s="36"/>
      <c r="R1727" s="36" t="str">
        <f t="shared" si="170"/>
        <v/>
      </c>
      <c r="S1727" s="15"/>
      <c r="T1727" s="15"/>
      <c r="U1727" s="15"/>
      <c r="V1727" s="15"/>
      <c r="W1727" s="473"/>
      <c r="X1727" s="473"/>
      <c r="Y1727" s="15"/>
      <c r="Z1727" s="15"/>
      <c r="AA1727" s="15"/>
      <c r="AC1727" s="16"/>
      <c r="AD1727" s="16"/>
      <c r="AE1727" s="16"/>
      <c r="AF1727" s="16"/>
      <c r="AG1727" s="16"/>
      <c r="AH1727" s="16"/>
      <c r="AI1727" s="16"/>
      <c r="AJ1727" s="16"/>
      <c r="AK1727" s="16"/>
      <c r="AL1727" s="16"/>
      <c r="AM1727" s="16"/>
      <c r="AN1727" s="16"/>
      <c r="AO1727" s="16"/>
      <c r="AP1727" s="16"/>
      <c r="AQ1727" s="16"/>
    </row>
    <row r="1728" spans="1:43" s="18" customFormat="1" ht="15.75" hidden="1" customHeight="1" thickBot="1">
      <c r="A1728" s="126" t="s">
        <v>659</v>
      </c>
      <c r="B1728" s="601" t="s">
        <v>591</v>
      </c>
      <c r="C1728" s="602"/>
      <c r="D1728" s="183"/>
      <c r="E1728" s="184">
        <f t="shared" ref="E1728:N1728" si="177">SUM(E1729:E1738)</f>
        <v>0</v>
      </c>
      <c r="F1728" s="185">
        <f t="shared" si="177"/>
        <v>0</v>
      </c>
      <c r="G1728" s="186">
        <f t="shared" si="177"/>
        <v>0</v>
      </c>
      <c r="H1728" s="187">
        <f t="shared" si="177"/>
        <v>0</v>
      </c>
      <c r="I1728" s="188">
        <f t="shared" si="177"/>
        <v>0</v>
      </c>
      <c r="J1728" s="185">
        <f t="shared" si="177"/>
        <v>0</v>
      </c>
      <c r="K1728" s="185">
        <f t="shared" si="177"/>
        <v>0</v>
      </c>
      <c r="L1728" s="189">
        <f t="shared" si="177"/>
        <v>0</v>
      </c>
      <c r="M1728" s="188">
        <f t="shared" si="177"/>
        <v>0</v>
      </c>
      <c r="N1728" s="189">
        <f t="shared" si="177"/>
        <v>0</v>
      </c>
      <c r="O1728" s="36"/>
      <c r="P1728" s="51" t="s">
        <v>1500</v>
      </c>
      <c r="Q1728" s="36"/>
      <c r="R1728" s="36" t="str">
        <f t="shared" si="170"/>
        <v/>
      </c>
      <c r="S1728" s="15"/>
      <c r="T1728" s="15"/>
      <c r="U1728" s="15"/>
      <c r="V1728" s="15"/>
      <c r="W1728" s="29">
        <f>SUM(M1729:M1734)</f>
        <v>0</v>
      </c>
      <c r="X1728" s="29">
        <f>SUM(N1729:N1734)</f>
        <v>0</v>
      </c>
      <c r="Y1728" s="15"/>
      <c r="Z1728" s="15"/>
      <c r="AA1728" s="15"/>
      <c r="AC1728" s="15"/>
      <c r="AD1728" s="15"/>
      <c r="AE1728" s="15"/>
      <c r="AF1728" s="15"/>
      <c r="AG1728" s="15"/>
      <c r="AH1728" s="15"/>
      <c r="AI1728" s="15"/>
      <c r="AJ1728" s="15"/>
      <c r="AK1728" s="15"/>
      <c r="AL1728" s="15"/>
      <c r="AM1728" s="15"/>
      <c r="AN1728" s="15"/>
      <c r="AO1728" s="15"/>
      <c r="AP1728" s="15"/>
      <c r="AQ1728" s="15"/>
    </row>
    <row r="1729" spans="1:43" s="17" customFormat="1" ht="12.75" hidden="1" customHeight="1">
      <c r="A1729" s="126">
        <v>144401000</v>
      </c>
      <c r="B1729" s="95"/>
      <c r="C1729" s="152" t="s">
        <v>592</v>
      </c>
      <c r="D1729" s="46"/>
      <c r="E1729" s="153"/>
      <c r="F1729" s="154"/>
      <c r="G1729" s="155"/>
      <c r="H1729" s="156"/>
      <c r="I1729" s="174"/>
      <c r="J1729" s="154"/>
      <c r="K1729" s="154"/>
      <c r="L1729" s="157"/>
      <c r="M1729" s="648"/>
      <c r="N1729" s="625"/>
      <c r="O1729" s="36"/>
      <c r="P1729" s="51" t="s">
        <v>1474</v>
      </c>
      <c r="Q1729" s="36"/>
      <c r="R1729" s="36" t="str">
        <f t="shared" si="170"/>
        <v/>
      </c>
      <c r="S1729" s="15"/>
      <c r="T1729" s="15"/>
      <c r="U1729" s="15"/>
      <c r="V1729" s="15"/>
      <c r="W1729" s="473"/>
      <c r="X1729" s="473"/>
      <c r="Y1729" s="15"/>
      <c r="Z1729" s="15"/>
      <c r="AA1729" s="15"/>
      <c r="AC1729" s="16"/>
      <c r="AD1729" s="16"/>
      <c r="AE1729" s="16"/>
      <c r="AF1729" s="16"/>
      <c r="AG1729" s="16"/>
      <c r="AH1729" s="16"/>
      <c r="AI1729" s="16"/>
      <c r="AJ1729" s="16"/>
      <c r="AK1729" s="16"/>
      <c r="AL1729" s="16"/>
      <c r="AM1729" s="16"/>
      <c r="AN1729" s="16"/>
      <c r="AO1729" s="16"/>
      <c r="AP1729" s="16"/>
      <c r="AQ1729" s="16"/>
    </row>
    <row r="1730" spans="1:43" s="17" customFormat="1" ht="12.75" hidden="1" customHeight="1">
      <c r="A1730" s="126">
        <v>144402000</v>
      </c>
      <c r="B1730" s="72"/>
      <c r="C1730" s="144" t="s">
        <v>593</v>
      </c>
      <c r="D1730" s="46"/>
      <c r="E1730" s="145"/>
      <c r="F1730" s="146"/>
      <c r="G1730" s="147"/>
      <c r="H1730" s="148"/>
      <c r="I1730" s="158"/>
      <c r="J1730" s="146"/>
      <c r="K1730" s="146"/>
      <c r="L1730" s="149"/>
      <c r="M1730" s="623"/>
      <c r="N1730" s="626"/>
      <c r="O1730" s="36"/>
      <c r="P1730" s="51" t="s">
        <v>1474</v>
      </c>
      <c r="Q1730" s="36"/>
      <c r="R1730" s="36" t="str">
        <f t="shared" si="170"/>
        <v/>
      </c>
      <c r="S1730" s="15"/>
      <c r="T1730" s="15"/>
      <c r="U1730" s="15"/>
      <c r="V1730" s="15"/>
      <c r="W1730" s="473"/>
      <c r="X1730" s="473"/>
      <c r="Y1730" s="15"/>
      <c r="Z1730" s="15"/>
      <c r="AA1730" s="15"/>
      <c r="AC1730" s="16"/>
      <c r="AD1730" s="16"/>
      <c r="AE1730" s="16"/>
      <c r="AF1730" s="16"/>
      <c r="AG1730" s="16"/>
      <c r="AH1730" s="16"/>
      <c r="AI1730" s="16"/>
      <c r="AJ1730" s="16"/>
      <c r="AK1730" s="16"/>
      <c r="AL1730" s="16"/>
      <c r="AM1730" s="16"/>
      <c r="AN1730" s="16"/>
      <c r="AO1730" s="16"/>
      <c r="AP1730" s="16"/>
      <c r="AQ1730" s="16"/>
    </row>
    <row r="1731" spans="1:43" s="17" customFormat="1" ht="12.75" hidden="1" customHeight="1">
      <c r="A1731" s="126">
        <v>144403000</v>
      </c>
      <c r="B1731" s="72"/>
      <c r="C1731" s="144" t="s">
        <v>594</v>
      </c>
      <c r="D1731" s="46"/>
      <c r="E1731" s="145"/>
      <c r="F1731" s="146"/>
      <c r="G1731" s="147"/>
      <c r="H1731" s="148"/>
      <c r="I1731" s="158"/>
      <c r="J1731" s="146"/>
      <c r="K1731" s="146"/>
      <c r="L1731" s="149"/>
      <c r="M1731" s="623"/>
      <c r="N1731" s="626"/>
      <c r="O1731" s="36"/>
      <c r="P1731" s="51" t="s">
        <v>1474</v>
      </c>
      <c r="Q1731" s="36"/>
      <c r="R1731" s="36" t="str">
        <f t="shared" si="170"/>
        <v/>
      </c>
      <c r="S1731" s="15"/>
      <c r="T1731" s="15"/>
      <c r="U1731" s="15"/>
      <c r="V1731" s="15"/>
      <c r="W1731" s="473"/>
      <c r="X1731" s="473"/>
      <c r="Y1731" s="15"/>
      <c r="Z1731" s="15"/>
      <c r="AA1731" s="15"/>
      <c r="AC1731" s="16"/>
      <c r="AD1731" s="16"/>
      <c r="AE1731" s="16"/>
      <c r="AF1731" s="16"/>
      <c r="AG1731" s="16"/>
      <c r="AH1731" s="16"/>
      <c r="AI1731" s="16"/>
      <c r="AJ1731" s="16"/>
      <c r="AK1731" s="16"/>
      <c r="AL1731" s="16"/>
      <c r="AM1731" s="16"/>
      <c r="AN1731" s="16"/>
      <c r="AO1731" s="16"/>
      <c r="AP1731" s="16"/>
      <c r="AQ1731" s="16"/>
    </row>
    <row r="1732" spans="1:43" s="129" customFormat="1" ht="12.75" hidden="1" customHeight="1">
      <c r="A1732" s="126">
        <v>144404000</v>
      </c>
      <c r="B1732" s="131"/>
      <c r="C1732" s="144" t="s">
        <v>1090</v>
      </c>
      <c r="D1732" s="132"/>
      <c r="E1732" s="145"/>
      <c r="F1732" s="146"/>
      <c r="G1732" s="147"/>
      <c r="H1732" s="148"/>
      <c r="I1732" s="158"/>
      <c r="J1732" s="146"/>
      <c r="K1732" s="146"/>
      <c r="L1732" s="149"/>
      <c r="M1732" s="623"/>
      <c r="N1732" s="626"/>
      <c r="O1732" s="150"/>
      <c r="P1732" s="151" t="s">
        <v>1474</v>
      </c>
      <c r="Q1732" s="150"/>
      <c r="R1732" s="150" t="str">
        <f t="shared" si="170"/>
        <v/>
      </c>
      <c r="S1732" s="5"/>
      <c r="T1732" s="5"/>
      <c r="U1732" s="5"/>
      <c r="V1732" s="5"/>
      <c r="W1732" s="475"/>
      <c r="X1732" s="475"/>
      <c r="Y1732" s="5"/>
      <c r="Z1732" s="5"/>
      <c r="AA1732" s="5"/>
      <c r="AC1732" s="128"/>
      <c r="AD1732" s="128"/>
      <c r="AE1732" s="128"/>
      <c r="AF1732" s="128"/>
      <c r="AG1732" s="128"/>
      <c r="AH1732" s="128"/>
      <c r="AI1732" s="128"/>
      <c r="AJ1732" s="128"/>
      <c r="AK1732" s="128"/>
      <c r="AL1732" s="128"/>
      <c r="AM1732" s="128"/>
      <c r="AN1732" s="128"/>
      <c r="AO1732" s="128"/>
      <c r="AP1732" s="128"/>
      <c r="AQ1732" s="128"/>
    </row>
    <row r="1733" spans="1:43" s="17" customFormat="1" ht="12.75" hidden="1" customHeight="1">
      <c r="A1733" s="126">
        <v>144405000</v>
      </c>
      <c r="B1733" s="72"/>
      <c r="C1733" s="144" t="s">
        <v>595</v>
      </c>
      <c r="D1733" s="132"/>
      <c r="E1733" s="145"/>
      <c r="F1733" s="146"/>
      <c r="G1733" s="147"/>
      <c r="H1733" s="148"/>
      <c r="I1733" s="158"/>
      <c r="J1733" s="146"/>
      <c r="K1733" s="146"/>
      <c r="L1733" s="149"/>
      <c r="M1733" s="623"/>
      <c r="N1733" s="626"/>
      <c r="O1733" s="36"/>
      <c r="P1733" s="51" t="s">
        <v>1474</v>
      </c>
      <c r="Q1733" s="36"/>
      <c r="R1733" s="36" t="str">
        <f t="shared" si="170"/>
        <v/>
      </c>
      <c r="S1733" s="15"/>
      <c r="T1733" s="15"/>
      <c r="U1733" s="15"/>
      <c r="V1733" s="15"/>
      <c r="W1733" s="473"/>
      <c r="X1733" s="473"/>
      <c r="Y1733" s="15"/>
      <c r="Z1733" s="15"/>
      <c r="AA1733" s="15"/>
      <c r="AC1733" s="16"/>
      <c r="AD1733" s="16"/>
      <c r="AE1733" s="16"/>
      <c r="AF1733" s="16"/>
      <c r="AG1733" s="16"/>
      <c r="AH1733" s="16"/>
      <c r="AI1733" s="16"/>
      <c r="AJ1733" s="16"/>
      <c r="AK1733" s="16"/>
      <c r="AL1733" s="16"/>
      <c r="AM1733" s="16"/>
      <c r="AN1733" s="16"/>
      <c r="AO1733" s="16"/>
      <c r="AP1733" s="16"/>
      <c r="AQ1733" s="16"/>
    </row>
    <row r="1734" spans="1:43" s="17" customFormat="1" ht="12.75" hidden="1" customHeight="1">
      <c r="A1734" s="126">
        <v>144406000</v>
      </c>
      <c r="B1734" s="72"/>
      <c r="C1734" s="144" t="s">
        <v>596</v>
      </c>
      <c r="D1734" s="46"/>
      <c r="E1734" s="145"/>
      <c r="F1734" s="146"/>
      <c r="G1734" s="147"/>
      <c r="H1734" s="148"/>
      <c r="I1734" s="158"/>
      <c r="J1734" s="146"/>
      <c r="K1734" s="146"/>
      <c r="L1734" s="149"/>
      <c r="M1734" s="623"/>
      <c r="N1734" s="626"/>
      <c r="O1734" s="36"/>
      <c r="P1734" s="51" t="s">
        <v>1474</v>
      </c>
      <c r="Q1734" s="36"/>
      <c r="R1734" s="36" t="str">
        <f t="shared" si="170"/>
        <v/>
      </c>
      <c r="S1734" s="15"/>
      <c r="T1734" s="15"/>
      <c r="U1734" s="15"/>
      <c r="V1734" s="15"/>
      <c r="W1734" s="473"/>
      <c r="X1734" s="473"/>
      <c r="Y1734" s="15"/>
      <c r="Z1734" s="15"/>
      <c r="AA1734" s="15"/>
      <c r="AC1734" s="16"/>
      <c r="AD1734" s="16"/>
      <c r="AE1734" s="16"/>
      <c r="AF1734" s="16"/>
      <c r="AG1734" s="16"/>
      <c r="AH1734" s="16"/>
      <c r="AI1734" s="16"/>
      <c r="AJ1734" s="16"/>
      <c r="AK1734" s="16"/>
      <c r="AL1734" s="16"/>
      <c r="AM1734" s="16"/>
      <c r="AN1734" s="16"/>
      <c r="AO1734" s="16"/>
      <c r="AP1734" s="16"/>
      <c r="AQ1734" s="16"/>
    </row>
    <row r="1735" spans="1:43" s="17" customFormat="1" ht="12.75" hidden="1" customHeight="1">
      <c r="A1735" s="126">
        <v>144407000</v>
      </c>
      <c r="B1735" s="72"/>
      <c r="C1735" s="144" t="s">
        <v>597</v>
      </c>
      <c r="D1735" s="46"/>
      <c r="E1735" s="145"/>
      <c r="F1735" s="146"/>
      <c r="G1735" s="147"/>
      <c r="H1735" s="148"/>
      <c r="I1735" s="158"/>
      <c r="J1735" s="146"/>
      <c r="K1735" s="146"/>
      <c r="L1735" s="149"/>
      <c r="M1735" s="623"/>
      <c r="N1735" s="626"/>
      <c r="O1735" s="36"/>
      <c r="P1735" s="51" t="s">
        <v>1474</v>
      </c>
      <c r="Q1735" s="36"/>
      <c r="R1735" s="36" t="str">
        <f t="shared" si="170"/>
        <v/>
      </c>
      <c r="S1735" s="15"/>
      <c r="T1735" s="15"/>
      <c r="U1735" s="15"/>
      <c r="V1735" s="15"/>
      <c r="W1735" s="473"/>
      <c r="X1735" s="473"/>
      <c r="Y1735" s="15"/>
      <c r="Z1735" s="15"/>
      <c r="AA1735" s="15"/>
      <c r="AC1735" s="16"/>
      <c r="AD1735" s="16"/>
      <c r="AE1735" s="16"/>
      <c r="AF1735" s="16"/>
      <c r="AG1735" s="16"/>
      <c r="AH1735" s="16"/>
      <c r="AI1735" s="16"/>
      <c r="AJ1735" s="16"/>
      <c r="AK1735" s="16"/>
      <c r="AL1735" s="16"/>
      <c r="AM1735" s="16"/>
      <c r="AN1735" s="16"/>
      <c r="AO1735" s="16"/>
      <c r="AP1735" s="16"/>
      <c r="AQ1735" s="16"/>
    </row>
    <row r="1736" spans="1:43" s="17" customFormat="1" ht="12.75" hidden="1" customHeight="1">
      <c r="A1736" s="126">
        <v>144408000</v>
      </c>
      <c r="B1736" s="72"/>
      <c r="C1736" s="144" t="s">
        <v>598</v>
      </c>
      <c r="D1736" s="46"/>
      <c r="E1736" s="145"/>
      <c r="F1736" s="146"/>
      <c r="G1736" s="147"/>
      <c r="H1736" s="148"/>
      <c r="I1736" s="158"/>
      <c r="J1736" s="146"/>
      <c r="K1736" s="146"/>
      <c r="L1736" s="149"/>
      <c r="M1736" s="623"/>
      <c r="N1736" s="626"/>
      <c r="O1736" s="36"/>
      <c r="P1736" s="51" t="s">
        <v>1474</v>
      </c>
      <c r="Q1736" s="36"/>
      <c r="R1736" s="36" t="str">
        <f t="shared" si="170"/>
        <v/>
      </c>
      <c r="S1736" s="15"/>
      <c r="T1736" s="15"/>
      <c r="U1736" s="15"/>
      <c r="V1736" s="15"/>
      <c r="W1736" s="473"/>
      <c r="X1736" s="473"/>
      <c r="Y1736" s="15"/>
      <c r="Z1736" s="15"/>
      <c r="AA1736" s="15"/>
      <c r="AC1736" s="16"/>
      <c r="AD1736" s="16"/>
      <c r="AE1736" s="16"/>
      <c r="AF1736" s="16"/>
      <c r="AG1736" s="16"/>
      <c r="AH1736" s="16"/>
      <c r="AI1736" s="16"/>
      <c r="AJ1736" s="16"/>
      <c r="AK1736" s="16"/>
      <c r="AL1736" s="16"/>
      <c r="AM1736" s="16"/>
      <c r="AN1736" s="16"/>
      <c r="AO1736" s="16"/>
      <c r="AP1736" s="16"/>
      <c r="AQ1736" s="16"/>
    </row>
    <row r="1737" spans="1:43" s="17" customFormat="1" ht="12.75" hidden="1" customHeight="1">
      <c r="A1737" s="126">
        <v>144409000</v>
      </c>
      <c r="B1737" s="72"/>
      <c r="C1737" s="144" t="s">
        <v>599</v>
      </c>
      <c r="D1737" s="46"/>
      <c r="E1737" s="145"/>
      <c r="F1737" s="146"/>
      <c r="G1737" s="147"/>
      <c r="H1737" s="148"/>
      <c r="I1737" s="158"/>
      <c r="J1737" s="146"/>
      <c r="K1737" s="146"/>
      <c r="L1737" s="149"/>
      <c r="M1737" s="623"/>
      <c r="N1737" s="626"/>
      <c r="O1737" s="36"/>
      <c r="P1737" s="51" t="s">
        <v>1474</v>
      </c>
      <c r="Q1737" s="36"/>
      <c r="R1737" s="36" t="str">
        <f t="shared" si="170"/>
        <v/>
      </c>
      <c r="S1737" s="15"/>
      <c r="T1737" s="15"/>
      <c r="U1737" s="15"/>
      <c r="V1737" s="15"/>
      <c r="W1737" s="473"/>
      <c r="X1737" s="473"/>
      <c r="Y1737" s="15"/>
      <c r="Z1737" s="15"/>
      <c r="AA1737" s="15"/>
      <c r="AC1737" s="16"/>
      <c r="AD1737" s="16"/>
      <c r="AE1737" s="16"/>
      <c r="AF1737" s="16"/>
      <c r="AG1737" s="16"/>
      <c r="AH1737" s="16"/>
      <c r="AI1737" s="16"/>
      <c r="AJ1737" s="16"/>
      <c r="AK1737" s="16"/>
      <c r="AL1737" s="16"/>
      <c r="AM1737" s="16"/>
      <c r="AN1737" s="16"/>
      <c r="AO1737" s="16"/>
      <c r="AP1737" s="16"/>
      <c r="AQ1737" s="16"/>
    </row>
    <row r="1738" spans="1:43" s="17" customFormat="1" ht="12.75" hidden="1" customHeight="1" thickBot="1">
      <c r="A1738" s="126">
        <v>144410000</v>
      </c>
      <c r="B1738" s="74"/>
      <c r="C1738" s="167" t="s">
        <v>600</v>
      </c>
      <c r="D1738" s="46"/>
      <c r="E1738" s="168"/>
      <c r="F1738" s="169"/>
      <c r="G1738" s="170"/>
      <c r="H1738" s="171"/>
      <c r="I1738" s="173"/>
      <c r="J1738" s="169"/>
      <c r="K1738" s="169"/>
      <c r="L1738" s="172"/>
      <c r="M1738" s="670"/>
      <c r="N1738" s="671"/>
      <c r="O1738" s="36"/>
      <c r="P1738" s="51" t="s">
        <v>1474</v>
      </c>
      <c r="Q1738" s="36"/>
      <c r="R1738" s="36" t="str">
        <f t="shared" si="170"/>
        <v/>
      </c>
      <c r="S1738" s="15"/>
      <c r="T1738" s="15"/>
      <c r="U1738" s="15"/>
      <c r="V1738" s="15"/>
      <c r="W1738" s="473"/>
      <c r="X1738" s="473"/>
      <c r="Y1738" s="15"/>
      <c r="Z1738" s="15"/>
      <c r="AA1738" s="15"/>
      <c r="AC1738" s="16"/>
      <c r="AD1738" s="16"/>
      <c r="AE1738" s="16"/>
      <c r="AF1738" s="16"/>
      <c r="AG1738" s="16"/>
      <c r="AH1738" s="16"/>
      <c r="AI1738" s="16"/>
      <c r="AJ1738" s="16"/>
      <c r="AK1738" s="16"/>
      <c r="AL1738" s="16"/>
      <c r="AM1738" s="16"/>
      <c r="AN1738" s="16"/>
      <c r="AO1738" s="16"/>
      <c r="AP1738" s="16"/>
      <c r="AQ1738" s="16"/>
    </row>
    <row r="1739" spans="1:43" s="17" customFormat="1" ht="12.75" customHeight="1">
      <c r="A1739" s="126"/>
      <c r="B1739" s="16"/>
      <c r="C1739" s="914" t="s">
        <v>2905</v>
      </c>
      <c r="D1739" s="914"/>
      <c r="E1739" s="914"/>
      <c r="F1739" s="914"/>
      <c r="G1739" s="914"/>
      <c r="H1739" s="914"/>
      <c r="I1739" s="914"/>
      <c r="J1739" s="914"/>
      <c r="K1739" s="914"/>
      <c r="L1739" s="914"/>
      <c r="M1739" s="914"/>
      <c r="N1739" s="914"/>
      <c r="O1739" s="36"/>
      <c r="P1739" s="51"/>
      <c r="Q1739" s="36"/>
      <c r="R1739" s="36"/>
      <c r="S1739" s="15"/>
      <c r="T1739" s="15"/>
      <c r="U1739" s="15"/>
      <c r="V1739" s="15"/>
      <c r="W1739" s="473"/>
      <c r="X1739" s="473"/>
      <c r="Y1739" s="15"/>
      <c r="Z1739" s="15"/>
      <c r="AA1739" s="15"/>
      <c r="AC1739" s="16"/>
      <c r="AD1739" s="16"/>
      <c r="AE1739" s="16"/>
      <c r="AF1739" s="16"/>
      <c r="AG1739" s="16"/>
      <c r="AH1739" s="16"/>
      <c r="AI1739" s="16"/>
      <c r="AJ1739" s="16"/>
      <c r="AK1739" s="16"/>
      <c r="AL1739" s="16"/>
      <c r="AM1739" s="16"/>
      <c r="AN1739" s="16"/>
      <c r="AO1739" s="16"/>
      <c r="AP1739" s="16"/>
      <c r="AQ1739" s="16"/>
    </row>
    <row r="1740" spans="1:43" s="17" customFormat="1" ht="12.75" customHeight="1" thickBot="1">
      <c r="A1740" s="126"/>
      <c r="B1740" s="16"/>
      <c r="C1740" s="249"/>
      <c r="D1740" s="62"/>
      <c r="E1740" s="250"/>
      <c r="F1740" s="250"/>
      <c r="G1740" s="250"/>
      <c r="H1740" s="251"/>
      <c r="I1740" s="250"/>
      <c r="J1740" s="250"/>
      <c r="K1740" s="250"/>
      <c r="L1740" s="250"/>
      <c r="M1740" s="718"/>
      <c r="N1740" s="718"/>
      <c r="O1740" s="36"/>
      <c r="P1740" s="51"/>
      <c r="Q1740" s="36"/>
      <c r="R1740" s="36"/>
      <c r="S1740" s="15"/>
      <c r="T1740" s="15"/>
      <c r="U1740" s="15"/>
      <c r="V1740" s="15"/>
      <c r="W1740" s="473"/>
      <c r="X1740" s="473"/>
      <c r="Y1740" s="15"/>
      <c r="Z1740" s="15"/>
      <c r="AA1740" s="15"/>
      <c r="AC1740" s="16"/>
      <c r="AD1740" s="16">
        <f>SUM(AD396:AD1533)</f>
        <v>1138</v>
      </c>
      <c r="AE1740" s="16"/>
      <c r="AF1740" s="16"/>
      <c r="AG1740" s="16"/>
      <c r="AH1740" s="16"/>
      <c r="AI1740" s="16"/>
      <c r="AJ1740" s="16"/>
      <c r="AK1740" s="16"/>
      <c r="AL1740" s="16"/>
      <c r="AM1740" s="16"/>
      <c r="AN1740" s="16"/>
      <c r="AO1740" s="16"/>
      <c r="AP1740" s="16"/>
      <c r="AQ1740" s="16"/>
    </row>
    <row r="1741" spans="1:43" s="17" customFormat="1" ht="12.75" hidden="1" customHeight="1">
      <c r="A1741" s="126"/>
      <c r="B1741" s="16"/>
      <c r="C1741" s="249"/>
      <c r="D1741" s="62"/>
      <c r="E1741" s="250"/>
      <c r="F1741" s="250"/>
      <c r="G1741" s="250"/>
      <c r="H1741" s="251"/>
      <c r="I1741" s="250"/>
      <c r="J1741" s="250"/>
      <c r="K1741" s="250"/>
      <c r="L1741" s="250"/>
      <c r="M1741" s="718"/>
      <c r="N1741" s="718"/>
      <c r="O1741" s="36"/>
      <c r="P1741" s="51"/>
      <c r="Q1741" s="36"/>
      <c r="R1741" s="36"/>
      <c r="S1741" s="15"/>
      <c r="T1741" s="15"/>
      <c r="U1741" s="15"/>
      <c r="V1741" s="15"/>
      <c r="W1741" s="473"/>
      <c r="X1741" s="473"/>
      <c r="Y1741" s="15"/>
      <c r="Z1741" s="15"/>
      <c r="AA1741" s="15"/>
      <c r="AC1741" s="16"/>
      <c r="AD1741" s="16"/>
      <c r="AE1741" s="16"/>
      <c r="AF1741" s="16"/>
      <c r="AG1741" s="16"/>
      <c r="AH1741" s="16"/>
      <c r="AI1741" s="16"/>
      <c r="AJ1741" s="16"/>
      <c r="AK1741" s="16"/>
      <c r="AL1741" s="16"/>
      <c r="AM1741" s="16"/>
      <c r="AN1741" s="16"/>
      <c r="AO1741" s="16"/>
      <c r="AP1741" s="16"/>
      <c r="AQ1741" s="16"/>
    </row>
    <row r="1742" spans="1:43" s="17" customFormat="1" ht="12.75" hidden="1" customHeight="1">
      <c r="A1742" s="126"/>
      <c r="B1742" s="16"/>
      <c r="C1742" s="249"/>
      <c r="D1742" s="62"/>
      <c r="E1742" s="250"/>
      <c r="F1742" s="250"/>
      <c r="G1742" s="250"/>
      <c r="H1742" s="251"/>
      <c r="I1742" s="250"/>
      <c r="J1742" s="250"/>
      <c r="K1742" s="250"/>
      <c r="L1742" s="250"/>
      <c r="M1742" s="718"/>
      <c r="N1742" s="718"/>
      <c r="O1742" s="36"/>
      <c r="P1742" s="51"/>
      <c r="Q1742" s="36"/>
      <c r="R1742" s="36"/>
      <c r="S1742" s="15"/>
      <c r="T1742" s="15"/>
      <c r="U1742" s="15"/>
      <c r="V1742" s="15"/>
      <c r="W1742" s="473"/>
      <c r="X1742" s="473"/>
      <c r="Y1742" s="15"/>
      <c r="Z1742" s="15"/>
      <c r="AA1742" s="15"/>
      <c r="AC1742" s="16"/>
      <c r="AD1742" s="16"/>
      <c r="AE1742" s="16"/>
      <c r="AF1742" s="16"/>
      <c r="AG1742" s="16"/>
      <c r="AH1742" s="16"/>
      <c r="AI1742" s="16"/>
      <c r="AJ1742" s="16"/>
      <c r="AK1742" s="16"/>
      <c r="AL1742" s="16"/>
      <c r="AM1742" s="16"/>
      <c r="AN1742" s="16"/>
      <c r="AO1742" s="16"/>
      <c r="AP1742" s="16"/>
      <c r="AQ1742" s="16"/>
    </row>
    <row r="1743" spans="1:43" ht="15.75" thickBot="1">
      <c r="B1743" s="126"/>
      <c r="C1743" s="900" t="s">
        <v>137</v>
      </c>
      <c r="D1743" s="901"/>
      <c r="E1743" s="902"/>
      <c r="F1743" s="252"/>
      <c r="G1743" s="252"/>
      <c r="H1743" s="253"/>
      <c r="I1743" s="254"/>
      <c r="J1743" s="254"/>
      <c r="K1743" s="254"/>
      <c r="L1743" s="254"/>
      <c r="W1743" s="479"/>
      <c r="X1743" s="479"/>
      <c r="AD1743" s="2">
        <v>9</v>
      </c>
    </row>
    <row r="1744" spans="1:43" ht="15">
      <c r="B1744" s="126"/>
      <c r="C1744" s="119" t="s">
        <v>138</v>
      </c>
      <c r="D1744" s="101"/>
      <c r="E1744" s="102">
        <f>R4</f>
        <v>9</v>
      </c>
      <c r="F1744" s="252"/>
      <c r="G1744" s="252"/>
      <c r="H1744" s="253"/>
      <c r="I1744" s="254"/>
      <c r="J1744" s="254"/>
      <c r="K1744" s="254"/>
      <c r="L1744" s="254"/>
      <c r="W1744" s="479"/>
      <c r="X1744" s="479"/>
      <c r="AD1744" s="2">
        <v>41</v>
      </c>
    </row>
    <row r="1745" spans="2:30" ht="15">
      <c r="B1745" s="126"/>
      <c r="C1745" s="120" t="s">
        <v>139</v>
      </c>
      <c r="D1745" s="94"/>
      <c r="E1745" s="98">
        <f>R5</f>
        <v>41</v>
      </c>
      <c r="F1745" s="252"/>
      <c r="G1745" s="252"/>
      <c r="H1745" s="253"/>
      <c r="I1745" s="254"/>
      <c r="J1745" s="254"/>
      <c r="K1745" s="254"/>
      <c r="L1745" s="254"/>
      <c r="W1745" s="479"/>
      <c r="X1745" s="479"/>
      <c r="AD1745" s="2">
        <v>49</v>
      </c>
    </row>
    <row r="1746" spans="2:30" ht="15">
      <c r="B1746" s="126"/>
      <c r="C1746" s="120" t="s">
        <v>140</v>
      </c>
      <c r="D1746" s="94"/>
      <c r="E1746" s="98">
        <f>R7</f>
        <v>51</v>
      </c>
      <c r="F1746" s="252"/>
      <c r="G1746" s="252"/>
      <c r="H1746" s="253"/>
      <c r="I1746" s="254"/>
      <c r="J1746" s="254"/>
      <c r="K1746" s="254"/>
      <c r="L1746" s="254"/>
      <c r="W1746" s="479"/>
      <c r="X1746" s="479"/>
      <c r="AD1746" s="2">
        <f>+AD1740-AD1743-AD1744-AD1745</f>
        <v>1039</v>
      </c>
    </row>
    <row r="1747" spans="2:30" ht="15">
      <c r="B1747" s="126"/>
      <c r="C1747" s="120" t="s">
        <v>141</v>
      </c>
      <c r="D1747" s="94"/>
      <c r="E1747" s="98">
        <f>R6</f>
        <v>471</v>
      </c>
      <c r="F1747" s="252"/>
      <c r="G1747" s="749" t="s">
        <v>1148</v>
      </c>
      <c r="H1747" s="253"/>
      <c r="I1747" s="254"/>
      <c r="J1747" s="254"/>
      <c r="K1747" s="254"/>
      <c r="L1747" s="254"/>
    </row>
    <row r="1748" spans="2:30" ht="15.75" thickBot="1">
      <c r="B1748" s="126"/>
      <c r="C1748" s="121" t="s">
        <v>142</v>
      </c>
      <c r="D1748" s="99"/>
      <c r="E1748" s="100">
        <f>E10</f>
        <v>7251</v>
      </c>
      <c r="F1748" s="252"/>
      <c r="G1748" s="252"/>
      <c r="H1748" s="253"/>
      <c r="I1748" s="254"/>
      <c r="J1748" s="254"/>
      <c r="K1748" s="254"/>
      <c r="L1748" s="254"/>
    </row>
  </sheetData>
  <mergeCells count="74">
    <mergeCell ref="B1534:C1534"/>
    <mergeCell ref="B1655:C1655"/>
    <mergeCell ref="C1739:N1739"/>
    <mergeCell ref="C1743:E1743"/>
    <mergeCell ref="B1021:C1021"/>
    <mergeCell ref="B1171:C1171"/>
    <mergeCell ref="B1247:C1247"/>
    <mergeCell ref="B1346:C1346"/>
    <mergeCell ref="B1400:C1400"/>
    <mergeCell ref="B1455:C1455"/>
    <mergeCell ref="B1014:C1014"/>
    <mergeCell ref="B744:C744"/>
    <mergeCell ref="B745:C745"/>
    <mergeCell ref="B763:C763"/>
    <mergeCell ref="B782:C782"/>
    <mergeCell ref="B800:C800"/>
    <mergeCell ref="B806:C806"/>
    <mergeCell ref="B851:C851"/>
    <mergeCell ref="B884:C884"/>
    <mergeCell ref="B885:C885"/>
    <mergeCell ref="B934:C934"/>
    <mergeCell ref="B988:C988"/>
    <mergeCell ref="B728:C728"/>
    <mergeCell ref="B545:C545"/>
    <mergeCell ref="B552:C552"/>
    <mergeCell ref="B564:C564"/>
    <mergeCell ref="B580:C580"/>
    <mergeCell ref="B605:C605"/>
    <mergeCell ref="B623:C623"/>
    <mergeCell ref="B624:C624"/>
    <mergeCell ref="B643:C643"/>
    <mergeCell ref="B656:C656"/>
    <mergeCell ref="B694:C694"/>
    <mergeCell ref="B706:C706"/>
    <mergeCell ref="B544:C544"/>
    <mergeCell ref="B268:C268"/>
    <mergeCell ref="B281:C281"/>
    <mergeCell ref="B306:C306"/>
    <mergeCell ref="B339:C339"/>
    <mergeCell ref="B362:C362"/>
    <mergeCell ref="B381:C381"/>
    <mergeCell ref="B396:C396"/>
    <mergeCell ref="B397:C397"/>
    <mergeCell ref="B456:C456"/>
    <mergeCell ref="B487:C487"/>
    <mergeCell ref="B529:C529"/>
    <mergeCell ref="W9:X9"/>
    <mergeCell ref="Y9:Z9"/>
    <mergeCell ref="B10:C10"/>
    <mergeCell ref="B11:C11"/>
    <mergeCell ref="B259:C259"/>
    <mergeCell ref="B30:C30"/>
    <mergeCell ref="B54:C54"/>
    <mergeCell ref="B89:C89"/>
    <mergeCell ref="B110:C110"/>
    <mergeCell ref="B159:C159"/>
    <mergeCell ref="B160:C160"/>
    <mergeCell ref="B167:C167"/>
    <mergeCell ref="B197:C197"/>
    <mergeCell ref="B235:C235"/>
    <mergeCell ref="B251:C251"/>
    <mergeCell ref="B258:C258"/>
    <mergeCell ref="B29:C29"/>
    <mergeCell ref="B2:C2"/>
    <mergeCell ref="B4:N4"/>
    <mergeCell ref="B5:N5"/>
    <mergeCell ref="B6:N6"/>
    <mergeCell ref="B8:C9"/>
    <mergeCell ref="D8:D9"/>
    <mergeCell ref="E8:G8"/>
    <mergeCell ref="H8:H9"/>
    <mergeCell ref="I8:J8"/>
    <mergeCell ref="K8:L8"/>
    <mergeCell ref="M8:N8"/>
  </mergeCells>
  <conditionalFormatting sqref="C31:C53 C55:C88 C90:C109 C111:C158 C161:C166 C168:C196 C198:C234 C236:C250 C252:C257 C12:C28 C260:C267 C282:C305 C307:C338 C340:C361 C363:C380 C382:C395 C433:C455 C457:C486 C269:C280 C530:C543 C546:C551 C488:C528 C565:C579 C581:C604 C606:C622 C553:C563 C644:C655 C657:C693 C625:C642 C707:C727 C729:C743 C746:C762 C764:C781 C783:C799 C801:C805 C807:C850 C852:C883 C989:C1013 C1015:C1020 C1023:C1030 C1032:C1054 C1100:C1123 C1125:C1150 C1152:C1170 C1172 C1174:C1200 C1202:C1229 C1231:C1246 C1249:C1270 C1272:C1276 C1278:C1300 C1302:C1318 C1320:C1345 C1348:C1358 C1360:C1370 C1372:C1387 C1389:C1399 C1401 C1403:C1420 C1422:C1428 C1430:C1441 C1443:C1454 C1457:C1468 C1470:C1483 C1485:C1491 C1493:C1513 C1515:C1533 C1536:C1547 C1549:C1588 C1590:C1622 C1624:C1642 C1644:C1654 C1657:C1683 C1685:C1691 C1693:C1706 C1708:C1718 C1720:C1727 C1729:C1742 C1744:C1748 C695:C705 C398:C431 C886:C933 C935:C987 C1056:C1098">
    <cfRule type="expression" dxfId="16" priority="6" stopIfTrue="1">
      <formula>$P12="C"</formula>
    </cfRule>
    <cfRule type="expression" priority="7" stopIfTrue="1">
      <formula>$P12="M"</formula>
    </cfRule>
  </conditionalFormatting>
  <conditionalFormatting sqref="A11:A1742">
    <cfRule type="expression" dxfId="15" priority="5" stopIfTrue="1">
      <formula>R11=""</formula>
    </cfRule>
  </conditionalFormatting>
  <conditionalFormatting sqref="C1023:C1030 C1032:C1054 C1100:C1123 C1125:C1150 C1152:C1170">
    <cfRule type="expression" dxfId="14" priority="3" stopIfTrue="1">
      <formula>$P1023="C"</formula>
    </cfRule>
    <cfRule type="expression" priority="4" stopIfTrue="1">
      <formula>$P1023="M"</formula>
    </cfRule>
  </conditionalFormatting>
  <conditionalFormatting sqref="C1249:C1270 C1272:C1276 C1278:C1300 C1302:C1318 C1320:C1345 C1348:C1358 C1360:C1370 C1372:C1387 C1389:C1399 C1401 C1403:C1420 C1422:C1428 C1430:C1441 C1443:C1454 C1457:C1468 C1470:C1483 C1485:C1491 C1493:C1513 C1515:C1533">
    <cfRule type="expression" dxfId="13" priority="1" stopIfTrue="1">
      <formula>$P1249="C"</formula>
    </cfRule>
    <cfRule type="expression" priority="2" stopIfTrue="1">
      <formula>$P1249="M"</formula>
    </cfRule>
  </conditionalFormatting>
  <printOptions horizontalCentered="1"/>
  <pageMargins left="0.17" right="0.17" top="0.42" bottom="0.61" header="0.19" footer="0.36"/>
  <pageSetup paperSize="9" scale="56" fitToHeight="0" orientation="portrait" r:id="rId1"/>
  <headerFooter alignWithMargins="0">
    <oddFooter>Page &amp;P of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dimension ref="A1:AQ1748"/>
  <sheetViews>
    <sheetView zoomScale="85" zoomScaleNormal="85" zoomScaleSheetLayoutView="90" workbookViewId="0">
      <pane xSplit="4" ySplit="395" topLeftCell="E1115" activePane="bottomRight" state="frozen"/>
      <selection pane="topRight" activeCell="E1" sqref="E1"/>
      <selection pane="bottomLeft" activeCell="A396" sqref="A396"/>
      <selection pane="bottomRight" activeCell="G1124" sqref="G1124"/>
    </sheetView>
  </sheetViews>
  <sheetFormatPr defaultRowHeight="12.75"/>
  <cols>
    <col min="1" max="1" width="10.7109375" style="126" customWidth="1"/>
    <col min="2" max="2" width="1.7109375" style="40" customWidth="1"/>
    <col min="3" max="3" width="53.7109375" style="40" bestFit="1" customWidth="1"/>
    <col min="4" max="4" width="1.28515625" style="40" hidden="1" customWidth="1"/>
    <col min="5" max="5" width="11.5703125" style="40" bestFit="1" customWidth="1"/>
    <col min="6" max="7" width="15.5703125" style="40" bestFit="1" customWidth="1"/>
    <col min="8" max="8" width="8.28515625" style="115" bestFit="1" customWidth="1"/>
    <col min="9" max="9" width="13.140625" style="43" bestFit="1" customWidth="1"/>
    <col min="10" max="10" width="13" style="43" customWidth="1"/>
    <col min="11" max="11" width="11.5703125" style="43" bestFit="1" customWidth="1"/>
    <col min="12" max="12" width="13.140625" style="43" bestFit="1" customWidth="1"/>
    <col min="13" max="13" width="13.140625" style="50" bestFit="1" customWidth="1"/>
    <col min="14" max="14" width="13.42578125" style="50" customWidth="1"/>
    <col min="15" max="15" width="1.140625" style="36" customWidth="1"/>
    <col min="16" max="16" width="3.28515625" style="51" bestFit="1" customWidth="1"/>
    <col min="17" max="17" width="3.28515625" style="36" customWidth="1"/>
    <col min="18" max="18" width="7.42578125" style="36" customWidth="1"/>
    <col min="19" max="20" width="10.140625" style="3" customWidth="1"/>
    <col min="21" max="21" width="5.28515625" style="3" customWidth="1"/>
    <col min="22" max="22" width="9.140625" style="3" customWidth="1"/>
    <col min="23" max="23" width="11.85546875" style="3" customWidth="1"/>
    <col min="24" max="24" width="13" style="3" customWidth="1"/>
    <col min="25" max="25" width="11.5703125" style="3" customWidth="1"/>
    <col min="26" max="26" width="13.140625" style="3" customWidth="1"/>
    <col min="27" max="27" width="9.140625" style="3" customWidth="1"/>
    <col min="29" max="43" width="9.140625" style="2"/>
    <col min="44" max="16384" width="9.140625" style="1"/>
  </cols>
  <sheetData>
    <row r="1" spans="1:43">
      <c r="H1" s="111"/>
      <c r="O1" s="35"/>
      <c r="P1" s="67"/>
      <c r="Q1" s="35"/>
      <c r="R1" s="35"/>
      <c r="S1" s="4"/>
      <c r="T1" s="4"/>
      <c r="U1" s="4"/>
      <c r="V1" s="4"/>
      <c r="W1" s="4"/>
      <c r="X1" s="4"/>
      <c r="Y1" s="4"/>
      <c r="Z1" s="4"/>
      <c r="AA1" s="4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</row>
    <row r="2" spans="1:43" ht="18">
      <c r="B2" s="917" t="s">
        <v>2906</v>
      </c>
      <c r="C2" s="917"/>
      <c r="D2" s="751"/>
      <c r="H2" s="111"/>
      <c r="N2" s="768" t="s">
        <v>2855</v>
      </c>
      <c r="O2" s="35"/>
      <c r="P2" s="67"/>
      <c r="Q2" s="35"/>
      <c r="R2" s="35"/>
      <c r="S2" s="4"/>
      <c r="T2" s="4"/>
      <c r="U2" s="4"/>
      <c r="V2" s="4"/>
      <c r="W2" s="4"/>
      <c r="X2" s="4"/>
      <c r="Y2" s="4"/>
      <c r="Z2" s="4"/>
      <c r="AA2" s="4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</row>
    <row r="3" spans="1:43" ht="6.75" customHeight="1">
      <c r="B3" s="41"/>
      <c r="H3" s="111"/>
      <c r="N3" s="32"/>
      <c r="O3" s="35"/>
      <c r="P3" s="67"/>
      <c r="Q3" s="35"/>
      <c r="R3" s="35"/>
      <c r="S3" s="4"/>
      <c r="T3" s="4"/>
      <c r="U3" s="4"/>
      <c r="V3" s="4"/>
      <c r="W3" s="4"/>
      <c r="X3" s="4"/>
      <c r="Y3" s="4"/>
      <c r="Z3" s="4"/>
      <c r="AA3" s="4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</row>
    <row r="4" spans="1:43" ht="20.25">
      <c r="B4" s="855" t="s">
        <v>2856</v>
      </c>
      <c r="C4" s="855"/>
      <c r="D4" s="855"/>
      <c r="E4" s="855"/>
      <c r="F4" s="855"/>
      <c r="G4" s="855"/>
      <c r="H4" s="855"/>
      <c r="I4" s="855"/>
      <c r="J4" s="855"/>
      <c r="K4" s="855"/>
      <c r="L4" s="855"/>
      <c r="M4" s="855"/>
      <c r="N4" s="855"/>
      <c r="O4" s="35"/>
      <c r="P4" s="67"/>
      <c r="R4" s="66">
        <f>COUNTIF(R$11:R$1738,"R")</f>
        <v>9</v>
      </c>
      <c r="S4" s="65" t="s">
        <v>662</v>
      </c>
      <c r="T4" s="65"/>
      <c r="U4" s="4"/>
      <c r="V4" s="4"/>
      <c r="W4" s="4"/>
      <c r="X4" s="4"/>
      <c r="Y4" s="4"/>
      <c r="Z4" s="4"/>
      <c r="AA4" s="4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</row>
    <row r="5" spans="1:43" ht="20.25">
      <c r="B5" s="855" t="s">
        <v>1448</v>
      </c>
      <c r="C5" s="855"/>
      <c r="D5" s="855"/>
      <c r="E5" s="855"/>
      <c r="F5" s="855"/>
      <c r="G5" s="855"/>
      <c r="H5" s="855"/>
      <c r="I5" s="855"/>
      <c r="J5" s="855"/>
      <c r="K5" s="855"/>
      <c r="L5" s="855"/>
      <c r="M5" s="855"/>
      <c r="N5" s="855"/>
      <c r="O5" s="35"/>
      <c r="P5" s="67"/>
      <c r="R5" s="66">
        <f>COUNTIF(R$11:R$1738,"P")</f>
        <v>42</v>
      </c>
      <c r="S5" s="65" t="s">
        <v>663</v>
      </c>
      <c r="T5" s="65"/>
      <c r="U5" s="4"/>
      <c r="V5" s="4"/>
      <c r="W5" s="4"/>
      <c r="X5" s="4"/>
      <c r="Y5" s="4"/>
      <c r="Z5" s="4"/>
      <c r="AA5" s="4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</row>
    <row r="6" spans="1:43" s="248" customFormat="1" ht="15.75">
      <c r="A6" s="126"/>
      <c r="B6" s="907" t="s">
        <v>2908</v>
      </c>
      <c r="C6" s="907"/>
      <c r="D6" s="907"/>
      <c r="E6" s="907"/>
      <c r="F6" s="907"/>
      <c r="G6" s="907"/>
      <c r="H6" s="907"/>
      <c r="I6" s="907"/>
      <c r="J6" s="907"/>
      <c r="K6" s="907"/>
      <c r="L6" s="907"/>
      <c r="M6" s="907"/>
      <c r="N6" s="907"/>
      <c r="O6" s="245"/>
      <c r="P6" s="246"/>
      <c r="Q6" s="224"/>
      <c r="R6" s="428">
        <f>COUNTIF(R$11:R$1738,"M")</f>
        <v>492</v>
      </c>
      <c r="S6" s="429" t="s">
        <v>664</v>
      </c>
      <c r="T6" s="467"/>
      <c r="U6" s="247"/>
      <c r="V6" s="247"/>
      <c r="W6" s="247"/>
      <c r="X6" s="247"/>
      <c r="Y6" s="247"/>
      <c r="Z6" s="247"/>
      <c r="AA6" s="247"/>
    </row>
    <row r="7" spans="1:43" ht="16.5" thickBot="1">
      <c r="B7" s="42"/>
      <c r="C7" s="417"/>
      <c r="D7" s="417"/>
      <c r="E7" s="417"/>
      <c r="F7" s="417"/>
      <c r="G7" s="417"/>
      <c r="H7" s="33"/>
      <c r="I7" s="417"/>
      <c r="J7" s="417"/>
      <c r="K7" s="417"/>
      <c r="L7" s="417"/>
      <c r="M7" s="689"/>
      <c r="N7" s="689"/>
      <c r="O7" s="35"/>
      <c r="P7" s="67"/>
      <c r="R7" s="428">
        <f>COUNTIF(R$11:R$1738,"C")</f>
        <v>53</v>
      </c>
      <c r="S7" s="429" t="s">
        <v>665</v>
      </c>
      <c r="T7" s="429"/>
      <c r="U7" s="4"/>
      <c r="V7" s="4"/>
      <c r="W7" s="4"/>
      <c r="X7" s="4"/>
      <c r="Y7" s="4"/>
      <c r="Z7" s="4"/>
      <c r="AA7" s="4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</row>
    <row r="8" spans="1:43" s="54" customFormat="1" ht="45" customHeight="1">
      <c r="A8" s="742"/>
      <c r="B8" s="857" t="s">
        <v>1550</v>
      </c>
      <c r="C8" s="858"/>
      <c r="D8" s="861" t="s">
        <v>1462</v>
      </c>
      <c r="E8" s="863" t="s">
        <v>1447</v>
      </c>
      <c r="F8" s="864"/>
      <c r="G8" s="865"/>
      <c r="H8" s="866" t="s">
        <v>1453</v>
      </c>
      <c r="I8" s="868" t="s">
        <v>1451</v>
      </c>
      <c r="J8" s="869"/>
      <c r="K8" s="869" t="s">
        <v>1452</v>
      </c>
      <c r="L8" s="870"/>
      <c r="M8" s="871" t="s">
        <v>1454</v>
      </c>
      <c r="N8" s="872"/>
      <c r="O8" s="52"/>
      <c r="P8" s="52"/>
      <c r="Q8" s="52"/>
      <c r="R8" s="746" t="s">
        <v>1148</v>
      </c>
      <c r="S8" s="747"/>
      <c r="T8" s="747"/>
      <c r="U8" s="52"/>
      <c r="V8" s="52"/>
      <c r="W8" s="52"/>
      <c r="X8" s="52"/>
      <c r="Y8" s="52"/>
      <c r="Z8" s="52"/>
      <c r="AA8" s="52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</row>
    <row r="9" spans="1:43" s="54" customFormat="1" ht="16.5" customHeight="1" thickBot="1">
      <c r="A9" s="742"/>
      <c r="B9" s="859"/>
      <c r="C9" s="860"/>
      <c r="D9" s="862"/>
      <c r="E9" s="55" t="s">
        <v>1444</v>
      </c>
      <c r="F9" s="56" t="s">
        <v>1445</v>
      </c>
      <c r="G9" s="752" t="s">
        <v>1446</v>
      </c>
      <c r="H9" s="867"/>
      <c r="I9" s="57" t="s">
        <v>1445</v>
      </c>
      <c r="J9" s="58" t="s">
        <v>1446</v>
      </c>
      <c r="K9" s="58" t="s">
        <v>1445</v>
      </c>
      <c r="L9" s="96" t="s">
        <v>1446</v>
      </c>
      <c r="M9" s="59" t="s">
        <v>1445</v>
      </c>
      <c r="N9" s="60" t="s">
        <v>1446</v>
      </c>
      <c r="O9" s="52"/>
      <c r="P9" s="52"/>
      <c r="Q9" s="52"/>
      <c r="R9" s="745" t="s">
        <v>1148</v>
      </c>
      <c r="S9" s="748"/>
      <c r="T9" s="748" t="s">
        <v>2903</v>
      </c>
      <c r="U9" s="747" t="s">
        <v>2901</v>
      </c>
      <c r="V9" s="747" t="s">
        <v>2902</v>
      </c>
      <c r="W9" s="873" t="s">
        <v>1463</v>
      </c>
      <c r="X9" s="873"/>
      <c r="Y9" s="874" t="s">
        <v>1450</v>
      </c>
      <c r="Z9" s="874"/>
      <c r="AA9" s="52"/>
      <c r="AC9" s="53"/>
      <c r="AD9" s="53"/>
      <c r="AE9" s="53"/>
      <c r="AF9" s="53"/>
      <c r="AG9" s="53"/>
      <c r="AH9" s="53"/>
      <c r="AI9" s="53"/>
      <c r="AJ9" s="53"/>
      <c r="AK9" s="53"/>
      <c r="AL9" s="53"/>
      <c r="AM9" s="53"/>
      <c r="AN9" s="53"/>
      <c r="AO9" s="53"/>
      <c r="AP9" s="53"/>
      <c r="AQ9" s="53"/>
    </row>
    <row r="10" spans="1:43" ht="30" customHeight="1" thickBot="1">
      <c r="B10" s="875" t="s">
        <v>1449</v>
      </c>
      <c r="C10" s="876"/>
      <c r="D10" s="45"/>
      <c r="E10" s="565">
        <f t="shared" ref="E10:N10" si="0">SUM(E11,E29,E159,E258,E396,E544,E623,E744,E884,E1021,E1171,E1247,E1346,E1400,E1455,E1534,E1655)</f>
        <v>7488</v>
      </c>
      <c r="F10" s="566">
        <f t="shared" si="0"/>
        <v>2134893</v>
      </c>
      <c r="G10" s="567">
        <f t="shared" si="0"/>
        <v>9841332</v>
      </c>
      <c r="H10" s="568">
        <f t="shared" si="0"/>
        <v>1135</v>
      </c>
      <c r="I10" s="565">
        <f t="shared" si="0"/>
        <v>66899</v>
      </c>
      <c r="J10" s="566">
        <f t="shared" si="0"/>
        <v>319867</v>
      </c>
      <c r="K10" s="567">
        <f t="shared" si="0"/>
        <v>60834</v>
      </c>
      <c r="L10" s="569">
        <f t="shared" si="0"/>
        <v>262436</v>
      </c>
      <c r="M10" s="565">
        <f t="shared" si="0"/>
        <v>127733</v>
      </c>
      <c r="N10" s="570">
        <f t="shared" si="0"/>
        <v>582303</v>
      </c>
      <c r="O10" s="37"/>
      <c r="P10" s="68"/>
      <c r="Q10" s="37"/>
      <c r="R10" s="37"/>
      <c r="S10" s="34"/>
      <c r="T10" s="474">
        <f>SUM(T403:T1533)</f>
        <v>457</v>
      </c>
      <c r="U10" s="474">
        <f>SUM(U396:U1533)</f>
        <v>49</v>
      </c>
      <c r="V10" s="767">
        <f>SUM(V397:V1739)</f>
        <v>41</v>
      </c>
      <c r="W10" s="22">
        <f>SUM(M10)</f>
        <v>127733</v>
      </c>
      <c r="X10" s="22">
        <f>SUM(N10)</f>
        <v>582303</v>
      </c>
      <c r="Y10" s="23">
        <f>+M10-W10</f>
        <v>0</v>
      </c>
      <c r="Z10" s="23">
        <f>+N10-X10</f>
        <v>0</v>
      </c>
      <c r="AD10" s="2">
        <f>SUM(AD396:AD1533)</f>
        <v>1138</v>
      </c>
      <c r="AE10" s="744">
        <f>+R4-R5-R7</f>
        <v>-86</v>
      </c>
    </row>
    <row r="11" spans="1:43" s="12" customFormat="1" ht="21.75" hidden="1" customHeight="1" thickBot="1">
      <c r="A11" s="126" t="s">
        <v>1503</v>
      </c>
      <c r="B11" s="877" t="s">
        <v>719</v>
      </c>
      <c r="C11" s="878"/>
      <c r="D11" s="61"/>
      <c r="E11" s="81">
        <f t="shared" ref="E11:N11" si="1">SUM(E12:E28)</f>
        <v>0</v>
      </c>
      <c r="F11" s="82">
        <f t="shared" si="1"/>
        <v>0</v>
      </c>
      <c r="G11" s="83">
        <f>SUM(G12:G28)</f>
        <v>0</v>
      </c>
      <c r="H11" s="113">
        <f t="shared" si="1"/>
        <v>0</v>
      </c>
      <c r="I11" s="84">
        <f t="shared" si="1"/>
        <v>0</v>
      </c>
      <c r="J11" s="82">
        <f t="shared" si="1"/>
        <v>0</v>
      </c>
      <c r="K11" s="82">
        <f t="shared" si="1"/>
        <v>0</v>
      </c>
      <c r="L11" s="83">
        <f t="shared" si="1"/>
        <v>0</v>
      </c>
      <c r="M11" s="81">
        <f t="shared" si="1"/>
        <v>0</v>
      </c>
      <c r="N11" s="85">
        <f t="shared" si="1"/>
        <v>0</v>
      </c>
      <c r="O11" s="38"/>
      <c r="P11" s="51" t="s">
        <v>1499</v>
      </c>
      <c r="Q11" s="36"/>
      <c r="R11" s="36" t="str">
        <f t="shared" ref="R11:R74" si="2">IF(SUM(E11:N11)=0,"",P11)</f>
        <v/>
      </c>
      <c r="S11" s="13"/>
      <c r="T11" s="13"/>
      <c r="U11" s="13"/>
      <c r="V11" s="13"/>
      <c r="W11" s="28">
        <f>SUM(M13:M25)</f>
        <v>0</v>
      </c>
      <c r="X11" s="28">
        <f>SUM(N13:N25)</f>
        <v>0</v>
      </c>
      <c r="Y11" s="116"/>
      <c r="Z11" s="116"/>
      <c r="AA11" s="13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</row>
    <row r="12" spans="1:43" s="17" customFormat="1" ht="12.75" hidden="1" customHeight="1">
      <c r="A12" s="126">
        <v>137501000</v>
      </c>
      <c r="B12" s="69"/>
      <c r="C12" s="202" t="s">
        <v>1465</v>
      </c>
      <c r="D12" s="46" t="s">
        <v>1455</v>
      </c>
      <c r="E12" s="258"/>
      <c r="F12" s="259"/>
      <c r="G12" s="260"/>
      <c r="H12" s="261"/>
      <c r="I12" s="262"/>
      <c r="J12" s="259"/>
      <c r="K12" s="259"/>
      <c r="L12" s="260"/>
      <c r="M12" s="319">
        <f t="shared" ref="M12:N28" si="3">I12+K12</f>
        <v>0</v>
      </c>
      <c r="N12" s="363">
        <f t="shared" si="3"/>
        <v>0</v>
      </c>
      <c r="O12" s="36"/>
      <c r="P12" s="51" t="s">
        <v>1473</v>
      </c>
      <c r="Q12" s="36"/>
      <c r="R12" s="36" t="str">
        <f t="shared" si="2"/>
        <v/>
      </c>
      <c r="S12" s="15"/>
      <c r="T12" s="15"/>
      <c r="U12" s="15"/>
      <c r="V12" s="15"/>
      <c r="W12" s="28" t="s">
        <v>1148</v>
      </c>
      <c r="X12" s="28" t="s">
        <v>1148</v>
      </c>
      <c r="Y12" s="15"/>
      <c r="Z12" s="15"/>
      <c r="AA12" s="15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</row>
    <row r="13" spans="1:43" s="17" customFormat="1" ht="12.75" hidden="1" customHeight="1">
      <c r="A13" s="126">
        <v>137601000</v>
      </c>
      <c r="B13" s="70"/>
      <c r="C13" s="203" t="s">
        <v>1522</v>
      </c>
      <c r="D13" s="46" t="s">
        <v>1456</v>
      </c>
      <c r="E13" s="264"/>
      <c r="F13" s="265"/>
      <c r="G13" s="266"/>
      <c r="H13" s="267"/>
      <c r="I13" s="268"/>
      <c r="J13" s="265"/>
      <c r="K13" s="265"/>
      <c r="L13" s="266"/>
      <c r="M13" s="288">
        <f t="shared" si="3"/>
        <v>0</v>
      </c>
      <c r="N13" s="293">
        <f t="shared" si="3"/>
        <v>0</v>
      </c>
      <c r="O13" s="36"/>
      <c r="P13" s="51" t="s">
        <v>1473</v>
      </c>
      <c r="Q13" s="36"/>
      <c r="R13" s="36" t="str">
        <f t="shared" si="2"/>
        <v/>
      </c>
      <c r="S13" s="15"/>
      <c r="T13" s="15"/>
      <c r="U13" s="15"/>
      <c r="V13" s="15"/>
      <c r="W13" s="28"/>
      <c r="X13" s="28"/>
      <c r="Y13" s="15"/>
      <c r="Z13" s="15"/>
      <c r="AA13" s="15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</row>
    <row r="14" spans="1:43" s="17" customFormat="1" ht="12.75" hidden="1" customHeight="1">
      <c r="A14" s="126">
        <v>137602000</v>
      </c>
      <c r="B14" s="70"/>
      <c r="C14" s="203" t="s">
        <v>1466</v>
      </c>
      <c r="D14" s="46"/>
      <c r="E14" s="264"/>
      <c r="F14" s="265"/>
      <c r="G14" s="266"/>
      <c r="H14" s="267"/>
      <c r="I14" s="268"/>
      <c r="J14" s="265"/>
      <c r="K14" s="265"/>
      <c r="L14" s="266"/>
      <c r="M14" s="288">
        <f t="shared" si="3"/>
        <v>0</v>
      </c>
      <c r="N14" s="293">
        <f t="shared" si="3"/>
        <v>0</v>
      </c>
      <c r="O14" s="36"/>
      <c r="P14" s="51" t="s">
        <v>1473</v>
      </c>
      <c r="Q14" s="36"/>
      <c r="R14" s="36" t="str">
        <f t="shared" si="2"/>
        <v/>
      </c>
      <c r="S14" s="15"/>
      <c r="T14" s="15"/>
      <c r="U14" s="15"/>
      <c r="V14" s="15"/>
      <c r="W14" s="28"/>
      <c r="X14" s="28"/>
      <c r="Y14" s="15"/>
      <c r="Z14" s="15"/>
      <c r="AA14" s="15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</row>
    <row r="15" spans="1:43" s="17" customFormat="1" ht="12.75" hidden="1" customHeight="1">
      <c r="A15" s="126">
        <v>137502000</v>
      </c>
      <c r="B15" s="70"/>
      <c r="C15" s="203" t="s">
        <v>1467</v>
      </c>
      <c r="D15" s="46"/>
      <c r="E15" s="264"/>
      <c r="F15" s="265"/>
      <c r="G15" s="266"/>
      <c r="H15" s="267"/>
      <c r="I15" s="268"/>
      <c r="J15" s="265"/>
      <c r="K15" s="265"/>
      <c r="L15" s="266"/>
      <c r="M15" s="288">
        <f t="shared" si="3"/>
        <v>0</v>
      </c>
      <c r="N15" s="293">
        <f t="shared" si="3"/>
        <v>0</v>
      </c>
      <c r="O15" s="36"/>
      <c r="P15" s="51" t="s">
        <v>1473</v>
      </c>
      <c r="Q15" s="36"/>
      <c r="R15" s="36" t="str">
        <f t="shared" si="2"/>
        <v/>
      </c>
      <c r="S15" s="15"/>
      <c r="T15" s="15"/>
      <c r="U15" s="15"/>
      <c r="V15" s="15"/>
      <c r="W15" s="28"/>
      <c r="X15" s="28"/>
      <c r="Y15" s="15"/>
      <c r="Z15" s="15"/>
      <c r="AA15" s="15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</row>
    <row r="16" spans="1:43" s="17" customFormat="1" ht="12.75" hidden="1" customHeight="1">
      <c r="A16" s="126">
        <v>137401000</v>
      </c>
      <c r="B16" s="70"/>
      <c r="C16" s="203" t="s">
        <v>1523</v>
      </c>
      <c r="D16" s="46"/>
      <c r="E16" s="264"/>
      <c r="F16" s="265"/>
      <c r="G16" s="266"/>
      <c r="H16" s="267"/>
      <c r="I16" s="268"/>
      <c r="J16" s="265"/>
      <c r="K16" s="265"/>
      <c r="L16" s="266"/>
      <c r="M16" s="288">
        <f t="shared" si="3"/>
        <v>0</v>
      </c>
      <c r="N16" s="293">
        <f t="shared" si="3"/>
        <v>0</v>
      </c>
      <c r="O16" s="36"/>
      <c r="P16" s="51" t="s">
        <v>1473</v>
      </c>
      <c r="Q16" s="36"/>
      <c r="R16" s="36" t="str">
        <f t="shared" si="2"/>
        <v/>
      </c>
      <c r="S16" s="15"/>
      <c r="T16" s="15"/>
      <c r="U16" s="15"/>
      <c r="V16" s="15"/>
      <c r="W16" s="28"/>
      <c r="X16" s="28"/>
      <c r="Y16" s="15"/>
      <c r="Z16" s="15"/>
      <c r="AA16" s="15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</row>
    <row r="17" spans="1:43" s="17" customFormat="1" ht="12.75" hidden="1" customHeight="1">
      <c r="A17" s="126" t="s">
        <v>1464</v>
      </c>
      <c r="B17" s="70"/>
      <c r="C17" s="203" t="s">
        <v>1524</v>
      </c>
      <c r="D17" s="46"/>
      <c r="E17" s="264"/>
      <c r="F17" s="265"/>
      <c r="G17" s="266"/>
      <c r="H17" s="267"/>
      <c r="I17" s="268"/>
      <c r="J17" s="265"/>
      <c r="K17" s="265"/>
      <c r="L17" s="266"/>
      <c r="M17" s="288">
        <f t="shared" si="3"/>
        <v>0</v>
      </c>
      <c r="N17" s="293">
        <f t="shared" si="3"/>
        <v>0</v>
      </c>
      <c r="O17" s="36"/>
      <c r="P17" s="51" t="s">
        <v>1473</v>
      </c>
      <c r="Q17" s="36"/>
      <c r="R17" s="36" t="str">
        <f t="shared" si="2"/>
        <v/>
      </c>
      <c r="S17" s="15"/>
      <c r="T17" s="15"/>
      <c r="U17" s="15"/>
      <c r="V17" s="15"/>
      <c r="W17" s="28"/>
      <c r="X17" s="28"/>
      <c r="Y17" s="15"/>
      <c r="Z17" s="15"/>
      <c r="AA17" s="15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</row>
    <row r="18" spans="1:43" s="17" customFormat="1" ht="12.75" hidden="1" customHeight="1">
      <c r="A18" s="126">
        <v>137402000</v>
      </c>
      <c r="B18" s="70"/>
      <c r="C18" s="203" t="s">
        <v>1468</v>
      </c>
      <c r="D18" s="46"/>
      <c r="E18" s="264"/>
      <c r="F18" s="265"/>
      <c r="G18" s="266"/>
      <c r="H18" s="267"/>
      <c r="I18" s="268"/>
      <c r="J18" s="265"/>
      <c r="K18" s="265"/>
      <c r="L18" s="266"/>
      <c r="M18" s="288">
        <f t="shared" si="3"/>
        <v>0</v>
      </c>
      <c r="N18" s="293">
        <f t="shared" si="3"/>
        <v>0</v>
      </c>
      <c r="O18" s="36"/>
      <c r="P18" s="51" t="s">
        <v>1473</v>
      </c>
      <c r="Q18" s="36"/>
      <c r="R18" s="36" t="str">
        <f t="shared" si="2"/>
        <v/>
      </c>
      <c r="S18" s="15"/>
      <c r="T18" s="15"/>
      <c r="U18" s="15"/>
      <c r="V18" s="15"/>
      <c r="W18" s="28"/>
      <c r="X18" s="28"/>
      <c r="Y18" s="15"/>
      <c r="Z18" s="15"/>
      <c r="AA18" s="15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</row>
    <row r="19" spans="1:43" s="17" customFormat="1" ht="12.75" hidden="1" customHeight="1">
      <c r="A19" s="126">
        <v>137603000</v>
      </c>
      <c r="B19" s="70"/>
      <c r="C19" s="203" t="s">
        <v>1525</v>
      </c>
      <c r="D19" s="46"/>
      <c r="E19" s="264"/>
      <c r="F19" s="265"/>
      <c r="G19" s="266"/>
      <c r="H19" s="267"/>
      <c r="I19" s="268"/>
      <c r="J19" s="265"/>
      <c r="K19" s="265"/>
      <c r="L19" s="266"/>
      <c r="M19" s="288">
        <f t="shared" si="3"/>
        <v>0</v>
      </c>
      <c r="N19" s="293">
        <f t="shared" si="3"/>
        <v>0</v>
      </c>
      <c r="O19" s="36"/>
      <c r="P19" s="51" t="s">
        <v>1473</v>
      </c>
      <c r="Q19" s="36"/>
      <c r="R19" s="36" t="str">
        <f t="shared" si="2"/>
        <v/>
      </c>
      <c r="S19" s="15"/>
      <c r="T19" s="15"/>
      <c r="U19" s="15"/>
      <c r="V19" s="15"/>
      <c r="W19" s="28"/>
      <c r="X19" s="28"/>
      <c r="Y19" s="15"/>
      <c r="Z19" s="15"/>
      <c r="AA19" s="15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</row>
    <row r="20" spans="1:43" s="17" customFormat="1" ht="12.75" hidden="1" customHeight="1">
      <c r="A20" s="126">
        <v>137503000</v>
      </c>
      <c r="B20" s="70"/>
      <c r="C20" s="203" t="s">
        <v>1526</v>
      </c>
      <c r="D20" s="46"/>
      <c r="E20" s="264"/>
      <c r="F20" s="265"/>
      <c r="G20" s="266"/>
      <c r="H20" s="267"/>
      <c r="I20" s="268"/>
      <c r="J20" s="268"/>
      <c r="K20" s="265"/>
      <c r="L20" s="266"/>
      <c r="M20" s="288">
        <f t="shared" si="3"/>
        <v>0</v>
      </c>
      <c r="N20" s="293">
        <f t="shared" si="3"/>
        <v>0</v>
      </c>
      <c r="O20" s="36"/>
      <c r="P20" s="51" t="s">
        <v>1473</v>
      </c>
      <c r="Q20" s="36"/>
      <c r="R20" s="36" t="str">
        <f t="shared" si="2"/>
        <v/>
      </c>
      <c r="S20" s="15"/>
      <c r="T20" s="15"/>
      <c r="U20" s="15"/>
      <c r="V20" s="15"/>
      <c r="W20" s="28"/>
      <c r="X20" s="28"/>
      <c r="Y20" s="15"/>
      <c r="Z20" s="15"/>
      <c r="AA20" s="15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</row>
    <row r="21" spans="1:43" s="17" customFormat="1" ht="12.75" hidden="1" customHeight="1">
      <c r="A21" s="126">
        <v>137604000</v>
      </c>
      <c r="B21" s="70"/>
      <c r="C21" s="203" t="s">
        <v>1469</v>
      </c>
      <c r="D21" s="46"/>
      <c r="E21" s="264"/>
      <c r="F21" s="265"/>
      <c r="G21" s="266"/>
      <c r="H21" s="267"/>
      <c r="I21" s="268"/>
      <c r="J21" s="265"/>
      <c r="K21" s="265"/>
      <c r="L21" s="266"/>
      <c r="M21" s="288">
        <f t="shared" si="3"/>
        <v>0</v>
      </c>
      <c r="N21" s="293">
        <f t="shared" si="3"/>
        <v>0</v>
      </c>
      <c r="O21" s="36"/>
      <c r="P21" s="51" t="s">
        <v>1473</v>
      </c>
      <c r="Q21" s="36"/>
      <c r="R21" s="36" t="str">
        <f t="shared" si="2"/>
        <v/>
      </c>
      <c r="S21" s="15"/>
      <c r="T21" s="15"/>
      <c r="U21" s="15"/>
      <c r="V21" s="15"/>
      <c r="W21" s="28"/>
      <c r="X21" s="28"/>
      <c r="Y21" s="15"/>
      <c r="Z21" s="15"/>
      <c r="AA21" s="15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</row>
    <row r="22" spans="1:43" s="17" customFormat="1" ht="12.75" hidden="1" customHeight="1">
      <c r="A22" s="126">
        <v>137605000</v>
      </c>
      <c r="B22" s="70"/>
      <c r="C22" s="203" t="s">
        <v>1527</v>
      </c>
      <c r="D22" s="46"/>
      <c r="E22" s="264"/>
      <c r="F22" s="265"/>
      <c r="G22" s="266"/>
      <c r="H22" s="267"/>
      <c r="I22" s="268"/>
      <c r="J22" s="265"/>
      <c r="K22" s="265"/>
      <c r="L22" s="266"/>
      <c r="M22" s="288">
        <f t="shared" si="3"/>
        <v>0</v>
      </c>
      <c r="N22" s="293">
        <f t="shared" si="3"/>
        <v>0</v>
      </c>
      <c r="O22" s="36"/>
      <c r="P22" s="51" t="s">
        <v>1473</v>
      </c>
      <c r="Q22" s="36"/>
      <c r="R22" s="36" t="str">
        <f t="shared" si="2"/>
        <v/>
      </c>
      <c r="S22" s="15"/>
      <c r="T22" s="15"/>
      <c r="U22" s="15"/>
      <c r="V22" s="15"/>
      <c r="W22" s="28"/>
      <c r="X22" s="28"/>
      <c r="Y22" s="15"/>
      <c r="Z22" s="15"/>
      <c r="AA22" s="15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</row>
    <row r="23" spans="1:43" s="17" customFormat="1" ht="12.75" hidden="1" customHeight="1">
      <c r="A23" s="126">
        <v>137403000</v>
      </c>
      <c r="B23" s="70"/>
      <c r="C23" s="203" t="s">
        <v>1528</v>
      </c>
      <c r="D23" s="46"/>
      <c r="E23" s="264"/>
      <c r="F23" s="265"/>
      <c r="G23" s="266"/>
      <c r="H23" s="267"/>
      <c r="I23" s="268"/>
      <c r="J23" s="265"/>
      <c r="K23" s="265"/>
      <c r="L23" s="266"/>
      <c r="M23" s="288">
        <f t="shared" si="3"/>
        <v>0</v>
      </c>
      <c r="N23" s="293">
        <f t="shared" si="3"/>
        <v>0</v>
      </c>
      <c r="O23" s="36"/>
      <c r="P23" s="51" t="s">
        <v>1473</v>
      </c>
      <c r="Q23" s="36"/>
      <c r="R23" s="36" t="str">
        <f t="shared" si="2"/>
        <v/>
      </c>
      <c r="S23" s="15"/>
      <c r="T23" s="15"/>
      <c r="U23" s="15"/>
      <c r="V23" s="15"/>
      <c r="W23" s="28"/>
      <c r="X23" s="28"/>
      <c r="Y23" s="15"/>
      <c r="Z23" s="15"/>
      <c r="AA23" s="15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</row>
    <row r="24" spans="1:43" s="17" customFormat="1" ht="12.75" hidden="1" customHeight="1">
      <c r="A24" s="126">
        <v>137606000</v>
      </c>
      <c r="B24" s="70"/>
      <c r="C24" s="203" t="s">
        <v>1470</v>
      </c>
      <c r="D24" s="46"/>
      <c r="E24" s="264"/>
      <c r="F24" s="265"/>
      <c r="G24" s="266"/>
      <c r="H24" s="267"/>
      <c r="I24" s="268"/>
      <c r="J24" s="268"/>
      <c r="K24" s="265"/>
      <c r="L24" s="266"/>
      <c r="M24" s="288">
        <f t="shared" si="3"/>
        <v>0</v>
      </c>
      <c r="N24" s="293">
        <f t="shared" si="3"/>
        <v>0</v>
      </c>
      <c r="O24" s="36"/>
      <c r="P24" s="51" t="s">
        <v>1474</v>
      </c>
      <c r="Q24" s="36"/>
      <c r="R24" s="36" t="str">
        <f t="shared" si="2"/>
        <v/>
      </c>
      <c r="S24" s="15"/>
      <c r="T24" s="15"/>
      <c r="U24" s="15"/>
      <c r="V24" s="15"/>
      <c r="W24" s="28"/>
      <c r="X24" s="28"/>
      <c r="Y24" s="15"/>
      <c r="Z24" s="15"/>
      <c r="AA24" s="15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</row>
    <row r="25" spans="1:43" s="17" customFormat="1" ht="12.75" hidden="1" customHeight="1">
      <c r="A25" s="126">
        <v>137404000</v>
      </c>
      <c r="B25" s="70"/>
      <c r="C25" s="203" t="s">
        <v>1471</v>
      </c>
      <c r="D25" s="46"/>
      <c r="E25" s="264"/>
      <c r="F25" s="265"/>
      <c r="G25" s="266"/>
      <c r="H25" s="267"/>
      <c r="I25" s="268"/>
      <c r="J25" s="265"/>
      <c r="K25" s="265"/>
      <c r="L25" s="266"/>
      <c r="M25" s="288">
        <f t="shared" si="3"/>
        <v>0</v>
      </c>
      <c r="N25" s="293">
        <f t="shared" si="3"/>
        <v>0</v>
      </c>
      <c r="O25" s="36"/>
      <c r="P25" s="51" t="s">
        <v>1473</v>
      </c>
      <c r="Q25" s="36"/>
      <c r="R25" s="36" t="str">
        <f t="shared" si="2"/>
        <v/>
      </c>
      <c r="S25" s="15"/>
      <c r="T25" s="15"/>
      <c r="U25" s="15"/>
      <c r="V25" s="15"/>
      <c r="W25" s="28"/>
      <c r="X25" s="28"/>
      <c r="Y25" s="15"/>
      <c r="Z25" s="15"/>
      <c r="AA25" s="15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</row>
    <row r="26" spans="1:43" s="17" customFormat="1" ht="12.75" hidden="1" customHeight="1">
      <c r="A26" s="126">
        <v>137405000</v>
      </c>
      <c r="B26" s="70"/>
      <c r="C26" s="203" t="s">
        <v>1472</v>
      </c>
      <c r="D26" s="46"/>
      <c r="E26" s="264"/>
      <c r="F26" s="265"/>
      <c r="G26" s="266"/>
      <c r="H26" s="267"/>
      <c r="I26" s="268"/>
      <c r="J26" s="268"/>
      <c r="K26" s="265"/>
      <c r="L26" s="266"/>
      <c r="M26" s="288">
        <f t="shared" si="3"/>
        <v>0</v>
      </c>
      <c r="N26" s="293">
        <f t="shared" si="3"/>
        <v>0</v>
      </c>
      <c r="O26" s="36"/>
      <c r="P26" s="51" t="s">
        <v>1473</v>
      </c>
      <c r="Q26" s="36"/>
      <c r="R26" s="36" t="str">
        <f t="shared" si="2"/>
        <v/>
      </c>
      <c r="S26" s="15"/>
      <c r="T26" s="15"/>
      <c r="U26" s="15"/>
      <c r="V26" s="15"/>
      <c r="W26" s="28"/>
      <c r="X26" s="28"/>
      <c r="Y26" s="15"/>
      <c r="Z26" s="15"/>
      <c r="AA26" s="15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</row>
    <row r="27" spans="1:43" s="17" customFormat="1" ht="12.75" hidden="1" customHeight="1">
      <c r="A27" s="126">
        <v>137607000</v>
      </c>
      <c r="B27" s="72"/>
      <c r="C27" s="124" t="s">
        <v>1529</v>
      </c>
      <c r="D27" s="46"/>
      <c r="E27" s="264"/>
      <c r="F27" s="265"/>
      <c r="G27" s="266"/>
      <c r="H27" s="267"/>
      <c r="I27" s="268"/>
      <c r="J27" s="265"/>
      <c r="K27" s="265"/>
      <c r="L27" s="266"/>
      <c r="M27" s="288">
        <f t="shared" si="3"/>
        <v>0</v>
      </c>
      <c r="N27" s="293">
        <f t="shared" si="3"/>
        <v>0</v>
      </c>
      <c r="O27" s="36"/>
      <c r="P27" s="51" t="s">
        <v>1473</v>
      </c>
      <c r="Q27" s="36"/>
      <c r="R27" s="36" t="str">
        <f t="shared" si="2"/>
        <v/>
      </c>
      <c r="S27" s="15"/>
      <c r="T27" s="15"/>
      <c r="U27" s="15"/>
      <c r="V27" s="15"/>
      <c r="W27" s="28"/>
      <c r="X27" s="28"/>
      <c r="Y27" s="15"/>
      <c r="Z27" s="15"/>
      <c r="AA27" s="15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</row>
    <row r="28" spans="1:43" s="17" customFormat="1" ht="12.75" hidden="1" customHeight="1" thickBot="1">
      <c r="A28" s="126">
        <v>137504000</v>
      </c>
      <c r="B28" s="71"/>
      <c r="C28" s="204" t="s">
        <v>1530</v>
      </c>
      <c r="D28" s="46"/>
      <c r="E28" s="270"/>
      <c r="F28" s="271"/>
      <c r="G28" s="272"/>
      <c r="H28" s="273"/>
      <c r="I28" s="274"/>
      <c r="J28" s="271"/>
      <c r="K28" s="271"/>
      <c r="L28" s="272"/>
      <c r="M28" s="690">
        <f t="shared" si="3"/>
        <v>0</v>
      </c>
      <c r="N28" s="691">
        <f t="shared" si="3"/>
        <v>0</v>
      </c>
      <c r="O28" s="36"/>
      <c r="P28" s="51" t="s">
        <v>1473</v>
      </c>
      <c r="Q28" s="36"/>
      <c r="R28" s="36" t="str">
        <f t="shared" si="2"/>
        <v/>
      </c>
      <c r="S28" s="15"/>
      <c r="T28" s="15"/>
      <c r="U28" s="15"/>
      <c r="V28" s="15"/>
      <c r="W28" s="28"/>
      <c r="X28" s="28"/>
      <c r="Y28" s="15"/>
      <c r="Z28" s="15"/>
      <c r="AA28" s="15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</row>
    <row r="29" spans="1:43" s="12" customFormat="1" ht="34.5" hidden="1" customHeight="1" thickBot="1">
      <c r="A29" s="126" t="s">
        <v>1502</v>
      </c>
      <c r="B29" s="852" t="s">
        <v>625</v>
      </c>
      <c r="C29" s="853"/>
      <c r="D29" s="47"/>
      <c r="E29" s="86">
        <f t="shared" ref="E29:N29" si="4">SUM(E30,E54,E89,E110)</f>
        <v>0</v>
      </c>
      <c r="F29" s="87">
        <f t="shared" si="4"/>
        <v>0</v>
      </c>
      <c r="G29" s="88">
        <f t="shared" si="4"/>
        <v>0</v>
      </c>
      <c r="H29" s="279">
        <f t="shared" si="4"/>
        <v>0</v>
      </c>
      <c r="I29" s="280">
        <f t="shared" si="4"/>
        <v>0</v>
      </c>
      <c r="J29" s="277">
        <f t="shared" si="4"/>
        <v>0</v>
      </c>
      <c r="K29" s="277">
        <f t="shared" si="4"/>
        <v>0</v>
      </c>
      <c r="L29" s="278">
        <f t="shared" si="4"/>
        <v>0</v>
      </c>
      <c r="M29" s="276">
        <f t="shared" si="4"/>
        <v>0</v>
      </c>
      <c r="N29" s="281">
        <f t="shared" si="4"/>
        <v>0</v>
      </c>
      <c r="O29" s="38"/>
      <c r="P29" s="51" t="s">
        <v>1499</v>
      </c>
      <c r="Q29" s="36"/>
      <c r="R29" s="36" t="str">
        <f t="shared" si="2"/>
        <v/>
      </c>
      <c r="S29" s="13"/>
      <c r="T29" s="13"/>
      <c r="U29" s="13"/>
      <c r="V29" s="13"/>
      <c r="W29" s="27"/>
      <c r="X29" s="13"/>
      <c r="Y29" s="13"/>
      <c r="Z29" s="13"/>
      <c r="AA29" s="13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</row>
    <row r="30" spans="1:43" s="7" customFormat="1" ht="15.75" hidden="1" customHeight="1">
      <c r="A30" s="126" t="s">
        <v>1501</v>
      </c>
      <c r="B30" s="881" t="s">
        <v>1498</v>
      </c>
      <c r="C30" s="882"/>
      <c r="D30" s="48"/>
      <c r="E30" s="282">
        <f t="shared" ref="E30:N30" si="5">SUM(E31:E53)</f>
        <v>0</v>
      </c>
      <c r="F30" s="283">
        <f>SUM(F31:F53)</f>
        <v>0</v>
      </c>
      <c r="G30" s="284">
        <f t="shared" si="5"/>
        <v>0</v>
      </c>
      <c r="H30" s="285">
        <f t="shared" si="5"/>
        <v>0</v>
      </c>
      <c r="I30" s="286">
        <f t="shared" si="5"/>
        <v>0</v>
      </c>
      <c r="J30" s="283">
        <f t="shared" si="5"/>
        <v>0</v>
      </c>
      <c r="K30" s="283">
        <f t="shared" si="5"/>
        <v>0</v>
      </c>
      <c r="L30" s="284">
        <f t="shared" si="5"/>
        <v>0</v>
      </c>
      <c r="M30" s="282">
        <f t="shared" si="5"/>
        <v>0</v>
      </c>
      <c r="N30" s="287">
        <f t="shared" si="5"/>
        <v>0</v>
      </c>
      <c r="O30" s="39"/>
      <c r="P30" s="51" t="s">
        <v>1500</v>
      </c>
      <c r="Q30" s="36"/>
      <c r="R30" s="36" t="str">
        <f t="shared" si="2"/>
        <v/>
      </c>
      <c r="S30" s="8"/>
      <c r="T30" s="8"/>
      <c r="U30" s="8"/>
      <c r="V30" s="8"/>
      <c r="W30" s="29">
        <f>SUM(M31:M53)</f>
        <v>0</v>
      </c>
      <c r="X30" s="29">
        <f>SUM(N31:N53)</f>
        <v>0</v>
      </c>
      <c r="Y30" s="8"/>
      <c r="Z30" s="8"/>
      <c r="AA30" s="8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</row>
    <row r="31" spans="1:43" s="129" customFormat="1" ht="12.75" hidden="1" customHeight="1">
      <c r="A31" s="126">
        <v>12812000</v>
      </c>
      <c r="B31" s="131"/>
      <c r="C31" s="144" t="s">
        <v>1475</v>
      </c>
      <c r="D31" s="132"/>
      <c r="E31" s="264"/>
      <c r="F31" s="265"/>
      <c r="G31" s="266"/>
      <c r="H31" s="267"/>
      <c r="I31" s="268"/>
      <c r="J31" s="265"/>
      <c r="K31" s="265"/>
      <c r="L31" s="266"/>
      <c r="M31" s="288"/>
      <c r="N31" s="293"/>
      <c r="O31" s="150"/>
      <c r="P31" s="151" t="s">
        <v>1473</v>
      </c>
      <c r="Q31" s="150"/>
      <c r="R31" s="150" t="str">
        <f t="shared" si="2"/>
        <v/>
      </c>
      <c r="S31" s="5"/>
      <c r="T31" s="5"/>
      <c r="U31" s="5"/>
      <c r="V31" s="5"/>
      <c r="W31" s="30"/>
      <c r="X31" s="30"/>
      <c r="Y31" s="5"/>
      <c r="Z31" s="5"/>
      <c r="AA31" s="5"/>
      <c r="AC31" s="128"/>
      <c r="AD31" s="128"/>
      <c r="AE31" s="128"/>
      <c r="AF31" s="128"/>
      <c r="AG31" s="128"/>
      <c r="AH31" s="128"/>
      <c r="AI31" s="128"/>
      <c r="AJ31" s="128"/>
      <c r="AK31" s="128"/>
      <c r="AL31" s="128"/>
      <c r="AM31" s="128"/>
      <c r="AN31" s="128"/>
      <c r="AO31" s="128"/>
      <c r="AP31" s="128"/>
      <c r="AQ31" s="128"/>
    </row>
    <row r="32" spans="1:43" s="129" customFormat="1" ht="12.75" hidden="1" customHeight="1">
      <c r="A32" s="126">
        <v>12801000</v>
      </c>
      <c r="B32" s="131"/>
      <c r="C32" s="144" t="s">
        <v>1476</v>
      </c>
      <c r="D32" s="132"/>
      <c r="E32" s="264"/>
      <c r="F32" s="265"/>
      <c r="G32" s="266"/>
      <c r="H32" s="267"/>
      <c r="I32" s="268"/>
      <c r="J32" s="265"/>
      <c r="K32" s="265"/>
      <c r="L32" s="266"/>
      <c r="M32" s="288"/>
      <c r="N32" s="293"/>
      <c r="O32" s="150"/>
      <c r="P32" s="151" t="s">
        <v>1474</v>
      </c>
      <c r="Q32" s="150"/>
      <c r="R32" s="150" t="str">
        <f t="shared" si="2"/>
        <v/>
      </c>
      <c r="S32" s="5"/>
      <c r="T32" s="5"/>
      <c r="U32" s="5"/>
      <c r="V32" s="5"/>
      <c r="W32" s="30"/>
      <c r="X32" s="30"/>
      <c r="Y32" s="5"/>
      <c r="Z32" s="5"/>
      <c r="AA32" s="5"/>
      <c r="AC32" s="128"/>
      <c r="AD32" s="128"/>
      <c r="AE32" s="128"/>
      <c r="AF32" s="128"/>
      <c r="AG32" s="128"/>
      <c r="AH32" s="128"/>
      <c r="AI32" s="128"/>
      <c r="AJ32" s="128"/>
      <c r="AK32" s="128"/>
      <c r="AL32" s="128"/>
      <c r="AM32" s="128"/>
      <c r="AN32" s="128"/>
      <c r="AO32" s="128"/>
      <c r="AP32" s="128"/>
      <c r="AQ32" s="128"/>
    </row>
    <row r="33" spans="1:43" s="129" customFormat="1" ht="12.75" hidden="1" customHeight="1">
      <c r="A33" s="126">
        <v>12802000</v>
      </c>
      <c r="B33" s="131"/>
      <c r="C33" s="144" t="s">
        <v>1486</v>
      </c>
      <c r="D33" s="132"/>
      <c r="E33" s="264"/>
      <c r="F33" s="265"/>
      <c r="G33" s="266"/>
      <c r="H33" s="267"/>
      <c r="I33" s="268"/>
      <c r="J33" s="265"/>
      <c r="K33" s="265"/>
      <c r="L33" s="266"/>
      <c r="M33" s="288"/>
      <c r="N33" s="293"/>
      <c r="O33" s="150"/>
      <c r="P33" s="151" t="s">
        <v>1474</v>
      </c>
      <c r="Q33" s="150"/>
      <c r="R33" s="150" t="str">
        <f t="shared" si="2"/>
        <v/>
      </c>
      <c r="S33" s="5"/>
      <c r="T33" s="5"/>
      <c r="U33" s="5"/>
      <c r="V33" s="5"/>
      <c r="W33" s="30"/>
      <c r="X33" s="30"/>
      <c r="Y33" s="5"/>
      <c r="Z33" s="5"/>
      <c r="AA33" s="5"/>
      <c r="AC33" s="128"/>
      <c r="AD33" s="128"/>
      <c r="AE33" s="128"/>
      <c r="AF33" s="128"/>
      <c r="AG33" s="128"/>
      <c r="AH33" s="128"/>
      <c r="AI33" s="128"/>
      <c r="AJ33" s="128"/>
      <c r="AK33" s="128"/>
      <c r="AL33" s="128"/>
      <c r="AM33" s="128"/>
      <c r="AN33" s="128"/>
      <c r="AO33" s="128"/>
      <c r="AP33" s="128"/>
      <c r="AQ33" s="128"/>
    </row>
    <row r="34" spans="1:43" s="129" customFormat="1" ht="12.75" hidden="1" customHeight="1">
      <c r="A34" s="126">
        <v>12803000</v>
      </c>
      <c r="B34" s="131"/>
      <c r="C34" s="144" t="s">
        <v>1491</v>
      </c>
      <c r="D34" s="132"/>
      <c r="E34" s="264"/>
      <c r="F34" s="265"/>
      <c r="G34" s="266"/>
      <c r="H34" s="267"/>
      <c r="I34" s="268"/>
      <c r="J34" s="265"/>
      <c r="K34" s="265"/>
      <c r="L34" s="266"/>
      <c r="M34" s="288"/>
      <c r="N34" s="293"/>
      <c r="O34" s="150"/>
      <c r="P34" s="151" t="s">
        <v>1474</v>
      </c>
      <c r="Q34" s="150"/>
      <c r="R34" s="150" t="str">
        <f t="shared" si="2"/>
        <v/>
      </c>
      <c r="S34" s="5"/>
      <c r="T34" s="5"/>
      <c r="U34" s="5"/>
      <c r="V34" s="5"/>
      <c r="W34" s="30"/>
      <c r="X34" s="30"/>
      <c r="Y34" s="5"/>
      <c r="Z34" s="5"/>
      <c r="AA34" s="5"/>
      <c r="AC34" s="128"/>
      <c r="AD34" s="128"/>
      <c r="AE34" s="128"/>
      <c r="AF34" s="128"/>
      <c r="AG34" s="128"/>
      <c r="AH34" s="128"/>
      <c r="AI34" s="128"/>
      <c r="AJ34" s="128"/>
      <c r="AK34" s="128"/>
      <c r="AL34" s="128"/>
      <c r="AM34" s="128"/>
      <c r="AN34" s="128"/>
      <c r="AO34" s="128"/>
      <c r="AP34" s="128"/>
      <c r="AQ34" s="128"/>
    </row>
    <row r="35" spans="1:43" s="129" customFormat="1" ht="12.75" hidden="1" customHeight="1">
      <c r="A35" s="126">
        <v>12804000</v>
      </c>
      <c r="B35" s="131"/>
      <c r="C35" s="144" t="s">
        <v>1492</v>
      </c>
      <c r="D35" s="132"/>
      <c r="E35" s="264"/>
      <c r="F35" s="265"/>
      <c r="G35" s="266"/>
      <c r="H35" s="267"/>
      <c r="I35" s="268"/>
      <c r="J35" s="265"/>
      <c r="K35" s="265"/>
      <c r="L35" s="266"/>
      <c r="M35" s="288"/>
      <c r="N35" s="293"/>
      <c r="O35" s="150"/>
      <c r="P35" s="151" t="s">
        <v>1474</v>
      </c>
      <c r="Q35" s="150"/>
      <c r="R35" s="150" t="str">
        <f t="shared" si="2"/>
        <v/>
      </c>
      <c r="S35" s="5"/>
      <c r="T35" s="5"/>
      <c r="U35" s="5"/>
      <c r="V35" s="5"/>
      <c r="W35" s="30"/>
      <c r="X35" s="30"/>
      <c r="Y35" s="5"/>
      <c r="Z35" s="5"/>
      <c r="AA35" s="5"/>
      <c r="AC35" s="128"/>
      <c r="AD35" s="128"/>
      <c r="AE35" s="128"/>
      <c r="AF35" s="128"/>
      <c r="AG35" s="128"/>
      <c r="AH35" s="128"/>
      <c r="AI35" s="128"/>
      <c r="AJ35" s="128"/>
      <c r="AK35" s="128"/>
      <c r="AL35" s="128"/>
      <c r="AM35" s="128"/>
      <c r="AN35" s="128"/>
      <c r="AO35" s="128"/>
      <c r="AP35" s="128"/>
      <c r="AQ35" s="128"/>
    </row>
    <row r="36" spans="1:43" s="129" customFormat="1" ht="12.75" hidden="1" customHeight="1">
      <c r="A36" s="126">
        <v>12811000</v>
      </c>
      <c r="B36" s="131"/>
      <c r="C36" s="144" t="s">
        <v>1478</v>
      </c>
      <c r="D36" s="132"/>
      <c r="E36" s="264"/>
      <c r="F36" s="265"/>
      <c r="G36" s="266"/>
      <c r="H36" s="267"/>
      <c r="I36" s="268"/>
      <c r="J36" s="265"/>
      <c r="K36" s="265"/>
      <c r="L36" s="266"/>
      <c r="M36" s="288"/>
      <c r="N36" s="293"/>
      <c r="O36" s="150"/>
      <c r="P36" s="151" t="s">
        <v>1474</v>
      </c>
      <c r="Q36" s="150"/>
      <c r="R36" s="150" t="str">
        <f t="shared" si="2"/>
        <v/>
      </c>
      <c r="S36" s="5"/>
      <c r="T36" s="5"/>
      <c r="U36" s="5"/>
      <c r="V36" s="5"/>
      <c r="W36" s="30"/>
      <c r="X36" s="30"/>
      <c r="Y36" s="5"/>
      <c r="Z36" s="5"/>
      <c r="AA36" s="5"/>
      <c r="AC36" s="128"/>
      <c r="AD36" s="128"/>
      <c r="AE36" s="128"/>
      <c r="AF36" s="128"/>
      <c r="AG36" s="128"/>
      <c r="AH36" s="128"/>
      <c r="AI36" s="128"/>
      <c r="AJ36" s="128"/>
      <c r="AK36" s="128"/>
      <c r="AL36" s="128"/>
      <c r="AM36" s="128"/>
      <c r="AN36" s="128"/>
      <c r="AO36" s="128"/>
      <c r="AP36" s="128"/>
      <c r="AQ36" s="128"/>
    </row>
    <row r="37" spans="1:43" s="129" customFormat="1" ht="12.75" hidden="1" customHeight="1">
      <c r="A37" s="126">
        <v>12805000</v>
      </c>
      <c r="B37" s="131"/>
      <c r="C37" s="144" t="s">
        <v>1493</v>
      </c>
      <c r="D37" s="132"/>
      <c r="E37" s="264"/>
      <c r="F37" s="265"/>
      <c r="G37" s="266"/>
      <c r="H37" s="267"/>
      <c r="I37" s="268"/>
      <c r="J37" s="265"/>
      <c r="K37" s="265"/>
      <c r="L37" s="266"/>
      <c r="M37" s="288"/>
      <c r="N37" s="293"/>
      <c r="O37" s="150"/>
      <c r="P37" s="151" t="s">
        <v>1474</v>
      </c>
      <c r="Q37" s="150"/>
      <c r="R37" s="150" t="str">
        <f t="shared" si="2"/>
        <v/>
      </c>
      <c r="S37" s="5"/>
      <c r="T37" s="5"/>
      <c r="U37" s="5"/>
      <c r="V37" s="5"/>
      <c r="W37" s="30"/>
      <c r="X37" s="30"/>
      <c r="Y37" s="5"/>
      <c r="Z37" s="5"/>
      <c r="AA37" s="5"/>
      <c r="AC37" s="128"/>
      <c r="AD37" s="128"/>
      <c r="AE37" s="128"/>
      <c r="AF37" s="128"/>
      <c r="AG37" s="128"/>
      <c r="AH37" s="128"/>
      <c r="AI37" s="128"/>
      <c r="AJ37" s="128"/>
      <c r="AK37" s="128"/>
      <c r="AL37" s="128"/>
      <c r="AM37" s="128"/>
      <c r="AN37" s="128"/>
      <c r="AO37" s="128"/>
      <c r="AP37" s="128"/>
      <c r="AQ37" s="128"/>
    </row>
    <row r="38" spans="1:43" s="129" customFormat="1" ht="12.75" hidden="1" customHeight="1">
      <c r="A38" s="126">
        <v>12806000</v>
      </c>
      <c r="B38" s="131"/>
      <c r="C38" s="144" t="s">
        <v>1494</v>
      </c>
      <c r="D38" s="132"/>
      <c r="E38" s="264"/>
      <c r="F38" s="265"/>
      <c r="G38" s="266"/>
      <c r="H38" s="267"/>
      <c r="I38" s="268"/>
      <c r="J38" s="265"/>
      <c r="K38" s="265"/>
      <c r="L38" s="266"/>
      <c r="M38" s="288"/>
      <c r="N38" s="293"/>
      <c r="O38" s="150"/>
      <c r="P38" s="151" t="s">
        <v>1474</v>
      </c>
      <c r="Q38" s="150"/>
      <c r="R38" s="150" t="str">
        <f t="shared" si="2"/>
        <v/>
      </c>
      <c r="S38" s="5"/>
      <c r="T38" s="5"/>
      <c r="U38" s="5"/>
      <c r="V38" s="5"/>
      <c r="W38" s="30"/>
      <c r="X38" s="30"/>
      <c r="Y38" s="5"/>
      <c r="Z38" s="5"/>
      <c r="AA38" s="5"/>
      <c r="AC38" s="128"/>
      <c r="AD38" s="128"/>
      <c r="AE38" s="128"/>
      <c r="AF38" s="128"/>
      <c r="AG38" s="128"/>
      <c r="AH38" s="128"/>
      <c r="AI38" s="128"/>
      <c r="AJ38" s="128"/>
      <c r="AK38" s="128"/>
      <c r="AL38" s="128"/>
      <c r="AM38" s="128"/>
      <c r="AN38" s="128"/>
      <c r="AO38" s="128"/>
      <c r="AP38" s="128"/>
      <c r="AQ38" s="128"/>
    </row>
    <row r="39" spans="1:43" s="129" customFormat="1" ht="12.75" hidden="1" customHeight="1">
      <c r="A39" s="126">
        <v>12807000</v>
      </c>
      <c r="B39" s="131"/>
      <c r="C39" s="144" t="s">
        <v>1495</v>
      </c>
      <c r="D39" s="132"/>
      <c r="E39" s="264"/>
      <c r="F39" s="265"/>
      <c r="G39" s="266"/>
      <c r="H39" s="267"/>
      <c r="I39" s="268"/>
      <c r="J39" s="265"/>
      <c r="K39" s="265"/>
      <c r="L39" s="266"/>
      <c r="M39" s="288"/>
      <c r="N39" s="293"/>
      <c r="O39" s="150"/>
      <c r="P39" s="151" t="s">
        <v>1474</v>
      </c>
      <c r="Q39" s="150"/>
      <c r="R39" s="150" t="str">
        <f t="shared" si="2"/>
        <v/>
      </c>
      <c r="S39" s="5"/>
      <c r="T39" s="5"/>
      <c r="U39" s="5"/>
      <c r="V39" s="5"/>
      <c r="W39" s="30"/>
      <c r="X39" s="30"/>
      <c r="Y39" s="5"/>
      <c r="Z39" s="5"/>
      <c r="AA39" s="5"/>
      <c r="AC39" s="128"/>
      <c r="AD39" s="128"/>
      <c r="AE39" s="128"/>
      <c r="AF39" s="128"/>
      <c r="AG39" s="128"/>
      <c r="AH39" s="128"/>
      <c r="AI39" s="128"/>
      <c r="AJ39" s="128"/>
      <c r="AK39" s="128"/>
      <c r="AL39" s="128"/>
      <c r="AM39" s="128"/>
      <c r="AN39" s="128"/>
      <c r="AO39" s="128"/>
      <c r="AP39" s="128"/>
      <c r="AQ39" s="128"/>
    </row>
    <row r="40" spans="1:43" s="129" customFormat="1" ht="12.75" hidden="1" customHeight="1">
      <c r="A40" s="126">
        <v>12808000</v>
      </c>
      <c r="B40" s="131"/>
      <c r="C40" s="144" t="s">
        <v>1496</v>
      </c>
      <c r="D40" s="132"/>
      <c r="E40" s="264"/>
      <c r="F40" s="265"/>
      <c r="G40" s="266"/>
      <c r="H40" s="267"/>
      <c r="I40" s="268"/>
      <c r="J40" s="265"/>
      <c r="K40" s="265"/>
      <c r="L40" s="266"/>
      <c r="M40" s="288"/>
      <c r="N40" s="293"/>
      <c r="O40" s="150"/>
      <c r="P40" s="151" t="s">
        <v>1474</v>
      </c>
      <c r="Q40" s="150"/>
      <c r="R40" s="150" t="str">
        <f t="shared" si="2"/>
        <v/>
      </c>
      <c r="S40" s="5"/>
      <c r="T40" s="5"/>
      <c r="U40" s="5"/>
      <c r="V40" s="5"/>
      <c r="W40" s="30"/>
      <c r="X40" s="30"/>
      <c r="Y40" s="5"/>
      <c r="Z40" s="5"/>
      <c r="AA40" s="5"/>
      <c r="AC40" s="128"/>
      <c r="AD40" s="128"/>
      <c r="AE40" s="128"/>
      <c r="AF40" s="128"/>
      <c r="AG40" s="128"/>
      <c r="AH40" s="128"/>
      <c r="AI40" s="128"/>
      <c r="AJ40" s="128"/>
      <c r="AK40" s="128"/>
      <c r="AL40" s="128"/>
      <c r="AM40" s="128"/>
      <c r="AN40" s="128"/>
      <c r="AO40" s="128"/>
      <c r="AP40" s="128"/>
      <c r="AQ40" s="128"/>
    </row>
    <row r="41" spans="1:43" s="129" customFormat="1" ht="12.75" hidden="1" customHeight="1">
      <c r="A41" s="126">
        <v>12809000</v>
      </c>
      <c r="B41" s="131"/>
      <c r="C41" s="144" t="s">
        <v>1497</v>
      </c>
      <c r="D41" s="132"/>
      <c r="E41" s="264"/>
      <c r="F41" s="265"/>
      <c r="G41" s="266"/>
      <c r="H41" s="267"/>
      <c r="I41" s="268"/>
      <c r="J41" s="265"/>
      <c r="K41" s="265"/>
      <c r="L41" s="266"/>
      <c r="M41" s="288"/>
      <c r="N41" s="293"/>
      <c r="O41" s="150"/>
      <c r="P41" s="151" t="s">
        <v>1474</v>
      </c>
      <c r="Q41" s="150"/>
      <c r="R41" s="150" t="str">
        <f t="shared" si="2"/>
        <v/>
      </c>
      <c r="S41" s="5"/>
      <c r="T41" s="5"/>
      <c r="U41" s="5"/>
      <c r="V41" s="5"/>
      <c r="W41" s="30"/>
      <c r="X41" s="30"/>
      <c r="Y41" s="5"/>
      <c r="Z41" s="5"/>
      <c r="AA41" s="5"/>
      <c r="AC41" s="128"/>
      <c r="AD41" s="128"/>
      <c r="AE41" s="128"/>
      <c r="AF41" s="128"/>
      <c r="AG41" s="128"/>
      <c r="AH41" s="128"/>
      <c r="AI41" s="128"/>
      <c r="AJ41" s="128"/>
      <c r="AK41" s="128"/>
      <c r="AL41" s="128"/>
      <c r="AM41" s="128"/>
      <c r="AN41" s="128"/>
      <c r="AO41" s="128"/>
      <c r="AP41" s="128"/>
      <c r="AQ41" s="128"/>
    </row>
    <row r="42" spans="1:43" s="129" customFormat="1" ht="12.75" hidden="1" customHeight="1">
      <c r="A42" s="126">
        <v>12810000</v>
      </c>
      <c r="B42" s="131"/>
      <c r="C42" s="144" t="s">
        <v>1477</v>
      </c>
      <c r="D42" s="132"/>
      <c r="E42" s="264"/>
      <c r="F42" s="265"/>
      <c r="G42" s="266"/>
      <c r="H42" s="267"/>
      <c r="I42" s="268"/>
      <c r="J42" s="265"/>
      <c r="K42" s="265"/>
      <c r="L42" s="266"/>
      <c r="M42" s="288"/>
      <c r="N42" s="293"/>
      <c r="O42" s="150"/>
      <c r="P42" s="151" t="s">
        <v>1474</v>
      </c>
      <c r="Q42" s="150"/>
      <c r="R42" s="150" t="str">
        <f t="shared" si="2"/>
        <v/>
      </c>
      <c r="S42" s="5"/>
      <c r="T42" s="5"/>
      <c r="U42" s="5"/>
      <c r="V42" s="5"/>
      <c r="W42" s="30"/>
      <c r="X42" s="30"/>
      <c r="Y42" s="5"/>
      <c r="Z42" s="5"/>
      <c r="AA42" s="5"/>
      <c r="AC42" s="128"/>
      <c r="AD42" s="128"/>
      <c r="AE42" s="128"/>
      <c r="AF42" s="128"/>
      <c r="AG42" s="128"/>
      <c r="AH42" s="128"/>
      <c r="AI42" s="128"/>
      <c r="AJ42" s="128"/>
      <c r="AK42" s="128"/>
      <c r="AL42" s="128"/>
      <c r="AM42" s="128"/>
      <c r="AN42" s="128"/>
      <c r="AO42" s="128"/>
      <c r="AP42" s="128"/>
      <c r="AQ42" s="128"/>
    </row>
    <row r="43" spans="1:43" s="129" customFormat="1" ht="12.75" hidden="1" customHeight="1">
      <c r="A43" s="126">
        <v>12813000</v>
      </c>
      <c r="B43" s="131"/>
      <c r="C43" s="144" t="s">
        <v>1479</v>
      </c>
      <c r="D43" s="132"/>
      <c r="E43" s="264"/>
      <c r="F43" s="265"/>
      <c r="G43" s="266"/>
      <c r="H43" s="267"/>
      <c r="I43" s="268"/>
      <c r="J43" s="265"/>
      <c r="K43" s="265"/>
      <c r="L43" s="266"/>
      <c r="M43" s="288"/>
      <c r="N43" s="293"/>
      <c r="O43" s="150"/>
      <c r="P43" s="151" t="s">
        <v>1474</v>
      </c>
      <c r="Q43" s="150"/>
      <c r="R43" s="150" t="str">
        <f t="shared" si="2"/>
        <v/>
      </c>
      <c r="S43" s="5"/>
      <c r="T43" s="5"/>
      <c r="U43" s="5"/>
      <c r="V43" s="5"/>
      <c r="W43" s="30"/>
      <c r="X43" s="30"/>
      <c r="Y43" s="5"/>
      <c r="Z43" s="5"/>
      <c r="AA43" s="5"/>
      <c r="AC43" s="128"/>
      <c r="AD43" s="128"/>
      <c r="AE43" s="128"/>
      <c r="AF43" s="128"/>
      <c r="AG43" s="128"/>
      <c r="AH43" s="128"/>
      <c r="AI43" s="128"/>
      <c r="AJ43" s="128"/>
      <c r="AK43" s="128"/>
      <c r="AL43" s="128"/>
      <c r="AM43" s="128"/>
      <c r="AN43" s="128"/>
      <c r="AO43" s="128"/>
      <c r="AP43" s="128"/>
      <c r="AQ43" s="128"/>
    </row>
    <row r="44" spans="1:43" s="129" customFormat="1" ht="12.75" hidden="1" customHeight="1">
      <c r="A44" s="126">
        <v>12814000</v>
      </c>
      <c r="B44" s="131"/>
      <c r="C44" s="144" t="s">
        <v>1480</v>
      </c>
      <c r="D44" s="132"/>
      <c r="E44" s="264"/>
      <c r="F44" s="265"/>
      <c r="G44" s="266"/>
      <c r="H44" s="267"/>
      <c r="I44" s="268"/>
      <c r="J44" s="265"/>
      <c r="K44" s="265"/>
      <c r="L44" s="266"/>
      <c r="M44" s="288"/>
      <c r="N44" s="293"/>
      <c r="O44" s="150"/>
      <c r="P44" s="151" t="s">
        <v>1474</v>
      </c>
      <c r="Q44" s="150"/>
      <c r="R44" s="150" t="str">
        <f t="shared" si="2"/>
        <v/>
      </c>
      <c r="S44" s="5"/>
      <c r="T44" s="5"/>
      <c r="U44" s="5"/>
      <c r="V44" s="5"/>
      <c r="W44" s="30"/>
      <c r="X44" s="30"/>
      <c r="Y44" s="5"/>
      <c r="Z44" s="5"/>
      <c r="AA44" s="5"/>
      <c r="AC44" s="128"/>
      <c r="AD44" s="128"/>
      <c r="AE44" s="128"/>
      <c r="AF44" s="128"/>
      <c r="AG44" s="128"/>
      <c r="AH44" s="128"/>
      <c r="AI44" s="128"/>
      <c r="AJ44" s="128"/>
      <c r="AK44" s="128"/>
      <c r="AL44" s="128"/>
      <c r="AM44" s="128"/>
      <c r="AN44" s="128"/>
      <c r="AO44" s="128"/>
      <c r="AP44" s="128"/>
      <c r="AQ44" s="128"/>
    </row>
    <row r="45" spans="1:43" s="129" customFormat="1" ht="12.75" hidden="1" customHeight="1">
      <c r="A45" s="126">
        <v>12815000</v>
      </c>
      <c r="B45" s="131"/>
      <c r="C45" s="144" t="s">
        <v>1481</v>
      </c>
      <c r="D45" s="132"/>
      <c r="E45" s="264"/>
      <c r="F45" s="265"/>
      <c r="G45" s="266"/>
      <c r="H45" s="267"/>
      <c r="I45" s="268"/>
      <c r="J45" s="265"/>
      <c r="K45" s="265"/>
      <c r="L45" s="266"/>
      <c r="M45" s="288"/>
      <c r="N45" s="293"/>
      <c r="O45" s="150"/>
      <c r="P45" s="151" t="s">
        <v>1474</v>
      </c>
      <c r="Q45" s="150"/>
      <c r="R45" s="150" t="str">
        <f t="shared" si="2"/>
        <v/>
      </c>
      <c r="S45" s="5"/>
      <c r="T45" s="5"/>
      <c r="U45" s="5"/>
      <c r="V45" s="5"/>
      <c r="W45" s="30"/>
      <c r="X45" s="30"/>
      <c r="Y45" s="5"/>
      <c r="Z45" s="5"/>
      <c r="AA45" s="5"/>
      <c r="AC45" s="128"/>
      <c r="AD45" s="128"/>
      <c r="AE45" s="128"/>
      <c r="AF45" s="128"/>
      <c r="AG45" s="128"/>
      <c r="AH45" s="128"/>
      <c r="AI45" s="128"/>
      <c r="AJ45" s="128"/>
      <c r="AK45" s="128"/>
      <c r="AL45" s="128"/>
      <c r="AM45" s="128"/>
      <c r="AN45" s="128"/>
      <c r="AO45" s="128"/>
      <c r="AP45" s="128"/>
      <c r="AQ45" s="128"/>
    </row>
    <row r="46" spans="1:43" s="129" customFormat="1" ht="12.75" hidden="1" customHeight="1">
      <c r="A46" s="126">
        <v>12816000</v>
      </c>
      <c r="B46" s="131"/>
      <c r="C46" s="144" t="s">
        <v>1482</v>
      </c>
      <c r="D46" s="132"/>
      <c r="E46" s="264"/>
      <c r="F46" s="265"/>
      <c r="G46" s="266"/>
      <c r="H46" s="267"/>
      <c r="I46" s="268"/>
      <c r="J46" s="265"/>
      <c r="K46" s="265"/>
      <c r="L46" s="266"/>
      <c r="M46" s="288"/>
      <c r="N46" s="293"/>
      <c r="O46" s="150"/>
      <c r="P46" s="151" t="s">
        <v>1474</v>
      </c>
      <c r="Q46" s="150"/>
      <c r="R46" s="150" t="str">
        <f t="shared" si="2"/>
        <v/>
      </c>
      <c r="S46" s="5"/>
      <c r="T46" s="5"/>
      <c r="U46" s="5"/>
      <c r="V46" s="5"/>
      <c r="W46" s="30"/>
      <c r="X46" s="30"/>
      <c r="Y46" s="5"/>
      <c r="Z46" s="5"/>
      <c r="AA46" s="5"/>
      <c r="AC46" s="128"/>
      <c r="AD46" s="128"/>
      <c r="AE46" s="128"/>
      <c r="AF46" s="128"/>
      <c r="AG46" s="128"/>
      <c r="AH46" s="128"/>
      <c r="AI46" s="128"/>
      <c r="AJ46" s="128"/>
      <c r="AK46" s="128"/>
      <c r="AL46" s="128"/>
      <c r="AM46" s="128"/>
      <c r="AN46" s="128"/>
      <c r="AO46" s="128"/>
      <c r="AP46" s="128"/>
      <c r="AQ46" s="128"/>
    </row>
    <row r="47" spans="1:43" s="129" customFormat="1" ht="12.75" hidden="1" customHeight="1" thickBot="1">
      <c r="A47" s="126">
        <v>12817000</v>
      </c>
      <c r="B47" s="131"/>
      <c r="C47" s="144" t="s">
        <v>1483</v>
      </c>
      <c r="D47" s="132"/>
      <c r="E47" s="264"/>
      <c r="F47" s="265"/>
      <c r="G47" s="266"/>
      <c r="H47" s="267"/>
      <c r="I47" s="268"/>
      <c r="J47" s="265"/>
      <c r="K47" s="265"/>
      <c r="L47" s="266"/>
      <c r="M47" s="288"/>
      <c r="N47" s="293"/>
      <c r="O47" s="150"/>
      <c r="P47" s="151" t="s">
        <v>1474</v>
      </c>
      <c r="Q47" s="150"/>
      <c r="R47" s="150" t="str">
        <f t="shared" si="2"/>
        <v/>
      </c>
      <c r="S47" s="5"/>
      <c r="T47" s="5"/>
      <c r="U47" s="5"/>
      <c r="V47" s="5"/>
      <c r="W47" s="30"/>
      <c r="X47" s="30"/>
      <c r="Y47" s="5"/>
      <c r="Z47" s="5"/>
      <c r="AA47" s="5"/>
      <c r="AC47" s="128"/>
      <c r="AD47" s="128"/>
      <c r="AE47" s="128"/>
      <c r="AF47" s="128"/>
      <c r="AG47" s="128"/>
      <c r="AH47" s="128"/>
      <c r="AI47" s="128"/>
      <c r="AJ47" s="128"/>
      <c r="AK47" s="128"/>
      <c r="AL47" s="128"/>
      <c r="AM47" s="128"/>
      <c r="AN47" s="128"/>
      <c r="AO47" s="128"/>
      <c r="AP47" s="128"/>
      <c r="AQ47" s="128"/>
    </row>
    <row r="48" spans="1:43" s="129" customFormat="1" ht="12.75" hidden="1" customHeight="1">
      <c r="A48" s="126">
        <v>12818000</v>
      </c>
      <c r="B48" s="131"/>
      <c r="C48" s="144" t="s">
        <v>1484</v>
      </c>
      <c r="D48" s="132"/>
      <c r="E48" s="264"/>
      <c r="F48" s="265"/>
      <c r="G48" s="266"/>
      <c r="H48" s="267"/>
      <c r="I48" s="268"/>
      <c r="J48" s="265"/>
      <c r="K48" s="265"/>
      <c r="L48" s="266"/>
      <c r="M48" s="288"/>
      <c r="N48" s="293"/>
      <c r="O48" s="150"/>
      <c r="P48" s="151" t="s">
        <v>1474</v>
      </c>
      <c r="Q48" s="150"/>
      <c r="R48" s="150" t="str">
        <f t="shared" si="2"/>
        <v/>
      </c>
      <c r="S48" s="5"/>
      <c r="T48" s="5"/>
      <c r="U48" s="5"/>
      <c r="V48" s="5"/>
      <c r="W48" s="30"/>
      <c r="X48" s="30"/>
      <c r="Y48" s="5"/>
      <c r="Z48" s="5"/>
      <c r="AA48" s="5"/>
      <c r="AC48" s="128"/>
      <c r="AD48" s="128"/>
      <c r="AE48" s="128"/>
      <c r="AF48" s="128"/>
      <c r="AG48" s="128"/>
      <c r="AH48" s="128"/>
      <c r="AI48" s="128"/>
      <c r="AJ48" s="128"/>
      <c r="AK48" s="128"/>
      <c r="AL48" s="128"/>
      <c r="AM48" s="128"/>
      <c r="AN48" s="128"/>
      <c r="AO48" s="128"/>
      <c r="AP48" s="128"/>
      <c r="AQ48" s="128"/>
    </row>
    <row r="49" spans="1:43" s="129" customFormat="1" ht="12.75" hidden="1" customHeight="1">
      <c r="A49" s="126">
        <v>12819000</v>
      </c>
      <c r="B49" s="131"/>
      <c r="C49" s="144" t="s">
        <v>1485</v>
      </c>
      <c r="D49" s="132"/>
      <c r="E49" s="264"/>
      <c r="F49" s="265"/>
      <c r="G49" s="266"/>
      <c r="H49" s="267"/>
      <c r="I49" s="268"/>
      <c r="J49" s="265"/>
      <c r="K49" s="265"/>
      <c r="L49" s="266"/>
      <c r="M49" s="288"/>
      <c r="N49" s="293"/>
      <c r="O49" s="150"/>
      <c r="P49" s="151" t="s">
        <v>1474</v>
      </c>
      <c r="Q49" s="150"/>
      <c r="R49" s="150" t="str">
        <f t="shared" si="2"/>
        <v/>
      </c>
      <c r="S49" s="5"/>
      <c r="T49" s="5"/>
      <c r="U49" s="5"/>
      <c r="V49" s="5"/>
      <c r="W49" s="30"/>
      <c r="X49" s="30"/>
      <c r="Y49" s="5"/>
      <c r="Z49" s="5"/>
      <c r="AA49" s="5"/>
      <c r="AC49" s="128"/>
      <c r="AD49" s="128"/>
      <c r="AE49" s="128"/>
      <c r="AF49" s="128"/>
      <c r="AG49" s="128"/>
      <c r="AH49" s="128"/>
      <c r="AI49" s="128"/>
      <c r="AJ49" s="128"/>
      <c r="AK49" s="128"/>
      <c r="AL49" s="128"/>
      <c r="AM49" s="128"/>
      <c r="AN49" s="128"/>
      <c r="AO49" s="128"/>
      <c r="AP49" s="128"/>
      <c r="AQ49" s="128"/>
    </row>
    <row r="50" spans="1:43" s="129" customFormat="1" ht="12.75" hidden="1" customHeight="1">
      <c r="A50" s="126">
        <v>12820000</v>
      </c>
      <c r="B50" s="131"/>
      <c r="C50" s="144" t="s">
        <v>1487</v>
      </c>
      <c r="D50" s="132"/>
      <c r="E50" s="264"/>
      <c r="F50" s="265"/>
      <c r="G50" s="266"/>
      <c r="H50" s="267"/>
      <c r="I50" s="268"/>
      <c r="J50" s="265"/>
      <c r="K50" s="265"/>
      <c r="L50" s="266"/>
      <c r="M50" s="288"/>
      <c r="N50" s="293"/>
      <c r="O50" s="150"/>
      <c r="P50" s="151" t="s">
        <v>1474</v>
      </c>
      <c r="Q50" s="150"/>
      <c r="R50" s="150" t="str">
        <f t="shared" si="2"/>
        <v/>
      </c>
      <c r="S50" s="5"/>
      <c r="T50" s="5"/>
      <c r="U50" s="5"/>
      <c r="V50" s="5"/>
      <c r="W50" s="30"/>
      <c r="X50" s="30"/>
      <c r="Y50" s="5"/>
      <c r="Z50" s="5"/>
      <c r="AA50" s="5"/>
      <c r="AC50" s="128"/>
      <c r="AD50" s="128"/>
      <c r="AE50" s="128"/>
      <c r="AF50" s="128"/>
      <c r="AG50" s="128"/>
      <c r="AH50" s="128"/>
      <c r="AI50" s="128"/>
      <c r="AJ50" s="128"/>
      <c r="AK50" s="128"/>
      <c r="AL50" s="128"/>
      <c r="AM50" s="128"/>
      <c r="AN50" s="128"/>
      <c r="AO50" s="128"/>
      <c r="AP50" s="128"/>
      <c r="AQ50" s="128"/>
    </row>
    <row r="51" spans="1:43" s="129" customFormat="1" ht="12.75" hidden="1" customHeight="1">
      <c r="A51" s="126">
        <v>12821000</v>
      </c>
      <c r="B51" s="131"/>
      <c r="C51" s="144" t="s">
        <v>1488</v>
      </c>
      <c r="D51" s="132"/>
      <c r="E51" s="264"/>
      <c r="F51" s="265"/>
      <c r="G51" s="266"/>
      <c r="H51" s="267"/>
      <c r="I51" s="268"/>
      <c r="J51" s="265"/>
      <c r="K51" s="265"/>
      <c r="L51" s="266"/>
      <c r="M51" s="288"/>
      <c r="N51" s="293"/>
      <c r="O51" s="150"/>
      <c r="P51" s="151" t="s">
        <v>1474</v>
      </c>
      <c r="Q51" s="150"/>
      <c r="R51" s="150" t="str">
        <f t="shared" si="2"/>
        <v/>
      </c>
      <c r="S51" s="5"/>
      <c r="T51" s="5"/>
      <c r="U51" s="5"/>
      <c r="V51" s="5"/>
      <c r="W51" s="30"/>
      <c r="X51" s="30"/>
      <c r="Y51" s="5"/>
      <c r="Z51" s="5"/>
      <c r="AA51" s="5"/>
      <c r="AC51" s="128"/>
      <c r="AD51" s="128"/>
      <c r="AE51" s="128"/>
      <c r="AF51" s="128"/>
      <c r="AG51" s="128"/>
      <c r="AH51" s="128"/>
      <c r="AI51" s="128"/>
      <c r="AJ51" s="128"/>
      <c r="AK51" s="128"/>
      <c r="AL51" s="128"/>
      <c r="AM51" s="128"/>
      <c r="AN51" s="128"/>
      <c r="AO51" s="128"/>
      <c r="AP51" s="128"/>
      <c r="AQ51" s="128"/>
    </row>
    <row r="52" spans="1:43" s="129" customFormat="1" ht="12.75" hidden="1" customHeight="1">
      <c r="A52" s="126">
        <v>12822000</v>
      </c>
      <c r="B52" s="131"/>
      <c r="C52" s="144" t="s">
        <v>1489</v>
      </c>
      <c r="D52" s="132"/>
      <c r="E52" s="264"/>
      <c r="F52" s="265"/>
      <c r="G52" s="266"/>
      <c r="H52" s="267"/>
      <c r="I52" s="268"/>
      <c r="J52" s="265"/>
      <c r="K52" s="265"/>
      <c r="L52" s="266"/>
      <c r="M52" s="288"/>
      <c r="N52" s="293"/>
      <c r="O52" s="150"/>
      <c r="P52" s="151" t="s">
        <v>1474</v>
      </c>
      <c r="Q52" s="150"/>
      <c r="R52" s="150" t="str">
        <f t="shared" si="2"/>
        <v/>
      </c>
      <c r="S52" s="5"/>
      <c r="T52" s="5"/>
      <c r="U52" s="5"/>
      <c r="V52" s="5"/>
      <c r="W52" s="30"/>
      <c r="X52" s="30"/>
      <c r="Y52" s="5"/>
      <c r="Z52" s="5"/>
      <c r="AA52" s="5"/>
      <c r="AC52" s="128"/>
      <c r="AD52" s="128"/>
      <c r="AE52" s="128"/>
      <c r="AF52" s="128"/>
      <c r="AG52" s="128"/>
      <c r="AH52" s="128"/>
      <c r="AI52" s="128"/>
      <c r="AJ52" s="128"/>
      <c r="AK52" s="128"/>
      <c r="AL52" s="128"/>
      <c r="AM52" s="128"/>
      <c r="AN52" s="128"/>
      <c r="AO52" s="128"/>
      <c r="AP52" s="128"/>
      <c r="AQ52" s="128"/>
    </row>
    <row r="53" spans="1:43" s="129" customFormat="1" ht="12.75" hidden="1" customHeight="1" thickBot="1">
      <c r="A53" s="126">
        <v>12823000</v>
      </c>
      <c r="B53" s="135"/>
      <c r="C53" s="167" t="s">
        <v>1490</v>
      </c>
      <c r="D53" s="132"/>
      <c r="E53" s="264"/>
      <c r="F53" s="265"/>
      <c r="G53" s="266"/>
      <c r="H53" s="267"/>
      <c r="I53" s="268"/>
      <c r="J53" s="265"/>
      <c r="K53" s="265"/>
      <c r="L53" s="266"/>
      <c r="M53" s="288"/>
      <c r="N53" s="293"/>
      <c r="O53" s="150"/>
      <c r="P53" s="151" t="s">
        <v>1474</v>
      </c>
      <c r="Q53" s="150"/>
      <c r="R53" s="150" t="str">
        <f t="shared" si="2"/>
        <v/>
      </c>
      <c r="S53" s="5"/>
      <c r="T53" s="5"/>
      <c r="U53" s="5"/>
      <c r="V53" s="5"/>
      <c r="W53" s="30"/>
      <c r="X53" s="30"/>
      <c r="Y53" s="5"/>
      <c r="Z53" s="5"/>
      <c r="AA53" s="5"/>
      <c r="AC53" s="128"/>
      <c r="AD53" s="128"/>
      <c r="AE53" s="128"/>
      <c r="AF53" s="128"/>
      <c r="AG53" s="128"/>
      <c r="AH53" s="128"/>
      <c r="AI53" s="128"/>
      <c r="AJ53" s="128"/>
      <c r="AK53" s="128"/>
      <c r="AL53" s="128"/>
      <c r="AM53" s="128"/>
      <c r="AN53" s="128"/>
      <c r="AO53" s="128"/>
      <c r="AP53" s="128"/>
      <c r="AQ53" s="128"/>
    </row>
    <row r="54" spans="1:43" s="12" customFormat="1" ht="15.75" hidden="1" customHeight="1">
      <c r="A54" s="126" t="s">
        <v>1551</v>
      </c>
      <c r="B54" s="881" t="s">
        <v>1504</v>
      </c>
      <c r="C54" s="882"/>
      <c r="D54" s="49"/>
      <c r="E54" s="294">
        <f t="shared" ref="E54:N54" si="6">SUM(E55:E88)</f>
        <v>0</v>
      </c>
      <c r="F54" s="295">
        <f t="shared" si="6"/>
        <v>0</v>
      </c>
      <c r="G54" s="296">
        <f t="shared" si="6"/>
        <v>0</v>
      </c>
      <c r="H54" s="297">
        <f t="shared" si="6"/>
        <v>0</v>
      </c>
      <c r="I54" s="298">
        <f t="shared" si="6"/>
        <v>0</v>
      </c>
      <c r="J54" s="295">
        <f t="shared" si="6"/>
        <v>0</v>
      </c>
      <c r="K54" s="295">
        <f t="shared" si="6"/>
        <v>0</v>
      </c>
      <c r="L54" s="296">
        <f t="shared" si="6"/>
        <v>0</v>
      </c>
      <c r="M54" s="294">
        <f t="shared" si="6"/>
        <v>0</v>
      </c>
      <c r="N54" s="299">
        <f t="shared" si="6"/>
        <v>0</v>
      </c>
      <c r="O54" s="38"/>
      <c r="P54" s="51" t="s">
        <v>1500</v>
      </c>
      <c r="Q54" s="36"/>
      <c r="R54" s="36" t="str">
        <f t="shared" si="2"/>
        <v/>
      </c>
      <c r="S54" s="13"/>
      <c r="T54" s="13"/>
      <c r="U54" s="13"/>
      <c r="V54" s="13"/>
      <c r="W54" s="27">
        <f>SUM(M55:M88)</f>
        <v>0</v>
      </c>
      <c r="X54" s="27">
        <f>SUM(N55:N88)</f>
        <v>0</v>
      </c>
      <c r="Y54" s="13"/>
      <c r="Z54" s="13"/>
      <c r="AA54" s="13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</row>
    <row r="55" spans="1:43" s="129" customFormat="1" ht="12.75" hidden="1" customHeight="1">
      <c r="A55" s="126" t="s">
        <v>1552</v>
      </c>
      <c r="B55" s="131"/>
      <c r="C55" s="144" t="s">
        <v>1505</v>
      </c>
      <c r="D55" s="132"/>
      <c r="E55" s="264"/>
      <c r="F55" s="265"/>
      <c r="G55" s="266"/>
      <c r="H55" s="267"/>
      <c r="I55" s="268"/>
      <c r="J55" s="265"/>
      <c r="K55" s="265"/>
      <c r="L55" s="266"/>
      <c r="M55" s="288"/>
      <c r="N55" s="293"/>
      <c r="O55" s="150"/>
      <c r="P55" s="151" t="s">
        <v>1473</v>
      </c>
      <c r="Q55" s="150"/>
      <c r="R55" s="150" t="str">
        <f t="shared" si="2"/>
        <v/>
      </c>
      <c r="S55" s="5"/>
      <c r="T55" s="5"/>
      <c r="U55" s="5"/>
      <c r="V55" s="5"/>
      <c r="W55" s="30"/>
      <c r="X55" s="30"/>
      <c r="Y55" s="5"/>
      <c r="Z55" s="5"/>
      <c r="AA55" s="5"/>
      <c r="AC55" s="128"/>
      <c r="AD55" s="128"/>
      <c r="AE55" s="128"/>
      <c r="AF55" s="128"/>
      <c r="AG55" s="128"/>
      <c r="AH55" s="128"/>
      <c r="AI55" s="128"/>
      <c r="AJ55" s="128"/>
      <c r="AK55" s="128"/>
      <c r="AL55" s="128"/>
      <c r="AM55" s="128"/>
      <c r="AN55" s="128"/>
      <c r="AO55" s="128"/>
      <c r="AP55" s="128"/>
      <c r="AQ55" s="128"/>
    </row>
    <row r="56" spans="1:43" s="129" customFormat="1" ht="12.75" hidden="1" customHeight="1">
      <c r="A56" s="126" t="s">
        <v>1553</v>
      </c>
      <c r="B56" s="131"/>
      <c r="C56" s="144" t="s">
        <v>1506</v>
      </c>
      <c r="D56" s="132"/>
      <c r="E56" s="264"/>
      <c r="F56" s="265"/>
      <c r="G56" s="266"/>
      <c r="H56" s="267"/>
      <c r="I56" s="268"/>
      <c r="J56" s="265"/>
      <c r="K56" s="265"/>
      <c r="L56" s="266"/>
      <c r="M56" s="288"/>
      <c r="N56" s="293"/>
      <c r="O56" s="150"/>
      <c r="P56" s="151" t="s">
        <v>1473</v>
      </c>
      <c r="Q56" s="150"/>
      <c r="R56" s="150" t="str">
        <f t="shared" si="2"/>
        <v/>
      </c>
      <c r="S56" s="5"/>
      <c r="T56" s="5"/>
      <c r="U56" s="5"/>
      <c r="V56" s="5"/>
      <c r="W56" s="30"/>
      <c r="X56" s="30"/>
      <c r="Y56" s="5"/>
      <c r="Z56" s="5"/>
      <c r="AA56" s="5"/>
      <c r="AC56" s="128"/>
      <c r="AD56" s="128"/>
      <c r="AE56" s="128"/>
      <c r="AF56" s="128"/>
      <c r="AG56" s="128"/>
      <c r="AH56" s="128"/>
      <c r="AI56" s="128"/>
      <c r="AJ56" s="128"/>
      <c r="AK56" s="128"/>
      <c r="AL56" s="128"/>
      <c r="AM56" s="128"/>
      <c r="AN56" s="128"/>
      <c r="AO56" s="128"/>
      <c r="AP56" s="128"/>
      <c r="AQ56" s="128"/>
    </row>
    <row r="57" spans="1:43" s="129" customFormat="1" ht="12.75" hidden="1" customHeight="1">
      <c r="A57" s="126" t="s">
        <v>1554</v>
      </c>
      <c r="B57" s="131"/>
      <c r="C57" s="144" t="s">
        <v>1507</v>
      </c>
      <c r="D57" s="132"/>
      <c r="E57" s="264"/>
      <c r="F57" s="265"/>
      <c r="G57" s="266"/>
      <c r="H57" s="267"/>
      <c r="I57" s="268"/>
      <c r="J57" s="265"/>
      <c r="K57" s="265"/>
      <c r="L57" s="266"/>
      <c r="M57" s="288"/>
      <c r="N57" s="293"/>
      <c r="O57" s="150"/>
      <c r="P57" s="151" t="s">
        <v>1474</v>
      </c>
      <c r="Q57" s="150"/>
      <c r="R57" s="150" t="str">
        <f t="shared" si="2"/>
        <v/>
      </c>
      <c r="S57" s="5"/>
      <c r="T57" s="5"/>
      <c r="U57" s="5"/>
      <c r="V57" s="5"/>
      <c r="W57" s="30"/>
      <c r="X57" s="30"/>
      <c r="Y57" s="5"/>
      <c r="Z57" s="5"/>
      <c r="AA57" s="5"/>
      <c r="AC57" s="128"/>
      <c r="AD57" s="128"/>
      <c r="AE57" s="128"/>
      <c r="AF57" s="128"/>
      <c r="AG57" s="128"/>
      <c r="AH57" s="128"/>
      <c r="AI57" s="128"/>
      <c r="AJ57" s="128"/>
      <c r="AK57" s="128"/>
      <c r="AL57" s="128"/>
      <c r="AM57" s="128"/>
      <c r="AN57" s="128"/>
      <c r="AO57" s="128"/>
      <c r="AP57" s="128"/>
      <c r="AQ57" s="128"/>
    </row>
    <row r="58" spans="1:43" s="129" customFormat="1" ht="12.75" hidden="1" customHeight="1">
      <c r="A58" s="126" t="s">
        <v>1555</v>
      </c>
      <c r="B58" s="131"/>
      <c r="C58" s="144" t="s">
        <v>1518</v>
      </c>
      <c r="D58" s="132"/>
      <c r="E58" s="264"/>
      <c r="F58" s="265"/>
      <c r="G58" s="266"/>
      <c r="H58" s="267"/>
      <c r="I58" s="268"/>
      <c r="J58" s="265"/>
      <c r="K58" s="265"/>
      <c r="L58" s="266"/>
      <c r="M58" s="288"/>
      <c r="N58" s="293"/>
      <c r="O58" s="150"/>
      <c r="P58" s="151" t="s">
        <v>1474</v>
      </c>
      <c r="Q58" s="150"/>
      <c r="R58" s="150" t="str">
        <f t="shared" si="2"/>
        <v/>
      </c>
      <c r="S58" s="5"/>
      <c r="T58" s="5"/>
      <c r="U58" s="5"/>
      <c r="V58" s="5"/>
      <c r="W58" s="30"/>
      <c r="X58" s="30"/>
      <c r="Y58" s="5"/>
      <c r="Z58" s="5"/>
      <c r="AA58" s="5"/>
      <c r="AC58" s="128"/>
      <c r="AD58" s="128"/>
      <c r="AE58" s="128"/>
      <c r="AF58" s="128"/>
      <c r="AG58" s="128"/>
      <c r="AH58" s="128"/>
      <c r="AI58" s="128"/>
      <c r="AJ58" s="128"/>
      <c r="AK58" s="128"/>
      <c r="AL58" s="128"/>
      <c r="AM58" s="128"/>
      <c r="AN58" s="128"/>
      <c r="AO58" s="128"/>
      <c r="AP58" s="128"/>
      <c r="AQ58" s="128"/>
    </row>
    <row r="59" spans="1:43" s="129" customFormat="1" ht="12.75" hidden="1" customHeight="1">
      <c r="A59" s="126" t="s">
        <v>1556</v>
      </c>
      <c r="B59" s="131"/>
      <c r="C59" s="144" t="s">
        <v>1541</v>
      </c>
      <c r="D59" s="132"/>
      <c r="E59" s="264"/>
      <c r="F59" s="265"/>
      <c r="G59" s="266"/>
      <c r="H59" s="267"/>
      <c r="I59" s="268"/>
      <c r="J59" s="265"/>
      <c r="K59" s="265"/>
      <c r="L59" s="266"/>
      <c r="M59" s="288"/>
      <c r="N59" s="293"/>
      <c r="O59" s="150"/>
      <c r="P59" s="151" t="s">
        <v>1474</v>
      </c>
      <c r="Q59" s="150"/>
      <c r="R59" s="150" t="str">
        <f t="shared" si="2"/>
        <v/>
      </c>
      <c r="S59" s="5"/>
      <c r="T59" s="5"/>
      <c r="U59" s="5"/>
      <c r="V59" s="5"/>
      <c r="W59" s="30"/>
      <c r="X59" s="30"/>
      <c r="Y59" s="5"/>
      <c r="Z59" s="5"/>
      <c r="AA59" s="5"/>
      <c r="AC59" s="128"/>
      <c r="AD59" s="128"/>
      <c r="AE59" s="128"/>
      <c r="AF59" s="128"/>
      <c r="AG59" s="128"/>
      <c r="AH59" s="128"/>
      <c r="AI59" s="128"/>
      <c r="AJ59" s="128"/>
      <c r="AK59" s="128"/>
      <c r="AL59" s="128"/>
      <c r="AM59" s="128"/>
      <c r="AN59" s="128"/>
      <c r="AO59" s="128"/>
      <c r="AP59" s="128"/>
      <c r="AQ59" s="128"/>
    </row>
    <row r="60" spans="1:43" s="129" customFormat="1" ht="12.75" hidden="1" customHeight="1">
      <c r="A60" s="126" t="s">
        <v>1557</v>
      </c>
      <c r="B60" s="131"/>
      <c r="C60" s="144" t="s">
        <v>1494</v>
      </c>
      <c r="D60" s="132"/>
      <c r="E60" s="264"/>
      <c r="F60" s="265"/>
      <c r="G60" s="266"/>
      <c r="H60" s="267"/>
      <c r="I60" s="268"/>
      <c r="J60" s="265"/>
      <c r="K60" s="265"/>
      <c r="L60" s="266"/>
      <c r="M60" s="288"/>
      <c r="N60" s="293"/>
      <c r="O60" s="150"/>
      <c r="P60" s="151" t="s">
        <v>1474</v>
      </c>
      <c r="Q60" s="150"/>
      <c r="R60" s="150" t="str">
        <f t="shared" si="2"/>
        <v/>
      </c>
      <c r="S60" s="5"/>
      <c r="T60" s="5"/>
      <c r="U60" s="5"/>
      <c r="V60" s="5"/>
      <c r="W60" s="30"/>
      <c r="X60" s="30"/>
      <c r="Y60" s="5"/>
      <c r="Z60" s="5"/>
      <c r="AA60" s="5"/>
      <c r="AC60" s="128"/>
      <c r="AD60" s="128"/>
      <c r="AE60" s="128"/>
      <c r="AF60" s="128"/>
      <c r="AG60" s="128"/>
      <c r="AH60" s="128"/>
      <c r="AI60" s="128"/>
      <c r="AJ60" s="128"/>
      <c r="AK60" s="128"/>
      <c r="AL60" s="128"/>
      <c r="AM60" s="128"/>
      <c r="AN60" s="128"/>
      <c r="AO60" s="128"/>
      <c r="AP60" s="128"/>
      <c r="AQ60" s="128"/>
    </row>
    <row r="61" spans="1:43" s="129" customFormat="1" ht="12.75" hidden="1" customHeight="1">
      <c r="A61" s="126" t="s">
        <v>1558</v>
      </c>
      <c r="B61" s="131"/>
      <c r="C61" s="144" t="s">
        <v>1546</v>
      </c>
      <c r="D61" s="132"/>
      <c r="E61" s="264"/>
      <c r="F61" s="265"/>
      <c r="G61" s="266"/>
      <c r="H61" s="267"/>
      <c r="I61" s="268"/>
      <c r="J61" s="265"/>
      <c r="K61" s="265"/>
      <c r="L61" s="266"/>
      <c r="M61" s="288"/>
      <c r="N61" s="293"/>
      <c r="O61" s="150"/>
      <c r="P61" s="151" t="s">
        <v>1474</v>
      </c>
      <c r="Q61" s="150"/>
      <c r="R61" s="150" t="str">
        <f t="shared" si="2"/>
        <v/>
      </c>
      <c r="S61" s="5"/>
      <c r="T61" s="5"/>
      <c r="U61" s="5"/>
      <c r="V61" s="5"/>
      <c r="W61" s="30"/>
      <c r="X61" s="30"/>
      <c r="Y61" s="5"/>
      <c r="Z61" s="5"/>
      <c r="AA61" s="5"/>
      <c r="AC61" s="128"/>
      <c r="AD61" s="128"/>
      <c r="AE61" s="128"/>
      <c r="AF61" s="128"/>
      <c r="AG61" s="128"/>
      <c r="AH61" s="128"/>
      <c r="AI61" s="128"/>
      <c r="AJ61" s="128"/>
      <c r="AK61" s="128"/>
      <c r="AL61" s="128"/>
      <c r="AM61" s="128"/>
      <c r="AN61" s="128"/>
      <c r="AO61" s="128"/>
      <c r="AP61" s="128"/>
      <c r="AQ61" s="128"/>
    </row>
    <row r="62" spans="1:43" s="129" customFormat="1" ht="12.75" hidden="1" customHeight="1">
      <c r="A62" s="126" t="s">
        <v>1559</v>
      </c>
      <c r="B62" s="131"/>
      <c r="C62" s="144" t="s">
        <v>1547</v>
      </c>
      <c r="D62" s="132"/>
      <c r="E62" s="264"/>
      <c r="F62" s="265"/>
      <c r="G62" s="266"/>
      <c r="H62" s="267"/>
      <c r="I62" s="268"/>
      <c r="J62" s="265"/>
      <c r="K62" s="265"/>
      <c r="L62" s="266"/>
      <c r="M62" s="288"/>
      <c r="N62" s="293"/>
      <c r="O62" s="150"/>
      <c r="P62" s="151" t="s">
        <v>1474</v>
      </c>
      <c r="Q62" s="150"/>
      <c r="R62" s="150" t="str">
        <f t="shared" si="2"/>
        <v/>
      </c>
      <c r="S62" s="5"/>
      <c r="T62" s="5"/>
      <c r="U62" s="5"/>
      <c r="V62" s="5"/>
      <c r="W62" s="30"/>
      <c r="X62" s="30"/>
      <c r="Y62" s="5"/>
      <c r="Z62" s="5"/>
      <c r="AA62" s="5"/>
      <c r="AC62" s="128"/>
      <c r="AD62" s="128"/>
      <c r="AE62" s="128"/>
      <c r="AF62" s="128"/>
      <c r="AG62" s="128"/>
      <c r="AH62" s="128"/>
      <c r="AI62" s="128"/>
      <c r="AJ62" s="128"/>
      <c r="AK62" s="128"/>
      <c r="AL62" s="128"/>
      <c r="AM62" s="128"/>
      <c r="AN62" s="128"/>
      <c r="AO62" s="128"/>
      <c r="AP62" s="128"/>
      <c r="AQ62" s="128"/>
    </row>
    <row r="63" spans="1:43" s="129" customFormat="1" ht="12.75" hidden="1" customHeight="1">
      <c r="A63" s="126" t="s">
        <v>1560</v>
      </c>
      <c r="B63" s="131"/>
      <c r="C63" s="144" t="s">
        <v>1548</v>
      </c>
      <c r="D63" s="132"/>
      <c r="E63" s="264"/>
      <c r="F63" s="265"/>
      <c r="G63" s="266"/>
      <c r="H63" s="267"/>
      <c r="I63" s="268"/>
      <c r="J63" s="265"/>
      <c r="K63" s="265"/>
      <c r="L63" s="266"/>
      <c r="M63" s="288"/>
      <c r="N63" s="293"/>
      <c r="O63" s="150"/>
      <c r="P63" s="151" t="s">
        <v>1474</v>
      </c>
      <c r="Q63" s="150"/>
      <c r="R63" s="150" t="str">
        <f t="shared" si="2"/>
        <v/>
      </c>
      <c r="S63" s="5"/>
      <c r="T63" s="5"/>
      <c r="U63" s="5"/>
      <c r="V63" s="5"/>
      <c r="W63" s="30"/>
      <c r="X63" s="30">
        <f>SUM(E55:E88)</f>
        <v>0</v>
      </c>
      <c r="Y63" s="5"/>
      <c r="Z63" s="5"/>
      <c r="AA63" s="5"/>
      <c r="AC63" s="128"/>
      <c r="AD63" s="128"/>
      <c r="AE63" s="128"/>
      <c r="AF63" s="128"/>
      <c r="AG63" s="128"/>
      <c r="AH63" s="128"/>
      <c r="AI63" s="128"/>
      <c r="AJ63" s="128"/>
      <c r="AK63" s="128"/>
      <c r="AL63" s="128"/>
      <c r="AM63" s="128"/>
      <c r="AN63" s="128"/>
      <c r="AO63" s="128"/>
      <c r="AP63" s="128"/>
      <c r="AQ63" s="128"/>
    </row>
    <row r="64" spans="1:43" s="129" customFormat="1" ht="12.75" hidden="1" customHeight="1">
      <c r="A64" s="126" t="s">
        <v>1561</v>
      </c>
      <c r="B64" s="131"/>
      <c r="C64" s="144" t="s">
        <v>1549</v>
      </c>
      <c r="D64" s="132"/>
      <c r="E64" s="264"/>
      <c r="F64" s="265"/>
      <c r="G64" s="266"/>
      <c r="H64" s="267"/>
      <c r="I64" s="268"/>
      <c r="J64" s="265"/>
      <c r="K64" s="265"/>
      <c r="L64" s="266"/>
      <c r="M64" s="288"/>
      <c r="N64" s="293"/>
      <c r="O64" s="150"/>
      <c r="P64" s="151" t="s">
        <v>1474</v>
      </c>
      <c r="Q64" s="150"/>
      <c r="R64" s="150" t="str">
        <f t="shared" si="2"/>
        <v/>
      </c>
      <c r="S64" s="5"/>
      <c r="T64" s="5"/>
      <c r="U64" s="5"/>
      <c r="V64" s="5"/>
      <c r="W64" s="30"/>
      <c r="X64" s="30"/>
      <c r="Y64" s="5"/>
      <c r="Z64" s="5"/>
      <c r="AA64" s="5"/>
      <c r="AC64" s="128"/>
      <c r="AD64" s="128"/>
      <c r="AE64" s="128"/>
      <c r="AF64" s="128"/>
      <c r="AG64" s="128"/>
      <c r="AH64" s="128"/>
      <c r="AI64" s="128"/>
      <c r="AJ64" s="128"/>
      <c r="AK64" s="128"/>
      <c r="AL64" s="128"/>
      <c r="AM64" s="128"/>
      <c r="AN64" s="128"/>
      <c r="AO64" s="128"/>
      <c r="AP64" s="128"/>
      <c r="AQ64" s="128"/>
    </row>
    <row r="65" spans="1:43" s="129" customFormat="1" ht="12.75" hidden="1" customHeight="1">
      <c r="A65" s="126" t="s">
        <v>1562</v>
      </c>
      <c r="B65" s="131"/>
      <c r="C65" s="144" t="s">
        <v>1508</v>
      </c>
      <c r="D65" s="132"/>
      <c r="E65" s="264"/>
      <c r="F65" s="265"/>
      <c r="G65" s="266"/>
      <c r="H65" s="267"/>
      <c r="I65" s="268"/>
      <c r="J65" s="265"/>
      <c r="K65" s="265"/>
      <c r="L65" s="266"/>
      <c r="M65" s="288"/>
      <c r="N65" s="293"/>
      <c r="O65" s="150"/>
      <c r="P65" s="151" t="s">
        <v>1474</v>
      </c>
      <c r="Q65" s="150"/>
      <c r="R65" s="150" t="str">
        <f t="shared" si="2"/>
        <v/>
      </c>
      <c r="S65" s="5"/>
      <c r="T65" s="5"/>
      <c r="U65" s="5"/>
      <c r="V65" s="5"/>
      <c r="W65" s="30"/>
      <c r="X65" s="30"/>
      <c r="Y65" s="5"/>
      <c r="Z65" s="5"/>
      <c r="AA65" s="5"/>
      <c r="AC65" s="128"/>
      <c r="AD65" s="128"/>
      <c r="AE65" s="128"/>
      <c r="AF65" s="128"/>
      <c r="AG65" s="128"/>
      <c r="AH65" s="128"/>
      <c r="AI65" s="128"/>
      <c r="AJ65" s="128"/>
      <c r="AK65" s="128"/>
      <c r="AL65" s="128"/>
      <c r="AM65" s="128"/>
      <c r="AN65" s="128"/>
      <c r="AO65" s="128"/>
      <c r="AP65" s="128"/>
      <c r="AQ65" s="128"/>
    </row>
    <row r="66" spans="1:43" s="129" customFormat="1" ht="12.75" hidden="1" customHeight="1">
      <c r="A66" s="126" t="s">
        <v>1563</v>
      </c>
      <c r="B66" s="131"/>
      <c r="C66" s="144" t="s">
        <v>1509</v>
      </c>
      <c r="D66" s="132"/>
      <c r="E66" s="264"/>
      <c r="F66" s="265"/>
      <c r="G66" s="266"/>
      <c r="H66" s="267"/>
      <c r="I66" s="268"/>
      <c r="J66" s="265"/>
      <c r="K66" s="265"/>
      <c r="L66" s="266"/>
      <c r="M66" s="288"/>
      <c r="N66" s="293"/>
      <c r="O66" s="150"/>
      <c r="P66" s="151" t="s">
        <v>1474</v>
      </c>
      <c r="Q66" s="150"/>
      <c r="R66" s="150" t="str">
        <f t="shared" si="2"/>
        <v/>
      </c>
      <c r="S66" s="5"/>
      <c r="T66" s="5"/>
      <c r="U66" s="5"/>
      <c r="V66" s="5"/>
      <c r="W66" s="30"/>
      <c r="X66" s="30"/>
      <c r="Y66" s="5"/>
      <c r="Z66" s="5"/>
      <c r="AA66" s="5"/>
      <c r="AC66" s="128"/>
      <c r="AD66" s="128"/>
      <c r="AE66" s="128"/>
      <c r="AF66" s="128"/>
      <c r="AG66" s="128"/>
      <c r="AH66" s="128"/>
      <c r="AI66" s="128"/>
      <c r="AJ66" s="128"/>
      <c r="AK66" s="128"/>
      <c r="AL66" s="128"/>
      <c r="AM66" s="128"/>
      <c r="AN66" s="128"/>
      <c r="AO66" s="128"/>
      <c r="AP66" s="128"/>
      <c r="AQ66" s="128"/>
    </row>
    <row r="67" spans="1:43" s="129" customFormat="1" ht="12.75" hidden="1" customHeight="1">
      <c r="A67" s="126" t="s">
        <v>1564</v>
      </c>
      <c r="B67" s="131"/>
      <c r="C67" s="144" t="s">
        <v>1510</v>
      </c>
      <c r="D67" s="132"/>
      <c r="E67" s="264"/>
      <c r="F67" s="265"/>
      <c r="G67" s="266"/>
      <c r="H67" s="267"/>
      <c r="I67" s="268"/>
      <c r="J67" s="265"/>
      <c r="K67" s="265"/>
      <c r="L67" s="266"/>
      <c r="M67" s="288"/>
      <c r="N67" s="293"/>
      <c r="O67" s="150"/>
      <c r="P67" s="151" t="s">
        <v>1474</v>
      </c>
      <c r="Q67" s="150"/>
      <c r="R67" s="150" t="str">
        <f t="shared" si="2"/>
        <v/>
      </c>
      <c r="S67" s="5"/>
      <c r="T67" s="5"/>
      <c r="U67" s="5"/>
      <c r="V67" s="5"/>
      <c r="W67" s="30"/>
      <c r="X67" s="30"/>
      <c r="Y67" s="5"/>
      <c r="Z67" s="5"/>
      <c r="AA67" s="5"/>
      <c r="AC67" s="128"/>
      <c r="AD67" s="128"/>
      <c r="AE67" s="128"/>
      <c r="AF67" s="128"/>
      <c r="AG67" s="128"/>
      <c r="AH67" s="128"/>
      <c r="AI67" s="128"/>
      <c r="AJ67" s="128"/>
      <c r="AK67" s="128"/>
      <c r="AL67" s="128"/>
      <c r="AM67" s="128"/>
      <c r="AN67" s="128"/>
      <c r="AO67" s="128"/>
      <c r="AP67" s="128"/>
      <c r="AQ67" s="128"/>
    </row>
    <row r="68" spans="1:43" s="129" customFormat="1" ht="12.75" hidden="1" customHeight="1">
      <c r="A68" s="126" t="s">
        <v>1565</v>
      </c>
      <c r="B68" s="131"/>
      <c r="C68" s="144" t="s">
        <v>1511</v>
      </c>
      <c r="D68" s="132"/>
      <c r="E68" s="264"/>
      <c r="F68" s="265"/>
      <c r="G68" s="266"/>
      <c r="H68" s="267"/>
      <c r="I68" s="268"/>
      <c r="J68" s="265"/>
      <c r="K68" s="265"/>
      <c r="L68" s="266"/>
      <c r="M68" s="288"/>
      <c r="N68" s="293"/>
      <c r="O68" s="150"/>
      <c r="P68" s="151" t="s">
        <v>1474</v>
      </c>
      <c r="Q68" s="150"/>
      <c r="R68" s="150" t="str">
        <f t="shared" si="2"/>
        <v/>
      </c>
      <c r="S68" s="5"/>
      <c r="T68" s="5"/>
      <c r="U68" s="5"/>
      <c r="V68" s="5"/>
      <c r="W68" s="30"/>
      <c r="X68" s="30"/>
      <c r="Y68" s="5"/>
      <c r="Z68" s="5"/>
      <c r="AA68" s="5"/>
      <c r="AC68" s="128"/>
      <c r="AD68" s="128"/>
      <c r="AE68" s="128"/>
      <c r="AF68" s="128"/>
      <c r="AG68" s="128"/>
      <c r="AH68" s="128"/>
      <c r="AI68" s="128"/>
      <c r="AJ68" s="128"/>
      <c r="AK68" s="128"/>
      <c r="AL68" s="128"/>
      <c r="AM68" s="128"/>
      <c r="AN68" s="128"/>
      <c r="AO68" s="128"/>
      <c r="AP68" s="128"/>
      <c r="AQ68" s="128"/>
    </row>
    <row r="69" spans="1:43" s="129" customFormat="1" ht="12.75" hidden="1" customHeight="1">
      <c r="A69" s="126" t="s">
        <v>1566</v>
      </c>
      <c r="B69" s="131"/>
      <c r="C69" s="144" t="s">
        <v>1512</v>
      </c>
      <c r="D69" s="132"/>
      <c r="E69" s="264"/>
      <c r="F69" s="265"/>
      <c r="G69" s="266"/>
      <c r="H69" s="267"/>
      <c r="I69" s="268"/>
      <c r="J69" s="265"/>
      <c r="K69" s="265"/>
      <c r="L69" s="266"/>
      <c r="M69" s="288"/>
      <c r="N69" s="293"/>
      <c r="O69" s="150"/>
      <c r="P69" s="151" t="s">
        <v>1474</v>
      </c>
      <c r="Q69" s="150"/>
      <c r="R69" s="150" t="str">
        <f t="shared" si="2"/>
        <v/>
      </c>
      <c r="S69" s="5"/>
      <c r="T69" s="5"/>
      <c r="U69" s="5"/>
      <c r="V69" s="5"/>
      <c r="W69" s="30"/>
      <c r="X69" s="30"/>
      <c r="Y69" s="5"/>
      <c r="Z69" s="5"/>
      <c r="AA69" s="5"/>
      <c r="AC69" s="128"/>
      <c r="AD69" s="128"/>
      <c r="AE69" s="128"/>
      <c r="AF69" s="128"/>
      <c r="AG69" s="128"/>
      <c r="AH69" s="128"/>
      <c r="AI69" s="128"/>
      <c r="AJ69" s="128"/>
      <c r="AK69" s="128"/>
      <c r="AL69" s="128"/>
      <c r="AM69" s="128"/>
      <c r="AN69" s="128"/>
      <c r="AO69" s="128"/>
      <c r="AP69" s="128"/>
      <c r="AQ69" s="128"/>
    </row>
    <row r="70" spans="1:43" s="129" customFormat="1" ht="12.75" hidden="1" customHeight="1">
      <c r="A70" s="126" t="s">
        <v>1567</v>
      </c>
      <c r="B70" s="131"/>
      <c r="C70" s="144" t="s">
        <v>1513</v>
      </c>
      <c r="D70" s="132"/>
      <c r="E70" s="264"/>
      <c r="F70" s="265"/>
      <c r="G70" s="266"/>
      <c r="H70" s="267"/>
      <c r="I70" s="268"/>
      <c r="J70" s="265"/>
      <c r="K70" s="265"/>
      <c r="L70" s="266"/>
      <c r="M70" s="288"/>
      <c r="N70" s="293"/>
      <c r="O70" s="150"/>
      <c r="P70" s="151" t="s">
        <v>1474</v>
      </c>
      <c r="Q70" s="150"/>
      <c r="R70" s="150" t="str">
        <f t="shared" si="2"/>
        <v/>
      </c>
      <c r="S70" s="5"/>
      <c r="T70" s="5"/>
      <c r="U70" s="5"/>
      <c r="V70" s="5"/>
      <c r="W70" s="30"/>
      <c r="X70" s="30"/>
      <c r="Y70" s="5"/>
      <c r="Z70" s="5"/>
      <c r="AA70" s="5"/>
      <c r="AC70" s="128"/>
      <c r="AD70" s="128"/>
      <c r="AE70" s="128"/>
      <c r="AF70" s="128"/>
      <c r="AG70" s="128"/>
      <c r="AH70" s="128"/>
      <c r="AI70" s="128"/>
      <c r="AJ70" s="128"/>
      <c r="AK70" s="128"/>
      <c r="AL70" s="128"/>
      <c r="AM70" s="128"/>
      <c r="AN70" s="128"/>
      <c r="AO70" s="128"/>
      <c r="AP70" s="128"/>
      <c r="AQ70" s="128"/>
    </row>
    <row r="71" spans="1:43" s="129" customFormat="1" ht="12.75" hidden="1" customHeight="1">
      <c r="A71" s="126" t="s">
        <v>1568</v>
      </c>
      <c r="B71" s="131"/>
      <c r="C71" s="144" t="s">
        <v>1514</v>
      </c>
      <c r="D71" s="132"/>
      <c r="E71" s="264"/>
      <c r="F71" s="265"/>
      <c r="G71" s="266"/>
      <c r="H71" s="267"/>
      <c r="I71" s="268"/>
      <c r="J71" s="265"/>
      <c r="K71" s="265"/>
      <c r="L71" s="266"/>
      <c r="M71" s="288"/>
      <c r="N71" s="293"/>
      <c r="O71" s="150"/>
      <c r="P71" s="151" t="s">
        <v>1474</v>
      </c>
      <c r="Q71" s="150"/>
      <c r="R71" s="150" t="str">
        <f t="shared" si="2"/>
        <v/>
      </c>
      <c r="S71" s="5"/>
      <c r="T71" s="5"/>
      <c r="U71" s="5"/>
      <c r="V71" s="5"/>
      <c r="W71" s="30"/>
      <c r="X71" s="30"/>
      <c r="Y71" s="5"/>
      <c r="Z71" s="5"/>
      <c r="AA71" s="5"/>
      <c r="AC71" s="128"/>
      <c r="AD71" s="128"/>
      <c r="AE71" s="128"/>
      <c r="AF71" s="128"/>
      <c r="AG71" s="128"/>
      <c r="AH71" s="128"/>
      <c r="AI71" s="128"/>
      <c r="AJ71" s="128"/>
      <c r="AK71" s="128"/>
      <c r="AL71" s="128"/>
      <c r="AM71" s="128"/>
      <c r="AN71" s="128"/>
      <c r="AO71" s="128"/>
      <c r="AP71" s="128"/>
      <c r="AQ71" s="128"/>
    </row>
    <row r="72" spans="1:43" s="129" customFormat="1" ht="12.75" hidden="1" customHeight="1">
      <c r="A72" s="126" t="s">
        <v>1569</v>
      </c>
      <c r="B72" s="131"/>
      <c r="C72" s="144" t="s">
        <v>1515</v>
      </c>
      <c r="D72" s="132"/>
      <c r="E72" s="264"/>
      <c r="F72" s="265"/>
      <c r="G72" s="266"/>
      <c r="H72" s="267"/>
      <c r="I72" s="268"/>
      <c r="J72" s="265"/>
      <c r="K72" s="265"/>
      <c r="L72" s="266"/>
      <c r="M72" s="288"/>
      <c r="N72" s="293"/>
      <c r="O72" s="150"/>
      <c r="P72" s="151" t="s">
        <v>1474</v>
      </c>
      <c r="Q72" s="150"/>
      <c r="R72" s="150" t="str">
        <f t="shared" si="2"/>
        <v/>
      </c>
      <c r="S72" s="5"/>
      <c r="T72" s="5"/>
      <c r="U72" s="5"/>
      <c r="V72" s="5"/>
      <c r="W72" s="30"/>
      <c r="X72" s="30"/>
      <c r="Y72" s="5"/>
      <c r="Z72" s="5"/>
      <c r="AA72" s="5"/>
      <c r="AC72" s="128"/>
      <c r="AD72" s="128"/>
      <c r="AE72" s="128"/>
      <c r="AF72" s="128"/>
      <c r="AG72" s="128"/>
      <c r="AH72" s="128"/>
      <c r="AI72" s="128"/>
      <c r="AJ72" s="128"/>
      <c r="AK72" s="128"/>
      <c r="AL72" s="128"/>
      <c r="AM72" s="128"/>
      <c r="AN72" s="128"/>
      <c r="AO72" s="128"/>
      <c r="AP72" s="128"/>
      <c r="AQ72" s="128"/>
    </row>
    <row r="73" spans="1:43" s="129" customFormat="1" ht="12.75" hidden="1" customHeight="1">
      <c r="A73" s="126" t="s">
        <v>1570</v>
      </c>
      <c r="B73" s="131"/>
      <c r="C73" s="144" t="s">
        <v>1516</v>
      </c>
      <c r="D73" s="132"/>
      <c r="E73" s="264"/>
      <c r="F73" s="265"/>
      <c r="G73" s="266"/>
      <c r="H73" s="267"/>
      <c r="I73" s="268"/>
      <c r="J73" s="265"/>
      <c r="K73" s="265"/>
      <c r="L73" s="266"/>
      <c r="M73" s="288"/>
      <c r="N73" s="293"/>
      <c r="O73" s="150"/>
      <c r="P73" s="151" t="s">
        <v>1474</v>
      </c>
      <c r="Q73" s="150"/>
      <c r="R73" s="150" t="str">
        <f t="shared" si="2"/>
        <v/>
      </c>
      <c r="S73" s="5"/>
      <c r="T73" s="5"/>
      <c r="U73" s="5"/>
      <c r="V73" s="5"/>
      <c r="W73" s="30"/>
      <c r="X73" s="30"/>
      <c r="Y73" s="5"/>
      <c r="Z73" s="5"/>
      <c r="AA73" s="5"/>
      <c r="AC73" s="128"/>
      <c r="AD73" s="128"/>
      <c r="AE73" s="128"/>
      <c r="AF73" s="128"/>
      <c r="AG73" s="128"/>
      <c r="AH73" s="128"/>
      <c r="AI73" s="128"/>
      <c r="AJ73" s="128"/>
      <c r="AK73" s="128"/>
      <c r="AL73" s="128"/>
      <c r="AM73" s="128"/>
      <c r="AN73" s="128"/>
      <c r="AO73" s="128"/>
      <c r="AP73" s="128"/>
      <c r="AQ73" s="128"/>
    </row>
    <row r="74" spans="1:43" s="129" customFormat="1" ht="12.75" hidden="1" customHeight="1">
      <c r="A74" s="126" t="s">
        <v>1571</v>
      </c>
      <c r="B74" s="131"/>
      <c r="C74" s="144" t="s">
        <v>1517</v>
      </c>
      <c r="D74" s="132"/>
      <c r="E74" s="264"/>
      <c r="F74" s="265"/>
      <c r="G74" s="266"/>
      <c r="H74" s="267"/>
      <c r="I74" s="268"/>
      <c r="J74" s="265"/>
      <c r="K74" s="265"/>
      <c r="L74" s="266"/>
      <c r="M74" s="288"/>
      <c r="N74" s="293"/>
      <c r="O74" s="150"/>
      <c r="P74" s="151" t="s">
        <v>1474</v>
      </c>
      <c r="Q74" s="150"/>
      <c r="R74" s="150" t="str">
        <f t="shared" si="2"/>
        <v/>
      </c>
      <c r="S74" s="5"/>
      <c r="T74" s="5"/>
      <c r="U74" s="5"/>
      <c r="V74" s="5"/>
      <c r="W74" s="30"/>
      <c r="X74" s="30"/>
      <c r="Y74" s="5"/>
      <c r="Z74" s="5"/>
      <c r="AA74" s="5"/>
      <c r="AC74" s="128"/>
      <c r="AD74" s="128"/>
      <c r="AE74" s="128"/>
      <c r="AF74" s="128"/>
      <c r="AG74" s="128"/>
      <c r="AH74" s="128"/>
      <c r="AI74" s="128"/>
      <c r="AJ74" s="128"/>
      <c r="AK74" s="128"/>
      <c r="AL74" s="128"/>
      <c r="AM74" s="128"/>
      <c r="AN74" s="128"/>
      <c r="AO74" s="128"/>
      <c r="AP74" s="128"/>
      <c r="AQ74" s="128"/>
    </row>
    <row r="75" spans="1:43" s="129" customFormat="1" ht="12.75" hidden="1" customHeight="1">
      <c r="A75" s="126" t="s">
        <v>1572</v>
      </c>
      <c r="B75" s="131"/>
      <c r="C75" s="144" t="s">
        <v>1519</v>
      </c>
      <c r="D75" s="132"/>
      <c r="E75" s="264"/>
      <c r="F75" s="265"/>
      <c r="G75" s="266"/>
      <c r="H75" s="267"/>
      <c r="I75" s="268"/>
      <c r="J75" s="265"/>
      <c r="K75" s="265"/>
      <c r="L75" s="266"/>
      <c r="M75" s="288"/>
      <c r="N75" s="293"/>
      <c r="O75" s="150"/>
      <c r="P75" s="151" t="s">
        <v>1474</v>
      </c>
      <c r="Q75" s="150"/>
      <c r="R75" s="150" t="str">
        <f t="shared" ref="R75:R138" si="7">IF(SUM(E75:N75)=0,"",P75)</f>
        <v/>
      </c>
      <c r="S75" s="5"/>
      <c r="T75" s="5"/>
      <c r="U75" s="5"/>
      <c r="V75" s="5"/>
      <c r="W75" s="30"/>
      <c r="X75" s="30"/>
      <c r="Y75" s="5"/>
      <c r="Z75" s="5"/>
      <c r="AA75" s="5"/>
      <c r="AC75" s="128"/>
      <c r="AD75" s="128"/>
      <c r="AE75" s="128"/>
      <c r="AF75" s="128"/>
      <c r="AG75" s="128"/>
      <c r="AH75" s="128"/>
      <c r="AI75" s="128"/>
      <c r="AJ75" s="128"/>
      <c r="AK75" s="128"/>
      <c r="AL75" s="128"/>
      <c r="AM75" s="128"/>
      <c r="AN75" s="128"/>
      <c r="AO75" s="128"/>
      <c r="AP75" s="128"/>
      <c r="AQ75" s="128"/>
    </row>
    <row r="76" spans="1:43" s="129" customFormat="1" ht="12.75" hidden="1" customHeight="1">
      <c r="A76" s="126" t="s">
        <v>1573</v>
      </c>
      <c r="B76" s="131"/>
      <c r="C76" s="144" t="s">
        <v>1520</v>
      </c>
      <c r="D76" s="132"/>
      <c r="E76" s="264"/>
      <c r="F76" s="265"/>
      <c r="G76" s="266"/>
      <c r="H76" s="267"/>
      <c r="I76" s="268"/>
      <c r="J76" s="265"/>
      <c r="K76" s="265"/>
      <c r="L76" s="266"/>
      <c r="M76" s="288"/>
      <c r="N76" s="293"/>
      <c r="O76" s="150"/>
      <c r="P76" s="151" t="s">
        <v>1474</v>
      </c>
      <c r="Q76" s="150"/>
      <c r="R76" s="150" t="str">
        <f t="shared" si="7"/>
        <v/>
      </c>
      <c r="S76" s="5"/>
      <c r="T76" s="5"/>
      <c r="U76" s="5"/>
      <c r="V76" s="5"/>
      <c r="W76" s="30"/>
      <c r="X76" s="30"/>
      <c r="Y76" s="5"/>
      <c r="Z76" s="5"/>
      <c r="AA76" s="5"/>
      <c r="AC76" s="128"/>
      <c r="AD76" s="128"/>
      <c r="AE76" s="128"/>
      <c r="AF76" s="128"/>
      <c r="AG76" s="128"/>
      <c r="AH76" s="128"/>
      <c r="AI76" s="128"/>
      <c r="AJ76" s="128"/>
      <c r="AK76" s="128"/>
      <c r="AL76" s="128"/>
      <c r="AM76" s="128"/>
      <c r="AN76" s="128"/>
      <c r="AO76" s="128"/>
      <c r="AP76" s="128"/>
      <c r="AQ76" s="128"/>
    </row>
    <row r="77" spans="1:43" s="129" customFormat="1" ht="12.75" hidden="1" customHeight="1">
      <c r="A77" s="126" t="s">
        <v>1574</v>
      </c>
      <c r="B77" s="131"/>
      <c r="C77" s="144" t="s">
        <v>1521</v>
      </c>
      <c r="D77" s="132"/>
      <c r="E77" s="264"/>
      <c r="F77" s="265"/>
      <c r="G77" s="266"/>
      <c r="H77" s="267"/>
      <c r="I77" s="268"/>
      <c r="J77" s="265"/>
      <c r="K77" s="265"/>
      <c r="L77" s="266"/>
      <c r="M77" s="288"/>
      <c r="N77" s="293"/>
      <c r="O77" s="150"/>
      <c r="P77" s="151" t="s">
        <v>1474</v>
      </c>
      <c r="Q77" s="150"/>
      <c r="R77" s="150" t="str">
        <f t="shared" si="7"/>
        <v/>
      </c>
      <c r="S77" s="5"/>
      <c r="T77" s="5"/>
      <c r="U77" s="5"/>
      <c r="V77" s="5"/>
      <c r="W77" s="30"/>
      <c r="X77" s="30"/>
      <c r="Y77" s="5"/>
      <c r="Z77" s="5"/>
      <c r="AA77" s="5"/>
      <c r="AC77" s="128"/>
      <c r="AD77" s="128"/>
      <c r="AE77" s="128"/>
      <c r="AF77" s="128"/>
      <c r="AG77" s="128"/>
      <c r="AH77" s="128"/>
      <c r="AI77" s="128"/>
      <c r="AJ77" s="128"/>
      <c r="AK77" s="128"/>
      <c r="AL77" s="128"/>
      <c r="AM77" s="128"/>
      <c r="AN77" s="128"/>
      <c r="AO77" s="128"/>
      <c r="AP77" s="128"/>
      <c r="AQ77" s="128"/>
    </row>
    <row r="78" spans="1:43" s="129" customFormat="1" ht="12.75" hidden="1" customHeight="1">
      <c r="A78" s="126" t="s">
        <v>1575</v>
      </c>
      <c r="B78" s="131"/>
      <c r="C78" s="144" t="s">
        <v>1534</v>
      </c>
      <c r="D78" s="132"/>
      <c r="E78" s="264"/>
      <c r="F78" s="265"/>
      <c r="G78" s="266"/>
      <c r="H78" s="267"/>
      <c r="I78" s="268"/>
      <c r="J78" s="265"/>
      <c r="K78" s="265"/>
      <c r="L78" s="266"/>
      <c r="M78" s="288"/>
      <c r="N78" s="293"/>
      <c r="O78" s="150"/>
      <c r="P78" s="151" t="s">
        <v>1474</v>
      </c>
      <c r="Q78" s="150"/>
      <c r="R78" s="150" t="str">
        <f t="shared" si="7"/>
        <v/>
      </c>
      <c r="S78" s="5"/>
      <c r="T78" s="5"/>
      <c r="U78" s="5"/>
      <c r="V78" s="5"/>
      <c r="W78" s="30"/>
      <c r="X78" s="30"/>
      <c r="Y78" s="5"/>
      <c r="Z78" s="5"/>
      <c r="AA78" s="5"/>
      <c r="AC78" s="128"/>
      <c r="AD78" s="128"/>
      <c r="AE78" s="128"/>
      <c r="AF78" s="128"/>
      <c r="AG78" s="128"/>
      <c r="AH78" s="128"/>
      <c r="AI78" s="128"/>
      <c r="AJ78" s="128"/>
      <c r="AK78" s="128"/>
      <c r="AL78" s="128"/>
      <c r="AM78" s="128"/>
      <c r="AN78" s="128"/>
      <c r="AO78" s="128"/>
      <c r="AP78" s="128"/>
      <c r="AQ78" s="128"/>
    </row>
    <row r="79" spans="1:43" s="129" customFormat="1" ht="12.75" hidden="1" customHeight="1">
      <c r="A79" s="126" t="s">
        <v>1576</v>
      </c>
      <c r="B79" s="131"/>
      <c r="C79" s="144" t="s">
        <v>1535</v>
      </c>
      <c r="D79" s="132"/>
      <c r="E79" s="264"/>
      <c r="F79" s="265"/>
      <c r="G79" s="266"/>
      <c r="H79" s="267"/>
      <c r="I79" s="268"/>
      <c r="J79" s="265"/>
      <c r="K79" s="265"/>
      <c r="L79" s="266"/>
      <c r="M79" s="288"/>
      <c r="N79" s="293"/>
      <c r="O79" s="150"/>
      <c r="P79" s="151" t="s">
        <v>1474</v>
      </c>
      <c r="Q79" s="150"/>
      <c r="R79" s="150" t="str">
        <f t="shared" si="7"/>
        <v/>
      </c>
      <c r="S79" s="5"/>
      <c r="T79" s="5"/>
      <c r="U79" s="5"/>
      <c r="V79" s="5"/>
      <c r="W79" s="30"/>
      <c r="X79" s="30"/>
      <c r="Y79" s="5"/>
      <c r="Z79" s="5"/>
      <c r="AA79" s="5"/>
      <c r="AC79" s="128"/>
      <c r="AD79" s="128"/>
      <c r="AE79" s="128"/>
      <c r="AF79" s="128"/>
      <c r="AG79" s="128"/>
      <c r="AH79" s="128"/>
      <c r="AI79" s="128"/>
      <c r="AJ79" s="128"/>
      <c r="AK79" s="128"/>
      <c r="AL79" s="128"/>
      <c r="AM79" s="128"/>
      <c r="AN79" s="128"/>
      <c r="AO79" s="128"/>
      <c r="AP79" s="128"/>
      <c r="AQ79" s="128"/>
    </row>
    <row r="80" spans="1:43" s="129" customFormat="1" ht="12.75" hidden="1" customHeight="1">
      <c r="A80" s="126" t="s">
        <v>1577</v>
      </c>
      <c r="B80" s="131"/>
      <c r="C80" s="144" t="s">
        <v>1536</v>
      </c>
      <c r="D80" s="132"/>
      <c r="E80" s="264"/>
      <c r="F80" s="265"/>
      <c r="G80" s="266"/>
      <c r="H80" s="267"/>
      <c r="I80" s="268"/>
      <c r="J80" s="265"/>
      <c r="K80" s="265"/>
      <c r="L80" s="266"/>
      <c r="M80" s="288"/>
      <c r="N80" s="293"/>
      <c r="O80" s="150"/>
      <c r="P80" s="151" t="s">
        <v>1474</v>
      </c>
      <c r="Q80" s="150"/>
      <c r="R80" s="150" t="str">
        <f t="shared" si="7"/>
        <v/>
      </c>
      <c r="S80" s="5"/>
      <c r="T80" s="5"/>
      <c r="U80" s="5"/>
      <c r="V80" s="5"/>
      <c r="W80" s="30"/>
      <c r="X80" s="30"/>
      <c r="Y80" s="5"/>
      <c r="Z80" s="5"/>
      <c r="AA80" s="5"/>
      <c r="AC80" s="128"/>
      <c r="AD80" s="128"/>
      <c r="AE80" s="128"/>
      <c r="AF80" s="128"/>
      <c r="AG80" s="128"/>
      <c r="AH80" s="128"/>
      <c r="AI80" s="128"/>
      <c r="AJ80" s="128"/>
      <c r="AK80" s="128"/>
      <c r="AL80" s="128"/>
      <c r="AM80" s="128"/>
      <c r="AN80" s="128"/>
      <c r="AO80" s="128"/>
      <c r="AP80" s="128"/>
      <c r="AQ80" s="128"/>
    </row>
    <row r="81" spans="1:43" s="129" customFormat="1" ht="12.75" hidden="1" customHeight="1">
      <c r="A81" s="126" t="s">
        <v>1578</v>
      </c>
      <c r="B81" s="131"/>
      <c r="C81" s="144" t="s">
        <v>1537</v>
      </c>
      <c r="D81" s="132"/>
      <c r="E81" s="264"/>
      <c r="F81" s="265"/>
      <c r="G81" s="266"/>
      <c r="H81" s="267"/>
      <c r="I81" s="268"/>
      <c r="J81" s="265"/>
      <c r="K81" s="265"/>
      <c r="L81" s="266"/>
      <c r="M81" s="288"/>
      <c r="N81" s="293"/>
      <c r="O81" s="150"/>
      <c r="P81" s="151" t="s">
        <v>1474</v>
      </c>
      <c r="Q81" s="150"/>
      <c r="R81" s="150" t="str">
        <f t="shared" si="7"/>
        <v/>
      </c>
      <c r="S81" s="5"/>
      <c r="T81" s="5"/>
      <c r="U81" s="5"/>
      <c r="V81" s="5"/>
      <c r="W81" s="30"/>
      <c r="X81" s="30"/>
      <c r="Y81" s="5"/>
      <c r="Z81" s="5"/>
      <c r="AA81" s="5"/>
      <c r="AC81" s="128"/>
      <c r="AD81" s="128"/>
      <c r="AE81" s="128"/>
      <c r="AF81" s="128"/>
      <c r="AG81" s="128"/>
      <c r="AH81" s="128"/>
      <c r="AI81" s="128"/>
      <c r="AJ81" s="128"/>
      <c r="AK81" s="128"/>
      <c r="AL81" s="128"/>
      <c r="AM81" s="128"/>
      <c r="AN81" s="128"/>
      <c r="AO81" s="128"/>
      <c r="AP81" s="128"/>
      <c r="AQ81" s="128"/>
    </row>
    <row r="82" spans="1:43" s="129" customFormat="1" ht="12.75" hidden="1" customHeight="1">
      <c r="A82" s="126" t="s">
        <v>1579</v>
      </c>
      <c r="B82" s="131"/>
      <c r="C82" s="144" t="s">
        <v>1538</v>
      </c>
      <c r="D82" s="132"/>
      <c r="E82" s="264"/>
      <c r="F82" s="265"/>
      <c r="G82" s="266"/>
      <c r="H82" s="267"/>
      <c r="I82" s="268"/>
      <c r="J82" s="265"/>
      <c r="K82" s="265"/>
      <c r="L82" s="266"/>
      <c r="M82" s="288"/>
      <c r="N82" s="293"/>
      <c r="O82" s="150"/>
      <c r="P82" s="151" t="s">
        <v>1474</v>
      </c>
      <c r="Q82" s="150"/>
      <c r="R82" s="150" t="str">
        <f t="shared" si="7"/>
        <v/>
      </c>
      <c r="S82" s="5"/>
      <c r="T82" s="5"/>
      <c r="U82" s="5"/>
      <c r="V82" s="5"/>
      <c r="W82" s="30"/>
      <c r="X82" s="30"/>
      <c r="Y82" s="5"/>
      <c r="Z82" s="5"/>
      <c r="AA82" s="5"/>
      <c r="AC82" s="128"/>
      <c r="AD82" s="128"/>
      <c r="AE82" s="128"/>
      <c r="AF82" s="128"/>
      <c r="AG82" s="128"/>
      <c r="AH82" s="128"/>
      <c r="AI82" s="128"/>
      <c r="AJ82" s="128"/>
      <c r="AK82" s="128"/>
      <c r="AL82" s="128"/>
      <c r="AM82" s="128"/>
      <c r="AN82" s="128"/>
      <c r="AO82" s="128"/>
      <c r="AP82" s="128"/>
      <c r="AQ82" s="128"/>
    </row>
    <row r="83" spans="1:43" s="129" customFormat="1" ht="12.75" hidden="1" customHeight="1">
      <c r="A83" s="126" t="s">
        <v>1580</v>
      </c>
      <c r="B83" s="131"/>
      <c r="C83" s="144" t="s">
        <v>1539</v>
      </c>
      <c r="D83" s="132"/>
      <c r="E83" s="264"/>
      <c r="F83" s="265"/>
      <c r="G83" s="266"/>
      <c r="H83" s="267"/>
      <c r="I83" s="268"/>
      <c r="J83" s="265"/>
      <c r="K83" s="265"/>
      <c r="L83" s="266"/>
      <c r="M83" s="288"/>
      <c r="N83" s="293"/>
      <c r="O83" s="150"/>
      <c r="P83" s="151" t="s">
        <v>1474</v>
      </c>
      <c r="Q83" s="150"/>
      <c r="R83" s="150" t="str">
        <f t="shared" si="7"/>
        <v/>
      </c>
      <c r="S83" s="5"/>
      <c r="T83" s="5"/>
      <c r="U83" s="5"/>
      <c r="V83" s="5"/>
      <c r="W83" s="30"/>
      <c r="X83" s="30"/>
      <c r="Y83" s="5"/>
      <c r="Z83" s="5"/>
      <c r="AA83" s="5"/>
      <c r="AC83" s="128"/>
      <c r="AD83" s="128"/>
      <c r="AE83" s="128"/>
      <c r="AF83" s="128"/>
      <c r="AG83" s="128"/>
      <c r="AH83" s="128"/>
      <c r="AI83" s="128"/>
      <c r="AJ83" s="128"/>
      <c r="AK83" s="128"/>
      <c r="AL83" s="128"/>
      <c r="AM83" s="128"/>
      <c r="AN83" s="128"/>
      <c r="AO83" s="128"/>
      <c r="AP83" s="128"/>
      <c r="AQ83" s="128"/>
    </row>
    <row r="84" spans="1:43" s="129" customFormat="1" ht="12.75" hidden="1" customHeight="1">
      <c r="A84" s="126" t="s">
        <v>1581</v>
      </c>
      <c r="B84" s="131"/>
      <c r="C84" s="144" t="s">
        <v>1540</v>
      </c>
      <c r="D84" s="132"/>
      <c r="E84" s="264"/>
      <c r="F84" s="265"/>
      <c r="G84" s="266"/>
      <c r="H84" s="267"/>
      <c r="I84" s="268"/>
      <c r="J84" s="265"/>
      <c r="K84" s="265"/>
      <c r="L84" s="266"/>
      <c r="M84" s="288"/>
      <c r="N84" s="293"/>
      <c r="O84" s="150"/>
      <c r="P84" s="151" t="s">
        <v>1474</v>
      </c>
      <c r="Q84" s="150"/>
      <c r="R84" s="150" t="str">
        <f t="shared" si="7"/>
        <v/>
      </c>
      <c r="S84" s="5"/>
      <c r="T84" s="5"/>
      <c r="U84" s="5"/>
      <c r="V84" s="5"/>
      <c r="W84" s="30"/>
      <c r="X84" s="30"/>
      <c r="Y84" s="5"/>
      <c r="Z84" s="5"/>
      <c r="AA84" s="5"/>
      <c r="AC84" s="128"/>
      <c r="AD84" s="128"/>
      <c r="AE84" s="128"/>
      <c r="AF84" s="128"/>
      <c r="AG84" s="128"/>
      <c r="AH84" s="128"/>
      <c r="AI84" s="128"/>
      <c r="AJ84" s="128"/>
      <c r="AK84" s="128"/>
      <c r="AL84" s="128"/>
      <c r="AM84" s="128"/>
      <c r="AN84" s="128"/>
      <c r="AO84" s="128"/>
      <c r="AP84" s="128"/>
      <c r="AQ84" s="128"/>
    </row>
    <row r="85" spans="1:43" s="129" customFormat="1" ht="12.75" hidden="1" customHeight="1">
      <c r="A85" s="126" t="s">
        <v>1582</v>
      </c>
      <c r="B85" s="131"/>
      <c r="C85" s="144" t="s">
        <v>1542</v>
      </c>
      <c r="D85" s="132"/>
      <c r="E85" s="264"/>
      <c r="F85" s="265"/>
      <c r="G85" s="266"/>
      <c r="H85" s="267"/>
      <c r="I85" s="268"/>
      <c r="J85" s="265"/>
      <c r="K85" s="265"/>
      <c r="L85" s="266"/>
      <c r="M85" s="288"/>
      <c r="N85" s="293"/>
      <c r="O85" s="150"/>
      <c r="P85" s="151" t="s">
        <v>1474</v>
      </c>
      <c r="Q85" s="150"/>
      <c r="R85" s="150" t="str">
        <f t="shared" si="7"/>
        <v/>
      </c>
      <c r="S85" s="5"/>
      <c r="T85" s="5"/>
      <c r="U85" s="5"/>
      <c r="V85" s="5"/>
      <c r="W85" s="30"/>
      <c r="X85" s="30"/>
      <c r="Y85" s="5"/>
      <c r="Z85" s="5"/>
      <c r="AA85" s="5"/>
      <c r="AC85" s="128"/>
      <c r="AD85" s="128"/>
      <c r="AE85" s="128"/>
      <c r="AF85" s="128"/>
      <c r="AG85" s="128"/>
      <c r="AH85" s="128"/>
      <c r="AI85" s="128"/>
      <c r="AJ85" s="128"/>
      <c r="AK85" s="128"/>
      <c r="AL85" s="128"/>
      <c r="AM85" s="128"/>
      <c r="AN85" s="128"/>
      <c r="AO85" s="128"/>
      <c r="AP85" s="128"/>
      <c r="AQ85" s="128"/>
    </row>
    <row r="86" spans="1:43" s="129" customFormat="1" ht="12.75" hidden="1" customHeight="1">
      <c r="A86" s="126" t="s">
        <v>1583</v>
      </c>
      <c r="B86" s="131"/>
      <c r="C86" s="144" t="s">
        <v>1543</v>
      </c>
      <c r="D86" s="132"/>
      <c r="E86" s="264"/>
      <c r="F86" s="265"/>
      <c r="G86" s="266"/>
      <c r="H86" s="267"/>
      <c r="I86" s="268"/>
      <c r="J86" s="265"/>
      <c r="K86" s="265"/>
      <c r="L86" s="266"/>
      <c r="M86" s="288"/>
      <c r="N86" s="293"/>
      <c r="O86" s="150"/>
      <c r="P86" s="151" t="s">
        <v>1474</v>
      </c>
      <c r="Q86" s="150"/>
      <c r="R86" s="150" t="str">
        <f t="shared" si="7"/>
        <v/>
      </c>
      <c r="S86" s="5"/>
      <c r="T86" s="5"/>
      <c r="U86" s="5"/>
      <c r="V86" s="5"/>
      <c r="W86" s="30"/>
      <c r="X86" s="30"/>
      <c r="Y86" s="5"/>
      <c r="Z86" s="5"/>
      <c r="AA86" s="5"/>
      <c r="AC86" s="128"/>
      <c r="AD86" s="128"/>
      <c r="AE86" s="128"/>
      <c r="AF86" s="128"/>
      <c r="AG86" s="128"/>
      <c r="AH86" s="128"/>
      <c r="AI86" s="128"/>
      <c r="AJ86" s="128"/>
      <c r="AK86" s="128"/>
      <c r="AL86" s="128"/>
      <c r="AM86" s="128"/>
      <c r="AN86" s="128"/>
      <c r="AO86" s="128"/>
      <c r="AP86" s="128"/>
      <c r="AQ86" s="128"/>
    </row>
    <row r="87" spans="1:43" s="129" customFormat="1" ht="12.75" hidden="1" customHeight="1">
      <c r="A87" s="126" t="s">
        <v>1584</v>
      </c>
      <c r="B87" s="131"/>
      <c r="C87" s="144" t="s">
        <v>1544</v>
      </c>
      <c r="D87" s="132"/>
      <c r="E87" s="264"/>
      <c r="F87" s="265"/>
      <c r="G87" s="266"/>
      <c r="H87" s="267"/>
      <c r="I87" s="268"/>
      <c r="J87" s="265"/>
      <c r="K87" s="265"/>
      <c r="L87" s="266"/>
      <c r="M87" s="288"/>
      <c r="N87" s="293"/>
      <c r="O87" s="150"/>
      <c r="P87" s="151" t="s">
        <v>1474</v>
      </c>
      <c r="Q87" s="150"/>
      <c r="R87" s="150" t="str">
        <f t="shared" si="7"/>
        <v/>
      </c>
      <c r="S87" s="5"/>
      <c r="T87" s="5"/>
      <c r="U87" s="5"/>
      <c r="V87" s="5"/>
      <c r="W87" s="30"/>
      <c r="X87" s="30"/>
      <c r="Y87" s="5"/>
      <c r="Z87" s="5"/>
      <c r="AA87" s="5"/>
      <c r="AC87" s="128"/>
      <c r="AD87" s="128"/>
      <c r="AE87" s="128"/>
      <c r="AF87" s="128"/>
      <c r="AG87" s="128"/>
      <c r="AH87" s="128"/>
      <c r="AI87" s="128"/>
      <c r="AJ87" s="128"/>
      <c r="AK87" s="128"/>
      <c r="AL87" s="128"/>
      <c r="AM87" s="128"/>
      <c r="AN87" s="128"/>
      <c r="AO87" s="128"/>
      <c r="AP87" s="128"/>
      <c r="AQ87" s="128"/>
    </row>
    <row r="88" spans="1:43" s="129" customFormat="1" ht="12.75" hidden="1" customHeight="1" thickBot="1">
      <c r="A88" s="126" t="s">
        <v>1585</v>
      </c>
      <c r="B88" s="420"/>
      <c r="C88" s="211" t="s">
        <v>1545</v>
      </c>
      <c r="D88" s="181"/>
      <c r="E88" s="270"/>
      <c r="F88" s="271"/>
      <c r="G88" s="272"/>
      <c r="H88" s="273"/>
      <c r="I88" s="274"/>
      <c r="J88" s="271"/>
      <c r="K88" s="271"/>
      <c r="L88" s="272"/>
      <c r="M88" s="690"/>
      <c r="N88" s="691"/>
      <c r="O88" s="150"/>
      <c r="P88" s="151" t="s">
        <v>1474</v>
      </c>
      <c r="Q88" s="150"/>
      <c r="R88" s="150" t="str">
        <f t="shared" si="7"/>
        <v/>
      </c>
      <c r="S88" s="5"/>
      <c r="T88" s="5"/>
      <c r="U88" s="5"/>
      <c r="V88" s="5"/>
      <c r="W88" s="30"/>
      <c r="X88" s="30"/>
      <c r="Y88" s="5"/>
      <c r="Z88" s="5"/>
      <c r="AA88" s="5"/>
      <c r="AC88" s="128"/>
      <c r="AD88" s="128"/>
      <c r="AE88" s="128"/>
      <c r="AF88" s="128"/>
      <c r="AG88" s="128"/>
      <c r="AH88" s="128"/>
      <c r="AI88" s="128"/>
      <c r="AJ88" s="128"/>
      <c r="AK88" s="128"/>
      <c r="AL88" s="128"/>
      <c r="AM88" s="128"/>
      <c r="AN88" s="128"/>
      <c r="AO88" s="128"/>
      <c r="AP88" s="128"/>
      <c r="AQ88" s="128"/>
    </row>
    <row r="89" spans="1:43" s="19" customFormat="1" ht="15.75" hidden="1" customHeight="1" thickBot="1">
      <c r="A89" s="126" t="s">
        <v>1625</v>
      </c>
      <c r="B89" s="883" t="s">
        <v>1586</v>
      </c>
      <c r="C89" s="884"/>
      <c r="D89" s="205"/>
      <c r="E89" s="300">
        <f t="shared" ref="E89:N89" si="8">SUM(E90:E109)</f>
        <v>0</v>
      </c>
      <c r="F89" s="301">
        <f t="shared" si="8"/>
        <v>0</v>
      </c>
      <c r="G89" s="302">
        <f t="shared" si="8"/>
        <v>0</v>
      </c>
      <c r="H89" s="303">
        <f t="shared" si="8"/>
        <v>0</v>
      </c>
      <c r="I89" s="304">
        <f>SUM(I90:I109)</f>
        <v>0</v>
      </c>
      <c r="J89" s="301">
        <f t="shared" si="8"/>
        <v>0</v>
      </c>
      <c r="K89" s="301">
        <f t="shared" si="8"/>
        <v>0</v>
      </c>
      <c r="L89" s="305">
        <f t="shared" si="8"/>
        <v>0</v>
      </c>
      <c r="M89" s="306">
        <f t="shared" si="8"/>
        <v>0</v>
      </c>
      <c r="N89" s="307">
        <f t="shared" si="8"/>
        <v>0</v>
      </c>
      <c r="O89" s="36"/>
      <c r="P89" s="51" t="s">
        <v>1500</v>
      </c>
      <c r="Q89" s="36"/>
      <c r="R89" s="36" t="str">
        <f t="shared" si="7"/>
        <v/>
      </c>
      <c r="S89" s="5"/>
      <c r="T89" s="5"/>
      <c r="U89" s="5"/>
      <c r="V89" s="5"/>
      <c r="W89" s="28">
        <f>SUM(M90:M109)</f>
        <v>0</v>
      </c>
      <c r="X89" s="28">
        <f>SUM(N90:N109)</f>
        <v>0</v>
      </c>
      <c r="Y89" s="5"/>
      <c r="Z89" s="5"/>
      <c r="AA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</row>
    <row r="90" spans="1:43" s="17" customFormat="1" ht="12.75" hidden="1" customHeight="1">
      <c r="A90" s="126" t="s">
        <v>1587</v>
      </c>
      <c r="B90" s="95"/>
      <c r="C90" s="152" t="s">
        <v>1588</v>
      </c>
      <c r="D90" s="132"/>
      <c r="E90" s="258"/>
      <c r="F90" s="259"/>
      <c r="G90" s="260"/>
      <c r="H90" s="261"/>
      <c r="I90" s="262"/>
      <c r="J90" s="259"/>
      <c r="K90" s="259"/>
      <c r="L90" s="260"/>
      <c r="M90" s="692">
        <f>I90+K90</f>
        <v>0</v>
      </c>
      <c r="N90" s="693">
        <f>J90+L90</f>
        <v>0</v>
      </c>
      <c r="O90" s="36"/>
      <c r="P90" s="51" t="s">
        <v>1473</v>
      </c>
      <c r="Q90" s="36"/>
      <c r="R90" s="36" t="str">
        <f t="shared" si="7"/>
        <v/>
      </c>
      <c r="S90" s="15"/>
      <c r="T90" s="15"/>
      <c r="U90" s="15"/>
      <c r="V90" s="15"/>
      <c r="W90" s="28"/>
      <c r="X90" s="28"/>
      <c r="Y90" s="15"/>
      <c r="Z90" s="15"/>
      <c r="AA90" s="15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</row>
    <row r="91" spans="1:43" s="17" customFormat="1" ht="12.75" hidden="1" customHeight="1">
      <c r="A91" s="126" t="s">
        <v>1589</v>
      </c>
      <c r="B91" s="72"/>
      <c r="C91" s="144" t="s">
        <v>1590</v>
      </c>
      <c r="D91" s="132"/>
      <c r="E91" s="264"/>
      <c r="F91" s="265"/>
      <c r="G91" s="266"/>
      <c r="H91" s="267"/>
      <c r="I91" s="268"/>
      <c r="J91" s="265"/>
      <c r="K91" s="265"/>
      <c r="L91" s="266"/>
      <c r="M91" s="288">
        <f t="shared" ref="M91:N96" si="9">I91+K91</f>
        <v>0</v>
      </c>
      <c r="N91" s="293">
        <f t="shared" si="9"/>
        <v>0</v>
      </c>
      <c r="O91" s="36"/>
      <c r="P91" s="51" t="s">
        <v>1474</v>
      </c>
      <c r="Q91" s="36"/>
      <c r="R91" s="36" t="str">
        <f t="shared" si="7"/>
        <v/>
      </c>
      <c r="S91" s="15"/>
      <c r="T91" s="15"/>
      <c r="U91" s="15"/>
      <c r="V91" s="15"/>
      <c r="W91" s="28"/>
      <c r="X91" s="28"/>
      <c r="Y91" s="15"/>
      <c r="Z91" s="15"/>
      <c r="AA91" s="15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</row>
    <row r="92" spans="1:43" s="17" customFormat="1" ht="12.75" hidden="1" customHeight="1">
      <c r="A92" s="126" t="s">
        <v>1591</v>
      </c>
      <c r="B92" s="72"/>
      <c r="C92" s="144" t="s">
        <v>1592</v>
      </c>
      <c r="D92" s="132"/>
      <c r="E92" s="264"/>
      <c r="F92" s="265"/>
      <c r="G92" s="266"/>
      <c r="H92" s="267"/>
      <c r="I92" s="268"/>
      <c r="J92" s="265"/>
      <c r="K92" s="265"/>
      <c r="L92" s="266"/>
      <c r="M92" s="288">
        <f t="shared" si="9"/>
        <v>0</v>
      </c>
      <c r="N92" s="293">
        <f t="shared" si="9"/>
        <v>0</v>
      </c>
      <c r="O92" s="36"/>
      <c r="P92" s="51" t="s">
        <v>1474</v>
      </c>
      <c r="Q92" s="36"/>
      <c r="R92" s="36" t="str">
        <f t="shared" si="7"/>
        <v/>
      </c>
      <c r="S92" s="15"/>
      <c r="T92" s="15"/>
      <c r="U92" s="15"/>
      <c r="V92" s="15"/>
      <c r="W92" s="28"/>
      <c r="X92" s="28"/>
      <c r="Y92" s="15"/>
      <c r="Z92" s="15"/>
      <c r="AA92" s="15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</row>
    <row r="93" spans="1:43" s="17" customFormat="1" ht="12.75" hidden="1" customHeight="1">
      <c r="A93" s="126" t="s">
        <v>1593</v>
      </c>
      <c r="B93" s="72"/>
      <c r="C93" s="144" t="s">
        <v>1594</v>
      </c>
      <c r="D93" s="132"/>
      <c r="E93" s="264"/>
      <c r="F93" s="265"/>
      <c r="G93" s="266"/>
      <c r="H93" s="267"/>
      <c r="I93" s="268"/>
      <c r="J93" s="265"/>
      <c r="K93" s="265"/>
      <c r="L93" s="266"/>
      <c r="M93" s="288">
        <f t="shared" si="9"/>
        <v>0</v>
      </c>
      <c r="N93" s="293">
        <f t="shared" si="9"/>
        <v>0</v>
      </c>
      <c r="O93" s="36"/>
      <c r="P93" s="51" t="s">
        <v>1474</v>
      </c>
      <c r="Q93" s="36"/>
      <c r="R93" s="36" t="str">
        <f t="shared" si="7"/>
        <v/>
      </c>
      <c r="S93" s="15"/>
      <c r="T93" s="15"/>
      <c r="U93" s="15"/>
      <c r="V93" s="15"/>
      <c r="W93" s="28"/>
      <c r="X93" s="28"/>
      <c r="Y93" s="15"/>
      <c r="Z93" s="15"/>
      <c r="AA93" s="15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</row>
    <row r="94" spans="1:43" s="17" customFormat="1" ht="12.75" hidden="1" customHeight="1">
      <c r="A94" s="126" t="s">
        <v>1595</v>
      </c>
      <c r="B94" s="72"/>
      <c r="C94" s="144" t="s">
        <v>1596</v>
      </c>
      <c r="D94" s="132"/>
      <c r="E94" s="264"/>
      <c r="F94" s="265"/>
      <c r="G94" s="266"/>
      <c r="H94" s="267"/>
      <c r="I94" s="268"/>
      <c r="J94" s="265"/>
      <c r="K94" s="265"/>
      <c r="L94" s="266"/>
      <c r="M94" s="288">
        <f t="shared" si="9"/>
        <v>0</v>
      </c>
      <c r="N94" s="293">
        <f t="shared" si="9"/>
        <v>0</v>
      </c>
      <c r="O94" s="36"/>
      <c r="P94" s="51" t="s">
        <v>1474</v>
      </c>
      <c r="Q94" s="36"/>
      <c r="R94" s="36" t="str">
        <f t="shared" si="7"/>
        <v/>
      </c>
      <c r="S94" s="15"/>
      <c r="T94" s="15"/>
      <c r="U94" s="15"/>
      <c r="V94" s="15"/>
      <c r="W94" s="28"/>
      <c r="X94" s="28"/>
      <c r="Y94" s="15"/>
      <c r="Z94" s="15"/>
      <c r="AA94" s="15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</row>
    <row r="95" spans="1:43" s="17" customFormat="1" ht="12.75" hidden="1" customHeight="1">
      <c r="A95" s="126" t="s">
        <v>1597</v>
      </c>
      <c r="B95" s="72"/>
      <c r="C95" s="144" t="s">
        <v>1598</v>
      </c>
      <c r="D95" s="132"/>
      <c r="E95" s="264"/>
      <c r="F95" s="265"/>
      <c r="G95" s="266"/>
      <c r="H95" s="267"/>
      <c r="I95" s="268"/>
      <c r="J95" s="265"/>
      <c r="K95" s="265"/>
      <c r="L95" s="266"/>
      <c r="M95" s="288">
        <f t="shared" si="9"/>
        <v>0</v>
      </c>
      <c r="N95" s="293">
        <f t="shared" si="9"/>
        <v>0</v>
      </c>
      <c r="O95" s="36"/>
      <c r="P95" s="51" t="s">
        <v>1474</v>
      </c>
      <c r="Q95" s="36"/>
      <c r="R95" s="36" t="str">
        <f t="shared" si="7"/>
        <v/>
      </c>
      <c r="S95" s="15"/>
      <c r="T95" s="15"/>
      <c r="U95" s="15"/>
      <c r="V95" s="15"/>
      <c r="W95" s="28"/>
      <c r="X95" s="28"/>
      <c r="Y95" s="15"/>
      <c r="Z95" s="15"/>
      <c r="AA95" s="15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</row>
    <row r="96" spans="1:43" s="17" customFormat="1" ht="12.75" hidden="1" customHeight="1" thickBot="1">
      <c r="A96" s="126" t="s">
        <v>1599</v>
      </c>
      <c r="B96" s="104"/>
      <c r="C96" s="159" t="s">
        <v>1600</v>
      </c>
      <c r="D96" s="130"/>
      <c r="E96" s="310"/>
      <c r="F96" s="311"/>
      <c r="G96" s="312"/>
      <c r="H96" s="313"/>
      <c r="I96" s="314"/>
      <c r="J96" s="311"/>
      <c r="K96" s="311"/>
      <c r="L96" s="312"/>
      <c r="M96" s="288">
        <f t="shared" si="9"/>
        <v>0</v>
      </c>
      <c r="N96" s="293">
        <f t="shared" si="9"/>
        <v>0</v>
      </c>
      <c r="O96" s="36"/>
      <c r="P96" s="51" t="s">
        <v>1474</v>
      </c>
      <c r="Q96" s="36"/>
      <c r="R96" s="36" t="str">
        <f t="shared" si="7"/>
        <v/>
      </c>
      <c r="S96" s="15"/>
      <c r="T96" s="15"/>
      <c r="U96" s="15"/>
      <c r="V96" s="15"/>
      <c r="W96" s="28"/>
      <c r="X96" s="28"/>
      <c r="Y96" s="15"/>
      <c r="Z96" s="15"/>
      <c r="AA96" s="15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</row>
    <row r="97" spans="1:43" s="17" customFormat="1" ht="12.75" hidden="1" customHeight="1" thickTop="1">
      <c r="A97" s="126" t="s">
        <v>1601</v>
      </c>
      <c r="B97" s="95"/>
      <c r="C97" s="152" t="s">
        <v>1602</v>
      </c>
      <c r="D97" s="132"/>
      <c r="E97" s="258"/>
      <c r="F97" s="259"/>
      <c r="G97" s="260"/>
      <c r="H97" s="261"/>
      <c r="I97" s="262"/>
      <c r="J97" s="259"/>
      <c r="K97" s="259"/>
      <c r="L97" s="260"/>
      <c r="M97" s="288"/>
      <c r="N97" s="293"/>
      <c r="O97" s="36"/>
      <c r="P97" s="51" t="s">
        <v>1474</v>
      </c>
      <c r="Q97" s="36"/>
      <c r="R97" s="36" t="str">
        <f t="shared" si="7"/>
        <v/>
      </c>
      <c r="S97" s="15"/>
      <c r="T97" s="15"/>
      <c r="U97" s="15"/>
      <c r="V97" s="15"/>
      <c r="W97" s="28"/>
      <c r="X97" s="28"/>
      <c r="Y97" s="15"/>
      <c r="Z97" s="15"/>
      <c r="AA97" s="15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</row>
    <row r="98" spans="1:43" s="17" customFormat="1" ht="12.75" hidden="1" customHeight="1">
      <c r="A98" s="126" t="s">
        <v>1603</v>
      </c>
      <c r="B98" s="72"/>
      <c r="C98" s="144" t="s">
        <v>1494</v>
      </c>
      <c r="D98" s="132"/>
      <c r="E98" s="264"/>
      <c r="F98" s="265"/>
      <c r="G98" s="266"/>
      <c r="H98" s="267"/>
      <c r="I98" s="268"/>
      <c r="J98" s="265"/>
      <c r="K98" s="265"/>
      <c r="L98" s="266"/>
      <c r="M98" s="288"/>
      <c r="N98" s="293"/>
      <c r="O98" s="36"/>
      <c r="P98" s="51" t="s">
        <v>1474</v>
      </c>
      <c r="Q98" s="36"/>
      <c r="R98" s="36" t="str">
        <f t="shared" si="7"/>
        <v/>
      </c>
      <c r="S98" s="15"/>
      <c r="T98" s="15"/>
      <c r="U98" s="15"/>
      <c r="V98" s="15"/>
      <c r="W98" s="28"/>
      <c r="X98" s="28"/>
      <c r="Y98" s="15"/>
      <c r="Z98" s="15"/>
      <c r="AA98" s="15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</row>
    <row r="99" spans="1:43" s="17" customFormat="1" ht="12.75" hidden="1" customHeight="1">
      <c r="A99" s="126" t="s">
        <v>1604</v>
      </c>
      <c r="B99" s="72"/>
      <c r="C99" s="144" t="s">
        <v>1605</v>
      </c>
      <c r="D99" s="132"/>
      <c r="E99" s="264"/>
      <c r="F99" s="265"/>
      <c r="G99" s="266"/>
      <c r="H99" s="267"/>
      <c r="I99" s="268"/>
      <c r="J99" s="265"/>
      <c r="K99" s="265"/>
      <c r="L99" s="266"/>
      <c r="M99" s="288"/>
      <c r="N99" s="293"/>
      <c r="O99" s="36"/>
      <c r="P99" s="51" t="s">
        <v>1474</v>
      </c>
      <c r="Q99" s="36"/>
      <c r="R99" s="36" t="str">
        <f t="shared" si="7"/>
        <v/>
      </c>
      <c r="S99" s="15"/>
      <c r="T99" s="15"/>
      <c r="U99" s="15"/>
      <c r="V99" s="15"/>
      <c r="W99" s="28"/>
      <c r="X99" s="28"/>
      <c r="Y99" s="15"/>
      <c r="Z99" s="15"/>
      <c r="AA99" s="15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</row>
    <row r="100" spans="1:43" s="143" customFormat="1" ht="12.75" hidden="1" customHeight="1">
      <c r="A100" s="126" t="s">
        <v>1606</v>
      </c>
      <c r="B100" s="72"/>
      <c r="C100" s="144" t="s">
        <v>1607</v>
      </c>
      <c r="D100" s="132"/>
      <c r="E100" s="264"/>
      <c r="F100" s="265"/>
      <c r="G100" s="266"/>
      <c r="H100" s="267"/>
      <c r="I100" s="268"/>
      <c r="J100" s="265"/>
      <c r="K100" s="265"/>
      <c r="L100" s="266"/>
      <c r="M100" s="288">
        <f>I100+K100</f>
        <v>0</v>
      </c>
      <c r="N100" s="293">
        <f>J100+L100</f>
        <v>0</v>
      </c>
      <c r="O100" s="138"/>
      <c r="P100" s="139" t="s">
        <v>1474</v>
      </c>
      <c r="Q100" s="138"/>
      <c r="R100" s="138" t="str">
        <f t="shared" si="7"/>
        <v/>
      </c>
      <c r="S100" s="140"/>
      <c r="T100" s="140"/>
      <c r="U100" s="140"/>
      <c r="V100" s="140"/>
      <c r="W100" s="141"/>
      <c r="X100" s="141"/>
      <c r="Y100" s="140"/>
      <c r="Z100" s="140"/>
      <c r="AA100" s="140"/>
      <c r="AC100" s="142"/>
      <c r="AD100" s="142"/>
      <c r="AE100" s="142"/>
      <c r="AF100" s="142"/>
      <c r="AG100" s="142"/>
      <c r="AH100" s="142"/>
      <c r="AI100" s="142"/>
      <c r="AJ100" s="142"/>
      <c r="AK100" s="142"/>
      <c r="AL100" s="142"/>
      <c r="AM100" s="142"/>
      <c r="AN100" s="142"/>
      <c r="AO100" s="142"/>
      <c r="AP100" s="142"/>
      <c r="AQ100" s="142"/>
    </row>
    <row r="101" spans="1:43" s="17" customFormat="1" ht="12.75" hidden="1" customHeight="1">
      <c r="A101" s="126" t="s">
        <v>1608</v>
      </c>
      <c r="B101" s="72"/>
      <c r="C101" s="144" t="s">
        <v>1609</v>
      </c>
      <c r="D101" s="132"/>
      <c r="E101" s="264"/>
      <c r="F101" s="265"/>
      <c r="G101" s="266"/>
      <c r="H101" s="267"/>
      <c r="I101" s="268"/>
      <c r="J101" s="265"/>
      <c r="K101" s="265"/>
      <c r="L101" s="266"/>
      <c r="M101" s="288"/>
      <c r="N101" s="293"/>
      <c r="O101" s="36"/>
      <c r="P101" s="51" t="s">
        <v>1474</v>
      </c>
      <c r="Q101" s="36"/>
      <c r="R101" s="36" t="str">
        <f t="shared" si="7"/>
        <v/>
      </c>
      <c r="S101" s="15"/>
      <c r="T101" s="15"/>
      <c r="U101" s="15"/>
      <c r="V101" s="15"/>
      <c r="W101" s="28"/>
      <c r="X101" s="28"/>
      <c r="Y101" s="15"/>
      <c r="Z101" s="15"/>
      <c r="AA101" s="15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</row>
    <row r="102" spans="1:43" s="17" customFormat="1" ht="12.75" hidden="1" customHeight="1">
      <c r="A102" s="126" t="s">
        <v>1610</v>
      </c>
      <c r="B102" s="72"/>
      <c r="C102" s="144" t="s">
        <v>1611</v>
      </c>
      <c r="D102" s="132"/>
      <c r="E102" s="264"/>
      <c r="F102" s="265"/>
      <c r="G102" s="266"/>
      <c r="H102" s="267"/>
      <c r="I102" s="268"/>
      <c r="J102" s="265"/>
      <c r="K102" s="265"/>
      <c r="L102" s="266"/>
      <c r="M102" s="288"/>
      <c r="N102" s="293"/>
      <c r="O102" s="36"/>
      <c r="P102" s="51" t="s">
        <v>1474</v>
      </c>
      <c r="Q102" s="36"/>
      <c r="R102" s="36" t="str">
        <f t="shared" si="7"/>
        <v/>
      </c>
      <c r="S102" s="15"/>
      <c r="T102" s="15"/>
      <c r="U102" s="15"/>
      <c r="V102" s="15"/>
      <c r="W102" s="28"/>
      <c r="X102" s="28"/>
      <c r="Y102" s="15"/>
      <c r="Z102" s="15"/>
      <c r="AA102" s="15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</row>
    <row r="103" spans="1:43" s="17" customFormat="1" ht="12.75" hidden="1" customHeight="1">
      <c r="A103" s="126" t="s">
        <v>1612</v>
      </c>
      <c r="B103" s="72"/>
      <c r="C103" s="144" t="s">
        <v>1613</v>
      </c>
      <c r="D103" s="132"/>
      <c r="E103" s="264"/>
      <c r="F103" s="265"/>
      <c r="G103" s="266"/>
      <c r="H103" s="267"/>
      <c r="I103" s="268"/>
      <c r="J103" s="265"/>
      <c r="K103" s="265"/>
      <c r="L103" s="266"/>
      <c r="M103" s="288"/>
      <c r="N103" s="293"/>
      <c r="O103" s="36"/>
      <c r="P103" s="51" t="s">
        <v>1474</v>
      </c>
      <c r="Q103" s="36"/>
      <c r="R103" s="36" t="str">
        <f t="shared" si="7"/>
        <v/>
      </c>
      <c r="S103" s="15"/>
      <c r="T103" s="15"/>
      <c r="U103" s="15"/>
      <c r="V103" s="15"/>
      <c r="W103" s="28"/>
      <c r="X103" s="28"/>
      <c r="Y103" s="15"/>
      <c r="Z103" s="15"/>
      <c r="AA103" s="15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</row>
    <row r="104" spans="1:43" s="17" customFormat="1" ht="12.75" hidden="1" customHeight="1">
      <c r="A104" s="126" t="s">
        <v>1614</v>
      </c>
      <c r="B104" s="72"/>
      <c r="C104" s="144" t="s">
        <v>1615</v>
      </c>
      <c r="D104" s="132"/>
      <c r="E104" s="264"/>
      <c r="F104" s="265"/>
      <c r="G104" s="266"/>
      <c r="H104" s="267"/>
      <c r="I104" s="268"/>
      <c r="J104" s="265"/>
      <c r="K104" s="265"/>
      <c r="L104" s="266"/>
      <c r="M104" s="288"/>
      <c r="N104" s="293"/>
      <c r="O104" s="36"/>
      <c r="P104" s="51" t="s">
        <v>1474</v>
      </c>
      <c r="Q104" s="36"/>
      <c r="R104" s="36" t="str">
        <f t="shared" si="7"/>
        <v/>
      </c>
      <c r="S104" s="15"/>
      <c r="T104" s="15"/>
      <c r="U104" s="15"/>
      <c r="V104" s="15"/>
      <c r="W104" s="28"/>
      <c r="X104" s="28"/>
      <c r="Y104" s="15"/>
      <c r="Z104" s="15"/>
      <c r="AA104" s="15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</row>
    <row r="105" spans="1:43" s="17" customFormat="1" ht="12.75" hidden="1" customHeight="1">
      <c r="A105" s="126" t="s">
        <v>1616</v>
      </c>
      <c r="B105" s="72"/>
      <c r="C105" s="144" t="s">
        <v>1472</v>
      </c>
      <c r="D105" s="132"/>
      <c r="E105" s="264"/>
      <c r="F105" s="265"/>
      <c r="G105" s="266"/>
      <c r="H105" s="267"/>
      <c r="I105" s="268"/>
      <c r="J105" s="265"/>
      <c r="K105" s="265"/>
      <c r="L105" s="266"/>
      <c r="M105" s="288"/>
      <c r="N105" s="293"/>
      <c r="O105" s="36"/>
      <c r="P105" s="51" t="s">
        <v>1474</v>
      </c>
      <c r="Q105" s="36"/>
      <c r="R105" s="36" t="str">
        <f t="shared" si="7"/>
        <v/>
      </c>
      <c r="S105" s="15"/>
      <c r="T105" s="15"/>
      <c r="U105" s="15"/>
      <c r="V105" s="15"/>
      <c r="W105" s="28"/>
      <c r="X105" s="28"/>
      <c r="Y105" s="15"/>
      <c r="Z105" s="15"/>
      <c r="AA105" s="15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</row>
    <row r="106" spans="1:43" s="17" customFormat="1" ht="12.75" hidden="1" customHeight="1">
      <c r="A106" s="126" t="s">
        <v>1617</v>
      </c>
      <c r="B106" s="72"/>
      <c r="C106" s="144" t="s">
        <v>1618</v>
      </c>
      <c r="D106" s="132"/>
      <c r="E106" s="264"/>
      <c r="F106" s="265"/>
      <c r="G106" s="266"/>
      <c r="H106" s="267"/>
      <c r="I106" s="268"/>
      <c r="J106" s="265"/>
      <c r="K106" s="265"/>
      <c r="L106" s="266"/>
      <c r="M106" s="288"/>
      <c r="N106" s="293"/>
      <c r="O106" s="36"/>
      <c r="P106" s="51" t="s">
        <v>1474</v>
      </c>
      <c r="Q106" s="36"/>
      <c r="R106" s="36" t="str">
        <f t="shared" si="7"/>
        <v/>
      </c>
      <c r="S106" s="15"/>
      <c r="T106" s="15"/>
      <c r="U106" s="15"/>
      <c r="V106" s="15"/>
      <c r="W106" s="28"/>
      <c r="X106" s="28"/>
      <c r="Y106" s="15"/>
      <c r="Z106" s="15"/>
      <c r="AA106" s="15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</row>
    <row r="107" spans="1:43" s="17" customFormat="1" ht="12.75" hidden="1" customHeight="1">
      <c r="A107" s="126" t="s">
        <v>1619</v>
      </c>
      <c r="B107" s="72"/>
      <c r="C107" s="144" t="s">
        <v>1620</v>
      </c>
      <c r="D107" s="132"/>
      <c r="E107" s="264"/>
      <c r="F107" s="265"/>
      <c r="G107" s="266"/>
      <c r="H107" s="267"/>
      <c r="I107" s="268"/>
      <c r="J107" s="265"/>
      <c r="K107" s="265"/>
      <c r="L107" s="266"/>
      <c r="M107" s="288"/>
      <c r="N107" s="293"/>
      <c r="O107" s="36"/>
      <c r="P107" s="51" t="s">
        <v>1474</v>
      </c>
      <c r="Q107" s="36"/>
      <c r="R107" s="36" t="str">
        <f t="shared" si="7"/>
        <v/>
      </c>
      <c r="S107" s="15"/>
      <c r="T107" s="15"/>
      <c r="U107" s="15"/>
      <c r="V107" s="15"/>
      <c r="W107" s="28"/>
      <c r="X107" s="28"/>
      <c r="Y107" s="15"/>
      <c r="Z107" s="15"/>
      <c r="AA107" s="15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</row>
    <row r="108" spans="1:43" s="17" customFormat="1" ht="12.75" hidden="1" customHeight="1">
      <c r="A108" s="126" t="s">
        <v>1621</v>
      </c>
      <c r="B108" s="72"/>
      <c r="C108" s="144" t="s">
        <v>1622</v>
      </c>
      <c r="D108" s="132"/>
      <c r="E108" s="264"/>
      <c r="F108" s="265"/>
      <c r="G108" s="266"/>
      <c r="H108" s="267"/>
      <c r="I108" s="268"/>
      <c r="J108" s="265"/>
      <c r="K108" s="265"/>
      <c r="L108" s="266"/>
      <c r="M108" s="288"/>
      <c r="N108" s="293"/>
      <c r="O108" s="36"/>
      <c r="P108" s="51" t="s">
        <v>1474</v>
      </c>
      <c r="Q108" s="36"/>
      <c r="R108" s="36" t="str">
        <f t="shared" si="7"/>
        <v/>
      </c>
      <c r="S108" s="15"/>
      <c r="T108" s="15"/>
      <c r="U108" s="15"/>
      <c r="V108" s="15"/>
      <c r="W108" s="28"/>
      <c r="X108" s="28"/>
      <c r="Y108" s="15"/>
      <c r="Z108" s="15"/>
      <c r="AA108" s="15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</row>
    <row r="109" spans="1:43" s="17" customFormat="1" ht="12.75" hidden="1" customHeight="1" thickBot="1">
      <c r="A109" s="126" t="s">
        <v>1623</v>
      </c>
      <c r="B109" s="182"/>
      <c r="C109" s="211" t="s">
        <v>1624</v>
      </c>
      <c r="D109" s="181"/>
      <c r="E109" s="270"/>
      <c r="F109" s="271"/>
      <c r="G109" s="272"/>
      <c r="H109" s="273"/>
      <c r="I109" s="274"/>
      <c r="J109" s="271"/>
      <c r="K109" s="271"/>
      <c r="L109" s="272"/>
      <c r="M109" s="694"/>
      <c r="N109" s="695"/>
      <c r="O109" s="36"/>
      <c r="P109" s="51" t="s">
        <v>1474</v>
      </c>
      <c r="Q109" s="36"/>
      <c r="R109" s="36" t="str">
        <f t="shared" si="7"/>
        <v/>
      </c>
      <c r="S109" s="15"/>
      <c r="T109" s="15"/>
      <c r="U109" s="15"/>
      <c r="V109" s="15"/>
      <c r="W109" s="28"/>
      <c r="X109" s="28"/>
      <c r="Y109" s="15"/>
      <c r="Z109" s="15"/>
      <c r="AA109" s="15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</row>
    <row r="110" spans="1:43" s="19" customFormat="1" ht="15.75" hidden="1" customHeight="1" thickBot="1">
      <c r="A110" s="126" t="s">
        <v>1718</v>
      </c>
      <c r="B110" s="883" t="s">
        <v>1626</v>
      </c>
      <c r="C110" s="884"/>
      <c r="D110" s="205"/>
      <c r="E110" s="206">
        <f t="shared" ref="E110:L110" si="10">SUM(E111:E158)</f>
        <v>0</v>
      </c>
      <c r="F110" s="207">
        <f t="shared" si="10"/>
        <v>0</v>
      </c>
      <c r="G110" s="208">
        <f t="shared" si="10"/>
        <v>0</v>
      </c>
      <c r="H110" s="303">
        <f t="shared" si="10"/>
        <v>0</v>
      </c>
      <c r="I110" s="304">
        <f t="shared" si="10"/>
        <v>0</v>
      </c>
      <c r="J110" s="301">
        <f t="shared" si="10"/>
        <v>0</v>
      </c>
      <c r="K110" s="301">
        <f t="shared" si="10"/>
        <v>0</v>
      </c>
      <c r="L110" s="305">
        <f t="shared" si="10"/>
        <v>0</v>
      </c>
      <c r="M110" s="317">
        <f>SUM(M111:M158)</f>
        <v>0</v>
      </c>
      <c r="N110" s="318">
        <f>SUM(N111:N158)</f>
        <v>0</v>
      </c>
      <c r="O110" s="36"/>
      <c r="P110" s="51" t="s">
        <v>1500</v>
      </c>
      <c r="Q110" s="36"/>
      <c r="R110" s="36" t="str">
        <f t="shared" si="7"/>
        <v/>
      </c>
      <c r="S110" s="5"/>
      <c r="T110" s="5"/>
      <c r="U110" s="5"/>
      <c r="V110" s="5"/>
      <c r="W110" s="28">
        <f>SUM(M111:M158)</f>
        <v>0</v>
      </c>
      <c r="X110" s="28">
        <f>SUM(N111:N158)</f>
        <v>0</v>
      </c>
      <c r="Y110" s="5"/>
      <c r="Z110" s="5"/>
      <c r="AA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</row>
    <row r="111" spans="1:43" s="129" customFormat="1" ht="12.75" hidden="1" customHeight="1" thickBot="1">
      <c r="A111" s="126" t="s">
        <v>1627</v>
      </c>
      <c r="B111" s="133"/>
      <c r="C111" s="152" t="s">
        <v>1628</v>
      </c>
      <c r="D111" s="132"/>
      <c r="E111" s="258"/>
      <c r="F111" s="259"/>
      <c r="G111" s="260"/>
      <c r="H111" s="261"/>
      <c r="I111" s="262"/>
      <c r="J111" s="259"/>
      <c r="K111" s="259"/>
      <c r="L111" s="260"/>
      <c r="M111" s="696">
        <f t="shared" ref="M111:N158" si="11">I111+K111</f>
        <v>0</v>
      </c>
      <c r="N111" s="323">
        <f t="shared" si="11"/>
        <v>0</v>
      </c>
      <c r="O111" s="150"/>
      <c r="P111" s="151" t="s">
        <v>1473</v>
      </c>
      <c r="Q111" s="150"/>
      <c r="R111" s="150" t="str">
        <f t="shared" si="7"/>
        <v/>
      </c>
      <c r="S111" s="5"/>
      <c r="T111" s="5"/>
      <c r="U111" s="5"/>
      <c r="V111" s="5"/>
      <c r="W111" s="30"/>
      <c r="X111" s="30"/>
      <c r="Y111" s="5"/>
      <c r="Z111" s="5"/>
      <c r="AA111" s="5"/>
      <c r="AC111" s="128"/>
      <c r="AD111" s="128"/>
      <c r="AE111" s="128"/>
      <c r="AF111" s="128"/>
      <c r="AG111" s="128"/>
      <c r="AH111" s="128"/>
      <c r="AI111" s="128"/>
      <c r="AJ111" s="128"/>
      <c r="AK111" s="128"/>
      <c r="AL111" s="128"/>
      <c r="AM111" s="128"/>
      <c r="AN111" s="128"/>
      <c r="AO111" s="128"/>
      <c r="AP111" s="128"/>
      <c r="AQ111" s="128"/>
    </row>
    <row r="112" spans="1:43" s="129" customFormat="1" ht="12.75" hidden="1" customHeight="1" thickTop="1" thickBot="1">
      <c r="A112" s="126" t="s">
        <v>1629</v>
      </c>
      <c r="B112" s="131"/>
      <c r="C112" s="144" t="s">
        <v>1630</v>
      </c>
      <c r="D112" s="132"/>
      <c r="E112" s="264"/>
      <c r="F112" s="265"/>
      <c r="G112" s="266"/>
      <c r="H112" s="267"/>
      <c r="I112" s="268"/>
      <c r="J112" s="265"/>
      <c r="K112" s="265"/>
      <c r="L112" s="266"/>
      <c r="M112" s="696">
        <f t="shared" si="11"/>
        <v>0</v>
      </c>
      <c r="N112" s="323">
        <f t="shared" si="11"/>
        <v>0</v>
      </c>
      <c r="O112" s="150"/>
      <c r="P112" s="151" t="s">
        <v>1473</v>
      </c>
      <c r="Q112" s="150"/>
      <c r="R112" s="150" t="str">
        <f t="shared" si="7"/>
        <v/>
      </c>
      <c r="S112" s="5"/>
      <c r="T112" s="5"/>
      <c r="U112" s="5"/>
      <c r="V112" s="5"/>
      <c r="W112" s="30"/>
      <c r="X112" s="30"/>
      <c r="Y112" s="5"/>
      <c r="Z112" s="5"/>
      <c r="AA112" s="5"/>
      <c r="AC112" s="128"/>
      <c r="AD112" s="128"/>
      <c r="AE112" s="128"/>
      <c r="AF112" s="128"/>
      <c r="AG112" s="128"/>
      <c r="AH112" s="128"/>
      <c r="AI112" s="128"/>
      <c r="AJ112" s="128"/>
      <c r="AK112" s="128"/>
      <c r="AL112" s="128"/>
      <c r="AM112" s="128"/>
      <c r="AN112" s="128"/>
      <c r="AO112" s="128"/>
      <c r="AP112" s="128"/>
      <c r="AQ112" s="128"/>
    </row>
    <row r="113" spans="1:43" s="129" customFormat="1" ht="12.75" hidden="1" customHeight="1" thickTop="1" thickBot="1">
      <c r="A113" s="126" t="s">
        <v>1631</v>
      </c>
      <c r="B113" s="131"/>
      <c r="C113" s="144" t="s">
        <v>1632</v>
      </c>
      <c r="D113" s="132"/>
      <c r="E113" s="264"/>
      <c r="F113" s="265"/>
      <c r="G113" s="266"/>
      <c r="H113" s="267"/>
      <c r="I113" s="268"/>
      <c r="J113" s="265"/>
      <c r="K113" s="265"/>
      <c r="L113" s="266"/>
      <c r="M113" s="696">
        <f t="shared" si="11"/>
        <v>0</v>
      </c>
      <c r="N113" s="323">
        <f t="shared" si="11"/>
        <v>0</v>
      </c>
      <c r="O113" s="150"/>
      <c r="P113" s="151" t="s">
        <v>1473</v>
      </c>
      <c r="Q113" s="150"/>
      <c r="R113" s="150" t="str">
        <f t="shared" si="7"/>
        <v/>
      </c>
      <c r="S113" s="5"/>
      <c r="T113" s="5"/>
      <c r="U113" s="5"/>
      <c r="V113" s="5"/>
      <c r="W113" s="30"/>
      <c r="X113" s="30"/>
      <c r="Y113" s="5"/>
      <c r="Z113" s="5"/>
      <c r="AA113" s="5"/>
      <c r="AC113" s="128"/>
      <c r="AD113" s="128"/>
      <c r="AE113" s="128"/>
      <c r="AF113" s="128"/>
      <c r="AG113" s="128"/>
      <c r="AH113" s="128"/>
      <c r="AI113" s="128"/>
      <c r="AJ113" s="128"/>
      <c r="AK113" s="128"/>
      <c r="AL113" s="128"/>
      <c r="AM113" s="128"/>
      <c r="AN113" s="128"/>
      <c r="AO113" s="128"/>
      <c r="AP113" s="128"/>
      <c r="AQ113" s="128"/>
    </row>
    <row r="114" spans="1:43" s="241" customFormat="1" ht="12.75" hidden="1" customHeight="1" thickTop="1" thickBot="1">
      <c r="A114" s="126" t="s">
        <v>1633</v>
      </c>
      <c r="B114" s="131"/>
      <c r="C114" s="144" t="s">
        <v>1634</v>
      </c>
      <c r="D114" s="132"/>
      <c r="E114" s="264"/>
      <c r="F114" s="265"/>
      <c r="G114" s="266"/>
      <c r="H114" s="267"/>
      <c r="I114" s="268"/>
      <c r="J114" s="265"/>
      <c r="K114" s="265">
        <v>0</v>
      </c>
      <c r="L114" s="266">
        <v>0</v>
      </c>
      <c r="M114" s="696">
        <f t="shared" si="11"/>
        <v>0</v>
      </c>
      <c r="N114" s="323">
        <f t="shared" si="11"/>
        <v>0</v>
      </c>
      <c r="O114" s="224"/>
      <c r="P114" s="225" t="s">
        <v>1473</v>
      </c>
      <c r="Q114" s="224"/>
      <c r="R114" s="224" t="str">
        <f t="shared" si="7"/>
        <v/>
      </c>
      <c r="S114" s="238"/>
      <c r="T114" s="238"/>
      <c r="U114" s="238"/>
      <c r="V114" s="238"/>
      <c r="W114" s="239"/>
      <c r="X114" s="239"/>
      <c r="Y114" s="238"/>
      <c r="Z114" s="238"/>
      <c r="AA114" s="238"/>
      <c r="AC114" s="240"/>
      <c r="AD114" s="240"/>
      <c r="AE114" s="240"/>
      <c r="AF114" s="240"/>
      <c r="AG114" s="240"/>
      <c r="AH114" s="240"/>
      <c r="AI114" s="240"/>
      <c r="AJ114" s="240"/>
      <c r="AK114" s="240"/>
      <c r="AL114" s="240"/>
      <c r="AM114" s="240"/>
      <c r="AN114" s="240"/>
      <c r="AO114" s="240"/>
      <c r="AP114" s="240"/>
      <c r="AQ114" s="240"/>
    </row>
    <row r="115" spans="1:43" s="129" customFormat="1" ht="12.75" hidden="1" customHeight="1" thickTop="1" thickBot="1">
      <c r="A115" s="126" t="s">
        <v>1635</v>
      </c>
      <c r="B115" s="131"/>
      <c r="C115" s="144" t="s">
        <v>1636</v>
      </c>
      <c r="D115" s="132"/>
      <c r="E115" s="264"/>
      <c r="F115" s="265"/>
      <c r="G115" s="266"/>
      <c r="H115" s="267"/>
      <c r="I115" s="268"/>
      <c r="J115" s="265"/>
      <c r="K115" s="265"/>
      <c r="L115" s="266"/>
      <c r="M115" s="696">
        <f t="shared" si="11"/>
        <v>0</v>
      </c>
      <c r="N115" s="323">
        <f t="shared" si="11"/>
        <v>0</v>
      </c>
      <c r="O115" s="150"/>
      <c r="P115" s="151" t="s">
        <v>1474</v>
      </c>
      <c r="Q115" s="150"/>
      <c r="R115" s="150" t="str">
        <f t="shared" si="7"/>
        <v/>
      </c>
      <c r="S115" s="5"/>
      <c r="T115" s="5"/>
      <c r="U115" s="5"/>
      <c r="V115" s="5"/>
      <c r="W115" s="30"/>
      <c r="X115" s="30"/>
      <c r="Y115" s="5"/>
      <c r="Z115" s="5"/>
      <c r="AA115" s="5"/>
      <c r="AC115" s="128"/>
      <c r="AD115" s="128"/>
      <c r="AE115" s="128"/>
      <c r="AF115" s="128"/>
      <c r="AG115" s="128"/>
      <c r="AH115" s="128"/>
      <c r="AI115" s="128"/>
      <c r="AJ115" s="128"/>
      <c r="AK115" s="128"/>
      <c r="AL115" s="128"/>
      <c r="AM115" s="128"/>
      <c r="AN115" s="128"/>
      <c r="AO115" s="128"/>
      <c r="AP115" s="128"/>
      <c r="AQ115" s="128"/>
    </row>
    <row r="116" spans="1:43" s="129" customFormat="1" ht="12.75" hidden="1" customHeight="1" thickTop="1" thickBot="1">
      <c r="A116" s="126" t="s">
        <v>1637</v>
      </c>
      <c r="B116" s="131"/>
      <c r="C116" s="144" t="s">
        <v>1638</v>
      </c>
      <c r="D116" s="132"/>
      <c r="E116" s="264"/>
      <c r="F116" s="265"/>
      <c r="G116" s="266"/>
      <c r="H116" s="267"/>
      <c r="I116" s="268"/>
      <c r="J116" s="265"/>
      <c r="K116" s="265"/>
      <c r="L116" s="266"/>
      <c r="M116" s="696">
        <f t="shared" si="11"/>
        <v>0</v>
      </c>
      <c r="N116" s="323">
        <f t="shared" si="11"/>
        <v>0</v>
      </c>
      <c r="O116" s="150"/>
      <c r="P116" s="151" t="s">
        <v>1474</v>
      </c>
      <c r="Q116" s="150"/>
      <c r="R116" s="150" t="str">
        <f t="shared" si="7"/>
        <v/>
      </c>
      <c r="S116" s="5"/>
      <c r="T116" s="5"/>
      <c r="U116" s="5"/>
      <c r="V116" s="5"/>
      <c r="W116" s="30"/>
      <c r="X116" s="30"/>
      <c r="Y116" s="5"/>
      <c r="Z116" s="5"/>
      <c r="AA116" s="5"/>
      <c r="AC116" s="128"/>
      <c r="AD116" s="128"/>
      <c r="AE116" s="128"/>
      <c r="AF116" s="128"/>
      <c r="AG116" s="128"/>
      <c r="AH116" s="128"/>
      <c r="AI116" s="128"/>
      <c r="AJ116" s="128"/>
      <c r="AK116" s="128"/>
      <c r="AL116" s="128"/>
      <c r="AM116" s="128"/>
      <c r="AN116" s="128"/>
      <c r="AO116" s="128"/>
      <c r="AP116" s="128"/>
      <c r="AQ116" s="128"/>
    </row>
    <row r="117" spans="1:43" s="129" customFormat="1" ht="12.75" hidden="1" customHeight="1" thickTop="1" thickBot="1">
      <c r="A117" s="126" t="s">
        <v>1639</v>
      </c>
      <c r="B117" s="131"/>
      <c r="C117" s="144" t="s">
        <v>1640</v>
      </c>
      <c r="D117" s="132"/>
      <c r="E117" s="264"/>
      <c r="F117" s="265"/>
      <c r="G117" s="266"/>
      <c r="H117" s="267"/>
      <c r="I117" s="268"/>
      <c r="J117" s="265"/>
      <c r="K117" s="265"/>
      <c r="L117" s="266"/>
      <c r="M117" s="696">
        <f t="shared" si="11"/>
        <v>0</v>
      </c>
      <c r="N117" s="323">
        <f t="shared" si="11"/>
        <v>0</v>
      </c>
      <c r="O117" s="150"/>
      <c r="P117" s="151" t="s">
        <v>1474</v>
      </c>
      <c r="Q117" s="150"/>
      <c r="R117" s="150" t="str">
        <f t="shared" si="7"/>
        <v/>
      </c>
      <c r="S117" s="5"/>
      <c r="T117" s="5"/>
      <c r="U117" s="5"/>
      <c r="V117" s="5"/>
      <c r="W117" s="30"/>
      <c r="X117" s="30"/>
      <c r="Y117" s="5"/>
      <c r="Z117" s="5"/>
      <c r="AA117" s="5"/>
      <c r="AC117" s="128"/>
      <c r="AD117" s="128"/>
      <c r="AE117" s="128"/>
      <c r="AF117" s="128"/>
      <c r="AG117" s="128"/>
      <c r="AH117" s="128"/>
      <c r="AI117" s="128"/>
      <c r="AJ117" s="128"/>
      <c r="AK117" s="128"/>
      <c r="AL117" s="128"/>
      <c r="AM117" s="128"/>
      <c r="AN117" s="128"/>
      <c r="AO117" s="128"/>
      <c r="AP117" s="128"/>
      <c r="AQ117" s="128"/>
    </row>
    <row r="118" spans="1:43" s="129" customFormat="1" ht="12.75" hidden="1" customHeight="1" thickTop="1" thickBot="1">
      <c r="A118" s="126" t="s">
        <v>1641</v>
      </c>
      <c r="B118" s="131"/>
      <c r="C118" s="144" t="s">
        <v>1642</v>
      </c>
      <c r="D118" s="132"/>
      <c r="E118" s="264"/>
      <c r="F118" s="265"/>
      <c r="G118" s="266"/>
      <c r="H118" s="267"/>
      <c r="I118" s="268"/>
      <c r="J118" s="265"/>
      <c r="K118" s="265"/>
      <c r="L118" s="266"/>
      <c r="M118" s="696">
        <f t="shared" si="11"/>
        <v>0</v>
      </c>
      <c r="N118" s="323">
        <f t="shared" si="11"/>
        <v>0</v>
      </c>
      <c r="O118" s="150"/>
      <c r="P118" s="151" t="s">
        <v>1474</v>
      </c>
      <c r="Q118" s="150"/>
      <c r="R118" s="150" t="str">
        <f t="shared" si="7"/>
        <v/>
      </c>
      <c r="S118" s="5"/>
      <c r="T118" s="5"/>
      <c r="U118" s="5"/>
      <c r="V118" s="5"/>
      <c r="W118" s="30"/>
      <c r="X118" s="30"/>
      <c r="Y118" s="5"/>
      <c r="Z118" s="5"/>
      <c r="AA118" s="5"/>
      <c r="AC118" s="128"/>
      <c r="AD118" s="128"/>
      <c r="AE118" s="128"/>
      <c r="AF118" s="128"/>
      <c r="AG118" s="128"/>
      <c r="AH118" s="128"/>
      <c r="AI118" s="128"/>
      <c r="AJ118" s="128"/>
      <c r="AK118" s="128"/>
      <c r="AL118" s="128"/>
      <c r="AM118" s="128"/>
      <c r="AN118" s="128"/>
      <c r="AO118" s="128"/>
      <c r="AP118" s="128"/>
      <c r="AQ118" s="128"/>
    </row>
    <row r="119" spans="1:43" s="241" customFormat="1" ht="12.75" hidden="1" customHeight="1" thickTop="1" thickBot="1">
      <c r="A119" s="126" t="s">
        <v>1643</v>
      </c>
      <c r="B119" s="421"/>
      <c r="C119" s="144" t="s">
        <v>1644</v>
      </c>
      <c r="D119" s="244"/>
      <c r="E119" s="243"/>
      <c r="F119" s="237"/>
      <c r="G119" s="242"/>
      <c r="H119" s="235"/>
      <c r="I119" s="236"/>
      <c r="J119" s="237"/>
      <c r="K119" s="237"/>
      <c r="L119" s="242"/>
      <c r="M119" s="485">
        <f t="shared" si="11"/>
        <v>0</v>
      </c>
      <c r="N119" s="486">
        <f t="shared" si="11"/>
        <v>0</v>
      </c>
      <c r="O119" s="224"/>
      <c r="P119" s="225" t="s">
        <v>1474</v>
      </c>
      <c r="Q119" s="224"/>
      <c r="R119" s="224" t="str">
        <f t="shared" si="7"/>
        <v/>
      </c>
      <c r="S119" s="238"/>
      <c r="T119" s="238"/>
      <c r="U119" s="238"/>
      <c r="V119" s="238"/>
      <c r="W119" s="239"/>
      <c r="X119" s="239"/>
      <c r="Y119" s="238"/>
      <c r="Z119" s="238"/>
      <c r="AA119" s="238"/>
      <c r="AC119" s="240"/>
      <c r="AD119" s="240"/>
      <c r="AE119" s="240"/>
      <c r="AF119" s="240"/>
      <c r="AG119" s="240"/>
      <c r="AH119" s="240"/>
      <c r="AI119" s="240"/>
      <c r="AJ119" s="240"/>
      <c r="AK119" s="240"/>
      <c r="AL119" s="240"/>
      <c r="AM119" s="240"/>
      <c r="AN119" s="240"/>
      <c r="AO119" s="240"/>
      <c r="AP119" s="240"/>
      <c r="AQ119" s="240"/>
    </row>
    <row r="120" spans="1:43" s="129" customFormat="1" ht="12.75" hidden="1" customHeight="1" thickTop="1" thickBot="1">
      <c r="A120" s="126" t="s">
        <v>1645</v>
      </c>
      <c r="B120" s="131"/>
      <c r="C120" s="144" t="s">
        <v>1646</v>
      </c>
      <c r="D120" s="132"/>
      <c r="E120" s="264"/>
      <c r="F120" s="265"/>
      <c r="G120" s="266"/>
      <c r="H120" s="267"/>
      <c r="I120" s="268"/>
      <c r="J120" s="265"/>
      <c r="K120" s="265"/>
      <c r="L120" s="266"/>
      <c r="M120" s="696">
        <f t="shared" si="11"/>
        <v>0</v>
      </c>
      <c r="N120" s="323">
        <f t="shared" si="11"/>
        <v>0</v>
      </c>
      <c r="O120" s="150"/>
      <c r="P120" s="151" t="s">
        <v>1474</v>
      </c>
      <c r="Q120" s="150"/>
      <c r="R120" s="150" t="str">
        <f t="shared" si="7"/>
        <v/>
      </c>
      <c r="S120" s="5"/>
      <c r="T120" s="5"/>
      <c r="U120" s="5"/>
      <c r="V120" s="5"/>
      <c r="W120" s="30"/>
      <c r="X120" s="30"/>
      <c r="Y120" s="5"/>
      <c r="Z120" s="5"/>
      <c r="AA120" s="5"/>
      <c r="AC120" s="128"/>
      <c r="AD120" s="128"/>
      <c r="AE120" s="128"/>
      <c r="AF120" s="128"/>
      <c r="AG120" s="128"/>
      <c r="AH120" s="128"/>
      <c r="AI120" s="128"/>
      <c r="AJ120" s="128"/>
      <c r="AK120" s="128"/>
      <c r="AL120" s="128"/>
      <c r="AM120" s="128"/>
      <c r="AN120" s="128"/>
      <c r="AO120" s="128"/>
      <c r="AP120" s="128"/>
      <c r="AQ120" s="128"/>
    </row>
    <row r="121" spans="1:43" s="129" customFormat="1" ht="12.75" hidden="1" customHeight="1" thickTop="1" thickBot="1">
      <c r="A121" s="126" t="s">
        <v>1647</v>
      </c>
      <c r="B121" s="131"/>
      <c r="C121" s="144" t="s">
        <v>1648</v>
      </c>
      <c r="D121" s="132"/>
      <c r="E121" s="264"/>
      <c r="F121" s="265"/>
      <c r="G121" s="266"/>
      <c r="H121" s="267"/>
      <c r="I121" s="268"/>
      <c r="J121" s="265"/>
      <c r="K121" s="265"/>
      <c r="L121" s="266"/>
      <c r="M121" s="696">
        <f t="shared" si="11"/>
        <v>0</v>
      </c>
      <c r="N121" s="323">
        <f t="shared" si="11"/>
        <v>0</v>
      </c>
      <c r="O121" s="150"/>
      <c r="P121" s="151" t="s">
        <v>1474</v>
      </c>
      <c r="Q121" s="150"/>
      <c r="R121" s="150" t="str">
        <f t="shared" si="7"/>
        <v/>
      </c>
      <c r="S121" s="5"/>
      <c r="T121" s="5"/>
      <c r="U121" s="5"/>
      <c r="V121" s="5"/>
      <c r="W121" s="30"/>
      <c r="X121" s="30"/>
      <c r="Y121" s="5"/>
      <c r="Z121" s="5"/>
      <c r="AA121" s="5"/>
      <c r="AC121" s="128"/>
      <c r="AD121" s="128"/>
      <c r="AE121" s="128"/>
      <c r="AF121" s="128"/>
      <c r="AG121" s="128"/>
      <c r="AH121" s="128"/>
      <c r="AI121" s="128"/>
      <c r="AJ121" s="128"/>
      <c r="AK121" s="128"/>
      <c r="AL121" s="128"/>
      <c r="AM121" s="128"/>
      <c r="AN121" s="128"/>
      <c r="AO121" s="128"/>
      <c r="AP121" s="128"/>
      <c r="AQ121" s="128"/>
    </row>
    <row r="122" spans="1:43" s="129" customFormat="1" ht="12.75" hidden="1" customHeight="1" thickTop="1" thickBot="1">
      <c r="A122" s="126" t="s">
        <v>1649</v>
      </c>
      <c r="B122" s="131"/>
      <c r="C122" s="144" t="s">
        <v>1650</v>
      </c>
      <c r="D122" s="132"/>
      <c r="E122" s="264"/>
      <c r="F122" s="265"/>
      <c r="G122" s="266"/>
      <c r="H122" s="267"/>
      <c r="I122" s="268"/>
      <c r="J122" s="265"/>
      <c r="K122" s="265"/>
      <c r="L122" s="266"/>
      <c r="M122" s="696">
        <f t="shared" si="11"/>
        <v>0</v>
      </c>
      <c r="N122" s="323">
        <f t="shared" si="11"/>
        <v>0</v>
      </c>
      <c r="O122" s="150"/>
      <c r="P122" s="151" t="s">
        <v>1474</v>
      </c>
      <c r="Q122" s="150"/>
      <c r="R122" s="150" t="str">
        <f t="shared" si="7"/>
        <v/>
      </c>
      <c r="S122" s="5"/>
      <c r="T122" s="5"/>
      <c r="U122" s="5"/>
      <c r="V122" s="5"/>
      <c r="W122" s="30"/>
      <c r="X122" s="30"/>
      <c r="Y122" s="5"/>
      <c r="Z122" s="5"/>
      <c r="AA122" s="5"/>
      <c r="AC122" s="128"/>
      <c r="AD122" s="128"/>
      <c r="AE122" s="128"/>
      <c r="AF122" s="128"/>
      <c r="AG122" s="128"/>
      <c r="AH122" s="128"/>
      <c r="AI122" s="128"/>
      <c r="AJ122" s="128"/>
      <c r="AK122" s="128"/>
      <c r="AL122" s="128"/>
      <c r="AM122" s="128"/>
      <c r="AN122" s="128"/>
      <c r="AO122" s="128"/>
      <c r="AP122" s="128"/>
      <c r="AQ122" s="128"/>
    </row>
    <row r="123" spans="1:43" s="129" customFormat="1" ht="12.75" hidden="1" customHeight="1" thickTop="1" thickBot="1">
      <c r="A123" s="126" t="s">
        <v>1651</v>
      </c>
      <c r="B123" s="131"/>
      <c r="C123" s="144" t="s">
        <v>1652</v>
      </c>
      <c r="D123" s="132"/>
      <c r="E123" s="264"/>
      <c r="F123" s="265"/>
      <c r="G123" s="266"/>
      <c r="H123" s="267"/>
      <c r="I123" s="268"/>
      <c r="J123" s="265"/>
      <c r="K123" s="265"/>
      <c r="L123" s="266"/>
      <c r="M123" s="696">
        <f t="shared" si="11"/>
        <v>0</v>
      </c>
      <c r="N123" s="323">
        <f t="shared" si="11"/>
        <v>0</v>
      </c>
      <c r="O123" s="150"/>
      <c r="P123" s="151" t="s">
        <v>1474</v>
      </c>
      <c r="Q123" s="150"/>
      <c r="R123" s="150" t="str">
        <f t="shared" si="7"/>
        <v/>
      </c>
      <c r="S123" s="5"/>
      <c r="T123" s="5"/>
      <c r="U123" s="5"/>
      <c r="V123" s="5"/>
      <c r="W123" s="30"/>
      <c r="X123" s="30"/>
      <c r="Y123" s="5"/>
      <c r="Z123" s="5"/>
      <c r="AA123" s="5"/>
      <c r="AC123" s="128"/>
      <c r="AD123" s="128"/>
      <c r="AE123" s="128"/>
      <c r="AF123" s="128"/>
      <c r="AG123" s="128"/>
      <c r="AH123" s="128"/>
      <c r="AI123" s="128"/>
      <c r="AJ123" s="128"/>
      <c r="AK123" s="128"/>
      <c r="AL123" s="128"/>
      <c r="AM123" s="128"/>
      <c r="AN123" s="128"/>
      <c r="AO123" s="128"/>
      <c r="AP123" s="128"/>
      <c r="AQ123" s="128"/>
    </row>
    <row r="124" spans="1:43" s="129" customFormat="1" ht="12.75" hidden="1" customHeight="1" thickTop="1" thickBot="1">
      <c r="A124" s="126" t="s">
        <v>1653</v>
      </c>
      <c r="B124" s="131"/>
      <c r="C124" s="144" t="s">
        <v>1654</v>
      </c>
      <c r="D124" s="132"/>
      <c r="E124" s="264"/>
      <c r="F124" s="265"/>
      <c r="G124" s="266"/>
      <c r="H124" s="267"/>
      <c r="I124" s="268"/>
      <c r="J124" s="265"/>
      <c r="K124" s="265"/>
      <c r="L124" s="266"/>
      <c r="M124" s="696">
        <f t="shared" si="11"/>
        <v>0</v>
      </c>
      <c r="N124" s="323">
        <f t="shared" si="11"/>
        <v>0</v>
      </c>
      <c r="O124" s="150"/>
      <c r="P124" s="151" t="s">
        <v>1474</v>
      </c>
      <c r="Q124" s="150"/>
      <c r="R124" s="150" t="str">
        <f t="shared" si="7"/>
        <v/>
      </c>
      <c r="S124" s="5"/>
      <c r="T124" s="5"/>
      <c r="U124" s="5"/>
      <c r="V124" s="5"/>
      <c r="W124" s="30"/>
      <c r="X124" s="30"/>
      <c r="Y124" s="5"/>
      <c r="Z124" s="5"/>
      <c r="AA124" s="5"/>
      <c r="AC124" s="128"/>
      <c r="AD124" s="128"/>
      <c r="AE124" s="128"/>
      <c r="AF124" s="128"/>
      <c r="AG124" s="128"/>
      <c r="AH124" s="128"/>
      <c r="AI124" s="128"/>
      <c r="AJ124" s="128"/>
      <c r="AK124" s="128"/>
      <c r="AL124" s="128"/>
      <c r="AM124" s="128"/>
      <c r="AN124" s="128"/>
      <c r="AO124" s="128"/>
      <c r="AP124" s="128"/>
      <c r="AQ124" s="128"/>
    </row>
    <row r="125" spans="1:43" s="129" customFormat="1" ht="12.75" hidden="1" customHeight="1" thickTop="1" thickBot="1">
      <c r="A125" s="126" t="s">
        <v>1655</v>
      </c>
      <c r="B125" s="131"/>
      <c r="C125" s="144" t="s">
        <v>1656</v>
      </c>
      <c r="D125" s="132"/>
      <c r="E125" s="264"/>
      <c r="F125" s="265"/>
      <c r="G125" s="266"/>
      <c r="H125" s="267"/>
      <c r="I125" s="268"/>
      <c r="J125" s="265"/>
      <c r="K125" s="265"/>
      <c r="L125" s="266"/>
      <c r="M125" s="696">
        <f t="shared" si="11"/>
        <v>0</v>
      </c>
      <c r="N125" s="323">
        <f t="shared" si="11"/>
        <v>0</v>
      </c>
      <c r="O125" s="150"/>
      <c r="P125" s="151" t="s">
        <v>1474</v>
      </c>
      <c r="Q125" s="150"/>
      <c r="R125" s="150" t="str">
        <f t="shared" si="7"/>
        <v/>
      </c>
      <c r="S125" s="5"/>
      <c r="T125" s="5"/>
      <c r="U125" s="5"/>
      <c r="V125" s="5"/>
      <c r="W125" s="30"/>
      <c r="X125" s="30"/>
      <c r="Y125" s="5"/>
      <c r="Z125" s="5"/>
      <c r="AA125" s="5"/>
      <c r="AC125" s="128"/>
      <c r="AD125" s="128"/>
      <c r="AE125" s="128"/>
      <c r="AF125" s="128"/>
      <c r="AG125" s="128"/>
      <c r="AH125" s="128"/>
      <c r="AI125" s="128"/>
      <c r="AJ125" s="128"/>
      <c r="AK125" s="128"/>
      <c r="AL125" s="128"/>
      <c r="AM125" s="128"/>
      <c r="AN125" s="128"/>
      <c r="AO125" s="128"/>
      <c r="AP125" s="128"/>
      <c r="AQ125" s="128"/>
    </row>
    <row r="126" spans="1:43" s="129" customFormat="1" ht="12.75" hidden="1" customHeight="1" thickTop="1" thickBot="1">
      <c r="A126" s="126" t="s">
        <v>1657</v>
      </c>
      <c r="B126" s="131"/>
      <c r="C126" s="144" t="s">
        <v>1658</v>
      </c>
      <c r="D126" s="132"/>
      <c r="E126" s="264"/>
      <c r="F126" s="265"/>
      <c r="G126" s="266"/>
      <c r="H126" s="267"/>
      <c r="I126" s="268"/>
      <c r="J126" s="265"/>
      <c r="K126" s="265"/>
      <c r="L126" s="266"/>
      <c r="M126" s="696">
        <f t="shared" si="11"/>
        <v>0</v>
      </c>
      <c r="N126" s="323">
        <f t="shared" si="11"/>
        <v>0</v>
      </c>
      <c r="O126" s="150"/>
      <c r="P126" s="151" t="s">
        <v>1474</v>
      </c>
      <c r="Q126" s="150"/>
      <c r="R126" s="150" t="str">
        <f t="shared" si="7"/>
        <v/>
      </c>
      <c r="S126" s="5"/>
      <c r="T126" s="5"/>
      <c r="U126" s="5"/>
      <c r="V126" s="5"/>
      <c r="W126" s="30"/>
      <c r="X126" s="30"/>
      <c r="Y126" s="5"/>
      <c r="Z126" s="5"/>
      <c r="AA126" s="5"/>
      <c r="AC126" s="128"/>
      <c r="AD126" s="128"/>
      <c r="AE126" s="128"/>
      <c r="AF126" s="128"/>
      <c r="AG126" s="128"/>
      <c r="AH126" s="128"/>
      <c r="AI126" s="128"/>
      <c r="AJ126" s="128"/>
      <c r="AK126" s="128"/>
      <c r="AL126" s="128"/>
      <c r="AM126" s="128"/>
      <c r="AN126" s="128"/>
      <c r="AO126" s="128"/>
      <c r="AP126" s="128"/>
      <c r="AQ126" s="128"/>
    </row>
    <row r="127" spans="1:43" s="129" customFormat="1" ht="12.75" hidden="1" customHeight="1" thickTop="1" thickBot="1">
      <c r="A127" s="126" t="s">
        <v>1659</v>
      </c>
      <c r="B127" s="131"/>
      <c r="C127" s="144" t="s">
        <v>1660</v>
      </c>
      <c r="D127" s="132"/>
      <c r="E127" s="264"/>
      <c r="F127" s="265"/>
      <c r="G127" s="266"/>
      <c r="H127" s="267"/>
      <c r="I127" s="268"/>
      <c r="J127" s="265"/>
      <c r="K127" s="265"/>
      <c r="L127" s="266"/>
      <c r="M127" s="696">
        <f t="shared" si="11"/>
        <v>0</v>
      </c>
      <c r="N127" s="323">
        <f t="shared" si="11"/>
        <v>0</v>
      </c>
      <c r="O127" s="150"/>
      <c r="P127" s="151" t="s">
        <v>1474</v>
      </c>
      <c r="Q127" s="150"/>
      <c r="R127" s="150" t="str">
        <f t="shared" si="7"/>
        <v/>
      </c>
      <c r="S127" s="5"/>
      <c r="T127" s="5"/>
      <c r="U127" s="5"/>
      <c r="V127" s="5"/>
      <c r="W127" s="30"/>
      <c r="X127" s="30"/>
      <c r="Y127" s="5"/>
      <c r="Z127" s="5"/>
      <c r="AA127" s="5"/>
      <c r="AC127" s="128"/>
      <c r="AD127" s="128"/>
      <c r="AE127" s="128"/>
      <c r="AF127" s="128"/>
      <c r="AG127" s="128"/>
      <c r="AH127" s="128"/>
      <c r="AI127" s="128"/>
      <c r="AJ127" s="128"/>
      <c r="AK127" s="128"/>
      <c r="AL127" s="128"/>
      <c r="AM127" s="128"/>
      <c r="AN127" s="128"/>
      <c r="AO127" s="128"/>
      <c r="AP127" s="128"/>
      <c r="AQ127" s="128"/>
    </row>
    <row r="128" spans="1:43" s="241" customFormat="1" ht="12.75" hidden="1" customHeight="1" thickTop="1" thickBot="1">
      <c r="A128" s="126" t="s">
        <v>1661</v>
      </c>
      <c r="B128" s="131"/>
      <c r="C128" s="144" t="s">
        <v>1662</v>
      </c>
      <c r="D128" s="132"/>
      <c r="E128" s="264"/>
      <c r="F128" s="265"/>
      <c r="G128" s="266"/>
      <c r="H128" s="267"/>
      <c r="I128" s="268"/>
      <c r="J128" s="265"/>
      <c r="K128" s="265"/>
      <c r="L128" s="266"/>
      <c r="M128" s="696">
        <f t="shared" si="11"/>
        <v>0</v>
      </c>
      <c r="N128" s="323">
        <f t="shared" si="11"/>
        <v>0</v>
      </c>
      <c r="O128" s="224"/>
      <c r="P128" s="225" t="s">
        <v>1474</v>
      </c>
      <c r="Q128" s="224"/>
      <c r="R128" s="224" t="str">
        <f t="shared" si="7"/>
        <v/>
      </c>
      <c r="S128" s="238"/>
      <c r="T128" s="238"/>
      <c r="U128" s="238"/>
      <c r="V128" s="238"/>
      <c r="W128" s="239"/>
      <c r="X128" s="239"/>
      <c r="Y128" s="238"/>
      <c r="Z128" s="238"/>
      <c r="AA128" s="238"/>
      <c r="AC128" s="240"/>
      <c r="AD128" s="240"/>
      <c r="AE128" s="240"/>
      <c r="AF128" s="240"/>
      <c r="AG128" s="240"/>
      <c r="AH128" s="240"/>
      <c r="AI128" s="240"/>
      <c r="AJ128" s="240"/>
      <c r="AK128" s="240"/>
      <c r="AL128" s="240"/>
      <c r="AM128" s="240"/>
      <c r="AN128" s="240"/>
      <c r="AO128" s="240"/>
      <c r="AP128" s="240"/>
      <c r="AQ128" s="240"/>
    </row>
    <row r="129" spans="1:43" s="129" customFormat="1" ht="12.75" hidden="1" customHeight="1" thickTop="1" thickBot="1">
      <c r="A129" s="126" t="s">
        <v>1663</v>
      </c>
      <c r="B129" s="131"/>
      <c r="C129" s="144" t="s">
        <v>1494</v>
      </c>
      <c r="D129" s="132"/>
      <c r="E129" s="264"/>
      <c r="F129" s="265"/>
      <c r="G129" s="266"/>
      <c r="H129" s="267"/>
      <c r="I129" s="268"/>
      <c r="J129" s="265"/>
      <c r="K129" s="265"/>
      <c r="L129" s="266"/>
      <c r="M129" s="696">
        <f t="shared" si="11"/>
        <v>0</v>
      </c>
      <c r="N129" s="323">
        <f t="shared" si="11"/>
        <v>0</v>
      </c>
      <c r="O129" s="150"/>
      <c r="P129" s="151" t="s">
        <v>1474</v>
      </c>
      <c r="Q129" s="150"/>
      <c r="R129" s="150" t="str">
        <f t="shared" si="7"/>
        <v/>
      </c>
      <c r="S129" s="5"/>
      <c r="T129" s="5"/>
      <c r="U129" s="5"/>
      <c r="V129" s="5"/>
      <c r="W129" s="30"/>
      <c r="X129" s="30"/>
      <c r="Y129" s="5"/>
      <c r="Z129" s="5"/>
      <c r="AA129" s="5"/>
      <c r="AC129" s="128"/>
      <c r="AD129" s="128"/>
      <c r="AE129" s="128"/>
      <c r="AF129" s="128"/>
      <c r="AG129" s="128"/>
      <c r="AH129" s="128"/>
      <c r="AI129" s="128"/>
      <c r="AJ129" s="128"/>
      <c r="AK129" s="128"/>
      <c r="AL129" s="128"/>
      <c r="AM129" s="128"/>
      <c r="AN129" s="128"/>
      <c r="AO129" s="128"/>
      <c r="AP129" s="128"/>
      <c r="AQ129" s="128"/>
    </row>
    <row r="130" spans="1:43" s="241" customFormat="1" ht="12.75" hidden="1" customHeight="1" thickTop="1" thickBot="1">
      <c r="A130" s="126" t="s">
        <v>1664</v>
      </c>
      <c r="B130" s="131"/>
      <c r="C130" s="144" t="s">
        <v>1665</v>
      </c>
      <c r="D130" s="132"/>
      <c r="E130" s="264"/>
      <c r="F130" s="265"/>
      <c r="G130" s="266"/>
      <c r="H130" s="267"/>
      <c r="I130" s="268"/>
      <c r="J130" s="265"/>
      <c r="K130" s="265"/>
      <c r="L130" s="266"/>
      <c r="M130" s="696">
        <f t="shared" si="11"/>
        <v>0</v>
      </c>
      <c r="N130" s="323">
        <f t="shared" si="11"/>
        <v>0</v>
      </c>
      <c r="O130" s="224"/>
      <c r="P130" s="225" t="s">
        <v>1474</v>
      </c>
      <c r="Q130" s="224"/>
      <c r="R130" s="224" t="str">
        <f t="shared" si="7"/>
        <v/>
      </c>
      <c r="S130" s="238"/>
      <c r="T130" s="238"/>
      <c r="U130" s="238"/>
      <c r="V130" s="238"/>
      <c r="W130" s="239"/>
      <c r="X130" s="239"/>
      <c r="Y130" s="238"/>
      <c r="Z130" s="238"/>
      <c r="AA130" s="238"/>
      <c r="AC130" s="240"/>
      <c r="AD130" s="240"/>
      <c r="AE130" s="240"/>
      <c r="AF130" s="240"/>
      <c r="AG130" s="240"/>
      <c r="AH130" s="240"/>
      <c r="AI130" s="240"/>
      <c r="AJ130" s="240"/>
      <c r="AK130" s="240"/>
      <c r="AL130" s="240"/>
      <c r="AM130" s="240"/>
      <c r="AN130" s="240"/>
      <c r="AO130" s="240"/>
      <c r="AP130" s="240"/>
      <c r="AQ130" s="240"/>
    </row>
    <row r="131" spans="1:43" s="129" customFormat="1" ht="12.75" hidden="1" customHeight="1" thickTop="1" thickBot="1">
      <c r="A131" s="126" t="s">
        <v>1666</v>
      </c>
      <c r="B131" s="131"/>
      <c r="C131" s="144" t="s">
        <v>1667</v>
      </c>
      <c r="D131" s="132"/>
      <c r="E131" s="264"/>
      <c r="F131" s="265"/>
      <c r="G131" s="266"/>
      <c r="H131" s="267"/>
      <c r="I131" s="268"/>
      <c r="J131" s="265"/>
      <c r="K131" s="265"/>
      <c r="L131" s="266"/>
      <c r="M131" s="696">
        <f t="shared" si="11"/>
        <v>0</v>
      </c>
      <c r="N131" s="323">
        <f t="shared" si="11"/>
        <v>0</v>
      </c>
      <c r="O131" s="150"/>
      <c r="P131" s="151" t="s">
        <v>1474</v>
      </c>
      <c r="Q131" s="150"/>
      <c r="R131" s="150" t="str">
        <f t="shared" si="7"/>
        <v/>
      </c>
      <c r="S131" s="5"/>
      <c r="T131" s="5"/>
      <c r="U131" s="5"/>
      <c r="V131" s="5"/>
      <c r="W131" s="30"/>
      <c r="X131" s="30"/>
      <c r="Y131" s="5"/>
      <c r="Z131" s="5"/>
      <c r="AA131" s="5"/>
      <c r="AC131" s="128"/>
      <c r="AD131" s="128"/>
      <c r="AE131" s="128"/>
      <c r="AF131" s="128"/>
      <c r="AG131" s="128"/>
      <c r="AH131" s="128"/>
      <c r="AI131" s="128"/>
      <c r="AJ131" s="128"/>
      <c r="AK131" s="128"/>
      <c r="AL131" s="128"/>
      <c r="AM131" s="128"/>
      <c r="AN131" s="128"/>
      <c r="AO131" s="128"/>
      <c r="AP131" s="128"/>
      <c r="AQ131" s="128"/>
    </row>
    <row r="132" spans="1:43" s="241" customFormat="1" ht="12.75" hidden="1" customHeight="1" thickTop="1" thickBot="1">
      <c r="A132" s="126" t="s">
        <v>1668</v>
      </c>
      <c r="B132" s="131"/>
      <c r="C132" s="144" t="s">
        <v>1669</v>
      </c>
      <c r="D132" s="132"/>
      <c r="E132" s="264"/>
      <c r="F132" s="265"/>
      <c r="G132" s="266"/>
      <c r="H132" s="267"/>
      <c r="I132" s="268"/>
      <c r="J132" s="265"/>
      <c r="K132" s="265"/>
      <c r="L132" s="266"/>
      <c r="M132" s="696">
        <f t="shared" si="11"/>
        <v>0</v>
      </c>
      <c r="N132" s="323">
        <f t="shared" si="11"/>
        <v>0</v>
      </c>
      <c r="O132" s="224"/>
      <c r="P132" s="225" t="s">
        <v>1474</v>
      </c>
      <c r="Q132" s="224"/>
      <c r="R132" s="224" t="str">
        <f t="shared" si="7"/>
        <v/>
      </c>
      <c r="S132" s="238"/>
      <c r="T132" s="238"/>
      <c r="U132" s="238"/>
      <c r="V132" s="238"/>
      <c r="W132" s="239"/>
      <c r="X132" s="239"/>
      <c r="Y132" s="238"/>
      <c r="Z132" s="238"/>
      <c r="AA132" s="238"/>
      <c r="AC132" s="240"/>
      <c r="AD132" s="240"/>
      <c r="AE132" s="240"/>
      <c r="AF132" s="240"/>
      <c r="AG132" s="240"/>
      <c r="AH132" s="240"/>
      <c r="AI132" s="240"/>
      <c r="AJ132" s="240"/>
      <c r="AK132" s="240"/>
      <c r="AL132" s="240"/>
      <c r="AM132" s="240"/>
      <c r="AN132" s="240"/>
      <c r="AO132" s="240"/>
      <c r="AP132" s="240"/>
      <c r="AQ132" s="240"/>
    </row>
    <row r="133" spans="1:43" s="129" customFormat="1" ht="12.75" hidden="1" customHeight="1" thickTop="1" thickBot="1">
      <c r="A133" s="126" t="s">
        <v>1670</v>
      </c>
      <c r="B133" s="131"/>
      <c r="C133" s="144" t="s">
        <v>1671</v>
      </c>
      <c r="D133" s="132"/>
      <c r="E133" s="264"/>
      <c r="F133" s="265"/>
      <c r="G133" s="266"/>
      <c r="H133" s="267"/>
      <c r="I133" s="268"/>
      <c r="J133" s="265"/>
      <c r="K133" s="265"/>
      <c r="L133" s="266"/>
      <c r="M133" s="696">
        <f t="shared" si="11"/>
        <v>0</v>
      </c>
      <c r="N133" s="323">
        <f t="shared" si="11"/>
        <v>0</v>
      </c>
      <c r="O133" s="150"/>
      <c r="P133" s="151" t="s">
        <v>1474</v>
      </c>
      <c r="Q133" s="150"/>
      <c r="R133" s="150" t="str">
        <f t="shared" si="7"/>
        <v/>
      </c>
      <c r="S133" s="5"/>
      <c r="T133" s="5"/>
      <c r="U133" s="5"/>
      <c r="V133" s="5"/>
      <c r="W133" s="30"/>
      <c r="X133" s="30"/>
      <c r="Y133" s="5"/>
      <c r="Z133" s="5"/>
      <c r="AA133" s="5"/>
      <c r="AC133" s="128"/>
      <c r="AD133" s="128"/>
      <c r="AE133" s="128"/>
      <c r="AF133" s="128"/>
      <c r="AG133" s="128"/>
      <c r="AH133" s="128"/>
      <c r="AI133" s="128"/>
      <c r="AJ133" s="128"/>
      <c r="AK133" s="128"/>
      <c r="AL133" s="128"/>
      <c r="AM133" s="128"/>
      <c r="AN133" s="128"/>
      <c r="AO133" s="128"/>
      <c r="AP133" s="128"/>
      <c r="AQ133" s="128"/>
    </row>
    <row r="134" spans="1:43" s="129" customFormat="1" ht="12.75" hidden="1" customHeight="1" thickTop="1" thickBot="1">
      <c r="A134" s="126" t="s">
        <v>1716</v>
      </c>
      <c r="B134" s="131"/>
      <c r="C134" s="144" t="s">
        <v>1717</v>
      </c>
      <c r="D134" s="132"/>
      <c r="E134" s="264"/>
      <c r="F134" s="265"/>
      <c r="G134" s="266"/>
      <c r="H134" s="267"/>
      <c r="I134" s="268"/>
      <c r="J134" s="265"/>
      <c r="K134" s="265"/>
      <c r="L134" s="266"/>
      <c r="M134" s="696">
        <f t="shared" si="11"/>
        <v>0</v>
      </c>
      <c r="N134" s="323">
        <f t="shared" si="11"/>
        <v>0</v>
      </c>
      <c r="O134" s="150"/>
      <c r="P134" s="151" t="s">
        <v>1474</v>
      </c>
      <c r="Q134" s="150"/>
      <c r="R134" s="150" t="str">
        <f t="shared" si="7"/>
        <v/>
      </c>
      <c r="S134" s="5"/>
      <c r="T134" s="5"/>
      <c r="U134" s="5"/>
      <c r="V134" s="5"/>
      <c r="W134" s="30"/>
      <c r="X134" s="30"/>
      <c r="Y134" s="5"/>
      <c r="Z134" s="5"/>
      <c r="AA134" s="5"/>
      <c r="AC134" s="128"/>
      <c r="AD134" s="128"/>
      <c r="AE134" s="128"/>
      <c r="AF134" s="128"/>
      <c r="AG134" s="128"/>
      <c r="AH134" s="128"/>
      <c r="AI134" s="128"/>
      <c r="AJ134" s="128"/>
      <c r="AK134" s="128"/>
      <c r="AL134" s="128"/>
      <c r="AM134" s="128"/>
      <c r="AN134" s="128"/>
      <c r="AO134" s="128"/>
      <c r="AP134" s="128"/>
      <c r="AQ134" s="128"/>
    </row>
    <row r="135" spans="1:43" s="129" customFormat="1" ht="12.75" hidden="1" customHeight="1" thickTop="1" thickBot="1">
      <c r="A135" s="126" t="s">
        <v>1672</v>
      </c>
      <c r="B135" s="131"/>
      <c r="C135" s="144" t="s">
        <v>1734</v>
      </c>
      <c r="D135" s="132"/>
      <c r="E135" s="264"/>
      <c r="F135" s="265"/>
      <c r="G135" s="266"/>
      <c r="H135" s="267"/>
      <c r="I135" s="268"/>
      <c r="J135" s="265"/>
      <c r="K135" s="265"/>
      <c r="L135" s="266"/>
      <c r="M135" s="696">
        <f t="shared" si="11"/>
        <v>0</v>
      </c>
      <c r="N135" s="323">
        <f t="shared" si="11"/>
        <v>0</v>
      </c>
      <c r="O135" s="150"/>
      <c r="P135" s="151" t="s">
        <v>1474</v>
      </c>
      <c r="Q135" s="150"/>
      <c r="R135" s="150" t="str">
        <f t="shared" si="7"/>
        <v/>
      </c>
      <c r="S135" s="5"/>
      <c r="T135" s="5"/>
      <c r="U135" s="5"/>
      <c r="V135" s="5"/>
      <c r="W135" s="30"/>
      <c r="X135" s="30"/>
      <c r="Y135" s="5"/>
      <c r="Z135" s="5"/>
      <c r="AA135" s="5"/>
      <c r="AC135" s="128"/>
      <c r="AD135" s="128"/>
      <c r="AE135" s="128"/>
      <c r="AF135" s="128"/>
      <c r="AG135" s="128"/>
      <c r="AH135" s="128"/>
      <c r="AI135" s="128"/>
      <c r="AJ135" s="128"/>
      <c r="AK135" s="128"/>
      <c r="AL135" s="128"/>
      <c r="AM135" s="128"/>
      <c r="AN135" s="128"/>
      <c r="AO135" s="128"/>
      <c r="AP135" s="128"/>
      <c r="AQ135" s="128"/>
    </row>
    <row r="136" spans="1:43" s="241" customFormat="1" ht="12.75" hidden="1" customHeight="1" thickTop="1" thickBot="1">
      <c r="A136" s="126" t="s">
        <v>1673</v>
      </c>
      <c r="B136" s="131"/>
      <c r="C136" s="144" t="s">
        <v>1674</v>
      </c>
      <c r="D136" s="132"/>
      <c r="E136" s="264"/>
      <c r="F136" s="265"/>
      <c r="G136" s="266"/>
      <c r="H136" s="267"/>
      <c r="I136" s="268"/>
      <c r="J136" s="265"/>
      <c r="K136" s="265"/>
      <c r="L136" s="266"/>
      <c r="M136" s="696">
        <f t="shared" si="11"/>
        <v>0</v>
      </c>
      <c r="N136" s="323">
        <f t="shared" si="11"/>
        <v>0</v>
      </c>
      <c r="O136" s="224"/>
      <c r="P136" s="225" t="s">
        <v>1474</v>
      </c>
      <c r="Q136" s="224"/>
      <c r="R136" s="224" t="str">
        <f t="shared" si="7"/>
        <v/>
      </c>
      <c r="S136" s="238"/>
      <c r="T136" s="238"/>
      <c r="U136" s="238"/>
      <c r="V136" s="238"/>
      <c r="W136" s="239"/>
      <c r="X136" s="239"/>
      <c r="Y136" s="238"/>
      <c r="Z136" s="238"/>
      <c r="AA136" s="238"/>
      <c r="AC136" s="240"/>
      <c r="AD136" s="240"/>
      <c r="AE136" s="240"/>
      <c r="AF136" s="240"/>
      <c r="AG136" s="240"/>
      <c r="AH136" s="240"/>
      <c r="AI136" s="240"/>
      <c r="AJ136" s="240"/>
      <c r="AK136" s="240"/>
      <c r="AL136" s="240"/>
      <c r="AM136" s="240"/>
      <c r="AN136" s="240"/>
      <c r="AO136" s="240"/>
      <c r="AP136" s="240"/>
      <c r="AQ136" s="240"/>
    </row>
    <row r="137" spans="1:43" s="129" customFormat="1" ht="12.75" hidden="1" customHeight="1" thickTop="1" thickBot="1">
      <c r="A137" s="126" t="s">
        <v>1675</v>
      </c>
      <c r="B137" s="131"/>
      <c r="C137" s="144" t="s">
        <v>1676</v>
      </c>
      <c r="D137" s="132"/>
      <c r="E137" s="264"/>
      <c r="F137" s="265"/>
      <c r="G137" s="266"/>
      <c r="H137" s="267"/>
      <c r="I137" s="268"/>
      <c r="J137" s="265"/>
      <c r="K137" s="265"/>
      <c r="L137" s="266"/>
      <c r="M137" s="696">
        <f t="shared" si="11"/>
        <v>0</v>
      </c>
      <c r="N137" s="323">
        <f t="shared" si="11"/>
        <v>0</v>
      </c>
      <c r="O137" s="150"/>
      <c r="P137" s="151" t="s">
        <v>1474</v>
      </c>
      <c r="Q137" s="150"/>
      <c r="R137" s="150" t="str">
        <f t="shared" si="7"/>
        <v/>
      </c>
      <c r="S137" s="5"/>
      <c r="T137" s="5"/>
      <c r="U137" s="5"/>
      <c r="V137" s="5"/>
      <c r="W137" s="30"/>
      <c r="X137" s="30"/>
      <c r="Y137" s="5"/>
      <c r="Z137" s="5"/>
      <c r="AA137" s="5"/>
      <c r="AC137" s="128"/>
      <c r="AD137" s="128"/>
      <c r="AE137" s="128"/>
      <c r="AF137" s="128"/>
      <c r="AG137" s="128"/>
      <c r="AH137" s="128"/>
      <c r="AI137" s="128"/>
      <c r="AJ137" s="128"/>
      <c r="AK137" s="128"/>
      <c r="AL137" s="128"/>
      <c r="AM137" s="128"/>
      <c r="AN137" s="128"/>
      <c r="AO137" s="128"/>
      <c r="AP137" s="128"/>
      <c r="AQ137" s="128"/>
    </row>
    <row r="138" spans="1:43" s="129" customFormat="1" ht="12.75" hidden="1" customHeight="1" thickTop="1" thickBot="1">
      <c r="A138" s="126" t="s">
        <v>1677</v>
      </c>
      <c r="B138" s="131"/>
      <c r="C138" s="144" t="s">
        <v>1678</v>
      </c>
      <c r="D138" s="132"/>
      <c r="E138" s="264"/>
      <c r="F138" s="265"/>
      <c r="G138" s="266"/>
      <c r="H138" s="267"/>
      <c r="I138" s="268"/>
      <c r="J138" s="265"/>
      <c r="K138" s="265"/>
      <c r="L138" s="266"/>
      <c r="M138" s="696">
        <f t="shared" si="11"/>
        <v>0</v>
      </c>
      <c r="N138" s="323">
        <f t="shared" si="11"/>
        <v>0</v>
      </c>
      <c r="O138" s="150"/>
      <c r="P138" s="151" t="s">
        <v>1474</v>
      </c>
      <c r="Q138" s="150"/>
      <c r="R138" s="150" t="str">
        <f t="shared" si="7"/>
        <v/>
      </c>
      <c r="S138" s="5"/>
      <c r="T138" s="5"/>
      <c r="U138" s="5"/>
      <c r="V138" s="5"/>
      <c r="W138" s="30"/>
      <c r="X138" s="30"/>
      <c r="Y138" s="5"/>
      <c r="Z138" s="5"/>
      <c r="AA138" s="5"/>
      <c r="AC138" s="128"/>
      <c r="AD138" s="128"/>
      <c r="AE138" s="128"/>
      <c r="AF138" s="128"/>
      <c r="AG138" s="128"/>
      <c r="AH138" s="128"/>
      <c r="AI138" s="128"/>
      <c r="AJ138" s="128"/>
      <c r="AK138" s="128"/>
      <c r="AL138" s="128"/>
      <c r="AM138" s="128"/>
      <c r="AN138" s="128"/>
      <c r="AO138" s="128"/>
      <c r="AP138" s="128"/>
      <c r="AQ138" s="128"/>
    </row>
    <row r="139" spans="1:43" s="129" customFormat="1" ht="12.75" hidden="1" customHeight="1" thickTop="1" thickBot="1">
      <c r="A139" s="126" t="s">
        <v>1679</v>
      </c>
      <c r="B139" s="131"/>
      <c r="C139" s="144" t="s">
        <v>1680</v>
      </c>
      <c r="D139" s="132"/>
      <c r="E139" s="264"/>
      <c r="F139" s="265"/>
      <c r="G139" s="266"/>
      <c r="H139" s="267"/>
      <c r="I139" s="268"/>
      <c r="J139" s="265"/>
      <c r="K139" s="265"/>
      <c r="L139" s="266"/>
      <c r="M139" s="696">
        <f t="shared" si="11"/>
        <v>0</v>
      </c>
      <c r="N139" s="323">
        <f t="shared" si="11"/>
        <v>0</v>
      </c>
      <c r="O139" s="150"/>
      <c r="P139" s="151" t="s">
        <v>1474</v>
      </c>
      <c r="Q139" s="150"/>
      <c r="R139" s="150" t="str">
        <f t="shared" ref="R139:R202" si="12">IF(SUM(E139:N139)=0,"",P139)</f>
        <v/>
      </c>
      <c r="S139" s="5"/>
      <c r="T139" s="5"/>
      <c r="U139" s="5"/>
      <c r="V139" s="5"/>
      <c r="W139" s="30"/>
      <c r="X139" s="30"/>
      <c r="Y139" s="5"/>
      <c r="Z139" s="5"/>
      <c r="AA139" s="5"/>
      <c r="AC139" s="128"/>
      <c r="AD139" s="128"/>
      <c r="AE139" s="128"/>
      <c r="AF139" s="128"/>
      <c r="AG139" s="128"/>
      <c r="AH139" s="128"/>
      <c r="AI139" s="128"/>
      <c r="AJ139" s="128"/>
      <c r="AK139" s="128"/>
      <c r="AL139" s="128"/>
      <c r="AM139" s="128"/>
      <c r="AN139" s="128"/>
      <c r="AO139" s="128"/>
      <c r="AP139" s="128"/>
      <c r="AQ139" s="128"/>
    </row>
    <row r="140" spans="1:43" s="129" customFormat="1" ht="12.75" hidden="1" customHeight="1" thickTop="1" thickBot="1">
      <c r="A140" s="126" t="s">
        <v>1681</v>
      </c>
      <c r="B140" s="131"/>
      <c r="C140" s="144" t="s">
        <v>1682</v>
      </c>
      <c r="D140" s="132"/>
      <c r="E140" s="264"/>
      <c r="F140" s="265"/>
      <c r="G140" s="266"/>
      <c r="H140" s="267"/>
      <c r="I140" s="268"/>
      <c r="J140" s="265"/>
      <c r="K140" s="265"/>
      <c r="L140" s="266"/>
      <c r="M140" s="696">
        <f t="shared" si="11"/>
        <v>0</v>
      </c>
      <c r="N140" s="323">
        <f t="shared" si="11"/>
        <v>0</v>
      </c>
      <c r="O140" s="150"/>
      <c r="P140" s="151" t="s">
        <v>1474</v>
      </c>
      <c r="Q140" s="150"/>
      <c r="R140" s="150" t="str">
        <f t="shared" si="12"/>
        <v/>
      </c>
      <c r="S140" s="5"/>
      <c r="T140" s="5"/>
      <c r="U140" s="5"/>
      <c r="V140" s="5"/>
      <c r="W140" s="30"/>
      <c r="X140" s="30"/>
      <c r="Y140" s="5"/>
      <c r="Z140" s="5"/>
      <c r="AA140" s="5"/>
      <c r="AC140" s="128"/>
      <c r="AD140" s="128"/>
      <c r="AE140" s="128"/>
      <c r="AF140" s="128"/>
      <c r="AG140" s="128"/>
      <c r="AH140" s="128"/>
      <c r="AI140" s="128"/>
      <c r="AJ140" s="128"/>
      <c r="AK140" s="128"/>
      <c r="AL140" s="128"/>
      <c r="AM140" s="128"/>
      <c r="AN140" s="128"/>
      <c r="AO140" s="128"/>
      <c r="AP140" s="128"/>
      <c r="AQ140" s="128"/>
    </row>
    <row r="141" spans="1:43" s="129" customFormat="1" ht="12.75" hidden="1" customHeight="1" thickTop="1" thickBot="1">
      <c r="A141" s="126" t="s">
        <v>1683</v>
      </c>
      <c r="B141" s="131"/>
      <c r="C141" s="144" t="s">
        <v>1684</v>
      </c>
      <c r="D141" s="132"/>
      <c r="E141" s="264"/>
      <c r="F141" s="265"/>
      <c r="G141" s="266"/>
      <c r="H141" s="267"/>
      <c r="I141" s="268"/>
      <c r="J141" s="265"/>
      <c r="K141" s="265"/>
      <c r="L141" s="266"/>
      <c r="M141" s="696">
        <f t="shared" si="11"/>
        <v>0</v>
      </c>
      <c r="N141" s="323">
        <f t="shared" si="11"/>
        <v>0</v>
      </c>
      <c r="O141" s="150"/>
      <c r="P141" s="151" t="s">
        <v>1474</v>
      </c>
      <c r="Q141" s="150"/>
      <c r="R141" s="150" t="str">
        <f t="shared" si="12"/>
        <v/>
      </c>
      <c r="S141" s="5"/>
      <c r="T141" s="5"/>
      <c r="U141" s="5"/>
      <c r="V141" s="5"/>
      <c r="W141" s="30"/>
      <c r="X141" s="30"/>
      <c r="Y141" s="5"/>
      <c r="Z141" s="5"/>
      <c r="AA141" s="5"/>
      <c r="AC141" s="128"/>
      <c r="AD141" s="128"/>
      <c r="AE141" s="128"/>
      <c r="AF141" s="128"/>
      <c r="AG141" s="128"/>
      <c r="AH141" s="128"/>
      <c r="AI141" s="128"/>
      <c r="AJ141" s="128"/>
      <c r="AK141" s="128"/>
      <c r="AL141" s="128"/>
      <c r="AM141" s="128"/>
      <c r="AN141" s="128"/>
      <c r="AO141" s="128"/>
      <c r="AP141" s="128"/>
      <c r="AQ141" s="128"/>
    </row>
    <row r="142" spans="1:43" s="241" customFormat="1" ht="12.75" hidden="1" customHeight="1" thickTop="1" thickBot="1">
      <c r="A142" s="126" t="s">
        <v>1685</v>
      </c>
      <c r="B142" s="421"/>
      <c r="C142" s="144" t="s">
        <v>1686</v>
      </c>
      <c r="D142" s="244"/>
      <c r="E142" s="243"/>
      <c r="F142" s="237"/>
      <c r="G142" s="242"/>
      <c r="H142" s="235"/>
      <c r="I142" s="236"/>
      <c r="J142" s="237"/>
      <c r="K142" s="237"/>
      <c r="L142" s="242"/>
      <c r="M142" s="485">
        <f t="shared" si="11"/>
        <v>0</v>
      </c>
      <c r="N142" s="486">
        <f t="shared" si="11"/>
        <v>0</v>
      </c>
      <c r="O142" s="224"/>
      <c r="P142" s="225" t="s">
        <v>1474</v>
      </c>
      <c r="Q142" s="224"/>
      <c r="R142" s="224" t="str">
        <f t="shared" si="12"/>
        <v/>
      </c>
      <c r="S142" s="238"/>
      <c r="T142" s="238"/>
      <c r="U142" s="238"/>
      <c r="V142" s="238"/>
      <c r="W142" s="239"/>
      <c r="X142" s="239"/>
      <c r="Y142" s="238"/>
      <c r="Z142" s="238"/>
      <c r="AA142" s="238"/>
      <c r="AC142" s="240"/>
      <c r="AD142" s="240"/>
      <c r="AE142" s="240"/>
      <c r="AF142" s="240"/>
      <c r="AG142" s="240"/>
      <c r="AH142" s="240"/>
      <c r="AI142" s="240"/>
      <c r="AJ142" s="240"/>
      <c r="AK142" s="240"/>
      <c r="AL142" s="240"/>
      <c r="AM142" s="240"/>
      <c r="AN142" s="240"/>
      <c r="AO142" s="240"/>
      <c r="AP142" s="240"/>
      <c r="AQ142" s="240"/>
    </row>
    <row r="143" spans="1:43" s="129" customFormat="1" ht="12.75" hidden="1" customHeight="1" thickTop="1" thickBot="1">
      <c r="A143" s="126" t="s">
        <v>1687</v>
      </c>
      <c r="B143" s="131"/>
      <c r="C143" s="144" t="s">
        <v>1688</v>
      </c>
      <c r="D143" s="132"/>
      <c r="E143" s="264"/>
      <c r="F143" s="265"/>
      <c r="G143" s="266"/>
      <c r="H143" s="267"/>
      <c r="I143" s="268"/>
      <c r="J143" s="265"/>
      <c r="K143" s="265"/>
      <c r="L143" s="266"/>
      <c r="M143" s="696">
        <f t="shared" si="11"/>
        <v>0</v>
      </c>
      <c r="N143" s="323">
        <f t="shared" si="11"/>
        <v>0</v>
      </c>
      <c r="O143" s="150"/>
      <c r="P143" s="151" t="s">
        <v>1474</v>
      </c>
      <c r="Q143" s="150"/>
      <c r="R143" s="150" t="str">
        <f t="shared" si="12"/>
        <v/>
      </c>
      <c r="S143" s="5"/>
      <c r="T143" s="5"/>
      <c r="U143" s="5"/>
      <c r="V143" s="5"/>
      <c r="W143" s="30"/>
      <c r="X143" s="30"/>
      <c r="Y143" s="5"/>
      <c r="Z143" s="5"/>
      <c r="AA143" s="5"/>
      <c r="AC143" s="128"/>
      <c r="AD143" s="128"/>
      <c r="AE143" s="128"/>
      <c r="AF143" s="128"/>
      <c r="AG143" s="128"/>
      <c r="AH143" s="128"/>
      <c r="AI143" s="128"/>
      <c r="AJ143" s="128"/>
      <c r="AK143" s="128"/>
      <c r="AL143" s="128"/>
      <c r="AM143" s="128"/>
      <c r="AN143" s="128"/>
      <c r="AO143" s="128"/>
      <c r="AP143" s="128"/>
      <c r="AQ143" s="128"/>
    </row>
    <row r="144" spans="1:43" s="129" customFormat="1" ht="12.75" hidden="1" customHeight="1" thickTop="1" thickBot="1">
      <c r="A144" s="126" t="s">
        <v>1689</v>
      </c>
      <c r="B144" s="131"/>
      <c r="C144" s="144" t="s">
        <v>1690</v>
      </c>
      <c r="D144" s="132"/>
      <c r="E144" s="264"/>
      <c r="F144" s="265"/>
      <c r="G144" s="266"/>
      <c r="H144" s="267"/>
      <c r="I144" s="268"/>
      <c r="J144" s="265"/>
      <c r="K144" s="265"/>
      <c r="L144" s="266"/>
      <c r="M144" s="696">
        <f t="shared" si="11"/>
        <v>0</v>
      </c>
      <c r="N144" s="323">
        <f t="shared" si="11"/>
        <v>0</v>
      </c>
      <c r="O144" s="150"/>
      <c r="P144" s="151" t="s">
        <v>1474</v>
      </c>
      <c r="Q144" s="150"/>
      <c r="R144" s="150" t="str">
        <f t="shared" si="12"/>
        <v/>
      </c>
      <c r="S144" s="5"/>
      <c r="T144" s="5"/>
      <c r="U144" s="5"/>
      <c r="V144" s="5"/>
      <c r="W144" s="30"/>
      <c r="X144" s="30"/>
      <c r="Y144" s="5"/>
      <c r="Z144" s="5"/>
      <c r="AA144" s="5"/>
      <c r="AC144" s="128"/>
      <c r="AD144" s="128"/>
      <c r="AE144" s="128"/>
      <c r="AF144" s="128"/>
      <c r="AG144" s="128"/>
      <c r="AH144" s="128"/>
      <c r="AI144" s="128"/>
      <c r="AJ144" s="128"/>
      <c r="AK144" s="128"/>
      <c r="AL144" s="128"/>
      <c r="AM144" s="128"/>
      <c r="AN144" s="128"/>
      <c r="AO144" s="128"/>
      <c r="AP144" s="128"/>
      <c r="AQ144" s="128"/>
    </row>
    <row r="145" spans="1:43" s="129" customFormat="1" ht="12.75" hidden="1" customHeight="1" thickTop="1">
      <c r="A145" s="126" t="s">
        <v>1691</v>
      </c>
      <c r="B145" s="131"/>
      <c r="C145" s="144" t="s">
        <v>1692</v>
      </c>
      <c r="D145" s="132"/>
      <c r="E145" s="264"/>
      <c r="F145" s="265"/>
      <c r="G145" s="266"/>
      <c r="H145" s="267"/>
      <c r="I145" s="268"/>
      <c r="J145" s="265"/>
      <c r="K145" s="265"/>
      <c r="L145" s="266"/>
      <c r="M145" s="288">
        <f t="shared" si="11"/>
        <v>0</v>
      </c>
      <c r="N145" s="293">
        <f t="shared" si="11"/>
        <v>0</v>
      </c>
      <c r="O145" s="150"/>
      <c r="P145" s="151" t="s">
        <v>1474</v>
      </c>
      <c r="Q145" s="150"/>
      <c r="R145" s="150" t="str">
        <f t="shared" si="12"/>
        <v/>
      </c>
      <c r="S145" s="5"/>
      <c r="T145" s="5"/>
      <c r="U145" s="5"/>
      <c r="V145" s="5"/>
      <c r="W145" s="30"/>
      <c r="X145" s="30"/>
      <c r="Y145" s="5"/>
      <c r="Z145" s="5"/>
      <c r="AA145" s="5"/>
      <c r="AC145" s="128"/>
      <c r="AD145" s="128"/>
      <c r="AE145" s="128"/>
      <c r="AF145" s="128"/>
      <c r="AG145" s="128"/>
      <c r="AH145" s="128"/>
      <c r="AI145" s="128"/>
      <c r="AJ145" s="128"/>
      <c r="AK145" s="128"/>
      <c r="AL145" s="128"/>
      <c r="AM145" s="128"/>
      <c r="AN145" s="128"/>
      <c r="AO145" s="128"/>
      <c r="AP145" s="128"/>
      <c r="AQ145" s="128"/>
    </row>
    <row r="146" spans="1:43" s="241" customFormat="1" ht="12.75" hidden="1" customHeight="1">
      <c r="A146" s="126" t="s">
        <v>1693</v>
      </c>
      <c r="B146" s="131"/>
      <c r="C146" s="144" t="s">
        <v>1694</v>
      </c>
      <c r="D146" s="132"/>
      <c r="E146" s="264"/>
      <c r="F146" s="265"/>
      <c r="G146" s="266"/>
      <c r="H146" s="267"/>
      <c r="I146" s="268"/>
      <c r="J146" s="265"/>
      <c r="K146" s="265"/>
      <c r="L146" s="266"/>
      <c r="M146" s="288">
        <f t="shared" si="11"/>
        <v>0</v>
      </c>
      <c r="N146" s="293">
        <f t="shared" si="11"/>
        <v>0</v>
      </c>
      <c r="O146" s="224"/>
      <c r="P146" s="225" t="s">
        <v>1474</v>
      </c>
      <c r="Q146" s="224"/>
      <c r="R146" s="224" t="str">
        <f t="shared" si="12"/>
        <v/>
      </c>
      <c r="S146" s="238"/>
      <c r="T146" s="238"/>
      <c r="U146" s="238"/>
      <c r="V146" s="238"/>
      <c r="W146" s="239"/>
      <c r="X146" s="239"/>
      <c r="Y146" s="238"/>
      <c r="Z146" s="238"/>
      <c r="AA146" s="238"/>
      <c r="AC146" s="240"/>
      <c r="AD146" s="240"/>
      <c r="AE146" s="240"/>
      <c r="AF146" s="240"/>
      <c r="AG146" s="240"/>
      <c r="AH146" s="240"/>
      <c r="AI146" s="240"/>
      <c r="AJ146" s="240"/>
      <c r="AK146" s="240"/>
      <c r="AL146" s="240"/>
      <c r="AM146" s="240"/>
      <c r="AN146" s="240"/>
      <c r="AO146" s="240"/>
      <c r="AP146" s="240"/>
      <c r="AQ146" s="240"/>
    </row>
    <row r="147" spans="1:43" s="129" customFormat="1" ht="12.75" hidden="1" customHeight="1">
      <c r="A147" s="126" t="s">
        <v>1695</v>
      </c>
      <c r="B147" s="131"/>
      <c r="C147" s="144" t="s">
        <v>1696</v>
      </c>
      <c r="D147" s="132"/>
      <c r="E147" s="264"/>
      <c r="F147" s="265"/>
      <c r="G147" s="266"/>
      <c r="H147" s="267"/>
      <c r="I147" s="268"/>
      <c r="J147" s="265"/>
      <c r="K147" s="265"/>
      <c r="L147" s="266"/>
      <c r="M147" s="288">
        <f t="shared" si="11"/>
        <v>0</v>
      </c>
      <c r="N147" s="293">
        <f t="shared" si="11"/>
        <v>0</v>
      </c>
      <c r="O147" s="150"/>
      <c r="P147" s="151" t="s">
        <v>1474</v>
      </c>
      <c r="Q147" s="150"/>
      <c r="R147" s="150" t="str">
        <f t="shared" si="12"/>
        <v/>
      </c>
      <c r="S147" s="5"/>
      <c r="T147" s="5"/>
      <c r="U147" s="5"/>
      <c r="V147" s="5"/>
      <c r="W147" s="30"/>
      <c r="X147" s="30"/>
      <c r="Y147" s="5"/>
      <c r="Z147" s="5"/>
      <c r="AA147" s="5"/>
      <c r="AC147" s="128"/>
      <c r="AD147" s="128"/>
      <c r="AE147" s="128"/>
      <c r="AF147" s="128"/>
      <c r="AG147" s="128"/>
      <c r="AH147" s="128"/>
      <c r="AI147" s="128"/>
      <c r="AJ147" s="128"/>
      <c r="AK147" s="128"/>
      <c r="AL147" s="128"/>
      <c r="AM147" s="128"/>
      <c r="AN147" s="128"/>
      <c r="AO147" s="128"/>
      <c r="AP147" s="128"/>
      <c r="AQ147" s="128"/>
    </row>
    <row r="148" spans="1:43" s="129" customFormat="1" ht="12.75" hidden="1" customHeight="1">
      <c r="A148" s="126" t="s">
        <v>1697</v>
      </c>
      <c r="B148" s="131"/>
      <c r="C148" s="144" t="s">
        <v>1487</v>
      </c>
      <c r="D148" s="132"/>
      <c r="E148" s="264"/>
      <c r="F148" s="265"/>
      <c r="G148" s="266"/>
      <c r="H148" s="267"/>
      <c r="I148" s="268"/>
      <c r="J148" s="265"/>
      <c r="K148" s="265"/>
      <c r="L148" s="266"/>
      <c r="M148" s="288">
        <f t="shared" si="11"/>
        <v>0</v>
      </c>
      <c r="N148" s="293">
        <f t="shared" si="11"/>
        <v>0</v>
      </c>
      <c r="O148" s="150"/>
      <c r="P148" s="151" t="s">
        <v>1474</v>
      </c>
      <c r="Q148" s="150"/>
      <c r="R148" s="150" t="str">
        <f t="shared" si="12"/>
        <v/>
      </c>
      <c r="S148" s="5"/>
      <c r="T148" s="5"/>
      <c r="U148" s="5"/>
      <c r="V148" s="5"/>
      <c r="W148" s="30"/>
      <c r="X148" s="30"/>
      <c r="Y148" s="5"/>
      <c r="Z148" s="5"/>
      <c r="AA148" s="5"/>
      <c r="AC148" s="128"/>
      <c r="AD148" s="128"/>
      <c r="AE148" s="128"/>
      <c r="AF148" s="128"/>
      <c r="AG148" s="128"/>
      <c r="AH148" s="128"/>
      <c r="AI148" s="128"/>
      <c r="AJ148" s="128"/>
      <c r="AK148" s="128"/>
      <c r="AL148" s="128"/>
      <c r="AM148" s="128"/>
      <c r="AN148" s="128"/>
      <c r="AO148" s="128"/>
      <c r="AP148" s="128"/>
      <c r="AQ148" s="128"/>
    </row>
    <row r="149" spans="1:43" s="129" customFormat="1" ht="12.75" hidden="1" customHeight="1">
      <c r="A149" s="126" t="s">
        <v>1698</v>
      </c>
      <c r="B149" s="131"/>
      <c r="C149" s="144" t="s">
        <v>1699</v>
      </c>
      <c r="D149" s="132"/>
      <c r="E149" s="264"/>
      <c r="F149" s="265"/>
      <c r="G149" s="266"/>
      <c r="H149" s="267"/>
      <c r="I149" s="268"/>
      <c r="J149" s="265"/>
      <c r="K149" s="265"/>
      <c r="L149" s="266"/>
      <c r="M149" s="288">
        <f t="shared" si="11"/>
        <v>0</v>
      </c>
      <c r="N149" s="293">
        <f t="shared" si="11"/>
        <v>0</v>
      </c>
      <c r="O149" s="150"/>
      <c r="P149" s="151" t="s">
        <v>1474</v>
      </c>
      <c r="Q149" s="150"/>
      <c r="R149" s="150" t="str">
        <f t="shared" si="12"/>
        <v/>
      </c>
      <c r="S149" s="5"/>
      <c r="T149" s="5"/>
      <c r="U149" s="5"/>
      <c r="V149" s="5"/>
      <c r="W149" s="30"/>
      <c r="X149" s="30"/>
      <c r="Y149" s="5"/>
      <c r="Z149" s="5"/>
      <c r="AA149" s="5"/>
      <c r="AC149" s="128"/>
      <c r="AD149" s="128"/>
      <c r="AE149" s="128"/>
      <c r="AF149" s="128"/>
      <c r="AG149" s="128"/>
      <c r="AH149" s="128"/>
      <c r="AI149" s="128"/>
      <c r="AJ149" s="128"/>
      <c r="AK149" s="128"/>
      <c r="AL149" s="128"/>
      <c r="AM149" s="128"/>
      <c r="AN149" s="128"/>
      <c r="AO149" s="128"/>
      <c r="AP149" s="128"/>
      <c r="AQ149" s="128"/>
    </row>
    <row r="150" spans="1:43" s="241" customFormat="1" ht="12.75" hidden="1" customHeight="1">
      <c r="A150" s="126" t="s">
        <v>1700</v>
      </c>
      <c r="B150" s="131"/>
      <c r="C150" s="144" t="s">
        <v>1701</v>
      </c>
      <c r="D150" s="132"/>
      <c r="E150" s="264"/>
      <c r="F150" s="265"/>
      <c r="G150" s="266"/>
      <c r="H150" s="267"/>
      <c r="I150" s="268"/>
      <c r="J150" s="265"/>
      <c r="K150" s="265"/>
      <c r="L150" s="266"/>
      <c r="M150" s="288">
        <f t="shared" si="11"/>
        <v>0</v>
      </c>
      <c r="N150" s="293">
        <f t="shared" si="11"/>
        <v>0</v>
      </c>
      <c r="O150" s="224"/>
      <c r="P150" s="225" t="s">
        <v>1474</v>
      </c>
      <c r="Q150" s="224"/>
      <c r="R150" s="224" t="str">
        <f t="shared" si="12"/>
        <v/>
      </c>
      <c r="S150" s="238"/>
      <c r="T150" s="238"/>
      <c r="U150" s="238"/>
      <c r="V150" s="238"/>
      <c r="W150" s="239"/>
      <c r="X150" s="239"/>
      <c r="Y150" s="238"/>
      <c r="Z150" s="238"/>
      <c r="AA150" s="238"/>
      <c r="AC150" s="240"/>
      <c r="AD150" s="240"/>
      <c r="AE150" s="240"/>
      <c r="AF150" s="240"/>
      <c r="AG150" s="240"/>
      <c r="AH150" s="240"/>
      <c r="AI150" s="240"/>
      <c r="AJ150" s="240"/>
      <c r="AK150" s="240"/>
      <c r="AL150" s="240"/>
      <c r="AM150" s="240"/>
      <c r="AN150" s="240"/>
      <c r="AO150" s="240"/>
      <c r="AP150" s="240"/>
      <c r="AQ150" s="240"/>
    </row>
    <row r="151" spans="1:43" s="129" customFormat="1" ht="12.75" hidden="1" customHeight="1">
      <c r="A151" s="126" t="s">
        <v>1702</v>
      </c>
      <c r="B151" s="131"/>
      <c r="C151" s="144" t="s">
        <v>1537</v>
      </c>
      <c r="D151" s="132"/>
      <c r="E151" s="264"/>
      <c r="F151" s="265"/>
      <c r="G151" s="266"/>
      <c r="H151" s="267"/>
      <c r="I151" s="268"/>
      <c r="J151" s="265"/>
      <c r="K151" s="265"/>
      <c r="L151" s="266"/>
      <c r="M151" s="288">
        <f t="shared" si="11"/>
        <v>0</v>
      </c>
      <c r="N151" s="293">
        <f t="shared" si="11"/>
        <v>0</v>
      </c>
      <c r="O151" s="150"/>
      <c r="P151" s="151" t="s">
        <v>1474</v>
      </c>
      <c r="Q151" s="150"/>
      <c r="R151" s="150" t="str">
        <f t="shared" si="12"/>
        <v/>
      </c>
      <c r="S151" s="5"/>
      <c r="T151" s="5"/>
      <c r="U151" s="5"/>
      <c r="V151" s="5"/>
      <c r="W151" s="30"/>
      <c r="X151" s="30"/>
      <c r="Y151" s="5"/>
      <c r="Z151" s="5"/>
      <c r="AA151" s="5"/>
      <c r="AC151" s="128"/>
      <c r="AD151" s="128"/>
      <c r="AE151" s="128"/>
      <c r="AF151" s="128"/>
      <c r="AG151" s="128"/>
      <c r="AH151" s="128"/>
      <c r="AI151" s="128"/>
      <c r="AJ151" s="128"/>
      <c r="AK151" s="128"/>
      <c r="AL151" s="128"/>
      <c r="AM151" s="128"/>
      <c r="AN151" s="128"/>
      <c r="AO151" s="128"/>
      <c r="AP151" s="128"/>
      <c r="AQ151" s="128"/>
    </row>
    <row r="152" spans="1:43" s="129" customFormat="1" ht="12.75" hidden="1" customHeight="1">
      <c r="A152" s="126" t="s">
        <v>1703</v>
      </c>
      <c r="B152" s="131"/>
      <c r="C152" s="144" t="s">
        <v>1618</v>
      </c>
      <c r="D152" s="132"/>
      <c r="E152" s="264"/>
      <c r="F152" s="265"/>
      <c r="G152" s="266"/>
      <c r="H152" s="267"/>
      <c r="I152" s="268"/>
      <c r="J152" s="265"/>
      <c r="K152" s="265"/>
      <c r="L152" s="266"/>
      <c r="M152" s="288">
        <f t="shared" si="11"/>
        <v>0</v>
      </c>
      <c r="N152" s="293">
        <f t="shared" si="11"/>
        <v>0</v>
      </c>
      <c r="O152" s="150"/>
      <c r="P152" s="151" t="s">
        <v>1474</v>
      </c>
      <c r="Q152" s="150"/>
      <c r="R152" s="150" t="str">
        <f t="shared" si="12"/>
        <v/>
      </c>
      <c r="S152" s="5"/>
      <c r="T152" s="5"/>
      <c r="U152" s="5"/>
      <c r="V152" s="5"/>
      <c r="W152" s="30"/>
      <c r="X152" s="30"/>
      <c r="Y152" s="5"/>
      <c r="Z152" s="5"/>
      <c r="AA152" s="5"/>
      <c r="AC152" s="128"/>
      <c r="AD152" s="128"/>
      <c r="AE152" s="128"/>
      <c r="AF152" s="128"/>
      <c r="AG152" s="128"/>
      <c r="AH152" s="128"/>
      <c r="AI152" s="128"/>
      <c r="AJ152" s="128"/>
      <c r="AK152" s="128"/>
      <c r="AL152" s="128"/>
      <c r="AM152" s="128"/>
      <c r="AN152" s="128"/>
      <c r="AO152" s="128"/>
      <c r="AP152" s="128"/>
      <c r="AQ152" s="128"/>
    </row>
    <row r="153" spans="1:43" s="129" customFormat="1" ht="12.75" hidden="1" customHeight="1">
      <c r="A153" s="126" t="s">
        <v>1704</v>
      </c>
      <c r="B153" s="131"/>
      <c r="C153" s="144" t="s">
        <v>1705</v>
      </c>
      <c r="D153" s="132"/>
      <c r="E153" s="264"/>
      <c r="F153" s="265"/>
      <c r="G153" s="266"/>
      <c r="H153" s="267"/>
      <c r="I153" s="268"/>
      <c r="J153" s="265"/>
      <c r="K153" s="265"/>
      <c r="L153" s="266"/>
      <c r="M153" s="288"/>
      <c r="N153" s="293"/>
      <c r="O153" s="150"/>
      <c r="P153" s="151" t="s">
        <v>1474</v>
      </c>
      <c r="Q153" s="150"/>
      <c r="R153" s="150" t="str">
        <f t="shared" si="12"/>
        <v/>
      </c>
      <c r="S153" s="5"/>
      <c r="T153" s="5"/>
      <c r="U153" s="5"/>
      <c r="V153" s="5"/>
      <c r="W153" s="30"/>
      <c r="X153" s="30"/>
      <c r="Y153" s="5"/>
      <c r="Z153" s="5"/>
      <c r="AA153" s="5"/>
      <c r="AC153" s="128"/>
      <c r="AD153" s="128"/>
      <c r="AE153" s="128"/>
      <c r="AF153" s="128"/>
      <c r="AG153" s="128"/>
      <c r="AH153" s="128"/>
      <c r="AI153" s="128"/>
      <c r="AJ153" s="128"/>
      <c r="AK153" s="128"/>
      <c r="AL153" s="128"/>
      <c r="AM153" s="128"/>
      <c r="AN153" s="128"/>
      <c r="AO153" s="128"/>
      <c r="AP153" s="128"/>
      <c r="AQ153" s="128"/>
    </row>
    <row r="154" spans="1:43" s="241" customFormat="1" ht="12.75" hidden="1" customHeight="1">
      <c r="A154" s="126" t="s">
        <v>1706</v>
      </c>
      <c r="B154" s="131"/>
      <c r="C154" s="144" t="s">
        <v>1707</v>
      </c>
      <c r="D154" s="132"/>
      <c r="E154" s="264"/>
      <c r="F154" s="265"/>
      <c r="G154" s="266"/>
      <c r="H154" s="267"/>
      <c r="I154" s="268"/>
      <c r="J154" s="265"/>
      <c r="K154" s="265"/>
      <c r="L154" s="266"/>
      <c r="M154" s="288">
        <f t="shared" si="11"/>
        <v>0</v>
      </c>
      <c r="N154" s="293">
        <f t="shared" si="11"/>
        <v>0</v>
      </c>
      <c r="O154" s="224"/>
      <c r="P154" s="225" t="s">
        <v>1474</v>
      </c>
      <c r="Q154" s="224"/>
      <c r="R154" s="224" t="str">
        <f t="shared" si="12"/>
        <v/>
      </c>
      <c r="S154" s="238"/>
      <c r="T154" s="238"/>
      <c r="U154" s="238"/>
      <c r="V154" s="238"/>
      <c r="W154" s="239"/>
      <c r="X154" s="239"/>
      <c r="Y154" s="238"/>
      <c r="Z154" s="238"/>
      <c r="AA154" s="238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  <c r="AM154" s="240"/>
      <c r="AN154" s="240"/>
      <c r="AO154" s="240"/>
      <c r="AP154" s="240"/>
      <c r="AQ154" s="240"/>
    </row>
    <row r="155" spans="1:43" s="129" customFormat="1" ht="12.75" hidden="1" customHeight="1">
      <c r="A155" s="126" t="s">
        <v>1708</v>
      </c>
      <c r="B155" s="131"/>
      <c r="C155" s="144" t="s">
        <v>1709</v>
      </c>
      <c r="D155" s="132"/>
      <c r="E155" s="264"/>
      <c r="F155" s="265"/>
      <c r="G155" s="266"/>
      <c r="H155" s="267"/>
      <c r="I155" s="268"/>
      <c r="J155" s="265"/>
      <c r="K155" s="265"/>
      <c r="L155" s="266"/>
      <c r="M155" s="288">
        <f t="shared" si="11"/>
        <v>0</v>
      </c>
      <c r="N155" s="293">
        <f t="shared" si="11"/>
        <v>0</v>
      </c>
      <c r="O155" s="150"/>
      <c r="P155" s="151" t="s">
        <v>1474</v>
      </c>
      <c r="Q155" s="150"/>
      <c r="R155" s="150" t="str">
        <f t="shared" si="12"/>
        <v/>
      </c>
      <c r="S155" s="5"/>
      <c r="T155" s="5"/>
      <c r="U155" s="5"/>
      <c r="V155" s="5"/>
      <c r="W155" s="30"/>
      <c r="X155" s="30"/>
      <c r="Y155" s="5"/>
      <c r="Z155" s="5"/>
      <c r="AA155" s="5"/>
      <c r="AC155" s="128"/>
      <c r="AD155" s="128"/>
      <c r="AE155" s="128"/>
      <c r="AF155" s="128"/>
      <c r="AG155" s="128"/>
      <c r="AH155" s="128"/>
      <c r="AI155" s="128"/>
      <c r="AJ155" s="128"/>
      <c r="AK155" s="128"/>
      <c r="AL155" s="128"/>
      <c r="AM155" s="128"/>
      <c r="AN155" s="128"/>
      <c r="AO155" s="128"/>
      <c r="AP155" s="128"/>
      <c r="AQ155" s="128"/>
    </row>
    <row r="156" spans="1:43" s="129" customFormat="1" ht="12.75" hidden="1" customHeight="1" thickBot="1">
      <c r="A156" s="126" t="s">
        <v>1710</v>
      </c>
      <c r="B156" s="131"/>
      <c r="C156" s="144" t="s">
        <v>1711</v>
      </c>
      <c r="D156" s="132"/>
      <c r="E156" s="264"/>
      <c r="F156" s="265"/>
      <c r="G156" s="266"/>
      <c r="H156" s="267"/>
      <c r="I156" s="268"/>
      <c r="J156" s="265"/>
      <c r="K156" s="265"/>
      <c r="L156" s="266"/>
      <c r="M156" s="696">
        <f t="shared" si="11"/>
        <v>0</v>
      </c>
      <c r="N156" s="323">
        <f t="shared" si="11"/>
        <v>0</v>
      </c>
      <c r="O156" s="150"/>
      <c r="P156" s="151" t="s">
        <v>1474</v>
      </c>
      <c r="Q156" s="150"/>
      <c r="R156" s="150" t="str">
        <f t="shared" si="12"/>
        <v/>
      </c>
      <c r="S156" s="5"/>
      <c r="T156" s="5"/>
      <c r="U156" s="5"/>
      <c r="V156" s="5"/>
      <c r="W156" s="30"/>
      <c r="X156" s="30"/>
      <c r="Y156" s="5"/>
      <c r="Z156" s="5"/>
      <c r="AA156" s="5"/>
      <c r="AC156" s="128"/>
      <c r="AD156" s="128"/>
      <c r="AE156" s="128"/>
      <c r="AF156" s="128"/>
      <c r="AG156" s="128"/>
      <c r="AH156" s="128"/>
      <c r="AI156" s="128"/>
      <c r="AJ156" s="128"/>
      <c r="AK156" s="128"/>
      <c r="AL156" s="128"/>
      <c r="AM156" s="128"/>
      <c r="AN156" s="128"/>
      <c r="AO156" s="128"/>
      <c r="AP156" s="128"/>
      <c r="AQ156" s="128"/>
    </row>
    <row r="157" spans="1:43" s="129" customFormat="1" ht="12.75" hidden="1" customHeight="1" thickTop="1" thickBot="1">
      <c r="A157" s="126" t="s">
        <v>1712</v>
      </c>
      <c r="B157" s="131"/>
      <c r="C157" s="144" t="s">
        <v>1713</v>
      </c>
      <c r="D157" s="132"/>
      <c r="E157" s="264"/>
      <c r="F157" s="265"/>
      <c r="G157" s="266"/>
      <c r="H157" s="267"/>
      <c r="I157" s="268"/>
      <c r="J157" s="265"/>
      <c r="K157" s="265"/>
      <c r="L157" s="266"/>
      <c r="M157" s="696">
        <f t="shared" si="11"/>
        <v>0</v>
      </c>
      <c r="N157" s="323">
        <f t="shared" si="11"/>
        <v>0</v>
      </c>
      <c r="O157" s="150"/>
      <c r="P157" s="151" t="s">
        <v>1474</v>
      </c>
      <c r="Q157" s="150"/>
      <c r="R157" s="150" t="str">
        <f t="shared" si="12"/>
        <v/>
      </c>
      <c r="S157" s="5"/>
      <c r="T157" s="5"/>
      <c r="U157" s="5"/>
      <c r="V157" s="5"/>
      <c r="W157" s="30"/>
      <c r="X157" s="30"/>
      <c r="Y157" s="5"/>
      <c r="Z157" s="5"/>
      <c r="AA157" s="5"/>
      <c r="AC157" s="128"/>
      <c r="AD157" s="128"/>
      <c r="AE157" s="128"/>
      <c r="AF157" s="128"/>
      <c r="AG157" s="128"/>
      <c r="AH157" s="128"/>
      <c r="AI157" s="128"/>
      <c r="AJ157" s="128"/>
      <c r="AK157" s="128"/>
      <c r="AL157" s="128"/>
      <c r="AM157" s="128"/>
      <c r="AN157" s="128"/>
      <c r="AO157" s="128"/>
      <c r="AP157" s="128"/>
      <c r="AQ157" s="128"/>
    </row>
    <row r="158" spans="1:43" s="129" customFormat="1" ht="12.75" hidden="1" customHeight="1" thickTop="1" thickBot="1">
      <c r="A158" s="126" t="s">
        <v>1714</v>
      </c>
      <c r="B158" s="135"/>
      <c r="C158" s="167" t="s">
        <v>1715</v>
      </c>
      <c r="D158" s="181"/>
      <c r="E158" s="270"/>
      <c r="F158" s="271"/>
      <c r="G158" s="272"/>
      <c r="H158" s="273"/>
      <c r="I158" s="274"/>
      <c r="J158" s="271"/>
      <c r="K158" s="271"/>
      <c r="L158" s="272"/>
      <c r="M158" s="696">
        <f t="shared" si="11"/>
        <v>0</v>
      </c>
      <c r="N158" s="323">
        <f t="shared" si="11"/>
        <v>0</v>
      </c>
      <c r="O158" s="150"/>
      <c r="P158" s="151" t="s">
        <v>1474</v>
      </c>
      <c r="Q158" s="150"/>
      <c r="R158" s="150" t="str">
        <f t="shared" si="12"/>
        <v/>
      </c>
      <c r="S158" s="5"/>
      <c r="T158" s="5"/>
      <c r="U158" s="5"/>
      <c r="V158" s="5"/>
      <c r="W158" s="30"/>
      <c r="X158" s="30"/>
      <c r="Y158" s="5"/>
      <c r="Z158" s="5"/>
      <c r="AA158" s="5"/>
      <c r="AC158" s="128"/>
      <c r="AD158" s="128"/>
      <c r="AE158" s="128"/>
      <c r="AF158" s="128"/>
      <c r="AG158" s="128"/>
      <c r="AH158" s="128"/>
      <c r="AI158" s="128"/>
      <c r="AJ158" s="128"/>
      <c r="AK158" s="128"/>
      <c r="AL158" s="128"/>
      <c r="AM158" s="128"/>
      <c r="AN158" s="128"/>
      <c r="AO158" s="128"/>
      <c r="AP158" s="128"/>
      <c r="AQ158" s="128"/>
    </row>
    <row r="159" spans="1:43" s="12" customFormat="1" ht="35.25" hidden="1" customHeight="1" thickBot="1">
      <c r="A159" s="126" t="s">
        <v>1732</v>
      </c>
      <c r="B159" s="852" t="s">
        <v>2854</v>
      </c>
      <c r="C159" s="853"/>
      <c r="D159" s="47"/>
      <c r="E159" s="276">
        <f>SUM(E160,E167,E197,E235,E251)</f>
        <v>0</v>
      </c>
      <c r="F159" s="277">
        <f>SUM(F160,F167,F197,F235,F251)</f>
        <v>0</v>
      </c>
      <c r="G159" s="278">
        <f>SUM(G160,G167,G197,G235,G251)</f>
        <v>0</v>
      </c>
      <c r="H159" s="279">
        <f t="shared" ref="H159:N159" si="13">SUM(H160,H167,H197,H235,H251)</f>
        <v>0</v>
      </c>
      <c r="I159" s="276">
        <f>SUM(I160,I167,I197,I235,I251)</f>
        <v>0</v>
      </c>
      <c r="J159" s="277">
        <f>SUM(J160,J167,J197,J235,J251)</f>
        <v>0</v>
      </c>
      <c r="K159" s="277">
        <f t="shared" si="13"/>
        <v>0</v>
      </c>
      <c r="L159" s="278">
        <f t="shared" si="13"/>
        <v>0</v>
      </c>
      <c r="M159" s="276">
        <f>SUM(M160,M167,M197,M235,M251)</f>
        <v>0</v>
      </c>
      <c r="N159" s="281">
        <f t="shared" si="13"/>
        <v>0</v>
      </c>
      <c r="O159" s="38"/>
      <c r="P159" s="51" t="s">
        <v>1499</v>
      </c>
      <c r="Q159" s="36"/>
      <c r="R159" s="36" t="str">
        <f t="shared" si="12"/>
        <v/>
      </c>
      <c r="S159" s="13"/>
      <c r="T159" s="13"/>
      <c r="U159" s="13"/>
      <c r="V159" s="13"/>
      <c r="W159" s="27"/>
      <c r="X159" s="13"/>
      <c r="Y159" s="13"/>
      <c r="Z159" s="13"/>
      <c r="AA159" s="13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</row>
    <row r="160" spans="1:43" s="10" customFormat="1" ht="15.75" hidden="1" customHeight="1">
      <c r="A160" s="126" t="s">
        <v>1733</v>
      </c>
      <c r="B160" s="885" t="s">
        <v>1719</v>
      </c>
      <c r="C160" s="886"/>
      <c r="D160" s="25"/>
      <c r="E160" s="325">
        <f t="shared" ref="E160:N160" si="14">SUM(E161:E166)</f>
        <v>0</v>
      </c>
      <c r="F160" s="326">
        <f t="shared" si="14"/>
        <v>0</v>
      </c>
      <c r="G160" s="327">
        <f t="shared" si="14"/>
        <v>0</v>
      </c>
      <c r="H160" s="328">
        <f t="shared" si="14"/>
        <v>0</v>
      </c>
      <c r="I160" s="325">
        <f t="shared" si="14"/>
        <v>0</v>
      </c>
      <c r="J160" s="326">
        <f t="shared" si="14"/>
        <v>0</v>
      </c>
      <c r="K160" s="326">
        <f t="shared" si="14"/>
        <v>0</v>
      </c>
      <c r="L160" s="329">
        <f t="shared" si="14"/>
        <v>0</v>
      </c>
      <c r="M160" s="330">
        <f t="shared" si="14"/>
        <v>0</v>
      </c>
      <c r="N160" s="329">
        <f t="shared" si="14"/>
        <v>0</v>
      </c>
      <c r="O160" s="39"/>
      <c r="P160" s="51" t="s">
        <v>1500</v>
      </c>
      <c r="Q160" s="36"/>
      <c r="R160" s="36" t="str">
        <f t="shared" si="12"/>
        <v/>
      </c>
      <c r="S160" s="8"/>
      <c r="T160" s="8"/>
      <c r="U160" s="8"/>
      <c r="V160" s="8"/>
      <c r="W160" s="29">
        <f>SUM(M161:M166)</f>
        <v>0</v>
      </c>
      <c r="X160" s="29">
        <f>SUM(N161:N166)</f>
        <v>0</v>
      </c>
      <c r="Y160" s="8"/>
      <c r="Z160" s="8"/>
      <c r="AA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</row>
    <row r="161" spans="1:43" s="129" customFormat="1" ht="12.75" hidden="1" customHeight="1">
      <c r="A161" s="126" t="s">
        <v>1720</v>
      </c>
      <c r="B161" s="131"/>
      <c r="C161" s="144" t="s">
        <v>1721</v>
      </c>
      <c r="D161" s="132"/>
      <c r="E161" s="264"/>
      <c r="F161" s="265"/>
      <c r="G161" s="266"/>
      <c r="H161" s="267"/>
      <c r="I161" s="264"/>
      <c r="J161" s="265"/>
      <c r="K161" s="265"/>
      <c r="L161" s="269"/>
      <c r="M161" s="292"/>
      <c r="N161" s="293"/>
      <c r="O161" s="150"/>
      <c r="P161" s="151" t="s">
        <v>1474</v>
      </c>
      <c r="Q161" s="150"/>
      <c r="R161" s="150" t="str">
        <f t="shared" si="12"/>
        <v/>
      </c>
      <c r="S161" s="5"/>
      <c r="T161" s="5"/>
      <c r="U161" s="5"/>
      <c r="V161" s="5"/>
      <c r="W161" s="30"/>
      <c r="X161" s="30"/>
      <c r="Y161" s="5"/>
      <c r="Z161" s="5"/>
      <c r="AA161" s="5"/>
      <c r="AC161" s="128"/>
      <c r="AD161" s="128"/>
      <c r="AE161" s="128"/>
      <c r="AF161" s="128"/>
      <c r="AG161" s="128"/>
      <c r="AH161" s="128"/>
      <c r="AI161" s="128"/>
      <c r="AJ161" s="128"/>
      <c r="AK161" s="128"/>
      <c r="AL161" s="128"/>
      <c r="AM161" s="128"/>
      <c r="AN161" s="128"/>
      <c r="AO161" s="128"/>
      <c r="AP161" s="128"/>
      <c r="AQ161" s="128"/>
    </row>
    <row r="162" spans="1:43" s="129" customFormat="1" ht="12.75" hidden="1" customHeight="1">
      <c r="A162" s="126" t="s">
        <v>1722</v>
      </c>
      <c r="B162" s="131"/>
      <c r="C162" s="144" t="s">
        <v>1723</v>
      </c>
      <c r="D162" s="132"/>
      <c r="E162" s="264"/>
      <c r="F162" s="265"/>
      <c r="G162" s="266"/>
      <c r="H162" s="267"/>
      <c r="I162" s="264"/>
      <c r="J162" s="265"/>
      <c r="K162" s="265"/>
      <c r="L162" s="269"/>
      <c r="M162" s="292"/>
      <c r="N162" s="293"/>
      <c r="O162" s="150"/>
      <c r="P162" s="151" t="s">
        <v>1474</v>
      </c>
      <c r="Q162" s="150"/>
      <c r="R162" s="150" t="str">
        <f t="shared" si="12"/>
        <v/>
      </c>
      <c r="S162" s="5"/>
      <c r="T162" s="5"/>
      <c r="U162" s="5"/>
      <c r="V162" s="5"/>
      <c r="W162" s="30"/>
      <c r="X162" s="30"/>
      <c r="Y162" s="5"/>
      <c r="Z162" s="5"/>
      <c r="AA162" s="5"/>
      <c r="AC162" s="128"/>
      <c r="AD162" s="128"/>
      <c r="AE162" s="128"/>
      <c r="AF162" s="128"/>
      <c r="AG162" s="128"/>
      <c r="AH162" s="128"/>
      <c r="AI162" s="128"/>
      <c r="AJ162" s="128"/>
      <c r="AK162" s="128"/>
      <c r="AL162" s="128"/>
      <c r="AM162" s="128"/>
      <c r="AN162" s="128"/>
      <c r="AO162" s="128"/>
      <c r="AP162" s="128"/>
      <c r="AQ162" s="128"/>
    </row>
    <row r="163" spans="1:43" s="129" customFormat="1" ht="12.75" hidden="1" customHeight="1">
      <c r="A163" s="126" t="s">
        <v>1724</v>
      </c>
      <c r="B163" s="131"/>
      <c r="C163" s="144" t="s">
        <v>1725</v>
      </c>
      <c r="D163" s="132"/>
      <c r="E163" s="264"/>
      <c r="F163" s="265"/>
      <c r="G163" s="266"/>
      <c r="H163" s="267"/>
      <c r="I163" s="264"/>
      <c r="J163" s="265"/>
      <c r="K163" s="265"/>
      <c r="L163" s="269"/>
      <c r="M163" s="292"/>
      <c r="N163" s="293"/>
      <c r="O163" s="150"/>
      <c r="P163" s="151" t="s">
        <v>1474</v>
      </c>
      <c r="Q163" s="150"/>
      <c r="R163" s="150" t="str">
        <f t="shared" si="12"/>
        <v/>
      </c>
      <c r="S163" s="5"/>
      <c r="T163" s="5"/>
      <c r="U163" s="5"/>
      <c r="V163" s="5"/>
      <c r="W163" s="30"/>
      <c r="X163" s="30"/>
      <c r="Y163" s="5"/>
      <c r="Z163" s="5"/>
      <c r="AA163" s="5"/>
      <c r="AC163" s="128"/>
      <c r="AD163" s="128"/>
      <c r="AE163" s="128"/>
      <c r="AF163" s="128"/>
      <c r="AG163" s="128"/>
      <c r="AH163" s="128"/>
      <c r="AI163" s="128"/>
      <c r="AJ163" s="128"/>
      <c r="AK163" s="128"/>
      <c r="AL163" s="128"/>
      <c r="AM163" s="128"/>
      <c r="AN163" s="128"/>
      <c r="AO163" s="128"/>
      <c r="AP163" s="128"/>
      <c r="AQ163" s="128"/>
    </row>
    <row r="164" spans="1:43" s="129" customFormat="1" ht="12.75" hidden="1" customHeight="1">
      <c r="A164" s="126" t="s">
        <v>1726</v>
      </c>
      <c r="B164" s="131"/>
      <c r="C164" s="144" t="s">
        <v>1727</v>
      </c>
      <c r="D164" s="132"/>
      <c r="E164" s="264"/>
      <c r="F164" s="265"/>
      <c r="G164" s="266"/>
      <c r="H164" s="267"/>
      <c r="I164" s="264"/>
      <c r="J164" s="265"/>
      <c r="K164" s="265"/>
      <c r="L164" s="269"/>
      <c r="M164" s="292"/>
      <c r="N164" s="293"/>
      <c r="O164" s="150"/>
      <c r="P164" s="151" t="s">
        <v>1474</v>
      </c>
      <c r="Q164" s="150"/>
      <c r="R164" s="150" t="str">
        <f t="shared" si="12"/>
        <v/>
      </c>
      <c r="S164" s="5"/>
      <c r="T164" s="5"/>
      <c r="U164" s="5"/>
      <c r="V164" s="5"/>
      <c r="W164" s="30"/>
      <c r="X164" s="30"/>
      <c r="Y164" s="5"/>
      <c r="Z164" s="5"/>
      <c r="AA164" s="5"/>
      <c r="AC164" s="128"/>
      <c r="AD164" s="128"/>
      <c r="AE164" s="128"/>
      <c r="AF164" s="128"/>
      <c r="AG164" s="128"/>
      <c r="AH164" s="128"/>
      <c r="AI164" s="128"/>
      <c r="AJ164" s="128"/>
      <c r="AK164" s="128"/>
      <c r="AL164" s="128"/>
      <c r="AM164" s="128"/>
      <c r="AN164" s="128"/>
      <c r="AO164" s="128"/>
      <c r="AP164" s="128"/>
      <c r="AQ164" s="128"/>
    </row>
    <row r="165" spans="1:43" s="129" customFormat="1" ht="12.75" hidden="1" customHeight="1">
      <c r="A165" s="126" t="s">
        <v>1728</v>
      </c>
      <c r="B165" s="131"/>
      <c r="C165" s="144" t="s">
        <v>1729</v>
      </c>
      <c r="D165" s="132"/>
      <c r="E165" s="264"/>
      <c r="F165" s="265"/>
      <c r="G165" s="266"/>
      <c r="H165" s="267"/>
      <c r="I165" s="264"/>
      <c r="J165" s="265"/>
      <c r="K165" s="265"/>
      <c r="L165" s="269"/>
      <c r="M165" s="292"/>
      <c r="N165" s="293"/>
      <c r="O165" s="150"/>
      <c r="P165" s="151" t="s">
        <v>1474</v>
      </c>
      <c r="Q165" s="150"/>
      <c r="R165" s="150" t="str">
        <f t="shared" si="12"/>
        <v/>
      </c>
      <c r="S165" s="5"/>
      <c r="T165" s="5"/>
      <c r="U165" s="5"/>
      <c r="V165" s="5"/>
      <c r="W165" s="30"/>
      <c r="X165" s="30"/>
      <c r="Y165" s="5"/>
      <c r="Z165" s="5"/>
      <c r="AA165" s="5"/>
      <c r="AC165" s="128"/>
      <c r="AD165" s="128"/>
      <c r="AE165" s="128"/>
      <c r="AF165" s="128"/>
      <c r="AG165" s="128"/>
      <c r="AH165" s="128"/>
      <c r="AI165" s="128"/>
      <c r="AJ165" s="128"/>
      <c r="AK165" s="128"/>
      <c r="AL165" s="128"/>
      <c r="AM165" s="128"/>
      <c r="AN165" s="128"/>
      <c r="AO165" s="128"/>
      <c r="AP165" s="128"/>
      <c r="AQ165" s="128"/>
    </row>
    <row r="166" spans="1:43" s="129" customFormat="1" ht="12.75" hidden="1" customHeight="1" thickBot="1">
      <c r="A166" s="126" t="s">
        <v>1730</v>
      </c>
      <c r="B166" s="135"/>
      <c r="C166" s="167" t="s">
        <v>1731</v>
      </c>
      <c r="D166" s="132"/>
      <c r="E166" s="264"/>
      <c r="F166" s="265"/>
      <c r="G166" s="266"/>
      <c r="H166" s="267"/>
      <c r="I166" s="264"/>
      <c r="J166" s="265"/>
      <c r="K166" s="265"/>
      <c r="L166" s="269"/>
      <c r="M166" s="292"/>
      <c r="N166" s="293"/>
      <c r="O166" s="150"/>
      <c r="P166" s="151" t="s">
        <v>1474</v>
      </c>
      <c r="Q166" s="150"/>
      <c r="R166" s="150" t="str">
        <f t="shared" si="12"/>
        <v/>
      </c>
      <c r="S166" s="5"/>
      <c r="T166" s="5"/>
      <c r="U166" s="5"/>
      <c r="V166" s="5"/>
      <c r="W166" s="30"/>
      <c r="X166" s="30"/>
      <c r="Y166" s="5"/>
      <c r="Z166" s="5"/>
      <c r="AA166" s="5"/>
      <c r="AC166" s="128"/>
      <c r="AD166" s="128"/>
      <c r="AE166" s="128"/>
      <c r="AF166" s="128"/>
      <c r="AG166" s="128"/>
      <c r="AH166" s="128"/>
      <c r="AI166" s="128"/>
      <c r="AJ166" s="128"/>
      <c r="AK166" s="128"/>
      <c r="AL166" s="128"/>
      <c r="AM166" s="128"/>
      <c r="AN166" s="128"/>
      <c r="AO166" s="128"/>
      <c r="AP166" s="128"/>
      <c r="AQ166" s="128"/>
    </row>
    <row r="167" spans="1:43" s="21" customFormat="1" ht="15.75" hidden="1" customHeight="1">
      <c r="A167" s="126" t="s">
        <v>1793</v>
      </c>
      <c r="B167" s="885" t="s">
        <v>1735</v>
      </c>
      <c r="C167" s="886"/>
      <c r="D167" s="26"/>
      <c r="E167" s="331">
        <f t="shared" ref="E167:N167" si="15">SUM(E168:E196)</f>
        <v>0</v>
      </c>
      <c r="F167" s="332">
        <f t="shared" si="15"/>
        <v>0</v>
      </c>
      <c r="G167" s="333">
        <f t="shared" si="15"/>
        <v>0</v>
      </c>
      <c r="H167" s="334">
        <f t="shared" si="15"/>
        <v>0</v>
      </c>
      <c r="I167" s="331">
        <f t="shared" si="15"/>
        <v>0</v>
      </c>
      <c r="J167" s="332">
        <f t="shared" si="15"/>
        <v>0</v>
      </c>
      <c r="K167" s="332">
        <f t="shared" si="15"/>
        <v>0</v>
      </c>
      <c r="L167" s="335">
        <f t="shared" si="15"/>
        <v>0</v>
      </c>
      <c r="M167" s="298">
        <f t="shared" si="15"/>
        <v>0</v>
      </c>
      <c r="N167" s="299">
        <f t="shared" si="15"/>
        <v>0</v>
      </c>
      <c r="O167" s="36"/>
      <c r="P167" s="51" t="s">
        <v>1500</v>
      </c>
      <c r="Q167" s="36"/>
      <c r="R167" s="36" t="str">
        <f t="shared" si="12"/>
        <v/>
      </c>
      <c r="S167" s="20"/>
      <c r="T167" s="20"/>
      <c r="U167" s="20"/>
      <c r="V167" s="20"/>
      <c r="W167" s="29">
        <f>SUM(M173:M177)</f>
        <v>0</v>
      </c>
      <c r="X167" s="29">
        <f>SUM(N173:N177)</f>
        <v>0</v>
      </c>
      <c r="Y167" s="20"/>
      <c r="Z167" s="20"/>
      <c r="AA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</row>
    <row r="168" spans="1:43" s="129" customFormat="1" ht="12.75" hidden="1" customHeight="1">
      <c r="A168" s="126" t="s">
        <v>1736</v>
      </c>
      <c r="B168" s="131"/>
      <c r="C168" s="144" t="s">
        <v>286</v>
      </c>
      <c r="D168" s="132" t="s">
        <v>1457</v>
      </c>
      <c r="E168" s="264"/>
      <c r="F168" s="265"/>
      <c r="G168" s="266"/>
      <c r="H168" s="267"/>
      <c r="I168" s="264"/>
      <c r="J168" s="265"/>
      <c r="K168" s="265"/>
      <c r="L168" s="269"/>
      <c r="M168" s="292"/>
      <c r="N168" s="293"/>
      <c r="O168" s="150"/>
      <c r="P168" s="151" t="s">
        <v>1473</v>
      </c>
      <c r="Q168" s="150"/>
      <c r="R168" s="150" t="str">
        <f t="shared" si="12"/>
        <v/>
      </c>
      <c r="S168" s="5"/>
      <c r="T168" s="5"/>
      <c r="U168" s="5"/>
      <c r="V168" s="5"/>
      <c r="W168" s="30"/>
      <c r="X168" s="30"/>
      <c r="Y168" s="5"/>
      <c r="Z168" s="5"/>
      <c r="AA168" s="5"/>
      <c r="AC168" s="128"/>
      <c r="AD168" s="128"/>
      <c r="AE168" s="128"/>
      <c r="AF168" s="128"/>
      <c r="AG168" s="128"/>
      <c r="AH168" s="128"/>
      <c r="AI168" s="128"/>
      <c r="AJ168" s="128"/>
      <c r="AK168" s="128"/>
      <c r="AL168" s="128"/>
      <c r="AM168" s="128"/>
      <c r="AN168" s="128"/>
      <c r="AO168" s="128"/>
      <c r="AP168" s="128"/>
      <c r="AQ168" s="128"/>
    </row>
    <row r="169" spans="1:43" s="129" customFormat="1" ht="12.75" hidden="1" customHeight="1">
      <c r="A169" s="126" t="s">
        <v>1737</v>
      </c>
      <c r="B169" s="131"/>
      <c r="C169" s="144" t="s">
        <v>1738</v>
      </c>
      <c r="D169" s="132"/>
      <c r="E169" s="264"/>
      <c r="F169" s="265"/>
      <c r="G169" s="266"/>
      <c r="H169" s="267"/>
      <c r="I169" s="264"/>
      <c r="J169" s="265"/>
      <c r="K169" s="265"/>
      <c r="L169" s="269"/>
      <c r="M169" s="292"/>
      <c r="N169" s="293"/>
      <c r="O169" s="150"/>
      <c r="P169" s="151" t="s">
        <v>1474</v>
      </c>
      <c r="Q169" s="150"/>
      <c r="R169" s="150" t="str">
        <f t="shared" si="12"/>
        <v/>
      </c>
      <c r="S169" s="5"/>
      <c r="T169" s="5"/>
      <c r="U169" s="5"/>
      <c r="V169" s="5"/>
      <c r="W169" s="30"/>
      <c r="X169" s="30"/>
      <c r="Y169" s="5"/>
      <c r="Z169" s="5"/>
      <c r="AA169" s="5"/>
      <c r="AC169" s="128"/>
      <c r="AD169" s="128"/>
      <c r="AE169" s="128"/>
      <c r="AF169" s="128"/>
      <c r="AG169" s="128"/>
      <c r="AH169" s="128"/>
      <c r="AI169" s="128"/>
      <c r="AJ169" s="128"/>
      <c r="AK169" s="128"/>
      <c r="AL169" s="128"/>
      <c r="AM169" s="128"/>
      <c r="AN169" s="128"/>
      <c r="AO169" s="128"/>
      <c r="AP169" s="128"/>
      <c r="AQ169" s="128"/>
    </row>
    <row r="170" spans="1:43" s="129" customFormat="1" ht="12.75" hidden="1" customHeight="1">
      <c r="A170" s="126" t="s">
        <v>1739</v>
      </c>
      <c r="B170" s="131"/>
      <c r="C170" s="144" t="s">
        <v>1640</v>
      </c>
      <c r="D170" s="132"/>
      <c r="E170" s="264"/>
      <c r="F170" s="265"/>
      <c r="G170" s="266"/>
      <c r="H170" s="267"/>
      <c r="I170" s="264"/>
      <c r="J170" s="265"/>
      <c r="K170" s="265"/>
      <c r="L170" s="269"/>
      <c r="M170" s="292"/>
      <c r="N170" s="293"/>
      <c r="O170" s="150"/>
      <c r="P170" s="151" t="s">
        <v>1474</v>
      </c>
      <c r="Q170" s="150"/>
      <c r="R170" s="150" t="str">
        <f t="shared" si="12"/>
        <v/>
      </c>
      <c r="S170" s="5"/>
      <c r="T170" s="5"/>
      <c r="U170" s="5"/>
      <c r="V170" s="5"/>
      <c r="W170" s="30"/>
      <c r="X170" s="30"/>
      <c r="Y170" s="5"/>
      <c r="Z170" s="5"/>
      <c r="AA170" s="5"/>
      <c r="AC170" s="128"/>
      <c r="AD170" s="128"/>
      <c r="AE170" s="128"/>
      <c r="AF170" s="128"/>
      <c r="AG170" s="128"/>
      <c r="AH170" s="128"/>
      <c r="AI170" s="128"/>
      <c r="AJ170" s="128"/>
      <c r="AK170" s="128"/>
      <c r="AL170" s="128"/>
      <c r="AM170" s="128"/>
      <c r="AN170" s="128"/>
      <c r="AO170" s="128"/>
      <c r="AP170" s="128"/>
      <c r="AQ170" s="128"/>
    </row>
    <row r="171" spans="1:43" s="129" customFormat="1" ht="12.75" hidden="1" customHeight="1">
      <c r="A171" s="126" t="s">
        <v>1740</v>
      </c>
      <c r="B171" s="131"/>
      <c r="C171" s="144" t="s">
        <v>1741</v>
      </c>
      <c r="D171" s="132"/>
      <c r="E171" s="264"/>
      <c r="F171" s="265"/>
      <c r="G171" s="266"/>
      <c r="H171" s="267"/>
      <c r="I171" s="264"/>
      <c r="J171" s="265"/>
      <c r="K171" s="265"/>
      <c r="L171" s="269"/>
      <c r="M171" s="292"/>
      <c r="N171" s="293"/>
      <c r="O171" s="150"/>
      <c r="P171" s="151" t="s">
        <v>1474</v>
      </c>
      <c r="Q171" s="150"/>
      <c r="R171" s="150" t="str">
        <f t="shared" si="12"/>
        <v/>
      </c>
      <c r="S171" s="5"/>
      <c r="T171" s="5"/>
      <c r="U171" s="5"/>
      <c r="V171" s="5"/>
      <c r="W171" s="30"/>
      <c r="X171" s="30"/>
      <c r="Y171" s="5"/>
      <c r="Z171" s="5"/>
      <c r="AA171" s="5"/>
      <c r="AC171" s="128"/>
      <c r="AD171" s="128"/>
      <c r="AE171" s="128"/>
      <c r="AF171" s="128"/>
      <c r="AG171" s="128"/>
      <c r="AH171" s="128"/>
      <c r="AI171" s="128"/>
      <c r="AJ171" s="128"/>
      <c r="AK171" s="128"/>
      <c r="AL171" s="128"/>
      <c r="AM171" s="128"/>
      <c r="AN171" s="128"/>
      <c r="AO171" s="128"/>
      <c r="AP171" s="128"/>
      <c r="AQ171" s="128"/>
    </row>
    <row r="172" spans="1:43" s="129" customFormat="1" ht="12.75" hidden="1" customHeight="1">
      <c r="A172" s="126" t="s">
        <v>1742</v>
      </c>
      <c r="B172" s="131"/>
      <c r="C172" s="144" t="s">
        <v>1743</v>
      </c>
      <c r="D172" s="132"/>
      <c r="E172" s="264"/>
      <c r="F172" s="265"/>
      <c r="G172" s="266"/>
      <c r="H172" s="267"/>
      <c r="I172" s="264"/>
      <c r="J172" s="265"/>
      <c r="K172" s="265"/>
      <c r="L172" s="269"/>
      <c r="M172" s="292"/>
      <c r="N172" s="293"/>
      <c r="O172" s="150"/>
      <c r="P172" s="151" t="s">
        <v>1474</v>
      </c>
      <c r="Q172" s="150"/>
      <c r="R172" s="150" t="str">
        <f t="shared" si="12"/>
        <v/>
      </c>
      <c r="S172" s="5"/>
      <c r="T172" s="5"/>
      <c r="U172" s="5"/>
      <c r="V172" s="5"/>
      <c r="W172" s="30"/>
      <c r="X172" s="30"/>
      <c r="Y172" s="5"/>
      <c r="Z172" s="5"/>
      <c r="AA172" s="5"/>
      <c r="AC172" s="128"/>
      <c r="AD172" s="128"/>
      <c r="AE172" s="128"/>
      <c r="AF172" s="128"/>
      <c r="AG172" s="128"/>
      <c r="AH172" s="128"/>
      <c r="AI172" s="128"/>
      <c r="AJ172" s="128"/>
      <c r="AK172" s="128"/>
      <c r="AL172" s="128"/>
      <c r="AM172" s="128"/>
      <c r="AN172" s="128"/>
      <c r="AO172" s="128"/>
      <c r="AP172" s="128"/>
      <c r="AQ172" s="128"/>
    </row>
    <row r="173" spans="1:43" s="129" customFormat="1" ht="12.75" hidden="1" customHeight="1">
      <c r="A173" s="126" t="s">
        <v>1744</v>
      </c>
      <c r="B173" s="131"/>
      <c r="C173" s="144" t="s">
        <v>1745</v>
      </c>
      <c r="D173" s="132"/>
      <c r="E173" s="264"/>
      <c r="F173" s="265"/>
      <c r="G173" s="266"/>
      <c r="H173" s="267"/>
      <c r="I173" s="264"/>
      <c r="J173" s="265"/>
      <c r="K173" s="265"/>
      <c r="L173" s="269"/>
      <c r="M173" s="292"/>
      <c r="N173" s="293"/>
      <c r="O173" s="150"/>
      <c r="P173" s="151" t="s">
        <v>1474</v>
      </c>
      <c r="Q173" s="150"/>
      <c r="R173" s="150" t="str">
        <f t="shared" si="12"/>
        <v/>
      </c>
      <c r="S173" s="5"/>
      <c r="T173" s="5"/>
      <c r="U173" s="5"/>
      <c r="V173" s="5"/>
      <c r="W173" s="30"/>
      <c r="X173" s="30"/>
      <c r="Y173" s="5"/>
      <c r="Z173" s="5"/>
      <c r="AA173" s="5"/>
      <c r="AC173" s="128"/>
      <c r="AD173" s="128"/>
      <c r="AE173" s="128"/>
      <c r="AF173" s="128"/>
      <c r="AG173" s="128"/>
      <c r="AH173" s="128"/>
      <c r="AI173" s="128"/>
      <c r="AJ173" s="128"/>
      <c r="AK173" s="128"/>
      <c r="AL173" s="128"/>
      <c r="AM173" s="128"/>
      <c r="AN173" s="128"/>
      <c r="AO173" s="128"/>
      <c r="AP173" s="128"/>
      <c r="AQ173" s="128"/>
    </row>
    <row r="174" spans="1:43" s="129" customFormat="1" ht="12.75" hidden="1" customHeight="1">
      <c r="A174" s="126" t="s">
        <v>1746</v>
      </c>
      <c r="B174" s="131"/>
      <c r="C174" s="144" t="s">
        <v>1747</v>
      </c>
      <c r="D174" s="132"/>
      <c r="E174" s="264"/>
      <c r="F174" s="265"/>
      <c r="G174" s="266"/>
      <c r="H174" s="267"/>
      <c r="I174" s="264"/>
      <c r="J174" s="265"/>
      <c r="K174" s="265"/>
      <c r="L174" s="269"/>
      <c r="M174" s="292"/>
      <c r="N174" s="293"/>
      <c r="O174" s="150"/>
      <c r="P174" s="151" t="s">
        <v>1474</v>
      </c>
      <c r="Q174" s="150"/>
      <c r="R174" s="150" t="str">
        <f t="shared" si="12"/>
        <v/>
      </c>
      <c r="S174" s="5"/>
      <c r="T174" s="5"/>
      <c r="U174" s="5"/>
      <c r="V174" s="5"/>
      <c r="W174" s="30"/>
      <c r="X174" s="30"/>
      <c r="Y174" s="5"/>
      <c r="Z174" s="5"/>
      <c r="AA174" s="5"/>
      <c r="AC174" s="128"/>
      <c r="AD174" s="128"/>
      <c r="AE174" s="128"/>
      <c r="AF174" s="128"/>
      <c r="AG174" s="128"/>
      <c r="AH174" s="128"/>
      <c r="AI174" s="128"/>
      <c r="AJ174" s="128"/>
      <c r="AK174" s="128"/>
      <c r="AL174" s="128"/>
      <c r="AM174" s="128"/>
      <c r="AN174" s="128"/>
      <c r="AO174" s="128"/>
      <c r="AP174" s="128"/>
      <c r="AQ174" s="128"/>
    </row>
    <row r="175" spans="1:43" s="129" customFormat="1" ht="12.75" hidden="1" customHeight="1">
      <c r="A175" s="126" t="s">
        <v>1748</v>
      </c>
      <c r="B175" s="131"/>
      <c r="C175" s="144" t="s">
        <v>1749</v>
      </c>
      <c r="D175" s="132"/>
      <c r="E175" s="264"/>
      <c r="F175" s="265"/>
      <c r="G175" s="266"/>
      <c r="H175" s="267"/>
      <c r="I175" s="264"/>
      <c r="J175" s="265"/>
      <c r="K175" s="265"/>
      <c r="L175" s="269"/>
      <c r="M175" s="292"/>
      <c r="N175" s="293"/>
      <c r="O175" s="150"/>
      <c r="P175" s="151" t="s">
        <v>1474</v>
      </c>
      <c r="Q175" s="150"/>
      <c r="R175" s="150" t="str">
        <f t="shared" si="12"/>
        <v/>
      </c>
      <c r="S175" s="5"/>
      <c r="T175" s="5"/>
      <c r="U175" s="5"/>
      <c r="V175" s="5"/>
      <c r="W175" s="30"/>
      <c r="X175" s="30"/>
      <c r="Y175" s="5"/>
      <c r="Z175" s="5"/>
      <c r="AA175" s="5"/>
      <c r="AC175" s="128"/>
      <c r="AD175" s="128"/>
      <c r="AE175" s="128"/>
      <c r="AF175" s="128"/>
      <c r="AG175" s="128"/>
      <c r="AH175" s="128"/>
      <c r="AI175" s="128"/>
      <c r="AJ175" s="128"/>
      <c r="AK175" s="128"/>
      <c r="AL175" s="128"/>
      <c r="AM175" s="128"/>
      <c r="AN175" s="128"/>
      <c r="AO175" s="128"/>
      <c r="AP175" s="128"/>
      <c r="AQ175" s="128"/>
    </row>
    <row r="176" spans="1:43" s="129" customFormat="1" ht="12.75" hidden="1" customHeight="1">
      <c r="A176" s="126" t="s">
        <v>1750</v>
      </c>
      <c r="B176" s="131"/>
      <c r="C176" s="144" t="s">
        <v>1751</v>
      </c>
      <c r="D176" s="132"/>
      <c r="E176" s="264"/>
      <c r="F176" s="265"/>
      <c r="G176" s="266"/>
      <c r="H176" s="267"/>
      <c r="I176" s="264"/>
      <c r="J176" s="265"/>
      <c r="K176" s="265"/>
      <c r="L176" s="269"/>
      <c r="M176" s="292"/>
      <c r="N176" s="293"/>
      <c r="O176" s="150"/>
      <c r="P176" s="151" t="s">
        <v>1474</v>
      </c>
      <c r="Q176" s="150"/>
      <c r="R176" s="150" t="str">
        <f t="shared" si="12"/>
        <v/>
      </c>
      <c r="S176" s="5"/>
      <c r="T176" s="5"/>
      <c r="U176" s="5"/>
      <c r="V176" s="5"/>
      <c r="W176" s="30"/>
      <c r="X176" s="30"/>
      <c r="Y176" s="5"/>
      <c r="Z176" s="5"/>
      <c r="AA176" s="5"/>
      <c r="AC176" s="128"/>
      <c r="AD176" s="128"/>
      <c r="AE176" s="128"/>
      <c r="AF176" s="128"/>
      <c r="AG176" s="128"/>
      <c r="AH176" s="128"/>
      <c r="AI176" s="128"/>
      <c r="AJ176" s="128"/>
      <c r="AK176" s="128"/>
      <c r="AL176" s="128"/>
      <c r="AM176" s="128"/>
      <c r="AN176" s="128"/>
      <c r="AO176" s="128"/>
      <c r="AP176" s="128"/>
      <c r="AQ176" s="128"/>
    </row>
    <row r="177" spans="1:43" s="129" customFormat="1" ht="12.75" hidden="1" customHeight="1">
      <c r="A177" s="126" t="s">
        <v>1752</v>
      </c>
      <c r="B177" s="131"/>
      <c r="C177" s="144" t="s">
        <v>1753</v>
      </c>
      <c r="D177" s="132"/>
      <c r="E177" s="264"/>
      <c r="F177" s="265"/>
      <c r="G177" s="266"/>
      <c r="H177" s="267"/>
      <c r="I177" s="264"/>
      <c r="J177" s="265"/>
      <c r="K177" s="265"/>
      <c r="L177" s="269"/>
      <c r="M177" s="292"/>
      <c r="N177" s="293"/>
      <c r="O177" s="150"/>
      <c r="P177" s="151" t="s">
        <v>1474</v>
      </c>
      <c r="Q177" s="150"/>
      <c r="R177" s="150" t="str">
        <f t="shared" si="12"/>
        <v/>
      </c>
      <c r="S177" s="5"/>
      <c r="T177" s="5"/>
      <c r="U177" s="5"/>
      <c r="V177" s="5"/>
      <c r="W177" s="30"/>
      <c r="X177" s="30"/>
      <c r="Y177" s="5"/>
      <c r="Z177" s="5"/>
      <c r="AA177" s="5"/>
      <c r="AC177" s="128"/>
      <c r="AD177" s="128"/>
      <c r="AE177" s="128"/>
      <c r="AF177" s="128"/>
      <c r="AG177" s="128"/>
      <c r="AH177" s="128"/>
      <c r="AI177" s="128"/>
      <c r="AJ177" s="128"/>
      <c r="AK177" s="128"/>
      <c r="AL177" s="128"/>
      <c r="AM177" s="128"/>
      <c r="AN177" s="128"/>
      <c r="AO177" s="128"/>
      <c r="AP177" s="128"/>
      <c r="AQ177" s="128"/>
    </row>
    <row r="178" spans="1:43" s="129" customFormat="1" ht="12.75" hidden="1" customHeight="1">
      <c r="A178" s="126" t="s">
        <v>1754</v>
      </c>
      <c r="B178" s="131"/>
      <c r="C178" s="144" t="s">
        <v>1755</v>
      </c>
      <c r="D178" s="132"/>
      <c r="E178" s="264"/>
      <c r="F178" s="265"/>
      <c r="G178" s="266"/>
      <c r="H178" s="267"/>
      <c r="I178" s="264"/>
      <c r="J178" s="265"/>
      <c r="K178" s="265"/>
      <c r="L178" s="269"/>
      <c r="M178" s="292"/>
      <c r="N178" s="293"/>
      <c r="O178" s="150"/>
      <c r="P178" s="151" t="s">
        <v>1474</v>
      </c>
      <c r="Q178" s="150"/>
      <c r="R178" s="150" t="str">
        <f t="shared" si="12"/>
        <v/>
      </c>
      <c r="S178" s="5"/>
      <c r="T178" s="5"/>
      <c r="U178" s="5"/>
      <c r="V178" s="5"/>
      <c r="W178" s="30"/>
      <c r="X178" s="30"/>
      <c r="Y178" s="5"/>
      <c r="Z178" s="5"/>
      <c r="AA178" s="5"/>
      <c r="AC178" s="128"/>
      <c r="AD178" s="128"/>
      <c r="AE178" s="128"/>
      <c r="AF178" s="128"/>
      <c r="AG178" s="128"/>
      <c r="AH178" s="128"/>
      <c r="AI178" s="128"/>
      <c r="AJ178" s="128"/>
      <c r="AK178" s="128"/>
      <c r="AL178" s="128"/>
      <c r="AM178" s="128"/>
      <c r="AN178" s="128"/>
      <c r="AO178" s="128"/>
      <c r="AP178" s="128"/>
      <c r="AQ178" s="128"/>
    </row>
    <row r="179" spans="1:43" s="129" customFormat="1" ht="12.75" hidden="1" customHeight="1">
      <c r="A179" s="126" t="s">
        <v>1756</v>
      </c>
      <c r="B179" s="131"/>
      <c r="C179" s="144" t="s">
        <v>1757</v>
      </c>
      <c r="D179" s="132"/>
      <c r="E179" s="264"/>
      <c r="F179" s="265"/>
      <c r="G179" s="266"/>
      <c r="H179" s="267"/>
      <c r="I179" s="264"/>
      <c r="J179" s="265"/>
      <c r="K179" s="265"/>
      <c r="L179" s="269"/>
      <c r="M179" s="292"/>
      <c r="N179" s="293"/>
      <c r="O179" s="150"/>
      <c r="P179" s="151" t="s">
        <v>1474</v>
      </c>
      <c r="Q179" s="150"/>
      <c r="R179" s="150" t="str">
        <f t="shared" si="12"/>
        <v/>
      </c>
      <c r="S179" s="5"/>
      <c r="T179" s="5"/>
      <c r="U179" s="5"/>
      <c r="V179" s="5"/>
      <c r="W179" s="30"/>
      <c r="X179" s="30"/>
      <c r="Y179" s="5"/>
      <c r="Z179" s="5"/>
      <c r="AA179" s="5"/>
      <c r="AC179" s="128"/>
      <c r="AD179" s="128"/>
      <c r="AE179" s="128"/>
      <c r="AF179" s="128"/>
      <c r="AG179" s="128"/>
      <c r="AH179" s="128"/>
      <c r="AI179" s="128"/>
      <c r="AJ179" s="128"/>
      <c r="AK179" s="128"/>
      <c r="AL179" s="128"/>
      <c r="AM179" s="128"/>
      <c r="AN179" s="128"/>
      <c r="AO179" s="128"/>
      <c r="AP179" s="128"/>
      <c r="AQ179" s="128"/>
    </row>
    <row r="180" spans="1:43" s="129" customFormat="1" ht="12.75" hidden="1" customHeight="1">
      <c r="A180" s="126" t="s">
        <v>1758</v>
      </c>
      <c r="B180" s="131"/>
      <c r="C180" s="144" t="s">
        <v>1759</v>
      </c>
      <c r="D180" s="132"/>
      <c r="E180" s="264"/>
      <c r="F180" s="265"/>
      <c r="G180" s="266"/>
      <c r="H180" s="267"/>
      <c r="I180" s="264"/>
      <c r="J180" s="265"/>
      <c r="K180" s="265"/>
      <c r="L180" s="269"/>
      <c r="M180" s="292"/>
      <c r="N180" s="293"/>
      <c r="O180" s="150"/>
      <c r="P180" s="151" t="s">
        <v>1474</v>
      </c>
      <c r="Q180" s="150"/>
      <c r="R180" s="150" t="str">
        <f t="shared" si="12"/>
        <v/>
      </c>
      <c r="S180" s="5"/>
      <c r="T180" s="5"/>
      <c r="U180" s="5"/>
      <c r="V180" s="5"/>
      <c r="W180" s="30"/>
      <c r="X180" s="30"/>
      <c r="Y180" s="5"/>
      <c r="Z180" s="5"/>
      <c r="AA180" s="5"/>
      <c r="AC180" s="128"/>
      <c r="AD180" s="128"/>
      <c r="AE180" s="128"/>
      <c r="AF180" s="128"/>
      <c r="AG180" s="128"/>
      <c r="AH180" s="128"/>
      <c r="AI180" s="128"/>
      <c r="AJ180" s="128"/>
      <c r="AK180" s="128"/>
      <c r="AL180" s="128"/>
      <c r="AM180" s="128"/>
      <c r="AN180" s="128"/>
      <c r="AO180" s="128"/>
      <c r="AP180" s="128"/>
      <c r="AQ180" s="128"/>
    </row>
    <row r="181" spans="1:43" s="129" customFormat="1" ht="12.75" hidden="1" customHeight="1">
      <c r="A181" s="126" t="s">
        <v>1760</v>
      </c>
      <c r="B181" s="131"/>
      <c r="C181" s="144" t="s">
        <v>1761</v>
      </c>
      <c r="D181" s="132"/>
      <c r="E181" s="264"/>
      <c r="F181" s="265"/>
      <c r="G181" s="266"/>
      <c r="H181" s="267"/>
      <c r="I181" s="264"/>
      <c r="J181" s="265"/>
      <c r="K181" s="265"/>
      <c r="L181" s="269"/>
      <c r="M181" s="292"/>
      <c r="N181" s="293"/>
      <c r="O181" s="150"/>
      <c r="P181" s="151" t="s">
        <v>1474</v>
      </c>
      <c r="Q181" s="150"/>
      <c r="R181" s="150" t="str">
        <f t="shared" si="12"/>
        <v/>
      </c>
      <c r="S181" s="5"/>
      <c r="T181" s="5"/>
      <c r="U181" s="5"/>
      <c r="V181" s="5"/>
      <c r="W181" s="30"/>
      <c r="X181" s="30"/>
      <c r="Y181" s="5"/>
      <c r="Z181" s="5"/>
      <c r="AA181" s="5"/>
      <c r="AC181" s="128"/>
      <c r="AD181" s="128"/>
      <c r="AE181" s="128"/>
      <c r="AF181" s="128"/>
      <c r="AG181" s="128"/>
      <c r="AH181" s="128"/>
      <c r="AI181" s="128"/>
      <c r="AJ181" s="128"/>
      <c r="AK181" s="128"/>
      <c r="AL181" s="128"/>
      <c r="AM181" s="128"/>
      <c r="AN181" s="128"/>
      <c r="AO181" s="128"/>
      <c r="AP181" s="128"/>
      <c r="AQ181" s="128"/>
    </row>
    <row r="182" spans="1:43" s="129" customFormat="1" ht="12.75" hidden="1" customHeight="1" thickBot="1">
      <c r="A182" s="126" t="s">
        <v>1762</v>
      </c>
      <c r="B182" s="131"/>
      <c r="C182" s="144" t="s">
        <v>1763</v>
      </c>
      <c r="D182" s="132"/>
      <c r="E182" s="264"/>
      <c r="F182" s="265"/>
      <c r="G182" s="266"/>
      <c r="H182" s="267"/>
      <c r="I182" s="264"/>
      <c r="J182" s="265"/>
      <c r="K182" s="265"/>
      <c r="L182" s="269"/>
      <c r="M182" s="292"/>
      <c r="N182" s="293"/>
      <c r="O182" s="150"/>
      <c r="P182" s="151" t="s">
        <v>1474</v>
      </c>
      <c r="Q182" s="150"/>
      <c r="R182" s="150" t="str">
        <f t="shared" si="12"/>
        <v/>
      </c>
      <c r="S182" s="5"/>
      <c r="T182" s="5"/>
      <c r="U182" s="5"/>
      <c r="V182" s="5"/>
      <c r="W182" s="30"/>
      <c r="X182" s="30"/>
      <c r="Y182" s="5"/>
      <c r="Z182" s="5"/>
      <c r="AA182" s="5"/>
      <c r="AC182" s="128"/>
      <c r="AD182" s="128"/>
      <c r="AE182" s="128"/>
      <c r="AF182" s="128"/>
      <c r="AG182" s="128"/>
      <c r="AH182" s="128"/>
      <c r="AI182" s="128"/>
      <c r="AJ182" s="128"/>
      <c r="AK182" s="128"/>
      <c r="AL182" s="128"/>
      <c r="AM182" s="128"/>
      <c r="AN182" s="128"/>
      <c r="AO182" s="128"/>
      <c r="AP182" s="128"/>
      <c r="AQ182" s="128"/>
    </row>
    <row r="183" spans="1:43" s="129" customFormat="1" ht="12.75" hidden="1" customHeight="1">
      <c r="A183" s="126" t="s">
        <v>1764</v>
      </c>
      <c r="B183" s="131"/>
      <c r="C183" s="144" t="s">
        <v>1765</v>
      </c>
      <c r="D183" s="132"/>
      <c r="E183" s="264"/>
      <c r="F183" s="265"/>
      <c r="G183" s="266"/>
      <c r="H183" s="267"/>
      <c r="I183" s="264"/>
      <c r="J183" s="265"/>
      <c r="K183" s="265"/>
      <c r="L183" s="269"/>
      <c r="M183" s="292"/>
      <c r="N183" s="293"/>
      <c r="O183" s="150"/>
      <c r="P183" s="151" t="s">
        <v>1474</v>
      </c>
      <c r="Q183" s="150"/>
      <c r="R183" s="150" t="str">
        <f t="shared" si="12"/>
        <v/>
      </c>
      <c r="S183" s="5"/>
      <c r="T183" s="5"/>
      <c r="U183" s="5"/>
      <c r="V183" s="5"/>
      <c r="W183" s="30"/>
      <c r="X183" s="30"/>
      <c r="Y183" s="5"/>
      <c r="Z183" s="5"/>
      <c r="AA183" s="5"/>
      <c r="AC183" s="128"/>
      <c r="AD183" s="128"/>
      <c r="AE183" s="128"/>
      <c r="AF183" s="128"/>
      <c r="AG183" s="128"/>
      <c r="AH183" s="128"/>
      <c r="AI183" s="128"/>
      <c r="AJ183" s="128"/>
      <c r="AK183" s="128"/>
      <c r="AL183" s="128"/>
      <c r="AM183" s="128"/>
      <c r="AN183" s="128"/>
      <c r="AO183" s="128"/>
      <c r="AP183" s="128"/>
      <c r="AQ183" s="128"/>
    </row>
    <row r="184" spans="1:43" s="129" customFormat="1" ht="12.75" hidden="1" customHeight="1">
      <c r="A184" s="126" t="s">
        <v>1766</v>
      </c>
      <c r="B184" s="131"/>
      <c r="C184" s="144" t="s">
        <v>1767</v>
      </c>
      <c r="D184" s="132"/>
      <c r="E184" s="264"/>
      <c r="F184" s="265"/>
      <c r="G184" s="266"/>
      <c r="H184" s="267"/>
      <c r="I184" s="264"/>
      <c r="J184" s="265"/>
      <c r="K184" s="265"/>
      <c r="L184" s="269"/>
      <c r="M184" s="292"/>
      <c r="N184" s="293"/>
      <c r="O184" s="150"/>
      <c r="P184" s="151" t="s">
        <v>1474</v>
      </c>
      <c r="Q184" s="150"/>
      <c r="R184" s="150" t="str">
        <f t="shared" si="12"/>
        <v/>
      </c>
      <c r="S184" s="5"/>
      <c r="T184" s="5"/>
      <c r="U184" s="5"/>
      <c r="V184" s="5"/>
      <c r="W184" s="30"/>
      <c r="X184" s="30"/>
      <c r="Y184" s="5"/>
      <c r="Z184" s="5"/>
      <c r="AA184" s="5"/>
      <c r="AC184" s="128"/>
      <c r="AD184" s="128"/>
      <c r="AE184" s="128"/>
      <c r="AF184" s="128"/>
      <c r="AG184" s="128"/>
      <c r="AH184" s="128"/>
      <c r="AI184" s="128"/>
      <c r="AJ184" s="128"/>
      <c r="AK184" s="128"/>
      <c r="AL184" s="128"/>
      <c r="AM184" s="128"/>
      <c r="AN184" s="128"/>
      <c r="AO184" s="128"/>
      <c r="AP184" s="128"/>
      <c r="AQ184" s="128"/>
    </row>
    <row r="185" spans="1:43" s="129" customFormat="1" ht="12.75" hidden="1" customHeight="1">
      <c r="A185" s="126" t="s">
        <v>1768</v>
      </c>
      <c r="B185" s="131"/>
      <c r="C185" s="144" t="s">
        <v>1769</v>
      </c>
      <c r="D185" s="132"/>
      <c r="E185" s="264"/>
      <c r="F185" s="265"/>
      <c r="G185" s="266"/>
      <c r="H185" s="267"/>
      <c r="I185" s="264"/>
      <c r="J185" s="265"/>
      <c r="K185" s="265"/>
      <c r="L185" s="269"/>
      <c r="M185" s="292"/>
      <c r="N185" s="293"/>
      <c r="O185" s="150"/>
      <c r="P185" s="151" t="s">
        <v>1474</v>
      </c>
      <c r="Q185" s="150"/>
      <c r="R185" s="150" t="str">
        <f t="shared" si="12"/>
        <v/>
      </c>
      <c r="S185" s="5"/>
      <c r="T185" s="5"/>
      <c r="U185" s="5"/>
      <c r="V185" s="5"/>
      <c r="W185" s="30"/>
      <c r="X185" s="30"/>
      <c r="Y185" s="5"/>
      <c r="Z185" s="5"/>
      <c r="AA185" s="5"/>
      <c r="AC185" s="128"/>
      <c r="AD185" s="128"/>
      <c r="AE185" s="128"/>
      <c r="AF185" s="128"/>
      <c r="AG185" s="128"/>
      <c r="AH185" s="128"/>
      <c r="AI185" s="128"/>
      <c r="AJ185" s="128"/>
      <c r="AK185" s="128"/>
      <c r="AL185" s="128"/>
      <c r="AM185" s="128"/>
      <c r="AN185" s="128"/>
      <c r="AO185" s="128"/>
      <c r="AP185" s="128"/>
      <c r="AQ185" s="128"/>
    </row>
    <row r="186" spans="1:43" s="129" customFormat="1" ht="12.75" hidden="1" customHeight="1">
      <c r="A186" s="126" t="s">
        <v>1770</v>
      </c>
      <c r="B186" s="131"/>
      <c r="C186" s="144" t="s">
        <v>1771</v>
      </c>
      <c r="D186" s="132"/>
      <c r="E186" s="264"/>
      <c r="F186" s="265"/>
      <c r="G186" s="266"/>
      <c r="H186" s="267"/>
      <c r="I186" s="264"/>
      <c r="J186" s="265"/>
      <c r="K186" s="265"/>
      <c r="L186" s="269"/>
      <c r="M186" s="292"/>
      <c r="N186" s="293"/>
      <c r="O186" s="150"/>
      <c r="P186" s="151" t="s">
        <v>1474</v>
      </c>
      <c r="Q186" s="150"/>
      <c r="R186" s="150" t="str">
        <f t="shared" si="12"/>
        <v/>
      </c>
      <c r="S186" s="5"/>
      <c r="T186" s="5"/>
      <c r="U186" s="5"/>
      <c r="V186" s="5"/>
      <c r="W186" s="30"/>
      <c r="X186" s="30"/>
      <c r="Y186" s="5"/>
      <c r="Z186" s="5"/>
      <c r="AA186" s="5"/>
      <c r="AC186" s="128"/>
      <c r="AD186" s="128"/>
      <c r="AE186" s="128"/>
      <c r="AF186" s="128"/>
      <c r="AG186" s="128"/>
      <c r="AH186" s="128"/>
      <c r="AI186" s="128"/>
      <c r="AJ186" s="128"/>
      <c r="AK186" s="128"/>
      <c r="AL186" s="128"/>
      <c r="AM186" s="128"/>
      <c r="AN186" s="128"/>
      <c r="AO186" s="128"/>
      <c r="AP186" s="128"/>
      <c r="AQ186" s="128"/>
    </row>
    <row r="187" spans="1:43" s="129" customFormat="1" ht="12.75" hidden="1" customHeight="1">
      <c r="A187" s="126" t="s">
        <v>1772</v>
      </c>
      <c r="B187" s="131"/>
      <c r="C187" s="144" t="s">
        <v>1773</v>
      </c>
      <c r="D187" s="132"/>
      <c r="E187" s="264"/>
      <c r="F187" s="265"/>
      <c r="G187" s="266"/>
      <c r="H187" s="267"/>
      <c r="I187" s="264"/>
      <c r="J187" s="265"/>
      <c r="K187" s="265"/>
      <c r="L187" s="269"/>
      <c r="M187" s="292"/>
      <c r="N187" s="293"/>
      <c r="O187" s="150"/>
      <c r="P187" s="151" t="s">
        <v>1474</v>
      </c>
      <c r="Q187" s="150"/>
      <c r="R187" s="150" t="str">
        <f t="shared" si="12"/>
        <v/>
      </c>
      <c r="S187" s="5"/>
      <c r="T187" s="5"/>
      <c r="U187" s="5"/>
      <c r="V187" s="5"/>
      <c r="W187" s="30"/>
      <c r="X187" s="30"/>
      <c r="Y187" s="5"/>
      <c r="Z187" s="5"/>
      <c r="AA187" s="5"/>
      <c r="AC187" s="128"/>
      <c r="AD187" s="128"/>
      <c r="AE187" s="128"/>
      <c r="AF187" s="128"/>
      <c r="AG187" s="128"/>
      <c r="AH187" s="128"/>
      <c r="AI187" s="128"/>
      <c r="AJ187" s="128"/>
      <c r="AK187" s="128"/>
      <c r="AL187" s="128"/>
      <c r="AM187" s="128"/>
      <c r="AN187" s="128"/>
      <c r="AO187" s="128"/>
      <c r="AP187" s="128"/>
      <c r="AQ187" s="128"/>
    </row>
    <row r="188" spans="1:43" s="129" customFormat="1" ht="12.75" hidden="1" customHeight="1">
      <c r="A188" s="126" t="s">
        <v>1774</v>
      </c>
      <c r="B188" s="131"/>
      <c r="C188" s="144" t="s">
        <v>1775</v>
      </c>
      <c r="D188" s="132"/>
      <c r="E188" s="264"/>
      <c r="F188" s="265"/>
      <c r="G188" s="266"/>
      <c r="H188" s="267"/>
      <c r="I188" s="264"/>
      <c r="J188" s="265"/>
      <c r="K188" s="265"/>
      <c r="L188" s="269"/>
      <c r="M188" s="292"/>
      <c r="N188" s="293"/>
      <c r="O188" s="150"/>
      <c r="P188" s="151" t="s">
        <v>1474</v>
      </c>
      <c r="Q188" s="150"/>
      <c r="R188" s="150" t="str">
        <f t="shared" si="12"/>
        <v/>
      </c>
      <c r="S188" s="5"/>
      <c r="T188" s="5"/>
      <c r="U188" s="5"/>
      <c r="V188" s="5"/>
      <c r="W188" s="30"/>
      <c r="X188" s="30"/>
      <c r="Y188" s="5"/>
      <c r="Z188" s="5"/>
      <c r="AA188" s="5"/>
      <c r="AC188" s="128"/>
      <c r="AD188" s="128"/>
      <c r="AE188" s="128"/>
      <c r="AF188" s="128"/>
      <c r="AG188" s="128"/>
      <c r="AH188" s="128"/>
      <c r="AI188" s="128"/>
      <c r="AJ188" s="128"/>
      <c r="AK188" s="128"/>
      <c r="AL188" s="128"/>
      <c r="AM188" s="128"/>
      <c r="AN188" s="128"/>
      <c r="AO188" s="128"/>
      <c r="AP188" s="128"/>
      <c r="AQ188" s="128"/>
    </row>
    <row r="189" spans="1:43" s="129" customFormat="1" ht="12.75" hidden="1" customHeight="1">
      <c r="A189" s="126" t="s">
        <v>1776</v>
      </c>
      <c r="B189" s="131"/>
      <c r="C189" s="144" t="s">
        <v>1777</v>
      </c>
      <c r="D189" s="132"/>
      <c r="E189" s="264"/>
      <c r="F189" s="265"/>
      <c r="G189" s="266"/>
      <c r="H189" s="267"/>
      <c r="I189" s="264"/>
      <c r="J189" s="265"/>
      <c r="K189" s="265"/>
      <c r="L189" s="269"/>
      <c r="M189" s="292"/>
      <c r="N189" s="293"/>
      <c r="O189" s="150"/>
      <c r="P189" s="151" t="s">
        <v>1474</v>
      </c>
      <c r="Q189" s="150"/>
      <c r="R189" s="150" t="str">
        <f t="shared" si="12"/>
        <v/>
      </c>
      <c r="S189" s="5"/>
      <c r="T189" s="5"/>
      <c r="U189" s="5"/>
      <c r="V189" s="5"/>
      <c r="W189" s="30"/>
      <c r="X189" s="30"/>
      <c r="Y189" s="5"/>
      <c r="Z189" s="5"/>
      <c r="AA189" s="5"/>
      <c r="AC189" s="128"/>
      <c r="AD189" s="128"/>
      <c r="AE189" s="128"/>
      <c r="AF189" s="128"/>
      <c r="AG189" s="128"/>
      <c r="AH189" s="128"/>
      <c r="AI189" s="128"/>
      <c r="AJ189" s="128"/>
      <c r="AK189" s="128"/>
      <c r="AL189" s="128"/>
      <c r="AM189" s="128"/>
      <c r="AN189" s="128"/>
      <c r="AO189" s="128"/>
      <c r="AP189" s="128"/>
      <c r="AQ189" s="128"/>
    </row>
    <row r="190" spans="1:43" s="129" customFormat="1" ht="12.75" hidden="1" customHeight="1">
      <c r="A190" s="126" t="s">
        <v>1778</v>
      </c>
      <c r="B190" s="131"/>
      <c r="C190" s="144" t="s">
        <v>1779</v>
      </c>
      <c r="D190" s="132"/>
      <c r="E190" s="264"/>
      <c r="F190" s="265"/>
      <c r="G190" s="266"/>
      <c r="H190" s="267"/>
      <c r="I190" s="264"/>
      <c r="J190" s="265"/>
      <c r="K190" s="265"/>
      <c r="L190" s="269"/>
      <c r="M190" s="292"/>
      <c r="N190" s="293"/>
      <c r="O190" s="150"/>
      <c r="P190" s="151" t="s">
        <v>1474</v>
      </c>
      <c r="Q190" s="150"/>
      <c r="R190" s="150" t="str">
        <f t="shared" si="12"/>
        <v/>
      </c>
      <c r="S190" s="5"/>
      <c r="T190" s="5"/>
      <c r="U190" s="5"/>
      <c r="V190" s="5"/>
      <c r="W190" s="30"/>
      <c r="X190" s="30"/>
      <c r="Y190" s="5"/>
      <c r="Z190" s="5"/>
      <c r="AA190" s="5"/>
      <c r="AC190" s="128"/>
      <c r="AD190" s="128"/>
      <c r="AE190" s="128"/>
      <c r="AF190" s="128"/>
      <c r="AG190" s="128"/>
      <c r="AH190" s="128"/>
      <c r="AI190" s="128"/>
      <c r="AJ190" s="128"/>
      <c r="AK190" s="128"/>
      <c r="AL190" s="128"/>
      <c r="AM190" s="128"/>
      <c r="AN190" s="128"/>
      <c r="AO190" s="128"/>
      <c r="AP190" s="128"/>
      <c r="AQ190" s="128"/>
    </row>
    <row r="191" spans="1:43" s="129" customFormat="1" ht="12.75" hidden="1" customHeight="1">
      <c r="A191" s="126" t="s">
        <v>1780</v>
      </c>
      <c r="B191" s="131"/>
      <c r="C191" s="144" t="s">
        <v>1781</v>
      </c>
      <c r="D191" s="132"/>
      <c r="E191" s="264"/>
      <c r="F191" s="265"/>
      <c r="G191" s="266"/>
      <c r="H191" s="267"/>
      <c r="I191" s="264"/>
      <c r="J191" s="265"/>
      <c r="K191" s="265"/>
      <c r="L191" s="269"/>
      <c r="M191" s="292"/>
      <c r="N191" s="293"/>
      <c r="O191" s="150"/>
      <c r="P191" s="151" t="s">
        <v>1474</v>
      </c>
      <c r="Q191" s="150"/>
      <c r="R191" s="150" t="str">
        <f t="shared" si="12"/>
        <v/>
      </c>
      <c r="S191" s="5"/>
      <c r="T191" s="5"/>
      <c r="U191" s="5"/>
      <c r="V191" s="5"/>
      <c r="W191" s="30"/>
      <c r="X191" s="30"/>
      <c r="Y191" s="5"/>
      <c r="Z191" s="5"/>
      <c r="AA191" s="5"/>
      <c r="AC191" s="128"/>
      <c r="AD191" s="128"/>
      <c r="AE191" s="128"/>
      <c r="AF191" s="128"/>
      <c r="AG191" s="128"/>
      <c r="AH191" s="128"/>
      <c r="AI191" s="128"/>
      <c r="AJ191" s="128"/>
      <c r="AK191" s="128"/>
      <c r="AL191" s="128"/>
      <c r="AM191" s="128"/>
      <c r="AN191" s="128"/>
      <c r="AO191" s="128"/>
      <c r="AP191" s="128"/>
      <c r="AQ191" s="128"/>
    </row>
    <row r="192" spans="1:43" s="129" customFormat="1" ht="12.75" hidden="1" customHeight="1">
      <c r="A192" s="126" t="s">
        <v>1782</v>
      </c>
      <c r="B192" s="131"/>
      <c r="C192" s="144" t="s">
        <v>1783</v>
      </c>
      <c r="D192" s="132"/>
      <c r="E192" s="264"/>
      <c r="F192" s="265"/>
      <c r="G192" s="266"/>
      <c r="H192" s="267"/>
      <c r="I192" s="264"/>
      <c r="J192" s="265"/>
      <c r="K192" s="265"/>
      <c r="L192" s="269"/>
      <c r="M192" s="292"/>
      <c r="N192" s="293"/>
      <c r="O192" s="150"/>
      <c r="P192" s="151" t="s">
        <v>1474</v>
      </c>
      <c r="Q192" s="150"/>
      <c r="R192" s="150" t="str">
        <f t="shared" si="12"/>
        <v/>
      </c>
      <c r="S192" s="5"/>
      <c r="T192" s="5"/>
      <c r="U192" s="5"/>
      <c r="V192" s="5"/>
      <c r="W192" s="30"/>
      <c r="X192" s="30"/>
      <c r="Y192" s="5"/>
      <c r="Z192" s="5"/>
      <c r="AA192" s="5"/>
      <c r="AC192" s="128"/>
      <c r="AD192" s="128"/>
      <c r="AE192" s="128"/>
      <c r="AF192" s="128"/>
      <c r="AG192" s="128"/>
      <c r="AH192" s="128"/>
      <c r="AI192" s="128"/>
      <c r="AJ192" s="128"/>
      <c r="AK192" s="128"/>
      <c r="AL192" s="128"/>
      <c r="AM192" s="128"/>
      <c r="AN192" s="128"/>
      <c r="AO192" s="128"/>
      <c r="AP192" s="128"/>
      <c r="AQ192" s="128"/>
    </row>
    <row r="193" spans="1:43" s="129" customFormat="1" ht="12.75" hidden="1" customHeight="1">
      <c r="A193" s="126" t="s">
        <v>1784</v>
      </c>
      <c r="B193" s="131"/>
      <c r="C193" s="144" t="s">
        <v>1785</v>
      </c>
      <c r="D193" s="132"/>
      <c r="E193" s="264"/>
      <c r="F193" s="265"/>
      <c r="G193" s="266"/>
      <c r="H193" s="267"/>
      <c r="I193" s="264"/>
      <c r="J193" s="265"/>
      <c r="K193" s="265"/>
      <c r="L193" s="269"/>
      <c r="M193" s="292"/>
      <c r="N193" s="293"/>
      <c r="O193" s="150"/>
      <c r="P193" s="151" t="s">
        <v>1474</v>
      </c>
      <c r="Q193" s="150"/>
      <c r="R193" s="150" t="str">
        <f t="shared" si="12"/>
        <v/>
      </c>
      <c r="S193" s="5"/>
      <c r="T193" s="5"/>
      <c r="U193" s="5"/>
      <c r="V193" s="5"/>
      <c r="W193" s="30"/>
      <c r="X193" s="30"/>
      <c r="Y193" s="5"/>
      <c r="Z193" s="5"/>
      <c r="AA193" s="5"/>
      <c r="AC193" s="128"/>
      <c r="AD193" s="128"/>
      <c r="AE193" s="128"/>
      <c r="AF193" s="128"/>
      <c r="AG193" s="128"/>
      <c r="AH193" s="128"/>
      <c r="AI193" s="128"/>
      <c r="AJ193" s="128"/>
      <c r="AK193" s="128"/>
      <c r="AL193" s="128"/>
      <c r="AM193" s="128"/>
      <c r="AN193" s="128"/>
      <c r="AO193" s="128"/>
      <c r="AP193" s="128"/>
      <c r="AQ193" s="128"/>
    </row>
    <row r="194" spans="1:43" s="129" customFormat="1" ht="12.75" hidden="1" customHeight="1">
      <c r="A194" s="126" t="s">
        <v>1786</v>
      </c>
      <c r="B194" s="131"/>
      <c r="C194" s="144" t="s">
        <v>1787</v>
      </c>
      <c r="D194" s="132"/>
      <c r="E194" s="264"/>
      <c r="F194" s="265"/>
      <c r="G194" s="266"/>
      <c r="H194" s="267"/>
      <c r="I194" s="264"/>
      <c r="J194" s="265"/>
      <c r="K194" s="265"/>
      <c r="L194" s="269"/>
      <c r="M194" s="292"/>
      <c r="N194" s="293"/>
      <c r="O194" s="150"/>
      <c r="P194" s="151" t="s">
        <v>1474</v>
      </c>
      <c r="Q194" s="150"/>
      <c r="R194" s="150" t="str">
        <f t="shared" si="12"/>
        <v/>
      </c>
      <c r="S194" s="5"/>
      <c r="T194" s="5"/>
      <c r="U194" s="5"/>
      <c r="V194" s="5"/>
      <c r="W194" s="30"/>
      <c r="X194" s="30"/>
      <c r="Y194" s="5"/>
      <c r="Z194" s="5"/>
      <c r="AA194" s="5"/>
      <c r="AC194" s="128"/>
      <c r="AD194" s="128"/>
      <c r="AE194" s="128"/>
      <c r="AF194" s="128"/>
      <c r="AG194" s="128"/>
      <c r="AH194" s="128"/>
      <c r="AI194" s="128"/>
      <c r="AJ194" s="128"/>
      <c r="AK194" s="128"/>
      <c r="AL194" s="128"/>
      <c r="AM194" s="128"/>
      <c r="AN194" s="128"/>
      <c r="AO194" s="128"/>
      <c r="AP194" s="128"/>
      <c r="AQ194" s="128"/>
    </row>
    <row r="195" spans="1:43" s="129" customFormat="1" ht="12.75" hidden="1" customHeight="1">
      <c r="A195" s="126" t="s">
        <v>1788</v>
      </c>
      <c r="B195" s="131"/>
      <c r="C195" s="144" t="s">
        <v>1789</v>
      </c>
      <c r="D195" s="132"/>
      <c r="E195" s="264"/>
      <c r="F195" s="265"/>
      <c r="G195" s="266"/>
      <c r="H195" s="267"/>
      <c r="I195" s="264"/>
      <c r="J195" s="265"/>
      <c r="K195" s="265"/>
      <c r="L195" s="269"/>
      <c r="M195" s="292"/>
      <c r="N195" s="293"/>
      <c r="O195" s="150"/>
      <c r="P195" s="151" t="s">
        <v>1474</v>
      </c>
      <c r="Q195" s="150"/>
      <c r="R195" s="150" t="str">
        <f t="shared" si="12"/>
        <v/>
      </c>
      <c r="S195" s="5"/>
      <c r="T195" s="5"/>
      <c r="U195" s="5"/>
      <c r="V195" s="5"/>
      <c r="W195" s="30"/>
      <c r="X195" s="30"/>
      <c r="Y195" s="5"/>
      <c r="Z195" s="5"/>
      <c r="AA195" s="5"/>
      <c r="AC195" s="128"/>
      <c r="AD195" s="128"/>
      <c r="AE195" s="128"/>
      <c r="AF195" s="128"/>
      <c r="AG195" s="128"/>
      <c r="AH195" s="128"/>
      <c r="AI195" s="128"/>
      <c r="AJ195" s="128"/>
      <c r="AK195" s="128"/>
      <c r="AL195" s="128"/>
      <c r="AM195" s="128"/>
      <c r="AN195" s="128"/>
      <c r="AO195" s="128"/>
      <c r="AP195" s="128"/>
      <c r="AQ195" s="128"/>
    </row>
    <row r="196" spans="1:43" s="129" customFormat="1" ht="12.75" hidden="1" customHeight="1" thickBot="1">
      <c r="A196" s="126" t="s">
        <v>1790</v>
      </c>
      <c r="B196" s="420"/>
      <c r="C196" s="211" t="s">
        <v>1791</v>
      </c>
      <c r="D196" s="181"/>
      <c r="E196" s="270"/>
      <c r="F196" s="271"/>
      <c r="G196" s="272"/>
      <c r="H196" s="273"/>
      <c r="I196" s="270"/>
      <c r="J196" s="271"/>
      <c r="K196" s="271"/>
      <c r="L196" s="275"/>
      <c r="M196" s="697"/>
      <c r="N196" s="691"/>
      <c r="O196" s="150"/>
      <c r="P196" s="151" t="s">
        <v>1474</v>
      </c>
      <c r="Q196" s="150"/>
      <c r="R196" s="150" t="str">
        <f t="shared" si="12"/>
        <v/>
      </c>
      <c r="S196" s="5"/>
      <c r="T196" s="5"/>
      <c r="U196" s="5"/>
      <c r="V196" s="5"/>
      <c r="W196" s="30"/>
      <c r="X196" s="30"/>
      <c r="Y196" s="5"/>
      <c r="Z196" s="5"/>
      <c r="AA196" s="5"/>
      <c r="AC196" s="128"/>
      <c r="AD196" s="128"/>
      <c r="AE196" s="128"/>
      <c r="AF196" s="128"/>
      <c r="AG196" s="128"/>
      <c r="AH196" s="128"/>
      <c r="AI196" s="128"/>
      <c r="AJ196" s="128"/>
      <c r="AK196" s="128"/>
      <c r="AL196" s="128"/>
      <c r="AM196" s="128"/>
      <c r="AN196" s="128"/>
      <c r="AO196" s="128"/>
      <c r="AP196" s="128"/>
      <c r="AQ196" s="128"/>
    </row>
    <row r="197" spans="1:43" s="21" customFormat="1" ht="16.5" hidden="1" customHeight="1" thickBot="1">
      <c r="A197" s="126" t="s">
        <v>1862</v>
      </c>
      <c r="B197" s="879" t="s">
        <v>1792</v>
      </c>
      <c r="C197" s="880"/>
      <c r="D197" s="209"/>
      <c r="E197" s="336">
        <f t="shared" ref="E197:N197" si="16">SUM(E198:E234)</f>
        <v>0</v>
      </c>
      <c r="F197" s="337">
        <f>SUM(F198:F234)</f>
        <v>0</v>
      </c>
      <c r="G197" s="338">
        <f>SUM(G198:G234)</f>
        <v>0</v>
      </c>
      <c r="H197" s="339">
        <f t="shared" si="16"/>
        <v>0</v>
      </c>
      <c r="I197" s="336">
        <f>SUM(I198:I234)</f>
        <v>0</v>
      </c>
      <c r="J197" s="337">
        <f>SUM(J198:J234)</f>
        <v>0</v>
      </c>
      <c r="K197" s="337">
        <f t="shared" si="16"/>
        <v>0</v>
      </c>
      <c r="L197" s="340">
        <f t="shared" si="16"/>
        <v>0</v>
      </c>
      <c r="M197" s="341">
        <f>SUM(M198:M234)</f>
        <v>0</v>
      </c>
      <c r="N197" s="340">
        <f t="shared" si="16"/>
        <v>0</v>
      </c>
      <c r="O197" s="36"/>
      <c r="P197" s="51" t="s">
        <v>1500</v>
      </c>
      <c r="Q197" s="36"/>
      <c r="R197" s="36" t="str">
        <f t="shared" si="12"/>
        <v/>
      </c>
      <c r="S197" s="20"/>
      <c r="T197" s="20"/>
      <c r="U197" s="20"/>
      <c r="V197" s="20"/>
      <c r="W197" s="24">
        <f>SUM(M198:M224)</f>
        <v>0</v>
      </c>
      <c r="X197" s="24">
        <f>SUM(N198:N224)</f>
        <v>0</v>
      </c>
      <c r="Y197" s="20"/>
      <c r="Z197" s="20"/>
      <c r="AA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</row>
    <row r="198" spans="1:43" s="17" customFormat="1" ht="12.75" hidden="1" customHeight="1">
      <c r="A198" s="126" t="s">
        <v>1794</v>
      </c>
      <c r="B198" s="95"/>
      <c r="C198" s="152" t="s">
        <v>1795</v>
      </c>
      <c r="D198" s="132"/>
      <c r="E198" s="258"/>
      <c r="F198" s="259"/>
      <c r="G198" s="260"/>
      <c r="H198" s="261"/>
      <c r="I198" s="258"/>
      <c r="J198" s="259"/>
      <c r="K198" s="259"/>
      <c r="L198" s="263"/>
      <c r="M198" s="322">
        <f>I198+K198</f>
        <v>0</v>
      </c>
      <c r="N198" s="363">
        <f>J198+L198</f>
        <v>0</v>
      </c>
      <c r="O198" s="36"/>
      <c r="P198" s="51" t="s">
        <v>1473</v>
      </c>
      <c r="Q198" s="36"/>
      <c r="R198" s="36" t="str">
        <f t="shared" si="12"/>
        <v/>
      </c>
      <c r="S198" s="15"/>
      <c r="T198" s="15"/>
      <c r="U198" s="15"/>
      <c r="V198" s="15"/>
      <c r="W198" s="28"/>
      <c r="X198" s="28"/>
      <c r="Y198" s="15"/>
      <c r="Z198" s="15"/>
      <c r="AA198" s="15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</row>
    <row r="199" spans="1:43" s="17" customFormat="1" ht="12.75" hidden="1" customHeight="1">
      <c r="A199" s="126" t="s">
        <v>1796</v>
      </c>
      <c r="B199" s="72"/>
      <c r="C199" s="144" t="s">
        <v>1538</v>
      </c>
      <c r="D199" s="132"/>
      <c r="E199" s="264"/>
      <c r="F199" s="265"/>
      <c r="G199" s="266"/>
      <c r="H199" s="267"/>
      <c r="I199" s="264"/>
      <c r="J199" s="265"/>
      <c r="K199" s="265"/>
      <c r="L199" s="269"/>
      <c r="M199" s="292"/>
      <c r="N199" s="293"/>
      <c r="O199" s="36"/>
      <c r="P199" s="51" t="s">
        <v>1473</v>
      </c>
      <c r="Q199" s="36"/>
      <c r="R199" s="36" t="str">
        <f t="shared" si="12"/>
        <v/>
      </c>
      <c r="S199" s="15"/>
      <c r="T199" s="15"/>
      <c r="U199" s="15"/>
      <c r="V199" s="15"/>
      <c r="W199" s="28"/>
      <c r="X199" s="28"/>
      <c r="Y199" s="15"/>
      <c r="Z199" s="15"/>
      <c r="AA199" s="15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</row>
    <row r="200" spans="1:43" s="17" customFormat="1" ht="12.75" hidden="1" customHeight="1">
      <c r="A200" s="126" t="s">
        <v>1797</v>
      </c>
      <c r="B200" s="72"/>
      <c r="C200" s="144" t="s">
        <v>1798</v>
      </c>
      <c r="D200" s="132"/>
      <c r="E200" s="264"/>
      <c r="F200" s="265"/>
      <c r="G200" s="266"/>
      <c r="H200" s="267"/>
      <c r="I200" s="264"/>
      <c r="J200" s="265"/>
      <c r="K200" s="265"/>
      <c r="L200" s="269"/>
      <c r="M200" s="292"/>
      <c r="N200" s="293"/>
      <c r="O200" s="36"/>
      <c r="P200" s="51" t="s">
        <v>1474</v>
      </c>
      <c r="Q200" s="36"/>
      <c r="R200" s="36" t="str">
        <f t="shared" si="12"/>
        <v/>
      </c>
      <c r="S200" s="15"/>
      <c r="T200" s="15"/>
      <c r="U200" s="15"/>
      <c r="V200" s="15"/>
      <c r="W200" s="28"/>
      <c r="X200" s="28"/>
      <c r="Y200" s="15"/>
      <c r="Z200" s="15"/>
      <c r="AA200" s="15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</row>
    <row r="201" spans="1:43" s="17" customFormat="1" ht="12.75" hidden="1" customHeight="1">
      <c r="A201" s="126" t="s">
        <v>1799</v>
      </c>
      <c r="B201" s="72"/>
      <c r="C201" s="144" t="s">
        <v>1800</v>
      </c>
      <c r="D201" s="132"/>
      <c r="E201" s="264"/>
      <c r="F201" s="265"/>
      <c r="G201" s="266"/>
      <c r="H201" s="267"/>
      <c r="I201" s="264"/>
      <c r="J201" s="265"/>
      <c r="K201" s="265"/>
      <c r="L201" s="269"/>
      <c r="M201" s="292"/>
      <c r="N201" s="293"/>
      <c r="O201" s="36"/>
      <c r="P201" s="51" t="s">
        <v>1474</v>
      </c>
      <c r="Q201" s="36"/>
      <c r="R201" s="36" t="str">
        <f t="shared" si="12"/>
        <v/>
      </c>
      <c r="S201" s="15"/>
      <c r="T201" s="15"/>
      <c r="U201" s="15"/>
      <c r="V201" s="15"/>
      <c r="W201" s="28"/>
      <c r="X201" s="28"/>
      <c r="Y201" s="15"/>
      <c r="Z201" s="15"/>
      <c r="AA201" s="15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</row>
    <row r="202" spans="1:43" s="17" customFormat="1" ht="12.75" hidden="1" customHeight="1">
      <c r="A202" s="126" t="s">
        <v>1801</v>
      </c>
      <c r="B202" s="72"/>
      <c r="C202" s="144" t="s">
        <v>1802</v>
      </c>
      <c r="D202" s="132"/>
      <c r="E202" s="264"/>
      <c r="F202" s="265"/>
      <c r="G202" s="266"/>
      <c r="H202" s="267"/>
      <c r="I202" s="264"/>
      <c r="J202" s="265"/>
      <c r="K202" s="265"/>
      <c r="L202" s="269"/>
      <c r="M202" s="292"/>
      <c r="N202" s="293"/>
      <c r="O202" s="36"/>
      <c r="P202" s="51" t="s">
        <v>1474</v>
      </c>
      <c r="Q202" s="36"/>
      <c r="R202" s="36" t="str">
        <f t="shared" si="12"/>
        <v/>
      </c>
      <c r="S202" s="15"/>
      <c r="T202" s="15"/>
      <c r="U202" s="15"/>
      <c r="V202" s="15"/>
      <c r="W202" s="28"/>
      <c r="X202" s="28"/>
      <c r="Y202" s="15"/>
      <c r="Z202" s="15"/>
      <c r="AA202" s="15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</row>
    <row r="203" spans="1:43" s="17" customFormat="1" ht="12.75" hidden="1" customHeight="1">
      <c r="A203" s="126" t="s">
        <v>1803</v>
      </c>
      <c r="B203" s="72"/>
      <c r="C203" s="144" t="s">
        <v>1804</v>
      </c>
      <c r="D203" s="132"/>
      <c r="E203" s="264"/>
      <c r="F203" s="265"/>
      <c r="G203" s="266"/>
      <c r="H203" s="267"/>
      <c r="I203" s="264"/>
      <c r="J203" s="265"/>
      <c r="K203" s="265"/>
      <c r="L203" s="269"/>
      <c r="M203" s="292"/>
      <c r="N203" s="293"/>
      <c r="O203" s="36"/>
      <c r="P203" s="51" t="s">
        <v>1474</v>
      </c>
      <c r="Q203" s="36"/>
      <c r="R203" s="36" t="str">
        <f t="shared" ref="R203:R266" si="17">IF(SUM(E203:N203)=0,"",P203)</f>
        <v/>
      </c>
      <c r="S203" s="15"/>
      <c r="T203" s="15"/>
      <c r="U203" s="15"/>
      <c r="V203" s="15"/>
      <c r="W203" s="28"/>
      <c r="X203" s="28"/>
      <c r="Y203" s="15"/>
      <c r="Z203" s="15"/>
      <c r="AA203" s="15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</row>
    <row r="204" spans="1:43" s="17" customFormat="1" ht="12.75" hidden="1" customHeight="1">
      <c r="A204" s="126" t="s">
        <v>1805</v>
      </c>
      <c r="B204" s="72"/>
      <c r="C204" s="144" t="s">
        <v>1494</v>
      </c>
      <c r="D204" s="132"/>
      <c r="E204" s="264"/>
      <c r="F204" s="265"/>
      <c r="G204" s="266"/>
      <c r="H204" s="267"/>
      <c r="I204" s="264"/>
      <c r="J204" s="265"/>
      <c r="K204" s="265"/>
      <c r="L204" s="269"/>
      <c r="M204" s="292"/>
      <c r="N204" s="293"/>
      <c r="O204" s="36"/>
      <c r="P204" s="51" t="s">
        <v>1474</v>
      </c>
      <c r="Q204" s="36"/>
      <c r="R204" s="36" t="str">
        <f t="shared" si="17"/>
        <v/>
      </c>
      <c r="S204" s="15"/>
      <c r="T204" s="15"/>
      <c r="U204" s="15"/>
      <c r="V204" s="15"/>
      <c r="W204" s="28"/>
      <c r="X204" s="28"/>
      <c r="Y204" s="15"/>
      <c r="Z204" s="15"/>
      <c r="AA204" s="15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</row>
    <row r="205" spans="1:43" s="17" customFormat="1" ht="12.75" hidden="1" customHeight="1">
      <c r="A205" s="126" t="s">
        <v>1806</v>
      </c>
      <c r="B205" s="72"/>
      <c r="C205" s="144" t="s">
        <v>1807</v>
      </c>
      <c r="D205" s="132"/>
      <c r="E205" s="264"/>
      <c r="F205" s="265"/>
      <c r="G205" s="266"/>
      <c r="H205" s="267"/>
      <c r="I205" s="264"/>
      <c r="J205" s="265"/>
      <c r="K205" s="265"/>
      <c r="L205" s="269"/>
      <c r="M205" s="697"/>
      <c r="N205" s="691"/>
      <c r="O205" s="36"/>
      <c r="P205" s="51" t="s">
        <v>1474</v>
      </c>
      <c r="Q205" s="36"/>
      <c r="R205" s="36" t="str">
        <f t="shared" si="17"/>
        <v/>
      </c>
      <c r="S205" s="15"/>
      <c r="T205" s="15"/>
      <c r="U205" s="15"/>
      <c r="V205" s="15"/>
      <c r="W205" s="28"/>
      <c r="X205" s="28"/>
      <c r="Y205" s="15"/>
      <c r="Z205" s="15"/>
      <c r="AA205" s="15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</row>
    <row r="206" spans="1:43" s="129" customFormat="1" ht="12.75" hidden="1" customHeight="1">
      <c r="A206" s="126" t="s">
        <v>1808</v>
      </c>
      <c r="B206" s="72"/>
      <c r="C206" s="144" t="s">
        <v>1809</v>
      </c>
      <c r="D206" s="134"/>
      <c r="E206" s="264"/>
      <c r="F206" s="265"/>
      <c r="G206" s="266"/>
      <c r="H206" s="267"/>
      <c r="I206" s="264"/>
      <c r="J206" s="265"/>
      <c r="K206" s="265"/>
      <c r="L206" s="269"/>
      <c r="M206" s="292">
        <f>I206+K206</f>
        <v>0</v>
      </c>
      <c r="N206" s="293">
        <f>J206+L206</f>
        <v>0</v>
      </c>
      <c r="O206" s="150"/>
      <c r="P206" s="151" t="s">
        <v>1474</v>
      </c>
      <c r="Q206" s="150"/>
      <c r="R206" s="150" t="str">
        <f t="shared" si="17"/>
        <v/>
      </c>
      <c r="S206" s="5"/>
      <c r="T206" s="5"/>
      <c r="U206" s="5"/>
      <c r="V206" s="5"/>
      <c r="W206" s="30"/>
      <c r="X206" s="30"/>
      <c r="Y206" s="5"/>
      <c r="Z206" s="5"/>
      <c r="AA206" s="5"/>
      <c r="AC206" s="128"/>
      <c r="AD206" s="128"/>
      <c r="AE206" s="128"/>
      <c r="AF206" s="128"/>
      <c r="AG206" s="128"/>
      <c r="AH206" s="128"/>
      <c r="AI206" s="128"/>
      <c r="AJ206" s="128"/>
      <c r="AK206" s="128"/>
      <c r="AL206" s="128"/>
      <c r="AM206" s="128"/>
      <c r="AN206" s="128"/>
      <c r="AO206" s="128"/>
      <c r="AP206" s="128"/>
      <c r="AQ206" s="128"/>
    </row>
    <row r="207" spans="1:43" s="129" customFormat="1" ht="12.75" hidden="1" customHeight="1">
      <c r="A207" s="126" t="s">
        <v>1810</v>
      </c>
      <c r="B207" s="72"/>
      <c r="C207" s="144" t="s">
        <v>1811</v>
      </c>
      <c r="D207" s="132"/>
      <c r="E207" s="264"/>
      <c r="F207" s="265"/>
      <c r="G207" s="266"/>
      <c r="H207" s="267"/>
      <c r="I207" s="264"/>
      <c r="J207" s="265"/>
      <c r="K207" s="265">
        <v>0</v>
      </c>
      <c r="L207" s="269">
        <v>0</v>
      </c>
      <c r="M207" s="292">
        <f t="shared" ref="M207:N234" si="18">I207+K207</f>
        <v>0</v>
      </c>
      <c r="N207" s="293">
        <f t="shared" si="18"/>
        <v>0</v>
      </c>
      <c r="O207" s="150"/>
      <c r="P207" s="151" t="s">
        <v>1474</v>
      </c>
      <c r="Q207" s="150"/>
      <c r="R207" s="150" t="str">
        <f t="shared" si="17"/>
        <v/>
      </c>
      <c r="S207" s="5"/>
      <c r="T207" s="5"/>
      <c r="U207" s="5"/>
      <c r="V207" s="5"/>
      <c r="W207" s="30"/>
      <c r="X207" s="30"/>
      <c r="Y207" s="5"/>
      <c r="Z207" s="5"/>
      <c r="AA207" s="5"/>
      <c r="AC207" s="128"/>
      <c r="AD207" s="128"/>
      <c r="AE207" s="128"/>
      <c r="AF207" s="128"/>
      <c r="AG207" s="128"/>
      <c r="AH207" s="128"/>
      <c r="AI207" s="128"/>
      <c r="AJ207" s="128"/>
      <c r="AK207" s="128"/>
      <c r="AL207" s="128"/>
      <c r="AM207" s="128"/>
      <c r="AN207" s="128"/>
      <c r="AO207" s="128"/>
      <c r="AP207" s="128"/>
      <c r="AQ207" s="128"/>
    </row>
    <row r="208" spans="1:43" s="129" customFormat="1" ht="12.75" hidden="1" customHeight="1">
      <c r="A208" s="126" t="s">
        <v>1827</v>
      </c>
      <c r="B208" s="72"/>
      <c r="C208" s="144" t="s">
        <v>1828</v>
      </c>
      <c r="D208" s="132"/>
      <c r="E208" s="264"/>
      <c r="F208" s="265"/>
      <c r="G208" s="266"/>
      <c r="H208" s="267"/>
      <c r="I208" s="264"/>
      <c r="J208" s="265"/>
      <c r="K208" s="265"/>
      <c r="L208" s="269"/>
      <c r="M208" s="292">
        <f t="shared" si="18"/>
        <v>0</v>
      </c>
      <c r="N208" s="293">
        <f t="shared" si="18"/>
        <v>0</v>
      </c>
      <c r="O208" s="150"/>
      <c r="P208" s="151" t="s">
        <v>1474</v>
      </c>
      <c r="Q208" s="150"/>
      <c r="R208" s="150" t="str">
        <f t="shared" si="17"/>
        <v/>
      </c>
      <c r="S208" s="5"/>
      <c r="T208" s="5"/>
      <c r="U208" s="5"/>
      <c r="V208" s="5"/>
      <c r="W208" s="30"/>
      <c r="X208" s="30"/>
      <c r="Y208" s="5"/>
      <c r="Z208" s="5"/>
      <c r="AA208" s="5"/>
      <c r="AC208" s="128"/>
      <c r="AD208" s="128"/>
      <c r="AE208" s="128"/>
      <c r="AF208" s="128"/>
      <c r="AG208" s="128"/>
      <c r="AH208" s="128"/>
      <c r="AI208" s="128"/>
      <c r="AJ208" s="128"/>
      <c r="AK208" s="128"/>
      <c r="AL208" s="128"/>
      <c r="AM208" s="128"/>
      <c r="AN208" s="128"/>
      <c r="AO208" s="128"/>
      <c r="AP208" s="128"/>
      <c r="AQ208" s="128"/>
    </row>
    <row r="209" spans="1:43" s="129" customFormat="1" ht="12.75" hidden="1" customHeight="1">
      <c r="A209" s="126" t="s">
        <v>1812</v>
      </c>
      <c r="B209" s="72"/>
      <c r="C209" s="144" t="s">
        <v>1813</v>
      </c>
      <c r="D209" s="134"/>
      <c r="E209" s="264"/>
      <c r="F209" s="265"/>
      <c r="G209" s="266"/>
      <c r="H209" s="342"/>
      <c r="I209" s="343"/>
      <c r="J209" s="344"/>
      <c r="K209" s="265"/>
      <c r="L209" s="269"/>
      <c r="M209" s="698">
        <f t="shared" si="18"/>
        <v>0</v>
      </c>
      <c r="N209" s="699">
        <f t="shared" si="18"/>
        <v>0</v>
      </c>
      <c r="O209" s="150"/>
      <c r="P209" s="151" t="s">
        <v>1474</v>
      </c>
      <c r="Q209" s="150"/>
      <c r="R209" s="150" t="str">
        <f t="shared" si="17"/>
        <v/>
      </c>
      <c r="S209" s="5"/>
      <c r="T209" s="5"/>
      <c r="U209" s="5"/>
      <c r="V209" s="5"/>
      <c r="W209" s="30"/>
      <c r="X209" s="30"/>
      <c r="Y209" s="5"/>
      <c r="Z209" s="5"/>
      <c r="AA209" s="5"/>
      <c r="AC209" s="128"/>
      <c r="AD209" s="128"/>
      <c r="AE209" s="128"/>
      <c r="AF209" s="128"/>
      <c r="AG209" s="128"/>
      <c r="AH209" s="128"/>
      <c r="AI209" s="128"/>
      <c r="AJ209" s="128"/>
      <c r="AK209" s="128"/>
      <c r="AL209" s="128"/>
      <c r="AM209" s="128"/>
      <c r="AN209" s="128"/>
      <c r="AO209" s="128"/>
      <c r="AP209" s="128"/>
      <c r="AQ209" s="128"/>
    </row>
    <row r="210" spans="1:43" s="129" customFormat="1" ht="12.75" hidden="1" customHeight="1">
      <c r="A210" s="126" t="s">
        <v>1814</v>
      </c>
      <c r="B210" s="95"/>
      <c r="C210" s="152" t="s">
        <v>1815</v>
      </c>
      <c r="D210" s="132"/>
      <c r="E210" s="258"/>
      <c r="F210" s="259"/>
      <c r="G210" s="260"/>
      <c r="H210" s="261"/>
      <c r="I210" s="258"/>
      <c r="J210" s="259"/>
      <c r="K210" s="259"/>
      <c r="L210" s="263"/>
      <c r="M210" s="292">
        <f t="shared" si="18"/>
        <v>0</v>
      </c>
      <c r="N210" s="293">
        <f t="shared" si="18"/>
        <v>0</v>
      </c>
      <c r="O210" s="150"/>
      <c r="P210" s="151" t="s">
        <v>1474</v>
      </c>
      <c r="Q210" s="150"/>
      <c r="R210" s="150" t="str">
        <f t="shared" si="17"/>
        <v/>
      </c>
      <c r="S210" s="5"/>
      <c r="T210" s="5"/>
      <c r="U210" s="5"/>
      <c r="V210" s="5"/>
      <c r="W210" s="30"/>
      <c r="X210" s="30"/>
      <c r="Y210" s="5"/>
      <c r="Z210" s="5"/>
      <c r="AA210" s="5"/>
      <c r="AC210" s="128"/>
      <c r="AD210" s="128"/>
      <c r="AE210" s="128"/>
      <c r="AF210" s="128"/>
      <c r="AG210" s="128"/>
      <c r="AH210" s="128"/>
      <c r="AI210" s="128"/>
      <c r="AJ210" s="128"/>
      <c r="AK210" s="128"/>
      <c r="AL210" s="128"/>
      <c r="AM210" s="128"/>
      <c r="AN210" s="128"/>
      <c r="AO210" s="128"/>
      <c r="AP210" s="128"/>
      <c r="AQ210" s="128"/>
    </row>
    <row r="211" spans="1:43" s="129" customFormat="1" ht="12" hidden="1" customHeight="1">
      <c r="A211" s="126" t="s">
        <v>1816</v>
      </c>
      <c r="B211" s="72"/>
      <c r="C211" s="144" t="s">
        <v>1817</v>
      </c>
      <c r="D211" s="132"/>
      <c r="E211" s="264"/>
      <c r="F211" s="265"/>
      <c r="G211" s="266"/>
      <c r="H211" s="267"/>
      <c r="I211" s="264"/>
      <c r="J211" s="265"/>
      <c r="K211" s="265">
        <v>0</v>
      </c>
      <c r="L211" s="269">
        <v>0</v>
      </c>
      <c r="M211" s="292">
        <f t="shared" si="18"/>
        <v>0</v>
      </c>
      <c r="N211" s="293">
        <f t="shared" si="18"/>
        <v>0</v>
      </c>
      <c r="O211" s="150"/>
      <c r="P211" s="151" t="s">
        <v>1474</v>
      </c>
      <c r="Q211" s="150"/>
      <c r="R211" s="150" t="str">
        <f t="shared" si="17"/>
        <v/>
      </c>
      <c r="S211" s="5"/>
      <c r="T211" s="5"/>
      <c r="U211" s="5"/>
      <c r="V211" s="5"/>
      <c r="W211" s="30"/>
      <c r="X211" s="30"/>
      <c r="Y211" s="5"/>
      <c r="Z211" s="5"/>
      <c r="AA211" s="5"/>
      <c r="AC211" s="128"/>
      <c r="AD211" s="128"/>
      <c r="AE211" s="128"/>
      <c r="AF211" s="128"/>
      <c r="AG211" s="128"/>
      <c r="AH211" s="128"/>
      <c r="AI211" s="128"/>
      <c r="AJ211" s="128"/>
      <c r="AK211" s="128"/>
      <c r="AL211" s="128"/>
      <c r="AM211" s="128"/>
      <c r="AN211" s="128"/>
      <c r="AO211" s="128"/>
      <c r="AP211" s="128"/>
      <c r="AQ211" s="128"/>
    </row>
    <row r="212" spans="1:43" s="129" customFormat="1" ht="12.75" hidden="1" customHeight="1">
      <c r="A212" s="126" t="s">
        <v>1818</v>
      </c>
      <c r="B212" s="72"/>
      <c r="C212" s="144" t="s">
        <v>1819</v>
      </c>
      <c r="D212" s="132"/>
      <c r="E212" s="264"/>
      <c r="F212" s="265"/>
      <c r="G212" s="266"/>
      <c r="H212" s="267"/>
      <c r="I212" s="264"/>
      <c r="J212" s="265"/>
      <c r="K212" s="265"/>
      <c r="L212" s="269"/>
      <c r="M212" s="292">
        <f t="shared" si="18"/>
        <v>0</v>
      </c>
      <c r="N212" s="293">
        <f t="shared" si="18"/>
        <v>0</v>
      </c>
      <c r="O212" s="150"/>
      <c r="P212" s="151" t="s">
        <v>1474</v>
      </c>
      <c r="Q212" s="150"/>
      <c r="R212" s="150" t="str">
        <f t="shared" si="17"/>
        <v/>
      </c>
      <c r="S212" s="5"/>
      <c r="T212" s="5"/>
      <c r="U212" s="5"/>
      <c r="V212" s="5"/>
      <c r="W212" s="30"/>
      <c r="X212" s="30"/>
      <c r="Y212" s="5"/>
      <c r="Z212" s="5"/>
      <c r="AA212" s="5"/>
      <c r="AC212" s="128"/>
      <c r="AD212" s="128"/>
      <c r="AE212" s="128"/>
      <c r="AF212" s="128"/>
      <c r="AG212" s="128"/>
      <c r="AH212" s="128"/>
      <c r="AI212" s="128"/>
      <c r="AJ212" s="128"/>
      <c r="AK212" s="128"/>
      <c r="AL212" s="128"/>
      <c r="AM212" s="128"/>
      <c r="AN212" s="128"/>
      <c r="AO212" s="128"/>
      <c r="AP212" s="128"/>
      <c r="AQ212" s="128"/>
    </row>
    <row r="213" spans="1:43" s="129" customFormat="1" ht="12.75" hidden="1" customHeight="1">
      <c r="A213" s="126" t="s">
        <v>1820</v>
      </c>
      <c r="B213" s="72"/>
      <c r="C213" s="144" t="s">
        <v>1821</v>
      </c>
      <c r="D213" s="132"/>
      <c r="E213" s="264"/>
      <c r="F213" s="265"/>
      <c r="G213" s="266"/>
      <c r="H213" s="267"/>
      <c r="I213" s="264"/>
      <c r="J213" s="265"/>
      <c r="K213" s="265"/>
      <c r="L213" s="269"/>
      <c r="M213" s="292">
        <f t="shared" si="18"/>
        <v>0</v>
      </c>
      <c r="N213" s="293">
        <f t="shared" si="18"/>
        <v>0</v>
      </c>
      <c r="O213" s="150"/>
      <c r="P213" s="151" t="s">
        <v>1474</v>
      </c>
      <c r="Q213" s="150"/>
      <c r="R213" s="150" t="str">
        <f t="shared" si="17"/>
        <v/>
      </c>
      <c r="S213" s="5"/>
      <c r="T213" s="5"/>
      <c r="U213" s="5"/>
      <c r="V213" s="5"/>
      <c r="W213" s="30"/>
      <c r="X213" s="30"/>
      <c r="Y213" s="5"/>
      <c r="Z213" s="5"/>
      <c r="AA213" s="5"/>
      <c r="AC213" s="128"/>
      <c r="AD213" s="128"/>
      <c r="AE213" s="128"/>
      <c r="AF213" s="128"/>
      <c r="AG213" s="128"/>
      <c r="AH213" s="128"/>
      <c r="AI213" s="128"/>
      <c r="AJ213" s="128"/>
      <c r="AK213" s="128"/>
      <c r="AL213" s="128"/>
      <c r="AM213" s="128"/>
      <c r="AN213" s="128"/>
      <c r="AO213" s="128"/>
      <c r="AP213" s="128"/>
      <c r="AQ213" s="128"/>
    </row>
    <row r="214" spans="1:43" s="129" customFormat="1" ht="12.75" hidden="1" customHeight="1">
      <c r="A214" s="126" t="s">
        <v>1822</v>
      </c>
      <c r="B214" s="72"/>
      <c r="C214" s="144" t="s">
        <v>1823</v>
      </c>
      <c r="D214" s="132"/>
      <c r="E214" s="264"/>
      <c r="F214" s="265"/>
      <c r="G214" s="266"/>
      <c r="H214" s="267"/>
      <c r="I214" s="264"/>
      <c r="J214" s="265"/>
      <c r="K214" s="265"/>
      <c r="L214" s="269"/>
      <c r="M214" s="292">
        <f t="shared" si="18"/>
        <v>0</v>
      </c>
      <c r="N214" s="293">
        <f t="shared" si="18"/>
        <v>0</v>
      </c>
      <c r="O214" s="150"/>
      <c r="P214" s="151" t="s">
        <v>1474</v>
      </c>
      <c r="Q214" s="150"/>
      <c r="R214" s="150" t="str">
        <f t="shared" si="17"/>
        <v/>
      </c>
      <c r="S214" s="5"/>
      <c r="T214" s="5"/>
      <c r="U214" s="5"/>
      <c r="V214" s="5"/>
      <c r="W214" s="30"/>
      <c r="X214" s="30"/>
      <c r="Y214" s="5"/>
      <c r="Z214" s="5"/>
      <c r="AA214" s="5"/>
      <c r="AC214" s="128"/>
      <c r="AD214" s="128"/>
      <c r="AE214" s="128"/>
      <c r="AF214" s="128"/>
      <c r="AG214" s="128"/>
      <c r="AH214" s="128"/>
      <c r="AI214" s="128"/>
      <c r="AJ214" s="128"/>
      <c r="AK214" s="128"/>
      <c r="AL214" s="128"/>
      <c r="AM214" s="128"/>
      <c r="AN214" s="128"/>
      <c r="AO214" s="128"/>
      <c r="AP214" s="128"/>
      <c r="AQ214" s="128"/>
    </row>
    <row r="215" spans="1:43" s="129" customFormat="1" ht="12.75" hidden="1" customHeight="1">
      <c r="A215" s="126" t="s">
        <v>1824</v>
      </c>
      <c r="B215" s="72"/>
      <c r="C215" s="144" t="s">
        <v>1607</v>
      </c>
      <c r="D215" s="132"/>
      <c r="E215" s="264"/>
      <c r="F215" s="265"/>
      <c r="G215" s="266"/>
      <c r="H215" s="267"/>
      <c r="I215" s="264"/>
      <c r="J215" s="265"/>
      <c r="K215" s="265"/>
      <c r="L215" s="269"/>
      <c r="M215" s="292">
        <f t="shared" si="18"/>
        <v>0</v>
      </c>
      <c r="N215" s="293">
        <f t="shared" si="18"/>
        <v>0</v>
      </c>
      <c r="O215" s="150"/>
      <c r="P215" s="151" t="s">
        <v>1474</v>
      </c>
      <c r="Q215" s="150"/>
      <c r="R215" s="150" t="str">
        <f t="shared" si="17"/>
        <v/>
      </c>
      <c r="S215" s="5"/>
      <c r="T215" s="5"/>
      <c r="U215" s="5"/>
      <c r="V215" s="5"/>
      <c r="W215" s="30"/>
      <c r="X215" s="30"/>
      <c r="Y215" s="5"/>
      <c r="Z215" s="5"/>
      <c r="AA215" s="5"/>
      <c r="AC215" s="128"/>
      <c r="AD215" s="128"/>
      <c r="AE215" s="128"/>
      <c r="AF215" s="128"/>
      <c r="AG215" s="128"/>
      <c r="AH215" s="128"/>
      <c r="AI215" s="128"/>
      <c r="AJ215" s="128"/>
      <c r="AK215" s="128"/>
      <c r="AL215" s="128"/>
      <c r="AM215" s="128"/>
      <c r="AN215" s="128"/>
      <c r="AO215" s="128"/>
      <c r="AP215" s="128"/>
      <c r="AQ215" s="128"/>
    </row>
    <row r="216" spans="1:43" s="129" customFormat="1" ht="12.75" hidden="1" customHeight="1">
      <c r="A216" s="126" t="s">
        <v>1825</v>
      </c>
      <c r="B216" s="72"/>
      <c r="C216" s="144" t="s">
        <v>1826</v>
      </c>
      <c r="D216" s="132"/>
      <c r="E216" s="264"/>
      <c r="F216" s="265"/>
      <c r="G216" s="266"/>
      <c r="H216" s="267"/>
      <c r="I216" s="264"/>
      <c r="J216" s="265"/>
      <c r="K216" s="265"/>
      <c r="L216" s="269"/>
      <c r="M216" s="292">
        <f t="shared" si="18"/>
        <v>0</v>
      </c>
      <c r="N216" s="293">
        <f t="shared" si="18"/>
        <v>0</v>
      </c>
      <c r="O216" s="150"/>
      <c r="P216" s="151" t="s">
        <v>1474</v>
      </c>
      <c r="Q216" s="150"/>
      <c r="R216" s="150" t="str">
        <f t="shared" si="17"/>
        <v/>
      </c>
      <c r="S216" s="5"/>
      <c r="T216" s="5"/>
      <c r="U216" s="5"/>
      <c r="V216" s="5"/>
      <c r="W216" s="30"/>
      <c r="X216" s="30"/>
      <c r="Y216" s="5"/>
      <c r="Z216" s="5"/>
      <c r="AA216" s="5"/>
      <c r="AC216" s="128"/>
      <c r="AD216" s="128"/>
      <c r="AE216" s="128"/>
      <c r="AF216" s="128"/>
      <c r="AG216" s="128"/>
      <c r="AH216" s="128"/>
      <c r="AI216" s="128"/>
      <c r="AJ216" s="128"/>
      <c r="AK216" s="128"/>
      <c r="AL216" s="128"/>
      <c r="AM216" s="128"/>
      <c r="AN216" s="128"/>
      <c r="AO216" s="128"/>
      <c r="AP216" s="128"/>
      <c r="AQ216" s="128"/>
    </row>
    <row r="217" spans="1:43" s="129" customFormat="1" ht="12.75" hidden="1" customHeight="1">
      <c r="A217" s="126" t="s">
        <v>1829</v>
      </c>
      <c r="B217" s="72"/>
      <c r="C217" s="144" t="s">
        <v>1830</v>
      </c>
      <c r="D217" s="132"/>
      <c r="E217" s="264"/>
      <c r="F217" s="265"/>
      <c r="G217" s="266"/>
      <c r="H217" s="267"/>
      <c r="I217" s="264"/>
      <c r="J217" s="265"/>
      <c r="K217" s="265"/>
      <c r="L217" s="269"/>
      <c r="M217" s="292">
        <f t="shared" si="18"/>
        <v>0</v>
      </c>
      <c r="N217" s="293">
        <f t="shared" si="18"/>
        <v>0</v>
      </c>
      <c r="O217" s="150"/>
      <c r="P217" s="151" t="s">
        <v>1474</v>
      </c>
      <c r="Q217" s="150"/>
      <c r="R217" s="150" t="str">
        <f t="shared" si="17"/>
        <v/>
      </c>
      <c r="S217" s="5"/>
      <c r="T217" s="5"/>
      <c r="U217" s="5"/>
      <c r="V217" s="5"/>
      <c r="W217" s="30"/>
      <c r="X217" s="30"/>
      <c r="Y217" s="5"/>
      <c r="Z217" s="5"/>
      <c r="AA217" s="5"/>
      <c r="AC217" s="128"/>
      <c r="AD217" s="128"/>
      <c r="AE217" s="128"/>
      <c r="AF217" s="128"/>
      <c r="AG217" s="128"/>
      <c r="AH217" s="128"/>
      <c r="AI217" s="128"/>
      <c r="AJ217" s="128"/>
      <c r="AK217" s="128"/>
      <c r="AL217" s="128"/>
      <c r="AM217" s="128"/>
      <c r="AN217" s="128"/>
      <c r="AO217" s="128"/>
      <c r="AP217" s="128"/>
      <c r="AQ217" s="128"/>
    </row>
    <row r="218" spans="1:43" s="129" customFormat="1" ht="12.75" hidden="1" customHeight="1">
      <c r="A218" s="126" t="s">
        <v>1831</v>
      </c>
      <c r="B218" s="72"/>
      <c r="C218" s="144" t="s">
        <v>1609</v>
      </c>
      <c r="D218" s="132"/>
      <c r="E218" s="264"/>
      <c r="F218" s="265"/>
      <c r="G218" s="266"/>
      <c r="H218" s="267"/>
      <c r="I218" s="264"/>
      <c r="J218" s="265"/>
      <c r="K218" s="265"/>
      <c r="L218" s="269"/>
      <c r="M218" s="292">
        <f t="shared" si="18"/>
        <v>0</v>
      </c>
      <c r="N218" s="293">
        <f t="shared" si="18"/>
        <v>0</v>
      </c>
      <c r="O218" s="150"/>
      <c r="P218" s="151" t="s">
        <v>1474</v>
      </c>
      <c r="Q218" s="150"/>
      <c r="R218" s="150" t="str">
        <f t="shared" si="17"/>
        <v/>
      </c>
      <c r="S218" s="5"/>
      <c r="T218" s="5"/>
      <c r="U218" s="5"/>
      <c r="V218" s="5"/>
      <c r="W218" s="30"/>
      <c r="X218" s="30"/>
      <c r="Y218" s="5"/>
      <c r="Z218" s="5"/>
      <c r="AA218" s="5"/>
      <c r="AC218" s="128"/>
      <c r="AD218" s="128"/>
      <c r="AE218" s="128"/>
      <c r="AF218" s="128"/>
      <c r="AG218" s="128"/>
      <c r="AH218" s="128"/>
      <c r="AI218" s="128"/>
      <c r="AJ218" s="128"/>
      <c r="AK218" s="128"/>
      <c r="AL218" s="128"/>
      <c r="AM218" s="128"/>
      <c r="AN218" s="128"/>
      <c r="AO218" s="128"/>
      <c r="AP218" s="128"/>
      <c r="AQ218" s="128"/>
    </row>
    <row r="219" spans="1:43" s="129" customFormat="1" ht="12.75" hidden="1" customHeight="1">
      <c r="A219" s="126" t="s">
        <v>1832</v>
      </c>
      <c r="B219" s="72"/>
      <c r="C219" s="144" t="s">
        <v>1833</v>
      </c>
      <c r="D219" s="132"/>
      <c r="E219" s="264"/>
      <c r="F219" s="265"/>
      <c r="G219" s="266"/>
      <c r="H219" s="267"/>
      <c r="I219" s="264"/>
      <c r="J219" s="265"/>
      <c r="K219" s="265"/>
      <c r="L219" s="269"/>
      <c r="M219" s="292">
        <f t="shared" si="18"/>
        <v>0</v>
      </c>
      <c r="N219" s="293">
        <f t="shared" si="18"/>
        <v>0</v>
      </c>
      <c r="O219" s="150"/>
      <c r="P219" s="151" t="s">
        <v>1474</v>
      </c>
      <c r="Q219" s="150"/>
      <c r="R219" s="150" t="str">
        <f t="shared" si="17"/>
        <v/>
      </c>
      <c r="S219" s="5"/>
      <c r="T219" s="5"/>
      <c r="U219" s="5"/>
      <c r="V219" s="5"/>
      <c r="W219" s="30"/>
      <c r="X219" s="30"/>
      <c r="Y219" s="5"/>
      <c r="Z219" s="5"/>
      <c r="AA219" s="5"/>
      <c r="AC219" s="128"/>
      <c r="AD219" s="128"/>
      <c r="AE219" s="128"/>
      <c r="AF219" s="128"/>
      <c r="AG219" s="128"/>
      <c r="AH219" s="128"/>
      <c r="AI219" s="128"/>
      <c r="AJ219" s="128"/>
      <c r="AK219" s="128"/>
      <c r="AL219" s="128"/>
      <c r="AM219" s="128"/>
      <c r="AN219" s="128"/>
      <c r="AO219" s="128"/>
      <c r="AP219" s="128"/>
      <c r="AQ219" s="128"/>
    </row>
    <row r="220" spans="1:43" s="129" customFormat="1" ht="12.75" hidden="1" customHeight="1">
      <c r="A220" s="126" t="s">
        <v>1834</v>
      </c>
      <c r="B220" s="72"/>
      <c r="C220" s="144" t="s">
        <v>1835</v>
      </c>
      <c r="D220" s="132"/>
      <c r="E220" s="264"/>
      <c r="F220" s="265"/>
      <c r="G220" s="266"/>
      <c r="H220" s="267"/>
      <c r="I220" s="264"/>
      <c r="J220" s="265"/>
      <c r="K220" s="265"/>
      <c r="L220" s="269"/>
      <c r="M220" s="292">
        <f t="shared" si="18"/>
        <v>0</v>
      </c>
      <c r="N220" s="293">
        <f t="shared" si="18"/>
        <v>0</v>
      </c>
      <c r="O220" s="150"/>
      <c r="P220" s="151" t="s">
        <v>1474</v>
      </c>
      <c r="Q220" s="150"/>
      <c r="R220" s="150" t="str">
        <f t="shared" si="17"/>
        <v/>
      </c>
      <c r="S220" s="5"/>
      <c r="T220" s="5"/>
      <c r="U220" s="5"/>
      <c r="V220" s="5"/>
      <c r="W220" s="30"/>
      <c r="X220" s="30"/>
      <c r="Y220" s="5"/>
      <c r="Z220" s="5"/>
      <c r="AA220" s="5"/>
      <c r="AC220" s="128"/>
      <c r="AD220" s="128"/>
      <c r="AE220" s="128"/>
      <c r="AF220" s="128"/>
      <c r="AG220" s="128"/>
      <c r="AH220" s="128"/>
      <c r="AI220" s="128"/>
      <c r="AJ220" s="128"/>
      <c r="AK220" s="128"/>
      <c r="AL220" s="128"/>
      <c r="AM220" s="128"/>
      <c r="AN220" s="128"/>
      <c r="AO220" s="128"/>
      <c r="AP220" s="128"/>
      <c r="AQ220" s="128"/>
    </row>
    <row r="221" spans="1:43" s="129" customFormat="1" ht="12.75" hidden="1" customHeight="1">
      <c r="A221" s="126" t="s">
        <v>1836</v>
      </c>
      <c r="B221" s="72"/>
      <c r="C221" s="144" t="s">
        <v>1837</v>
      </c>
      <c r="D221" s="132"/>
      <c r="E221" s="264"/>
      <c r="F221" s="265"/>
      <c r="G221" s="266"/>
      <c r="H221" s="267"/>
      <c r="I221" s="264"/>
      <c r="J221" s="265"/>
      <c r="K221" s="265"/>
      <c r="L221" s="269"/>
      <c r="M221" s="292">
        <f t="shared" si="18"/>
        <v>0</v>
      </c>
      <c r="N221" s="293">
        <f t="shared" si="18"/>
        <v>0</v>
      </c>
      <c r="O221" s="150"/>
      <c r="P221" s="151" t="s">
        <v>1474</v>
      </c>
      <c r="Q221" s="150"/>
      <c r="R221" s="150" t="str">
        <f t="shared" si="17"/>
        <v/>
      </c>
      <c r="S221" s="5"/>
      <c r="T221" s="5"/>
      <c r="U221" s="5"/>
      <c r="V221" s="5"/>
      <c r="W221" s="30"/>
      <c r="X221" s="30"/>
      <c r="Y221" s="5"/>
      <c r="Z221" s="5"/>
      <c r="AA221" s="5"/>
      <c r="AC221" s="128"/>
      <c r="AD221" s="128"/>
      <c r="AE221" s="128"/>
      <c r="AF221" s="128"/>
      <c r="AG221" s="128"/>
      <c r="AH221" s="128"/>
      <c r="AI221" s="128"/>
      <c r="AJ221" s="128"/>
      <c r="AK221" s="128"/>
      <c r="AL221" s="128"/>
      <c r="AM221" s="128"/>
      <c r="AN221" s="128"/>
      <c r="AO221" s="128"/>
      <c r="AP221" s="128"/>
      <c r="AQ221" s="128"/>
    </row>
    <row r="222" spans="1:43" s="129" customFormat="1" ht="12.75" hidden="1" customHeight="1">
      <c r="A222" s="126" t="s">
        <v>1838</v>
      </c>
      <c r="B222" s="72"/>
      <c r="C222" s="144" t="s">
        <v>1839</v>
      </c>
      <c r="D222" s="132"/>
      <c r="E222" s="264"/>
      <c r="F222" s="265"/>
      <c r="G222" s="266"/>
      <c r="H222" s="267"/>
      <c r="I222" s="264"/>
      <c r="J222" s="265"/>
      <c r="K222" s="265"/>
      <c r="L222" s="269"/>
      <c r="M222" s="292">
        <f t="shared" si="18"/>
        <v>0</v>
      </c>
      <c r="N222" s="293">
        <f t="shared" si="18"/>
        <v>0</v>
      </c>
      <c r="O222" s="150"/>
      <c r="P222" s="151" t="s">
        <v>1474</v>
      </c>
      <c r="Q222" s="150"/>
      <c r="R222" s="150" t="str">
        <f t="shared" si="17"/>
        <v/>
      </c>
      <c r="S222" s="5"/>
      <c r="T222" s="5"/>
      <c r="U222" s="5"/>
      <c r="V222" s="5"/>
      <c r="W222" s="30"/>
      <c r="X222" s="30"/>
      <c r="Y222" s="5"/>
      <c r="Z222" s="5"/>
      <c r="AA222" s="5"/>
      <c r="AC222" s="128"/>
      <c r="AD222" s="128"/>
      <c r="AE222" s="128"/>
      <c r="AF222" s="128"/>
      <c r="AG222" s="128"/>
      <c r="AH222" s="128"/>
      <c r="AI222" s="128"/>
      <c r="AJ222" s="128"/>
      <c r="AK222" s="128"/>
      <c r="AL222" s="128"/>
      <c r="AM222" s="128"/>
      <c r="AN222" s="128"/>
      <c r="AO222" s="128"/>
      <c r="AP222" s="128"/>
      <c r="AQ222" s="128"/>
    </row>
    <row r="223" spans="1:43" s="129" customFormat="1" ht="12.75" hidden="1" customHeight="1">
      <c r="A223" s="126" t="s">
        <v>1840</v>
      </c>
      <c r="B223" s="72"/>
      <c r="C223" s="144" t="s">
        <v>1841</v>
      </c>
      <c r="D223" s="132"/>
      <c r="E223" s="264"/>
      <c r="F223" s="265"/>
      <c r="G223" s="266"/>
      <c r="H223" s="267"/>
      <c r="I223" s="264"/>
      <c r="J223" s="265"/>
      <c r="K223" s="265"/>
      <c r="L223" s="269"/>
      <c r="M223" s="292">
        <f t="shared" si="18"/>
        <v>0</v>
      </c>
      <c r="N223" s="293">
        <f t="shared" si="18"/>
        <v>0</v>
      </c>
      <c r="O223" s="150"/>
      <c r="P223" s="151" t="s">
        <v>1474</v>
      </c>
      <c r="Q223" s="150"/>
      <c r="R223" s="150" t="str">
        <f t="shared" si="17"/>
        <v/>
      </c>
      <c r="S223" s="5"/>
      <c r="T223" s="5"/>
      <c r="U223" s="5"/>
      <c r="V223" s="5"/>
      <c r="W223" s="30"/>
      <c r="X223" s="30"/>
      <c r="Y223" s="5"/>
      <c r="Z223" s="5"/>
      <c r="AA223" s="5"/>
      <c r="AC223" s="128"/>
      <c r="AD223" s="128"/>
      <c r="AE223" s="128"/>
      <c r="AF223" s="128"/>
      <c r="AG223" s="128"/>
      <c r="AH223" s="128"/>
      <c r="AI223" s="128"/>
      <c r="AJ223" s="128"/>
      <c r="AK223" s="128"/>
      <c r="AL223" s="128"/>
      <c r="AM223" s="128"/>
      <c r="AN223" s="128"/>
      <c r="AO223" s="128"/>
      <c r="AP223" s="128"/>
      <c r="AQ223" s="128"/>
    </row>
    <row r="224" spans="1:43" s="129" customFormat="1" ht="12.75" hidden="1" customHeight="1" thickBot="1">
      <c r="A224" s="126" t="s">
        <v>1842</v>
      </c>
      <c r="B224" s="104"/>
      <c r="C224" s="159" t="s">
        <v>1843</v>
      </c>
      <c r="D224" s="160"/>
      <c r="E224" s="310"/>
      <c r="F224" s="311"/>
      <c r="G224" s="312"/>
      <c r="H224" s="313"/>
      <c r="I224" s="310"/>
      <c r="J224" s="311"/>
      <c r="K224" s="311"/>
      <c r="L224" s="324"/>
      <c r="M224" s="696">
        <f t="shared" si="18"/>
        <v>0</v>
      </c>
      <c r="N224" s="323">
        <f t="shared" si="18"/>
        <v>0</v>
      </c>
      <c r="O224" s="150"/>
      <c r="P224" s="151" t="s">
        <v>1474</v>
      </c>
      <c r="Q224" s="150"/>
      <c r="R224" s="150" t="str">
        <f t="shared" si="17"/>
        <v/>
      </c>
      <c r="S224" s="5"/>
      <c r="T224" s="5"/>
      <c r="U224" s="5"/>
      <c r="V224" s="5"/>
      <c r="W224" s="30"/>
      <c r="X224" s="30"/>
      <c r="Y224" s="5"/>
      <c r="Z224" s="5"/>
      <c r="AA224" s="5"/>
      <c r="AC224" s="128"/>
      <c r="AD224" s="128"/>
      <c r="AE224" s="128"/>
      <c r="AF224" s="128"/>
      <c r="AG224" s="128"/>
      <c r="AH224" s="128"/>
      <c r="AI224" s="128"/>
      <c r="AJ224" s="128"/>
      <c r="AK224" s="128"/>
      <c r="AL224" s="128"/>
      <c r="AM224" s="128"/>
      <c r="AN224" s="128"/>
      <c r="AO224" s="128"/>
      <c r="AP224" s="128"/>
      <c r="AQ224" s="128"/>
    </row>
    <row r="225" spans="1:43" s="143" customFormat="1" ht="12.75" hidden="1" customHeight="1" thickTop="1" thickBot="1">
      <c r="A225" s="126" t="s">
        <v>1844</v>
      </c>
      <c r="B225" s="95"/>
      <c r="C225" s="152" t="s">
        <v>1845</v>
      </c>
      <c r="D225" s="132"/>
      <c r="E225" s="258"/>
      <c r="F225" s="259"/>
      <c r="G225" s="260"/>
      <c r="H225" s="261"/>
      <c r="I225" s="258"/>
      <c r="J225" s="259"/>
      <c r="K225" s="259">
        <v>0</v>
      </c>
      <c r="L225" s="263">
        <v>0</v>
      </c>
      <c r="M225" s="322">
        <v>0</v>
      </c>
      <c r="N225" s="700">
        <f t="shared" si="18"/>
        <v>0</v>
      </c>
      <c r="O225" s="138"/>
      <c r="P225" s="139" t="s">
        <v>1474</v>
      </c>
      <c r="Q225" s="138"/>
      <c r="R225" s="138" t="str">
        <f t="shared" si="17"/>
        <v/>
      </c>
      <c r="S225" s="140"/>
      <c r="T225" s="140"/>
      <c r="U225" s="140"/>
      <c r="V225" s="140"/>
      <c r="W225" s="141"/>
      <c r="X225" s="141"/>
      <c r="Y225" s="140"/>
      <c r="Z225" s="140"/>
      <c r="AA225" s="140"/>
      <c r="AC225" s="142"/>
      <c r="AD225" s="142"/>
      <c r="AE225" s="142"/>
      <c r="AF225" s="142"/>
      <c r="AG225" s="142"/>
      <c r="AH225" s="142"/>
      <c r="AI225" s="142"/>
      <c r="AJ225" s="142"/>
      <c r="AK225" s="142"/>
      <c r="AL225" s="142"/>
      <c r="AM225" s="142"/>
      <c r="AN225" s="142"/>
      <c r="AO225" s="142"/>
      <c r="AP225" s="142"/>
      <c r="AQ225" s="142"/>
    </row>
    <row r="226" spans="1:43" s="129" customFormat="1" ht="12.75" hidden="1" customHeight="1" thickTop="1" thickBot="1">
      <c r="A226" s="126" t="s">
        <v>1847</v>
      </c>
      <c r="B226" s="131"/>
      <c r="C226" s="144" t="s">
        <v>1848</v>
      </c>
      <c r="D226" s="132"/>
      <c r="E226" s="264"/>
      <c r="F226" s="265"/>
      <c r="G226" s="266"/>
      <c r="H226" s="267"/>
      <c r="I226" s="264"/>
      <c r="J226" s="265"/>
      <c r="K226" s="265"/>
      <c r="L226" s="269"/>
      <c r="M226" s="701">
        <f t="shared" si="18"/>
        <v>0</v>
      </c>
      <c r="N226" s="702">
        <f t="shared" si="18"/>
        <v>0</v>
      </c>
      <c r="O226" s="150"/>
      <c r="P226" s="151" t="s">
        <v>1474</v>
      </c>
      <c r="Q226" s="150"/>
      <c r="R226" s="150" t="str">
        <f t="shared" si="17"/>
        <v/>
      </c>
      <c r="S226" s="5"/>
      <c r="T226" s="5"/>
      <c r="U226" s="5"/>
      <c r="V226" s="5"/>
      <c r="W226" s="30"/>
      <c r="X226" s="30"/>
      <c r="Y226" s="5"/>
      <c r="Z226" s="5"/>
      <c r="AA226" s="5"/>
      <c r="AC226" s="128"/>
      <c r="AD226" s="128"/>
      <c r="AE226" s="128"/>
      <c r="AF226" s="128"/>
      <c r="AG226" s="128"/>
      <c r="AH226" s="128"/>
      <c r="AI226" s="128"/>
      <c r="AJ226" s="128"/>
      <c r="AK226" s="128"/>
      <c r="AL226" s="128"/>
      <c r="AM226" s="128"/>
      <c r="AN226" s="128"/>
      <c r="AO226" s="128"/>
      <c r="AP226" s="128"/>
      <c r="AQ226" s="128"/>
    </row>
    <row r="227" spans="1:43" s="129" customFormat="1" ht="12.75" hidden="1" customHeight="1" thickTop="1" thickBot="1">
      <c r="A227" s="126" t="s">
        <v>1849</v>
      </c>
      <c r="B227" s="131"/>
      <c r="C227" s="144" t="s">
        <v>1850</v>
      </c>
      <c r="D227" s="132"/>
      <c r="E227" s="264"/>
      <c r="F227" s="265"/>
      <c r="G227" s="266"/>
      <c r="H227" s="267"/>
      <c r="I227" s="264"/>
      <c r="J227" s="265"/>
      <c r="K227" s="265"/>
      <c r="L227" s="269"/>
      <c r="M227" s="701">
        <f t="shared" si="18"/>
        <v>0</v>
      </c>
      <c r="N227" s="702">
        <f t="shared" si="18"/>
        <v>0</v>
      </c>
      <c r="O227" s="150"/>
      <c r="P227" s="151" t="s">
        <v>1474</v>
      </c>
      <c r="Q227" s="150"/>
      <c r="R227" s="150" t="str">
        <f t="shared" si="17"/>
        <v/>
      </c>
      <c r="S227" s="5"/>
      <c r="T227" s="5"/>
      <c r="U227" s="5"/>
      <c r="V227" s="5"/>
      <c r="W227" s="30"/>
      <c r="X227" s="30"/>
      <c r="Y227" s="5"/>
      <c r="Z227" s="5"/>
      <c r="AA227" s="5"/>
      <c r="AC227" s="128"/>
      <c r="AD227" s="128"/>
      <c r="AE227" s="128"/>
      <c r="AF227" s="128"/>
      <c r="AG227" s="128"/>
      <c r="AH227" s="128"/>
      <c r="AI227" s="128"/>
      <c r="AJ227" s="128"/>
      <c r="AK227" s="128"/>
      <c r="AL227" s="128"/>
      <c r="AM227" s="128"/>
      <c r="AN227" s="128"/>
      <c r="AO227" s="128"/>
      <c r="AP227" s="128"/>
      <c r="AQ227" s="128"/>
    </row>
    <row r="228" spans="1:43" s="129" customFormat="1" ht="12.75" hidden="1" customHeight="1" thickTop="1" thickBot="1">
      <c r="A228" s="126" t="s">
        <v>1851</v>
      </c>
      <c r="B228" s="131"/>
      <c r="C228" s="144" t="s">
        <v>1696</v>
      </c>
      <c r="D228" s="132"/>
      <c r="E228" s="264"/>
      <c r="F228" s="265"/>
      <c r="G228" s="266"/>
      <c r="H228" s="267"/>
      <c r="I228" s="264"/>
      <c r="J228" s="265"/>
      <c r="K228" s="265"/>
      <c r="L228" s="269"/>
      <c r="M228" s="701">
        <f t="shared" si="18"/>
        <v>0</v>
      </c>
      <c r="N228" s="702">
        <f t="shared" si="18"/>
        <v>0</v>
      </c>
      <c r="O228" s="150"/>
      <c r="P228" s="151" t="s">
        <v>1474</v>
      </c>
      <c r="Q228" s="150"/>
      <c r="R228" s="150" t="str">
        <f t="shared" si="17"/>
        <v/>
      </c>
      <c r="S228" s="5"/>
      <c r="T228" s="5"/>
      <c r="U228" s="5"/>
      <c r="V228" s="5"/>
      <c r="W228" s="30"/>
      <c r="X228" s="30"/>
      <c r="Y228" s="5"/>
      <c r="Z228" s="5"/>
      <c r="AA228" s="5"/>
      <c r="AC228" s="128"/>
      <c r="AD228" s="128"/>
      <c r="AE228" s="128"/>
      <c r="AF228" s="128"/>
      <c r="AG228" s="128"/>
      <c r="AH228" s="128"/>
      <c r="AI228" s="128"/>
      <c r="AJ228" s="128"/>
      <c r="AK228" s="128"/>
      <c r="AL228" s="128"/>
      <c r="AM228" s="128"/>
      <c r="AN228" s="128"/>
      <c r="AO228" s="128"/>
      <c r="AP228" s="128"/>
      <c r="AQ228" s="128"/>
    </row>
    <row r="229" spans="1:43" s="129" customFormat="1" ht="12.75" hidden="1" customHeight="1" thickTop="1" thickBot="1">
      <c r="A229" s="126" t="s">
        <v>1852</v>
      </c>
      <c r="B229" s="131"/>
      <c r="C229" s="144" t="s">
        <v>1853</v>
      </c>
      <c r="D229" s="132"/>
      <c r="E229" s="264"/>
      <c r="F229" s="265"/>
      <c r="G229" s="266"/>
      <c r="H229" s="267"/>
      <c r="I229" s="264"/>
      <c r="J229" s="265"/>
      <c r="K229" s="265"/>
      <c r="L229" s="269"/>
      <c r="M229" s="701">
        <f t="shared" si="18"/>
        <v>0</v>
      </c>
      <c r="N229" s="702">
        <f t="shared" si="18"/>
        <v>0</v>
      </c>
      <c r="O229" s="150"/>
      <c r="P229" s="151" t="s">
        <v>1474</v>
      </c>
      <c r="Q229" s="150"/>
      <c r="R229" s="150" t="str">
        <f t="shared" si="17"/>
        <v/>
      </c>
      <c r="S229" s="5"/>
      <c r="T229" s="5"/>
      <c r="U229" s="5"/>
      <c r="V229" s="5"/>
      <c r="W229" s="30"/>
      <c r="X229" s="30"/>
      <c r="Y229" s="5"/>
      <c r="Z229" s="5"/>
      <c r="AA229" s="5"/>
      <c r="AC229" s="128"/>
      <c r="AD229" s="128"/>
      <c r="AE229" s="128"/>
      <c r="AF229" s="128"/>
      <c r="AG229" s="128"/>
      <c r="AH229" s="128"/>
      <c r="AI229" s="128"/>
      <c r="AJ229" s="128"/>
      <c r="AK229" s="128"/>
      <c r="AL229" s="128"/>
      <c r="AM229" s="128"/>
      <c r="AN229" s="128"/>
      <c r="AO229" s="128"/>
      <c r="AP229" s="128"/>
      <c r="AQ229" s="128"/>
    </row>
    <row r="230" spans="1:43" s="129" customFormat="1" ht="12.75" hidden="1" customHeight="1" thickTop="1" thickBot="1">
      <c r="A230" s="126" t="s">
        <v>1854</v>
      </c>
      <c r="B230" s="131"/>
      <c r="C230" s="144" t="s">
        <v>1855</v>
      </c>
      <c r="D230" s="132"/>
      <c r="E230" s="264"/>
      <c r="F230" s="265"/>
      <c r="G230" s="266"/>
      <c r="H230" s="267"/>
      <c r="I230" s="264"/>
      <c r="J230" s="265"/>
      <c r="K230" s="265"/>
      <c r="L230" s="269"/>
      <c r="M230" s="701">
        <f t="shared" si="18"/>
        <v>0</v>
      </c>
      <c r="N230" s="702">
        <f t="shared" si="18"/>
        <v>0</v>
      </c>
      <c r="O230" s="150"/>
      <c r="P230" s="151" t="s">
        <v>1474</v>
      </c>
      <c r="Q230" s="150"/>
      <c r="R230" s="150" t="str">
        <f t="shared" si="17"/>
        <v/>
      </c>
      <c r="S230" s="5"/>
      <c r="T230" s="5"/>
      <c r="U230" s="5"/>
      <c r="V230" s="5"/>
      <c r="W230" s="30"/>
      <c r="X230" s="30"/>
      <c r="Y230" s="5"/>
      <c r="Z230" s="5"/>
      <c r="AA230" s="5"/>
      <c r="AC230" s="128"/>
      <c r="AD230" s="128"/>
      <c r="AE230" s="128"/>
      <c r="AF230" s="128"/>
      <c r="AG230" s="128"/>
      <c r="AH230" s="128"/>
      <c r="AI230" s="128"/>
      <c r="AJ230" s="128"/>
      <c r="AK230" s="128"/>
      <c r="AL230" s="128"/>
      <c r="AM230" s="128"/>
      <c r="AN230" s="128"/>
      <c r="AO230" s="128"/>
      <c r="AP230" s="128"/>
      <c r="AQ230" s="128"/>
    </row>
    <row r="231" spans="1:43" s="129" customFormat="1" ht="12.75" hidden="1" customHeight="1" thickTop="1" thickBot="1">
      <c r="A231" s="126" t="s">
        <v>1856</v>
      </c>
      <c r="B231" s="131"/>
      <c r="C231" s="144" t="s">
        <v>1857</v>
      </c>
      <c r="D231" s="132"/>
      <c r="E231" s="264"/>
      <c r="F231" s="265"/>
      <c r="G231" s="266"/>
      <c r="H231" s="267"/>
      <c r="I231" s="264"/>
      <c r="J231" s="265"/>
      <c r="K231" s="265"/>
      <c r="L231" s="269"/>
      <c r="M231" s="701">
        <f t="shared" si="18"/>
        <v>0</v>
      </c>
      <c r="N231" s="702">
        <f t="shared" si="18"/>
        <v>0</v>
      </c>
      <c r="O231" s="150"/>
      <c r="P231" s="151" t="s">
        <v>1474</v>
      </c>
      <c r="Q231" s="150"/>
      <c r="R231" s="150" t="str">
        <f t="shared" si="17"/>
        <v/>
      </c>
      <c r="S231" s="5"/>
      <c r="T231" s="5"/>
      <c r="U231" s="5"/>
      <c r="V231" s="5"/>
      <c r="W231" s="30"/>
      <c r="X231" s="30"/>
      <c r="Y231" s="5"/>
      <c r="Z231" s="5"/>
      <c r="AA231" s="5"/>
      <c r="AC231" s="128"/>
      <c r="AD231" s="128"/>
      <c r="AE231" s="128"/>
      <c r="AF231" s="128"/>
      <c r="AG231" s="128"/>
      <c r="AH231" s="128"/>
      <c r="AI231" s="128"/>
      <c r="AJ231" s="128"/>
      <c r="AK231" s="128"/>
      <c r="AL231" s="128"/>
      <c r="AM231" s="128"/>
      <c r="AN231" s="128"/>
      <c r="AO231" s="128"/>
      <c r="AP231" s="128"/>
      <c r="AQ231" s="128"/>
    </row>
    <row r="232" spans="1:43" s="129" customFormat="1" ht="12.75" hidden="1" customHeight="1" thickTop="1" thickBot="1">
      <c r="A232" s="126" t="s">
        <v>1858</v>
      </c>
      <c r="B232" s="131"/>
      <c r="C232" s="144" t="s">
        <v>1537</v>
      </c>
      <c r="D232" s="132"/>
      <c r="E232" s="264"/>
      <c r="F232" s="265"/>
      <c r="G232" s="266"/>
      <c r="H232" s="267"/>
      <c r="I232" s="264"/>
      <c r="J232" s="265"/>
      <c r="K232" s="265"/>
      <c r="L232" s="269"/>
      <c r="M232" s="701">
        <f t="shared" si="18"/>
        <v>0</v>
      </c>
      <c r="N232" s="702">
        <f t="shared" si="18"/>
        <v>0</v>
      </c>
      <c r="O232" s="150"/>
      <c r="P232" s="151" t="s">
        <v>1474</v>
      </c>
      <c r="Q232" s="150"/>
      <c r="R232" s="150" t="str">
        <f t="shared" si="17"/>
        <v/>
      </c>
      <c r="S232" s="5"/>
      <c r="T232" s="5"/>
      <c r="U232" s="5"/>
      <c r="V232" s="5"/>
      <c r="W232" s="30"/>
      <c r="X232" s="30"/>
      <c r="Y232" s="5"/>
      <c r="Z232" s="5"/>
      <c r="AA232" s="5"/>
      <c r="AC232" s="128"/>
      <c r="AD232" s="128"/>
      <c r="AE232" s="128"/>
      <c r="AF232" s="128"/>
      <c r="AG232" s="128"/>
      <c r="AH232" s="128"/>
      <c r="AI232" s="128"/>
      <c r="AJ232" s="128"/>
      <c r="AK232" s="128"/>
      <c r="AL232" s="128"/>
      <c r="AM232" s="128"/>
      <c r="AN232" s="128"/>
      <c r="AO232" s="128"/>
      <c r="AP232" s="128"/>
      <c r="AQ232" s="128"/>
    </row>
    <row r="233" spans="1:43" s="129" customFormat="1" ht="12.75" hidden="1" customHeight="1" thickTop="1" thickBot="1">
      <c r="A233" s="126" t="s">
        <v>1859</v>
      </c>
      <c r="B233" s="131"/>
      <c r="C233" s="144" t="s">
        <v>1618</v>
      </c>
      <c r="D233" s="132"/>
      <c r="E233" s="264"/>
      <c r="F233" s="265"/>
      <c r="G233" s="266"/>
      <c r="H233" s="267"/>
      <c r="I233" s="264"/>
      <c r="J233" s="265"/>
      <c r="K233" s="265"/>
      <c r="L233" s="269"/>
      <c r="M233" s="701">
        <f t="shared" si="18"/>
        <v>0</v>
      </c>
      <c r="N233" s="702">
        <f t="shared" si="18"/>
        <v>0</v>
      </c>
      <c r="O233" s="150"/>
      <c r="P233" s="151" t="s">
        <v>1474</v>
      </c>
      <c r="Q233" s="150"/>
      <c r="R233" s="150" t="str">
        <f t="shared" si="17"/>
        <v/>
      </c>
      <c r="S233" s="5"/>
      <c r="T233" s="5"/>
      <c r="U233" s="5"/>
      <c r="V233" s="5"/>
      <c r="W233" s="30"/>
      <c r="X233" s="30"/>
      <c r="Y233" s="5"/>
      <c r="Z233" s="5"/>
      <c r="AA233" s="5"/>
      <c r="AC233" s="128"/>
      <c r="AD233" s="128"/>
      <c r="AE233" s="128"/>
      <c r="AF233" s="128"/>
      <c r="AG233" s="128"/>
      <c r="AH233" s="128"/>
      <c r="AI233" s="128"/>
      <c r="AJ233" s="128"/>
      <c r="AK233" s="128"/>
      <c r="AL233" s="128"/>
      <c r="AM233" s="128"/>
      <c r="AN233" s="128"/>
      <c r="AO233" s="128"/>
      <c r="AP233" s="128"/>
      <c r="AQ233" s="128"/>
    </row>
    <row r="234" spans="1:43" s="129" customFormat="1" ht="12.75" hidden="1" customHeight="1" thickTop="1" thickBot="1">
      <c r="A234" s="126" t="s">
        <v>1860</v>
      </c>
      <c r="B234" s="420"/>
      <c r="C234" s="211" t="s">
        <v>1861</v>
      </c>
      <c r="D234" s="181"/>
      <c r="E234" s="270"/>
      <c r="F234" s="271"/>
      <c r="G234" s="272"/>
      <c r="H234" s="273"/>
      <c r="I234" s="270"/>
      <c r="J234" s="271"/>
      <c r="K234" s="271"/>
      <c r="L234" s="275"/>
      <c r="M234" s="703">
        <f t="shared" si="18"/>
        <v>0</v>
      </c>
      <c r="N234" s="704">
        <f t="shared" si="18"/>
        <v>0</v>
      </c>
      <c r="O234" s="150"/>
      <c r="P234" s="151" t="s">
        <v>1474</v>
      </c>
      <c r="Q234" s="150"/>
      <c r="R234" s="150" t="str">
        <f t="shared" si="17"/>
        <v/>
      </c>
      <c r="S234" s="5"/>
      <c r="T234" s="5"/>
      <c r="U234" s="5"/>
      <c r="V234" s="5"/>
      <c r="W234" s="30"/>
      <c r="X234" s="30"/>
      <c r="Y234" s="5"/>
      <c r="Z234" s="5"/>
      <c r="AA234" s="5"/>
      <c r="AC234" s="128"/>
      <c r="AD234" s="128"/>
      <c r="AE234" s="128"/>
      <c r="AF234" s="128"/>
      <c r="AG234" s="128"/>
      <c r="AH234" s="128"/>
      <c r="AI234" s="128"/>
      <c r="AJ234" s="128"/>
      <c r="AK234" s="128"/>
      <c r="AL234" s="128"/>
      <c r="AM234" s="128"/>
      <c r="AN234" s="128"/>
      <c r="AO234" s="128"/>
      <c r="AP234" s="128"/>
      <c r="AQ234" s="128"/>
    </row>
    <row r="235" spans="1:43" s="11" customFormat="1" ht="15" hidden="1" customHeight="1" thickBot="1">
      <c r="A235" s="126" t="s">
        <v>1893</v>
      </c>
      <c r="B235" s="879" t="s">
        <v>1863</v>
      </c>
      <c r="C235" s="880"/>
      <c r="D235" s="183"/>
      <c r="E235" s="336">
        <f t="shared" ref="E235:N235" si="19">SUM(E236:E250)</f>
        <v>0</v>
      </c>
      <c r="F235" s="337">
        <f>SUM(F236:F250)</f>
        <v>0</v>
      </c>
      <c r="G235" s="338">
        <f>SUM(G236:G250)</f>
        <v>0</v>
      </c>
      <c r="H235" s="339">
        <f t="shared" si="19"/>
        <v>0</v>
      </c>
      <c r="I235" s="336">
        <f>SUM(I236:I250)</f>
        <v>0</v>
      </c>
      <c r="J235" s="337">
        <f>SUM(J236:J250)</f>
        <v>0</v>
      </c>
      <c r="K235" s="337">
        <f t="shared" si="19"/>
        <v>0</v>
      </c>
      <c r="L235" s="340">
        <f t="shared" si="19"/>
        <v>0</v>
      </c>
      <c r="M235" s="341">
        <f t="shared" si="19"/>
        <v>0</v>
      </c>
      <c r="N235" s="340">
        <f t="shared" si="19"/>
        <v>0</v>
      </c>
      <c r="O235" s="39"/>
      <c r="P235" s="51" t="s">
        <v>1500</v>
      </c>
      <c r="Q235" s="36"/>
      <c r="R235" s="36" t="str">
        <f t="shared" si="17"/>
        <v/>
      </c>
      <c r="S235" s="6"/>
      <c r="T235" s="6"/>
      <c r="U235" s="6"/>
      <c r="V235" s="6"/>
      <c r="W235" s="31">
        <f>SUM(M236:M250)</f>
        <v>0</v>
      </c>
      <c r="X235" s="31">
        <f>SUM(N236:N250)</f>
        <v>0</v>
      </c>
      <c r="Y235" s="6"/>
      <c r="Z235" s="6"/>
      <c r="AA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</row>
    <row r="236" spans="1:43" s="17" customFormat="1" ht="12.75" hidden="1" customHeight="1">
      <c r="A236" s="126" t="s">
        <v>1864</v>
      </c>
      <c r="B236" s="95"/>
      <c r="C236" s="152" t="s">
        <v>1865</v>
      </c>
      <c r="D236" s="132" t="s">
        <v>1458</v>
      </c>
      <c r="E236" s="258"/>
      <c r="F236" s="154"/>
      <c r="G236" s="155"/>
      <c r="H236" s="261"/>
      <c r="I236" s="258"/>
      <c r="J236" s="259"/>
      <c r="K236" s="259"/>
      <c r="L236" s="263"/>
      <c r="M236" s="292">
        <f t="shared" ref="M236:N239" si="20">SUM(I236,K236)</f>
        <v>0</v>
      </c>
      <c r="N236" s="293">
        <f t="shared" si="20"/>
        <v>0</v>
      </c>
      <c r="O236" s="36"/>
      <c r="P236" s="51" t="s">
        <v>1474</v>
      </c>
      <c r="Q236" s="36"/>
      <c r="R236" s="36" t="str">
        <f t="shared" si="17"/>
        <v/>
      </c>
      <c r="S236" s="15"/>
      <c r="T236" s="15"/>
      <c r="U236" s="15"/>
      <c r="V236" s="15"/>
      <c r="W236" s="28"/>
      <c r="X236" s="28"/>
      <c r="Y236" s="15"/>
      <c r="Z236" s="15"/>
      <c r="AA236" s="15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</row>
    <row r="237" spans="1:43" s="143" customFormat="1" ht="12.75" hidden="1" customHeight="1">
      <c r="A237" s="126" t="s">
        <v>1866</v>
      </c>
      <c r="B237" s="72"/>
      <c r="C237" s="144" t="s">
        <v>1867</v>
      </c>
      <c r="D237" s="132"/>
      <c r="E237" s="264"/>
      <c r="F237" s="146"/>
      <c r="G237" s="147"/>
      <c r="H237" s="267"/>
      <c r="I237" s="264"/>
      <c r="J237" s="265"/>
      <c r="K237" s="265"/>
      <c r="L237" s="269"/>
      <c r="M237" s="292">
        <f t="shared" si="20"/>
        <v>0</v>
      </c>
      <c r="N237" s="293">
        <f t="shared" si="20"/>
        <v>0</v>
      </c>
      <c r="O237" s="224"/>
      <c r="P237" s="225" t="s">
        <v>1474</v>
      </c>
      <c r="Q237" s="224"/>
      <c r="R237" s="224" t="str">
        <f t="shared" si="17"/>
        <v/>
      </c>
      <c r="S237" s="140"/>
      <c r="T237" s="140"/>
      <c r="U237" s="140"/>
      <c r="V237" s="140"/>
      <c r="W237" s="141"/>
      <c r="X237" s="141"/>
      <c r="Y237" s="140"/>
      <c r="Z237" s="140"/>
      <c r="AA237" s="140"/>
      <c r="AC237" s="142"/>
      <c r="AD237" s="142"/>
      <c r="AE237" s="142"/>
      <c r="AF237" s="142"/>
      <c r="AG237" s="142"/>
      <c r="AH237" s="142"/>
      <c r="AI237" s="142"/>
      <c r="AJ237" s="142"/>
      <c r="AK237" s="142"/>
      <c r="AL237" s="142"/>
      <c r="AM237" s="142"/>
      <c r="AN237" s="142"/>
      <c r="AO237" s="142"/>
      <c r="AP237" s="142"/>
      <c r="AQ237" s="142"/>
    </row>
    <row r="238" spans="1:43" s="17" customFormat="1" ht="12.75" hidden="1" customHeight="1">
      <c r="A238" s="126" t="s">
        <v>1868</v>
      </c>
      <c r="B238" s="72"/>
      <c r="C238" s="144" t="s">
        <v>1869</v>
      </c>
      <c r="D238" s="132"/>
      <c r="E238" s="264"/>
      <c r="F238" s="265"/>
      <c r="G238" s="266"/>
      <c r="H238" s="267"/>
      <c r="I238" s="264"/>
      <c r="J238" s="265"/>
      <c r="K238" s="265"/>
      <c r="L238" s="269"/>
      <c r="M238" s="292">
        <f t="shared" si="20"/>
        <v>0</v>
      </c>
      <c r="N238" s="293">
        <f t="shared" si="20"/>
        <v>0</v>
      </c>
      <c r="O238" s="221"/>
      <c r="P238" s="222" t="s">
        <v>1474</v>
      </c>
      <c r="Q238" s="221"/>
      <c r="R238" s="221" t="str">
        <f t="shared" si="17"/>
        <v/>
      </c>
      <c r="S238" s="15"/>
      <c r="T238" s="15"/>
      <c r="U238" s="15"/>
      <c r="V238" s="15"/>
      <c r="W238" s="28"/>
      <c r="X238" s="28"/>
      <c r="Y238" s="15"/>
      <c r="Z238" s="15"/>
      <c r="AA238" s="15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</row>
    <row r="239" spans="1:43" s="129" customFormat="1" ht="12.75" hidden="1" customHeight="1">
      <c r="A239" s="126" t="s">
        <v>1870</v>
      </c>
      <c r="B239" s="72"/>
      <c r="C239" s="144" t="s">
        <v>1871</v>
      </c>
      <c r="D239" s="134"/>
      <c r="E239" s="264"/>
      <c r="F239" s="265"/>
      <c r="G239" s="266"/>
      <c r="H239" s="267"/>
      <c r="I239" s="264"/>
      <c r="J239" s="265"/>
      <c r="K239" s="265"/>
      <c r="L239" s="269"/>
      <c r="M239" s="292">
        <f t="shared" si="20"/>
        <v>0</v>
      </c>
      <c r="N239" s="293">
        <f t="shared" si="20"/>
        <v>0</v>
      </c>
      <c r="O239" s="150"/>
      <c r="P239" s="151" t="s">
        <v>1474</v>
      </c>
      <c r="Q239" s="150"/>
      <c r="R239" s="150" t="str">
        <f t="shared" si="17"/>
        <v/>
      </c>
      <c r="S239" s="5"/>
      <c r="T239" s="5"/>
      <c r="U239" s="5"/>
      <c r="V239" s="5"/>
      <c r="W239" s="30"/>
      <c r="X239" s="30"/>
      <c r="Y239" s="5"/>
      <c r="Z239" s="5"/>
      <c r="AA239" s="5"/>
      <c r="AC239" s="128"/>
      <c r="AD239" s="128"/>
      <c r="AE239" s="128"/>
      <c r="AF239" s="128"/>
      <c r="AG239" s="128"/>
      <c r="AH239" s="128"/>
      <c r="AI239" s="128"/>
      <c r="AJ239" s="128"/>
      <c r="AK239" s="128"/>
      <c r="AL239" s="128"/>
      <c r="AM239" s="128"/>
      <c r="AN239" s="128"/>
      <c r="AO239" s="128"/>
      <c r="AP239" s="128"/>
      <c r="AQ239" s="128"/>
    </row>
    <row r="240" spans="1:43" s="129" customFormat="1" ht="12.75" hidden="1" customHeight="1">
      <c r="A240" s="126" t="s">
        <v>1872</v>
      </c>
      <c r="B240" s="95"/>
      <c r="C240" s="152" t="s">
        <v>1873</v>
      </c>
      <c r="D240" s="132"/>
      <c r="E240" s="258"/>
      <c r="F240" s="259"/>
      <c r="G240" s="260"/>
      <c r="H240" s="261"/>
      <c r="I240" s="258"/>
      <c r="J240" s="259"/>
      <c r="K240" s="259"/>
      <c r="L240" s="263"/>
      <c r="M240" s="292">
        <f>I240+K240</f>
        <v>0</v>
      </c>
      <c r="N240" s="293">
        <f>J240+L240</f>
        <v>0</v>
      </c>
      <c r="O240" s="150"/>
      <c r="P240" s="151" t="s">
        <v>1474</v>
      </c>
      <c r="Q240" s="150"/>
      <c r="R240" s="150" t="str">
        <f t="shared" si="17"/>
        <v/>
      </c>
      <c r="S240" s="5"/>
      <c r="T240" s="5"/>
      <c r="U240" s="5"/>
      <c r="V240" s="5"/>
      <c r="W240" s="30"/>
      <c r="X240" s="30"/>
      <c r="Y240" s="5"/>
      <c r="Z240" s="5"/>
      <c r="AA240" s="5"/>
      <c r="AC240" s="128"/>
      <c r="AD240" s="128"/>
      <c r="AE240" s="128"/>
      <c r="AF240" s="128"/>
      <c r="AG240" s="128"/>
      <c r="AH240" s="128"/>
      <c r="AI240" s="128"/>
      <c r="AJ240" s="128"/>
      <c r="AK240" s="128"/>
      <c r="AL240" s="128"/>
      <c r="AM240" s="128"/>
      <c r="AN240" s="128"/>
      <c r="AO240" s="128"/>
      <c r="AP240" s="128"/>
      <c r="AQ240" s="128"/>
    </row>
    <row r="241" spans="1:43" s="129" customFormat="1" ht="12.75" hidden="1" customHeight="1" thickBot="1">
      <c r="A241" s="126" t="s">
        <v>1874</v>
      </c>
      <c r="B241" s="104"/>
      <c r="C241" s="159" t="s">
        <v>1875</v>
      </c>
      <c r="D241" s="130"/>
      <c r="E241" s="161"/>
      <c r="F241" s="162"/>
      <c r="G241" s="163"/>
      <c r="H241" s="313"/>
      <c r="I241" s="310"/>
      <c r="J241" s="311"/>
      <c r="K241" s="311"/>
      <c r="L241" s="324"/>
      <c r="M241" s="705">
        <f>I241+K241</f>
        <v>0</v>
      </c>
      <c r="N241" s="323">
        <f>J241+L241</f>
        <v>0</v>
      </c>
      <c r="O241" s="150"/>
      <c r="P241" s="151" t="s">
        <v>1474</v>
      </c>
      <c r="Q241" s="150"/>
      <c r="R241" s="150" t="str">
        <f t="shared" si="17"/>
        <v/>
      </c>
      <c r="S241" s="5"/>
      <c r="T241" s="5"/>
      <c r="U241" s="5"/>
      <c r="V241" s="5"/>
      <c r="W241" s="30"/>
      <c r="X241" s="30"/>
      <c r="Y241" s="5"/>
      <c r="Z241" s="5"/>
      <c r="AA241" s="5"/>
      <c r="AC241" s="128"/>
      <c r="AD241" s="128"/>
      <c r="AE241" s="128"/>
      <c r="AF241" s="128"/>
      <c r="AG241" s="128"/>
      <c r="AH241" s="128"/>
      <c r="AI241" s="128"/>
      <c r="AJ241" s="128"/>
      <c r="AK241" s="128"/>
      <c r="AL241" s="128"/>
      <c r="AM241" s="128"/>
      <c r="AN241" s="128"/>
      <c r="AO241" s="128"/>
      <c r="AP241" s="128"/>
      <c r="AQ241" s="128"/>
    </row>
    <row r="242" spans="1:43" s="143" customFormat="1" ht="12.75" hidden="1" customHeight="1" thickTop="1">
      <c r="A242" s="126" t="s">
        <v>1876</v>
      </c>
      <c r="B242" s="95"/>
      <c r="C242" s="152" t="s">
        <v>1877</v>
      </c>
      <c r="D242" s="132"/>
      <c r="E242" s="153"/>
      <c r="F242" s="154"/>
      <c r="G242" s="155"/>
      <c r="H242" s="261"/>
      <c r="I242" s="258"/>
      <c r="J242" s="259"/>
      <c r="K242" s="259"/>
      <c r="L242" s="263"/>
      <c r="M242" s="292">
        <f>SUM(I242,K242)</f>
        <v>0</v>
      </c>
      <c r="N242" s="293">
        <f>SUM(J242,L242)</f>
        <v>0</v>
      </c>
      <c r="O242" s="138"/>
      <c r="P242" s="139" t="s">
        <v>1474</v>
      </c>
      <c r="Q242" s="138"/>
      <c r="R242" s="138" t="str">
        <f t="shared" si="17"/>
        <v/>
      </c>
      <c r="S242" s="140"/>
      <c r="T242" s="140"/>
      <c r="U242" s="140"/>
      <c r="V242" s="140"/>
      <c r="W242" s="141"/>
      <c r="X242" s="141"/>
      <c r="Y242" s="140"/>
      <c r="Z242" s="140"/>
      <c r="AA242" s="140"/>
      <c r="AC242" s="142"/>
      <c r="AD242" s="142"/>
      <c r="AE242" s="142"/>
      <c r="AF242" s="142"/>
      <c r="AG242" s="142"/>
      <c r="AH242" s="142"/>
      <c r="AI242" s="142"/>
      <c r="AJ242" s="142"/>
      <c r="AK242" s="142"/>
      <c r="AL242" s="142"/>
      <c r="AM242" s="142"/>
      <c r="AN242" s="142"/>
      <c r="AO242" s="142"/>
      <c r="AP242" s="142"/>
      <c r="AQ242" s="142"/>
    </row>
    <row r="243" spans="1:43" s="17" customFormat="1" ht="12.75" hidden="1" customHeight="1">
      <c r="A243" s="126" t="s">
        <v>1878</v>
      </c>
      <c r="B243" s="72"/>
      <c r="C243" s="144" t="s">
        <v>1879</v>
      </c>
      <c r="D243" s="132"/>
      <c r="E243" s="264"/>
      <c r="F243" s="265"/>
      <c r="G243" s="266"/>
      <c r="H243" s="267"/>
      <c r="I243" s="264"/>
      <c r="J243" s="265"/>
      <c r="K243" s="265"/>
      <c r="L243" s="269"/>
      <c r="M243" s="292">
        <f>SUM(I243,K243)</f>
        <v>0</v>
      </c>
      <c r="N243" s="293">
        <f>SUM(J243,L243)</f>
        <v>0</v>
      </c>
      <c r="O243" s="36"/>
      <c r="P243" s="51" t="s">
        <v>1474</v>
      </c>
      <c r="Q243" s="36"/>
      <c r="R243" s="36" t="str">
        <f t="shared" si="17"/>
        <v/>
      </c>
      <c r="S243" s="15"/>
      <c r="T243" s="15"/>
      <c r="U243" s="15"/>
      <c r="V243" s="15"/>
      <c r="W243" s="28"/>
      <c r="X243" s="28"/>
      <c r="Y243" s="15"/>
      <c r="Z243" s="15"/>
      <c r="AA243" s="15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</row>
    <row r="244" spans="1:43" s="17" customFormat="1" ht="12.75" hidden="1" customHeight="1">
      <c r="A244" s="126" t="s">
        <v>1880</v>
      </c>
      <c r="B244" s="72"/>
      <c r="C244" s="144" t="s">
        <v>1881</v>
      </c>
      <c r="D244" s="132"/>
      <c r="E244" s="264"/>
      <c r="F244" s="265"/>
      <c r="G244" s="266"/>
      <c r="H244" s="267"/>
      <c r="I244" s="264"/>
      <c r="J244" s="265"/>
      <c r="K244" s="265"/>
      <c r="L244" s="269"/>
      <c r="M244" s="292">
        <v>0</v>
      </c>
      <c r="N244" s="293">
        <v>0</v>
      </c>
      <c r="O244" s="36"/>
      <c r="P244" s="51" t="s">
        <v>1474</v>
      </c>
      <c r="Q244" s="36"/>
      <c r="R244" s="36" t="str">
        <f t="shared" si="17"/>
        <v/>
      </c>
      <c r="S244" s="15"/>
      <c r="T244" s="15"/>
      <c r="U244" s="15"/>
      <c r="V244" s="15"/>
      <c r="W244" s="28"/>
      <c r="X244" s="28"/>
      <c r="Y244" s="15"/>
      <c r="Z244" s="15"/>
      <c r="AA244" s="15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</row>
    <row r="245" spans="1:43" s="17" customFormat="1" ht="12.75" hidden="1" customHeight="1">
      <c r="A245" s="126" t="s">
        <v>1882</v>
      </c>
      <c r="B245" s="72"/>
      <c r="C245" s="144" t="s">
        <v>1883</v>
      </c>
      <c r="D245" s="132"/>
      <c r="E245" s="264"/>
      <c r="F245" s="146"/>
      <c r="G245" s="147"/>
      <c r="H245" s="267"/>
      <c r="I245" s="264"/>
      <c r="J245" s="265"/>
      <c r="K245" s="265"/>
      <c r="L245" s="269"/>
      <c r="M245" s="292">
        <f>SUM(I245,K245)</f>
        <v>0</v>
      </c>
      <c r="N245" s="293">
        <f>SUM(J245,L245)</f>
        <v>0</v>
      </c>
      <c r="O245" s="36"/>
      <c r="P245" s="51" t="s">
        <v>1474</v>
      </c>
      <c r="Q245" s="36"/>
      <c r="R245" s="36" t="str">
        <f t="shared" si="17"/>
        <v/>
      </c>
      <c r="S245" s="15"/>
      <c r="T245" s="15"/>
      <c r="U245" s="15"/>
      <c r="V245" s="15"/>
      <c r="W245" s="28"/>
      <c r="X245" s="28"/>
      <c r="Y245" s="15"/>
      <c r="Z245" s="15"/>
      <c r="AA245" s="15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</row>
    <row r="246" spans="1:43" s="17" customFormat="1" ht="12.75" hidden="1" customHeight="1">
      <c r="A246" s="126" t="s">
        <v>1884</v>
      </c>
      <c r="B246" s="72"/>
      <c r="C246" s="144" t="s">
        <v>1885</v>
      </c>
      <c r="D246" s="132"/>
      <c r="E246" s="264"/>
      <c r="F246" s="265"/>
      <c r="G246" s="266"/>
      <c r="H246" s="267"/>
      <c r="I246" s="264"/>
      <c r="J246" s="265"/>
      <c r="K246" s="265"/>
      <c r="L246" s="269"/>
      <c r="M246" s="292"/>
      <c r="N246" s="293"/>
      <c r="O246" s="36"/>
      <c r="P246" s="51" t="s">
        <v>1474</v>
      </c>
      <c r="Q246" s="36"/>
      <c r="R246" s="36" t="str">
        <f t="shared" si="17"/>
        <v/>
      </c>
      <c r="S246" s="15"/>
      <c r="T246" s="15"/>
      <c r="U246" s="15"/>
      <c r="V246" s="15"/>
      <c r="W246" s="28"/>
      <c r="X246" s="28"/>
      <c r="Y246" s="15"/>
      <c r="Z246" s="15"/>
      <c r="AA246" s="15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</row>
    <row r="247" spans="1:43" s="17" customFormat="1" ht="12.75" hidden="1" customHeight="1">
      <c r="A247" s="126" t="s">
        <v>1886</v>
      </c>
      <c r="B247" s="72"/>
      <c r="C247" s="144" t="s">
        <v>1835</v>
      </c>
      <c r="D247" s="132"/>
      <c r="E247" s="264"/>
      <c r="F247" s="265"/>
      <c r="G247" s="266"/>
      <c r="H247" s="267"/>
      <c r="I247" s="264"/>
      <c r="J247" s="265"/>
      <c r="K247" s="265"/>
      <c r="L247" s="269"/>
      <c r="M247" s="288">
        <f>I247+K247</f>
        <v>0</v>
      </c>
      <c r="N247" s="293">
        <f>J247+L247</f>
        <v>0</v>
      </c>
      <c r="O247" s="36"/>
      <c r="P247" s="51" t="s">
        <v>1474</v>
      </c>
      <c r="Q247" s="36"/>
      <c r="R247" s="36" t="str">
        <f t="shared" si="17"/>
        <v/>
      </c>
      <c r="S247" s="15"/>
      <c r="T247" s="15"/>
      <c r="U247" s="15"/>
      <c r="V247" s="15"/>
      <c r="W247" s="28"/>
      <c r="X247" s="28"/>
      <c r="Y247" s="15"/>
      <c r="Z247" s="15"/>
      <c r="AA247" s="15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</row>
    <row r="248" spans="1:43" s="17" customFormat="1" ht="12.75" hidden="1" customHeight="1">
      <c r="A248" s="126" t="s">
        <v>1887</v>
      </c>
      <c r="B248" s="72"/>
      <c r="C248" s="144" t="s">
        <v>1888</v>
      </c>
      <c r="D248" s="132"/>
      <c r="E248" s="264"/>
      <c r="F248" s="265"/>
      <c r="G248" s="266"/>
      <c r="H248" s="267"/>
      <c r="I248" s="264"/>
      <c r="J248" s="265"/>
      <c r="K248" s="265"/>
      <c r="L248" s="269"/>
      <c r="M248" s="292">
        <f t="shared" ref="M248:N250" si="21">SUM(I248,K248)</f>
        <v>0</v>
      </c>
      <c r="N248" s="293">
        <f t="shared" si="21"/>
        <v>0</v>
      </c>
      <c r="O248" s="36"/>
      <c r="P248" s="51" t="s">
        <v>1474</v>
      </c>
      <c r="Q248" s="36"/>
      <c r="R248" s="36" t="str">
        <f t="shared" si="17"/>
        <v/>
      </c>
      <c r="S248" s="15"/>
      <c r="T248" s="15"/>
      <c r="U248" s="15"/>
      <c r="V248" s="15"/>
      <c r="W248" s="28"/>
      <c r="X248" s="28"/>
      <c r="Y248" s="15"/>
      <c r="Z248" s="15"/>
      <c r="AA248" s="15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</row>
    <row r="249" spans="1:43" s="143" customFormat="1" ht="12.75" hidden="1" customHeight="1">
      <c r="A249" s="126" t="s">
        <v>1889</v>
      </c>
      <c r="B249" s="72"/>
      <c r="C249" s="144" t="s">
        <v>1890</v>
      </c>
      <c r="D249" s="132"/>
      <c r="E249" s="264"/>
      <c r="F249" s="265"/>
      <c r="G249" s="266"/>
      <c r="H249" s="267"/>
      <c r="I249" s="264"/>
      <c r="J249" s="265"/>
      <c r="K249" s="265"/>
      <c r="L249" s="269"/>
      <c r="M249" s="292">
        <f t="shared" si="21"/>
        <v>0</v>
      </c>
      <c r="N249" s="293">
        <f t="shared" si="21"/>
        <v>0</v>
      </c>
      <c r="O249" s="224"/>
      <c r="P249" s="225" t="s">
        <v>1474</v>
      </c>
      <c r="Q249" s="224"/>
      <c r="R249" s="224" t="str">
        <f t="shared" si="17"/>
        <v/>
      </c>
      <c r="S249" s="140"/>
      <c r="T249" s="140"/>
      <c r="U249" s="140"/>
      <c r="V249" s="140"/>
      <c r="W249" s="141"/>
      <c r="X249" s="141"/>
      <c r="Y249" s="140"/>
      <c r="Z249" s="140"/>
      <c r="AA249" s="140"/>
      <c r="AC249" s="142"/>
      <c r="AD249" s="142"/>
      <c r="AE249" s="142"/>
      <c r="AF249" s="142"/>
      <c r="AG249" s="142"/>
      <c r="AH249" s="142"/>
      <c r="AI249" s="142"/>
      <c r="AJ249" s="142"/>
      <c r="AK249" s="142"/>
      <c r="AL249" s="142"/>
      <c r="AM249" s="142"/>
      <c r="AN249" s="142"/>
      <c r="AO249" s="142"/>
      <c r="AP249" s="142"/>
      <c r="AQ249" s="142"/>
    </row>
    <row r="250" spans="1:43" s="17" customFormat="1" ht="12.75" hidden="1" customHeight="1" thickBot="1">
      <c r="A250" s="126" t="s">
        <v>1891</v>
      </c>
      <c r="B250" s="182"/>
      <c r="C250" s="211" t="s">
        <v>1892</v>
      </c>
      <c r="D250" s="181"/>
      <c r="E250" s="270"/>
      <c r="F250" s="271"/>
      <c r="G250" s="272"/>
      <c r="H250" s="273"/>
      <c r="I250" s="270"/>
      <c r="J250" s="271"/>
      <c r="K250" s="271"/>
      <c r="L250" s="275"/>
      <c r="M250" s="292">
        <f t="shared" si="21"/>
        <v>0</v>
      </c>
      <c r="N250" s="293">
        <f t="shared" si="21"/>
        <v>0</v>
      </c>
      <c r="O250" s="36"/>
      <c r="P250" s="51" t="s">
        <v>1474</v>
      </c>
      <c r="Q250" s="36"/>
      <c r="R250" s="36" t="str">
        <f t="shared" si="17"/>
        <v/>
      </c>
      <c r="S250" s="15"/>
      <c r="T250" s="15"/>
      <c r="U250" s="15"/>
      <c r="V250" s="15"/>
      <c r="W250" s="28"/>
      <c r="X250" s="28"/>
      <c r="Y250" s="15"/>
      <c r="Z250" s="15"/>
      <c r="AA250" s="15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</row>
    <row r="251" spans="1:43" s="11" customFormat="1" ht="15.75" hidden="1" customHeight="1" thickBot="1">
      <c r="A251" s="126" t="s">
        <v>1906</v>
      </c>
      <c r="B251" s="879" t="s">
        <v>1837</v>
      </c>
      <c r="C251" s="880"/>
      <c r="D251" s="183"/>
      <c r="E251" s="336">
        <f t="shared" ref="E251:N251" si="22">SUM(E252:E257)</f>
        <v>0</v>
      </c>
      <c r="F251" s="337">
        <f t="shared" si="22"/>
        <v>0</v>
      </c>
      <c r="G251" s="338">
        <f t="shared" si="22"/>
        <v>0</v>
      </c>
      <c r="H251" s="339">
        <f t="shared" si="22"/>
        <v>0</v>
      </c>
      <c r="I251" s="336">
        <f t="shared" si="22"/>
        <v>0</v>
      </c>
      <c r="J251" s="337">
        <f t="shared" si="22"/>
        <v>0</v>
      </c>
      <c r="K251" s="185">
        <f t="shared" si="22"/>
        <v>0</v>
      </c>
      <c r="L251" s="186">
        <f t="shared" si="22"/>
        <v>0</v>
      </c>
      <c r="M251" s="184">
        <f t="shared" si="22"/>
        <v>0</v>
      </c>
      <c r="N251" s="189">
        <f t="shared" si="22"/>
        <v>0</v>
      </c>
      <c r="O251" s="39"/>
      <c r="P251" s="51" t="s">
        <v>1500</v>
      </c>
      <c r="Q251" s="36"/>
      <c r="R251" s="36" t="str">
        <f t="shared" si="17"/>
        <v/>
      </c>
      <c r="S251" s="6"/>
      <c r="T251" s="6"/>
      <c r="U251" s="6"/>
      <c r="V251" s="6"/>
      <c r="W251" s="28">
        <f>SUM(M252:M257)</f>
        <v>0</v>
      </c>
      <c r="X251" s="28">
        <f>SUM(N252:N257)</f>
        <v>0</v>
      </c>
      <c r="Y251" s="6"/>
      <c r="Z251" s="6"/>
      <c r="AA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</row>
    <row r="252" spans="1:43" s="129" customFormat="1" ht="12.75" hidden="1" customHeight="1">
      <c r="A252" s="126" t="s">
        <v>1894</v>
      </c>
      <c r="B252" s="95"/>
      <c r="C252" s="152" t="s">
        <v>1895</v>
      </c>
      <c r="D252" s="132"/>
      <c r="E252" s="258"/>
      <c r="F252" s="259"/>
      <c r="G252" s="260"/>
      <c r="H252" s="261"/>
      <c r="I252" s="258"/>
      <c r="J252" s="259"/>
      <c r="K252" s="259"/>
      <c r="L252" s="260"/>
      <c r="M252" s="319"/>
      <c r="N252" s="363"/>
      <c r="O252" s="150"/>
      <c r="P252" s="151" t="s">
        <v>1474</v>
      </c>
      <c r="Q252" s="150"/>
      <c r="R252" s="150" t="str">
        <f t="shared" si="17"/>
        <v/>
      </c>
      <c r="S252" s="5"/>
      <c r="T252" s="5"/>
      <c r="U252" s="5"/>
      <c r="V252" s="5"/>
      <c r="W252" s="30"/>
      <c r="X252" s="30"/>
      <c r="Y252" s="5"/>
      <c r="Z252" s="5"/>
      <c r="AA252" s="5"/>
      <c r="AC252" s="128"/>
      <c r="AD252" s="128"/>
      <c r="AE252" s="128"/>
      <c r="AF252" s="128"/>
      <c r="AG252" s="128"/>
      <c r="AH252" s="128"/>
      <c r="AI252" s="128"/>
      <c r="AJ252" s="128"/>
      <c r="AK252" s="128"/>
      <c r="AL252" s="128"/>
      <c r="AM252" s="128"/>
      <c r="AN252" s="128"/>
      <c r="AO252" s="128"/>
      <c r="AP252" s="128"/>
      <c r="AQ252" s="128"/>
    </row>
    <row r="253" spans="1:43" s="129" customFormat="1" ht="12.75" hidden="1" customHeight="1">
      <c r="A253" s="126" t="s">
        <v>1896</v>
      </c>
      <c r="B253" s="72"/>
      <c r="C253" s="144" t="s">
        <v>1897</v>
      </c>
      <c r="D253" s="132"/>
      <c r="E253" s="145"/>
      <c r="F253" s="146"/>
      <c r="G253" s="147"/>
      <c r="H253" s="267"/>
      <c r="I253" s="264"/>
      <c r="J253" s="265"/>
      <c r="K253" s="265"/>
      <c r="L253" s="266"/>
      <c r="M253" s="288"/>
      <c r="N253" s="293"/>
      <c r="O253" s="150"/>
      <c r="P253" s="151" t="s">
        <v>1474</v>
      </c>
      <c r="Q253" s="150"/>
      <c r="R253" s="150" t="str">
        <f t="shared" si="17"/>
        <v/>
      </c>
      <c r="S253" s="5"/>
      <c r="T253" s="5"/>
      <c r="U253" s="5"/>
      <c r="V253" s="5"/>
      <c r="W253" s="30"/>
      <c r="X253" s="30"/>
      <c r="Y253" s="5"/>
      <c r="Z253" s="5"/>
      <c r="AA253" s="5"/>
      <c r="AC253" s="128"/>
      <c r="AD253" s="128"/>
      <c r="AE253" s="128"/>
      <c r="AF253" s="128"/>
      <c r="AG253" s="128"/>
      <c r="AH253" s="128"/>
      <c r="AI253" s="128"/>
      <c r="AJ253" s="128"/>
      <c r="AK253" s="128"/>
      <c r="AL253" s="128"/>
      <c r="AM253" s="128"/>
      <c r="AN253" s="128"/>
      <c r="AO253" s="128"/>
      <c r="AP253" s="128"/>
      <c r="AQ253" s="128"/>
    </row>
    <row r="254" spans="1:43" s="129" customFormat="1" ht="12.75" hidden="1" customHeight="1">
      <c r="A254" s="126" t="s">
        <v>1898</v>
      </c>
      <c r="B254" s="72"/>
      <c r="C254" s="144" t="s">
        <v>1899</v>
      </c>
      <c r="D254" s="132"/>
      <c r="E254" s="145"/>
      <c r="F254" s="146"/>
      <c r="G254" s="147"/>
      <c r="H254" s="267"/>
      <c r="I254" s="264"/>
      <c r="J254" s="265"/>
      <c r="K254" s="265"/>
      <c r="L254" s="266"/>
      <c r="M254" s="288"/>
      <c r="N254" s="293"/>
      <c r="O254" s="150"/>
      <c r="P254" s="151" t="s">
        <v>1474</v>
      </c>
      <c r="Q254" s="150"/>
      <c r="R254" s="150" t="str">
        <f t="shared" si="17"/>
        <v/>
      </c>
      <c r="S254" s="5"/>
      <c r="T254" s="5"/>
      <c r="U254" s="5"/>
      <c r="V254" s="5"/>
      <c r="W254" s="30"/>
      <c r="X254" s="30"/>
      <c r="Y254" s="5"/>
      <c r="Z254" s="5"/>
      <c r="AA254" s="5"/>
      <c r="AC254" s="128"/>
      <c r="AD254" s="128"/>
      <c r="AE254" s="128"/>
      <c r="AF254" s="128"/>
      <c r="AG254" s="128"/>
      <c r="AH254" s="128"/>
      <c r="AI254" s="128"/>
      <c r="AJ254" s="128"/>
      <c r="AK254" s="128"/>
      <c r="AL254" s="128"/>
      <c r="AM254" s="128"/>
      <c r="AN254" s="128"/>
      <c r="AO254" s="128"/>
      <c r="AP254" s="128"/>
      <c r="AQ254" s="128"/>
    </row>
    <row r="255" spans="1:43" s="129" customFormat="1" ht="12.75" hidden="1" customHeight="1">
      <c r="A255" s="126" t="s">
        <v>1900</v>
      </c>
      <c r="B255" s="72"/>
      <c r="C255" s="144" t="s">
        <v>1901</v>
      </c>
      <c r="D255" s="132"/>
      <c r="E255" s="145"/>
      <c r="F255" s="146"/>
      <c r="G255" s="147"/>
      <c r="H255" s="267"/>
      <c r="I255" s="264"/>
      <c r="J255" s="265"/>
      <c r="K255" s="146"/>
      <c r="L255" s="147"/>
      <c r="M255" s="619"/>
      <c r="N255" s="626"/>
      <c r="O255" s="150"/>
      <c r="P255" s="151" t="s">
        <v>1474</v>
      </c>
      <c r="Q255" s="150"/>
      <c r="R255" s="150" t="str">
        <f t="shared" si="17"/>
        <v/>
      </c>
      <c r="S255" s="5"/>
      <c r="T255" s="5"/>
      <c r="U255" s="5"/>
      <c r="V255" s="5"/>
      <c r="W255" s="30"/>
      <c r="X255" s="30"/>
      <c r="Y255" s="5"/>
      <c r="Z255" s="5"/>
      <c r="AA255" s="5"/>
      <c r="AC255" s="128"/>
      <c r="AD255" s="128"/>
      <c r="AE255" s="128"/>
      <c r="AF255" s="128"/>
      <c r="AG255" s="128"/>
      <c r="AH255" s="128"/>
      <c r="AI255" s="128"/>
      <c r="AJ255" s="128"/>
      <c r="AK255" s="128"/>
      <c r="AL255" s="128"/>
      <c r="AM255" s="128"/>
      <c r="AN255" s="128"/>
      <c r="AO255" s="128"/>
      <c r="AP255" s="128"/>
      <c r="AQ255" s="128"/>
    </row>
    <row r="256" spans="1:43" s="129" customFormat="1" ht="12.75" hidden="1" customHeight="1">
      <c r="A256" s="126" t="s">
        <v>1904</v>
      </c>
      <c r="B256" s="72"/>
      <c r="C256" s="144" t="s">
        <v>1905</v>
      </c>
      <c r="D256" s="132"/>
      <c r="E256" s="145"/>
      <c r="F256" s="146"/>
      <c r="G256" s="147"/>
      <c r="H256" s="267"/>
      <c r="I256" s="264"/>
      <c r="J256" s="265"/>
      <c r="K256" s="265"/>
      <c r="L256" s="266"/>
      <c r="M256" s="288"/>
      <c r="N256" s="293"/>
      <c r="O256" s="150"/>
      <c r="P256" s="151" t="s">
        <v>1474</v>
      </c>
      <c r="Q256" s="150"/>
      <c r="R256" s="150" t="str">
        <f t="shared" si="17"/>
        <v/>
      </c>
      <c r="S256" s="5"/>
      <c r="T256" s="5"/>
      <c r="U256" s="5"/>
      <c r="V256" s="5"/>
      <c r="W256" s="30"/>
      <c r="X256" s="30"/>
      <c r="Y256" s="5"/>
      <c r="Z256" s="5"/>
      <c r="AA256" s="5"/>
      <c r="AC256" s="128"/>
      <c r="AD256" s="128"/>
      <c r="AE256" s="128"/>
      <c r="AF256" s="128"/>
      <c r="AG256" s="128"/>
      <c r="AH256" s="128"/>
      <c r="AI256" s="128"/>
      <c r="AJ256" s="128"/>
      <c r="AK256" s="128"/>
      <c r="AL256" s="128"/>
      <c r="AM256" s="128"/>
      <c r="AN256" s="128"/>
      <c r="AO256" s="128"/>
      <c r="AP256" s="128"/>
      <c r="AQ256" s="128"/>
    </row>
    <row r="257" spans="1:43" s="129" customFormat="1" ht="12.75" hidden="1" customHeight="1" thickBot="1">
      <c r="A257" s="126" t="s">
        <v>1902</v>
      </c>
      <c r="B257" s="74"/>
      <c r="C257" s="167" t="s">
        <v>1903</v>
      </c>
      <c r="D257" s="136"/>
      <c r="E257" s="315"/>
      <c r="F257" s="348"/>
      <c r="G257" s="349"/>
      <c r="H257" s="350"/>
      <c r="I257" s="315"/>
      <c r="J257" s="348"/>
      <c r="K257" s="348"/>
      <c r="L257" s="349"/>
      <c r="M257" s="694"/>
      <c r="N257" s="695"/>
      <c r="O257" s="150"/>
      <c r="P257" s="151" t="s">
        <v>1474</v>
      </c>
      <c r="Q257" s="150"/>
      <c r="R257" s="150" t="str">
        <f t="shared" si="17"/>
        <v/>
      </c>
      <c r="S257" s="5"/>
      <c r="T257" s="5"/>
      <c r="U257" s="5"/>
      <c r="V257" s="5"/>
      <c r="W257" s="30"/>
      <c r="X257" s="30"/>
      <c r="Y257" s="5"/>
      <c r="Z257" s="5"/>
      <c r="AA257" s="5"/>
      <c r="AC257" s="128"/>
      <c r="AD257" s="128"/>
      <c r="AE257" s="128"/>
      <c r="AF257" s="128"/>
      <c r="AG257" s="128"/>
      <c r="AH257" s="128"/>
      <c r="AI257" s="128"/>
      <c r="AJ257" s="128"/>
      <c r="AK257" s="128"/>
      <c r="AL257" s="128"/>
      <c r="AM257" s="128"/>
      <c r="AN257" s="128"/>
      <c r="AO257" s="128"/>
      <c r="AP257" s="128"/>
      <c r="AQ257" s="128"/>
    </row>
    <row r="258" spans="1:43" s="12" customFormat="1" ht="33" hidden="1" customHeight="1" thickBot="1">
      <c r="A258" s="126" t="s">
        <v>1925</v>
      </c>
      <c r="B258" s="852" t="s">
        <v>401</v>
      </c>
      <c r="C258" s="853"/>
      <c r="D258" s="47"/>
      <c r="E258" s="86">
        <f t="shared" ref="E258:N258" si="23">SUM(E259,E268,E281,E306,E339,E362,E381)</f>
        <v>0</v>
      </c>
      <c r="F258" s="87">
        <f t="shared" si="23"/>
        <v>0</v>
      </c>
      <c r="G258" s="88">
        <f>SUM(G259,G268,G281,G306,G339,G362,G381)</f>
        <v>0</v>
      </c>
      <c r="H258" s="114">
        <f t="shared" si="23"/>
        <v>0</v>
      </c>
      <c r="I258" s="89">
        <f t="shared" si="23"/>
        <v>0</v>
      </c>
      <c r="J258" s="87">
        <f t="shared" si="23"/>
        <v>0</v>
      </c>
      <c r="K258" s="87">
        <f t="shared" si="23"/>
        <v>0</v>
      </c>
      <c r="L258" s="88">
        <f t="shared" si="23"/>
        <v>0</v>
      </c>
      <c r="M258" s="179">
        <f t="shared" si="23"/>
        <v>0</v>
      </c>
      <c r="N258" s="180">
        <f t="shared" si="23"/>
        <v>0</v>
      </c>
      <c r="O258" s="38"/>
      <c r="P258" s="51" t="s">
        <v>1499</v>
      </c>
      <c r="Q258" s="36"/>
      <c r="R258" s="36" t="str">
        <f t="shared" si="17"/>
        <v/>
      </c>
      <c r="S258" s="13"/>
      <c r="T258" s="13"/>
      <c r="U258" s="13"/>
      <c r="V258" s="13"/>
      <c r="W258" s="27"/>
      <c r="X258" s="13"/>
      <c r="Y258" s="13"/>
      <c r="Z258" s="13"/>
      <c r="AA258" s="13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</row>
    <row r="259" spans="1:43" s="11" customFormat="1" ht="15.75" hidden="1" customHeight="1" thickBot="1">
      <c r="A259" s="126" t="s">
        <v>1924</v>
      </c>
      <c r="B259" s="879" t="s">
        <v>1802</v>
      </c>
      <c r="C259" s="880"/>
      <c r="D259" s="183"/>
      <c r="E259" s="184">
        <f t="shared" ref="E259:J259" si="24">SUM(E260:E267)</f>
        <v>0</v>
      </c>
      <c r="F259" s="185">
        <f t="shared" si="24"/>
        <v>0</v>
      </c>
      <c r="G259" s="190">
        <f t="shared" si="24"/>
        <v>0</v>
      </c>
      <c r="H259" s="187">
        <f t="shared" si="24"/>
        <v>0</v>
      </c>
      <c r="I259" s="188">
        <f t="shared" si="24"/>
        <v>0</v>
      </c>
      <c r="J259" s="185">
        <f t="shared" si="24"/>
        <v>0</v>
      </c>
      <c r="K259" s="185">
        <f>SUM(K260:K267)</f>
        <v>0</v>
      </c>
      <c r="L259" s="186">
        <f>SUM(L260:L267)</f>
        <v>0</v>
      </c>
      <c r="M259" s="184">
        <f>SUM(M260:M267)</f>
        <v>0</v>
      </c>
      <c r="N259" s="189">
        <f>SUM(N260:N267)</f>
        <v>0</v>
      </c>
      <c r="O259" s="39"/>
      <c r="P259" s="51" t="s">
        <v>1500</v>
      </c>
      <c r="Q259" s="36"/>
      <c r="R259" s="36" t="str">
        <f t="shared" si="17"/>
        <v/>
      </c>
      <c r="S259" s="6"/>
      <c r="T259" s="6"/>
      <c r="U259" s="6"/>
      <c r="V259" s="6"/>
      <c r="W259" s="31">
        <f>SUM(M260:M280)</f>
        <v>0</v>
      </c>
      <c r="X259" s="31">
        <f>SUM(N260:N280)</f>
        <v>0</v>
      </c>
      <c r="Y259" s="6"/>
      <c r="Z259" s="6"/>
      <c r="AA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</row>
    <row r="260" spans="1:43" s="143" customFormat="1" ht="12.75" hidden="1" customHeight="1">
      <c r="A260" s="126" t="s">
        <v>1907</v>
      </c>
      <c r="B260" s="95"/>
      <c r="C260" s="152" t="s">
        <v>1908</v>
      </c>
      <c r="D260" s="132" t="s">
        <v>1459</v>
      </c>
      <c r="E260" s="153"/>
      <c r="F260" s="154"/>
      <c r="G260" s="155"/>
      <c r="H260" s="156"/>
      <c r="I260" s="174"/>
      <c r="J260" s="154"/>
      <c r="K260" s="154"/>
      <c r="L260" s="155"/>
      <c r="M260" s="624">
        <f t="shared" ref="M260:N267" si="25">I260+K260</f>
        <v>0</v>
      </c>
      <c r="N260" s="625">
        <f t="shared" si="25"/>
        <v>0</v>
      </c>
      <c r="O260" s="138"/>
      <c r="P260" s="139" t="s">
        <v>1474</v>
      </c>
      <c r="Q260" s="138"/>
      <c r="R260" s="138" t="str">
        <f t="shared" si="17"/>
        <v/>
      </c>
      <c r="S260" s="140"/>
      <c r="T260" s="140"/>
      <c r="U260" s="140"/>
      <c r="V260" s="140"/>
      <c r="W260" s="141"/>
      <c r="X260" s="141"/>
      <c r="Y260" s="140"/>
      <c r="Z260" s="140"/>
      <c r="AA260" s="140"/>
      <c r="AC260" s="142"/>
      <c r="AD260" s="142"/>
      <c r="AE260" s="142"/>
      <c r="AF260" s="142"/>
      <c r="AG260" s="142"/>
      <c r="AH260" s="142"/>
      <c r="AI260" s="142"/>
      <c r="AJ260" s="142"/>
      <c r="AK260" s="142"/>
      <c r="AL260" s="142"/>
      <c r="AM260" s="142"/>
      <c r="AN260" s="142"/>
      <c r="AO260" s="142"/>
      <c r="AP260" s="142"/>
      <c r="AQ260" s="142"/>
    </row>
    <row r="261" spans="1:43" s="129" customFormat="1" ht="12.75" hidden="1" customHeight="1">
      <c r="A261" s="126" t="s">
        <v>1909</v>
      </c>
      <c r="B261" s="131"/>
      <c r="C261" s="144" t="s">
        <v>1910</v>
      </c>
      <c r="D261" s="132"/>
      <c r="E261" s="145"/>
      <c r="F261" s="146"/>
      <c r="G261" s="147"/>
      <c r="H261" s="148"/>
      <c r="I261" s="158">
        <v>0</v>
      </c>
      <c r="J261" s="146">
        <v>0</v>
      </c>
      <c r="K261" s="146"/>
      <c r="L261" s="147"/>
      <c r="M261" s="619">
        <f t="shared" si="25"/>
        <v>0</v>
      </c>
      <c r="N261" s="626">
        <f t="shared" si="25"/>
        <v>0</v>
      </c>
      <c r="O261" s="36"/>
      <c r="P261" s="51" t="s">
        <v>1474</v>
      </c>
      <c r="Q261" s="36"/>
      <c r="R261" s="36" t="str">
        <f t="shared" si="17"/>
        <v/>
      </c>
      <c r="S261" s="5"/>
      <c r="T261" s="5"/>
      <c r="U261" s="5"/>
      <c r="V261" s="5"/>
      <c r="W261" s="30"/>
      <c r="X261" s="30"/>
      <c r="Y261" s="5"/>
      <c r="Z261" s="5"/>
      <c r="AA261" s="5"/>
      <c r="AC261" s="128"/>
      <c r="AD261" s="128"/>
      <c r="AE261" s="128"/>
      <c r="AF261" s="128"/>
      <c r="AG261" s="128"/>
      <c r="AH261" s="128"/>
      <c r="AI261" s="128"/>
      <c r="AJ261" s="128"/>
      <c r="AK261" s="128"/>
      <c r="AL261" s="128"/>
      <c r="AM261" s="128"/>
      <c r="AN261" s="128"/>
      <c r="AO261" s="128"/>
      <c r="AP261" s="128"/>
      <c r="AQ261" s="128"/>
    </row>
    <row r="262" spans="1:43" s="129" customFormat="1" ht="12.75" hidden="1" customHeight="1">
      <c r="A262" s="126" t="s">
        <v>1911</v>
      </c>
      <c r="B262" s="131"/>
      <c r="C262" s="144" t="s">
        <v>1912</v>
      </c>
      <c r="D262" s="132"/>
      <c r="E262" s="145"/>
      <c r="F262" s="146"/>
      <c r="G262" s="147"/>
      <c r="H262" s="148"/>
      <c r="I262" s="158"/>
      <c r="J262" s="146"/>
      <c r="K262" s="146"/>
      <c r="L262" s="147"/>
      <c r="M262" s="619">
        <f t="shared" si="25"/>
        <v>0</v>
      </c>
      <c r="N262" s="626">
        <f t="shared" si="25"/>
        <v>0</v>
      </c>
      <c r="O262" s="36"/>
      <c r="P262" s="51" t="s">
        <v>1474</v>
      </c>
      <c r="Q262" s="36"/>
      <c r="R262" s="36" t="str">
        <f t="shared" si="17"/>
        <v/>
      </c>
      <c r="S262" s="5"/>
      <c r="T262" s="5"/>
      <c r="U262" s="5"/>
      <c r="V262" s="5"/>
      <c r="W262" s="30"/>
      <c r="X262" s="30"/>
      <c r="Y262" s="5"/>
      <c r="Z262" s="5"/>
      <c r="AA262" s="5"/>
      <c r="AC262" s="128"/>
      <c r="AD262" s="128"/>
      <c r="AE262" s="128"/>
      <c r="AF262" s="128"/>
      <c r="AG262" s="128"/>
      <c r="AH262" s="128"/>
      <c r="AI262" s="128"/>
      <c r="AJ262" s="128"/>
      <c r="AK262" s="128"/>
      <c r="AL262" s="128"/>
      <c r="AM262" s="128"/>
      <c r="AN262" s="128"/>
      <c r="AO262" s="128"/>
      <c r="AP262" s="128"/>
      <c r="AQ262" s="128"/>
    </row>
    <row r="263" spans="1:43" s="129" customFormat="1" ht="12.75" hidden="1" customHeight="1" thickBot="1">
      <c r="A263" s="126" t="s">
        <v>1913</v>
      </c>
      <c r="B263" s="131"/>
      <c r="C263" s="159" t="s">
        <v>1914</v>
      </c>
      <c r="D263" s="130"/>
      <c r="E263" s="161"/>
      <c r="F263" s="162"/>
      <c r="G263" s="125"/>
      <c r="H263" s="164"/>
      <c r="I263" s="166">
        <v>0</v>
      </c>
      <c r="J263" s="162">
        <v>0</v>
      </c>
      <c r="K263" s="162"/>
      <c r="L263" s="163"/>
      <c r="M263" s="636">
        <f t="shared" si="25"/>
        <v>0</v>
      </c>
      <c r="N263" s="637">
        <f t="shared" si="25"/>
        <v>0</v>
      </c>
      <c r="O263" s="36"/>
      <c r="P263" s="51" t="s">
        <v>1474</v>
      </c>
      <c r="Q263" s="36"/>
      <c r="R263" s="36" t="str">
        <f t="shared" si="17"/>
        <v/>
      </c>
      <c r="S263" s="5"/>
      <c r="T263" s="5"/>
      <c r="U263" s="5"/>
      <c r="V263" s="5"/>
      <c r="W263" s="30"/>
      <c r="X263" s="30"/>
      <c r="Y263" s="5"/>
      <c r="Z263" s="5"/>
      <c r="AA263" s="5"/>
      <c r="AC263" s="128"/>
      <c r="AD263" s="128"/>
      <c r="AE263" s="128"/>
      <c r="AF263" s="128"/>
      <c r="AG263" s="128"/>
      <c r="AH263" s="128"/>
      <c r="AI263" s="128"/>
      <c r="AJ263" s="128"/>
      <c r="AK263" s="128"/>
      <c r="AL263" s="128"/>
      <c r="AM263" s="128"/>
      <c r="AN263" s="128"/>
      <c r="AO263" s="128"/>
      <c r="AP263" s="128"/>
      <c r="AQ263" s="128"/>
    </row>
    <row r="264" spans="1:43" s="17" customFormat="1" ht="12.75" hidden="1" customHeight="1" thickTop="1" thickBot="1">
      <c r="A264" s="126" t="s">
        <v>1915</v>
      </c>
      <c r="B264" s="104"/>
      <c r="C264" s="213" t="s">
        <v>1916</v>
      </c>
      <c r="D264" s="160" t="s">
        <v>1460</v>
      </c>
      <c r="E264" s="177"/>
      <c r="F264" s="214"/>
      <c r="G264" s="215"/>
      <c r="H264" s="216"/>
      <c r="I264" s="217"/>
      <c r="J264" s="214"/>
      <c r="K264" s="214"/>
      <c r="L264" s="215"/>
      <c r="M264" s="649">
        <f t="shared" si="25"/>
        <v>0</v>
      </c>
      <c r="N264" s="650">
        <f t="shared" si="25"/>
        <v>0</v>
      </c>
      <c r="O264" s="36"/>
      <c r="P264" s="51" t="s">
        <v>1474</v>
      </c>
      <c r="Q264" s="36"/>
      <c r="R264" s="36" t="str">
        <f t="shared" si="17"/>
        <v/>
      </c>
      <c r="S264" s="15"/>
      <c r="T264" s="15"/>
      <c r="U264" s="15"/>
      <c r="V264" s="15"/>
      <c r="W264" s="28"/>
      <c r="X264" s="28"/>
      <c r="Y264" s="15"/>
      <c r="Z264" s="15"/>
      <c r="AA264" s="15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</row>
    <row r="265" spans="1:43" s="17" customFormat="1" ht="12.75" hidden="1" customHeight="1" thickTop="1">
      <c r="A265" s="126" t="s">
        <v>1917</v>
      </c>
      <c r="B265" s="95"/>
      <c r="C265" s="152" t="s">
        <v>1918</v>
      </c>
      <c r="D265" s="132"/>
      <c r="E265" s="153"/>
      <c r="F265" s="154"/>
      <c r="G265" s="155"/>
      <c r="H265" s="156"/>
      <c r="I265" s="174"/>
      <c r="J265" s="154"/>
      <c r="K265" s="154"/>
      <c r="L265" s="155"/>
      <c r="M265" s="624">
        <f t="shared" si="25"/>
        <v>0</v>
      </c>
      <c r="N265" s="625">
        <f t="shared" si="25"/>
        <v>0</v>
      </c>
      <c r="O265" s="36"/>
      <c r="P265" s="51" t="s">
        <v>1474</v>
      </c>
      <c r="Q265" s="36"/>
      <c r="R265" s="36" t="str">
        <f t="shared" si="17"/>
        <v/>
      </c>
      <c r="S265" s="15"/>
      <c r="T265" s="15"/>
      <c r="U265" s="15"/>
      <c r="V265" s="15"/>
      <c r="W265" s="28"/>
      <c r="X265" s="28"/>
      <c r="Y265" s="15"/>
      <c r="Z265" s="15"/>
      <c r="AA265" s="15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</row>
    <row r="266" spans="1:43" s="17" customFormat="1" ht="12.75" hidden="1" customHeight="1">
      <c r="A266" s="126" t="s">
        <v>1919</v>
      </c>
      <c r="B266" s="72"/>
      <c r="C266" s="144" t="s">
        <v>1920</v>
      </c>
      <c r="D266" s="132"/>
      <c r="E266" s="145"/>
      <c r="F266" s="146"/>
      <c r="G266" s="147"/>
      <c r="H266" s="148"/>
      <c r="I266" s="158"/>
      <c r="J266" s="146"/>
      <c r="K266" s="146"/>
      <c r="L266" s="147"/>
      <c r="M266" s="619">
        <f t="shared" si="25"/>
        <v>0</v>
      </c>
      <c r="N266" s="626">
        <f t="shared" si="25"/>
        <v>0</v>
      </c>
      <c r="O266" s="36"/>
      <c r="P266" s="51" t="s">
        <v>1474</v>
      </c>
      <c r="Q266" s="36"/>
      <c r="R266" s="36" t="str">
        <f t="shared" si="17"/>
        <v/>
      </c>
      <c r="S266" s="15"/>
      <c r="T266" s="15"/>
      <c r="U266" s="15"/>
      <c r="V266" s="15"/>
      <c r="W266" s="28"/>
      <c r="X266" s="28"/>
      <c r="Y266" s="15"/>
      <c r="Z266" s="15"/>
      <c r="AA266" s="15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</row>
    <row r="267" spans="1:43" s="17" customFormat="1" ht="12.75" hidden="1" customHeight="1" thickBot="1">
      <c r="A267" s="126" t="s">
        <v>1921</v>
      </c>
      <c r="B267" s="74"/>
      <c r="C267" s="167" t="s">
        <v>1922</v>
      </c>
      <c r="D267" s="132" t="s">
        <v>1461</v>
      </c>
      <c r="E267" s="145"/>
      <c r="F267" s="146"/>
      <c r="G267" s="147"/>
      <c r="H267" s="148"/>
      <c r="I267" s="158"/>
      <c r="J267" s="146"/>
      <c r="K267" s="146"/>
      <c r="L267" s="147"/>
      <c r="M267" s="619">
        <f t="shared" si="25"/>
        <v>0</v>
      </c>
      <c r="N267" s="626">
        <f t="shared" si="25"/>
        <v>0</v>
      </c>
      <c r="O267" s="36"/>
      <c r="P267" s="51" t="s">
        <v>1474</v>
      </c>
      <c r="Q267" s="36"/>
      <c r="R267" s="36" t="str">
        <f t="shared" ref="R267:R330" si="26">IF(SUM(E267:N267)=0,"",P267)</f>
        <v/>
      </c>
      <c r="S267" s="15"/>
      <c r="T267" s="15"/>
      <c r="U267" s="15"/>
      <c r="V267" s="15"/>
      <c r="W267" s="28"/>
      <c r="X267" s="28"/>
      <c r="Y267" s="15"/>
      <c r="Z267" s="15"/>
      <c r="AA267" s="15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</row>
    <row r="268" spans="1:43" s="18" customFormat="1" ht="15.75" hidden="1" customHeight="1" thickBot="1">
      <c r="A268" s="126" t="s">
        <v>1995</v>
      </c>
      <c r="B268" s="889" t="s">
        <v>1923</v>
      </c>
      <c r="C268" s="890"/>
      <c r="D268" s="106"/>
      <c r="E268" s="357">
        <f t="shared" ref="E268:N268" si="27">SUM(E269:E280)</f>
        <v>0</v>
      </c>
      <c r="F268" s="358">
        <f t="shared" si="27"/>
        <v>0</v>
      </c>
      <c r="G268" s="359">
        <f t="shared" si="27"/>
        <v>0</v>
      </c>
      <c r="H268" s="360">
        <f t="shared" si="27"/>
        <v>0</v>
      </c>
      <c r="I268" s="361">
        <f t="shared" si="27"/>
        <v>0</v>
      </c>
      <c r="J268" s="358">
        <f t="shared" si="27"/>
        <v>0</v>
      </c>
      <c r="K268" s="358">
        <f t="shared" si="27"/>
        <v>0</v>
      </c>
      <c r="L268" s="359">
        <f t="shared" si="27"/>
        <v>0</v>
      </c>
      <c r="M268" s="357">
        <f t="shared" si="27"/>
        <v>0</v>
      </c>
      <c r="N268" s="362">
        <f t="shared" si="27"/>
        <v>0</v>
      </c>
      <c r="O268" s="36"/>
      <c r="P268" s="51" t="s">
        <v>1500</v>
      </c>
      <c r="Q268" s="36"/>
      <c r="R268" s="36" t="str">
        <f t="shared" si="26"/>
        <v/>
      </c>
      <c r="S268" s="15"/>
      <c r="T268" s="15"/>
      <c r="U268" s="15"/>
      <c r="V268" s="15"/>
      <c r="W268" s="28">
        <f>SUM(M278:M279)</f>
        <v>0</v>
      </c>
      <c r="X268" s="28">
        <f>SUM(N278:N279)</f>
        <v>0</v>
      </c>
      <c r="Y268" s="15"/>
      <c r="Z268" s="15"/>
      <c r="AA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</row>
    <row r="269" spans="1:43" s="17" customFormat="1" ht="12.75" hidden="1" customHeight="1" thickTop="1">
      <c r="A269" s="126" t="s">
        <v>1926</v>
      </c>
      <c r="B269" s="95"/>
      <c r="C269" s="152" t="s">
        <v>1927</v>
      </c>
      <c r="D269" s="46"/>
      <c r="E269" s="258"/>
      <c r="F269" s="259"/>
      <c r="G269" s="260"/>
      <c r="H269" s="261"/>
      <c r="I269" s="262"/>
      <c r="J269" s="259"/>
      <c r="K269" s="259"/>
      <c r="L269" s="260"/>
      <c r="M269" s="319">
        <f t="shared" ref="M269:N280" si="28">I269+K269</f>
        <v>0</v>
      </c>
      <c r="N269" s="363">
        <f t="shared" si="28"/>
        <v>0</v>
      </c>
      <c r="O269" s="36"/>
      <c r="P269" s="51" t="s">
        <v>1474</v>
      </c>
      <c r="Q269" s="36"/>
      <c r="R269" s="36" t="str">
        <f t="shared" si="26"/>
        <v/>
      </c>
      <c r="S269" s="15"/>
      <c r="T269" s="15"/>
      <c r="U269" s="15"/>
      <c r="V269" s="15"/>
      <c r="W269" s="28"/>
      <c r="X269" s="28"/>
      <c r="Y269" s="15"/>
      <c r="Z269" s="15"/>
      <c r="AA269" s="15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</row>
    <row r="270" spans="1:43" s="17" customFormat="1" ht="12.75" hidden="1" customHeight="1">
      <c r="A270" s="126" t="s">
        <v>1928</v>
      </c>
      <c r="B270" s="72"/>
      <c r="C270" s="144" t="s">
        <v>1929</v>
      </c>
      <c r="D270" s="46"/>
      <c r="E270" s="264"/>
      <c r="F270" s="265"/>
      <c r="G270" s="266"/>
      <c r="H270" s="267"/>
      <c r="I270" s="268"/>
      <c r="J270" s="265"/>
      <c r="K270" s="265"/>
      <c r="L270" s="266"/>
      <c r="M270" s="288">
        <f t="shared" si="28"/>
        <v>0</v>
      </c>
      <c r="N270" s="293">
        <f t="shared" si="28"/>
        <v>0</v>
      </c>
      <c r="O270" s="36"/>
      <c r="P270" s="51" t="s">
        <v>1474</v>
      </c>
      <c r="Q270" s="36"/>
      <c r="R270" s="36" t="str">
        <f t="shared" si="26"/>
        <v/>
      </c>
      <c r="S270" s="15"/>
      <c r="T270" s="15"/>
      <c r="U270" s="15"/>
      <c r="V270" s="15"/>
      <c r="W270" s="28"/>
      <c r="X270" s="28"/>
      <c r="Y270" s="15"/>
      <c r="Z270" s="15"/>
      <c r="AA270" s="15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</row>
    <row r="271" spans="1:43" s="129" customFormat="1" ht="12.75" hidden="1" customHeight="1">
      <c r="A271" s="126" t="s">
        <v>1930</v>
      </c>
      <c r="B271" s="131"/>
      <c r="C271" s="144" t="s">
        <v>1949</v>
      </c>
      <c r="D271" s="132" t="s">
        <v>1460</v>
      </c>
      <c r="E271" s="264"/>
      <c r="F271" s="265"/>
      <c r="G271" s="266"/>
      <c r="H271" s="267"/>
      <c r="I271" s="268"/>
      <c r="J271" s="265"/>
      <c r="K271" s="265"/>
      <c r="L271" s="266"/>
      <c r="M271" s="288">
        <f t="shared" si="28"/>
        <v>0</v>
      </c>
      <c r="N271" s="293">
        <f t="shared" si="28"/>
        <v>0</v>
      </c>
      <c r="O271" s="150"/>
      <c r="P271" s="151" t="s">
        <v>1473</v>
      </c>
      <c r="Q271" s="150"/>
      <c r="R271" s="150" t="str">
        <f t="shared" si="26"/>
        <v/>
      </c>
      <c r="S271" s="5"/>
      <c r="T271" s="5"/>
      <c r="U271" s="5"/>
      <c r="V271" s="5"/>
      <c r="W271" s="30"/>
      <c r="X271" s="30"/>
      <c r="Y271" s="5"/>
      <c r="Z271" s="5"/>
      <c r="AA271" s="5"/>
      <c r="AC271" s="128"/>
      <c r="AD271" s="128"/>
      <c r="AE271" s="128"/>
      <c r="AF271" s="128"/>
      <c r="AG271" s="128"/>
      <c r="AH271" s="128"/>
      <c r="AI271" s="128"/>
      <c r="AJ271" s="128"/>
      <c r="AK271" s="128"/>
      <c r="AL271" s="128"/>
      <c r="AM271" s="128"/>
      <c r="AN271" s="128"/>
      <c r="AO271" s="128"/>
      <c r="AP271" s="128"/>
      <c r="AQ271" s="128"/>
    </row>
    <row r="272" spans="1:43" s="17" customFormat="1" ht="12.75" hidden="1" customHeight="1">
      <c r="A272" s="126" t="s">
        <v>1931</v>
      </c>
      <c r="B272" s="72"/>
      <c r="C272" s="144" t="s">
        <v>1932</v>
      </c>
      <c r="D272" s="46"/>
      <c r="E272" s="264"/>
      <c r="F272" s="265"/>
      <c r="G272" s="266"/>
      <c r="H272" s="267"/>
      <c r="I272" s="268"/>
      <c r="J272" s="265"/>
      <c r="K272" s="265"/>
      <c r="L272" s="266"/>
      <c r="M272" s="288">
        <f t="shared" si="28"/>
        <v>0</v>
      </c>
      <c r="N272" s="293">
        <f t="shared" si="28"/>
        <v>0</v>
      </c>
      <c r="O272" s="36"/>
      <c r="P272" s="51" t="s">
        <v>1474</v>
      </c>
      <c r="Q272" s="36"/>
      <c r="R272" s="36" t="str">
        <f t="shared" si="26"/>
        <v/>
      </c>
      <c r="S272" s="15"/>
      <c r="T272" s="15"/>
      <c r="U272" s="15"/>
      <c r="V272" s="15"/>
      <c r="W272" s="28"/>
      <c r="X272" s="28"/>
      <c r="Y272" s="15"/>
      <c r="Z272" s="15"/>
      <c r="AA272" s="15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</row>
    <row r="273" spans="1:43" s="17" customFormat="1" ht="12.75" hidden="1" customHeight="1">
      <c r="A273" s="126" t="s">
        <v>1933</v>
      </c>
      <c r="B273" s="72"/>
      <c r="C273" s="144" t="s">
        <v>1934</v>
      </c>
      <c r="D273" s="46"/>
      <c r="E273" s="264"/>
      <c r="F273" s="265"/>
      <c r="G273" s="266"/>
      <c r="H273" s="267"/>
      <c r="I273" s="268"/>
      <c r="J273" s="265"/>
      <c r="K273" s="265"/>
      <c r="L273" s="266"/>
      <c r="M273" s="288">
        <f t="shared" si="28"/>
        <v>0</v>
      </c>
      <c r="N273" s="293">
        <f t="shared" si="28"/>
        <v>0</v>
      </c>
      <c r="O273" s="36"/>
      <c r="P273" s="51" t="s">
        <v>1474</v>
      </c>
      <c r="Q273" s="36"/>
      <c r="R273" s="36" t="str">
        <f t="shared" si="26"/>
        <v/>
      </c>
      <c r="S273" s="15"/>
      <c r="T273" s="15"/>
      <c r="U273" s="15"/>
      <c r="V273" s="15"/>
      <c r="W273" s="28"/>
      <c r="X273" s="28"/>
      <c r="Y273" s="15"/>
      <c r="Z273" s="15"/>
      <c r="AA273" s="15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</row>
    <row r="274" spans="1:43" s="17" customFormat="1" ht="12.75" hidden="1" customHeight="1">
      <c r="A274" s="126" t="s">
        <v>1935</v>
      </c>
      <c r="B274" s="72"/>
      <c r="C274" s="144" t="s">
        <v>1936</v>
      </c>
      <c r="D274" s="46"/>
      <c r="E274" s="264"/>
      <c r="F274" s="265"/>
      <c r="G274" s="266"/>
      <c r="H274" s="267"/>
      <c r="I274" s="268"/>
      <c r="J274" s="265"/>
      <c r="K274" s="265"/>
      <c r="L274" s="266"/>
      <c r="M274" s="288">
        <f t="shared" si="28"/>
        <v>0</v>
      </c>
      <c r="N274" s="293">
        <f t="shared" si="28"/>
        <v>0</v>
      </c>
      <c r="O274" s="36"/>
      <c r="P274" s="51" t="s">
        <v>1474</v>
      </c>
      <c r="Q274" s="36"/>
      <c r="R274" s="36" t="str">
        <f t="shared" si="26"/>
        <v/>
      </c>
      <c r="S274" s="15"/>
      <c r="T274" s="15"/>
      <c r="U274" s="15"/>
      <c r="V274" s="15"/>
      <c r="W274" s="28"/>
      <c r="X274" s="28"/>
      <c r="Y274" s="15"/>
      <c r="Z274" s="15"/>
      <c r="AA274" s="15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</row>
    <row r="275" spans="1:43" s="17" customFormat="1" ht="12.75" hidden="1" customHeight="1">
      <c r="A275" s="126" t="s">
        <v>1937</v>
      </c>
      <c r="B275" s="72"/>
      <c r="C275" s="144" t="s">
        <v>1938</v>
      </c>
      <c r="D275" s="46" t="s">
        <v>1461</v>
      </c>
      <c r="E275" s="264"/>
      <c r="F275" s="265"/>
      <c r="G275" s="266"/>
      <c r="H275" s="267"/>
      <c r="I275" s="268"/>
      <c r="J275" s="265"/>
      <c r="K275" s="265"/>
      <c r="L275" s="266"/>
      <c r="M275" s="288">
        <f t="shared" si="28"/>
        <v>0</v>
      </c>
      <c r="N275" s="293">
        <f t="shared" si="28"/>
        <v>0</v>
      </c>
      <c r="O275" s="36"/>
      <c r="P275" s="51" t="s">
        <v>1474</v>
      </c>
      <c r="Q275" s="36"/>
      <c r="R275" s="36" t="str">
        <f t="shared" si="26"/>
        <v/>
      </c>
      <c r="S275" s="15"/>
      <c r="T275" s="15"/>
      <c r="U275" s="15"/>
      <c r="V275" s="15"/>
      <c r="W275" s="28"/>
      <c r="X275" s="28"/>
      <c r="Y275" s="15"/>
      <c r="Z275" s="15"/>
      <c r="AA275" s="15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</row>
    <row r="276" spans="1:43" s="17" customFormat="1" ht="12.75" hidden="1" customHeight="1">
      <c r="A276" s="126" t="s">
        <v>1939</v>
      </c>
      <c r="B276" s="72"/>
      <c r="C276" s="144" t="s">
        <v>1940</v>
      </c>
      <c r="D276" s="46"/>
      <c r="E276" s="264"/>
      <c r="F276" s="265"/>
      <c r="G276" s="266"/>
      <c r="H276" s="267"/>
      <c r="I276" s="268"/>
      <c r="J276" s="265"/>
      <c r="K276" s="265"/>
      <c r="L276" s="266"/>
      <c r="M276" s="288">
        <f t="shared" si="28"/>
        <v>0</v>
      </c>
      <c r="N276" s="293">
        <f t="shared" si="28"/>
        <v>0</v>
      </c>
      <c r="O276" s="36"/>
      <c r="P276" s="51" t="s">
        <v>1474</v>
      </c>
      <c r="Q276" s="36"/>
      <c r="R276" s="36" t="str">
        <f t="shared" si="26"/>
        <v/>
      </c>
      <c r="S276" s="15"/>
      <c r="T276" s="15"/>
      <c r="U276" s="15"/>
      <c r="V276" s="15"/>
      <c r="W276" s="28"/>
      <c r="X276" s="28"/>
      <c r="Y276" s="15"/>
      <c r="Z276" s="15"/>
      <c r="AA276" s="15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</row>
    <row r="277" spans="1:43" s="17" customFormat="1" ht="12.75" hidden="1" customHeight="1">
      <c r="A277" s="126" t="s">
        <v>1941</v>
      </c>
      <c r="B277" s="72"/>
      <c r="C277" s="144" t="s">
        <v>1942</v>
      </c>
      <c r="D277" s="46" t="s">
        <v>1459</v>
      </c>
      <c r="E277" s="264"/>
      <c r="F277" s="265"/>
      <c r="G277" s="266"/>
      <c r="H277" s="267"/>
      <c r="I277" s="268"/>
      <c r="J277" s="265"/>
      <c r="K277" s="265"/>
      <c r="L277" s="266"/>
      <c r="M277" s="288">
        <f t="shared" si="28"/>
        <v>0</v>
      </c>
      <c r="N277" s="293">
        <f t="shared" si="28"/>
        <v>0</v>
      </c>
      <c r="O277" s="36"/>
      <c r="P277" s="51" t="s">
        <v>1474</v>
      </c>
      <c r="Q277" s="36"/>
      <c r="R277" s="36" t="str">
        <f t="shared" si="26"/>
        <v/>
      </c>
      <c r="S277" s="15"/>
      <c r="T277" s="15"/>
      <c r="U277" s="15"/>
      <c r="V277" s="15"/>
      <c r="W277" s="28"/>
      <c r="X277" s="28"/>
      <c r="Y277" s="15"/>
      <c r="Z277" s="15"/>
      <c r="AA277" s="15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</row>
    <row r="278" spans="1:43" s="17" customFormat="1" ht="12.75" hidden="1" customHeight="1">
      <c r="A278" s="126" t="s">
        <v>1943</v>
      </c>
      <c r="B278" s="72"/>
      <c r="C278" s="144" t="s">
        <v>1944</v>
      </c>
      <c r="D278" s="46"/>
      <c r="E278" s="264"/>
      <c r="F278" s="265"/>
      <c r="G278" s="266"/>
      <c r="H278" s="267"/>
      <c r="I278" s="268"/>
      <c r="J278" s="265"/>
      <c r="K278" s="265"/>
      <c r="L278" s="266"/>
      <c r="M278" s="288">
        <f t="shared" si="28"/>
        <v>0</v>
      </c>
      <c r="N278" s="293">
        <f t="shared" si="28"/>
        <v>0</v>
      </c>
      <c r="O278" s="36"/>
      <c r="P278" s="51" t="s">
        <v>1474</v>
      </c>
      <c r="Q278" s="36"/>
      <c r="R278" s="36" t="str">
        <f t="shared" si="26"/>
        <v/>
      </c>
      <c r="S278" s="15"/>
      <c r="T278" s="15"/>
      <c r="U278" s="15"/>
      <c r="V278" s="15"/>
      <c r="W278" s="28"/>
      <c r="X278" s="28"/>
      <c r="Y278" s="15"/>
      <c r="Z278" s="15"/>
      <c r="AA278" s="15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</row>
    <row r="279" spans="1:43" s="17" customFormat="1" ht="12.75" hidden="1" customHeight="1" thickBot="1">
      <c r="A279" s="126" t="s">
        <v>1945</v>
      </c>
      <c r="B279" s="104"/>
      <c r="C279" s="159" t="s">
        <v>1946</v>
      </c>
      <c r="D279" s="105"/>
      <c r="E279" s="310"/>
      <c r="F279" s="311"/>
      <c r="G279" s="312"/>
      <c r="H279" s="313"/>
      <c r="I279" s="314"/>
      <c r="J279" s="311"/>
      <c r="K279" s="311"/>
      <c r="L279" s="312"/>
      <c r="M279" s="696">
        <f t="shared" si="28"/>
        <v>0</v>
      </c>
      <c r="N279" s="323">
        <f t="shared" si="28"/>
        <v>0</v>
      </c>
      <c r="O279" s="36"/>
      <c r="P279" s="51" t="s">
        <v>1474</v>
      </c>
      <c r="Q279" s="36"/>
      <c r="R279" s="36" t="str">
        <f t="shared" si="26"/>
        <v/>
      </c>
      <c r="S279" s="15"/>
      <c r="T279" s="15"/>
      <c r="U279" s="15"/>
      <c r="V279" s="15"/>
      <c r="W279" s="28"/>
      <c r="X279" s="28"/>
      <c r="Y279" s="15"/>
      <c r="Z279" s="15"/>
      <c r="AA279" s="15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</row>
    <row r="280" spans="1:43" s="17" customFormat="1" ht="12.75" hidden="1" customHeight="1" thickTop="1" thickBot="1">
      <c r="A280" s="126" t="s">
        <v>1947</v>
      </c>
      <c r="B280" s="107"/>
      <c r="C280" s="210" t="s">
        <v>1948</v>
      </c>
      <c r="D280" s="46"/>
      <c r="E280" s="258"/>
      <c r="F280" s="259"/>
      <c r="G280" s="260"/>
      <c r="H280" s="261"/>
      <c r="I280" s="262"/>
      <c r="J280" s="259"/>
      <c r="K280" s="259"/>
      <c r="L280" s="260"/>
      <c r="M280" s="319">
        <f t="shared" si="28"/>
        <v>0</v>
      </c>
      <c r="N280" s="363">
        <f t="shared" si="28"/>
        <v>0</v>
      </c>
      <c r="O280" s="36"/>
      <c r="P280" s="51" t="s">
        <v>1474</v>
      </c>
      <c r="Q280" s="36"/>
      <c r="R280" s="36" t="str">
        <f t="shared" si="26"/>
        <v/>
      </c>
      <c r="S280" s="15"/>
      <c r="T280" s="15"/>
      <c r="U280" s="15"/>
      <c r="V280" s="15"/>
      <c r="W280" s="28"/>
      <c r="X280" s="28"/>
      <c r="Y280" s="15"/>
      <c r="Z280" s="15"/>
      <c r="AA280" s="15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</row>
    <row r="281" spans="1:43" s="226" customFormat="1" ht="15.75" hidden="1" customHeight="1" thickBot="1">
      <c r="A281" s="126" t="s">
        <v>1996</v>
      </c>
      <c r="B281" s="889" t="s">
        <v>1950</v>
      </c>
      <c r="C281" s="890"/>
      <c r="D281" s="106"/>
      <c r="E281" s="357">
        <f t="shared" ref="E281:N281" si="29">SUM(E282:E305)</f>
        <v>0</v>
      </c>
      <c r="F281" s="358">
        <f t="shared" si="29"/>
        <v>0</v>
      </c>
      <c r="G281" s="359">
        <f t="shared" si="29"/>
        <v>0</v>
      </c>
      <c r="H281" s="360">
        <f t="shared" si="29"/>
        <v>0</v>
      </c>
      <c r="I281" s="361">
        <f t="shared" si="29"/>
        <v>0</v>
      </c>
      <c r="J281" s="358">
        <f t="shared" si="29"/>
        <v>0</v>
      </c>
      <c r="K281" s="228">
        <f t="shared" si="29"/>
        <v>0</v>
      </c>
      <c r="L281" s="229">
        <f t="shared" si="29"/>
        <v>0</v>
      </c>
      <c r="M281" s="227">
        <f t="shared" si="29"/>
        <v>0</v>
      </c>
      <c r="N281" s="230">
        <f t="shared" si="29"/>
        <v>0</v>
      </c>
      <c r="O281" s="138"/>
      <c r="P281" s="139" t="s">
        <v>1500</v>
      </c>
      <c r="Q281" s="138"/>
      <c r="R281" s="138" t="str">
        <f t="shared" si="26"/>
        <v/>
      </c>
      <c r="S281" s="140"/>
      <c r="T281" s="140"/>
      <c r="U281" s="140"/>
      <c r="V281" s="140"/>
      <c r="W281" s="141">
        <f>SUM(M281)</f>
        <v>0</v>
      </c>
      <c r="X281" s="141">
        <f>SUM(N282:N297)</f>
        <v>0</v>
      </c>
      <c r="Y281" s="140"/>
      <c r="Z281" s="140"/>
      <c r="AA281" s="140"/>
      <c r="AC281" s="140"/>
      <c r="AD281" s="140"/>
      <c r="AE281" s="140"/>
      <c r="AF281" s="140"/>
      <c r="AG281" s="140"/>
      <c r="AH281" s="140"/>
      <c r="AI281" s="140"/>
      <c r="AJ281" s="140"/>
      <c r="AK281" s="140"/>
      <c r="AL281" s="140"/>
      <c r="AM281" s="140"/>
      <c r="AN281" s="140"/>
      <c r="AO281" s="140"/>
      <c r="AP281" s="140"/>
      <c r="AQ281" s="140"/>
    </row>
    <row r="282" spans="1:43" s="241" customFormat="1" ht="12.75" hidden="1" customHeight="1" thickTop="1">
      <c r="A282" s="126" t="s">
        <v>1954</v>
      </c>
      <c r="B282" s="133"/>
      <c r="C282" s="152" t="s">
        <v>1955</v>
      </c>
      <c r="D282" s="132"/>
      <c r="E282" s="258"/>
      <c r="F282" s="259"/>
      <c r="G282" s="260"/>
      <c r="H282" s="261"/>
      <c r="I282" s="262"/>
      <c r="J282" s="259"/>
      <c r="K282" s="259"/>
      <c r="L282" s="260"/>
      <c r="M282" s="319">
        <f t="shared" ref="M282:N305" si="30">I282+K282</f>
        <v>0</v>
      </c>
      <c r="N282" s="363">
        <f t="shared" si="30"/>
        <v>0</v>
      </c>
      <c r="O282" s="224"/>
      <c r="P282" s="225" t="s">
        <v>1474</v>
      </c>
      <c r="Q282" s="224"/>
      <c r="R282" s="224" t="str">
        <f t="shared" si="26"/>
        <v/>
      </c>
      <c r="S282" s="238"/>
      <c r="T282" s="238"/>
      <c r="U282" s="238"/>
      <c r="V282" s="238"/>
      <c r="W282" s="239"/>
      <c r="X282" s="239"/>
      <c r="Y282" s="238"/>
      <c r="Z282" s="238"/>
      <c r="AA282" s="238"/>
      <c r="AC282" s="240"/>
      <c r="AD282" s="240"/>
      <c r="AE282" s="240"/>
      <c r="AF282" s="240"/>
      <c r="AG282" s="240"/>
      <c r="AH282" s="240"/>
      <c r="AI282" s="240"/>
      <c r="AJ282" s="240"/>
      <c r="AK282" s="240"/>
      <c r="AL282" s="240"/>
      <c r="AM282" s="240"/>
      <c r="AN282" s="240"/>
      <c r="AO282" s="240"/>
      <c r="AP282" s="240"/>
      <c r="AQ282" s="240"/>
    </row>
    <row r="283" spans="1:43" s="241" customFormat="1" ht="12.75" hidden="1" customHeight="1">
      <c r="A283" s="126" t="s">
        <v>1956</v>
      </c>
      <c r="B283" s="131"/>
      <c r="C283" s="144" t="s">
        <v>1957</v>
      </c>
      <c r="D283" s="132"/>
      <c r="E283" s="264"/>
      <c r="F283" s="265"/>
      <c r="G283" s="266"/>
      <c r="H283" s="267"/>
      <c r="I283" s="268"/>
      <c r="J283" s="265"/>
      <c r="K283" s="265"/>
      <c r="L283" s="266"/>
      <c r="M283" s="288">
        <f t="shared" si="30"/>
        <v>0</v>
      </c>
      <c r="N283" s="293">
        <f t="shared" si="30"/>
        <v>0</v>
      </c>
      <c r="O283" s="224"/>
      <c r="P283" s="225" t="s">
        <v>1474</v>
      </c>
      <c r="Q283" s="224"/>
      <c r="R283" s="224" t="str">
        <f t="shared" si="26"/>
        <v/>
      </c>
      <c r="S283" s="238"/>
      <c r="T283" s="238"/>
      <c r="U283" s="238"/>
      <c r="V283" s="238"/>
      <c r="W283" s="239"/>
      <c r="X283" s="239"/>
      <c r="Y283" s="238"/>
      <c r="Z283" s="238"/>
      <c r="AA283" s="238"/>
      <c r="AC283" s="240"/>
      <c r="AD283" s="240"/>
      <c r="AE283" s="240"/>
      <c r="AF283" s="240"/>
      <c r="AG283" s="240"/>
      <c r="AH283" s="240"/>
      <c r="AI283" s="240"/>
      <c r="AJ283" s="240"/>
      <c r="AK283" s="240"/>
      <c r="AL283" s="240"/>
      <c r="AM283" s="240"/>
      <c r="AN283" s="240"/>
      <c r="AO283" s="240"/>
      <c r="AP283" s="240"/>
      <c r="AQ283" s="240"/>
    </row>
    <row r="284" spans="1:43" s="143" customFormat="1" ht="12.75" hidden="1" customHeight="1">
      <c r="A284" s="126" t="s">
        <v>1958</v>
      </c>
      <c r="B284" s="72"/>
      <c r="C284" s="144" t="s">
        <v>1959</v>
      </c>
      <c r="D284" s="132"/>
      <c r="E284" s="264"/>
      <c r="F284" s="265"/>
      <c r="G284" s="266"/>
      <c r="H284" s="267"/>
      <c r="I284" s="268"/>
      <c r="J284" s="265"/>
      <c r="K284" s="265"/>
      <c r="L284" s="266"/>
      <c r="M284" s="288">
        <f t="shared" si="30"/>
        <v>0</v>
      </c>
      <c r="N284" s="293">
        <f t="shared" si="30"/>
        <v>0</v>
      </c>
      <c r="O284" s="138"/>
      <c r="P284" s="139" t="s">
        <v>1474</v>
      </c>
      <c r="Q284" s="138"/>
      <c r="R284" s="138" t="str">
        <f t="shared" si="26"/>
        <v/>
      </c>
      <c r="S284" s="140"/>
      <c r="T284" s="140"/>
      <c r="U284" s="140"/>
      <c r="V284" s="140"/>
      <c r="W284" s="141"/>
      <c r="X284" s="141"/>
      <c r="Y284" s="140"/>
      <c r="Z284" s="140"/>
      <c r="AA284" s="140"/>
      <c r="AC284" s="142"/>
      <c r="AD284" s="142"/>
      <c r="AE284" s="142"/>
      <c r="AF284" s="142"/>
      <c r="AG284" s="142"/>
      <c r="AH284" s="142"/>
      <c r="AI284" s="142"/>
      <c r="AJ284" s="142"/>
      <c r="AK284" s="142"/>
      <c r="AL284" s="142"/>
      <c r="AM284" s="142"/>
      <c r="AN284" s="142"/>
      <c r="AO284" s="142"/>
      <c r="AP284" s="142"/>
      <c r="AQ284" s="142"/>
    </row>
    <row r="285" spans="1:43" s="143" customFormat="1" ht="12.75" hidden="1" customHeight="1">
      <c r="A285" s="126" t="s">
        <v>1960</v>
      </c>
      <c r="B285" s="72"/>
      <c r="C285" s="144" t="s">
        <v>1961</v>
      </c>
      <c r="D285" s="132"/>
      <c r="E285" s="264"/>
      <c r="F285" s="265"/>
      <c r="G285" s="266"/>
      <c r="H285" s="267"/>
      <c r="I285" s="268"/>
      <c r="J285" s="265"/>
      <c r="K285" s="265"/>
      <c r="L285" s="266"/>
      <c r="M285" s="288">
        <f t="shared" si="30"/>
        <v>0</v>
      </c>
      <c r="N285" s="293">
        <f t="shared" si="30"/>
        <v>0</v>
      </c>
      <c r="O285" s="138"/>
      <c r="P285" s="139" t="s">
        <v>1474</v>
      </c>
      <c r="Q285" s="138"/>
      <c r="R285" s="138" t="str">
        <f t="shared" si="26"/>
        <v/>
      </c>
      <c r="S285" s="140"/>
      <c r="T285" s="140"/>
      <c r="U285" s="140"/>
      <c r="V285" s="140"/>
      <c r="W285" s="141"/>
      <c r="X285" s="141"/>
      <c r="Y285" s="140"/>
      <c r="Z285" s="140"/>
      <c r="AA285" s="140"/>
      <c r="AC285" s="142"/>
      <c r="AD285" s="142"/>
      <c r="AE285" s="142"/>
      <c r="AF285" s="142"/>
      <c r="AG285" s="142"/>
      <c r="AH285" s="142"/>
      <c r="AI285" s="142"/>
      <c r="AJ285" s="142"/>
      <c r="AK285" s="142"/>
      <c r="AL285" s="142"/>
      <c r="AM285" s="142"/>
      <c r="AN285" s="142"/>
      <c r="AO285" s="142"/>
      <c r="AP285" s="142"/>
      <c r="AQ285" s="142"/>
    </row>
    <row r="286" spans="1:43" s="143" customFormat="1" ht="12.75" hidden="1" customHeight="1">
      <c r="A286" s="126" t="s">
        <v>1962</v>
      </c>
      <c r="B286" s="72"/>
      <c r="C286" s="144" t="s">
        <v>1950</v>
      </c>
      <c r="D286" s="132"/>
      <c r="E286" s="264"/>
      <c r="F286" s="265"/>
      <c r="G286" s="266"/>
      <c r="H286" s="267"/>
      <c r="I286" s="268"/>
      <c r="J286" s="265"/>
      <c r="K286" s="265"/>
      <c r="L286" s="266"/>
      <c r="M286" s="288">
        <f t="shared" si="30"/>
        <v>0</v>
      </c>
      <c r="N286" s="293">
        <f t="shared" si="30"/>
        <v>0</v>
      </c>
      <c r="O286" s="138"/>
      <c r="P286" s="139" t="s">
        <v>1474</v>
      </c>
      <c r="Q286" s="138"/>
      <c r="R286" s="138" t="str">
        <f t="shared" si="26"/>
        <v/>
      </c>
      <c r="S286" s="140"/>
      <c r="T286" s="140"/>
      <c r="U286" s="140"/>
      <c r="V286" s="140"/>
      <c r="W286" s="141"/>
      <c r="X286" s="141"/>
      <c r="Y286" s="140"/>
      <c r="Z286" s="140"/>
      <c r="AA286" s="140"/>
      <c r="AC286" s="142"/>
      <c r="AD286" s="142"/>
      <c r="AE286" s="142"/>
      <c r="AF286" s="142"/>
      <c r="AG286" s="142"/>
      <c r="AH286" s="142"/>
      <c r="AI286" s="142"/>
      <c r="AJ286" s="142"/>
      <c r="AK286" s="142"/>
      <c r="AL286" s="142"/>
      <c r="AM286" s="142"/>
      <c r="AN286" s="142"/>
      <c r="AO286" s="142"/>
      <c r="AP286" s="142"/>
      <c r="AQ286" s="142"/>
    </row>
    <row r="287" spans="1:43" s="143" customFormat="1" ht="12.75" hidden="1" customHeight="1">
      <c r="A287" s="126" t="s">
        <v>1963</v>
      </c>
      <c r="B287" s="72"/>
      <c r="C287" s="144" t="s">
        <v>1964</v>
      </c>
      <c r="D287" s="132"/>
      <c r="E287" s="264"/>
      <c r="F287" s="265"/>
      <c r="G287" s="266"/>
      <c r="H287" s="267"/>
      <c r="I287" s="268"/>
      <c r="J287" s="265"/>
      <c r="K287" s="265"/>
      <c r="L287" s="266"/>
      <c r="M287" s="288">
        <f t="shared" si="30"/>
        <v>0</v>
      </c>
      <c r="N287" s="293">
        <f t="shared" si="30"/>
        <v>0</v>
      </c>
      <c r="O287" s="138"/>
      <c r="P287" s="139" t="s">
        <v>1474</v>
      </c>
      <c r="Q287" s="138"/>
      <c r="R287" s="138" t="str">
        <f t="shared" si="26"/>
        <v/>
      </c>
      <c r="S287" s="140"/>
      <c r="T287" s="140"/>
      <c r="U287" s="140"/>
      <c r="V287" s="140"/>
      <c r="W287" s="141"/>
      <c r="X287" s="141"/>
      <c r="Y287" s="140"/>
      <c r="Z287" s="140"/>
      <c r="AA287" s="140"/>
      <c r="AC287" s="142"/>
      <c r="AD287" s="142"/>
      <c r="AE287" s="142"/>
      <c r="AF287" s="142"/>
      <c r="AG287" s="142"/>
      <c r="AH287" s="142"/>
      <c r="AI287" s="142"/>
      <c r="AJ287" s="142"/>
      <c r="AK287" s="142"/>
      <c r="AL287" s="142"/>
      <c r="AM287" s="142"/>
      <c r="AN287" s="142"/>
      <c r="AO287" s="142"/>
      <c r="AP287" s="142"/>
      <c r="AQ287" s="142"/>
    </row>
    <row r="288" spans="1:43" s="143" customFormat="1" ht="12.75" hidden="1" customHeight="1">
      <c r="A288" s="126" t="s">
        <v>1965</v>
      </c>
      <c r="B288" s="72"/>
      <c r="C288" s="144" t="s">
        <v>1966</v>
      </c>
      <c r="D288" s="132"/>
      <c r="E288" s="264"/>
      <c r="F288" s="265"/>
      <c r="G288" s="266"/>
      <c r="H288" s="267">
        <v>0</v>
      </c>
      <c r="I288" s="268">
        <v>0</v>
      </c>
      <c r="J288" s="265">
        <v>0</v>
      </c>
      <c r="K288" s="265"/>
      <c r="L288" s="266"/>
      <c r="M288" s="288">
        <f t="shared" si="30"/>
        <v>0</v>
      </c>
      <c r="N288" s="293">
        <f t="shared" si="30"/>
        <v>0</v>
      </c>
      <c r="O288" s="138"/>
      <c r="P288" s="139" t="s">
        <v>1474</v>
      </c>
      <c r="Q288" s="138"/>
      <c r="R288" s="138" t="str">
        <f t="shared" si="26"/>
        <v/>
      </c>
      <c r="S288" s="140"/>
      <c r="T288" s="140"/>
      <c r="U288" s="140"/>
      <c r="V288" s="140"/>
      <c r="W288" s="141"/>
      <c r="X288" s="141"/>
      <c r="Y288" s="140"/>
      <c r="Z288" s="140"/>
      <c r="AA288" s="140"/>
      <c r="AC288" s="142"/>
      <c r="AD288" s="142"/>
      <c r="AE288" s="142"/>
      <c r="AF288" s="142"/>
      <c r="AG288" s="142"/>
      <c r="AH288" s="142"/>
      <c r="AI288" s="142"/>
      <c r="AJ288" s="142"/>
      <c r="AK288" s="142"/>
      <c r="AL288" s="142"/>
      <c r="AM288" s="142"/>
      <c r="AN288" s="142"/>
      <c r="AO288" s="142"/>
      <c r="AP288" s="142"/>
      <c r="AQ288" s="142"/>
    </row>
    <row r="289" spans="1:43" s="143" customFormat="1" ht="12.75" hidden="1" customHeight="1">
      <c r="A289" s="126" t="s">
        <v>1991</v>
      </c>
      <c r="B289" s="72"/>
      <c r="C289" s="144" t="s">
        <v>1992</v>
      </c>
      <c r="D289" s="132"/>
      <c r="E289" s="264"/>
      <c r="F289" s="265"/>
      <c r="G289" s="266"/>
      <c r="H289" s="267"/>
      <c r="I289" s="268"/>
      <c r="J289" s="265"/>
      <c r="K289" s="265"/>
      <c r="L289" s="266"/>
      <c r="M289" s="288">
        <f t="shared" si="30"/>
        <v>0</v>
      </c>
      <c r="N289" s="293">
        <f t="shared" si="30"/>
        <v>0</v>
      </c>
      <c r="O289" s="138"/>
      <c r="P289" s="139" t="s">
        <v>1474</v>
      </c>
      <c r="Q289" s="138"/>
      <c r="R289" s="138" t="str">
        <f t="shared" si="26"/>
        <v/>
      </c>
      <c r="S289" s="140"/>
      <c r="T289" s="140"/>
      <c r="U289" s="140"/>
      <c r="V289" s="140"/>
      <c r="W289" s="141"/>
      <c r="X289" s="141"/>
      <c r="Y289" s="140"/>
      <c r="Z289" s="140"/>
      <c r="AA289" s="140"/>
      <c r="AC289" s="142"/>
      <c r="AD289" s="142"/>
      <c r="AE289" s="142"/>
      <c r="AF289" s="142"/>
      <c r="AG289" s="142"/>
      <c r="AH289" s="142"/>
      <c r="AI289" s="142"/>
      <c r="AJ289" s="142"/>
      <c r="AK289" s="142"/>
      <c r="AL289" s="142"/>
      <c r="AM289" s="142"/>
      <c r="AN289" s="142"/>
      <c r="AO289" s="142"/>
      <c r="AP289" s="142"/>
      <c r="AQ289" s="142"/>
    </row>
    <row r="290" spans="1:43" s="143" customFormat="1" ht="12.75" hidden="1" customHeight="1">
      <c r="A290" s="126" t="s">
        <v>1967</v>
      </c>
      <c r="B290" s="72"/>
      <c r="C290" s="144" t="s">
        <v>1968</v>
      </c>
      <c r="D290" s="132"/>
      <c r="E290" s="264"/>
      <c r="F290" s="265"/>
      <c r="G290" s="266"/>
      <c r="H290" s="267"/>
      <c r="I290" s="268"/>
      <c r="J290" s="265"/>
      <c r="K290" s="265"/>
      <c r="L290" s="266"/>
      <c r="M290" s="288"/>
      <c r="N290" s="293"/>
      <c r="O290" s="138"/>
      <c r="P290" s="139" t="s">
        <v>1474</v>
      </c>
      <c r="Q290" s="138"/>
      <c r="R290" s="138" t="str">
        <f t="shared" si="26"/>
        <v/>
      </c>
      <c r="S290" s="140"/>
      <c r="T290" s="140"/>
      <c r="U290" s="140"/>
      <c r="V290" s="140"/>
      <c r="W290" s="141"/>
      <c r="X290" s="141"/>
      <c r="Y290" s="140"/>
      <c r="Z290" s="140"/>
      <c r="AA290" s="140"/>
      <c r="AC290" s="142"/>
      <c r="AD290" s="142"/>
      <c r="AE290" s="142"/>
      <c r="AF290" s="142"/>
      <c r="AG290" s="142"/>
      <c r="AH290" s="142"/>
      <c r="AI290" s="142"/>
      <c r="AJ290" s="142"/>
      <c r="AK290" s="142"/>
      <c r="AL290" s="142"/>
      <c r="AM290" s="142"/>
      <c r="AN290" s="142"/>
      <c r="AO290" s="142"/>
      <c r="AP290" s="142"/>
      <c r="AQ290" s="142"/>
    </row>
    <row r="291" spans="1:43" s="17" customFormat="1" ht="12.75" hidden="1" customHeight="1">
      <c r="A291" s="126" t="s">
        <v>1969</v>
      </c>
      <c r="B291" s="72"/>
      <c r="C291" s="144" t="s">
        <v>1970</v>
      </c>
      <c r="D291" s="132"/>
      <c r="E291" s="264"/>
      <c r="F291" s="265"/>
      <c r="G291" s="266"/>
      <c r="H291" s="267"/>
      <c r="I291" s="268"/>
      <c r="J291" s="265"/>
      <c r="K291" s="265"/>
      <c r="L291" s="266"/>
      <c r="M291" s="288">
        <f t="shared" si="30"/>
        <v>0</v>
      </c>
      <c r="N291" s="293">
        <f t="shared" si="30"/>
        <v>0</v>
      </c>
      <c r="O291" s="36"/>
      <c r="P291" s="51" t="s">
        <v>1474</v>
      </c>
      <c r="Q291" s="36"/>
      <c r="R291" s="36" t="str">
        <f t="shared" si="26"/>
        <v/>
      </c>
      <c r="S291" s="15"/>
      <c r="T291" s="15"/>
      <c r="U291" s="15"/>
      <c r="V291" s="15"/>
      <c r="W291" s="28"/>
      <c r="X291" s="28"/>
      <c r="Y291" s="15"/>
      <c r="Z291" s="15"/>
      <c r="AA291" s="15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</row>
    <row r="292" spans="1:43" s="143" customFormat="1" ht="12.75" hidden="1" customHeight="1" thickBot="1">
      <c r="A292" s="126" t="s">
        <v>1951</v>
      </c>
      <c r="B292" s="104"/>
      <c r="C292" s="159" t="s">
        <v>1531</v>
      </c>
      <c r="D292" s="130"/>
      <c r="E292" s="310"/>
      <c r="F292" s="311"/>
      <c r="G292" s="312"/>
      <c r="H292" s="313"/>
      <c r="I292" s="314"/>
      <c r="J292" s="311"/>
      <c r="K292" s="311"/>
      <c r="L292" s="312"/>
      <c r="M292" s="696">
        <f t="shared" si="30"/>
        <v>0</v>
      </c>
      <c r="N292" s="323">
        <f t="shared" si="30"/>
        <v>0</v>
      </c>
      <c r="O292" s="138"/>
      <c r="P292" s="139" t="s">
        <v>1473</v>
      </c>
      <c r="Q292" s="138"/>
      <c r="R292" s="138" t="str">
        <f t="shared" si="26"/>
        <v/>
      </c>
      <c r="S292" s="140"/>
      <c r="T292" s="140"/>
      <c r="U292" s="140"/>
      <c r="V292" s="140"/>
      <c r="W292" s="141"/>
      <c r="X292" s="141"/>
      <c r="Y292" s="140"/>
      <c r="Z292" s="140"/>
      <c r="AA292" s="140"/>
      <c r="AC292" s="142"/>
      <c r="AD292" s="142"/>
      <c r="AE292" s="142"/>
      <c r="AF292" s="142"/>
      <c r="AG292" s="142"/>
      <c r="AH292" s="142"/>
      <c r="AI292" s="142"/>
      <c r="AJ292" s="142"/>
      <c r="AK292" s="142"/>
      <c r="AL292" s="142"/>
      <c r="AM292" s="142"/>
      <c r="AN292" s="142"/>
      <c r="AO292" s="142"/>
      <c r="AP292" s="142"/>
      <c r="AQ292" s="142"/>
    </row>
    <row r="293" spans="1:43" s="143" customFormat="1" ht="12.75" hidden="1" customHeight="1" thickTop="1">
      <c r="A293" s="126" t="s">
        <v>1971</v>
      </c>
      <c r="B293" s="95"/>
      <c r="C293" s="152" t="s">
        <v>1972</v>
      </c>
      <c r="D293" s="132"/>
      <c r="E293" s="258"/>
      <c r="F293" s="259"/>
      <c r="G293" s="260"/>
      <c r="H293" s="261"/>
      <c r="I293" s="262"/>
      <c r="J293" s="259"/>
      <c r="K293" s="259">
        <v>0</v>
      </c>
      <c r="L293" s="260">
        <v>0</v>
      </c>
      <c r="M293" s="319">
        <f t="shared" si="30"/>
        <v>0</v>
      </c>
      <c r="N293" s="363">
        <f t="shared" si="30"/>
        <v>0</v>
      </c>
      <c r="O293" s="138"/>
      <c r="P293" s="139" t="s">
        <v>1474</v>
      </c>
      <c r="Q293" s="138"/>
      <c r="R293" s="138" t="str">
        <f t="shared" si="26"/>
        <v/>
      </c>
      <c r="S293" s="140"/>
      <c r="T293" s="140"/>
      <c r="U293" s="140"/>
      <c r="V293" s="140"/>
      <c r="W293" s="141"/>
      <c r="X293" s="141"/>
      <c r="Y293" s="140"/>
      <c r="Z293" s="140"/>
      <c r="AA293" s="140"/>
      <c r="AC293" s="142"/>
      <c r="AD293" s="142"/>
      <c r="AE293" s="142"/>
      <c r="AF293" s="142"/>
      <c r="AG293" s="142"/>
      <c r="AH293" s="142"/>
      <c r="AI293" s="142"/>
      <c r="AJ293" s="142"/>
      <c r="AK293" s="142"/>
      <c r="AL293" s="142"/>
      <c r="AM293" s="142"/>
      <c r="AN293" s="142"/>
      <c r="AO293" s="142"/>
      <c r="AP293" s="142"/>
      <c r="AQ293" s="142"/>
    </row>
    <row r="294" spans="1:43" s="17" customFormat="1" ht="12.75" hidden="1" customHeight="1">
      <c r="A294" s="126" t="s">
        <v>1952</v>
      </c>
      <c r="B294" s="72"/>
      <c r="C294" s="144" t="s">
        <v>1993</v>
      </c>
      <c r="D294" s="132"/>
      <c r="E294" s="264"/>
      <c r="F294" s="265"/>
      <c r="G294" s="266"/>
      <c r="H294" s="267"/>
      <c r="I294" s="268"/>
      <c r="J294" s="265"/>
      <c r="K294" s="265"/>
      <c r="L294" s="266"/>
      <c r="M294" s="288">
        <f t="shared" si="30"/>
        <v>0</v>
      </c>
      <c r="N294" s="293">
        <f t="shared" si="30"/>
        <v>0</v>
      </c>
      <c r="O294" s="36"/>
      <c r="P294" s="51" t="s">
        <v>1473</v>
      </c>
      <c r="Q294" s="36"/>
      <c r="R294" s="36" t="str">
        <f t="shared" si="26"/>
        <v/>
      </c>
      <c r="S294" s="15"/>
      <c r="T294" s="15"/>
      <c r="U294" s="15"/>
      <c r="V294" s="15"/>
      <c r="W294" s="28"/>
      <c r="X294" s="28"/>
      <c r="Y294" s="15"/>
      <c r="Z294" s="15"/>
      <c r="AA294" s="15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</row>
    <row r="295" spans="1:43" s="17" customFormat="1" ht="12.75" hidden="1" customHeight="1">
      <c r="A295" s="126" t="s">
        <v>1973</v>
      </c>
      <c r="B295" s="72"/>
      <c r="C295" s="144" t="s">
        <v>1974</v>
      </c>
      <c r="D295" s="132"/>
      <c r="E295" s="264"/>
      <c r="F295" s="265"/>
      <c r="G295" s="266"/>
      <c r="H295" s="267"/>
      <c r="I295" s="268"/>
      <c r="J295" s="265"/>
      <c r="K295" s="265"/>
      <c r="L295" s="266"/>
      <c r="M295" s="288">
        <f t="shared" si="30"/>
        <v>0</v>
      </c>
      <c r="N295" s="293">
        <f t="shared" si="30"/>
        <v>0</v>
      </c>
      <c r="O295" s="36"/>
      <c r="P295" s="51" t="s">
        <v>1474</v>
      </c>
      <c r="Q295" s="36"/>
      <c r="R295" s="36" t="str">
        <f t="shared" si="26"/>
        <v/>
      </c>
      <c r="S295" s="15"/>
      <c r="T295" s="15"/>
      <c r="U295" s="15"/>
      <c r="V295" s="15"/>
      <c r="W295" s="28"/>
      <c r="X295" s="28"/>
      <c r="Y295" s="15"/>
      <c r="Z295" s="15"/>
      <c r="AA295" s="15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</row>
    <row r="296" spans="1:43" s="17" customFormat="1" ht="12.75" hidden="1" customHeight="1">
      <c r="A296" s="126" t="s">
        <v>1975</v>
      </c>
      <c r="B296" s="72"/>
      <c r="C296" s="144" t="s">
        <v>1976</v>
      </c>
      <c r="D296" s="132"/>
      <c r="E296" s="264"/>
      <c r="F296" s="265"/>
      <c r="G296" s="266"/>
      <c r="H296" s="267"/>
      <c r="I296" s="268"/>
      <c r="J296" s="265"/>
      <c r="K296" s="265"/>
      <c r="L296" s="266"/>
      <c r="M296" s="288">
        <f t="shared" si="30"/>
        <v>0</v>
      </c>
      <c r="N296" s="293">
        <f t="shared" si="30"/>
        <v>0</v>
      </c>
      <c r="O296" s="36"/>
      <c r="P296" s="51" t="s">
        <v>1474</v>
      </c>
      <c r="Q296" s="36"/>
      <c r="R296" s="36" t="str">
        <f t="shared" si="26"/>
        <v/>
      </c>
      <c r="S296" s="15"/>
      <c r="T296" s="15"/>
      <c r="U296" s="15"/>
      <c r="V296" s="15"/>
      <c r="W296" s="28"/>
      <c r="X296" s="28"/>
      <c r="Y296" s="15"/>
      <c r="Z296" s="15"/>
      <c r="AA296" s="15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</row>
    <row r="297" spans="1:43" s="17" customFormat="1" ht="12.75" hidden="1" customHeight="1">
      <c r="A297" s="126" t="s">
        <v>1977</v>
      </c>
      <c r="B297" s="72"/>
      <c r="C297" s="144" t="s">
        <v>1978</v>
      </c>
      <c r="D297" s="132" t="s">
        <v>1461</v>
      </c>
      <c r="E297" s="264"/>
      <c r="F297" s="265"/>
      <c r="G297" s="266"/>
      <c r="H297" s="267"/>
      <c r="I297" s="268"/>
      <c r="J297" s="265"/>
      <c r="K297" s="265"/>
      <c r="L297" s="266"/>
      <c r="M297" s="288">
        <f t="shared" si="30"/>
        <v>0</v>
      </c>
      <c r="N297" s="293">
        <f t="shared" si="30"/>
        <v>0</v>
      </c>
      <c r="O297" s="36"/>
      <c r="P297" s="51" t="s">
        <v>1474</v>
      </c>
      <c r="Q297" s="36"/>
      <c r="R297" s="36" t="str">
        <f t="shared" si="26"/>
        <v/>
      </c>
      <c r="S297" s="15"/>
      <c r="T297" s="15"/>
      <c r="U297" s="15"/>
      <c r="V297" s="15"/>
      <c r="W297" s="28"/>
      <c r="X297" s="28"/>
      <c r="Y297" s="15"/>
      <c r="Z297" s="15"/>
      <c r="AA297" s="15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</row>
    <row r="298" spans="1:43" s="17" customFormat="1" ht="12.75" hidden="1" customHeight="1">
      <c r="A298" s="126" t="s">
        <v>1979</v>
      </c>
      <c r="B298" s="72"/>
      <c r="C298" s="144" t="s">
        <v>1980</v>
      </c>
      <c r="D298" s="132" t="s">
        <v>1459</v>
      </c>
      <c r="E298" s="264"/>
      <c r="F298" s="265"/>
      <c r="G298" s="266"/>
      <c r="H298" s="267"/>
      <c r="I298" s="268"/>
      <c r="J298" s="265"/>
      <c r="K298" s="265"/>
      <c r="L298" s="266"/>
      <c r="M298" s="288">
        <f t="shared" si="30"/>
        <v>0</v>
      </c>
      <c r="N298" s="293">
        <f t="shared" si="30"/>
        <v>0</v>
      </c>
      <c r="O298" s="36"/>
      <c r="P298" s="51" t="s">
        <v>1474</v>
      </c>
      <c r="Q298" s="36"/>
      <c r="R298" s="36" t="str">
        <f t="shared" si="26"/>
        <v/>
      </c>
      <c r="S298" s="15"/>
      <c r="T298" s="15"/>
      <c r="U298" s="15"/>
      <c r="V298" s="15"/>
      <c r="W298" s="28"/>
      <c r="X298" s="28"/>
      <c r="Y298" s="15"/>
      <c r="Z298" s="15"/>
      <c r="AA298" s="15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</row>
    <row r="299" spans="1:43" s="17" customFormat="1" ht="12.75" hidden="1" customHeight="1">
      <c r="A299" s="126" t="s">
        <v>1981</v>
      </c>
      <c r="B299" s="72"/>
      <c r="C299" s="144" t="s">
        <v>1982</v>
      </c>
      <c r="D299" s="132"/>
      <c r="E299" s="264"/>
      <c r="F299" s="265"/>
      <c r="G299" s="266"/>
      <c r="H299" s="267"/>
      <c r="I299" s="268"/>
      <c r="J299" s="265"/>
      <c r="K299" s="265"/>
      <c r="L299" s="266"/>
      <c r="M299" s="288">
        <f t="shared" si="30"/>
        <v>0</v>
      </c>
      <c r="N299" s="293">
        <f t="shared" si="30"/>
        <v>0</v>
      </c>
      <c r="O299" s="36"/>
      <c r="P299" s="51" t="s">
        <v>1474</v>
      </c>
      <c r="Q299" s="36"/>
      <c r="R299" s="36" t="str">
        <f t="shared" si="26"/>
        <v/>
      </c>
      <c r="S299" s="15"/>
      <c r="T299" s="15"/>
      <c r="U299" s="15"/>
      <c r="V299" s="15"/>
      <c r="W299" s="28"/>
      <c r="X299" s="28"/>
      <c r="Y299" s="15"/>
      <c r="Z299" s="15"/>
      <c r="AA299" s="15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</row>
    <row r="300" spans="1:43" s="17" customFormat="1" ht="12.75" hidden="1" customHeight="1">
      <c r="A300" s="126" t="s">
        <v>1983</v>
      </c>
      <c r="B300" s="72"/>
      <c r="C300" s="144" t="s">
        <v>1984</v>
      </c>
      <c r="D300" s="132"/>
      <c r="E300" s="264"/>
      <c r="F300" s="265"/>
      <c r="G300" s="266"/>
      <c r="H300" s="267"/>
      <c r="I300" s="268"/>
      <c r="J300" s="265"/>
      <c r="K300" s="265"/>
      <c r="L300" s="266"/>
      <c r="M300" s="288">
        <f t="shared" si="30"/>
        <v>0</v>
      </c>
      <c r="N300" s="293">
        <f t="shared" si="30"/>
        <v>0</v>
      </c>
      <c r="O300" s="36"/>
      <c r="P300" s="51" t="s">
        <v>1474</v>
      </c>
      <c r="Q300" s="36"/>
      <c r="R300" s="36" t="str">
        <f t="shared" si="26"/>
        <v/>
      </c>
      <c r="S300" s="15"/>
      <c r="T300" s="15"/>
      <c r="U300" s="15"/>
      <c r="V300" s="15"/>
      <c r="W300" s="28"/>
      <c r="X300" s="28"/>
      <c r="Y300" s="15"/>
      <c r="Z300" s="15"/>
      <c r="AA300" s="15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</row>
    <row r="301" spans="1:43" s="17" customFormat="1" ht="12.75" hidden="1" customHeight="1">
      <c r="A301" s="126" t="s">
        <v>1985</v>
      </c>
      <c r="B301" s="72"/>
      <c r="C301" s="144" t="s">
        <v>1517</v>
      </c>
      <c r="D301" s="132"/>
      <c r="E301" s="264"/>
      <c r="F301" s="265"/>
      <c r="G301" s="266"/>
      <c r="H301" s="267"/>
      <c r="I301" s="268"/>
      <c r="J301" s="265"/>
      <c r="K301" s="265"/>
      <c r="L301" s="266"/>
      <c r="M301" s="288">
        <f t="shared" si="30"/>
        <v>0</v>
      </c>
      <c r="N301" s="293">
        <f t="shared" si="30"/>
        <v>0</v>
      </c>
      <c r="O301" s="36"/>
      <c r="P301" s="51" t="s">
        <v>1474</v>
      </c>
      <c r="Q301" s="36"/>
      <c r="R301" s="36" t="str">
        <f t="shared" si="26"/>
        <v/>
      </c>
      <c r="S301" s="15"/>
      <c r="T301" s="15"/>
      <c r="U301" s="15"/>
      <c r="V301" s="15"/>
      <c r="W301" s="28"/>
      <c r="X301" s="28"/>
      <c r="Y301" s="15"/>
      <c r="Z301" s="15"/>
      <c r="AA301" s="15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</row>
    <row r="302" spans="1:43" s="17" customFormat="1" ht="12.75" hidden="1" customHeight="1">
      <c r="A302" s="126" t="s">
        <v>1953</v>
      </c>
      <c r="B302" s="72"/>
      <c r="C302" s="144" t="s">
        <v>1994</v>
      </c>
      <c r="D302" s="132"/>
      <c r="E302" s="264"/>
      <c r="F302" s="265"/>
      <c r="G302" s="266"/>
      <c r="H302" s="267"/>
      <c r="I302" s="268"/>
      <c r="J302" s="265"/>
      <c r="K302" s="265"/>
      <c r="L302" s="266"/>
      <c r="M302" s="288">
        <f t="shared" si="30"/>
        <v>0</v>
      </c>
      <c r="N302" s="293">
        <f t="shared" si="30"/>
        <v>0</v>
      </c>
      <c r="O302" s="36"/>
      <c r="P302" s="51" t="s">
        <v>1473</v>
      </c>
      <c r="Q302" s="36"/>
      <c r="R302" s="36" t="str">
        <f t="shared" si="26"/>
        <v/>
      </c>
      <c r="S302" s="15"/>
      <c r="T302" s="15"/>
      <c r="U302" s="15"/>
      <c r="V302" s="15"/>
      <c r="W302" s="28"/>
      <c r="X302" s="28"/>
      <c r="Y302" s="15"/>
      <c r="Z302" s="15"/>
      <c r="AA302" s="15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</row>
    <row r="303" spans="1:43" s="143" customFormat="1" ht="12.75" hidden="1" customHeight="1">
      <c r="A303" s="126" t="s">
        <v>1986</v>
      </c>
      <c r="B303" s="72"/>
      <c r="C303" s="144" t="s">
        <v>1987</v>
      </c>
      <c r="D303" s="132"/>
      <c r="E303" s="264"/>
      <c r="F303" s="265"/>
      <c r="G303" s="266"/>
      <c r="H303" s="267"/>
      <c r="I303" s="268"/>
      <c r="J303" s="265"/>
      <c r="K303" s="265"/>
      <c r="L303" s="266"/>
      <c r="M303" s="288">
        <f t="shared" si="30"/>
        <v>0</v>
      </c>
      <c r="N303" s="293">
        <f t="shared" si="30"/>
        <v>0</v>
      </c>
      <c r="O303" s="138"/>
      <c r="P303" s="139" t="s">
        <v>1474</v>
      </c>
      <c r="Q303" s="138"/>
      <c r="R303" s="138" t="str">
        <f t="shared" si="26"/>
        <v/>
      </c>
      <c r="S303" s="140"/>
      <c r="T303" s="140"/>
      <c r="U303" s="140"/>
      <c r="V303" s="140"/>
      <c r="W303" s="141"/>
      <c r="X303" s="141"/>
      <c r="Y303" s="140"/>
      <c r="Z303" s="140"/>
      <c r="AA303" s="140"/>
      <c r="AC303" s="142"/>
      <c r="AD303" s="142"/>
      <c r="AE303" s="142"/>
      <c r="AF303" s="142"/>
      <c r="AG303" s="142"/>
      <c r="AH303" s="142"/>
      <c r="AI303" s="142"/>
      <c r="AJ303" s="142"/>
      <c r="AK303" s="142"/>
      <c r="AL303" s="142"/>
      <c r="AM303" s="142"/>
      <c r="AN303" s="142"/>
      <c r="AO303" s="142"/>
      <c r="AP303" s="142"/>
      <c r="AQ303" s="142"/>
    </row>
    <row r="304" spans="1:43" s="17" customFormat="1" ht="12.75" hidden="1" customHeight="1">
      <c r="A304" s="126" t="s">
        <v>1988</v>
      </c>
      <c r="B304" s="72"/>
      <c r="C304" s="144" t="s">
        <v>1989</v>
      </c>
      <c r="D304" s="46"/>
      <c r="E304" s="264"/>
      <c r="F304" s="265"/>
      <c r="G304" s="266"/>
      <c r="H304" s="267"/>
      <c r="I304" s="268"/>
      <c r="J304" s="265"/>
      <c r="K304" s="265"/>
      <c r="L304" s="266"/>
      <c r="M304" s="288">
        <f t="shared" si="30"/>
        <v>0</v>
      </c>
      <c r="N304" s="293">
        <f t="shared" si="30"/>
        <v>0</v>
      </c>
      <c r="O304" s="36"/>
      <c r="P304" s="51" t="s">
        <v>1474</v>
      </c>
      <c r="Q304" s="36"/>
      <c r="R304" s="36" t="str">
        <f t="shared" si="26"/>
        <v/>
      </c>
      <c r="S304" s="15"/>
      <c r="T304" s="15"/>
      <c r="U304" s="15"/>
      <c r="V304" s="15"/>
      <c r="W304" s="28"/>
      <c r="X304" s="28"/>
      <c r="Y304" s="15"/>
      <c r="Z304" s="15"/>
      <c r="AA304" s="15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</row>
    <row r="305" spans="1:43" s="17" customFormat="1" ht="12.75" hidden="1" customHeight="1" thickBot="1">
      <c r="A305" s="126" t="s">
        <v>1990</v>
      </c>
      <c r="B305" s="74"/>
      <c r="C305" s="167" t="s">
        <v>1537</v>
      </c>
      <c r="D305" s="46" t="s">
        <v>1460</v>
      </c>
      <c r="E305" s="264"/>
      <c r="F305" s="265"/>
      <c r="G305" s="266"/>
      <c r="H305" s="267"/>
      <c r="I305" s="268"/>
      <c r="J305" s="265"/>
      <c r="K305" s="265"/>
      <c r="L305" s="266"/>
      <c r="M305" s="288">
        <f t="shared" si="30"/>
        <v>0</v>
      </c>
      <c r="N305" s="293">
        <f t="shared" si="30"/>
        <v>0</v>
      </c>
      <c r="O305" s="36"/>
      <c r="P305" s="51" t="s">
        <v>1474</v>
      </c>
      <c r="Q305" s="36"/>
      <c r="R305" s="36" t="str">
        <f t="shared" si="26"/>
        <v/>
      </c>
      <c r="S305" s="15"/>
      <c r="T305" s="15"/>
      <c r="U305" s="15"/>
      <c r="V305" s="15"/>
      <c r="W305" s="28"/>
      <c r="X305" s="28"/>
      <c r="Y305" s="15"/>
      <c r="Z305" s="15"/>
      <c r="AA305" s="15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</row>
    <row r="306" spans="1:43" s="226" customFormat="1" ht="15.75" hidden="1" customHeight="1">
      <c r="A306" s="126" t="s">
        <v>2057</v>
      </c>
      <c r="B306" s="885" t="s">
        <v>2058</v>
      </c>
      <c r="C306" s="886"/>
      <c r="D306" s="26"/>
      <c r="E306" s="331">
        <f t="shared" ref="E306:N306" si="31">SUM(E307:E338)</f>
        <v>0</v>
      </c>
      <c r="F306" s="332">
        <f t="shared" si="31"/>
        <v>0</v>
      </c>
      <c r="G306" s="333">
        <f t="shared" si="31"/>
        <v>0</v>
      </c>
      <c r="H306" s="334">
        <f t="shared" si="31"/>
        <v>0</v>
      </c>
      <c r="I306" s="364">
        <f t="shared" si="31"/>
        <v>0</v>
      </c>
      <c r="J306" s="332">
        <f t="shared" si="31"/>
        <v>0</v>
      </c>
      <c r="K306" s="91">
        <f t="shared" si="31"/>
        <v>0</v>
      </c>
      <c r="L306" s="92">
        <f t="shared" si="31"/>
        <v>0</v>
      </c>
      <c r="M306" s="90">
        <f t="shared" si="31"/>
        <v>0</v>
      </c>
      <c r="N306" s="93">
        <f t="shared" si="31"/>
        <v>0</v>
      </c>
      <c r="O306" s="138"/>
      <c r="P306" s="139" t="s">
        <v>1500</v>
      </c>
      <c r="Q306" s="138"/>
      <c r="R306" s="138" t="str">
        <f t="shared" si="26"/>
        <v/>
      </c>
      <c r="S306" s="140"/>
      <c r="T306" s="140"/>
      <c r="U306" s="140"/>
      <c r="V306" s="140"/>
      <c r="W306" s="141">
        <f>SUM(M306)</f>
        <v>0</v>
      </c>
      <c r="X306" s="141">
        <f>SUM(N306)</f>
        <v>0</v>
      </c>
      <c r="Y306" s="140"/>
      <c r="Z306" s="140"/>
      <c r="AA306" s="140"/>
      <c r="AC306" s="140"/>
      <c r="AD306" s="140"/>
      <c r="AE306" s="140"/>
      <c r="AF306" s="140"/>
      <c r="AG306" s="140"/>
      <c r="AH306" s="140"/>
      <c r="AI306" s="140"/>
      <c r="AJ306" s="140"/>
      <c r="AK306" s="140"/>
      <c r="AL306" s="140"/>
      <c r="AM306" s="140"/>
      <c r="AN306" s="140"/>
      <c r="AO306" s="140"/>
      <c r="AP306" s="140"/>
      <c r="AQ306" s="140"/>
    </row>
    <row r="307" spans="1:43" s="143" customFormat="1" ht="12.75" hidden="1" customHeight="1">
      <c r="A307" s="126" t="s">
        <v>2007</v>
      </c>
      <c r="B307" s="72"/>
      <c r="C307" s="73" t="s">
        <v>2008</v>
      </c>
      <c r="D307" s="46"/>
      <c r="E307" s="288"/>
      <c r="F307" s="289"/>
      <c r="G307" s="290"/>
      <c r="H307" s="291"/>
      <c r="I307" s="292"/>
      <c r="J307" s="289"/>
      <c r="K307" s="289"/>
      <c r="L307" s="290"/>
      <c r="M307" s="288"/>
      <c r="N307" s="293"/>
      <c r="O307" s="138"/>
      <c r="P307" s="139" t="s">
        <v>1474</v>
      </c>
      <c r="Q307" s="138"/>
      <c r="R307" s="138" t="str">
        <f t="shared" si="26"/>
        <v/>
      </c>
      <c r="S307" s="140"/>
      <c r="T307" s="140"/>
      <c r="U307" s="140"/>
      <c r="V307" s="140"/>
      <c r="W307" s="141"/>
      <c r="X307" s="141"/>
      <c r="Y307" s="140"/>
      <c r="Z307" s="140"/>
      <c r="AA307" s="140"/>
      <c r="AC307" s="142"/>
      <c r="AD307" s="142"/>
      <c r="AE307" s="142"/>
      <c r="AF307" s="142"/>
      <c r="AG307" s="142"/>
      <c r="AH307" s="142"/>
      <c r="AI307" s="142"/>
      <c r="AJ307" s="142"/>
      <c r="AK307" s="142"/>
      <c r="AL307" s="142"/>
      <c r="AM307" s="142"/>
      <c r="AN307" s="142"/>
      <c r="AO307" s="142"/>
      <c r="AP307" s="142"/>
      <c r="AQ307" s="142"/>
    </row>
    <row r="308" spans="1:43" s="143" customFormat="1" ht="12.75" hidden="1" customHeight="1">
      <c r="A308" s="126" t="s">
        <v>2009</v>
      </c>
      <c r="B308" s="72"/>
      <c r="C308" s="144" t="s">
        <v>2010</v>
      </c>
      <c r="D308" s="132"/>
      <c r="E308" s="264"/>
      <c r="F308" s="265"/>
      <c r="G308" s="266"/>
      <c r="H308" s="267"/>
      <c r="I308" s="268"/>
      <c r="J308" s="265"/>
      <c r="K308" s="265"/>
      <c r="L308" s="266"/>
      <c r="M308" s="288">
        <f>SUM(I308+K308)</f>
        <v>0</v>
      </c>
      <c r="N308" s="288">
        <f>SUM(J308+L308)</f>
        <v>0</v>
      </c>
      <c r="O308" s="138"/>
      <c r="P308" s="139" t="s">
        <v>1474</v>
      </c>
      <c r="Q308" s="138"/>
      <c r="R308" s="138" t="str">
        <f t="shared" si="26"/>
        <v/>
      </c>
      <c r="S308" s="140"/>
      <c r="T308" s="140"/>
      <c r="U308" s="140"/>
      <c r="V308" s="140"/>
      <c r="W308" s="141"/>
      <c r="X308" s="141"/>
      <c r="Y308" s="140"/>
      <c r="Z308" s="140"/>
      <c r="AA308" s="140"/>
      <c r="AC308" s="142"/>
      <c r="AD308" s="142"/>
      <c r="AE308" s="142"/>
      <c r="AF308" s="142"/>
      <c r="AG308" s="142"/>
      <c r="AH308" s="142"/>
      <c r="AI308" s="142"/>
      <c r="AJ308" s="142"/>
      <c r="AK308" s="142"/>
      <c r="AL308" s="142"/>
      <c r="AM308" s="142"/>
      <c r="AN308" s="142"/>
      <c r="AO308" s="142"/>
      <c r="AP308" s="142"/>
      <c r="AQ308" s="142"/>
    </row>
    <row r="309" spans="1:43" s="143" customFormat="1" ht="12.75" hidden="1" customHeight="1">
      <c r="A309" s="126" t="s">
        <v>1997</v>
      </c>
      <c r="B309" s="72"/>
      <c r="C309" s="144" t="s">
        <v>1998</v>
      </c>
      <c r="D309" s="132"/>
      <c r="E309" s="264"/>
      <c r="F309" s="265"/>
      <c r="G309" s="266"/>
      <c r="H309" s="267"/>
      <c r="I309" s="345"/>
      <c r="J309" s="344"/>
      <c r="K309" s="344"/>
      <c r="L309" s="365"/>
      <c r="M309" s="288">
        <f t="shared" ref="M309:N334" si="32">SUM(I309+K309)</f>
        <v>0</v>
      </c>
      <c r="N309" s="288">
        <f t="shared" si="32"/>
        <v>0</v>
      </c>
      <c r="O309" s="138"/>
      <c r="P309" s="139" t="s">
        <v>1473</v>
      </c>
      <c r="Q309" s="138"/>
      <c r="R309" s="138" t="str">
        <f t="shared" si="26"/>
        <v/>
      </c>
      <c r="S309" s="140"/>
      <c r="T309" s="140"/>
      <c r="U309" s="140"/>
      <c r="V309" s="140"/>
      <c r="W309" s="141"/>
      <c r="X309" s="141"/>
      <c r="Y309" s="140"/>
      <c r="Z309" s="140"/>
      <c r="AA309" s="140"/>
      <c r="AC309" s="142"/>
      <c r="AD309" s="142"/>
      <c r="AE309" s="142"/>
      <c r="AF309" s="142"/>
      <c r="AG309" s="142"/>
      <c r="AH309" s="142"/>
      <c r="AI309" s="142"/>
      <c r="AJ309" s="142"/>
      <c r="AK309" s="142"/>
      <c r="AL309" s="142"/>
      <c r="AM309" s="142"/>
      <c r="AN309" s="142"/>
      <c r="AO309" s="142"/>
      <c r="AP309" s="142"/>
      <c r="AQ309" s="142"/>
    </row>
    <row r="310" spans="1:43" s="17" customFormat="1" ht="12.75" hidden="1" customHeight="1">
      <c r="A310" s="126" t="s">
        <v>2011</v>
      </c>
      <c r="B310" s="72"/>
      <c r="C310" s="144" t="s">
        <v>2012</v>
      </c>
      <c r="D310" s="132"/>
      <c r="E310" s="264"/>
      <c r="F310" s="265"/>
      <c r="G310" s="266"/>
      <c r="H310" s="267"/>
      <c r="I310" s="268"/>
      <c r="J310" s="265"/>
      <c r="K310" s="265"/>
      <c r="L310" s="266"/>
      <c r="M310" s="288">
        <f t="shared" si="32"/>
        <v>0</v>
      </c>
      <c r="N310" s="288">
        <f t="shared" si="32"/>
        <v>0</v>
      </c>
      <c r="O310" s="36"/>
      <c r="P310" s="51" t="s">
        <v>1474</v>
      </c>
      <c r="Q310" s="36"/>
      <c r="R310" s="36" t="str">
        <f t="shared" si="26"/>
        <v/>
      </c>
      <c r="S310" s="15"/>
      <c r="T310" s="15"/>
      <c r="U310" s="15"/>
      <c r="V310" s="15"/>
      <c r="W310" s="28"/>
      <c r="X310" s="28"/>
      <c r="Y310" s="15"/>
      <c r="Z310" s="15"/>
      <c r="AA310" s="15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</row>
    <row r="311" spans="1:43" s="143" customFormat="1" ht="12.75" hidden="1" customHeight="1">
      <c r="A311" s="126" t="s">
        <v>2013</v>
      </c>
      <c r="B311" s="72"/>
      <c r="C311" s="144" t="s">
        <v>2014</v>
      </c>
      <c r="D311" s="132"/>
      <c r="E311" s="288"/>
      <c r="F311" s="265"/>
      <c r="G311" s="266"/>
      <c r="H311" s="267"/>
      <c r="I311" s="268"/>
      <c r="J311" s="265"/>
      <c r="K311" s="146"/>
      <c r="L311" s="147"/>
      <c r="M311" s="619">
        <f t="shared" si="32"/>
        <v>0</v>
      </c>
      <c r="N311" s="619">
        <f t="shared" si="32"/>
        <v>0</v>
      </c>
      <c r="O311" s="138"/>
      <c r="P311" s="139" t="s">
        <v>1474</v>
      </c>
      <c r="Q311" s="138"/>
      <c r="R311" s="138" t="str">
        <f t="shared" si="26"/>
        <v/>
      </c>
      <c r="S311" s="140"/>
      <c r="T311" s="140"/>
      <c r="U311" s="140"/>
      <c r="V311" s="140"/>
      <c r="W311" s="141"/>
      <c r="X311" s="141"/>
      <c r="Y311" s="140"/>
      <c r="Z311" s="140"/>
      <c r="AA311" s="140"/>
      <c r="AC311" s="142"/>
      <c r="AD311" s="142"/>
      <c r="AE311" s="142"/>
      <c r="AF311" s="142"/>
      <c r="AG311" s="142"/>
      <c r="AH311" s="142"/>
      <c r="AI311" s="142"/>
      <c r="AJ311" s="142"/>
      <c r="AK311" s="142"/>
      <c r="AL311" s="142"/>
      <c r="AM311" s="142"/>
      <c r="AN311" s="142"/>
      <c r="AO311" s="142"/>
      <c r="AP311" s="142"/>
      <c r="AQ311" s="142"/>
    </row>
    <row r="312" spans="1:43" s="17" customFormat="1" ht="12.75" hidden="1" customHeight="1">
      <c r="A312" s="126" t="s">
        <v>2015</v>
      </c>
      <c r="B312" s="72"/>
      <c r="C312" s="144" t="s">
        <v>2016</v>
      </c>
      <c r="D312" s="132"/>
      <c r="E312" s="264"/>
      <c r="F312" s="265"/>
      <c r="G312" s="266"/>
      <c r="H312" s="267"/>
      <c r="I312" s="268"/>
      <c r="J312" s="265"/>
      <c r="K312" s="265"/>
      <c r="L312" s="266"/>
      <c r="M312" s="288">
        <f t="shared" si="32"/>
        <v>0</v>
      </c>
      <c r="N312" s="288">
        <f t="shared" si="32"/>
        <v>0</v>
      </c>
      <c r="O312" s="36"/>
      <c r="P312" s="51" t="s">
        <v>1474</v>
      </c>
      <c r="Q312" s="36"/>
      <c r="R312" s="36" t="str">
        <f t="shared" si="26"/>
        <v/>
      </c>
      <c r="S312" s="15"/>
      <c r="T312" s="15"/>
      <c r="U312" s="15"/>
      <c r="V312" s="15"/>
      <c r="W312" s="28"/>
      <c r="X312" s="28"/>
      <c r="Y312" s="15"/>
      <c r="Z312" s="15"/>
      <c r="AA312" s="15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</row>
    <row r="313" spans="1:43" s="17" customFormat="1" ht="12.75" hidden="1" customHeight="1">
      <c r="A313" s="126" t="s">
        <v>2017</v>
      </c>
      <c r="B313" s="72"/>
      <c r="C313" s="144" t="s">
        <v>2018</v>
      </c>
      <c r="D313" s="132"/>
      <c r="E313" s="264"/>
      <c r="F313" s="265"/>
      <c r="G313" s="266"/>
      <c r="H313" s="267"/>
      <c r="I313" s="268"/>
      <c r="J313" s="265"/>
      <c r="K313" s="265"/>
      <c r="L313" s="266"/>
      <c r="M313" s="288">
        <f t="shared" si="32"/>
        <v>0</v>
      </c>
      <c r="N313" s="288">
        <f t="shared" si="32"/>
        <v>0</v>
      </c>
      <c r="O313" s="36"/>
      <c r="P313" s="51" t="s">
        <v>1474</v>
      </c>
      <c r="Q313" s="36"/>
      <c r="R313" s="36" t="str">
        <f t="shared" si="26"/>
        <v/>
      </c>
      <c r="S313" s="15"/>
      <c r="T313" s="15"/>
      <c r="U313" s="15"/>
      <c r="V313" s="15"/>
      <c r="W313" s="28"/>
      <c r="X313" s="28"/>
      <c r="Y313" s="15"/>
      <c r="Z313" s="15"/>
      <c r="AA313" s="15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</row>
    <row r="314" spans="1:43" s="17" customFormat="1" ht="12.75" hidden="1" customHeight="1">
      <c r="A314" s="126" t="s">
        <v>1999</v>
      </c>
      <c r="B314" s="72"/>
      <c r="C314" s="144" t="s">
        <v>2000</v>
      </c>
      <c r="D314" s="132"/>
      <c r="E314" s="264"/>
      <c r="F314" s="265"/>
      <c r="G314" s="266"/>
      <c r="H314" s="267"/>
      <c r="I314" s="268"/>
      <c r="J314" s="265"/>
      <c r="K314" s="265"/>
      <c r="L314" s="266"/>
      <c r="M314" s="288">
        <f t="shared" si="32"/>
        <v>0</v>
      </c>
      <c r="N314" s="288">
        <f t="shared" si="32"/>
        <v>0</v>
      </c>
      <c r="O314" s="36"/>
      <c r="P314" s="51" t="s">
        <v>1473</v>
      </c>
      <c r="Q314" s="36"/>
      <c r="R314" s="36" t="str">
        <f t="shared" si="26"/>
        <v/>
      </c>
      <c r="S314" s="15"/>
      <c r="T314" s="15"/>
      <c r="U314" s="15"/>
      <c r="V314" s="15"/>
      <c r="W314" s="28"/>
      <c r="X314" s="28"/>
      <c r="Y314" s="15"/>
      <c r="Z314" s="15"/>
      <c r="AA314" s="15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</row>
    <row r="315" spans="1:43" s="17" customFormat="1" ht="12.75" hidden="1" customHeight="1">
      <c r="A315" s="126" t="s">
        <v>2019</v>
      </c>
      <c r="B315" s="72"/>
      <c r="C315" s="144" t="s">
        <v>2020</v>
      </c>
      <c r="D315" s="132"/>
      <c r="E315" s="264"/>
      <c r="F315" s="265"/>
      <c r="G315" s="266"/>
      <c r="H315" s="267"/>
      <c r="I315" s="268"/>
      <c r="J315" s="265"/>
      <c r="K315" s="265"/>
      <c r="L315" s="266"/>
      <c r="M315" s="288">
        <f t="shared" si="32"/>
        <v>0</v>
      </c>
      <c r="N315" s="288">
        <f t="shared" si="32"/>
        <v>0</v>
      </c>
      <c r="O315" s="36"/>
      <c r="P315" s="51" t="s">
        <v>1474</v>
      </c>
      <c r="Q315" s="36"/>
      <c r="R315" s="36" t="str">
        <f t="shared" si="26"/>
        <v/>
      </c>
      <c r="S315" s="15"/>
      <c r="T315" s="15"/>
      <c r="U315" s="15"/>
      <c r="V315" s="15"/>
      <c r="W315" s="28"/>
      <c r="X315" s="28"/>
      <c r="Y315" s="15"/>
      <c r="Z315" s="15"/>
      <c r="AA315" s="15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</row>
    <row r="316" spans="1:43" s="17" customFormat="1" ht="12.75" hidden="1" customHeight="1">
      <c r="A316" s="126" t="s">
        <v>2021</v>
      </c>
      <c r="B316" s="72"/>
      <c r="C316" s="144" t="s">
        <v>2022</v>
      </c>
      <c r="D316" s="132"/>
      <c r="E316" s="264"/>
      <c r="F316" s="265"/>
      <c r="G316" s="266"/>
      <c r="H316" s="267"/>
      <c r="I316" s="268"/>
      <c r="J316" s="265"/>
      <c r="K316" s="265"/>
      <c r="L316" s="266"/>
      <c r="M316" s="288">
        <f t="shared" si="32"/>
        <v>0</v>
      </c>
      <c r="N316" s="288">
        <f t="shared" si="32"/>
        <v>0</v>
      </c>
      <c r="O316" s="36"/>
      <c r="P316" s="51" t="s">
        <v>1474</v>
      </c>
      <c r="Q316" s="36"/>
      <c r="R316" s="36" t="str">
        <f t="shared" si="26"/>
        <v/>
      </c>
      <c r="S316" s="15"/>
      <c r="T316" s="15"/>
      <c r="U316" s="15"/>
      <c r="V316" s="15"/>
      <c r="W316" s="28"/>
      <c r="X316" s="28"/>
      <c r="Y316" s="15"/>
      <c r="Z316" s="15"/>
      <c r="AA316" s="15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</row>
    <row r="317" spans="1:43" s="17" customFormat="1" ht="12.75" hidden="1" customHeight="1">
      <c r="A317" s="126" t="s">
        <v>2023</v>
      </c>
      <c r="B317" s="72"/>
      <c r="C317" s="144" t="s">
        <v>2024</v>
      </c>
      <c r="D317" s="132"/>
      <c r="E317" s="264"/>
      <c r="F317" s="265"/>
      <c r="G317" s="266"/>
      <c r="H317" s="267"/>
      <c r="I317" s="268"/>
      <c r="J317" s="265"/>
      <c r="K317" s="265"/>
      <c r="L317" s="266"/>
      <c r="M317" s="288">
        <f t="shared" si="32"/>
        <v>0</v>
      </c>
      <c r="N317" s="288">
        <f t="shared" si="32"/>
        <v>0</v>
      </c>
      <c r="O317" s="36"/>
      <c r="P317" s="51" t="s">
        <v>1474</v>
      </c>
      <c r="Q317" s="36"/>
      <c r="R317" s="36" t="str">
        <f t="shared" si="26"/>
        <v/>
      </c>
      <c r="S317" s="15"/>
      <c r="T317" s="15"/>
      <c r="U317" s="15"/>
      <c r="V317" s="15"/>
      <c r="W317" s="28"/>
      <c r="X317" s="28"/>
      <c r="Y317" s="15"/>
      <c r="Z317" s="15"/>
      <c r="AA317" s="15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</row>
    <row r="318" spans="1:43" s="143" customFormat="1" ht="12.75" hidden="1" customHeight="1">
      <c r="A318" s="126" t="s">
        <v>2025</v>
      </c>
      <c r="B318" s="72"/>
      <c r="C318" s="144" t="s">
        <v>2026</v>
      </c>
      <c r="D318" s="132"/>
      <c r="E318" s="264"/>
      <c r="F318" s="265"/>
      <c r="G318" s="266"/>
      <c r="H318" s="267"/>
      <c r="I318" s="268"/>
      <c r="J318" s="265"/>
      <c r="K318" s="265"/>
      <c r="L318" s="266"/>
      <c r="M318" s="288">
        <f t="shared" si="32"/>
        <v>0</v>
      </c>
      <c r="N318" s="288">
        <f t="shared" si="32"/>
        <v>0</v>
      </c>
      <c r="O318" s="138"/>
      <c r="P318" s="139" t="s">
        <v>1474</v>
      </c>
      <c r="Q318" s="138"/>
      <c r="R318" s="138" t="str">
        <f t="shared" si="26"/>
        <v/>
      </c>
      <c r="S318" s="140"/>
      <c r="T318" s="140"/>
      <c r="U318" s="140"/>
      <c r="V318" s="140"/>
      <c r="W318" s="141"/>
      <c r="X318" s="141"/>
      <c r="Y318" s="140"/>
      <c r="Z318" s="140"/>
      <c r="AA318" s="140"/>
      <c r="AC318" s="142"/>
      <c r="AD318" s="142"/>
      <c r="AE318" s="142"/>
      <c r="AF318" s="142"/>
      <c r="AG318" s="142"/>
      <c r="AH318" s="142"/>
      <c r="AI318" s="142"/>
      <c r="AJ318" s="142"/>
      <c r="AK318" s="142"/>
      <c r="AL318" s="142"/>
      <c r="AM318" s="142"/>
      <c r="AN318" s="142"/>
      <c r="AO318" s="142"/>
      <c r="AP318" s="142"/>
      <c r="AQ318" s="142"/>
    </row>
    <row r="319" spans="1:43" s="17" customFormat="1" ht="12.75" hidden="1" customHeight="1">
      <c r="A319" s="126" t="s">
        <v>2027</v>
      </c>
      <c r="B319" s="72"/>
      <c r="C319" s="144" t="s">
        <v>2028</v>
      </c>
      <c r="D319" s="132"/>
      <c r="E319" s="264"/>
      <c r="F319" s="265"/>
      <c r="G319" s="266"/>
      <c r="H319" s="267"/>
      <c r="I319" s="268"/>
      <c r="J319" s="265"/>
      <c r="K319" s="265"/>
      <c r="L319" s="266"/>
      <c r="M319" s="288">
        <f t="shared" si="32"/>
        <v>0</v>
      </c>
      <c r="N319" s="288">
        <f t="shared" si="32"/>
        <v>0</v>
      </c>
      <c r="O319" s="36"/>
      <c r="P319" s="51" t="s">
        <v>1474</v>
      </c>
      <c r="Q319" s="36"/>
      <c r="R319" s="36" t="str">
        <f t="shared" si="26"/>
        <v/>
      </c>
      <c r="S319" s="15"/>
      <c r="T319" s="15"/>
      <c r="U319" s="15"/>
      <c r="V319" s="15"/>
      <c r="W319" s="28"/>
      <c r="X319" s="28"/>
      <c r="Y319" s="15"/>
      <c r="Z319" s="15"/>
      <c r="AA319" s="15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</row>
    <row r="320" spans="1:43" s="17" customFormat="1" ht="12.75" hidden="1" customHeight="1">
      <c r="A320" s="126" t="s">
        <v>2029</v>
      </c>
      <c r="B320" s="72"/>
      <c r="C320" s="144" t="s">
        <v>2030</v>
      </c>
      <c r="D320" s="132"/>
      <c r="E320" s="264"/>
      <c r="F320" s="265"/>
      <c r="G320" s="266"/>
      <c r="H320" s="267"/>
      <c r="I320" s="268"/>
      <c r="J320" s="265"/>
      <c r="K320" s="265"/>
      <c r="L320" s="266"/>
      <c r="M320" s="288">
        <f t="shared" si="32"/>
        <v>0</v>
      </c>
      <c r="N320" s="288">
        <f t="shared" si="32"/>
        <v>0</v>
      </c>
      <c r="O320" s="36"/>
      <c r="P320" s="51" t="s">
        <v>1474</v>
      </c>
      <c r="Q320" s="36"/>
      <c r="R320" s="36" t="str">
        <f t="shared" si="26"/>
        <v/>
      </c>
      <c r="S320" s="15"/>
      <c r="T320" s="15"/>
      <c r="U320" s="15"/>
      <c r="V320" s="15"/>
      <c r="W320" s="28"/>
      <c r="X320" s="28"/>
      <c r="Y320" s="15"/>
      <c r="Z320" s="15"/>
      <c r="AA320" s="15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</row>
    <row r="321" spans="1:43" s="17" customFormat="1" ht="12.75" hidden="1" customHeight="1">
      <c r="A321" s="126" t="s">
        <v>2031</v>
      </c>
      <c r="B321" s="72"/>
      <c r="C321" s="144" t="s">
        <v>2032</v>
      </c>
      <c r="D321" s="132"/>
      <c r="E321" s="264"/>
      <c r="F321" s="265"/>
      <c r="G321" s="266"/>
      <c r="H321" s="267"/>
      <c r="I321" s="268"/>
      <c r="J321" s="265"/>
      <c r="K321" s="265"/>
      <c r="L321" s="266"/>
      <c r="M321" s="288">
        <f t="shared" si="32"/>
        <v>0</v>
      </c>
      <c r="N321" s="288">
        <f t="shared" si="32"/>
        <v>0</v>
      </c>
      <c r="O321" s="36"/>
      <c r="P321" s="51" t="s">
        <v>1474</v>
      </c>
      <c r="Q321" s="36"/>
      <c r="R321" s="36" t="str">
        <f t="shared" si="26"/>
        <v/>
      </c>
      <c r="S321" s="15"/>
      <c r="T321" s="15"/>
      <c r="U321" s="15"/>
      <c r="V321" s="15"/>
      <c r="W321" s="28"/>
      <c r="X321" s="28"/>
      <c r="Y321" s="15"/>
      <c r="Z321" s="15"/>
      <c r="AA321" s="15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</row>
    <row r="322" spans="1:43" s="17" customFormat="1" ht="12.75" hidden="1" customHeight="1">
      <c r="A322" s="126" t="s">
        <v>2033</v>
      </c>
      <c r="B322" s="72"/>
      <c r="C322" s="144" t="s">
        <v>2034</v>
      </c>
      <c r="D322" s="132"/>
      <c r="E322" s="264"/>
      <c r="F322" s="265"/>
      <c r="G322" s="266"/>
      <c r="H322" s="267"/>
      <c r="I322" s="268"/>
      <c r="J322" s="265"/>
      <c r="K322" s="265"/>
      <c r="L322" s="266"/>
      <c r="M322" s="288">
        <f t="shared" si="32"/>
        <v>0</v>
      </c>
      <c r="N322" s="288">
        <f t="shared" si="32"/>
        <v>0</v>
      </c>
      <c r="O322" s="36"/>
      <c r="P322" s="51" t="s">
        <v>1474</v>
      </c>
      <c r="Q322" s="36"/>
      <c r="R322" s="36" t="str">
        <f t="shared" si="26"/>
        <v/>
      </c>
      <c r="S322" s="15"/>
      <c r="T322" s="15"/>
      <c r="U322" s="15"/>
      <c r="V322" s="15"/>
      <c r="W322" s="28"/>
      <c r="X322" s="28"/>
      <c r="Y322" s="15"/>
      <c r="Z322" s="15"/>
      <c r="AA322" s="15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</row>
    <row r="323" spans="1:43" s="17" customFormat="1" ht="12.75" hidden="1" customHeight="1">
      <c r="A323" s="126" t="s">
        <v>2035</v>
      </c>
      <c r="B323" s="72"/>
      <c r="C323" s="144" t="s">
        <v>2036</v>
      </c>
      <c r="D323" s="132"/>
      <c r="E323" s="264"/>
      <c r="F323" s="265"/>
      <c r="G323" s="266"/>
      <c r="H323" s="267"/>
      <c r="I323" s="268"/>
      <c r="J323" s="265"/>
      <c r="K323" s="265"/>
      <c r="L323" s="266"/>
      <c r="M323" s="288">
        <f t="shared" si="32"/>
        <v>0</v>
      </c>
      <c r="N323" s="288">
        <f t="shared" si="32"/>
        <v>0</v>
      </c>
      <c r="O323" s="36"/>
      <c r="P323" s="51" t="s">
        <v>1474</v>
      </c>
      <c r="Q323" s="36"/>
      <c r="R323" s="36" t="str">
        <f t="shared" si="26"/>
        <v/>
      </c>
      <c r="S323" s="15"/>
      <c r="T323" s="15"/>
      <c r="U323" s="15"/>
      <c r="V323" s="15"/>
      <c r="W323" s="28"/>
      <c r="X323" s="28"/>
      <c r="Y323" s="15"/>
      <c r="Z323" s="15"/>
      <c r="AA323" s="15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</row>
    <row r="324" spans="1:43" s="17" customFormat="1" ht="12.75" hidden="1" customHeight="1">
      <c r="A324" s="126" t="s">
        <v>2001</v>
      </c>
      <c r="B324" s="72"/>
      <c r="C324" s="144" t="s">
        <v>2002</v>
      </c>
      <c r="D324" s="132"/>
      <c r="E324" s="264"/>
      <c r="F324" s="265"/>
      <c r="G324" s="266"/>
      <c r="H324" s="267"/>
      <c r="I324" s="268"/>
      <c r="J324" s="265"/>
      <c r="K324" s="265"/>
      <c r="L324" s="266"/>
      <c r="M324" s="288">
        <f t="shared" si="32"/>
        <v>0</v>
      </c>
      <c r="N324" s="288">
        <f t="shared" si="32"/>
        <v>0</v>
      </c>
      <c r="O324" s="36"/>
      <c r="P324" s="51" t="s">
        <v>1473</v>
      </c>
      <c r="Q324" s="36"/>
      <c r="R324" s="36" t="str">
        <f t="shared" si="26"/>
        <v/>
      </c>
      <c r="S324" s="15"/>
      <c r="T324" s="15"/>
      <c r="U324" s="15"/>
      <c r="V324" s="15"/>
      <c r="W324" s="28"/>
      <c r="X324" s="28"/>
      <c r="Y324" s="15"/>
      <c r="Z324" s="15"/>
      <c r="AA324" s="15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</row>
    <row r="325" spans="1:43" s="17" customFormat="1" ht="12.75" hidden="1" customHeight="1">
      <c r="A325" s="126" t="s">
        <v>2037</v>
      </c>
      <c r="B325" s="72"/>
      <c r="C325" s="144" t="s">
        <v>2038</v>
      </c>
      <c r="D325" s="132"/>
      <c r="E325" s="264"/>
      <c r="F325" s="265"/>
      <c r="G325" s="266"/>
      <c r="H325" s="267"/>
      <c r="I325" s="268"/>
      <c r="J325" s="265"/>
      <c r="K325" s="265"/>
      <c r="L325" s="266"/>
      <c r="M325" s="288">
        <f t="shared" si="32"/>
        <v>0</v>
      </c>
      <c r="N325" s="288">
        <f t="shared" si="32"/>
        <v>0</v>
      </c>
      <c r="O325" s="36"/>
      <c r="P325" s="51" t="s">
        <v>1474</v>
      </c>
      <c r="Q325" s="36"/>
      <c r="R325" s="36" t="str">
        <f t="shared" si="26"/>
        <v/>
      </c>
      <c r="S325" s="15"/>
      <c r="T325" s="15"/>
      <c r="U325" s="15"/>
      <c r="V325" s="15"/>
      <c r="W325" s="28"/>
      <c r="X325" s="28"/>
      <c r="Y325" s="15"/>
      <c r="Z325" s="15"/>
      <c r="AA325" s="15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</row>
    <row r="326" spans="1:43" s="17" customFormat="1" ht="12.75" hidden="1" customHeight="1">
      <c r="A326" s="126" t="s">
        <v>2039</v>
      </c>
      <c r="B326" s="72"/>
      <c r="C326" s="144" t="s">
        <v>2040</v>
      </c>
      <c r="D326" s="132"/>
      <c r="E326" s="264"/>
      <c r="F326" s="265"/>
      <c r="G326" s="266"/>
      <c r="H326" s="267"/>
      <c r="I326" s="268"/>
      <c r="J326" s="265"/>
      <c r="K326" s="265"/>
      <c r="L326" s="266"/>
      <c r="M326" s="288">
        <f t="shared" si="32"/>
        <v>0</v>
      </c>
      <c r="N326" s="288">
        <f t="shared" si="32"/>
        <v>0</v>
      </c>
      <c r="O326" s="36"/>
      <c r="P326" s="51" t="s">
        <v>1474</v>
      </c>
      <c r="Q326" s="36"/>
      <c r="R326" s="36" t="str">
        <f t="shared" si="26"/>
        <v/>
      </c>
      <c r="S326" s="15"/>
      <c r="T326" s="15"/>
      <c r="U326" s="15"/>
      <c r="V326" s="15"/>
      <c r="W326" s="28"/>
      <c r="X326" s="28"/>
      <c r="Y326" s="15"/>
      <c r="Z326" s="15"/>
      <c r="AA326" s="15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</row>
    <row r="327" spans="1:43" s="143" customFormat="1" ht="12.75" hidden="1" customHeight="1" thickBot="1">
      <c r="A327" s="126" t="s">
        <v>2041</v>
      </c>
      <c r="B327" s="104"/>
      <c r="C327" s="159" t="s">
        <v>1835</v>
      </c>
      <c r="D327" s="130"/>
      <c r="E327" s="310"/>
      <c r="F327" s="311"/>
      <c r="G327" s="312"/>
      <c r="H327" s="313"/>
      <c r="I327" s="314"/>
      <c r="J327" s="311"/>
      <c r="K327" s="311"/>
      <c r="L327" s="312"/>
      <c r="M327" s="288">
        <f t="shared" si="32"/>
        <v>0</v>
      </c>
      <c r="N327" s="288">
        <f t="shared" si="32"/>
        <v>0</v>
      </c>
      <c r="O327" s="138"/>
      <c r="P327" s="139" t="s">
        <v>1474</v>
      </c>
      <c r="Q327" s="138"/>
      <c r="R327" s="138" t="str">
        <f t="shared" si="26"/>
        <v/>
      </c>
      <c r="S327" s="140"/>
      <c r="T327" s="140"/>
      <c r="U327" s="140"/>
      <c r="V327" s="140"/>
      <c r="W327" s="141"/>
      <c r="X327" s="141"/>
      <c r="Y327" s="140"/>
      <c r="Z327" s="140"/>
      <c r="AA327" s="140"/>
      <c r="AC327" s="142"/>
      <c r="AD327" s="142"/>
      <c r="AE327" s="142"/>
      <c r="AF327" s="142"/>
      <c r="AG327" s="142"/>
      <c r="AH327" s="142"/>
      <c r="AI327" s="142"/>
      <c r="AJ327" s="142"/>
      <c r="AK327" s="142"/>
      <c r="AL327" s="142"/>
      <c r="AM327" s="142"/>
      <c r="AN327" s="142"/>
      <c r="AO327" s="142"/>
      <c r="AP327" s="142"/>
      <c r="AQ327" s="142"/>
    </row>
    <row r="328" spans="1:43" s="17" customFormat="1" ht="12.75" hidden="1" customHeight="1" thickTop="1">
      <c r="A328" s="126" t="s">
        <v>2042</v>
      </c>
      <c r="B328" s="95"/>
      <c r="C328" s="152" t="s">
        <v>1777</v>
      </c>
      <c r="D328" s="46"/>
      <c r="E328" s="258"/>
      <c r="F328" s="259"/>
      <c r="G328" s="260"/>
      <c r="H328" s="261"/>
      <c r="I328" s="262"/>
      <c r="J328" s="259"/>
      <c r="K328" s="259"/>
      <c r="L328" s="260"/>
      <c r="M328" s="288">
        <f t="shared" si="32"/>
        <v>0</v>
      </c>
      <c r="N328" s="288">
        <f t="shared" si="32"/>
        <v>0</v>
      </c>
      <c r="O328" s="36"/>
      <c r="P328" s="51" t="s">
        <v>1474</v>
      </c>
      <c r="Q328" s="36"/>
      <c r="R328" s="36" t="str">
        <f t="shared" si="26"/>
        <v/>
      </c>
      <c r="S328" s="15"/>
      <c r="T328" s="15"/>
      <c r="U328" s="15"/>
      <c r="V328" s="15"/>
      <c r="W328" s="28"/>
      <c r="X328" s="28"/>
      <c r="Y328" s="15"/>
      <c r="Z328" s="15"/>
      <c r="AA328" s="15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</row>
    <row r="329" spans="1:43" s="17" customFormat="1" ht="12.75" hidden="1" customHeight="1">
      <c r="A329" s="126" t="s">
        <v>2043</v>
      </c>
      <c r="B329" s="72"/>
      <c r="C329" s="144" t="s">
        <v>2044</v>
      </c>
      <c r="D329" s="46"/>
      <c r="E329" s="264"/>
      <c r="F329" s="265"/>
      <c r="G329" s="266"/>
      <c r="H329" s="267"/>
      <c r="I329" s="268"/>
      <c r="J329" s="265"/>
      <c r="K329" s="265"/>
      <c r="L329" s="266"/>
      <c r="M329" s="288">
        <f t="shared" si="32"/>
        <v>0</v>
      </c>
      <c r="N329" s="288">
        <f t="shared" si="32"/>
        <v>0</v>
      </c>
      <c r="O329" s="36"/>
      <c r="P329" s="51" t="s">
        <v>1474</v>
      </c>
      <c r="Q329" s="36"/>
      <c r="R329" s="36" t="str">
        <f t="shared" si="26"/>
        <v/>
      </c>
      <c r="S329" s="15"/>
      <c r="T329" s="15"/>
      <c r="U329" s="15"/>
      <c r="V329" s="15"/>
      <c r="W329" s="28"/>
      <c r="X329" s="28"/>
      <c r="Y329" s="15"/>
      <c r="Z329" s="15"/>
      <c r="AA329" s="15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</row>
    <row r="330" spans="1:43" s="17" customFormat="1" ht="12.75" hidden="1" customHeight="1">
      <c r="A330" s="126" t="s">
        <v>2045</v>
      </c>
      <c r="B330" s="72"/>
      <c r="C330" s="144" t="s">
        <v>1850</v>
      </c>
      <c r="D330" s="46"/>
      <c r="E330" s="264"/>
      <c r="F330" s="265"/>
      <c r="G330" s="266"/>
      <c r="H330" s="267"/>
      <c r="I330" s="268"/>
      <c r="J330" s="265"/>
      <c r="K330" s="265"/>
      <c r="L330" s="266"/>
      <c r="M330" s="288">
        <f t="shared" si="32"/>
        <v>0</v>
      </c>
      <c r="N330" s="288">
        <f t="shared" si="32"/>
        <v>0</v>
      </c>
      <c r="O330" s="36"/>
      <c r="P330" s="51" t="s">
        <v>1474</v>
      </c>
      <c r="Q330" s="36"/>
      <c r="R330" s="36" t="str">
        <f t="shared" si="26"/>
        <v/>
      </c>
      <c r="S330" s="15"/>
      <c r="T330" s="15"/>
      <c r="U330" s="15"/>
      <c r="V330" s="15"/>
      <c r="W330" s="28"/>
      <c r="X330" s="28"/>
      <c r="Y330" s="15"/>
      <c r="Z330" s="15"/>
      <c r="AA330" s="15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</row>
    <row r="331" spans="1:43" s="17" customFormat="1" ht="12.75" hidden="1" customHeight="1">
      <c r="A331" s="126" t="s">
        <v>2003</v>
      </c>
      <c r="B331" s="72"/>
      <c r="C331" s="144" t="s">
        <v>2004</v>
      </c>
      <c r="D331" s="46"/>
      <c r="E331" s="264"/>
      <c r="F331" s="265"/>
      <c r="G331" s="266"/>
      <c r="H331" s="267"/>
      <c r="I331" s="268"/>
      <c r="J331" s="265"/>
      <c r="K331" s="265"/>
      <c r="L331" s="266"/>
      <c r="M331" s="288">
        <f t="shared" si="32"/>
        <v>0</v>
      </c>
      <c r="N331" s="288">
        <f t="shared" si="32"/>
        <v>0</v>
      </c>
      <c r="O331" s="36"/>
      <c r="P331" s="51" t="s">
        <v>1473</v>
      </c>
      <c r="Q331" s="36"/>
      <c r="R331" s="36" t="str">
        <f t="shared" ref="R331:R394" si="33">IF(SUM(E331:N331)=0,"",P331)</f>
        <v/>
      </c>
      <c r="S331" s="15"/>
      <c r="T331" s="15"/>
      <c r="U331" s="15"/>
      <c r="V331" s="15"/>
      <c r="W331" s="28"/>
      <c r="X331" s="28"/>
      <c r="Y331" s="15"/>
      <c r="Z331" s="15"/>
      <c r="AA331" s="15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</row>
    <row r="332" spans="1:43" s="17" customFormat="1" ht="12.75" hidden="1" customHeight="1">
      <c r="A332" s="126" t="s">
        <v>2046</v>
      </c>
      <c r="B332" s="72"/>
      <c r="C332" s="144" t="s">
        <v>2047</v>
      </c>
      <c r="D332" s="46"/>
      <c r="E332" s="264"/>
      <c r="F332" s="265"/>
      <c r="G332" s="266"/>
      <c r="H332" s="267"/>
      <c r="I332" s="268"/>
      <c r="J332" s="265"/>
      <c r="K332" s="265"/>
      <c r="L332" s="266"/>
      <c r="M332" s="288">
        <f t="shared" si="32"/>
        <v>0</v>
      </c>
      <c r="N332" s="288">
        <f t="shared" si="32"/>
        <v>0</v>
      </c>
      <c r="O332" s="36"/>
      <c r="P332" s="51" t="s">
        <v>1474</v>
      </c>
      <c r="Q332" s="36"/>
      <c r="R332" s="36" t="str">
        <f t="shared" si="33"/>
        <v/>
      </c>
      <c r="S332" s="15"/>
      <c r="T332" s="15"/>
      <c r="U332" s="15"/>
      <c r="V332" s="15"/>
      <c r="W332" s="28"/>
      <c r="X332" s="28"/>
      <c r="Y332" s="15"/>
      <c r="Z332" s="15"/>
      <c r="AA332" s="15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</row>
    <row r="333" spans="1:43" s="17" customFormat="1" ht="12.75" hidden="1" customHeight="1">
      <c r="A333" s="126" t="s">
        <v>2048</v>
      </c>
      <c r="B333" s="72"/>
      <c r="C333" s="144" t="s">
        <v>2049</v>
      </c>
      <c r="D333" s="46"/>
      <c r="E333" s="264"/>
      <c r="F333" s="265"/>
      <c r="G333" s="266"/>
      <c r="H333" s="267"/>
      <c r="I333" s="268"/>
      <c r="J333" s="265"/>
      <c r="K333" s="265"/>
      <c r="L333" s="266"/>
      <c r="M333" s="288">
        <f t="shared" si="32"/>
        <v>0</v>
      </c>
      <c r="N333" s="288">
        <f t="shared" si="32"/>
        <v>0</v>
      </c>
      <c r="O333" s="36"/>
      <c r="P333" s="51" t="s">
        <v>1474</v>
      </c>
      <c r="Q333" s="36"/>
      <c r="R333" s="36" t="str">
        <f t="shared" si="33"/>
        <v/>
      </c>
      <c r="S333" s="15"/>
      <c r="T333" s="15"/>
      <c r="U333" s="15"/>
      <c r="V333" s="15"/>
      <c r="W333" s="28"/>
      <c r="X333" s="28"/>
      <c r="Y333" s="15"/>
      <c r="Z333" s="15"/>
      <c r="AA333" s="15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</row>
    <row r="334" spans="1:43" s="17" customFormat="1" ht="12.75" hidden="1" customHeight="1">
      <c r="A334" s="126" t="s">
        <v>2050</v>
      </c>
      <c r="B334" s="72"/>
      <c r="C334" s="144" t="s">
        <v>1539</v>
      </c>
      <c r="D334" s="46"/>
      <c r="E334" s="264"/>
      <c r="F334" s="265"/>
      <c r="G334" s="266"/>
      <c r="H334" s="267"/>
      <c r="I334" s="268"/>
      <c r="J334" s="265"/>
      <c r="K334" s="265"/>
      <c r="L334" s="266"/>
      <c r="M334" s="288">
        <f t="shared" si="32"/>
        <v>0</v>
      </c>
      <c r="N334" s="288">
        <f t="shared" si="32"/>
        <v>0</v>
      </c>
      <c r="O334" s="36"/>
      <c r="P334" s="51" t="s">
        <v>1474</v>
      </c>
      <c r="Q334" s="36"/>
      <c r="R334" s="36" t="str">
        <f t="shared" si="33"/>
        <v/>
      </c>
      <c r="S334" s="15"/>
      <c r="T334" s="15"/>
      <c r="U334" s="15"/>
      <c r="V334" s="15"/>
      <c r="W334" s="28"/>
      <c r="X334" s="28"/>
      <c r="Y334" s="15"/>
      <c r="Z334" s="15"/>
      <c r="AA334" s="15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</row>
    <row r="335" spans="1:43" s="17" customFormat="1" ht="12.75" hidden="1" customHeight="1">
      <c r="A335" s="126" t="s">
        <v>2005</v>
      </c>
      <c r="B335" s="72"/>
      <c r="C335" s="144" t="s">
        <v>2006</v>
      </c>
      <c r="D335" s="46"/>
      <c r="E335" s="264"/>
      <c r="F335" s="265"/>
      <c r="G335" s="266"/>
      <c r="H335" s="267"/>
      <c r="I335" s="268"/>
      <c r="J335" s="265"/>
      <c r="K335" s="265"/>
      <c r="L335" s="266"/>
      <c r="M335" s="288"/>
      <c r="N335" s="293"/>
      <c r="O335" s="36"/>
      <c r="P335" s="51" t="s">
        <v>1473</v>
      </c>
      <c r="Q335" s="36"/>
      <c r="R335" s="36" t="str">
        <f t="shared" si="33"/>
        <v/>
      </c>
      <c r="S335" s="15"/>
      <c r="T335" s="15"/>
      <c r="U335" s="15"/>
      <c r="V335" s="15"/>
      <c r="W335" s="28"/>
      <c r="X335" s="28"/>
      <c r="Y335" s="15"/>
      <c r="Z335" s="15"/>
      <c r="AA335" s="15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</row>
    <row r="336" spans="1:43" s="17" customFormat="1" ht="12.75" hidden="1" customHeight="1">
      <c r="A336" s="126" t="s">
        <v>2051</v>
      </c>
      <c r="B336" s="72"/>
      <c r="C336" s="144" t="s">
        <v>2052</v>
      </c>
      <c r="D336" s="46"/>
      <c r="E336" s="264"/>
      <c r="F336" s="265"/>
      <c r="G336" s="266"/>
      <c r="H336" s="267"/>
      <c r="I336" s="268"/>
      <c r="J336" s="265"/>
      <c r="K336" s="265"/>
      <c r="L336" s="266"/>
      <c r="M336" s="288"/>
      <c r="N336" s="293"/>
      <c r="O336" s="36"/>
      <c r="P336" s="51" t="s">
        <v>1474</v>
      </c>
      <c r="Q336" s="36"/>
      <c r="R336" s="36" t="str">
        <f t="shared" si="33"/>
        <v/>
      </c>
      <c r="S336" s="15"/>
      <c r="T336" s="15"/>
      <c r="U336" s="15"/>
      <c r="V336" s="15"/>
      <c r="W336" s="28"/>
      <c r="X336" s="28"/>
      <c r="Y336" s="15"/>
      <c r="Z336" s="15"/>
      <c r="AA336" s="15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</row>
    <row r="337" spans="1:43" s="17" customFormat="1" ht="12.75" hidden="1" customHeight="1">
      <c r="A337" s="126" t="s">
        <v>2053</v>
      </c>
      <c r="B337" s="72"/>
      <c r="C337" s="144" t="s">
        <v>2054</v>
      </c>
      <c r="D337" s="46"/>
      <c r="E337" s="264"/>
      <c r="F337" s="265"/>
      <c r="G337" s="266"/>
      <c r="H337" s="267"/>
      <c r="I337" s="268"/>
      <c r="J337" s="265"/>
      <c r="K337" s="265"/>
      <c r="L337" s="266"/>
      <c r="M337" s="288"/>
      <c r="N337" s="293"/>
      <c r="O337" s="36"/>
      <c r="P337" s="51" t="s">
        <v>1474</v>
      </c>
      <c r="Q337" s="36"/>
      <c r="R337" s="36" t="str">
        <f t="shared" si="33"/>
        <v/>
      </c>
      <c r="S337" s="15"/>
      <c r="T337" s="15"/>
      <c r="U337" s="15"/>
      <c r="V337" s="15"/>
      <c r="W337" s="28"/>
      <c r="X337" s="28"/>
      <c r="Y337" s="15"/>
      <c r="Z337" s="15"/>
      <c r="AA337" s="15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</row>
    <row r="338" spans="1:43" s="17" customFormat="1" ht="12.75" hidden="1" customHeight="1" thickBot="1">
      <c r="A338" s="126" t="s">
        <v>2055</v>
      </c>
      <c r="B338" s="74"/>
      <c r="C338" s="167" t="s">
        <v>2056</v>
      </c>
      <c r="D338" s="46"/>
      <c r="E338" s="264"/>
      <c r="F338" s="265"/>
      <c r="G338" s="266"/>
      <c r="H338" s="267"/>
      <c r="I338" s="268"/>
      <c r="J338" s="265"/>
      <c r="K338" s="265"/>
      <c r="L338" s="266"/>
      <c r="M338" s="288"/>
      <c r="N338" s="293"/>
      <c r="O338" s="36"/>
      <c r="P338" s="51" t="s">
        <v>1474</v>
      </c>
      <c r="Q338" s="36"/>
      <c r="R338" s="36" t="str">
        <f t="shared" si="33"/>
        <v/>
      </c>
      <c r="S338" s="15"/>
      <c r="T338" s="15"/>
      <c r="U338" s="15"/>
      <c r="V338" s="15"/>
      <c r="W338" s="28"/>
      <c r="X338" s="28"/>
      <c r="Y338" s="15"/>
      <c r="Z338" s="15"/>
      <c r="AA338" s="15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</row>
    <row r="339" spans="1:43" s="226" customFormat="1" ht="15.75" hidden="1" customHeight="1" thickBot="1">
      <c r="A339" s="126" t="s">
        <v>2100</v>
      </c>
      <c r="B339" s="889" t="s">
        <v>2059</v>
      </c>
      <c r="C339" s="890"/>
      <c r="D339" s="106"/>
      <c r="E339" s="227">
        <f t="shared" ref="E339:N339" si="34">SUM(E340:E361)</f>
        <v>0</v>
      </c>
      <c r="F339" s="228">
        <f t="shared" si="34"/>
        <v>0</v>
      </c>
      <c r="G339" s="229">
        <f t="shared" si="34"/>
        <v>0</v>
      </c>
      <c r="H339" s="360"/>
      <c r="I339" s="361">
        <f t="shared" si="34"/>
        <v>0</v>
      </c>
      <c r="J339" s="358">
        <f t="shared" si="34"/>
        <v>0</v>
      </c>
      <c r="K339" s="358">
        <f t="shared" si="34"/>
        <v>0</v>
      </c>
      <c r="L339" s="359">
        <f t="shared" si="34"/>
        <v>0</v>
      </c>
      <c r="M339" s="357">
        <f t="shared" si="34"/>
        <v>0</v>
      </c>
      <c r="N339" s="362">
        <f t="shared" si="34"/>
        <v>0</v>
      </c>
      <c r="O339" s="138"/>
      <c r="P339" s="139" t="s">
        <v>1500</v>
      </c>
      <c r="Q339" s="138"/>
      <c r="R339" s="138" t="str">
        <f t="shared" si="33"/>
        <v/>
      </c>
      <c r="S339" s="140"/>
      <c r="T339" s="140"/>
      <c r="U339" s="140"/>
      <c r="V339" s="140"/>
      <c r="W339" s="141"/>
      <c r="X339" s="141"/>
      <c r="Y339" s="140"/>
      <c r="Z339" s="140"/>
      <c r="AA339" s="140"/>
      <c r="AC339" s="140"/>
      <c r="AD339" s="140"/>
      <c r="AE339" s="140"/>
      <c r="AF339" s="140"/>
      <c r="AG339" s="140"/>
      <c r="AH339" s="140"/>
      <c r="AI339" s="140"/>
      <c r="AJ339" s="140"/>
      <c r="AK339" s="140"/>
      <c r="AL339" s="140"/>
      <c r="AM339" s="140"/>
      <c r="AN339" s="140"/>
      <c r="AO339" s="140"/>
      <c r="AP339" s="140"/>
      <c r="AQ339" s="140"/>
    </row>
    <row r="340" spans="1:43" s="241" customFormat="1" ht="12.75" hidden="1" customHeight="1" thickTop="1">
      <c r="A340" s="126" t="s">
        <v>2060</v>
      </c>
      <c r="B340" s="133"/>
      <c r="C340" s="152" t="s">
        <v>2061</v>
      </c>
      <c r="D340" s="132"/>
      <c r="E340" s="258"/>
      <c r="F340" s="259"/>
      <c r="G340" s="260"/>
      <c r="H340" s="261"/>
      <c r="I340" s="262"/>
      <c r="J340" s="259"/>
      <c r="K340" s="259"/>
      <c r="L340" s="260"/>
      <c r="M340" s="319"/>
      <c r="N340" s="363"/>
      <c r="O340" s="224"/>
      <c r="P340" s="225" t="s">
        <v>1473</v>
      </c>
      <c r="Q340" s="224"/>
      <c r="R340" s="224" t="str">
        <f t="shared" si="33"/>
        <v/>
      </c>
      <c r="S340" s="238"/>
      <c r="T340" s="238"/>
      <c r="U340" s="238"/>
      <c r="V340" s="238"/>
      <c r="W340" s="239"/>
      <c r="X340" s="239"/>
      <c r="Y340" s="238"/>
      <c r="Z340" s="238"/>
      <c r="AA340" s="238"/>
      <c r="AC340" s="240"/>
      <c r="AD340" s="240"/>
      <c r="AE340" s="240"/>
      <c r="AF340" s="240"/>
      <c r="AG340" s="240"/>
      <c r="AH340" s="240"/>
      <c r="AI340" s="240"/>
      <c r="AJ340" s="240"/>
      <c r="AK340" s="240"/>
      <c r="AL340" s="240"/>
      <c r="AM340" s="240"/>
      <c r="AN340" s="240"/>
      <c r="AO340" s="240"/>
      <c r="AP340" s="240"/>
      <c r="AQ340" s="240"/>
    </row>
    <row r="341" spans="1:43" s="241" customFormat="1" ht="12.75" hidden="1" customHeight="1">
      <c r="A341" s="126" t="s">
        <v>2063</v>
      </c>
      <c r="B341" s="131"/>
      <c r="C341" s="144" t="s">
        <v>2064</v>
      </c>
      <c r="D341" s="132"/>
      <c r="E341" s="264"/>
      <c r="F341" s="265"/>
      <c r="G341" s="266"/>
      <c r="H341" s="267"/>
      <c r="I341" s="268"/>
      <c r="J341" s="265"/>
      <c r="K341" s="265"/>
      <c r="L341" s="266"/>
      <c r="M341" s="288"/>
      <c r="N341" s="293"/>
      <c r="O341" s="224"/>
      <c r="P341" s="225" t="s">
        <v>1474</v>
      </c>
      <c r="Q341" s="224"/>
      <c r="R341" s="224" t="str">
        <f t="shared" si="33"/>
        <v/>
      </c>
      <c r="S341" s="238"/>
      <c r="T341" s="238"/>
      <c r="U341" s="238"/>
      <c r="V341" s="238"/>
      <c r="W341" s="239"/>
      <c r="X341" s="239"/>
      <c r="Y341" s="238"/>
      <c r="Z341" s="238"/>
      <c r="AA341" s="238"/>
      <c r="AC341" s="240"/>
      <c r="AD341" s="240"/>
      <c r="AE341" s="240"/>
      <c r="AF341" s="240"/>
      <c r="AG341" s="240"/>
      <c r="AH341" s="240"/>
      <c r="AI341" s="240"/>
      <c r="AJ341" s="240"/>
      <c r="AK341" s="240"/>
      <c r="AL341" s="240"/>
      <c r="AM341" s="240"/>
      <c r="AN341" s="240"/>
      <c r="AO341" s="240"/>
      <c r="AP341" s="240"/>
      <c r="AQ341" s="240"/>
    </row>
    <row r="342" spans="1:43" s="241" customFormat="1" ht="12.75" hidden="1" customHeight="1">
      <c r="A342" s="126" t="s">
        <v>2065</v>
      </c>
      <c r="B342" s="131"/>
      <c r="C342" s="144" t="s">
        <v>2066</v>
      </c>
      <c r="D342" s="132"/>
      <c r="E342" s="264"/>
      <c r="F342" s="265"/>
      <c r="G342" s="266"/>
      <c r="H342" s="267"/>
      <c r="I342" s="268"/>
      <c r="J342" s="265"/>
      <c r="K342" s="265"/>
      <c r="L342" s="266"/>
      <c r="M342" s="288"/>
      <c r="N342" s="293"/>
      <c r="O342" s="224"/>
      <c r="P342" s="225" t="s">
        <v>1474</v>
      </c>
      <c r="Q342" s="224"/>
      <c r="R342" s="224" t="str">
        <f t="shared" si="33"/>
        <v/>
      </c>
      <c r="S342" s="238"/>
      <c r="T342" s="238"/>
      <c r="U342" s="238"/>
      <c r="V342" s="238"/>
      <c r="W342" s="239"/>
      <c r="X342" s="239"/>
      <c r="Y342" s="238"/>
      <c r="Z342" s="238"/>
      <c r="AA342" s="238"/>
      <c r="AC342" s="240"/>
      <c r="AD342" s="240"/>
      <c r="AE342" s="240"/>
      <c r="AF342" s="240"/>
      <c r="AG342" s="240"/>
      <c r="AH342" s="240"/>
      <c r="AI342" s="240"/>
      <c r="AJ342" s="240"/>
      <c r="AK342" s="240"/>
      <c r="AL342" s="240"/>
      <c r="AM342" s="240"/>
      <c r="AN342" s="240"/>
      <c r="AO342" s="240"/>
      <c r="AP342" s="240"/>
      <c r="AQ342" s="240"/>
    </row>
    <row r="343" spans="1:43" s="241" customFormat="1" ht="12.75" hidden="1" customHeight="1">
      <c r="A343" s="126" t="s">
        <v>2067</v>
      </c>
      <c r="B343" s="131"/>
      <c r="C343" s="144" t="s">
        <v>2068</v>
      </c>
      <c r="D343" s="132"/>
      <c r="E343" s="264"/>
      <c r="F343" s="265"/>
      <c r="G343" s="266"/>
      <c r="H343" s="267"/>
      <c r="I343" s="268"/>
      <c r="J343" s="265"/>
      <c r="K343" s="265"/>
      <c r="L343" s="266"/>
      <c r="M343" s="288"/>
      <c r="N343" s="293"/>
      <c r="O343" s="224"/>
      <c r="P343" s="225" t="s">
        <v>1474</v>
      </c>
      <c r="Q343" s="224"/>
      <c r="R343" s="224" t="str">
        <f t="shared" si="33"/>
        <v/>
      </c>
      <c r="S343" s="238"/>
      <c r="T343" s="238"/>
      <c r="U343" s="238"/>
      <c r="V343" s="238"/>
      <c r="W343" s="239"/>
      <c r="X343" s="239"/>
      <c r="Y343" s="238"/>
      <c r="Z343" s="238"/>
      <c r="AA343" s="238"/>
      <c r="AC343" s="240"/>
      <c r="AD343" s="240"/>
      <c r="AE343" s="240"/>
      <c r="AF343" s="240"/>
      <c r="AG343" s="240"/>
      <c r="AH343" s="240"/>
      <c r="AI343" s="240"/>
      <c r="AJ343" s="240"/>
      <c r="AK343" s="240"/>
      <c r="AL343" s="240"/>
      <c r="AM343" s="240"/>
      <c r="AN343" s="240"/>
      <c r="AO343" s="240"/>
      <c r="AP343" s="240"/>
      <c r="AQ343" s="240"/>
    </row>
    <row r="344" spans="1:43" s="241" customFormat="1" ht="12.75" hidden="1" customHeight="1">
      <c r="A344" s="126" t="s">
        <v>2069</v>
      </c>
      <c r="B344" s="131"/>
      <c r="C344" s="144" t="s">
        <v>2070</v>
      </c>
      <c r="D344" s="132"/>
      <c r="E344" s="243"/>
      <c r="F344" s="237"/>
      <c r="G344" s="242"/>
      <c r="H344" s="267"/>
      <c r="I344" s="268"/>
      <c r="J344" s="265"/>
      <c r="K344" s="265"/>
      <c r="L344" s="266"/>
      <c r="M344" s="288"/>
      <c r="N344" s="293"/>
      <c r="O344" s="224"/>
      <c r="P344" s="225" t="s">
        <v>1474</v>
      </c>
      <c r="Q344" s="224"/>
      <c r="R344" s="224" t="str">
        <f t="shared" si="33"/>
        <v/>
      </c>
      <c r="S344" s="238"/>
      <c r="T344" s="238"/>
      <c r="U344" s="238"/>
      <c r="V344" s="238"/>
      <c r="W344" s="239"/>
      <c r="X344" s="239"/>
      <c r="Y344" s="238"/>
      <c r="Z344" s="238"/>
      <c r="AA344" s="238"/>
      <c r="AC344" s="240"/>
      <c r="AD344" s="240"/>
      <c r="AE344" s="240"/>
      <c r="AF344" s="240"/>
      <c r="AG344" s="240"/>
      <c r="AH344" s="240"/>
      <c r="AI344" s="240"/>
      <c r="AJ344" s="240"/>
      <c r="AK344" s="240"/>
      <c r="AL344" s="240"/>
      <c r="AM344" s="240"/>
      <c r="AN344" s="240"/>
      <c r="AO344" s="240"/>
      <c r="AP344" s="240"/>
      <c r="AQ344" s="240"/>
    </row>
    <row r="345" spans="1:43" s="241" customFormat="1" ht="12.75" hidden="1" customHeight="1">
      <c r="A345" s="126" t="s">
        <v>2071</v>
      </c>
      <c r="B345" s="131"/>
      <c r="C345" s="144" t="s">
        <v>2072</v>
      </c>
      <c r="D345" s="132"/>
      <c r="E345" s="264"/>
      <c r="F345" s="265"/>
      <c r="G345" s="266"/>
      <c r="H345" s="267"/>
      <c r="I345" s="268"/>
      <c r="J345" s="265"/>
      <c r="K345" s="265"/>
      <c r="L345" s="266"/>
      <c r="M345" s="288"/>
      <c r="N345" s="293"/>
      <c r="O345" s="224"/>
      <c r="P345" s="225" t="s">
        <v>1474</v>
      </c>
      <c r="Q345" s="224"/>
      <c r="R345" s="224" t="str">
        <f t="shared" si="33"/>
        <v/>
      </c>
      <c r="S345" s="238"/>
      <c r="T345" s="238"/>
      <c r="U345" s="238"/>
      <c r="V345" s="238"/>
      <c r="W345" s="239"/>
      <c r="X345" s="239"/>
      <c r="Y345" s="238"/>
      <c r="Z345" s="238"/>
      <c r="AA345" s="238"/>
      <c r="AC345" s="240"/>
      <c r="AD345" s="240"/>
      <c r="AE345" s="240"/>
      <c r="AF345" s="240"/>
      <c r="AG345" s="240"/>
      <c r="AH345" s="240"/>
      <c r="AI345" s="240"/>
      <c r="AJ345" s="240"/>
      <c r="AK345" s="240"/>
      <c r="AL345" s="240"/>
      <c r="AM345" s="240"/>
      <c r="AN345" s="240"/>
      <c r="AO345" s="240"/>
      <c r="AP345" s="240"/>
      <c r="AQ345" s="240"/>
    </row>
    <row r="346" spans="1:43" s="241" customFormat="1" ht="12.75" hidden="1" customHeight="1">
      <c r="A346" s="126" t="s">
        <v>2073</v>
      </c>
      <c r="B346" s="131"/>
      <c r="C346" s="144" t="s">
        <v>2074</v>
      </c>
      <c r="D346" s="132"/>
      <c r="E346" s="264"/>
      <c r="F346" s="265"/>
      <c r="G346" s="266"/>
      <c r="H346" s="267"/>
      <c r="I346" s="268"/>
      <c r="J346" s="265"/>
      <c r="K346" s="265"/>
      <c r="L346" s="266"/>
      <c r="M346" s="288"/>
      <c r="N346" s="293"/>
      <c r="O346" s="224"/>
      <c r="P346" s="225" t="s">
        <v>1474</v>
      </c>
      <c r="Q346" s="224"/>
      <c r="R346" s="224" t="str">
        <f t="shared" si="33"/>
        <v/>
      </c>
      <c r="S346" s="238"/>
      <c r="T346" s="238"/>
      <c r="U346" s="238"/>
      <c r="V346" s="238"/>
      <c r="W346" s="239"/>
      <c r="X346" s="239"/>
      <c r="Y346" s="238"/>
      <c r="Z346" s="238"/>
      <c r="AA346" s="238"/>
      <c r="AC346" s="240"/>
      <c r="AD346" s="240"/>
      <c r="AE346" s="240"/>
      <c r="AF346" s="240"/>
      <c r="AG346" s="240"/>
      <c r="AH346" s="240"/>
      <c r="AI346" s="240"/>
      <c r="AJ346" s="240"/>
      <c r="AK346" s="240"/>
      <c r="AL346" s="240"/>
      <c r="AM346" s="240"/>
      <c r="AN346" s="240"/>
      <c r="AO346" s="240"/>
      <c r="AP346" s="240"/>
      <c r="AQ346" s="240"/>
    </row>
    <row r="347" spans="1:43" s="241" customFormat="1" ht="12.75" hidden="1" customHeight="1">
      <c r="A347" s="126" t="s">
        <v>2075</v>
      </c>
      <c r="B347" s="131"/>
      <c r="C347" s="144" t="s">
        <v>2076</v>
      </c>
      <c r="D347" s="132"/>
      <c r="E347" s="264"/>
      <c r="F347" s="265"/>
      <c r="G347" s="266"/>
      <c r="H347" s="267"/>
      <c r="I347" s="268"/>
      <c r="J347" s="265"/>
      <c r="K347" s="265"/>
      <c r="L347" s="266"/>
      <c r="M347" s="288"/>
      <c r="N347" s="293"/>
      <c r="O347" s="224"/>
      <c r="P347" s="225" t="s">
        <v>1474</v>
      </c>
      <c r="Q347" s="224"/>
      <c r="R347" s="224" t="str">
        <f t="shared" si="33"/>
        <v/>
      </c>
      <c r="S347" s="238"/>
      <c r="T347" s="238"/>
      <c r="U347" s="238"/>
      <c r="V347" s="238"/>
      <c r="W347" s="239"/>
      <c r="X347" s="239"/>
      <c r="Y347" s="238"/>
      <c r="Z347" s="238"/>
      <c r="AA347" s="238"/>
      <c r="AC347" s="240"/>
      <c r="AD347" s="240"/>
      <c r="AE347" s="240"/>
      <c r="AF347" s="240"/>
      <c r="AG347" s="240"/>
      <c r="AH347" s="240"/>
      <c r="AI347" s="240"/>
      <c r="AJ347" s="240"/>
      <c r="AK347" s="240"/>
      <c r="AL347" s="240"/>
      <c r="AM347" s="240"/>
      <c r="AN347" s="240"/>
      <c r="AO347" s="240"/>
      <c r="AP347" s="240"/>
      <c r="AQ347" s="240"/>
    </row>
    <row r="348" spans="1:43" s="241" customFormat="1" ht="12.75" hidden="1" customHeight="1">
      <c r="A348" s="126" t="s">
        <v>2077</v>
      </c>
      <c r="B348" s="131"/>
      <c r="C348" s="144" t="s">
        <v>2078</v>
      </c>
      <c r="D348" s="132"/>
      <c r="E348" s="264"/>
      <c r="F348" s="265"/>
      <c r="G348" s="266"/>
      <c r="H348" s="267"/>
      <c r="I348" s="268"/>
      <c r="J348" s="265"/>
      <c r="K348" s="265"/>
      <c r="L348" s="266"/>
      <c r="M348" s="288"/>
      <c r="N348" s="293"/>
      <c r="O348" s="224"/>
      <c r="P348" s="225" t="s">
        <v>1474</v>
      </c>
      <c r="Q348" s="224"/>
      <c r="R348" s="224" t="str">
        <f t="shared" si="33"/>
        <v/>
      </c>
      <c r="S348" s="238"/>
      <c r="T348" s="238"/>
      <c r="U348" s="238"/>
      <c r="V348" s="238"/>
      <c r="W348" s="239"/>
      <c r="X348" s="239"/>
      <c r="Y348" s="238"/>
      <c r="Z348" s="238"/>
      <c r="AA348" s="238"/>
      <c r="AC348" s="240"/>
      <c r="AD348" s="240"/>
      <c r="AE348" s="240"/>
      <c r="AF348" s="240"/>
      <c r="AG348" s="240"/>
      <c r="AH348" s="240"/>
      <c r="AI348" s="240"/>
      <c r="AJ348" s="240"/>
      <c r="AK348" s="240"/>
      <c r="AL348" s="240"/>
      <c r="AM348" s="240"/>
      <c r="AN348" s="240"/>
      <c r="AO348" s="240"/>
      <c r="AP348" s="240"/>
      <c r="AQ348" s="240"/>
    </row>
    <row r="349" spans="1:43" s="241" customFormat="1" ht="12.75" hidden="1" customHeight="1">
      <c r="A349" s="126" t="s">
        <v>2079</v>
      </c>
      <c r="B349" s="131"/>
      <c r="C349" s="144" t="s">
        <v>2080</v>
      </c>
      <c r="D349" s="132"/>
      <c r="E349" s="264"/>
      <c r="F349" s="265"/>
      <c r="G349" s="266"/>
      <c r="H349" s="267"/>
      <c r="I349" s="268"/>
      <c r="J349" s="265"/>
      <c r="K349" s="265"/>
      <c r="L349" s="266"/>
      <c r="M349" s="288"/>
      <c r="N349" s="293"/>
      <c r="O349" s="224"/>
      <c r="P349" s="225" t="s">
        <v>1474</v>
      </c>
      <c r="Q349" s="224"/>
      <c r="R349" s="224" t="str">
        <f t="shared" si="33"/>
        <v/>
      </c>
      <c r="S349" s="238"/>
      <c r="T349" s="238"/>
      <c r="U349" s="238"/>
      <c r="V349" s="238"/>
      <c r="W349" s="239"/>
      <c r="X349" s="239"/>
      <c r="Y349" s="238"/>
      <c r="Z349" s="238"/>
      <c r="AA349" s="238"/>
      <c r="AC349" s="240"/>
      <c r="AD349" s="240"/>
      <c r="AE349" s="240"/>
      <c r="AF349" s="240"/>
      <c r="AG349" s="240"/>
      <c r="AH349" s="240"/>
      <c r="AI349" s="240"/>
      <c r="AJ349" s="240"/>
      <c r="AK349" s="240"/>
      <c r="AL349" s="240"/>
      <c r="AM349" s="240"/>
      <c r="AN349" s="240"/>
      <c r="AO349" s="240"/>
      <c r="AP349" s="240"/>
      <c r="AQ349" s="240"/>
    </row>
    <row r="350" spans="1:43" s="241" customFormat="1" ht="12.75" hidden="1" customHeight="1">
      <c r="A350" s="126" t="s">
        <v>2081</v>
      </c>
      <c r="B350" s="131"/>
      <c r="C350" s="144" t="s">
        <v>2082</v>
      </c>
      <c r="D350" s="132"/>
      <c r="E350" s="264"/>
      <c r="F350" s="265"/>
      <c r="G350" s="266"/>
      <c r="H350" s="267"/>
      <c r="I350" s="268"/>
      <c r="J350" s="265"/>
      <c r="K350" s="265"/>
      <c r="L350" s="266"/>
      <c r="M350" s="288"/>
      <c r="N350" s="293"/>
      <c r="O350" s="224"/>
      <c r="P350" s="225" t="s">
        <v>1474</v>
      </c>
      <c r="Q350" s="224"/>
      <c r="R350" s="224" t="str">
        <f t="shared" si="33"/>
        <v/>
      </c>
      <c r="S350" s="238"/>
      <c r="T350" s="238"/>
      <c r="U350" s="238"/>
      <c r="V350" s="238"/>
      <c r="W350" s="239"/>
      <c r="X350" s="239"/>
      <c r="Y350" s="238"/>
      <c r="Z350" s="238"/>
      <c r="AA350" s="238"/>
      <c r="AC350" s="240"/>
      <c r="AD350" s="240"/>
      <c r="AE350" s="240"/>
      <c r="AF350" s="240"/>
      <c r="AG350" s="240"/>
      <c r="AH350" s="240"/>
      <c r="AI350" s="240"/>
      <c r="AJ350" s="240"/>
      <c r="AK350" s="240"/>
      <c r="AL350" s="240"/>
      <c r="AM350" s="240"/>
      <c r="AN350" s="240"/>
      <c r="AO350" s="240"/>
      <c r="AP350" s="240"/>
      <c r="AQ350" s="240"/>
    </row>
    <row r="351" spans="1:43" s="241" customFormat="1" ht="12.75" hidden="1" customHeight="1">
      <c r="A351" s="126" t="s">
        <v>2083</v>
      </c>
      <c r="B351" s="131"/>
      <c r="C351" s="144" t="s">
        <v>2084</v>
      </c>
      <c r="D351" s="132"/>
      <c r="E351" s="264"/>
      <c r="F351" s="265"/>
      <c r="G351" s="266"/>
      <c r="H351" s="267"/>
      <c r="I351" s="268"/>
      <c r="J351" s="265"/>
      <c r="K351" s="265"/>
      <c r="L351" s="266"/>
      <c r="M351" s="288"/>
      <c r="N351" s="293"/>
      <c r="O351" s="224"/>
      <c r="P351" s="225" t="s">
        <v>1474</v>
      </c>
      <c r="Q351" s="224"/>
      <c r="R351" s="224" t="str">
        <f t="shared" si="33"/>
        <v/>
      </c>
      <c r="S351" s="238"/>
      <c r="T351" s="238"/>
      <c r="U351" s="238"/>
      <c r="V351" s="238"/>
      <c r="W351" s="239"/>
      <c r="X351" s="239"/>
      <c r="Y351" s="238"/>
      <c r="Z351" s="238"/>
      <c r="AA351" s="238"/>
      <c r="AC351" s="240"/>
      <c r="AD351" s="240"/>
      <c r="AE351" s="240"/>
      <c r="AF351" s="240"/>
      <c r="AG351" s="240"/>
      <c r="AH351" s="240"/>
      <c r="AI351" s="240"/>
      <c r="AJ351" s="240"/>
      <c r="AK351" s="240"/>
      <c r="AL351" s="240"/>
      <c r="AM351" s="240"/>
      <c r="AN351" s="240"/>
      <c r="AO351" s="240"/>
      <c r="AP351" s="240"/>
      <c r="AQ351" s="240"/>
    </row>
    <row r="352" spans="1:43" s="241" customFormat="1" ht="12.75" hidden="1" customHeight="1">
      <c r="A352" s="126" t="s">
        <v>2085</v>
      </c>
      <c r="B352" s="131"/>
      <c r="C352" s="144" t="s">
        <v>2086</v>
      </c>
      <c r="D352" s="132"/>
      <c r="E352" s="264"/>
      <c r="F352" s="265"/>
      <c r="G352" s="266"/>
      <c r="H352" s="267"/>
      <c r="I352" s="268"/>
      <c r="J352" s="265"/>
      <c r="K352" s="265"/>
      <c r="L352" s="266"/>
      <c r="M352" s="288"/>
      <c r="N352" s="293"/>
      <c r="O352" s="224"/>
      <c r="P352" s="225" t="s">
        <v>1474</v>
      </c>
      <c r="Q352" s="224"/>
      <c r="R352" s="224" t="str">
        <f t="shared" si="33"/>
        <v/>
      </c>
      <c r="S352" s="238"/>
      <c r="T352" s="238"/>
      <c r="U352" s="238"/>
      <c r="V352" s="238"/>
      <c r="W352" s="239"/>
      <c r="X352" s="239"/>
      <c r="Y352" s="238"/>
      <c r="Z352" s="238"/>
      <c r="AA352" s="238"/>
      <c r="AC352" s="240"/>
      <c r="AD352" s="240"/>
      <c r="AE352" s="240"/>
      <c r="AF352" s="240"/>
      <c r="AG352" s="240"/>
      <c r="AH352" s="240"/>
      <c r="AI352" s="240"/>
      <c r="AJ352" s="240"/>
      <c r="AK352" s="240"/>
      <c r="AL352" s="240"/>
      <c r="AM352" s="240"/>
      <c r="AN352" s="240"/>
      <c r="AO352" s="240"/>
      <c r="AP352" s="240"/>
      <c r="AQ352" s="240"/>
    </row>
    <row r="353" spans="1:43" s="241" customFormat="1" ht="12.75" hidden="1" customHeight="1">
      <c r="A353" s="126" t="s">
        <v>2087</v>
      </c>
      <c r="B353" s="131"/>
      <c r="C353" s="144" t="s">
        <v>2088</v>
      </c>
      <c r="D353" s="132"/>
      <c r="E353" s="264"/>
      <c r="F353" s="265"/>
      <c r="G353" s="266"/>
      <c r="H353" s="267"/>
      <c r="I353" s="268"/>
      <c r="J353" s="265"/>
      <c r="K353" s="265"/>
      <c r="L353" s="266"/>
      <c r="M353" s="288"/>
      <c r="N353" s="293"/>
      <c r="O353" s="224"/>
      <c r="P353" s="225" t="s">
        <v>1474</v>
      </c>
      <c r="Q353" s="224"/>
      <c r="R353" s="224" t="str">
        <f t="shared" si="33"/>
        <v/>
      </c>
      <c r="S353" s="238"/>
      <c r="T353" s="238"/>
      <c r="U353" s="238"/>
      <c r="V353" s="238"/>
      <c r="W353" s="239"/>
      <c r="X353" s="239"/>
      <c r="Y353" s="238"/>
      <c r="Z353" s="238"/>
      <c r="AA353" s="238"/>
      <c r="AC353" s="240"/>
      <c r="AD353" s="240"/>
      <c r="AE353" s="240"/>
      <c r="AF353" s="240"/>
      <c r="AG353" s="240"/>
      <c r="AH353" s="240"/>
      <c r="AI353" s="240"/>
      <c r="AJ353" s="240"/>
      <c r="AK353" s="240"/>
      <c r="AL353" s="240"/>
      <c r="AM353" s="240"/>
      <c r="AN353" s="240"/>
      <c r="AO353" s="240"/>
      <c r="AP353" s="240"/>
      <c r="AQ353" s="240"/>
    </row>
    <row r="354" spans="1:43" s="241" customFormat="1" ht="12.75" hidden="1" customHeight="1">
      <c r="A354" s="126" t="s">
        <v>2089</v>
      </c>
      <c r="B354" s="131"/>
      <c r="C354" s="144" t="s">
        <v>2090</v>
      </c>
      <c r="D354" s="132"/>
      <c r="E354" s="264"/>
      <c r="F354" s="265"/>
      <c r="G354" s="266"/>
      <c r="H354" s="267"/>
      <c r="I354" s="268"/>
      <c r="J354" s="265"/>
      <c r="K354" s="265"/>
      <c r="L354" s="266"/>
      <c r="M354" s="288"/>
      <c r="N354" s="293"/>
      <c r="O354" s="224"/>
      <c r="P354" s="225" t="s">
        <v>1474</v>
      </c>
      <c r="Q354" s="224"/>
      <c r="R354" s="224" t="str">
        <f t="shared" si="33"/>
        <v/>
      </c>
      <c r="S354" s="238"/>
      <c r="T354" s="238"/>
      <c r="U354" s="238"/>
      <c r="V354" s="238"/>
      <c r="W354" s="239"/>
      <c r="X354" s="239"/>
      <c r="Y354" s="238"/>
      <c r="Z354" s="238"/>
      <c r="AA354" s="238"/>
      <c r="AC354" s="240"/>
      <c r="AD354" s="240"/>
      <c r="AE354" s="240"/>
      <c r="AF354" s="240"/>
      <c r="AG354" s="240"/>
      <c r="AH354" s="240"/>
      <c r="AI354" s="240"/>
      <c r="AJ354" s="240"/>
      <c r="AK354" s="240"/>
      <c r="AL354" s="240"/>
      <c r="AM354" s="240"/>
      <c r="AN354" s="240"/>
      <c r="AO354" s="240"/>
      <c r="AP354" s="240"/>
      <c r="AQ354" s="240"/>
    </row>
    <row r="355" spans="1:43" s="241" customFormat="1" ht="12.75" hidden="1" customHeight="1">
      <c r="A355" s="126" t="s">
        <v>2062</v>
      </c>
      <c r="B355" s="131"/>
      <c r="C355" s="144" t="s">
        <v>1588</v>
      </c>
      <c r="D355" s="132"/>
      <c r="E355" s="264"/>
      <c r="F355" s="265"/>
      <c r="G355" s="266"/>
      <c r="H355" s="267"/>
      <c r="I355" s="268"/>
      <c r="J355" s="265"/>
      <c r="K355" s="265"/>
      <c r="L355" s="266"/>
      <c r="M355" s="288"/>
      <c r="N355" s="293"/>
      <c r="O355" s="224"/>
      <c r="P355" s="225" t="s">
        <v>1473</v>
      </c>
      <c r="Q355" s="224"/>
      <c r="R355" s="224" t="str">
        <f t="shared" si="33"/>
        <v/>
      </c>
      <c r="S355" s="238"/>
      <c r="T355" s="238"/>
      <c r="U355" s="238"/>
      <c r="V355" s="238"/>
      <c r="W355" s="239"/>
      <c r="X355" s="239"/>
      <c r="Y355" s="238"/>
      <c r="Z355" s="238"/>
      <c r="AA355" s="238"/>
      <c r="AC355" s="240"/>
      <c r="AD355" s="240"/>
      <c r="AE355" s="240"/>
      <c r="AF355" s="240"/>
      <c r="AG355" s="240"/>
      <c r="AH355" s="240"/>
      <c r="AI355" s="240"/>
      <c r="AJ355" s="240"/>
      <c r="AK355" s="240"/>
      <c r="AL355" s="240"/>
      <c r="AM355" s="240"/>
      <c r="AN355" s="240"/>
      <c r="AO355" s="240"/>
      <c r="AP355" s="240"/>
      <c r="AQ355" s="240"/>
    </row>
    <row r="356" spans="1:43" s="241" customFormat="1" ht="12.75" hidden="1" customHeight="1">
      <c r="A356" s="126" t="s">
        <v>2091</v>
      </c>
      <c r="B356" s="131"/>
      <c r="C356" s="144" t="s">
        <v>1922</v>
      </c>
      <c r="D356" s="132"/>
      <c r="E356" s="264"/>
      <c r="F356" s="265"/>
      <c r="G356" s="266"/>
      <c r="H356" s="267"/>
      <c r="I356" s="268"/>
      <c r="J356" s="265"/>
      <c r="K356" s="265"/>
      <c r="L356" s="266"/>
      <c r="M356" s="288"/>
      <c r="N356" s="293"/>
      <c r="O356" s="224"/>
      <c r="P356" s="225" t="s">
        <v>1474</v>
      </c>
      <c r="Q356" s="224"/>
      <c r="R356" s="224" t="str">
        <f t="shared" si="33"/>
        <v/>
      </c>
      <c r="S356" s="238"/>
      <c r="T356" s="238"/>
      <c r="U356" s="238"/>
      <c r="V356" s="238"/>
      <c r="W356" s="239"/>
      <c r="X356" s="239"/>
      <c r="Y356" s="238"/>
      <c r="Z356" s="238"/>
      <c r="AA356" s="238"/>
      <c r="AC356" s="240"/>
      <c r="AD356" s="240"/>
      <c r="AE356" s="240"/>
      <c r="AF356" s="240"/>
      <c r="AG356" s="240"/>
      <c r="AH356" s="240"/>
      <c r="AI356" s="240"/>
      <c r="AJ356" s="240"/>
      <c r="AK356" s="240"/>
      <c r="AL356" s="240"/>
      <c r="AM356" s="240"/>
      <c r="AN356" s="240"/>
      <c r="AO356" s="240"/>
      <c r="AP356" s="240"/>
      <c r="AQ356" s="240"/>
    </row>
    <row r="357" spans="1:43" s="143" customFormat="1" ht="12.75" hidden="1" customHeight="1">
      <c r="A357" s="126" t="s">
        <v>2092</v>
      </c>
      <c r="B357" s="72"/>
      <c r="C357" s="144" t="s">
        <v>2093</v>
      </c>
      <c r="D357" s="132"/>
      <c r="E357" s="264"/>
      <c r="F357" s="265"/>
      <c r="G357" s="266"/>
      <c r="H357" s="267"/>
      <c r="I357" s="268"/>
      <c r="J357" s="265"/>
      <c r="K357" s="265"/>
      <c r="L357" s="266"/>
      <c r="M357" s="288"/>
      <c r="N357" s="293"/>
      <c r="O357" s="138"/>
      <c r="P357" s="139" t="s">
        <v>1474</v>
      </c>
      <c r="Q357" s="138"/>
      <c r="R357" s="138" t="str">
        <f t="shared" si="33"/>
        <v/>
      </c>
      <c r="S357" s="140"/>
      <c r="T357" s="140"/>
      <c r="U357" s="140"/>
      <c r="V357" s="140"/>
      <c r="W357" s="141"/>
      <c r="X357" s="141"/>
      <c r="Y357" s="140"/>
      <c r="Z357" s="140"/>
      <c r="AA357" s="140"/>
      <c r="AC357" s="142"/>
      <c r="AD357" s="142"/>
      <c r="AE357" s="142"/>
      <c r="AF357" s="142"/>
      <c r="AG357" s="142"/>
      <c r="AH357" s="142"/>
      <c r="AI357" s="142"/>
      <c r="AJ357" s="142"/>
      <c r="AK357" s="142"/>
      <c r="AL357" s="142"/>
      <c r="AM357" s="142"/>
      <c r="AN357" s="142"/>
      <c r="AO357" s="142"/>
      <c r="AP357" s="142"/>
      <c r="AQ357" s="142"/>
    </row>
    <row r="358" spans="1:43" s="143" customFormat="1" ht="12.75" hidden="1" customHeight="1">
      <c r="A358" s="126" t="s">
        <v>2094</v>
      </c>
      <c r="B358" s="72"/>
      <c r="C358" s="144" t="s">
        <v>1781</v>
      </c>
      <c r="D358" s="132"/>
      <c r="E358" s="264"/>
      <c r="F358" s="265"/>
      <c r="G358" s="266"/>
      <c r="H358" s="291"/>
      <c r="I358" s="292"/>
      <c r="J358" s="289"/>
      <c r="K358" s="289"/>
      <c r="L358" s="290"/>
      <c r="M358" s="288"/>
      <c r="N358" s="293"/>
      <c r="O358" s="138"/>
      <c r="P358" s="139" t="s">
        <v>1474</v>
      </c>
      <c r="Q358" s="138"/>
      <c r="R358" s="138" t="str">
        <f t="shared" si="33"/>
        <v/>
      </c>
      <c r="S358" s="140"/>
      <c r="T358" s="140"/>
      <c r="U358" s="140"/>
      <c r="V358" s="140"/>
      <c r="W358" s="141"/>
      <c r="X358" s="141"/>
      <c r="Y358" s="140"/>
      <c r="Z358" s="140"/>
      <c r="AA358" s="140"/>
      <c r="AC358" s="142"/>
      <c r="AD358" s="142"/>
      <c r="AE358" s="142"/>
      <c r="AF358" s="142"/>
      <c r="AG358" s="142"/>
      <c r="AH358" s="142"/>
      <c r="AI358" s="142"/>
      <c r="AJ358" s="142"/>
      <c r="AK358" s="142"/>
      <c r="AL358" s="142"/>
      <c r="AM358" s="142"/>
      <c r="AN358" s="142"/>
      <c r="AO358" s="142"/>
      <c r="AP358" s="142"/>
      <c r="AQ358" s="142"/>
    </row>
    <row r="359" spans="1:43" s="17" customFormat="1" ht="12.75" hidden="1" customHeight="1">
      <c r="A359" s="126" t="s">
        <v>2095</v>
      </c>
      <c r="B359" s="72"/>
      <c r="C359" s="144" t="s">
        <v>2096</v>
      </c>
      <c r="D359" s="46"/>
      <c r="E359" s="264"/>
      <c r="F359" s="265"/>
      <c r="G359" s="266"/>
      <c r="H359" s="267"/>
      <c r="I359" s="268"/>
      <c r="J359" s="265"/>
      <c r="K359" s="265"/>
      <c r="L359" s="266"/>
      <c r="M359" s="288"/>
      <c r="N359" s="293"/>
      <c r="O359" s="36"/>
      <c r="P359" s="51" t="s">
        <v>1474</v>
      </c>
      <c r="Q359" s="36"/>
      <c r="R359" s="36" t="str">
        <f t="shared" si="33"/>
        <v/>
      </c>
      <c r="S359" s="15"/>
      <c r="T359" s="15"/>
      <c r="U359" s="15"/>
      <c r="V359" s="15"/>
      <c r="W359" s="28"/>
      <c r="X359" s="28"/>
      <c r="Y359" s="15"/>
      <c r="Z359" s="15"/>
      <c r="AA359" s="15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</row>
    <row r="360" spans="1:43" s="17" customFormat="1" ht="12.75" hidden="1" customHeight="1">
      <c r="A360" s="126" t="s">
        <v>2097</v>
      </c>
      <c r="B360" s="72"/>
      <c r="C360" s="144" t="s">
        <v>1618</v>
      </c>
      <c r="D360" s="46"/>
      <c r="E360" s="264"/>
      <c r="F360" s="265"/>
      <c r="G360" s="266"/>
      <c r="H360" s="267"/>
      <c r="I360" s="268"/>
      <c r="J360" s="265"/>
      <c r="K360" s="265"/>
      <c r="L360" s="266"/>
      <c r="M360" s="288"/>
      <c r="N360" s="293"/>
      <c r="O360" s="36"/>
      <c r="P360" s="51" t="s">
        <v>1474</v>
      </c>
      <c r="Q360" s="36"/>
      <c r="R360" s="36" t="str">
        <f t="shared" si="33"/>
        <v/>
      </c>
      <c r="S360" s="15"/>
      <c r="T360" s="15"/>
      <c r="U360" s="15"/>
      <c r="V360" s="15"/>
      <c r="W360" s="28"/>
      <c r="X360" s="28"/>
      <c r="Y360" s="15"/>
      <c r="Z360" s="15"/>
      <c r="AA360" s="15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</row>
    <row r="361" spans="1:43" s="17" customFormat="1" ht="12.75" hidden="1" customHeight="1" thickBot="1">
      <c r="A361" s="126" t="s">
        <v>2098</v>
      </c>
      <c r="B361" s="74"/>
      <c r="C361" s="167" t="s">
        <v>2099</v>
      </c>
      <c r="D361" s="46"/>
      <c r="E361" s="264"/>
      <c r="F361" s="265"/>
      <c r="G361" s="266"/>
      <c r="H361" s="267"/>
      <c r="I361" s="268"/>
      <c r="J361" s="265"/>
      <c r="K361" s="265"/>
      <c r="L361" s="266"/>
      <c r="M361" s="288"/>
      <c r="N361" s="293"/>
      <c r="O361" s="36"/>
      <c r="P361" s="51" t="s">
        <v>1474</v>
      </c>
      <c r="Q361" s="36"/>
      <c r="R361" s="36" t="str">
        <f t="shared" si="33"/>
        <v/>
      </c>
      <c r="S361" s="15"/>
      <c r="T361" s="15"/>
      <c r="U361" s="15"/>
      <c r="V361" s="15"/>
      <c r="W361" s="28"/>
      <c r="X361" s="28"/>
      <c r="Y361" s="15"/>
      <c r="Z361" s="15"/>
      <c r="AA361" s="15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</row>
    <row r="362" spans="1:43" s="18" customFormat="1" ht="17.25" hidden="1" customHeight="1">
      <c r="A362" s="126" t="s">
        <v>2135</v>
      </c>
      <c r="B362" s="885" t="s">
        <v>2101</v>
      </c>
      <c r="C362" s="886"/>
      <c r="D362" s="25"/>
      <c r="E362" s="331">
        <f t="shared" ref="E362:N362" si="35">SUM(E363:E380)</f>
        <v>0</v>
      </c>
      <c r="F362" s="332">
        <f t="shared" si="35"/>
        <v>0</v>
      </c>
      <c r="G362" s="333">
        <f t="shared" si="35"/>
        <v>0</v>
      </c>
      <c r="H362" s="334">
        <f t="shared" si="35"/>
        <v>0</v>
      </c>
      <c r="I362" s="364">
        <f t="shared" si="35"/>
        <v>0</v>
      </c>
      <c r="J362" s="332">
        <f t="shared" si="35"/>
        <v>0</v>
      </c>
      <c r="K362" s="332">
        <f t="shared" si="35"/>
        <v>0</v>
      </c>
      <c r="L362" s="333">
        <f t="shared" si="35"/>
        <v>0</v>
      </c>
      <c r="M362" s="331">
        <f t="shared" si="35"/>
        <v>0</v>
      </c>
      <c r="N362" s="335">
        <f t="shared" si="35"/>
        <v>0</v>
      </c>
      <c r="O362" s="36"/>
      <c r="P362" s="51" t="s">
        <v>1500</v>
      </c>
      <c r="Q362" s="36"/>
      <c r="R362" s="36" t="str">
        <f t="shared" si="33"/>
        <v/>
      </c>
      <c r="S362" s="15"/>
      <c r="T362" s="15"/>
      <c r="U362" s="15"/>
      <c r="V362" s="15"/>
      <c r="W362" s="29">
        <f>SUM(M363:M368)</f>
        <v>0</v>
      </c>
      <c r="X362" s="29">
        <f>SUM(N363:N368)</f>
        <v>0</v>
      </c>
      <c r="Y362" s="15"/>
      <c r="Z362" s="15"/>
      <c r="AA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</row>
    <row r="363" spans="1:43" s="17" customFormat="1" ht="12.75" hidden="1" customHeight="1">
      <c r="A363" s="126" t="s">
        <v>2103</v>
      </c>
      <c r="B363" s="72"/>
      <c r="C363" s="144" t="s">
        <v>2104</v>
      </c>
      <c r="D363" s="46"/>
      <c r="E363" s="264"/>
      <c r="F363" s="265"/>
      <c r="G363" s="266"/>
      <c r="H363" s="267"/>
      <c r="I363" s="268"/>
      <c r="J363" s="265"/>
      <c r="K363" s="265"/>
      <c r="L363" s="266"/>
      <c r="M363" s="288"/>
      <c r="N363" s="293"/>
      <c r="O363" s="36"/>
      <c r="P363" s="51" t="s">
        <v>1474</v>
      </c>
      <c r="Q363" s="36"/>
      <c r="R363" s="36" t="str">
        <f t="shared" si="33"/>
        <v/>
      </c>
      <c r="S363" s="15"/>
      <c r="T363" s="15"/>
      <c r="U363" s="15"/>
      <c r="V363" s="15"/>
      <c r="W363" s="28"/>
      <c r="X363" s="28"/>
      <c r="Y363" s="15"/>
      <c r="Z363" s="15"/>
      <c r="AA363" s="15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</row>
    <row r="364" spans="1:43" s="17" customFormat="1" ht="12.75" hidden="1" customHeight="1">
      <c r="A364" s="126" t="s">
        <v>2105</v>
      </c>
      <c r="B364" s="72"/>
      <c r="C364" s="144" t="s">
        <v>2106</v>
      </c>
      <c r="D364" s="46"/>
      <c r="E364" s="264"/>
      <c r="F364" s="265"/>
      <c r="G364" s="266"/>
      <c r="H364" s="267"/>
      <c r="I364" s="268"/>
      <c r="J364" s="265"/>
      <c r="K364" s="265"/>
      <c r="L364" s="266"/>
      <c r="M364" s="288"/>
      <c r="N364" s="293"/>
      <c r="O364" s="36"/>
      <c r="P364" s="51" t="s">
        <v>1474</v>
      </c>
      <c r="Q364" s="36"/>
      <c r="R364" s="36" t="str">
        <f t="shared" si="33"/>
        <v/>
      </c>
      <c r="S364" s="15"/>
      <c r="T364" s="15"/>
      <c r="U364" s="15"/>
      <c r="V364" s="15"/>
      <c r="W364" s="28"/>
      <c r="X364" s="28"/>
      <c r="Y364" s="15"/>
      <c r="Z364" s="15"/>
      <c r="AA364" s="15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</row>
    <row r="365" spans="1:43" s="17" customFormat="1" ht="12.75" hidden="1" customHeight="1">
      <c r="A365" s="126" t="s">
        <v>2107</v>
      </c>
      <c r="B365" s="72"/>
      <c r="C365" s="144" t="s">
        <v>2108</v>
      </c>
      <c r="D365" s="46"/>
      <c r="E365" s="264"/>
      <c r="F365" s="265"/>
      <c r="G365" s="266"/>
      <c r="H365" s="267"/>
      <c r="I365" s="268"/>
      <c r="J365" s="265"/>
      <c r="K365" s="265"/>
      <c r="L365" s="266"/>
      <c r="M365" s="288"/>
      <c r="N365" s="293"/>
      <c r="O365" s="36"/>
      <c r="P365" s="51" t="s">
        <v>1474</v>
      </c>
      <c r="Q365" s="36"/>
      <c r="R365" s="36" t="str">
        <f t="shared" si="33"/>
        <v/>
      </c>
      <c r="S365" s="15"/>
      <c r="T365" s="15"/>
      <c r="U365" s="15"/>
      <c r="V365" s="15"/>
      <c r="W365" s="28"/>
      <c r="X365" s="28"/>
      <c r="Y365" s="15"/>
      <c r="Z365" s="15"/>
      <c r="AA365" s="15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</row>
    <row r="366" spans="1:43" s="17" customFormat="1" ht="12.75" hidden="1" customHeight="1">
      <c r="A366" s="126" t="s">
        <v>2109</v>
      </c>
      <c r="B366" s="72"/>
      <c r="C366" s="144" t="s">
        <v>2110</v>
      </c>
      <c r="D366" s="46"/>
      <c r="E366" s="264"/>
      <c r="F366" s="265"/>
      <c r="G366" s="266"/>
      <c r="H366" s="267"/>
      <c r="I366" s="268"/>
      <c r="J366" s="265"/>
      <c r="K366" s="265"/>
      <c r="L366" s="266"/>
      <c r="M366" s="288"/>
      <c r="N366" s="293"/>
      <c r="O366" s="36"/>
      <c r="P366" s="51" t="s">
        <v>1474</v>
      </c>
      <c r="Q366" s="36"/>
      <c r="R366" s="36" t="str">
        <f t="shared" si="33"/>
        <v/>
      </c>
      <c r="S366" s="15"/>
      <c r="T366" s="15"/>
      <c r="U366" s="15"/>
      <c r="V366" s="15"/>
      <c r="W366" s="28"/>
      <c r="X366" s="28"/>
      <c r="Y366" s="15"/>
      <c r="Z366" s="15"/>
      <c r="AA366" s="15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</row>
    <row r="367" spans="1:43" s="17" customFormat="1" ht="12.75" hidden="1" customHeight="1">
      <c r="A367" s="126" t="s">
        <v>2111</v>
      </c>
      <c r="B367" s="72"/>
      <c r="C367" s="144" t="s">
        <v>2112</v>
      </c>
      <c r="D367" s="46"/>
      <c r="E367" s="264"/>
      <c r="F367" s="265"/>
      <c r="G367" s="266"/>
      <c r="H367" s="267"/>
      <c r="I367" s="268"/>
      <c r="J367" s="265"/>
      <c r="K367" s="265"/>
      <c r="L367" s="266"/>
      <c r="M367" s="288"/>
      <c r="N367" s="293"/>
      <c r="O367" s="36"/>
      <c r="P367" s="51" t="s">
        <v>1474</v>
      </c>
      <c r="Q367" s="36"/>
      <c r="R367" s="36" t="str">
        <f t="shared" si="33"/>
        <v/>
      </c>
      <c r="S367" s="15"/>
      <c r="T367" s="15"/>
      <c r="U367" s="15"/>
      <c r="V367" s="15"/>
      <c r="W367" s="28"/>
      <c r="X367" s="28"/>
      <c r="Y367" s="15"/>
      <c r="Z367" s="15"/>
      <c r="AA367" s="15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</row>
    <row r="368" spans="1:43" s="17" customFormat="1" ht="12.75" hidden="1" customHeight="1">
      <c r="A368" s="126" t="s">
        <v>2113</v>
      </c>
      <c r="B368" s="72"/>
      <c r="C368" s="144" t="s">
        <v>2114</v>
      </c>
      <c r="D368" s="46"/>
      <c r="E368" s="264"/>
      <c r="F368" s="265"/>
      <c r="G368" s="266"/>
      <c r="H368" s="267"/>
      <c r="I368" s="268"/>
      <c r="J368" s="265"/>
      <c r="K368" s="265"/>
      <c r="L368" s="266"/>
      <c r="M368" s="288"/>
      <c r="N368" s="293"/>
      <c r="O368" s="36"/>
      <c r="P368" s="51" t="s">
        <v>1474</v>
      </c>
      <c r="Q368" s="36"/>
      <c r="R368" s="36" t="str">
        <f t="shared" si="33"/>
        <v/>
      </c>
      <c r="S368" s="15"/>
      <c r="T368" s="15"/>
      <c r="U368" s="15"/>
      <c r="V368" s="15"/>
      <c r="W368" s="28"/>
      <c r="X368" s="28"/>
      <c r="Y368" s="15"/>
      <c r="Z368" s="15"/>
      <c r="AA368" s="15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</row>
    <row r="369" spans="1:43" s="17" customFormat="1" ht="12.75" hidden="1" customHeight="1">
      <c r="A369" s="126" t="s">
        <v>2115</v>
      </c>
      <c r="B369" s="72"/>
      <c r="C369" s="144" t="s">
        <v>2116</v>
      </c>
      <c r="D369" s="46"/>
      <c r="E369" s="264"/>
      <c r="F369" s="265"/>
      <c r="G369" s="266"/>
      <c r="H369" s="267"/>
      <c r="I369" s="268"/>
      <c r="J369" s="265"/>
      <c r="K369" s="265"/>
      <c r="L369" s="266"/>
      <c r="M369" s="288"/>
      <c r="N369" s="293"/>
      <c r="O369" s="36"/>
      <c r="P369" s="51" t="s">
        <v>1474</v>
      </c>
      <c r="Q369" s="36"/>
      <c r="R369" s="36" t="str">
        <f t="shared" si="33"/>
        <v/>
      </c>
      <c r="S369" s="15"/>
      <c r="T369" s="15"/>
      <c r="U369" s="15"/>
      <c r="V369" s="15"/>
      <c r="W369" s="28"/>
      <c r="X369" s="28"/>
      <c r="Y369" s="15"/>
      <c r="Z369" s="15"/>
      <c r="AA369" s="15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</row>
    <row r="370" spans="1:43" s="17" customFormat="1" ht="12.75" hidden="1" customHeight="1">
      <c r="A370" s="126" t="s">
        <v>2117</v>
      </c>
      <c r="B370" s="72"/>
      <c r="C370" s="144" t="s">
        <v>2118</v>
      </c>
      <c r="D370" s="46"/>
      <c r="E370" s="264"/>
      <c r="F370" s="265"/>
      <c r="G370" s="266"/>
      <c r="H370" s="267"/>
      <c r="I370" s="268"/>
      <c r="J370" s="265"/>
      <c r="K370" s="265"/>
      <c r="L370" s="266"/>
      <c r="M370" s="288"/>
      <c r="N370" s="293"/>
      <c r="O370" s="36"/>
      <c r="P370" s="51" t="s">
        <v>1474</v>
      </c>
      <c r="Q370" s="36"/>
      <c r="R370" s="36" t="str">
        <f t="shared" si="33"/>
        <v/>
      </c>
      <c r="S370" s="15"/>
      <c r="T370" s="15"/>
      <c r="U370" s="15"/>
      <c r="V370" s="15"/>
      <c r="W370" s="28"/>
      <c r="X370" s="28"/>
      <c r="Y370" s="15"/>
      <c r="Z370" s="15"/>
      <c r="AA370" s="15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</row>
    <row r="371" spans="1:43" s="17" customFormat="1" ht="12.75" hidden="1" customHeight="1">
      <c r="A371" s="126" t="s">
        <v>2119</v>
      </c>
      <c r="B371" s="72"/>
      <c r="C371" s="144" t="s">
        <v>2120</v>
      </c>
      <c r="D371" s="46"/>
      <c r="E371" s="264"/>
      <c r="F371" s="265"/>
      <c r="G371" s="266"/>
      <c r="H371" s="267"/>
      <c r="I371" s="268"/>
      <c r="J371" s="265"/>
      <c r="K371" s="265"/>
      <c r="L371" s="266"/>
      <c r="M371" s="288"/>
      <c r="N371" s="293"/>
      <c r="O371" s="36"/>
      <c r="P371" s="51" t="s">
        <v>1474</v>
      </c>
      <c r="Q371" s="36"/>
      <c r="R371" s="36" t="str">
        <f t="shared" si="33"/>
        <v/>
      </c>
      <c r="S371" s="15"/>
      <c r="T371" s="15"/>
      <c r="U371" s="15"/>
      <c r="V371" s="15"/>
      <c r="W371" s="28"/>
      <c r="X371" s="28"/>
      <c r="Y371" s="15"/>
      <c r="Z371" s="15"/>
      <c r="AA371" s="15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</row>
    <row r="372" spans="1:43" s="17" customFormat="1" ht="12.75" hidden="1" customHeight="1">
      <c r="A372" s="126" t="s">
        <v>2121</v>
      </c>
      <c r="B372" s="72"/>
      <c r="C372" s="144" t="s">
        <v>2122</v>
      </c>
      <c r="D372" s="46"/>
      <c r="E372" s="264"/>
      <c r="F372" s="265"/>
      <c r="G372" s="266"/>
      <c r="H372" s="267"/>
      <c r="I372" s="268"/>
      <c r="J372" s="265"/>
      <c r="K372" s="265"/>
      <c r="L372" s="266"/>
      <c r="M372" s="288"/>
      <c r="N372" s="293"/>
      <c r="O372" s="36"/>
      <c r="P372" s="51" t="s">
        <v>1474</v>
      </c>
      <c r="Q372" s="36"/>
      <c r="R372" s="36" t="str">
        <f t="shared" si="33"/>
        <v/>
      </c>
      <c r="S372" s="15"/>
      <c r="T372" s="15"/>
      <c r="U372" s="15"/>
      <c r="V372" s="15"/>
      <c r="W372" s="28"/>
      <c r="X372" s="28"/>
      <c r="Y372" s="15"/>
      <c r="Z372" s="15"/>
      <c r="AA372" s="15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</row>
    <row r="373" spans="1:43" s="17" customFormat="1" ht="12.75" hidden="1" customHeight="1">
      <c r="A373" s="126" t="s">
        <v>2123</v>
      </c>
      <c r="B373" s="72"/>
      <c r="C373" s="144" t="s">
        <v>2124</v>
      </c>
      <c r="D373" s="46"/>
      <c r="E373" s="264"/>
      <c r="F373" s="265"/>
      <c r="G373" s="266"/>
      <c r="H373" s="267"/>
      <c r="I373" s="268"/>
      <c r="J373" s="265"/>
      <c r="K373" s="265"/>
      <c r="L373" s="266"/>
      <c r="M373" s="288"/>
      <c r="N373" s="293"/>
      <c r="O373" s="36"/>
      <c r="P373" s="51" t="s">
        <v>1474</v>
      </c>
      <c r="Q373" s="36"/>
      <c r="R373" s="36" t="str">
        <f t="shared" si="33"/>
        <v/>
      </c>
      <c r="S373" s="15"/>
      <c r="T373" s="15"/>
      <c r="U373" s="15"/>
      <c r="V373" s="15"/>
      <c r="W373" s="28"/>
      <c r="X373" s="28"/>
      <c r="Y373" s="15"/>
      <c r="Z373" s="15"/>
      <c r="AA373" s="15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</row>
    <row r="374" spans="1:43" s="17" customFormat="1" ht="12.75" hidden="1" customHeight="1">
      <c r="A374" s="126" t="s">
        <v>2125</v>
      </c>
      <c r="B374" s="72"/>
      <c r="C374" s="144" t="s">
        <v>2126</v>
      </c>
      <c r="D374" s="46"/>
      <c r="E374" s="264"/>
      <c r="F374" s="265"/>
      <c r="G374" s="266"/>
      <c r="H374" s="267"/>
      <c r="I374" s="268"/>
      <c r="J374" s="265"/>
      <c r="K374" s="265"/>
      <c r="L374" s="266"/>
      <c r="M374" s="288"/>
      <c r="N374" s="293"/>
      <c r="O374" s="36"/>
      <c r="P374" s="51" t="s">
        <v>1474</v>
      </c>
      <c r="Q374" s="36"/>
      <c r="R374" s="36" t="str">
        <f t="shared" si="33"/>
        <v/>
      </c>
      <c r="S374" s="15"/>
      <c r="T374" s="15"/>
      <c r="U374" s="15"/>
      <c r="V374" s="15"/>
      <c r="W374" s="28"/>
      <c r="X374" s="28"/>
      <c r="Y374" s="15"/>
      <c r="Z374" s="15"/>
      <c r="AA374" s="15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</row>
    <row r="375" spans="1:43" s="17" customFormat="1" ht="12.75" hidden="1" customHeight="1">
      <c r="A375" s="126" t="s">
        <v>2127</v>
      </c>
      <c r="B375" s="72"/>
      <c r="C375" s="144" t="s">
        <v>2128</v>
      </c>
      <c r="D375" s="46"/>
      <c r="E375" s="264"/>
      <c r="F375" s="265"/>
      <c r="G375" s="266"/>
      <c r="H375" s="267"/>
      <c r="I375" s="268"/>
      <c r="J375" s="265"/>
      <c r="K375" s="265"/>
      <c r="L375" s="266"/>
      <c r="M375" s="288"/>
      <c r="N375" s="293"/>
      <c r="O375" s="36"/>
      <c r="P375" s="51" t="s">
        <v>1474</v>
      </c>
      <c r="Q375" s="36"/>
      <c r="R375" s="36" t="str">
        <f t="shared" si="33"/>
        <v/>
      </c>
      <c r="S375" s="15"/>
      <c r="T375" s="15"/>
      <c r="U375" s="15"/>
      <c r="V375" s="15"/>
      <c r="W375" s="28"/>
      <c r="X375" s="28"/>
      <c r="Y375" s="15"/>
      <c r="Z375" s="15"/>
      <c r="AA375" s="15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</row>
    <row r="376" spans="1:43" s="17" customFormat="1" ht="12.75" hidden="1" customHeight="1">
      <c r="A376" s="126" t="s">
        <v>2129</v>
      </c>
      <c r="B376" s="72"/>
      <c r="C376" s="144" t="s">
        <v>2004</v>
      </c>
      <c r="D376" s="46"/>
      <c r="E376" s="264"/>
      <c r="F376" s="265"/>
      <c r="G376" s="266"/>
      <c r="H376" s="267"/>
      <c r="I376" s="268"/>
      <c r="J376" s="265"/>
      <c r="K376" s="265"/>
      <c r="L376" s="266"/>
      <c r="M376" s="288"/>
      <c r="N376" s="293"/>
      <c r="O376" s="36"/>
      <c r="P376" s="51" t="s">
        <v>1474</v>
      </c>
      <c r="Q376" s="36"/>
      <c r="R376" s="36" t="str">
        <f t="shared" si="33"/>
        <v/>
      </c>
      <c r="S376" s="15"/>
      <c r="T376" s="15"/>
      <c r="U376" s="15"/>
      <c r="V376" s="15"/>
      <c r="W376" s="28"/>
      <c r="X376" s="28"/>
      <c r="Y376" s="15"/>
      <c r="Z376" s="15"/>
      <c r="AA376" s="15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</row>
    <row r="377" spans="1:43" s="17" customFormat="1" ht="12.75" hidden="1" customHeight="1">
      <c r="A377" s="126" t="s">
        <v>2130</v>
      </c>
      <c r="B377" s="72"/>
      <c r="C377" s="144" t="s">
        <v>1696</v>
      </c>
      <c r="D377" s="46"/>
      <c r="E377" s="264"/>
      <c r="F377" s="265"/>
      <c r="G377" s="266"/>
      <c r="H377" s="267"/>
      <c r="I377" s="268"/>
      <c r="J377" s="265"/>
      <c r="K377" s="265"/>
      <c r="L377" s="266"/>
      <c r="M377" s="288"/>
      <c r="N377" s="293"/>
      <c r="O377" s="36"/>
      <c r="P377" s="51" t="s">
        <v>1474</v>
      </c>
      <c r="Q377" s="36"/>
      <c r="R377" s="36" t="str">
        <f t="shared" si="33"/>
        <v/>
      </c>
      <c r="S377" s="15"/>
      <c r="T377" s="15"/>
      <c r="U377" s="15"/>
      <c r="V377" s="15"/>
      <c r="W377" s="28"/>
      <c r="X377" s="28"/>
      <c r="Y377" s="15"/>
      <c r="Z377" s="15"/>
      <c r="AA377" s="15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</row>
    <row r="378" spans="1:43" s="17" customFormat="1" ht="12.75" hidden="1" customHeight="1">
      <c r="A378" s="126" t="s">
        <v>2131</v>
      </c>
      <c r="B378" s="72"/>
      <c r="C378" s="144" t="s">
        <v>2132</v>
      </c>
      <c r="D378" s="46"/>
      <c r="E378" s="264"/>
      <c r="F378" s="265"/>
      <c r="G378" s="266"/>
      <c r="H378" s="267"/>
      <c r="I378" s="268"/>
      <c r="J378" s="265"/>
      <c r="K378" s="265"/>
      <c r="L378" s="266"/>
      <c r="M378" s="288"/>
      <c r="N378" s="293"/>
      <c r="O378" s="36"/>
      <c r="P378" s="51" t="s">
        <v>1474</v>
      </c>
      <c r="Q378" s="36"/>
      <c r="R378" s="36" t="str">
        <f t="shared" si="33"/>
        <v/>
      </c>
      <c r="S378" s="15"/>
      <c r="T378" s="15"/>
      <c r="U378" s="15"/>
      <c r="V378" s="15"/>
      <c r="W378" s="28"/>
      <c r="X378" s="28"/>
      <c r="Y378" s="15"/>
      <c r="Z378" s="15"/>
      <c r="AA378" s="15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</row>
    <row r="379" spans="1:43" s="129" customFormat="1" ht="12.75" hidden="1" customHeight="1">
      <c r="A379" s="126" t="s">
        <v>2102</v>
      </c>
      <c r="B379" s="131"/>
      <c r="C379" s="144" t="s">
        <v>2101</v>
      </c>
      <c r="D379" s="132"/>
      <c r="E379" s="264"/>
      <c r="F379" s="265"/>
      <c r="G379" s="266"/>
      <c r="H379" s="267"/>
      <c r="I379" s="268"/>
      <c r="J379" s="265"/>
      <c r="K379" s="265"/>
      <c r="L379" s="266"/>
      <c r="M379" s="288"/>
      <c r="N379" s="293"/>
      <c r="O379" s="150"/>
      <c r="P379" s="151" t="s">
        <v>1473</v>
      </c>
      <c r="Q379" s="150"/>
      <c r="R379" s="150" t="str">
        <f t="shared" si="33"/>
        <v/>
      </c>
      <c r="S379" s="5"/>
      <c r="T379" s="5"/>
      <c r="U379" s="5"/>
      <c r="V379" s="5"/>
      <c r="W379" s="30"/>
      <c r="X379" s="30"/>
      <c r="Y379" s="5"/>
      <c r="Z379" s="5"/>
      <c r="AA379" s="5"/>
      <c r="AC379" s="128"/>
      <c r="AD379" s="128"/>
      <c r="AE379" s="128"/>
      <c r="AF379" s="128"/>
      <c r="AG379" s="128"/>
      <c r="AH379" s="128"/>
      <c r="AI379" s="128"/>
      <c r="AJ379" s="128"/>
      <c r="AK379" s="128"/>
      <c r="AL379" s="128"/>
      <c r="AM379" s="128"/>
      <c r="AN379" s="128"/>
      <c r="AO379" s="128"/>
      <c r="AP379" s="128"/>
      <c r="AQ379" s="128"/>
    </row>
    <row r="380" spans="1:43" s="17" customFormat="1" ht="12.75" hidden="1" customHeight="1" thickBot="1">
      <c r="A380" s="126" t="s">
        <v>2133</v>
      </c>
      <c r="B380" s="182"/>
      <c r="C380" s="211" t="s">
        <v>2134</v>
      </c>
      <c r="D380" s="62"/>
      <c r="E380" s="270"/>
      <c r="F380" s="271"/>
      <c r="G380" s="272"/>
      <c r="H380" s="273"/>
      <c r="I380" s="274"/>
      <c r="J380" s="271"/>
      <c r="K380" s="271"/>
      <c r="L380" s="272"/>
      <c r="M380" s="690"/>
      <c r="N380" s="691"/>
      <c r="O380" s="36"/>
      <c r="P380" s="51" t="s">
        <v>1474</v>
      </c>
      <c r="Q380" s="36"/>
      <c r="R380" s="36" t="str">
        <f t="shared" si="33"/>
        <v/>
      </c>
      <c r="S380" s="15"/>
      <c r="T380" s="15"/>
      <c r="U380" s="15"/>
      <c r="V380" s="15"/>
      <c r="W380" s="28"/>
      <c r="X380" s="28"/>
      <c r="Y380" s="15"/>
      <c r="Z380" s="15"/>
      <c r="AA380" s="15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</row>
    <row r="381" spans="1:43" s="18" customFormat="1" ht="17.25" hidden="1" customHeight="1" thickBot="1">
      <c r="A381" s="126" t="s">
        <v>2163</v>
      </c>
      <c r="B381" s="879" t="s">
        <v>2136</v>
      </c>
      <c r="C381" s="880"/>
      <c r="D381" s="183"/>
      <c r="E381" s="336">
        <f t="shared" ref="E381:L381" si="36">SUM(E382:E395)</f>
        <v>0</v>
      </c>
      <c r="F381" s="337">
        <f t="shared" si="36"/>
        <v>0</v>
      </c>
      <c r="G381" s="338">
        <f t="shared" si="36"/>
        <v>0</v>
      </c>
      <c r="H381" s="339">
        <f t="shared" si="36"/>
        <v>0</v>
      </c>
      <c r="I381" s="341">
        <f t="shared" si="36"/>
        <v>0</v>
      </c>
      <c r="J381" s="337">
        <f t="shared" si="36"/>
        <v>0</v>
      </c>
      <c r="K381" s="185">
        <f t="shared" si="36"/>
        <v>0</v>
      </c>
      <c r="L381" s="186">
        <f t="shared" si="36"/>
        <v>0</v>
      </c>
      <c r="M381" s="184">
        <f>SUM(M382:M395)</f>
        <v>0</v>
      </c>
      <c r="N381" s="189">
        <f>SUM(N382:N395)</f>
        <v>0</v>
      </c>
      <c r="O381" s="36"/>
      <c r="P381" s="51" t="s">
        <v>1500</v>
      </c>
      <c r="Q381" s="36"/>
      <c r="R381" s="36" t="str">
        <f t="shared" si="33"/>
        <v/>
      </c>
      <c r="S381" s="15"/>
      <c r="T381" s="15"/>
      <c r="U381" s="15"/>
      <c r="V381" s="15"/>
      <c r="W381" s="28">
        <f>SUM(M381)</f>
        <v>0</v>
      </c>
      <c r="X381" s="28">
        <f>SUM(N381)</f>
        <v>0</v>
      </c>
      <c r="Y381" s="15"/>
      <c r="Z381" s="15"/>
      <c r="AA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</row>
    <row r="382" spans="1:43" s="17" customFormat="1" ht="12.75" hidden="1" customHeight="1">
      <c r="A382" s="126" t="s">
        <v>2139</v>
      </c>
      <c r="B382" s="95"/>
      <c r="C382" s="152" t="s">
        <v>2140</v>
      </c>
      <c r="D382" s="46"/>
      <c r="E382" s="258"/>
      <c r="F382" s="259"/>
      <c r="G382" s="260"/>
      <c r="H382" s="261"/>
      <c r="I382" s="262"/>
      <c r="J382" s="259"/>
      <c r="K382" s="259"/>
      <c r="L382" s="260"/>
      <c r="M382" s="319"/>
      <c r="N382" s="363"/>
      <c r="O382" s="36"/>
      <c r="P382" s="51" t="s">
        <v>1474</v>
      </c>
      <c r="Q382" s="36"/>
      <c r="R382" s="36" t="str">
        <f t="shared" si="33"/>
        <v/>
      </c>
      <c r="S382" s="15"/>
      <c r="T382" s="15"/>
      <c r="U382" s="15"/>
      <c r="V382" s="15"/>
      <c r="W382" s="28"/>
      <c r="X382" s="28"/>
      <c r="Y382" s="15"/>
      <c r="Z382" s="15"/>
      <c r="AA382" s="15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</row>
    <row r="383" spans="1:43" s="17" customFormat="1" ht="12.75" hidden="1" customHeight="1">
      <c r="A383" s="126" t="s">
        <v>2141</v>
      </c>
      <c r="B383" s="72"/>
      <c r="C383" s="144" t="s">
        <v>2142</v>
      </c>
      <c r="D383" s="46"/>
      <c r="E383" s="264"/>
      <c r="F383" s="265"/>
      <c r="G383" s="266"/>
      <c r="H383" s="267"/>
      <c r="I383" s="268"/>
      <c r="J383" s="265"/>
      <c r="K383" s="265"/>
      <c r="L383" s="266"/>
      <c r="M383" s="288"/>
      <c r="N383" s="293"/>
      <c r="O383" s="36"/>
      <c r="P383" s="51" t="s">
        <v>1474</v>
      </c>
      <c r="Q383" s="36"/>
      <c r="R383" s="36" t="str">
        <f t="shared" si="33"/>
        <v/>
      </c>
      <c r="S383" s="15"/>
      <c r="T383" s="15"/>
      <c r="U383" s="15"/>
      <c r="V383" s="15"/>
      <c r="W383" s="28"/>
      <c r="X383" s="28"/>
      <c r="Y383" s="15"/>
      <c r="Z383" s="15"/>
      <c r="AA383" s="15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</row>
    <row r="384" spans="1:43" s="17" customFormat="1" ht="12.75" hidden="1" customHeight="1">
      <c r="A384" s="126" t="s">
        <v>2143</v>
      </c>
      <c r="B384" s="72"/>
      <c r="C384" s="144" t="s">
        <v>2144</v>
      </c>
      <c r="D384" s="132"/>
      <c r="E384" s="264"/>
      <c r="F384" s="265"/>
      <c r="G384" s="147"/>
      <c r="H384" s="148"/>
      <c r="I384" s="158"/>
      <c r="J384" s="146"/>
      <c r="K384" s="146"/>
      <c r="L384" s="147"/>
      <c r="M384" s="619">
        <f>SUM(I384+K384)</f>
        <v>0</v>
      </c>
      <c r="N384" s="619">
        <f>SUM(J384+L384)</f>
        <v>0</v>
      </c>
      <c r="O384" s="36"/>
      <c r="P384" s="51" t="s">
        <v>1474</v>
      </c>
      <c r="Q384" s="36"/>
      <c r="R384" s="36" t="str">
        <f t="shared" si="33"/>
        <v/>
      </c>
      <c r="S384" s="15"/>
      <c r="T384" s="15"/>
      <c r="U384" s="15"/>
      <c r="V384" s="15"/>
      <c r="W384" s="28"/>
      <c r="X384" s="28"/>
      <c r="Y384" s="15"/>
      <c r="Z384" s="15"/>
      <c r="AA384" s="15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</row>
    <row r="385" spans="1:43" s="17" customFormat="1" ht="12.75" hidden="1" customHeight="1">
      <c r="A385" s="126" t="s">
        <v>2145</v>
      </c>
      <c r="B385" s="72"/>
      <c r="C385" s="144" t="s">
        <v>2146</v>
      </c>
      <c r="D385" s="132"/>
      <c r="E385" s="264"/>
      <c r="F385" s="265"/>
      <c r="G385" s="147"/>
      <c r="H385" s="148"/>
      <c r="I385" s="158"/>
      <c r="J385" s="146"/>
      <c r="K385" s="146"/>
      <c r="L385" s="147"/>
      <c r="M385" s="619">
        <f t="shared" ref="M385:N394" si="37">SUM(I385+K385)</f>
        <v>0</v>
      </c>
      <c r="N385" s="619">
        <f t="shared" si="37"/>
        <v>0</v>
      </c>
      <c r="O385" s="36"/>
      <c r="P385" s="51" t="s">
        <v>1474</v>
      </c>
      <c r="Q385" s="36"/>
      <c r="R385" s="36" t="str">
        <f t="shared" si="33"/>
        <v/>
      </c>
      <c r="S385" s="15"/>
      <c r="T385" s="15"/>
      <c r="U385" s="15"/>
      <c r="V385" s="15"/>
      <c r="W385" s="28"/>
      <c r="X385" s="28"/>
      <c r="Y385" s="15"/>
      <c r="Z385" s="15"/>
      <c r="AA385" s="15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</row>
    <row r="386" spans="1:43" s="17" customFormat="1" ht="12.75" hidden="1" customHeight="1">
      <c r="A386" s="126" t="s">
        <v>2147</v>
      </c>
      <c r="B386" s="72"/>
      <c r="C386" s="144" t="s">
        <v>2162</v>
      </c>
      <c r="D386" s="132"/>
      <c r="E386" s="264"/>
      <c r="F386" s="265"/>
      <c r="G386" s="147"/>
      <c r="H386" s="148"/>
      <c r="I386" s="158"/>
      <c r="J386" s="146"/>
      <c r="K386" s="146"/>
      <c r="L386" s="147"/>
      <c r="M386" s="619">
        <f t="shared" si="37"/>
        <v>0</v>
      </c>
      <c r="N386" s="619">
        <f t="shared" si="37"/>
        <v>0</v>
      </c>
      <c r="O386" s="36"/>
      <c r="P386" s="51" t="s">
        <v>1474</v>
      </c>
      <c r="Q386" s="36"/>
      <c r="R386" s="36" t="str">
        <f t="shared" si="33"/>
        <v/>
      </c>
      <c r="S386" s="15"/>
      <c r="T386" s="15"/>
      <c r="U386" s="15"/>
      <c r="V386" s="15"/>
      <c r="W386" s="28"/>
      <c r="X386" s="28"/>
      <c r="Y386" s="15"/>
      <c r="Z386" s="15"/>
      <c r="AA386" s="15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</row>
    <row r="387" spans="1:43" s="17" customFormat="1" ht="12.75" hidden="1" customHeight="1">
      <c r="A387" s="126" t="s">
        <v>2148</v>
      </c>
      <c r="B387" s="72"/>
      <c r="C387" s="144" t="s">
        <v>2149</v>
      </c>
      <c r="D387" s="132"/>
      <c r="E387" s="264"/>
      <c r="F387" s="265"/>
      <c r="G387" s="147"/>
      <c r="H387" s="231"/>
      <c r="I387" s="146"/>
      <c r="J387" s="147"/>
      <c r="K387" s="146"/>
      <c r="L387" s="147"/>
      <c r="M387" s="619">
        <f t="shared" si="37"/>
        <v>0</v>
      </c>
      <c r="N387" s="619">
        <f t="shared" si="37"/>
        <v>0</v>
      </c>
      <c r="O387" s="36"/>
      <c r="P387" s="51" t="s">
        <v>1474</v>
      </c>
      <c r="Q387" s="36"/>
      <c r="R387" s="36" t="str">
        <f t="shared" si="33"/>
        <v/>
      </c>
      <c r="S387" s="15"/>
      <c r="T387" s="15"/>
      <c r="U387" s="15"/>
      <c r="V387" s="15"/>
      <c r="W387" s="28"/>
      <c r="X387" s="28"/>
      <c r="Y387" s="15"/>
      <c r="Z387" s="15"/>
      <c r="AA387" s="15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</row>
    <row r="388" spans="1:43" s="17" customFormat="1" ht="12.75" hidden="1" customHeight="1">
      <c r="A388" s="126" t="s">
        <v>2137</v>
      </c>
      <c r="B388" s="72"/>
      <c r="C388" s="144" t="s">
        <v>2138</v>
      </c>
      <c r="D388" s="132"/>
      <c r="E388" s="264"/>
      <c r="F388" s="265"/>
      <c r="G388" s="147"/>
      <c r="H388" s="148"/>
      <c r="I388" s="158"/>
      <c r="J388" s="146"/>
      <c r="K388" s="146"/>
      <c r="L388" s="147"/>
      <c r="M388" s="619">
        <f t="shared" si="37"/>
        <v>0</v>
      </c>
      <c r="N388" s="619">
        <f t="shared" si="37"/>
        <v>0</v>
      </c>
      <c r="O388" s="36"/>
      <c r="P388" s="51" t="s">
        <v>1473</v>
      </c>
      <c r="Q388" s="36"/>
      <c r="R388" s="36" t="str">
        <f t="shared" si="33"/>
        <v/>
      </c>
      <c r="S388" s="15"/>
      <c r="T388" s="15"/>
      <c r="U388" s="15"/>
      <c r="V388" s="15"/>
      <c r="W388" s="28"/>
      <c r="X388" s="28"/>
      <c r="Y388" s="15"/>
      <c r="Z388" s="15"/>
      <c r="AA388" s="15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</row>
    <row r="389" spans="1:43" s="17" customFormat="1" ht="12.75" hidden="1" customHeight="1">
      <c r="A389" s="126" t="s">
        <v>2150</v>
      </c>
      <c r="B389" s="72"/>
      <c r="C389" s="144" t="s">
        <v>2151</v>
      </c>
      <c r="D389" s="132"/>
      <c r="E389" s="264"/>
      <c r="F389" s="265"/>
      <c r="G389" s="147"/>
      <c r="H389" s="148"/>
      <c r="I389" s="232"/>
      <c r="J389" s="146"/>
      <c r="K389" s="146"/>
      <c r="L389" s="147"/>
      <c r="M389" s="619">
        <f t="shared" si="37"/>
        <v>0</v>
      </c>
      <c r="N389" s="619">
        <f t="shared" si="37"/>
        <v>0</v>
      </c>
      <c r="O389" s="36"/>
      <c r="P389" s="51" t="s">
        <v>1474</v>
      </c>
      <c r="Q389" s="36"/>
      <c r="R389" s="36" t="str">
        <f t="shared" si="33"/>
        <v/>
      </c>
      <c r="S389" s="15"/>
      <c r="T389" s="15"/>
      <c r="U389" s="15"/>
      <c r="V389" s="15"/>
      <c r="W389" s="28"/>
      <c r="X389" s="28"/>
      <c r="Y389" s="15"/>
      <c r="Z389" s="15"/>
      <c r="AA389" s="15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</row>
    <row r="390" spans="1:43" s="17" customFormat="1" ht="12.75" hidden="1" customHeight="1">
      <c r="A390" s="126" t="s">
        <v>2152</v>
      </c>
      <c r="B390" s="72"/>
      <c r="C390" s="144" t="s">
        <v>2044</v>
      </c>
      <c r="D390" s="132"/>
      <c r="E390" s="264"/>
      <c r="F390" s="265"/>
      <c r="G390" s="147"/>
      <c r="H390" s="148"/>
      <c r="I390" s="158"/>
      <c r="J390" s="146"/>
      <c r="K390" s="146"/>
      <c r="L390" s="147"/>
      <c r="M390" s="619">
        <f t="shared" si="37"/>
        <v>0</v>
      </c>
      <c r="N390" s="619">
        <f t="shared" si="37"/>
        <v>0</v>
      </c>
      <c r="O390" s="36"/>
      <c r="P390" s="51" t="s">
        <v>1474</v>
      </c>
      <c r="Q390" s="36"/>
      <c r="R390" s="36" t="str">
        <f t="shared" si="33"/>
        <v/>
      </c>
      <c r="S390" s="15"/>
      <c r="T390" s="15"/>
      <c r="U390" s="15"/>
      <c r="V390" s="15"/>
      <c r="W390" s="28"/>
      <c r="X390" s="28"/>
      <c r="Y390" s="15"/>
      <c r="Z390" s="15"/>
      <c r="AA390" s="15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</row>
    <row r="391" spans="1:43" s="17" customFormat="1" ht="12.75" hidden="1" customHeight="1">
      <c r="A391" s="126" t="s">
        <v>2153</v>
      </c>
      <c r="B391" s="72"/>
      <c r="C391" s="144" t="s">
        <v>2154</v>
      </c>
      <c r="D391" s="132"/>
      <c r="E391" s="264"/>
      <c r="F391" s="265"/>
      <c r="G391" s="147"/>
      <c r="H391" s="148"/>
      <c r="I391" s="158"/>
      <c r="J391" s="146"/>
      <c r="K391" s="146"/>
      <c r="L391" s="147"/>
      <c r="M391" s="619">
        <f t="shared" si="37"/>
        <v>0</v>
      </c>
      <c r="N391" s="619">
        <f t="shared" si="37"/>
        <v>0</v>
      </c>
      <c r="O391" s="36"/>
      <c r="P391" s="51" t="s">
        <v>1474</v>
      </c>
      <c r="Q391" s="36"/>
      <c r="R391" s="36" t="str">
        <f t="shared" si="33"/>
        <v/>
      </c>
      <c r="S391" s="15"/>
      <c r="T391" s="15"/>
      <c r="U391" s="15"/>
      <c r="V391" s="15"/>
      <c r="W391" s="28"/>
      <c r="X391" s="28"/>
      <c r="Y391" s="15"/>
      <c r="Z391" s="15"/>
      <c r="AA391" s="15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</row>
    <row r="392" spans="1:43" s="17" customFormat="1" ht="12.75" hidden="1" customHeight="1">
      <c r="A392" s="126" t="s">
        <v>2155</v>
      </c>
      <c r="B392" s="72"/>
      <c r="C392" s="144" t="s">
        <v>2156</v>
      </c>
      <c r="D392" s="132"/>
      <c r="E392" s="264"/>
      <c r="F392" s="265"/>
      <c r="G392" s="147"/>
      <c r="H392" s="148"/>
      <c r="I392" s="158"/>
      <c r="J392" s="146"/>
      <c r="K392" s="146"/>
      <c r="L392" s="147"/>
      <c r="M392" s="619">
        <f t="shared" si="37"/>
        <v>0</v>
      </c>
      <c r="N392" s="619">
        <f t="shared" si="37"/>
        <v>0</v>
      </c>
      <c r="O392" s="36"/>
      <c r="P392" s="51" t="s">
        <v>1474</v>
      </c>
      <c r="Q392" s="36"/>
      <c r="R392" s="36" t="str">
        <f t="shared" si="33"/>
        <v/>
      </c>
      <c r="S392" s="15"/>
      <c r="T392" s="15"/>
      <c r="U392" s="15"/>
      <c r="V392" s="15"/>
      <c r="W392" s="28"/>
      <c r="X392" s="28"/>
      <c r="Y392" s="15"/>
      <c r="Z392" s="15"/>
      <c r="AA392" s="15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</row>
    <row r="393" spans="1:43" s="17" customFormat="1" ht="12.75" hidden="1" customHeight="1">
      <c r="A393" s="126" t="s">
        <v>2157</v>
      </c>
      <c r="B393" s="72"/>
      <c r="C393" s="144" t="s">
        <v>2158</v>
      </c>
      <c r="D393" s="132"/>
      <c r="E393" s="264"/>
      <c r="F393" s="265"/>
      <c r="G393" s="147"/>
      <c r="H393" s="148"/>
      <c r="I393" s="158"/>
      <c r="J393" s="146"/>
      <c r="K393" s="146"/>
      <c r="L393" s="147"/>
      <c r="M393" s="619">
        <f t="shared" si="37"/>
        <v>0</v>
      </c>
      <c r="N393" s="619">
        <f t="shared" si="37"/>
        <v>0</v>
      </c>
      <c r="O393" s="36"/>
      <c r="P393" s="51" t="s">
        <v>1474</v>
      </c>
      <c r="Q393" s="36"/>
      <c r="R393" s="36" t="str">
        <f t="shared" si="33"/>
        <v/>
      </c>
      <c r="S393" s="15"/>
      <c r="T393" s="15"/>
      <c r="U393" s="15"/>
      <c r="V393" s="15"/>
      <c r="W393" s="28"/>
      <c r="X393" s="28"/>
      <c r="Y393" s="15"/>
      <c r="Z393" s="15"/>
      <c r="AA393" s="15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</row>
    <row r="394" spans="1:43" s="17" customFormat="1" ht="12.75" hidden="1" customHeight="1">
      <c r="A394" s="126" t="s">
        <v>2159</v>
      </c>
      <c r="B394" s="72"/>
      <c r="C394" s="144" t="s">
        <v>1535</v>
      </c>
      <c r="D394" s="132"/>
      <c r="E394" s="264"/>
      <c r="F394" s="344"/>
      <c r="G394" s="234"/>
      <c r="H394" s="231"/>
      <c r="I394" s="232"/>
      <c r="J394" s="233"/>
      <c r="K394" s="233"/>
      <c r="L394" s="234"/>
      <c r="M394" s="619">
        <f t="shared" si="37"/>
        <v>0</v>
      </c>
      <c r="N394" s="619">
        <f t="shared" si="37"/>
        <v>0</v>
      </c>
      <c r="O394" s="36"/>
      <c r="P394" s="51" t="s">
        <v>1474</v>
      </c>
      <c r="Q394" s="36"/>
      <c r="R394" s="36" t="str">
        <f t="shared" si="33"/>
        <v/>
      </c>
      <c r="S394" s="15"/>
      <c r="T394" s="15"/>
      <c r="U394" s="15"/>
      <c r="V394" s="15"/>
      <c r="W394" s="28"/>
      <c r="X394" s="28"/>
      <c r="Y394" s="15"/>
      <c r="Z394" s="15"/>
      <c r="AA394" s="15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</row>
    <row r="395" spans="1:43" s="17" customFormat="1" ht="12.75" hidden="1" customHeight="1" thickBot="1">
      <c r="A395" s="126" t="s">
        <v>2160</v>
      </c>
      <c r="B395" s="74"/>
      <c r="C395" s="167" t="s">
        <v>2161</v>
      </c>
      <c r="D395" s="46"/>
      <c r="E395" s="270"/>
      <c r="F395" s="271"/>
      <c r="G395" s="272"/>
      <c r="H395" s="273"/>
      <c r="I395" s="274"/>
      <c r="J395" s="271"/>
      <c r="K395" s="271"/>
      <c r="L395" s="272"/>
      <c r="M395" s="690"/>
      <c r="N395" s="691"/>
      <c r="O395" s="36"/>
      <c r="P395" s="51" t="s">
        <v>1474</v>
      </c>
      <c r="Q395" s="36"/>
      <c r="R395" s="36" t="str">
        <f t="shared" ref="R395:R458" si="38">IF(SUM(E395:N395)=0,"",P395)</f>
        <v/>
      </c>
      <c r="S395" s="15"/>
      <c r="T395" s="15"/>
      <c r="U395" s="15"/>
      <c r="V395" s="15"/>
      <c r="W395" s="28"/>
      <c r="X395" s="28"/>
      <c r="Y395" s="15"/>
      <c r="Z395" s="15"/>
      <c r="AA395" s="15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</row>
    <row r="396" spans="1:43" s="18" customFormat="1" ht="21.75" customHeight="1" thickBot="1">
      <c r="A396" s="126" t="s">
        <v>2864</v>
      </c>
      <c r="B396" s="887" t="s">
        <v>400</v>
      </c>
      <c r="C396" s="888"/>
      <c r="D396" s="47"/>
      <c r="E396" s="531">
        <f t="shared" ref="E396:N396" si="39">SUM(E397,E432,E456,E487,E529)</f>
        <v>168</v>
      </c>
      <c r="F396" s="532">
        <f t="shared" si="39"/>
        <v>5935</v>
      </c>
      <c r="G396" s="533">
        <f t="shared" si="39"/>
        <v>27076</v>
      </c>
      <c r="H396" s="534">
        <f t="shared" si="39"/>
        <v>12</v>
      </c>
      <c r="I396" s="535">
        <f t="shared" si="39"/>
        <v>174</v>
      </c>
      <c r="J396" s="532">
        <f t="shared" si="39"/>
        <v>573</v>
      </c>
      <c r="K396" s="532">
        <f t="shared" si="39"/>
        <v>63</v>
      </c>
      <c r="L396" s="533">
        <f t="shared" si="39"/>
        <v>315</v>
      </c>
      <c r="M396" s="531">
        <f t="shared" si="39"/>
        <v>237</v>
      </c>
      <c r="N396" s="536">
        <f t="shared" si="39"/>
        <v>888</v>
      </c>
      <c r="O396" s="36"/>
      <c r="P396" s="151" t="s">
        <v>1499</v>
      </c>
      <c r="Q396" s="150"/>
      <c r="R396" s="150" t="str">
        <f t="shared" si="38"/>
        <v>R</v>
      </c>
      <c r="S396" s="15"/>
      <c r="T396" s="15"/>
      <c r="U396" s="15"/>
      <c r="V396" s="15"/>
      <c r="W396" s="28"/>
      <c r="X396" s="15"/>
      <c r="Y396" s="15"/>
      <c r="Z396" s="15"/>
      <c r="AA396" s="15"/>
      <c r="AC396" s="15"/>
      <c r="AD396" s="15">
        <v>1</v>
      </c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</row>
    <row r="397" spans="1:43" s="18" customFormat="1" ht="15.75" customHeight="1" thickBot="1">
      <c r="A397" s="126" t="s">
        <v>2166</v>
      </c>
      <c r="B397" s="889" t="s">
        <v>2167</v>
      </c>
      <c r="C397" s="890"/>
      <c r="D397" s="103"/>
      <c r="E397" s="571">
        <f t="shared" ref="E397:N397" si="40">SUM(E398:E431)</f>
        <v>42</v>
      </c>
      <c r="F397" s="572">
        <f t="shared" si="40"/>
        <v>1067</v>
      </c>
      <c r="G397" s="573">
        <f t="shared" si="40"/>
        <v>5298</v>
      </c>
      <c r="H397" s="574">
        <f t="shared" si="40"/>
        <v>1</v>
      </c>
      <c r="I397" s="575">
        <f t="shared" si="40"/>
        <v>11</v>
      </c>
      <c r="J397" s="572">
        <f t="shared" si="40"/>
        <v>38</v>
      </c>
      <c r="K397" s="572">
        <f t="shared" si="40"/>
        <v>0</v>
      </c>
      <c r="L397" s="573">
        <f t="shared" si="40"/>
        <v>0</v>
      </c>
      <c r="M397" s="571">
        <f t="shared" si="40"/>
        <v>11</v>
      </c>
      <c r="N397" s="576">
        <f t="shared" si="40"/>
        <v>38</v>
      </c>
      <c r="O397" s="36"/>
      <c r="P397" s="151" t="s">
        <v>1500</v>
      </c>
      <c r="Q397" s="150"/>
      <c r="R397" s="150" t="str">
        <f t="shared" si="38"/>
        <v>P</v>
      </c>
      <c r="S397" s="15"/>
      <c r="T397" s="15"/>
      <c r="U397" s="15"/>
      <c r="V397" s="15">
        <v>1</v>
      </c>
      <c r="W397" s="473">
        <f>SUM(M398:M428)</f>
        <v>11</v>
      </c>
      <c r="X397" s="473">
        <f>SUM(N398:N428)</f>
        <v>38</v>
      </c>
      <c r="Y397" s="15"/>
      <c r="Z397" s="15"/>
      <c r="AA397" s="15"/>
      <c r="AC397" s="15"/>
      <c r="AD397" s="15">
        <v>1</v>
      </c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</row>
    <row r="398" spans="1:43" s="17" customFormat="1" ht="12.75" hidden="1" customHeight="1" thickTop="1">
      <c r="A398" s="126" t="s">
        <v>2173</v>
      </c>
      <c r="B398" s="95"/>
      <c r="C398" s="152" t="s">
        <v>2174</v>
      </c>
      <c r="D398" s="46"/>
      <c r="E398" s="153"/>
      <c r="F398" s="154"/>
      <c r="G398" s="155"/>
      <c r="H398" s="156"/>
      <c r="I398" s="174"/>
      <c r="J398" s="154"/>
      <c r="K398" s="154"/>
      <c r="L398" s="155"/>
      <c r="M398" s="624">
        <f t="shared" ref="M398:N431" si="41">I398+K398</f>
        <v>0</v>
      </c>
      <c r="N398" s="625">
        <f t="shared" si="41"/>
        <v>0</v>
      </c>
      <c r="O398" s="36"/>
      <c r="P398" s="151" t="s">
        <v>1474</v>
      </c>
      <c r="Q398" s="150"/>
      <c r="R398" s="150" t="str">
        <f t="shared" si="38"/>
        <v/>
      </c>
      <c r="S398" s="15"/>
      <c r="T398" s="15"/>
      <c r="U398" s="15"/>
      <c r="V398" s="15"/>
      <c r="W398" s="473"/>
      <c r="X398" s="473"/>
      <c r="Y398" s="15"/>
      <c r="Z398" s="15"/>
      <c r="AA398" s="15"/>
      <c r="AC398" s="16"/>
      <c r="AD398" s="15">
        <v>1</v>
      </c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</row>
    <row r="399" spans="1:43" s="17" customFormat="1" ht="12.75" hidden="1" customHeight="1">
      <c r="A399" s="126" t="s">
        <v>2175</v>
      </c>
      <c r="B399" s="72"/>
      <c r="C399" s="144" t="s">
        <v>2176</v>
      </c>
      <c r="D399" s="46"/>
      <c r="E399" s="145"/>
      <c r="F399" s="146"/>
      <c r="G399" s="147"/>
      <c r="H399" s="148"/>
      <c r="I399" s="158"/>
      <c r="J399" s="146"/>
      <c r="K399" s="146"/>
      <c r="L399" s="147"/>
      <c r="M399" s="624">
        <f t="shared" si="41"/>
        <v>0</v>
      </c>
      <c r="N399" s="625">
        <f t="shared" si="41"/>
        <v>0</v>
      </c>
      <c r="O399" s="36"/>
      <c r="P399" s="151" t="s">
        <v>1474</v>
      </c>
      <c r="Q399" s="150"/>
      <c r="R399" s="150" t="str">
        <f t="shared" si="38"/>
        <v/>
      </c>
      <c r="S399" s="15"/>
      <c r="T399" s="15"/>
      <c r="U399" s="15"/>
      <c r="V399" s="15"/>
      <c r="W399" s="473"/>
      <c r="X399" s="473"/>
      <c r="Y399" s="15"/>
      <c r="Z399" s="15"/>
      <c r="AA399" s="15"/>
      <c r="AC399" s="16"/>
      <c r="AD399" s="15">
        <v>1</v>
      </c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</row>
    <row r="400" spans="1:43" s="143" customFormat="1" ht="12.75" customHeight="1" thickTop="1">
      <c r="A400" s="137" t="s">
        <v>2177</v>
      </c>
      <c r="B400" s="468"/>
      <c r="C400" s="144" t="s">
        <v>2178</v>
      </c>
      <c r="D400" s="46"/>
      <c r="E400" s="145">
        <v>18</v>
      </c>
      <c r="F400" s="146">
        <v>149</v>
      </c>
      <c r="G400" s="147">
        <v>726</v>
      </c>
      <c r="H400" s="622"/>
      <c r="I400" s="471"/>
      <c r="J400" s="464"/>
      <c r="K400" s="464"/>
      <c r="L400" s="465"/>
      <c r="M400" s="480">
        <f t="shared" si="41"/>
        <v>0</v>
      </c>
      <c r="N400" s="481">
        <f t="shared" si="41"/>
        <v>0</v>
      </c>
      <c r="O400" s="138"/>
      <c r="P400" s="151" t="s">
        <v>1474</v>
      </c>
      <c r="Q400" s="150"/>
      <c r="R400" s="150" t="str">
        <f t="shared" si="38"/>
        <v>M</v>
      </c>
      <c r="S400" s="140"/>
      <c r="T400" s="15">
        <v>1</v>
      </c>
      <c r="U400" s="15"/>
      <c r="V400" s="15"/>
      <c r="W400" s="474"/>
      <c r="X400" s="474"/>
      <c r="Y400" s="140"/>
      <c r="Z400" s="140"/>
      <c r="AA400" s="140"/>
      <c r="AC400" s="142"/>
      <c r="AD400" s="140">
        <v>1</v>
      </c>
      <c r="AE400" s="142"/>
      <c r="AF400" s="142"/>
      <c r="AG400" s="142"/>
      <c r="AH400" s="142"/>
      <c r="AI400" s="142"/>
      <c r="AJ400" s="142"/>
      <c r="AK400" s="142"/>
      <c r="AL400" s="142"/>
      <c r="AM400" s="142"/>
      <c r="AN400" s="142"/>
      <c r="AO400" s="142"/>
      <c r="AP400" s="142"/>
      <c r="AQ400" s="142"/>
    </row>
    <row r="401" spans="1:43" s="17" customFormat="1" ht="12.75" hidden="1" customHeight="1">
      <c r="A401" s="126" t="s">
        <v>2179</v>
      </c>
      <c r="B401" s="72"/>
      <c r="C401" s="144" t="s">
        <v>2180</v>
      </c>
      <c r="D401" s="46"/>
      <c r="E401" s="145"/>
      <c r="F401" s="146"/>
      <c r="G401" s="147"/>
      <c r="H401" s="148"/>
      <c r="I401" s="158"/>
      <c r="J401" s="146"/>
      <c r="K401" s="146"/>
      <c r="L401" s="147"/>
      <c r="M401" s="624">
        <f t="shared" si="41"/>
        <v>0</v>
      </c>
      <c r="N401" s="625">
        <f t="shared" si="41"/>
        <v>0</v>
      </c>
      <c r="O401" s="36"/>
      <c r="P401" s="151" t="s">
        <v>1474</v>
      </c>
      <c r="Q401" s="150"/>
      <c r="R401" s="150" t="str">
        <f t="shared" si="38"/>
        <v/>
      </c>
      <c r="S401" s="15"/>
      <c r="T401" s="15"/>
      <c r="U401" s="15"/>
      <c r="V401" s="15"/>
      <c r="W401" s="473"/>
      <c r="X401" s="473"/>
      <c r="Y401" s="15"/>
      <c r="Z401" s="15"/>
      <c r="AA401" s="15"/>
      <c r="AC401" s="16"/>
      <c r="AD401" s="15">
        <v>1</v>
      </c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</row>
    <row r="402" spans="1:43" s="143" customFormat="1" ht="12.75" customHeight="1">
      <c r="A402" s="126" t="s">
        <v>2168</v>
      </c>
      <c r="B402" s="72"/>
      <c r="C402" s="144" t="s">
        <v>2169</v>
      </c>
      <c r="D402" s="132"/>
      <c r="E402" s="145">
        <v>5</v>
      </c>
      <c r="F402" s="146">
        <v>161</v>
      </c>
      <c r="G402" s="147">
        <v>797</v>
      </c>
      <c r="H402" s="622">
        <v>0</v>
      </c>
      <c r="I402" s="471">
        <v>0</v>
      </c>
      <c r="J402" s="464">
        <v>0</v>
      </c>
      <c r="K402" s="146"/>
      <c r="L402" s="147"/>
      <c r="M402" s="480">
        <f t="shared" si="41"/>
        <v>0</v>
      </c>
      <c r="N402" s="481">
        <f t="shared" si="41"/>
        <v>0</v>
      </c>
      <c r="O402" s="138"/>
      <c r="P402" s="151" t="s">
        <v>1473</v>
      </c>
      <c r="Q402" s="150"/>
      <c r="R402" s="150" t="str">
        <f t="shared" si="38"/>
        <v>C</v>
      </c>
      <c r="S402" s="15"/>
      <c r="T402" s="15"/>
      <c r="U402" s="15">
        <v>1</v>
      </c>
      <c r="V402" s="15"/>
      <c r="W402" s="474"/>
      <c r="X402" s="474"/>
      <c r="Y402" s="140"/>
      <c r="Z402" s="140"/>
      <c r="AA402" s="140"/>
      <c r="AC402" s="142"/>
      <c r="AD402" s="15">
        <v>1</v>
      </c>
      <c r="AE402" s="142"/>
      <c r="AF402" s="142"/>
      <c r="AG402" s="142"/>
      <c r="AH402" s="142"/>
      <c r="AI402" s="142"/>
      <c r="AJ402" s="142"/>
      <c r="AK402" s="142"/>
      <c r="AL402" s="142"/>
      <c r="AM402" s="142"/>
      <c r="AN402" s="142"/>
      <c r="AO402" s="142"/>
      <c r="AP402" s="142"/>
      <c r="AQ402" s="142"/>
    </row>
    <row r="403" spans="1:43" s="143" customFormat="1" ht="12.75" customHeight="1">
      <c r="A403" s="126" t="s">
        <v>2181</v>
      </c>
      <c r="B403" s="72"/>
      <c r="C403" s="144" t="s">
        <v>2182</v>
      </c>
      <c r="D403" s="132"/>
      <c r="E403" s="145">
        <v>1</v>
      </c>
      <c r="F403" s="146">
        <v>1</v>
      </c>
      <c r="G403" s="147">
        <v>1</v>
      </c>
      <c r="H403" s="148"/>
      <c r="I403" s="158"/>
      <c r="J403" s="146"/>
      <c r="K403" s="146"/>
      <c r="L403" s="147"/>
      <c r="M403" s="624">
        <f t="shared" si="41"/>
        <v>0</v>
      </c>
      <c r="N403" s="625">
        <f t="shared" si="41"/>
        <v>0</v>
      </c>
      <c r="O403" s="138"/>
      <c r="P403" s="151" t="s">
        <v>1474</v>
      </c>
      <c r="Q403" s="150"/>
      <c r="R403" s="150" t="str">
        <f t="shared" si="38"/>
        <v>M</v>
      </c>
      <c r="S403" s="15"/>
      <c r="T403" s="15">
        <v>1</v>
      </c>
      <c r="U403" s="15"/>
      <c r="V403" s="15"/>
      <c r="W403" s="474"/>
      <c r="X403" s="474"/>
      <c r="Y403" s="140"/>
      <c r="Z403" s="140"/>
      <c r="AA403" s="140"/>
      <c r="AC403" s="142"/>
      <c r="AD403" s="15">
        <v>1</v>
      </c>
      <c r="AE403" s="142"/>
      <c r="AF403" s="142"/>
      <c r="AG403" s="142"/>
      <c r="AH403" s="142"/>
      <c r="AI403" s="142"/>
      <c r="AJ403" s="142"/>
      <c r="AK403" s="142"/>
      <c r="AL403" s="142"/>
      <c r="AM403" s="142"/>
      <c r="AN403" s="142"/>
      <c r="AO403" s="142"/>
      <c r="AP403" s="142"/>
      <c r="AQ403" s="142"/>
    </row>
    <row r="404" spans="1:43" s="17" customFormat="1" ht="12.75" customHeight="1">
      <c r="A404" s="126" t="s">
        <v>2183</v>
      </c>
      <c r="B404" s="72"/>
      <c r="C404" s="144" t="s">
        <v>2184</v>
      </c>
      <c r="D404" s="132"/>
      <c r="E404" s="145">
        <v>2</v>
      </c>
      <c r="F404" s="146">
        <v>58</v>
      </c>
      <c r="G404" s="147">
        <v>253</v>
      </c>
      <c r="H404" s="148">
        <v>0</v>
      </c>
      <c r="I404" s="158">
        <v>0</v>
      </c>
      <c r="J404" s="146">
        <v>0</v>
      </c>
      <c r="K404" s="146"/>
      <c r="L404" s="147"/>
      <c r="M404" s="624">
        <f t="shared" si="41"/>
        <v>0</v>
      </c>
      <c r="N404" s="625">
        <f t="shared" si="41"/>
        <v>0</v>
      </c>
      <c r="O404" s="36"/>
      <c r="P404" s="151" t="s">
        <v>1474</v>
      </c>
      <c r="Q404" s="150"/>
      <c r="R404" s="150" t="str">
        <f t="shared" si="38"/>
        <v>M</v>
      </c>
      <c r="S404" s="15"/>
      <c r="T404" s="15">
        <v>1</v>
      </c>
      <c r="U404" s="15"/>
      <c r="V404" s="15"/>
      <c r="W404" s="473"/>
      <c r="X404" s="473"/>
      <c r="Y404" s="15"/>
      <c r="Z404" s="15"/>
      <c r="AA404" s="15"/>
      <c r="AC404" s="16"/>
      <c r="AD404" s="15">
        <v>1</v>
      </c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</row>
    <row r="405" spans="1:43" s="143" customFormat="1" ht="12.75" customHeight="1">
      <c r="A405" s="126" t="s">
        <v>2185</v>
      </c>
      <c r="B405" s="72"/>
      <c r="C405" s="144" t="s">
        <v>2186</v>
      </c>
      <c r="D405" s="132"/>
      <c r="E405" s="145">
        <v>2</v>
      </c>
      <c r="F405" s="146">
        <v>12</v>
      </c>
      <c r="G405" s="147">
        <v>49</v>
      </c>
      <c r="H405" s="148">
        <v>1</v>
      </c>
      <c r="I405" s="158">
        <v>11</v>
      </c>
      <c r="J405" s="146">
        <v>38</v>
      </c>
      <c r="K405" s="146"/>
      <c r="L405" s="147"/>
      <c r="M405" s="624">
        <f t="shared" si="41"/>
        <v>11</v>
      </c>
      <c r="N405" s="625">
        <f t="shared" si="41"/>
        <v>38</v>
      </c>
      <c r="O405" s="138"/>
      <c r="P405" s="151" t="s">
        <v>1474</v>
      </c>
      <c r="Q405" s="150"/>
      <c r="R405" s="150" t="str">
        <f t="shared" si="38"/>
        <v>M</v>
      </c>
      <c r="S405" s="15"/>
      <c r="T405" s="15">
        <v>1</v>
      </c>
      <c r="U405" s="15"/>
      <c r="V405" s="15"/>
      <c r="W405" s="474"/>
      <c r="X405" s="474"/>
      <c r="Y405" s="140"/>
      <c r="Z405" s="140"/>
      <c r="AA405" s="140"/>
      <c r="AC405" s="142"/>
      <c r="AD405" s="15">
        <v>1</v>
      </c>
      <c r="AE405" s="142"/>
      <c r="AF405" s="142"/>
      <c r="AG405" s="142"/>
      <c r="AH405" s="142"/>
      <c r="AI405" s="142"/>
      <c r="AJ405" s="142"/>
      <c r="AK405" s="142"/>
      <c r="AL405" s="142"/>
      <c r="AM405" s="142"/>
      <c r="AN405" s="142"/>
      <c r="AO405" s="142"/>
      <c r="AP405" s="142"/>
      <c r="AQ405" s="142"/>
    </row>
    <row r="406" spans="1:43" s="17" customFormat="1" ht="12.75" hidden="1" customHeight="1">
      <c r="A406" s="126" t="s">
        <v>2187</v>
      </c>
      <c r="B406" s="72"/>
      <c r="C406" s="144" t="s">
        <v>2188</v>
      </c>
      <c r="D406" s="132"/>
      <c r="E406" s="145"/>
      <c r="F406" s="146"/>
      <c r="G406" s="147"/>
      <c r="H406" s="148"/>
      <c r="I406" s="158"/>
      <c r="J406" s="146"/>
      <c r="K406" s="146"/>
      <c r="L406" s="147"/>
      <c r="M406" s="624">
        <f t="shared" si="41"/>
        <v>0</v>
      </c>
      <c r="N406" s="625">
        <f t="shared" si="41"/>
        <v>0</v>
      </c>
      <c r="O406" s="36"/>
      <c r="P406" s="151" t="s">
        <v>1474</v>
      </c>
      <c r="Q406" s="150"/>
      <c r="R406" s="150" t="str">
        <f t="shared" si="38"/>
        <v/>
      </c>
      <c r="S406" s="15"/>
      <c r="T406" s="15"/>
      <c r="U406" s="15"/>
      <c r="V406" s="15"/>
      <c r="W406" s="473"/>
      <c r="X406" s="473"/>
      <c r="Y406" s="15"/>
      <c r="Z406" s="15"/>
      <c r="AA406" s="15"/>
      <c r="AC406" s="16"/>
      <c r="AD406" s="15">
        <v>1</v>
      </c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</row>
    <row r="407" spans="1:43" s="17" customFormat="1" ht="12.75" hidden="1" customHeight="1">
      <c r="A407" s="126" t="s">
        <v>2189</v>
      </c>
      <c r="B407" s="72"/>
      <c r="C407" s="144" t="s">
        <v>2190</v>
      </c>
      <c r="D407" s="132"/>
      <c r="E407" s="145"/>
      <c r="F407" s="146"/>
      <c r="G407" s="147"/>
      <c r="H407" s="148"/>
      <c r="I407" s="158"/>
      <c r="J407" s="146"/>
      <c r="K407" s="146"/>
      <c r="L407" s="147"/>
      <c r="M407" s="624">
        <f t="shared" si="41"/>
        <v>0</v>
      </c>
      <c r="N407" s="625">
        <f t="shared" si="41"/>
        <v>0</v>
      </c>
      <c r="O407" s="36"/>
      <c r="P407" s="151" t="s">
        <v>1474</v>
      </c>
      <c r="Q407" s="150"/>
      <c r="R407" s="150" t="str">
        <f t="shared" si="38"/>
        <v/>
      </c>
      <c r="S407" s="15"/>
      <c r="T407" s="15"/>
      <c r="U407" s="15"/>
      <c r="V407" s="15"/>
      <c r="W407" s="473"/>
      <c r="X407" s="473"/>
      <c r="Y407" s="15"/>
      <c r="Z407" s="15"/>
      <c r="AA407" s="15"/>
      <c r="AC407" s="16"/>
      <c r="AD407" s="15">
        <v>1</v>
      </c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</row>
    <row r="408" spans="1:43" s="17" customFormat="1" ht="12.75" hidden="1" customHeight="1">
      <c r="A408" s="126" t="s">
        <v>2191</v>
      </c>
      <c r="B408" s="72"/>
      <c r="C408" s="144" t="s">
        <v>2192</v>
      </c>
      <c r="D408" s="132"/>
      <c r="E408" s="145"/>
      <c r="F408" s="146"/>
      <c r="G408" s="147"/>
      <c r="H408" s="148"/>
      <c r="I408" s="158"/>
      <c r="J408" s="146"/>
      <c r="K408" s="146"/>
      <c r="L408" s="147"/>
      <c r="M408" s="624">
        <f t="shared" si="41"/>
        <v>0</v>
      </c>
      <c r="N408" s="625">
        <f t="shared" si="41"/>
        <v>0</v>
      </c>
      <c r="O408" s="36"/>
      <c r="P408" s="151" t="s">
        <v>1474</v>
      </c>
      <c r="Q408" s="150"/>
      <c r="R408" s="150" t="str">
        <f t="shared" si="38"/>
        <v/>
      </c>
      <c r="S408" s="15"/>
      <c r="T408" s="15"/>
      <c r="U408" s="15"/>
      <c r="V408" s="15"/>
      <c r="W408" s="473"/>
      <c r="X408" s="473"/>
      <c r="Y408" s="15"/>
      <c r="Z408" s="15"/>
      <c r="AA408" s="15"/>
      <c r="AC408" s="16"/>
      <c r="AD408" s="15">
        <v>1</v>
      </c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</row>
    <row r="409" spans="1:43" s="17" customFormat="1" ht="12.75" hidden="1" customHeight="1">
      <c r="A409" s="126" t="s">
        <v>2193</v>
      </c>
      <c r="B409" s="72"/>
      <c r="C409" s="144" t="s">
        <v>2194</v>
      </c>
      <c r="D409" s="132"/>
      <c r="E409" s="145"/>
      <c r="F409" s="146"/>
      <c r="G409" s="147"/>
      <c r="H409" s="148"/>
      <c r="I409" s="158"/>
      <c r="J409" s="146"/>
      <c r="K409" s="146"/>
      <c r="L409" s="147"/>
      <c r="M409" s="624">
        <f t="shared" si="41"/>
        <v>0</v>
      </c>
      <c r="N409" s="625">
        <f t="shared" si="41"/>
        <v>0</v>
      </c>
      <c r="O409" s="36"/>
      <c r="P409" s="151" t="s">
        <v>1474</v>
      </c>
      <c r="Q409" s="150"/>
      <c r="R409" s="150" t="str">
        <f t="shared" si="38"/>
        <v/>
      </c>
      <c r="S409" s="15"/>
      <c r="T409" s="15"/>
      <c r="U409" s="15"/>
      <c r="V409" s="15"/>
      <c r="W409" s="473"/>
      <c r="X409" s="473"/>
      <c r="Y409" s="15"/>
      <c r="Z409" s="15"/>
      <c r="AA409" s="15"/>
      <c r="AC409" s="16"/>
      <c r="AD409" s="15">
        <v>1</v>
      </c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</row>
    <row r="410" spans="1:43" s="143" customFormat="1" ht="12.75" customHeight="1">
      <c r="A410" s="137" t="s">
        <v>2195</v>
      </c>
      <c r="B410" s="468"/>
      <c r="C410" s="144" t="s">
        <v>2196</v>
      </c>
      <c r="D410" s="46"/>
      <c r="E410" s="145">
        <v>11</v>
      </c>
      <c r="F410" s="146">
        <v>648</v>
      </c>
      <c r="G410" s="147">
        <v>3240</v>
      </c>
      <c r="H410" s="622"/>
      <c r="I410" s="471"/>
      <c r="J410" s="464"/>
      <c r="K410" s="464"/>
      <c r="L410" s="465"/>
      <c r="M410" s="480">
        <f t="shared" si="41"/>
        <v>0</v>
      </c>
      <c r="N410" s="481">
        <f t="shared" si="41"/>
        <v>0</v>
      </c>
      <c r="O410" s="138"/>
      <c r="P410" s="151" t="s">
        <v>1474</v>
      </c>
      <c r="Q410" s="150"/>
      <c r="R410" s="150" t="str">
        <f t="shared" si="38"/>
        <v>M</v>
      </c>
      <c r="S410" s="140"/>
      <c r="T410" s="15">
        <v>1</v>
      </c>
      <c r="U410" s="15"/>
      <c r="V410" s="15"/>
      <c r="W410" s="474"/>
      <c r="X410" s="474"/>
      <c r="Y410" s="140"/>
      <c r="Z410" s="140"/>
      <c r="AA410" s="140"/>
      <c r="AC410" s="142"/>
      <c r="AD410" s="140">
        <v>1</v>
      </c>
      <c r="AE410" s="142"/>
      <c r="AF410" s="142"/>
      <c r="AG410" s="142"/>
      <c r="AH410" s="142"/>
      <c r="AI410" s="142"/>
      <c r="AJ410" s="142"/>
      <c r="AK410" s="142"/>
      <c r="AL410" s="142"/>
      <c r="AM410" s="142"/>
      <c r="AN410" s="142"/>
      <c r="AO410" s="142"/>
      <c r="AP410" s="142"/>
      <c r="AQ410" s="142"/>
    </row>
    <row r="411" spans="1:43" s="143" customFormat="1" ht="12.75" customHeight="1">
      <c r="A411" s="137" t="s">
        <v>2170</v>
      </c>
      <c r="B411" s="468"/>
      <c r="C411" s="144" t="s">
        <v>1532</v>
      </c>
      <c r="D411" s="46"/>
      <c r="E411" s="145">
        <v>1</v>
      </c>
      <c r="F411" s="146">
        <v>30</v>
      </c>
      <c r="G411" s="147">
        <v>187</v>
      </c>
      <c r="H411" s="622"/>
      <c r="I411" s="471"/>
      <c r="J411" s="464"/>
      <c r="K411" s="464"/>
      <c r="L411" s="465"/>
      <c r="M411" s="480">
        <f t="shared" si="41"/>
        <v>0</v>
      </c>
      <c r="N411" s="481">
        <f t="shared" si="41"/>
        <v>0</v>
      </c>
      <c r="O411" s="138"/>
      <c r="P411" s="151" t="s">
        <v>1473</v>
      </c>
      <c r="Q411" s="150"/>
      <c r="R411" s="150" t="str">
        <f t="shared" si="38"/>
        <v>C</v>
      </c>
      <c r="S411" s="140"/>
      <c r="T411" s="15"/>
      <c r="U411" s="15"/>
      <c r="V411" s="15"/>
      <c r="W411" s="474"/>
      <c r="X411" s="474"/>
      <c r="Y411" s="140"/>
      <c r="Z411" s="140"/>
      <c r="AA411" s="140"/>
      <c r="AC411" s="142"/>
      <c r="AD411" s="140">
        <v>1</v>
      </c>
      <c r="AE411" s="142"/>
      <c r="AF411" s="142"/>
      <c r="AG411" s="142"/>
      <c r="AH411" s="142"/>
      <c r="AI411" s="142"/>
      <c r="AJ411" s="142"/>
      <c r="AK411" s="142"/>
      <c r="AL411" s="142"/>
      <c r="AM411" s="142"/>
      <c r="AN411" s="142"/>
      <c r="AO411" s="142"/>
      <c r="AP411" s="142"/>
      <c r="AQ411" s="142"/>
    </row>
    <row r="412" spans="1:43" s="17" customFormat="1" ht="12.75" hidden="1" customHeight="1">
      <c r="A412" s="126" t="s">
        <v>2197</v>
      </c>
      <c r="B412" s="72"/>
      <c r="C412" s="144" t="s">
        <v>2198</v>
      </c>
      <c r="D412" s="132"/>
      <c r="E412" s="145"/>
      <c r="F412" s="146"/>
      <c r="G412" s="147"/>
      <c r="H412" s="148"/>
      <c r="I412" s="158"/>
      <c r="J412" s="146"/>
      <c r="K412" s="146"/>
      <c r="L412" s="147"/>
      <c r="M412" s="619">
        <f t="shared" si="41"/>
        <v>0</v>
      </c>
      <c r="N412" s="626">
        <f t="shared" si="41"/>
        <v>0</v>
      </c>
      <c r="O412" s="36"/>
      <c r="P412" s="151" t="s">
        <v>1474</v>
      </c>
      <c r="Q412" s="150"/>
      <c r="R412" s="150" t="str">
        <f t="shared" si="38"/>
        <v/>
      </c>
      <c r="S412" s="15"/>
      <c r="T412" s="15"/>
      <c r="U412" s="15"/>
      <c r="V412" s="15"/>
      <c r="W412" s="473"/>
      <c r="X412" s="473"/>
      <c r="Y412" s="15"/>
      <c r="Z412" s="15"/>
      <c r="AA412" s="15"/>
      <c r="AC412" s="16"/>
      <c r="AD412" s="15">
        <v>1</v>
      </c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</row>
    <row r="413" spans="1:43" s="17" customFormat="1" ht="12.75" hidden="1" customHeight="1">
      <c r="A413" s="126" t="s">
        <v>2199</v>
      </c>
      <c r="B413" s="72"/>
      <c r="C413" s="144" t="s">
        <v>1674</v>
      </c>
      <c r="D413" s="132"/>
      <c r="E413" s="145"/>
      <c r="F413" s="146"/>
      <c r="G413" s="147"/>
      <c r="H413" s="148"/>
      <c r="I413" s="158"/>
      <c r="J413" s="146"/>
      <c r="K413" s="146"/>
      <c r="L413" s="147"/>
      <c r="M413" s="619">
        <f t="shared" si="41"/>
        <v>0</v>
      </c>
      <c r="N413" s="626">
        <f t="shared" si="41"/>
        <v>0</v>
      </c>
      <c r="O413" s="36"/>
      <c r="P413" s="151" t="s">
        <v>1474</v>
      </c>
      <c r="Q413" s="150"/>
      <c r="R413" s="150" t="str">
        <f t="shared" si="38"/>
        <v/>
      </c>
      <c r="S413" s="15"/>
      <c r="T413" s="15"/>
      <c r="U413" s="15"/>
      <c r="V413" s="15"/>
      <c r="W413" s="473"/>
      <c r="X413" s="473"/>
      <c r="Y413" s="15"/>
      <c r="Z413" s="15"/>
      <c r="AA413" s="15"/>
      <c r="AC413" s="16"/>
      <c r="AD413" s="15">
        <v>1</v>
      </c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</row>
    <row r="414" spans="1:43" s="17" customFormat="1" ht="12.75" hidden="1" customHeight="1">
      <c r="A414" s="126" t="s">
        <v>2200</v>
      </c>
      <c r="B414" s="72"/>
      <c r="C414" s="144" t="s">
        <v>2201</v>
      </c>
      <c r="D414" s="132"/>
      <c r="E414" s="145"/>
      <c r="F414" s="146"/>
      <c r="G414" s="147"/>
      <c r="H414" s="148"/>
      <c r="I414" s="158"/>
      <c r="J414" s="146"/>
      <c r="K414" s="146"/>
      <c r="L414" s="147"/>
      <c r="M414" s="619">
        <f t="shared" si="41"/>
        <v>0</v>
      </c>
      <c r="N414" s="626">
        <f t="shared" si="41"/>
        <v>0</v>
      </c>
      <c r="O414" s="36"/>
      <c r="P414" s="151" t="s">
        <v>1474</v>
      </c>
      <c r="Q414" s="150"/>
      <c r="R414" s="150" t="str">
        <f t="shared" si="38"/>
        <v/>
      </c>
      <c r="S414" s="15"/>
      <c r="T414" s="15"/>
      <c r="U414" s="15"/>
      <c r="V414" s="15"/>
      <c r="W414" s="473"/>
      <c r="X414" s="473"/>
      <c r="Y414" s="15"/>
      <c r="Z414" s="15"/>
      <c r="AA414" s="15"/>
      <c r="AC414" s="16"/>
      <c r="AD414" s="15">
        <v>1</v>
      </c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</row>
    <row r="415" spans="1:43" s="17" customFormat="1" ht="12.75" hidden="1" customHeight="1">
      <c r="A415" s="126" t="s">
        <v>2202</v>
      </c>
      <c r="B415" s="72"/>
      <c r="C415" s="144" t="s">
        <v>2203</v>
      </c>
      <c r="D415" s="132"/>
      <c r="E415" s="145"/>
      <c r="F415" s="146"/>
      <c r="G415" s="147"/>
      <c r="H415" s="148"/>
      <c r="I415" s="158"/>
      <c r="J415" s="146"/>
      <c r="K415" s="146"/>
      <c r="L415" s="147"/>
      <c r="M415" s="619">
        <f t="shared" si="41"/>
        <v>0</v>
      </c>
      <c r="N415" s="626">
        <f t="shared" si="41"/>
        <v>0</v>
      </c>
      <c r="O415" s="36"/>
      <c r="P415" s="151" t="s">
        <v>1474</v>
      </c>
      <c r="Q415" s="150"/>
      <c r="R415" s="150" t="str">
        <f t="shared" si="38"/>
        <v/>
      </c>
      <c r="S415" s="15"/>
      <c r="T415" s="15"/>
      <c r="U415" s="15"/>
      <c r="V415" s="15"/>
      <c r="W415" s="473"/>
      <c r="X415" s="473"/>
      <c r="Y415" s="15"/>
      <c r="Z415" s="15"/>
      <c r="AA415" s="15"/>
      <c r="AC415" s="16"/>
      <c r="AD415" s="15">
        <v>1</v>
      </c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</row>
    <row r="416" spans="1:43" s="17" customFormat="1" ht="12.75" hidden="1" customHeight="1">
      <c r="A416" s="126" t="s">
        <v>2204</v>
      </c>
      <c r="B416" s="72"/>
      <c r="C416" s="144" t="s">
        <v>2205</v>
      </c>
      <c r="D416" s="132"/>
      <c r="E416" s="145"/>
      <c r="F416" s="146"/>
      <c r="G416" s="147"/>
      <c r="H416" s="148"/>
      <c r="I416" s="158"/>
      <c r="J416" s="146"/>
      <c r="K416" s="146"/>
      <c r="L416" s="147"/>
      <c r="M416" s="619">
        <f t="shared" si="41"/>
        <v>0</v>
      </c>
      <c r="N416" s="626">
        <f t="shared" si="41"/>
        <v>0</v>
      </c>
      <c r="O416" s="36"/>
      <c r="P416" s="151" t="s">
        <v>1474</v>
      </c>
      <c r="Q416" s="150"/>
      <c r="R416" s="150" t="str">
        <f t="shared" si="38"/>
        <v/>
      </c>
      <c r="S416" s="15"/>
      <c r="T416" s="15"/>
      <c r="U416" s="15"/>
      <c r="V416" s="15"/>
      <c r="W416" s="473"/>
      <c r="X416" s="473"/>
      <c r="Y416" s="15"/>
      <c r="Z416" s="15"/>
      <c r="AA416" s="15"/>
      <c r="AC416" s="16"/>
      <c r="AD416" s="15">
        <v>1</v>
      </c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</row>
    <row r="417" spans="1:43" s="17" customFormat="1" ht="12.75" hidden="1" customHeight="1">
      <c r="A417" s="126" t="s">
        <v>2206</v>
      </c>
      <c r="B417" s="72"/>
      <c r="C417" s="144" t="s">
        <v>2207</v>
      </c>
      <c r="D417" s="132"/>
      <c r="E417" s="145"/>
      <c r="F417" s="146"/>
      <c r="G417" s="147"/>
      <c r="H417" s="148"/>
      <c r="I417" s="158"/>
      <c r="J417" s="146"/>
      <c r="K417" s="146"/>
      <c r="L417" s="147"/>
      <c r="M417" s="619">
        <f t="shared" si="41"/>
        <v>0</v>
      </c>
      <c r="N417" s="626">
        <f t="shared" si="41"/>
        <v>0</v>
      </c>
      <c r="O417" s="36"/>
      <c r="P417" s="151" t="s">
        <v>1474</v>
      </c>
      <c r="Q417" s="150"/>
      <c r="R417" s="150" t="str">
        <f t="shared" si="38"/>
        <v/>
      </c>
      <c r="S417" s="15"/>
      <c r="T417" s="15"/>
      <c r="U417" s="15"/>
      <c r="V417" s="15"/>
      <c r="W417" s="473"/>
      <c r="X417" s="473"/>
      <c r="Y417" s="15"/>
      <c r="Z417" s="15"/>
      <c r="AA417" s="15"/>
      <c r="AC417" s="16"/>
      <c r="AD417" s="15">
        <v>1</v>
      </c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</row>
    <row r="418" spans="1:43" s="17" customFormat="1" ht="12.75" hidden="1" customHeight="1">
      <c r="A418" s="126" t="s">
        <v>2208</v>
      </c>
      <c r="B418" s="72"/>
      <c r="C418" s="144" t="s">
        <v>1613</v>
      </c>
      <c r="D418" s="132"/>
      <c r="E418" s="145"/>
      <c r="F418" s="146"/>
      <c r="G418" s="147"/>
      <c r="H418" s="148"/>
      <c r="I418" s="158"/>
      <c r="J418" s="146"/>
      <c r="K418" s="146"/>
      <c r="L418" s="147"/>
      <c r="M418" s="619">
        <f t="shared" si="41"/>
        <v>0</v>
      </c>
      <c r="N418" s="626">
        <f t="shared" si="41"/>
        <v>0</v>
      </c>
      <c r="O418" s="36"/>
      <c r="P418" s="151" t="s">
        <v>1474</v>
      </c>
      <c r="Q418" s="150"/>
      <c r="R418" s="150" t="str">
        <f t="shared" si="38"/>
        <v/>
      </c>
      <c r="S418" s="15"/>
      <c r="T418" s="15"/>
      <c r="U418" s="15"/>
      <c r="V418" s="15"/>
      <c r="W418" s="473"/>
      <c r="X418" s="473"/>
      <c r="Y418" s="15"/>
      <c r="Z418" s="15"/>
      <c r="AA418" s="15"/>
      <c r="AC418" s="16"/>
      <c r="AD418" s="15">
        <v>1</v>
      </c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</row>
    <row r="419" spans="1:43" s="17" customFormat="1" ht="12.75" hidden="1" customHeight="1">
      <c r="A419" s="126" t="s">
        <v>2209</v>
      </c>
      <c r="B419" s="72"/>
      <c r="C419" s="144" t="s">
        <v>2004</v>
      </c>
      <c r="D419" s="132"/>
      <c r="E419" s="145"/>
      <c r="F419" s="146"/>
      <c r="G419" s="147"/>
      <c r="H419" s="148"/>
      <c r="I419" s="158"/>
      <c r="J419" s="146"/>
      <c r="K419" s="146"/>
      <c r="L419" s="147"/>
      <c r="M419" s="619">
        <f t="shared" si="41"/>
        <v>0</v>
      </c>
      <c r="N419" s="626">
        <f t="shared" si="41"/>
        <v>0</v>
      </c>
      <c r="O419" s="36"/>
      <c r="P419" s="151" t="s">
        <v>1474</v>
      </c>
      <c r="Q419" s="150"/>
      <c r="R419" s="150" t="str">
        <f t="shared" si="38"/>
        <v/>
      </c>
      <c r="S419" s="15"/>
      <c r="T419" s="15"/>
      <c r="U419" s="15"/>
      <c r="V419" s="15"/>
      <c r="W419" s="473"/>
      <c r="X419" s="473"/>
      <c r="Y419" s="15"/>
      <c r="Z419" s="15"/>
      <c r="AA419" s="15"/>
      <c r="AC419" s="16"/>
      <c r="AD419" s="15">
        <v>1</v>
      </c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</row>
    <row r="420" spans="1:43" s="17" customFormat="1" ht="12.75" hidden="1" customHeight="1">
      <c r="A420" s="126" t="s">
        <v>2210</v>
      </c>
      <c r="B420" s="72"/>
      <c r="C420" s="144" t="s">
        <v>1472</v>
      </c>
      <c r="D420" s="132"/>
      <c r="E420" s="145"/>
      <c r="F420" s="146"/>
      <c r="G420" s="147"/>
      <c r="H420" s="148"/>
      <c r="I420" s="158"/>
      <c r="J420" s="146"/>
      <c r="K420" s="146"/>
      <c r="L420" s="147"/>
      <c r="M420" s="619">
        <f t="shared" si="41"/>
        <v>0</v>
      </c>
      <c r="N420" s="626">
        <f t="shared" si="41"/>
        <v>0</v>
      </c>
      <c r="O420" s="36"/>
      <c r="P420" s="151" t="s">
        <v>1474</v>
      </c>
      <c r="Q420" s="150"/>
      <c r="R420" s="150" t="str">
        <f t="shared" si="38"/>
        <v/>
      </c>
      <c r="S420" s="15"/>
      <c r="T420" s="15"/>
      <c r="U420" s="15"/>
      <c r="V420" s="15"/>
      <c r="W420" s="473"/>
      <c r="X420" s="473"/>
      <c r="Y420" s="15"/>
      <c r="Z420" s="15"/>
      <c r="AA420" s="15"/>
      <c r="AC420" s="16"/>
      <c r="AD420" s="15">
        <v>1</v>
      </c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</row>
    <row r="421" spans="1:43" s="17" customFormat="1" ht="12.75" hidden="1" customHeight="1">
      <c r="A421" s="126" t="s">
        <v>2211</v>
      </c>
      <c r="B421" s="72"/>
      <c r="C421" s="144" t="s">
        <v>1922</v>
      </c>
      <c r="D421" s="132"/>
      <c r="E421" s="145"/>
      <c r="F421" s="146"/>
      <c r="G421" s="147"/>
      <c r="H421" s="148"/>
      <c r="I421" s="158"/>
      <c r="J421" s="146"/>
      <c r="K421" s="146"/>
      <c r="L421" s="147"/>
      <c r="M421" s="619">
        <f t="shared" si="41"/>
        <v>0</v>
      </c>
      <c r="N421" s="626">
        <f t="shared" si="41"/>
        <v>0</v>
      </c>
      <c r="O421" s="36"/>
      <c r="P421" s="151" t="s">
        <v>1474</v>
      </c>
      <c r="Q421" s="150"/>
      <c r="R421" s="150" t="str">
        <f t="shared" si="38"/>
        <v/>
      </c>
      <c r="S421" s="15"/>
      <c r="T421" s="15"/>
      <c r="U421" s="15"/>
      <c r="V421" s="15"/>
      <c r="W421" s="473"/>
      <c r="X421" s="473"/>
      <c r="Y421" s="15"/>
      <c r="Z421" s="15"/>
      <c r="AA421" s="15"/>
      <c r="AC421" s="16"/>
      <c r="AD421" s="15">
        <v>1</v>
      </c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</row>
    <row r="422" spans="1:43" s="143" customFormat="1" ht="12.75" customHeight="1">
      <c r="A422" s="137" t="s">
        <v>2212</v>
      </c>
      <c r="B422" s="468"/>
      <c r="C422" s="144" t="s">
        <v>1487</v>
      </c>
      <c r="D422" s="46"/>
      <c r="E422" s="145">
        <v>1</v>
      </c>
      <c r="F422" s="146">
        <v>7</v>
      </c>
      <c r="G422" s="147">
        <v>40</v>
      </c>
      <c r="H422" s="622"/>
      <c r="I422" s="471"/>
      <c r="J422" s="464"/>
      <c r="K422" s="464"/>
      <c r="L422" s="465"/>
      <c r="M422" s="463">
        <f t="shared" si="41"/>
        <v>0</v>
      </c>
      <c r="N422" s="472">
        <f t="shared" si="41"/>
        <v>0</v>
      </c>
      <c r="O422" s="138"/>
      <c r="P422" s="151" t="s">
        <v>1474</v>
      </c>
      <c r="Q422" s="150"/>
      <c r="R422" s="150" t="str">
        <f t="shared" si="38"/>
        <v>M</v>
      </c>
      <c r="S422" s="140"/>
      <c r="T422" s="15">
        <v>1</v>
      </c>
      <c r="U422" s="15"/>
      <c r="V422" s="15"/>
      <c r="W422" s="474"/>
      <c r="X422" s="474"/>
      <c r="Y422" s="140"/>
      <c r="Z422" s="140"/>
      <c r="AA422" s="140"/>
      <c r="AC422" s="142"/>
      <c r="AD422" s="140">
        <v>1</v>
      </c>
      <c r="AE422" s="142"/>
      <c r="AF422" s="142"/>
      <c r="AG422" s="142"/>
      <c r="AH422" s="142"/>
      <c r="AI422" s="142"/>
      <c r="AJ422" s="142"/>
      <c r="AK422" s="142"/>
      <c r="AL422" s="142"/>
      <c r="AM422" s="142"/>
      <c r="AN422" s="142"/>
      <c r="AO422" s="142"/>
      <c r="AP422" s="142"/>
      <c r="AQ422" s="142"/>
    </row>
    <row r="423" spans="1:43" s="17" customFormat="1" ht="12.75" hidden="1" customHeight="1">
      <c r="A423" s="126" t="s">
        <v>2213</v>
      </c>
      <c r="B423" s="72"/>
      <c r="C423" s="144" t="s">
        <v>2214</v>
      </c>
      <c r="D423" s="132"/>
      <c r="E423" s="145"/>
      <c r="F423" s="146"/>
      <c r="G423" s="147"/>
      <c r="H423" s="148"/>
      <c r="I423" s="158"/>
      <c r="J423" s="146"/>
      <c r="K423" s="146"/>
      <c r="L423" s="147"/>
      <c r="M423" s="619">
        <f t="shared" si="41"/>
        <v>0</v>
      </c>
      <c r="N423" s="626">
        <f t="shared" si="41"/>
        <v>0</v>
      </c>
      <c r="O423" s="36"/>
      <c r="P423" s="151" t="s">
        <v>1474</v>
      </c>
      <c r="Q423" s="150"/>
      <c r="R423" s="150" t="str">
        <f t="shared" si="38"/>
        <v/>
      </c>
      <c r="S423" s="15"/>
      <c r="T423" s="15"/>
      <c r="U423" s="15"/>
      <c r="V423" s="15"/>
      <c r="W423" s="473"/>
      <c r="X423" s="473"/>
      <c r="Y423" s="15"/>
      <c r="Z423" s="15"/>
      <c r="AA423" s="15"/>
      <c r="AC423" s="16"/>
      <c r="AD423" s="15">
        <v>1</v>
      </c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</row>
    <row r="424" spans="1:43" s="143" customFormat="1" ht="12.75" customHeight="1" thickBot="1">
      <c r="A424" s="126" t="s">
        <v>2215</v>
      </c>
      <c r="B424" s="72"/>
      <c r="C424" s="144" t="s">
        <v>1785</v>
      </c>
      <c r="D424" s="132"/>
      <c r="E424" s="145">
        <v>1</v>
      </c>
      <c r="F424" s="146">
        <v>1</v>
      </c>
      <c r="G424" s="147">
        <v>5</v>
      </c>
      <c r="H424" s="148"/>
      <c r="I424" s="158"/>
      <c r="J424" s="146"/>
      <c r="K424" s="146"/>
      <c r="L424" s="147"/>
      <c r="M424" s="619">
        <f t="shared" si="41"/>
        <v>0</v>
      </c>
      <c r="N424" s="626">
        <f t="shared" si="41"/>
        <v>0</v>
      </c>
      <c r="O424" s="138"/>
      <c r="P424" s="151" t="s">
        <v>1474</v>
      </c>
      <c r="Q424" s="150"/>
      <c r="R424" s="150" t="str">
        <f t="shared" si="38"/>
        <v>M</v>
      </c>
      <c r="S424" s="15"/>
      <c r="T424" s="15">
        <v>1</v>
      </c>
      <c r="U424" s="15"/>
      <c r="V424" s="15"/>
      <c r="W424" s="474"/>
      <c r="X424" s="474"/>
      <c r="Y424" s="140"/>
      <c r="Z424" s="140"/>
      <c r="AA424" s="140"/>
      <c r="AC424" s="142"/>
      <c r="AD424" s="15">
        <v>1</v>
      </c>
      <c r="AE424" s="142"/>
      <c r="AF424" s="142"/>
      <c r="AG424" s="142"/>
      <c r="AH424" s="142"/>
      <c r="AI424" s="142"/>
      <c r="AJ424" s="142"/>
      <c r="AK424" s="142"/>
      <c r="AL424" s="142"/>
      <c r="AM424" s="142"/>
      <c r="AN424" s="142"/>
      <c r="AO424" s="142"/>
      <c r="AP424" s="142"/>
      <c r="AQ424" s="142"/>
    </row>
    <row r="425" spans="1:43" s="17" customFormat="1" ht="12.75" hidden="1" customHeight="1">
      <c r="A425" s="126" t="s">
        <v>2216</v>
      </c>
      <c r="B425" s="72"/>
      <c r="C425" s="144" t="s">
        <v>1618</v>
      </c>
      <c r="D425" s="46"/>
      <c r="E425" s="145"/>
      <c r="F425" s="146"/>
      <c r="G425" s="147"/>
      <c r="H425" s="148"/>
      <c r="I425" s="158"/>
      <c r="J425" s="146"/>
      <c r="K425" s="146"/>
      <c r="L425" s="147"/>
      <c r="M425" s="619">
        <f t="shared" si="41"/>
        <v>0</v>
      </c>
      <c r="N425" s="626">
        <f t="shared" si="41"/>
        <v>0</v>
      </c>
      <c r="O425" s="36"/>
      <c r="P425" s="151" t="s">
        <v>1474</v>
      </c>
      <c r="Q425" s="150"/>
      <c r="R425" s="150" t="str">
        <f t="shared" si="38"/>
        <v/>
      </c>
      <c r="S425" s="15"/>
      <c r="T425" s="15"/>
      <c r="U425" s="15"/>
      <c r="V425" s="15"/>
      <c r="W425" s="473"/>
      <c r="X425" s="473"/>
      <c r="Y425" s="15"/>
      <c r="Z425" s="15"/>
      <c r="AA425" s="15"/>
      <c r="AC425" s="16"/>
      <c r="AD425" s="15">
        <v>1</v>
      </c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</row>
    <row r="426" spans="1:43" s="17" customFormat="1" ht="12.75" hidden="1" customHeight="1">
      <c r="A426" s="126" t="s">
        <v>2217</v>
      </c>
      <c r="B426" s="72"/>
      <c r="C426" s="144" t="s">
        <v>2218</v>
      </c>
      <c r="D426" s="46"/>
      <c r="E426" s="145"/>
      <c r="F426" s="146"/>
      <c r="G426" s="147"/>
      <c r="H426" s="148"/>
      <c r="I426" s="158"/>
      <c r="J426" s="146"/>
      <c r="K426" s="146"/>
      <c r="L426" s="147"/>
      <c r="M426" s="619">
        <f t="shared" si="41"/>
        <v>0</v>
      </c>
      <c r="N426" s="626">
        <f t="shared" si="41"/>
        <v>0</v>
      </c>
      <c r="O426" s="36"/>
      <c r="P426" s="151" t="s">
        <v>1474</v>
      </c>
      <c r="Q426" s="150"/>
      <c r="R426" s="150" t="str">
        <f t="shared" si="38"/>
        <v/>
      </c>
      <c r="S426" s="15"/>
      <c r="T426" s="15"/>
      <c r="U426" s="15"/>
      <c r="V426" s="15"/>
      <c r="W426" s="473"/>
      <c r="X426" s="473"/>
      <c r="Y426" s="15"/>
      <c r="Z426" s="15"/>
      <c r="AA426" s="15"/>
      <c r="AC426" s="16"/>
      <c r="AD426" s="15">
        <v>1</v>
      </c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</row>
    <row r="427" spans="1:43" s="17" customFormat="1" ht="12.75" hidden="1" customHeight="1">
      <c r="A427" s="126" t="s">
        <v>2219</v>
      </c>
      <c r="B427" s="72"/>
      <c r="C427" s="144" t="s">
        <v>2220</v>
      </c>
      <c r="D427" s="46"/>
      <c r="E427" s="145"/>
      <c r="F427" s="146"/>
      <c r="G427" s="147"/>
      <c r="H427" s="148"/>
      <c r="I427" s="158"/>
      <c r="J427" s="146"/>
      <c r="K427" s="146"/>
      <c r="L427" s="147"/>
      <c r="M427" s="619">
        <f t="shared" si="41"/>
        <v>0</v>
      </c>
      <c r="N427" s="626">
        <f t="shared" si="41"/>
        <v>0</v>
      </c>
      <c r="O427" s="36"/>
      <c r="P427" s="151" t="s">
        <v>1474</v>
      </c>
      <c r="Q427" s="150"/>
      <c r="R427" s="150" t="str">
        <f t="shared" si="38"/>
        <v/>
      </c>
      <c r="S427" s="15"/>
      <c r="T427" s="15"/>
      <c r="U427" s="15"/>
      <c r="V427" s="15"/>
      <c r="W427" s="473"/>
      <c r="X427" s="473"/>
      <c r="Y427" s="15"/>
      <c r="Z427" s="15"/>
      <c r="AA427" s="15"/>
      <c r="AC427" s="16"/>
      <c r="AD427" s="15">
        <v>1</v>
      </c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</row>
    <row r="428" spans="1:43" s="17" customFormat="1" ht="12.75" hidden="1" customHeight="1">
      <c r="A428" s="126" t="s">
        <v>2171</v>
      </c>
      <c r="B428" s="72"/>
      <c r="C428" s="144" t="s">
        <v>812</v>
      </c>
      <c r="D428" s="46"/>
      <c r="E428" s="145"/>
      <c r="F428" s="146"/>
      <c r="G428" s="147"/>
      <c r="H428" s="148"/>
      <c r="I428" s="158"/>
      <c r="J428" s="146"/>
      <c r="K428" s="146"/>
      <c r="L428" s="147"/>
      <c r="M428" s="619">
        <f t="shared" si="41"/>
        <v>0</v>
      </c>
      <c r="N428" s="626">
        <f t="shared" si="41"/>
        <v>0</v>
      </c>
      <c r="O428" s="36"/>
      <c r="P428" s="151" t="s">
        <v>1473</v>
      </c>
      <c r="Q428" s="150"/>
      <c r="R428" s="150" t="str">
        <f t="shared" si="38"/>
        <v/>
      </c>
      <c r="S428" s="15"/>
      <c r="T428" s="15"/>
      <c r="U428" s="15"/>
      <c r="V428" s="15"/>
      <c r="W428" s="473"/>
      <c r="X428" s="473"/>
      <c r="Y428" s="15"/>
      <c r="Z428" s="15"/>
      <c r="AA428" s="15"/>
      <c r="AC428" s="16"/>
      <c r="AD428" s="15">
        <v>1</v>
      </c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</row>
    <row r="429" spans="1:43" s="17" customFormat="1" ht="12.75" hidden="1" customHeight="1">
      <c r="A429" s="126" t="s">
        <v>2221</v>
      </c>
      <c r="B429" s="72"/>
      <c r="C429" s="144" t="s">
        <v>2222</v>
      </c>
      <c r="D429" s="46"/>
      <c r="E429" s="145"/>
      <c r="F429" s="146"/>
      <c r="G429" s="147"/>
      <c r="H429" s="148"/>
      <c r="I429" s="158"/>
      <c r="J429" s="146"/>
      <c r="K429" s="146"/>
      <c r="L429" s="147"/>
      <c r="M429" s="619">
        <f t="shared" si="41"/>
        <v>0</v>
      </c>
      <c r="N429" s="626">
        <f t="shared" si="41"/>
        <v>0</v>
      </c>
      <c r="O429" s="36"/>
      <c r="P429" s="151" t="s">
        <v>1474</v>
      </c>
      <c r="Q429" s="150"/>
      <c r="R429" s="150" t="str">
        <f t="shared" si="38"/>
        <v/>
      </c>
      <c r="S429" s="15"/>
      <c r="T429" s="15"/>
      <c r="U429" s="15"/>
      <c r="V429" s="15"/>
      <c r="W429" s="473"/>
      <c r="X429" s="473"/>
      <c r="Y429" s="15"/>
      <c r="Z429" s="15"/>
      <c r="AA429" s="15"/>
      <c r="AC429" s="16"/>
      <c r="AD429" s="15">
        <v>1</v>
      </c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</row>
    <row r="430" spans="1:43" s="129" customFormat="1" ht="12.75" hidden="1" customHeight="1">
      <c r="A430" s="126" t="s">
        <v>2223</v>
      </c>
      <c r="B430" s="131"/>
      <c r="C430" s="144" t="s">
        <v>2224</v>
      </c>
      <c r="D430" s="132"/>
      <c r="E430" s="145"/>
      <c r="F430" s="146"/>
      <c r="G430" s="147"/>
      <c r="H430" s="148"/>
      <c r="I430" s="158"/>
      <c r="J430" s="146"/>
      <c r="K430" s="146"/>
      <c r="L430" s="147"/>
      <c r="M430" s="619">
        <f t="shared" si="41"/>
        <v>0</v>
      </c>
      <c r="N430" s="626">
        <f t="shared" si="41"/>
        <v>0</v>
      </c>
      <c r="O430" s="150"/>
      <c r="P430" s="151" t="s">
        <v>1474</v>
      </c>
      <c r="Q430" s="150"/>
      <c r="R430" s="150" t="str">
        <f t="shared" si="38"/>
        <v/>
      </c>
      <c r="S430" s="15"/>
      <c r="T430" s="15"/>
      <c r="U430" s="5"/>
      <c r="V430" s="5"/>
      <c r="W430" s="475"/>
      <c r="X430" s="475"/>
      <c r="Y430" s="5"/>
      <c r="Z430" s="5"/>
      <c r="AA430" s="5"/>
      <c r="AC430" s="128"/>
      <c r="AD430" s="15">
        <v>1</v>
      </c>
      <c r="AE430" s="128"/>
      <c r="AF430" s="128"/>
      <c r="AG430" s="128"/>
      <c r="AH430" s="128"/>
      <c r="AI430" s="128"/>
      <c r="AJ430" s="128"/>
      <c r="AK430" s="128"/>
      <c r="AL430" s="128"/>
      <c r="AM430" s="128"/>
      <c r="AN430" s="128"/>
      <c r="AO430" s="128"/>
      <c r="AP430" s="128"/>
      <c r="AQ430" s="128"/>
    </row>
    <row r="431" spans="1:43" s="17" customFormat="1" ht="12.75" hidden="1" customHeight="1" thickBot="1">
      <c r="A431" s="126" t="s">
        <v>2225</v>
      </c>
      <c r="B431" s="104"/>
      <c r="C431" s="159" t="s">
        <v>2226</v>
      </c>
      <c r="D431" s="105"/>
      <c r="E431" s="161"/>
      <c r="F431" s="162"/>
      <c r="G431" s="163"/>
      <c r="H431" s="164"/>
      <c r="I431" s="166"/>
      <c r="J431" s="162"/>
      <c r="K431" s="162"/>
      <c r="L431" s="163"/>
      <c r="M431" s="636">
        <f t="shared" si="41"/>
        <v>0</v>
      </c>
      <c r="N431" s="637">
        <f t="shared" si="41"/>
        <v>0</v>
      </c>
      <c r="O431" s="36"/>
      <c r="P431" s="151" t="s">
        <v>1474</v>
      </c>
      <c r="Q431" s="150"/>
      <c r="R431" s="150" t="str">
        <f t="shared" si="38"/>
        <v/>
      </c>
      <c r="S431" s="15"/>
      <c r="T431" s="15"/>
      <c r="U431" s="15"/>
      <c r="V431" s="15"/>
      <c r="W431" s="473"/>
      <c r="X431" s="473"/>
      <c r="Y431" s="15"/>
      <c r="Z431" s="15"/>
      <c r="AA431" s="15"/>
      <c r="AC431" s="16"/>
      <c r="AD431" s="15">
        <v>1</v>
      </c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</row>
    <row r="432" spans="1:43" s="18" customFormat="1" ht="15.75" customHeight="1" thickTop="1" thickBot="1">
      <c r="A432" s="126" t="s">
        <v>2227</v>
      </c>
      <c r="B432" s="759" t="s">
        <v>2228</v>
      </c>
      <c r="C432" s="760"/>
      <c r="D432" s="109"/>
      <c r="E432" s="627">
        <f t="shared" ref="E432:N432" si="42">SUM(E433:E455)</f>
        <v>3</v>
      </c>
      <c r="F432" s="628">
        <f t="shared" si="42"/>
        <v>180</v>
      </c>
      <c r="G432" s="629">
        <f t="shared" si="42"/>
        <v>732</v>
      </c>
      <c r="H432" s="630">
        <f t="shared" si="42"/>
        <v>0</v>
      </c>
      <c r="I432" s="631">
        <f t="shared" si="42"/>
        <v>0</v>
      </c>
      <c r="J432" s="628">
        <f t="shared" si="42"/>
        <v>0</v>
      </c>
      <c r="K432" s="628">
        <f t="shared" si="42"/>
        <v>0</v>
      </c>
      <c r="L432" s="629">
        <f t="shared" si="42"/>
        <v>0</v>
      </c>
      <c r="M432" s="627">
        <f t="shared" si="42"/>
        <v>0</v>
      </c>
      <c r="N432" s="632">
        <f t="shared" si="42"/>
        <v>0</v>
      </c>
      <c r="O432" s="36"/>
      <c r="P432" s="151" t="s">
        <v>1500</v>
      </c>
      <c r="Q432" s="150"/>
      <c r="R432" s="150" t="str">
        <f t="shared" si="38"/>
        <v>P</v>
      </c>
      <c r="S432" s="15"/>
      <c r="T432" s="15"/>
      <c r="U432" s="15"/>
      <c r="V432" s="15">
        <v>1</v>
      </c>
      <c r="W432" s="473">
        <f>SUM(M433:M455)</f>
        <v>0</v>
      </c>
      <c r="X432" s="473">
        <f>SUM(N433:N455)</f>
        <v>0</v>
      </c>
      <c r="Y432" s="15"/>
      <c r="Z432" s="15"/>
      <c r="AA432" s="15"/>
      <c r="AC432" s="15"/>
      <c r="AD432" s="15">
        <v>1</v>
      </c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</row>
    <row r="433" spans="1:43" s="17" customFormat="1" ht="12.75" hidden="1" customHeight="1" thickTop="1">
      <c r="A433" s="126" t="s">
        <v>2235</v>
      </c>
      <c r="B433" s="95"/>
      <c r="C433" s="152" t="s">
        <v>2236</v>
      </c>
      <c r="D433" s="46"/>
      <c r="E433" s="153"/>
      <c r="F433" s="154"/>
      <c r="G433" s="155"/>
      <c r="H433" s="156"/>
      <c r="I433" s="174"/>
      <c r="J433" s="154"/>
      <c r="K433" s="154"/>
      <c r="L433" s="155"/>
      <c r="M433" s="624">
        <f t="shared" ref="M433:N455" si="43">I433+K433</f>
        <v>0</v>
      </c>
      <c r="N433" s="625">
        <f t="shared" si="43"/>
        <v>0</v>
      </c>
      <c r="O433" s="36"/>
      <c r="P433" s="151" t="s">
        <v>1474</v>
      </c>
      <c r="Q433" s="150"/>
      <c r="R433" s="150" t="str">
        <f t="shared" si="38"/>
        <v/>
      </c>
      <c r="S433" s="15"/>
      <c r="T433" s="15"/>
      <c r="U433" s="15"/>
      <c r="V433" s="15"/>
      <c r="W433" s="473"/>
      <c r="X433" s="473"/>
      <c r="Y433" s="15"/>
      <c r="Z433" s="15"/>
      <c r="AA433" s="15"/>
      <c r="AC433" s="16"/>
      <c r="AD433" s="15">
        <v>1</v>
      </c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</row>
    <row r="434" spans="1:43" s="17" customFormat="1" ht="12.75" hidden="1" customHeight="1">
      <c r="A434" s="126" t="s">
        <v>2237</v>
      </c>
      <c r="B434" s="72"/>
      <c r="C434" s="144" t="s">
        <v>2238</v>
      </c>
      <c r="D434" s="46"/>
      <c r="E434" s="145"/>
      <c r="F434" s="146"/>
      <c r="G434" s="147"/>
      <c r="H434" s="148"/>
      <c r="I434" s="158"/>
      <c r="J434" s="146"/>
      <c r="K434" s="146"/>
      <c r="L434" s="147"/>
      <c r="M434" s="624">
        <f t="shared" si="43"/>
        <v>0</v>
      </c>
      <c r="N434" s="625">
        <f t="shared" si="43"/>
        <v>0</v>
      </c>
      <c r="O434" s="36"/>
      <c r="P434" s="151" t="s">
        <v>1474</v>
      </c>
      <c r="Q434" s="150"/>
      <c r="R434" s="150" t="str">
        <f t="shared" si="38"/>
        <v/>
      </c>
      <c r="S434" s="15"/>
      <c r="T434" s="15"/>
      <c r="U434" s="15"/>
      <c r="V434" s="15"/>
      <c r="W434" s="473"/>
      <c r="X434" s="473"/>
      <c r="Y434" s="15"/>
      <c r="Z434" s="15"/>
      <c r="AA434" s="15"/>
      <c r="AC434" s="16"/>
      <c r="AD434" s="15">
        <v>1</v>
      </c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</row>
    <row r="435" spans="1:43" s="17" customFormat="1" ht="12.75" hidden="1" customHeight="1">
      <c r="A435" s="126" t="s">
        <v>2239</v>
      </c>
      <c r="B435" s="72"/>
      <c r="C435" s="144" t="s">
        <v>2240</v>
      </c>
      <c r="D435" s="46"/>
      <c r="E435" s="145"/>
      <c r="F435" s="146"/>
      <c r="G435" s="147"/>
      <c r="H435" s="148"/>
      <c r="I435" s="158"/>
      <c r="J435" s="146"/>
      <c r="K435" s="146"/>
      <c r="L435" s="147"/>
      <c r="M435" s="624">
        <f t="shared" si="43"/>
        <v>0</v>
      </c>
      <c r="N435" s="625">
        <f t="shared" si="43"/>
        <v>0</v>
      </c>
      <c r="O435" s="36"/>
      <c r="P435" s="151" t="s">
        <v>1474</v>
      </c>
      <c r="Q435" s="150"/>
      <c r="R435" s="150" t="str">
        <f t="shared" si="38"/>
        <v/>
      </c>
      <c r="S435" s="15"/>
      <c r="T435" s="15"/>
      <c r="U435" s="15"/>
      <c r="V435" s="15"/>
      <c r="W435" s="473"/>
      <c r="X435" s="473"/>
      <c r="Y435" s="15"/>
      <c r="Z435" s="15"/>
      <c r="AA435" s="15"/>
      <c r="AC435" s="16"/>
      <c r="AD435" s="15">
        <v>1</v>
      </c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</row>
    <row r="436" spans="1:43" s="17" customFormat="1" ht="12.75" hidden="1" customHeight="1">
      <c r="A436" s="126" t="s">
        <v>2241</v>
      </c>
      <c r="B436" s="72"/>
      <c r="C436" s="144" t="s">
        <v>2242</v>
      </c>
      <c r="D436" s="46"/>
      <c r="E436" s="145"/>
      <c r="F436" s="146"/>
      <c r="G436" s="147"/>
      <c r="H436" s="148"/>
      <c r="I436" s="158"/>
      <c r="J436" s="146"/>
      <c r="K436" s="146"/>
      <c r="L436" s="147"/>
      <c r="M436" s="624">
        <f t="shared" si="43"/>
        <v>0</v>
      </c>
      <c r="N436" s="625">
        <f t="shared" si="43"/>
        <v>0</v>
      </c>
      <c r="O436" s="36"/>
      <c r="P436" s="151" t="s">
        <v>1474</v>
      </c>
      <c r="Q436" s="150"/>
      <c r="R436" s="150" t="str">
        <f t="shared" si="38"/>
        <v/>
      </c>
      <c r="S436" s="15"/>
      <c r="T436" s="15"/>
      <c r="U436" s="15"/>
      <c r="V436" s="15"/>
      <c r="W436" s="473"/>
      <c r="X436" s="473"/>
      <c r="Y436" s="15"/>
      <c r="Z436" s="15"/>
      <c r="AA436" s="15"/>
      <c r="AC436" s="16"/>
      <c r="AD436" s="15">
        <v>1</v>
      </c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</row>
    <row r="437" spans="1:43" s="143" customFormat="1" ht="12.75" customHeight="1" thickTop="1">
      <c r="A437" s="126" t="s">
        <v>2229</v>
      </c>
      <c r="B437" s="72"/>
      <c r="C437" s="144" t="s">
        <v>2230</v>
      </c>
      <c r="D437" s="46"/>
      <c r="E437" s="145">
        <v>1</v>
      </c>
      <c r="F437" s="146">
        <v>106</v>
      </c>
      <c r="G437" s="147">
        <v>412</v>
      </c>
      <c r="H437" s="148">
        <v>0</v>
      </c>
      <c r="I437" s="158">
        <v>0</v>
      </c>
      <c r="J437" s="146">
        <v>0</v>
      </c>
      <c r="K437" s="146"/>
      <c r="L437" s="147"/>
      <c r="M437" s="624">
        <f t="shared" si="43"/>
        <v>0</v>
      </c>
      <c r="N437" s="625">
        <f t="shared" si="43"/>
        <v>0</v>
      </c>
      <c r="O437" s="138"/>
      <c r="P437" s="151" t="s">
        <v>1473</v>
      </c>
      <c r="Q437" s="150"/>
      <c r="R437" s="150" t="str">
        <f t="shared" si="38"/>
        <v>C</v>
      </c>
      <c r="S437" s="15"/>
      <c r="T437" s="15"/>
      <c r="U437" s="15">
        <v>1</v>
      </c>
      <c r="V437" s="15" t="s">
        <v>1148</v>
      </c>
      <c r="W437" s="474"/>
      <c r="X437" s="474"/>
      <c r="Y437" s="140"/>
      <c r="Z437" s="140"/>
      <c r="AA437" s="140"/>
      <c r="AC437" s="142"/>
      <c r="AD437" s="15">
        <v>1</v>
      </c>
      <c r="AE437" s="142"/>
      <c r="AF437" s="142"/>
      <c r="AG437" s="142"/>
      <c r="AH437" s="142"/>
      <c r="AI437" s="142"/>
      <c r="AJ437" s="142"/>
      <c r="AK437" s="142"/>
      <c r="AL437" s="142"/>
      <c r="AM437" s="142"/>
      <c r="AN437" s="142"/>
      <c r="AO437" s="142"/>
      <c r="AP437" s="142"/>
      <c r="AQ437" s="142"/>
    </row>
    <row r="438" spans="1:43" s="17" customFormat="1" ht="12.75" hidden="1" customHeight="1">
      <c r="A438" s="126" t="s">
        <v>2243</v>
      </c>
      <c r="B438" s="72"/>
      <c r="C438" s="144" t="s">
        <v>2244</v>
      </c>
      <c r="D438" s="46"/>
      <c r="E438" s="145"/>
      <c r="F438" s="146"/>
      <c r="G438" s="147"/>
      <c r="H438" s="148"/>
      <c r="I438" s="158"/>
      <c r="J438" s="146"/>
      <c r="K438" s="146"/>
      <c r="L438" s="147"/>
      <c r="M438" s="624">
        <f t="shared" si="43"/>
        <v>0</v>
      </c>
      <c r="N438" s="625">
        <f t="shared" si="43"/>
        <v>0</v>
      </c>
      <c r="O438" s="36"/>
      <c r="P438" s="151" t="s">
        <v>1474</v>
      </c>
      <c r="Q438" s="150"/>
      <c r="R438" s="150" t="str">
        <f t="shared" si="38"/>
        <v/>
      </c>
      <c r="S438" s="15"/>
      <c r="T438" s="15"/>
      <c r="U438" s="15"/>
      <c r="V438" s="15"/>
      <c r="W438" s="473"/>
      <c r="X438" s="473"/>
      <c r="Y438" s="15"/>
      <c r="Z438" s="15"/>
      <c r="AA438" s="15"/>
      <c r="AC438" s="16"/>
      <c r="AD438" s="15">
        <v>1</v>
      </c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</row>
    <row r="439" spans="1:43" s="17" customFormat="1" ht="12.75" hidden="1" customHeight="1">
      <c r="A439" s="126" t="s">
        <v>2245</v>
      </c>
      <c r="B439" s="72"/>
      <c r="C439" s="144" t="s">
        <v>2246</v>
      </c>
      <c r="D439" s="46"/>
      <c r="E439" s="145"/>
      <c r="F439" s="146"/>
      <c r="G439" s="147"/>
      <c r="H439" s="148"/>
      <c r="I439" s="158"/>
      <c r="J439" s="146"/>
      <c r="K439" s="146"/>
      <c r="L439" s="147"/>
      <c r="M439" s="624">
        <f t="shared" si="43"/>
        <v>0</v>
      </c>
      <c r="N439" s="625">
        <f t="shared" si="43"/>
        <v>0</v>
      </c>
      <c r="O439" s="36"/>
      <c r="P439" s="151" t="s">
        <v>1474</v>
      </c>
      <c r="Q439" s="150"/>
      <c r="R439" s="150" t="str">
        <f t="shared" si="38"/>
        <v/>
      </c>
      <c r="S439" s="15"/>
      <c r="T439" s="15"/>
      <c r="U439" s="15"/>
      <c r="V439" s="15"/>
      <c r="W439" s="473"/>
      <c r="X439" s="473"/>
      <c r="Y439" s="15"/>
      <c r="Z439" s="15"/>
      <c r="AA439" s="15"/>
      <c r="AC439" s="16"/>
      <c r="AD439" s="15">
        <v>1</v>
      </c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</row>
    <row r="440" spans="1:43" s="17" customFormat="1" ht="12.75" hidden="1" customHeight="1">
      <c r="A440" s="126" t="s">
        <v>2247</v>
      </c>
      <c r="B440" s="72"/>
      <c r="C440" s="144" t="s">
        <v>2248</v>
      </c>
      <c r="D440" s="46"/>
      <c r="E440" s="145"/>
      <c r="F440" s="146"/>
      <c r="G440" s="147"/>
      <c r="H440" s="148"/>
      <c r="I440" s="158"/>
      <c r="J440" s="146"/>
      <c r="K440" s="146"/>
      <c r="L440" s="147"/>
      <c r="M440" s="624">
        <f t="shared" si="43"/>
        <v>0</v>
      </c>
      <c r="N440" s="625">
        <f t="shared" si="43"/>
        <v>0</v>
      </c>
      <c r="O440" s="36"/>
      <c r="P440" s="151" t="s">
        <v>1474</v>
      </c>
      <c r="Q440" s="150"/>
      <c r="R440" s="150" t="str">
        <f t="shared" si="38"/>
        <v/>
      </c>
      <c r="S440" s="15"/>
      <c r="T440" s="15"/>
      <c r="U440" s="15"/>
      <c r="V440" s="15"/>
      <c r="W440" s="473"/>
      <c r="X440" s="473"/>
      <c r="Y440" s="15"/>
      <c r="Z440" s="15"/>
      <c r="AA440" s="15"/>
      <c r="AC440" s="16"/>
      <c r="AD440" s="15">
        <v>1</v>
      </c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</row>
    <row r="441" spans="1:43" s="17" customFormat="1" ht="12.75" hidden="1" customHeight="1">
      <c r="A441" s="126" t="s">
        <v>2249</v>
      </c>
      <c r="B441" s="72"/>
      <c r="C441" s="144" t="s">
        <v>2250</v>
      </c>
      <c r="D441" s="46"/>
      <c r="E441" s="145"/>
      <c r="F441" s="146"/>
      <c r="G441" s="147"/>
      <c r="H441" s="148"/>
      <c r="I441" s="158"/>
      <c r="J441" s="146"/>
      <c r="K441" s="146"/>
      <c r="L441" s="147"/>
      <c r="M441" s="624">
        <f t="shared" si="43"/>
        <v>0</v>
      </c>
      <c r="N441" s="625">
        <f t="shared" si="43"/>
        <v>0</v>
      </c>
      <c r="O441" s="36"/>
      <c r="P441" s="151" t="s">
        <v>1474</v>
      </c>
      <c r="Q441" s="150"/>
      <c r="R441" s="150" t="str">
        <f t="shared" si="38"/>
        <v/>
      </c>
      <c r="S441" s="15"/>
      <c r="T441" s="15"/>
      <c r="U441" s="15"/>
      <c r="V441" s="15"/>
      <c r="W441" s="473"/>
      <c r="X441" s="473"/>
      <c r="Y441" s="15"/>
      <c r="Z441" s="15"/>
      <c r="AA441" s="15"/>
      <c r="AC441" s="16"/>
      <c r="AD441" s="15">
        <v>1</v>
      </c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</row>
    <row r="442" spans="1:43" s="17" customFormat="1" ht="12.75" hidden="1" customHeight="1">
      <c r="A442" s="126" t="s">
        <v>2251</v>
      </c>
      <c r="B442" s="72"/>
      <c r="C442" s="144" t="s">
        <v>2252</v>
      </c>
      <c r="D442" s="46"/>
      <c r="E442" s="145"/>
      <c r="F442" s="146"/>
      <c r="G442" s="147"/>
      <c r="H442" s="148"/>
      <c r="I442" s="158"/>
      <c r="J442" s="146"/>
      <c r="K442" s="146"/>
      <c r="L442" s="147"/>
      <c r="M442" s="624">
        <f t="shared" si="43"/>
        <v>0</v>
      </c>
      <c r="N442" s="625">
        <f t="shared" si="43"/>
        <v>0</v>
      </c>
      <c r="O442" s="36"/>
      <c r="P442" s="151" t="s">
        <v>1474</v>
      </c>
      <c r="Q442" s="150"/>
      <c r="R442" s="150" t="str">
        <f t="shared" si="38"/>
        <v/>
      </c>
      <c r="S442" s="15"/>
      <c r="T442" s="15"/>
      <c r="U442" s="15"/>
      <c r="V442" s="15"/>
      <c r="W442" s="473"/>
      <c r="X442" s="473"/>
      <c r="Y442" s="15"/>
      <c r="Z442" s="15"/>
      <c r="AA442" s="15"/>
      <c r="AC442" s="16"/>
      <c r="AD442" s="15">
        <v>1</v>
      </c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</row>
    <row r="443" spans="1:43" s="17" customFormat="1" ht="12.75" hidden="1" customHeight="1">
      <c r="A443" s="126" t="s">
        <v>2253</v>
      </c>
      <c r="B443" s="72"/>
      <c r="C443" s="144" t="s">
        <v>2254</v>
      </c>
      <c r="D443" s="46"/>
      <c r="E443" s="145"/>
      <c r="F443" s="146"/>
      <c r="G443" s="147"/>
      <c r="H443" s="148"/>
      <c r="I443" s="158"/>
      <c r="J443" s="146"/>
      <c r="K443" s="146"/>
      <c r="L443" s="147"/>
      <c r="M443" s="624">
        <f t="shared" si="43"/>
        <v>0</v>
      </c>
      <c r="N443" s="625">
        <f t="shared" si="43"/>
        <v>0</v>
      </c>
      <c r="O443" s="36"/>
      <c r="P443" s="151" t="s">
        <v>1474</v>
      </c>
      <c r="Q443" s="150"/>
      <c r="R443" s="150" t="str">
        <f t="shared" si="38"/>
        <v/>
      </c>
      <c r="S443" s="15"/>
      <c r="T443" s="15"/>
      <c r="U443" s="15"/>
      <c r="V443" s="15"/>
      <c r="W443" s="473"/>
      <c r="X443" s="473"/>
      <c r="Y443" s="15"/>
      <c r="Z443" s="15"/>
      <c r="AA443" s="15"/>
      <c r="AC443" s="16"/>
      <c r="AD443" s="15">
        <v>1</v>
      </c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</row>
    <row r="444" spans="1:43" s="17" customFormat="1" ht="12.75" hidden="1" customHeight="1">
      <c r="A444" s="126" t="s">
        <v>2255</v>
      </c>
      <c r="B444" s="72"/>
      <c r="C444" s="144" t="s">
        <v>2256</v>
      </c>
      <c r="D444" s="46"/>
      <c r="E444" s="145"/>
      <c r="F444" s="146"/>
      <c r="G444" s="147"/>
      <c r="H444" s="148"/>
      <c r="I444" s="158"/>
      <c r="J444" s="146"/>
      <c r="K444" s="146"/>
      <c r="L444" s="147"/>
      <c r="M444" s="624">
        <f t="shared" si="43"/>
        <v>0</v>
      </c>
      <c r="N444" s="625">
        <f t="shared" si="43"/>
        <v>0</v>
      </c>
      <c r="O444" s="36"/>
      <c r="P444" s="151" t="s">
        <v>1474</v>
      </c>
      <c r="Q444" s="150"/>
      <c r="R444" s="150" t="str">
        <f t="shared" si="38"/>
        <v/>
      </c>
      <c r="S444" s="15"/>
      <c r="T444" s="15"/>
      <c r="U444" s="15"/>
      <c r="V444" s="15"/>
      <c r="W444" s="473"/>
      <c r="X444" s="473"/>
      <c r="Y444" s="15"/>
      <c r="Z444" s="15"/>
      <c r="AA444" s="15"/>
      <c r="AC444" s="16"/>
      <c r="AD444" s="15">
        <v>1</v>
      </c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</row>
    <row r="445" spans="1:43" s="17" customFormat="1" ht="12.75" hidden="1" customHeight="1">
      <c r="A445" s="126" t="s">
        <v>2257</v>
      </c>
      <c r="B445" s="72"/>
      <c r="C445" s="144" t="s">
        <v>2258</v>
      </c>
      <c r="D445" s="46"/>
      <c r="E445" s="145"/>
      <c r="F445" s="146"/>
      <c r="G445" s="147"/>
      <c r="H445" s="148"/>
      <c r="I445" s="158"/>
      <c r="J445" s="146"/>
      <c r="K445" s="146"/>
      <c r="L445" s="147"/>
      <c r="M445" s="624">
        <f t="shared" si="43"/>
        <v>0</v>
      </c>
      <c r="N445" s="625">
        <f t="shared" si="43"/>
        <v>0</v>
      </c>
      <c r="O445" s="36"/>
      <c r="P445" s="151" t="s">
        <v>1474</v>
      </c>
      <c r="Q445" s="150"/>
      <c r="R445" s="150" t="str">
        <f t="shared" si="38"/>
        <v/>
      </c>
      <c r="S445" s="15"/>
      <c r="T445" s="15"/>
      <c r="U445" s="15"/>
      <c r="V445" s="15"/>
      <c r="W445" s="473"/>
      <c r="X445" s="473"/>
      <c r="Y445" s="15"/>
      <c r="Z445" s="15"/>
      <c r="AA445" s="15"/>
      <c r="AC445" s="16"/>
      <c r="AD445" s="15">
        <v>1</v>
      </c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</row>
    <row r="446" spans="1:43" s="17" customFormat="1" ht="12.75" hidden="1" customHeight="1">
      <c r="A446" s="126" t="s">
        <v>2259</v>
      </c>
      <c r="B446" s="72"/>
      <c r="C446" s="144" t="s">
        <v>2260</v>
      </c>
      <c r="D446" s="46"/>
      <c r="E446" s="145"/>
      <c r="F446" s="146"/>
      <c r="G446" s="147"/>
      <c r="H446" s="148"/>
      <c r="I446" s="158"/>
      <c r="J446" s="146"/>
      <c r="K446" s="146"/>
      <c r="L446" s="147"/>
      <c r="M446" s="624">
        <f t="shared" si="43"/>
        <v>0</v>
      </c>
      <c r="N446" s="625">
        <f t="shared" si="43"/>
        <v>0</v>
      </c>
      <c r="O446" s="36"/>
      <c r="P446" s="151" t="s">
        <v>1474</v>
      </c>
      <c r="Q446" s="150"/>
      <c r="R446" s="150" t="str">
        <f t="shared" si="38"/>
        <v/>
      </c>
      <c r="S446" s="15"/>
      <c r="T446" s="15"/>
      <c r="U446" s="15"/>
      <c r="V446" s="15"/>
      <c r="W446" s="473"/>
      <c r="X446" s="473"/>
      <c r="Y446" s="15"/>
      <c r="Z446" s="15"/>
      <c r="AA446" s="15"/>
      <c r="AC446" s="16"/>
      <c r="AD446" s="15">
        <v>1</v>
      </c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</row>
    <row r="447" spans="1:43" s="17" customFormat="1" ht="12.75" hidden="1" customHeight="1">
      <c r="A447" s="126" t="s">
        <v>2261</v>
      </c>
      <c r="B447" s="72"/>
      <c r="C447" s="144" t="s">
        <v>2262</v>
      </c>
      <c r="D447" s="46"/>
      <c r="E447" s="145"/>
      <c r="F447" s="146"/>
      <c r="G447" s="147"/>
      <c r="H447" s="148"/>
      <c r="I447" s="158"/>
      <c r="J447" s="146"/>
      <c r="K447" s="146"/>
      <c r="L447" s="147"/>
      <c r="M447" s="624">
        <f t="shared" si="43"/>
        <v>0</v>
      </c>
      <c r="N447" s="625">
        <f t="shared" si="43"/>
        <v>0</v>
      </c>
      <c r="O447" s="36"/>
      <c r="P447" s="151" t="s">
        <v>1474</v>
      </c>
      <c r="Q447" s="150"/>
      <c r="R447" s="150" t="str">
        <f t="shared" si="38"/>
        <v/>
      </c>
      <c r="S447" s="15"/>
      <c r="T447" s="15"/>
      <c r="U447" s="15"/>
      <c r="V447" s="15"/>
      <c r="W447" s="473"/>
      <c r="X447" s="473"/>
      <c r="Y447" s="15"/>
      <c r="Z447" s="15"/>
      <c r="AA447" s="15"/>
      <c r="AC447" s="16"/>
      <c r="AD447" s="15">
        <v>1</v>
      </c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</row>
    <row r="448" spans="1:43" s="17" customFormat="1" ht="12.75" hidden="1" customHeight="1">
      <c r="A448" s="126" t="s">
        <v>2263</v>
      </c>
      <c r="B448" s="72"/>
      <c r="C448" s="144" t="s">
        <v>2264</v>
      </c>
      <c r="D448" s="46"/>
      <c r="E448" s="145"/>
      <c r="F448" s="146"/>
      <c r="G448" s="147"/>
      <c r="H448" s="148"/>
      <c r="I448" s="158"/>
      <c r="J448" s="146"/>
      <c r="K448" s="146"/>
      <c r="L448" s="147"/>
      <c r="M448" s="624">
        <f t="shared" si="43"/>
        <v>0</v>
      </c>
      <c r="N448" s="625">
        <f t="shared" si="43"/>
        <v>0</v>
      </c>
      <c r="O448" s="36"/>
      <c r="P448" s="151" t="s">
        <v>1474</v>
      </c>
      <c r="Q448" s="150"/>
      <c r="R448" s="150" t="str">
        <f t="shared" si="38"/>
        <v/>
      </c>
      <c r="S448" s="15"/>
      <c r="T448" s="15"/>
      <c r="U448" s="15"/>
      <c r="V448" s="15"/>
      <c r="W448" s="473"/>
      <c r="X448" s="473"/>
      <c r="Y448" s="15"/>
      <c r="Z448" s="15"/>
      <c r="AA448" s="15"/>
      <c r="AC448" s="16"/>
      <c r="AD448" s="15">
        <v>1</v>
      </c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</row>
    <row r="449" spans="1:43" s="17" customFormat="1" ht="12.75" customHeight="1" thickBot="1">
      <c r="A449" s="126" t="s">
        <v>2265</v>
      </c>
      <c r="B449" s="72"/>
      <c r="C449" s="144" t="s">
        <v>2266</v>
      </c>
      <c r="D449" s="46"/>
      <c r="E449" s="145">
        <v>2</v>
      </c>
      <c r="F449" s="146">
        <v>74</v>
      </c>
      <c r="G449" s="147">
        <v>320</v>
      </c>
      <c r="H449" s="148">
        <v>0</v>
      </c>
      <c r="I449" s="158">
        <v>0</v>
      </c>
      <c r="J449" s="146">
        <v>0</v>
      </c>
      <c r="K449" s="146"/>
      <c r="L449" s="147"/>
      <c r="M449" s="624">
        <f t="shared" si="43"/>
        <v>0</v>
      </c>
      <c r="N449" s="625">
        <f t="shared" si="43"/>
        <v>0</v>
      </c>
      <c r="O449" s="36"/>
      <c r="P449" s="151" t="s">
        <v>1474</v>
      </c>
      <c r="Q449" s="150"/>
      <c r="R449" s="150" t="str">
        <f t="shared" si="38"/>
        <v>M</v>
      </c>
      <c r="S449" s="15"/>
      <c r="T449" s="15">
        <v>1</v>
      </c>
      <c r="U449" s="15"/>
      <c r="V449" s="15"/>
      <c r="W449" s="473"/>
      <c r="X449" s="473"/>
      <c r="Y449" s="15"/>
      <c r="Z449" s="15"/>
      <c r="AA449" s="15"/>
      <c r="AC449" s="16"/>
      <c r="AD449" s="15">
        <v>1</v>
      </c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</row>
    <row r="450" spans="1:43" s="17" customFormat="1" ht="12.75" hidden="1" customHeight="1">
      <c r="A450" s="126" t="s">
        <v>2267</v>
      </c>
      <c r="B450" s="72"/>
      <c r="C450" s="144" t="s">
        <v>1613</v>
      </c>
      <c r="D450" s="46"/>
      <c r="E450" s="145"/>
      <c r="F450" s="146"/>
      <c r="G450" s="147"/>
      <c r="H450" s="148"/>
      <c r="I450" s="158"/>
      <c r="J450" s="146"/>
      <c r="K450" s="146"/>
      <c r="L450" s="147"/>
      <c r="M450" s="624">
        <f t="shared" si="43"/>
        <v>0</v>
      </c>
      <c r="N450" s="625">
        <f t="shared" si="43"/>
        <v>0</v>
      </c>
      <c r="O450" s="36"/>
      <c r="P450" s="151" t="s">
        <v>1474</v>
      </c>
      <c r="Q450" s="150"/>
      <c r="R450" s="150" t="str">
        <f t="shared" si="38"/>
        <v/>
      </c>
      <c r="S450" s="15"/>
      <c r="T450" s="15"/>
      <c r="U450" s="15"/>
      <c r="V450" s="15"/>
      <c r="W450" s="473"/>
      <c r="X450" s="473"/>
      <c r="Y450" s="15"/>
      <c r="Z450" s="15"/>
      <c r="AA450" s="15"/>
      <c r="AC450" s="16"/>
      <c r="AD450" s="15">
        <v>1</v>
      </c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</row>
    <row r="451" spans="1:43" s="17" customFormat="1" ht="12.75" hidden="1" customHeight="1">
      <c r="A451" s="126" t="s">
        <v>2268</v>
      </c>
      <c r="B451" s="72"/>
      <c r="C451" s="144" t="s">
        <v>2269</v>
      </c>
      <c r="D451" s="46"/>
      <c r="E451" s="145"/>
      <c r="F451" s="146"/>
      <c r="G451" s="147"/>
      <c r="H451" s="148"/>
      <c r="I451" s="158"/>
      <c r="J451" s="146"/>
      <c r="K451" s="146"/>
      <c r="L451" s="147"/>
      <c r="M451" s="624">
        <f t="shared" si="43"/>
        <v>0</v>
      </c>
      <c r="N451" s="625">
        <f t="shared" si="43"/>
        <v>0</v>
      </c>
      <c r="O451" s="36"/>
      <c r="P451" s="151" t="s">
        <v>1474</v>
      </c>
      <c r="Q451" s="150"/>
      <c r="R451" s="150" t="str">
        <f t="shared" si="38"/>
        <v/>
      </c>
      <c r="S451" s="15"/>
      <c r="T451" s="15"/>
      <c r="U451" s="15"/>
      <c r="V451" s="15"/>
      <c r="W451" s="473"/>
      <c r="X451" s="473"/>
      <c r="Y451" s="15"/>
      <c r="Z451" s="15"/>
      <c r="AA451" s="15"/>
      <c r="AC451" s="16"/>
      <c r="AD451" s="15">
        <v>1</v>
      </c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</row>
    <row r="452" spans="1:43" s="17" customFormat="1" ht="12.75" hidden="1" customHeight="1">
      <c r="A452" s="126" t="s">
        <v>2231</v>
      </c>
      <c r="B452" s="72"/>
      <c r="C452" s="144" t="s">
        <v>2232</v>
      </c>
      <c r="D452" s="46"/>
      <c r="E452" s="145"/>
      <c r="F452" s="146"/>
      <c r="G452" s="147"/>
      <c r="H452" s="148"/>
      <c r="I452" s="158"/>
      <c r="J452" s="146"/>
      <c r="K452" s="146"/>
      <c r="L452" s="147"/>
      <c r="M452" s="624">
        <f t="shared" si="43"/>
        <v>0</v>
      </c>
      <c r="N452" s="625">
        <f t="shared" si="43"/>
        <v>0</v>
      </c>
      <c r="O452" s="36"/>
      <c r="P452" s="151" t="s">
        <v>1473</v>
      </c>
      <c r="Q452" s="150"/>
      <c r="R452" s="150" t="str">
        <f t="shared" si="38"/>
        <v/>
      </c>
      <c r="S452" s="15"/>
      <c r="T452" s="15"/>
      <c r="U452" s="15"/>
      <c r="V452" s="15"/>
      <c r="W452" s="473"/>
      <c r="X452" s="473"/>
      <c r="Y452" s="15"/>
      <c r="Z452" s="15"/>
      <c r="AA452" s="15"/>
      <c r="AC452" s="16"/>
      <c r="AD452" s="15">
        <v>1</v>
      </c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</row>
    <row r="453" spans="1:43" s="17" customFormat="1" ht="12.75" hidden="1" customHeight="1">
      <c r="A453" s="126" t="s">
        <v>2270</v>
      </c>
      <c r="B453" s="72"/>
      <c r="C453" s="144" t="s">
        <v>2271</v>
      </c>
      <c r="D453" s="46"/>
      <c r="E453" s="145"/>
      <c r="F453" s="146"/>
      <c r="G453" s="147"/>
      <c r="H453" s="148"/>
      <c r="I453" s="158"/>
      <c r="J453" s="146"/>
      <c r="K453" s="146"/>
      <c r="L453" s="147"/>
      <c r="M453" s="619">
        <f t="shared" si="43"/>
        <v>0</v>
      </c>
      <c r="N453" s="626">
        <f t="shared" si="43"/>
        <v>0</v>
      </c>
      <c r="O453" s="36"/>
      <c r="P453" s="151" t="s">
        <v>1474</v>
      </c>
      <c r="Q453" s="150"/>
      <c r="R453" s="150" t="str">
        <f t="shared" si="38"/>
        <v/>
      </c>
      <c r="S453" s="15"/>
      <c r="T453" s="15"/>
      <c r="U453" s="15"/>
      <c r="V453" s="15"/>
      <c r="W453" s="473"/>
      <c r="X453" s="473"/>
      <c r="Y453" s="15"/>
      <c r="Z453" s="15"/>
      <c r="AA453" s="15"/>
      <c r="AC453" s="16"/>
      <c r="AD453" s="15">
        <v>1</v>
      </c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</row>
    <row r="454" spans="1:43" s="17" customFormat="1" ht="12.75" hidden="1" customHeight="1">
      <c r="A454" s="126" t="s">
        <v>2272</v>
      </c>
      <c r="B454" s="72"/>
      <c r="C454" s="144" t="s">
        <v>2273</v>
      </c>
      <c r="D454" s="46"/>
      <c r="E454" s="145"/>
      <c r="F454" s="146"/>
      <c r="G454" s="147"/>
      <c r="H454" s="148"/>
      <c r="I454" s="158"/>
      <c r="J454" s="146"/>
      <c r="K454" s="146"/>
      <c r="L454" s="147"/>
      <c r="M454" s="619">
        <f t="shared" si="43"/>
        <v>0</v>
      </c>
      <c r="N454" s="626">
        <f t="shared" si="43"/>
        <v>0</v>
      </c>
      <c r="O454" s="36"/>
      <c r="P454" s="151" t="s">
        <v>1474</v>
      </c>
      <c r="Q454" s="150"/>
      <c r="R454" s="150" t="str">
        <f t="shared" si="38"/>
        <v/>
      </c>
      <c r="S454" s="15"/>
      <c r="T454" s="15"/>
      <c r="U454" s="15"/>
      <c r="V454" s="15"/>
      <c r="W454" s="473"/>
      <c r="X454" s="473"/>
      <c r="Y454" s="15"/>
      <c r="Z454" s="15"/>
      <c r="AA454" s="15"/>
      <c r="AC454" s="16"/>
      <c r="AD454" s="15">
        <v>1</v>
      </c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</row>
    <row r="455" spans="1:43" s="17" customFormat="1" ht="12.75" hidden="1" customHeight="1" thickBot="1">
      <c r="A455" s="126" t="s">
        <v>2233</v>
      </c>
      <c r="B455" s="104"/>
      <c r="C455" s="159" t="s">
        <v>2234</v>
      </c>
      <c r="D455" s="105"/>
      <c r="E455" s="161"/>
      <c r="F455" s="162"/>
      <c r="G455" s="163"/>
      <c r="H455" s="164"/>
      <c r="I455" s="166"/>
      <c r="J455" s="162"/>
      <c r="K455" s="162"/>
      <c r="L455" s="163"/>
      <c r="M455" s="636">
        <f t="shared" si="43"/>
        <v>0</v>
      </c>
      <c r="N455" s="637">
        <f t="shared" si="43"/>
        <v>0</v>
      </c>
      <c r="O455" s="36"/>
      <c r="P455" s="151" t="s">
        <v>2772</v>
      </c>
      <c r="Q455" s="150"/>
      <c r="R455" s="150" t="str">
        <f t="shared" si="38"/>
        <v/>
      </c>
      <c r="S455" s="15"/>
      <c r="T455" s="15"/>
      <c r="U455" s="15"/>
      <c r="V455" s="15"/>
      <c r="W455" s="473"/>
      <c r="X455" s="473"/>
      <c r="Y455" s="15"/>
      <c r="Z455" s="15"/>
      <c r="AA455" s="15"/>
      <c r="AC455" s="16"/>
      <c r="AD455" s="15">
        <v>1</v>
      </c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</row>
    <row r="456" spans="1:43" s="18" customFormat="1" ht="15.75" customHeight="1" thickTop="1" thickBot="1">
      <c r="A456" s="126" t="s">
        <v>2274</v>
      </c>
      <c r="B456" s="891" t="s">
        <v>2275</v>
      </c>
      <c r="C456" s="892"/>
      <c r="D456" s="109"/>
      <c r="E456" s="627">
        <f t="shared" ref="E456:N456" si="44">SUM(E457:E486)</f>
        <v>46</v>
      </c>
      <c r="F456" s="628">
        <f t="shared" si="44"/>
        <v>2655</v>
      </c>
      <c r="G456" s="629">
        <f t="shared" si="44"/>
        <v>12058</v>
      </c>
      <c r="H456" s="630">
        <f t="shared" si="44"/>
        <v>11</v>
      </c>
      <c r="I456" s="631">
        <f t="shared" si="44"/>
        <v>163</v>
      </c>
      <c r="J456" s="628">
        <f t="shared" si="44"/>
        <v>535</v>
      </c>
      <c r="K456" s="628">
        <f t="shared" si="44"/>
        <v>0</v>
      </c>
      <c r="L456" s="629">
        <f t="shared" si="44"/>
        <v>0</v>
      </c>
      <c r="M456" s="627">
        <f t="shared" si="44"/>
        <v>163</v>
      </c>
      <c r="N456" s="632">
        <f t="shared" si="44"/>
        <v>535</v>
      </c>
      <c r="O456" s="36"/>
      <c r="P456" s="151" t="s">
        <v>1500</v>
      </c>
      <c r="Q456" s="150"/>
      <c r="R456" s="150" t="str">
        <f t="shared" si="38"/>
        <v>P</v>
      </c>
      <c r="S456" s="15"/>
      <c r="T456" s="15"/>
      <c r="U456" s="15"/>
      <c r="V456" s="15">
        <v>1</v>
      </c>
      <c r="W456" s="473">
        <f>SUM(M457:M486)</f>
        <v>163</v>
      </c>
      <c r="X456" s="473">
        <f>SUM(N457:N486)</f>
        <v>535</v>
      </c>
      <c r="Y456" s="15"/>
      <c r="Z456" s="15"/>
      <c r="AA456" s="15"/>
      <c r="AC456" s="15"/>
      <c r="AD456" s="15">
        <v>1</v>
      </c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</row>
    <row r="457" spans="1:43" s="17" customFormat="1" ht="12.75" hidden="1" customHeight="1" thickTop="1">
      <c r="A457" s="126" t="s">
        <v>2281</v>
      </c>
      <c r="B457" s="95"/>
      <c r="C457" s="152" t="s">
        <v>1628</v>
      </c>
      <c r="D457" s="46"/>
      <c r="E457" s="153"/>
      <c r="F457" s="154"/>
      <c r="G457" s="155"/>
      <c r="H457" s="156"/>
      <c r="I457" s="174"/>
      <c r="J457" s="154"/>
      <c r="K457" s="154"/>
      <c r="L457" s="155"/>
      <c r="M457" s="624">
        <f t="shared" ref="M457:N486" si="45">I457+K457</f>
        <v>0</v>
      </c>
      <c r="N457" s="625">
        <f t="shared" si="45"/>
        <v>0</v>
      </c>
      <c r="O457" s="36"/>
      <c r="P457" s="151" t="s">
        <v>1474</v>
      </c>
      <c r="Q457" s="150"/>
      <c r="R457" s="150" t="str">
        <f t="shared" si="38"/>
        <v/>
      </c>
      <c r="S457" s="15"/>
      <c r="T457" s="15"/>
      <c r="U457" s="15"/>
      <c r="V457" s="15"/>
      <c r="W457" s="473"/>
      <c r="X457" s="473"/>
      <c r="Y457" s="15"/>
      <c r="Z457" s="15"/>
      <c r="AA457" s="15"/>
      <c r="AC457" s="16"/>
      <c r="AD457" s="15">
        <v>1</v>
      </c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</row>
    <row r="458" spans="1:43" s="17" customFormat="1" ht="12.75" hidden="1" customHeight="1">
      <c r="A458" s="126" t="s">
        <v>2282</v>
      </c>
      <c r="B458" s="72"/>
      <c r="C458" s="144" t="s">
        <v>2283</v>
      </c>
      <c r="D458" s="46"/>
      <c r="E458" s="145"/>
      <c r="F458" s="146"/>
      <c r="G458" s="147"/>
      <c r="H458" s="148"/>
      <c r="I458" s="158"/>
      <c r="J458" s="146"/>
      <c r="K458" s="146"/>
      <c r="L458" s="147"/>
      <c r="M458" s="619">
        <f t="shared" si="45"/>
        <v>0</v>
      </c>
      <c r="N458" s="626">
        <f t="shared" si="45"/>
        <v>0</v>
      </c>
      <c r="O458" s="36"/>
      <c r="P458" s="151" t="s">
        <v>1474</v>
      </c>
      <c r="Q458" s="150"/>
      <c r="R458" s="150" t="str">
        <f t="shared" si="38"/>
        <v/>
      </c>
      <c r="S458" s="15"/>
      <c r="T458" s="15"/>
      <c r="U458" s="15"/>
      <c r="V458" s="15"/>
      <c r="W458" s="473"/>
      <c r="X458" s="473"/>
      <c r="Y458" s="15"/>
      <c r="Z458" s="15"/>
      <c r="AA458" s="15"/>
      <c r="AC458" s="16"/>
      <c r="AD458" s="15">
        <v>1</v>
      </c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</row>
    <row r="459" spans="1:43" s="143" customFormat="1" ht="12.75" customHeight="1" thickTop="1">
      <c r="A459" s="126" t="s">
        <v>2284</v>
      </c>
      <c r="B459" s="72"/>
      <c r="C459" s="735" t="s">
        <v>2904</v>
      </c>
      <c r="D459" s="132"/>
      <c r="E459" s="145">
        <v>2</v>
      </c>
      <c r="F459" s="146">
        <v>18</v>
      </c>
      <c r="G459" s="147">
        <v>88</v>
      </c>
      <c r="H459" s="148">
        <v>1</v>
      </c>
      <c r="I459" s="158">
        <v>16</v>
      </c>
      <c r="J459" s="146">
        <v>80</v>
      </c>
      <c r="K459" s="146"/>
      <c r="L459" s="147"/>
      <c r="M459" s="619">
        <f t="shared" si="45"/>
        <v>16</v>
      </c>
      <c r="N459" s="626">
        <f t="shared" si="45"/>
        <v>80</v>
      </c>
      <c r="O459" s="138"/>
      <c r="P459" s="151" t="s">
        <v>1473</v>
      </c>
      <c r="Q459" s="150"/>
      <c r="R459" s="150" t="str">
        <f t="shared" ref="R459:R522" si="46">IF(SUM(E459:N459)=0,"",P459)</f>
        <v>C</v>
      </c>
      <c r="S459" s="15"/>
      <c r="T459" s="15">
        <v>1</v>
      </c>
      <c r="U459" s="140"/>
      <c r="V459" s="140"/>
      <c r="W459" s="474"/>
      <c r="X459" s="474"/>
      <c r="Y459" s="140"/>
      <c r="Z459" s="140"/>
      <c r="AA459" s="140"/>
      <c r="AC459" s="142"/>
      <c r="AD459" s="15">
        <v>1</v>
      </c>
      <c r="AE459" s="142"/>
      <c r="AF459" s="142"/>
      <c r="AG459" s="142"/>
      <c r="AH459" s="142"/>
      <c r="AI459" s="142"/>
      <c r="AJ459" s="142"/>
      <c r="AK459" s="142"/>
      <c r="AL459" s="142"/>
      <c r="AM459" s="142"/>
      <c r="AN459" s="142"/>
      <c r="AO459" s="142"/>
      <c r="AP459" s="142"/>
      <c r="AQ459" s="142"/>
    </row>
    <row r="460" spans="1:43" s="17" customFormat="1" ht="12.75" hidden="1" customHeight="1">
      <c r="A460" s="126" t="s">
        <v>2286</v>
      </c>
      <c r="B460" s="72"/>
      <c r="C460" s="144" t="s">
        <v>2287</v>
      </c>
      <c r="D460" s="132"/>
      <c r="E460" s="145"/>
      <c r="F460" s="146"/>
      <c r="G460" s="147"/>
      <c r="H460" s="148"/>
      <c r="I460" s="158"/>
      <c r="J460" s="146"/>
      <c r="K460" s="146"/>
      <c r="L460" s="147"/>
      <c r="M460" s="619">
        <f t="shared" si="45"/>
        <v>0</v>
      </c>
      <c r="N460" s="626">
        <f t="shared" si="45"/>
        <v>0</v>
      </c>
      <c r="O460" s="36"/>
      <c r="P460" s="151" t="s">
        <v>1474</v>
      </c>
      <c r="Q460" s="150"/>
      <c r="R460" s="150" t="str">
        <f t="shared" si="46"/>
        <v/>
      </c>
      <c r="S460" s="15"/>
      <c r="T460" s="15"/>
      <c r="U460" s="15"/>
      <c r="V460" s="15"/>
      <c r="W460" s="473"/>
      <c r="X460" s="473"/>
      <c r="Y460" s="15"/>
      <c r="Z460" s="15"/>
      <c r="AA460" s="15"/>
      <c r="AC460" s="16"/>
      <c r="AD460" s="15">
        <v>1</v>
      </c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</row>
    <row r="461" spans="1:43" s="17" customFormat="1" ht="12.75" hidden="1" customHeight="1">
      <c r="A461" s="126" t="s">
        <v>2276</v>
      </c>
      <c r="B461" s="72"/>
      <c r="C461" s="144" t="s">
        <v>1846</v>
      </c>
      <c r="D461" s="132"/>
      <c r="E461" s="145"/>
      <c r="F461" s="146"/>
      <c r="G461" s="147"/>
      <c r="H461" s="148"/>
      <c r="I461" s="158"/>
      <c r="J461" s="146"/>
      <c r="K461" s="146"/>
      <c r="L461" s="147"/>
      <c r="M461" s="619">
        <f t="shared" si="45"/>
        <v>0</v>
      </c>
      <c r="N461" s="626">
        <f t="shared" si="45"/>
        <v>0</v>
      </c>
      <c r="O461" s="36"/>
      <c r="P461" s="151" t="s">
        <v>1473</v>
      </c>
      <c r="Q461" s="150"/>
      <c r="R461" s="150" t="str">
        <f t="shared" si="46"/>
        <v/>
      </c>
      <c r="S461" s="15"/>
      <c r="T461" s="15"/>
      <c r="U461" s="15"/>
      <c r="V461" s="15"/>
      <c r="W461" s="473"/>
      <c r="X461" s="473"/>
      <c r="Y461" s="15"/>
      <c r="Z461" s="15"/>
      <c r="AA461" s="15"/>
      <c r="AC461" s="16"/>
      <c r="AD461" s="15">
        <v>1</v>
      </c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</row>
    <row r="462" spans="1:43" s="17" customFormat="1" ht="12.75" hidden="1" customHeight="1">
      <c r="A462" s="126" t="s">
        <v>2288</v>
      </c>
      <c r="B462" s="72"/>
      <c r="C462" s="144" t="s">
        <v>2289</v>
      </c>
      <c r="D462" s="132"/>
      <c r="E462" s="145"/>
      <c r="F462" s="146"/>
      <c r="G462" s="147"/>
      <c r="H462" s="148"/>
      <c r="I462" s="158"/>
      <c r="J462" s="146"/>
      <c r="K462" s="146"/>
      <c r="L462" s="147"/>
      <c r="M462" s="619">
        <f t="shared" si="45"/>
        <v>0</v>
      </c>
      <c r="N462" s="626">
        <f t="shared" si="45"/>
        <v>0</v>
      </c>
      <c r="O462" s="36"/>
      <c r="P462" s="151" t="s">
        <v>1474</v>
      </c>
      <c r="Q462" s="150"/>
      <c r="R462" s="150" t="str">
        <f t="shared" si="46"/>
        <v/>
      </c>
      <c r="S462" s="15"/>
      <c r="T462" s="15"/>
      <c r="U462" s="15"/>
      <c r="V462" s="15"/>
      <c r="W462" s="473"/>
      <c r="X462" s="473"/>
      <c r="Y462" s="15"/>
      <c r="Z462" s="15"/>
      <c r="AA462" s="15"/>
      <c r="AC462" s="16"/>
      <c r="AD462" s="15">
        <v>1</v>
      </c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</row>
    <row r="463" spans="1:43" s="17" customFormat="1" ht="12.75" hidden="1" customHeight="1">
      <c r="A463" s="126" t="s">
        <v>2290</v>
      </c>
      <c r="B463" s="72"/>
      <c r="C463" s="144" t="s">
        <v>2291</v>
      </c>
      <c r="D463" s="132"/>
      <c r="E463" s="145"/>
      <c r="F463" s="146"/>
      <c r="G463" s="147"/>
      <c r="H463" s="148"/>
      <c r="I463" s="158"/>
      <c r="J463" s="146"/>
      <c r="K463" s="146"/>
      <c r="L463" s="147"/>
      <c r="M463" s="619">
        <f t="shared" si="45"/>
        <v>0</v>
      </c>
      <c r="N463" s="626">
        <f t="shared" si="45"/>
        <v>0</v>
      </c>
      <c r="O463" s="36"/>
      <c r="P463" s="151" t="s">
        <v>1474</v>
      </c>
      <c r="Q463" s="150"/>
      <c r="R463" s="150" t="str">
        <f t="shared" si="46"/>
        <v/>
      </c>
      <c r="S463" s="15"/>
      <c r="T463" s="15"/>
      <c r="U463" s="15"/>
      <c r="V463" s="15"/>
      <c r="W463" s="473"/>
      <c r="X463" s="473"/>
      <c r="Y463" s="15"/>
      <c r="Z463" s="15"/>
      <c r="AA463" s="15"/>
      <c r="AC463" s="16"/>
      <c r="AD463" s="15">
        <v>1</v>
      </c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</row>
    <row r="464" spans="1:43" s="17" customFormat="1" ht="12.75" hidden="1" customHeight="1">
      <c r="A464" s="126" t="s">
        <v>2292</v>
      </c>
      <c r="B464" s="72"/>
      <c r="C464" s="144" t="s">
        <v>2293</v>
      </c>
      <c r="D464" s="132"/>
      <c r="E464" s="145"/>
      <c r="F464" s="146"/>
      <c r="G464" s="147"/>
      <c r="H464" s="148"/>
      <c r="I464" s="158"/>
      <c r="J464" s="146"/>
      <c r="K464" s="146"/>
      <c r="L464" s="147"/>
      <c r="M464" s="619">
        <f t="shared" si="45"/>
        <v>0</v>
      </c>
      <c r="N464" s="626">
        <f t="shared" si="45"/>
        <v>0</v>
      </c>
      <c r="O464" s="36"/>
      <c r="P464" s="151" t="s">
        <v>1474</v>
      </c>
      <c r="Q464" s="150"/>
      <c r="R464" s="150" t="str">
        <f t="shared" si="46"/>
        <v/>
      </c>
      <c r="S464" s="15"/>
      <c r="T464" s="15"/>
      <c r="U464" s="15"/>
      <c r="V464" s="15"/>
      <c r="W464" s="473"/>
      <c r="X464" s="473"/>
      <c r="Y464" s="15"/>
      <c r="Z464" s="15"/>
      <c r="AA464" s="15"/>
      <c r="AC464" s="16"/>
      <c r="AD464" s="15">
        <v>1</v>
      </c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</row>
    <row r="465" spans="1:43" s="17" customFormat="1" ht="12.75" hidden="1" customHeight="1">
      <c r="A465" s="126" t="s">
        <v>2294</v>
      </c>
      <c r="B465" s="72"/>
      <c r="C465" s="144" t="s">
        <v>2295</v>
      </c>
      <c r="D465" s="132"/>
      <c r="E465" s="145"/>
      <c r="F465" s="146"/>
      <c r="G465" s="147"/>
      <c r="H465" s="148"/>
      <c r="I465" s="158"/>
      <c r="J465" s="146"/>
      <c r="K465" s="146"/>
      <c r="L465" s="147"/>
      <c r="M465" s="619">
        <f t="shared" si="45"/>
        <v>0</v>
      </c>
      <c r="N465" s="626">
        <f t="shared" si="45"/>
        <v>0</v>
      </c>
      <c r="O465" s="36"/>
      <c r="P465" s="151" t="s">
        <v>1474</v>
      </c>
      <c r="Q465" s="150"/>
      <c r="R465" s="150" t="str">
        <f t="shared" si="46"/>
        <v/>
      </c>
      <c r="S465" s="15"/>
      <c r="T465" s="15"/>
      <c r="U465" s="15"/>
      <c r="V465" s="15"/>
      <c r="W465" s="473"/>
      <c r="X465" s="473"/>
      <c r="Y465" s="15"/>
      <c r="Z465" s="15"/>
      <c r="AA465" s="15"/>
      <c r="AC465" s="16"/>
      <c r="AD465" s="15">
        <v>1</v>
      </c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</row>
    <row r="466" spans="1:43" s="17" customFormat="1" ht="12.75" hidden="1" customHeight="1">
      <c r="A466" s="126" t="s">
        <v>2296</v>
      </c>
      <c r="B466" s="72"/>
      <c r="C466" s="144" t="s">
        <v>2297</v>
      </c>
      <c r="D466" s="132"/>
      <c r="E466" s="145"/>
      <c r="F466" s="146"/>
      <c r="G466" s="147"/>
      <c r="H466" s="148"/>
      <c r="I466" s="158"/>
      <c r="J466" s="146"/>
      <c r="K466" s="146"/>
      <c r="L466" s="147"/>
      <c r="M466" s="619">
        <f t="shared" si="45"/>
        <v>0</v>
      </c>
      <c r="N466" s="626">
        <f t="shared" si="45"/>
        <v>0</v>
      </c>
      <c r="O466" s="36"/>
      <c r="P466" s="151" t="s">
        <v>1474</v>
      </c>
      <c r="Q466" s="150"/>
      <c r="R466" s="150" t="str">
        <f t="shared" si="46"/>
        <v/>
      </c>
      <c r="S466" s="15"/>
      <c r="T466" s="15"/>
      <c r="U466" s="15"/>
      <c r="V466" s="15"/>
      <c r="W466" s="473"/>
      <c r="X466" s="473"/>
      <c r="Y466" s="15"/>
      <c r="Z466" s="15"/>
      <c r="AA466" s="15"/>
      <c r="AC466" s="16"/>
      <c r="AD466" s="15">
        <v>1</v>
      </c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</row>
    <row r="467" spans="1:43" s="17" customFormat="1" ht="12.75" hidden="1" customHeight="1">
      <c r="A467" s="126" t="s">
        <v>2298</v>
      </c>
      <c r="B467" s="72"/>
      <c r="C467" s="144" t="s">
        <v>2299</v>
      </c>
      <c r="D467" s="132"/>
      <c r="E467" s="145"/>
      <c r="F467" s="146"/>
      <c r="G467" s="147"/>
      <c r="H467" s="148"/>
      <c r="I467" s="158"/>
      <c r="J467" s="146"/>
      <c r="K467" s="146"/>
      <c r="L467" s="147"/>
      <c r="M467" s="619">
        <f t="shared" si="45"/>
        <v>0</v>
      </c>
      <c r="N467" s="626">
        <f t="shared" si="45"/>
        <v>0</v>
      </c>
      <c r="O467" s="36"/>
      <c r="P467" s="151" t="s">
        <v>1474</v>
      </c>
      <c r="Q467" s="150"/>
      <c r="R467" s="150" t="str">
        <f t="shared" si="46"/>
        <v/>
      </c>
      <c r="S467" s="15"/>
      <c r="T467" s="15"/>
      <c r="U467" s="15"/>
      <c r="V467" s="15"/>
      <c r="W467" s="473"/>
      <c r="X467" s="473"/>
      <c r="Y467" s="15"/>
      <c r="Z467" s="15"/>
      <c r="AA467" s="15"/>
      <c r="AC467" s="16"/>
      <c r="AD467" s="15">
        <v>1</v>
      </c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</row>
    <row r="468" spans="1:43" s="17" customFormat="1" ht="12.75" hidden="1" customHeight="1">
      <c r="A468" s="126" t="s">
        <v>2300</v>
      </c>
      <c r="B468" s="72"/>
      <c r="C468" s="144" t="s">
        <v>2301</v>
      </c>
      <c r="D468" s="132"/>
      <c r="E468" s="145"/>
      <c r="F468" s="146"/>
      <c r="G468" s="147"/>
      <c r="H468" s="148"/>
      <c r="I468" s="158"/>
      <c r="J468" s="146"/>
      <c r="K468" s="146"/>
      <c r="L468" s="147"/>
      <c r="M468" s="619">
        <f t="shared" si="45"/>
        <v>0</v>
      </c>
      <c r="N468" s="626">
        <f t="shared" si="45"/>
        <v>0</v>
      </c>
      <c r="O468" s="36"/>
      <c r="P468" s="151" t="s">
        <v>1474</v>
      </c>
      <c r="Q468" s="150"/>
      <c r="R468" s="150" t="str">
        <f t="shared" si="46"/>
        <v/>
      </c>
      <c r="S468" s="15"/>
      <c r="T468" s="15"/>
      <c r="U468" s="15"/>
      <c r="V468" s="15"/>
      <c r="W468" s="473"/>
      <c r="X468" s="473"/>
      <c r="Y468" s="15"/>
      <c r="Z468" s="15"/>
      <c r="AA468" s="15"/>
      <c r="AC468" s="16"/>
      <c r="AD468" s="15">
        <v>1</v>
      </c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</row>
    <row r="469" spans="1:43" s="17" customFormat="1" ht="12.75" hidden="1" customHeight="1">
      <c r="A469" s="126" t="s">
        <v>2302</v>
      </c>
      <c r="B469" s="72"/>
      <c r="C469" s="144" t="s">
        <v>2303</v>
      </c>
      <c r="D469" s="132"/>
      <c r="E469" s="145"/>
      <c r="F469" s="146"/>
      <c r="G469" s="147"/>
      <c r="H469" s="148"/>
      <c r="I469" s="158"/>
      <c r="J469" s="146"/>
      <c r="K469" s="146"/>
      <c r="L469" s="147"/>
      <c r="M469" s="619">
        <f t="shared" si="45"/>
        <v>0</v>
      </c>
      <c r="N469" s="626">
        <f t="shared" si="45"/>
        <v>0</v>
      </c>
      <c r="O469" s="36"/>
      <c r="P469" s="151" t="s">
        <v>1474</v>
      </c>
      <c r="Q469" s="150"/>
      <c r="R469" s="150" t="str">
        <f t="shared" si="46"/>
        <v/>
      </c>
      <c r="S469" s="15"/>
      <c r="T469" s="15"/>
      <c r="U469" s="15"/>
      <c r="V469" s="15"/>
      <c r="W469" s="473"/>
      <c r="X469" s="473"/>
      <c r="Y469" s="15"/>
      <c r="Z469" s="15"/>
      <c r="AA469" s="15"/>
      <c r="AC469" s="16"/>
      <c r="AD469" s="15">
        <v>1</v>
      </c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</row>
    <row r="470" spans="1:43" s="143" customFormat="1" ht="12.75" customHeight="1">
      <c r="A470" s="126" t="s">
        <v>2304</v>
      </c>
      <c r="B470" s="72"/>
      <c r="C470" s="144" t="s">
        <v>2305</v>
      </c>
      <c r="D470" s="132"/>
      <c r="E470" s="145">
        <v>11</v>
      </c>
      <c r="F470" s="146">
        <v>1578</v>
      </c>
      <c r="G470" s="147">
        <v>7790</v>
      </c>
      <c r="H470" s="148">
        <v>7</v>
      </c>
      <c r="I470" s="158">
        <v>105</v>
      </c>
      <c r="J470" s="146">
        <v>307</v>
      </c>
      <c r="K470" s="146"/>
      <c r="L470" s="147"/>
      <c r="M470" s="619">
        <f t="shared" si="45"/>
        <v>105</v>
      </c>
      <c r="N470" s="626">
        <f t="shared" si="45"/>
        <v>307</v>
      </c>
      <c r="O470" s="138"/>
      <c r="P470" s="151" t="s">
        <v>1474</v>
      </c>
      <c r="Q470" s="150"/>
      <c r="R470" s="150" t="str">
        <f t="shared" si="46"/>
        <v>M</v>
      </c>
      <c r="S470" s="15"/>
      <c r="T470" s="15">
        <v>1</v>
      </c>
      <c r="U470" s="140"/>
      <c r="V470" s="140"/>
      <c r="W470" s="474"/>
      <c r="X470" s="474"/>
      <c r="Y470" s="140"/>
      <c r="Z470" s="140"/>
      <c r="AA470" s="140"/>
      <c r="AC470" s="142"/>
      <c r="AD470" s="15">
        <v>1</v>
      </c>
      <c r="AE470" s="142"/>
      <c r="AF470" s="142"/>
      <c r="AG470" s="142"/>
      <c r="AH470" s="142"/>
      <c r="AI470" s="142"/>
      <c r="AJ470" s="142"/>
      <c r="AK470" s="142"/>
      <c r="AL470" s="142"/>
      <c r="AM470" s="142"/>
      <c r="AN470" s="142"/>
      <c r="AO470" s="142"/>
      <c r="AP470" s="142"/>
      <c r="AQ470" s="142"/>
    </row>
    <row r="471" spans="1:43" s="143" customFormat="1" ht="12.75" customHeight="1">
      <c r="A471" s="126" t="s">
        <v>2306</v>
      </c>
      <c r="B471" s="72"/>
      <c r="C471" s="144" t="s">
        <v>2307</v>
      </c>
      <c r="D471" s="132"/>
      <c r="E471" s="145">
        <v>2</v>
      </c>
      <c r="F471" s="146">
        <v>30</v>
      </c>
      <c r="G471" s="147">
        <v>105</v>
      </c>
      <c r="H471" s="148">
        <v>2</v>
      </c>
      <c r="I471" s="158">
        <v>19</v>
      </c>
      <c r="J471" s="146">
        <v>70</v>
      </c>
      <c r="K471" s="146"/>
      <c r="L471" s="147"/>
      <c r="M471" s="619">
        <f t="shared" si="45"/>
        <v>19</v>
      </c>
      <c r="N471" s="626">
        <f t="shared" si="45"/>
        <v>70</v>
      </c>
      <c r="O471" s="138"/>
      <c r="P471" s="151" t="s">
        <v>1474</v>
      </c>
      <c r="Q471" s="150"/>
      <c r="R471" s="150" t="str">
        <f t="shared" si="46"/>
        <v>M</v>
      </c>
      <c r="S471" s="15"/>
      <c r="T471" s="15">
        <v>1</v>
      </c>
      <c r="U471" s="140"/>
      <c r="V471" s="140"/>
      <c r="W471" s="474"/>
      <c r="X471" s="474"/>
      <c r="Y471" s="140"/>
      <c r="Z471" s="140"/>
      <c r="AA471" s="140"/>
      <c r="AC471" s="142"/>
      <c r="AD471" s="15">
        <v>1</v>
      </c>
      <c r="AE471" s="142"/>
      <c r="AF471" s="142"/>
      <c r="AG471" s="142"/>
      <c r="AH471" s="142"/>
      <c r="AI471" s="142"/>
      <c r="AJ471" s="142"/>
      <c r="AK471" s="142"/>
      <c r="AL471" s="142"/>
      <c r="AM471" s="142"/>
      <c r="AN471" s="142"/>
      <c r="AO471" s="142"/>
      <c r="AP471" s="142"/>
      <c r="AQ471" s="142"/>
    </row>
    <row r="472" spans="1:43" s="143" customFormat="1" ht="12.75" hidden="1" customHeight="1">
      <c r="A472" s="126" t="s">
        <v>2308</v>
      </c>
      <c r="B472" s="72"/>
      <c r="C472" s="144" t="s">
        <v>2309</v>
      </c>
      <c r="D472" s="132"/>
      <c r="E472" s="145"/>
      <c r="F472" s="146"/>
      <c r="G472" s="147"/>
      <c r="H472" s="148"/>
      <c r="I472" s="158"/>
      <c r="J472" s="146"/>
      <c r="K472" s="146"/>
      <c r="L472" s="147"/>
      <c r="M472" s="619">
        <f t="shared" si="45"/>
        <v>0</v>
      </c>
      <c r="N472" s="626">
        <f t="shared" si="45"/>
        <v>0</v>
      </c>
      <c r="O472" s="138"/>
      <c r="P472" s="151" t="s">
        <v>1474</v>
      </c>
      <c r="Q472" s="150"/>
      <c r="R472" s="150" t="str">
        <f t="shared" si="46"/>
        <v/>
      </c>
      <c r="S472" s="15"/>
      <c r="T472" s="15"/>
      <c r="U472" s="140"/>
      <c r="V472" s="140"/>
      <c r="W472" s="474"/>
      <c r="X472" s="474"/>
      <c r="Y472" s="140"/>
      <c r="Z472" s="140"/>
      <c r="AA472" s="140"/>
      <c r="AC472" s="142"/>
      <c r="AD472" s="15">
        <v>1</v>
      </c>
      <c r="AE472" s="142"/>
      <c r="AF472" s="142"/>
      <c r="AG472" s="142"/>
      <c r="AH472" s="142"/>
      <c r="AI472" s="142"/>
      <c r="AJ472" s="142"/>
      <c r="AK472" s="142"/>
      <c r="AL472" s="142"/>
      <c r="AM472" s="142"/>
      <c r="AN472" s="142"/>
      <c r="AO472" s="142"/>
      <c r="AP472" s="142"/>
      <c r="AQ472" s="142"/>
    </row>
    <row r="473" spans="1:43" s="143" customFormat="1" ht="12.75" hidden="1" customHeight="1">
      <c r="A473" s="126" t="s">
        <v>2310</v>
      </c>
      <c r="B473" s="72"/>
      <c r="C473" s="144" t="s">
        <v>2311</v>
      </c>
      <c r="D473" s="132"/>
      <c r="E473" s="145"/>
      <c r="F473" s="146"/>
      <c r="G473" s="147"/>
      <c r="H473" s="148"/>
      <c r="I473" s="158"/>
      <c r="J473" s="146"/>
      <c r="K473" s="146"/>
      <c r="L473" s="147"/>
      <c r="M473" s="619">
        <f t="shared" si="45"/>
        <v>0</v>
      </c>
      <c r="N473" s="626">
        <f t="shared" si="45"/>
        <v>0</v>
      </c>
      <c r="O473" s="138"/>
      <c r="P473" s="151" t="s">
        <v>1474</v>
      </c>
      <c r="Q473" s="150"/>
      <c r="R473" s="150" t="str">
        <f t="shared" si="46"/>
        <v/>
      </c>
      <c r="S473" s="15"/>
      <c r="T473" s="15"/>
      <c r="U473" s="140"/>
      <c r="V473" s="140"/>
      <c r="W473" s="474"/>
      <c r="X473" s="474"/>
      <c r="Y473" s="140"/>
      <c r="Z473" s="140"/>
      <c r="AA473" s="140"/>
      <c r="AC473" s="142"/>
      <c r="AD473" s="15">
        <v>1</v>
      </c>
      <c r="AE473" s="142"/>
      <c r="AF473" s="142"/>
      <c r="AG473" s="142"/>
      <c r="AH473" s="142"/>
      <c r="AI473" s="142"/>
      <c r="AJ473" s="142"/>
      <c r="AK473" s="142"/>
      <c r="AL473" s="142"/>
      <c r="AM473" s="142"/>
      <c r="AN473" s="142"/>
      <c r="AO473" s="142"/>
      <c r="AP473" s="142"/>
      <c r="AQ473" s="142"/>
    </row>
    <row r="474" spans="1:43" s="143" customFormat="1" ht="12.75" customHeight="1">
      <c r="A474" s="126" t="s">
        <v>2312</v>
      </c>
      <c r="B474" s="72"/>
      <c r="C474" s="144" t="s">
        <v>2313</v>
      </c>
      <c r="D474" s="132"/>
      <c r="E474" s="145">
        <v>3</v>
      </c>
      <c r="F474" s="146">
        <v>23</v>
      </c>
      <c r="G474" s="147">
        <v>78</v>
      </c>
      <c r="H474" s="148">
        <v>1</v>
      </c>
      <c r="I474" s="158">
        <v>23</v>
      </c>
      <c r="J474" s="146">
        <v>78</v>
      </c>
      <c r="K474" s="146"/>
      <c r="L474" s="147"/>
      <c r="M474" s="619">
        <f t="shared" si="45"/>
        <v>23</v>
      </c>
      <c r="N474" s="626">
        <f t="shared" si="45"/>
        <v>78</v>
      </c>
      <c r="O474" s="138"/>
      <c r="P474" s="151" t="s">
        <v>1474</v>
      </c>
      <c r="Q474" s="150"/>
      <c r="R474" s="150" t="str">
        <f t="shared" si="46"/>
        <v>M</v>
      </c>
      <c r="S474" s="15"/>
      <c r="T474" s="15">
        <v>1</v>
      </c>
      <c r="U474" s="140"/>
      <c r="V474" s="140"/>
      <c r="W474" s="474"/>
      <c r="X474" s="474"/>
      <c r="Y474" s="140"/>
      <c r="Z474" s="140"/>
      <c r="AA474" s="140"/>
      <c r="AC474" s="142"/>
      <c r="AD474" s="15">
        <v>1</v>
      </c>
      <c r="AE474" s="142"/>
      <c r="AF474" s="142"/>
      <c r="AG474" s="142"/>
      <c r="AH474" s="142"/>
      <c r="AI474" s="142"/>
      <c r="AJ474" s="142"/>
      <c r="AK474" s="142"/>
      <c r="AL474" s="142"/>
      <c r="AM474" s="142"/>
      <c r="AN474" s="142"/>
      <c r="AO474" s="142"/>
      <c r="AP474" s="142"/>
      <c r="AQ474" s="142"/>
    </row>
    <row r="475" spans="1:43" s="143" customFormat="1" ht="12.75" hidden="1" customHeight="1">
      <c r="A475" s="126" t="s">
        <v>2314</v>
      </c>
      <c r="B475" s="72"/>
      <c r="C475" s="144" t="s">
        <v>2315</v>
      </c>
      <c r="D475" s="132"/>
      <c r="E475" s="145"/>
      <c r="F475" s="146"/>
      <c r="G475" s="147"/>
      <c r="H475" s="148"/>
      <c r="I475" s="158"/>
      <c r="J475" s="146"/>
      <c r="K475" s="146"/>
      <c r="L475" s="147"/>
      <c r="M475" s="619">
        <f t="shared" si="45"/>
        <v>0</v>
      </c>
      <c r="N475" s="626">
        <f t="shared" si="45"/>
        <v>0</v>
      </c>
      <c r="O475" s="138"/>
      <c r="P475" s="151" t="s">
        <v>1474</v>
      </c>
      <c r="Q475" s="150"/>
      <c r="R475" s="150" t="str">
        <f t="shared" si="46"/>
        <v/>
      </c>
      <c r="S475" s="15"/>
      <c r="T475" s="15"/>
      <c r="U475" s="140"/>
      <c r="V475" s="140"/>
      <c r="W475" s="474"/>
      <c r="X475" s="474"/>
      <c r="Y475" s="140"/>
      <c r="Z475" s="140"/>
      <c r="AA475" s="140"/>
      <c r="AC475" s="142"/>
      <c r="AD475" s="15">
        <v>1</v>
      </c>
      <c r="AE475" s="142"/>
      <c r="AF475" s="142"/>
      <c r="AG475" s="142"/>
      <c r="AH475" s="142"/>
      <c r="AI475" s="142"/>
      <c r="AJ475" s="142"/>
      <c r="AK475" s="142"/>
      <c r="AL475" s="142"/>
      <c r="AM475" s="142"/>
      <c r="AN475" s="142"/>
      <c r="AO475" s="142"/>
      <c r="AP475" s="142"/>
      <c r="AQ475" s="142"/>
    </row>
    <row r="476" spans="1:43" s="143" customFormat="1" ht="12.75" customHeight="1">
      <c r="A476" s="126" t="s">
        <v>2316</v>
      </c>
      <c r="B476" s="72"/>
      <c r="C476" s="144" t="s">
        <v>2317</v>
      </c>
      <c r="D476" s="132"/>
      <c r="E476" s="145">
        <v>2</v>
      </c>
      <c r="F476" s="146">
        <v>163</v>
      </c>
      <c r="G476" s="147">
        <v>318</v>
      </c>
      <c r="H476" s="148">
        <v>0</v>
      </c>
      <c r="I476" s="158">
        <v>0</v>
      </c>
      <c r="J476" s="146">
        <v>0</v>
      </c>
      <c r="K476" s="146"/>
      <c r="L476" s="147"/>
      <c r="M476" s="619">
        <f t="shared" si="45"/>
        <v>0</v>
      </c>
      <c r="N476" s="626">
        <f t="shared" si="45"/>
        <v>0</v>
      </c>
      <c r="O476" s="138"/>
      <c r="P476" s="151" t="s">
        <v>1474</v>
      </c>
      <c r="Q476" s="150"/>
      <c r="R476" s="150" t="str">
        <f t="shared" si="46"/>
        <v>M</v>
      </c>
      <c r="S476" s="15"/>
      <c r="T476" s="15">
        <v>1</v>
      </c>
      <c r="U476" s="140"/>
      <c r="V476" s="140"/>
      <c r="W476" s="474"/>
      <c r="X476" s="474"/>
      <c r="Y476" s="140"/>
      <c r="Z476" s="140"/>
      <c r="AA476" s="140"/>
      <c r="AC476" s="142"/>
      <c r="AD476" s="15">
        <v>1</v>
      </c>
      <c r="AE476" s="142"/>
      <c r="AF476" s="142"/>
      <c r="AG476" s="142"/>
      <c r="AH476" s="142"/>
      <c r="AI476" s="142"/>
      <c r="AJ476" s="142"/>
      <c r="AK476" s="142"/>
      <c r="AL476" s="142"/>
      <c r="AM476" s="142"/>
      <c r="AN476" s="142"/>
      <c r="AO476" s="142"/>
      <c r="AP476" s="142"/>
      <c r="AQ476" s="142"/>
    </row>
    <row r="477" spans="1:43" s="143" customFormat="1" ht="12.75" customHeight="1">
      <c r="A477" s="126" t="s">
        <v>2318</v>
      </c>
      <c r="B477" s="72"/>
      <c r="C477" s="144" t="s">
        <v>2319</v>
      </c>
      <c r="D477" s="132"/>
      <c r="E477" s="145">
        <v>8</v>
      </c>
      <c r="F477" s="146">
        <v>415</v>
      </c>
      <c r="G477" s="147">
        <v>1811</v>
      </c>
      <c r="H477" s="148">
        <v>0</v>
      </c>
      <c r="I477" s="158">
        <v>0</v>
      </c>
      <c r="J477" s="146">
        <v>0</v>
      </c>
      <c r="K477" s="146"/>
      <c r="L477" s="147"/>
      <c r="M477" s="619">
        <f t="shared" si="45"/>
        <v>0</v>
      </c>
      <c r="N477" s="626">
        <f t="shared" si="45"/>
        <v>0</v>
      </c>
      <c r="O477" s="138"/>
      <c r="P477" s="151" t="s">
        <v>1474</v>
      </c>
      <c r="Q477" s="150"/>
      <c r="R477" s="150" t="str">
        <f t="shared" si="46"/>
        <v>M</v>
      </c>
      <c r="S477" s="15"/>
      <c r="T477" s="15">
        <v>1</v>
      </c>
      <c r="U477" s="140"/>
      <c r="V477" s="140"/>
      <c r="W477" s="474"/>
      <c r="X477" s="474"/>
      <c r="Y477" s="140"/>
      <c r="Z477" s="140"/>
      <c r="AA477" s="140"/>
      <c r="AC477" s="142"/>
      <c r="AD477" s="15">
        <v>1</v>
      </c>
      <c r="AE477" s="142"/>
      <c r="AF477" s="142"/>
      <c r="AG477" s="142"/>
      <c r="AH477" s="142"/>
      <c r="AI477" s="142"/>
      <c r="AJ477" s="142"/>
      <c r="AK477" s="142"/>
      <c r="AL477" s="142"/>
      <c r="AM477" s="142"/>
      <c r="AN477" s="142"/>
      <c r="AO477" s="142"/>
      <c r="AP477" s="142"/>
      <c r="AQ477" s="142"/>
    </row>
    <row r="478" spans="1:43" s="17" customFormat="1" ht="12.75" hidden="1" customHeight="1">
      <c r="A478" s="126" t="s">
        <v>2320</v>
      </c>
      <c r="B478" s="72"/>
      <c r="C478" s="144" t="s">
        <v>2321</v>
      </c>
      <c r="D478" s="132"/>
      <c r="E478" s="145"/>
      <c r="F478" s="146"/>
      <c r="G478" s="147"/>
      <c r="H478" s="148"/>
      <c r="I478" s="158"/>
      <c r="J478" s="146"/>
      <c r="K478" s="146"/>
      <c r="L478" s="147"/>
      <c r="M478" s="619">
        <f t="shared" si="45"/>
        <v>0</v>
      </c>
      <c r="N478" s="626">
        <f t="shared" si="45"/>
        <v>0</v>
      </c>
      <c r="O478" s="36"/>
      <c r="P478" s="151" t="s">
        <v>1474</v>
      </c>
      <c r="Q478" s="150"/>
      <c r="R478" s="150" t="str">
        <f t="shared" si="46"/>
        <v/>
      </c>
      <c r="S478" s="15"/>
      <c r="T478" s="15"/>
      <c r="U478" s="15"/>
      <c r="V478" s="15"/>
      <c r="W478" s="473"/>
      <c r="X478" s="473"/>
      <c r="Y478" s="15"/>
      <c r="Z478" s="15"/>
      <c r="AA478" s="15"/>
      <c r="AC478" s="16"/>
      <c r="AD478" s="15">
        <v>1</v>
      </c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</row>
    <row r="479" spans="1:43" s="17" customFormat="1" ht="12.75" hidden="1" customHeight="1">
      <c r="A479" s="126" t="s">
        <v>2322</v>
      </c>
      <c r="B479" s="72"/>
      <c r="C479" s="144" t="s">
        <v>1777</v>
      </c>
      <c r="D479" s="132"/>
      <c r="E479" s="145"/>
      <c r="F479" s="146"/>
      <c r="G479" s="147"/>
      <c r="H479" s="148"/>
      <c r="I479" s="158"/>
      <c r="J479" s="146"/>
      <c r="K479" s="146"/>
      <c r="L479" s="147"/>
      <c r="M479" s="619">
        <f t="shared" si="45"/>
        <v>0</v>
      </c>
      <c r="N479" s="626">
        <f t="shared" si="45"/>
        <v>0</v>
      </c>
      <c r="O479" s="36"/>
      <c r="P479" s="151" t="s">
        <v>1474</v>
      </c>
      <c r="Q479" s="150"/>
      <c r="R479" s="150" t="str">
        <f t="shared" si="46"/>
        <v/>
      </c>
      <c r="S479" s="15"/>
      <c r="T479" s="15"/>
      <c r="U479" s="15"/>
      <c r="V479" s="15"/>
      <c r="W479" s="473"/>
      <c r="X479" s="473"/>
      <c r="Y479" s="15"/>
      <c r="Z479" s="15"/>
      <c r="AA479" s="15"/>
      <c r="AC479" s="16"/>
      <c r="AD479" s="15">
        <v>1</v>
      </c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</row>
    <row r="480" spans="1:43" s="143" customFormat="1" ht="12.75" customHeight="1">
      <c r="A480" s="126" t="s">
        <v>2278</v>
      </c>
      <c r="B480" s="72"/>
      <c r="C480" s="144" t="s">
        <v>2279</v>
      </c>
      <c r="D480" s="132"/>
      <c r="E480" s="145">
        <v>8</v>
      </c>
      <c r="F480" s="146">
        <v>93</v>
      </c>
      <c r="G480" s="147">
        <v>388</v>
      </c>
      <c r="H480" s="148">
        <v>0</v>
      </c>
      <c r="I480" s="158">
        <v>0</v>
      </c>
      <c r="J480" s="146">
        <v>0</v>
      </c>
      <c r="K480" s="620"/>
      <c r="L480" s="621"/>
      <c r="M480" s="619">
        <f t="shared" si="45"/>
        <v>0</v>
      </c>
      <c r="N480" s="626">
        <f t="shared" si="45"/>
        <v>0</v>
      </c>
      <c r="O480" s="138"/>
      <c r="P480" s="151" t="s">
        <v>1473</v>
      </c>
      <c r="Q480" s="150"/>
      <c r="R480" s="150" t="str">
        <f t="shared" si="46"/>
        <v>C</v>
      </c>
      <c r="S480" s="15"/>
      <c r="T480" s="15" t="s">
        <v>1148</v>
      </c>
      <c r="U480" s="15">
        <v>1</v>
      </c>
      <c r="V480" s="15"/>
      <c r="W480" s="473"/>
      <c r="X480" s="473"/>
      <c r="Y480" s="15"/>
      <c r="Z480" s="140"/>
      <c r="AA480" s="140"/>
      <c r="AC480" s="142"/>
      <c r="AD480" s="15">
        <v>1</v>
      </c>
      <c r="AE480" s="142"/>
      <c r="AF480" s="142"/>
      <c r="AG480" s="142"/>
      <c r="AH480" s="142"/>
      <c r="AI480" s="142"/>
      <c r="AJ480" s="142"/>
      <c r="AK480" s="142"/>
      <c r="AL480" s="142"/>
      <c r="AM480" s="142"/>
      <c r="AN480" s="142"/>
      <c r="AO480" s="142"/>
      <c r="AP480" s="142"/>
      <c r="AQ480" s="142"/>
    </row>
    <row r="481" spans="1:43" s="17" customFormat="1" ht="12.75" hidden="1" customHeight="1">
      <c r="A481" s="126" t="s">
        <v>2323</v>
      </c>
      <c r="B481" s="72"/>
      <c r="C481" s="144" t="s">
        <v>2324</v>
      </c>
      <c r="D481" s="132"/>
      <c r="E481" s="145"/>
      <c r="F481" s="146"/>
      <c r="G481" s="147"/>
      <c r="H481" s="148"/>
      <c r="I481" s="158"/>
      <c r="J481" s="146"/>
      <c r="K481" s="146"/>
      <c r="L481" s="147"/>
      <c r="M481" s="619">
        <f t="shared" si="45"/>
        <v>0</v>
      </c>
      <c r="N481" s="626">
        <f t="shared" si="45"/>
        <v>0</v>
      </c>
      <c r="O481" s="36"/>
      <c r="P481" s="151" t="s">
        <v>1474</v>
      </c>
      <c r="Q481" s="150"/>
      <c r="R481" s="150" t="str">
        <f t="shared" si="46"/>
        <v/>
      </c>
      <c r="S481" s="15"/>
      <c r="T481" s="15"/>
      <c r="U481" s="15"/>
      <c r="V481" s="15"/>
      <c r="W481" s="473"/>
      <c r="X481" s="473"/>
      <c r="Y481" s="15"/>
      <c r="Z481" s="15"/>
      <c r="AA481" s="15"/>
      <c r="AC481" s="16"/>
      <c r="AD481" s="15">
        <v>1</v>
      </c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</row>
    <row r="482" spans="1:43" s="17" customFormat="1" ht="12.75" hidden="1" customHeight="1">
      <c r="A482" s="126" t="s">
        <v>2325</v>
      </c>
      <c r="B482" s="72"/>
      <c r="C482" s="144" t="s">
        <v>1535</v>
      </c>
      <c r="D482" s="132"/>
      <c r="E482" s="145"/>
      <c r="F482" s="146"/>
      <c r="G482" s="147"/>
      <c r="H482" s="148"/>
      <c r="I482" s="158"/>
      <c r="J482" s="146"/>
      <c r="K482" s="146"/>
      <c r="L482" s="147"/>
      <c r="M482" s="619">
        <f t="shared" si="45"/>
        <v>0</v>
      </c>
      <c r="N482" s="626">
        <f t="shared" si="45"/>
        <v>0</v>
      </c>
      <c r="O482" s="36"/>
      <c r="P482" s="151" t="s">
        <v>1474</v>
      </c>
      <c r="Q482" s="150"/>
      <c r="R482" s="150" t="str">
        <f t="shared" si="46"/>
        <v/>
      </c>
      <c r="S482" s="15"/>
      <c r="T482" s="15"/>
      <c r="U482" s="15"/>
      <c r="V482" s="15"/>
      <c r="W482" s="473"/>
      <c r="X482" s="473"/>
      <c r="Y482" s="15"/>
      <c r="Z482" s="15"/>
      <c r="AA482" s="15"/>
      <c r="AC482" s="16"/>
      <c r="AD482" s="15">
        <v>1</v>
      </c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</row>
    <row r="483" spans="1:43" s="17" customFormat="1" ht="12.75" customHeight="1">
      <c r="A483" s="126" t="s">
        <v>2326</v>
      </c>
      <c r="B483" s="72"/>
      <c r="C483" s="144" t="s">
        <v>1537</v>
      </c>
      <c r="D483" s="132"/>
      <c r="E483" s="145">
        <v>4</v>
      </c>
      <c r="F483" s="146">
        <v>58</v>
      </c>
      <c r="G483" s="147">
        <v>285</v>
      </c>
      <c r="H483" s="148">
        <v>0</v>
      </c>
      <c r="I483" s="158">
        <v>0</v>
      </c>
      <c r="J483" s="146">
        <v>0</v>
      </c>
      <c r="K483" s="146"/>
      <c r="L483" s="147"/>
      <c r="M483" s="619">
        <f t="shared" si="45"/>
        <v>0</v>
      </c>
      <c r="N483" s="626">
        <f t="shared" si="45"/>
        <v>0</v>
      </c>
      <c r="O483" s="36"/>
      <c r="P483" s="151" t="s">
        <v>1474</v>
      </c>
      <c r="Q483" s="150"/>
      <c r="R483" s="150" t="str">
        <f t="shared" si="46"/>
        <v>M</v>
      </c>
      <c r="S483" s="15"/>
      <c r="T483" s="15">
        <v>1</v>
      </c>
      <c r="U483" s="15"/>
      <c r="V483" s="15"/>
      <c r="W483" s="473"/>
      <c r="X483" s="473"/>
      <c r="Y483" s="15"/>
      <c r="Z483" s="15"/>
      <c r="AA483" s="15"/>
      <c r="AC483" s="16"/>
      <c r="AD483" s="15">
        <v>1</v>
      </c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</row>
    <row r="484" spans="1:43" s="143" customFormat="1" ht="12.75" customHeight="1">
      <c r="A484" s="126" t="s">
        <v>2280</v>
      </c>
      <c r="B484" s="72"/>
      <c r="C484" s="144" t="s">
        <v>2879</v>
      </c>
      <c r="D484" s="132"/>
      <c r="E484" s="145">
        <v>3</v>
      </c>
      <c r="F484" s="146">
        <v>170</v>
      </c>
      <c r="G484" s="147">
        <v>850</v>
      </c>
      <c r="H484" s="148">
        <v>0</v>
      </c>
      <c r="I484" s="158">
        <v>0</v>
      </c>
      <c r="J484" s="146">
        <v>0</v>
      </c>
      <c r="K484" s="146"/>
      <c r="L484" s="147"/>
      <c r="M484" s="619">
        <f t="shared" si="45"/>
        <v>0</v>
      </c>
      <c r="N484" s="626">
        <f t="shared" si="45"/>
        <v>0</v>
      </c>
      <c r="O484" s="138"/>
      <c r="P484" s="151" t="s">
        <v>1473</v>
      </c>
      <c r="Q484" s="150"/>
      <c r="R484" s="150" t="str">
        <f t="shared" si="46"/>
        <v>C</v>
      </c>
      <c r="S484" s="15"/>
      <c r="T484" s="15"/>
      <c r="U484" s="15">
        <v>1</v>
      </c>
      <c r="V484" s="15"/>
      <c r="W484" s="473"/>
      <c r="X484" s="473"/>
      <c r="Y484" s="15"/>
      <c r="Z484" s="140"/>
      <c r="AA484" s="140"/>
      <c r="AC484" s="142"/>
      <c r="AD484" s="15">
        <v>1</v>
      </c>
      <c r="AE484" s="142"/>
      <c r="AF484" s="142"/>
      <c r="AG484" s="142"/>
      <c r="AH484" s="142"/>
      <c r="AI484" s="142"/>
      <c r="AJ484" s="142"/>
      <c r="AK484" s="142"/>
      <c r="AL484" s="142"/>
      <c r="AM484" s="142"/>
      <c r="AN484" s="142"/>
      <c r="AO484" s="142"/>
      <c r="AP484" s="142"/>
      <c r="AQ484" s="142"/>
    </row>
    <row r="485" spans="1:43" s="17" customFormat="1" ht="12.75" hidden="1" customHeight="1">
      <c r="A485" s="126" t="s">
        <v>2327</v>
      </c>
      <c r="B485" s="72"/>
      <c r="C485" s="144" t="s">
        <v>2328</v>
      </c>
      <c r="D485" s="46"/>
      <c r="E485" s="145"/>
      <c r="F485" s="146"/>
      <c r="G485" s="147"/>
      <c r="H485" s="148"/>
      <c r="I485" s="158"/>
      <c r="J485" s="146"/>
      <c r="K485" s="146"/>
      <c r="L485" s="147"/>
      <c r="M485" s="619">
        <f t="shared" si="45"/>
        <v>0</v>
      </c>
      <c r="N485" s="626">
        <f t="shared" si="45"/>
        <v>0</v>
      </c>
      <c r="O485" s="36"/>
      <c r="P485" s="151" t="s">
        <v>1474</v>
      </c>
      <c r="Q485" s="150"/>
      <c r="R485" s="150" t="str">
        <f t="shared" si="46"/>
        <v/>
      </c>
      <c r="S485" s="15"/>
      <c r="T485" s="15"/>
      <c r="U485" s="15"/>
      <c r="V485" s="15"/>
      <c r="W485" s="473"/>
      <c r="X485" s="473"/>
      <c r="Y485" s="15"/>
      <c r="Z485" s="15"/>
      <c r="AA485" s="15"/>
      <c r="AC485" s="16"/>
      <c r="AD485" s="15">
        <v>1</v>
      </c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</row>
    <row r="486" spans="1:43" s="17" customFormat="1" ht="12.75" customHeight="1" thickBot="1">
      <c r="A486" s="126" t="s">
        <v>2329</v>
      </c>
      <c r="B486" s="104"/>
      <c r="C486" s="159" t="s">
        <v>2134</v>
      </c>
      <c r="D486" s="105"/>
      <c r="E486" s="161">
        <v>3</v>
      </c>
      <c r="F486" s="162">
        <v>107</v>
      </c>
      <c r="G486" s="163">
        <v>345</v>
      </c>
      <c r="H486" s="164">
        <v>0</v>
      </c>
      <c r="I486" s="166">
        <v>0</v>
      </c>
      <c r="J486" s="162">
        <v>0</v>
      </c>
      <c r="K486" s="162"/>
      <c r="L486" s="163"/>
      <c r="M486" s="636">
        <f t="shared" si="45"/>
        <v>0</v>
      </c>
      <c r="N486" s="637">
        <f t="shared" si="45"/>
        <v>0</v>
      </c>
      <c r="O486" s="36"/>
      <c r="P486" s="151" t="s">
        <v>1474</v>
      </c>
      <c r="Q486" s="150"/>
      <c r="R486" s="150" t="str">
        <f t="shared" si="46"/>
        <v>M</v>
      </c>
      <c r="S486" s="15"/>
      <c r="T486" s="15">
        <v>1</v>
      </c>
      <c r="U486" s="15"/>
      <c r="V486" s="15"/>
      <c r="W486" s="473"/>
      <c r="X486" s="473"/>
      <c r="Y486" s="15"/>
      <c r="Z486" s="15"/>
      <c r="AA486" s="15"/>
      <c r="AC486" s="16"/>
      <c r="AD486" s="15">
        <v>1</v>
      </c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</row>
    <row r="487" spans="1:43" s="18" customFormat="1" ht="15.75" customHeight="1" thickTop="1" thickBot="1">
      <c r="A487" s="126" t="s">
        <v>2330</v>
      </c>
      <c r="B487" s="893" t="s">
        <v>1835</v>
      </c>
      <c r="C487" s="894"/>
      <c r="D487" s="108"/>
      <c r="E487" s="638">
        <f t="shared" ref="E487:N487" si="47">SUM(E488:E528)</f>
        <v>75</v>
      </c>
      <c r="F487" s="639">
        <f t="shared" si="47"/>
        <v>1983</v>
      </c>
      <c r="G487" s="640">
        <f t="shared" si="47"/>
        <v>8824</v>
      </c>
      <c r="H487" s="555">
        <f t="shared" si="47"/>
        <v>0</v>
      </c>
      <c r="I487" s="556">
        <f t="shared" si="47"/>
        <v>0</v>
      </c>
      <c r="J487" s="553">
        <f t="shared" si="47"/>
        <v>0</v>
      </c>
      <c r="K487" s="639">
        <f t="shared" si="47"/>
        <v>63</v>
      </c>
      <c r="L487" s="640">
        <f t="shared" si="47"/>
        <v>315</v>
      </c>
      <c r="M487" s="552">
        <f t="shared" si="47"/>
        <v>63</v>
      </c>
      <c r="N487" s="557">
        <f t="shared" si="47"/>
        <v>315</v>
      </c>
      <c r="O487" s="36"/>
      <c r="P487" s="151" t="s">
        <v>1500</v>
      </c>
      <c r="Q487" s="150"/>
      <c r="R487" s="150" t="str">
        <f t="shared" si="46"/>
        <v>P</v>
      </c>
      <c r="S487" s="15"/>
      <c r="T487" s="15"/>
      <c r="U487" s="15"/>
      <c r="V487" s="15">
        <v>1</v>
      </c>
      <c r="W487" s="473">
        <f>SUM(M488:M528)</f>
        <v>63</v>
      </c>
      <c r="X487" s="473">
        <f>SUM(N488:N528)</f>
        <v>315</v>
      </c>
      <c r="Y487" s="15"/>
      <c r="Z487" s="15"/>
      <c r="AA487" s="15"/>
      <c r="AC487" s="15"/>
      <c r="AD487" s="15">
        <v>1</v>
      </c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</row>
    <row r="488" spans="1:43" s="143" customFormat="1" ht="12.75" customHeight="1" thickTop="1">
      <c r="A488" s="126" t="s">
        <v>2333</v>
      </c>
      <c r="B488" s="95"/>
      <c r="C488" s="152" t="s">
        <v>2334</v>
      </c>
      <c r="D488" s="132"/>
      <c r="E488" s="153">
        <v>1</v>
      </c>
      <c r="F488" s="154">
        <v>1</v>
      </c>
      <c r="G488" s="155">
        <v>5</v>
      </c>
      <c r="H488" s="156"/>
      <c r="I488" s="174"/>
      <c r="J488" s="154"/>
      <c r="K488" s="154"/>
      <c r="L488" s="155"/>
      <c r="M488" s="624">
        <f t="shared" ref="M488:N528" si="48">I488+K488</f>
        <v>0</v>
      </c>
      <c r="N488" s="625">
        <f t="shared" si="48"/>
        <v>0</v>
      </c>
      <c r="O488" s="138"/>
      <c r="P488" s="151" t="s">
        <v>1474</v>
      </c>
      <c r="Q488" s="150"/>
      <c r="R488" s="150" t="str">
        <f t="shared" si="46"/>
        <v>M</v>
      </c>
      <c r="S488" s="15"/>
      <c r="T488" s="15">
        <v>1</v>
      </c>
      <c r="U488" s="15"/>
      <c r="V488" s="15"/>
      <c r="W488" s="473"/>
      <c r="X488" s="473"/>
      <c r="Y488" s="15"/>
      <c r="Z488" s="140"/>
      <c r="AA488" s="140"/>
      <c r="AC488" s="142"/>
      <c r="AD488" s="15">
        <v>1</v>
      </c>
      <c r="AE488" s="142"/>
      <c r="AF488" s="142"/>
      <c r="AG488" s="142"/>
      <c r="AH488" s="142"/>
      <c r="AI488" s="142"/>
      <c r="AJ488" s="142"/>
      <c r="AK488" s="142"/>
      <c r="AL488" s="142"/>
      <c r="AM488" s="142"/>
      <c r="AN488" s="142"/>
      <c r="AO488" s="142"/>
      <c r="AP488" s="142"/>
      <c r="AQ488" s="142"/>
    </row>
    <row r="489" spans="1:43" s="143" customFormat="1" ht="12.75" customHeight="1">
      <c r="A489" s="126" t="s">
        <v>2335</v>
      </c>
      <c r="B489" s="72"/>
      <c r="C489" s="144" t="s">
        <v>2336</v>
      </c>
      <c r="D489" s="132"/>
      <c r="E489" s="145">
        <v>9</v>
      </c>
      <c r="F489" s="146">
        <v>106</v>
      </c>
      <c r="G489" s="147">
        <v>461</v>
      </c>
      <c r="H489" s="148">
        <v>0</v>
      </c>
      <c r="I489" s="471">
        <v>0</v>
      </c>
      <c r="J489" s="464">
        <v>0</v>
      </c>
      <c r="K489" s="146"/>
      <c r="L489" s="147"/>
      <c r="M489" s="463">
        <f t="shared" si="48"/>
        <v>0</v>
      </c>
      <c r="N489" s="472">
        <f t="shared" si="48"/>
        <v>0</v>
      </c>
      <c r="O489" s="138"/>
      <c r="P489" s="151" t="s">
        <v>1474</v>
      </c>
      <c r="Q489" s="150"/>
      <c r="R489" s="150" t="str">
        <f t="shared" si="46"/>
        <v>M</v>
      </c>
      <c r="S489" s="15"/>
      <c r="T489" s="15">
        <v>1</v>
      </c>
      <c r="U489" s="15"/>
      <c r="V489" s="15"/>
      <c r="W489" s="473"/>
      <c r="X489" s="473"/>
      <c r="Y489" s="15"/>
      <c r="Z489" s="140"/>
      <c r="AA489" s="140"/>
      <c r="AC489" s="142"/>
      <c r="AD489" s="15">
        <v>1</v>
      </c>
      <c r="AE489" s="142"/>
      <c r="AF489" s="142"/>
      <c r="AG489" s="142"/>
      <c r="AH489" s="142"/>
      <c r="AI489" s="142"/>
      <c r="AJ489" s="142"/>
      <c r="AK489" s="142"/>
      <c r="AL489" s="142"/>
      <c r="AM489" s="142"/>
      <c r="AN489" s="142"/>
      <c r="AO489" s="142"/>
      <c r="AP489" s="142"/>
      <c r="AQ489" s="142"/>
    </row>
    <row r="490" spans="1:43" s="17" customFormat="1" ht="12.75" hidden="1" customHeight="1">
      <c r="A490" s="126" t="s">
        <v>2337</v>
      </c>
      <c r="B490" s="72"/>
      <c r="C490" s="144" t="s">
        <v>2338</v>
      </c>
      <c r="D490" s="132"/>
      <c r="E490" s="145"/>
      <c r="F490" s="146"/>
      <c r="G490" s="147"/>
      <c r="H490" s="148"/>
      <c r="I490" s="158"/>
      <c r="J490" s="146"/>
      <c r="K490" s="146"/>
      <c r="L490" s="147"/>
      <c r="M490" s="619">
        <f t="shared" si="48"/>
        <v>0</v>
      </c>
      <c r="N490" s="626">
        <f t="shared" si="48"/>
        <v>0</v>
      </c>
      <c r="O490" s="36"/>
      <c r="P490" s="151" t="s">
        <v>1474</v>
      </c>
      <c r="Q490" s="150"/>
      <c r="R490" s="150" t="str">
        <f t="shared" si="46"/>
        <v/>
      </c>
      <c r="S490" s="15"/>
      <c r="T490" s="15"/>
      <c r="U490" s="15"/>
      <c r="V490" s="15"/>
      <c r="W490" s="473"/>
      <c r="X490" s="473"/>
      <c r="Y490" s="15"/>
      <c r="Z490" s="15"/>
      <c r="AA490" s="15"/>
      <c r="AC490" s="16"/>
      <c r="AD490" s="15">
        <v>1</v>
      </c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</row>
    <row r="491" spans="1:43" s="17" customFormat="1" ht="12.75" customHeight="1">
      <c r="A491" s="126" t="s">
        <v>2339</v>
      </c>
      <c r="B491" s="72"/>
      <c r="C491" s="144" t="s">
        <v>2340</v>
      </c>
      <c r="D491" s="132"/>
      <c r="E491" s="145">
        <v>6</v>
      </c>
      <c r="F491" s="146">
        <v>125</v>
      </c>
      <c r="G491" s="147">
        <v>506</v>
      </c>
      <c r="H491" s="148"/>
      <c r="I491" s="158"/>
      <c r="J491" s="146"/>
      <c r="K491" s="146"/>
      <c r="L491" s="147"/>
      <c r="M491" s="619">
        <f t="shared" si="48"/>
        <v>0</v>
      </c>
      <c r="N491" s="626">
        <f t="shared" si="48"/>
        <v>0</v>
      </c>
      <c r="O491" s="36"/>
      <c r="P491" s="151" t="s">
        <v>1474</v>
      </c>
      <c r="Q491" s="150"/>
      <c r="R491" s="150" t="str">
        <f t="shared" si="46"/>
        <v>M</v>
      </c>
      <c r="S491" s="15"/>
      <c r="T491" s="15">
        <v>1</v>
      </c>
      <c r="U491" s="15"/>
      <c r="V491" s="15"/>
      <c r="W491" s="473"/>
      <c r="X491" s="473"/>
      <c r="Y491" s="15"/>
      <c r="Z491" s="15"/>
      <c r="AA491" s="15"/>
      <c r="AC491" s="16"/>
      <c r="AD491" s="15">
        <v>1</v>
      </c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</row>
    <row r="492" spans="1:43" s="143" customFormat="1" ht="12.75" customHeight="1">
      <c r="A492" s="126" t="s">
        <v>2341</v>
      </c>
      <c r="B492" s="72"/>
      <c r="C492" s="144" t="s">
        <v>2342</v>
      </c>
      <c r="D492" s="132"/>
      <c r="E492" s="145">
        <v>2</v>
      </c>
      <c r="F492" s="146">
        <v>63</v>
      </c>
      <c r="G492" s="147">
        <v>315</v>
      </c>
      <c r="H492" s="148"/>
      <c r="I492" s="158"/>
      <c r="J492" s="146"/>
      <c r="K492" s="146">
        <v>63</v>
      </c>
      <c r="L492" s="147">
        <v>315</v>
      </c>
      <c r="M492" s="619">
        <f t="shared" si="48"/>
        <v>63</v>
      </c>
      <c r="N492" s="626">
        <f t="shared" si="48"/>
        <v>315</v>
      </c>
      <c r="O492" s="138"/>
      <c r="P492" s="151" t="s">
        <v>1474</v>
      </c>
      <c r="Q492" s="150"/>
      <c r="R492" s="150" t="str">
        <f t="shared" si="46"/>
        <v>M</v>
      </c>
      <c r="S492" s="15"/>
      <c r="T492" s="15">
        <v>1</v>
      </c>
      <c r="U492" s="15"/>
      <c r="V492" s="15"/>
      <c r="W492" s="473"/>
      <c r="X492" s="473"/>
      <c r="Y492" s="15"/>
      <c r="Z492" s="140"/>
      <c r="AA492" s="140"/>
      <c r="AC492" s="142"/>
      <c r="AD492" s="15">
        <v>1</v>
      </c>
      <c r="AE492" s="142"/>
      <c r="AF492" s="142"/>
      <c r="AG492" s="142"/>
      <c r="AH492" s="142"/>
      <c r="AI492" s="142"/>
      <c r="AJ492" s="142"/>
      <c r="AK492" s="142"/>
      <c r="AL492" s="142"/>
      <c r="AM492" s="142"/>
      <c r="AN492" s="142"/>
      <c r="AO492" s="142"/>
      <c r="AP492" s="142"/>
      <c r="AQ492" s="142"/>
    </row>
    <row r="493" spans="1:43" s="17" customFormat="1" ht="12.75" customHeight="1">
      <c r="A493" s="126" t="s">
        <v>2343</v>
      </c>
      <c r="B493" s="72"/>
      <c r="C493" s="144" t="s">
        <v>2344</v>
      </c>
      <c r="D493" s="132"/>
      <c r="E493" s="145">
        <v>6</v>
      </c>
      <c r="F493" s="146">
        <v>73</v>
      </c>
      <c r="G493" s="147">
        <v>275</v>
      </c>
      <c r="H493" s="148">
        <v>0</v>
      </c>
      <c r="I493" s="471">
        <v>0</v>
      </c>
      <c r="J493" s="464">
        <v>0</v>
      </c>
      <c r="K493" s="146"/>
      <c r="L493" s="147"/>
      <c r="M493" s="463">
        <f t="shared" si="48"/>
        <v>0</v>
      </c>
      <c r="N493" s="472">
        <f t="shared" si="48"/>
        <v>0</v>
      </c>
      <c r="O493" s="36"/>
      <c r="P493" s="151" t="s">
        <v>1474</v>
      </c>
      <c r="Q493" s="150"/>
      <c r="R493" s="150" t="str">
        <f t="shared" si="46"/>
        <v>M</v>
      </c>
      <c r="S493" s="15"/>
      <c r="T493" s="15">
        <v>1</v>
      </c>
      <c r="U493" s="15"/>
      <c r="V493" s="15"/>
      <c r="W493" s="473"/>
      <c r="X493" s="473"/>
      <c r="Y493" s="15"/>
      <c r="Z493" s="15"/>
      <c r="AA493" s="15"/>
      <c r="AC493" s="16"/>
      <c r="AD493" s="15">
        <v>1</v>
      </c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</row>
    <row r="494" spans="1:43" s="143" customFormat="1" ht="12.75" customHeight="1">
      <c r="A494" s="126" t="s">
        <v>2345</v>
      </c>
      <c r="B494" s="72"/>
      <c r="C494" s="144" t="s">
        <v>2144</v>
      </c>
      <c r="D494" s="132"/>
      <c r="E494" s="145">
        <v>2</v>
      </c>
      <c r="F494" s="620">
        <v>15</v>
      </c>
      <c r="G494" s="147">
        <v>75</v>
      </c>
      <c r="H494" s="148">
        <v>0</v>
      </c>
      <c r="I494" s="158">
        <v>0</v>
      </c>
      <c r="J494" s="146">
        <v>0</v>
      </c>
      <c r="K494" s="146"/>
      <c r="L494" s="147"/>
      <c r="M494" s="619">
        <f t="shared" si="48"/>
        <v>0</v>
      </c>
      <c r="N494" s="626">
        <f t="shared" si="48"/>
        <v>0</v>
      </c>
      <c r="O494" s="138"/>
      <c r="P494" s="151" t="s">
        <v>1474</v>
      </c>
      <c r="Q494" s="150"/>
      <c r="R494" s="150" t="str">
        <f t="shared" si="46"/>
        <v>M</v>
      </c>
      <c r="S494" s="15"/>
      <c r="T494" s="15">
        <v>1</v>
      </c>
      <c r="U494" s="15"/>
      <c r="V494" s="15"/>
      <c r="W494" s="473"/>
      <c r="X494" s="473"/>
      <c r="Y494" s="15"/>
      <c r="Z494" s="140"/>
      <c r="AA494" s="140"/>
      <c r="AC494" s="142"/>
      <c r="AD494" s="15">
        <v>1</v>
      </c>
      <c r="AE494" s="142"/>
      <c r="AF494" s="142"/>
      <c r="AG494" s="142"/>
      <c r="AH494" s="142"/>
      <c r="AI494" s="142"/>
      <c r="AJ494" s="142"/>
      <c r="AK494" s="142"/>
      <c r="AL494" s="142"/>
      <c r="AM494" s="142"/>
      <c r="AN494" s="142"/>
      <c r="AO494" s="142"/>
      <c r="AP494" s="142"/>
      <c r="AQ494" s="142"/>
    </row>
    <row r="495" spans="1:43" s="17" customFormat="1" ht="12.75" hidden="1" customHeight="1">
      <c r="A495" s="126" t="s">
        <v>2346</v>
      </c>
      <c r="B495" s="72"/>
      <c r="C495" s="144" t="s">
        <v>2347</v>
      </c>
      <c r="D495" s="132"/>
      <c r="E495" s="145"/>
      <c r="F495" s="146"/>
      <c r="G495" s="147"/>
      <c r="H495" s="148"/>
      <c r="I495" s="158"/>
      <c r="J495" s="146"/>
      <c r="K495" s="146"/>
      <c r="L495" s="147"/>
      <c r="M495" s="619">
        <f t="shared" si="48"/>
        <v>0</v>
      </c>
      <c r="N495" s="626">
        <f t="shared" si="48"/>
        <v>0</v>
      </c>
      <c r="O495" s="36"/>
      <c r="P495" s="151" t="s">
        <v>1474</v>
      </c>
      <c r="Q495" s="150"/>
      <c r="R495" s="150" t="str">
        <f t="shared" si="46"/>
        <v/>
      </c>
      <c r="S495" s="15"/>
      <c r="T495" s="15"/>
      <c r="U495" s="15"/>
      <c r="V495" s="15"/>
      <c r="W495" s="473"/>
      <c r="X495" s="473"/>
      <c r="Y495" s="15"/>
      <c r="Z495" s="15"/>
      <c r="AA495" s="15"/>
      <c r="AC495" s="16"/>
      <c r="AD495" s="15">
        <v>1</v>
      </c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</row>
    <row r="496" spans="1:43" s="17" customFormat="1" ht="12.75" hidden="1" customHeight="1">
      <c r="A496" s="126" t="s">
        <v>2348</v>
      </c>
      <c r="B496" s="72"/>
      <c r="C496" s="144" t="s">
        <v>2349</v>
      </c>
      <c r="D496" s="132"/>
      <c r="E496" s="145"/>
      <c r="F496" s="146"/>
      <c r="G496" s="147"/>
      <c r="H496" s="148"/>
      <c r="I496" s="158"/>
      <c r="J496" s="146"/>
      <c r="K496" s="146"/>
      <c r="L496" s="147"/>
      <c r="M496" s="619">
        <f t="shared" si="48"/>
        <v>0</v>
      </c>
      <c r="N496" s="626">
        <f t="shared" si="48"/>
        <v>0</v>
      </c>
      <c r="O496" s="36"/>
      <c r="P496" s="151" t="s">
        <v>1474</v>
      </c>
      <c r="Q496" s="150"/>
      <c r="R496" s="150" t="str">
        <f t="shared" si="46"/>
        <v/>
      </c>
      <c r="S496" s="15"/>
      <c r="T496" s="15"/>
      <c r="U496" s="15"/>
      <c r="V496" s="15"/>
      <c r="W496" s="473"/>
      <c r="X496" s="473"/>
      <c r="Y496" s="15"/>
      <c r="Z496" s="15"/>
      <c r="AA496" s="15"/>
      <c r="AC496" s="16"/>
      <c r="AD496" s="15">
        <v>1</v>
      </c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</row>
    <row r="497" spans="1:43" s="17" customFormat="1" ht="12.75" hidden="1" customHeight="1">
      <c r="A497" s="126" t="s">
        <v>2350</v>
      </c>
      <c r="B497" s="72"/>
      <c r="C497" s="144" t="s">
        <v>2351</v>
      </c>
      <c r="D497" s="132"/>
      <c r="E497" s="145"/>
      <c r="F497" s="146"/>
      <c r="G497" s="147"/>
      <c r="H497" s="148"/>
      <c r="I497" s="158"/>
      <c r="J497" s="146"/>
      <c r="K497" s="146"/>
      <c r="L497" s="147"/>
      <c r="M497" s="619">
        <f t="shared" si="48"/>
        <v>0</v>
      </c>
      <c r="N497" s="626">
        <f t="shared" si="48"/>
        <v>0</v>
      </c>
      <c r="O497" s="36"/>
      <c r="P497" s="151" t="s">
        <v>1474</v>
      </c>
      <c r="Q497" s="150"/>
      <c r="R497" s="150" t="str">
        <f t="shared" si="46"/>
        <v/>
      </c>
      <c r="S497" s="15"/>
      <c r="T497" s="15"/>
      <c r="U497" s="15"/>
      <c r="V497" s="15"/>
      <c r="W497" s="473"/>
      <c r="X497" s="473"/>
      <c r="Y497" s="15"/>
      <c r="Z497" s="15"/>
      <c r="AA497" s="15"/>
      <c r="AC497" s="16"/>
      <c r="AD497" s="15">
        <v>1</v>
      </c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</row>
    <row r="498" spans="1:43" s="17" customFormat="1" ht="12.75" hidden="1" customHeight="1">
      <c r="A498" s="126" t="s">
        <v>2352</v>
      </c>
      <c r="B498" s="72"/>
      <c r="C498" s="144" t="s">
        <v>2353</v>
      </c>
      <c r="D498" s="132"/>
      <c r="E498" s="145"/>
      <c r="F498" s="146"/>
      <c r="G498" s="147"/>
      <c r="H498" s="148"/>
      <c r="I498" s="158"/>
      <c r="J498" s="146"/>
      <c r="K498" s="146"/>
      <c r="L498" s="147"/>
      <c r="M498" s="619">
        <f t="shared" si="48"/>
        <v>0</v>
      </c>
      <c r="N498" s="626">
        <f t="shared" si="48"/>
        <v>0</v>
      </c>
      <c r="O498" s="36"/>
      <c r="P498" s="151" t="s">
        <v>1474</v>
      </c>
      <c r="Q498" s="150"/>
      <c r="R498" s="150" t="str">
        <f t="shared" si="46"/>
        <v/>
      </c>
      <c r="S498" s="15"/>
      <c r="T498" s="15"/>
      <c r="U498" s="15"/>
      <c r="V498" s="15"/>
      <c r="W498" s="473"/>
      <c r="X498" s="473"/>
      <c r="Y498" s="15"/>
      <c r="Z498" s="15"/>
      <c r="AA498" s="15"/>
      <c r="AC498" s="16"/>
      <c r="AD498" s="15">
        <v>1</v>
      </c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</row>
    <row r="499" spans="1:43" s="17" customFormat="1" ht="12.75" customHeight="1">
      <c r="A499" s="126" t="s">
        <v>2354</v>
      </c>
      <c r="B499" s="72"/>
      <c r="C499" s="144" t="s">
        <v>2355</v>
      </c>
      <c r="D499" s="132"/>
      <c r="E499" s="145">
        <v>6</v>
      </c>
      <c r="F499" s="146">
        <v>236</v>
      </c>
      <c r="G499" s="147">
        <v>1103</v>
      </c>
      <c r="H499" s="148"/>
      <c r="I499" s="158"/>
      <c r="J499" s="146"/>
      <c r="K499" s="146"/>
      <c r="L499" s="147"/>
      <c r="M499" s="619">
        <f t="shared" si="48"/>
        <v>0</v>
      </c>
      <c r="N499" s="626">
        <f t="shared" si="48"/>
        <v>0</v>
      </c>
      <c r="O499" s="36"/>
      <c r="P499" s="151" t="s">
        <v>1474</v>
      </c>
      <c r="Q499" s="150"/>
      <c r="R499" s="150" t="str">
        <f t="shared" si="46"/>
        <v>M</v>
      </c>
      <c r="S499" s="15"/>
      <c r="T499" s="15">
        <v>1</v>
      </c>
      <c r="U499" s="15"/>
      <c r="V499" s="15"/>
      <c r="W499" s="473"/>
      <c r="X499" s="473"/>
      <c r="Y499" s="15"/>
      <c r="Z499" s="15"/>
      <c r="AA499" s="15"/>
      <c r="AC499" s="16"/>
      <c r="AD499" s="15">
        <v>1</v>
      </c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</row>
    <row r="500" spans="1:43" s="143" customFormat="1" ht="12.75" customHeight="1">
      <c r="A500" s="126" t="s">
        <v>2356</v>
      </c>
      <c r="B500" s="72"/>
      <c r="C500" s="144" t="s">
        <v>2357</v>
      </c>
      <c r="D500" s="132"/>
      <c r="E500" s="145">
        <v>5</v>
      </c>
      <c r="F500" s="146">
        <v>205</v>
      </c>
      <c r="G500" s="147">
        <v>811</v>
      </c>
      <c r="H500" s="148">
        <v>0</v>
      </c>
      <c r="I500" s="471">
        <v>0</v>
      </c>
      <c r="J500" s="464">
        <v>0</v>
      </c>
      <c r="K500" s="146"/>
      <c r="L500" s="147"/>
      <c r="M500" s="463">
        <f t="shared" si="48"/>
        <v>0</v>
      </c>
      <c r="N500" s="472">
        <f t="shared" si="48"/>
        <v>0</v>
      </c>
      <c r="O500" s="138"/>
      <c r="P500" s="151" t="s">
        <v>1474</v>
      </c>
      <c r="Q500" s="150"/>
      <c r="R500" s="150" t="str">
        <f t="shared" si="46"/>
        <v>M</v>
      </c>
      <c r="S500" s="15"/>
      <c r="T500" s="15">
        <v>1</v>
      </c>
      <c r="U500" s="15"/>
      <c r="V500" s="15"/>
      <c r="W500" s="473"/>
      <c r="X500" s="473"/>
      <c r="Y500" s="15"/>
      <c r="Z500" s="140"/>
      <c r="AA500" s="140"/>
      <c r="AC500" s="142"/>
      <c r="AD500" s="15">
        <v>1</v>
      </c>
      <c r="AE500" s="142"/>
      <c r="AF500" s="142"/>
      <c r="AG500" s="142"/>
      <c r="AH500" s="142"/>
      <c r="AI500" s="142"/>
      <c r="AJ500" s="142"/>
      <c r="AK500" s="142"/>
      <c r="AL500" s="142"/>
      <c r="AM500" s="142"/>
      <c r="AN500" s="142"/>
      <c r="AO500" s="142"/>
      <c r="AP500" s="142"/>
      <c r="AQ500" s="142"/>
    </row>
    <row r="501" spans="1:43" s="17" customFormat="1" ht="12.75" hidden="1" customHeight="1">
      <c r="A501" s="126" t="s">
        <v>2358</v>
      </c>
      <c r="B501" s="72"/>
      <c r="C501" s="144" t="s">
        <v>1669</v>
      </c>
      <c r="D501" s="132"/>
      <c r="E501" s="145"/>
      <c r="F501" s="146"/>
      <c r="G501" s="147"/>
      <c r="H501" s="148"/>
      <c r="I501" s="158"/>
      <c r="J501" s="146"/>
      <c r="K501" s="146"/>
      <c r="L501" s="147"/>
      <c r="M501" s="619">
        <f t="shared" si="48"/>
        <v>0</v>
      </c>
      <c r="N501" s="626">
        <f t="shared" si="48"/>
        <v>0</v>
      </c>
      <c r="O501" s="36"/>
      <c r="P501" s="151" t="s">
        <v>1474</v>
      </c>
      <c r="Q501" s="150"/>
      <c r="R501" s="150" t="str">
        <f t="shared" si="46"/>
        <v/>
      </c>
      <c r="S501" s="15"/>
      <c r="T501" s="15"/>
      <c r="U501" s="15"/>
      <c r="V501" s="15"/>
      <c r="W501" s="473"/>
      <c r="X501" s="473"/>
      <c r="Y501" s="15"/>
      <c r="Z501" s="15"/>
      <c r="AA501" s="15"/>
      <c r="AC501" s="16"/>
      <c r="AD501" s="15">
        <v>1</v>
      </c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</row>
    <row r="502" spans="1:43" s="17" customFormat="1" ht="12.75" hidden="1" customHeight="1">
      <c r="A502" s="126" t="s">
        <v>2359</v>
      </c>
      <c r="B502" s="72"/>
      <c r="C502" s="144" t="s">
        <v>2360</v>
      </c>
      <c r="D502" s="132"/>
      <c r="E502" s="145"/>
      <c r="F502" s="146"/>
      <c r="G502" s="147"/>
      <c r="H502" s="148"/>
      <c r="I502" s="158"/>
      <c r="J502" s="146"/>
      <c r="K502" s="146"/>
      <c r="L502" s="147"/>
      <c r="M502" s="619">
        <f t="shared" si="48"/>
        <v>0</v>
      </c>
      <c r="N502" s="626">
        <f t="shared" si="48"/>
        <v>0</v>
      </c>
      <c r="O502" s="36"/>
      <c r="P502" s="151" t="s">
        <v>1474</v>
      </c>
      <c r="Q502" s="150"/>
      <c r="R502" s="150" t="str">
        <f t="shared" si="46"/>
        <v/>
      </c>
      <c r="S502" s="15"/>
      <c r="T502" s="15"/>
      <c r="U502" s="15"/>
      <c r="V502" s="15"/>
      <c r="W502" s="473"/>
      <c r="X502" s="473"/>
      <c r="Y502" s="15"/>
      <c r="Z502" s="15"/>
      <c r="AA502" s="15"/>
      <c r="AC502" s="16"/>
      <c r="AD502" s="15">
        <v>1</v>
      </c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</row>
    <row r="503" spans="1:43" s="17" customFormat="1" ht="12.75" hidden="1" customHeight="1">
      <c r="A503" s="126" t="s">
        <v>2361</v>
      </c>
      <c r="B503" s="72"/>
      <c r="C503" s="144" t="s">
        <v>2362</v>
      </c>
      <c r="D503" s="132"/>
      <c r="E503" s="145"/>
      <c r="F503" s="146"/>
      <c r="G503" s="147"/>
      <c r="H503" s="148"/>
      <c r="I503" s="158"/>
      <c r="J503" s="146"/>
      <c r="K503" s="146"/>
      <c r="L503" s="147"/>
      <c r="M503" s="619">
        <f t="shared" si="48"/>
        <v>0</v>
      </c>
      <c r="N503" s="626">
        <f t="shared" si="48"/>
        <v>0</v>
      </c>
      <c r="O503" s="36"/>
      <c r="P503" s="151" t="s">
        <v>1474</v>
      </c>
      <c r="Q503" s="150"/>
      <c r="R503" s="150" t="str">
        <f t="shared" si="46"/>
        <v/>
      </c>
      <c r="S503" s="15"/>
      <c r="T503" s="15"/>
      <c r="U503" s="15"/>
      <c r="V503" s="15"/>
      <c r="W503" s="473"/>
      <c r="X503" s="473"/>
      <c r="Y503" s="15"/>
      <c r="Z503" s="15"/>
      <c r="AA503" s="15"/>
      <c r="AC503" s="16"/>
      <c r="AD503" s="15">
        <v>1</v>
      </c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</row>
    <row r="504" spans="1:43" s="17" customFormat="1" ht="12.75" hidden="1" customHeight="1">
      <c r="A504" s="126" t="s">
        <v>2363</v>
      </c>
      <c r="B504" s="72"/>
      <c r="C504" s="144" t="s">
        <v>2364</v>
      </c>
      <c r="D504" s="132"/>
      <c r="E504" s="145"/>
      <c r="F504" s="146"/>
      <c r="G504" s="147"/>
      <c r="H504" s="148"/>
      <c r="I504" s="158"/>
      <c r="J504" s="146"/>
      <c r="K504" s="146"/>
      <c r="L504" s="147"/>
      <c r="M504" s="619">
        <f t="shared" si="48"/>
        <v>0</v>
      </c>
      <c r="N504" s="626">
        <f t="shared" si="48"/>
        <v>0</v>
      </c>
      <c r="O504" s="36"/>
      <c r="P504" s="151" t="s">
        <v>1474</v>
      </c>
      <c r="Q504" s="150"/>
      <c r="R504" s="150" t="str">
        <f t="shared" si="46"/>
        <v/>
      </c>
      <c r="S504" s="15"/>
      <c r="T504" s="15"/>
      <c r="U504" s="15"/>
      <c r="V504" s="15"/>
      <c r="W504" s="473"/>
      <c r="X504" s="473"/>
      <c r="Y504" s="15"/>
      <c r="Z504" s="15"/>
      <c r="AA504" s="15"/>
      <c r="AC504" s="16"/>
      <c r="AD504" s="15">
        <v>1</v>
      </c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</row>
    <row r="505" spans="1:43" s="129" customFormat="1" ht="12.75" hidden="1" customHeight="1">
      <c r="A505" s="126" t="s">
        <v>2331</v>
      </c>
      <c r="B505" s="131"/>
      <c r="C505" s="144" t="s">
        <v>2332</v>
      </c>
      <c r="D505" s="132"/>
      <c r="E505" s="145"/>
      <c r="F505" s="146"/>
      <c r="G505" s="147"/>
      <c r="H505" s="148"/>
      <c r="I505" s="158"/>
      <c r="J505" s="146"/>
      <c r="K505" s="146"/>
      <c r="L505" s="147"/>
      <c r="M505" s="619">
        <f t="shared" si="48"/>
        <v>0</v>
      </c>
      <c r="N505" s="626">
        <f t="shared" si="48"/>
        <v>0</v>
      </c>
      <c r="O505" s="150"/>
      <c r="P505" s="151" t="s">
        <v>1473</v>
      </c>
      <c r="Q505" s="150"/>
      <c r="R505" s="150" t="str">
        <f t="shared" si="46"/>
        <v/>
      </c>
      <c r="S505" s="15"/>
      <c r="T505" s="15"/>
      <c r="U505" s="5"/>
      <c r="V505" s="5"/>
      <c r="W505" s="475"/>
      <c r="X505" s="475"/>
      <c r="Y505" s="5"/>
      <c r="Z505" s="5"/>
      <c r="AA505" s="5"/>
      <c r="AC505" s="128"/>
      <c r="AD505" s="15">
        <v>1</v>
      </c>
      <c r="AE505" s="128"/>
      <c r="AF505" s="128"/>
      <c r="AG505" s="128"/>
      <c r="AH505" s="128"/>
      <c r="AI505" s="128"/>
      <c r="AJ505" s="128"/>
      <c r="AK505" s="128"/>
      <c r="AL505" s="128"/>
      <c r="AM505" s="128"/>
      <c r="AN505" s="128"/>
      <c r="AO505" s="128"/>
      <c r="AP505" s="128"/>
      <c r="AQ505" s="128"/>
    </row>
    <row r="506" spans="1:43" s="129" customFormat="1" ht="12.75" hidden="1" customHeight="1">
      <c r="A506" s="126" t="s">
        <v>2365</v>
      </c>
      <c r="B506" s="131"/>
      <c r="C506" s="144" t="s">
        <v>2366</v>
      </c>
      <c r="D506" s="132"/>
      <c r="E506" s="145"/>
      <c r="F506" s="146"/>
      <c r="G506" s="147"/>
      <c r="H506" s="148"/>
      <c r="I506" s="158"/>
      <c r="J506" s="146"/>
      <c r="K506" s="146"/>
      <c r="L506" s="147"/>
      <c r="M506" s="619">
        <f t="shared" si="48"/>
        <v>0</v>
      </c>
      <c r="N506" s="626">
        <f t="shared" si="48"/>
        <v>0</v>
      </c>
      <c r="O506" s="150"/>
      <c r="P506" s="151" t="s">
        <v>1474</v>
      </c>
      <c r="Q506" s="150"/>
      <c r="R506" s="150" t="str">
        <f t="shared" si="46"/>
        <v/>
      </c>
      <c r="S506" s="15"/>
      <c r="T506" s="15"/>
      <c r="U506" s="5"/>
      <c r="V506" s="5"/>
      <c r="W506" s="475"/>
      <c r="X506" s="475"/>
      <c r="Y506" s="5"/>
      <c r="Z506" s="5"/>
      <c r="AA506" s="5"/>
      <c r="AC506" s="128"/>
      <c r="AD506" s="15">
        <v>1</v>
      </c>
      <c r="AE506" s="128"/>
      <c r="AF506" s="128"/>
      <c r="AG506" s="128"/>
      <c r="AH506" s="128"/>
      <c r="AI506" s="128"/>
      <c r="AJ506" s="128"/>
      <c r="AK506" s="128"/>
      <c r="AL506" s="128"/>
      <c r="AM506" s="128"/>
      <c r="AN506" s="128"/>
      <c r="AO506" s="128"/>
      <c r="AP506" s="128"/>
      <c r="AQ506" s="128"/>
    </row>
    <row r="507" spans="1:43" s="143" customFormat="1" ht="12.75" customHeight="1">
      <c r="A507" s="126" t="s">
        <v>2367</v>
      </c>
      <c r="B507" s="72"/>
      <c r="C507" s="144" t="s">
        <v>2368</v>
      </c>
      <c r="D507" s="132"/>
      <c r="E507" s="145">
        <v>4</v>
      </c>
      <c r="F507" s="146">
        <v>68</v>
      </c>
      <c r="G507" s="147">
        <v>304</v>
      </c>
      <c r="H507" s="148">
        <v>0</v>
      </c>
      <c r="I507" s="158">
        <v>0</v>
      </c>
      <c r="J507" s="146">
        <v>0</v>
      </c>
      <c r="K507" s="146"/>
      <c r="L507" s="147"/>
      <c r="M507" s="619">
        <f t="shared" si="48"/>
        <v>0</v>
      </c>
      <c r="N507" s="626">
        <f t="shared" si="48"/>
        <v>0</v>
      </c>
      <c r="O507" s="138"/>
      <c r="P507" s="151" t="s">
        <v>1474</v>
      </c>
      <c r="Q507" s="150"/>
      <c r="R507" s="150" t="str">
        <f t="shared" si="46"/>
        <v>M</v>
      </c>
      <c r="S507" s="15"/>
      <c r="T507" s="15">
        <v>1</v>
      </c>
      <c r="U507" s="15"/>
      <c r="V507" s="15"/>
      <c r="W507" s="473"/>
      <c r="X507" s="473"/>
      <c r="Y507" s="15"/>
      <c r="Z507" s="140"/>
      <c r="AA507" s="140"/>
      <c r="AC507" s="142"/>
      <c r="AD507" s="15">
        <v>1</v>
      </c>
      <c r="AE507" s="142"/>
      <c r="AF507" s="142"/>
      <c r="AG507" s="142"/>
      <c r="AH507" s="142"/>
      <c r="AI507" s="142"/>
      <c r="AJ507" s="142"/>
      <c r="AK507" s="142"/>
      <c r="AL507" s="142"/>
      <c r="AM507" s="142"/>
      <c r="AN507" s="142"/>
      <c r="AO507" s="142"/>
      <c r="AP507" s="142"/>
      <c r="AQ507" s="142"/>
    </row>
    <row r="508" spans="1:43" s="129" customFormat="1" ht="12.75" hidden="1" customHeight="1">
      <c r="A508" s="126" t="s">
        <v>2369</v>
      </c>
      <c r="B508" s="131"/>
      <c r="C508" s="144" t="s">
        <v>2370</v>
      </c>
      <c r="D508" s="132"/>
      <c r="E508" s="145"/>
      <c r="F508" s="146"/>
      <c r="G508" s="147"/>
      <c r="H508" s="148"/>
      <c r="I508" s="158"/>
      <c r="J508" s="146"/>
      <c r="K508" s="146"/>
      <c r="L508" s="147"/>
      <c r="M508" s="619">
        <f t="shared" si="48"/>
        <v>0</v>
      </c>
      <c r="N508" s="626">
        <f t="shared" si="48"/>
        <v>0</v>
      </c>
      <c r="O508" s="150"/>
      <c r="P508" s="151" t="s">
        <v>1474</v>
      </c>
      <c r="Q508" s="150"/>
      <c r="R508" s="150" t="str">
        <f t="shared" si="46"/>
        <v/>
      </c>
      <c r="S508" s="15"/>
      <c r="T508" s="15"/>
      <c r="U508" s="5"/>
      <c r="V508" s="5"/>
      <c r="W508" s="475"/>
      <c r="X508" s="475"/>
      <c r="Y508" s="5"/>
      <c r="Z508" s="5"/>
      <c r="AA508" s="5"/>
      <c r="AC508" s="128"/>
      <c r="AD508" s="15">
        <v>1</v>
      </c>
      <c r="AE508" s="128"/>
      <c r="AF508" s="128"/>
      <c r="AG508" s="128"/>
      <c r="AH508" s="128"/>
      <c r="AI508" s="128"/>
      <c r="AJ508" s="128"/>
      <c r="AK508" s="128"/>
      <c r="AL508" s="128"/>
      <c r="AM508" s="128"/>
      <c r="AN508" s="128"/>
      <c r="AO508" s="128"/>
      <c r="AP508" s="128"/>
      <c r="AQ508" s="128"/>
    </row>
    <row r="509" spans="1:43" s="129" customFormat="1" ht="12.75" hidden="1" customHeight="1">
      <c r="A509" s="126" t="s">
        <v>2371</v>
      </c>
      <c r="B509" s="131"/>
      <c r="C509" s="144" t="s">
        <v>2372</v>
      </c>
      <c r="D509" s="132"/>
      <c r="E509" s="145"/>
      <c r="F509" s="146"/>
      <c r="G509" s="147"/>
      <c r="H509" s="148"/>
      <c r="I509" s="158"/>
      <c r="J509" s="146"/>
      <c r="K509" s="146"/>
      <c r="L509" s="147"/>
      <c r="M509" s="619">
        <f t="shared" si="48"/>
        <v>0</v>
      </c>
      <c r="N509" s="626">
        <f t="shared" si="48"/>
        <v>0</v>
      </c>
      <c r="O509" s="150"/>
      <c r="P509" s="151" t="s">
        <v>1474</v>
      </c>
      <c r="Q509" s="150"/>
      <c r="R509" s="150" t="str">
        <f t="shared" si="46"/>
        <v/>
      </c>
      <c r="S509" s="15"/>
      <c r="T509" s="15"/>
      <c r="U509" s="5"/>
      <c r="V509" s="5"/>
      <c r="W509" s="475"/>
      <c r="X509" s="475"/>
      <c r="Y509" s="5"/>
      <c r="Z509" s="5"/>
      <c r="AA509" s="5"/>
      <c r="AC509" s="128"/>
      <c r="AD509" s="15">
        <v>1</v>
      </c>
      <c r="AE509" s="128"/>
      <c r="AF509" s="128"/>
      <c r="AG509" s="128"/>
      <c r="AH509" s="128"/>
      <c r="AI509" s="128"/>
      <c r="AJ509" s="128"/>
      <c r="AK509" s="128"/>
      <c r="AL509" s="128"/>
      <c r="AM509" s="128"/>
      <c r="AN509" s="128"/>
      <c r="AO509" s="128"/>
      <c r="AP509" s="128"/>
      <c r="AQ509" s="128"/>
    </row>
    <row r="510" spans="1:43" s="129" customFormat="1" ht="12.75" hidden="1" customHeight="1">
      <c r="A510" s="126" t="s">
        <v>2373</v>
      </c>
      <c r="B510" s="131"/>
      <c r="C510" s="144" t="s">
        <v>2379</v>
      </c>
      <c r="D510" s="132"/>
      <c r="E510" s="145"/>
      <c r="F510" s="146"/>
      <c r="G510" s="147"/>
      <c r="H510" s="148"/>
      <c r="I510" s="158"/>
      <c r="J510" s="146"/>
      <c r="K510" s="146"/>
      <c r="L510" s="147"/>
      <c r="M510" s="619">
        <f t="shared" si="48"/>
        <v>0</v>
      </c>
      <c r="N510" s="626">
        <f t="shared" si="48"/>
        <v>0</v>
      </c>
      <c r="O510" s="150"/>
      <c r="P510" s="151" t="s">
        <v>1474</v>
      </c>
      <c r="Q510" s="150"/>
      <c r="R510" s="150" t="str">
        <f t="shared" si="46"/>
        <v/>
      </c>
      <c r="S510" s="15"/>
      <c r="T510" s="15"/>
      <c r="U510" s="5"/>
      <c r="V510" s="5"/>
      <c r="W510" s="475"/>
      <c r="X510" s="475"/>
      <c r="Y510" s="5"/>
      <c r="Z510" s="5"/>
      <c r="AA510" s="5"/>
      <c r="AC510" s="128"/>
      <c r="AD510" s="15">
        <v>1</v>
      </c>
      <c r="AE510" s="128"/>
      <c r="AF510" s="128"/>
      <c r="AG510" s="128"/>
      <c r="AH510" s="128"/>
      <c r="AI510" s="128"/>
      <c r="AJ510" s="128"/>
      <c r="AK510" s="128"/>
      <c r="AL510" s="128"/>
      <c r="AM510" s="128"/>
      <c r="AN510" s="128"/>
      <c r="AO510" s="128"/>
      <c r="AP510" s="128"/>
      <c r="AQ510" s="128"/>
    </row>
    <row r="511" spans="1:43" s="129" customFormat="1" ht="12.75" hidden="1" customHeight="1">
      <c r="A511" s="126" t="s">
        <v>2380</v>
      </c>
      <c r="B511" s="131"/>
      <c r="C511" s="144" t="s">
        <v>2381</v>
      </c>
      <c r="D511" s="132"/>
      <c r="E511" s="145"/>
      <c r="F511" s="146"/>
      <c r="G511" s="147"/>
      <c r="H511" s="148"/>
      <c r="I511" s="158"/>
      <c r="J511" s="146"/>
      <c r="K511" s="146"/>
      <c r="L511" s="147"/>
      <c r="M511" s="619">
        <f t="shared" si="48"/>
        <v>0</v>
      </c>
      <c r="N511" s="626">
        <f t="shared" si="48"/>
        <v>0</v>
      </c>
      <c r="O511" s="150"/>
      <c r="P511" s="151" t="s">
        <v>1474</v>
      </c>
      <c r="Q511" s="150"/>
      <c r="R511" s="150" t="str">
        <f t="shared" si="46"/>
        <v/>
      </c>
      <c r="S511" s="15"/>
      <c r="T511" s="15"/>
      <c r="U511" s="5"/>
      <c r="V511" s="5"/>
      <c r="W511" s="475"/>
      <c r="X511" s="475"/>
      <c r="Y511" s="5"/>
      <c r="Z511" s="5"/>
      <c r="AA511" s="5"/>
      <c r="AC511" s="128"/>
      <c r="AD511" s="15">
        <v>1</v>
      </c>
      <c r="AE511" s="128"/>
      <c r="AF511" s="128"/>
      <c r="AG511" s="128"/>
      <c r="AH511" s="128"/>
      <c r="AI511" s="128"/>
      <c r="AJ511" s="128"/>
      <c r="AK511" s="128"/>
      <c r="AL511" s="128"/>
      <c r="AM511" s="128"/>
      <c r="AN511" s="128"/>
      <c r="AO511" s="128"/>
      <c r="AP511" s="128"/>
      <c r="AQ511" s="128"/>
    </row>
    <row r="512" spans="1:43" s="129" customFormat="1" ht="12.75" hidden="1" customHeight="1">
      <c r="A512" s="126" t="s">
        <v>2382</v>
      </c>
      <c r="B512" s="131"/>
      <c r="C512" s="144" t="s">
        <v>2383</v>
      </c>
      <c r="D512" s="132"/>
      <c r="E512" s="145"/>
      <c r="F512" s="146"/>
      <c r="G512" s="147"/>
      <c r="H512" s="148"/>
      <c r="I512" s="158"/>
      <c r="J512" s="146"/>
      <c r="K512" s="146"/>
      <c r="L512" s="147"/>
      <c r="M512" s="619">
        <f t="shared" si="48"/>
        <v>0</v>
      </c>
      <c r="N512" s="626">
        <f t="shared" si="48"/>
        <v>0</v>
      </c>
      <c r="O512" s="150"/>
      <c r="P512" s="151" t="s">
        <v>1474</v>
      </c>
      <c r="Q512" s="150"/>
      <c r="R512" s="150" t="str">
        <f t="shared" si="46"/>
        <v/>
      </c>
      <c r="S512" s="15"/>
      <c r="T512" s="15"/>
      <c r="U512" s="5"/>
      <c r="V512" s="5"/>
      <c r="W512" s="475"/>
      <c r="X512" s="475"/>
      <c r="Y512" s="5"/>
      <c r="Z512" s="5"/>
      <c r="AA512" s="5"/>
      <c r="AC512" s="128"/>
      <c r="AD512" s="15">
        <v>1</v>
      </c>
      <c r="AE512" s="128"/>
      <c r="AF512" s="128"/>
      <c r="AG512" s="128"/>
      <c r="AH512" s="128"/>
      <c r="AI512" s="128"/>
      <c r="AJ512" s="128"/>
      <c r="AK512" s="128"/>
      <c r="AL512" s="128"/>
      <c r="AM512" s="128"/>
      <c r="AN512" s="128"/>
      <c r="AO512" s="128"/>
      <c r="AP512" s="128"/>
      <c r="AQ512" s="128"/>
    </row>
    <row r="513" spans="1:43" s="143" customFormat="1" ht="12.75" customHeight="1">
      <c r="A513" s="126" t="s">
        <v>2384</v>
      </c>
      <c r="B513" s="72"/>
      <c r="C513" s="144" t="s">
        <v>2385</v>
      </c>
      <c r="D513" s="132"/>
      <c r="E513" s="145">
        <v>3</v>
      </c>
      <c r="F513" s="146">
        <v>31</v>
      </c>
      <c r="G513" s="147">
        <v>120</v>
      </c>
      <c r="H513" s="148">
        <v>0</v>
      </c>
      <c r="I513" s="471">
        <v>0</v>
      </c>
      <c r="J513" s="464">
        <v>0</v>
      </c>
      <c r="K513" s="146"/>
      <c r="L513" s="147"/>
      <c r="M513" s="463">
        <f t="shared" si="48"/>
        <v>0</v>
      </c>
      <c r="N513" s="472">
        <f t="shared" si="48"/>
        <v>0</v>
      </c>
      <c r="O513" s="138"/>
      <c r="P513" s="151" t="s">
        <v>1474</v>
      </c>
      <c r="Q513" s="150"/>
      <c r="R513" s="150" t="str">
        <f t="shared" si="46"/>
        <v>M</v>
      </c>
      <c r="S513" s="15"/>
      <c r="T513" s="15">
        <v>1</v>
      </c>
      <c r="U513" s="15"/>
      <c r="V513" s="15"/>
      <c r="W513" s="473"/>
      <c r="X513" s="473"/>
      <c r="Y513" s="15"/>
      <c r="Z513" s="140"/>
      <c r="AA513" s="140"/>
      <c r="AC513" s="142"/>
      <c r="AD513" s="15">
        <v>1</v>
      </c>
      <c r="AE513" s="142"/>
      <c r="AF513" s="142"/>
      <c r="AG513" s="142"/>
      <c r="AH513" s="142"/>
      <c r="AI513" s="142"/>
      <c r="AJ513" s="142"/>
      <c r="AK513" s="142"/>
      <c r="AL513" s="142"/>
      <c r="AM513" s="142"/>
      <c r="AN513" s="142"/>
      <c r="AO513" s="142"/>
      <c r="AP513" s="142"/>
      <c r="AQ513" s="142"/>
    </row>
    <row r="514" spans="1:43" s="143" customFormat="1" ht="12.75" hidden="1" customHeight="1">
      <c r="A514" s="126" t="s">
        <v>2386</v>
      </c>
      <c r="B514" s="72"/>
      <c r="C514" s="144" t="s">
        <v>2387</v>
      </c>
      <c r="D514" s="132"/>
      <c r="E514" s="145"/>
      <c r="F514" s="146"/>
      <c r="G514" s="147"/>
      <c r="H514" s="148"/>
      <c r="I514" s="471"/>
      <c r="J514" s="464"/>
      <c r="K514" s="146"/>
      <c r="L514" s="147"/>
      <c r="M514" s="463">
        <f t="shared" si="48"/>
        <v>0</v>
      </c>
      <c r="N514" s="472">
        <f t="shared" si="48"/>
        <v>0</v>
      </c>
      <c r="O514" s="138"/>
      <c r="P514" s="151" t="s">
        <v>1474</v>
      </c>
      <c r="Q514" s="150"/>
      <c r="R514" s="150" t="str">
        <f t="shared" si="46"/>
        <v/>
      </c>
      <c r="S514" s="15"/>
      <c r="T514" s="15"/>
      <c r="U514" s="15"/>
      <c r="V514" s="15"/>
      <c r="W514" s="473"/>
      <c r="X514" s="473"/>
      <c r="Y514" s="15"/>
      <c r="Z514" s="140"/>
      <c r="AA514" s="140"/>
      <c r="AC514" s="142"/>
      <c r="AD514" s="15">
        <v>1</v>
      </c>
      <c r="AE514" s="142"/>
      <c r="AF514" s="142"/>
      <c r="AG514" s="142"/>
      <c r="AH514" s="142"/>
      <c r="AI514" s="142"/>
      <c r="AJ514" s="142"/>
      <c r="AK514" s="142"/>
      <c r="AL514" s="142"/>
      <c r="AM514" s="142"/>
      <c r="AN514" s="142"/>
      <c r="AO514" s="142"/>
      <c r="AP514" s="142"/>
      <c r="AQ514" s="142"/>
    </row>
    <row r="515" spans="1:43" s="143" customFormat="1" ht="12.75" customHeight="1">
      <c r="A515" s="126" t="s">
        <v>2388</v>
      </c>
      <c r="B515" s="72"/>
      <c r="C515" s="144" t="s">
        <v>1982</v>
      </c>
      <c r="D515" s="134"/>
      <c r="E515" s="145">
        <v>1</v>
      </c>
      <c r="F515" s="146">
        <v>7</v>
      </c>
      <c r="G515" s="147">
        <v>30</v>
      </c>
      <c r="H515" s="148">
        <v>0</v>
      </c>
      <c r="I515" s="471">
        <v>0</v>
      </c>
      <c r="J515" s="464">
        <v>0</v>
      </c>
      <c r="K515" s="146"/>
      <c r="L515" s="147"/>
      <c r="M515" s="463">
        <f t="shared" si="48"/>
        <v>0</v>
      </c>
      <c r="N515" s="472">
        <f t="shared" si="48"/>
        <v>0</v>
      </c>
      <c r="O515" s="138"/>
      <c r="P515" s="151" t="s">
        <v>1474</v>
      </c>
      <c r="Q515" s="150"/>
      <c r="R515" s="150" t="str">
        <f t="shared" si="46"/>
        <v>M</v>
      </c>
      <c r="S515" s="15"/>
      <c r="T515" s="15">
        <v>1</v>
      </c>
      <c r="U515" s="15"/>
      <c r="V515" s="15"/>
      <c r="W515" s="473"/>
      <c r="X515" s="473"/>
      <c r="Y515" s="15"/>
      <c r="Z515" s="140"/>
      <c r="AA515" s="140"/>
      <c r="AC515" s="142"/>
      <c r="AD515" s="15">
        <v>1</v>
      </c>
      <c r="AE515" s="142"/>
      <c r="AF515" s="142"/>
      <c r="AG515" s="142"/>
      <c r="AH515" s="142"/>
      <c r="AI515" s="142"/>
      <c r="AJ515" s="142"/>
      <c r="AK515" s="142"/>
      <c r="AL515" s="142"/>
      <c r="AM515" s="142"/>
      <c r="AN515" s="142"/>
      <c r="AO515" s="142"/>
      <c r="AP515" s="142"/>
      <c r="AQ515" s="142"/>
    </row>
    <row r="516" spans="1:43" s="129" customFormat="1" ht="12.75" hidden="1" customHeight="1">
      <c r="A516" s="126" t="s">
        <v>2389</v>
      </c>
      <c r="B516" s="133"/>
      <c r="C516" s="152" t="s">
        <v>2390</v>
      </c>
      <c r="D516" s="132"/>
      <c r="E516" s="153"/>
      <c r="F516" s="154"/>
      <c r="G516" s="155"/>
      <c r="H516" s="156"/>
      <c r="I516" s="492"/>
      <c r="J516" s="489"/>
      <c r="K516" s="154"/>
      <c r="L516" s="155"/>
      <c r="M516" s="463">
        <f t="shared" si="48"/>
        <v>0</v>
      </c>
      <c r="N516" s="472">
        <f t="shared" si="48"/>
        <v>0</v>
      </c>
      <c r="O516" s="150"/>
      <c r="P516" s="151" t="s">
        <v>1474</v>
      </c>
      <c r="Q516" s="150"/>
      <c r="R516" s="150" t="str">
        <f t="shared" si="46"/>
        <v/>
      </c>
      <c r="S516" s="15"/>
      <c r="T516" s="15"/>
      <c r="U516" s="5"/>
      <c r="V516" s="5"/>
      <c r="W516" s="475"/>
      <c r="X516" s="475"/>
      <c r="Y516" s="5"/>
      <c r="Z516" s="5"/>
      <c r="AA516" s="5"/>
      <c r="AC516" s="128"/>
      <c r="AD516" s="15">
        <v>1</v>
      </c>
      <c r="AE516" s="128"/>
      <c r="AF516" s="128"/>
      <c r="AG516" s="128"/>
      <c r="AH516" s="128"/>
      <c r="AI516" s="128"/>
      <c r="AJ516" s="128"/>
      <c r="AK516" s="128"/>
      <c r="AL516" s="128"/>
      <c r="AM516" s="128"/>
      <c r="AN516" s="128"/>
      <c r="AO516" s="128"/>
      <c r="AP516" s="128"/>
      <c r="AQ516" s="128"/>
    </row>
    <row r="517" spans="1:43" s="143" customFormat="1" ht="12.75" customHeight="1">
      <c r="A517" s="126" t="s">
        <v>2391</v>
      </c>
      <c r="B517" s="72"/>
      <c r="C517" s="144" t="s">
        <v>1835</v>
      </c>
      <c r="D517" s="132"/>
      <c r="E517" s="145">
        <v>4</v>
      </c>
      <c r="F517" s="146">
        <v>99</v>
      </c>
      <c r="G517" s="147">
        <v>501</v>
      </c>
      <c r="H517" s="148">
        <v>0</v>
      </c>
      <c r="I517" s="471">
        <v>0</v>
      </c>
      <c r="J517" s="464">
        <v>0</v>
      </c>
      <c r="K517" s="146"/>
      <c r="L517" s="147"/>
      <c r="M517" s="463">
        <f t="shared" si="48"/>
        <v>0</v>
      </c>
      <c r="N517" s="472">
        <f t="shared" si="48"/>
        <v>0</v>
      </c>
      <c r="O517" s="138"/>
      <c r="P517" s="151" t="s">
        <v>1474</v>
      </c>
      <c r="Q517" s="150"/>
      <c r="R517" s="150" t="str">
        <f t="shared" si="46"/>
        <v>M</v>
      </c>
      <c r="S517" s="15"/>
      <c r="T517" s="15">
        <v>1</v>
      </c>
      <c r="U517" s="15"/>
      <c r="V517" s="15"/>
      <c r="W517" s="473"/>
      <c r="X517" s="473"/>
      <c r="Y517" s="15"/>
      <c r="Z517" s="140"/>
      <c r="AA517" s="140"/>
      <c r="AC517" s="142"/>
      <c r="AD517" s="15">
        <v>1</v>
      </c>
      <c r="AE517" s="142"/>
      <c r="AF517" s="142"/>
      <c r="AG517" s="142"/>
      <c r="AH517" s="142"/>
      <c r="AI517" s="142"/>
      <c r="AJ517" s="142"/>
      <c r="AK517" s="142"/>
      <c r="AL517" s="142"/>
      <c r="AM517" s="142"/>
      <c r="AN517" s="142"/>
      <c r="AO517" s="142"/>
      <c r="AP517" s="142"/>
      <c r="AQ517" s="142"/>
    </row>
    <row r="518" spans="1:43" s="129" customFormat="1" ht="12.75" hidden="1" customHeight="1">
      <c r="A518" s="126" t="s">
        <v>2392</v>
      </c>
      <c r="B518" s="131"/>
      <c r="C518" s="144" t="s">
        <v>2393</v>
      </c>
      <c r="D518" s="132"/>
      <c r="E518" s="145"/>
      <c r="F518" s="146"/>
      <c r="G518" s="147"/>
      <c r="H518" s="148"/>
      <c r="I518" s="158"/>
      <c r="J518" s="146"/>
      <c r="K518" s="146"/>
      <c r="L518" s="147"/>
      <c r="M518" s="619">
        <f t="shared" si="48"/>
        <v>0</v>
      </c>
      <c r="N518" s="626">
        <f t="shared" si="48"/>
        <v>0</v>
      </c>
      <c r="O518" s="150"/>
      <c r="P518" s="151" t="s">
        <v>1474</v>
      </c>
      <c r="Q518" s="150"/>
      <c r="R518" s="150" t="str">
        <f t="shared" si="46"/>
        <v/>
      </c>
      <c r="S518" s="15"/>
      <c r="T518" s="15"/>
      <c r="U518" s="5"/>
      <c r="V518" s="5"/>
      <c r="W518" s="475"/>
      <c r="X518" s="475"/>
      <c r="Y518" s="5"/>
      <c r="Z518" s="5"/>
      <c r="AA518" s="5"/>
      <c r="AC518" s="128"/>
      <c r="AD518" s="15">
        <v>1</v>
      </c>
      <c r="AE518" s="128"/>
      <c r="AF518" s="128"/>
      <c r="AG518" s="128"/>
      <c r="AH518" s="128"/>
      <c r="AI518" s="128"/>
      <c r="AJ518" s="128"/>
      <c r="AK518" s="128"/>
      <c r="AL518" s="128"/>
      <c r="AM518" s="128"/>
      <c r="AN518" s="128"/>
      <c r="AO518" s="128"/>
      <c r="AP518" s="128"/>
      <c r="AQ518" s="128"/>
    </row>
    <row r="519" spans="1:43" s="129" customFormat="1" ht="12.75" hidden="1" customHeight="1">
      <c r="A519" s="126" t="s">
        <v>2394</v>
      </c>
      <c r="B519" s="131"/>
      <c r="C519" s="144" t="s">
        <v>2395</v>
      </c>
      <c r="D519" s="132"/>
      <c r="E519" s="145"/>
      <c r="F519" s="146"/>
      <c r="G519" s="147"/>
      <c r="H519" s="148"/>
      <c r="I519" s="158"/>
      <c r="J519" s="146"/>
      <c r="K519" s="146"/>
      <c r="L519" s="147"/>
      <c r="M519" s="619">
        <f t="shared" si="48"/>
        <v>0</v>
      </c>
      <c r="N519" s="626">
        <f t="shared" si="48"/>
        <v>0</v>
      </c>
      <c r="O519" s="150"/>
      <c r="P519" s="151" t="s">
        <v>1474</v>
      </c>
      <c r="Q519" s="150"/>
      <c r="R519" s="150" t="str">
        <f t="shared" si="46"/>
        <v/>
      </c>
      <c r="S519" s="15"/>
      <c r="T519" s="15"/>
      <c r="U519" s="5"/>
      <c r="V519" s="5"/>
      <c r="W519" s="475"/>
      <c r="X519" s="475"/>
      <c r="Y519" s="5"/>
      <c r="Z519" s="5"/>
      <c r="AA519" s="5"/>
      <c r="AC519" s="128"/>
      <c r="AD519" s="15">
        <v>1</v>
      </c>
      <c r="AE519" s="128"/>
      <c r="AF519" s="128"/>
      <c r="AG519" s="128"/>
      <c r="AH519" s="128"/>
      <c r="AI519" s="128"/>
      <c r="AJ519" s="128"/>
      <c r="AK519" s="128"/>
      <c r="AL519" s="128"/>
      <c r="AM519" s="128"/>
      <c r="AN519" s="128"/>
      <c r="AO519" s="128"/>
      <c r="AP519" s="128"/>
      <c r="AQ519" s="128"/>
    </row>
    <row r="520" spans="1:43" s="129" customFormat="1" ht="12.75" hidden="1" customHeight="1">
      <c r="A520" s="126" t="s">
        <v>2396</v>
      </c>
      <c r="B520" s="131"/>
      <c r="C520" s="144" t="s">
        <v>2397</v>
      </c>
      <c r="D520" s="132"/>
      <c r="E520" s="145"/>
      <c r="F520" s="146"/>
      <c r="G520" s="147"/>
      <c r="H520" s="148"/>
      <c r="I520" s="158"/>
      <c r="J520" s="146"/>
      <c r="K520" s="146"/>
      <c r="L520" s="147"/>
      <c r="M520" s="619">
        <f t="shared" si="48"/>
        <v>0</v>
      </c>
      <c r="N520" s="626">
        <f t="shared" si="48"/>
        <v>0</v>
      </c>
      <c r="O520" s="150"/>
      <c r="P520" s="151" t="s">
        <v>1474</v>
      </c>
      <c r="Q520" s="150"/>
      <c r="R520" s="150" t="str">
        <f t="shared" si="46"/>
        <v/>
      </c>
      <c r="S520" s="15"/>
      <c r="T520" s="15"/>
      <c r="U520" s="5"/>
      <c r="V520" s="5"/>
      <c r="W520" s="475"/>
      <c r="X520" s="475"/>
      <c r="Y520" s="5"/>
      <c r="Z520" s="5"/>
      <c r="AA520" s="5"/>
      <c r="AC520" s="128"/>
      <c r="AD520" s="15">
        <v>1</v>
      </c>
      <c r="AE520" s="128"/>
      <c r="AF520" s="128"/>
      <c r="AG520" s="128"/>
      <c r="AH520" s="128"/>
      <c r="AI520" s="128"/>
      <c r="AJ520" s="128"/>
      <c r="AK520" s="128"/>
      <c r="AL520" s="128"/>
      <c r="AM520" s="128"/>
      <c r="AN520" s="128"/>
      <c r="AO520" s="128"/>
      <c r="AP520" s="128"/>
      <c r="AQ520" s="128"/>
    </row>
    <row r="521" spans="1:43" s="143" customFormat="1" ht="12.75" customHeight="1">
      <c r="A521" s="126" t="s">
        <v>2398</v>
      </c>
      <c r="B521" s="72"/>
      <c r="C521" s="144" t="s">
        <v>2044</v>
      </c>
      <c r="D521" s="132"/>
      <c r="E521" s="145">
        <v>4</v>
      </c>
      <c r="F521" s="146">
        <v>20</v>
      </c>
      <c r="G521" s="147">
        <v>100</v>
      </c>
      <c r="H521" s="148"/>
      <c r="I521" s="158"/>
      <c r="J521" s="146"/>
      <c r="K521" s="146"/>
      <c r="L521" s="147"/>
      <c r="M521" s="619">
        <f t="shared" si="48"/>
        <v>0</v>
      </c>
      <c r="N521" s="626">
        <f t="shared" si="48"/>
        <v>0</v>
      </c>
      <c r="O521" s="138"/>
      <c r="P521" s="151" t="s">
        <v>1474</v>
      </c>
      <c r="Q521" s="150"/>
      <c r="R521" s="150" t="str">
        <f t="shared" si="46"/>
        <v>M</v>
      </c>
      <c r="S521" s="15"/>
      <c r="T521" s="15">
        <v>1</v>
      </c>
      <c r="U521" s="15"/>
      <c r="V521" s="15"/>
      <c r="W521" s="473"/>
      <c r="X521" s="473"/>
      <c r="Y521" s="15"/>
      <c r="Z521" s="140"/>
      <c r="AA521" s="140"/>
      <c r="AC521" s="142"/>
      <c r="AD521" s="15">
        <v>1</v>
      </c>
      <c r="AE521" s="142"/>
      <c r="AF521" s="142"/>
      <c r="AG521" s="142"/>
      <c r="AH521" s="142"/>
      <c r="AI521" s="142"/>
      <c r="AJ521" s="142"/>
      <c r="AK521" s="142"/>
      <c r="AL521" s="142"/>
      <c r="AM521" s="142"/>
      <c r="AN521" s="142"/>
      <c r="AO521" s="142"/>
      <c r="AP521" s="142"/>
      <c r="AQ521" s="142"/>
    </row>
    <row r="522" spans="1:43" s="129" customFormat="1" ht="12.75" customHeight="1">
      <c r="A522" s="126" t="s">
        <v>2399</v>
      </c>
      <c r="B522" s="131"/>
      <c r="C522" s="144" t="s">
        <v>763</v>
      </c>
      <c r="D522" s="132"/>
      <c r="E522" s="145">
        <v>3</v>
      </c>
      <c r="F522" s="146">
        <v>153</v>
      </c>
      <c r="G522" s="147">
        <v>493</v>
      </c>
      <c r="H522" s="148">
        <v>0</v>
      </c>
      <c r="I522" s="471">
        <v>0</v>
      </c>
      <c r="J522" s="464">
        <v>0</v>
      </c>
      <c r="K522" s="146"/>
      <c r="L522" s="147"/>
      <c r="M522" s="463">
        <f t="shared" si="48"/>
        <v>0</v>
      </c>
      <c r="N522" s="472">
        <f t="shared" si="48"/>
        <v>0</v>
      </c>
      <c r="O522" s="150"/>
      <c r="P522" s="151" t="s">
        <v>1474</v>
      </c>
      <c r="Q522" s="150"/>
      <c r="R522" s="150" t="str">
        <f t="shared" si="46"/>
        <v>M</v>
      </c>
      <c r="S522" s="15"/>
      <c r="T522" s="15">
        <v>1</v>
      </c>
      <c r="U522" s="5"/>
      <c r="V522" s="5"/>
      <c r="W522" s="475"/>
      <c r="X522" s="475"/>
      <c r="Y522" s="5"/>
      <c r="Z522" s="5"/>
      <c r="AA522" s="5"/>
      <c r="AC522" s="128"/>
      <c r="AD522" s="15">
        <v>1</v>
      </c>
      <c r="AE522" s="128"/>
      <c r="AF522" s="128"/>
      <c r="AG522" s="128"/>
      <c r="AH522" s="128"/>
      <c r="AI522" s="128"/>
      <c r="AJ522" s="128"/>
      <c r="AK522" s="128"/>
      <c r="AL522" s="128"/>
      <c r="AM522" s="128"/>
      <c r="AN522" s="128"/>
      <c r="AO522" s="128"/>
      <c r="AP522" s="128"/>
      <c r="AQ522" s="128"/>
    </row>
    <row r="523" spans="1:43" s="17" customFormat="1" ht="12.75" hidden="1" customHeight="1">
      <c r="A523" s="126" t="s">
        <v>2400</v>
      </c>
      <c r="B523" s="72"/>
      <c r="C523" s="144" t="s">
        <v>2158</v>
      </c>
      <c r="D523" s="132"/>
      <c r="E523" s="145"/>
      <c r="F523" s="146"/>
      <c r="G523" s="147"/>
      <c r="H523" s="148"/>
      <c r="I523" s="158"/>
      <c r="J523" s="146"/>
      <c r="K523" s="146"/>
      <c r="L523" s="147"/>
      <c r="M523" s="619">
        <f t="shared" si="48"/>
        <v>0</v>
      </c>
      <c r="N523" s="626">
        <f t="shared" si="48"/>
        <v>0</v>
      </c>
      <c r="O523" s="36"/>
      <c r="P523" s="151" t="s">
        <v>1474</v>
      </c>
      <c r="Q523" s="150"/>
      <c r="R523" s="150" t="str">
        <f t="shared" ref="R523:R586" si="49">IF(SUM(E523:N523)=0,"",P523)</f>
        <v/>
      </c>
      <c r="S523" s="15"/>
      <c r="T523" s="15"/>
      <c r="U523" s="15"/>
      <c r="V523" s="15"/>
      <c r="W523" s="473"/>
      <c r="X523" s="473"/>
      <c r="Y523" s="15"/>
      <c r="Z523" s="15"/>
      <c r="AA523" s="15"/>
      <c r="AC523" s="16"/>
      <c r="AD523" s="15">
        <v>1</v>
      </c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</row>
    <row r="524" spans="1:43" s="17" customFormat="1" ht="12.75" customHeight="1">
      <c r="A524" s="126" t="s">
        <v>2401</v>
      </c>
      <c r="B524" s="72"/>
      <c r="C524" s="144" t="s">
        <v>2402</v>
      </c>
      <c r="D524" s="132"/>
      <c r="E524" s="145">
        <v>5</v>
      </c>
      <c r="F524" s="146">
        <v>438</v>
      </c>
      <c r="G524" s="147">
        <v>2225</v>
      </c>
      <c r="H524" s="148"/>
      <c r="I524" s="158"/>
      <c r="J524" s="146"/>
      <c r="K524" s="146"/>
      <c r="L524" s="147"/>
      <c r="M524" s="619">
        <f t="shared" si="48"/>
        <v>0</v>
      </c>
      <c r="N524" s="626">
        <f t="shared" si="48"/>
        <v>0</v>
      </c>
      <c r="O524" s="36"/>
      <c r="P524" s="151" t="s">
        <v>1474</v>
      </c>
      <c r="Q524" s="150"/>
      <c r="R524" s="150" t="str">
        <f t="shared" si="49"/>
        <v>M</v>
      </c>
      <c r="S524" s="15"/>
      <c r="T524" s="15">
        <v>1</v>
      </c>
      <c r="U524" s="15"/>
      <c r="V524" s="15"/>
      <c r="W524" s="473"/>
      <c r="X524" s="473"/>
      <c r="Y524" s="15"/>
      <c r="Z524" s="15"/>
      <c r="AA524" s="15"/>
      <c r="AC524" s="16"/>
      <c r="AD524" s="15">
        <v>1</v>
      </c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</row>
    <row r="525" spans="1:43" s="17" customFormat="1" ht="12.75" customHeight="1">
      <c r="A525" s="126" t="s">
        <v>2403</v>
      </c>
      <c r="B525" s="72"/>
      <c r="C525" s="212" t="s">
        <v>2404</v>
      </c>
      <c r="D525" s="765"/>
      <c r="E525" s="145">
        <v>2</v>
      </c>
      <c r="F525" s="146">
        <v>53</v>
      </c>
      <c r="G525" s="147">
        <v>178</v>
      </c>
      <c r="H525" s="148">
        <v>0</v>
      </c>
      <c r="I525" s="471">
        <v>0</v>
      </c>
      <c r="J525" s="464">
        <v>0</v>
      </c>
      <c r="K525" s="146"/>
      <c r="L525" s="147"/>
      <c r="M525" s="463">
        <f t="shared" si="48"/>
        <v>0</v>
      </c>
      <c r="N525" s="472">
        <f t="shared" si="48"/>
        <v>0</v>
      </c>
      <c r="O525" s="36"/>
      <c r="P525" s="151" t="s">
        <v>1474</v>
      </c>
      <c r="Q525" s="150"/>
      <c r="R525" s="150" t="str">
        <f t="shared" si="49"/>
        <v>M</v>
      </c>
      <c r="S525" s="15"/>
      <c r="T525" s="15">
        <v>1</v>
      </c>
      <c r="U525" s="15"/>
      <c r="V525" s="15"/>
      <c r="W525" s="473"/>
      <c r="X525" s="473"/>
      <c r="Y525" s="15"/>
      <c r="Z525" s="15"/>
      <c r="AA525" s="15"/>
      <c r="AC525" s="16"/>
      <c r="AD525" s="15">
        <v>1</v>
      </c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</row>
    <row r="526" spans="1:43" s="17" customFormat="1" ht="12.75" hidden="1" customHeight="1">
      <c r="A526" s="126" t="s">
        <v>2405</v>
      </c>
      <c r="B526" s="72"/>
      <c r="C526" s="212" t="s">
        <v>2406</v>
      </c>
      <c r="D526" s="118"/>
      <c r="E526" s="145"/>
      <c r="F526" s="146"/>
      <c r="G526" s="147"/>
      <c r="H526" s="148"/>
      <c r="I526" s="471"/>
      <c r="J526" s="464"/>
      <c r="K526" s="146"/>
      <c r="L526" s="147"/>
      <c r="M526" s="463">
        <f t="shared" si="48"/>
        <v>0</v>
      </c>
      <c r="N526" s="472">
        <f t="shared" si="48"/>
        <v>0</v>
      </c>
      <c r="O526" s="36"/>
      <c r="P526" s="151" t="s">
        <v>1474</v>
      </c>
      <c r="Q526" s="150"/>
      <c r="R526" s="150" t="str">
        <f t="shared" si="49"/>
        <v/>
      </c>
      <c r="S526" s="15"/>
      <c r="T526" s="15"/>
      <c r="U526" s="15"/>
      <c r="V526" s="15"/>
      <c r="W526" s="473"/>
      <c r="X526" s="473"/>
      <c r="Y526" s="15"/>
      <c r="Z526" s="15"/>
      <c r="AA526" s="15"/>
      <c r="AC526" s="16"/>
      <c r="AD526" s="15">
        <v>1</v>
      </c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</row>
    <row r="527" spans="1:43" s="17" customFormat="1" ht="12.75" hidden="1" customHeight="1">
      <c r="A527" s="126" t="s">
        <v>2407</v>
      </c>
      <c r="B527" s="72"/>
      <c r="C527" s="212" t="s">
        <v>2408</v>
      </c>
      <c r="D527" s="118"/>
      <c r="E527" s="145"/>
      <c r="F527" s="146"/>
      <c r="G527" s="147"/>
      <c r="H527" s="148"/>
      <c r="I527" s="471"/>
      <c r="J527" s="464"/>
      <c r="K527" s="146"/>
      <c r="L527" s="147"/>
      <c r="M527" s="463">
        <f t="shared" si="48"/>
        <v>0</v>
      </c>
      <c r="N527" s="472">
        <f t="shared" si="48"/>
        <v>0</v>
      </c>
      <c r="O527" s="36"/>
      <c r="P527" s="151" t="s">
        <v>1474</v>
      </c>
      <c r="Q527" s="150"/>
      <c r="R527" s="150" t="str">
        <f t="shared" si="49"/>
        <v/>
      </c>
      <c r="S527" s="15"/>
      <c r="T527" s="15"/>
      <c r="U527" s="15"/>
      <c r="V527" s="15"/>
      <c r="W527" s="473"/>
      <c r="X527" s="473"/>
      <c r="Y527" s="15"/>
      <c r="Z527" s="15"/>
      <c r="AA527" s="15"/>
      <c r="AC527" s="16"/>
      <c r="AD527" s="15">
        <v>1</v>
      </c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</row>
    <row r="528" spans="1:43" s="143" customFormat="1" ht="12.75" customHeight="1" thickBot="1">
      <c r="A528" s="126" t="s">
        <v>2409</v>
      </c>
      <c r="B528" s="122"/>
      <c r="C528" s="213" t="s">
        <v>2410</v>
      </c>
      <c r="D528" s="123"/>
      <c r="E528" s="177">
        <v>12</v>
      </c>
      <c r="F528" s="214">
        <v>290</v>
      </c>
      <c r="G528" s="215">
        <v>1322</v>
      </c>
      <c r="H528" s="216">
        <v>0</v>
      </c>
      <c r="I528" s="500">
        <v>0</v>
      </c>
      <c r="J528" s="497">
        <v>0</v>
      </c>
      <c r="K528" s="214"/>
      <c r="L528" s="215"/>
      <c r="M528" s="496">
        <f t="shared" si="48"/>
        <v>0</v>
      </c>
      <c r="N528" s="501">
        <f t="shared" si="48"/>
        <v>0</v>
      </c>
      <c r="O528" s="138"/>
      <c r="P528" s="151" t="s">
        <v>1474</v>
      </c>
      <c r="Q528" s="150"/>
      <c r="R528" s="150" t="str">
        <f t="shared" si="49"/>
        <v>M</v>
      </c>
      <c r="S528" s="15"/>
      <c r="T528" s="15">
        <v>1</v>
      </c>
      <c r="U528" s="15"/>
      <c r="V528" s="15"/>
      <c r="W528" s="473"/>
      <c r="X528" s="473"/>
      <c r="Y528" s="15"/>
      <c r="Z528" s="140"/>
      <c r="AA528" s="140"/>
      <c r="AC528" s="142"/>
      <c r="AD528" s="15">
        <v>1</v>
      </c>
      <c r="AE528" s="142"/>
      <c r="AF528" s="142"/>
      <c r="AG528" s="142"/>
      <c r="AH528" s="142"/>
      <c r="AI528" s="142"/>
      <c r="AJ528" s="142"/>
      <c r="AK528" s="142"/>
      <c r="AL528" s="142"/>
      <c r="AM528" s="142"/>
      <c r="AN528" s="142"/>
      <c r="AO528" s="142"/>
      <c r="AP528" s="142"/>
      <c r="AQ528" s="142"/>
    </row>
    <row r="529" spans="1:43" s="226" customFormat="1" ht="15.75" customHeight="1" thickTop="1" thickBot="1">
      <c r="A529" s="126" t="s">
        <v>2411</v>
      </c>
      <c r="B529" s="889" t="s">
        <v>1777</v>
      </c>
      <c r="C529" s="890"/>
      <c r="D529" s="108"/>
      <c r="E529" s="651">
        <f t="shared" ref="E529:N529" si="50">SUM(E530:E543)</f>
        <v>2</v>
      </c>
      <c r="F529" s="652">
        <f t="shared" si="50"/>
        <v>50</v>
      </c>
      <c r="G529" s="653">
        <f t="shared" si="50"/>
        <v>164</v>
      </c>
      <c r="H529" s="654">
        <f t="shared" si="50"/>
        <v>0</v>
      </c>
      <c r="I529" s="655">
        <f t="shared" si="50"/>
        <v>0</v>
      </c>
      <c r="J529" s="652">
        <f t="shared" si="50"/>
        <v>0</v>
      </c>
      <c r="K529" s="652">
        <f t="shared" si="50"/>
        <v>0</v>
      </c>
      <c r="L529" s="653">
        <f t="shared" si="50"/>
        <v>0</v>
      </c>
      <c r="M529" s="651">
        <f t="shared" si="50"/>
        <v>0</v>
      </c>
      <c r="N529" s="656">
        <f t="shared" si="50"/>
        <v>0</v>
      </c>
      <c r="O529" s="138"/>
      <c r="P529" s="151" t="s">
        <v>1500</v>
      </c>
      <c r="Q529" s="150"/>
      <c r="R529" s="150" t="str">
        <f t="shared" si="49"/>
        <v>P</v>
      </c>
      <c r="S529" s="15"/>
      <c r="T529" s="15"/>
      <c r="U529" s="15"/>
      <c r="V529" s="15">
        <v>1</v>
      </c>
      <c r="W529" s="473">
        <f>SUM(M530:M543)</f>
        <v>0</v>
      </c>
      <c r="X529" s="473">
        <f>SUM(N530:N543)</f>
        <v>0</v>
      </c>
      <c r="Y529" s="15"/>
      <c r="Z529" s="140"/>
      <c r="AA529" s="140"/>
      <c r="AC529" s="140"/>
      <c r="AD529" s="15">
        <v>1</v>
      </c>
      <c r="AE529" s="140"/>
      <c r="AF529" s="140"/>
      <c r="AG529" s="140"/>
      <c r="AH529" s="140"/>
      <c r="AI529" s="140"/>
      <c r="AJ529" s="140"/>
      <c r="AK529" s="140"/>
      <c r="AL529" s="140"/>
      <c r="AM529" s="140"/>
      <c r="AN529" s="140"/>
      <c r="AO529" s="140"/>
      <c r="AP529" s="140"/>
      <c r="AQ529" s="140"/>
    </row>
    <row r="530" spans="1:43" s="143" customFormat="1" ht="12.75" hidden="1" customHeight="1" thickTop="1">
      <c r="A530" s="126" t="s">
        <v>2413</v>
      </c>
      <c r="B530" s="95"/>
      <c r="C530" s="644" t="s">
        <v>2414</v>
      </c>
      <c r="D530" s="46"/>
      <c r="E530" s="624"/>
      <c r="F530" s="645"/>
      <c r="G530" s="646"/>
      <c r="H530" s="647"/>
      <c r="I530" s="648"/>
      <c r="J530" s="645"/>
      <c r="K530" s="645"/>
      <c r="L530" s="646"/>
      <c r="M530" s="619">
        <f t="shared" ref="M530:N543" si="51">I530+K530</f>
        <v>0</v>
      </c>
      <c r="N530" s="626">
        <f t="shared" si="51"/>
        <v>0</v>
      </c>
      <c r="O530" s="138"/>
      <c r="P530" s="151" t="s">
        <v>1474</v>
      </c>
      <c r="Q530" s="150"/>
      <c r="R530" s="150" t="str">
        <f t="shared" si="49"/>
        <v/>
      </c>
      <c r="S530" s="15"/>
      <c r="T530" s="15"/>
      <c r="U530" s="15"/>
      <c r="V530" s="15"/>
      <c r="W530" s="473"/>
      <c r="X530" s="473"/>
      <c r="Y530" s="15"/>
      <c r="Z530" s="140"/>
      <c r="AA530" s="140"/>
      <c r="AC530" s="142"/>
      <c r="AD530" s="15">
        <v>1</v>
      </c>
      <c r="AE530" s="142"/>
      <c r="AF530" s="142"/>
      <c r="AG530" s="142"/>
      <c r="AH530" s="142"/>
      <c r="AI530" s="142"/>
      <c r="AJ530" s="142"/>
      <c r="AK530" s="142"/>
      <c r="AL530" s="142"/>
      <c r="AM530" s="142"/>
      <c r="AN530" s="142"/>
      <c r="AO530" s="142"/>
      <c r="AP530" s="142"/>
      <c r="AQ530" s="142"/>
    </row>
    <row r="531" spans="1:43" s="143" customFormat="1" ht="12.75" hidden="1" customHeight="1" thickTop="1">
      <c r="A531" s="126" t="s">
        <v>2412</v>
      </c>
      <c r="B531" s="72"/>
      <c r="C531" s="73" t="s">
        <v>1533</v>
      </c>
      <c r="D531" s="46"/>
      <c r="E531" s="619"/>
      <c r="F531" s="620"/>
      <c r="G531" s="621"/>
      <c r="H531" s="622"/>
      <c r="I531" s="623"/>
      <c r="J531" s="620"/>
      <c r="K531" s="620"/>
      <c r="L531" s="621"/>
      <c r="M531" s="619">
        <f t="shared" si="51"/>
        <v>0</v>
      </c>
      <c r="N531" s="626">
        <f t="shared" si="51"/>
        <v>0</v>
      </c>
      <c r="O531" s="138"/>
      <c r="P531" s="151" t="s">
        <v>1473</v>
      </c>
      <c r="Q531" s="150"/>
      <c r="R531" s="150" t="str">
        <f t="shared" si="49"/>
        <v/>
      </c>
      <c r="S531" s="15"/>
      <c r="T531" s="15"/>
      <c r="U531" s="15"/>
      <c r="V531" s="15"/>
      <c r="W531" s="473"/>
      <c r="X531" s="473"/>
      <c r="Y531" s="15"/>
      <c r="Z531" s="140"/>
      <c r="AA531" s="140"/>
      <c r="AC531" s="142"/>
      <c r="AD531" s="15">
        <v>1</v>
      </c>
      <c r="AE531" s="142"/>
      <c r="AF531" s="142"/>
      <c r="AG531" s="142"/>
      <c r="AH531" s="142"/>
      <c r="AI531" s="142"/>
      <c r="AJ531" s="142"/>
      <c r="AK531" s="142"/>
      <c r="AL531" s="142"/>
      <c r="AM531" s="142"/>
      <c r="AN531" s="142"/>
      <c r="AO531" s="142"/>
      <c r="AP531" s="142"/>
      <c r="AQ531" s="142"/>
    </row>
    <row r="532" spans="1:43" s="143" customFormat="1" ht="12.75" hidden="1" customHeight="1">
      <c r="A532" s="126" t="s">
        <v>2415</v>
      </c>
      <c r="B532" s="72"/>
      <c r="C532" s="73" t="s">
        <v>2416</v>
      </c>
      <c r="D532" s="46"/>
      <c r="E532" s="619"/>
      <c r="F532" s="620"/>
      <c r="G532" s="621"/>
      <c r="H532" s="622"/>
      <c r="I532" s="623"/>
      <c r="J532" s="620"/>
      <c r="K532" s="620"/>
      <c r="L532" s="621"/>
      <c r="M532" s="619">
        <f t="shared" si="51"/>
        <v>0</v>
      </c>
      <c r="N532" s="626">
        <f t="shared" si="51"/>
        <v>0</v>
      </c>
      <c r="O532" s="138"/>
      <c r="P532" s="151" t="s">
        <v>1474</v>
      </c>
      <c r="Q532" s="150"/>
      <c r="R532" s="150" t="str">
        <f t="shared" si="49"/>
        <v/>
      </c>
      <c r="S532" s="15"/>
      <c r="T532" s="15"/>
      <c r="U532" s="15"/>
      <c r="V532" s="15"/>
      <c r="W532" s="473"/>
      <c r="X532" s="473"/>
      <c r="Y532" s="15"/>
      <c r="Z532" s="140"/>
      <c r="AA532" s="140"/>
      <c r="AC532" s="142"/>
      <c r="AD532" s="15">
        <v>1</v>
      </c>
      <c r="AE532" s="142"/>
      <c r="AF532" s="142"/>
      <c r="AG532" s="142"/>
      <c r="AH532" s="142"/>
      <c r="AI532" s="142"/>
      <c r="AJ532" s="142"/>
      <c r="AK532" s="142"/>
      <c r="AL532" s="142"/>
      <c r="AM532" s="142"/>
      <c r="AN532" s="142"/>
      <c r="AO532" s="142"/>
      <c r="AP532" s="142"/>
      <c r="AQ532" s="142"/>
    </row>
    <row r="533" spans="1:43" s="143" customFormat="1" ht="12.75" hidden="1" customHeight="1">
      <c r="A533" s="126" t="s">
        <v>2417</v>
      </c>
      <c r="B533" s="72"/>
      <c r="C533" s="73" t="s">
        <v>2418</v>
      </c>
      <c r="D533" s="46"/>
      <c r="E533" s="619"/>
      <c r="F533" s="620"/>
      <c r="G533" s="621"/>
      <c r="H533" s="622"/>
      <c r="I533" s="623"/>
      <c r="J533" s="620"/>
      <c r="K533" s="620"/>
      <c r="L533" s="621"/>
      <c r="M533" s="619">
        <f t="shared" si="51"/>
        <v>0</v>
      </c>
      <c r="N533" s="626">
        <f t="shared" si="51"/>
        <v>0</v>
      </c>
      <c r="O533" s="138"/>
      <c r="P533" s="151" t="s">
        <v>1474</v>
      </c>
      <c r="Q533" s="150"/>
      <c r="R533" s="150" t="str">
        <f t="shared" si="49"/>
        <v/>
      </c>
      <c r="S533" s="15"/>
      <c r="T533" s="15"/>
      <c r="U533" s="15"/>
      <c r="V533" s="15"/>
      <c r="W533" s="473"/>
      <c r="X533" s="473"/>
      <c r="Y533" s="15"/>
      <c r="Z533" s="140"/>
      <c r="AA533" s="140"/>
      <c r="AC533" s="142"/>
      <c r="AD533" s="15">
        <v>1</v>
      </c>
      <c r="AE533" s="142"/>
      <c r="AF533" s="142"/>
      <c r="AG533" s="142"/>
      <c r="AH533" s="142"/>
      <c r="AI533" s="142"/>
      <c r="AJ533" s="142"/>
      <c r="AK533" s="142"/>
      <c r="AL533" s="142"/>
      <c r="AM533" s="142"/>
      <c r="AN533" s="142"/>
      <c r="AO533" s="142"/>
      <c r="AP533" s="142"/>
      <c r="AQ533" s="142"/>
    </row>
    <row r="534" spans="1:43" s="143" customFormat="1" ht="12.75" hidden="1" customHeight="1">
      <c r="A534" s="126" t="s">
        <v>2419</v>
      </c>
      <c r="B534" s="72"/>
      <c r="C534" s="73" t="s">
        <v>2420</v>
      </c>
      <c r="D534" s="46"/>
      <c r="E534" s="619"/>
      <c r="F534" s="620"/>
      <c r="G534" s="621"/>
      <c r="H534" s="622"/>
      <c r="I534" s="623"/>
      <c r="J534" s="620"/>
      <c r="K534" s="620"/>
      <c r="L534" s="621"/>
      <c r="M534" s="619">
        <f t="shared" si="51"/>
        <v>0</v>
      </c>
      <c r="N534" s="626">
        <f t="shared" si="51"/>
        <v>0</v>
      </c>
      <c r="O534" s="138"/>
      <c r="P534" s="151" t="s">
        <v>1474</v>
      </c>
      <c r="Q534" s="150"/>
      <c r="R534" s="150" t="str">
        <f t="shared" si="49"/>
        <v/>
      </c>
      <c r="S534" s="15"/>
      <c r="T534" s="15"/>
      <c r="U534" s="15"/>
      <c r="V534" s="15"/>
      <c r="W534" s="473"/>
      <c r="X534" s="473"/>
      <c r="Y534" s="15"/>
      <c r="Z534" s="140"/>
      <c r="AA534" s="140"/>
      <c r="AC534" s="142"/>
      <c r="AD534" s="15">
        <v>1</v>
      </c>
      <c r="AE534" s="142"/>
      <c r="AF534" s="142"/>
      <c r="AG534" s="142"/>
      <c r="AH534" s="142"/>
      <c r="AI534" s="142"/>
      <c r="AJ534" s="142"/>
      <c r="AK534" s="142"/>
      <c r="AL534" s="142"/>
      <c r="AM534" s="142"/>
      <c r="AN534" s="142"/>
      <c r="AO534" s="142"/>
      <c r="AP534" s="142"/>
      <c r="AQ534" s="142"/>
    </row>
    <row r="535" spans="1:43" s="143" customFormat="1" ht="12.75" hidden="1" customHeight="1">
      <c r="A535" s="126" t="s">
        <v>2421</v>
      </c>
      <c r="B535" s="72"/>
      <c r="C535" s="73" t="s">
        <v>2422</v>
      </c>
      <c r="D535" s="46"/>
      <c r="E535" s="619"/>
      <c r="F535" s="620"/>
      <c r="G535" s="621"/>
      <c r="H535" s="622"/>
      <c r="I535" s="623"/>
      <c r="J535" s="620"/>
      <c r="K535" s="620"/>
      <c r="L535" s="621"/>
      <c r="M535" s="619">
        <f t="shared" si="51"/>
        <v>0</v>
      </c>
      <c r="N535" s="626">
        <f t="shared" si="51"/>
        <v>0</v>
      </c>
      <c r="O535" s="138"/>
      <c r="P535" s="151" t="s">
        <v>1474</v>
      </c>
      <c r="Q535" s="150"/>
      <c r="R535" s="150" t="str">
        <f t="shared" si="49"/>
        <v/>
      </c>
      <c r="S535" s="15"/>
      <c r="T535" s="15"/>
      <c r="U535" s="15"/>
      <c r="V535" s="15"/>
      <c r="W535" s="473"/>
      <c r="X535" s="473"/>
      <c r="Y535" s="15"/>
      <c r="Z535" s="140"/>
      <c r="AA535" s="140"/>
      <c r="AC535" s="142"/>
      <c r="AD535" s="15">
        <v>1</v>
      </c>
      <c r="AE535" s="142"/>
      <c r="AF535" s="142"/>
      <c r="AG535" s="142"/>
      <c r="AH535" s="142"/>
      <c r="AI535" s="142"/>
      <c r="AJ535" s="142"/>
      <c r="AK535" s="142"/>
      <c r="AL535" s="142"/>
      <c r="AM535" s="142"/>
      <c r="AN535" s="142"/>
      <c r="AO535" s="142"/>
      <c r="AP535" s="142"/>
      <c r="AQ535" s="142"/>
    </row>
    <row r="536" spans="1:43" s="143" customFormat="1" ht="12.75" hidden="1" customHeight="1">
      <c r="A536" s="126" t="s">
        <v>2423</v>
      </c>
      <c r="B536" s="72"/>
      <c r="C536" s="73" t="s">
        <v>2424</v>
      </c>
      <c r="D536" s="46"/>
      <c r="E536" s="619"/>
      <c r="F536" s="620"/>
      <c r="G536" s="621"/>
      <c r="H536" s="622"/>
      <c r="I536" s="623"/>
      <c r="J536" s="620"/>
      <c r="K536" s="620"/>
      <c r="L536" s="621"/>
      <c r="M536" s="619">
        <f t="shared" si="51"/>
        <v>0</v>
      </c>
      <c r="N536" s="626">
        <f t="shared" si="51"/>
        <v>0</v>
      </c>
      <c r="O536" s="138"/>
      <c r="P536" s="151" t="s">
        <v>1474</v>
      </c>
      <c r="Q536" s="150"/>
      <c r="R536" s="150" t="str">
        <f t="shared" si="49"/>
        <v/>
      </c>
      <c r="S536" s="15"/>
      <c r="T536" s="15"/>
      <c r="U536" s="15"/>
      <c r="V536" s="15"/>
      <c r="W536" s="473"/>
      <c r="X536" s="473"/>
      <c r="Y536" s="15"/>
      <c r="Z536" s="140"/>
      <c r="AA536" s="140"/>
      <c r="AC536" s="142"/>
      <c r="AD536" s="15">
        <v>1</v>
      </c>
      <c r="AE536" s="142"/>
      <c r="AF536" s="142"/>
      <c r="AG536" s="142"/>
      <c r="AH536" s="142"/>
      <c r="AI536" s="142"/>
      <c r="AJ536" s="142"/>
      <c r="AK536" s="142"/>
      <c r="AL536" s="142"/>
      <c r="AM536" s="142"/>
      <c r="AN536" s="142"/>
      <c r="AO536" s="142"/>
      <c r="AP536" s="142"/>
      <c r="AQ536" s="142"/>
    </row>
    <row r="537" spans="1:43" s="143" customFormat="1" ht="12.75" hidden="1" customHeight="1">
      <c r="A537" s="126" t="s">
        <v>2425</v>
      </c>
      <c r="B537" s="72"/>
      <c r="C537" s="73" t="s">
        <v>1940</v>
      </c>
      <c r="D537" s="46"/>
      <c r="E537" s="619"/>
      <c r="F537" s="620"/>
      <c r="G537" s="621"/>
      <c r="H537" s="622"/>
      <c r="I537" s="623"/>
      <c r="J537" s="620"/>
      <c r="K537" s="620"/>
      <c r="L537" s="621"/>
      <c r="M537" s="619">
        <f t="shared" si="51"/>
        <v>0</v>
      </c>
      <c r="N537" s="626">
        <f t="shared" si="51"/>
        <v>0</v>
      </c>
      <c r="O537" s="138"/>
      <c r="P537" s="151" t="s">
        <v>1474</v>
      </c>
      <c r="Q537" s="150"/>
      <c r="R537" s="150" t="str">
        <f t="shared" si="49"/>
        <v/>
      </c>
      <c r="S537" s="15"/>
      <c r="T537" s="15"/>
      <c r="U537" s="15"/>
      <c r="V537" s="15"/>
      <c r="W537" s="473"/>
      <c r="X537" s="473"/>
      <c r="Y537" s="15"/>
      <c r="Z537" s="140"/>
      <c r="AA537" s="140"/>
      <c r="AC537" s="142"/>
      <c r="AD537" s="15">
        <v>1</v>
      </c>
      <c r="AE537" s="142"/>
      <c r="AF537" s="142"/>
      <c r="AG537" s="142"/>
      <c r="AH537" s="142"/>
      <c r="AI537" s="142"/>
      <c r="AJ537" s="142"/>
      <c r="AK537" s="142"/>
      <c r="AL537" s="142"/>
      <c r="AM537" s="142"/>
      <c r="AN537" s="142"/>
      <c r="AO537" s="142"/>
      <c r="AP537" s="142"/>
      <c r="AQ537" s="142"/>
    </row>
    <row r="538" spans="1:43" s="143" customFormat="1" ht="12.75" hidden="1" customHeight="1">
      <c r="A538" s="126" t="s">
        <v>2426</v>
      </c>
      <c r="B538" s="72"/>
      <c r="C538" s="73" t="s">
        <v>2427</v>
      </c>
      <c r="D538" s="46"/>
      <c r="E538" s="619"/>
      <c r="F538" s="620"/>
      <c r="G538" s="621"/>
      <c r="H538" s="622"/>
      <c r="I538" s="623"/>
      <c r="J538" s="620"/>
      <c r="K538" s="620"/>
      <c r="L538" s="621"/>
      <c r="M538" s="619">
        <f t="shared" si="51"/>
        <v>0</v>
      </c>
      <c r="N538" s="626">
        <f t="shared" si="51"/>
        <v>0</v>
      </c>
      <c r="O538" s="138"/>
      <c r="P538" s="151" t="s">
        <v>1474</v>
      </c>
      <c r="Q538" s="150"/>
      <c r="R538" s="150" t="str">
        <f t="shared" si="49"/>
        <v/>
      </c>
      <c r="S538" s="15"/>
      <c r="T538" s="15"/>
      <c r="U538" s="15"/>
      <c r="V538" s="15"/>
      <c r="W538" s="473"/>
      <c r="X538" s="473"/>
      <c r="Y538" s="15"/>
      <c r="Z538" s="140"/>
      <c r="AA538" s="140"/>
      <c r="AC538" s="142"/>
      <c r="AD538" s="15">
        <v>1</v>
      </c>
      <c r="AE538" s="142"/>
      <c r="AF538" s="142"/>
      <c r="AG538" s="142"/>
      <c r="AH538" s="142"/>
      <c r="AI538" s="142"/>
      <c r="AJ538" s="142"/>
      <c r="AK538" s="142"/>
      <c r="AL538" s="142"/>
      <c r="AM538" s="142"/>
      <c r="AN538" s="142"/>
      <c r="AO538" s="142"/>
      <c r="AP538" s="142"/>
      <c r="AQ538" s="142"/>
    </row>
    <row r="539" spans="1:43" s="143" customFormat="1" ht="12.75" hidden="1" customHeight="1">
      <c r="A539" s="126" t="s">
        <v>2428</v>
      </c>
      <c r="B539" s="72"/>
      <c r="C539" s="73" t="s">
        <v>2429</v>
      </c>
      <c r="D539" s="46"/>
      <c r="E539" s="619"/>
      <c r="F539" s="620"/>
      <c r="G539" s="621"/>
      <c r="H539" s="622"/>
      <c r="I539" s="623"/>
      <c r="J539" s="620"/>
      <c r="K539" s="620"/>
      <c r="L539" s="621"/>
      <c r="M539" s="619">
        <f t="shared" si="51"/>
        <v>0</v>
      </c>
      <c r="N539" s="626">
        <f t="shared" si="51"/>
        <v>0</v>
      </c>
      <c r="O539" s="138"/>
      <c r="P539" s="151" t="s">
        <v>1474</v>
      </c>
      <c r="Q539" s="150"/>
      <c r="R539" s="150" t="str">
        <f t="shared" si="49"/>
        <v/>
      </c>
      <c r="S539" s="15"/>
      <c r="T539" s="15"/>
      <c r="U539" s="15"/>
      <c r="V539" s="15"/>
      <c r="W539" s="473"/>
      <c r="X539" s="473"/>
      <c r="Y539" s="15"/>
      <c r="Z539" s="140"/>
      <c r="AA539" s="140"/>
      <c r="AC539" s="142"/>
      <c r="AD539" s="15">
        <v>1</v>
      </c>
      <c r="AE539" s="142"/>
      <c r="AF539" s="142"/>
      <c r="AG539" s="142"/>
      <c r="AH539" s="142"/>
      <c r="AI539" s="142"/>
      <c r="AJ539" s="142"/>
      <c r="AK539" s="142"/>
      <c r="AL539" s="142"/>
      <c r="AM539" s="142"/>
      <c r="AN539" s="142"/>
      <c r="AO539" s="142"/>
      <c r="AP539" s="142"/>
      <c r="AQ539" s="142"/>
    </row>
    <row r="540" spans="1:43" s="143" customFormat="1" ht="12.75" hidden="1" customHeight="1">
      <c r="A540" s="126" t="s">
        <v>2430</v>
      </c>
      <c r="B540" s="72"/>
      <c r="C540" s="73" t="s">
        <v>1855</v>
      </c>
      <c r="D540" s="46"/>
      <c r="E540" s="619"/>
      <c r="F540" s="620"/>
      <c r="G540" s="621"/>
      <c r="H540" s="622"/>
      <c r="I540" s="623"/>
      <c r="J540" s="620"/>
      <c r="K540" s="620"/>
      <c r="L540" s="621"/>
      <c r="M540" s="619">
        <f t="shared" si="51"/>
        <v>0</v>
      </c>
      <c r="N540" s="626">
        <f t="shared" si="51"/>
        <v>0</v>
      </c>
      <c r="O540" s="138"/>
      <c r="P540" s="151" t="s">
        <v>1474</v>
      </c>
      <c r="Q540" s="150"/>
      <c r="R540" s="150" t="str">
        <f t="shared" si="49"/>
        <v/>
      </c>
      <c r="S540" s="15"/>
      <c r="T540" s="15"/>
      <c r="U540" s="15"/>
      <c r="V540" s="15"/>
      <c r="W540" s="473"/>
      <c r="X540" s="473"/>
      <c r="Y540" s="15"/>
      <c r="Z540" s="140"/>
      <c r="AA540" s="140"/>
      <c r="AC540" s="142"/>
      <c r="AD540" s="15">
        <v>1</v>
      </c>
      <c r="AE540" s="142"/>
      <c r="AF540" s="142"/>
      <c r="AG540" s="142"/>
      <c r="AH540" s="142"/>
      <c r="AI540" s="142"/>
      <c r="AJ540" s="142"/>
      <c r="AK540" s="142"/>
      <c r="AL540" s="142"/>
      <c r="AM540" s="142"/>
      <c r="AN540" s="142"/>
      <c r="AO540" s="142"/>
      <c r="AP540" s="142"/>
      <c r="AQ540" s="142"/>
    </row>
    <row r="541" spans="1:43" s="143" customFormat="1" ht="12.75" hidden="1" customHeight="1">
      <c r="A541" s="126" t="s">
        <v>2431</v>
      </c>
      <c r="B541" s="72"/>
      <c r="C541" s="73" t="s">
        <v>2432</v>
      </c>
      <c r="D541" s="46"/>
      <c r="E541" s="619"/>
      <c r="F541" s="620"/>
      <c r="G541" s="621"/>
      <c r="H541" s="622"/>
      <c r="I541" s="623"/>
      <c r="J541" s="620"/>
      <c r="K541" s="620"/>
      <c r="L541" s="621"/>
      <c r="M541" s="619">
        <f t="shared" si="51"/>
        <v>0</v>
      </c>
      <c r="N541" s="626">
        <f t="shared" si="51"/>
        <v>0</v>
      </c>
      <c r="O541" s="138"/>
      <c r="P541" s="151" t="s">
        <v>1474</v>
      </c>
      <c r="Q541" s="150"/>
      <c r="R541" s="150" t="str">
        <f t="shared" si="49"/>
        <v/>
      </c>
      <c r="S541" s="15"/>
      <c r="T541" s="15"/>
      <c r="U541" s="15"/>
      <c r="V541" s="15"/>
      <c r="W541" s="473"/>
      <c r="X541" s="473"/>
      <c r="Y541" s="15"/>
      <c r="Z541" s="140"/>
      <c r="AA541" s="140"/>
      <c r="AC541" s="142"/>
      <c r="AD541" s="15">
        <v>1</v>
      </c>
      <c r="AE541" s="142"/>
      <c r="AF541" s="142"/>
      <c r="AG541" s="142"/>
      <c r="AH541" s="142"/>
      <c r="AI541" s="142"/>
      <c r="AJ541" s="142"/>
      <c r="AK541" s="142"/>
      <c r="AL541" s="142"/>
      <c r="AM541" s="142"/>
      <c r="AN541" s="142"/>
      <c r="AO541" s="142"/>
      <c r="AP541" s="142"/>
      <c r="AQ541" s="142"/>
    </row>
    <row r="542" spans="1:43" s="143" customFormat="1" ht="14.25" thickTop="1" thickBot="1">
      <c r="A542" s="126" t="s">
        <v>2433</v>
      </c>
      <c r="B542" s="72"/>
      <c r="C542" s="144" t="s">
        <v>2434</v>
      </c>
      <c r="D542" s="46"/>
      <c r="E542" s="145">
        <v>2</v>
      </c>
      <c r="F542" s="146">
        <v>50</v>
      </c>
      <c r="G542" s="147">
        <v>164</v>
      </c>
      <c r="H542" s="148"/>
      <c r="I542" s="158"/>
      <c r="J542" s="146"/>
      <c r="K542" s="146"/>
      <c r="L542" s="147"/>
      <c r="M542" s="619">
        <f t="shared" si="51"/>
        <v>0</v>
      </c>
      <c r="N542" s="626">
        <f t="shared" si="51"/>
        <v>0</v>
      </c>
      <c r="O542" s="138"/>
      <c r="P542" s="151" t="s">
        <v>1474</v>
      </c>
      <c r="Q542" s="150"/>
      <c r="R542" s="150" t="str">
        <f t="shared" si="49"/>
        <v>M</v>
      </c>
      <c r="S542" s="15"/>
      <c r="T542" s="15">
        <v>1</v>
      </c>
      <c r="U542" s="15"/>
      <c r="V542" s="15"/>
      <c r="W542" s="473"/>
      <c r="X542" s="473"/>
      <c r="Y542" s="15"/>
      <c r="Z542" s="140"/>
      <c r="AA542" s="140"/>
      <c r="AC542" s="142"/>
      <c r="AD542" s="15">
        <v>1</v>
      </c>
      <c r="AE542" s="142"/>
      <c r="AF542" s="142"/>
      <c r="AG542" s="142"/>
      <c r="AH542" s="142"/>
      <c r="AI542" s="142"/>
      <c r="AJ542" s="142"/>
      <c r="AK542" s="142"/>
      <c r="AL542" s="142"/>
      <c r="AM542" s="142"/>
      <c r="AN542" s="142"/>
      <c r="AO542" s="142"/>
      <c r="AP542" s="142"/>
      <c r="AQ542" s="142"/>
    </row>
    <row r="543" spans="1:43" s="17" customFormat="1" ht="12.75" hidden="1" customHeight="1" thickBot="1">
      <c r="A543" s="126" t="s">
        <v>2435</v>
      </c>
      <c r="B543" s="74"/>
      <c r="C543" s="167" t="s">
        <v>2436</v>
      </c>
      <c r="D543" s="117"/>
      <c r="E543" s="168"/>
      <c r="F543" s="169"/>
      <c r="G543" s="170"/>
      <c r="H543" s="171"/>
      <c r="I543" s="173"/>
      <c r="J543" s="169"/>
      <c r="K543" s="169"/>
      <c r="L543" s="170"/>
      <c r="M543" s="669">
        <f t="shared" si="51"/>
        <v>0</v>
      </c>
      <c r="N543" s="671">
        <f t="shared" si="51"/>
        <v>0</v>
      </c>
      <c r="O543" s="36"/>
      <c r="P543" s="151" t="s">
        <v>1474</v>
      </c>
      <c r="Q543" s="150"/>
      <c r="R543" s="150" t="str">
        <f t="shared" si="49"/>
        <v/>
      </c>
      <c r="S543" s="15"/>
      <c r="T543" s="15"/>
      <c r="U543" s="15"/>
      <c r="V543" s="15"/>
      <c r="W543" s="473"/>
      <c r="X543" s="473"/>
      <c r="Y543" s="15"/>
      <c r="Z543" s="15"/>
      <c r="AA543" s="15"/>
      <c r="AC543" s="16"/>
      <c r="AD543" s="15">
        <v>1</v>
      </c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</row>
    <row r="544" spans="1:43" s="18" customFormat="1" ht="21.75" customHeight="1" thickBot="1">
      <c r="A544" s="126" t="s">
        <v>2437</v>
      </c>
      <c r="B544" s="887" t="s">
        <v>624</v>
      </c>
      <c r="C544" s="888"/>
      <c r="D544" s="47"/>
      <c r="E544" s="86">
        <f t="shared" ref="E544:N544" si="52">SUM(E545,E552,E564,E580,E605)</f>
        <v>297</v>
      </c>
      <c r="F544" s="532">
        <f t="shared" si="52"/>
        <v>26152</v>
      </c>
      <c r="G544" s="533">
        <f t="shared" si="52"/>
        <v>116206</v>
      </c>
      <c r="H544" s="114">
        <f t="shared" si="52"/>
        <v>21</v>
      </c>
      <c r="I544" s="89">
        <f t="shared" si="52"/>
        <v>1182</v>
      </c>
      <c r="J544" s="87">
        <f t="shared" si="52"/>
        <v>5903</v>
      </c>
      <c r="K544" s="87">
        <f t="shared" si="52"/>
        <v>0</v>
      </c>
      <c r="L544" s="88">
        <f t="shared" si="52"/>
        <v>0</v>
      </c>
      <c r="M544" s="86">
        <f t="shared" si="52"/>
        <v>1182</v>
      </c>
      <c r="N544" s="672">
        <f t="shared" si="52"/>
        <v>5903</v>
      </c>
      <c r="O544" s="36"/>
      <c r="P544" s="151" t="s">
        <v>1499</v>
      </c>
      <c r="Q544" s="150"/>
      <c r="R544" s="150" t="str">
        <f t="shared" si="49"/>
        <v>R</v>
      </c>
      <c r="S544" s="15"/>
      <c r="T544" s="15"/>
      <c r="U544" s="15"/>
      <c r="V544" s="15"/>
      <c r="W544" s="473"/>
      <c r="X544" s="476"/>
      <c r="Y544" s="15"/>
      <c r="Z544" s="15"/>
      <c r="AA544" s="15"/>
      <c r="AC544" s="15"/>
      <c r="AD544" s="15">
        <v>1</v>
      </c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</row>
    <row r="545" spans="1:43" s="18" customFormat="1" ht="15.75" customHeight="1" thickBot="1">
      <c r="A545" s="126" t="s">
        <v>2438</v>
      </c>
      <c r="B545" s="889" t="s">
        <v>2439</v>
      </c>
      <c r="C545" s="890"/>
      <c r="D545" s="103"/>
      <c r="E545" s="613">
        <f t="shared" ref="E545:N545" si="53">SUM(E546:E551)</f>
        <v>46</v>
      </c>
      <c r="F545" s="572">
        <f t="shared" si="53"/>
        <v>1984</v>
      </c>
      <c r="G545" s="573">
        <f t="shared" si="53"/>
        <v>8286</v>
      </c>
      <c r="H545" s="616">
        <f t="shared" si="53"/>
        <v>0</v>
      </c>
      <c r="I545" s="617">
        <f t="shared" si="53"/>
        <v>0</v>
      </c>
      <c r="J545" s="614">
        <f t="shared" si="53"/>
        <v>0</v>
      </c>
      <c r="K545" s="614">
        <f t="shared" si="53"/>
        <v>0</v>
      </c>
      <c r="L545" s="615">
        <f t="shared" si="53"/>
        <v>0</v>
      </c>
      <c r="M545" s="613">
        <f t="shared" si="53"/>
        <v>0</v>
      </c>
      <c r="N545" s="618">
        <f t="shared" si="53"/>
        <v>0</v>
      </c>
      <c r="O545" s="36"/>
      <c r="P545" s="151" t="s">
        <v>1500</v>
      </c>
      <c r="Q545" s="150"/>
      <c r="R545" s="150" t="str">
        <f t="shared" si="49"/>
        <v>P</v>
      </c>
      <c r="S545" s="15"/>
      <c r="T545" s="15"/>
      <c r="U545" s="15"/>
      <c r="V545" s="15">
        <v>1</v>
      </c>
      <c r="W545" s="473"/>
      <c r="X545" s="473"/>
      <c r="Y545" s="15"/>
      <c r="Z545" s="15"/>
      <c r="AA545" s="15"/>
      <c r="AC545" s="15"/>
      <c r="AD545" s="15">
        <v>1</v>
      </c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</row>
    <row r="546" spans="1:43" s="129" customFormat="1" ht="12.75" customHeight="1" thickTop="1">
      <c r="A546" s="126" t="s">
        <v>2440</v>
      </c>
      <c r="B546" s="133"/>
      <c r="C546" s="152" t="s">
        <v>2441</v>
      </c>
      <c r="D546" s="132"/>
      <c r="E546" s="153">
        <v>4</v>
      </c>
      <c r="F546" s="489">
        <v>856</v>
      </c>
      <c r="G546" s="490">
        <v>3386</v>
      </c>
      <c r="H546" s="156"/>
      <c r="I546" s="174"/>
      <c r="J546" s="154"/>
      <c r="K546" s="154"/>
      <c r="L546" s="155"/>
      <c r="M546" s="624">
        <f t="shared" ref="M546:N551" si="54">I546+K546</f>
        <v>0</v>
      </c>
      <c r="N546" s="625">
        <f t="shared" si="54"/>
        <v>0</v>
      </c>
      <c r="O546" s="150"/>
      <c r="P546" s="151" t="s">
        <v>1474</v>
      </c>
      <c r="Q546" s="150"/>
      <c r="R546" s="150" t="str">
        <f t="shared" si="49"/>
        <v>M</v>
      </c>
      <c r="S546" s="15"/>
      <c r="T546" s="15">
        <v>1</v>
      </c>
      <c r="U546" s="5"/>
      <c r="V546" s="5"/>
      <c r="W546" s="475"/>
      <c r="X546" s="475"/>
      <c r="Y546" s="5"/>
      <c r="Z546" s="5"/>
      <c r="AA546" s="5"/>
      <c r="AC546" s="128"/>
      <c r="AD546" s="15">
        <v>1</v>
      </c>
      <c r="AE546" s="128"/>
      <c r="AF546" s="128"/>
      <c r="AG546" s="128"/>
      <c r="AH546" s="128"/>
      <c r="AI546" s="128"/>
      <c r="AJ546" s="128"/>
      <c r="AK546" s="128"/>
      <c r="AL546" s="128"/>
      <c r="AM546" s="128"/>
      <c r="AN546" s="128"/>
      <c r="AO546" s="128"/>
      <c r="AP546" s="128"/>
      <c r="AQ546" s="128"/>
    </row>
    <row r="547" spans="1:43" s="17" customFormat="1" ht="12.75" customHeight="1">
      <c r="A547" s="126" t="s">
        <v>2442</v>
      </c>
      <c r="B547" s="72"/>
      <c r="C547" s="144" t="s">
        <v>2340</v>
      </c>
      <c r="D547" s="46"/>
      <c r="E547" s="145">
        <v>7</v>
      </c>
      <c r="F547" s="464">
        <v>360</v>
      </c>
      <c r="G547" s="465">
        <v>1365</v>
      </c>
      <c r="H547" s="148"/>
      <c r="I547" s="158"/>
      <c r="J547" s="146"/>
      <c r="K547" s="146"/>
      <c r="L547" s="147"/>
      <c r="M547" s="619">
        <f t="shared" si="54"/>
        <v>0</v>
      </c>
      <c r="N547" s="626">
        <f t="shared" si="54"/>
        <v>0</v>
      </c>
      <c r="O547" s="36"/>
      <c r="P547" s="151" t="s">
        <v>1474</v>
      </c>
      <c r="Q547" s="150"/>
      <c r="R547" s="150" t="str">
        <f t="shared" si="49"/>
        <v>M</v>
      </c>
      <c r="S547" s="15"/>
      <c r="T547" s="15">
        <v>1</v>
      </c>
      <c r="U547" s="15"/>
      <c r="V547" s="15"/>
      <c r="W547" s="473"/>
      <c r="X547" s="473"/>
      <c r="Y547" s="15"/>
      <c r="Z547" s="15"/>
      <c r="AA547" s="15"/>
      <c r="AC547" s="16"/>
      <c r="AD547" s="15">
        <v>1</v>
      </c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</row>
    <row r="548" spans="1:43" s="17" customFormat="1" ht="12.75" customHeight="1">
      <c r="A548" s="126" t="s">
        <v>2443</v>
      </c>
      <c r="B548" s="72"/>
      <c r="C548" s="144" t="s">
        <v>2444</v>
      </c>
      <c r="D548" s="46"/>
      <c r="E548" s="145">
        <v>6</v>
      </c>
      <c r="F548" s="464">
        <v>333</v>
      </c>
      <c r="G548" s="465">
        <v>1637</v>
      </c>
      <c r="H548" s="148"/>
      <c r="I548" s="158"/>
      <c r="J548" s="146"/>
      <c r="K548" s="146"/>
      <c r="L548" s="147"/>
      <c r="M548" s="619">
        <f t="shared" si="54"/>
        <v>0</v>
      </c>
      <c r="N548" s="626">
        <f t="shared" si="54"/>
        <v>0</v>
      </c>
      <c r="O548" s="36"/>
      <c r="P548" s="151" t="s">
        <v>1474</v>
      </c>
      <c r="Q548" s="150"/>
      <c r="R548" s="150" t="str">
        <f t="shared" si="49"/>
        <v>M</v>
      </c>
      <c r="S548" s="15"/>
      <c r="T548" s="15">
        <v>1</v>
      </c>
      <c r="U548" s="15"/>
      <c r="V548" s="15"/>
      <c r="W548" s="473"/>
      <c r="X548" s="473"/>
      <c r="Y548" s="15"/>
      <c r="Z548" s="15"/>
      <c r="AA548" s="15"/>
      <c r="AC548" s="16"/>
      <c r="AD548" s="15">
        <v>1</v>
      </c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</row>
    <row r="549" spans="1:43" s="17" customFormat="1" ht="12.75" customHeight="1">
      <c r="A549" s="126" t="s">
        <v>2445</v>
      </c>
      <c r="B549" s="72"/>
      <c r="C549" s="144" t="s">
        <v>2446</v>
      </c>
      <c r="D549" s="46"/>
      <c r="E549" s="145">
        <v>12</v>
      </c>
      <c r="F549" s="464">
        <v>235</v>
      </c>
      <c r="G549" s="465">
        <v>983</v>
      </c>
      <c r="H549" s="148"/>
      <c r="I549" s="158"/>
      <c r="J549" s="146"/>
      <c r="K549" s="146"/>
      <c r="L549" s="147"/>
      <c r="M549" s="619">
        <f t="shared" si="54"/>
        <v>0</v>
      </c>
      <c r="N549" s="626">
        <f t="shared" si="54"/>
        <v>0</v>
      </c>
      <c r="O549" s="36"/>
      <c r="P549" s="151" t="s">
        <v>1474</v>
      </c>
      <c r="Q549" s="150"/>
      <c r="R549" s="150" t="str">
        <f t="shared" si="49"/>
        <v>M</v>
      </c>
      <c r="S549" s="15"/>
      <c r="T549" s="15">
        <v>1</v>
      </c>
      <c r="U549" s="15"/>
      <c r="V549" s="15"/>
      <c r="W549" s="473"/>
      <c r="X549" s="473"/>
      <c r="Y549" s="15"/>
      <c r="Z549" s="15"/>
      <c r="AA549" s="15"/>
      <c r="AC549" s="16"/>
      <c r="AD549" s="15">
        <v>1</v>
      </c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</row>
    <row r="550" spans="1:43" s="17" customFormat="1" ht="12.75" customHeight="1">
      <c r="A550" s="126" t="s">
        <v>2447</v>
      </c>
      <c r="B550" s="72"/>
      <c r="C550" s="144" t="s">
        <v>1535</v>
      </c>
      <c r="D550" s="46"/>
      <c r="E550" s="145">
        <v>11</v>
      </c>
      <c r="F550" s="464">
        <v>103</v>
      </c>
      <c r="G550" s="465">
        <v>275</v>
      </c>
      <c r="H550" s="148"/>
      <c r="I550" s="158"/>
      <c r="J550" s="146"/>
      <c r="K550" s="146"/>
      <c r="L550" s="147"/>
      <c r="M550" s="619">
        <f t="shared" si="54"/>
        <v>0</v>
      </c>
      <c r="N550" s="626">
        <f t="shared" si="54"/>
        <v>0</v>
      </c>
      <c r="O550" s="36"/>
      <c r="P550" s="151" t="s">
        <v>1474</v>
      </c>
      <c r="Q550" s="150"/>
      <c r="R550" s="150" t="str">
        <f t="shared" si="49"/>
        <v>M</v>
      </c>
      <c r="S550" s="15"/>
      <c r="T550" s="15">
        <v>1</v>
      </c>
      <c r="U550" s="15"/>
      <c r="V550" s="15"/>
      <c r="W550" s="473"/>
      <c r="X550" s="473"/>
      <c r="Y550" s="15"/>
      <c r="Z550" s="15"/>
      <c r="AA550" s="15"/>
      <c r="AC550" s="16"/>
      <c r="AD550" s="15">
        <v>1</v>
      </c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</row>
    <row r="551" spans="1:43" s="17" customFormat="1" ht="12.75" customHeight="1" thickBot="1">
      <c r="A551" s="126" t="s">
        <v>2448</v>
      </c>
      <c r="B551" s="104"/>
      <c r="C551" s="159" t="s">
        <v>2449</v>
      </c>
      <c r="D551" s="105"/>
      <c r="E551" s="161">
        <v>6</v>
      </c>
      <c r="F551" s="162">
        <v>97</v>
      </c>
      <c r="G551" s="163">
        <v>640</v>
      </c>
      <c r="H551" s="164"/>
      <c r="I551" s="166"/>
      <c r="J551" s="162"/>
      <c r="K551" s="162"/>
      <c r="L551" s="163"/>
      <c r="M551" s="636">
        <f t="shared" si="54"/>
        <v>0</v>
      </c>
      <c r="N551" s="637">
        <f t="shared" si="54"/>
        <v>0</v>
      </c>
      <c r="O551" s="36"/>
      <c r="P551" s="151" t="s">
        <v>1474</v>
      </c>
      <c r="Q551" s="150"/>
      <c r="R551" s="150" t="str">
        <f t="shared" si="49"/>
        <v>M</v>
      </c>
      <c r="S551" s="15"/>
      <c r="T551" s="15">
        <v>1</v>
      </c>
      <c r="U551" s="15"/>
      <c r="V551" s="15"/>
      <c r="W551" s="473"/>
      <c r="X551" s="473"/>
      <c r="Y551" s="15"/>
      <c r="Z551" s="15"/>
      <c r="AA551" s="15"/>
      <c r="AC551" s="16"/>
      <c r="AD551" s="15">
        <v>1</v>
      </c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</row>
    <row r="552" spans="1:43" s="18" customFormat="1" ht="15.75" customHeight="1" thickTop="1" thickBot="1">
      <c r="A552" s="126" t="s">
        <v>2450</v>
      </c>
      <c r="B552" s="893" t="s">
        <v>2451</v>
      </c>
      <c r="C552" s="894"/>
      <c r="D552" s="108"/>
      <c r="E552" s="638">
        <f t="shared" ref="E552:N552" si="55">SUM(E553:E563)</f>
        <v>47</v>
      </c>
      <c r="F552" s="639">
        <f t="shared" si="55"/>
        <v>5949</v>
      </c>
      <c r="G552" s="640">
        <f t="shared" si="55"/>
        <v>25850</v>
      </c>
      <c r="H552" s="641">
        <f t="shared" si="55"/>
        <v>0</v>
      </c>
      <c r="I552" s="642">
        <f t="shared" si="55"/>
        <v>0</v>
      </c>
      <c r="J552" s="639">
        <f t="shared" si="55"/>
        <v>0</v>
      </c>
      <c r="K552" s="639">
        <f t="shared" si="55"/>
        <v>0</v>
      </c>
      <c r="L552" s="640">
        <f t="shared" si="55"/>
        <v>0</v>
      </c>
      <c r="M552" s="638">
        <f t="shared" si="55"/>
        <v>0</v>
      </c>
      <c r="N552" s="643">
        <f t="shared" si="55"/>
        <v>0</v>
      </c>
      <c r="O552" s="36"/>
      <c r="P552" s="151" t="s">
        <v>1500</v>
      </c>
      <c r="Q552" s="150"/>
      <c r="R552" s="150" t="str">
        <f t="shared" si="49"/>
        <v>P</v>
      </c>
      <c r="S552" s="15"/>
      <c r="T552" s="15"/>
      <c r="U552" s="15"/>
      <c r="V552" s="15">
        <v>1</v>
      </c>
      <c r="W552" s="29">
        <f>SUM(M553:M561)</f>
        <v>0</v>
      </c>
      <c r="X552" s="29">
        <f>SUM(N553:N561)</f>
        <v>0</v>
      </c>
      <c r="Y552" s="15"/>
      <c r="Z552" s="15"/>
      <c r="AA552" s="15"/>
      <c r="AC552" s="15"/>
      <c r="AD552" s="15">
        <v>1</v>
      </c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</row>
    <row r="553" spans="1:43" s="17" customFormat="1" ht="12.75" hidden="1" customHeight="1" thickTop="1">
      <c r="A553" s="126" t="s">
        <v>2452</v>
      </c>
      <c r="B553" s="95"/>
      <c r="C553" s="152" t="s">
        <v>2453</v>
      </c>
      <c r="D553" s="46"/>
      <c r="E553" s="153"/>
      <c r="F553" s="154"/>
      <c r="G553" s="155"/>
      <c r="H553" s="156"/>
      <c r="I553" s="174"/>
      <c r="J553" s="154"/>
      <c r="K553" s="154"/>
      <c r="L553" s="155"/>
      <c r="M553" s="624">
        <f t="shared" ref="M553:N563" si="56">I553+K553</f>
        <v>0</v>
      </c>
      <c r="N553" s="625">
        <f t="shared" si="56"/>
        <v>0</v>
      </c>
      <c r="O553" s="36"/>
      <c r="P553" s="151" t="s">
        <v>1474</v>
      </c>
      <c r="Q553" s="150"/>
      <c r="R553" s="150" t="str">
        <f t="shared" si="49"/>
        <v/>
      </c>
      <c r="S553" s="15"/>
      <c r="T553" s="15"/>
      <c r="U553" s="15"/>
      <c r="V553" s="15"/>
      <c r="W553" s="473"/>
      <c r="X553" s="473"/>
      <c r="Y553" s="15"/>
      <c r="Z553" s="15"/>
      <c r="AA553" s="15"/>
      <c r="AC553" s="16"/>
      <c r="AD553" s="15">
        <v>1</v>
      </c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</row>
    <row r="554" spans="1:43" s="143" customFormat="1" ht="12.75" customHeight="1" thickTop="1">
      <c r="A554" s="137" t="s">
        <v>2454</v>
      </c>
      <c r="B554" s="468"/>
      <c r="C554" s="73" t="s">
        <v>2455</v>
      </c>
      <c r="D554" s="46"/>
      <c r="E554" s="145">
        <v>5</v>
      </c>
      <c r="F554" s="146">
        <v>276</v>
      </c>
      <c r="G554" s="147">
        <v>1266</v>
      </c>
      <c r="H554" s="470"/>
      <c r="I554" s="471"/>
      <c r="J554" s="464"/>
      <c r="K554" s="464"/>
      <c r="L554" s="465"/>
      <c r="M554" s="463">
        <f t="shared" si="56"/>
        <v>0</v>
      </c>
      <c r="N554" s="472">
        <f t="shared" si="56"/>
        <v>0</v>
      </c>
      <c r="O554" s="138"/>
      <c r="P554" s="151" t="s">
        <v>1474</v>
      </c>
      <c r="Q554" s="150"/>
      <c r="R554" s="150" t="str">
        <f t="shared" si="49"/>
        <v>M</v>
      </c>
      <c r="S554" s="140"/>
      <c r="T554" s="140"/>
      <c r="U554" s="140"/>
      <c r="V554" s="140"/>
      <c r="W554" s="474"/>
      <c r="X554" s="474"/>
      <c r="Y554" s="140"/>
      <c r="Z554" s="140"/>
      <c r="AA554" s="140"/>
      <c r="AC554" s="142"/>
      <c r="AD554" s="140">
        <v>1</v>
      </c>
      <c r="AE554" s="142"/>
      <c r="AF554" s="142"/>
      <c r="AG554" s="142"/>
      <c r="AH554" s="142"/>
      <c r="AI554" s="142"/>
      <c r="AJ554" s="142"/>
      <c r="AK554" s="142"/>
      <c r="AL554" s="142"/>
      <c r="AM554" s="142"/>
      <c r="AN554" s="142"/>
      <c r="AO554" s="142"/>
      <c r="AP554" s="142"/>
      <c r="AQ554" s="142"/>
    </row>
    <row r="555" spans="1:43" s="143" customFormat="1" ht="12.75" customHeight="1">
      <c r="A555" s="137" t="s">
        <v>2456</v>
      </c>
      <c r="B555" s="468"/>
      <c r="C555" s="73" t="s">
        <v>2457</v>
      </c>
      <c r="D555" s="46"/>
      <c r="E555" s="145">
        <v>4</v>
      </c>
      <c r="F555" s="146">
        <v>98</v>
      </c>
      <c r="G555" s="147">
        <v>490</v>
      </c>
      <c r="H555" s="470"/>
      <c r="I555" s="471"/>
      <c r="J555" s="464"/>
      <c r="K555" s="464"/>
      <c r="L555" s="465"/>
      <c r="M555" s="463">
        <f t="shared" si="56"/>
        <v>0</v>
      </c>
      <c r="N555" s="472">
        <f t="shared" si="56"/>
        <v>0</v>
      </c>
      <c r="O555" s="138"/>
      <c r="P555" s="151" t="s">
        <v>1474</v>
      </c>
      <c r="Q555" s="150"/>
      <c r="R555" s="150" t="str">
        <f t="shared" si="49"/>
        <v>M</v>
      </c>
      <c r="S555" s="140"/>
      <c r="T555" s="140"/>
      <c r="U555" s="140"/>
      <c r="V555" s="140"/>
      <c r="W555" s="474"/>
      <c r="X555" s="474"/>
      <c r="Y555" s="140"/>
      <c r="Z555" s="140"/>
      <c r="AA555" s="140"/>
      <c r="AC555" s="142"/>
      <c r="AD555" s="140">
        <v>1</v>
      </c>
      <c r="AE555" s="142"/>
      <c r="AF555" s="142"/>
      <c r="AG555" s="142"/>
      <c r="AH555" s="142"/>
      <c r="AI555" s="142"/>
      <c r="AJ555" s="142"/>
      <c r="AK555" s="142"/>
      <c r="AL555" s="142"/>
      <c r="AM555" s="142"/>
      <c r="AN555" s="142"/>
      <c r="AO555" s="142"/>
      <c r="AP555" s="142"/>
      <c r="AQ555" s="142"/>
    </row>
    <row r="556" spans="1:43" s="143" customFormat="1" ht="12.75" customHeight="1">
      <c r="A556" s="137" t="s">
        <v>2458</v>
      </c>
      <c r="B556" s="468"/>
      <c r="C556" s="73" t="s">
        <v>2459</v>
      </c>
      <c r="D556" s="46"/>
      <c r="E556" s="145">
        <v>2</v>
      </c>
      <c r="F556" s="146">
        <v>212</v>
      </c>
      <c r="G556" s="147">
        <v>1012</v>
      </c>
      <c r="H556" s="470"/>
      <c r="I556" s="471"/>
      <c r="J556" s="464"/>
      <c r="K556" s="464"/>
      <c r="L556" s="465"/>
      <c r="M556" s="463">
        <f t="shared" si="56"/>
        <v>0</v>
      </c>
      <c r="N556" s="472">
        <f t="shared" si="56"/>
        <v>0</v>
      </c>
      <c r="O556" s="138"/>
      <c r="P556" s="151" t="s">
        <v>1474</v>
      </c>
      <c r="Q556" s="150"/>
      <c r="R556" s="150" t="str">
        <f t="shared" si="49"/>
        <v>M</v>
      </c>
      <c r="S556" s="140"/>
      <c r="T556" s="140"/>
      <c r="U556" s="140"/>
      <c r="V556" s="140"/>
      <c r="W556" s="474"/>
      <c r="X556" s="474"/>
      <c r="Y556" s="140"/>
      <c r="Z556" s="140"/>
      <c r="AA556" s="140"/>
      <c r="AC556" s="142"/>
      <c r="AD556" s="140">
        <v>1</v>
      </c>
      <c r="AE556" s="142"/>
      <c r="AF556" s="142"/>
      <c r="AG556" s="142"/>
      <c r="AH556" s="142"/>
      <c r="AI556" s="142"/>
      <c r="AJ556" s="142"/>
      <c r="AK556" s="142"/>
      <c r="AL556" s="142"/>
      <c r="AM556" s="142"/>
      <c r="AN556" s="142"/>
      <c r="AO556" s="142"/>
      <c r="AP556" s="142"/>
      <c r="AQ556" s="142"/>
    </row>
    <row r="557" spans="1:43" s="17" customFormat="1" ht="12.75" customHeight="1">
      <c r="A557" s="126" t="s">
        <v>2460</v>
      </c>
      <c r="B557" s="72"/>
      <c r="C557" s="144" t="s">
        <v>2461</v>
      </c>
      <c r="D557" s="46"/>
      <c r="E557" s="145">
        <v>7</v>
      </c>
      <c r="F557" s="146">
        <v>1047</v>
      </c>
      <c r="G557" s="147">
        <v>2813</v>
      </c>
      <c r="H557" s="148"/>
      <c r="I557" s="158"/>
      <c r="J557" s="146"/>
      <c r="K557" s="146"/>
      <c r="L557" s="147"/>
      <c r="M557" s="619">
        <f t="shared" si="56"/>
        <v>0</v>
      </c>
      <c r="N557" s="626">
        <f t="shared" si="56"/>
        <v>0</v>
      </c>
      <c r="O557" s="36"/>
      <c r="P557" s="151" t="s">
        <v>1474</v>
      </c>
      <c r="Q557" s="150"/>
      <c r="R557" s="150" t="str">
        <f t="shared" si="49"/>
        <v>M</v>
      </c>
      <c r="S557" s="15"/>
      <c r="T557" s="15">
        <v>1</v>
      </c>
      <c r="U557" s="15"/>
      <c r="V557" s="15"/>
      <c r="W557" s="473"/>
      <c r="X557" s="473"/>
      <c r="Y557" s="15"/>
      <c r="Z557" s="15"/>
      <c r="AA557" s="15"/>
      <c r="AC557" s="16"/>
      <c r="AD557" s="15">
        <v>1</v>
      </c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</row>
    <row r="558" spans="1:43" s="143" customFormat="1" ht="12.75" customHeight="1">
      <c r="A558" s="137" t="s">
        <v>2462</v>
      </c>
      <c r="B558" s="468"/>
      <c r="C558" s="73" t="s">
        <v>2463</v>
      </c>
      <c r="D558" s="46"/>
      <c r="E558" s="145">
        <v>2</v>
      </c>
      <c r="F558" s="146">
        <v>392</v>
      </c>
      <c r="G558" s="147">
        <v>1672</v>
      </c>
      <c r="H558" s="470"/>
      <c r="I558" s="471"/>
      <c r="J558" s="464"/>
      <c r="K558" s="464"/>
      <c r="L558" s="465"/>
      <c r="M558" s="463">
        <f t="shared" si="56"/>
        <v>0</v>
      </c>
      <c r="N558" s="472">
        <f t="shared" si="56"/>
        <v>0</v>
      </c>
      <c r="O558" s="138"/>
      <c r="P558" s="151" t="s">
        <v>1474</v>
      </c>
      <c r="Q558" s="150"/>
      <c r="R558" s="150" t="str">
        <f t="shared" si="49"/>
        <v>M</v>
      </c>
      <c r="S558" s="140"/>
      <c r="T558" s="140"/>
      <c r="U558" s="140"/>
      <c r="V558" s="140"/>
      <c r="W558" s="474"/>
      <c r="X558" s="474"/>
      <c r="Y558" s="140"/>
      <c r="Z558" s="140"/>
      <c r="AA558" s="140"/>
      <c r="AC558" s="142"/>
      <c r="AD558" s="140">
        <v>1</v>
      </c>
      <c r="AE558" s="142"/>
      <c r="AF558" s="142"/>
      <c r="AG558" s="142"/>
      <c r="AH558" s="142"/>
      <c r="AI558" s="142"/>
      <c r="AJ558" s="142"/>
      <c r="AK558" s="142"/>
      <c r="AL558" s="142"/>
      <c r="AM558" s="142"/>
      <c r="AN558" s="142"/>
      <c r="AO558" s="142"/>
      <c r="AP558" s="142"/>
      <c r="AQ558" s="142"/>
    </row>
    <row r="559" spans="1:43" s="17" customFormat="1" ht="12.75" hidden="1" customHeight="1">
      <c r="A559" s="126" t="s">
        <v>2464</v>
      </c>
      <c r="B559" s="72"/>
      <c r="C559" s="144" t="s">
        <v>2465</v>
      </c>
      <c r="D559" s="46"/>
      <c r="E559" s="145"/>
      <c r="F559" s="146"/>
      <c r="G559" s="147"/>
      <c r="H559" s="148"/>
      <c r="I559" s="158"/>
      <c r="J559" s="146"/>
      <c r="K559" s="146"/>
      <c r="L559" s="147"/>
      <c r="M559" s="619">
        <f t="shared" si="56"/>
        <v>0</v>
      </c>
      <c r="N559" s="626">
        <f t="shared" si="56"/>
        <v>0</v>
      </c>
      <c r="O559" s="36"/>
      <c r="P559" s="151" t="s">
        <v>1474</v>
      </c>
      <c r="Q559" s="150"/>
      <c r="R559" s="150" t="str">
        <f t="shared" si="49"/>
        <v/>
      </c>
      <c r="S559" s="15"/>
      <c r="T559" s="15"/>
      <c r="U559" s="15"/>
      <c r="V559" s="15"/>
      <c r="W559" s="473"/>
      <c r="X559" s="473"/>
      <c r="Y559" s="15"/>
      <c r="Z559" s="15"/>
      <c r="AA559" s="15"/>
      <c r="AC559" s="16"/>
      <c r="AD559" s="15">
        <v>1</v>
      </c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</row>
    <row r="560" spans="1:43" s="143" customFormat="1" ht="12.75" customHeight="1">
      <c r="A560" s="137" t="s">
        <v>2466</v>
      </c>
      <c r="B560" s="468"/>
      <c r="C560" s="73" t="s">
        <v>1777</v>
      </c>
      <c r="D560" s="46"/>
      <c r="E560" s="145">
        <v>10</v>
      </c>
      <c r="F560" s="146">
        <v>555</v>
      </c>
      <c r="G560" s="147">
        <v>2452</v>
      </c>
      <c r="H560" s="470"/>
      <c r="I560" s="471"/>
      <c r="J560" s="464"/>
      <c r="K560" s="464"/>
      <c r="L560" s="465"/>
      <c r="M560" s="463">
        <f t="shared" si="56"/>
        <v>0</v>
      </c>
      <c r="N560" s="472">
        <f t="shared" si="56"/>
        <v>0</v>
      </c>
      <c r="O560" s="138"/>
      <c r="P560" s="151" t="s">
        <v>1474</v>
      </c>
      <c r="Q560" s="150"/>
      <c r="R560" s="150" t="str">
        <f t="shared" si="49"/>
        <v>M</v>
      </c>
      <c r="S560" s="140"/>
      <c r="T560" s="140"/>
      <c r="U560" s="140"/>
      <c r="V560" s="140"/>
      <c r="W560" s="474"/>
      <c r="X560" s="474"/>
      <c r="Y560" s="140"/>
      <c r="Z560" s="140"/>
      <c r="AA560" s="140"/>
      <c r="AC560" s="142"/>
      <c r="AD560" s="140">
        <v>1</v>
      </c>
      <c r="AE560" s="142"/>
      <c r="AF560" s="142"/>
      <c r="AG560" s="142"/>
      <c r="AH560" s="142"/>
      <c r="AI560" s="142"/>
      <c r="AJ560" s="142"/>
      <c r="AK560" s="142"/>
      <c r="AL560" s="142"/>
      <c r="AM560" s="142"/>
      <c r="AN560" s="142"/>
      <c r="AO560" s="142"/>
      <c r="AP560" s="142"/>
      <c r="AQ560" s="142"/>
    </row>
    <row r="561" spans="1:43" s="17" customFormat="1" ht="15" customHeight="1">
      <c r="A561" s="126" t="s">
        <v>2467</v>
      </c>
      <c r="B561" s="72"/>
      <c r="C561" s="144" t="s">
        <v>2468</v>
      </c>
      <c r="D561" s="110"/>
      <c r="E561" s="145">
        <v>5</v>
      </c>
      <c r="F561" s="146">
        <v>2197</v>
      </c>
      <c r="G561" s="147">
        <v>10985</v>
      </c>
      <c r="H561" s="148"/>
      <c r="I561" s="158"/>
      <c r="J561" s="146"/>
      <c r="K561" s="146"/>
      <c r="L561" s="147"/>
      <c r="M561" s="463">
        <f t="shared" si="56"/>
        <v>0</v>
      </c>
      <c r="N561" s="472">
        <f t="shared" si="56"/>
        <v>0</v>
      </c>
      <c r="O561" s="36"/>
      <c r="P561" s="151" t="s">
        <v>1474</v>
      </c>
      <c r="Q561" s="150"/>
      <c r="R561" s="150" t="str">
        <f t="shared" si="49"/>
        <v>M</v>
      </c>
      <c r="S561" s="15"/>
      <c r="T561" s="15">
        <v>1</v>
      </c>
      <c r="U561" s="15"/>
      <c r="V561" s="15"/>
      <c r="W561" s="473"/>
      <c r="X561" s="473"/>
      <c r="Y561" s="15"/>
      <c r="Z561" s="15"/>
      <c r="AA561" s="15"/>
      <c r="AC561" s="16"/>
      <c r="AD561" s="15">
        <v>1</v>
      </c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</row>
    <row r="562" spans="1:43" s="143" customFormat="1" ht="12.75" customHeight="1">
      <c r="A562" s="137" t="s">
        <v>2469</v>
      </c>
      <c r="B562" s="487"/>
      <c r="C562" s="644" t="s">
        <v>2004</v>
      </c>
      <c r="D562" s="46"/>
      <c r="E562" s="153">
        <v>8</v>
      </c>
      <c r="F562" s="154">
        <v>915</v>
      </c>
      <c r="G562" s="155">
        <v>3875</v>
      </c>
      <c r="H562" s="491"/>
      <c r="I562" s="492"/>
      <c r="J562" s="489"/>
      <c r="K562" s="489"/>
      <c r="L562" s="490"/>
      <c r="M562" s="480">
        <f t="shared" si="56"/>
        <v>0</v>
      </c>
      <c r="N562" s="481">
        <f t="shared" si="56"/>
        <v>0</v>
      </c>
      <c r="O562" s="138"/>
      <c r="P562" s="151" t="s">
        <v>1474</v>
      </c>
      <c r="Q562" s="150"/>
      <c r="R562" s="150" t="str">
        <f t="shared" si="49"/>
        <v>M</v>
      </c>
      <c r="S562" s="140"/>
      <c r="T562" s="140"/>
      <c r="U562" s="140"/>
      <c r="V562" s="140"/>
      <c r="W562" s="474"/>
      <c r="X562" s="474"/>
      <c r="Y562" s="140"/>
      <c r="Z562" s="140"/>
      <c r="AA562" s="140"/>
      <c r="AC562" s="142"/>
      <c r="AD562" s="140">
        <v>1</v>
      </c>
      <c r="AE562" s="142"/>
      <c r="AF562" s="142"/>
      <c r="AG562" s="142"/>
      <c r="AH562" s="142"/>
      <c r="AI562" s="142"/>
      <c r="AJ562" s="142"/>
      <c r="AK562" s="142"/>
      <c r="AL562" s="142"/>
      <c r="AM562" s="142"/>
      <c r="AN562" s="142"/>
      <c r="AO562" s="142"/>
      <c r="AP562" s="142"/>
      <c r="AQ562" s="142"/>
    </row>
    <row r="563" spans="1:43" s="143" customFormat="1" ht="12.75" customHeight="1" thickBot="1">
      <c r="A563" s="137" t="s">
        <v>2470</v>
      </c>
      <c r="B563" s="732"/>
      <c r="C563" s="719" t="s">
        <v>1535</v>
      </c>
      <c r="D563" s="105"/>
      <c r="E563" s="161">
        <v>4</v>
      </c>
      <c r="F563" s="162">
        <v>257</v>
      </c>
      <c r="G563" s="163">
        <v>1285</v>
      </c>
      <c r="H563" s="482"/>
      <c r="I563" s="483"/>
      <c r="J563" s="484"/>
      <c r="K563" s="484"/>
      <c r="L563" s="125"/>
      <c r="M563" s="485">
        <f t="shared" si="56"/>
        <v>0</v>
      </c>
      <c r="N563" s="486">
        <f t="shared" si="56"/>
        <v>0</v>
      </c>
      <c r="O563" s="138"/>
      <c r="P563" s="151" t="s">
        <v>1474</v>
      </c>
      <c r="Q563" s="150"/>
      <c r="R563" s="150" t="str">
        <f t="shared" si="49"/>
        <v>M</v>
      </c>
      <c r="S563" s="140"/>
      <c r="T563" s="140"/>
      <c r="U563" s="140"/>
      <c r="V563" s="140"/>
      <c r="W563" s="474"/>
      <c r="X563" s="474"/>
      <c r="Y563" s="140"/>
      <c r="Z563" s="140"/>
      <c r="AA563" s="140"/>
      <c r="AC563" s="142"/>
      <c r="AD563" s="140">
        <v>1</v>
      </c>
      <c r="AE563" s="142"/>
      <c r="AF563" s="142"/>
      <c r="AG563" s="142"/>
      <c r="AH563" s="142"/>
      <c r="AI563" s="142"/>
      <c r="AJ563" s="142"/>
      <c r="AK563" s="142"/>
      <c r="AL563" s="142"/>
      <c r="AM563" s="142"/>
      <c r="AN563" s="142"/>
      <c r="AO563" s="142"/>
      <c r="AP563" s="142"/>
      <c r="AQ563" s="142"/>
    </row>
    <row r="564" spans="1:43" s="18" customFormat="1" ht="15.75" customHeight="1" thickTop="1" thickBot="1">
      <c r="A564" s="126" t="s">
        <v>2471</v>
      </c>
      <c r="B564" s="893" t="s">
        <v>2472</v>
      </c>
      <c r="C564" s="894"/>
      <c r="D564" s="108"/>
      <c r="E564" s="638">
        <f t="shared" ref="E564:N564" si="57">SUM(E565:E579)</f>
        <v>73</v>
      </c>
      <c r="F564" s="639">
        <f t="shared" si="57"/>
        <v>9040</v>
      </c>
      <c r="G564" s="640">
        <f t="shared" si="57"/>
        <v>40041</v>
      </c>
      <c r="H564" s="641">
        <f t="shared" si="57"/>
        <v>0</v>
      </c>
      <c r="I564" s="642">
        <f t="shared" si="57"/>
        <v>0</v>
      </c>
      <c r="J564" s="639">
        <f t="shared" si="57"/>
        <v>0</v>
      </c>
      <c r="K564" s="639">
        <f t="shared" si="57"/>
        <v>0</v>
      </c>
      <c r="L564" s="640">
        <f t="shared" si="57"/>
        <v>0</v>
      </c>
      <c r="M564" s="638">
        <f t="shared" si="57"/>
        <v>0</v>
      </c>
      <c r="N564" s="643">
        <f t="shared" si="57"/>
        <v>0</v>
      </c>
      <c r="O564" s="36"/>
      <c r="P564" s="151" t="s">
        <v>1500</v>
      </c>
      <c r="Q564" s="150"/>
      <c r="R564" s="150" t="str">
        <f t="shared" si="49"/>
        <v>P</v>
      </c>
      <c r="S564" s="15"/>
      <c r="T564" s="15"/>
      <c r="U564" s="15"/>
      <c r="V564" s="15">
        <v>1</v>
      </c>
      <c r="W564" s="473"/>
      <c r="X564" s="473"/>
      <c r="Y564" s="15"/>
      <c r="Z564" s="15"/>
      <c r="AA564" s="15"/>
      <c r="AC564" s="15"/>
      <c r="AD564" s="15">
        <v>1</v>
      </c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</row>
    <row r="565" spans="1:43" s="17" customFormat="1" ht="15.75" customHeight="1" thickTop="1">
      <c r="A565" s="126" t="s">
        <v>2475</v>
      </c>
      <c r="B565" s="95"/>
      <c r="C565" s="152" t="s">
        <v>2476</v>
      </c>
      <c r="D565" s="46"/>
      <c r="E565" s="153">
        <v>3</v>
      </c>
      <c r="F565" s="489">
        <v>1042</v>
      </c>
      <c r="G565" s="490">
        <v>4617</v>
      </c>
      <c r="H565" s="156"/>
      <c r="I565" s="174"/>
      <c r="J565" s="154"/>
      <c r="K565" s="154"/>
      <c r="L565" s="155"/>
      <c r="M565" s="619">
        <f t="shared" ref="M565:N579" si="58">I565+K565</f>
        <v>0</v>
      </c>
      <c r="N565" s="626">
        <f t="shared" si="58"/>
        <v>0</v>
      </c>
      <c r="O565" s="36"/>
      <c r="P565" s="151" t="s">
        <v>1474</v>
      </c>
      <c r="Q565" s="150"/>
      <c r="R565" s="150" t="str">
        <f t="shared" si="49"/>
        <v>M</v>
      </c>
      <c r="S565" s="15"/>
      <c r="T565" s="15">
        <v>1</v>
      </c>
      <c r="U565" s="15"/>
      <c r="V565" s="15"/>
      <c r="W565" s="473"/>
      <c r="X565" s="473"/>
      <c r="Y565" s="15"/>
      <c r="Z565" s="15"/>
      <c r="AA565" s="15"/>
      <c r="AC565" s="16"/>
      <c r="AD565" s="15">
        <v>1</v>
      </c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</row>
    <row r="566" spans="1:43" s="17" customFormat="1" ht="12.75" customHeight="1">
      <c r="A566" s="126" t="s">
        <v>2477</v>
      </c>
      <c r="B566" s="72"/>
      <c r="C566" s="144" t="s">
        <v>2478</v>
      </c>
      <c r="D566" s="46"/>
      <c r="E566" s="145">
        <v>7</v>
      </c>
      <c r="F566" s="464">
        <v>572</v>
      </c>
      <c r="G566" s="465">
        <v>1995</v>
      </c>
      <c r="H566" s="148"/>
      <c r="I566" s="158"/>
      <c r="J566" s="146"/>
      <c r="K566" s="146"/>
      <c r="L566" s="147"/>
      <c r="M566" s="619">
        <f t="shared" si="58"/>
        <v>0</v>
      </c>
      <c r="N566" s="626">
        <f t="shared" si="58"/>
        <v>0</v>
      </c>
      <c r="O566" s="36"/>
      <c r="P566" s="151" t="s">
        <v>1474</v>
      </c>
      <c r="Q566" s="150"/>
      <c r="R566" s="150" t="str">
        <f t="shared" si="49"/>
        <v>M</v>
      </c>
      <c r="S566" s="15"/>
      <c r="T566" s="15">
        <v>1</v>
      </c>
      <c r="U566" s="15"/>
      <c r="V566" s="15"/>
      <c r="W566" s="473"/>
      <c r="X566" s="473"/>
      <c r="Y566" s="15"/>
      <c r="Z566" s="15"/>
      <c r="AA566" s="15"/>
      <c r="AC566" s="16"/>
      <c r="AD566" s="15">
        <v>1</v>
      </c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</row>
    <row r="567" spans="1:43" s="17" customFormat="1" ht="12.75" customHeight="1">
      <c r="A567" s="126" t="s">
        <v>2479</v>
      </c>
      <c r="B567" s="72"/>
      <c r="C567" s="144" t="s">
        <v>2480</v>
      </c>
      <c r="D567" s="46"/>
      <c r="E567" s="145">
        <v>2</v>
      </c>
      <c r="F567" s="464">
        <v>911</v>
      </c>
      <c r="G567" s="465">
        <v>4486</v>
      </c>
      <c r="H567" s="148"/>
      <c r="I567" s="158"/>
      <c r="J567" s="146"/>
      <c r="K567" s="146"/>
      <c r="L567" s="147"/>
      <c r="M567" s="619">
        <f t="shared" si="58"/>
        <v>0</v>
      </c>
      <c r="N567" s="626">
        <f t="shared" si="58"/>
        <v>0</v>
      </c>
      <c r="O567" s="36"/>
      <c r="P567" s="151" t="s">
        <v>1474</v>
      </c>
      <c r="Q567" s="150"/>
      <c r="R567" s="150" t="str">
        <f t="shared" si="49"/>
        <v>M</v>
      </c>
      <c r="S567" s="15"/>
      <c r="T567" s="15">
        <v>1</v>
      </c>
      <c r="U567" s="15"/>
      <c r="V567" s="15"/>
      <c r="W567" s="473"/>
      <c r="X567" s="473"/>
      <c r="Y567" s="15"/>
      <c r="Z567" s="15"/>
      <c r="AA567" s="15"/>
      <c r="AC567" s="16"/>
      <c r="AD567" s="15">
        <v>1</v>
      </c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</row>
    <row r="568" spans="1:43" s="17" customFormat="1" ht="12.75" customHeight="1">
      <c r="A568" s="126" t="s">
        <v>2481</v>
      </c>
      <c r="B568" s="72"/>
      <c r="C568" s="144" t="s">
        <v>2482</v>
      </c>
      <c r="D568" s="46"/>
      <c r="E568" s="145">
        <v>3</v>
      </c>
      <c r="F568" s="464">
        <v>786</v>
      </c>
      <c r="G568" s="465">
        <v>3310</v>
      </c>
      <c r="H568" s="148"/>
      <c r="I568" s="158"/>
      <c r="J568" s="146"/>
      <c r="K568" s="146"/>
      <c r="L568" s="147"/>
      <c r="M568" s="619">
        <f t="shared" si="58"/>
        <v>0</v>
      </c>
      <c r="N568" s="626">
        <f t="shared" si="58"/>
        <v>0</v>
      </c>
      <c r="O568" s="36"/>
      <c r="P568" s="151" t="s">
        <v>1474</v>
      </c>
      <c r="Q568" s="150"/>
      <c r="R568" s="150" t="str">
        <f t="shared" si="49"/>
        <v>M</v>
      </c>
      <c r="S568" s="15"/>
      <c r="T568" s="15">
        <v>1</v>
      </c>
      <c r="U568" s="15"/>
      <c r="V568" s="15"/>
      <c r="W568" s="473"/>
      <c r="X568" s="473"/>
      <c r="Y568" s="15"/>
      <c r="Z568" s="15"/>
      <c r="AA568" s="15"/>
      <c r="AC568" s="16"/>
      <c r="AD568" s="15">
        <v>1</v>
      </c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</row>
    <row r="569" spans="1:43" s="129" customFormat="1" ht="12.75" customHeight="1">
      <c r="A569" s="126" t="s">
        <v>2473</v>
      </c>
      <c r="B569" s="131"/>
      <c r="C569" s="144" t="s">
        <v>2896</v>
      </c>
      <c r="D569" s="132"/>
      <c r="E569" s="145">
        <v>5</v>
      </c>
      <c r="F569" s="464">
        <v>706</v>
      </c>
      <c r="G569" s="465">
        <v>2716</v>
      </c>
      <c r="H569" s="148"/>
      <c r="I569" s="158"/>
      <c r="J569" s="146"/>
      <c r="K569" s="146"/>
      <c r="L569" s="147"/>
      <c r="M569" s="619">
        <f t="shared" si="58"/>
        <v>0</v>
      </c>
      <c r="N569" s="626">
        <f t="shared" si="58"/>
        <v>0</v>
      </c>
      <c r="O569" s="150"/>
      <c r="P569" s="151" t="s">
        <v>1473</v>
      </c>
      <c r="Q569" s="150"/>
      <c r="R569" s="150" t="str">
        <f t="shared" si="49"/>
        <v>C</v>
      </c>
      <c r="S569" s="15"/>
      <c r="T569" s="15"/>
      <c r="U569" s="5">
        <v>1</v>
      </c>
      <c r="V569" s="5"/>
      <c r="W569" s="475"/>
      <c r="X569" s="475"/>
      <c r="Y569" s="5"/>
      <c r="Z569" s="5"/>
      <c r="AA569" s="5"/>
      <c r="AC569" s="128"/>
      <c r="AD569" s="15">
        <v>1</v>
      </c>
      <c r="AE569" s="128"/>
      <c r="AF569" s="128"/>
      <c r="AG569" s="128"/>
      <c r="AH569" s="128"/>
      <c r="AI569" s="128"/>
      <c r="AJ569" s="128"/>
      <c r="AK569" s="128"/>
      <c r="AL569" s="128"/>
      <c r="AM569" s="128"/>
      <c r="AN569" s="128"/>
      <c r="AO569" s="128"/>
      <c r="AP569" s="128"/>
      <c r="AQ569" s="128"/>
    </row>
    <row r="570" spans="1:43" s="17" customFormat="1" ht="12.75" customHeight="1">
      <c r="A570" s="126" t="s">
        <v>2483</v>
      </c>
      <c r="B570" s="72"/>
      <c r="C570" s="144" t="s">
        <v>2484</v>
      </c>
      <c r="D570" s="46"/>
      <c r="E570" s="145">
        <v>7</v>
      </c>
      <c r="F570" s="146">
        <v>92</v>
      </c>
      <c r="G570" s="147">
        <v>432</v>
      </c>
      <c r="H570" s="148"/>
      <c r="I570" s="158"/>
      <c r="J570" s="146"/>
      <c r="K570" s="146"/>
      <c r="L570" s="147"/>
      <c r="M570" s="619">
        <f t="shared" si="58"/>
        <v>0</v>
      </c>
      <c r="N570" s="626">
        <f t="shared" si="58"/>
        <v>0</v>
      </c>
      <c r="O570" s="36"/>
      <c r="P570" s="151" t="s">
        <v>1474</v>
      </c>
      <c r="Q570" s="150"/>
      <c r="R570" s="150" t="str">
        <f t="shared" si="49"/>
        <v>M</v>
      </c>
      <c r="S570" s="15"/>
      <c r="T570" s="15">
        <v>1</v>
      </c>
      <c r="U570" s="15"/>
      <c r="V570" s="15"/>
      <c r="W570" s="473"/>
      <c r="X570" s="473"/>
      <c r="Y570" s="15"/>
      <c r="Z570" s="15"/>
      <c r="AA570" s="15"/>
      <c r="AC570" s="16"/>
      <c r="AD570" s="15">
        <v>1</v>
      </c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</row>
    <row r="571" spans="1:43" s="17" customFormat="1" ht="12.75" customHeight="1">
      <c r="A571" s="126" t="s">
        <v>2485</v>
      </c>
      <c r="B571" s="72"/>
      <c r="C571" s="144" t="s">
        <v>2486</v>
      </c>
      <c r="D571" s="46"/>
      <c r="E571" s="145">
        <v>4</v>
      </c>
      <c r="F571" s="464">
        <v>1015</v>
      </c>
      <c r="G571" s="465">
        <v>4215</v>
      </c>
      <c r="H571" s="148"/>
      <c r="I571" s="158"/>
      <c r="J571" s="146"/>
      <c r="K571" s="146"/>
      <c r="L571" s="147"/>
      <c r="M571" s="619">
        <f t="shared" si="58"/>
        <v>0</v>
      </c>
      <c r="N571" s="626">
        <f t="shared" si="58"/>
        <v>0</v>
      </c>
      <c r="O571" s="36"/>
      <c r="P571" s="151" t="s">
        <v>1474</v>
      </c>
      <c r="Q571" s="150"/>
      <c r="R571" s="150" t="str">
        <f t="shared" si="49"/>
        <v>M</v>
      </c>
      <c r="S571" s="15"/>
      <c r="T571" s="15">
        <v>1</v>
      </c>
      <c r="U571" s="15"/>
      <c r="V571" s="15"/>
      <c r="W571" s="473"/>
      <c r="X571" s="473"/>
      <c r="Y571" s="15"/>
      <c r="Z571" s="15"/>
      <c r="AA571" s="15"/>
      <c r="AC571" s="16"/>
      <c r="AD571" s="15">
        <v>1</v>
      </c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</row>
    <row r="572" spans="1:43" s="17" customFormat="1" ht="12.75" customHeight="1">
      <c r="A572" s="126" t="s">
        <v>2487</v>
      </c>
      <c r="B572" s="72"/>
      <c r="C572" s="144" t="s">
        <v>2488</v>
      </c>
      <c r="D572" s="46"/>
      <c r="E572" s="145">
        <v>11</v>
      </c>
      <c r="F572" s="464">
        <v>647</v>
      </c>
      <c r="G572" s="465">
        <v>3308</v>
      </c>
      <c r="H572" s="148"/>
      <c r="I572" s="158"/>
      <c r="J572" s="146"/>
      <c r="K572" s="146"/>
      <c r="L572" s="147"/>
      <c r="M572" s="619">
        <f t="shared" si="58"/>
        <v>0</v>
      </c>
      <c r="N572" s="626">
        <f t="shared" si="58"/>
        <v>0</v>
      </c>
      <c r="O572" s="36"/>
      <c r="P572" s="151" t="s">
        <v>1474</v>
      </c>
      <c r="Q572" s="150"/>
      <c r="R572" s="150" t="str">
        <f t="shared" si="49"/>
        <v>M</v>
      </c>
      <c r="S572" s="15"/>
      <c r="T572" s="15">
        <v>1</v>
      </c>
      <c r="U572" s="15"/>
      <c r="V572" s="15"/>
      <c r="W572" s="473"/>
      <c r="X572" s="473"/>
      <c r="Y572" s="15"/>
      <c r="Z572" s="15"/>
      <c r="AA572" s="15"/>
      <c r="AC572" s="16"/>
      <c r="AD572" s="15">
        <v>1</v>
      </c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</row>
    <row r="573" spans="1:43" s="17" customFormat="1" ht="12.75" customHeight="1">
      <c r="A573" s="126" t="s">
        <v>2489</v>
      </c>
      <c r="B573" s="72"/>
      <c r="C573" s="144" t="s">
        <v>2490</v>
      </c>
      <c r="D573" s="46"/>
      <c r="E573" s="145">
        <v>7</v>
      </c>
      <c r="F573" s="464">
        <v>1005</v>
      </c>
      <c r="G573" s="465">
        <v>4573</v>
      </c>
      <c r="H573" s="148"/>
      <c r="I573" s="158"/>
      <c r="J573" s="146"/>
      <c r="K573" s="146"/>
      <c r="L573" s="147"/>
      <c r="M573" s="619">
        <f t="shared" si="58"/>
        <v>0</v>
      </c>
      <c r="N573" s="626">
        <f t="shared" si="58"/>
        <v>0</v>
      </c>
      <c r="O573" s="36"/>
      <c r="P573" s="151" t="s">
        <v>1474</v>
      </c>
      <c r="Q573" s="150"/>
      <c r="R573" s="150" t="str">
        <f t="shared" si="49"/>
        <v>M</v>
      </c>
      <c r="S573" s="15"/>
      <c r="T573" s="15">
        <v>1</v>
      </c>
      <c r="U573" s="15"/>
      <c r="V573" s="15"/>
      <c r="W573" s="473"/>
      <c r="X573" s="473"/>
      <c r="Y573" s="15"/>
      <c r="Z573" s="15"/>
      <c r="AA573" s="15"/>
      <c r="AC573" s="16"/>
      <c r="AD573" s="15">
        <v>1</v>
      </c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</row>
    <row r="574" spans="1:43" s="17" customFormat="1" ht="12.75" customHeight="1">
      <c r="A574" s="126" t="s">
        <v>2491</v>
      </c>
      <c r="B574" s="72"/>
      <c r="C574" s="144" t="s">
        <v>2492</v>
      </c>
      <c r="D574" s="46"/>
      <c r="E574" s="145">
        <v>3</v>
      </c>
      <c r="F574" s="146">
        <v>100</v>
      </c>
      <c r="G574" s="147">
        <v>408</v>
      </c>
      <c r="H574" s="148"/>
      <c r="I574" s="158"/>
      <c r="J574" s="146"/>
      <c r="K574" s="146"/>
      <c r="L574" s="147"/>
      <c r="M574" s="619">
        <f t="shared" si="58"/>
        <v>0</v>
      </c>
      <c r="N574" s="626">
        <f t="shared" si="58"/>
        <v>0</v>
      </c>
      <c r="O574" s="36"/>
      <c r="P574" s="151" t="s">
        <v>1474</v>
      </c>
      <c r="Q574" s="150"/>
      <c r="R574" s="150" t="str">
        <f t="shared" si="49"/>
        <v>M</v>
      </c>
      <c r="S574" s="15"/>
      <c r="T574" s="15">
        <v>1</v>
      </c>
      <c r="U574" s="15"/>
      <c r="V574" s="15"/>
      <c r="W574" s="473"/>
      <c r="X574" s="473"/>
      <c r="Y574" s="15"/>
      <c r="Z574" s="15"/>
      <c r="AA574" s="15"/>
      <c r="AC574" s="16"/>
      <c r="AD574" s="15">
        <v>1</v>
      </c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</row>
    <row r="575" spans="1:43" s="17" customFormat="1" ht="12.75" customHeight="1">
      <c r="A575" s="126" t="s">
        <v>2493</v>
      </c>
      <c r="B575" s="72"/>
      <c r="C575" s="144" t="s">
        <v>2494</v>
      </c>
      <c r="D575" s="46"/>
      <c r="E575" s="145">
        <v>1</v>
      </c>
      <c r="F575" s="464">
        <v>95</v>
      </c>
      <c r="G575" s="465">
        <v>475</v>
      </c>
      <c r="H575" s="148"/>
      <c r="I575" s="158"/>
      <c r="J575" s="146"/>
      <c r="K575" s="146"/>
      <c r="L575" s="147"/>
      <c r="M575" s="619">
        <f t="shared" si="58"/>
        <v>0</v>
      </c>
      <c r="N575" s="626">
        <f t="shared" si="58"/>
        <v>0</v>
      </c>
      <c r="O575" s="36"/>
      <c r="P575" s="151" t="s">
        <v>1474</v>
      </c>
      <c r="Q575" s="150"/>
      <c r="R575" s="150" t="str">
        <f t="shared" si="49"/>
        <v>M</v>
      </c>
      <c r="S575" s="15"/>
      <c r="T575" s="15">
        <v>1</v>
      </c>
      <c r="U575" s="15"/>
      <c r="V575" s="15"/>
      <c r="W575" s="473"/>
      <c r="X575" s="473"/>
      <c r="Y575" s="15"/>
      <c r="Z575" s="15"/>
      <c r="AA575" s="15"/>
      <c r="AC575" s="16"/>
      <c r="AD575" s="15">
        <v>1</v>
      </c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</row>
    <row r="576" spans="1:43" s="17" customFormat="1" ht="12.75" customHeight="1">
      <c r="A576" s="126" t="s">
        <v>2495</v>
      </c>
      <c r="B576" s="72"/>
      <c r="C576" s="144" t="s">
        <v>1843</v>
      </c>
      <c r="D576" s="46"/>
      <c r="E576" s="145">
        <v>11</v>
      </c>
      <c r="F576" s="464">
        <v>292</v>
      </c>
      <c r="G576" s="465">
        <v>1469</v>
      </c>
      <c r="H576" s="148"/>
      <c r="I576" s="158"/>
      <c r="J576" s="146"/>
      <c r="K576" s="146"/>
      <c r="L576" s="147"/>
      <c r="M576" s="619">
        <f t="shared" si="58"/>
        <v>0</v>
      </c>
      <c r="N576" s="626">
        <f t="shared" si="58"/>
        <v>0</v>
      </c>
      <c r="O576" s="36"/>
      <c r="P576" s="151" t="s">
        <v>1474</v>
      </c>
      <c r="Q576" s="150"/>
      <c r="R576" s="150" t="str">
        <f t="shared" si="49"/>
        <v>M</v>
      </c>
      <c r="S576" s="15"/>
      <c r="T576" s="15">
        <v>1</v>
      </c>
      <c r="U576" s="15"/>
      <c r="V576" s="15"/>
      <c r="W576" s="473"/>
      <c r="X576" s="473"/>
      <c r="Y576" s="15"/>
      <c r="Z576" s="15"/>
      <c r="AA576" s="15"/>
      <c r="AC576" s="16"/>
      <c r="AD576" s="15">
        <v>1</v>
      </c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</row>
    <row r="577" spans="1:43" s="17" customFormat="1" ht="12.75" customHeight="1">
      <c r="A577" s="126" t="s">
        <v>2496</v>
      </c>
      <c r="B577" s="72"/>
      <c r="C577" s="144" t="s">
        <v>2497</v>
      </c>
      <c r="D577" s="46"/>
      <c r="E577" s="145">
        <v>1</v>
      </c>
      <c r="F577" s="464">
        <v>1260</v>
      </c>
      <c r="G577" s="465">
        <v>5988</v>
      </c>
      <c r="H577" s="148"/>
      <c r="I577" s="158"/>
      <c r="J577" s="146"/>
      <c r="K577" s="146"/>
      <c r="L577" s="147"/>
      <c r="M577" s="619">
        <f t="shared" si="58"/>
        <v>0</v>
      </c>
      <c r="N577" s="626">
        <f t="shared" si="58"/>
        <v>0</v>
      </c>
      <c r="O577" s="36"/>
      <c r="P577" s="151" t="s">
        <v>1474</v>
      </c>
      <c r="Q577" s="150"/>
      <c r="R577" s="150" t="str">
        <f t="shared" si="49"/>
        <v>M</v>
      </c>
      <c r="S577" s="15"/>
      <c r="T577" s="15">
        <v>1</v>
      </c>
      <c r="U577" s="15"/>
      <c r="V577" s="15"/>
      <c r="W577" s="473"/>
      <c r="X577" s="473"/>
      <c r="Y577" s="15"/>
      <c r="Z577" s="15"/>
      <c r="AA577" s="15"/>
      <c r="AC577" s="16"/>
      <c r="AD577" s="15">
        <v>1</v>
      </c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</row>
    <row r="578" spans="1:43" s="17" customFormat="1" ht="12.75" customHeight="1">
      <c r="A578" s="126" t="s">
        <v>2498</v>
      </c>
      <c r="B578" s="72"/>
      <c r="C578" s="144" t="s">
        <v>2499</v>
      </c>
      <c r="D578" s="46"/>
      <c r="E578" s="145">
        <v>4</v>
      </c>
      <c r="F578" s="464">
        <v>401</v>
      </c>
      <c r="G578" s="465">
        <v>1484</v>
      </c>
      <c r="H578" s="148"/>
      <c r="I578" s="158"/>
      <c r="J578" s="146"/>
      <c r="K578" s="146"/>
      <c r="L578" s="147"/>
      <c r="M578" s="619">
        <f t="shared" si="58"/>
        <v>0</v>
      </c>
      <c r="N578" s="626">
        <f t="shared" si="58"/>
        <v>0</v>
      </c>
      <c r="O578" s="36"/>
      <c r="P578" s="151" t="s">
        <v>1474</v>
      </c>
      <c r="Q578" s="150"/>
      <c r="R578" s="150" t="str">
        <f t="shared" si="49"/>
        <v>M</v>
      </c>
      <c r="S578" s="15"/>
      <c r="T578" s="15">
        <v>1</v>
      </c>
      <c r="U578" s="15"/>
      <c r="V578" s="15"/>
      <c r="W578" s="473"/>
      <c r="X578" s="473"/>
      <c r="Y578" s="15"/>
      <c r="Z578" s="15"/>
      <c r="AA578" s="15"/>
      <c r="AC578" s="16"/>
      <c r="AD578" s="15">
        <v>1</v>
      </c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</row>
    <row r="579" spans="1:43" s="17" customFormat="1" ht="12.75" customHeight="1" thickBot="1">
      <c r="A579" s="126" t="s">
        <v>2500</v>
      </c>
      <c r="B579" s="104"/>
      <c r="C579" s="159" t="s">
        <v>2134</v>
      </c>
      <c r="D579" s="105"/>
      <c r="E579" s="161">
        <v>4</v>
      </c>
      <c r="F579" s="484">
        <v>116</v>
      </c>
      <c r="G579" s="125">
        <v>565</v>
      </c>
      <c r="H579" s="164"/>
      <c r="I579" s="166"/>
      <c r="J579" s="162"/>
      <c r="K579" s="162"/>
      <c r="L579" s="163"/>
      <c r="M579" s="636">
        <f t="shared" si="58"/>
        <v>0</v>
      </c>
      <c r="N579" s="637">
        <f t="shared" si="58"/>
        <v>0</v>
      </c>
      <c r="O579" s="36"/>
      <c r="P579" s="151" t="s">
        <v>1474</v>
      </c>
      <c r="Q579" s="150"/>
      <c r="R579" s="150" t="str">
        <f t="shared" si="49"/>
        <v>M</v>
      </c>
      <c r="S579" s="15"/>
      <c r="T579" s="15">
        <v>1</v>
      </c>
      <c r="U579" s="15"/>
      <c r="V579" s="15"/>
      <c r="W579" s="473"/>
      <c r="X579" s="473"/>
      <c r="Y579" s="15"/>
      <c r="Z579" s="15"/>
      <c r="AA579" s="15"/>
      <c r="AC579" s="16"/>
      <c r="AD579" s="15">
        <v>1</v>
      </c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</row>
    <row r="580" spans="1:43" s="18" customFormat="1" ht="15.75" customHeight="1" thickTop="1">
      <c r="A580" s="126" t="s">
        <v>2501</v>
      </c>
      <c r="B580" s="912" t="s">
        <v>2502</v>
      </c>
      <c r="C580" s="913"/>
      <c r="D580" s="25"/>
      <c r="E580" s="657">
        <f t="shared" ref="E580:N580" si="59">SUM(E581:E604)</f>
        <v>59</v>
      </c>
      <c r="F580" s="658">
        <f t="shared" si="59"/>
        <v>6135</v>
      </c>
      <c r="G580" s="659">
        <f t="shared" si="59"/>
        <v>29752</v>
      </c>
      <c r="H580" s="660">
        <f t="shared" si="59"/>
        <v>21</v>
      </c>
      <c r="I580" s="661">
        <f t="shared" si="59"/>
        <v>1182</v>
      </c>
      <c r="J580" s="658">
        <f t="shared" si="59"/>
        <v>5903</v>
      </c>
      <c r="K580" s="658">
        <f t="shared" si="59"/>
        <v>0</v>
      </c>
      <c r="L580" s="659">
        <f t="shared" si="59"/>
        <v>0</v>
      </c>
      <c r="M580" s="657">
        <f t="shared" si="59"/>
        <v>1182</v>
      </c>
      <c r="N580" s="662">
        <f t="shared" si="59"/>
        <v>5903</v>
      </c>
      <c r="O580" s="36"/>
      <c r="P580" s="151" t="s">
        <v>1500</v>
      </c>
      <c r="Q580" s="150"/>
      <c r="R580" s="150" t="str">
        <f t="shared" si="49"/>
        <v>P</v>
      </c>
      <c r="S580" s="15"/>
      <c r="T580" s="15"/>
      <c r="U580" s="15"/>
      <c r="V580" s="15"/>
      <c r="W580" s="473"/>
      <c r="X580" s="473"/>
      <c r="Y580" s="15"/>
      <c r="Z580" s="15"/>
      <c r="AA580" s="15"/>
      <c r="AC580" s="15"/>
      <c r="AD580" s="15">
        <v>1</v>
      </c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</row>
    <row r="581" spans="1:43" s="17" customFormat="1" ht="12.75" hidden="1" customHeight="1">
      <c r="A581" s="126" t="s">
        <v>2505</v>
      </c>
      <c r="B581" s="72"/>
      <c r="C581" s="144" t="s">
        <v>2506</v>
      </c>
      <c r="D581" s="46"/>
      <c r="E581" s="463"/>
      <c r="F581" s="464"/>
      <c r="G581" s="465"/>
      <c r="H581" s="470"/>
      <c r="I581" s="471"/>
      <c r="J581" s="464"/>
      <c r="K581" s="464"/>
      <c r="L581" s="465"/>
      <c r="M581" s="463">
        <f t="shared" ref="M581:N604" si="60">I581+K581</f>
        <v>0</v>
      </c>
      <c r="N581" s="472">
        <f t="shared" si="60"/>
        <v>0</v>
      </c>
      <c r="O581" s="36"/>
      <c r="P581" s="151" t="s">
        <v>1474</v>
      </c>
      <c r="Q581" s="150"/>
      <c r="R581" s="150" t="str">
        <f t="shared" si="49"/>
        <v/>
      </c>
      <c r="S581" s="15"/>
      <c r="T581" s="15"/>
      <c r="U581" s="15"/>
      <c r="V581" s="15"/>
      <c r="W581" s="473"/>
      <c r="X581" s="473"/>
      <c r="Y581" s="15"/>
      <c r="Z581" s="15"/>
      <c r="AA581" s="15"/>
      <c r="AC581" s="16"/>
      <c r="AD581" s="15">
        <v>1</v>
      </c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</row>
    <row r="582" spans="1:43" s="17" customFormat="1" ht="12.75" customHeight="1">
      <c r="A582" s="126" t="s">
        <v>2507</v>
      </c>
      <c r="B582" s="72"/>
      <c r="C582" s="144" t="s">
        <v>2508</v>
      </c>
      <c r="D582" s="46"/>
      <c r="E582" s="463">
        <v>1</v>
      </c>
      <c r="F582" s="464">
        <v>1565</v>
      </c>
      <c r="G582" s="465">
        <v>7356</v>
      </c>
      <c r="H582" s="470"/>
      <c r="I582" s="471"/>
      <c r="J582" s="464"/>
      <c r="K582" s="464"/>
      <c r="L582" s="465"/>
      <c r="M582" s="463">
        <f t="shared" si="60"/>
        <v>0</v>
      </c>
      <c r="N582" s="472">
        <f t="shared" si="60"/>
        <v>0</v>
      </c>
      <c r="O582" s="36"/>
      <c r="P582" s="151" t="s">
        <v>1474</v>
      </c>
      <c r="Q582" s="150"/>
      <c r="R582" s="150" t="str">
        <f t="shared" si="49"/>
        <v>M</v>
      </c>
      <c r="S582" s="15"/>
      <c r="T582" s="15"/>
      <c r="U582" s="15"/>
      <c r="V582" s="15"/>
      <c r="W582" s="473"/>
      <c r="X582" s="473"/>
      <c r="Y582" s="15"/>
      <c r="Z582" s="15"/>
      <c r="AA582" s="15"/>
      <c r="AC582" s="16"/>
      <c r="AD582" s="15">
        <v>1</v>
      </c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</row>
    <row r="583" spans="1:43" s="17" customFormat="1" ht="12.75" customHeight="1">
      <c r="A583" s="126" t="s">
        <v>2509</v>
      </c>
      <c r="B583" s="72"/>
      <c r="C583" s="144" t="s">
        <v>2510</v>
      </c>
      <c r="D583" s="46"/>
      <c r="E583" s="463">
        <v>2</v>
      </c>
      <c r="F583" s="464">
        <v>225</v>
      </c>
      <c r="G583" s="465">
        <v>1125</v>
      </c>
      <c r="H583" s="470"/>
      <c r="I583" s="471"/>
      <c r="J583" s="464"/>
      <c r="K583" s="464"/>
      <c r="L583" s="465"/>
      <c r="M583" s="463">
        <f t="shared" si="60"/>
        <v>0</v>
      </c>
      <c r="N583" s="472">
        <f t="shared" si="60"/>
        <v>0</v>
      </c>
      <c r="O583" s="36"/>
      <c r="P583" s="151" t="s">
        <v>1474</v>
      </c>
      <c r="Q583" s="150"/>
      <c r="R583" s="150" t="str">
        <f t="shared" si="49"/>
        <v>M</v>
      </c>
      <c r="S583" s="15"/>
      <c r="T583" s="15"/>
      <c r="U583" s="15"/>
      <c r="V583" s="15"/>
      <c r="W583" s="473"/>
      <c r="X583" s="473"/>
      <c r="Y583" s="15"/>
      <c r="Z583" s="15"/>
      <c r="AA583" s="15"/>
      <c r="AC583" s="16"/>
      <c r="AD583" s="15">
        <v>1</v>
      </c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</row>
    <row r="584" spans="1:43" s="17" customFormat="1" ht="12.75" hidden="1" customHeight="1">
      <c r="A584" s="126" t="s">
        <v>2511</v>
      </c>
      <c r="B584" s="72"/>
      <c r="C584" s="144" t="s">
        <v>2512</v>
      </c>
      <c r="D584" s="46"/>
      <c r="E584" s="463"/>
      <c r="F584" s="464"/>
      <c r="G584" s="465"/>
      <c r="H584" s="470"/>
      <c r="I584" s="471"/>
      <c r="J584" s="464"/>
      <c r="K584" s="464"/>
      <c r="L584" s="465"/>
      <c r="M584" s="463">
        <f t="shared" si="60"/>
        <v>0</v>
      </c>
      <c r="N584" s="472">
        <f t="shared" si="60"/>
        <v>0</v>
      </c>
      <c r="O584" s="36"/>
      <c r="P584" s="151" t="s">
        <v>1474</v>
      </c>
      <c r="Q584" s="150"/>
      <c r="R584" s="150" t="str">
        <f t="shared" si="49"/>
        <v/>
      </c>
      <c r="S584" s="15"/>
      <c r="T584" s="15"/>
      <c r="U584" s="15"/>
      <c r="V584" s="15"/>
      <c r="W584" s="473"/>
      <c r="X584" s="473"/>
      <c r="Y584" s="15"/>
      <c r="Z584" s="15"/>
      <c r="AA584" s="15"/>
      <c r="AC584" s="16"/>
      <c r="AD584" s="15">
        <v>1</v>
      </c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</row>
    <row r="585" spans="1:43" s="17" customFormat="1" ht="12.75" hidden="1" customHeight="1">
      <c r="A585" s="126" t="s">
        <v>2513</v>
      </c>
      <c r="B585" s="72"/>
      <c r="C585" s="144" t="s">
        <v>2514</v>
      </c>
      <c r="D585" s="46"/>
      <c r="E585" s="463"/>
      <c r="F585" s="464"/>
      <c r="G585" s="465"/>
      <c r="H585" s="470"/>
      <c r="I585" s="471"/>
      <c r="J585" s="464"/>
      <c r="K585" s="464"/>
      <c r="L585" s="465"/>
      <c r="M585" s="463">
        <f t="shared" si="60"/>
        <v>0</v>
      </c>
      <c r="N585" s="472">
        <f t="shared" si="60"/>
        <v>0</v>
      </c>
      <c r="O585" s="36"/>
      <c r="P585" s="151" t="s">
        <v>1474</v>
      </c>
      <c r="Q585" s="150"/>
      <c r="R585" s="150" t="str">
        <f t="shared" si="49"/>
        <v/>
      </c>
      <c r="S585" s="15"/>
      <c r="T585" s="15"/>
      <c r="U585" s="15"/>
      <c r="V585" s="15"/>
      <c r="W585" s="473"/>
      <c r="X585" s="473"/>
      <c r="Y585" s="15"/>
      <c r="Z585" s="15"/>
      <c r="AA585" s="15"/>
      <c r="AC585" s="16"/>
      <c r="AD585" s="15">
        <v>1</v>
      </c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</row>
    <row r="586" spans="1:43" s="17" customFormat="1" ht="12.75" hidden="1" customHeight="1">
      <c r="A586" s="126" t="s">
        <v>2515</v>
      </c>
      <c r="B586" s="72"/>
      <c r="C586" s="144" t="s">
        <v>2516</v>
      </c>
      <c r="D586" s="46"/>
      <c r="E586" s="463"/>
      <c r="F586" s="464"/>
      <c r="G586" s="465"/>
      <c r="H586" s="470"/>
      <c r="I586" s="471"/>
      <c r="J586" s="464"/>
      <c r="K586" s="464"/>
      <c r="L586" s="465"/>
      <c r="M586" s="463">
        <f t="shared" si="60"/>
        <v>0</v>
      </c>
      <c r="N586" s="472">
        <f t="shared" si="60"/>
        <v>0</v>
      </c>
      <c r="O586" s="36"/>
      <c r="P586" s="151" t="s">
        <v>1474</v>
      </c>
      <c r="Q586" s="150"/>
      <c r="R586" s="150" t="str">
        <f t="shared" si="49"/>
        <v/>
      </c>
      <c r="S586" s="15"/>
      <c r="T586" s="15"/>
      <c r="U586" s="15"/>
      <c r="V586" s="15"/>
      <c r="W586" s="473"/>
      <c r="X586" s="473"/>
      <c r="Y586" s="15"/>
      <c r="Z586" s="15"/>
      <c r="AA586" s="15"/>
      <c r="AC586" s="16"/>
      <c r="AD586" s="15">
        <v>1</v>
      </c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</row>
    <row r="587" spans="1:43" s="17" customFormat="1" ht="12.75" customHeight="1">
      <c r="A587" s="126" t="s">
        <v>2517</v>
      </c>
      <c r="B587" s="72"/>
      <c r="C587" s="144" t="s">
        <v>2518</v>
      </c>
      <c r="D587" s="46"/>
      <c r="E587" s="463">
        <v>3</v>
      </c>
      <c r="F587" s="464">
        <v>91</v>
      </c>
      <c r="G587" s="465">
        <v>455</v>
      </c>
      <c r="H587" s="470"/>
      <c r="I587" s="471"/>
      <c r="J587" s="464"/>
      <c r="K587" s="464"/>
      <c r="L587" s="465"/>
      <c r="M587" s="463">
        <f t="shared" si="60"/>
        <v>0</v>
      </c>
      <c r="N587" s="472">
        <f t="shared" si="60"/>
        <v>0</v>
      </c>
      <c r="O587" s="36"/>
      <c r="P587" s="151" t="s">
        <v>1474</v>
      </c>
      <c r="Q587" s="150"/>
      <c r="R587" s="150" t="str">
        <f t="shared" ref="R587:R650" si="61">IF(SUM(E587:N587)=0,"",P587)</f>
        <v>M</v>
      </c>
      <c r="S587" s="15"/>
      <c r="T587" s="15"/>
      <c r="U587" s="15"/>
      <c r="V587" s="15"/>
      <c r="W587" s="473"/>
      <c r="X587" s="473"/>
      <c r="Y587" s="15"/>
      <c r="Z587" s="15"/>
      <c r="AA587" s="15"/>
      <c r="AC587" s="16"/>
      <c r="AD587" s="15">
        <v>1</v>
      </c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</row>
    <row r="588" spans="1:43" s="17" customFormat="1" ht="12.75" hidden="1" customHeight="1">
      <c r="A588" s="126" t="s">
        <v>2519</v>
      </c>
      <c r="B588" s="72"/>
      <c r="C588" s="144" t="s">
        <v>2520</v>
      </c>
      <c r="D588" s="46"/>
      <c r="E588" s="463"/>
      <c r="F588" s="464"/>
      <c r="G588" s="465"/>
      <c r="H588" s="470"/>
      <c r="I588" s="471"/>
      <c r="J588" s="464"/>
      <c r="K588" s="464"/>
      <c r="L588" s="465"/>
      <c r="M588" s="463">
        <f t="shared" si="60"/>
        <v>0</v>
      </c>
      <c r="N588" s="472">
        <f t="shared" si="60"/>
        <v>0</v>
      </c>
      <c r="O588" s="36"/>
      <c r="P588" s="151" t="s">
        <v>1474</v>
      </c>
      <c r="Q588" s="150"/>
      <c r="R588" s="150" t="str">
        <f t="shared" si="61"/>
        <v/>
      </c>
      <c r="S588" s="15"/>
      <c r="T588" s="15"/>
      <c r="U588" s="15"/>
      <c r="V588" s="15"/>
      <c r="W588" s="473"/>
      <c r="X588" s="473"/>
      <c r="Y588" s="15"/>
      <c r="Z588" s="15"/>
      <c r="AA588" s="15"/>
      <c r="AC588" s="16"/>
      <c r="AD588" s="15">
        <v>1</v>
      </c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</row>
    <row r="589" spans="1:43" s="17" customFormat="1" ht="12.75" customHeight="1">
      <c r="A589" s="126" t="s">
        <v>2521</v>
      </c>
      <c r="B589" s="72"/>
      <c r="C589" s="144" t="s">
        <v>2522</v>
      </c>
      <c r="D589" s="46"/>
      <c r="E589" s="463">
        <v>6</v>
      </c>
      <c r="F589" s="464">
        <v>1182</v>
      </c>
      <c r="G589" s="465">
        <v>5903</v>
      </c>
      <c r="H589" s="470">
        <v>21</v>
      </c>
      <c r="I589" s="471">
        <v>1182</v>
      </c>
      <c r="J589" s="464">
        <v>5903</v>
      </c>
      <c r="K589" s="464"/>
      <c r="L589" s="465"/>
      <c r="M589" s="463">
        <f t="shared" si="60"/>
        <v>1182</v>
      </c>
      <c r="N589" s="472">
        <f t="shared" si="60"/>
        <v>5903</v>
      </c>
      <c r="O589" s="36"/>
      <c r="P589" s="151" t="s">
        <v>1474</v>
      </c>
      <c r="Q589" s="150"/>
      <c r="R589" s="150" t="str">
        <f t="shared" si="61"/>
        <v>M</v>
      </c>
      <c r="S589" s="15"/>
      <c r="T589" s="15"/>
      <c r="U589" s="15"/>
      <c r="V589" s="15"/>
      <c r="W589" s="473"/>
      <c r="X589" s="473"/>
      <c r="Y589" s="15"/>
      <c r="Z589" s="15"/>
      <c r="AA589" s="15"/>
      <c r="AC589" s="16"/>
      <c r="AD589" s="15">
        <v>1</v>
      </c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</row>
    <row r="590" spans="1:43" s="17" customFormat="1" ht="12.75" customHeight="1">
      <c r="A590" s="126" t="s">
        <v>2523</v>
      </c>
      <c r="B590" s="72"/>
      <c r="C590" s="144" t="s">
        <v>2524</v>
      </c>
      <c r="D590" s="46"/>
      <c r="E590" s="463">
        <v>12</v>
      </c>
      <c r="F590" s="464">
        <v>373</v>
      </c>
      <c r="G590" s="465">
        <v>1660</v>
      </c>
      <c r="H590" s="470"/>
      <c r="I590" s="471"/>
      <c r="J590" s="464"/>
      <c r="K590" s="464"/>
      <c r="L590" s="465"/>
      <c r="M590" s="463">
        <f t="shared" si="60"/>
        <v>0</v>
      </c>
      <c r="N590" s="472">
        <f t="shared" si="60"/>
        <v>0</v>
      </c>
      <c r="O590" s="36"/>
      <c r="P590" s="151" t="s">
        <v>1474</v>
      </c>
      <c r="Q590" s="150"/>
      <c r="R590" s="150" t="str">
        <f t="shared" si="61"/>
        <v>M</v>
      </c>
      <c r="S590" s="15"/>
      <c r="T590" s="15"/>
      <c r="U590" s="15"/>
      <c r="V590" s="15"/>
      <c r="W590" s="473"/>
      <c r="X590" s="473"/>
      <c r="Y590" s="15"/>
      <c r="Z590" s="15"/>
      <c r="AA590" s="15"/>
      <c r="AC590" s="16"/>
      <c r="AD590" s="15">
        <v>1</v>
      </c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</row>
    <row r="591" spans="1:43" s="17" customFormat="1" ht="12.75" customHeight="1">
      <c r="A591" s="126" t="s">
        <v>2525</v>
      </c>
      <c r="B591" s="72"/>
      <c r="C591" s="144" t="s">
        <v>2526</v>
      </c>
      <c r="D591" s="46"/>
      <c r="E591" s="463">
        <v>5</v>
      </c>
      <c r="F591" s="464">
        <v>278</v>
      </c>
      <c r="G591" s="465">
        <v>1148</v>
      </c>
      <c r="H591" s="470"/>
      <c r="I591" s="471"/>
      <c r="J591" s="464"/>
      <c r="K591" s="464"/>
      <c r="L591" s="465"/>
      <c r="M591" s="463">
        <f t="shared" si="60"/>
        <v>0</v>
      </c>
      <c r="N591" s="472">
        <f t="shared" si="60"/>
        <v>0</v>
      </c>
      <c r="O591" s="36"/>
      <c r="P591" s="151" t="s">
        <v>1474</v>
      </c>
      <c r="Q591" s="150"/>
      <c r="R591" s="150" t="str">
        <f t="shared" si="61"/>
        <v>M</v>
      </c>
      <c r="S591" s="15"/>
      <c r="T591" s="15"/>
      <c r="U591" s="15"/>
      <c r="V591" s="15"/>
      <c r="W591" s="473"/>
      <c r="X591" s="473"/>
      <c r="Y591" s="15"/>
      <c r="Z591" s="15"/>
      <c r="AA591" s="15"/>
      <c r="AC591" s="16"/>
      <c r="AD591" s="15">
        <v>1</v>
      </c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</row>
    <row r="592" spans="1:43" s="17" customFormat="1" ht="12.75" customHeight="1">
      <c r="A592" s="126" t="s">
        <v>2527</v>
      </c>
      <c r="B592" s="72"/>
      <c r="C592" s="144" t="s">
        <v>2528</v>
      </c>
      <c r="D592" s="46"/>
      <c r="E592" s="463">
        <v>1</v>
      </c>
      <c r="F592" s="464">
        <v>112</v>
      </c>
      <c r="G592" s="465">
        <v>560</v>
      </c>
      <c r="H592" s="470"/>
      <c r="I592" s="471"/>
      <c r="J592" s="464"/>
      <c r="K592" s="464"/>
      <c r="L592" s="465"/>
      <c r="M592" s="463">
        <f t="shared" si="60"/>
        <v>0</v>
      </c>
      <c r="N592" s="472">
        <f t="shared" si="60"/>
        <v>0</v>
      </c>
      <c r="O592" s="36"/>
      <c r="P592" s="151" t="s">
        <v>1474</v>
      </c>
      <c r="Q592" s="150"/>
      <c r="R592" s="150" t="str">
        <f t="shared" si="61"/>
        <v>M</v>
      </c>
      <c r="S592" s="15"/>
      <c r="T592" s="15"/>
      <c r="U592" s="15"/>
      <c r="V592" s="15"/>
      <c r="W592" s="473"/>
      <c r="X592" s="473"/>
      <c r="Y592" s="15"/>
      <c r="Z592" s="15"/>
      <c r="AA592" s="15"/>
      <c r="AC592" s="16"/>
      <c r="AD592" s="15">
        <v>1</v>
      </c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</row>
    <row r="593" spans="1:43" s="17" customFormat="1" ht="12.75" customHeight="1">
      <c r="A593" s="126" t="s">
        <v>2529</v>
      </c>
      <c r="B593" s="72"/>
      <c r="C593" s="144" t="s">
        <v>2530</v>
      </c>
      <c r="D593" s="46"/>
      <c r="E593" s="463">
        <v>1</v>
      </c>
      <c r="F593" s="464">
        <v>32</v>
      </c>
      <c r="G593" s="465">
        <v>160</v>
      </c>
      <c r="H593" s="470"/>
      <c r="I593" s="471"/>
      <c r="J593" s="464"/>
      <c r="K593" s="464"/>
      <c r="L593" s="465"/>
      <c r="M593" s="463">
        <f t="shared" si="60"/>
        <v>0</v>
      </c>
      <c r="N593" s="472">
        <f t="shared" si="60"/>
        <v>0</v>
      </c>
      <c r="O593" s="36"/>
      <c r="P593" s="151" t="s">
        <v>1474</v>
      </c>
      <c r="Q593" s="150"/>
      <c r="R593" s="150" t="str">
        <f t="shared" si="61"/>
        <v>M</v>
      </c>
      <c r="S593" s="15"/>
      <c r="T593" s="15"/>
      <c r="U593" s="15"/>
      <c r="V593" s="15"/>
      <c r="W593" s="473"/>
      <c r="X593" s="473"/>
      <c r="Y593" s="15"/>
      <c r="Z593" s="15"/>
      <c r="AA593" s="15"/>
      <c r="AC593" s="16"/>
      <c r="AD593" s="15">
        <v>1</v>
      </c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</row>
    <row r="594" spans="1:43" s="17" customFormat="1" ht="12.75" hidden="1" customHeight="1">
      <c r="A594" s="126" t="s">
        <v>2531</v>
      </c>
      <c r="B594" s="72"/>
      <c r="C594" s="144" t="s">
        <v>2295</v>
      </c>
      <c r="D594" s="46"/>
      <c r="E594" s="463"/>
      <c r="F594" s="464"/>
      <c r="G594" s="465"/>
      <c r="H594" s="470"/>
      <c r="I594" s="471"/>
      <c r="J594" s="464"/>
      <c r="K594" s="464"/>
      <c r="L594" s="465"/>
      <c r="M594" s="463">
        <f t="shared" si="60"/>
        <v>0</v>
      </c>
      <c r="N594" s="472">
        <f t="shared" si="60"/>
        <v>0</v>
      </c>
      <c r="O594" s="36"/>
      <c r="P594" s="151" t="s">
        <v>1474</v>
      </c>
      <c r="Q594" s="150"/>
      <c r="R594" s="150" t="str">
        <f t="shared" si="61"/>
        <v/>
      </c>
      <c r="S594" s="15"/>
      <c r="T594" s="15"/>
      <c r="U594" s="15"/>
      <c r="V594" s="15"/>
      <c r="W594" s="473"/>
      <c r="X594" s="473"/>
      <c r="Y594" s="15"/>
      <c r="Z594" s="15"/>
      <c r="AA594" s="15"/>
      <c r="AC594" s="16"/>
      <c r="AD594" s="15">
        <v>1</v>
      </c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</row>
    <row r="595" spans="1:43" s="17" customFormat="1" ht="12.75" hidden="1" customHeight="1">
      <c r="A595" s="126" t="s">
        <v>2532</v>
      </c>
      <c r="B595" s="72"/>
      <c r="C595" s="144" t="s">
        <v>2533</v>
      </c>
      <c r="D595" s="46"/>
      <c r="E595" s="463"/>
      <c r="F595" s="464"/>
      <c r="G595" s="465"/>
      <c r="H595" s="470"/>
      <c r="I595" s="471"/>
      <c r="J595" s="464"/>
      <c r="K595" s="464"/>
      <c r="L595" s="465"/>
      <c r="M595" s="463">
        <f t="shared" si="60"/>
        <v>0</v>
      </c>
      <c r="N595" s="472">
        <f t="shared" si="60"/>
        <v>0</v>
      </c>
      <c r="O595" s="36"/>
      <c r="P595" s="151" t="s">
        <v>1474</v>
      </c>
      <c r="Q595" s="150"/>
      <c r="R595" s="150" t="str">
        <f t="shared" si="61"/>
        <v/>
      </c>
      <c r="S595" s="15"/>
      <c r="T595" s="15"/>
      <c r="U595" s="15"/>
      <c r="V595" s="15"/>
      <c r="W595" s="473"/>
      <c r="X595" s="473"/>
      <c r="Y595" s="15"/>
      <c r="Z595" s="15"/>
      <c r="AA595" s="15"/>
      <c r="AC595" s="16"/>
      <c r="AD595" s="15">
        <v>1</v>
      </c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</row>
    <row r="596" spans="1:43" s="17" customFormat="1" ht="12.75" customHeight="1">
      <c r="A596" s="126" t="s">
        <v>2534</v>
      </c>
      <c r="B596" s="72"/>
      <c r="C596" s="144" t="s">
        <v>2461</v>
      </c>
      <c r="D596" s="46"/>
      <c r="E596" s="463">
        <v>1</v>
      </c>
      <c r="F596" s="464">
        <v>200</v>
      </c>
      <c r="G596" s="465">
        <v>1000</v>
      </c>
      <c r="H596" s="470"/>
      <c r="I596" s="471"/>
      <c r="J596" s="464"/>
      <c r="K596" s="464"/>
      <c r="L596" s="465"/>
      <c r="M596" s="463">
        <f t="shared" si="60"/>
        <v>0</v>
      </c>
      <c r="N596" s="472">
        <f t="shared" si="60"/>
        <v>0</v>
      </c>
      <c r="O596" s="36"/>
      <c r="P596" s="151" t="s">
        <v>1474</v>
      </c>
      <c r="Q596" s="150"/>
      <c r="R596" s="150" t="str">
        <f t="shared" si="61"/>
        <v>M</v>
      </c>
      <c r="S596" s="15"/>
      <c r="T596" s="15"/>
      <c r="U596" s="15"/>
      <c r="V596" s="15"/>
      <c r="W596" s="473"/>
      <c r="X596" s="473"/>
      <c r="Y596" s="15"/>
      <c r="Z596" s="15"/>
      <c r="AA596" s="15"/>
      <c r="AC596" s="16"/>
      <c r="AD596" s="15">
        <v>1</v>
      </c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</row>
    <row r="597" spans="1:43" s="17" customFormat="1" ht="12.75" customHeight="1">
      <c r="A597" s="126" t="s">
        <v>2535</v>
      </c>
      <c r="B597" s="72"/>
      <c r="C597" s="144" t="s">
        <v>2536</v>
      </c>
      <c r="D597" s="46"/>
      <c r="E597" s="463">
        <v>1</v>
      </c>
      <c r="F597" s="464">
        <v>25</v>
      </c>
      <c r="G597" s="465">
        <v>125</v>
      </c>
      <c r="H597" s="470"/>
      <c r="I597" s="471"/>
      <c r="J597" s="464"/>
      <c r="K597" s="464"/>
      <c r="L597" s="465"/>
      <c r="M597" s="463">
        <f t="shared" si="60"/>
        <v>0</v>
      </c>
      <c r="N597" s="472">
        <f t="shared" si="60"/>
        <v>0</v>
      </c>
      <c r="O597" s="36"/>
      <c r="P597" s="151" t="s">
        <v>1474</v>
      </c>
      <c r="Q597" s="150"/>
      <c r="R597" s="150" t="str">
        <f t="shared" si="61"/>
        <v>M</v>
      </c>
      <c r="S597" s="15"/>
      <c r="T597" s="15"/>
      <c r="U597" s="15"/>
      <c r="V597" s="15"/>
      <c r="W597" s="473"/>
      <c r="X597" s="473"/>
      <c r="Y597" s="15"/>
      <c r="Z597" s="15"/>
      <c r="AA597" s="15"/>
      <c r="AC597" s="16"/>
      <c r="AD597" s="15">
        <v>1</v>
      </c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</row>
    <row r="598" spans="1:43" s="129" customFormat="1" ht="12.75" hidden="1" customHeight="1">
      <c r="A598" s="126" t="s">
        <v>2503</v>
      </c>
      <c r="B598" s="131"/>
      <c r="C598" s="144" t="s">
        <v>2504</v>
      </c>
      <c r="D598" s="132"/>
      <c r="E598" s="463"/>
      <c r="F598" s="464"/>
      <c r="G598" s="465"/>
      <c r="H598" s="470"/>
      <c r="I598" s="471"/>
      <c r="J598" s="464"/>
      <c r="K598" s="464"/>
      <c r="L598" s="465"/>
      <c r="M598" s="463">
        <f t="shared" si="60"/>
        <v>0</v>
      </c>
      <c r="N598" s="472">
        <f t="shared" si="60"/>
        <v>0</v>
      </c>
      <c r="O598" s="150"/>
      <c r="P598" s="151" t="s">
        <v>1473</v>
      </c>
      <c r="Q598" s="150"/>
      <c r="R598" s="150" t="str">
        <f t="shared" si="61"/>
        <v/>
      </c>
      <c r="S598" s="15"/>
      <c r="T598" s="15"/>
      <c r="U598" s="5"/>
      <c r="V598" s="5"/>
      <c r="W598" s="475"/>
      <c r="X598" s="475"/>
      <c r="Y598" s="5"/>
      <c r="Z598" s="5"/>
      <c r="AA598" s="5"/>
      <c r="AC598" s="128"/>
      <c r="AD598" s="15">
        <v>1</v>
      </c>
      <c r="AE598" s="128"/>
      <c r="AF598" s="128"/>
      <c r="AG598" s="128"/>
      <c r="AH598" s="128"/>
      <c r="AI598" s="128"/>
      <c r="AJ598" s="128"/>
      <c r="AK598" s="128"/>
      <c r="AL598" s="128"/>
      <c r="AM598" s="128"/>
      <c r="AN598" s="128"/>
      <c r="AO598" s="128"/>
      <c r="AP598" s="128"/>
      <c r="AQ598" s="128"/>
    </row>
    <row r="599" spans="1:43" s="17" customFormat="1" ht="12.75" customHeight="1">
      <c r="A599" s="126" t="s">
        <v>2537</v>
      </c>
      <c r="B599" s="72"/>
      <c r="C599" s="144" t="s">
        <v>1835</v>
      </c>
      <c r="D599" s="46"/>
      <c r="E599" s="463">
        <v>1</v>
      </c>
      <c r="F599" s="464">
        <v>40</v>
      </c>
      <c r="G599" s="465">
        <v>200</v>
      </c>
      <c r="H599" s="470"/>
      <c r="I599" s="471"/>
      <c r="J599" s="464"/>
      <c r="K599" s="464"/>
      <c r="L599" s="465"/>
      <c r="M599" s="463">
        <f t="shared" si="60"/>
        <v>0</v>
      </c>
      <c r="N599" s="472">
        <f t="shared" si="60"/>
        <v>0</v>
      </c>
      <c r="O599" s="36"/>
      <c r="P599" s="151" t="s">
        <v>1474</v>
      </c>
      <c r="Q599" s="150"/>
      <c r="R599" s="150" t="str">
        <f t="shared" si="61"/>
        <v>M</v>
      </c>
      <c r="S599" s="15"/>
      <c r="T599" s="15"/>
      <c r="U599" s="15"/>
      <c r="V599" s="15"/>
      <c r="W599" s="473"/>
      <c r="X599" s="473"/>
      <c r="Y599" s="15"/>
      <c r="Z599" s="15"/>
      <c r="AA599" s="15"/>
      <c r="AC599" s="16"/>
      <c r="AD599" s="15">
        <v>1</v>
      </c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</row>
    <row r="600" spans="1:43" s="17" customFormat="1" ht="12.75" hidden="1" customHeight="1">
      <c r="A600" s="126" t="s">
        <v>2538</v>
      </c>
      <c r="B600" s="72"/>
      <c r="C600" s="144" t="s">
        <v>2539</v>
      </c>
      <c r="D600" s="46"/>
      <c r="E600" s="463"/>
      <c r="F600" s="464"/>
      <c r="G600" s="465"/>
      <c r="H600" s="470"/>
      <c r="I600" s="471"/>
      <c r="J600" s="464"/>
      <c r="K600" s="464"/>
      <c r="L600" s="465"/>
      <c r="M600" s="463">
        <f t="shared" si="60"/>
        <v>0</v>
      </c>
      <c r="N600" s="472">
        <f t="shared" si="60"/>
        <v>0</v>
      </c>
      <c r="O600" s="36"/>
      <c r="P600" s="151" t="s">
        <v>1474</v>
      </c>
      <c r="Q600" s="150"/>
      <c r="R600" s="150" t="str">
        <f t="shared" si="61"/>
        <v/>
      </c>
      <c r="S600" s="15"/>
      <c r="T600" s="15"/>
      <c r="U600" s="15"/>
      <c r="V600" s="15"/>
      <c r="W600" s="473"/>
      <c r="X600" s="473"/>
      <c r="Y600" s="15"/>
      <c r="Z600" s="15"/>
      <c r="AA600" s="15"/>
      <c r="AC600" s="16"/>
      <c r="AD600" s="15">
        <v>1</v>
      </c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</row>
    <row r="601" spans="1:43" s="17" customFormat="1" ht="12.75" customHeight="1">
      <c r="A601" s="126" t="s">
        <v>2540</v>
      </c>
      <c r="B601" s="72"/>
      <c r="C601" s="144" t="s">
        <v>1843</v>
      </c>
      <c r="D601" s="46"/>
      <c r="E601" s="463">
        <v>18</v>
      </c>
      <c r="F601" s="464">
        <v>1103</v>
      </c>
      <c r="G601" s="465">
        <v>5515</v>
      </c>
      <c r="H601" s="470"/>
      <c r="I601" s="471"/>
      <c r="J601" s="464"/>
      <c r="K601" s="464"/>
      <c r="L601" s="465"/>
      <c r="M601" s="463">
        <f t="shared" si="60"/>
        <v>0</v>
      </c>
      <c r="N601" s="472">
        <f t="shared" si="60"/>
        <v>0</v>
      </c>
      <c r="O601" s="36"/>
      <c r="P601" s="151" t="s">
        <v>1474</v>
      </c>
      <c r="Q601" s="150"/>
      <c r="R601" s="150" t="str">
        <f t="shared" si="61"/>
        <v>M</v>
      </c>
      <c r="S601" s="15"/>
      <c r="T601" s="15"/>
      <c r="U601" s="15"/>
      <c r="V601" s="15"/>
      <c r="W601" s="473"/>
      <c r="X601" s="473"/>
      <c r="Y601" s="15"/>
      <c r="Z601" s="15"/>
      <c r="AA601" s="15"/>
      <c r="AC601" s="16"/>
      <c r="AD601" s="15">
        <v>1</v>
      </c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</row>
    <row r="602" spans="1:43" s="17" customFormat="1" ht="12.75" hidden="1" customHeight="1">
      <c r="A602" s="126" t="s">
        <v>2541</v>
      </c>
      <c r="B602" s="72"/>
      <c r="C602" s="144" t="s">
        <v>1520</v>
      </c>
      <c r="D602" s="46"/>
      <c r="E602" s="463"/>
      <c r="F602" s="464"/>
      <c r="G602" s="465"/>
      <c r="H602" s="470"/>
      <c r="I602" s="471"/>
      <c r="J602" s="464"/>
      <c r="K602" s="464"/>
      <c r="L602" s="465"/>
      <c r="M602" s="463">
        <f t="shared" si="60"/>
        <v>0</v>
      </c>
      <c r="N602" s="472">
        <f t="shared" si="60"/>
        <v>0</v>
      </c>
      <c r="O602" s="36"/>
      <c r="P602" s="151" t="s">
        <v>1474</v>
      </c>
      <c r="Q602" s="150"/>
      <c r="R602" s="150" t="str">
        <f t="shared" si="61"/>
        <v/>
      </c>
      <c r="S602" s="15"/>
      <c r="T602" s="15"/>
      <c r="U602" s="15"/>
      <c r="V602" s="15"/>
      <c r="W602" s="473"/>
      <c r="X602" s="473"/>
      <c r="Y602" s="15"/>
      <c r="Z602" s="15"/>
      <c r="AA602" s="15"/>
      <c r="AC602" s="16"/>
      <c r="AD602" s="15">
        <v>1</v>
      </c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</row>
    <row r="603" spans="1:43" s="17" customFormat="1" ht="12.75" hidden="1" customHeight="1">
      <c r="A603" s="126" t="s">
        <v>2542</v>
      </c>
      <c r="B603" s="72"/>
      <c r="C603" s="144" t="s">
        <v>2543</v>
      </c>
      <c r="D603" s="46"/>
      <c r="E603" s="463"/>
      <c r="F603" s="464"/>
      <c r="G603" s="465"/>
      <c r="H603" s="470"/>
      <c r="I603" s="471"/>
      <c r="J603" s="464"/>
      <c r="K603" s="464"/>
      <c r="L603" s="465"/>
      <c r="M603" s="463">
        <f t="shared" si="60"/>
        <v>0</v>
      </c>
      <c r="N603" s="472">
        <f t="shared" si="60"/>
        <v>0</v>
      </c>
      <c r="O603" s="36"/>
      <c r="P603" s="151" t="s">
        <v>1474</v>
      </c>
      <c r="Q603" s="150"/>
      <c r="R603" s="150" t="str">
        <f t="shared" si="61"/>
        <v/>
      </c>
      <c r="S603" s="15"/>
      <c r="T603" s="15"/>
      <c r="U603" s="15"/>
      <c r="V603" s="15"/>
      <c r="W603" s="473"/>
      <c r="X603" s="473"/>
      <c r="Y603" s="15"/>
      <c r="Z603" s="15"/>
      <c r="AA603" s="15"/>
      <c r="AC603" s="16"/>
      <c r="AD603" s="15">
        <v>1</v>
      </c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</row>
    <row r="604" spans="1:43" s="17" customFormat="1" ht="12.75" customHeight="1" thickBot="1">
      <c r="A604" s="126" t="s">
        <v>2544</v>
      </c>
      <c r="B604" s="74"/>
      <c r="C604" s="167" t="s">
        <v>2434</v>
      </c>
      <c r="D604" s="46"/>
      <c r="E604" s="463">
        <v>7</v>
      </c>
      <c r="F604" s="464">
        <v>909</v>
      </c>
      <c r="G604" s="465">
        <v>4545</v>
      </c>
      <c r="H604" s="470"/>
      <c r="I604" s="471"/>
      <c r="J604" s="464"/>
      <c r="K604" s="464"/>
      <c r="L604" s="465"/>
      <c r="M604" s="463">
        <f t="shared" si="60"/>
        <v>0</v>
      </c>
      <c r="N604" s="472">
        <f t="shared" si="60"/>
        <v>0</v>
      </c>
      <c r="O604" s="36"/>
      <c r="P604" s="151" t="s">
        <v>1474</v>
      </c>
      <c r="Q604" s="150"/>
      <c r="R604" s="150" t="str">
        <f t="shared" si="61"/>
        <v>M</v>
      </c>
      <c r="S604" s="15"/>
      <c r="T604" s="15"/>
      <c r="U604" s="15"/>
      <c r="V604" s="15"/>
      <c r="W604" s="473"/>
      <c r="X604" s="473"/>
      <c r="Y604" s="15"/>
      <c r="Z604" s="15"/>
      <c r="AA604" s="15"/>
      <c r="AC604" s="16"/>
      <c r="AD604" s="15">
        <v>1</v>
      </c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</row>
    <row r="605" spans="1:43" s="18" customFormat="1" ht="15.75" customHeight="1" thickBot="1">
      <c r="A605" s="126" t="s">
        <v>2545</v>
      </c>
      <c r="B605" s="889" t="s">
        <v>2546</v>
      </c>
      <c r="C605" s="890"/>
      <c r="D605" s="108"/>
      <c r="E605" s="651">
        <f t="shared" ref="E605:N605" si="62">SUM(E606:E622)</f>
        <v>72</v>
      </c>
      <c r="F605" s="652">
        <f t="shared" si="62"/>
        <v>3044</v>
      </c>
      <c r="G605" s="653">
        <f t="shared" si="62"/>
        <v>12277</v>
      </c>
      <c r="H605" s="654">
        <f t="shared" si="62"/>
        <v>0</v>
      </c>
      <c r="I605" s="655">
        <f t="shared" si="62"/>
        <v>0</v>
      </c>
      <c r="J605" s="652">
        <f t="shared" si="62"/>
        <v>0</v>
      </c>
      <c r="K605" s="652">
        <f t="shared" si="62"/>
        <v>0</v>
      </c>
      <c r="L605" s="653">
        <f t="shared" si="62"/>
        <v>0</v>
      </c>
      <c r="M605" s="651">
        <f t="shared" si="62"/>
        <v>0</v>
      </c>
      <c r="N605" s="656">
        <f t="shared" si="62"/>
        <v>0</v>
      </c>
      <c r="O605" s="36"/>
      <c r="P605" s="151" t="s">
        <v>1500</v>
      </c>
      <c r="Q605" s="150"/>
      <c r="R605" s="150" t="str">
        <f t="shared" si="61"/>
        <v>P</v>
      </c>
      <c r="S605" s="15"/>
      <c r="T605" s="15"/>
      <c r="U605" s="15"/>
      <c r="V605" s="15">
        <v>1</v>
      </c>
      <c r="W605" s="473"/>
      <c r="X605" s="473"/>
      <c r="Y605" s="15"/>
      <c r="Z605" s="15"/>
      <c r="AA605" s="15"/>
      <c r="AC605" s="15"/>
      <c r="AD605" s="15">
        <v>1</v>
      </c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</row>
    <row r="606" spans="1:43" s="17" customFormat="1" ht="12.75" hidden="1" customHeight="1">
      <c r="A606" s="126" t="s">
        <v>2547</v>
      </c>
      <c r="B606" s="95"/>
      <c r="C606" s="152" t="s">
        <v>2548</v>
      </c>
      <c r="D606" s="46"/>
      <c r="E606" s="153"/>
      <c r="F606" s="154"/>
      <c r="G606" s="155"/>
      <c r="H606" s="156"/>
      <c r="I606" s="174"/>
      <c r="J606" s="154"/>
      <c r="K606" s="154"/>
      <c r="L606" s="155"/>
      <c r="M606" s="624">
        <f t="shared" ref="M606:N621" si="63">I606+K606</f>
        <v>0</v>
      </c>
      <c r="N606" s="625">
        <f t="shared" si="63"/>
        <v>0</v>
      </c>
      <c r="O606" s="36"/>
      <c r="P606" s="151" t="s">
        <v>1474</v>
      </c>
      <c r="Q606" s="150"/>
      <c r="R606" s="150" t="str">
        <f t="shared" si="61"/>
        <v/>
      </c>
      <c r="S606" s="15"/>
      <c r="T606" s="15"/>
      <c r="U606" s="15"/>
      <c r="V606" s="15"/>
      <c r="W606" s="473"/>
      <c r="X606" s="473"/>
      <c r="Y606" s="15"/>
      <c r="Z606" s="15"/>
      <c r="AA606" s="15"/>
      <c r="AC606" s="16"/>
      <c r="AD606" s="15">
        <v>1</v>
      </c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</row>
    <row r="607" spans="1:43" s="17" customFormat="1" ht="12.75" hidden="1" customHeight="1">
      <c r="A607" s="126" t="s">
        <v>2549</v>
      </c>
      <c r="B607" s="72"/>
      <c r="C607" s="144" t="s">
        <v>2550</v>
      </c>
      <c r="D607" s="46"/>
      <c r="E607" s="145"/>
      <c r="F607" s="146"/>
      <c r="G607" s="147"/>
      <c r="H607" s="148"/>
      <c r="I607" s="158"/>
      <c r="J607" s="146"/>
      <c r="K607" s="146"/>
      <c r="L607" s="147"/>
      <c r="M607" s="619">
        <f t="shared" si="63"/>
        <v>0</v>
      </c>
      <c r="N607" s="626">
        <f t="shared" si="63"/>
        <v>0</v>
      </c>
      <c r="O607" s="36"/>
      <c r="P607" s="151" t="s">
        <v>1474</v>
      </c>
      <c r="Q607" s="150"/>
      <c r="R607" s="150" t="str">
        <f t="shared" si="61"/>
        <v/>
      </c>
      <c r="S607" s="15"/>
      <c r="T607" s="15"/>
      <c r="U607" s="15"/>
      <c r="V607" s="15"/>
      <c r="W607" s="473"/>
      <c r="X607" s="473"/>
      <c r="Y607" s="15"/>
      <c r="Z607" s="15"/>
      <c r="AA607" s="15"/>
      <c r="AC607" s="16"/>
      <c r="AD607" s="15">
        <v>1</v>
      </c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</row>
    <row r="608" spans="1:43" s="17" customFormat="1" ht="12.75" customHeight="1" thickTop="1">
      <c r="A608" s="126" t="s">
        <v>2551</v>
      </c>
      <c r="B608" s="72"/>
      <c r="C608" s="144" t="s">
        <v>2552</v>
      </c>
      <c r="D608" s="46"/>
      <c r="E608" s="145">
        <v>5</v>
      </c>
      <c r="F608" s="146">
        <v>1370</v>
      </c>
      <c r="G608" s="147">
        <v>5802</v>
      </c>
      <c r="H608" s="148"/>
      <c r="I608" s="158"/>
      <c r="J608" s="146"/>
      <c r="K608" s="146"/>
      <c r="L608" s="147"/>
      <c r="M608" s="619">
        <f t="shared" si="63"/>
        <v>0</v>
      </c>
      <c r="N608" s="626">
        <f t="shared" si="63"/>
        <v>0</v>
      </c>
      <c r="O608" s="36"/>
      <c r="P608" s="151" t="s">
        <v>1474</v>
      </c>
      <c r="Q608" s="150"/>
      <c r="R608" s="150" t="str">
        <f t="shared" si="61"/>
        <v>M</v>
      </c>
      <c r="S608" s="15"/>
      <c r="T608" s="15">
        <v>1</v>
      </c>
      <c r="U608" s="15"/>
      <c r="V608" s="15"/>
      <c r="W608" s="473"/>
      <c r="X608" s="473"/>
      <c r="Y608" s="15"/>
      <c r="Z608" s="15"/>
      <c r="AA608" s="15"/>
      <c r="AC608" s="16"/>
      <c r="AD608" s="15">
        <v>1</v>
      </c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</row>
    <row r="609" spans="1:43" s="17" customFormat="1" ht="12.75" customHeight="1">
      <c r="A609" s="126" t="s">
        <v>2553</v>
      </c>
      <c r="B609" s="72"/>
      <c r="C609" s="144" t="s">
        <v>2554</v>
      </c>
      <c r="D609" s="46"/>
      <c r="E609" s="145">
        <v>7</v>
      </c>
      <c r="F609" s="146">
        <v>344</v>
      </c>
      <c r="G609" s="147">
        <v>958</v>
      </c>
      <c r="H609" s="148"/>
      <c r="I609" s="158"/>
      <c r="J609" s="146"/>
      <c r="K609" s="146"/>
      <c r="L609" s="147"/>
      <c r="M609" s="619">
        <f t="shared" si="63"/>
        <v>0</v>
      </c>
      <c r="N609" s="626">
        <f t="shared" si="63"/>
        <v>0</v>
      </c>
      <c r="O609" s="36"/>
      <c r="P609" s="151" t="s">
        <v>1474</v>
      </c>
      <c r="Q609" s="150"/>
      <c r="R609" s="150" t="str">
        <f t="shared" si="61"/>
        <v>M</v>
      </c>
      <c r="S609" s="15"/>
      <c r="T609" s="15">
        <v>1</v>
      </c>
      <c r="U609" s="15"/>
      <c r="V609" s="15"/>
      <c r="W609" s="473"/>
      <c r="X609" s="473"/>
      <c r="Y609" s="15"/>
      <c r="Z609" s="15"/>
      <c r="AA609" s="15"/>
      <c r="AC609" s="16"/>
      <c r="AD609" s="15">
        <v>1</v>
      </c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</row>
    <row r="610" spans="1:43" s="17" customFormat="1" ht="12.75" customHeight="1">
      <c r="A610" s="126" t="s">
        <v>2555</v>
      </c>
      <c r="B610" s="72"/>
      <c r="C610" s="144" t="s">
        <v>2112</v>
      </c>
      <c r="D610" s="46"/>
      <c r="E610" s="145">
        <v>1</v>
      </c>
      <c r="F610" s="146">
        <v>1</v>
      </c>
      <c r="G610" s="147">
        <v>2</v>
      </c>
      <c r="H610" s="148"/>
      <c r="I610" s="158"/>
      <c r="J610" s="146"/>
      <c r="K610" s="146"/>
      <c r="L610" s="147"/>
      <c r="M610" s="619">
        <f t="shared" si="63"/>
        <v>0</v>
      </c>
      <c r="N610" s="626">
        <f t="shared" si="63"/>
        <v>0</v>
      </c>
      <c r="O610" s="36"/>
      <c r="P610" s="151" t="s">
        <v>1474</v>
      </c>
      <c r="Q610" s="150"/>
      <c r="R610" s="150" t="str">
        <f t="shared" si="61"/>
        <v>M</v>
      </c>
      <c r="S610" s="15"/>
      <c r="T610" s="15">
        <v>1</v>
      </c>
      <c r="U610" s="15"/>
      <c r="V610" s="15"/>
      <c r="W610" s="473"/>
      <c r="X610" s="473"/>
      <c r="Y610" s="15"/>
      <c r="Z610" s="15"/>
      <c r="AA610" s="15"/>
      <c r="AC610" s="16"/>
      <c r="AD610" s="15">
        <v>1</v>
      </c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</row>
    <row r="611" spans="1:43" s="17" customFormat="1" ht="12.75" hidden="1" customHeight="1">
      <c r="A611" s="126" t="s">
        <v>2556</v>
      </c>
      <c r="B611" s="72"/>
      <c r="C611" s="144" t="s">
        <v>2557</v>
      </c>
      <c r="D611" s="46"/>
      <c r="E611" s="145"/>
      <c r="F611" s="146"/>
      <c r="G611" s="147"/>
      <c r="H611" s="148"/>
      <c r="I611" s="158"/>
      <c r="J611" s="146"/>
      <c r="K611" s="146"/>
      <c r="L611" s="147"/>
      <c r="M611" s="619">
        <f t="shared" si="63"/>
        <v>0</v>
      </c>
      <c r="N611" s="626">
        <f t="shared" si="63"/>
        <v>0</v>
      </c>
      <c r="O611" s="36"/>
      <c r="P611" s="151" t="s">
        <v>1474</v>
      </c>
      <c r="Q611" s="150"/>
      <c r="R611" s="150" t="str">
        <f t="shared" si="61"/>
        <v/>
      </c>
      <c r="S611" s="15"/>
      <c r="T611" s="15"/>
      <c r="U611" s="15"/>
      <c r="V611" s="15"/>
      <c r="W611" s="473"/>
      <c r="X611" s="473"/>
      <c r="Y611" s="15"/>
      <c r="Z611" s="15"/>
      <c r="AA611" s="15"/>
      <c r="AC611" s="16"/>
      <c r="AD611" s="15">
        <v>1</v>
      </c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</row>
    <row r="612" spans="1:43" s="17" customFormat="1" ht="12.75" customHeight="1">
      <c r="A612" s="126" t="s">
        <v>2569</v>
      </c>
      <c r="B612" s="72"/>
      <c r="C612" s="144" t="s">
        <v>2570</v>
      </c>
      <c r="D612" s="46"/>
      <c r="E612" s="145">
        <v>7</v>
      </c>
      <c r="F612" s="146">
        <v>224</v>
      </c>
      <c r="G612" s="147">
        <v>925</v>
      </c>
      <c r="H612" s="148"/>
      <c r="I612" s="158"/>
      <c r="J612" s="146"/>
      <c r="K612" s="146"/>
      <c r="L612" s="147"/>
      <c r="M612" s="619">
        <f t="shared" si="63"/>
        <v>0</v>
      </c>
      <c r="N612" s="626">
        <f t="shared" si="63"/>
        <v>0</v>
      </c>
      <c r="O612" s="36"/>
      <c r="P612" s="151" t="s">
        <v>1474</v>
      </c>
      <c r="Q612" s="150"/>
      <c r="R612" s="150" t="str">
        <f t="shared" si="61"/>
        <v>M</v>
      </c>
      <c r="S612" s="15"/>
      <c r="T612" s="15">
        <v>1</v>
      </c>
      <c r="U612" s="15"/>
      <c r="V612" s="15"/>
      <c r="W612" s="473"/>
      <c r="X612" s="473"/>
      <c r="Y612" s="15"/>
      <c r="Z612" s="15"/>
      <c r="AA612" s="15"/>
      <c r="AC612" s="16"/>
      <c r="AD612" s="15">
        <v>1</v>
      </c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</row>
    <row r="613" spans="1:43" s="17" customFormat="1" ht="12.75" customHeight="1">
      <c r="A613" s="126" t="s">
        <v>2558</v>
      </c>
      <c r="B613" s="72"/>
      <c r="C613" s="144" t="s">
        <v>2457</v>
      </c>
      <c r="D613" s="46"/>
      <c r="E613" s="145">
        <v>7</v>
      </c>
      <c r="F613" s="146">
        <v>111</v>
      </c>
      <c r="G613" s="147">
        <v>370</v>
      </c>
      <c r="H613" s="148"/>
      <c r="I613" s="158"/>
      <c r="J613" s="146"/>
      <c r="K613" s="146"/>
      <c r="L613" s="147"/>
      <c r="M613" s="619">
        <f t="shared" si="63"/>
        <v>0</v>
      </c>
      <c r="N613" s="626">
        <f t="shared" si="63"/>
        <v>0</v>
      </c>
      <c r="O613" s="36"/>
      <c r="P613" s="151" t="s">
        <v>1474</v>
      </c>
      <c r="Q613" s="150"/>
      <c r="R613" s="150" t="str">
        <f t="shared" si="61"/>
        <v>M</v>
      </c>
      <c r="S613" s="15"/>
      <c r="T613" s="15">
        <v>1</v>
      </c>
      <c r="U613" s="15"/>
      <c r="V613" s="15"/>
      <c r="W613" s="473"/>
      <c r="X613" s="473"/>
      <c r="Y613" s="15"/>
      <c r="Z613" s="15"/>
      <c r="AA613" s="15"/>
      <c r="AC613" s="16"/>
      <c r="AD613" s="15">
        <v>1</v>
      </c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</row>
    <row r="614" spans="1:43" s="17" customFormat="1" ht="12.75" hidden="1" customHeight="1">
      <c r="A614" s="126" t="s">
        <v>2559</v>
      </c>
      <c r="B614" s="72"/>
      <c r="C614" s="144" t="s">
        <v>2560</v>
      </c>
      <c r="D614" s="46"/>
      <c r="E614" s="145"/>
      <c r="F614" s="146"/>
      <c r="G614" s="147"/>
      <c r="H614" s="148"/>
      <c r="I614" s="158"/>
      <c r="J614" s="146"/>
      <c r="K614" s="146"/>
      <c r="L614" s="147"/>
      <c r="M614" s="619">
        <f t="shared" si="63"/>
        <v>0</v>
      </c>
      <c r="N614" s="626">
        <f t="shared" si="63"/>
        <v>0</v>
      </c>
      <c r="O614" s="36"/>
      <c r="P614" s="151" t="s">
        <v>1474</v>
      </c>
      <c r="Q614" s="150"/>
      <c r="R614" s="150" t="str">
        <f t="shared" si="61"/>
        <v/>
      </c>
      <c r="S614" s="15"/>
      <c r="T614" s="15"/>
      <c r="U614" s="15"/>
      <c r="V614" s="15"/>
      <c r="W614" s="473"/>
      <c r="X614" s="473"/>
      <c r="Y614" s="15"/>
      <c r="Z614" s="15"/>
      <c r="AA614" s="15"/>
      <c r="AC614" s="16"/>
      <c r="AD614" s="15">
        <v>1</v>
      </c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</row>
    <row r="615" spans="1:43" s="17" customFormat="1" ht="12.75" customHeight="1">
      <c r="A615" s="126" t="s">
        <v>2561</v>
      </c>
      <c r="B615" s="72"/>
      <c r="C615" s="144" t="s">
        <v>2562</v>
      </c>
      <c r="D615" s="46"/>
      <c r="E615" s="145">
        <v>5</v>
      </c>
      <c r="F615" s="146">
        <v>93</v>
      </c>
      <c r="G615" s="147">
        <v>432</v>
      </c>
      <c r="H615" s="148"/>
      <c r="I615" s="158"/>
      <c r="J615" s="146"/>
      <c r="K615" s="146"/>
      <c r="L615" s="147"/>
      <c r="M615" s="619">
        <f t="shared" si="63"/>
        <v>0</v>
      </c>
      <c r="N615" s="626">
        <f t="shared" si="63"/>
        <v>0</v>
      </c>
      <c r="O615" s="36"/>
      <c r="P615" s="151" t="s">
        <v>1474</v>
      </c>
      <c r="Q615" s="150"/>
      <c r="R615" s="150" t="str">
        <f t="shared" si="61"/>
        <v>M</v>
      </c>
      <c r="S615" s="15"/>
      <c r="T615" s="15">
        <v>1</v>
      </c>
      <c r="U615" s="15"/>
      <c r="V615" s="15"/>
      <c r="W615" s="473"/>
      <c r="X615" s="473"/>
      <c r="Y615" s="15"/>
      <c r="Z615" s="15"/>
      <c r="AA615" s="15"/>
      <c r="AC615" s="16"/>
      <c r="AD615" s="15">
        <v>1</v>
      </c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</row>
    <row r="616" spans="1:43" s="129" customFormat="1" ht="12.75" customHeight="1">
      <c r="A616" s="126" t="s">
        <v>2563</v>
      </c>
      <c r="B616" s="131"/>
      <c r="C616" s="144" t="s">
        <v>2546</v>
      </c>
      <c r="D616" s="132"/>
      <c r="E616" s="145">
        <v>9</v>
      </c>
      <c r="F616" s="146">
        <v>222</v>
      </c>
      <c r="G616" s="147">
        <v>950</v>
      </c>
      <c r="H616" s="148"/>
      <c r="I616" s="158"/>
      <c r="J616" s="146"/>
      <c r="K616" s="146"/>
      <c r="L616" s="147"/>
      <c r="M616" s="619">
        <f t="shared" si="63"/>
        <v>0</v>
      </c>
      <c r="N616" s="626">
        <f t="shared" si="63"/>
        <v>0</v>
      </c>
      <c r="O616" s="150"/>
      <c r="P616" s="151" t="s">
        <v>1474</v>
      </c>
      <c r="Q616" s="150"/>
      <c r="R616" s="150" t="str">
        <f t="shared" si="61"/>
        <v>M</v>
      </c>
      <c r="S616" s="15"/>
      <c r="T616" s="15">
        <v>1</v>
      </c>
      <c r="U616" s="5"/>
      <c r="V616" s="5"/>
      <c r="W616" s="475"/>
      <c r="X616" s="475"/>
      <c r="Y616" s="5"/>
      <c r="Z616" s="5"/>
      <c r="AA616" s="5"/>
      <c r="AC616" s="128"/>
      <c r="AD616" s="15">
        <v>1</v>
      </c>
      <c r="AE616" s="128"/>
      <c r="AF616" s="128"/>
      <c r="AG616" s="128"/>
      <c r="AH616" s="128"/>
      <c r="AI616" s="128"/>
      <c r="AJ616" s="128"/>
      <c r="AK616" s="128"/>
      <c r="AL616" s="128"/>
      <c r="AM616" s="128"/>
      <c r="AN616" s="128"/>
      <c r="AO616" s="128"/>
      <c r="AP616" s="128"/>
      <c r="AQ616" s="128"/>
    </row>
    <row r="617" spans="1:43" s="17" customFormat="1" ht="12.75" customHeight="1">
      <c r="A617" s="126" t="s">
        <v>2564</v>
      </c>
      <c r="B617" s="72"/>
      <c r="C617" s="144" t="s">
        <v>1845</v>
      </c>
      <c r="D617" s="46"/>
      <c r="E617" s="145">
        <v>7</v>
      </c>
      <c r="F617" s="146">
        <v>123</v>
      </c>
      <c r="G617" s="147">
        <v>494</v>
      </c>
      <c r="H617" s="148"/>
      <c r="I617" s="158"/>
      <c r="J617" s="146"/>
      <c r="K617" s="146"/>
      <c r="L617" s="147"/>
      <c r="M617" s="619">
        <f t="shared" si="63"/>
        <v>0</v>
      </c>
      <c r="N617" s="626">
        <f t="shared" si="63"/>
        <v>0</v>
      </c>
      <c r="O617" s="36"/>
      <c r="P617" s="151" t="s">
        <v>1474</v>
      </c>
      <c r="Q617" s="150"/>
      <c r="R617" s="150" t="str">
        <f t="shared" si="61"/>
        <v>M</v>
      </c>
      <c r="S617" s="15"/>
      <c r="T617" s="15">
        <v>1</v>
      </c>
      <c r="U617" s="15"/>
      <c r="V617" s="15"/>
      <c r="W617" s="473"/>
      <c r="X617" s="473"/>
      <c r="Y617" s="15"/>
      <c r="Z617" s="15"/>
      <c r="AA617" s="15"/>
      <c r="AC617" s="16"/>
      <c r="AD617" s="15">
        <v>1</v>
      </c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</row>
    <row r="618" spans="1:43" s="143" customFormat="1" ht="12.75" customHeight="1">
      <c r="A618" s="126" t="s">
        <v>2565</v>
      </c>
      <c r="B618" s="72"/>
      <c r="C618" s="144" t="s">
        <v>2397</v>
      </c>
      <c r="D618" s="46"/>
      <c r="E618" s="145">
        <v>9</v>
      </c>
      <c r="F618" s="146">
        <v>282</v>
      </c>
      <c r="G618" s="147">
        <v>896</v>
      </c>
      <c r="H618" s="148"/>
      <c r="I618" s="158"/>
      <c r="J618" s="146"/>
      <c r="K618" s="620"/>
      <c r="L618" s="621"/>
      <c r="M618" s="619">
        <f t="shared" si="63"/>
        <v>0</v>
      </c>
      <c r="N618" s="626">
        <f t="shared" si="63"/>
        <v>0</v>
      </c>
      <c r="O618" s="138"/>
      <c r="P618" s="151" t="s">
        <v>1474</v>
      </c>
      <c r="Q618" s="150"/>
      <c r="R618" s="150" t="str">
        <f t="shared" si="61"/>
        <v>M</v>
      </c>
      <c r="S618" s="15"/>
      <c r="T618" s="15">
        <v>1</v>
      </c>
      <c r="U618" s="140"/>
      <c r="V618" s="140"/>
      <c r="W618" s="474"/>
      <c r="X618" s="474"/>
      <c r="Y618" s="140"/>
      <c r="Z618" s="140"/>
      <c r="AA618" s="140"/>
      <c r="AC618" s="142"/>
      <c r="AD618" s="15">
        <v>1</v>
      </c>
      <c r="AE618" s="142"/>
      <c r="AF618" s="142"/>
      <c r="AG618" s="142"/>
      <c r="AH618" s="142"/>
      <c r="AI618" s="142"/>
      <c r="AJ618" s="142"/>
      <c r="AK618" s="142"/>
      <c r="AL618" s="142"/>
      <c r="AM618" s="142"/>
      <c r="AN618" s="142"/>
      <c r="AO618" s="142"/>
      <c r="AP618" s="142"/>
      <c r="AQ618" s="142"/>
    </row>
    <row r="619" spans="1:43" s="17" customFormat="1" ht="12.75" customHeight="1">
      <c r="A619" s="126" t="s">
        <v>2566</v>
      </c>
      <c r="B619" s="72"/>
      <c r="C619" s="144" t="s">
        <v>1588</v>
      </c>
      <c r="D619" s="46"/>
      <c r="E619" s="145">
        <v>5</v>
      </c>
      <c r="F619" s="146">
        <v>143</v>
      </c>
      <c r="G619" s="147">
        <v>900</v>
      </c>
      <c r="H619" s="148"/>
      <c r="I619" s="158"/>
      <c r="J619" s="146"/>
      <c r="K619" s="146"/>
      <c r="L619" s="147"/>
      <c r="M619" s="619">
        <f t="shared" si="63"/>
        <v>0</v>
      </c>
      <c r="N619" s="626">
        <f t="shared" si="63"/>
        <v>0</v>
      </c>
      <c r="O619" s="36"/>
      <c r="P619" s="151" t="s">
        <v>1474</v>
      </c>
      <c r="Q619" s="150"/>
      <c r="R619" s="150" t="str">
        <f t="shared" si="61"/>
        <v>M</v>
      </c>
      <c r="S619" s="15"/>
      <c r="T619" s="15">
        <v>1</v>
      </c>
      <c r="U619" s="15"/>
      <c r="V619" s="15"/>
      <c r="W619" s="473"/>
      <c r="X619" s="473"/>
      <c r="Y619" s="15"/>
      <c r="Z619" s="15"/>
      <c r="AA619" s="15"/>
      <c r="AC619" s="16"/>
      <c r="AD619" s="15">
        <v>1</v>
      </c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</row>
    <row r="620" spans="1:43" s="17" customFormat="1" ht="12.75" hidden="1" customHeight="1">
      <c r="A620" s="126" t="s">
        <v>2567</v>
      </c>
      <c r="B620" s="72"/>
      <c r="C620" s="144" t="s">
        <v>2004</v>
      </c>
      <c r="D620" s="46"/>
      <c r="E620" s="145"/>
      <c r="F620" s="146"/>
      <c r="G620" s="147"/>
      <c r="H620" s="148"/>
      <c r="I620" s="158"/>
      <c r="J620" s="146"/>
      <c r="K620" s="146"/>
      <c r="L620" s="147"/>
      <c r="M620" s="619">
        <f t="shared" si="63"/>
        <v>0</v>
      </c>
      <c r="N620" s="626">
        <f t="shared" si="63"/>
        <v>0</v>
      </c>
      <c r="O620" s="36"/>
      <c r="P620" s="151" t="s">
        <v>1474</v>
      </c>
      <c r="Q620" s="150"/>
      <c r="R620" s="150" t="str">
        <f t="shared" si="61"/>
        <v/>
      </c>
      <c r="S620" s="15"/>
      <c r="T620" s="15"/>
      <c r="U620" s="15"/>
      <c r="V620" s="15"/>
      <c r="W620" s="473"/>
      <c r="X620" s="473"/>
      <c r="Y620" s="15"/>
      <c r="Z620" s="15"/>
      <c r="AA620" s="15"/>
      <c r="AC620" s="16"/>
      <c r="AD620" s="15">
        <v>1</v>
      </c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</row>
    <row r="621" spans="1:43" s="17" customFormat="1" ht="12.75" customHeight="1">
      <c r="A621" s="126" t="s">
        <v>2568</v>
      </c>
      <c r="B621" s="72"/>
      <c r="C621" s="144" t="s">
        <v>1888</v>
      </c>
      <c r="D621" s="46"/>
      <c r="E621" s="145">
        <v>5</v>
      </c>
      <c r="F621" s="146">
        <v>59</v>
      </c>
      <c r="G621" s="147">
        <v>251</v>
      </c>
      <c r="H621" s="148"/>
      <c r="I621" s="158"/>
      <c r="J621" s="146"/>
      <c r="K621" s="146"/>
      <c r="L621" s="147"/>
      <c r="M621" s="619">
        <f t="shared" si="63"/>
        <v>0</v>
      </c>
      <c r="N621" s="626">
        <f t="shared" si="63"/>
        <v>0</v>
      </c>
      <c r="O621" s="36"/>
      <c r="P621" s="151" t="s">
        <v>1474</v>
      </c>
      <c r="Q621" s="150"/>
      <c r="R621" s="150" t="str">
        <f t="shared" si="61"/>
        <v>M</v>
      </c>
      <c r="S621" s="15"/>
      <c r="T621" s="15">
        <v>1</v>
      </c>
      <c r="U621" s="15"/>
      <c r="V621" s="15"/>
      <c r="W621" s="473"/>
      <c r="X621" s="473"/>
      <c r="Y621" s="15"/>
      <c r="Z621" s="15"/>
      <c r="AA621" s="15"/>
      <c r="AC621" s="16"/>
      <c r="AD621" s="15">
        <v>1</v>
      </c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</row>
    <row r="622" spans="1:43" s="17" customFormat="1" ht="12.75" customHeight="1" thickBot="1">
      <c r="A622" s="126" t="s">
        <v>2571</v>
      </c>
      <c r="B622" s="74"/>
      <c r="C622" s="167" t="s">
        <v>2572</v>
      </c>
      <c r="D622" s="46"/>
      <c r="E622" s="663">
        <v>5</v>
      </c>
      <c r="F622" s="664">
        <v>72</v>
      </c>
      <c r="G622" s="665">
        <v>297</v>
      </c>
      <c r="H622" s="666"/>
      <c r="I622" s="667"/>
      <c r="J622" s="664"/>
      <c r="K622" s="664"/>
      <c r="L622" s="665"/>
      <c r="M622" s="706">
        <f>I622+K622</f>
        <v>0</v>
      </c>
      <c r="N622" s="707">
        <f>J622+L622</f>
        <v>0</v>
      </c>
      <c r="O622" s="36"/>
      <c r="P622" s="151" t="s">
        <v>1474</v>
      </c>
      <c r="Q622" s="150"/>
      <c r="R622" s="150" t="str">
        <f t="shared" si="61"/>
        <v>M</v>
      </c>
      <c r="S622" s="15"/>
      <c r="T622" s="15">
        <v>1</v>
      </c>
      <c r="U622" s="15"/>
      <c r="V622" s="15"/>
      <c r="W622" s="473"/>
      <c r="X622" s="473"/>
      <c r="Y622" s="15"/>
      <c r="Z622" s="15"/>
      <c r="AA622" s="15"/>
      <c r="AC622" s="16"/>
      <c r="AD622" s="15">
        <v>1</v>
      </c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</row>
    <row r="623" spans="1:43" s="18" customFormat="1" ht="22.5" customHeight="1" thickBot="1">
      <c r="A623" s="126" t="s">
        <v>2573</v>
      </c>
      <c r="B623" s="852" t="s">
        <v>2165</v>
      </c>
      <c r="C623" s="853"/>
      <c r="D623" s="47"/>
      <c r="E623" s="86">
        <f t="shared" ref="E623:N623" si="64">SUM(E624,E643,E656,E694,E706,E728)</f>
        <v>529</v>
      </c>
      <c r="F623" s="87">
        <f t="shared" si="64"/>
        <v>73354</v>
      </c>
      <c r="G623" s="88">
        <f t="shared" si="64"/>
        <v>328503</v>
      </c>
      <c r="H623" s="114">
        <f t="shared" si="64"/>
        <v>237</v>
      </c>
      <c r="I623" s="89">
        <f t="shared" si="64"/>
        <v>6078</v>
      </c>
      <c r="J623" s="87">
        <f t="shared" si="64"/>
        <v>29246</v>
      </c>
      <c r="K623" s="87">
        <f t="shared" si="64"/>
        <v>37759</v>
      </c>
      <c r="L623" s="88">
        <f t="shared" si="64"/>
        <v>146133</v>
      </c>
      <c r="M623" s="86">
        <f t="shared" si="64"/>
        <v>43837</v>
      </c>
      <c r="N623" s="672">
        <f t="shared" si="64"/>
        <v>175379</v>
      </c>
      <c r="O623" s="36"/>
      <c r="P623" s="151" t="s">
        <v>1499</v>
      </c>
      <c r="Q623" s="150"/>
      <c r="R623" s="150" t="str">
        <f t="shared" si="61"/>
        <v>R</v>
      </c>
      <c r="S623" s="15"/>
      <c r="T623" s="15"/>
      <c r="U623" s="15"/>
      <c r="V623" s="15"/>
      <c r="W623" s="473"/>
      <c r="X623" s="476"/>
      <c r="Y623" s="15"/>
      <c r="Z623" s="15"/>
      <c r="AA623" s="15"/>
      <c r="AC623" s="15"/>
      <c r="AD623" s="15">
        <v>1</v>
      </c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</row>
    <row r="624" spans="1:43" s="18" customFormat="1" ht="15.75" customHeight="1" thickBot="1">
      <c r="A624" s="126" t="s">
        <v>2574</v>
      </c>
      <c r="B624" s="889" t="s">
        <v>2575</v>
      </c>
      <c r="C624" s="890"/>
      <c r="D624" s="103"/>
      <c r="E624" s="614">
        <f t="shared" ref="E624:N624" si="65">SUM(E625:E642)</f>
        <v>101</v>
      </c>
      <c r="F624" s="614">
        <f t="shared" si="65"/>
        <v>15143</v>
      </c>
      <c r="G624" s="615">
        <f t="shared" si="65"/>
        <v>71583</v>
      </c>
      <c r="H624" s="763">
        <f t="shared" si="65"/>
        <v>0</v>
      </c>
      <c r="I624" s="613">
        <f t="shared" si="65"/>
        <v>0</v>
      </c>
      <c r="J624" s="617">
        <f t="shared" si="65"/>
        <v>0</v>
      </c>
      <c r="K624" s="614">
        <f t="shared" si="65"/>
        <v>0</v>
      </c>
      <c r="L624" s="615">
        <f t="shared" si="65"/>
        <v>0</v>
      </c>
      <c r="M624" s="613">
        <f t="shared" si="65"/>
        <v>0</v>
      </c>
      <c r="N624" s="618">
        <f t="shared" si="65"/>
        <v>0</v>
      </c>
      <c r="O624" s="36"/>
      <c r="P624" s="151" t="s">
        <v>1500</v>
      </c>
      <c r="Q624" s="150"/>
      <c r="R624" s="150" t="str">
        <f t="shared" si="61"/>
        <v>P</v>
      </c>
      <c r="S624" s="15"/>
      <c r="T624" s="15"/>
      <c r="U624" s="15"/>
      <c r="V624" s="15">
        <v>1</v>
      </c>
      <c r="W624" s="473">
        <f>SUM(M625:M642)</f>
        <v>0</v>
      </c>
      <c r="X624" s="473">
        <f>SUM(N625:N642)</f>
        <v>0</v>
      </c>
      <c r="Y624" s="15"/>
      <c r="Z624" s="15"/>
      <c r="AA624" s="15"/>
      <c r="AC624" s="15"/>
      <c r="AD624" s="15">
        <v>1</v>
      </c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</row>
    <row r="625" spans="1:43" s="143" customFormat="1" ht="12.75" customHeight="1" thickTop="1">
      <c r="A625" s="126" t="s">
        <v>2579</v>
      </c>
      <c r="B625" s="95"/>
      <c r="C625" s="152" t="s">
        <v>2580</v>
      </c>
      <c r="D625" s="46"/>
      <c r="E625" s="153">
        <v>9</v>
      </c>
      <c r="F625" s="489">
        <v>586</v>
      </c>
      <c r="G625" s="155">
        <v>2397</v>
      </c>
      <c r="H625" s="156"/>
      <c r="I625" s="174"/>
      <c r="J625" s="154"/>
      <c r="K625" s="154"/>
      <c r="L625" s="155"/>
      <c r="M625" s="624">
        <f t="shared" ref="M625:N642" si="66">I625+K625</f>
        <v>0</v>
      </c>
      <c r="N625" s="625">
        <f t="shared" si="66"/>
        <v>0</v>
      </c>
      <c r="O625" s="138"/>
      <c r="P625" s="151" t="s">
        <v>1474</v>
      </c>
      <c r="Q625" s="150"/>
      <c r="R625" s="150" t="str">
        <f t="shared" si="61"/>
        <v>M</v>
      </c>
      <c r="S625" s="15"/>
      <c r="T625" s="15">
        <v>1</v>
      </c>
      <c r="U625" s="140"/>
      <c r="V625" s="140"/>
      <c r="W625" s="474"/>
      <c r="X625" s="474"/>
      <c r="Y625" s="140"/>
      <c r="Z625" s="140"/>
      <c r="AA625" s="140"/>
      <c r="AC625" s="142"/>
      <c r="AD625" s="15">
        <v>1</v>
      </c>
      <c r="AE625" s="142"/>
      <c r="AF625" s="142"/>
      <c r="AG625" s="142"/>
      <c r="AH625" s="142"/>
      <c r="AI625" s="142"/>
      <c r="AJ625" s="142"/>
      <c r="AK625" s="142"/>
      <c r="AL625" s="142"/>
      <c r="AM625" s="142"/>
      <c r="AN625" s="142"/>
      <c r="AO625" s="142"/>
      <c r="AP625" s="142"/>
      <c r="AQ625" s="142"/>
    </row>
    <row r="626" spans="1:43" s="129" customFormat="1" ht="12.75" hidden="1" customHeight="1">
      <c r="A626" s="126" t="s">
        <v>2581</v>
      </c>
      <c r="B626" s="131"/>
      <c r="C626" s="144" t="s">
        <v>2582</v>
      </c>
      <c r="D626" s="132"/>
      <c r="E626" s="145"/>
      <c r="F626" s="146"/>
      <c r="G626" s="147"/>
      <c r="H626" s="148"/>
      <c r="I626" s="158"/>
      <c r="J626" s="146"/>
      <c r="K626" s="146"/>
      <c r="L626" s="147"/>
      <c r="M626" s="619">
        <f t="shared" si="66"/>
        <v>0</v>
      </c>
      <c r="N626" s="626">
        <f t="shared" si="66"/>
        <v>0</v>
      </c>
      <c r="O626" s="150"/>
      <c r="P626" s="151" t="s">
        <v>1474</v>
      </c>
      <c r="Q626" s="150"/>
      <c r="R626" s="150" t="str">
        <f t="shared" si="61"/>
        <v/>
      </c>
      <c r="S626" s="15"/>
      <c r="T626" s="15"/>
      <c r="U626" s="5"/>
      <c r="V626" s="5"/>
      <c r="W626" s="475"/>
      <c r="X626" s="475"/>
      <c r="Y626" s="5"/>
      <c r="Z626" s="5"/>
      <c r="AA626" s="5"/>
      <c r="AC626" s="128"/>
      <c r="AD626" s="15">
        <v>1</v>
      </c>
      <c r="AE626" s="128"/>
      <c r="AF626" s="128"/>
      <c r="AG626" s="128"/>
      <c r="AH626" s="128"/>
      <c r="AI626" s="128"/>
      <c r="AJ626" s="128"/>
      <c r="AK626" s="128"/>
      <c r="AL626" s="128"/>
      <c r="AM626" s="128"/>
      <c r="AN626" s="128"/>
      <c r="AO626" s="128"/>
      <c r="AP626" s="128"/>
      <c r="AQ626" s="128"/>
    </row>
    <row r="627" spans="1:43" s="129" customFormat="1" ht="12.75" customHeight="1">
      <c r="A627" s="126" t="s">
        <v>2583</v>
      </c>
      <c r="B627" s="131"/>
      <c r="C627" s="144" t="s">
        <v>1149</v>
      </c>
      <c r="D627" s="132"/>
      <c r="E627" s="145">
        <v>19</v>
      </c>
      <c r="F627" s="146">
        <v>2269</v>
      </c>
      <c r="G627" s="147">
        <v>9811</v>
      </c>
      <c r="H627" s="148"/>
      <c r="I627" s="146"/>
      <c r="J627" s="147"/>
      <c r="K627" s="146"/>
      <c r="L627" s="147"/>
      <c r="M627" s="619">
        <f t="shared" si="66"/>
        <v>0</v>
      </c>
      <c r="N627" s="626">
        <f t="shared" si="66"/>
        <v>0</v>
      </c>
      <c r="O627" s="150"/>
      <c r="P627" s="151" t="s">
        <v>1474</v>
      </c>
      <c r="Q627" s="150"/>
      <c r="R627" s="150" t="str">
        <f t="shared" si="61"/>
        <v>M</v>
      </c>
      <c r="S627" s="15"/>
      <c r="T627" s="15">
        <v>1</v>
      </c>
      <c r="U627" s="5"/>
      <c r="V627" s="5"/>
      <c r="W627" s="475"/>
      <c r="X627" s="475"/>
      <c r="Y627" s="5"/>
      <c r="Z627" s="5"/>
      <c r="AA627" s="5"/>
      <c r="AC627" s="128"/>
      <c r="AD627" s="15">
        <v>1</v>
      </c>
      <c r="AE627" s="128"/>
      <c r="AF627" s="128"/>
      <c r="AG627" s="128"/>
      <c r="AH627" s="128"/>
      <c r="AI627" s="128"/>
      <c r="AJ627" s="128"/>
      <c r="AK627" s="128"/>
      <c r="AL627" s="128"/>
      <c r="AM627" s="128"/>
      <c r="AN627" s="128"/>
      <c r="AO627" s="128"/>
      <c r="AP627" s="128"/>
      <c r="AQ627" s="128"/>
    </row>
    <row r="628" spans="1:43" s="129" customFormat="1" ht="12.75" customHeight="1">
      <c r="A628" s="126" t="s">
        <v>2584</v>
      </c>
      <c r="B628" s="131"/>
      <c r="C628" s="144" t="s">
        <v>2585</v>
      </c>
      <c r="D628" s="132"/>
      <c r="E628" s="145">
        <v>2</v>
      </c>
      <c r="F628" s="146">
        <v>425</v>
      </c>
      <c r="G628" s="147">
        <v>2125</v>
      </c>
      <c r="H628" s="148"/>
      <c r="I628" s="158"/>
      <c r="J628" s="146"/>
      <c r="K628" s="146"/>
      <c r="L628" s="147"/>
      <c r="M628" s="619">
        <f t="shared" si="66"/>
        <v>0</v>
      </c>
      <c r="N628" s="626">
        <f t="shared" si="66"/>
        <v>0</v>
      </c>
      <c r="O628" s="150"/>
      <c r="P628" s="151" t="s">
        <v>1474</v>
      </c>
      <c r="Q628" s="150"/>
      <c r="R628" s="150" t="str">
        <f t="shared" si="61"/>
        <v>M</v>
      </c>
      <c r="S628" s="15"/>
      <c r="T628" s="15">
        <v>1</v>
      </c>
      <c r="U628" s="5"/>
      <c r="V628" s="5"/>
      <c r="W628" s="475"/>
      <c r="X628" s="475"/>
      <c r="Y628" s="5"/>
      <c r="Z628" s="5"/>
      <c r="AA628" s="5"/>
      <c r="AC628" s="128"/>
      <c r="AD628" s="15">
        <v>1</v>
      </c>
      <c r="AE628" s="128"/>
      <c r="AF628" s="128"/>
      <c r="AG628" s="128"/>
      <c r="AH628" s="128"/>
      <c r="AI628" s="128"/>
      <c r="AJ628" s="128"/>
      <c r="AK628" s="128"/>
      <c r="AL628" s="128"/>
      <c r="AM628" s="128"/>
      <c r="AN628" s="128"/>
      <c r="AO628" s="128"/>
      <c r="AP628" s="128"/>
      <c r="AQ628" s="128"/>
    </row>
    <row r="629" spans="1:43" s="129" customFormat="1" ht="12.75" hidden="1" customHeight="1">
      <c r="A629" s="126" t="s">
        <v>2586</v>
      </c>
      <c r="B629" s="131"/>
      <c r="C629" s="144" t="s">
        <v>2587</v>
      </c>
      <c r="D629" s="132"/>
      <c r="E629" s="145"/>
      <c r="F629" s="146"/>
      <c r="G629" s="147"/>
      <c r="H629" s="148"/>
      <c r="I629" s="158"/>
      <c r="J629" s="146"/>
      <c r="K629" s="146"/>
      <c r="L629" s="147"/>
      <c r="M629" s="619">
        <f t="shared" si="66"/>
        <v>0</v>
      </c>
      <c r="N629" s="626">
        <f t="shared" si="66"/>
        <v>0</v>
      </c>
      <c r="O629" s="150"/>
      <c r="P629" s="151" t="s">
        <v>1474</v>
      </c>
      <c r="Q629" s="150"/>
      <c r="R629" s="150" t="str">
        <f t="shared" si="61"/>
        <v/>
      </c>
      <c r="S629" s="15"/>
      <c r="T629" s="15"/>
      <c r="U629" s="5"/>
      <c r="V629" s="5"/>
      <c r="W629" s="475"/>
      <c r="X629" s="475"/>
      <c r="Y629" s="5"/>
      <c r="Z629" s="5"/>
      <c r="AA629" s="5"/>
      <c r="AC629" s="128"/>
      <c r="AD629" s="15">
        <v>1</v>
      </c>
      <c r="AE629" s="128"/>
      <c r="AF629" s="128"/>
      <c r="AG629" s="128"/>
      <c r="AH629" s="128"/>
      <c r="AI629" s="128"/>
      <c r="AJ629" s="128"/>
      <c r="AK629" s="128"/>
      <c r="AL629" s="128"/>
      <c r="AM629" s="128"/>
      <c r="AN629" s="128"/>
      <c r="AO629" s="128"/>
      <c r="AP629" s="128"/>
      <c r="AQ629" s="128"/>
    </row>
    <row r="630" spans="1:43" s="143" customFormat="1" ht="12.75" customHeight="1">
      <c r="A630" s="126" t="s">
        <v>2576</v>
      </c>
      <c r="B630" s="72"/>
      <c r="C630" s="144" t="s">
        <v>2376</v>
      </c>
      <c r="D630" s="46"/>
      <c r="E630" s="145">
        <v>23</v>
      </c>
      <c r="F630" s="146">
        <v>5784</v>
      </c>
      <c r="G630" s="147">
        <v>31080</v>
      </c>
      <c r="H630" s="148"/>
      <c r="I630" s="146"/>
      <c r="J630" s="147"/>
      <c r="K630" s="146"/>
      <c r="L630" s="147"/>
      <c r="M630" s="619">
        <f t="shared" si="66"/>
        <v>0</v>
      </c>
      <c r="N630" s="626">
        <f t="shared" si="66"/>
        <v>0</v>
      </c>
      <c r="O630" s="138"/>
      <c r="P630" s="151" t="s">
        <v>1473</v>
      </c>
      <c r="Q630" s="150"/>
      <c r="R630" s="150" t="str">
        <f t="shared" si="61"/>
        <v>C</v>
      </c>
      <c r="S630" s="15"/>
      <c r="T630" s="15"/>
      <c r="U630" s="140">
        <v>1</v>
      </c>
      <c r="V630" s="140"/>
      <c r="W630" s="474"/>
      <c r="X630" s="474"/>
      <c r="Y630" s="140"/>
      <c r="Z630" s="140"/>
      <c r="AA630" s="140"/>
      <c r="AC630" s="142"/>
      <c r="AD630" s="15">
        <v>1</v>
      </c>
      <c r="AE630" s="142"/>
      <c r="AF630" s="142"/>
      <c r="AG630" s="142"/>
      <c r="AH630" s="142"/>
      <c r="AI630" s="142"/>
      <c r="AJ630" s="142"/>
      <c r="AK630" s="142"/>
      <c r="AL630" s="142"/>
      <c r="AM630" s="142"/>
      <c r="AN630" s="142"/>
      <c r="AO630" s="142"/>
      <c r="AP630" s="142"/>
      <c r="AQ630" s="142"/>
    </row>
    <row r="631" spans="1:43" s="129" customFormat="1" ht="12.75" hidden="1" customHeight="1">
      <c r="A631" s="126" t="s">
        <v>2588</v>
      </c>
      <c r="B631" s="131"/>
      <c r="C631" s="144" t="s">
        <v>2589</v>
      </c>
      <c r="D631" s="132"/>
      <c r="E631" s="145"/>
      <c r="F631" s="146"/>
      <c r="G631" s="147"/>
      <c r="H631" s="148"/>
      <c r="I631" s="146"/>
      <c r="J631" s="147"/>
      <c r="K631" s="146"/>
      <c r="L631" s="147"/>
      <c r="M631" s="619">
        <f t="shared" si="66"/>
        <v>0</v>
      </c>
      <c r="N631" s="626">
        <f t="shared" si="66"/>
        <v>0</v>
      </c>
      <c r="O631" s="150"/>
      <c r="P631" s="151" t="s">
        <v>1474</v>
      </c>
      <c r="Q631" s="150"/>
      <c r="R631" s="150" t="str">
        <f t="shared" si="61"/>
        <v/>
      </c>
      <c r="S631" s="15"/>
      <c r="T631" s="15"/>
      <c r="U631" s="5"/>
      <c r="V631" s="5"/>
      <c r="W631" s="475"/>
      <c r="X631" s="475"/>
      <c r="Y631" s="5"/>
      <c r="Z631" s="5"/>
      <c r="AA631" s="5"/>
      <c r="AC631" s="128"/>
      <c r="AD631" s="15">
        <v>1</v>
      </c>
      <c r="AE631" s="128"/>
      <c r="AF631" s="128"/>
      <c r="AG631" s="128"/>
      <c r="AH631" s="128"/>
      <c r="AI631" s="128"/>
      <c r="AJ631" s="128"/>
      <c r="AK631" s="128"/>
      <c r="AL631" s="128"/>
      <c r="AM631" s="128"/>
      <c r="AN631" s="128"/>
      <c r="AO631" s="128"/>
      <c r="AP631" s="128"/>
      <c r="AQ631" s="128"/>
    </row>
    <row r="632" spans="1:43" s="129" customFormat="1" ht="12.75" customHeight="1">
      <c r="A632" s="126" t="s">
        <v>2577</v>
      </c>
      <c r="B632" s="131"/>
      <c r="C632" s="144" t="s">
        <v>2377</v>
      </c>
      <c r="D632" s="132"/>
      <c r="E632" s="145">
        <v>13</v>
      </c>
      <c r="F632" s="146">
        <v>1024</v>
      </c>
      <c r="G632" s="147">
        <v>4199</v>
      </c>
      <c r="H632" s="148"/>
      <c r="I632" s="158"/>
      <c r="J632" s="146"/>
      <c r="K632" s="146"/>
      <c r="L632" s="147"/>
      <c r="M632" s="619">
        <f t="shared" si="66"/>
        <v>0</v>
      </c>
      <c r="N632" s="626">
        <f t="shared" si="66"/>
        <v>0</v>
      </c>
      <c r="O632" s="150"/>
      <c r="P632" s="151" t="s">
        <v>1473</v>
      </c>
      <c r="Q632" s="150"/>
      <c r="R632" s="150" t="str">
        <f t="shared" si="61"/>
        <v>C</v>
      </c>
      <c r="S632" s="15"/>
      <c r="T632" s="15"/>
      <c r="U632" s="5">
        <v>1</v>
      </c>
      <c r="V632" s="5"/>
      <c r="W632" s="475"/>
      <c r="X632" s="475"/>
      <c r="Y632" s="5"/>
      <c r="Z632" s="5"/>
      <c r="AA632" s="5"/>
      <c r="AC632" s="128"/>
      <c r="AD632" s="15">
        <v>1</v>
      </c>
      <c r="AE632" s="128"/>
      <c r="AF632" s="128"/>
      <c r="AG632" s="128"/>
      <c r="AH632" s="128"/>
      <c r="AI632" s="128"/>
      <c r="AJ632" s="128"/>
      <c r="AK632" s="128"/>
      <c r="AL632" s="128"/>
      <c r="AM632" s="128"/>
      <c r="AN632" s="128"/>
      <c r="AO632" s="128"/>
      <c r="AP632" s="128"/>
      <c r="AQ632" s="128"/>
    </row>
    <row r="633" spans="1:43" s="143" customFormat="1" ht="12.75" customHeight="1">
      <c r="A633" s="126" t="s">
        <v>2590</v>
      </c>
      <c r="B633" s="72"/>
      <c r="C633" s="144" t="s">
        <v>2591</v>
      </c>
      <c r="D633" s="46"/>
      <c r="E633" s="145">
        <v>14</v>
      </c>
      <c r="F633" s="146">
        <v>2552</v>
      </c>
      <c r="G633" s="147">
        <v>10717</v>
      </c>
      <c r="H633" s="148"/>
      <c r="I633" s="620"/>
      <c r="J633" s="621"/>
      <c r="K633" s="146"/>
      <c r="L633" s="147"/>
      <c r="M633" s="619">
        <f t="shared" si="66"/>
        <v>0</v>
      </c>
      <c r="N633" s="626">
        <f t="shared" si="66"/>
        <v>0</v>
      </c>
      <c r="O633" s="138"/>
      <c r="P633" s="151" t="s">
        <v>1474</v>
      </c>
      <c r="Q633" s="150"/>
      <c r="R633" s="150" t="str">
        <f t="shared" si="61"/>
        <v>M</v>
      </c>
      <c r="S633" s="15"/>
      <c r="T633" s="15">
        <v>1</v>
      </c>
      <c r="U633" s="140"/>
      <c r="V633" s="140"/>
      <c r="W633" s="474"/>
      <c r="X633" s="474"/>
      <c r="Y633" s="140"/>
      <c r="Z633" s="140"/>
      <c r="AA633" s="140"/>
      <c r="AC633" s="142"/>
      <c r="AD633" s="15">
        <v>1</v>
      </c>
      <c r="AE633" s="142"/>
      <c r="AF633" s="142"/>
      <c r="AG633" s="142"/>
      <c r="AH633" s="142"/>
      <c r="AI633" s="142"/>
      <c r="AJ633" s="142"/>
      <c r="AK633" s="142"/>
      <c r="AL633" s="142"/>
      <c r="AM633" s="142"/>
      <c r="AN633" s="142"/>
      <c r="AO633" s="142"/>
      <c r="AP633" s="142"/>
      <c r="AQ633" s="142"/>
    </row>
    <row r="634" spans="1:43" s="129" customFormat="1" ht="12.75" customHeight="1">
      <c r="A634" s="126" t="s">
        <v>2592</v>
      </c>
      <c r="B634" s="131"/>
      <c r="C634" s="144" t="s">
        <v>2593</v>
      </c>
      <c r="D634" s="132"/>
      <c r="E634" s="145">
        <v>4</v>
      </c>
      <c r="F634" s="146">
        <v>484</v>
      </c>
      <c r="G634" s="147">
        <v>1982</v>
      </c>
      <c r="H634" s="148"/>
      <c r="I634" s="146"/>
      <c r="J634" s="147"/>
      <c r="K634" s="146"/>
      <c r="L634" s="147"/>
      <c r="M634" s="619">
        <f t="shared" si="66"/>
        <v>0</v>
      </c>
      <c r="N634" s="626">
        <f t="shared" si="66"/>
        <v>0</v>
      </c>
      <c r="O634" s="150"/>
      <c r="P634" s="151" t="s">
        <v>1474</v>
      </c>
      <c r="Q634" s="150"/>
      <c r="R634" s="150" t="str">
        <f t="shared" si="61"/>
        <v>M</v>
      </c>
      <c r="S634" s="15"/>
      <c r="T634" s="15">
        <v>1</v>
      </c>
      <c r="U634" s="5"/>
      <c r="V634" s="5"/>
      <c r="W634" s="475"/>
      <c r="X634" s="475"/>
      <c r="Y634" s="5"/>
      <c r="Z634" s="5"/>
      <c r="AA634" s="5"/>
      <c r="AC634" s="128"/>
      <c r="AD634" s="15">
        <v>1</v>
      </c>
      <c r="AE634" s="128"/>
      <c r="AF634" s="128"/>
      <c r="AG634" s="128"/>
      <c r="AH634" s="128"/>
      <c r="AI634" s="128"/>
      <c r="AJ634" s="128"/>
      <c r="AK634" s="128"/>
      <c r="AL634" s="128"/>
      <c r="AM634" s="128"/>
      <c r="AN634" s="128"/>
      <c r="AO634" s="128"/>
      <c r="AP634" s="128"/>
      <c r="AQ634" s="128"/>
    </row>
    <row r="635" spans="1:43" s="129" customFormat="1" ht="12.75" hidden="1" customHeight="1">
      <c r="A635" s="126" t="s">
        <v>2594</v>
      </c>
      <c r="B635" s="131"/>
      <c r="C635" s="144" t="s">
        <v>2595</v>
      </c>
      <c r="D635" s="132"/>
      <c r="E635" s="145"/>
      <c r="F635" s="146"/>
      <c r="G635" s="147"/>
      <c r="H635" s="148"/>
      <c r="I635" s="158"/>
      <c r="J635" s="146"/>
      <c r="K635" s="146"/>
      <c r="L635" s="147"/>
      <c r="M635" s="619">
        <f t="shared" si="66"/>
        <v>0</v>
      </c>
      <c r="N635" s="626">
        <f t="shared" si="66"/>
        <v>0</v>
      </c>
      <c r="O635" s="150"/>
      <c r="P635" s="151" t="s">
        <v>1474</v>
      </c>
      <c r="Q635" s="150"/>
      <c r="R635" s="150" t="str">
        <f t="shared" si="61"/>
        <v/>
      </c>
      <c r="S635" s="15"/>
      <c r="T635" s="15"/>
      <c r="U635" s="5"/>
      <c r="V635" s="5"/>
      <c r="W635" s="475"/>
      <c r="X635" s="475"/>
      <c r="Y635" s="5"/>
      <c r="Z635" s="5"/>
      <c r="AA635" s="5"/>
      <c r="AC635" s="128"/>
      <c r="AD635" s="15">
        <v>1</v>
      </c>
      <c r="AE635" s="128"/>
      <c r="AF635" s="128"/>
      <c r="AG635" s="128"/>
      <c r="AH635" s="128"/>
      <c r="AI635" s="128"/>
      <c r="AJ635" s="128"/>
      <c r="AK635" s="128"/>
      <c r="AL635" s="128"/>
      <c r="AM635" s="128"/>
      <c r="AN635" s="128"/>
      <c r="AO635" s="128"/>
      <c r="AP635" s="128"/>
      <c r="AQ635" s="128"/>
    </row>
    <row r="636" spans="1:43" s="129" customFormat="1" ht="12.75" hidden="1" customHeight="1">
      <c r="A636" s="126" t="s">
        <v>2596</v>
      </c>
      <c r="B636" s="131"/>
      <c r="C636" s="144" t="s">
        <v>2597</v>
      </c>
      <c r="D636" s="132"/>
      <c r="E636" s="145"/>
      <c r="F636" s="146"/>
      <c r="G636" s="147"/>
      <c r="H636" s="148"/>
      <c r="I636" s="146"/>
      <c r="J636" s="147"/>
      <c r="K636" s="146"/>
      <c r="L636" s="147"/>
      <c r="M636" s="619">
        <f t="shared" si="66"/>
        <v>0</v>
      </c>
      <c r="N636" s="626">
        <f t="shared" si="66"/>
        <v>0</v>
      </c>
      <c r="O636" s="150"/>
      <c r="P636" s="151" t="s">
        <v>1474</v>
      </c>
      <c r="Q636" s="150"/>
      <c r="R636" s="150" t="str">
        <f t="shared" si="61"/>
        <v/>
      </c>
      <c r="S636" s="15"/>
      <c r="T636" s="15"/>
      <c r="U636" s="5"/>
      <c r="V636" s="5"/>
      <c r="W636" s="475"/>
      <c r="X636" s="475"/>
      <c r="Y636" s="5"/>
      <c r="Z636" s="5"/>
      <c r="AA636" s="5"/>
      <c r="AC636" s="128"/>
      <c r="AD636" s="15">
        <v>1</v>
      </c>
      <c r="AE636" s="128"/>
      <c r="AF636" s="128"/>
      <c r="AG636" s="128"/>
      <c r="AH636" s="128"/>
      <c r="AI636" s="128"/>
      <c r="AJ636" s="128"/>
      <c r="AK636" s="128"/>
      <c r="AL636" s="128"/>
      <c r="AM636" s="128"/>
      <c r="AN636" s="128"/>
      <c r="AO636" s="128"/>
      <c r="AP636" s="128"/>
      <c r="AQ636" s="128"/>
    </row>
    <row r="637" spans="1:43" s="129" customFormat="1" ht="12.75" hidden="1" customHeight="1">
      <c r="A637" s="126" t="s">
        <v>2598</v>
      </c>
      <c r="B637" s="131"/>
      <c r="C637" s="144" t="s">
        <v>2599</v>
      </c>
      <c r="D637" s="132"/>
      <c r="E637" s="145"/>
      <c r="F637" s="146"/>
      <c r="G637" s="147"/>
      <c r="H637" s="148"/>
      <c r="I637" s="146"/>
      <c r="J637" s="147"/>
      <c r="K637" s="146"/>
      <c r="L637" s="147"/>
      <c r="M637" s="619">
        <f t="shared" si="66"/>
        <v>0</v>
      </c>
      <c r="N637" s="626">
        <f t="shared" si="66"/>
        <v>0</v>
      </c>
      <c r="O637" s="150"/>
      <c r="P637" s="151" t="s">
        <v>1474</v>
      </c>
      <c r="Q637" s="150"/>
      <c r="R637" s="150" t="str">
        <f t="shared" si="61"/>
        <v/>
      </c>
      <c r="S637" s="15"/>
      <c r="T637" s="15"/>
      <c r="U637" s="5"/>
      <c r="V637" s="5"/>
      <c r="W637" s="475"/>
      <c r="X637" s="475"/>
      <c r="Y637" s="5"/>
      <c r="Z637" s="5"/>
      <c r="AA637" s="5"/>
      <c r="AC637" s="128"/>
      <c r="AD637" s="15">
        <v>1</v>
      </c>
      <c r="AE637" s="128"/>
      <c r="AF637" s="128"/>
      <c r="AG637" s="128"/>
      <c r="AH637" s="128"/>
      <c r="AI637" s="128"/>
      <c r="AJ637" s="128"/>
      <c r="AK637" s="128"/>
      <c r="AL637" s="128"/>
      <c r="AM637" s="128"/>
      <c r="AN637" s="128"/>
      <c r="AO637" s="128"/>
      <c r="AP637" s="128"/>
      <c r="AQ637" s="128"/>
    </row>
    <row r="638" spans="1:43" s="129" customFormat="1" ht="12.75" hidden="1" customHeight="1">
      <c r="A638" s="126" t="s">
        <v>2600</v>
      </c>
      <c r="B638" s="131"/>
      <c r="C638" s="144" t="s">
        <v>2601</v>
      </c>
      <c r="D638" s="132"/>
      <c r="E638" s="145"/>
      <c r="F638" s="146"/>
      <c r="G638" s="147"/>
      <c r="H638" s="148"/>
      <c r="I638" s="146"/>
      <c r="J638" s="147"/>
      <c r="K638" s="146"/>
      <c r="L638" s="147"/>
      <c r="M638" s="619">
        <f t="shared" si="66"/>
        <v>0</v>
      </c>
      <c r="N638" s="626">
        <f t="shared" si="66"/>
        <v>0</v>
      </c>
      <c r="O638" s="150"/>
      <c r="P638" s="151" t="s">
        <v>1474</v>
      </c>
      <c r="Q638" s="150"/>
      <c r="R638" s="150" t="str">
        <f t="shared" si="61"/>
        <v/>
      </c>
      <c r="S638" s="15"/>
      <c r="T638" s="15"/>
      <c r="U638" s="5"/>
      <c r="V638" s="5"/>
      <c r="W638" s="475"/>
      <c r="X638" s="475"/>
      <c r="Y638" s="5"/>
      <c r="Z638" s="5"/>
      <c r="AA638" s="5"/>
      <c r="AC638" s="128"/>
      <c r="AD638" s="15">
        <v>1</v>
      </c>
      <c r="AE638" s="128"/>
      <c r="AF638" s="128"/>
      <c r="AG638" s="128"/>
      <c r="AH638" s="128"/>
      <c r="AI638" s="128"/>
      <c r="AJ638" s="128"/>
      <c r="AK638" s="128"/>
      <c r="AL638" s="128"/>
      <c r="AM638" s="128"/>
      <c r="AN638" s="128"/>
      <c r="AO638" s="128"/>
      <c r="AP638" s="128"/>
      <c r="AQ638" s="128"/>
    </row>
    <row r="639" spans="1:43" s="129" customFormat="1" ht="12.75" hidden="1" customHeight="1">
      <c r="A639" s="126" t="s">
        <v>2602</v>
      </c>
      <c r="B639" s="131"/>
      <c r="C639" s="144" t="s">
        <v>2603</v>
      </c>
      <c r="D639" s="132"/>
      <c r="E639" s="145"/>
      <c r="F639" s="146"/>
      <c r="G639" s="147"/>
      <c r="H639" s="148"/>
      <c r="I639" s="146"/>
      <c r="J639" s="147"/>
      <c r="K639" s="146"/>
      <c r="L639" s="147"/>
      <c r="M639" s="619">
        <f t="shared" si="66"/>
        <v>0</v>
      </c>
      <c r="N639" s="626">
        <f t="shared" si="66"/>
        <v>0</v>
      </c>
      <c r="O639" s="150"/>
      <c r="P639" s="151" t="s">
        <v>1474</v>
      </c>
      <c r="Q639" s="150"/>
      <c r="R639" s="150" t="str">
        <f t="shared" si="61"/>
        <v/>
      </c>
      <c r="S639" s="15"/>
      <c r="T639" s="15"/>
      <c r="U639" s="5"/>
      <c r="V639" s="5"/>
      <c r="W639" s="475"/>
      <c r="X639" s="475"/>
      <c r="Y639" s="5"/>
      <c r="Z639" s="5"/>
      <c r="AA639" s="5"/>
      <c r="AC639" s="128"/>
      <c r="AD639" s="15">
        <v>1</v>
      </c>
      <c r="AE639" s="128"/>
      <c r="AF639" s="128"/>
      <c r="AG639" s="128"/>
      <c r="AH639" s="128"/>
      <c r="AI639" s="128"/>
      <c r="AJ639" s="128"/>
      <c r="AK639" s="128"/>
      <c r="AL639" s="128"/>
      <c r="AM639" s="128"/>
      <c r="AN639" s="128"/>
      <c r="AO639" s="128"/>
      <c r="AP639" s="128"/>
      <c r="AQ639" s="128"/>
    </row>
    <row r="640" spans="1:43" s="143" customFormat="1" ht="12.75" customHeight="1" thickBot="1">
      <c r="A640" s="126" t="s">
        <v>2604</v>
      </c>
      <c r="B640" s="104"/>
      <c r="C640" s="159" t="s">
        <v>2605</v>
      </c>
      <c r="D640" s="105"/>
      <c r="E640" s="161">
        <v>17</v>
      </c>
      <c r="F640" s="162">
        <v>2019</v>
      </c>
      <c r="G640" s="163">
        <v>9272</v>
      </c>
      <c r="H640" s="164"/>
      <c r="I640" s="634"/>
      <c r="J640" s="635"/>
      <c r="K640" s="162"/>
      <c r="L640" s="163"/>
      <c r="M640" s="636">
        <f t="shared" si="66"/>
        <v>0</v>
      </c>
      <c r="N640" s="637">
        <f t="shared" si="66"/>
        <v>0</v>
      </c>
      <c r="O640" s="138"/>
      <c r="P640" s="151" t="s">
        <v>1474</v>
      </c>
      <c r="Q640" s="150"/>
      <c r="R640" s="150" t="str">
        <f t="shared" si="61"/>
        <v>M</v>
      </c>
      <c r="S640" s="15"/>
      <c r="T640" s="15">
        <v>1</v>
      </c>
      <c r="U640" s="140"/>
      <c r="V640" s="140"/>
      <c r="W640" s="474"/>
      <c r="X640" s="474"/>
      <c r="Y640" s="140"/>
      <c r="Z640" s="140"/>
      <c r="AA640" s="140"/>
      <c r="AC640" s="142"/>
      <c r="AD640" s="15">
        <v>1</v>
      </c>
      <c r="AE640" s="142"/>
      <c r="AF640" s="142"/>
      <c r="AG640" s="142"/>
      <c r="AH640" s="142"/>
      <c r="AI640" s="142"/>
      <c r="AJ640" s="142"/>
      <c r="AK640" s="142"/>
      <c r="AL640" s="142"/>
      <c r="AM640" s="142"/>
      <c r="AN640" s="142"/>
      <c r="AO640" s="142"/>
      <c r="AP640" s="142"/>
      <c r="AQ640" s="142"/>
    </row>
    <row r="641" spans="1:43" s="129" customFormat="1" ht="12.75" hidden="1" customHeight="1">
      <c r="A641" s="126" t="s">
        <v>2578</v>
      </c>
      <c r="B641" s="133"/>
      <c r="C641" s="152" t="s">
        <v>2378</v>
      </c>
      <c r="D641" s="132"/>
      <c r="E641" s="153"/>
      <c r="F641" s="154"/>
      <c r="G641" s="155"/>
      <c r="H641" s="156"/>
      <c r="I641" s="154"/>
      <c r="J641" s="155"/>
      <c r="K641" s="154"/>
      <c r="L641" s="155"/>
      <c r="M641" s="624">
        <f t="shared" si="66"/>
        <v>0</v>
      </c>
      <c r="N641" s="625">
        <f t="shared" si="66"/>
        <v>0</v>
      </c>
      <c r="O641" s="150"/>
      <c r="P641" s="151" t="s">
        <v>1473</v>
      </c>
      <c r="Q641" s="150"/>
      <c r="R641" s="150" t="str">
        <f t="shared" si="61"/>
        <v/>
      </c>
      <c r="S641" s="15"/>
      <c r="T641" s="15"/>
      <c r="U641" s="5"/>
      <c r="V641" s="5"/>
      <c r="W641" s="475"/>
      <c r="X641" s="475"/>
      <c r="Y641" s="5"/>
      <c r="Z641" s="5"/>
      <c r="AA641" s="5"/>
      <c r="AC641" s="128"/>
      <c r="AD641" s="15">
        <v>1</v>
      </c>
      <c r="AE641" s="128"/>
      <c r="AF641" s="128"/>
      <c r="AG641" s="128"/>
      <c r="AH641" s="128"/>
      <c r="AI641" s="128"/>
      <c r="AJ641" s="128"/>
      <c r="AK641" s="128"/>
      <c r="AL641" s="128"/>
      <c r="AM641" s="128"/>
      <c r="AN641" s="128"/>
      <c r="AO641" s="128"/>
      <c r="AP641" s="128"/>
      <c r="AQ641" s="128"/>
    </row>
    <row r="642" spans="1:43" s="129" customFormat="1" ht="12.75" hidden="1" customHeight="1" thickBot="1">
      <c r="A642" s="126" t="s">
        <v>2606</v>
      </c>
      <c r="B642" s="135"/>
      <c r="C642" s="167" t="s">
        <v>2607</v>
      </c>
      <c r="D642" s="175"/>
      <c r="E642" s="168"/>
      <c r="F642" s="169"/>
      <c r="G642" s="170"/>
      <c r="H642" s="171"/>
      <c r="I642" s="173"/>
      <c r="J642" s="169"/>
      <c r="K642" s="169"/>
      <c r="L642" s="170"/>
      <c r="M642" s="669">
        <f t="shared" si="66"/>
        <v>0</v>
      </c>
      <c r="N642" s="671">
        <f t="shared" si="66"/>
        <v>0</v>
      </c>
      <c r="O642" s="150"/>
      <c r="P642" s="151" t="s">
        <v>1474</v>
      </c>
      <c r="Q642" s="150"/>
      <c r="R642" s="150" t="str">
        <f t="shared" si="61"/>
        <v/>
      </c>
      <c r="S642" s="15"/>
      <c r="T642" s="15"/>
      <c r="U642" s="5"/>
      <c r="V642" s="5"/>
      <c r="W642" s="475"/>
      <c r="X642" s="475"/>
      <c r="Y642" s="5"/>
      <c r="Z642" s="5"/>
      <c r="AA642" s="5"/>
      <c r="AC642" s="128"/>
      <c r="AD642" s="15">
        <v>1</v>
      </c>
      <c r="AE642" s="128"/>
      <c r="AF642" s="128"/>
      <c r="AG642" s="128"/>
      <c r="AH642" s="128"/>
      <c r="AI642" s="128"/>
      <c r="AJ642" s="128"/>
      <c r="AK642" s="128"/>
      <c r="AL642" s="128"/>
      <c r="AM642" s="128"/>
      <c r="AN642" s="128"/>
      <c r="AO642" s="128"/>
      <c r="AP642" s="128"/>
      <c r="AQ642" s="128"/>
    </row>
    <row r="643" spans="1:43" s="18" customFormat="1" ht="15.75" customHeight="1" thickTop="1" thickBot="1">
      <c r="A643" s="126" t="s">
        <v>2608</v>
      </c>
      <c r="B643" s="893" t="s">
        <v>2609</v>
      </c>
      <c r="C643" s="894"/>
      <c r="D643" s="108"/>
      <c r="E643" s="638">
        <f t="shared" ref="E643:N643" si="67">SUM(E644:E655)</f>
        <v>20</v>
      </c>
      <c r="F643" s="639">
        <f t="shared" si="67"/>
        <v>402</v>
      </c>
      <c r="G643" s="640">
        <f t="shared" si="67"/>
        <v>1945</v>
      </c>
      <c r="H643" s="641">
        <f t="shared" si="67"/>
        <v>27</v>
      </c>
      <c r="I643" s="642">
        <f t="shared" si="67"/>
        <v>402</v>
      </c>
      <c r="J643" s="639">
        <f t="shared" si="67"/>
        <v>1945</v>
      </c>
      <c r="K643" s="639">
        <f t="shared" si="67"/>
        <v>0</v>
      </c>
      <c r="L643" s="640">
        <f t="shared" si="67"/>
        <v>0</v>
      </c>
      <c r="M643" s="638">
        <f t="shared" si="67"/>
        <v>402</v>
      </c>
      <c r="N643" s="643">
        <f t="shared" si="67"/>
        <v>1945</v>
      </c>
      <c r="O643" s="36"/>
      <c r="P643" s="151" t="s">
        <v>1500</v>
      </c>
      <c r="Q643" s="150"/>
      <c r="R643" s="150" t="str">
        <f t="shared" si="61"/>
        <v>P</v>
      </c>
      <c r="S643" s="15"/>
      <c r="T643" s="15"/>
      <c r="U643" s="15"/>
      <c r="V643" s="15"/>
      <c r="W643" s="473">
        <f>SUM(M644:M655)</f>
        <v>402</v>
      </c>
      <c r="X643" s="473">
        <f>SUM(N644:N655)</f>
        <v>1945</v>
      </c>
      <c r="Y643" s="15"/>
      <c r="Z643" s="15"/>
      <c r="AA643" s="15"/>
      <c r="AC643" s="15"/>
      <c r="AD643" s="15">
        <v>1</v>
      </c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</row>
    <row r="644" spans="1:43" s="129" customFormat="1" ht="12.75" hidden="1" customHeight="1" thickTop="1">
      <c r="A644" s="126" t="s">
        <v>2610</v>
      </c>
      <c r="B644" s="133"/>
      <c r="C644" s="152" t="s">
        <v>2611</v>
      </c>
      <c r="D644" s="132"/>
      <c r="E644" s="153"/>
      <c r="F644" s="154"/>
      <c r="G644" s="155"/>
      <c r="H644" s="156"/>
      <c r="I644" s="174"/>
      <c r="J644" s="154"/>
      <c r="K644" s="154"/>
      <c r="L644" s="155"/>
      <c r="M644" s="624">
        <f t="shared" ref="M644:N655" si="68">I644+K644</f>
        <v>0</v>
      </c>
      <c r="N644" s="625">
        <f t="shared" si="68"/>
        <v>0</v>
      </c>
      <c r="O644" s="36"/>
      <c r="P644" s="151" t="s">
        <v>1474</v>
      </c>
      <c r="Q644" s="150"/>
      <c r="R644" s="150" t="str">
        <f t="shared" si="61"/>
        <v/>
      </c>
      <c r="S644" s="15"/>
      <c r="T644" s="15"/>
      <c r="U644" s="5"/>
      <c r="V644" s="5"/>
      <c r="W644" s="475"/>
      <c r="X644" s="475"/>
      <c r="Y644" s="5"/>
      <c r="Z644" s="5"/>
      <c r="AA644" s="5"/>
      <c r="AC644" s="128"/>
      <c r="AD644" s="15">
        <v>1</v>
      </c>
      <c r="AE644" s="128"/>
      <c r="AF644" s="128"/>
      <c r="AG644" s="128"/>
      <c r="AH644" s="128"/>
      <c r="AI644" s="128"/>
      <c r="AJ644" s="128"/>
      <c r="AK644" s="128"/>
      <c r="AL644" s="128"/>
      <c r="AM644" s="128"/>
      <c r="AN644" s="128"/>
      <c r="AO644" s="128"/>
      <c r="AP644" s="128"/>
      <c r="AQ644" s="128"/>
    </row>
    <row r="645" spans="1:43" s="129" customFormat="1" ht="12.75" customHeight="1" thickTop="1">
      <c r="A645" s="126" t="s">
        <v>2612</v>
      </c>
      <c r="B645" s="131"/>
      <c r="C645" s="144" t="s">
        <v>2613</v>
      </c>
      <c r="D645" s="132"/>
      <c r="E645" s="145">
        <v>1</v>
      </c>
      <c r="F645" s="146">
        <v>4</v>
      </c>
      <c r="G645" s="147">
        <v>16</v>
      </c>
      <c r="H645" s="148">
        <v>1</v>
      </c>
      <c r="I645" s="158">
        <v>4</v>
      </c>
      <c r="J645" s="146">
        <v>16</v>
      </c>
      <c r="K645" s="146"/>
      <c r="L645" s="147"/>
      <c r="M645" s="619">
        <f t="shared" si="68"/>
        <v>4</v>
      </c>
      <c r="N645" s="626">
        <f t="shared" si="68"/>
        <v>16</v>
      </c>
      <c r="O645" s="36"/>
      <c r="P645" s="151" t="s">
        <v>1474</v>
      </c>
      <c r="Q645" s="150"/>
      <c r="R645" s="150" t="str">
        <f t="shared" si="61"/>
        <v>M</v>
      </c>
      <c r="S645" s="15"/>
      <c r="T645" s="15">
        <v>1</v>
      </c>
      <c r="U645" s="5"/>
      <c r="V645" s="5">
        <v>1</v>
      </c>
      <c r="W645" s="475"/>
      <c r="X645" s="475"/>
      <c r="Y645" s="5"/>
      <c r="Z645" s="5"/>
      <c r="AA645" s="5"/>
      <c r="AC645" s="128"/>
      <c r="AD645" s="15">
        <v>1</v>
      </c>
      <c r="AE645" s="128"/>
      <c r="AF645" s="128"/>
      <c r="AG645" s="128"/>
      <c r="AH645" s="128"/>
      <c r="AI645" s="128"/>
      <c r="AJ645" s="128"/>
      <c r="AK645" s="128"/>
      <c r="AL645" s="128"/>
      <c r="AM645" s="128"/>
      <c r="AN645" s="128"/>
      <c r="AO645" s="128"/>
      <c r="AP645" s="128"/>
      <c r="AQ645" s="128"/>
    </row>
    <row r="646" spans="1:43" s="129" customFormat="1" ht="12.75" customHeight="1">
      <c r="A646" s="126" t="s">
        <v>2614</v>
      </c>
      <c r="B646" s="131"/>
      <c r="C646" s="144" t="s">
        <v>2615</v>
      </c>
      <c r="D646" s="132"/>
      <c r="E646" s="145">
        <v>1</v>
      </c>
      <c r="F646" s="146">
        <v>16</v>
      </c>
      <c r="G646" s="147">
        <v>80</v>
      </c>
      <c r="H646" s="148">
        <v>1</v>
      </c>
      <c r="I646" s="158">
        <v>16</v>
      </c>
      <c r="J646" s="146">
        <v>80</v>
      </c>
      <c r="K646" s="146"/>
      <c r="L646" s="147"/>
      <c r="M646" s="619">
        <f t="shared" si="68"/>
        <v>16</v>
      </c>
      <c r="N646" s="626">
        <f t="shared" si="68"/>
        <v>80</v>
      </c>
      <c r="O646" s="36"/>
      <c r="P646" s="151" t="s">
        <v>1474</v>
      </c>
      <c r="Q646" s="150"/>
      <c r="R646" s="150" t="str">
        <f t="shared" si="61"/>
        <v>M</v>
      </c>
      <c r="S646" s="15"/>
      <c r="T646" s="15">
        <v>1</v>
      </c>
      <c r="U646" s="5"/>
      <c r="V646" s="5"/>
      <c r="W646" s="475"/>
      <c r="X646" s="475"/>
      <c r="Y646" s="5"/>
      <c r="Z646" s="5"/>
      <c r="AA646" s="5"/>
      <c r="AC646" s="128"/>
      <c r="AD646" s="15">
        <v>1</v>
      </c>
      <c r="AE646" s="128"/>
      <c r="AF646" s="128"/>
      <c r="AG646" s="128"/>
      <c r="AH646" s="128"/>
      <c r="AI646" s="128"/>
      <c r="AJ646" s="128"/>
      <c r="AK646" s="128"/>
      <c r="AL646" s="128"/>
      <c r="AM646" s="128"/>
      <c r="AN646" s="128"/>
      <c r="AO646" s="128"/>
      <c r="AP646" s="128"/>
      <c r="AQ646" s="128"/>
    </row>
    <row r="647" spans="1:43" s="143" customFormat="1" ht="12.75" customHeight="1">
      <c r="A647" s="126" t="s">
        <v>2617</v>
      </c>
      <c r="B647" s="72"/>
      <c r="C647" s="144" t="s">
        <v>2618</v>
      </c>
      <c r="D647" s="46"/>
      <c r="E647" s="145">
        <v>13</v>
      </c>
      <c r="F647" s="146">
        <v>364</v>
      </c>
      <c r="G647" s="147">
        <v>1782</v>
      </c>
      <c r="H647" s="148">
        <v>20</v>
      </c>
      <c r="I647" s="158">
        <v>364</v>
      </c>
      <c r="J647" s="146">
        <v>1782</v>
      </c>
      <c r="K647" s="620"/>
      <c r="L647" s="621"/>
      <c r="M647" s="619">
        <f t="shared" si="68"/>
        <v>364</v>
      </c>
      <c r="N647" s="626">
        <f t="shared" si="68"/>
        <v>1782</v>
      </c>
      <c r="O647" s="138"/>
      <c r="P647" s="151" t="s">
        <v>1474</v>
      </c>
      <c r="Q647" s="150"/>
      <c r="R647" s="150" t="str">
        <f t="shared" si="61"/>
        <v>M</v>
      </c>
      <c r="S647" s="15"/>
      <c r="T647" s="15">
        <v>1</v>
      </c>
      <c r="U647" s="140"/>
      <c r="V647" s="140"/>
      <c r="W647" s="474"/>
      <c r="X647" s="474"/>
      <c r="Y647" s="140"/>
      <c r="Z647" s="140"/>
      <c r="AA647" s="140"/>
      <c r="AC647" s="142"/>
      <c r="AD647" s="15">
        <v>1</v>
      </c>
      <c r="AE647" s="142"/>
      <c r="AF647" s="142"/>
      <c r="AG647" s="142"/>
      <c r="AH647" s="142"/>
      <c r="AI647" s="142"/>
      <c r="AJ647" s="142"/>
      <c r="AK647" s="142"/>
      <c r="AL647" s="142"/>
      <c r="AM647" s="142"/>
      <c r="AN647" s="142"/>
      <c r="AO647" s="142"/>
      <c r="AP647" s="142"/>
      <c r="AQ647" s="142"/>
    </row>
    <row r="648" spans="1:43" s="129" customFormat="1" ht="12.75" hidden="1" customHeight="1">
      <c r="A648" s="126" t="s">
        <v>2619</v>
      </c>
      <c r="B648" s="131"/>
      <c r="C648" s="144" t="s">
        <v>2620</v>
      </c>
      <c r="D648" s="132"/>
      <c r="E648" s="145"/>
      <c r="F648" s="146"/>
      <c r="G648" s="147"/>
      <c r="H648" s="148"/>
      <c r="I648" s="158"/>
      <c r="J648" s="146"/>
      <c r="K648" s="146"/>
      <c r="L648" s="147"/>
      <c r="M648" s="619">
        <f t="shared" si="68"/>
        <v>0</v>
      </c>
      <c r="N648" s="626">
        <f t="shared" si="68"/>
        <v>0</v>
      </c>
      <c r="O648" s="36"/>
      <c r="P648" s="151" t="s">
        <v>1474</v>
      </c>
      <c r="Q648" s="150"/>
      <c r="R648" s="150" t="str">
        <f t="shared" si="61"/>
        <v/>
      </c>
      <c r="S648" s="15"/>
      <c r="T648" s="15"/>
      <c r="U648" s="5"/>
      <c r="V648" s="5"/>
      <c r="W648" s="475"/>
      <c r="X648" s="475"/>
      <c r="Y648" s="5"/>
      <c r="Z648" s="5"/>
      <c r="AA648" s="5"/>
      <c r="AC648" s="128"/>
      <c r="AD648" s="15">
        <v>1</v>
      </c>
      <c r="AE648" s="128"/>
      <c r="AF648" s="128"/>
      <c r="AG648" s="128"/>
      <c r="AH648" s="128"/>
      <c r="AI648" s="128"/>
      <c r="AJ648" s="128"/>
      <c r="AK648" s="128"/>
      <c r="AL648" s="128"/>
      <c r="AM648" s="128"/>
      <c r="AN648" s="128"/>
      <c r="AO648" s="128"/>
      <c r="AP648" s="128"/>
      <c r="AQ648" s="128"/>
    </row>
    <row r="649" spans="1:43" s="129" customFormat="1" ht="12.75" hidden="1" customHeight="1">
      <c r="A649" s="126" t="s">
        <v>2621</v>
      </c>
      <c r="B649" s="131"/>
      <c r="C649" s="144" t="s">
        <v>2622</v>
      </c>
      <c r="D649" s="132"/>
      <c r="E649" s="145"/>
      <c r="F649" s="146"/>
      <c r="G649" s="147"/>
      <c r="H649" s="148"/>
      <c r="I649" s="158"/>
      <c r="J649" s="146"/>
      <c r="K649" s="146"/>
      <c r="L649" s="147"/>
      <c r="M649" s="619">
        <f t="shared" si="68"/>
        <v>0</v>
      </c>
      <c r="N649" s="626">
        <f t="shared" si="68"/>
        <v>0</v>
      </c>
      <c r="O649" s="36"/>
      <c r="P649" s="151" t="s">
        <v>1474</v>
      </c>
      <c r="Q649" s="150"/>
      <c r="R649" s="150" t="str">
        <f t="shared" si="61"/>
        <v/>
      </c>
      <c r="S649" s="15"/>
      <c r="T649" s="15"/>
      <c r="U649" s="5"/>
      <c r="V649" s="5"/>
      <c r="W649" s="475"/>
      <c r="X649" s="475"/>
      <c r="Y649" s="5"/>
      <c r="Z649" s="5"/>
      <c r="AA649" s="5"/>
      <c r="AC649" s="128"/>
      <c r="AD649" s="15">
        <v>1</v>
      </c>
      <c r="AE649" s="128"/>
      <c r="AF649" s="128"/>
      <c r="AG649" s="128"/>
      <c r="AH649" s="128"/>
      <c r="AI649" s="128"/>
      <c r="AJ649" s="128"/>
      <c r="AK649" s="128"/>
      <c r="AL649" s="128"/>
      <c r="AM649" s="128"/>
      <c r="AN649" s="128"/>
      <c r="AO649" s="128"/>
      <c r="AP649" s="128"/>
      <c r="AQ649" s="128"/>
    </row>
    <row r="650" spans="1:43" s="129" customFormat="1" ht="12.75" hidden="1" customHeight="1">
      <c r="A650" s="126" t="s">
        <v>2623</v>
      </c>
      <c r="B650" s="131"/>
      <c r="C650" s="144" t="s">
        <v>2624</v>
      </c>
      <c r="D650" s="132"/>
      <c r="E650" s="145"/>
      <c r="F650" s="146"/>
      <c r="G650" s="147"/>
      <c r="H650" s="148"/>
      <c r="I650" s="158"/>
      <c r="J650" s="146"/>
      <c r="K650" s="146"/>
      <c r="L650" s="147"/>
      <c r="M650" s="619">
        <f t="shared" si="68"/>
        <v>0</v>
      </c>
      <c r="N650" s="626">
        <f t="shared" si="68"/>
        <v>0</v>
      </c>
      <c r="O650" s="36"/>
      <c r="P650" s="151" t="s">
        <v>1474</v>
      </c>
      <c r="Q650" s="150"/>
      <c r="R650" s="150" t="str">
        <f t="shared" si="61"/>
        <v/>
      </c>
      <c r="S650" s="15"/>
      <c r="T650" s="15"/>
      <c r="U650" s="5"/>
      <c r="V650" s="5"/>
      <c r="W650" s="475"/>
      <c r="X650" s="475"/>
      <c r="Y650" s="5"/>
      <c r="Z650" s="5"/>
      <c r="AA650" s="5"/>
      <c r="AC650" s="128"/>
      <c r="AD650" s="15">
        <v>1</v>
      </c>
      <c r="AE650" s="128"/>
      <c r="AF650" s="128"/>
      <c r="AG650" s="128"/>
      <c r="AH650" s="128"/>
      <c r="AI650" s="128"/>
      <c r="AJ650" s="128"/>
      <c r="AK650" s="128"/>
      <c r="AL650" s="128"/>
      <c r="AM650" s="128"/>
      <c r="AN650" s="128"/>
      <c r="AO650" s="128"/>
      <c r="AP650" s="128"/>
      <c r="AQ650" s="128"/>
    </row>
    <row r="651" spans="1:43" s="129" customFormat="1" ht="12.75" hidden="1" customHeight="1">
      <c r="A651" s="126" t="s">
        <v>2616</v>
      </c>
      <c r="B651" s="131"/>
      <c r="C651" s="144" t="s">
        <v>1150</v>
      </c>
      <c r="D651" s="132"/>
      <c r="E651" s="145"/>
      <c r="F651" s="146"/>
      <c r="G651" s="147"/>
      <c r="H651" s="148"/>
      <c r="I651" s="158"/>
      <c r="J651" s="146"/>
      <c r="K651" s="146"/>
      <c r="L651" s="147"/>
      <c r="M651" s="619">
        <f t="shared" si="68"/>
        <v>0</v>
      </c>
      <c r="N651" s="626">
        <f t="shared" si="68"/>
        <v>0</v>
      </c>
      <c r="O651" s="36"/>
      <c r="P651" s="151" t="s">
        <v>1474</v>
      </c>
      <c r="Q651" s="150"/>
      <c r="R651" s="150" t="str">
        <f t="shared" ref="R651:R714" si="69">IF(SUM(E651:N651)=0,"",P651)</f>
        <v/>
      </c>
      <c r="S651" s="15"/>
      <c r="T651" s="15"/>
      <c r="U651" s="5"/>
      <c r="V651" s="5"/>
      <c r="W651" s="475"/>
      <c r="X651" s="475"/>
      <c r="Y651" s="5"/>
      <c r="Z651" s="5"/>
      <c r="AA651" s="5"/>
      <c r="AC651" s="128"/>
      <c r="AD651" s="15">
        <v>1</v>
      </c>
      <c r="AE651" s="128"/>
      <c r="AF651" s="128"/>
      <c r="AG651" s="128"/>
      <c r="AH651" s="128"/>
      <c r="AI651" s="128"/>
      <c r="AJ651" s="128"/>
      <c r="AK651" s="128"/>
      <c r="AL651" s="128"/>
      <c r="AM651" s="128"/>
      <c r="AN651" s="128"/>
      <c r="AO651" s="128"/>
      <c r="AP651" s="128"/>
      <c r="AQ651" s="128"/>
    </row>
    <row r="652" spans="1:43" s="129" customFormat="1" ht="12.75" customHeight="1" thickBot="1">
      <c r="A652" s="126" t="s">
        <v>2625</v>
      </c>
      <c r="B652" s="127"/>
      <c r="C652" s="159" t="s">
        <v>1520</v>
      </c>
      <c r="D652" s="130"/>
      <c r="E652" s="161">
        <v>5</v>
      </c>
      <c r="F652" s="162">
        <v>18</v>
      </c>
      <c r="G652" s="163">
        <v>67</v>
      </c>
      <c r="H652" s="164">
        <v>5</v>
      </c>
      <c r="I652" s="166">
        <v>18</v>
      </c>
      <c r="J652" s="162">
        <v>67</v>
      </c>
      <c r="K652" s="162"/>
      <c r="L652" s="163"/>
      <c r="M652" s="636">
        <f t="shared" si="68"/>
        <v>18</v>
      </c>
      <c r="N652" s="637">
        <f t="shared" si="68"/>
        <v>67</v>
      </c>
      <c r="O652" s="36"/>
      <c r="P652" s="151" t="s">
        <v>1474</v>
      </c>
      <c r="Q652" s="150"/>
      <c r="R652" s="150" t="str">
        <f t="shared" si="69"/>
        <v>M</v>
      </c>
      <c r="S652" s="15"/>
      <c r="T652" s="15">
        <v>1</v>
      </c>
      <c r="U652" s="5"/>
      <c r="V652" s="5"/>
      <c r="W652" s="475"/>
      <c r="X652" s="475"/>
      <c r="Y652" s="5"/>
      <c r="Z652" s="5"/>
      <c r="AA652" s="5"/>
      <c r="AC652" s="128"/>
      <c r="AD652" s="15">
        <v>1</v>
      </c>
      <c r="AE652" s="128"/>
      <c r="AF652" s="128"/>
      <c r="AG652" s="128"/>
      <c r="AH652" s="128"/>
      <c r="AI652" s="128"/>
      <c r="AJ652" s="128"/>
      <c r="AK652" s="128"/>
      <c r="AL652" s="128"/>
      <c r="AM652" s="128"/>
      <c r="AN652" s="128"/>
      <c r="AO652" s="128"/>
      <c r="AP652" s="128"/>
      <c r="AQ652" s="128"/>
    </row>
    <row r="653" spans="1:43" s="129" customFormat="1" ht="12.75" hidden="1" customHeight="1">
      <c r="A653" s="126" t="s">
        <v>2626</v>
      </c>
      <c r="B653" s="133"/>
      <c r="C653" s="152" t="s">
        <v>2627</v>
      </c>
      <c r="D653" s="132"/>
      <c r="E653" s="153"/>
      <c r="F653" s="154"/>
      <c r="G653" s="155"/>
      <c r="H653" s="156"/>
      <c r="I653" s="174"/>
      <c r="J653" s="154"/>
      <c r="K653" s="154"/>
      <c r="L653" s="155"/>
      <c r="M653" s="624">
        <f t="shared" si="68"/>
        <v>0</v>
      </c>
      <c r="N653" s="625">
        <f t="shared" si="68"/>
        <v>0</v>
      </c>
      <c r="O653" s="36"/>
      <c r="P653" s="151" t="s">
        <v>1474</v>
      </c>
      <c r="Q653" s="150"/>
      <c r="R653" s="150" t="str">
        <f t="shared" si="69"/>
        <v/>
      </c>
      <c r="S653" s="15"/>
      <c r="T653" s="15"/>
      <c r="U653" s="5"/>
      <c r="V653" s="5"/>
      <c r="W653" s="475"/>
      <c r="X653" s="475"/>
      <c r="Y653" s="5"/>
      <c r="Z653" s="5"/>
      <c r="AA653" s="5"/>
      <c r="AC653" s="128"/>
      <c r="AD653" s="15">
        <v>1</v>
      </c>
      <c r="AE653" s="128"/>
      <c r="AF653" s="128"/>
      <c r="AG653" s="128"/>
      <c r="AH653" s="128"/>
      <c r="AI653" s="128"/>
      <c r="AJ653" s="128"/>
      <c r="AK653" s="128"/>
      <c r="AL653" s="128"/>
      <c r="AM653" s="128"/>
      <c r="AN653" s="128"/>
      <c r="AO653" s="128"/>
      <c r="AP653" s="128"/>
      <c r="AQ653" s="128"/>
    </row>
    <row r="654" spans="1:43" s="129" customFormat="1" ht="12.75" hidden="1" customHeight="1">
      <c r="A654" s="126" t="s">
        <v>2628</v>
      </c>
      <c r="B654" s="131"/>
      <c r="C654" s="144" t="s">
        <v>2220</v>
      </c>
      <c r="D654" s="132"/>
      <c r="E654" s="145"/>
      <c r="F654" s="146"/>
      <c r="G654" s="147"/>
      <c r="H654" s="148"/>
      <c r="I654" s="158"/>
      <c r="J654" s="146"/>
      <c r="K654" s="146"/>
      <c r="L654" s="147"/>
      <c r="M654" s="619">
        <f t="shared" si="68"/>
        <v>0</v>
      </c>
      <c r="N654" s="626">
        <f t="shared" si="68"/>
        <v>0</v>
      </c>
      <c r="O654" s="36"/>
      <c r="P654" s="151" t="s">
        <v>1474</v>
      </c>
      <c r="Q654" s="150"/>
      <c r="R654" s="150" t="str">
        <f t="shared" si="69"/>
        <v/>
      </c>
      <c r="S654" s="15"/>
      <c r="T654" s="15"/>
      <c r="U654" s="5"/>
      <c r="V654" s="5"/>
      <c r="W654" s="475"/>
      <c r="X654" s="475"/>
      <c r="Y654" s="5"/>
      <c r="Z654" s="5"/>
      <c r="AA654" s="5"/>
      <c r="AC654" s="128"/>
      <c r="AD654" s="15">
        <v>1</v>
      </c>
      <c r="AE654" s="128"/>
      <c r="AF654" s="128"/>
      <c r="AG654" s="128"/>
      <c r="AH654" s="128"/>
      <c r="AI654" s="128"/>
      <c r="AJ654" s="128"/>
      <c r="AK654" s="128"/>
      <c r="AL654" s="128"/>
      <c r="AM654" s="128"/>
      <c r="AN654" s="128"/>
      <c r="AO654" s="128"/>
      <c r="AP654" s="128"/>
      <c r="AQ654" s="128"/>
    </row>
    <row r="655" spans="1:43" s="129" customFormat="1" ht="12.75" hidden="1" customHeight="1" thickBot="1">
      <c r="A655" s="126" t="s">
        <v>2629</v>
      </c>
      <c r="B655" s="127"/>
      <c r="C655" s="159" t="s">
        <v>2630</v>
      </c>
      <c r="D655" s="130"/>
      <c r="E655" s="161"/>
      <c r="F655" s="162"/>
      <c r="G655" s="163"/>
      <c r="H655" s="164"/>
      <c r="I655" s="166"/>
      <c r="J655" s="162"/>
      <c r="K655" s="162"/>
      <c r="L655" s="163"/>
      <c r="M655" s="636">
        <f t="shared" si="68"/>
        <v>0</v>
      </c>
      <c r="N655" s="637">
        <f t="shared" si="68"/>
        <v>0</v>
      </c>
      <c r="O655" s="36"/>
      <c r="P655" s="151" t="s">
        <v>1474</v>
      </c>
      <c r="Q655" s="150"/>
      <c r="R655" s="150" t="str">
        <f t="shared" si="69"/>
        <v/>
      </c>
      <c r="S655" s="15"/>
      <c r="T655" s="15"/>
      <c r="U655" s="5"/>
      <c r="V655" s="5"/>
      <c r="W655" s="475"/>
      <c r="X655" s="475"/>
      <c r="Y655" s="5"/>
      <c r="Z655" s="5"/>
      <c r="AA655" s="5"/>
      <c r="AC655" s="128"/>
      <c r="AD655" s="15">
        <v>1</v>
      </c>
      <c r="AE655" s="128"/>
      <c r="AF655" s="128"/>
      <c r="AG655" s="128"/>
      <c r="AH655" s="128"/>
      <c r="AI655" s="128"/>
      <c r="AJ655" s="128"/>
      <c r="AK655" s="128"/>
      <c r="AL655" s="128"/>
      <c r="AM655" s="128"/>
      <c r="AN655" s="128"/>
      <c r="AO655" s="128"/>
      <c r="AP655" s="128"/>
      <c r="AQ655" s="128"/>
    </row>
    <row r="656" spans="1:43" s="18" customFormat="1" ht="15.75" customHeight="1" thickTop="1" thickBot="1">
      <c r="A656" s="126" t="s">
        <v>2631</v>
      </c>
      <c r="B656" s="893" t="s">
        <v>2632</v>
      </c>
      <c r="C656" s="894"/>
      <c r="D656" s="108"/>
      <c r="E656" s="638">
        <f t="shared" ref="E656:L656" si="70">SUM(E657:E693)</f>
        <v>261</v>
      </c>
      <c r="F656" s="639">
        <f>SUM(F657:F693)</f>
        <v>42415</v>
      </c>
      <c r="G656" s="639">
        <f>SUM(G657:G693)</f>
        <v>168003</v>
      </c>
      <c r="H656" s="641">
        <f t="shared" si="70"/>
        <v>188</v>
      </c>
      <c r="I656" s="642">
        <f t="shared" si="70"/>
        <v>4887</v>
      </c>
      <c r="J656" s="639">
        <f t="shared" si="70"/>
        <v>23119</v>
      </c>
      <c r="K656" s="639">
        <f t="shared" si="70"/>
        <v>37528</v>
      </c>
      <c r="L656" s="640">
        <f t="shared" si="70"/>
        <v>144747</v>
      </c>
      <c r="M656" s="638">
        <f>SUM(M657:M693)</f>
        <v>42415</v>
      </c>
      <c r="N656" s="643">
        <f>SUM(N657:N693)</f>
        <v>167866</v>
      </c>
      <c r="O656" s="36"/>
      <c r="P656" s="151" t="s">
        <v>1500</v>
      </c>
      <c r="Q656" s="150"/>
      <c r="R656" s="150" t="str">
        <f t="shared" si="69"/>
        <v>P</v>
      </c>
      <c r="S656" s="15"/>
      <c r="T656" s="15"/>
      <c r="U656" s="15"/>
      <c r="V656" s="15">
        <v>1</v>
      </c>
      <c r="W656" s="473">
        <f>SUM(M657:M693)</f>
        <v>42415</v>
      </c>
      <c r="X656" s="473">
        <f>SUM(N657:N693)</f>
        <v>167866</v>
      </c>
      <c r="Y656" s="15"/>
      <c r="Z656" s="15"/>
      <c r="AA656" s="15"/>
      <c r="AC656" s="15"/>
      <c r="AD656" s="15">
        <v>1</v>
      </c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</row>
    <row r="657" spans="1:43" s="129" customFormat="1" ht="12.75" customHeight="1" thickTop="1">
      <c r="A657" s="126" t="s">
        <v>2637</v>
      </c>
      <c r="B657" s="133"/>
      <c r="C657" s="488" t="s">
        <v>2638</v>
      </c>
      <c r="D657" s="469"/>
      <c r="E657" s="480">
        <v>4</v>
      </c>
      <c r="F657" s="489">
        <v>167</v>
      </c>
      <c r="G657" s="490">
        <v>837</v>
      </c>
      <c r="H657" s="156"/>
      <c r="I657" s="154"/>
      <c r="J657" s="155"/>
      <c r="K657" s="489">
        <v>167</v>
      </c>
      <c r="L657" s="490">
        <v>837</v>
      </c>
      <c r="M657" s="480">
        <f t="shared" ref="M657:N672" si="71">I657+K657</f>
        <v>167</v>
      </c>
      <c r="N657" s="481">
        <f t="shared" si="71"/>
        <v>837</v>
      </c>
      <c r="O657" s="150"/>
      <c r="P657" s="151" t="s">
        <v>1474</v>
      </c>
      <c r="Q657" s="150"/>
      <c r="R657" s="150" t="str">
        <f t="shared" si="69"/>
        <v>M</v>
      </c>
      <c r="S657" s="15"/>
      <c r="T657" s="15"/>
      <c r="U657" s="5"/>
      <c r="V657" s="5"/>
      <c r="W657" s="475"/>
      <c r="X657" s="475"/>
      <c r="Y657" s="5"/>
      <c r="Z657" s="5"/>
      <c r="AA657" s="5"/>
      <c r="AC657" s="128"/>
      <c r="AD657" s="15">
        <v>1</v>
      </c>
      <c r="AE657" s="128"/>
      <c r="AF657" s="128"/>
      <c r="AG657" s="128"/>
      <c r="AH657" s="128"/>
      <c r="AI657" s="128"/>
      <c r="AJ657" s="128"/>
      <c r="AK657" s="128"/>
      <c r="AL657" s="128"/>
      <c r="AM657" s="128"/>
      <c r="AN657" s="128"/>
      <c r="AO657" s="128"/>
      <c r="AP657" s="128"/>
      <c r="AQ657" s="128"/>
    </row>
    <row r="658" spans="1:43" s="143" customFormat="1" ht="12.75" customHeight="1">
      <c r="A658" s="126" t="s">
        <v>2639</v>
      </c>
      <c r="B658" s="131"/>
      <c r="C658" s="144" t="s">
        <v>2640</v>
      </c>
      <c r="D658" s="46"/>
      <c r="E658" s="463">
        <v>7</v>
      </c>
      <c r="F658" s="464">
        <v>444</v>
      </c>
      <c r="G658" s="465">
        <v>2170</v>
      </c>
      <c r="H658" s="148">
        <v>3</v>
      </c>
      <c r="I658" s="146">
        <v>63</v>
      </c>
      <c r="J658" s="147">
        <v>315</v>
      </c>
      <c r="K658" s="464">
        <v>381</v>
      </c>
      <c r="L658" s="465">
        <v>1855</v>
      </c>
      <c r="M658" s="463">
        <f t="shared" si="71"/>
        <v>444</v>
      </c>
      <c r="N658" s="472">
        <f t="shared" si="71"/>
        <v>2170</v>
      </c>
      <c r="O658" s="138"/>
      <c r="P658" s="151" t="s">
        <v>1474</v>
      </c>
      <c r="Q658" s="150"/>
      <c r="R658" s="150" t="str">
        <f t="shared" si="69"/>
        <v>M</v>
      </c>
      <c r="S658" s="15"/>
      <c r="T658" s="15">
        <v>1</v>
      </c>
      <c r="U658" s="140"/>
      <c r="V658" s="140"/>
      <c r="W658" s="474"/>
      <c r="X658" s="474"/>
      <c r="Y658" s="140"/>
      <c r="Z658" s="140"/>
      <c r="AA658" s="140"/>
      <c r="AC658" s="142"/>
      <c r="AD658" s="15">
        <v>1</v>
      </c>
      <c r="AE658" s="142"/>
      <c r="AF658" s="142"/>
      <c r="AG658" s="142"/>
      <c r="AH658" s="142"/>
      <c r="AI658" s="142"/>
      <c r="AJ658" s="142"/>
      <c r="AK658" s="142"/>
      <c r="AL658" s="142"/>
      <c r="AM658" s="142"/>
      <c r="AN658" s="142"/>
      <c r="AO658" s="142"/>
      <c r="AP658" s="142"/>
      <c r="AQ658" s="142"/>
    </row>
    <row r="659" spans="1:43" s="143" customFormat="1" ht="12.75" customHeight="1">
      <c r="A659" s="126" t="s">
        <v>2641</v>
      </c>
      <c r="B659" s="131"/>
      <c r="C659" s="144" t="s">
        <v>2642</v>
      </c>
      <c r="D659" s="46"/>
      <c r="E659" s="463">
        <v>12</v>
      </c>
      <c r="F659" s="464">
        <v>1374</v>
      </c>
      <c r="G659" s="465">
        <v>6120</v>
      </c>
      <c r="H659" s="148">
        <v>4</v>
      </c>
      <c r="I659" s="146">
        <v>72</v>
      </c>
      <c r="J659" s="147">
        <v>359</v>
      </c>
      <c r="K659" s="464">
        <v>1302</v>
      </c>
      <c r="L659" s="465">
        <v>5761</v>
      </c>
      <c r="M659" s="463">
        <f t="shared" si="71"/>
        <v>1374</v>
      </c>
      <c r="N659" s="472">
        <f t="shared" si="71"/>
        <v>6120</v>
      </c>
      <c r="O659" s="138"/>
      <c r="P659" s="151" t="s">
        <v>1474</v>
      </c>
      <c r="Q659" s="150"/>
      <c r="R659" s="150" t="str">
        <f t="shared" si="69"/>
        <v>M</v>
      </c>
      <c r="S659" s="15"/>
      <c r="T659" s="15">
        <v>1</v>
      </c>
      <c r="U659" s="140"/>
      <c r="V659" s="140"/>
      <c r="W659" s="474"/>
      <c r="X659" s="474"/>
      <c r="Y659" s="140"/>
      <c r="Z659" s="140"/>
      <c r="AA659" s="140"/>
      <c r="AC659" s="142"/>
      <c r="AD659" s="15">
        <v>1</v>
      </c>
      <c r="AE659" s="142"/>
      <c r="AF659" s="142"/>
      <c r="AG659" s="142"/>
      <c r="AH659" s="142"/>
      <c r="AI659" s="142"/>
      <c r="AJ659" s="142"/>
      <c r="AK659" s="142"/>
      <c r="AL659" s="142"/>
      <c r="AM659" s="142"/>
      <c r="AN659" s="142"/>
      <c r="AO659" s="142"/>
      <c r="AP659" s="142"/>
      <c r="AQ659" s="142"/>
    </row>
    <row r="660" spans="1:43" s="129" customFormat="1" ht="12.75" customHeight="1">
      <c r="A660" s="126" t="s">
        <v>2643</v>
      </c>
      <c r="B660" s="131"/>
      <c r="C660" s="462" t="s">
        <v>2644</v>
      </c>
      <c r="D660" s="469"/>
      <c r="E660" s="463">
        <v>5</v>
      </c>
      <c r="F660" s="464">
        <v>727</v>
      </c>
      <c r="G660" s="465">
        <v>2511</v>
      </c>
      <c r="H660" s="470"/>
      <c r="I660" s="464"/>
      <c r="J660" s="465"/>
      <c r="K660" s="464">
        <v>727</v>
      </c>
      <c r="L660" s="465">
        <v>2511</v>
      </c>
      <c r="M660" s="463">
        <f t="shared" si="71"/>
        <v>727</v>
      </c>
      <c r="N660" s="472">
        <f t="shared" si="71"/>
        <v>2511</v>
      </c>
      <c r="O660" s="150"/>
      <c r="P660" s="151" t="s">
        <v>1474</v>
      </c>
      <c r="Q660" s="150"/>
      <c r="R660" s="150" t="str">
        <f t="shared" si="69"/>
        <v>M</v>
      </c>
      <c r="S660" s="15"/>
      <c r="T660" s="15"/>
      <c r="U660" s="5"/>
      <c r="V660" s="5"/>
      <c r="W660" s="475"/>
      <c r="X660" s="475"/>
      <c r="Y660" s="5"/>
      <c r="Z660" s="5"/>
      <c r="AA660" s="5"/>
      <c r="AC660" s="128"/>
      <c r="AD660" s="15">
        <v>1</v>
      </c>
      <c r="AE660" s="128"/>
      <c r="AF660" s="128"/>
      <c r="AG660" s="128"/>
      <c r="AH660" s="128"/>
      <c r="AI660" s="128"/>
      <c r="AJ660" s="128"/>
      <c r="AK660" s="128"/>
      <c r="AL660" s="128"/>
      <c r="AM660" s="128"/>
      <c r="AN660" s="128"/>
      <c r="AO660" s="128"/>
      <c r="AP660" s="128"/>
      <c r="AQ660" s="128"/>
    </row>
    <row r="661" spans="1:43" s="143" customFormat="1" ht="12.75" customHeight="1">
      <c r="A661" s="126" t="s">
        <v>2645</v>
      </c>
      <c r="B661" s="131"/>
      <c r="C661" s="144" t="s">
        <v>2646</v>
      </c>
      <c r="D661" s="46"/>
      <c r="E661" s="463">
        <v>9</v>
      </c>
      <c r="F661" s="464">
        <v>829</v>
      </c>
      <c r="G661" s="465">
        <v>2753</v>
      </c>
      <c r="H661" s="148">
        <v>2</v>
      </c>
      <c r="I661" s="146">
        <v>19</v>
      </c>
      <c r="J661" s="147">
        <v>102</v>
      </c>
      <c r="K661" s="464">
        <v>810</v>
      </c>
      <c r="L661" s="465">
        <v>2651</v>
      </c>
      <c r="M661" s="463">
        <f t="shared" si="71"/>
        <v>829</v>
      </c>
      <c r="N661" s="472">
        <f t="shared" si="71"/>
        <v>2753</v>
      </c>
      <c r="O661" s="138"/>
      <c r="P661" s="151" t="s">
        <v>1474</v>
      </c>
      <c r="Q661" s="150"/>
      <c r="R661" s="150" t="str">
        <f t="shared" si="69"/>
        <v>M</v>
      </c>
      <c r="S661" s="15"/>
      <c r="T661" s="15">
        <v>1</v>
      </c>
      <c r="U661" s="140"/>
      <c r="V661" s="140"/>
      <c r="W661" s="474"/>
      <c r="X661" s="474"/>
      <c r="Y661" s="140"/>
      <c r="Z661" s="140"/>
      <c r="AA661" s="140"/>
      <c r="AC661" s="142"/>
      <c r="AD661" s="15">
        <v>1</v>
      </c>
      <c r="AE661" s="142"/>
      <c r="AF661" s="142"/>
      <c r="AG661" s="142"/>
      <c r="AH661" s="142"/>
      <c r="AI661" s="142"/>
      <c r="AJ661" s="142"/>
      <c r="AK661" s="142"/>
      <c r="AL661" s="142"/>
      <c r="AM661" s="142"/>
      <c r="AN661" s="142"/>
      <c r="AO661" s="142"/>
      <c r="AP661" s="142"/>
      <c r="AQ661" s="142"/>
    </row>
    <row r="662" spans="1:43" s="143" customFormat="1" ht="12.75" customHeight="1">
      <c r="A662" s="126" t="s">
        <v>2647</v>
      </c>
      <c r="B662" s="131"/>
      <c r="C662" s="144" t="s">
        <v>2648</v>
      </c>
      <c r="D662" s="46"/>
      <c r="E662" s="145">
        <v>4</v>
      </c>
      <c r="F662" s="146">
        <v>279</v>
      </c>
      <c r="G662" s="147">
        <v>1322</v>
      </c>
      <c r="H662" s="148">
        <v>3</v>
      </c>
      <c r="I662" s="146">
        <v>78</v>
      </c>
      <c r="J662" s="147">
        <v>368</v>
      </c>
      <c r="K662" s="146">
        <v>201</v>
      </c>
      <c r="L662" s="147">
        <v>944</v>
      </c>
      <c r="M662" s="619">
        <f t="shared" si="71"/>
        <v>279</v>
      </c>
      <c r="N662" s="626">
        <f t="shared" si="71"/>
        <v>1312</v>
      </c>
      <c r="O662" s="138"/>
      <c r="P662" s="151" t="s">
        <v>1474</v>
      </c>
      <c r="Q662" s="150"/>
      <c r="R662" s="150" t="str">
        <f t="shared" si="69"/>
        <v>M</v>
      </c>
      <c r="S662" s="15"/>
      <c r="T662" s="15">
        <v>1</v>
      </c>
      <c r="U662" s="140"/>
      <c r="V662" s="140"/>
      <c r="W662" s="474"/>
      <c r="X662" s="474"/>
      <c r="Y662" s="140"/>
      <c r="Z662" s="140"/>
      <c r="AA662" s="140"/>
      <c r="AC662" s="142"/>
      <c r="AD662" s="15">
        <v>1</v>
      </c>
      <c r="AE662" s="142"/>
      <c r="AF662" s="142"/>
      <c r="AG662" s="142"/>
      <c r="AH662" s="142"/>
      <c r="AI662" s="142"/>
      <c r="AJ662" s="142"/>
      <c r="AK662" s="142"/>
      <c r="AL662" s="142"/>
      <c r="AM662" s="142"/>
      <c r="AN662" s="142"/>
      <c r="AO662" s="142"/>
      <c r="AP662" s="142"/>
      <c r="AQ662" s="142"/>
    </row>
    <row r="663" spans="1:43" s="143" customFormat="1" ht="12.75" customHeight="1">
      <c r="A663" s="126" t="s">
        <v>2649</v>
      </c>
      <c r="B663" s="131"/>
      <c r="C663" s="144" t="s">
        <v>2650</v>
      </c>
      <c r="D663" s="132"/>
      <c r="E663" s="145">
        <v>5</v>
      </c>
      <c r="F663" s="464">
        <v>1085</v>
      </c>
      <c r="G663" s="465">
        <v>2851</v>
      </c>
      <c r="H663" s="148">
        <v>8</v>
      </c>
      <c r="I663" s="146">
        <v>211</v>
      </c>
      <c r="J663" s="147">
        <v>759</v>
      </c>
      <c r="K663" s="464">
        <v>874</v>
      </c>
      <c r="L663" s="465">
        <v>2092</v>
      </c>
      <c r="M663" s="463">
        <f t="shared" si="71"/>
        <v>1085</v>
      </c>
      <c r="N663" s="472">
        <f t="shared" si="71"/>
        <v>2851</v>
      </c>
      <c r="O663" s="138"/>
      <c r="P663" s="151" t="s">
        <v>1474</v>
      </c>
      <c r="Q663" s="150"/>
      <c r="R663" s="150" t="str">
        <f t="shared" si="69"/>
        <v>M</v>
      </c>
      <c r="S663" s="15"/>
      <c r="T663" s="15">
        <v>1</v>
      </c>
      <c r="U663" s="140"/>
      <c r="V663" s="140"/>
      <c r="W663" s="474"/>
      <c r="X663" s="474"/>
      <c r="Y663" s="140"/>
      <c r="Z663" s="140"/>
      <c r="AA663" s="140"/>
      <c r="AC663" s="142"/>
      <c r="AD663" s="15">
        <v>1</v>
      </c>
      <c r="AE663" s="142"/>
      <c r="AF663" s="142"/>
      <c r="AG663" s="142"/>
      <c r="AH663" s="142"/>
      <c r="AI663" s="142"/>
      <c r="AJ663" s="142"/>
      <c r="AK663" s="142"/>
      <c r="AL663" s="142"/>
      <c r="AM663" s="142"/>
      <c r="AN663" s="142"/>
      <c r="AO663" s="142"/>
      <c r="AP663" s="142"/>
      <c r="AQ663" s="142"/>
    </row>
    <row r="664" spans="1:43" s="143" customFormat="1" ht="12.75" customHeight="1">
      <c r="A664" s="126" t="s">
        <v>2651</v>
      </c>
      <c r="B664" s="131"/>
      <c r="C664" s="144" t="s">
        <v>2652</v>
      </c>
      <c r="D664" s="46"/>
      <c r="E664" s="463">
        <v>21</v>
      </c>
      <c r="F664" s="464">
        <v>4500</v>
      </c>
      <c r="G664" s="465">
        <v>16438</v>
      </c>
      <c r="H664" s="148">
        <v>17</v>
      </c>
      <c r="I664" s="146">
        <v>672</v>
      </c>
      <c r="J664" s="147">
        <v>3165</v>
      </c>
      <c r="K664" s="464">
        <v>3828</v>
      </c>
      <c r="L664" s="465">
        <v>13146</v>
      </c>
      <c r="M664" s="463">
        <f t="shared" si="71"/>
        <v>4500</v>
      </c>
      <c r="N664" s="472">
        <f t="shared" si="71"/>
        <v>16311</v>
      </c>
      <c r="O664" s="138"/>
      <c r="P664" s="151" t="s">
        <v>1474</v>
      </c>
      <c r="Q664" s="150"/>
      <c r="R664" s="150" t="str">
        <f t="shared" si="69"/>
        <v>M</v>
      </c>
      <c r="S664" s="15"/>
      <c r="T664" s="15">
        <v>1</v>
      </c>
      <c r="U664" s="140"/>
      <c r="V664" s="140"/>
      <c r="W664" s="474"/>
      <c r="X664" s="474"/>
      <c r="Y664" s="140"/>
      <c r="Z664" s="140"/>
      <c r="AA664" s="140"/>
      <c r="AC664" s="142"/>
      <c r="AD664" s="15">
        <v>1</v>
      </c>
      <c r="AE664" s="142"/>
      <c r="AF664" s="142"/>
      <c r="AG664" s="142"/>
      <c r="AH664" s="142"/>
      <c r="AI664" s="142"/>
      <c r="AJ664" s="142"/>
      <c r="AK664" s="142"/>
      <c r="AL664" s="142"/>
      <c r="AM664" s="142"/>
      <c r="AN664" s="142"/>
      <c r="AO664" s="142"/>
      <c r="AP664" s="142"/>
      <c r="AQ664" s="142"/>
    </row>
    <row r="665" spans="1:43" s="143" customFormat="1" ht="12.75" customHeight="1">
      <c r="A665" s="126" t="s">
        <v>2653</v>
      </c>
      <c r="B665" s="131"/>
      <c r="C665" s="144" t="s">
        <v>2654</v>
      </c>
      <c r="D665" s="46"/>
      <c r="E665" s="463">
        <v>9</v>
      </c>
      <c r="F665" s="464">
        <v>659</v>
      </c>
      <c r="G665" s="465">
        <v>3220</v>
      </c>
      <c r="H665" s="148">
        <v>6</v>
      </c>
      <c r="I665" s="146">
        <v>34</v>
      </c>
      <c r="J665" s="147">
        <v>156</v>
      </c>
      <c r="K665" s="464">
        <v>625</v>
      </c>
      <c r="L665" s="465">
        <v>3064</v>
      </c>
      <c r="M665" s="463">
        <f t="shared" si="71"/>
        <v>659</v>
      </c>
      <c r="N665" s="472">
        <f t="shared" si="71"/>
        <v>3220</v>
      </c>
      <c r="O665" s="138"/>
      <c r="P665" s="151" t="s">
        <v>1474</v>
      </c>
      <c r="Q665" s="150"/>
      <c r="R665" s="150" t="str">
        <f t="shared" si="69"/>
        <v>M</v>
      </c>
      <c r="S665" s="15"/>
      <c r="T665" s="15">
        <v>1</v>
      </c>
      <c r="U665" s="140"/>
      <c r="V665" s="140"/>
      <c r="W665" s="474"/>
      <c r="X665" s="474"/>
      <c r="Y665" s="140"/>
      <c r="Z665" s="140"/>
      <c r="AA665" s="140"/>
      <c r="AC665" s="142"/>
      <c r="AD665" s="15">
        <v>1</v>
      </c>
      <c r="AE665" s="142"/>
      <c r="AF665" s="142"/>
      <c r="AG665" s="142"/>
      <c r="AH665" s="142"/>
      <c r="AI665" s="142"/>
      <c r="AJ665" s="142"/>
      <c r="AK665" s="142"/>
      <c r="AL665" s="142"/>
      <c r="AM665" s="142"/>
      <c r="AN665" s="142"/>
      <c r="AO665" s="142"/>
      <c r="AP665" s="142"/>
      <c r="AQ665" s="142"/>
    </row>
    <row r="666" spans="1:43" s="143" customFormat="1" ht="12.75" customHeight="1">
      <c r="A666" s="126" t="s">
        <v>2655</v>
      </c>
      <c r="B666" s="131"/>
      <c r="C666" s="144" t="s">
        <v>2656</v>
      </c>
      <c r="D666" s="46"/>
      <c r="E666" s="145">
        <v>6</v>
      </c>
      <c r="F666" s="146">
        <v>490</v>
      </c>
      <c r="G666" s="147">
        <v>2359</v>
      </c>
      <c r="H666" s="148">
        <v>8</v>
      </c>
      <c r="I666" s="146">
        <v>54</v>
      </c>
      <c r="J666" s="147">
        <v>251</v>
      </c>
      <c r="K666" s="146">
        <v>436</v>
      </c>
      <c r="L666" s="147">
        <v>2108</v>
      </c>
      <c r="M666" s="619">
        <f t="shared" si="71"/>
        <v>490</v>
      </c>
      <c r="N666" s="626">
        <f t="shared" si="71"/>
        <v>2359</v>
      </c>
      <c r="O666" s="138"/>
      <c r="P666" s="151" t="s">
        <v>1474</v>
      </c>
      <c r="Q666" s="150"/>
      <c r="R666" s="150" t="str">
        <f t="shared" si="69"/>
        <v>M</v>
      </c>
      <c r="S666" s="15"/>
      <c r="T666" s="15">
        <v>1</v>
      </c>
      <c r="U666" s="140"/>
      <c r="V666" s="140"/>
      <c r="W666" s="474"/>
      <c r="X666" s="474"/>
      <c r="Y666" s="140"/>
      <c r="Z666" s="140"/>
      <c r="AA666" s="140"/>
      <c r="AC666" s="142"/>
      <c r="AD666" s="15">
        <v>1</v>
      </c>
      <c r="AE666" s="142"/>
      <c r="AF666" s="142"/>
      <c r="AG666" s="142"/>
      <c r="AH666" s="142"/>
      <c r="AI666" s="142"/>
      <c r="AJ666" s="142"/>
      <c r="AK666" s="142"/>
      <c r="AL666" s="142"/>
      <c r="AM666" s="142"/>
      <c r="AN666" s="142"/>
      <c r="AO666" s="142"/>
      <c r="AP666" s="142"/>
      <c r="AQ666" s="142"/>
    </row>
    <row r="667" spans="1:43" s="143" customFormat="1" ht="12.75" customHeight="1">
      <c r="A667" s="126" t="s">
        <v>2657</v>
      </c>
      <c r="B667" s="131"/>
      <c r="C667" s="144" t="s">
        <v>2658</v>
      </c>
      <c r="D667" s="46"/>
      <c r="E667" s="463">
        <v>4</v>
      </c>
      <c r="F667" s="464">
        <v>302</v>
      </c>
      <c r="G667" s="465">
        <v>933</v>
      </c>
      <c r="H667" s="148">
        <v>1</v>
      </c>
      <c r="I667" s="146">
        <v>7</v>
      </c>
      <c r="J667" s="147">
        <v>26</v>
      </c>
      <c r="K667" s="464">
        <v>295</v>
      </c>
      <c r="L667" s="465">
        <v>907</v>
      </c>
      <c r="M667" s="463">
        <f t="shared" si="71"/>
        <v>302</v>
      </c>
      <c r="N667" s="472">
        <f t="shared" si="71"/>
        <v>933</v>
      </c>
      <c r="O667" s="138"/>
      <c r="P667" s="151" t="s">
        <v>1474</v>
      </c>
      <c r="Q667" s="150"/>
      <c r="R667" s="150" t="str">
        <f t="shared" si="69"/>
        <v>M</v>
      </c>
      <c r="S667" s="15"/>
      <c r="T667" s="15">
        <v>1</v>
      </c>
      <c r="U667" s="140"/>
      <c r="V667" s="140"/>
      <c r="W667" s="474"/>
      <c r="X667" s="474"/>
      <c r="Y667" s="140"/>
      <c r="Z667" s="140"/>
      <c r="AA667" s="140"/>
      <c r="AC667" s="142"/>
      <c r="AD667" s="15">
        <v>1</v>
      </c>
      <c r="AE667" s="142"/>
      <c r="AF667" s="142"/>
      <c r="AG667" s="142"/>
      <c r="AH667" s="142"/>
      <c r="AI667" s="142"/>
      <c r="AJ667" s="142"/>
      <c r="AK667" s="142"/>
      <c r="AL667" s="142"/>
      <c r="AM667" s="142"/>
      <c r="AN667" s="142"/>
      <c r="AO667" s="142"/>
      <c r="AP667" s="142"/>
      <c r="AQ667" s="142"/>
    </row>
    <row r="668" spans="1:43" s="143" customFormat="1" ht="12.75" customHeight="1">
      <c r="A668" s="126" t="s">
        <v>2659</v>
      </c>
      <c r="B668" s="131"/>
      <c r="C668" s="144" t="s">
        <v>2660</v>
      </c>
      <c r="D668" s="46"/>
      <c r="E668" s="463">
        <v>12</v>
      </c>
      <c r="F668" s="464">
        <v>1283</v>
      </c>
      <c r="G668" s="465">
        <v>3272</v>
      </c>
      <c r="H668" s="148">
        <v>3</v>
      </c>
      <c r="I668" s="146">
        <v>147</v>
      </c>
      <c r="J668" s="147">
        <v>809</v>
      </c>
      <c r="K668" s="464">
        <v>1136</v>
      </c>
      <c r="L668" s="465">
        <v>2463</v>
      </c>
      <c r="M668" s="463">
        <f t="shared" si="71"/>
        <v>1283</v>
      </c>
      <c r="N668" s="472">
        <f t="shared" si="71"/>
        <v>3272</v>
      </c>
      <c r="O668" s="138"/>
      <c r="P668" s="151" t="s">
        <v>1474</v>
      </c>
      <c r="Q668" s="150"/>
      <c r="R668" s="150" t="str">
        <f t="shared" si="69"/>
        <v>M</v>
      </c>
      <c r="S668" s="15"/>
      <c r="T668" s="15">
        <v>1</v>
      </c>
      <c r="U668" s="140"/>
      <c r="V668" s="140"/>
      <c r="W668" s="474"/>
      <c r="X668" s="474"/>
      <c r="Y668" s="140"/>
      <c r="Z668" s="140"/>
      <c r="AA668" s="140"/>
      <c r="AC668" s="142"/>
      <c r="AD668" s="15">
        <v>1</v>
      </c>
      <c r="AE668" s="142"/>
      <c r="AF668" s="142"/>
      <c r="AG668" s="142"/>
      <c r="AH668" s="142"/>
      <c r="AI668" s="142"/>
      <c r="AJ668" s="142"/>
      <c r="AK668" s="142"/>
      <c r="AL668" s="142"/>
      <c r="AM668" s="142"/>
      <c r="AN668" s="142"/>
      <c r="AO668" s="142"/>
      <c r="AP668" s="142"/>
      <c r="AQ668" s="142"/>
    </row>
    <row r="669" spans="1:43" s="129" customFormat="1" ht="12.75" hidden="1" customHeight="1">
      <c r="A669" s="126" t="s">
        <v>2661</v>
      </c>
      <c r="B669" s="131"/>
      <c r="C669" s="144" t="s">
        <v>2662</v>
      </c>
      <c r="D669" s="132"/>
      <c r="E669" s="145"/>
      <c r="F669" s="146"/>
      <c r="G669" s="147"/>
      <c r="H669" s="148"/>
      <c r="I669" s="146"/>
      <c r="J669" s="147"/>
      <c r="K669" s="146"/>
      <c r="L669" s="147"/>
      <c r="M669" s="619">
        <f t="shared" si="71"/>
        <v>0</v>
      </c>
      <c r="N669" s="626">
        <f t="shared" si="71"/>
        <v>0</v>
      </c>
      <c r="O669" s="150"/>
      <c r="P669" s="151" t="s">
        <v>1474</v>
      </c>
      <c r="Q669" s="150"/>
      <c r="R669" s="150" t="str">
        <f t="shared" si="69"/>
        <v/>
      </c>
      <c r="S669" s="15"/>
      <c r="T669" s="15"/>
      <c r="U669" s="5"/>
      <c r="V669" s="5"/>
      <c r="W669" s="475"/>
      <c r="X669" s="475"/>
      <c r="Y669" s="5"/>
      <c r="Z669" s="5"/>
      <c r="AA669" s="5"/>
      <c r="AC669" s="128"/>
      <c r="AD669" s="15">
        <v>1</v>
      </c>
      <c r="AE669" s="128"/>
      <c r="AF669" s="128"/>
      <c r="AG669" s="128"/>
      <c r="AH669" s="128"/>
      <c r="AI669" s="128"/>
      <c r="AJ669" s="128"/>
      <c r="AK669" s="128"/>
      <c r="AL669" s="128"/>
      <c r="AM669" s="128"/>
      <c r="AN669" s="128"/>
      <c r="AO669" s="128"/>
      <c r="AP669" s="128"/>
      <c r="AQ669" s="128"/>
    </row>
    <row r="670" spans="1:43" s="129" customFormat="1" ht="12.75" customHeight="1">
      <c r="A670" s="126" t="s">
        <v>2663</v>
      </c>
      <c r="B670" s="131"/>
      <c r="C670" s="462" t="s">
        <v>2664</v>
      </c>
      <c r="D670" s="469"/>
      <c r="E670" s="463">
        <v>6</v>
      </c>
      <c r="F670" s="464">
        <v>499</v>
      </c>
      <c r="G670" s="465">
        <v>2229</v>
      </c>
      <c r="H670" s="470"/>
      <c r="I670" s="464"/>
      <c r="J670" s="465"/>
      <c r="K670" s="464">
        <v>499</v>
      </c>
      <c r="L670" s="465">
        <v>2229</v>
      </c>
      <c r="M670" s="463">
        <f t="shared" si="71"/>
        <v>499</v>
      </c>
      <c r="N670" s="472">
        <f t="shared" si="71"/>
        <v>2229</v>
      </c>
      <c r="O670" s="150"/>
      <c r="P670" s="151" t="s">
        <v>1474</v>
      </c>
      <c r="Q670" s="150"/>
      <c r="R670" s="150" t="str">
        <f t="shared" si="69"/>
        <v>M</v>
      </c>
      <c r="S670" s="15"/>
      <c r="T670" s="15"/>
      <c r="U670" s="5"/>
      <c r="V670" s="5"/>
      <c r="W670" s="475"/>
      <c r="X670" s="475"/>
      <c r="Y670" s="5"/>
      <c r="Z670" s="5"/>
      <c r="AA670" s="5"/>
      <c r="AC670" s="128"/>
      <c r="AD670" s="15">
        <v>1</v>
      </c>
      <c r="AE670" s="128"/>
      <c r="AF670" s="128"/>
      <c r="AG670" s="128"/>
      <c r="AH670" s="128"/>
      <c r="AI670" s="128"/>
      <c r="AJ670" s="128"/>
      <c r="AK670" s="128"/>
      <c r="AL670" s="128"/>
      <c r="AM670" s="128"/>
      <c r="AN670" s="128"/>
      <c r="AO670" s="128"/>
      <c r="AP670" s="128"/>
      <c r="AQ670" s="128"/>
    </row>
    <row r="671" spans="1:43" s="143" customFormat="1" ht="12.75" customHeight="1">
      <c r="A671" s="126" t="s">
        <v>2665</v>
      </c>
      <c r="B671" s="131"/>
      <c r="C671" s="144" t="s">
        <v>2666</v>
      </c>
      <c r="D671" s="46"/>
      <c r="E671" s="145">
        <v>1</v>
      </c>
      <c r="F671" s="146">
        <v>150</v>
      </c>
      <c r="G671" s="147">
        <v>767</v>
      </c>
      <c r="H671" s="148">
        <v>1</v>
      </c>
      <c r="I671" s="146">
        <v>18</v>
      </c>
      <c r="J671" s="147">
        <v>98</v>
      </c>
      <c r="K671" s="146">
        <v>132</v>
      </c>
      <c r="L671" s="147">
        <v>669</v>
      </c>
      <c r="M671" s="619">
        <f t="shared" si="71"/>
        <v>150</v>
      </c>
      <c r="N671" s="626">
        <f t="shared" si="71"/>
        <v>767</v>
      </c>
      <c r="O671" s="138"/>
      <c r="P671" s="151" t="s">
        <v>1474</v>
      </c>
      <c r="Q671" s="150"/>
      <c r="R671" s="150" t="str">
        <f t="shared" si="69"/>
        <v>M</v>
      </c>
      <c r="S671" s="15"/>
      <c r="T671" s="15">
        <v>1</v>
      </c>
      <c r="U671" s="140"/>
      <c r="V671" s="140"/>
      <c r="W671" s="474"/>
      <c r="X671" s="474"/>
      <c r="Y671" s="140"/>
      <c r="Z671" s="140"/>
      <c r="AA671" s="140"/>
      <c r="AC671" s="142"/>
      <c r="AD671" s="15">
        <v>1</v>
      </c>
      <c r="AE671" s="142"/>
      <c r="AF671" s="142"/>
      <c r="AG671" s="142"/>
      <c r="AH671" s="142"/>
      <c r="AI671" s="142"/>
      <c r="AJ671" s="142"/>
      <c r="AK671" s="142"/>
      <c r="AL671" s="142"/>
      <c r="AM671" s="142"/>
      <c r="AN671" s="142"/>
      <c r="AO671" s="142"/>
      <c r="AP671" s="142"/>
      <c r="AQ671" s="142"/>
    </row>
    <row r="672" spans="1:43" s="129" customFormat="1" ht="12.75" customHeight="1">
      <c r="A672" s="126" t="s">
        <v>2633</v>
      </c>
      <c r="B672" s="131"/>
      <c r="C672" s="462" t="s">
        <v>2634</v>
      </c>
      <c r="D672" s="469"/>
      <c r="E672" s="463">
        <v>5</v>
      </c>
      <c r="F672" s="464">
        <v>741</v>
      </c>
      <c r="G672" s="465">
        <v>3706</v>
      </c>
      <c r="H672" s="470"/>
      <c r="I672" s="463"/>
      <c r="J672" s="464"/>
      <c r="K672" s="471">
        <v>741</v>
      </c>
      <c r="L672" s="465">
        <v>3706</v>
      </c>
      <c r="M672" s="463">
        <f t="shared" si="71"/>
        <v>741</v>
      </c>
      <c r="N672" s="472">
        <f t="shared" si="71"/>
        <v>3706</v>
      </c>
      <c r="O672" s="150"/>
      <c r="P672" s="151" t="s">
        <v>1473</v>
      </c>
      <c r="Q672" s="150"/>
      <c r="R672" s="150" t="str">
        <f t="shared" si="69"/>
        <v>C</v>
      </c>
      <c r="S672" s="15"/>
      <c r="T672" s="15"/>
      <c r="U672" s="5"/>
      <c r="V672" s="5"/>
      <c r="W672" s="475"/>
      <c r="X672" s="475"/>
      <c r="Y672" s="5"/>
      <c r="Z672" s="5"/>
      <c r="AA672" s="5"/>
      <c r="AC672" s="128"/>
      <c r="AD672" s="15">
        <v>1</v>
      </c>
      <c r="AE672" s="128"/>
      <c r="AF672" s="128"/>
      <c r="AG672" s="128"/>
      <c r="AH672" s="128"/>
      <c r="AI672" s="128"/>
      <c r="AJ672" s="128"/>
      <c r="AK672" s="128"/>
      <c r="AL672" s="128"/>
      <c r="AM672" s="128"/>
      <c r="AN672" s="128"/>
      <c r="AO672" s="128"/>
      <c r="AP672" s="128"/>
      <c r="AQ672" s="128"/>
    </row>
    <row r="673" spans="1:43" s="143" customFormat="1" ht="12.75" customHeight="1">
      <c r="A673" s="126" t="s">
        <v>2667</v>
      </c>
      <c r="B673" s="131"/>
      <c r="C673" s="144" t="s">
        <v>2668</v>
      </c>
      <c r="D673" s="46"/>
      <c r="E673" s="463">
        <v>5</v>
      </c>
      <c r="F673" s="464">
        <v>771</v>
      </c>
      <c r="G673" s="465">
        <v>2145</v>
      </c>
      <c r="H673" s="148">
        <v>4</v>
      </c>
      <c r="I673" s="146">
        <v>26</v>
      </c>
      <c r="J673" s="147">
        <v>139</v>
      </c>
      <c r="K673" s="464">
        <v>745</v>
      </c>
      <c r="L673" s="465">
        <v>2006</v>
      </c>
      <c r="M673" s="463">
        <f t="shared" ref="M673:N693" si="72">I673+K673</f>
        <v>771</v>
      </c>
      <c r="N673" s="472">
        <f t="shared" si="72"/>
        <v>2145</v>
      </c>
      <c r="O673" s="138"/>
      <c r="P673" s="151" t="s">
        <v>1474</v>
      </c>
      <c r="Q673" s="150"/>
      <c r="R673" s="150" t="str">
        <f t="shared" si="69"/>
        <v>M</v>
      </c>
      <c r="S673" s="15"/>
      <c r="T673" s="15">
        <v>1</v>
      </c>
      <c r="U673" s="140"/>
      <c r="V673" s="140"/>
      <c r="W673" s="474"/>
      <c r="X673" s="474"/>
      <c r="Y673" s="140"/>
      <c r="Z673" s="140"/>
      <c r="AA673" s="140"/>
      <c r="AC673" s="142"/>
      <c r="AD673" s="15">
        <v>1</v>
      </c>
      <c r="AE673" s="142"/>
      <c r="AF673" s="142"/>
      <c r="AG673" s="142"/>
      <c r="AH673" s="142"/>
      <c r="AI673" s="142"/>
      <c r="AJ673" s="142"/>
      <c r="AK673" s="142"/>
      <c r="AL673" s="142"/>
      <c r="AM673" s="142"/>
      <c r="AN673" s="142"/>
      <c r="AO673" s="142"/>
      <c r="AP673" s="142"/>
      <c r="AQ673" s="142"/>
    </row>
    <row r="674" spans="1:43" s="143" customFormat="1" ht="12.75" customHeight="1">
      <c r="A674" s="126" t="s">
        <v>2669</v>
      </c>
      <c r="B674" s="131"/>
      <c r="C674" s="144" t="s">
        <v>2670</v>
      </c>
      <c r="D674" s="46"/>
      <c r="E674" s="145">
        <v>6</v>
      </c>
      <c r="F674" s="464">
        <v>1497</v>
      </c>
      <c r="G674" s="147">
        <v>4634</v>
      </c>
      <c r="H674" s="148">
        <v>11</v>
      </c>
      <c r="I674" s="146">
        <v>70</v>
      </c>
      <c r="J674" s="147">
        <v>350</v>
      </c>
      <c r="K674" s="464">
        <v>1427</v>
      </c>
      <c r="L674" s="465">
        <v>4284</v>
      </c>
      <c r="M674" s="463">
        <f t="shared" si="72"/>
        <v>1497</v>
      </c>
      <c r="N674" s="472">
        <f t="shared" si="72"/>
        <v>4634</v>
      </c>
      <c r="O674" s="138"/>
      <c r="P674" s="151" t="s">
        <v>1474</v>
      </c>
      <c r="Q674" s="150"/>
      <c r="R674" s="150" t="str">
        <f t="shared" si="69"/>
        <v>M</v>
      </c>
      <c r="S674" s="15"/>
      <c r="T674" s="15">
        <v>1</v>
      </c>
      <c r="U674" s="140"/>
      <c r="V674" s="140"/>
      <c r="W674" s="474"/>
      <c r="X674" s="474"/>
      <c r="Y674" s="140"/>
      <c r="Z674" s="140"/>
      <c r="AA674" s="140"/>
      <c r="AC674" s="142"/>
      <c r="AD674" s="15">
        <v>1</v>
      </c>
      <c r="AE674" s="142"/>
      <c r="AF674" s="142"/>
      <c r="AG674" s="142"/>
      <c r="AH674" s="142"/>
      <c r="AI674" s="142"/>
      <c r="AJ674" s="142"/>
      <c r="AK674" s="142"/>
      <c r="AL674" s="142"/>
      <c r="AM674" s="142"/>
      <c r="AN674" s="142"/>
      <c r="AO674" s="142"/>
      <c r="AP674" s="142"/>
      <c r="AQ674" s="142"/>
    </row>
    <row r="675" spans="1:43" s="129" customFormat="1" ht="12.75" hidden="1" customHeight="1">
      <c r="A675" s="126" t="s">
        <v>2671</v>
      </c>
      <c r="B675" s="131"/>
      <c r="C675" s="144" t="s">
        <v>2672</v>
      </c>
      <c r="D675" s="132"/>
      <c r="E675" s="145"/>
      <c r="F675" s="146"/>
      <c r="G675" s="147"/>
      <c r="H675" s="148"/>
      <c r="I675" s="146"/>
      <c r="J675" s="147"/>
      <c r="K675" s="146"/>
      <c r="L675" s="147"/>
      <c r="M675" s="619">
        <f t="shared" si="72"/>
        <v>0</v>
      </c>
      <c r="N675" s="626">
        <f t="shared" si="72"/>
        <v>0</v>
      </c>
      <c r="O675" s="150"/>
      <c r="P675" s="151" t="s">
        <v>1474</v>
      </c>
      <c r="Q675" s="150"/>
      <c r="R675" s="150" t="str">
        <f t="shared" si="69"/>
        <v/>
      </c>
      <c r="S675" s="15"/>
      <c r="T675" s="15"/>
      <c r="U675" s="5"/>
      <c r="V675" s="5"/>
      <c r="W675" s="475"/>
      <c r="X675" s="475"/>
      <c r="Y675" s="5"/>
      <c r="Z675" s="5"/>
      <c r="AA675" s="5"/>
      <c r="AC675" s="128"/>
      <c r="AD675" s="15">
        <v>1</v>
      </c>
      <c r="AE675" s="128"/>
      <c r="AF675" s="128"/>
      <c r="AG675" s="128"/>
      <c r="AH675" s="128"/>
      <c r="AI675" s="128"/>
      <c r="AJ675" s="128"/>
      <c r="AK675" s="128"/>
      <c r="AL675" s="128"/>
      <c r="AM675" s="128"/>
      <c r="AN675" s="128"/>
      <c r="AO675" s="128"/>
      <c r="AP675" s="128"/>
      <c r="AQ675" s="128"/>
    </row>
    <row r="676" spans="1:43" s="129" customFormat="1" ht="12.75" hidden="1" customHeight="1">
      <c r="A676" s="126" t="s">
        <v>2673</v>
      </c>
      <c r="B676" s="131"/>
      <c r="C676" s="144" t="s">
        <v>2674</v>
      </c>
      <c r="D676" s="132"/>
      <c r="E676" s="145"/>
      <c r="F676" s="146"/>
      <c r="G676" s="147"/>
      <c r="H676" s="148"/>
      <c r="I676" s="146"/>
      <c r="J676" s="147"/>
      <c r="K676" s="146"/>
      <c r="L676" s="147"/>
      <c r="M676" s="619">
        <f t="shared" si="72"/>
        <v>0</v>
      </c>
      <c r="N676" s="626">
        <f t="shared" si="72"/>
        <v>0</v>
      </c>
      <c r="O676" s="150"/>
      <c r="P676" s="151" t="s">
        <v>1474</v>
      </c>
      <c r="Q676" s="150"/>
      <c r="R676" s="150" t="str">
        <f t="shared" si="69"/>
        <v/>
      </c>
      <c r="S676" s="15"/>
      <c r="T676" s="15"/>
      <c r="U676" s="5"/>
      <c r="V676" s="5"/>
      <c r="W676" s="475"/>
      <c r="X676" s="475"/>
      <c r="Y676" s="5"/>
      <c r="Z676" s="5"/>
      <c r="AA676" s="5"/>
      <c r="AC676" s="128"/>
      <c r="AD676" s="15">
        <v>1</v>
      </c>
      <c r="AE676" s="128"/>
      <c r="AF676" s="128"/>
      <c r="AG676" s="128"/>
      <c r="AH676" s="128"/>
      <c r="AI676" s="128"/>
      <c r="AJ676" s="128"/>
      <c r="AK676" s="128"/>
      <c r="AL676" s="128"/>
      <c r="AM676" s="128"/>
      <c r="AN676" s="128"/>
      <c r="AO676" s="128"/>
      <c r="AP676" s="128"/>
      <c r="AQ676" s="128"/>
    </row>
    <row r="677" spans="1:43" s="143" customFormat="1" ht="12.75" customHeight="1">
      <c r="A677" s="126" t="s">
        <v>2675</v>
      </c>
      <c r="B677" s="131"/>
      <c r="C677" s="144" t="s">
        <v>2676</v>
      </c>
      <c r="D677" s="46"/>
      <c r="E677" s="463">
        <v>5</v>
      </c>
      <c r="F677" s="464">
        <v>613</v>
      </c>
      <c r="G677" s="465">
        <v>2254</v>
      </c>
      <c r="H677" s="148">
        <v>3</v>
      </c>
      <c r="I677" s="146">
        <v>9</v>
      </c>
      <c r="J677" s="147">
        <v>36</v>
      </c>
      <c r="K677" s="464">
        <v>604</v>
      </c>
      <c r="L677" s="465">
        <v>2218</v>
      </c>
      <c r="M677" s="463">
        <f t="shared" si="72"/>
        <v>613</v>
      </c>
      <c r="N677" s="472">
        <f t="shared" si="72"/>
        <v>2254</v>
      </c>
      <c r="O677" s="138"/>
      <c r="P677" s="151" t="s">
        <v>1474</v>
      </c>
      <c r="Q677" s="150"/>
      <c r="R677" s="150" t="str">
        <f t="shared" si="69"/>
        <v>M</v>
      </c>
      <c r="S677" s="15"/>
      <c r="T677" s="15">
        <v>1</v>
      </c>
      <c r="U677" s="140"/>
      <c r="V677" s="140"/>
      <c r="W677" s="474"/>
      <c r="X677" s="474"/>
      <c r="Y677" s="140"/>
      <c r="Z677" s="140"/>
      <c r="AA677" s="140"/>
      <c r="AC677" s="142"/>
      <c r="AD677" s="15">
        <v>1</v>
      </c>
      <c r="AE677" s="142"/>
      <c r="AF677" s="142"/>
      <c r="AG677" s="142"/>
      <c r="AH677" s="142"/>
      <c r="AI677" s="142"/>
      <c r="AJ677" s="142"/>
      <c r="AK677" s="142"/>
      <c r="AL677" s="142"/>
      <c r="AM677" s="142"/>
      <c r="AN677" s="142"/>
      <c r="AO677" s="142"/>
      <c r="AP677" s="142"/>
      <c r="AQ677" s="142"/>
    </row>
    <row r="678" spans="1:43" s="143" customFormat="1" ht="12.75" customHeight="1">
      <c r="A678" s="126" t="s">
        <v>2677</v>
      </c>
      <c r="B678" s="131"/>
      <c r="C678" s="144" t="s">
        <v>2678</v>
      </c>
      <c r="D678" s="46"/>
      <c r="E678" s="463">
        <v>2</v>
      </c>
      <c r="F678" s="464">
        <v>235</v>
      </c>
      <c r="G678" s="465">
        <v>730</v>
      </c>
      <c r="H678" s="148">
        <v>1</v>
      </c>
      <c r="I678" s="146">
        <v>12</v>
      </c>
      <c r="J678" s="147">
        <v>53</v>
      </c>
      <c r="K678" s="464">
        <v>223</v>
      </c>
      <c r="L678" s="465">
        <v>677</v>
      </c>
      <c r="M678" s="463">
        <f t="shared" si="72"/>
        <v>235</v>
      </c>
      <c r="N678" s="472">
        <f t="shared" si="72"/>
        <v>730</v>
      </c>
      <c r="O678" s="138"/>
      <c r="P678" s="151" t="s">
        <v>1474</v>
      </c>
      <c r="Q678" s="150"/>
      <c r="R678" s="150" t="str">
        <f t="shared" si="69"/>
        <v>M</v>
      </c>
      <c r="S678" s="15"/>
      <c r="T678" s="15">
        <v>1</v>
      </c>
      <c r="U678" s="140"/>
      <c r="V678" s="140"/>
      <c r="W678" s="474"/>
      <c r="X678" s="474"/>
      <c r="Y678" s="140"/>
      <c r="Z678" s="140"/>
      <c r="AA678" s="140"/>
      <c r="AC678" s="142"/>
      <c r="AD678" s="15">
        <v>1</v>
      </c>
      <c r="AE678" s="142"/>
      <c r="AF678" s="142"/>
      <c r="AG678" s="142"/>
      <c r="AH678" s="142"/>
      <c r="AI678" s="142"/>
      <c r="AJ678" s="142"/>
      <c r="AK678" s="142"/>
      <c r="AL678" s="142"/>
      <c r="AM678" s="142"/>
      <c r="AN678" s="142"/>
      <c r="AO678" s="142"/>
      <c r="AP678" s="142"/>
      <c r="AQ678" s="142"/>
    </row>
    <row r="679" spans="1:43" s="143" customFormat="1" ht="12.75" customHeight="1">
      <c r="A679" s="126" t="s">
        <v>2679</v>
      </c>
      <c r="B679" s="131"/>
      <c r="C679" s="144" t="s">
        <v>2680</v>
      </c>
      <c r="D679" s="46"/>
      <c r="E679" s="145">
        <v>3</v>
      </c>
      <c r="F679" s="464">
        <v>185</v>
      </c>
      <c r="G679" s="465">
        <v>698</v>
      </c>
      <c r="H679" s="148">
        <v>2</v>
      </c>
      <c r="I679" s="146">
        <v>7</v>
      </c>
      <c r="J679" s="147">
        <v>31</v>
      </c>
      <c r="K679" s="464">
        <v>178</v>
      </c>
      <c r="L679" s="465">
        <v>667</v>
      </c>
      <c r="M679" s="463">
        <f t="shared" si="72"/>
        <v>185</v>
      </c>
      <c r="N679" s="472">
        <f t="shared" si="72"/>
        <v>698</v>
      </c>
      <c r="O679" s="138"/>
      <c r="P679" s="151" t="s">
        <v>1474</v>
      </c>
      <c r="Q679" s="150"/>
      <c r="R679" s="150" t="str">
        <f t="shared" si="69"/>
        <v>M</v>
      </c>
      <c r="S679" s="15"/>
      <c r="T679" s="15">
        <v>1</v>
      </c>
      <c r="U679" s="140"/>
      <c r="V679" s="140"/>
      <c r="W679" s="474"/>
      <c r="X679" s="474"/>
      <c r="Y679" s="140"/>
      <c r="Z679" s="140"/>
      <c r="AA679" s="140"/>
      <c r="AC679" s="142"/>
      <c r="AD679" s="15">
        <v>1</v>
      </c>
      <c r="AE679" s="142"/>
      <c r="AF679" s="142"/>
      <c r="AG679" s="142"/>
      <c r="AH679" s="142"/>
      <c r="AI679" s="142"/>
      <c r="AJ679" s="142"/>
      <c r="AK679" s="142"/>
      <c r="AL679" s="142"/>
      <c r="AM679" s="142"/>
      <c r="AN679" s="142"/>
      <c r="AO679" s="142"/>
      <c r="AP679" s="142"/>
      <c r="AQ679" s="142"/>
    </row>
    <row r="680" spans="1:43" s="129" customFormat="1" ht="12.75" customHeight="1">
      <c r="A680" s="126" t="s">
        <v>2635</v>
      </c>
      <c r="B680" s="131"/>
      <c r="C680" s="462" t="s">
        <v>2636</v>
      </c>
      <c r="D680" s="469"/>
      <c r="E680" s="463">
        <v>16</v>
      </c>
      <c r="F680" s="464">
        <v>610</v>
      </c>
      <c r="G680" s="465">
        <v>2831</v>
      </c>
      <c r="H680" s="470">
        <v>41</v>
      </c>
      <c r="I680" s="464">
        <v>610</v>
      </c>
      <c r="J680" s="465">
        <v>2831</v>
      </c>
      <c r="K680" s="464"/>
      <c r="L680" s="465"/>
      <c r="M680" s="463">
        <f t="shared" si="72"/>
        <v>610</v>
      </c>
      <c r="N680" s="472">
        <f t="shared" si="72"/>
        <v>2831</v>
      </c>
      <c r="O680" s="150"/>
      <c r="P680" s="151" t="s">
        <v>1473</v>
      </c>
      <c r="Q680" s="150"/>
      <c r="R680" s="150" t="str">
        <f t="shared" si="69"/>
        <v>C</v>
      </c>
      <c r="S680" s="15"/>
      <c r="T680" s="15"/>
      <c r="U680" s="5"/>
      <c r="V680" s="5"/>
      <c r="W680" s="475"/>
      <c r="X680" s="475"/>
      <c r="Y680" s="5"/>
      <c r="Z680" s="5"/>
      <c r="AA680" s="5"/>
      <c r="AC680" s="128"/>
      <c r="AD680" s="15">
        <v>1</v>
      </c>
      <c r="AE680" s="128"/>
      <c r="AF680" s="128"/>
      <c r="AG680" s="128"/>
      <c r="AH680" s="128"/>
      <c r="AI680" s="128"/>
      <c r="AJ680" s="128"/>
      <c r="AK680" s="128"/>
      <c r="AL680" s="128"/>
      <c r="AM680" s="128"/>
      <c r="AN680" s="128"/>
      <c r="AO680" s="128"/>
      <c r="AP680" s="128"/>
      <c r="AQ680" s="128"/>
    </row>
    <row r="681" spans="1:43" s="143" customFormat="1" ht="12.75" customHeight="1">
      <c r="A681" s="126" t="s">
        <v>2681</v>
      </c>
      <c r="B681" s="131"/>
      <c r="C681" s="144" t="s">
        <v>2682</v>
      </c>
      <c r="D681" s="46"/>
      <c r="E681" s="463">
        <v>21</v>
      </c>
      <c r="F681" s="464">
        <v>3904</v>
      </c>
      <c r="G681" s="465">
        <v>18746</v>
      </c>
      <c r="H681" s="148">
        <v>22</v>
      </c>
      <c r="I681" s="146">
        <v>550</v>
      </c>
      <c r="J681" s="147">
        <v>2340</v>
      </c>
      <c r="K681" s="464">
        <v>3354</v>
      </c>
      <c r="L681" s="465">
        <v>16406</v>
      </c>
      <c r="M681" s="463">
        <f t="shared" si="72"/>
        <v>3904</v>
      </c>
      <c r="N681" s="472">
        <f t="shared" si="72"/>
        <v>18746</v>
      </c>
      <c r="O681" s="138"/>
      <c r="P681" s="151" t="s">
        <v>1474</v>
      </c>
      <c r="Q681" s="150"/>
      <c r="R681" s="150" t="str">
        <f t="shared" si="69"/>
        <v>M</v>
      </c>
      <c r="S681" s="15"/>
      <c r="T681" s="15">
        <v>1</v>
      </c>
      <c r="U681" s="140"/>
      <c r="V681" s="140"/>
      <c r="W681" s="474"/>
      <c r="X681" s="474"/>
      <c r="Y681" s="140"/>
      <c r="Z681" s="140"/>
      <c r="AA681" s="140"/>
      <c r="AC681" s="142"/>
      <c r="AD681" s="15">
        <v>1</v>
      </c>
      <c r="AE681" s="142"/>
      <c r="AF681" s="142"/>
      <c r="AG681" s="142"/>
      <c r="AH681" s="142"/>
      <c r="AI681" s="142"/>
      <c r="AJ681" s="142"/>
      <c r="AK681" s="142"/>
      <c r="AL681" s="142"/>
      <c r="AM681" s="142"/>
      <c r="AN681" s="142"/>
      <c r="AO681" s="142"/>
      <c r="AP681" s="142"/>
      <c r="AQ681" s="142"/>
    </row>
    <row r="682" spans="1:43" s="143" customFormat="1" ht="12.75" customHeight="1">
      <c r="A682" s="126" t="s">
        <v>2683</v>
      </c>
      <c r="B682" s="131"/>
      <c r="C682" s="462" t="s">
        <v>1771</v>
      </c>
      <c r="D682" s="469"/>
      <c r="E682" s="463">
        <v>1</v>
      </c>
      <c r="F682" s="464">
        <v>94</v>
      </c>
      <c r="G682" s="465">
        <v>470</v>
      </c>
      <c r="H682" s="470"/>
      <c r="I682" s="464"/>
      <c r="J682" s="465"/>
      <c r="K682" s="464">
        <v>94</v>
      </c>
      <c r="L682" s="465">
        <v>470</v>
      </c>
      <c r="M682" s="463">
        <f t="shared" si="72"/>
        <v>94</v>
      </c>
      <c r="N682" s="472">
        <f t="shared" si="72"/>
        <v>470</v>
      </c>
      <c r="O682" s="138"/>
      <c r="P682" s="151" t="s">
        <v>1474</v>
      </c>
      <c r="Q682" s="150"/>
      <c r="R682" s="150" t="str">
        <f t="shared" si="69"/>
        <v>M</v>
      </c>
      <c r="S682" s="15"/>
      <c r="T682" s="15"/>
      <c r="U682" s="140"/>
      <c r="V682" s="140"/>
      <c r="W682" s="474"/>
      <c r="X682" s="474"/>
      <c r="Y682" s="140"/>
      <c r="Z682" s="140"/>
      <c r="AA682" s="140"/>
      <c r="AC682" s="142"/>
      <c r="AD682" s="15">
        <v>1</v>
      </c>
      <c r="AE682" s="142"/>
      <c r="AF682" s="142"/>
      <c r="AG682" s="142"/>
      <c r="AH682" s="142"/>
      <c r="AI682" s="142"/>
      <c r="AJ682" s="142"/>
      <c r="AK682" s="142"/>
      <c r="AL682" s="142"/>
      <c r="AM682" s="142"/>
      <c r="AN682" s="142"/>
      <c r="AO682" s="142"/>
      <c r="AP682" s="142"/>
      <c r="AQ682" s="142"/>
    </row>
    <row r="683" spans="1:43" s="143" customFormat="1" ht="12.75" customHeight="1">
      <c r="A683" s="126" t="s">
        <v>2684</v>
      </c>
      <c r="B683" s="131"/>
      <c r="C683" s="144" t="s">
        <v>2685</v>
      </c>
      <c r="D683" s="46"/>
      <c r="E683" s="463">
        <v>10</v>
      </c>
      <c r="F683" s="464">
        <v>4196</v>
      </c>
      <c r="G683" s="465">
        <v>16201</v>
      </c>
      <c r="H683" s="148">
        <v>9</v>
      </c>
      <c r="I683" s="146">
        <v>1045</v>
      </c>
      <c r="J683" s="147">
        <v>5453</v>
      </c>
      <c r="K683" s="464">
        <v>3151</v>
      </c>
      <c r="L683" s="465">
        <v>10748</v>
      </c>
      <c r="M683" s="463">
        <f t="shared" si="72"/>
        <v>4196</v>
      </c>
      <c r="N683" s="472">
        <f t="shared" si="72"/>
        <v>16201</v>
      </c>
      <c r="O683" s="138"/>
      <c r="P683" s="151" t="s">
        <v>1474</v>
      </c>
      <c r="Q683" s="150"/>
      <c r="R683" s="150" t="str">
        <f t="shared" si="69"/>
        <v>M</v>
      </c>
      <c r="S683" s="15"/>
      <c r="T683" s="15">
        <v>1</v>
      </c>
      <c r="U683" s="140"/>
      <c r="V683" s="140"/>
      <c r="W683" s="474"/>
      <c r="X683" s="474"/>
      <c r="Y683" s="140"/>
      <c r="Z683" s="140"/>
      <c r="AA683" s="140"/>
      <c r="AC683" s="142"/>
      <c r="AD683" s="15">
        <v>1</v>
      </c>
      <c r="AE683" s="142"/>
      <c r="AF683" s="142"/>
      <c r="AG683" s="142"/>
      <c r="AH683" s="142"/>
      <c r="AI683" s="142"/>
      <c r="AJ683" s="142"/>
      <c r="AK683" s="142"/>
      <c r="AL683" s="142"/>
      <c r="AM683" s="142"/>
      <c r="AN683" s="142"/>
      <c r="AO683" s="142"/>
      <c r="AP683" s="142"/>
      <c r="AQ683" s="142"/>
    </row>
    <row r="684" spans="1:43" s="143" customFormat="1" ht="12.75" customHeight="1">
      <c r="A684" s="126" t="s">
        <v>2686</v>
      </c>
      <c r="B684" s="131"/>
      <c r="C684" s="144" t="s">
        <v>2687</v>
      </c>
      <c r="D684" s="46"/>
      <c r="E684" s="463">
        <v>4</v>
      </c>
      <c r="F684" s="464">
        <v>1252</v>
      </c>
      <c r="G684" s="465">
        <v>5798</v>
      </c>
      <c r="H684" s="148">
        <v>3</v>
      </c>
      <c r="I684" s="146">
        <v>100</v>
      </c>
      <c r="J684" s="147">
        <v>569</v>
      </c>
      <c r="K684" s="464">
        <v>1152</v>
      </c>
      <c r="L684" s="465">
        <v>5229</v>
      </c>
      <c r="M684" s="463">
        <f t="shared" si="72"/>
        <v>1252</v>
      </c>
      <c r="N684" s="472">
        <f t="shared" si="72"/>
        <v>5798</v>
      </c>
      <c r="O684" s="138"/>
      <c r="P684" s="151" t="s">
        <v>1474</v>
      </c>
      <c r="Q684" s="150"/>
      <c r="R684" s="150" t="str">
        <f t="shared" si="69"/>
        <v>M</v>
      </c>
      <c r="S684" s="15"/>
      <c r="T684" s="15">
        <v>1</v>
      </c>
      <c r="U684" s="140"/>
      <c r="V684" s="140"/>
      <c r="W684" s="474"/>
      <c r="X684" s="474"/>
      <c r="Y684" s="140"/>
      <c r="Z684" s="140"/>
      <c r="AA684" s="140"/>
      <c r="AC684" s="142"/>
      <c r="AD684" s="15">
        <v>1</v>
      </c>
      <c r="AE684" s="142"/>
      <c r="AF684" s="142"/>
      <c r="AG684" s="142"/>
      <c r="AH684" s="142"/>
      <c r="AI684" s="142"/>
      <c r="AJ684" s="142"/>
      <c r="AK684" s="142"/>
      <c r="AL684" s="142"/>
      <c r="AM684" s="142"/>
      <c r="AN684" s="142"/>
      <c r="AO684" s="142"/>
      <c r="AP684" s="142"/>
      <c r="AQ684" s="142"/>
    </row>
    <row r="685" spans="1:43" s="129" customFormat="1" ht="12.75" customHeight="1">
      <c r="A685" s="126" t="s">
        <v>2688</v>
      </c>
      <c r="B685" s="131"/>
      <c r="C685" s="462" t="s">
        <v>2689</v>
      </c>
      <c r="D685" s="469"/>
      <c r="E685" s="463">
        <v>12</v>
      </c>
      <c r="F685" s="464">
        <v>4247</v>
      </c>
      <c r="G685" s="465">
        <v>16987</v>
      </c>
      <c r="H685" s="470"/>
      <c r="I685" s="464"/>
      <c r="J685" s="465"/>
      <c r="K685" s="464">
        <v>4247</v>
      </c>
      <c r="L685" s="465">
        <v>16987</v>
      </c>
      <c r="M685" s="463">
        <f t="shared" si="72"/>
        <v>4247</v>
      </c>
      <c r="N685" s="472">
        <f t="shared" si="72"/>
        <v>16987</v>
      </c>
      <c r="O685" s="150"/>
      <c r="P685" s="151" t="s">
        <v>1474</v>
      </c>
      <c r="Q685" s="150"/>
      <c r="R685" s="150" t="str">
        <f t="shared" si="69"/>
        <v>M</v>
      </c>
      <c r="S685" s="15"/>
      <c r="T685" s="15"/>
      <c r="U685" s="5"/>
      <c r="V685" s="5"/>
      <c r="W685" s="475"/>
      <c r="X685" s="475"/>
      <c r="Y685" s="5"/>
      <c r="Z685" s="5"/>
      <c r="AA685" s="5"/>
      <c r="AC685" s="128"/>
      <c r="AD685" s="15">
        <v>1</v>
      </c>
      <c r="AE685" s="128"/>
      <c r="AF685" s="128"/>
      <c r="AG685" s="128"/>
      <c r="AH685" s="128"/>
      <c r="AI685" s="128"/>
      <c r="AJ685" s="128"/>
      <c r="AK685" s="128"/>
      <c r="AL685" s="128"/>
      <c r="AM685" s="128"/>
      <c r="AN685" s="128"/>
      <c r="AO685" s="128"/>
      <c r="AP685" s="128"/>
      <c r="AQ685" s="128"/>
    </row>
    <row r="686" spans="1:43" s="143" customFormat="1" ht="12.75" customHeight="1">
      <c r="A686" s="126" t="s">
        <v>2690</v>
      </c>
      <c r="B686" s="131"/>
      <c r="C686" s="144" t="s">
        <v>2691</v>
      </c>
      <c r="D686" s="46"/>
      <c r="E686" s="463">
        <v>12</v>
      </c>
      <c r="F686" s="464">
        <v>1027</v>
      </c>
      <c r="G686" s="465">
        <v>4249</v>
      </c>
      <c r="H686" s="148">
        <v>7</v>
      </c>
      <c r="I686" s="146">
        <v>44</v>
      </c>
      <c r="J686" s="465">
        <v>220</v>
      </c>
      <c r="K686" s="464">
        <v>983</v>
      </c>
      <c r="L686" s="465">
        <v>4029</v>
      </c>
      <c r="M686" s="463">
        <f t="shared" si="72"/>
        <v>1027</v>
      </c>
      <c r="N686" s="472">
        <f t="shared" si="72"/>
        <v>4249</v>
      </c>
      <c r="O686" s="138"/>
      <c r="P686" s="151" t="s">
        <v>1474</v>
      </c>
      <c r="Q686" s="150"/>
      <c r="R686" s="150" t="str">
        <f t="shared" si="69"/>
        <v>M</v>
      </c>
      <c r="S686" s="15"/>
      <c r="T686" s="15">
        <v>1</v>
      </c>
      <c r="U686" s="140"/>
      <c r="V686" s="140"/>
      <c r="W686" s="474"/>
      <c r="X686" s="474"/>
      <c r="Y686" s="140"/>
      <c r="Z686" s="140"/>
      <c r="AA686" s="140"/>
      <c r="AC686" s="142"/>
      <c r="AD686" s="15">
        <v>1</v>
      </c>
      <c r="AE686" s="142"/>
      <c r="AF686" s="142"/>
      <c r="AG686" s="142"/>
      <c r="AH686" s="142"/>
      <c r="AI686" s="142"/>
      <c r="AJ686" s="142"/>
      <c r="AK686" s="142"/>
      <c r="AL686" s="142"/>
      <c r="AM686" s="142"/>
      <c r="AN686" s="142"/>
      <c r="AO686" s="142"/>
      <c r="AP686" s="142"/>
      <c r="AQ686" s="142"/>
    </row>
    <row r="687" spans="1:43" s="143" customFormat="1" ht="12.75" customHeight="1">
      <c r="A687" s="126" t="s">
        <v>2692</v>
      </c>
      <c r="B687" s="131"/>
      <c r="C687" s="144" t="s">
        <v>2693</v>
      </c>
      <c r="D687" s="46"/>
      <c r="E687" s="463">
        <v>4</v>
      </c>
      <c r="F687" s="464">
        <v>1704</v>
      </c>
      <c r="G687" s="465">
        <v>6075</v>
      </c>
      <c r="H687" s="148">
        <v>2</v>
      </c>
      <c r="I687" s="146">
        <v>431</v>
      </c>
      <c r="J687" s="147">
        <v>1155</v>
      </c>
      <c r="K687" s="464">
        <v>1273</v>
      </c>
      <c r="L687" s="465">
        <v>4920</v>
      </c>
      <c r="M687" s="463">
        <f t="shared" si="72"/>
        <v>1704</v>
      </c>
      <c r="N687" s="472">
        <f t="shared" si="72"/>
        <v>6075</v>
      </c>
      <c r="O687" s="138"/>
      <c r="P687" s="151" t="s">
        <v>1474</v>
      </c>
      <c r="Q687" s="150"/>
      <c r="R687" s="150" t="str">
        <f t="shared" si="69"/>
        <v>M</v>
      </c>
      <c r="S687" s="15"/>
      <c r="T687" s="15">
        <v>1</v>
      </c>
      <c r="U687" s="140"/>
      <c r="V687" s="140"/>
      <c r="W687" s="474"/>
      <c r="X687" s="474"/>
      <c r="Y687" s="140"/>
      <c r="Z687" s="140"/>
      <c r="AA687" s="140"/>
      <c r="AC687" s="142"/>
      <c r="AD687" s="15">
        <v>1</v>
      </c>
      <c r="AE687" s="142"/>
      <c r="AF687" s="142"/>
      <c r="AG687" s="142"/>
      <c r="AH687" s="142"/>
      <c r="AI687" s="142"/>
      <c r="AJ687" s="142"/>
      <c r="AK687" s="142"/>
      <c r="AL687" s="142"/>
      <c r="AM687" s="142"/>
      <c r="AN687" s="142"/>
      <c r="AO687" s="142"/>
      <c r="AP687" s="142"/>
      <c r="AQ687" s="142"/>
    </row>
    <row r="688" spans="1:43" s="143" customFormat="1" ht="12.75" customHeight="1">
      <c r="A688" s="126" t="s">
        <v>2694</v>
      </c>
      <c r="B688" s="131"/>
      <c r="C688" s="144" t="s">
        <v>1588</v>
      </c>
      <c r="D688" s="46"/>
      <c r="E688" s="145">
        <v>8</v>
      </c>
      <c r="F688" s="464">
        <v>614</v>
      </c>
      <c r="G688" s="465">
        <v>2120</v>
      </c>
      <c r="H688" s="148">
        <v>8</v>
      </c>
      <c r="I688" s="146">
        <v>26</v>
      </c>
      <c r="J688" s="147">
        <v>128</v>
      </c>
      <c r="K688" s="464">
        <v>588</v>
      </c>
      <c r="L688" s="465">
        <v>1992</v>
      </c>
      <c r="M688" s="463">
        <f t="shared" si="72"/>
        <v>614</v>
      </c>
      <c r="N688" s="472">
        <f t="shared" si="72"/>
        <v>2120</v>
      </c>
      <c r="O688" s="138"/>
      <c r="P688" s="151" t="s">
        <v>1474</v>
      </c>
      <c r="Q688" s="150"/>
      <c r="R688" s="150" t="str">
        <f t="shared" si="69"/>
        <v>M</v>
      </c>
      <c r="S688" s="15"/>
      <c r="T688" s="15">
        <v>1</v>
      </c>
      <c r="U688" s="140"/>
      <c r="V688" s="140"/>
      <c r="W688" s="474"/>
      <c r="X688" s="474"/>
      <c r="Y688" s="140"/>
      <c r="Z688" s="140"/>
      <c r="AA688" s="140"/>
      <c r="AC688" s="142"/>
      <c r="AD688" s="15">
        <v>1</v>
      </c>
      <c r="AE688" s="142"/>
      <c r="AF688" s="142"/>
      <c r="AG688" s="142"/>
      <c r="AH688" s="142"/>
      <c r="AI688" s="142"/>
      <c r="AJ688" s="142"/>
      <c r="AK688" s="142"/>
      <c r="AL688" s="142"/>
      <c r="AM688" s="142"/>
      <c r="AN688" s="142"/>
      <c r="AO688" s="142"/>
      <c r="AP688" s="142"/>
      <c r="AQ688" s="142"/>
    </row>
    <row r="689" spans="1:43" s="129" customFormat="1" ht="12.75" customHeight="1">
      <c r="A689" s="126" t="s">
        <v>2695</v>
      </c>
      <c r="B689" s="131"/>
      <c r="C689" s="462" t="s">
        <v>2004</v>
      </c>
      <c r="D689" s="469"/>
      <c r="E689" s="463">
        <v>4</v>
      </c>
      <c r="F689" s="464">
        <v>1863</v>
      </c>
      <c r="G689" s="465">
        <v>7296</v>
      </c>
      <c r="H689" s="470"/>
      <c r="I689" s="464"/>
      <c r="J689" s="465"/>
      <c r="K689" s="464">
        <v>1863</v>
      </c>
      <c r="L689" s="465">
        <v>7296</v>
      </c>
      <c r="M689" s="463">
        <f t="shared" si="72"/>
        <v>1863</v>
      </c>
      <c r="N689" s="472">
        <f t="shared" si="72"/>
        <v>7296</v>
      </c>
      <c r="O689" s="150"/>
      <c r="P689" s="151" t="s">
        <v>1474</v>
      </c>
      <c r="Q689" s="150"/>
      <c r="R689" s="150" t="str">
        <f t="shared" si="69"/>
        <v>M</v>
      </c>
      <c r="S689" s="15"/>
      <c r="T689" s="15"/>
      <c r="U689" s="5"/>
      <c r="V689" s="5"/>
      <c r="W689" s="475"/>
      <c r="X689" s="475"/>
      <c r="Y689" s="5"/>
      <c r="Z689" s="5"/>
      <c r="AA689" s="5"/>
      <c r="AC689" s="128"/>
      <c r="AD689" s="15">
        <v>1</v>
      </c>
      <c r="AE689" s="128"/>
      <c r="AF689" s="128"/>
      <c r="AG689" s="128"/>
      <c r="AH689" s="128"/>
      <c r="AI689" s="128"/>
      <c r="AJ689" s="128"/>
      <c r="AK689" s="128"/>
      <c r="AL689" s="128"/>
      <c r="AM689" s="128"/>
      <c r="AN689" s="128"/>
      <c r="AO689" s="128"/>
      <c r="AP689" s="128"/>
      <c r="AQ689" s="128"/>
    </row>
    <row r="690" spans="1:43" s="129" customFormat="1" ht="12.75" customHeight="1">
      <c r="A690" s="126" t="s">
        <v>2696</v>
      </c>
      <c r="B690" s="131"/>
      <c r="C690" s="462" t="s">
        <v>2697</v>
      </c>
      <c r="D690" s="132"/>
      <c r="E690" s="463">
        <v>5</v>
      </c>
      <c r="F690" s="464">
        <v>794</v>
      </c>
      <c r="G690" s="465">
        <v>1852</v>
      </c>
      <c r="H690" s="148"/>
      <c r="I690" s="146"/>
      <c r="J690" s="147"/>
      <c r="K690" s="464">
        <v>794</v>
      </c>
      <c r="L690" s="465">
        <v>1852</v>
      </c>
      <c r="M690" s="463">
        <f t="shared" si="72"/>
        <v>794</v>
      </c>
      <c r="N690" s="472">
        <f t="shared" si="72"/>
        <v>1852</v>
      </c>
      <c r="O690" s="150"/>
      <c r="P690" s="151" t="s">
        <v>1474</v>
      </c>
      <c r="Q690" s="150"/>
      <c r="R690" s="150" t="str">
        <f t="shared" si="69"/>
        <v>M</v>
      </c>
      <c r="S690" s="15"/>
      <c r="T690" s="15"/>
      <c r="U690" s="5"/>
      <c r="V690" s="5"/>
      <c r="W690" s="475"/>
      <c r="X690" s="475"/>
      <c r="Y690" s="5"/>
      <c r="Z690" s="5"/>
      <c r="AA690" s="5"/>
      <c r="AC690" s="128"/>
      <c r="AD690" s="15">
        <v>1</v>
      </c>
      <c r="AE690" s="128"/>
      <c r="AF690" s="128"/>
      <c r="AG690" s="128"/>
      <c r="AH690" s="128"/>
      <c r="AI690" s="128"/>
      <c r="AJ690" s="128"/>
      <c r="AK690" s="128"/>
      <c r="AL690" s="128"/>
      <c r="AM690" s="128"/>
      <c r="AN690" s="128"/>
      <c r="AO690" s="128"/>
      <c r="AP690" s="128"/>
      <c r="AQ690" s="128"/>
    </row>
    <row r="691" spans="1:43" s="143" customFormat="1" ht="12.75" customHeight="1">
      <c r="A691" s="126" t="s">
        <v>2698</v>
      </c>
      <c r="B691" s="131"/>
      <c r="C691" s="144" t="s">
        <v>2699</v>
      </c>
      <c r="D691" s="46"/>
      <c r="E691" s="463">
        <v>12</v>
      </c>
      <c r="F691" s="464">
        <v>1509</v>
      </c>
      <c r="G691" s="465">
        <v>4540</v>
      </c>
      <c r="H691" s="148">
        <v>1</v>
      </c>
      <c r="I691" s="146">
        <v>2</v>
      </c>
      <c r="J691" s="147">
        <v>13</v>
      </c>
      <c r="K691" s="464">
        <v>1507</v>
      </c>
      <c r="L691" s="465">
        <v>4527</v>
      </c>
      <c r="M691" s="463">
        <f t="shared" si="72"/>
        <v>1509</v>
      </c>
      <c r="N691" s="472">
        <f t="shared" si="72"/>
        <v>4540</v>
      </c>
      <c r="O691" s="138"/>
      <c r="P691" s="151" t="s">
        <v>1474</v>
      </c>
      <c r="Q691" s="150"/>
      <c r="R691" s="150" t="str">
        <f t="shared" si="69"/>
        <v>M</v>
      </c>
      <c r="S691" s="15"/>
      <c r="T691" s="15">
        <v>1</v>
      </c>
      <c r="U691" s="140"/>
      <c r="V691" s="140"/>
      <c r="W691" s="474"/>
      <c r="X691" s="474"/>
      <c r="Y691" s="140"/>
      <c r="Z691" s="140"/>
      <c r="AA691" s="140"/>
      <c r="AC691" s="142"/>
      <c r="AD691" s="15">
        <v>1</v>
      </c>
      <c r="AE691" s="142"/>
      <c r="AF691" s="142"/>
      <c r="AG691" s="142"/>
      <c r="AH691" s="142"/>
      <c r="AI691" s="142"/>
      <c r="AJ691" s="142"/>
      <c r="AK691" s="142"/>
      <c r="AL691" s="142"/>
      <c r="AM691" s="142"/>
      <c r="AN691" s="142"/>
      <c r="AO691" s="142"/>
      <c r="AP691" s="142"/>
      <c r="AQ691" s="142"/>
    </row>
    <row r="692" spans="1:43" s="143" customFormat="1" ht="12" customHeight="1">
      <c r="A692" s="126" t="s">
        <v>2700</v>
      </c>
      <c r="B692" s="131"/>
      <c r="C692" s="144" t="s">
        <v>2701</v>
      </c>
      <c r="D692" s="46"/>
      <c r="E692" s="463">
        <v>3</v>
      </c>
      <c r="F692" s="464">
        <v>649</v>
      </c>
      <c r="G692" s="465">
        <v>3155</v>
      </c>
      <c r="H692" s="148">
        <v>2</v>
      </c>
      <c r="I692" s="146">
        <v>6</v>
      </c>
      <c r="J692" s="147">
        <v>29</v>
      </c>
      <c r="K692" s="464">
        <v>643</v>
      </c>
      <c r="L692" s="465">
        <v>3126</v>
      </c>
      <c r="M692" s="463">
        <f t="shared" si="72"/>
        <v>649</v>
      </c>
      <c r="N692" s="472">
        <f t="shared" si="72"/>
        <v>3155</v>
      </c>
      <c r="O692" s="138"/>
      <c r="P692" s="151" t="s">
        <v>1474</v>
      </c>
      <c r="Q692" s="150"/>
      <c r="R692" s="150" t="str">
        <f t="shared" si="69"/>
        <v>M</v>
      </c>
      <c r="S692" s="15"/>
      <c r="T692" s="15">
        <v>1</v>
      </c>
      <c r="U692" s="140"/>
      <c r="V692" s="140"/>
      <c r="W692" s="474"/>
      <c r="X692" s="474"/>
      <c r="Y692" s="140"/>
      <c r="Z692" s="140"/>
      <c r="AA692" s="140"/>
      <c r="AC692" s="142"/>
      <c r="AD692" s="15">
        <v>1</v>
      </c>
      <c r="AE692" s="142"/>
      <c r="AF692" s="142"/>
      <c r="AG692" s="142"/>
      <c r="AH692" s="142"/>
      <c r="AI692" s="142"/>
      <c r="AJ692" s="142"/>
      <c r="AK692" s="142"/>
      <c r="AL692" s="142"/>
      <c r="AM692" s="142"/>
      <c r="AN692" s="142"/>
      <c r="AO692" s="142"/>
      <c r="AP692" s="142"/>
      <c r="AQ692" s="142"/>
    </row>
    <row r="693" spans="1:43" s="129" customFormat="1" ht="12.75" customHeight="1" thickBot="1">
      <c r="A693" s="126" t="s">
        <v>2702</v>
      </c>
      <c r="B693" s="127"/>
      <c r="C693" s="159" t="s">
        <v>2703</v>
      </c>
      <c r="D693" s="130"/>
      <c r="E693" s="485">
        <v>18</v>
      </c>
      <c r="F693" s="484">
        <v>3122</v>
      </c>
      <c r="G693" s="125">
        <v>15734</v>
      </c>
      <c r="H693" s="164">
        <v>16</v>
      </c>
      <c r="I693" s="162">
        <v>574</v>
      </c>
      <c r="J693" s="163">
        <v>3364</v>
      </c>
      <c r="K693" s="484">
        <v>2548</v>
      </c>
      <c r="L693" s="125">
        <v>12370</v>
      </c>
      <c r="M693" s="485">
        <f t="shared" si="72"/>
        <v>3122</v>
      </c>
      <c r="N693" s="486">
        <f t="shared" si="72"/>
        <v>15734</v>
      </c>
      <c r="O693" s="150"/>
      <c r="P693" s="151" t="s">
        <v>1474</v>
      </c>
      <c r="Q693" s="150"/>
      <c r="R693" s="150" t="str">
        <f t="shared" si="69"/>
        <v>M</v>
      </c>
      <c r="S693" s="15"/>
      <c r="T693" s="15">
        <v>1</v>
      </c>
      <c r="U693" s="5"/>
      <c r="V693" s="5"/>
      <c r="W693" s="475"/>
      <c r="X693" s="475"/>
      <c r="Y693" s="5"/>
      <c r="Z693" s="5"/>
      <c r="AA693" s="5"/>
      <c r="AC693" s="128"/>
      <c r="AD693" s="15">
        <v>1</v>
      </c>
      <c r="AE693" s="128"/>
      <c r="AF693" s="128"/>
      <c r="AG693" s="128"/>
      <c r="AH693" s="128"/>
      <c r="AI693" s="128"/>
      <c r="AJ693" s="128"/>
      <c r="AK693" s="128"/>
      <c r="AL693" s="128"/>
      <c r="AM693" s="128"/>
      <c r="AN693" s="128"/>
      <c r="AO693" s="128"/>
      <c r="AP693" s="128"/>
      <c r="AQ693" s="128"/>
    </row>
    <row r="694" spans="1:43" s="18" customFormat="1" ht="15.75" customHeight="1" thickTop="1" thickBot="1">
      <c r="A694" s="126" t="s">
        <v>2704</v>
      </c>
      <c r="B694" s="891" t="s">
        <v>2705</v>
      </c>
      <c r="C694" s="892"/>
      <c r="D694" s="109"/>
      <c r="E694" s="577">
        <f t="shared" ref="E694:L694" si="73">SUM(E698:E705)</f>
        <v>2</v>
      </c>
      <c r="F694" s="578">
        <f t="shared" si="73"/>
        <v>315</v>
      </c>
      <c r="G694" s="579">
        <f t="shared" si="73"/>
        <v>671</v>
      </c>
      <c r="H694" s="641">
        <f t="shared" si="73"/>
        <v>0</v>
      </c>
      <c r="I694" s="631">
        <f t="shared" si="73"/>
        <v>0</v>
      </c>
      <c r="J694" s="628">
        <f t="shared" si="73"/>
        <v>0</v>
      </c>
      <c r="K694" s="628">
        <f t="shared" si="73"/>
        <v>0</v>
      </c>
      <c r="L694" s="629">
        <f t="shared" si="73"/>
        <v>0</v>
      </c>
      <c r="M694" s="627">
        <f>SUM(M695:M705)</f>
        <v>0</v>
      </c>
      <c r="N694" s="632">
        <f>SUM(N695:N705)</f>
        <v>0</v>
      </c>
      <c r="O694" s="36"/>
      <c r="P694" s="151" t="s">
        <v>1500</v>
      </c>
      <c r="Q694" s="150"/>
      <c r="R694" s="150" t="str">
        <f t="shared" si="69"/>
        <v>P</v>
      </c>
      <c r="S694" s="15"/>
      <c r="T694" s="15"/>
      <c r="U694" s="15"/>
      <c r="V694" s="15">
        <v>1</v>
      </c>
      <c r="W694" s="29">
        <f>SUM(M695:M700)</f>
        <v>0</v>
      </c>
      <c r="X694" s="29">
        <f>SUM(N695:N700)</f>
        <v>0</v>
      </c>
      <c r="Y694" s="15"/>
      <c r="Z694" s="15"/>
      <c r="AA694" s="15"/>
      <c r="AC694" s="15"/>
      <c r="AD694" s="15">
        <v>1</v>
      </c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</row>
    <row r="695" spans="1:43" s="17" customFormat="1" ht="15.75" hidden="1" customHeight="1" thickTop="1">
      <c r="A695" s="126" t="s">
        <v>2706</v>
      </c>
      <c r="B695" s="95"/>
      <c r="C695" s="152" t="s">
        <v>2707</v>
      </c>
      <c r="D695" s="46"/>
      <c r="E695" s="153"/>
      <c r="F695" s="154"/>
      <c r="G695" s="155"/>
      <c r="H695" s="156"/>
      <c r="I695" s="174"/>
      <c r="J695" s="154"/>
      <c r="K695" s="154"/>
      <c r="L695" s="155"/>
      <c r="M695" s="624">
        <f t="shared" ref="M695:N705" si="74">I695+K695</f>
        <v>0</v>
      </c>
      <c r="N695" s="625">
        <f t="shared" si="74"/>
        <v>0</v>
      </c>
      <c r="O695" s="36"/>
      <c r="P695" s="151" t="s">
        <v>1474</v>
      </c>
      <c r="Q695" s="150"/>
      <c r="R695" s="150" t="str">
        <f t="shared" si="69"/>
        <v/>
      </c>
      <c r="S695" s="15"/>
      <c r="T695" s="15"/>
      <c r="U695" s="15"/>
      <c r="V695" s="15"/>
      <c r="W695" s="473"/>
      <c r="X695" s="473"/>
      <c r="Y695" s="15"/>
      <c r="Z695" s="15"/>
      <c r="AA695" s="15"/>
      <c r="AC695" s="16"/>
      <c r="AD695" s="15">
        <v>1</v>
      </c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</row>
    <row r="696" spans="1:43" s="143" customFormat="1" ht="12.75" hidden="1" customHeight="1">
      <c r="A696" s="126" t="s">
        <v>2708</v>
      </c>
      <c r="B696" s="72"/>
      <c r="C696" s="144" t="s">
        <v>2416</v>
      </c>
      <c r="D696" s="132"/>
      <c r="E696" s="145"/>
      <c r="F696" s="146"/>
      <c r="G696" s="147"/>
      <c r="H696" s="622"/>
      <c r="I696" s="623"/>
      <c r="J696" s="620"/>
      <c r="K696" s="620"/>
      <c r="L696" s="621"/>
      <c r="M696" s="619">
        <f t="shared" si="74"/>
        <v>0</v>
      </c>
      <c r="N696" s="626">
        <f t="shared" si="74"/>
        <v>0</v>
      </c>
      <c r="O696" s="138"/>
      <c r="P696" s="151" t="s">
        <v>1474</v>
      </c>
      <c r="Q696" s="150"/>
      <c r="R696" s="150" t="str">
        <f t="shared" si="69"/>
        <v/>
      </c>
      <c r="S696" s="15"/>
      <c r="T696" s="15"/>
      <c r="U696" s="140"/>
      <c r="V696" s="140"/>
      <c r="W696" s="474"/>
      <c r="X696" s="474"/>
      <c r="Y696" s="140"/>
      <c r="Z696" s="140"/>
      <c r="AA696" s="140"/>
      <c r="AC696" s="142"/>
      <c r="AD696" s="15">
        <v>1</v>
      </c>
      <c r="AE696" s="142"/>
      <c r="AF696" s="142"/>
      <c r="AG696" s="142"/>
      <c r="AH696" s="142"/>
      <c r="AI696" s="142"/>
      <c r="AJ696" s="142"/>
      <c r="AK696" s="142"/>
      <c r="AL696" s="142"/>
      <c r="AM696" s="142"/>
      <c r="AN696" s="142"/>
      <c r="AO696" s="142"/>
      <c r="AP696" s="142"/>
      <c r="AQ696" s="142"/>
    </row>
    <row r="697" spans="1:43" s="17" customFormat="1" ht="12.75" hidden="1" customHeight="1">
      <c r="A697" s="126" t="s">
        <v>2709</v>
      </c>
      <c r="B697" s="72"/>
      <c r="C697" s="144" t="s">
        <v>2642</v>
      </c>
      <c r="D697" s="132"/>
      <c r="E697" s="145"/>
      <c r="F697" s="146"/>
      <c r="G697" s="147"/>
      <c r="H697" s="148"/>
      <c r="I697" s="158"/>
      <c r="J697" s="146"/>
      <c r="K697" s="146"/>
      <c r="L697" s="147"/>
      <c r="M697" s="619">
        <f t="shared" si="74"/>
        <v>0</v>
      </c>
      <c r="N697" s="626">
        <f t="shared" si="74"/>
        <v>0</v>
      </c>
      <c r="O697" s="36"/>
      <c r="P697" s="151" t="s">
        <v>1474</v>
      </c>
      <c r="Q697" s="150"/>
      <c r="R697" s="150" t="str">
        <f t="shared" si="69"/>
        <v/>
      </c>
      <c r="S697" s="15"/>
      <c r="T697" s="15"/>
      <c r="U697" s="15"/>
      <c r="V697" s="15"/>
      <c r="W697" s="473"/>
      <c r="X697" s="473"/>
      <c r="Y697" s="15"/>
      <c r="Z697" s="15"/>
      <c r="AA697" s="15"/>
      <c r="AC697" s="16"/>
      <c r="AD697" s="15">
        <v>1</v>
      </c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</row>
    <row r="698" spans="1:43" s="17" customFormat="1" ht="12.75" customHeight="1" thickTop="1">
      <c r="A698" s="126" t="s">
        <v>2710</v>
      </c>
      <c r="B698" s="72"/>
      <c r="C698" s="462" t="s">
        <v>2711</v>
      </c>
      <c r="D698" s="469"/>
      <c r="E698" s="463">
        <v>1</v>
      </c>
      <c r="F698" s="464">
        <v>3</v>
      </c>
      <c r="G698" s="465">
        <v>9</v>
      </c>
      <c r="H698" s="148"/>
      <c r="I698" s="158"/>
      <c r="J698" s="146"/>
      <c r="K698" s="146"/>
      <c r="L698" s="147"/>
      <c r="M698" s="619">
        <f t="shared" si="74"/>
        <v>0</v>
      </c>
      <c r="N698" s="626">
        <f t="shared" si="74"/>
        <v>0</v>
      </c>
      <c r="O698" s="36"/>
      <c r="P698" s="151" t="s">
        <v>1474</v>
      </c>
      <c r="Q698" s="150"/>
      <c r="R698" s="150" t="str">
        <f t="shared" si="69"/>
        <v>M</v>
      </c>
      <c r="S698" s="15"/>
      <c r="T698" s="15"/>
      <c r="U698" s="15"/>
      <c r="V698" s="15"/>
      <c r="W698" s="473"/>
      <c r="X698" s="473"/>
      <c r="Y698" s="15"/>
      <c r="Z698" s="15"/>
      <c r="AA698" s="15"/>
      <c r="AC698" s="16"/>
      <c r="AD698" s="15">
        <v>1</v>
      </c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</row>
    <row r="699" spans="1:43" s="17" customFormat="1" ht="12.75" customHeight="1" thickBot="1">
      <c r="A699" s="126" t="s">
        <v>2712</v>
      </c>
      <c r="B699" s="72"/>
      <c r="C699" s="144" t="s">
        <v>2713</v>
      </c>
      <c r="D699" s="132"/>
      <c r="E699" s="145">
        <v>1</v>
      </c>
      <c r="F699" s="146">
        <v>312</v>
      </c>
      <c r="G699" s="147">
        <v>662</v>
      </c>
      <c r="H699" s="148"/>
      <c r="I699" s="158"/>
      <c r="J699" s="146"/>
      <c r="K699" s="146"/>
      <c r="L699" s="147"/>
      <c r="M699" s="619">
        <f t="shared" si="74"/>
        <v>0</v>
      </c>
      <c r="N699" s="626">
        <f t="shared" si="74"/>
        <v>0</v>
      </c>
      <c r="O699" s="36"/>
      <c r="P699" s="151" t="s">
        <v>1474</v>
      </c>
      <c r="Q699" s="150"/>
      <c r="R699" s="150" t="str">
        <f t="shared" si="69"/>
        <v>M</v>
      </c>
      <c r="S699" s="15"/>
      <c r="T699" s="15">
        <v>1</v>
      </c>
      <c r="U699" s="15"/>
      <c r="V699" s="15"/>
      <c r="W699" s="473"/>
      <c r="X699" s="473"/>
      <c r="Y699" s="15"/>
      <c r="Z699" s="15"/>
      <c r="AA699" s="15"/>
      <c r="AC699" s="16"/>
      <c r="AD699" s="15">
        <v>1</v>
      </c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</row>
    <row r="700" spans="1:43" s="17" customFormat="1" ht="12.75" hidden="1" customHeight="1">
      <c r="A700" s="126" t="s">
        <v>2714</v>
      </c>
      <c r="B700" s="72"/>
      <c r="C700" s="144" t="s">
        <v>2715</v>
      </c>
      <c r="D700" s="132"/>
      <c r="E700" s="145"/>
      <c r="F700" s="146"/>
      <c r="G700" s="147"/>
      <c r="H700" s="148"/>
      <c r="I700" s="158"/>
      <c r="J700" s="146"/>
      <c r="K700" s="146"/>
      <c r="L700" s="147"/>
      <c r="M700" s="619">
        <f t="shared" si="74"/>
        <v>0</v>
      </c>
      <c r="N700" s="626">
        <f t="shared" si="74"/>
        <v>0</v>
      </c>
      <c r="O700" s="36"/>
      <c r="P700" s="151" t="s">
        <v>1474</v>
      </c>
      <c r="Q700" s="150"/>
      <c r="R700" s="150" t="str">
        <f t="shared" si="69"/>
        <v/>
      </c>
      <c r="S700" s="15"/>
      <c r="T700" s="15"/>
      <c r="U700" s="15"/>
      <c r="V700" s="15"/>
      <c r="W700" s="473"/>
      <c r="X700" s="473"/>
      <c r="Y700" s="15"/>
      <c r="Z700" s="15"/>
      <c r="AA700" s="15"/>
      <c r="AC700" s="16"/>
      <c r="AD700" s="15">
        <v>1</v>
      </c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</row>
    <row r="701" spans="1:43" s="17" customFormat="1" ht="12.75" hidden="1" customHeight="1">
      <c r="A701" s="126" t="s">
        <v>2716</v>
      </c>
      <c r="B701" s="72"/>
      <c r="C701" s="144" t="s">
        <v>2717</v>
      </c>
      <c r="D701" s="132"/>
      <c r="E701" s="145"/>
      <c r="F701" s="146"/>
      <c r="G701" s="147"/>
      <c r="H701" s="148"/>
      <c r="I701" s="158"/>
      <c r="J701" s="146"/>
      <c r="K701" s="146"/>
      <c r="L701" s="147"/>
      <c r="M701" s="619">
        <f t="shared" si="74"/>
        <v>0</v>
      </c>
      <c r="N701" s="626">
        <f t="shared" si="74"/>
        <v>0</v>
      </c>
      <c r="O701" s="36"/>
      <c r="P701" s="151" t="s">
        <v>1474</v>
      </c>
      <c r="Q701" s="150"/>
      <c r="R701" s="150" t="str">
        <f t="shared" si="69"/>
        <v/>
      </c>
      <c r="S701" s="15"/>
      <c r="T701" s="15"/>
      <c r="U701" s="15"/>
      <c r="V701" s="15"/>
      <c r="W701" s="473"/>
      <c r="X701" s="473"/>
      <c r="Y701" s="15"/>
      <c r="Z701" s="15"/>
      <c r="AA701" s="15"/>
      <c r="AC701" s="16"/>
      <c r="AD701" s="15">
        <v>1</v>
      </c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</row>
    <row r="702" spans="1:43" s="17" customFormat="1" ht="12.75" hidden="1" customHeight="1">
      <c r="A702" s="126" t="s">
        <v>2718</v>
      </c>
      <c r="B702" s="72"/>
      <c r="C702" s="144" t="s">
        <v>2719</v>
      </c>
      <c r="D702" s="132"/>
      <c r="E702" s="145"/>
      <c r="F702" s="146"/>
      <c r="G702" s="147"/>
      <c r="H702" s="148"/>
      <c r="I702" s="158"/>
      <c r="J702" s="146"/>
      <c r="K702" s="146"/>
      <c r="L702" s="147"/>
      <c r="M702" s="619">
        <f t="shared" si="74"/>
        <v>0</v>
      </c>
      <c r="N702" s="626">
        <f t="shared" si="74"/>
        <v>0</v>
      </c>
      <c r="O702" s="36"/>
      <c r="P702" s="151" t="s">
        <v>1474</v>
      </c>
      <c r="Q702" s="150"/>
      <c r="R702" s="150" t="str">
        <f t="shared" si="69"/>
        <v/>
      </c>
      <c r="S702" s="15"/>
      <c r="T702" s="15"/>
      <c r="U702" s="15"/>
      <c r="V702" s="15"/>
      <c r="W702" s="473"/>
      <c r="X702" s="473"/>
      <c r="Y702" s="15"/>
      <c r="Z702" s="15"/>
      <c r="AA702" s="15"/>
      <c r="AC702" s="16"/>
      <c r="AD702" s="15">
        <v>1</v>
      </c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</row>
    <row r="703" spans="1:43" s="17" customFormat="1" ht="12.75" hidden="1" customHeight="1">
      <c r="A703" s="126" t="s">
        <v>2720</v>
      </c>
      <c r="B703" s="72"/>
      <c r="C703" s="144" t="s">
        <v>1987</v>
      </c>
      <c r="D703" s="132"/>
      <c r="E703" s="145"/>
      <c r="F703" s="146"/>
      <c r="G703" s="147"/>
      <c r="H703" s="148"/>
      <c r="I703" s="158"/>
      <c r="J703" s="146"/>
      <c r="K703" s="146"/>
      <c r="L703" s="147"/>
      <c r="M703" s="619">
        <f t="shared" si="74"/>
        <v>0</v>
      </c>
      <c r="N703" s="626">
        <f t="shared" si="74"/>
        <v>0</v>
      </c>
      <c r="O703" s="36"/>
      <c r="P703" s="151" t="s">
        <v>1474</v>
      </c>
      <c r="Q703" s="150"/>
      <c r="R703" s="150" t="str">
        <f t="shared" si="69"/>
        <v/>
      </c>
      <c r="S703" s="15"/>
      <c r="T703" s="15"/>
      <c r="U703" s="15"/>
      <c r="V703" s="15"/>
      <c r="W703" s="473"/>
      <c r="X703" s="473"/>
      <c r="Y703" s="15"/>
      <c r="Z703" s="15"/>
      <c r="AA703" s="15"/>
      <c r="AC703" s="16"/>
      <c r="AD703" s="15">
        <v>1</v>
      </c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</row>
    <row r="704" spans="1:43" s="143" customFormat="1" ht="12.75" hidden="1" customHeight="1">
      <c r="A704" s="126" t="s">
        <v>2721</v>
      </c>
      <c r="B704" s="72"/>
      <c r="C704" s="144" t="s">
        <v>2722</v>
      </c>
      <c r="D704" s="132"/>
      <c r="E704" s="145"/>
      <c r="F704" s="146"/>
      <c r="G704" s="147"/>
      <c r="H704" s="622"/>
      <c r="I704" s="623"/>
      <c r="J704" s="620"/>
      <c r="K704" s="620"/>
      <c r="L704" s="621"/>
      <c r="M704" s="619">
        <f t="shared" si="74"/>
        <v>0</v>
      </c>
      <c r="N704" s="626">
        <f t="shared" si="74"/>
        <v>0</v>
      </c>
      <c r="O704" s="138"/>
      <c r="P704" s="151" t="s">
        <v>1474</v>
      </c>
      <c r="Q704" s="150"/>
      <c r="R704" s="150" t="str">
        <f t="shared" si="69"/>
        <v/>
      </c>
      <c r="S704" s="15"/>
      <c r="T704" s="15"/>
      <c r="U704" s="140"/>
      <c r="V704" s="140"/>
      <c r="W704" s="474"/>
      <c r="X704" s="474"/>
      <c r="Y704" s="140"/>
      <c r="Z704" s="140"/>
      <c r="AA704" s="140"/>
      <c r="AC704" s="142"/>
      <c r="AD704" s="15">
        <v>1</v>
      </c>
      <c r="AE704" s="142"/>
      <c r="AF704" s="142"/>
      <c r="AG704" s="142"/>
      <c r="AH704" s="142"/>
      <c r="AI704" s="142"/>
      <c r="AJ704" s="142"/>
      <c r="AK704" s="142"/>
      <c r="AL704" s="142"/>
      <c r="AM704" s="142"/>
      <c r="AN704" s="142"/>
      <c r="AO704" s="142"/>
      <c r="AP704" s="142"/>
      <c r="AQ704" s="142"/>
    </row>
    <row r="705" spans="1:43" s="17" customFormat="1" ht="12.75" hidden="1" customHeight="1" thickBot="1">
      <c r="A705" s="126" t="s">
        <v>2723</v>
      </c>
      <c r="B705" s="104"/>
      <c r="C705" s="159" t="s">
        <v>2375</v>
      </c>
      <c r="D705" s="130"/>
      <c r="E705" s="161"/>
      <c r="F705" s="162"/>
      <c r="G705" s="163"/>
      <c r="H705" s="164"/>
      <c r="I705" s="166"/>
      <c r="J705" s="162"/>
      <c r="K705" s="162"/>
      <c r="L705" s="165"/>
      <c r="M705" s="634">
        <f t="shared" si="74"/>
        <v>0</v>
      </c>
      <c r="N705" s="637">
        <f t="shared" si="74"/>
        <v>0</v>
      </c>
      <c r="O705" s="36"/>
      <c r="P705" s="151" t="s">
        <v>1474</v>
      </c>
      <c r="Q705" s="150"/>
      <c r="R705" s="150" t="str">
        <f t="shared" si="69"/>
        <v/>
      </c>
      <c r="S705" s="15"/>
      <c r="T705" s="15"/>
      <c r="U705" s="15"/>
      <c r="V705" s="15"/>
      <c r="W705" s="473"/>
      <c r="X705" s="473"/>
      <c r="Y705" s="15"/>
      <c r="Z705" s="15"/>
      <c r="AA705" s="15"/>
      <c r="AC705" s="16"/>
      <c r="AD705" s="15">
        <v>1</v>
      </c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</row>
    <row r="706" spans="1:43" s="18" customFormat="1" ht="15.75" customHeight="1" thickTop="1" thickBot="1">
      <c r="A706" s="126" t="s">
        <v>2724</v>
      </c>
      <c r="B706" s="891" t="s">
        <v>2725</v>
      </c>
      <c r="C706" s="892"/>
      <c r="D706" s="109"/>
      <c r="E706" s="627">
        <f t="shared" ref="E706:N706" si="75">SUM(E707:E727)</f>
        <v>29</v>
      </c>
      <c r="F706" s="628">
        <f t="shared" si="75"/>
        <v>2444</v>
      </c>
      <c r="G706" s="629">
        <f>SUM(G707:G727)</f>
        <v>11119</v>
      </c>
      <c r="H706" s="630">
        <f t="shared" si="75"/>
        <v>20</v>
      </c>
      <c r="I706" s="631">
        <f t="shared" si="75"/>
        <v>694</v>
      </c>
      <c r="J706" s="628">
        <f t="shared" si="75"/>
        <v>3793</v>
      </c>
      <c r="K706" s="628">
        <f t="shared" si="75"/>
        <v>231</v>
      </c>
      <c r="L706" s="632">
        <f t="shared" si="75"/>
        <v>1386</v>
      </c>
      <c r="M706" s="631">
        <f t="shared" si="75"/>
        <v>925</v>
      </c>
      <c r="N706" s="632">
        <f t="shared" si="75"/>
        <v>5179</v>
      </c>
      <c r="O706" s="36"/>
      <c r="P706" s="151" t="s">
        <v>1500</v>
      </c>
      <c r="Q706" s="150"/>
      <c r="R706" s="150" t="str">
        <f t="shared" si="69"/>
        <v>P</v>
      </c>
      <c r="S706" s="15"/>
      <c r="T706" s="15"/>
      <c r="U706" s="15"/>
      <c r="V706" s="15">
        <v>1</v>
      </c>
      <c r="W706" s="473">
        <f>SUM(M717)</f>
        <v>0</v>
      </c>
      <c r="X706" s="473">
        <f>SUM(N717)</f>
        <v>0</v>
      </c>
      <c r="Y706" s="15"/>
      <c r="Z706" s="15"/>
      <c r="AA706" s="15"/>
      <c r="AC706" s="15"/>
      <c r="AD706" s="15">
        <v>1</v>
      </c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</row>
    <row r="707" spans="1:43" s="17" customFormat="1" ht="12.75" hidden="1" customHeight="1" thickTop="1">
      <c r="A707" s="126" t="s">
        <v>2728</v>
      </c>
      <c r="B707" s="95"/>
      <c r="C707" s="152" t="s">
        <v>2729</v>
      </c>
      <c r="D707" s="46"/>
      <c r="E707" s="153"/>
      <c r="F707" s="154"/>
      <c r="G707" s="155"/>
      <c r="H707" s="156"/>
      <c r="I707" s="174"/>
      <c r="J707" s="154"/>
      <c r="K707" s="154"/>
      <c r="L707" s="157"/>
      <c r="M707" s="648"/>
      <c r="N707" s="625"/>
      <c r="O707" s="36"/>
      <c r="P707" s="151" t="s">
        <v>1474</v>
      </c>
      <c r="Q707" s="150"/>
      <c r="R707" s="150" t="str">
        <f t="shared" si="69"/>
        <v/>
      </c>
      <c r="S707" s="15"/>
      <c r="T707" s="15"/>
      <c r="U707" s="15"/>
      <c r="V707" s="15"/>
      <c r="W707" s="473"/>
      <c r="X707" s="473"/>
      <c r="Y707" s="15"/>
      <c r="Z707" s="15"/>
      <c r="AA707" s="15"/>
      <c r="AC707" s="16"/>
      <c r="AD707" s="15">
        <v>1</v>
      </c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</row>
    <row r="708" spans="1:43" s="17" customFormat="1" ht="12.75" hidden="1" customHeight="1">
      <c r="A708" s="126" t="s">
        <v>2730</v>
      </c>
      <c r="B708" s="72"/>
      <c r="C708" s="144" t="s">
        <v>2731</v>
      </c>
      <c r="D708" s="46"/>
      <c r="E708" s="145"/>
      <c r="F708" s="146"/>
      <c r="G708" s="147"/>
      <c r="H708" s="148"/>
      <c r="I708" s="158"/>
      <c r="J708" s="146"/>
      <c r="K708" s="146"/>
      <c r="L708" s="149"/>
      <c r="M708" s="623"/>
      <c r="N708" s="626"/>
      <c r="O708" s="36"/>
      <c r="P708" s="151" t="s">
        <v>1474</v>
      </c>
      <c r="Q708" s="150"/>
      <c r="R708" s="150" t="str">
        <f t="shared" si="69"/>
        <v/>
      </c>
      <c r="S708" s="15"/>
      <c r="T708" s="15"/>
      <c r="U708" s="15"/>
      <c r="V708" s="15"/>
      <c r="W708" s="473"/>
      <c r="X708" s="473"/>
      <c r="Y708" s="15"/>
      <c r="Z708" s="15"/>
      <c r="AA708" s="15"/>
      <c r="AC708" s="16"/>
      <c r="AD708" s="15">
        <v>1</v>
      </c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</row>
    <row r="709" spans="1:43" s="17" customFormat="1" ht="12.75" hidden="1" customHeight="1">
      <c r="A709" s="126" t="s">
        <v>2732</v>
      </c>
      <c r="B709" s="72"/>
      <c r="C709" s="144" t="s">
        <v>2733</v>
      </c>
      <c r="D709" s="46"/>
      <c r="E709" s="145"/>
      <c r="F709" s="146"/>
      <c r="G709" s="147"/>
      <c r="H709" s="148"/>
      <c r="I709" s="158"/>
      <c r="J709" s="146"/>
      <c r="K709" s="146"/>
      <c r="L709" s="149"/>
      <c r="M709" s="623"/>
      <c r="N709" s="626"/>
      <c r="O709" s="36"/>
      <c r="P709" s="151" t="s">
        <v>1474</v>
      </c>
      <c r="Q709" s="150"/>
      <c r="R709" s="150" t="str">
        <f t="shared" si="69"/>
        <v/>
      </c>
      <c r="S709" s="15"/>
      <c r="T709" s="15"/>
      <c r="U709" s="15"/>
      <c r="V709" s="15"/>
      <c r="W709" s="473"/>
      <c r="X709" s="473"/>
      <c r="Y709" s="15"/>
      <c r="Z709" s="15"/>
      <c r="AA709" s="15"/>
      <c r="AC709" s="16"/>
      <c r="AD709" s="15">
        <v>1</v>
      </c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</row>
    <row r="710" spans="1:43" s="17" customFormat="1" ht="12.75" hidden="1" customHeight="1">
      <c r="A710" s="126" t="s">
        <v>2734</v>
      </c>
      <c r="B710" s="72"/>
      <c r="C710" s="144" t="s">
        <v>2735</v>
      </c>
      <c r="D710" s="46"/>
      <c r="E710" s="145"/>
      <c r="F710" s="146"/>
      <c r="G710" s="147"/>
      <c r="H710" s="148"/>
      <c r="I710" s="158"/>
      <c r="J710" s="146"/>
      <c r="K710" s="146"/>
      <c r="L710" s="149"/>
      <c r="M710" s="623"/>
      <c r="N710" s="626"/>
      <c r="O710" s="36"/>
      <c r="P710" s="151" t="s">
        <v>1474</v>
      </c>
      <c r="Q710" s="150"/>
      <c r="R710" s="150" t="str">
        <f t="shared" si="69"/>
        <v/>
      </c>
      <c r="S710" s="15"/>
      <c r="T710" s="15"/>
      <c r="U710" s="15"/>
      <c r="V710" s="15"/>
      <c r="W710" s="473"/>
      <c r="X710" s="473"/>
      <c r="Y710" s="15"/>
      <c r="Z710" s="15"/>
      <c r="AA710" s="15"/>
      <c r="AC710" s="16"/>
      <c r="AD710" s="15">
        <v>1</v>
      </c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</row>
    <row r="711" spans="1:43" s="143" customFormat="1" ht="12.75" customHeight="1" thickTop="1">
      <c r="A711" s="126" t="s">
        <v>2736</v>
      </c>
      <c r="B711" s="131"/>
      <c r="C711" s="144" t="s">
        <v>2737</v>
      </c>
      <c r="D711" s="46"/>
      <c r="E711" s="145">
        <v>1</v>
      </c>
      <c r="F711" s="146">
        <v>13</v>
      </c>
      <c r="G711" s="147">
        <v>44</v>
      </c>
      <c r="H711" s="148">
        <v>1</v>
      </c>
      <c r="I711" s="158">
        <v>13</v>
      </c>
      <c r="J711" s="146">
        <v>44</v>
      </c>
      <c r="K711" s="146"/>
      <c r="L711" s="149"/>
      <c r="M711" s="619">
        <f t="shared" ref="M711:N721" si="76">I711+K711</f>
        <v>13</v>
      </c>
      <c r="N711" s="626">
        <f t="shared" si="76"/>
        <v>44</v>
      </c>
      <c r="O711" s="138"/>
      <c r="P711" s="151" t="s">
        <v>1474</v>
      </c>
      <c r="Q711" s="150"/>
      <c r="R711" s="150" t="str">
        <f t="shared" si="69"/>
        <v>M</v>
      </c>
      <c r="S711" s="15"/>
      <c r="T711" s="15">
        <v>1</v>
      </c>
      <c r="U711" s="140"/>
      <c r="V711" s="140"/>
      <c r="W711" s="474"/>
      <c r="X711" s="474"/>
      <c r="Y711" s="140"/>
      <c r="Z711" s="140"/>
      <c r="AA711" s="140"/>
      <c r="AC711" s="142"/>
      <c r="AD711" s="15">
        <v>1</v>
      </c>
      <c r="AE711" s="142"/>
      <c r="AF711" s="142"/>
      <c r="AG711" s="142"/>
      <c r="AH711" s="142"/>
      <c r="AI711" s="142"/>
      <c r="AJ711" s="142"/>
      <c r="AK711" s="142"/>
      <c r="AL711" s="142"/>
      <c r="AM711" s="142"/>
      <c r="AN711" s="142"/>
      <c r="AO711" s="142"/>
      <c r="AP711" s="142"/>
      <c r="AQ711" s="142"/>
    </row>
    <row r="712" spans="1:43" s="17" customFormat="1" ht="12.75" customHeight="1">
      <c r="A712" s="126" t="s">
        <v>2738</v>
      </c>
      <c r="B712" s="131"/>
      <c r="C712" s="144" t="s">
        <v>2739</v>
      </c>
      <c r="D712" s="46"/>
      <c r="E712" s="145">
        <v>1</v>
      </c>
      <c r="F712" s="146">
        <v>84</v>
      </c>
      <c r="G712" s="147">
        <v>557</v>
      </c>
      <c r="H712" s="148">
        <v>1</v>
      </c>
      <c r="I712" s="158">
        <v>84</v>
      </c>
      <c r="J712" s="146">
        <v>557</v>
      </c>
      <c r="K712" s="146"/>
      <c r="L712" s="149"/>
      <c r="M712" s="619">
        <f t="shared" si="76"/>
        <v>84</v>
      </c>
      <c r="N712" s="626">
        <f t="shared" si="76"/>
        <v>557</v>
      </c>
      <c r="O712" s="36"/>
      <c r="P712" s="151" t="s">
        <v>1474</v>
      </c>
      <c r="Q712" s="150"/>
      <c r="R712" s="150" t="str">
        <f t="shared" si="69"/>
        <v>M</v>
      </c>
      <c r="S712" s="15"/>
      <c r="T712" s="15">
        <v>1</v>
      </c>
      <c r="U712" s="15"/>
      <c r="V712" s="15"/>
      <c r="W712" s="473"/>
      <c r="X712" s="473"/>
      <c r="Y712" s="15"/>
      <c r="Z712" s="15"/>
      <c r="AA712" s="15"/>
      <c r="AC712" s="16"/>
      <c r="AD712" s="15">
        <v>1</v>
      </c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</row>
    <row r="713" spans="1:43" s="17" customFormat="1" ht="12.75" hidden="1" customHeight="1">
      <c r="A713" s="126" t="s">
        <v>2740</v>
      </c>
      <c r="B713" s="131"/>
      <c r="C713" s="144" t="s">
        <v>1757</v>
      </c>
      <c r="D713" s="46"/>
      <c r="E713" s="145"/>
      <c r="F713" s="146"/>
      <c r="G713" s="147"/>
      <c r="H713" s="148"/>
      <c r="I713" s="158"/>
      <c r="J713" s="146"/>
      <c r="K713" s="146"/>
      <c r="L713" s="149"/>
      <c r="M713" s="619">
        <f t="shared" si="76"/>
        <v>0</v>
      </c>
      <c r="N713" s="626">
        <f t="shared" si="76"/>
        <v>0</v>
      </c>
      <c r="O713" s="36"/>
      <c r="P713" s="151" t="s">
        <v>1474</v>
      </c>
      <c r="Q713" s="150"/>
      <c r="R713" s="150" t="str">
        <f t="shared" si="69"/>
        <v/>
      </c>
      <c r="S713" s="15"/>
      <c r="T713" s="15"/>
      <c r="U713" s="15"/>
      <c r="V713" s="15"/>
      <c r="W713" s="473"/>
      <c r="X713" s="473"/>
      <c r="Y713" s="15"/>
      <c r="Z713" s="15"/>
      <c r="AA713" s="15"/>
      <c r="AC713" s="16"/>
      <c r="AD713" s="15">
        <v>1</v>
      </c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</row>
    <row r="714" spans="1:43" s="143" customFormat="1" ht="12.75" customHeight="1">
      <c r="A714" s="126" t="s">
        <v>2741</v>
      </c>
      <c r="B714" s="131"/>
      <c r="C714" s="144" t="s">
        <v>2742</v>
      </c>
      <c r="D714" s="46"/>
      <c r="E714" s="145">
        <v>1</v>
      </c>
      <c r="F714" s="146">
        <v>97</v>
      </c>
      <c r="G714" s="147">
        <v>516</v>
      </c>
      <c r="H714" s="148">
        <v>4</v>
      </c>
      <c r="I714" s="158">
        <v>97</v>
      </c>
      <c r="J714" s="146">
        <v>516</v>
      </c>
      <c r="K714" s="146"/>
      <c r="L714" s="149"/>
      <c r="M714" s="619">
        <f t="shared" si="76"/>
        <v>97</v>
      </c>
      <c r="N714" s="626">
        <f t="shared" si="76"/>
        <v>516</v>
      </c>
      <c r="O714" s="138"/>
      <c r="P714" s="151" t="s">
        <v>1474</v>
      </c>
      <c r="Q714" s="150"/>
      <c r="R714" s="150" t="str">
        <f t="shared" si="69"/>
        <v>M</v>
      </c>
      <c r="S714" s="15"/>
      <c r="T714" s="15">
        <v>1</v>
      </c>
      <c r="U714" s="140"/>
      <c r="V714" s="140"/>
      <c r="W714" s="474"/>
      <c r="X714" s="474"/>
      <c r="Y714" s="140"/>
      <c r="Z714" s="140"/>
      <c r="AA714" s="140"/>
      <c r="AC714" s="142"/>
      <c r="AD714" s="15">
        <v>1</v>
      </c>
      <c r="AE714" s="142"/>
      <c r="AF714" s="142"/>
      <c r="AG714" s="142"/>
      <c r="AH714" s="142"/>
      <c r="AI714" s="142"/>
      <c r="AJ714" s="142"/>
      <c r="AK714" s="142"/>
      <c r="AL714" s="142"/>
      <c r="AM714" s="142"/>
      <c r="AN714" s="142"/>
      <c r="AO714" s="142"/>
      <c r="AP714" s="142"/>
      <c r="AQ714" s="142"/>
    </row>
    <row r="715" spans="1:43" s="143" customFormat="1" ht="12.75" customHeight="1">
      <c r="A715" s="126" t="s">
        <v>2743</v>
      </c>
      <c r="B715" s="72"/>
      <c r="C715" s="144" t="s">
        <v>2744</v>
      </c>
      <c r="D715" s="46"/>
      <c r="E715" s="145">
        <v>8</v>
      </c>
      <c r="F715" s="146">
        <v>231</v>
      </c>
      <c r="G715" s="147">
        <v>1386</v>
      </c>
      <c r="H715" s="148"/>
      <c r="I715" s="158"/>
      <c r="J715" s="146"/>
      <c r="K715" s="146">
        <v>231</v>
      </c>
      <c r="L715" s="149">
        <v>1386</v>
      </c>
      <c r="M715" s="619">
        <f t="shared" si="76"/>
        <v>231</v>
      </c>
      <c r="N715" s="626">
        <f t="shared" si="76"/>
        <v>1386</v>
      </c>
      <c r="O715" s="138"/>
      <c r="P715" s="151" t="s">
        <v>1474</v>
      </c>
      <c r="Q715" s="150"/>
      <c r="R715" s="150" t="str">
        <f t="shared" ref="R715:R778" si="77">IF(SUM(E715:N715)=0,"",P715)</f>
        <v>M</v>
      </c>
      <c r="S715" s="15"/>
      <c r="T715" s="15">
        <v>1</v>
      </c>
      <c r="U715" s="140"/>
      <c r="V715" s="140"/>
      <c r="W715" s="474"/>
      <c r="X715" s="474"/>
      <c r="Y715" s="140"/>
      <c r="Z715" s="140"/>
      <c r="AA715" s="140"/>
      <c r="AC715" s="142"/>
      <c r="AD715" s="15">
        <v>1</v>
      </c>
      <c r="AE715" s="142"/>
      <c r="AF715" s="142"/>
      <c r="AG715" s="142"/>
      <c r="AH715" s="142"/>
      <c r="AI715" s="142"/>
      <c r="AJ715" s="142"/>
      <c r="AK715" s="142"/>
      <c r="AL715" s="142"/>
      <c r="AM715" s="142"/>
      <c r="AN715" s="142"/>
      <c r="AO715" s="142"/>
      <c r="AP715" s="142"/>
      <c r="AQ715" s="142"/>
    </row>
    <row r="716" spans="1:43" s="17" customFormat="1" ht="12.75" hidden="1" customHeight="1">
      <c r="A716" s="126" t="s">
        <v>2745</v>
      </c>
      <c r="B716" s="131"/>
      <c r="C716" s="144" t="s">
        <v>2746</v>
      </c>
      <c r="D716" s="46"/>
      <c r="E716" s="145"/>
      <c r="F716" s="146"/>
      <c r="G716" s="147"/>
      <c r="H716" s="148"/>
      <c r="I716" s="158"/>
      <c r="J716" s="146"/>
      <c r="K716" s="146"/>
      <c r="L716" s="149"/>
      <c r="M716" s="619">
        <f t="shared" si="76"/>
        <v>0</v>
      </c>
      <c r="N716" s="626">
        <f t="shared" si="76"/>
        <v>0</v>
      </c>
      <c r="O716" s="36"/>
      <c r="P716" s="151" t="s">
        <v>1474</v>
      </c>
      <c r="Q716" s="150"/>
      <c r="R716" s="150" t="str">
        <f t="shared" si="77"/>
        <v/>
      </c>
      <c r="S716" s="15"/>
      <c r="T716" s="15"/>
      <c r="U716" s="15"/>
      <c r="V716" s="15"/>
      <c r="W716" s="473"/>
      <c r="X716" s="473"/>
      <c r="Y716" s="15"/>
      <c r="Z716" s="15"/>
      <c r="AA716" s="15"/>
      <c r="AC716" s="16"/>
      <c r="AD716" s="15">
        <v>1</v>
      </c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</row>
    <row r="717" spans="1:43" s="129" customFormat="1" ht="12.75" customHeight="1">
      <c r="A717" s="126" t="s">
        <v>2726</v>
      </c>
      <c r="B717" s="131"/>
      <c r="C717" s="144" t="s">
        <v>2727</v>
      </c>
      <c r="D717" s="132"/>
      <c r="E717" s="145">
        <v>3</v>
      </c>
      <c r="F717" s="146">
        <v>1494</v>
      </c>
      <c r="G717" s="147">
        <v>5840</v>
      </c>
      <c r="H717" s="148">
        <v>0</v>
      </c>
      <c r="I717" s="158">
        <v>0</v>
      </c>
      <c r="J717" s="146">
        <v>0</v>
      </c>
      <c r="K717" s="146"/>
      <c r="L717" s="149"/>
      <c r="M717" s="619">
        <f t="shared" si="76"/>
        <v>0</v>
      </c>
      <c r="N717" s="626">
        <f t="shared" si="76"/>
        <v>0</v>
      </c>
      <c r="O717" s="150"/>
      <c r="P717" s="151" t="s">
        <v>1473</v>
      </c>
      <c r="Q717" s="150"/>
      <c r="R717" s="150" t="str">
        <f t="shared" si="77"/>
        <v>C</v>
      </c>
      <c r="S717" s="15"/>
      <c r="T717" s="15"/>
      <c r="U717" s="5">
        <v>1</v>
      </c>
      <c r="V717" s="5"/>
      <c r="W717" s="475"/>
      <c r="X717" s="475"/>
      <c r="Y717" s="5"/>
      <c r="Z717" s="5"/>
      <c r="AA717" s="5"/>
      <c r="AC717" s="128"/>
      <c r="AD717" s="15">
        <v>1</v>
      </c>
      <c r="AE717" s="128"/>
      <c r="AF717" s="128"/>
      <c r="AG717" s="128"/>
      <c r="AH717" s="128"/>
      <c r="AI717" s="128"/>
      <c r="AJ717" s="128"/>
      <c r="AK717" s="128"/>
      <c r="AL717" s="128"/>
      <c r="AM717" s="128"/>
      <c r="AN717" s="128"/>
      <c r="AO717" s="128"/>
      <c r="AP717" s="128"/>
      <c r="AQ717" s="128"/>
    </row>
    <row r="718" spans="1:43" s="17" customFormat="1" ht="12.75" hidden="1" customHeight="1">
      <c r="A718" s="126" t="s">
        <v>2747</v>
      </c>
      <c r="B718" s="131"/>
      <c r="C718" s="144" t="s">
        <v>2748</v>
      </c>
      <c r="D718" s="46"/>
      <c r="E718" s="145"/>
      <c r="F718" s="146"/>
      <c r="G718" s="147"/>
      <c r="H718" s="148"/>
      <c r="I718" s="158"/>
      <c r="J718" s="146"/>
      <c r="K718" s="146"/>
      <c r="L718" s="149"/>
      <c r="M718" s="619">
        <f t="shared" si="76"/>
        <v>0</v>
      </c>
      <c r="N718" s="626">
        <f t="shared" si="76"/>
        <v>0</v>
      </c>
      <c r="O718" s="36"/>
      <c r="P718" s="151" t="s">
        <v>1474</v>
      </c>
      <c r="Q718" s="150"/>
      <c r="R718" s="150" t="str">
        <f t="shared" si="77"/>
        <v/>
      </c>
      <c r="S718" s="15"/>
      <c r="T718" s="15"/>
      <c r="U718" s="15"/>
      <c r="V718" s="15"/>
      <c r="W718" s="473"/>
      <c r="X718" s="473"/>
      <c r="Y718" s="15"/>
      <c r="Z718" s="15"/>
      <c r="AA718" s="15"/>
      <c r="AC718" s="16"/>
      <c r="AD718" s="15">
        <v>1</v>
      </c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</row>
    <row r="719" spans="1:43" s="143" customFormat="1" ht="12.75" customHeight="1">
      <c r="A719" s="126" t="s">
        <v>2749</v>
      </c>
      <c r="B719" s="131"/>
      <c r="C719" s="144" t="s">
        <v>2750</v>
      </c>
      <c r="D719" s="46"/>
      <c r="E719" s="145">
        <v>1</v>
      </c>
      <c r="F719" s="146">
        <v>75</v>
      </c>
      <c r="G719" s="147">
        <v>500</v>
      </c>
      <c r="H719" s="148">
        <v>1</v>
      </c>
      <c r="I719" s="158">
        <v>75</v>
      </c>
      <c r="J719" s="146">
        <v>500</v>
      </c>
      <c r="K719" s="146"/>
      <c r="L719" s="149"/>
      <c r="M719" s="619">
        <f t="shared" si="76"/>
        <v>75</v>
      </c>
      <c r="N719" s="626">
        <f t="shared" si="76"/>
        <v>500</v>
      </c>
      <c r="O719" s="138"/>
      <c r="P719" s="151" t="s">
        <v>1474</v>
      </c>
      <c r="Q719" s="150"/>
      <c r="R719" s="150" t="str">
        <f t="shared" si="77"/>
        <v>M</v>
      </c>
      <c r="S719" s="15"/>
      <c r="T719" s="15">
        <v>1</v>
      </c>
      <c r="U719" s="140"/>
      <c r="V719" s="140"/>
      <c r="W719" s="474"/>
      <c r="X719" s="474"/>
      <c r="Y719" s="140"/>
      <c r="Z719" s="140"/>
      <c r="AA719" s="140"/>
      <c r="AC719" s="142"/>
      <c r="AD719" s="15">
        <v>1</v>
      </c>
      <c r="AE719" s="142"/>
      <c r="AF719" s="142"/>
      <c r="AG719" s="142"/>
      <c r="AH719" s="142"/>
      <c r="AI719" s="142"/>
      <c r="AJ719" s="142"/>
      <c r="AK719" s="142"/>
      <c r="AL719" s="142"/>
      <c r="AM719" s="142"/>
      <c r="AN719" s="142"/>
      <c r="AO719" s="142"/>
      <c r="AP719" s="142"/>
      <c r="AQ719" s="142"/>
    </row>
    <row r="720" spans="1:43" s="143" customFormat="1" ht="12.75" customHeight="1">
      <c r="A720" s="126" t="s">
        <v>2751</v>
      </c>
      <c r="B720" s="131"/>
      <c r="C720" s="144" t="s">
        <v>2752</v>
      </c>
      <c r="D720" s="46"/>
      <c r="E720" s="145">
        <v>1</v>
      </c>
      <c r="F720" s="146">
        <v>86</v>
      </c>
      <c r="G720" s="147">
        <v>415</v>
      </c>
      <c r="H720" s="148">
        <v>1</v>
      </c>
      <c r="I720" s="158">
        <v>86</v>
      </c>
      <c r="J720" s="146">
        <v>415</v>
      </c>
      <c r="K720" s="146"/>
      <c r="L720" s="149"/>
      <c r="M720" s="619">
        <f t="shared" si="76"/>
        <v>86</v>
      </c>
      <c r="N720" s="626">
        <f t="shared" si="76"/>
        <v>415</v>
      </c>
      <c r="O720" s="138"/>
      <c r="P720" s="151" t="s">
        <v>1474</v>
      </c>
      <c r="Q720" s="150"/>
      <c r="R720" s="150" t="str">
        <f t="shared" si="77"/>
        <v>M</v>
      </c>
      <c r="S720" s="15"/>
      <c r="T720" s="15">
        <v>1</v>
      </c>
      <c r="U720" s="140"/>
      <c r="V720" s="140"/>
      <c r="W720" s="474"/>
      <c r="X720" s="474"/>
      <c r="Y720" s="140"/>
      <c r="Z720" s="140"/>
      <c r="AA720" s="140"/>
      <c r="AC720" s="142"/>
      <c r="AD720" s="15">
        <v>1</v>
      </c>
      <c r="AE720" s="142"/>
      <c r="AF720" s="142"/>
      <c r="AG720" s="142"/>
      <c r="AH720" s="142"/>
      <c r="AI720" s="142"/>
      <c r="AJ720" s="142"/>
      <c r="AK720" s="142"/>
      <c r="AL720" s="142"/>
      <c r="AM720" s="142"/>
      <c r="AN720" s="142"/>
      <c r="AO720" s="142"/>
      <c r="AP720" s="142"/>
      <c r="AQ720" s="142"/>
    </row>
    <row r="721" spans="1:43" s="17" customFormat="1" ht="12.75" customHeight="1">
      <c r="A721" s="126" t="s">
        <v>2753</v>
      </c>
      <c r="B721" s="131"/>
      <c r="C721" s="144" t="s">
        <v>2754</v>
      </c>
      <c r="D721" s="46"/>
      <c r="E721" s="145">
        <v>7</v>
      </c>
      <c r="F721" s="146">
        <v>154</v>
      </c>
      <c r="G721" s="147">
        <v>744</v>
      </c>
      <c r="H721" s="148">
        <v>3</v>
      </c>
      <c r="I721" s="158">
        <v>129</v>
      </c>
      <c r="J721" s="146">
        <v>644</v>
      </c>
      <c r="K721" s="146"/>
      <c r="L721" s="149"/>
      <c r="M721" s="619">
        <f t="shared" si="76"/>
        <v>129</v>
      </c>
      <c r="N721" s="626">
        <f t="shared" si="76"/>
        <v>644</v>
      </c>
      <c r="O721" s="36"/>
      <c r="P721" s="151" t="s">
        <v>1474</v>
      </c>
      <c r="Q721" s="150"/>
      <c r="R721" s="150" t="str">
        <f t="shared" si="77"/>
        <v>M</v>
      </c>
      <c r="S721" s="15"/>
      <c r="T721" s="15">
        <v>1</v>
      </c>
      <c r="U721" s="15"/>
      <c r="V721" s="15"/>
      <c r="W721" s="473"/>
      <c r="X721" s="473"/>
      <c r="Y721" s="15"/>
      <c r="Z721" s="15"/>
      <c r="AA721" s="15"/>
      <c r="AC721" s="16"/>
      <c r="AD721" s="15">
        <v>1</v>
      </c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</row>
    <row r="722" spans="1:43" s="17" customFormat="1" ht="12.75" hidden="1" customHeight="1">
      <c r="A722" s="126" t="s">
        <v>2755</v>
      </c>
      <c r="B722" s="131"/>
      <c r="C722" s="144" t="s">
        <v>2756</v>
      </c>
      <c r="D722" s="46"/>
      <c r="E722" s="145"/>
      <c r="F722" s="146"/>
      <c r="G722" s="147"/>
      <c r="H722" s="148"/>
      <c r="I722" s="158"/>
      <c r="J722" s="146"/>
      <c r="K722" s="146"/>
      <c r="L722" s="149"/>
      <c r="M722" s="623"/>
      <c r="N722" s="626"/>
      <c r="O722" s="36"/>
      <c r="P722" s="151" t="s">
        <v>1474</v>
      </c>
      <c r="Q722" s="150"/>
      <c r="R722" s="150" t="str">
        <f t="shared" si="77"/>
        <v/>
      </c>
      <c r="S722" s="15"/>
      <c r="T722" s="15"/>
      <c r="U722" s="15"/>
      <c r="V722" s="15"/>
      <c r="W722" s="473"/>
      <c r="X722" s="473"/>
      <c r="Y722" s="15"/>
      <c r="Z722" s="15"/>
      <c r="AA722" s="15"/>
      <c r="AC722" s="16"/>
      <c r="AD722" s="15">
        <v>1</v>
      </c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</row>
    <row r="723" spans="1:43" s="17" customFormat="1" ht="12.75" hidden="1" customHeight="1">
      <c r="A723" s="126" t="s">
        <v>2757</v>
      </c>
      <c r="B723" s="131"/>
      <c r="C723" s="144" t="s">
        <v>2758</v>
      </c>
      <c r="D723" s="46"/>
      <c r="E723" s="145"/>
      <c r="F723" s="146"/>
      <c r="G723" s="147"/>
      <c r="H723" s="148"/>
      <c r="I723" s="158"/>
      <c r="J723" s="146"/>
      <c r="K723" s="146"/>
      <c r="L723" s="149"/>
      <c r="M723" s="623"/>
      <c r="N723" s="626"/>
      <c r="O723" s="36"/>
      <c r="P723" s="151" t="s">
        <v>1474</v>
      </c>
      <c r="Q723" s="150"/>
      <c r="R723" s="150" t="str">
        <f t="shared" si="77"/>
        <v/>
      </c>
      <c r="S723" s="15"/>
      <c r="T723" s="15"/>
      <c r="U723" s="15"/>
      <c r="V723" s="15"/>
      <c r="W723" s="473"/>
      <c r="X723" s="473"/>
      <c r="Y723" s="15"/>
      <c r="Z723" s="15"/>
      <c r="AA723" s="15"/>
      <c r="AC723" s="16"/>
      <c r="AD723" s="15">
        <v>1</v>
      </c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</row>
    <row r="724" spans="1:43" s="143" customFormat="1" ht="12.75" customHeight="1" thickBot="1">
      <c r="A724" s="126" t="s">
        <v>2759</v>
      </c>
      <c r="B724" s="127"/>
      <c r="C724" s="159" t="s">
        <v>1588</v>
      </c>
      <c r="D724" s="123"/>
      <c r="E724" s="161">
        <v>6</v>
      </c>
      <c r="F724" s="162">
        <v>210</v>
      </c>
      <c r="G724" s="163">
        <v>1117</v>
      </c>
      <c r="H724" s="164">
        <v>9</v>
      </c>
      <c r="I724" s="166">
        <v>210</v>
      </c>
      <c r="J724" s="162">
        <v>1117</v>
      </c>
      <c r="K724" s="162"/>
      <c r="L724" s="165"/>
      <c r="M724" s="636">
        <f>I724+K724</f>
        <v>210</v>
      </c>
      <c r="N724" s="637">
        <f>J724+L724</f>
        <v>1117</v>
      </c>
      <c r="O724" s="720"/>
      <c r="P724" s="151" t="s">
        <v>1474</v>
      </c>
      <c r="Q724" s="150"/>
      <c r="R724" s="150" t="str">
        <f t="shared" si="77"/>
        <v>M</v>
      </c>
      <c r="S724" s="15"/>
      <c r="T724" s="15">
        <v>1</v>
      </c>
      <c r="U724" s="140"/>
      <c r="V724" s="140"/>
      <c r="W724" s="474"/>
      <c r="X724" s="474"/>
      <c r="Y724" s="140"/>
      <c r="Z724" s="140"/>
      <c r="AA724" s="140"/>
      <c r="AC724" s="142"/>
      <c r="AD724" s="15">
        <v>1</v>
      </c>
      <c r="AE724" s="142"/>
      <c r="AF724" s="142"/>
      <c r="AG724" s="142"/>
      <c r="AH724" s="142"/>
      <c r="AI724" s="142"/>
      <c r="AJ724" s="142"/>
      <c r="AK724" s="142"/>
      <c r="AL724" s="142"/>
      <c r="AM724" s="142"/>
      <c r="AN724" s="142"/>
      <c r="AO724" s="142"/>
      <c r="AP724" s="142"/>
      <c r="AQ724" s="142"/>
    </row>
    <row r="725" spans="1:43" s="17" customFormat="1" ht="12.75" hidden="1" customHeight="1">
      <c r="A725" s="126" t="s">
        <v>2760</v>
      </c>
      <c r="B725" s="95"/>
      <c r="C725" s="152" t="s">
        <v>1694</v>
      </c>
      <c r="D725" s="46"/>
      <c r="E725" s="153"/>
      <c r="F725" s="154"/>
      <c r="G725" s="155"/>
      <c r="H725" s="156"/>
      <c r="I725" s="174"/>
      <c r="J725" s="154"/>
      <c r="K725" s="154"/>
      <c r="L725" s="157"/>
      <c r="M725" s="648"/>
      <c r="N725" s="625"/>
      <c r="O725" s="36"/>
      <c r="P725" s="151" t="s">
        <v>1474</v>
      </c>
      <c r="Q725" s="150"/>
      <c r="R725" s="150" t="str">
        <f t="shared" si="77"/>
        <v/>
      </c>
      <c r="S725" s="15"/>
      <c r="T725" s="15"/>
      <c r="U725" s="15"/>
      <c r="V725" s="15"/>
      <c r="W725" s="473"/>
      <c r="X725" s="473"/>
      <c r="Y725" s="15"/>
      <c r="Z725" s="15"/>
      <c r="AA725" s="15"/>
      <c r="AC725" s="16"/>
      <c r="AD725" s="15">
        <v>1</v>
      </c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</row>
    <row r="726" spans="1:43" s="17" customFormat="1" ht="12.75" hidden="1" customHeight="1">
      <c r="A726" s="126" t="s">
        <v>2761</v>
      </c>
      <c r="B726" s="72"/>
      <c r="C726" s="144" t="s">
        <v>2214</v>
      </c>
      <c r="D726" s="46"/>
      <c r="E726" s="145"/>
      <c r="F726" s="146"/>
      <c r="G726" s="147"/>
      <c r="H726" s="148"/>
      <c r="I726" s="158"/>
      <c r="J726" s="146"/>
      <c r="K726" s="146"/>
      <c r="L726" s="149"/>
      <c r="M726" s="623"/>
      <c r="N726" s="626"/>
      <c r="O726" s="36"/>
      <c r="P726" s="151" t="s">
        <v>1474</v>
      </c>
      <c r="Q726" s="150"/>
      <c r="R726" s="150" t="str">
        <f t="shared" si="77"/>
        <v/>
      </c>
      <c r="S726" s="15"/>
      <c r="T726" s="15"/>
      <c r="U726" s="15"/>
      <c r="V726" s="15"/>
      <c r="W726" s="473"/>
      <c r="X726" s="473"/>
      <c r="Y726" s="15"/>
      <c r="Z726" s="15"/>
      <c r="AA726" s="15"/>
      <c r="AC726" s="16"/>
      <c r="AD726" s="15">
        <v>1</v>
      </c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</row>
    <row r="727" spans="1:43" s="17" customFormat="1" ht="12.75" hidden="1" customHeight="1" thickBot="1">
      <c r="A727" s="126" t="s">
        <v>2762</v>
      </c>
      <c r="B727" s="182"/>
      <c r="C727" s="211" t="s">
        <v>2763</v>
      </c>
      <c r="D727" s="191"/>
      <c r="E727" s="663"/>
      <c r="F727" s="664"/>
      <c r="G727" s="665"/>
      <c r="H727" s="666"/>
      <c r="I727" s="667"/>
      <c r="J727" s="664"/>
      <c r="K727" s="664"/>
      <c r="L727" s="668"/>
      <c r="M727" s="708"/>
      <c r="N727" s="707"/>
      <c r="O727" s="36"/>
      <c r="P727" s="151" t="s">
        <v>1474</v>
      </c>
      <c r="Q727" s="150"/>
      <c r="R727" s="150" t="str">
        <f t="shared" si="77"/>
        <v/>
      </c>
      <c r="S727" s="15"/>
      <c r="T727" s="15"/>
      <c r="U727" s="15"/>
      <c r="V727" s="15"/>
      <c r="W727" s="473"/>
      <c r="X727" s="473"/>
      <c r="Y727" s="15"/>
      <c r="Z727" s="15"/>
      <c r="AA727" s="15"/>
      <c r="AC727" s="16"/>
      <c r="AD727" s="15">
        <v>1</v>
      </c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</row>
    <row r="728" spans="1:43" s="18" customFormat="1" ht="15.75" customHeight="1" thickTop="1" thickBot="1">
      <c r="A728" s="126" t="s">
        <v>2764</v>
      </c>
      <c r="B728" s="889" t="s">
        <v>2765</v>
      </c>
      <c r="C728" s="890"/>
      <c r="D728" s="103"/>
      <c r="E728" s="613">
        <f t="shared" ref="E728:L728" si="78">SUM(E729:E743)</f>
        <v>116</v>
      </c>
      <c r="F728" s="614">
        <f t="shared" si="78"/>
        <v>12635</v>
      </c>
      <c r="G728" s="615">
        <f>SUM(G729:G743)</f>
        <v>75182</v>
      </c>
      <c r="H728" s="616">
        <f t="shared" si="78"/>
        <v>2</v>
      </c>
      <c r="I728" s="617">
        <f t="shared" si="78"/>
        <v>95</v>
      </c>
      <c r="J728" s="614">
        <f t="shared" si="78"/>
        <v>389</v>
      </c>
      <c r="K728" s="614">
        <f t="shared" si="78"/>
        <v>0</v>
      </c>
      <c r="L728" s="618">
        <f t="shared" si="78"/>
        <v>0</v>
      </c>
      <c r="M728" s="617">
        <f>SUM(M729:M743)</f>
        <v>95</v>
      </c>
      <c r="N728" s="618">
        <f>SUM(N729:N743)</f>
        <v>389</v>
      </c>
      <c r="O728" s="36"/>
      <c r="P728" s="151" t="s">
        <v>1500</v>
      </c>
      <c r="Q728" s="150"/>
      <c r="R728" s="150" t="str">
        <f t="shared" si="77"/>
        <v>P</v>
      </c>
      <c r="S728" s="15"/>
      <c r="T728" s="15"/>
      <c r="U728" s="15"/>
      <c r="V728" s="15">
        <v>1</v>
      </c>
      <c r="W728" s="473">
        <f>SUM(M730:M743)</f>
        <v>95</v>
      </c>
      <c r="X728" s="473">
        <f>SUM(N730:N743)</f>
        <v>389</v>
      </c>
      <c r="Y728" s="15"/>
      <c r="Z728" s="15"/>
      <c r="AA728" s="15"/>
      <c r="AC728" s="15"/>
      <c r="AD728" s="15">
        <v>1</v>
      </c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</row>
    <row r="729" spans="1:43" s="17" customFormat="1" ht="12.75" hidden="1" customHeight="1" thickTop="1">
      <c r="A729" s="126" t="s">
        <v>2767</v>
      </c>
      <c r="B729" s="95"/>
      <c r="C729" s="152" t="s">
        <v>2768</v>
      </c>
      <c r="D729" s="46"/>
      <c r="E729" s="153"/>
      <c r="F729" s="154"/>
      <c r="G729" s="155"/>
      <c r="H729" s="156"/>
      <c r="I729" s="174"/>
      <c r="J729" s="154"/>
      <c r="K729" s="154"/>
      <c r="L729" s="157"/>
      <c r="M729" s="648"/>
      <c r="N729" s="625"/>
      <c r="O729" s="36"/>
      <c r="P729" s="151" t="s">
        <v>1474</v>
      </c>
      <c r="Q729" s="150"/>
      <c r="R729" s="150" t="str">
        <f t="shared" si="77"/>
        <v/>
      </c>
      <c r="S729" s="15"/>
      <c r="T729" s="15"/>
      <c r="U729" s="15"/>
      <c r="V729" s="15"/>
      <c r="W729" s="473"/>
      <c r="X729" s="473"/>
      <c r="Y729" s="15"/>
      <c r="Z729" s="15"/>
      <c r="AA729" s="15"/>
      <c r="AC729" s="16"/>
      <c r="AD729" s="15">
        <v>1</v>
      </c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</row>
    <row r="730" spans="1:43" s="143" customFormat="1" ht="12.75" customHeight="1" thickTop="1">
      <c r="A730" s="126" t="s">
        <v>2769</v>
      </c>
      <c r="B730" s="72"/>
      <c r="C730" s="144" t="s">
        <v>2770</v>
      </c>
      <c r="D730" s="132"/>
      <c r="E730" s="145">
        <v>12</v>
      </c>
      <c r="F730" s="146">
        <v>438</v>
      </c>
      <c r="G730" s="147">
        <v>2121</v>
      </c>
      <c r="H730" s="148"/>
      <c r="I730" s="158"/>
      <c r="J730" s="146"/>
      <c r="K730" s="146">
        <v>0</v>
      </c>
      <c r="L730" s="149">
        <v>0</v>
      </c>
      <c r="M730" s="624">
        <f t="shared" ref="M730:N743" si="79">I730+K730</f>
        <v>0</v>
      </c>
      <c r="N730" s="625">
        <f t="shared" si="79"/>
        <v>0</v>
      </c>
      <c r="O730" s="138"/>
      <c r="P730" s="151" t="s">
        <v>1474</v>
      </c>
      <c r="Q730" s="150"/>
      <c r="R730" s="150" t="str">
        <f t="shared" si="77"/>
        <v>M</v>
      </c>
      <c r="S730" s="15"/>
      <c r="T730" s="15">
        <v>1</v>
      </c>
      <c r="U730" s="140"/>
      <c r="V730" s="140"/>
      <c r="W730" s="474"/>
      <c r="X730" s="474"/>
      <c r="Y730" s="140"/>
      <c r="Z730" s="140"/>
      <c r="AA730" s="140"/>
      <c r="AC730" s="142"/>
      <c r="AD730" s="15">
        <v>1</v>
      </c>
      <c r="AE730" s="142"/>
      <c r="AF730" s="142"/>
      <c r="AG730" s="142"/>
      <c r="AH730" s="142"/>
      <c r="AI730" s="142"/>
      <c r="AJ730" s="142"/>
      <c r="AK730" s="142"/>
      <c r="AL730" s="142"/>
      <c r="AM730" s="142"/>
      <c r="AN730" s="142"/>
      <c r="AO730" s="142"/>
      <c r="AP730" s="142"/>
      <c r="AQ730" s="142"/>
    </row>
    <row r="731" spans="1:43" s="129" customFormat="1" ht="12.75" hidden="1" customHeight="1">
      <c r="A731" s="126" t="s">
        <v>2771</v>
      </c>
      <c r="B731" s="131"/>
      <c r="C731" s="144" t="s">
        <v>2773</v>
      </c>
      <c r="D731" s="132"/>
      <c r="E731" s="145"/>
      <c r="F731" s="146"/>
      <c r="G731" s="147"/>
      <c r="H731" s="148"/>
      <c r="I731" s="158"/>
      <c r="J731" s="146"/>
      <c r="K731" s="146"/>
      <c r="L731" s="149"/>
      <c r="M731" s="624">
        <f t="shared" si="79"/>
        <v>0</v>
      </c>
      <c r="N731" s="625">
        <f t="shared" si="79"/>
        <v>0</v>
      </c>
      <c r="O731" s="150"/>
      <c r="P731" s="151" t="s">
        <v>1474</v>
      </c>
      <c r="Q731" s="150"/>
      <c r="R731" s="150" t="str">
        <f t="shared" si="77"/>
        <v/>
      </c>
      <c r="S731" s="15"/>
      <c r="T731" s="15"/>
      <c r="U731" s="5"/>
      <c r="V731" s="5"/>
      <c r="W731" s="475"/>
      <c r="X731" s="475"/>
      <c r="Y731" s="5"/>
      <c r="Z731" s="5"/>
      <c r="AA731" s="5"/>
      <c r="AC731" s="128"/>
      <c r="AD731" s="15">
        <v>1</v>
      </c>
      <c r="AE731" s="128"/>
      <c r="AF731" s="128"/>
      <c r="AG731" s="128"/>
      <c r="AH731" s="128"/>
      <c r="AI731" s="128"/>
      <c r="AJ731" s="128"/>
      <c r="AK731" s="128"/>
      <c r="AL731" s="128"/>
      <c r="AM731" s="128"/>
      <c r="AN731" s="128"/>
      <c r="AO731" s="128"/>
      <c r="AP731" s="128"/>
      <c r="AQ731" s="128"/>
    </row>
    <row r="732" spans="1:43" s="129" customFormat="1" ht="12.75" hidden="1" customHeight="1">
      <c r="A732" s="126" t="s">
        <v>2774</v>
      </c>
      <c r="B732" s="131"/>
      <c r="C732" s="144" t="s">
        <v>1910</v>
      </c>
      <c r="D732" s="132"/>
      <c r="E732" s="145"/>
      <c r="F732" s="146"/>
      <c r="G732" s="147"/>
      <c r="H732" s="148"/>
      <c r="I732" s="158"/>
      <c r="J732" s="146"/>
      <c r="K732" s="146"/>
      <c r="L732" s="149"/>
      <c r="M732" s="624">
        <f t="shared" si="79"/>
        <v>0</v>
      </c>
      <c r="N732" s="625">
        <f t="shared" si="79"/>
        <v>0</v>
      </c>
      <c r="O732" s="150"/>
      <c r="P732" s="151" t="s">
        <v>1474</v>
      </c>
      <c r="Q732" s="150"/>
      <c r="R732" s="150" t="str">
        <f t="shared" si="77"/>
        <v/>
      </c>
      <c r="S732" s="15"/>
      <c r="T732" s="15"/>
      <c r="U732" s="5"/>
      <c r="V732" s="5"/>
      <c r="W732" s="475"/>
      <c r="X732" s="475"/>
      <c r="Y732" s="5"/>
      <c r="Z732" s="5"/>
      <c r="AA732" s="5"/>
      <c r="AC732" s="128"/>
      <c r="AD732" s="15">
        <v>1</v>
      </c>
      <c r="AE732" s="128"/>
      <c r="AF732" s="128"/>
      <c r="AG732" s="128"/>
      <c r="AH732" s="128"/>
      <c r="AI732" s="128"/>
      <c r="AJ732" s="128"/>
      <c r="AK732" s="128"/>
      <c r="AL732" s="128"/>
      <c r="AM732" s="128"/>
      <c r="AN732" s="128"/>
      <c r="AO732" s="128"/>
      <c r="AP732" s="128"/>
      <c r="AQ732" s="128"/>
    </row>
    <row r="733" spans="1:43" s="129" customFormat="1" ht="12.75" hidden="1" customHeight="1">
      <c r="A733" s="126" t="s">
        <v>2775</v>
      </c>
      <c r="B733" s="131"/>
      <c r="C733" s="144" t="s">
        <v>2776</v>
      </c>
      <c r="D733" s="134"/>
      <c r="E733" s="145"/>
      <c r="F733" s="146"/>
      <c r="G733" s="147"/>
      <c r="H733" s="148"/>
      <c r="I733" s="158"/>
      <c r="J733" s="146"/>
      <c r="K733" s="146"/>
      <c r="L733" s="149"/>
      <c r="M733" s="619">
        <f t="shared" si="79"/>
        <v>0</v>
      </c>
      <c r="N733" s="626">
        <f t="shared" si="79"/>
        <v>0</v>
      </c>
      <c r="O733" s="150"/>
      <c r="P733" s="151" t="s">
        <v>1474</v>
      </c>
      <c r="Q733" s="150"/>
      <c r="R733" s="150" t="str">
        <f t="shared" si="77"/>
        <v/>
      </c>
      <c r="S733" s="15"/>
      <c r="T733" s="15"/>
      <c r="U733" s="5"/>
      <c r="V733" s="5"/>
      <c r="W733" s="475"/>
      <c r="X733" s="475"/>
      <c r="Y733" s="5"/>
      <c r="Z733" s="5"/>
      <c r="AA733" s="5"/>
      <c r="AC733" s="128"/>
      <c r="AD733" s="15">
        <v>1</v>
      </c>
      <c r="AE733" s="128"/>
      <c r="AF733" s="128"/>
      <c r="AG733" s="128"/>
      <c r="AH733" s="128"/>
      <c r="AI733" s="128"/>
      <c r="AJ733" s="128"/>
      <c r="AK733" s="128"/>
      <c r="AL733" s="128"/>
      <c r="AM733" s="128"/>
      <c r="AN733" s="128"/>
      <c r="AO733" s="128"/>
      <c r="AP733" s="128"/>
      <c r="AQ733" s="128"/>
    </row>
    <row r="734" spans="1:43" s="143" customFormat="1" ht="12.75" customHeight="1">
      <c r="A734" s="126" t="s">
        <v>2777</v>
      </c>
      <c r="B734" s="95"/>
      <c r="C734" s="152" t="s">
        <v>2778</v>
      </c>
      <c r="D734" s="132"/>
      <c r="E734" s="153">
        <v>16</v>
      </c>
      <c r="F734" s="154">
        <v>1287</v>
      </c>
      <c r="G734" s="155">
        <v>8435</v>
      </c>
      <c r="H734" s="156"/>
      <c r="I734" s="174"/>
      <c r="J734" s="154"/>
      <c r="K734" s="154"/>
      <c r="L734" s="157"/>
      <c r="M734" s="624">
        <f t="shared" si="79"/>
        <v>0</v>
      </c>
      <c r="N734" s="625">
        <f t="shared" si="79"/>
        <v>0</v>
      </c>
      <c r="O734" s="138"/>
      <c r="P734" s="151" t="s">
        <v>1474</v>
      </c>
      <c r="Q734" s="150"/>
      <c r="R734" s="150" t="str">
        <f t="shared" si="77"/>
        <v>M</v>
      </c>
      <c r="S734" s="15"/>
      <c r="T734" s="15">
        <v>1</v>
      </c>
      <c r="U734" s="140"/>
      <c r="V734" s="140"/>
      <c r="W734" s="474"/>
      <c r="X734" s="474"/>
      <c r="Y734" s="140"/>
      <c r="Z734" s="140"/>
      <c r="AA734" s="140"/>
      <c r="AC734" s="142"/>
      <c r="AD734" s="15">
        <v>1</v>
      </c>
      <c r="AE734" s="142"/>
      <c r="AF734" s="142"/>
      <c r="AG734" s="142"/>
      <c r="AH734" s="142"/>
      <c r="AI734" s="142"/>
      <c r="AJ734" s="142"/>
      <c r="AK734" s="142"/>
      <c r="AL734" s="142"/>
      <c r="AM734" s="142"/>
      <c r="AN734" s="142"/>
      <c r="AO734" s="142"/>
      <c r="AP734" s="142"/>
      <c r="AQ734" s="142"/>
    </row>
    <row r="735" spans="1:43" s="129" customFormat="1" ht="12.75" hidden="1" customHeight="1">
      <c r="A735" s="126" t="s">
        <v>2779</v>
      </c>
      <c r="B735" s="131"/>
      <c r="C735" s="144" t="s">
        <v>2780</v>
      </c>
      <c r="D735" s="132"/>
      <c r="E735" s="145"/>
      <c r="F735" s="146"/>
      <c r="G735" s="147"/>
      <c r="H735" s="148"/>
      <c r="I735" s="158"/>
      <c r="J735" s="146"/>
      <c r="K735" s="146"/>
      <c r="L735" s="149"/>
      <c r="M735" s="624">
        <f t="shared" si="79"/>
        <v>0</v>
      </c>
      <c r="N735" s="625">
        <f t="shared" si="79"/>
        <v>0</v>
      </c>
      <c r="O735" s="150"/>
      <c r="P735" s="151" t="s">
        <v>1474</v>
      </c>
      <c r="Q735" s="150"/>
      <c r="R735" s="150" t="str">
        <f t="shared" si="77"/>
        <v/>
      </c>
      <c r="S735" s="15"/>
      <c r="T735" s="15"/>
      <c r="U735" s="5"/>
      <c r="V735" s="5"/>
      <c r="W735" s="475"/>
      <c r="X735" s="475"/>
      <c r="Y735" s="5"/>
      <c r="Z735" s="5"/>
      <c r="AA735" s="5"/>
      <c r="AC735" s="128"/>
      <c r="AD735" s="15">
        <v>1</v>
      </c>
      <c r="AE735" s="128"/>
      <c r="AF735" s="128"/>
      <c r="AG735" s="128"/>
      <c r="AH735" s="128"/>
      <c r="AI735" s="128"/>
      <c r="AJ735" s="128"/>
      <c r="AK735" s="128"/>
      <c r="AL735" s="128"/>
      <c r="AM735" s="128"/>
      <c r="AN735" s="128"/>
      <c r="AO735" s="128"/>
      <c r="AP735" s="128"/>
      <c r="AQ735" s="128"/>
    </row>
    <row r="736" spans="1:43" s="143" customFormat="1" ht="12.75" customHeight="1">
      <c r="A736" s="126" t="s">
        <v>2781</v>
      </c>
      <c r="B736" s="72"/>
      <c r="C736" s="144" t="s">
        <v>2782</v>
      </c>
      <c r="D736" s="132"/>
      <c r="E736" s="145">
        <v>6</v>
      </c>
      <c r="F736" s="146">
        <v>70</v>
      </c>
      <c r="G736" s="147">
        <v>394</v>
      </c>
      <c r="H736" s="148"/>
      <c r="I736" s="158"/>
      <c r="J736" s="146"/>
      <c r="K736" s="146"/>
      <c r="L736" s="149"/>
      <c r="M736" s="624">
        <f t="shared" si="79"/>
        <v>0</v>
      </c>
      <c r="N736" s="625">
        <f t="shared" si="79"/>
        <v>0</v>
      </c>
      <c r="O736" s="138"/>
      <c r="P736" s="151" t="s">
        <v>1474</v>
      </c>
      <c r="Q736" s="150"/>
      <c r="R736" s="150" t="str">
        <f t="shared" si="77"/>
        <v>M</v>
      </c>
      <c r="S736" s="15"/>
      <c r="T736" s="15">
        <v>1</v>
      </c>
      <c r="U736" s="140"/>
      <c r="V736" s="140"/>
      <c r="W736" s="474"/>
      <c r="X736" s="474"/>
      <c r="Y736" s="140"/>
      <c r="Z736" s="140"/>
      <c r="AA736" s="140"/>
      <c r="AC736" s="142"/>
      <c r="AD736" s="15">
        <v>1</v>
      </c>
      <c r="AE736" s="142"/>
      <c r="AF736" s="142"/>
      <c r="AG736" s="142"/>
      <c r="AH736" s="142"/>
      <c r="AI736" s="142"/>
      <c r="AJ736" s="142"/>
      <c r="AK736" s="142"/>
      <c r="AL736" s="142"/>
      <c r="AM736" s="142"/>
      <c r="AN736" s="142"/>
      <c r="AO736" s="142"/>
      <c r="AP736" s="142"/>
      <c r="AQ736" s="142"/>
    </row>
    <row r="737" spans="1:43" s="129" customFormat="1" ht="12.75" hidden="1" customHeight="1">
      <c r="A737" s="126" t="s">
        <v>2783</v>
      </c>
      <c r="B737" s="131"/>
      <c r="C737" s="144" t="s">
        <v>2784</v>
      </c>
      <c r="D737" s="132"/>
      <c r="E737" s="145"/>
      <c r="F737" s="146"/>
      <c r="G737" s="147"/>
      <c r="H737" s="148"/>
      <c r="I737" s="158"/>
      <c r="J737" s="146"/>
      <c r="K737" s="146"/>
      <c r="L737" s="149"/>
      <c r="M737" s="624">
        <f t="shared" si="79"/>
        <v>0</v>
      </c>
      <c r="N737" s="625">
        <f t="shared" si="79"/>
        <v>0</v>
      </c>
      <c r="O737" s="150"/>
      <c r="P737" s="151" t="s">
        <v>1474</v>
      </c>
      <c r="Q737" s="150"/>
      <c r="R737" s="150" t="str">
        <f t="shared" si="77"/>
        <v/>
      </c>
      <c r="S737" s="15"/>
      <c r="T737" s="15"/>
      <c r="U737" s="5"/>
      <c r="V737" s="5"/>
      <c r="W737" s="475"/>
      <c r="X737" s="475"/>
      <c r="Y737" s="5"/>
      <c r="Z737" s="5"/>
      <c r="AA737" s="5"/>
      <c r="AC737" s="128"/>
      <c r="AD737" s="15">
        <v>1</v>
      </c>
      <c r="AE737" s="128"/>
      <c r="AF737" s="128"/>
      <c r="AG737" s="128"/>
      <c r="AH737" s="128"/>
      <c r="AI737" s="128"/>
      <c r="AJ737" s="128"/>
      <c r="AK737" s="128"/>
      <c r="AL737" s="128"/>
      <c r="AM737" s="128"/>
      <c r="AN737" s="128"/>
      <c r="AO737" s="128"/>
      <c r="AP737" s="128"/>
      <c r="AQ737" s="128"/>
    </row>
    <row r="738" spans="1:43" s="129" customFormat="1" ht="12.75" hidden="1" customHeight="1">
      <c r="A738" s="126" t="s">
        <v>2785</v>
      </c>
      <c r="B738" s="131"/>
      <c r="C738" s="144" t="s">
        <v>2258</v>
      </c>
      <c r="D738" s="132"/>
      <c r="E738" s="145"/>
      <c r="F738" s="146"/>
      <c r="G738" s="147"/>
      <c r="H738" s="148"/>
      <c r="I738" s="158"/>
      <c r="J738" s="146"/>
      <c r="K738" s="146"/>
      <c r="L738" s="149"/>
      <c r="M738" s="624">
        <f t="shared" si="79"/>
        <v>0</v>
      </c>
      <c r="N738" s="625">
        <f t="shared" si="79"/>
        <v>0</v>
      </c>
      <c r="O738" s="150"/>
      <c r="P738" s="151" t="s">
        <v>1474</v>
      </c>
      <c r="Q738" s="150"/>
      <c r="R738" s="150" t="str">
        <f t="shared" si="77"/>
        <v/>
      </c>
      <c r="S738" s="15"/>
      <c r="T738" s="15"/>
      <c r="U738" s="5"/>
      <c r="V738" s="5"/>
      <c r="W738" s="475"/>
      <c r="X738" s="475"/>
      <c r="Y738" s="5"/>
      <c r="Z738" s="5"/>
      <c r="AA738" s="5"/>
      <c r="AC738" s="128"/>
      <c r="AD738" s="15">
        <v>1</v>
      </c>
      <c r="AE738" s="128"/>
      <c r="AF738" s="128"/>
      <c r="AG738" s="128"/>
      <c r="AH738" s="128"/>
      <c r="AI738" s="128"/>
      <c r="AJ738" s="128"/>
      <c r="AK738" s="128"/>
      <c r="AL738" s="128"/>
      <c r="AM738" s="128"/>
      <c r="AN738" s="128"/>
      <c r="AO738" s="128"/>
      <c r="AP738" s="128"/>
      <c r="AQ738" s="128"/>
    </row>
    <row r="739" spans="1:43" s="129" customFormat="1" ht="12.75" customHeight="1">
      <c r="A739" s="126" t="s">
        <v>2786</v>
      </c>
      <c r="B739" s="131"/>
      <c r="C739" s="144" t="s">
        <v>2787</v>
      </c>
      <c r="D739" s="132"/>
      <c r="E739" s="145">
        <v>2</v>
      </c>
      <c r="F739" s="146">
        <v>95</v>
      </c>
      <c r="G739" s="147">
        <v>389</v>
      </c>
      <c r="H739" s="148">
        <v>2</v>
      </c>
      <c r="I739" s="158">
        <v>95</v>
      </c>
      <c r="J739" s="146">
        <v>389</v>
      </c>
      <c r="K739" s="146"/>
      <c r="L739" s="149"/>
      <c r="M739" s="619">
        <f t="shared" si="79"/>
        <v>95</v>
      </c>
      <c r="N739" s="626">
        <f t="shared" si="79"/>
        <v>389</v>
      </c>
      <c r="O739" s="150"/>
      <c r="P739" s="151" t="s">
        <v>1474</v>
      </c>
      <c r="Q739" s="150"/>
      <c r="R739" s="150" t="str">
        <f t="shared" si="77"/>
        <v>M</v>
      </c>
      <c r="S739" s="15"/>
      <c r="T739" s="15">
        <v>1</v>
      </c>
      <c r="U739" s="5"/>
      <c r="V739" s="5"/>
      <c r="W739" s="475"/>
      <c r="X739" s="475"/>
      <c r="Y739" s="5"/>
      <c r="Z739" s="5"/>
      <c r="AA739" s="5"/>
      <c r="AC739" s="128"/>
      <c r="AD739" s="15">
        <v>1</v>
      </c>
      <c r="AE739" s="128"/>
      <c r="AF739" s="128"/>
      <c r="AG739" s="128"/>
      <c r="AH739" s="128"/>
      <c r="AI739" s="128"/>
      <c r="AJ739" s="128"/>
      <c r="AK739" s="128"/>
      <c r="AL739" s="128"/>
      <c r="AM739" s="128"/>
      <c r="AN739" s="128"/>
      <c r="AO739" s="128"/>
      <c r="AP739" s="128"/>
      <c r="AQ739" s="128"/>
    </row>
    <row r="740" spans="1:43" s="143" customFormat="1" ht="12.75" hidden="1" customHeight="1">
      <c r="A740" s="126" t="s">
        <v>2788</v>
      </c>
      <c r="B740" s="72"/>
      <c r="C740" s="144" t="s">
        <v>1946</v>
      </c>
      <c r="D740" s="132"/>
      <c r="E740" s="145"/>
      <c r="F740" s="146"/>
      <c r="G740" s="147"/>
      <c r="H740" s="148"/>
      <c r="I740" s="158"/>
      <c r="J740" s="146"/>
      <c r="K740" s="146"/>
      <c r="L740" s="149"/>
      <c r="M740" s="619">
        <f t="shared" si="79"/>
        <v>0</v>
      </c>
      <c r="N740" s="626">
        <f t="shared" si="79"/>
        <v>0</v>
      </c>
      <c r="O740" s="138"/>
      <c r="P740" s="151" t="s">
        <v>1474</v>
      </c>
      <c r="Q740" s="150"/>
      <c r="R740" s="150" t="str">
        <f t="shared" si="77"/>
        <v/>
      </c>
      <c r="S740" s="15"/>
      <c r="T740" s="15"/>
      <c r="U740" s="140"/>
      <c r="V740" s="140"/>
      <c r="W740" s="474"/>
      <c r="X740" s="474"/>
      <c r="Y740" s="140"/>
      <c r="Z740" s="140"/>
      <c r="AA740" s="140"/>
      <c r="AC740" s="142"/>
      <c r="AD740" s="15">
        <v>1</v>
      </c>
      <c r="AE740" s="142"/>
      <c r="AF740" s="142"/>
      <c r="AG740" s="142"/>
      <c r="AH740" s="142"/>
      <c r="AI740" s="142"/>
      <c r="AJ740" s="142"/>
      <c r="AK740" s="142"/>
      <c r="AL740" s="142"/>
      <c r="AM740" s="142"/>
      <c r="AN740" s="142"/>
      <c r="AO740" s="142"/>
      <c r="AP740" s="142"/>
      <c r="AQ740" s="142"/>
    </row>
    <row r="741" spans="1:43" s="143" customFormat="1" ht="12.75" customHeight="1">
      <c r="A741" s="126" t="s">
        <v>2789</v>
      </c>
      <c r="B741" s="72"/>
      <c r="C741" s="144" t="s">
        <v>2790</v>
      </c>
      <c r="D741" s="132"/>
      <c r="E741" s="145">
        <v>12</v>
      </c>
      <c r="F741" s="146">
        <v>563</v>
      </c>
      <c r="G741" s="147">
        <v>2430</v>
      </c>
      <c r="H741" s="148"/>
      <c r="I741" s="158"/>
      <c r="J741" s="146"/>
      <c r="K741" s="146"/>
      <c r="L741" s="149"/>
      <c r="M741" s="619">
        <f t="shared" si="79"/>
        <v>0</v>
      </c>
      <c r="N741" s="626">
        <f t="shared" si="79"/>
        <v>0</v>
      </c>
      <c r="O741" s="138"/>
      <c r="P741" s="151" t="s">
        <v>1474</v>
      </c>
      <c r="Q741" s="150"/>
      <c r="R741" s="150" t="str">
        <f t="shared" si="77"/>
        <v>M</v>
      </c>
      <c r="S741" s="15"/>
      <c r="T741" s="15">
        <v>1</v>
      </c>
      <c r="U741" s="140"/>
      <c r="V741" s="140"/>
      <c r="W741" s="474"/>
      <c r="X741" s="474"/>
      <c r="Y741" s="140"/>
      <c r="Z741" s="140"/>
      <c r="AA741" s="140"/>
      <c r="AC741" s="142"/>
      <c r="AD741" s="15">
        <v>1</v>
      </c>
      <c r="AE741" s="142"/>
      <c r="AF741" s="142"/>
      <c r="AG741" s="142"/>
      <c r="AH741" s="142"/>
      <c r="AI741" s="142"/>
      <c r="AJ741" s="142"/>
      <c r="AK741" s="142"/>
      <c r="AL741" s="142"/>
      <c r="AM741" s="142"/>
      <c r="AN741" s="142"/>
      <c r="AO741" s="142"/>
      <c r="AP741" s="142"/>
      <c r="AQ741" s="142"/>
    </row>
    <row r="742" spans="1:43" s="143" customFormat="1" ht="12.75" customHeight="1">
      <c r="A742" s="126" t="s">
        <v>2791</v>
      </c>
      <c r="B742" s="72"/>
      <c r="C742" s="144" t="s">
        <v>2792</v>
      </c>
      <c r="D742" s="132"/>
      <c r="E742" s="145">
        <v>6</v>
      </c>
      <c r="F742" s="146">
        <v>149</v>
      </c>
      <c r="G742" s="147">
        <v>605</v>
      </c>
      <c r="H742" s="148"/>
      <c r="I742" s="158"/>
      <c r="J742" s="146"/>
      <c r="K742" s="146"/>
      <c r="L742" s="149"/>
      <c r="M742" s="619">
        <f t="shared" si="79"/>
        <v>0</v>
      </c>
      <c r="N742" s="626">
        <f t="shared" si="79"/>
        <v>0</v>
      </c>
      <c r="O742" s="138"/>
      <c r="P742" s="151" t="s">
        <v>1474</v>
      </c>
      <c r="Q742" s="150"/>
      <c r="R742" s="150" t="str">
        <f t="shared" si="77"/>
        <v>M</v>
      </c>
      <c r="S742" s="15"/>
      <c r="T742" s="15">
        <v>1</v>
      </c>
      <c r="U742" s="140"/>
      <c r="V742" s="140"/>
      <c r="W742" s="474"/>
      <c r="X742" s="474"/>
      <c r="Y742" s="140"/>
      <c r="Z742" s="140"/>
      <c r="AA742" s="140"/>
      <c r="AC742" s="142"/>
      <c r="AD742" s="15">
        <v>1</v>
      </c>
      <c r="AE742" s="142"/>
      <c r="AF742" s="142"/>
      <c r="AG742" s="142"/>
      <c r="AH742" s="142"/>
      <c r="AI742" s="142"/>
      <c r="AJ742" s="142"/>
      <c r="AK742" s="142"/>
      <c r="AL742" s="142"/>
      <c r="AM742" s="142"/>
      <c r="AN742" s="142"/>
      <c r="AO742" s="142"/>
      <c r="AP742" s="142"/>
      <c r="AQ742" s="142"/>
    </row>
    <row r="743" spans="1:43" s="129" customFormat="1" ht="12.75" customHeight="1" thickBot="1">
      <c r="A743" s="126" t="s">
        <v>2766</v>
      </c>
      <c r="B743" s="420"/>
      <c r="C743" s="211" t="s">
        <v>2867</v>
      </c>
      <c r="D743" s="724"/>
      <c r="E743" s="728">
        <v>62</v>
      </c>
      <c r="F743" s="726">
        <v>10033</v>
      </c>
      <c r="G743" s="730">
        <v>60808</v>
      </c>
      <c r="H743" s="666"/>
      <c r="I743" s="667"/>
      <c r="J743" s="664"/>
      <c r="K743" s="664"/>
      <c r="L743" s="668"/>
      <c r="M743" s="706">
        <f t="shared" si="79"/>
        <v>0</v>
      </c>
      <c r="N743" s="707">
        <f t="shared" si="79"/>
        <v>0</v>
      </c>
      <c r="O743" s="150"/>
      <c r="P743" s="151" t="s">
        <v>1473</v>
      </c>
      <c r="Q743" s="150"/>
      <c r="R743" s="150" t="str">
        <f t="shared" si="77"/>
        <v>C</v>
      </c>
      <c r="S743" s="15"/>
      <c r="T743" s="15"/>
      <c r="U743" s="5">
        <v>1</v>
      </c>
      <c r="V743" s="5"/>
      <c r="W743" s="475"/>
      <c r="X743" s="475"/>
      <c r="Y743" s="5"/>
      <c r="Z743" s="5"/>
      <c r="AA743" s="5"/>
      <c r="AC743" s="128"/>
      <c r="AD743" s="15">
        <v>1</v>
      </c>
      <c r="AE743" s="128"/>
      <c r="AF743" s="128"/>
      <c r="AG743" s="128"/>
      <c r="AH743" s="128"/>
      <c r="AI743" s="128"/>
      <c r="AJ743" s="128"/>
      <c r="AK743" s="128"/>
      <c r="AL743" s="128"/>
      <c r="AM743" s="128"/>
      <c r="AN743" s="128"/>
      <c r="AO743" s="128"/>
      <c r="AP743" s="128"/>
      <c r="AQ743" s="128"/>
    </row>
    <row r="744" spans="1:43" s="18" customFormat="1" ht="21.75" customHeight="1" thickBot="1">
      <c r="A744" s="126" t="s">
        <v>2793</v>
      </c>
      <c r="B744" s="887" t="s">
        <v>623</v>
      </c>
      <c r="C744" s="888"/>
      <c r="D744" s="47"/>
      <c r="E744" s="86">
        <f t="shared" ref="E744:N744" si="80">SUM(E745,E763,E782,E800,E806,E851)</f>
        <v>1460</v>
      </c>
      <c r="F744" s="87">
        <f t="shared" si="80"/>
        <v>152648</v>
      </c>
      <c r="G744" s="88">
        <f t="shared" si="80"/>
        <v>739737</v>
      </c>
      <c r="H744" s="114">
        <f t="shared" si="80"/>
        <v>436</v>
      </c>
      <c r="I744" s="89">
        <f t="shared" si="80"/>
        <v>30822</v>
      </c>
      <c r="J744" s="87">
        <f t="shared" si="80"/>
        <v>151267</v>
      </c>
      <c r="K744" s="87">
        <f t="shared" si="80"/>
        <v>22070</v>
      </c>
      <c r="L744" s="672">
        <f t="shared" si="80"/>
        <v>111432</v>
      </c>
      <c r="M744" s="89">
        <f t="shared" si="80"/>
        <v>52892</v>
      </c>
      <c r="N744" s="672">
        <f t="shared" si="80"/>
        <v>262699</v>
      </c>
      <c r="O744" s="36"/>
      <c r="P744" s="151" t="s">
        <v>1499</v>
      </c>
      <c r="Q744" s="150"/>
      <c r="R744" s="150" t="str">
        <f t="shared" si="77"/>
        <v>R</v>
      </c>
      <c r="S744" s="15"/>
      <c r="T744" s="15"/>
      <c r="U744" s="15"/>
      <c r="V744" s="15"/>
      <c r="W744" s="473"/>
      <c r="X744" s="476"/>
      <c r="Y744" s="15"/>
      <c r="Z744" s="15"/>
      <c r="AA744" s="15"/>
      <c r="AC744" s="15"/>
      <c r="AD744" s="15">
        <v>1</v>
      </c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</row>
    <row r="745" spans="1:43" s="18" customFormat="1" ht="15.75" customHeight="1" thickBot="1">
      <c r="A745" s="126" t="s">
        <v>2794</v>
      </c>
      <c r="B745" s="889" t="s">
        <v>2795</v>
      </c>
      <c r="C745" s="890"/>
      <c r="D745" s="103"/>
      <c r="E745" s="613">
        <f t="shared" ref="E745:N745" si="81">SUM(E746:E762)</f>
        <v>243</v>
      </c>
      <c r="F745" s="614">
        <f t="shared" si="81"/>
        <v>25192</v>
      </c>
      <c r="G745" s="615">
        <f t="shared" si="81"/>
        <v>118580</v>
      </c>
      <c r="H745" s="616">
        <f t="shared" si="81"/>
        <v>19</v>
      </c>
      <c r="I745" s="617">
        <f t="shared" si="81"/>
        <v>884</v>
      </c>
      <c r="J745" s="614">
        <f t="shared" si="81"/>
        <v>4492</v>
      </c>
      <c r="K745" s="614">
        <f t="shared" si="81"/>
        <v>167</v>
      </c>
      <c r="L745" s="618">
        <f t="shared" si="81"/>
        <v>732</v>
      </c>
      <c r="M745" s="617">
        <f t="shared" si="81"/>
        <v>1051</v>
      </c>
      <c r="N745" s="618">
        <f t="shared" si="81"/>
        <v>5224</v>
      </c>
      <c r="O745" s="36"/>
      <c r="P745" s="151" t="s">
        <v>1500</v>
      </c>
      <c r="Q745" s="150"/>
      <c r="R745" s="150" t="str">
        <f t="shared" si="77"/>
        <v>P</v>
      </c>
      <c r="S745" s="15"/>
      <c r="T745" s="15"/>
      <c r="U745" s="15"/>
      <c r="V745" s="15">
        <v>1</v>
      </c>
      <c r="W745" s="473"/>
      <c r="X745" s="473"/>
      <c r="Y745" s="15"/>
      <c r="Z745" s="15"/>
      <c r="AA745" s="15"/>
      <c r="AC745" s="15"/>
      <c r="AD745" s="15">
        <v>1</v>
      </c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</row>
    <row r="746" spans="1:43" s="17" customFormat="1" ht="12.75" customHeight="1" thickTop="1">
      <c r="A746" s="126" t="s">
        <v>2796</v>
      </c>
      <c r="B746" s="95"/>
      <c r="C746" s="152" t="s">
        <v>2797</v>
      </c>
      <c r="D746" s="132"/>
      <c r="E746" s="153">
        <v>15</v>
      </c>
      <c r="F746" s="154">
        <v>583</v>
      </c>
      <c r="G746" s="155">
        <v>2754</v>
      </c>
      <c r="H746" s="156"/>
      <c r="I746" s="174"/>
      <c r="J746" s="154"/>
      <c r="K746" s="154"/>
      <c r="L746" s="157"/>
      <c r="M746" s="624">
        <f t="shared" ref="M746:N761" si="82">I746+K746</f>
        <v>0</v>
      </c>
      <c r="N746" s="625">
        <f t="shared" si="82"/>
        <v>0</v>
      </c>
      <c r="O746" s="36"/>
      <c r="P746" s="151" t="s">
        <v>1474</v>
      </c>
      <c r="Q746" s="150"/>
      <c r="R746" s="150" t="str">
        <f t="shared" si="77"/>
        <v>M</v>
      </c>
      <c r="S746" s="15"/>
      <c r="T746" s="15">
        <v>1</v>
      </c>
      <c r="U746" s="15"/>
      <c r="V746" s="15"/>
      <c r="W746" s="473"/>
      <c r="X746" s="473"/>
      <c r="Y746" s="15"/>
      <c r="Z746" s="15"/>
      <c r="AA746" s="15"/>
      <c r="AC746" s="16"/>
      <c r="AD746" s="15">
        <v>1</v>
      </c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</row>
    <row r="747" spans="1:43" s="17" customFormat="1" ht="12.75" customHeight="1">
      <c r="A747" s="126" t="s">
        <v>2798</v>
      </c>
      <c r="B747" s="72"/>
      <c r="C747" s="144" t="s">
        <v>2180</v>
      </c>
      <c r="D747" s="132"/>
      <c r="E747" s="145">
        <v>13</v>
      </c>
      <c r="F747" s="146">
        <v>232</v>
      </c>
      <c r="G747" s="147">
        <v>990</v>
      </c>
      <c r="H747" s="148"/>
      <c r="I747" s="158"/>
      <c r="J747" s="146"/>
      <c r="K747" s="146"/>
      <c r="L747" s="149"/>
      <c r="M747" s="619">
        <f t="shared" si="82"/>
        <v>0</v>
      </c>
      <c r="N747" s="626">
        <f t="shared" si="82"/>
        <v>0</v>
      </c>
      <c r="O747" s="36"/>
      <c r="P747" s="151" t="s">
        <v>1474</v>
      </c>
      <c r="Q747" s="150"/>
      <c r="R747" s="150" t="str">
        <f t="shared" si="77"/>
        <v>M</v>
      </c>
      <c r="S747" s="15"/>
      <c r="T747" s="15">
        <v>1</v>
      </c>
      <c r="U747" s="15"/>
      <c r="V747" s="15"/>
      <c r="W747" s="473"/>
      <c r="X747" s="473"/>
      <c r="Y747" s="15"/>
      <c r="Z747" s="15"/>
      <c r="AA747" s="15"/>
      <c r="AC747" s="16"/>
      <c r="AD747" s="15">
        <v>1</v>
      </c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</row>
    <row r="748" spans="1:43" s="143" customFormat="1" ht="12.75" customHeight="1">
      <c r="A748" s="126" t="s">
        <v>2799</v>
      </c>
      <c r="B748" s="72"/>
      <c r="C748" s="144" t="s">
        <v>2800</v>
      </c>
      <c r="D748" s="132"/>
      <c r="E748" s="145">
        <v>30</v>
      </c>
      <c r="F748" s="146">
        <v>4326</v>
      </c>
      <c r="G748" s="147">
        <v>17714</v>
      </c>
      <c r="H748" s="148"/>
      <c r="I748" s="158"/>
      <c r="J748" s="146"/>
      <c r="K748" s="146"/>
      <c r="L748" s="149"/>
      <c r="M748" s="619">
        <f t="shared" si="82"/>
        <v>0</v>
      </c>
      <c r="N748" s="626">
        <f t="shared" si="82"/>
        <v>0</v>
      </c>
      <c r="O748" s="138"/>
      <c r="P748" s="151" t="s">
        <v>1474</v>
      </c>
      <c r="Q748" s="150"/>
      <c r="R748" s="150" t="str">
        <f t="shared" si="77"/>
        <v>M</v>
      </c>
      <c r="S748" s="15"/>
      <c r="T748" s="15">
        <v>1</v>
      </c>
      <c r="U748" s="140"/>
      <c r="V748" s="140"/>
      <c r="W748" s="474"/>
      <c r="X748" s="474"/>
      <c r="Y748" s="140"/>
      <c r="Z748" s="140"/>
      <c r="AA748" s="140"/>
      <c r="AC748" s="142"/>
      <c r="AD748" s="15">
        <v>1</v>
      </c>
      <c r="AE748" s="142"/>
      <c r="AF748" s="142"/>
      <c r="AG748" s="142"/>
      <c r="AH748" s="142"/>
      <c r="AI748" s="142"/>
      <c r="AJ748" s="142"/>
      <c r="AK748" s="142"/>
      <c r="AL748" s="142"/>
      <c r="AM748" s="142"/>
      <c r="AN748" s="142"/>
      <c r="AO748" s="142"/>
      <c r="AP748" s="142"/>
      <c r="AQ748" s="142"/>
    </row>
    <row r="749" spans="1:43" s="143" customFormat="1" ht="12.75" customHeight="1">
      <c r="A749" s="126" t="s">
        <v>2801</v>
      </c>
      <c r="B749" s="72"/>
      <c r="C749" s="144" t="s">
        <v>2802</v>
      </c>
      <c r="D749" s="132"/>
      <c r="E749" s="145">
        <v>2</v>
      </c>
      <c r="F749" s="146">
        <v>146</v>
      </c>
      <c r="G749" s="147">
        <v>653</v>
      </c>
      <c r="H749" s="148"/>
      <c r="I749" s="158"/>
      <c r="J749" s="146"/>
      <c r="K749" s="146"/>
      <c r="L749" s="149"/>
      <c r="M749" s="619">
        <f t="shared" si="82"/>
        <v>0</v>
      </c>
      <c r="N749" s="626">
        <f t="shared" si="82"/>
        <v>0</v>
      </c>
      <c r="O749" s="138"/>
      <c r="P749" s="151" t="s">
        <v>1474</v>
      </c>
      <c r="Q749" s="150"/>
      <c r="R749" s="150" t="str">
        <f t="shared" si="77"/>
        <v>M</v>
      </c>
      <c r="S749" s="15"/>
      <c r="T749" s="15">
        <v>1</v>
      </c>
      <c r="U749" s="140"/>
      <c r="V749" s="140"/>
      <c r="W749" s="474"/>
      <c r="X749" s="474"/>
      <c r="Y749" s="140"/>
      <c r="Z749" s="140"/>
      <c r="AA749" s="140"/>
      <c r="AC749" s="142"/>
      <c r="AD749" s="15">
        <v>1</v>
      </c>
      <c r="AE749" s="142"/>
      <c r="AF749" s="142"/>
      <c r="AG749" s="142"/>
      <c r="AH749" s="142"/>
      <c r="AI749" s="142"/>
      <c r="AJ749" s="142"/>
      <c r="AK749" s="142"/>
      <c r="AL749" s="142"/>
      <c r="AM749" s="142"/>
      <c r="AN749" s="142"/>
      <c r="AO749" s="142"/>
      <c r="AP749" s="142"/>
      <c r="AQ749" s="142"/>
    </row>
    <row r="750" spans="1:43" s="143" customFormat="1" ht="12.75" customHeight="1">
      <c r="A750" s="137" t="s">
        <v>2803</v>
      </c>
      <c r="B750" s="468"/>
      <c r="C750" s="73" t="s">
        <v>2804</v>
      </c>
      <c r="D750" s="46"/>
      <c r="E750" s="145">
        <v>15</v>
      </c>
      <c r="F750" s="146">
        <v>3000</v>
      </c>
      <c r="G750" s="147">
        <v>16395</v>
      </c>
      <c r="H750" s="148"/>
      <c r="I750" s="158"/>
      <c r="J750" s="146"/>
      <c r="K750" s="146"/>
      <c r="L750" s="149"/>
      <c r="M750" s="619">
        <f t="shared" si="82"/>
        <v>0</v>
      </c>
      <c r="N750" s="626">
        <f t="shared" si="82"/>
        <v>0</v>
      </c>
      <c r="O750" s="138"/>
      <c r="P750" s="151" t="s">
        <v>1474</v>
      </c>
      <c r="Q750" s="150"/>
      <c r="R750" s="150" t="str">
        <f t="shared" si="77"/>
        <v>M</v>
      </c>
      <c r="S750" s="140"/>
      <c r="T750" s="140"/>
      <c r="U750" s="140"/>
      <c r="V750" s="140"/>
      <c r="W750" s="474"/>
      <c r="X750" s="474"/>
      <c r="Y750" s="140"/>
      <c r="Z750" s="140"/>
      <c r="AA750" s="140"/>
      <c r="AC750" s="142"/>
      <c r="AD750" s="140">
        <v>1</v>
      </c>
      <c r="AE750" s="142"/>
      <c r="AF750" s="142"/>
      <c r="AG750" s="142"/>
      <c r="AH750" s="142"/>
      <c r="AI750" s="142"/>
      <c r="AJ750" s="142"/>
      <c r="AK750" s="142"/>
      <c r="AL750" s="142"/>
      <c r="AM750" s="142"/>
      <c r="AN750" s="142"/>
      <c r="AO750" s="142"/>
      <c r="AP750" s="142"/>
      <c r="AQ750" s="142"/>
    </row>
    <row r="751" spans="1:43" s="17" customFormat="1" ht="12.75" customHeight="1">
      <c r="A751" s="126" t="s">
        <v>2805</v>
      </c>
      <c r="B751" s="72"/>
      <c r="C751" s="144" t="s">
        <v>2806</v>
      </c>
      <c r="D751" s="132"/>
      <c r="E751" s="145">
        <v>25</v>
      </c>
      <c r="F751" s="146">
        <v>3857</v>
      </c>
      <c r="G751" s="147">
        <v>18128</v>
      </c>
      <c r="H751" s="148">
        <v>8</v>
      </c>
      <c r="I751" s="158">
        <v>291</v>
      </c>
      <c r="J751" s="146">
        <v>1311</v>
      </c>
      <c r="K751" s="146">
        <v>22</v>
      </c>
      <c r="L751" s="149">
        <v>94</v>
      </c>
      <c r="M751" s="619">
        <f t="shared" si="82"/>
        <v>313</v>
      </c>
      <c r="N751" s="626">
        <f t="shared" si="82"/>
        <v>1405</v>
      </c>
      <c r="O751" s="36"/>
      <c r="P751" s="151" t="s">
        <v>1474</v>
      </c>
      <c r="Q751" s="150"/>
      <c r="R751" s="150" t="str">
        <f t="shared" si="77"/>
        <v>M</v>
      </c>
      <c r="S751" s="15"/>
      <c r="T751" s="15">
        <v>1</v>
      </c>
      <c r="U751" s="15"/>
      <c r="V751" s="15"/>
      <c r="W751" s="473"/>
      <c r="X751" s="473"/>
      <c r="Y751" s="15"/>
      <c r="Z751" s="15"/>
      <c r="AA751" s="15"/>
      <c r="AC751" s="16"/>
      <c r="AD751" s="15">
        <v>1</v>
      </c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</row>
    <row r="752" spans="1:43" s="129" customFormat="1" ht="12.75" customHeight="1">
      <c r="A752" s="126" t="s">
        <v>2807</v>
      </c>
      <c r="B752" s="131"/>
      <c r="C752" s="144" t="s">
        <v>2808</v>
      </c>
      <c r="D752" s="132"/>
      <c r="E752" s="145">
        <v>16</v>
      </c>
      <c r="F752" s="146">
        <v>917</v>
      </c>
      <c r="G752" s="147">
        <v>4897</v>
      </c>
      <c r="H752" s="148">
        <v>11</v>
      </c>
      <c r="I752" s="158">
        <v>593</v>
      </c>
      <c r="J752" s="146">
        <v>3181</v>
      </c>
      <c r="K752" s="146">
        <v>145</v>
      </c>
      <c r="L752" s="149">
        <v>638</v>
      </c>
      <c r="M752" s="619">
        <f t="shared" si="82"/>
        <v>738</v>
      </c>
      <c r="N752" s="626">
        <f t="shared" si="82"/>
        <v>3819</v>
      </c>
      <c r="O752" s="150"/>
      <c r="P752" s="151" t="s">
        <v>1474</v>
      </c>
      <c r="Q752" s="150"/>
      <c r="R752" s="150" t="str">
        <f t="shared" si="77"/>
        <v>M</v>
      </c>
      <c r="S752" s="15"/>
      <c r="T752" s="15">
        <v>1</v>
      </c>
      <c r="U752" s="5"/>
      <c r="V752" s="5"/>
      <c r="W752" s="475"/>
      <c r="X752" s="475"/>
      <c r="Y752" s="5"/>
      <c r="Z752" s="5"/>
      <c r="AA752" s="5"/>
      <c r="AC752" s="128"/>
      <c r="AD752" s="15">
        <v>1</v>
      </c>
      <c r="AE752" s="128"/>
      <c r="AF752" s="128"/>
      <c r="AG752" s="128"/>
      <c r="AH752" s="128"/>
      <c r="AI752" s="128"/>
      <c r="AJ752" s="128"/>
      <c r="AK752" s="128"/>
      <c r="AL752" s="128"/>
      <c r="AM752" s="128"/>
      <c r="AN752" s="128"/>
      <c r="AO752" s="128"/>
      <c r="AP752" s="128"/>
      <c r="AQ752" s="128"/>
    </row>
    <row r="753" spans="1:43" s="143" customFormat="1" ht="12.75" customHeight="1">
      <c r="A753" s="137" t="s">
        <v>2809</v>
      </c>
      <c r="B753" s="468"/>
      <c r="C753" s="73" t="s">
        <v>2810</v>
      </c>
      <c r="D753" s="46"/>
      <c r="E753" s="145">
        <v>1</v>
      </c>
      <c r="F753" s="146">
        <v>14</v>
      </c>
      <c r="G753" s="147">
        <v>158</v>
      </c>
      <c r="H753" s="148"/>
      <c r="I753" s="158"/>
      <c r="J753" s="146"/>
      <c r="K753" s="146"/>
      <c r="L753" s="149"/>
      <c r="M753" s="619">
        <f t="shared" si="82"/>
        <v>0</v>
      </c>
      <c r="N753" s="626">
        <f t="shared" si="82"/>
        <v>0</v>
      </c>
      <c r="O753" s="138"/>
      <c r="P753" s="151" t="s">
        <v>1474</v>
      </c>
      <c r="Q753" s="150"/>
      <c r="R753" s="150" t="str">
        <f t="shared" si="77"/>
        <v>M</v>
      </c>
      <c r="S753" s="140"/>
      <c r="T753" s="140"/>
      <c r="U753" s="140"/>
      <c r="V753" s="140"/>
      <c r="W753" s="474"/>
      <c r="X753" s="474"/>
      <c r="Y753" s="140"/>
      <c r="Z753" s="140"/>
      <c r="AA753" s="140"/>
      <c r="AC753" s="142"/>
      <c r="AD753" s="140">
        <v>1</v>
      </c>
      <c r="AE753" s="142"/>
      <c r="AF753" s="142"/>
      <c r="AG753" s="142"/>
      <c r="AH753" s="142"/>
      <c r="AI753" s="142"/>
      <c r="AJ753" s="142"/>
      <c r="AK753" s="142"/>
      <c r="AL753" s="142"/>
      <c r="AM753" s="142"/>
      <c r="AN753" s="142"/>
      <c r="AO753" s="142"/>
      <c r="AP753" s="142"/>
      <c r="AQ753" s="142"/>
    </row>
    <row r="754" spans="1:43" s="143" customFormat="1" ht="12.75" customHeight="1">
      <c r="A754" s="126" t="s">
        <v>2811</v>
      </c>
      <c r="B754" s="72"/>
      <c r="C754" s="144" t="s">
        <v>2812</v>
      </c>
      <c r="D754" s="132"/>
      <c r="E754" s="145">
        <v>24</v>
      </c>
      <c r="F754" s="146">
        <v>4119</v>
      </c>
      <c r="G754" s="147">
        <v>19176</v>
      </c>
      <c r="H754" s="148"/>
      <c r="I754" s="158"/>
      <c r="J754" s="146"/>
      <c r="K754" s="146"/>
      <c r="L754" s="149"/>
      <c r="M754" s="619">
        <f t="shared" si="82"/>
        <v>0</v>
      </c>
      <c r="N754" s="626">
        <f t="shared" si="82"/>
        <v>0</v>
      </c>
      <c r="O754" s="138"/>
      <c r="P754" s="151" t="s">
        <v>1474</v>
      </c>
      <c r="Q754" s="150"/>
      <c r="R754" s="150" t="str">
        <f t="shared" si="77"/>
        <v>M</v>
      </c>
      <c r="S754" s="15"/>
      <c r="T754" s="15">
        <v>1</v>
      </c>
      <c r="U754" s="140"/>
      <c r="V754" s="140"/>
      <c r="W754" s="474"/>
      <c r="X754" s="474"/>
      <c r="Y754" s="140"/>
      <c r="Z754" s="140"/>
      <c r="AA754" s="140"/>
      <c r="AC754" s="142"/>
      <c r="AD754" s="15">
        <v>1</v>
      </c>
      <c r="AE754" s="142"/>
      <c r="AF754" s="142"/>
      <c r="AG754" s="142"/>
      <c r="AH754" s="142"/>
      <c r="AI754" s="142"/>
      <c r="AJ754" s="142"/>
      <c r="AK754" s="142"/>
      <c r="AL754" s="142"/>
      <c r="AM754" s="142"/>
      <c r="AN754" s="142"/>
      <c r="AO754" s="142"/>
      <c r="AP754" s="142"/>
      <c r="AQ754" s="142"/>
    </row>
    <row r="755" spans="1:43" s="17" customFormat="1" ht="12.75" customHeight="1">
      <c r="A755" s="126" t="s">
        <v>2813</v>
      </c>
      <c r="B755" s="72"/>
      <c r="C755" s="144" t="s">
        <v>2814</v>
      </c>
      <c r="D755" s="132"/>
      <c r="E755" s="145">
        <v>25</v>
      </c>
      <c r="F755" s="146">
        <v>3395</v>
      </c>
      <c r="G755" s="147">
        <v>16975</v>
      </c>
      <c r="H755" s="148"/>
      <c r="I755" s="158"/>
      <c r="J755" s="146"/>
      <c r="K755" s="146"/>
      <c r="L755" s="149"/>
      <c r="M755" s="619">
        <f t="shared" si="82"/>
        <v>0</v>
      </c>
      <c r="N755" s="626">
        <f t="shared" si="82"/>
        <v>0</v>
      </c>
      <c r="O755" s="36"/>
      <c r="P755" s="151" t="s">
        <v>1474</v>
      </c>
      <c r="Q755" s="150"/>
      <c r="R755" s="150" t="str">
        <f t="shared" si="77"/>
        <v>M</v>
      </c>
      <c r="S755" s="15"/>
      <c r="T755" s="15">
        <v>1</v>
      </c>
      <c r="U755" s="15"/>
      <c r="V755" s="15"/>
      <c r="W755" s="473"/>
      <c r="X755" s="473"/>
      <c r="Y755" s="15"/>
      <c r="Z755" s="15"/>
      <c r="AA755" s="15"/>
      <c r="AC755" s="16"/>
      <c r="AD755" s="15">
        <v>1</v>
      </c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</row>
    <row r="756" spans="1:43" s="17" customFormat="1" ht="12.75" hidden="1" customHeight="1">
      <c r="A756" s="126" t="s">
        <v>2815</v>
      </c>
      <c r="B756" s="72"/>
      <c r="C756" s="144" t="s">
        <v>2816</v>
      </c>
      <c r="D756" s="132"/>
      <c r="E756" s="145"/>
      <c r="F756" s="146"/>
      <c r="G756" s="147"/>
      <c r="H756" s="148"/>
      <c r="I756" s="158"/>
      <c r="J756" s="146"/>
      <c r="K756" s="146"/>
      <c r="L756" s="149"/>
      <c r="M756" s="619">
        <f t="shared" si="82"/>
        <v>0</v>
      </c>
      <c r="N756" s="626">
        <f t="shared" si="82"/>
        <v>0</v>
      </c>
      <c r="O756" s="36"/>
      <c r="P756" s="151" t="s">
        <v>1474</v>
      </c>
      <c r="Q756" s="150"/>
      <c r="R756" s="150" t="str">
        <f t="shared" si="77"/>
        <v/>
      </c>
      <c r="S756" s="15"/>
      <c r="T756" s="15"/>
      <c r="U756" s="15"/>
      <c r="V756" s="15"/>
      <c r="W756" s="473"/>
      <c r="X756" s="473"/>
      <c r="Y756" s="15"/>
      <c r="Z756" s="15"/>
      <c r="AA756" s="15"/>
      <c r="AC756" s="16"/>
      <c r="AD756" s="15">
        <v>1</v>
      </c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</row>
    <row r="757" spans="1:43" s="17" customFormat="1" ht="12.75" customHeight="1">
      <c r="A757" s="126" t="s">
        <v>2817</v>
      </c>
      <c r="B757" s="72"/>
      <c r="C757" s="144" t="s">
        <v>2818</v>
      </c>
      <c r="D757" s="132"/>
      <c r="E757" s="145">
        <v>23</v>
      </c>
      <c r="F757" s="146">
        <v>2166</v>
      </c>
      <c r="G757" s="147">
        <v>9456</v>
      </c>
      <c r="H757" s="148"/>
      <c r="I757" s="158"/>
      <c r="J757" s="146"/>
      <c r="K757" s="146"/>
      <c r="L757" s="149"/>
      <c r="M757" s="619">
        <f t="shared" si="82"/>
        <v>0</v>
      </c>
      <c r="N757" s="626">
        <f t="shared" si="82"/>
        <v>0</v>
      </c>
      <c r="O757" s="36"/>
      <c r="P757" s="151" t="s">
        <v>1474</v>
      </c>
      <c r="Q757" s="150"/>
      <c r="R757" s="150" t="str">
        <f t="shared" si="77"/>
        <v>M</v>
      </c>
      <c r="S757" s="15"/>
      <c r="T757" s="15">
        <v>1</v>
      </c>
      <c r="U757" s="15"/>
      <c r="V757" s="15"/>
      <c r="W757" s="473"/>
      <c r="X757" s="473"/>
      <c r="Y757" s="15"/>
      <c r="Z757" s="15"/>
      <c r="AA757" s="15"/>
      <c r="AC757" s="16"/>
      <c r="AD757" s="15">
        <v>1</v>
      </c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</row>
    <row r="758" spans="1:43" s="17" customFormat="1" ht="12.75" customHeight="1">
      <c r="A758" s="126" t="s">
        <v>2819</v>
      </c>
      <c r="B758" s="72"/>
      <c r="C758" s="144" t="s">
        <v>2593</v>
      </c>
      <c r="D758" s="132"/>
      <c r="E758" s="145">
        <v>4</v>
      </c>
      <c r="F758" s="146">
        <v>187</v>
      </c>
      <c r="G758" s="147">
        <v>935</v>
      </c>
      <c r="H758" s="148"/>
      <c r="I758" s="158"/>
      <c r="J758" s="146"/>
      <c r="K758" s="146"/>
      <c r="L758" s="149"/>
      <c r="M758" s="619">
        <f t="shared" si="82"/>
        <v>0</v>
      </c>
      <c r="N758" s="626">
        <f t="shared" si="82"/>
        <v>0</v>
      </c>
      <c r="O758" s="36"/>
      <c r="P758" s="151" t="s">
        <v>1474</v>
      </c>
      <c r="Q758" s="150"/>
      <c r="R758" s="150" t="str">
        <f t="shared" si="77"/>
        <v>M</v>
      </c>
      <c r="S758" s="15"/>
      <c r="T758" s="15">
        <v>1</v>
      </c>
      <c r="U758" s="15"/>
      <c r="V758" s="15"/>
      <c r="W758" s="473"/>
      <c r="X758" s="473"/>
      <c r="Y758" s="15"/>
      <c r="Z758" s="15"/>
      <c r="AA758" s="15"/>
      <c r="AC758" s="16"/>
      <c r="AD758" s="15">
        <v>1</v>
      </c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</row>
    <row r="759" spans="1:43" s="143" customFormat="1" ht="12.75" customHeight="1">
      <c r="A759" s="126" t="s">
        <v>2820</v>
      </c>
      <c r="B759" s="72"/>
      <c r="C759" s="144" t="s">
        <v>2821</v>
      </c>
      <c r="D759" s="132"/>
      <c r="E759" s="145">
        <v>10</v>
      </c>
      <c r="F759" s="146">
        <v>671</v>
      </c>
      <c r="G759" s="147">
        <v>3355</v>
      </c>
      <c r="H759" s="148"/>
      <c r="I759" s="158"/>
      <c r="J759" s="146"/>
      <c r="K759" s="146"/>
      <c r="L759" s="149"/>
      <c r="M759" s="619">
        <f t="shared" si="82"/>
        <v>0</v>
      </c>
      <c r="N759" s="626">
        <f t="shared" si="82"/>
        <v>0</v>
      </c>
      <c r="O759" s="138"/>
      <c r="P759" s="151" t="s">
        <v>1474</v>
      </c>
      <c r="Q759" s="150"/>
      <c r="R759" s="150" t="str">
        <f t="shared" si="77"/>
        <v>M</v>
      </c>
      <c r="S759" s="15"/>
      <c r="T759" s="15">
        <v>1</v>
      </c>
      <c r="U759" s="140"/>
      <c r="V759" s="140"/>
      <c r="W759" s="474"/>
      <c r="X759" s="474"/>
      <c r="Y759" s="140"/>
      <c r="Z759" s="140"/>
      <c r="AA759" s="140"/>
      <c r="AC759" s="142"/>
      <c r="AD759" s="15">
        <v>1</v>
      </c>
      <c r="AE759" s="142"/>
      <c r="AF759" s="142"/>
      <c r="AG759" s="142"/>
      <c r="AH759" s="142"/>
      <c r="AI759" s="142"/>
      <c r="AJ759" s="142"/>
      <c r="AK759" s="142"/>
      <c r="AL759" s="142"/>
      <c r="AM759" s="142"/>
      <c r="AN759" s="142"/>
      <c r="AO759" s="142"/>
      <c r="AP759" s="142"/>
      <c r="AQ759" s="142"/>
    </row>
    <row r="760" spans="1:43" s="143" customFormat="1" ht="12.75" customHeight="1">
      <c r="A760" s="126" t="s">
        <v>2822</v>
      </c>
      <c r="B760" s="72"/>
      <c r="C760" s="144" t="s">
        <v>2823</v>
      </c>
      <c r="D760" s="132"/>
      <c r="E760" s="145">
        <v>14</v>
      </c>
      <c r="F760" s="146">
        <v>685</v>
      </c>
      <c r="G760" s="147">
        <v>2642</v>
      </c>
      <c r="H760" s="148"/>
      <c r="I760" s="158"/>
      <c r="J760" s="146"/>
      <c r="K760" s="146"/>
      <c r="L760" s="149"/>
      <c r="M760" s="619">
        <f t="shared" si="82"/>
        <v>0</v>
      </c>
      <c r="N760" s="626">
        <f t="shared" si="82"/>
        <v>0</v>
      </c>
      <c r="O760" s="138"/>
      <c r="P760" s="151" t="s">
        <v>1474</v>
      </c>
      <c r="Q760" s="150"/>
      <c r="R760" s="150" t="str">
        <f t="shared" si="77"/>
        <v>M</v>
      </c>
      <c r="S760" s="15"/>
      <c r="T760" s="15">
        <v>1</v>
      </c>
      <c r="U760" s="140"/>
      <c r="V760" s="140"/>
      <c r="W760" s="474"/>
      <c r="X760" s="474"/>
      <c r="Y760" s="140"/>
      <c r="Z760" s="140"/>
      <c r="AA760" s="140"/>
      <c r="AC760" s="142"/>
      <c r="AD760" s="15">
        <v>1</v>
      </c>
      <c r="AE760" s="142"/>
      <c r="AF760" s="142"/>
      <c r="AG760" s="142"/>
      <c r="AH760" s="142"/>
      <c r="AI760" s="142"/>
      <c r="AJ760" s="142"/>
      <c r="AK760" s="142"/>
      <c r="AL760" s="142"/>
      <c r="AM760" s="142"/>
      <c r="AN760" s="142"/>
      <c r="AO760" s="142"/>
      <c r="AP760" s="142"/>
      <c r="AQ760" s="142"/>
    </row>
    <row r="761" spans="1:43" s="17" customFormat="1" ht="12.75" customHeight="1">
      <c r="A761" s="126" t="s">
        <v>2824</v>
      </c>
      <c r="B761" s="72"/>
      <c r="C761" s="144" t="s">
        <v>2825</v>
      </c>
      <c r="D761" s="134"/>
      <c r="E761" s="145">
        <v>17</v>
      </c>
      <c r="F761" s="146">
        <v>305</v>
      </c>
      <c r="G761" s="147">
        <v>1443</v>
      </c>
      <c r="H761" s="148"/>
      <c r="I761" s="158"/>
      <c r="J761" s="146"/>
      <c r="K761" s="146"/>
      <c r="L761" s="149"/>
      <c r="M761" s="619">
        <f t="shared" si="82"/>
        <v>0</v>
      </c>
      <c r="N761" s="626">
        <f t="shared" si="82"/>
        <v>0</v>
      </c>
      <c r="O761" s="36"/>
      <c r="P761" s="151" t="s">
        <v>1474</v>
      </c>
      <c r="Q761" s="150"/>
      <c r="R761" s="150" t="str">
        <f t="shared" si="77"/>
        <v>M</v>
      </c>
      <c r="S761" s="15"/>
      <c r="T761" s="15">
        <v>1</v>
      </c>
      <c r="U761" s="15"/>
      <c r="V761" s="15"/>
      <c r="W761" s="473"/>
      <c r="X761" s="473"/>
      <c r="Y761" s="15"/>
      <c r="Z761" s="15"/>
      <c r="AA761" s="15"/>
      <c r="AC761" s="16"/>
      <c r="AD761" s="15">
        <v>1</v>
      </c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</row>
    <row r="762" spans="1:43" s="143" customFormat="1" ht="12.75" customHeight="1" thickBot="1">
      <c r="A762" s="126" t="s">
        <v>2826</v>
      </c>
      <c r="B762" s="122"/>
      <c r="C762" s="213" t="s">
        <v>2827</v>
      </c>
      <c r="D762" s="160"/>
      <c r="E762" s="177">
        <v>9</v>
      </c>
      <c r="F762" s="214">
        <v>589</v>
      </c>
      <c r="G762" s="215">
        <v>2909</v>
      </c>
      <c r="H762" s="216"/>
      <c r="I762" s="217"/>
      <c r="J762" s="214"/>
      <c r="K762" s="214"/>
      <c r="L762" s="178"/>
      <c r="M762" s="649">
        <f>I762+K762</f>
        <v>0</v>
      </c>
      <c r="N762" s="650">
        <f>J762+L762</f>
        <v>0</v>
      </c>
      <c r="O762" s="138"/>
      <c r="P762" s="151" t="s">
        <v>1474</v>
      </c>
      <c r="Q762" s="150"/>
      <c r="R762" s="150" t="str">
        <f t="shared" si="77"/>
        <v>M</v>
      </c>
      <c r="S762" s="15"/>
      <c r="T762" s="15">
        <v>1</v>
      </c>
      <c r="U762" s="140"/>
      <c r="V762" s="140"/>
      <c r="W762" s="474"/>
      <c r="X762" s="474"/>
      <c r="Y762" s="140"/>
      <c r="Z762" s="140"/>
      <c r="AA762" s="140"/>
      <c r="AC762" s="142"/>
      <c r="AD762" s="15">
        <v>1</v>
      </c>
      <c r="AE762" s="142"/>
      <c r="AF762" s="142"/>
      <c r="AG762" s="142"/>
      <c r="AH762" s="142"/>
      <c r="AI762" s="142"/>
      <c r="AJ762" s="142"/>
      <c r="AK762" s="142"/>
      <c r="AL762" s="142"/>
      <c r="AM762" s="142"/>
      <c r="AN762" s="142"/>
      <c r="AO762" s="142"/>
      <c r="AP762" s="142"/>
      <c r="AQ762" s="142"/>
    </row>
    <row r="763" spans="1:43" s="18" customFormat="1" ht="15.75" customHeight="1" thickTop="1" thickBot="1">
      <c r="A763" s="126" t="s">
        <v>2828</v>
      </c>
      <c r="B763" s="893" t="s">
        <v>2829</v>
      </c>
      <c r="C763" s="894"/>
      <c r="D763" s="108"/>
      <c r="E763" s="638">
        <f t="shared" ref="E763:N763" si="83">SUM(E764:E781)</f>
        <v>223</v>
      </c>
      <c r="F763" s="639">
        <f t="shared" si="83"/>
        <v>18879</v>
      </c>
      <c r="G763" s="640">
        <f t="shared" si="83"/>
        <v>84907</v>
      </c>
      <c r="H763" s="641">
        <f t="shared" si="83"/>
        <v>60</v>
      </c>
      <c r="I763" s="642">
        <f t="shared" si="83"/>
        <v>2038</v>
      </c>
      <c r="J763" s="639">
        <f t="shared" si="83"/>
        <v>10041</v>
      </c>
      <c r="K763" s="639">
        <f t="shared" si="83"/>
        <v>4918</v>
      </c>
      <c r="L763" s="643">
        <f t="shared" si="83"/>
        <v>25775</v>
      </c>
      <c r="M763" s="642">
        <f t="shared" si="83"/>
        <v>6956</v>
      </c>
      <c r="N763" s="643">
        <f t="shared" si="83"/>
        <v>35816</v>
      </c>
      <c r="O763" s="36"/>
      <c r="P763" s="151" t="s">
        <v>1500</v>
      </c>
      <c r="Q763" s="150"/>
      <c r="R763" s="150" t="str">
        <f t="shared" si="77"/>
        <v>P</v>
      </c>
      <c r="S763" s="15"/>
      <c r="T763" s="15"/>
      <c r="U763" s="15"/>
      <c r="V763" s="15">
        <v>1</v>
      </c>
      <c r="W763" s="473"/>
      <c r="X763" s="473"/>
      <c r="Y763" s="15"/>
      <c r="Z763" s="15"/>
      <c r="AA763" s="15"/>
      <c r="AC763" s="15"/>
      <c r="AD763" s="15">
        <v>1</v>
      </c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</row>
    <row r="764" spans="1:43" s="17" customFormat="1" ht="12.75" customHeight="1" thickTop="1">
      <c r="A764" s="126" t="s">
        <v>2830</v>
      </c>
      <c r="B764" s="95"/>
      <c r="C764" s="152" t="s">
        <v>2831</v>
      </c>
      <c r="D764" s="132"/>
      <c r="E764" s="153">
        <v>13</v>
      </c>
      <c r="F764" s="154">
        <v>464</v>
      </c>
      <c r="G764" s="155">
        <v>2156</v>
      </c>
      <c r="H764" s="156">
        <v>3</v>
      </c>
      <c r="I764" s="174">
        <v>97</v>
      </c>
      <c r="J764" s="154">
        <v>611</v>
      </c>
      <c r="K764" s="154">
        <v>367</v>
      </c>
      <c r="L764" s="157">
        <v>1545</v>
      </c>
      <c r="M764" s="624">
        <f t="shared" ref="M764:N779" si="84">I764+K764</f>
        <v>464</v>
      </c>
      <c r="N764" s="625">
        <f t="shared" si="84"/>
        <v>2156</v>
      </c>
      <c r="O764" s="36"/>
      <c r="P764" s="151" t="s">
        <v>1474</v>
      </c>
      <c r="Q764" s="150"/>
      <c r="R764" s="150" t="str">
        <f t="shared" si="77"/>
        <v>M</v>
      </c>
      <c r="S764" s="15"/>
      <c r="T764" s="15">
        <v>1</v>
      </c>
      <c r="U764" s="15"/>
      <c r="V764" s="15"/>
      <c r="W764" s="473"/>
      <c r="X764" s="473"/>
      <c r="Y764" s="15"/>
      <c r="Z764" s="15"/>
      <c r="AA764" s="15"/>
      <c r="AC764" s="16"/>
      <c r="AD764" s="15">
        <v>1</v>
      </c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</row>
    <row r="765" spans="1:43" s="143" customFormat="1" ht="12.75" customHeight="1">
      <c r="A765" s="126" t="s">
        <v>2832</v>
      </c>
      <c r="B765" s="72"/>
      <c r="C765" s="144" t="s">
        <v>2833</v>
      </c>
      <c r="D765" s="132"/>
      <c r="E765" s="145">
        <v>39</v>
      </c>
      <c r="F765" s="146">
        <v>3765</v>
      </c>
      <c r="G765" s="147">
        <v>25718</v>
      </c>
      <c r="H765" s="148"/>
      <c r="I765" s="158"/>
      <c r="J765" s="146"/>
      <c r="K765" s="146"/>
      <c r="L765" s="149"/>
      <c r="M765" s="619">
        <f t="shared" si="84"/>
        <v>0</v>
      </c>
      <c r="N765" s="626">
        <f t="shared" si="84"/>
        <v>0</v>
      </c>
      <c r="O765" s="138"/>
      <c r="P765" s="151" t="s">
        <v>1474</v>
      </c>
      <c r="Q765" s="150"/>
      <c r="R765" s="150" t="str">
        <f t="shared" si="77"/>
        <v>M</v>
      </c>
      <c r="S765" s="15"/>
      <c r="T765" s="15">
        <v>1</v>
      </c>
      <c r="U765" s="140"/>
      <c r="V765" s="140"/>
      <c r="W765" s="474"/>
      <c r="X765" s="474"/>
      <c r="Y765" s="140"/>
      <c r="Z765" s="140"/>
      <c r="AA765" s="140"/>
      <c r="AC765" s="142"/>
      <c r="AD765" s="15">
        <v>1</v>
      </c>
      <c r="AE765" s="142"/>
      <c r="AF765" s="142"/>
      <c r="AG765" s="142"/>
      <c r="AH765" s="142"/>
      <c r="AI765" s="142"/>
      <c r="AJ765" s="142"/>
      <c r="AK765" s="142"/>
      <c r="AL765" s="142"/>
      <c r="AM765" s="142"/>
      <c r="AN765" s="142"/>
      <c r="AO765" s="142"/>
      <c r="AP765" s="142"/>
      <c r="AQ765" s="142"/>
    </row>
    <row r="766" spans="1:43" s="17" customFormat="1" ht="12.75" customHeight="1">
      <c r="A766" s="126" t="s">
        <v>2834</v>
      </c>
      <c r="B766" s="72"/>
      <c r="C766" s="144" t="s">
        <v>2835</v>
      </c>
      <c r="D766" s="132"/>
      <c r="E766" s="145">
        <v>11</v>
      </c>
      <c r="F766" s="146">
        <v>375</v>
      </c>
      <c r="G766" s="147">
        <v>1747</v>
      </c>
      <c r="H766" s="148">
        <v>5</v>
      </c>
      <c r="I766" s="158">
        <v>23</v>
      </c>
      <c r="J766" s="146">
        <v>79</v>
      </c>
      <c r="K766" s="146">
        <v>327</v>
      </c>
      <c r="L766" s="149">
        <v>1459</v>
      </c>
      <c r="M766" s="619">
        <f t="shared" si="84"/>
        <v>350</v>
      </c>
      <c r="N766" s="626">
        <f t="shared" si="84"/>
        <v>1538</v>
      </c>
      <c r="O766" s="36"/>
      <c r="P766" s="151" t="s">
        <v>1474</v>
      </c>
      <c r="Q766" s="150"/>
      <c r="R766" s="150" t="str">
        <f t="shared" si="77"/>
        <v>M</v>
      </c>
      <c r="S766" s="15"/>
      <c r="T766" s="15">
        <v>1</v>
      </c>
      <c r="U766" s="15"/>
      <c r="V766" s="15"/>
      <c r="W766" s="473"/>
      <c r="X766" s="473"/>
      <c r="Y766" s="15"/>
      <c r="Z766" s="15"/>
      <c r="AA766" s="15"/>
      <c r="AC766" s="16"/>
      <c r="AD766" s="15">
        <v>1</v>
      </c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</row>
    <row r="767" spans="1:43" s="17" customFormat="1" ht="12.75" customHeight="1">
      <c r="A767" s="126" t="s">
        <v>2836</v>
      </c>
      <c r="B767" s="72"/>
      <c r="C767" s="144" t="s">
        <v>2837</v>
      </c>
      <c r="D767" s="132"/>
      <c r="E767" s="145">
        <v>8</v>
      </c>
      <c r="F767" s="146">
        <v>871</v>
      </c>
      <c r="G767" s="147">
        <v>4834</v>
      </c>
      <c r="H767" s="148">
        <v>4</v>
      </c>
      <c r="I767" s="158">
        <v>257</v>
      </c>
      <c r="J767" s="146">
        <v>1150</v>
      </c>
      <c r="K767" s="146">
        <v>614</v>
      </c>
      <c r="L767" s="149">
        <v>3684</v>
      </c>
      <c r="M767" s="619">
        <f t="shared" si="84"/>
        <v>871</v>
      </c>
      <c r="N767" s="626">
        <f t="shared" si="84"/>
        <v>4834</v>
      </c>
      <c r="O767" s="36"/>
      <c r="P767" s="151" t="s">
        <v>1474</v>
      </c>
      <c r="Q767" s="150"/>
      <c r="R767" s="150" t="str">
        <f t="shared" si="77"/>
        <v>M</v>
      </c>
      <c r="S767" s="15"/>
      <c r="T767" s="15">
        <v>1</v>
      </c>
      <c r="U767" s="15"/>
      <c r="V767" s="15"/>
      <c r="W767" s="473"/>
      <c r="X767" s="473"/>
      <c r="Y767" s="15"/>
      <c r="Z767" s="15"/>
      <c r="AA767" s="15"/>
      <c r="AC767" s="16"/>
      <c r="AD767" s="15">
        <v>1</v>
      </c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</row>
    <row r="768" spans="1:43" s="17" customFormat="1" ht="12.75" customHeight="1">
      <c r="A768" s="126" t="s">
        <v>2838</v>
      </c>
      <c r="B768" s="72"/>
      <c r="C768" s="144" t="s">
        <v>2839</v>
      </c>
      <c r="D768" s="132"/>
      <c r="E768" s="145">
        <v>2</v>
      </c>
      <c r="F768" s="146">
        <v>2404</v>
      </c>
      <c r="G768" s="147">
        <v>11299</v>
      </c>
      <c r="H768" s="148">
        <v>8</v>
      </c>
      <c r="I768" s="158">
        <v>332</v>
      </c>
      <c r="J768" s="146">
        <v>1976</v>
      </c>
      <c r="K768" s="146">
        <v>1776</v>
      </c>
      <c r="L768" s="149">
        <v>10656</v>
      </c>
      <c r="M768" s="619">
        <f t="shared" si="84"/>
        <v>2108</v>
      </c>
      <c r="N768" s="626">
        <f t="shared" si="84"/>
        <v>12632</v>
      </c>
      <c r="O768" s="36"/>
      <c r="P768" s="151" t="s">
        <v>1474</v>
      </c>
      <c r="Q768" s="150"/>
      <c r="R768" s="150" t="str">
        <f t="shared" si="77"/>
        <v>M</v>
      </c>
      <c r="S768" s="15"/>
      <c r="T768" s="15">
        <v>1</v>
      </c>
      <c r="U768" s="15"/>
      <c r="V768" s="15"/>
      <c r="W768" s="473"/>
      <c r="X768" s="473"/>
      <c r="Y768" s="15"/>
      <c r="Z768" s="15"/>
      <c r="AA768" s="15"/>
      <c r="AC768" s="16"/>
      <c r="AD768" s="15">
        <v>1</v>
      </c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</row>
    <row r="769" spans="1:43" s="17" customFormat="1" ht="12.75" customHeight="1">
      <c r="A769" s="126" t="s">
        <v>2840</v>
      </c>
      <c r="B769" s="72"/>
      <c r="C769" s="144" t="s">
        <v>2841</v>
      </c>
      <c r="D769" s="132"/>
      <c r="E769" s="145">
        <v>1</v>
      </c>
      <c r="F769" s="146">
        <v>7</v>
      </c>
      <c r="G769" s="147">
        <v>35</v>
      </c>
      <c r="H769" s="148">
        <v>1</v>
      </c>
      <c r="I769" s="158">
        <v>7</v>
      </c>
      <c r="J769" s="146">
        <v>35</v>
      </c>
      <c r="K769" s="146"/>
      <c r="L769" s="149"/>
      <c r="M769" s="619">
        <f t="shared" si="84"/>
        <v>7</v>
      </c>
      <c r="N769" s="626">
        <f t="shared" si="84"/>
        <v>35</v>
      </c>
      <c r="O769" s="36"/>
      <c r="P769" s="151" t="s">
        <v>1474</v>
      </c>
      <c r="Q769" s="150"/>
      <c r="R769" s="150" t="str">
        <f t="shared" si="77"/>
        <v>M</v>
      </c>
      <c r="S769" s="15"/>
      <c r="T769" s="15">
        <v>1</v>
      </c>
      <c r="U769" s="15"/>
      <c r="V769" s="15"/>
      <c r="W769" s="473"/>
      <c r="X769" s="473"/>
      <c r="Y769" s="15"/>
      <c r="Z769" s="15"/>
      <c r="AA769" s="15"/>
      <c r="AC769" s="16"/>
      <c r="AD769" s="15">
        <v>1</v>
      </c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</row>
    <row r="770" spans="1:43" s="17" customFormat="1" ht="12.75" customHeight="1">
      <c r="A770" s="126" t="s">
        <v>2842</v>
      </c>
      <c r="B770" s="72"/>
      <c r="C770" s="144" t="s">
        <v>2843</v>
      </c>
      <c r="D770" s="132"/>
      <c r="E770" s="145">
        <v>2</v>
      </c>
      <c r="F770" s="146">
        <v>14</v>
      </c>
      <c r="G770" s="147">
        <v>84</v>
      </c>
      <c r="H770" s="148">
        <v>2</v>
      </c>
      <c r="I770" s="158">
        <v>14</v>
      </c>
      <c r="J770" s="146">
        <v>70</v>
      </c>
      <c r="K770" s="146"/>
      <c r="L770" s="149"/>
      <c r="M770" s="619">
        <f t="shared" si="84"/>
        <v>14</v>
      </c>
      <c r="N770" s="626">
        <f t="shared" si="84"/>
        <v>70</v>
      </c>
      <c r="O770" s="36"/>
      <c r="P770" s="151" t="s">
        <v>1474</v>
      </c>
      <c r="Q770" s="150"/>
      <c r="R770" s="150" t="str">
        <f t="shared" si="77"/>
        <v>M</v>
      </c>
      <c r="S770" s="15"/>
      <c r="T770" s="15">
        <v>1</v>
      </c>
      <c r="U770" s="15"/>
      <c r="V770" s="15"/>
      <c r="W770" s="473"/>
      <c r="X770" s="473"/>
      <c r="Y770" s="15"/>
      <c r="Z770" s="15"/>
      <c r="AA770" s="15"/>
      <c r="AC770" s="16"/>
      <c r="AD770" s="15">
        <v>1</v>
      </c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</row>
    <row r="771" spans="1:43" s="17" customFormat="1" ht="12.75" customHeight="1">
      <c r="A771" s="126" t="s">
        <v>2844</v>
      </c>
      <c r="B771" s="72"/>
      <c r="C771" s="144" t="s">
        <v>2845</v>
      </c>
      <c r="D771" s="132"/>
      <c r="E771" s="145">
        <v>19</v>
      </c>
      <c r="F771" s="146">
        <v>832</v>
      </c>
      <c r="G771" s="147">
        <v>3478</v>
      </c>
      <c r="H771" s="148">
        <v>4</v>
      </c>
      <c r="I771" s="158">
        <v>85</v>
      </c>
      <c r="J771" s="146">
        <v>376</v>
      </c>
      <c r="K771" s="146">
        <v>97</v>
      </c>
      <c r="L771" s="149">
        <v>376</v>
      </c>
      <c r="M771" s="619">
        <f t="shared" si="84"/>
        <v>182</v>
      </c>
      <c r="N771" s="626">
        <f t="shared" si="84"/>
        <v>752</v>
      </c>
      <c r="O771" s="36"/>
      <c r="P771" s="151" t="s">
        <v>1474</v>
      </c>
      <c r="Q771" s="150"/>
      <c r="R771" s="150" t="str">
        <f t="shared" si="77"/>
        <v>M</v>
      </c>
      <c r="S771" s="15"/>
      <c r="T771" s="15">
        <v>1</v>
      </c>
      <c r="U771" s="15"/>
      <c r="V771" s="15"/>
      <c r="W771" s="473"/>
      <c r="X771" s="473"/>
      <c r="Y771" s="15"/>
      <c r="Z771" s="15"/>
      <c r="AA771" s="15"/>
      <c r="AC771" s="16"/>
      <c r="AD771" s="15">
        <v>1</v>
      </c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</row>
    <row r="772" spans="1:43" s="17" customFormat="1" ht="12.75" customHeight="1">
      <c r="A772" s="126" t="s">
        <v>2846</v>
      </c>
      <c r="B772" s="72"/>
      <c r="C772" s="144" t="s">
        <v>2847</v>
      </c>
      <c r="D772" s="132"/>
      <c r="E772" s="145">
        <v>1</v>
      </c>
      <c r="F772" s="146">
        <v>85</v>
      </c>
      <c r="G772" s="147">
        <v>425</v>
      </c>
      <c r="H772" s="148"/>
      <c r="I772" s="158"/>
      <c r="J772" s="146"/>
      <c r="K772" s="146">
        <v>85</v>
      </c>
      <c r="L772" s="149">
        <v>425</v>
      </c>
      <c r="M772" s="619">
        <f t="shared" si="84"/>
        <v>85</v>
      </c>
      <c r="N772" s="626">
        <f t="shared" si="84"/>
        <v>425</v>
      </c>
      <c r="O772" s="221"/>
      <c r="P772" s="151" t="s">
        <v>1474</v>
      </c>
      <c r="Q772" s="150"/>
      <c r="R772" s="150" t="str">
        <f t="shared" si="77"/>
        <v>M</v>
      </c>
      <c r="S772" s="15"/>
      <c r="T772" s="15">
        <v>1</v>
      </c>
      <c r="U772" s="15"/>
      <c r="V772" s="15"/>
      <c r="W772" s="473"/>
      <c r="X772" s="473"/>
      <c r="Y772" s="15"/>
      <c r="Z772" s="15"/>
      <c r="AA772" s="15"/>
      <c r="AC772" s="16"/>
      <c r="AD772" s="15">
        <v>1</v>
      </c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</row>
    <row r="773" spans="1:43" s="17" customFormat="1" ht="12.75" customHeight="1">
      <c r="A773" s="126" t="s">
        <v>2848</v>
      </c>
      <c r="B773" s="72"/>
      <c r="C773" s="144" t="s">
        <v>2715</v>
      </c>
      <c r="D773" s="132"/>
      <c r="E773" s="145">
        <v>5</v>
      </c>
      <c r="F773" s="146">
        <v>96</v>
      </c>
      <c r="G773" s="147">
        <v>397</v>
      </c>
      <c r="H773" s="148">
        <v>4</v>
      </c>
      <c r="I773" s="158">
        <v>92</v>
      </c>
      <c r="J773" s="146">
        <v>373</v>
      </c>
      <c r="K773" s="146">
        <v>4</v>
      </c>
      <c r="L773" s="149">
        <v>24</v>
      </c>
      <c r="M773" s="619">
        <f t="shared" si="84"/>
        <v>96</v>
      </c>
      <c r="N773" s="626">
        <f t="shared" si="84"/>
        <v>397</v>
      </c>
      <c r="O773" s="36"/>
      <c r="P773" s="151" t="s">
        <v>1474</v>
      </c>
      <c r="Q773" s="150"/>
      <c r="R773" s="150" t="str">
        <f t="shared" si="77"/>
        <v>M</v>
      </c>
      <c r="S773" s="15"/>
      <c r="T773" s="15">
        <v>1</v>
      </c>
      <c r="U773" s="15"/>
      <c r="V773" s="15"/>
      <c r="W773" s="473"/>
      <c r="X773" s="473"/>
      <c r="Y773" s="15"/>
      <c r="Z773" s="15"/>
      <c r="AA773" s="15"/>
      <c r="AC773" s="16"/>
      <c r="AD773" s="15">
        <v>1</v>
      </c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</row>
    <row r="774" spans="1:43" s="17" customFormat="1" ht="12.75" customHeight="1">
      <c r="A774" s="126" t="s">
        <v>2849</v>
      </c>
      <c r="B774" s="72"/>
      <c r="C774" s="144" t="s">
        <v>2850</v>
      </c>
      <c r="D774" s="132"/>
      <c r="E774" s="145">
        <v>2</v>
      </c>
      <c r="F774" s="146">
        <v>399</v>
      </c>
      <c r="G774" s="147">
        <v>1630</v>
      </c>
      <c r="H774" s="148">
        <v>2</v>
      </c>
      <c r="I774" s="158">
        <v>34</v>
      </c>
      <c r="J774" s="146">
        <v>170</v>
      </c>
      <c r="K774" s="146">
        <v>331</v>
      </c>
      <c r="L774" s="149">
        <v>1455</v>
      </c>
      <c r="M774" s="619">
        <f t="shared" si="84"/>
        <v>365</v>
      </c>
      <c r="N774" s="626">
        <f t="shared" si="84"/>
        <v>1625</v>
      </c>
      <c r="O774" s="36"/>
      <c r="P774" s="151" t="s">
        <v>1474</v>
      </c>
      <c r="Q774" s="150"/>
      <c r="R774" s="150" t="str">
        <f t="shared" si="77"/>
        <v>M</v>
      </c>
      <c r="S774" s="15"/>
      <c r="T774" s="15">
        <v>1</v>
      </c>
      <c r="U774" s="15"/>
      <c r="V774" s="15"/>
      <c r="W774" s="473"/>
      <c r="X774" s="473"/>
      <c r="Y774" s="15"/>
      <c r="Z774" s="15"/>
      <c r="AA774" s="15"/>
      <c r="AC774" s="16"/>
      <c r="AD774" s="15">
        <v>1</v>
      </c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</row>
    <row r="775" spans="1:43" s="129" customFormat="1" ht="12.75" customHeight="1">
      <c r="A775" s="126" t="s">
        <v>2851</v>
      </c>
      <c r="B775" s="131"/>
      <c r="C775" s="144" t="s">
        <v>2004</v>
      </c>
      <c r="D775" s="132"/>
      <c r="E775" s="145">
        <v>14</v>
      </c>
      <c r="F775" s="146">
        <v>1586</v>
      </c>
      <c r="G775" s="147">
        <v>6207</v>
      </c>
      <c r="H775" s="148">
        <v>9</v>
      </c>
      <c r="I775" s="158">
        <v>639</v>
      </c>
      <c r="J775" s="146">
        <v>3180</v>
      </c>
      <c r="K775" s="146"/>
      <c r="L775" s="149"/>
      <c r="M775" s="619">
        <f t="shared" si="84"/>
        <v>639</v>
      </c>
      <c r="N775" s="626">
        <f t="shared" si="84"/>
        <v>3180</v>
      </c>
      <c r="O775" s="150"/>
      <c r="P775" s="151" t="s">
        <v>1474</v>
      </c>
      <c r="Q775" s="150"/>
      <c r="R775" s="150" t="str">
        <f t="shared" si="77"/>
        <v>M</v>
      </c>
      <c r="S775" s="15"/>
      <c r="T775" s="15">
        <v>1</v>
      </c>
      <c r="U775" s="5"/>
      <c r="V775" s="5"/>
      <c r="W775" s="475"/>
      <c r="X775" s="475"/>
      <c r="Y775" s="5"/>
      <c r="Z775" s="5"/>
      <c r="AA775" s="5"/>
      <c r="AC775" s="128"/>
      <c r="AD775" s="15">
        <v>1</v>
      </c>
      <c r="AE775" s="128"/>
      <c r="AF775" s="128"/>
      <c r="AG775" s="128"/>
      <c r="AH775" s="128"/>
      <c r="AI775" s="128"/>
      <c r="AJ775" s="128"/>
      <c r="AK775" s="128"/>
      <c r="AL775" s="128"/>
      <c r="AM775" s="128"/>
      <c r="AN775" s="128"/>
      <c r="AO775" s="128"/>
      <c r="AP775" s="128"/>
      <c r="AQ775" s="128"/>
    </row>
    <row r="776" spans="1:43" s="17" customFormat="1" ht="12.75" customHeight="1">
      <c r="A776" s="126" t="s">
        <v>2852</v>
      </c>
      <c r="B776" s="72"/>
      <c r="C776" s="144" t="s">
        <v>2853</v>
      </c>
      <c r="D776" s="132"/>
      <c r="E776" s="145">
        <v>15</v>
      </c>
      <c r="F776" s="146">
        <v>3878</v>
      </c>
      <c r="G776" s="147">
        <v>18227</v>
      </c>
      <c r="H776" s="148">
        <v>1</v>
      </c>
      <c r="I776" s="158">
        <v>18</v>
      </c>
      <c r="J776" s="146">
        <v>90</v>
      </c>
      <c r="K776" s="146">
        <v>143</v>
      </c>
      <c r="L776" s="149">
        <v>715</v>
      </c>
      <c r="M776" s="619">
        <f t="shared" si="84"/>
        <v>161</v>
      </c>
      <c r="N776" s="626">
        <f t="shared" si="84"/>
        <v>805</v>
      </c>
      <c r="O776" s="36"/>
      <c r="P776" s="151" t="s">
        <v>1474</v>
      </c>
      <c r="Q776" s="150"/>
      <c r="R776" s="150" t="str">
        <f t="shared" si="77"/>
        <v>M</v>
      </c>
      <c r="S776" s="15"/>
      <c r="T776" s="15">
        <v>1</v>
      </c>
      <c r="U776" s="15"/>
      <c r="V776" s="15"/>
      <c r="W776" s="473"/>
      <c r="X776" s="473"/>
      <c r="Y776" s="15"/>
      <c r="Z776" s="15"/>
      <c r="AA776" s="15"/>
      <c r="AC776" s="16"/>
      <c r="AD776" s="15">
        <v>1</v>
      </c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</row>
    <row r="777" spans="1:43" s="17" customFormat="1" ht="12.75" customHeight="1">
      <c r="A777" s="126" t="s">
        <v>0</v>
      </c>
      <c r="B777" s="72"/>
      <c r="C777" s="144" t="s">
        <v>1</v>
      </c>
      <c r="D777" s="132"/>
      <c r="E777" s="145">
        <v>7</v>
      </c>
      <c r="F777" s="146">
        <v>109</v>
      </c>
      <c r="G777" s="147">
        <v>648</v>
      </c>
      <c r="H777" s="148">
        <v>7</v>
      </c>
      <c r="I777" s="158">
        <v>108</v>
      </c>
      <c r="J777" s="146">
        <v>648</v>
      </c>
      <c r="K777" s="146"/>
      <c r="L777" s="149"/>
      <c r="M777" s="619">
        <f t="shared" si="84"/>
        <v>108</v>
      </c>
      <c r="N777" s="626">
        <f t="shared" si="84"/>
        <v>648</v>
      </c>
      <c r="O777" s="36"/>
      <c r="P777" s="151" t="s">
        <v>1474</v>
      </c>
      <c r="Q777" s="150"/>
      <c r="R777" s="150" t="str">
        <f t="shared" si="77"/>
        <v>M</v>
      </c>
      <c r="S777" s="15"/>
      <c r="T777" s="15">
        <v>1</v>
      </c>
      <c r="U777" s="15"/>
      <c r="V777" s="15"/>
      <c r="W777" s="473"/>
      <c r="X777" s="473"/>
      <c r="Y777" s="15"/>
      <c r="Z777" s="15"/>
      <c r="AA777" s="15"/>
      <c r="AC777" s="16"/>
      <c r="AD777" s="15">
        <v>1</v>
      </c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</row>
    <row r="778" spans="1:43" s="17" customFormat="1" ht="12.75" customHeight="1">
      <c r="A778" s="126" t="s">
        <v>2</v>
      </c>
      <c r="B778" s="72"/>
      <c r="C778" s="144" t="s">
        <v>3</v>
      </c>
      <c r="D778" s="132"/>
      <c r="E778" s="145">
        <v>32</v>
      </c>
      <c r="F778" s="146">
        <v>1006</v>
      </c>
      <c r="G778" s="147">
        <v>2942</v>
      </c>
      <c r="H778" s="148">
        <v>4</v>
      </c>
      <c r="I778" s="158">
        <v>62</v>
      </c>
      <c r="J778" s="146">
        <v>310</v>
      </c>
      <c r="K778" s="146"/>
      <c r="L778" s="149"/>
      <c r="M778" s="619">
        <f t="shared" si="84"/>
        <v>62</v>
      </c>
      <c r="N778" s="626">
        <f t="shared" si="84"/>
        <v>310</v>
      </c>
      <c r="O778" s="36"/>
      <c r="P778" s="151" t="s">
        <v>1474</v>
      </c>
      <c r="Q778" s="150"/>
      <c r="R778" s="150" t="str">
        <f t="shared" si="77"/>
        <v>M</v>
      </c>
      <c r="S778" s="15"/>
      <c r="T778" s="15">
        <v>1</v>
      </c>
      <c r="U778" s="15"/>
      <c r="V778" s="15"/>
      <c r="W778" s="473"/>
      <c r="X778" s="473"/>
      <c r="Y778" s="15"/>
      <c r="Z778" s="15"/>
      <c r="AA778" s="15"/>
      <c r="AC778" s="16"/>
      <c r="AD778" s="15">
        <v>1</v>
      </c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</row>
    <row r="779" spans="1:43" s="17" customFormat="1" ht="12.75" customHeight="1">
      <c r="A779" s="126" t="s">
        <v>4</v>
      </c>
      <c r="B779" s="72"/>
      <c r="C779" s="144" t="s">
        <v>5</v>
      </c>
      <c r="D779" s="132"/>
      <c r="E779" s="145">
        <v>22</v>
      </c>
      <c r="F779" s="146">
        <v>358</v>
      </c>
      <c r="G779" s="147">
        <v>964</v>
      </c>
      <c r="H779" s="148"/>
      <c r="I779" s="158"/>
      <c r="J779" s="146"/>
      <c r="K779" s="146">
        <v>358</v>
      </c>
      <c r="L779" s="149">
        <v>964</v>
      </c>
      <c r="M779" s="619">
        <f t="shared" si="84"/>
        <v>358</v>
      </c>
      <c r="N779" s="626">
        <f t="shared" si="84"/>
        <v>964</v>
      </c>
      <c r="O779" s="36"/>
      <c r="P779" s="151" t="s">
        <v>1474</v>
      </c>
      <c r="Q779" s="150"/>
      <c r="R779" s="150" t="str">
        <f t="shared" ref="R779:R842" si="85">IF(SUM(E779:N779)=0,"",P779)</f>
        <v>M</v>
      </c>
      <c r="S779" s="15"/>
      <c r="T779" s="15">
        <v>1</v>
      </c>
      <c r="U779" s="15"/>
      <c r="V779" s="15"/>
      <c r="W779" s="473"/>
      <c r="X779" s="473"/>
      <c r="Y779" s="15"/>
      <c r="Z779" s="15"/>
      <c r="AA779" s="15"/>
      <c r="AC779" s="16"/>
      <c r="AD779" s="15">
        <v>1</v>
      </c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</row>
    <row r="780" spans="1:43" s="17" customFormat="1" ht="12.75" customHeight="1">
      <c r="A780" s="126" t="s">
        <v>6</v>
      </c>
      <c r="B780" s="72"/>
      <c r="C780" s="144" t="s">
        <v>7</v>
      </c>
      <c r="D780" s="134"/>
      <c r="E780" s="145">
        <v>29</v>
      </c>
      <c r="F780" s="146">
        <v>2434</v>
      </c>
      <c r="G780" s="147">
        <v>2940</v>
      </c>
      <c r="H780" s="148">
        <v>6</v>
      </c>
      <c r="I780" s="158">
        <v>270</v>
      </c>
      <c r="J780" s="146">
        <v>973</v>
      </c>
      <c r="K780" s="146">
        <v>620</v>
      </c>
      <c r="L780" s="149">
        <v>2696</v>
      </c>
      <c r="M780" s="619">
        <f>I780+K780</f>
        <v>890</v>
      </c>
      <c r="N780" s="626">
        <f>J780+L780</f>
        <v>3669</v>
      </c>
      <c r="O780" s="36"/>
      <c r="P780" s="151" t="s">
        <v>1474</v>
      </c>
      <c r="Q780" s="150"/>
      <c r="R780" s="150" t="str">
        <f t="shared" si="85"/>
        <v>M</v>
      </c>
      <c r="S780" s="15"/>
      <c r="T780" s="15">
        <v>1</v>
      </c>
      <c r="U780" s="15"/>
      <c r="V780" s="15"/>
      <c r="W780" s="473"/>
      <c r="X780" s="473"/>
      <c r="Y780" s="15"/>
      <c r="Z780" s="15"/>
      <c r="AA780" s="15"/>
      <c r="AC780" s="16"/>
      <c r="AD780" s="15">
        <v>1</v>
      </c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</row>
    <row r="781" spans="1:43" s="143" customFormat="1" ht="12.75" customHeight="1" thickBot="1">
      <c r="A781" s="126" t="s">
        <v>8</v>
      </c>
      <c r="B781" s="122"/>
      <c r="C781" s="213" t="s">
        <v>9</v>
      </c>
      <c r="D781" s="160"/>
      <c r="E781" s="177">
        <v>1</v>
      </c>
      <c r="F781" s="214">
        <v>196</v>
      </c>
      <c r="G781" s="215">
        <v>1176</v>
      </c>
      <c r="H781" s="216"/>
      <c r="I781" s="217"/>
      <c r="J781" s="214"/>
      <c r="K781" s="214">
        <v>196</v>
      </c>
      <c r="L781" s="178">
        <v>1776</v>
      </c>
      <c r="M781" s="649">
        <f>I781+K781</f>
        <v>196</v>
      </c>
      <c r="N781" s="650">
        <f>J781+L781</f>
        <v>1776</v>
      </c>
      <c r="O781" s="138"/>
      <c r="P781" s="151" t="s">
        <v>1474</v>
      </c>
      <c r="Q781" s="150"/>
      <c r="R781" s="150" t="str">
        <f t="shared" si="85"/>
        <v>M</v>
      </c>
      <c r="S781" s="15"/>
      <c r="T781" s="15">
        <v>1</v>
      </c>
      <c r="U781" s="140"/>
      <c r="V781" s="140"/>
      <c r="W781" s="474"/>
      <c r="X781" s="474"/>
      <c r="Y781" s="140"/>
      <c r="Z781" s="140"/>
      <c r="AA781" s="140"/>
      <c r="AC781" s="142"/>
      <c r="AD781" s="15">
        <v>1</v>
      </c>
      <c r="AE781" s="142"/>
      <c r="AF781" s="142"/>
      <c r="AG781" s="142"/>
      <c r="AH781" s="142"/>
      <c r="AI781" s="142"/>
      <c r="AJ781" s="142"/>
      <c r="AK781" s="142"/>
      <c r="AL781" s="142"/>
      <c r="AM781" s="142"/>
      <c r="AN781" s="142"/>
      <c r="AO781" s="142"/>
      <c r="AP781" s="142"/>
      <c r="AQ781" s="142"/>
    </row>
    <row r="782" spans="1:43" s="18" customFormat="1" ht="15.75" customHeight="1" thickTop="1" thickBot="1">
      <c r="A782" s="126" t="s">
        <v>10</v>
      </c>
      <c r="B782" s="893" t="s">
        <v>11</v>
      </c>
      <c r="C782" s="894"/>
      <c r="D782" s="108"/>
      <c r="E782" s="638">
        <f t="shared" ref="E782:N782" si="86">SUM(E783:E799)</f>
        <v>17</v>
      </c>
      <c r="F782" s="639">
        <f t="shared" si="86"/>
        <v>2337</v>
      </c>
      <c r="G782" s="640">
        <f t="shared" si="86"/>
        <v>11060</v>
      </c>
      <c r="H782" s="641">
        <f t="shared" si="86"/>
        <v>7</v>
      </c>
      <c r="I782" s="642">
        <f t="shared" si="86"/>
        <v>155</v>
      </c>
      <c r="J782" s="639">
        <f t="shared" si="86"/>
        <v>580</v>
      </c>
      <c r="K782" s="639">
        <f t="shared" si="86"/>
        <v>0</v>
      </c>
      <c r="L782" s="643">
        <f t="shared" si="86"/>
        <v>0</v>
      </c>
      <c r="M782" s="642">
        <f t="shared" si="86"/>
        <v>155</v>
      </c>
      <c r="N782" s="643">
        <f t="shared" si="86"/>
        <v>580</v>
      </c>
      <c r="O782" s="36"/>
      <c r="P782" s="151" t="s">
        <v>1500</v>
      </c>
      <c r="Q782" s="150"/>
      <c r="R782" s="150" t="str">
        <f t="shared" si="85"/>
        <v>P</v>
      </c>
      <c r="S782" s="15"/>
      <c r="T782" s="15"/>
      <c r="U782" s="15"/>
      <c r="V782" s="15">
        <v>1</v>
      </c>
      <c r="W782" s="473"/>
      <c r="X782" s="473"/>
      <c r="Y782" s="15"/>
      <c r="Z782" s="15"/>
      <c r="AA782" s="15"/>
      <c r="AC782" s="15"/>
      <c r="AD782" s="15">
        <v>1</v>
      </c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</row>
    <row r="783" spans="1:43" s="17" customFormat="1" ht="12.75" customHeight="1" thickTop="1">
      <c r="A783" s="126" t="s">
        <v>12</v>
      </c>
      <c r="B783" s="95"/>
      <c r="C783" s="152" t="s">
        <v>13</v>
      </c>
      <c r="D783" s="46"/>
      <c r="E783" s="153">
        <v>1</v>
      </c>
      <c r="F783" s="154">
        <v>39</v>
      </c>
      <c r="G783" s="155">
        <v>123</v>
      </c>
      <c r="H783" s="156"/>
      <c r="I783" s="174"/>
      <c r="J783" s="154"/>
      <c r="K783" s="154"/>
      <c r="L783" s="157"/>
      <c r="M783" s="624">
        <f t="shared" ref="M783:N798" si="87">I783+K783</f>
        <v>0</v>
      </c>
      <c r="N783" s="625">
        <f t="shared" si="87"/>
        <v>0</v>
      </c>
      <c r="O783" s="36"/>
      <c r="P783" s="151" t="s">
        <v>1474</v>
      </c>
      <c r="Q783" s="150"/>
      <c r="R783" s="150" t="str">
        <f t="shared" si="85"/>
        <v>M</v>
      </c>
      <c r="S783" s="15"/>
      <c r="T783" s="15">
        <v>1</v>
      </c>
      <c r="U783" s="15"/>
      <c r="V783" s="15"/>
      <c r="W783" s="473"/>
      <c r="X783" s="473"/>
      <c r="Y783" s="15"/>
      <c r="Z783" s="15"/>
      <c r="AA783" s="15"/>
      <c r="AC783" s="16"/>
      <c r="AD783" s="15">
        <v>1</v>
      </c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</row>
    <row r="784" spans="1:43" s="17" customFormat="1" ht="12.75" customHeight="1">
      <c r="A784" s="126" t="s">
        <v>14</v>
      </c>
      <c r="B784" s="72"/>
      <c r="C784" s="144" t="s">
        <v>15</v>
      </c>
      <c r="D784" s="46"/>
      <c r="E784" s="145">
        <v>1</v>
      </c>
      <c r="F784" s="146">
        <v>22</v>
      </c>
      <c r="G784" s="147">
        <v>85</v>
      </c>
      <c r="H784" s="148"/>
      <c r="I784" s="158"/>
      <c r="J784" s="146"/>
      <c r="K784" s="146"/>
      <c r="L784" s="149"/>
      <c r="M784" s="619">
        <f t="shared" si="87"/>
        <v>0</v>
      </c>
      <c r="N784" s="626">
        <f t="shared" si="87"/>
        <v>0</v>
      </c>
      <c r="O784" s="36"/>
      <c r="P784" s="151" t="s">
        <v>1474</v>
      </c>
      <c r="Q784" s="150"/>
      <c r="R784" s="150" t="str">
        <f t="shared" si="85"/>
        <v>M</v>
      </c>
      <c r="S784" s="15"/>
      <c r="T784" s="15">
        <v>1</v>
      </c>
      <c r="U784" s="15"/>
      <c r="V784" s="15"/>
      <c r="W784" s="473"/>
      <c r="X784" s="473"/>
      <c r="Y784" s="15"/>
      <c r="Z784" s="15"/>
      <c r="AA784" s="15"/>
      <c r="AC784" s="16"/>
      <c r="AD784" s="15">
        <v>1</v>
      </c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</row>
    <row r="785" spans="1:43" s="17" customFormat="1" ht="12.75" hidden="1" customHeight="1">
      <c r="A785" s="126" t="s">
        <v>16</v>
      </c>
      <c r="B785" s="72"/>
      <c r="C785" s="144" t="s">
        <v>17</v>
      </c>
      <c r="D785" s="46"/>
      <c r="E785" s="145"/>
      <c r="F785" s="146"/>
      <c r="G785" s="147"/>
      <c r="H785" s="148"/>
      <c r="I785" s="158"/>
      <c r="J785" s="146"/>
      <c r="K785" s="146"/>
      <c r="L785" s="149"/>
      <c r="M785" s="619">
        <f t="shared" si="87"/>
        <v>0</v>
      </c>
      <c r="N785" s="626">
        <f t="shared" si="87"/>
        <v>0</v>
      </c>
      <c r="O785" s="36"/>
      <c r="P785" s="151" t="s">
        <v>1474</v>
      </c>
      <c r="Q785" s="150"/>
      <c r="R785" s="150" t="str">
        <f t="shared" si="85"/>
        <v/>
      </c>
      <c r="S785" s="15"/>
      <c r="T785" s="15"/>
      <c r="U785" s="15"/>
      <c r="V785" s="15"/>
      <c r="W785" s="473"/>
      <c r="X785" s="473"/>
      <c r="Y785" s="15"/>
      <c r="Z785" s="15"/>
      <c r="AA785" s="15"/>
      <c r="AC785" s="16"/>
      <c r="AD785" s="15">
        <v>1</v>
      </c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</row>
    <row r="786" spans="1:43" s="17" customFormat="1" ht="12.75" hidden="1" customHeight="1">
      <c r="A786" s="126" t="s">
        <v>18</v>
      </c>
      <c r="B786" s="72"/>
      <c r="C786" s="144" t="s">
        <v>19</v>
      </c>
      <c r="D786" s="46"/>
      <c r="E786" s="145"/>
      <c r="F786" s="146"/>
      <c r="G786" s="147"/>
      <c r="H786" s="148"/>
      <c r="I786" s="158"/>
      <c r="J786" s="146"/>
      <c r="K786" s="146"/>
      <c r="L786" s="149"/>
      <c r="M786" s="619">
        <f t="shared" si="87"/>
        <v>0</v>
      </c>
      <c r="N786" s="626">
        <f t="shared" si="87"/>
        <v>0</v>
      </c>
      <c r="O786" s="36"/>
      <c r="P786" s="151" t="s">
        <v>1474</v>
      </c>
      <c r="Q786" s="150"/>
      <c r="R786" s="150" t="str">
        <f t="shared" si="85"/>
        <v/>
      </c>
      <c r="S786" s="15"/>
      <c r="T786" s="15"/>
      <c r="U786" s="15"/>
      <c r="V786" s="15"/>
      <c r="W786" s="473"/>
      <c r="X786" s="473"/>
      <c r="Y786" s="15"/>
      <c r="Z786" s="15"/>
      <c r="AA786" s="15"/>
      <c r="AC786" s="16"/>
      <c r="AD786" s="15">
        <v>1</v>
      </c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</row>
    <row r="787" spans="1:43" s="17" customFormat="1" ht="12.75" customHeight="1">
      <c r="A787" s="126" t="s">
        <v>20</v>
      </c>
      <c r="B787" s="72"/>
      <c r="C787" s="144" t="s">
        <v>21</v>
      </c>
      <c r="D787" s="46"/>
      <c r="E787" s="145">
        <v>1</v>
      </c>
      <c r="F787" s="146">
        <v>118</v>
      </c>
      <c r="G787" s="147">
        <v>590</v>
      </c>
      <c r="H787" s="148"/>
      <c r="I787" s="158"/>
      <c r="J787" s="146"/>
      <c r="K787" s="146"/>
      <c r="L787" s="149"/>
      <c r="M787" s="619">
        <f t="shared" si="87"/>
        <v>0</v>
      </c>
      <c r="N787" s="626">
        <f t="shared" si="87"/>
        <v>0</v>
      </c>
      <c r="O787" s="36"/>
      <c r="P787" s="151" t="s">
        <v>1474</v>
      </c>
      <c r="Q787" s="150"/>
      <c r="R787" s="150" t="str">
        <f t="shared" si="85"/>
        <v>M</v>
      </c>
      <c r="S787" s="15"/>
      <c r="T787" s="15">
        <v>1</v>
      </c>
      <c r="U787" s="15"/>
      <c r="V787" s="15"/>
      <c r="W787" s="473"/>
      <c r="X787" s="473"/>
      <c r="Y787" s="15"/>
      <c r="Z787" s="15"/>
      <c r="AA787" s="15"/>
      <c r="AC787" s="16"/>
      <c r="AD787" s="15">
        <v>1</v>
      </c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</row>
    <row r="788" spans="1:43" s="17" customFormat="1" ht="12.75" hidden="1" customHeight="1">
      <c r="A788" s="126" t="s">
        <v>22</v>
      </c>
      <c r="B788" s="72"/>
      <c r="C788" s="144" t="s">
        <v>23</v>
      </c>
      <c r="D788" s="46"/>
      <c r="E788" s="145"/>
      <c r="F788" s="146"/>
      <c r="G788" s="147"/>
      <c r="H788" s="148"/>
      <c r="I788" s="158"/>
      <c r="J788" s="146"/>
      <c r="K788" s="146"/>
      <c r="L788" s="149"/>
      <c r="M788" s="619">
        <f t="shared" si="87"/>
        <v>0</v>
      </c>
      <c r="N788" s="626">
        <f t="shared" si="87"/>
        <v>0</v>
      </c>
      <c r="O788" s="36"/>
      <c r="P788" s="151" t="s">
        <v>1474</v>
      </c>
      <c r="Q788" s="150"/>
      <c r="R788" s="150" t="str">
        <f t="shared" si="85"/>
        <v/>
      </c>
      <c r="S788" s="15"/>
      <c r="T788" s="15"/>
      <c r="U788" s="15"/>
      <c r="V788" s="15"/>
      <c r="W788" s="473"/>
      <c r="X788" s="473"/>
      <c r="Y788" s="15"/>
      <c r="Z788" s="15"/>
      <c r="AA788" s="15"/>
      <c r="AC788" s="16"/>
      <c r="AD788" s="15">
        <v>1</v>
      </c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</row>
    <row r="789" spans="1:43" s="17" customFormat="1" ht="12.75" hidden="1" customHeight="1">
      <c r="A789" s="126" t="s">
        <v>24</v>
      </c>
      <c r="B789" s="72"/>
      <c r="C789" s="144" t="s">
        <v>25</v>
      </c>
      <c r="D789" s="46"/>
      <c r="E789" s="145"/>
      <c r="F789" s="146"/>
      <c r="G789" s="147"/>
      <c r="H789" s="148"/>
      <c r="I789" s="158"/>
      <c r="J789" s="146"/>
      <c r="K789" s="146"/>
      <c r="L789" s="149"/>
      <c r="M789" s="619">
        <f t="shared" si="87"/>
        <v>0</v>
      </c>
      <c r="N789" s="626">
        <f t="shared" si="87"/>
        <v>0</v>
      </c>
      <c r="O789" s="36"/>
      <c r="P789" s="151" t="s">
        <v>1474</v>
      </c>
      <c r="Q789" s="150"/>
      <c r="R789" s="150" t="str">
        <f t="shared" si="85"/>
        <v/>
      </c>
      <c r="S789" s="15"/>
      <c r="T789" s="15"/>
      <c r="U789" s="15"/>
      <c r="V789" s="15"/>
      <c r="W789" s="473"/>
      <c r="X789" s="473"/>
      <c r="Y789" s="15"/>
      <c r="Z789" s="15"/>
      <c r="AA789" s="15"/>
      <c r="AC789" s="16"/>
      <c r="AD789" s="15">
        <v>1</v>
      </c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</row>
    <row r="790" spans="1:43" s="17" customFormat="1" ht="12.75" customHeight="1">
      <c r="A790" s="126" t="s">
        <v>26</v>
      </c>
      <c r="B790" s="72"/>
      <c r="C790" s="144" t="s">
        <v>27</v>
      </c>
      <c r="D790" s="46"/>
      <c r="E790" s="145">
        <v>1</v>
      </c>
      <c r="F790" s="146">
        <v>25</v>
      </c>
      <c r="G790" s="147">
        <v>92</v>
      </c>
      <c r="H790" s="148"/>
      <c r="I790" s="158"/>
      <c r="J790" s="146"/>
      <c r="K790" s="146"/>
      <c r="L790" s="149"/>
      <c r="M790" s="619">
        <f t="shared" si="87"/>
        <v>0</v>
      </c>
      <c r="N790" s="626">
        <f t="shared" si="87"/>
        <v>0</v>
      </c>
      <c r="O790" s="36"/>
      <c r="P790" s="151" t="s">
        <v>1474</v>
      </c>
      <c r="Q790" s="150"/>
      <c r="R790" s="150" t="str">
        <f t="shared" si="85"/>
        <v>M</v>
      </c>
      <c r="S790" s="15"/>
      <c r="T790" s="15">
        <v>1</v>
      </c>
      <c r="U790" s="15"/>
      <c r="V790" s="15"/>
      <c r="W790" s="473"/>
      <c r="X790" s="473"/>
      <c r="Y790" s="15"/>
      <c r="Z790" s="15"/>
      <c r="AA790" s="15"/>
      <c r="AC790" s="16"/>
      <c r="AD790" s="15">
        <v>1</v>
      </c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</row>
    <row r="791" spans="1:43" s="17" customFormat="1" ht="12.75" customHeight="1">
      <c r="A791" s="126" t="s">
        <v>28</v>
      </c>
      <c r="B791" s="72"/>
      <c r="C791" s="144" t="s">
        <v>29</v>
      </c>
      <c r="D791" s="46"/>
      <c r="E791" s="145">
        <v>4</v>
      </c>
      <c r="F791" s="146">
        <v>117</v>
      </c>
      <c r="G791" s="147">
        <v>424</v>
      </c>
      <c r="H791" s="148">
        <v>3</v>
      </c>
      <c r="I791" s="158">
        <v>117</v>
      </c>
      <c r="J791" s="146">
        <v>424</v>
      </c>
      <c r="K791" s="146"/>
      <c r="L791" s="149"/>
      <c r="M791" s="619">
        <f t="shared" si="87"/>
        <v>117</v>
      </c>
      <c r="N791" s="626">
        <f t="shared" si="87"/>
        <v>424</v>
      </c>
      <c r="O791" s="36"/>
      <c r="P791" s="151" t="s">
        <v>1474</v>
      </c>
      <c r="Q791" s="150"/>
      <c r="R791" s="150" t="str">
        <f t="shared" si="85"/>
        <v>M</v>
      </c>
      <c r="S791" s="15"/>
      <c r="T791" s="15">
        <v>1</v>
      </c>
      <c r="U791" s="15"/>
      <c r="V791" s="15"/>
      <c r="W791" s="473"/>
      <c r="X791" s="473"/>
      <c r="Y791" s="15"/>
      <c r="Z791" s="15"/>
      <c r="AA791" s="15"/>
      <c r="AC791" s="16"/>
      <c r="AD791" s="15">
        <v>1</v>
      </c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</row>
    <row r="792" spans="1:43" s="17" customFormat="1" ht="12.75" hidden="1" customHeight="1">
      <c r="A792" s="126" t="s">
        <v>30</v>
      </c>
      <c r="B792" s="72"/>
      <c r="C792" s="144" t="s">
        <v>31</v>
      </c>
      <c r="D792" s="46"/>
      <c r="E792" s="145"/>
      <c r="F792" s="146"/>
      <c r="G792" s="147"/>
      <c r="H792" s="148"/>
      <c r="I792" s="158"/>
      <c r="J792" s="146"/>
      <c r="K792" s="146"/>
      <c r="L792" s="149"/>
      <c r="M792" s="619">
        <f t="shared" si="87"/>
        <v>0</v>
      </c>
      <c r="N792" s="626">
        <f t="shared" si="87"/>
        <v>0</v>
      </c>
      <c r="O792" s="36"/>
      <c r="P792" s="151" t="s">
        <v>1474</v>
      </c>
      <c r="Q792" s="150"/>
      <c r="R792" s="150" t="str">
        <f t="shared" si="85"/>
        <v/>
      </c>
      <c r="S792" s="15"/>
      <c r="T792" s="15"/>
      <c r="U792" s="15"/>
      <c r="V792" s="15"/>
      <c r="W792" s="473"/>
      <c r="X792" s="473"/>
      <c r="Y792" s="15"/>
      <c r="Z792" s="15"/>
      <c r="AA792" s="15"/>
      <c r="AC792" s="16"/>
      <c r="AD792" s="15">
        <v>1</v>
      </c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</row>
    <row r="793" spans="1:43" s="17" customFormat="1" ht="12.75" customHeight="1">
      <c r="A793" s="126" t="s">
        <v>32</v>
      </c>
      <c r="B793" s="72"/>
      <c r="C793" s="144" t="s">
        <v>1946</v>
      </c>
      <c r="D793" s="46"/>
      <c r="E793" s="145">
        <v>4</v>
      </c>
      <c r="F793" s="146">
        <v>548</v>
      </c>
      <c r="G793" s="147">
        <v>2740</v>
      </c>
      <c r="H793" s="148">
        <v>4</v>
      </c>
      <c r="I793" s="158">
        <v>38</v>
      </c>
      <c r="J793" s="146">
        <v>156</v>
      </c>
      <c r="K793" s="146"/>
      <c r="L793" s="149"/>
      <c r="M793" s="619">
        <f t="shared" si="87"/>
        <v>38</v>
      </c>
      <c r="N793" s="626">
        <f t="shared" si="87"/>
        <v>156</v>
      </c>
      <c r="O793" s="36"/>
      <c r="P793" s="151" t="s">
        <v>1474</v>
      </c>
      <c r="Q793" s="150"/>
      <c r="R793" s="150" t="str">
        <f t="shared" si="85"/>
        <v>M</v>
      </c>
      <c r="S793" s="15"/>
      <c r="T793" s="15">
        <v>1</v>
      </c>
      <c r="U793" s="15"/>
      <c r="V793" s="15"/>
      <c r="W793" s="473"/>
      <c r="X793" s="473"/>
      <c r="Y793" s="15"/>
      <c r="Z793" s="15"/>
      <c r="AA793" s="15"/>
      <c r="AC793" s="16"/>
      <c r="AD793" s="15">
        <v>1</v>
      </c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</row>
    <row r="794" spans="1:43" s="17" customFormat="1" ht="12.75" customHeight="1">
      <c r="A794" s="126" t="s">
        <v>33</v>
      </c>
      <c r="B794" s="72"/>
      <c r="C794" s="144" t="s">
        <v>34</v>
      </c>
      <c r="D794" s="46"/>
      <c r="E794" s="145">
        <v>1</v>
      </c>
      <c r="F794" s="146">
        <v>204</v>
      </c>
      <c r="G794" s="147">
        <v>1020</v>
      </c>
      <c r="H794" s="148"/>
      <c r="I794" s="158"/>
      <c r="J794" s="146"/>
      <c r="K794" s="146"/>
      <c r="L794" s="149"/>
      <c r="M794" s="619">
        <f t="shared" si="87"/>
        <v>0</v>
      </c>
      <c r="N794" s="626">
        <f t="shared" si="87"/>
        <v>0</v>
      </c>
      <c r="O794" s="36"/>
      <c r="P794" s="151" t="s">
        <v>1474</v>
      </c>
      <c r="Q794" s="150"/>
      <c r="R794" s="150" t="str">
        <f t="shared" si="85"/>
        <v>M</v>
      </c>
      <c r="S794" s="15"/>
      <c r="T794" s="15">
        <v>1</v>
      </c>
      <c r="U794" s="15"/>
      <c r="V794" s="15"/>
      <c r="W794" s="473"/>
      <c r="X794" s="473"/>
      <c r="Y794" s="15"/>
      <c r="Z794" s="15"/>
      <c r="AA794" s="15"/>
      <c r="AC794" s="16"/>
      <c r="AD794" s="15">
        <v>1</v>
      </c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</row>
    <row r="795" spans="1:43" s="17" customFormat="1" ht="12.75" customHeight="1">
      <c r="A795" s="126" t="s">
        <v>35</v>
      </c>
      <c r="B795" s="72"/>
      <c r="C795" s="144" t="s">
        <v>36</v>
      </c>
      <c r="D795" s="46"/>
      <c r="E795" s="145">
        <v>1</v>
      </c>
      <c r="F795" s="146">
        <v>134</v>
      </c>
      <c r="G795" s="147">
        <v>508</v>
      </c>
      <c r="H795" s="148"/>
      <c r="I795" s="158"/>
      <c r="J795" s="146"/>
      <c r="K795" s="146"/>
      <c r="L795" s="149"/>
      <c r="M795" s="619">
        <f t="shared" si="87"/>
        <v>0</v>
      </c>
      <c r="N795" s="626">
        <f t="shared" si="87"/>
        <v>0</v>
      </c>
      <c r="O795" s="36"/>
      <c r="P795" s="151" t="s">
        <v>1474</v>
      </c>
      <c r="Q795" s="150"/>
      <c r="R795" s="150" t="str">
        <f t="shared" si="85"/>
        <v>M</v>
      </c>
      <c r="S795" s="15"/>
      <c r="T795" s="15">
        <v>1</v>
      </c>
      <c r="U795" s="15"/>
      <c r="V795" s="15"/>
      <c r="W795" s="473"/>
      <c r="X795" s="473"/>
      <c r="Y795" s="15"/>
      <c r="Z795" s="15"/>
      <c r="AA795" s="15"/>
      <c r="AC795" s="16"/>
      <c r="AD795" s="15">
        <v>1</v>
      </c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</row>
    <row r="796" spans="1:43" s="129" customFormat="1" ht="12.75" customHeight="1">
      <c r="A796" s="126" t="s">
        <v>37</v>
      </c>
      <c r="B796" s="131"/>
      <c r="C796" s="144" t="s">
        <v>38</v>
      </c>
      <c r="D796" s="132"/>
      <c r="E796" s="145">
        <v>1</v>
      </c>
      <c r="F796" s="146">
        <v>1050</v>
      </c>
      <c r="G796" s="147">
        <v>5106</v>
      </c>
      <c r="H796" s="148"/>
      <c r="I796" s="158"/>
      <c r="J796" s="146"/>
      <c r="K796" s="146"/>
      <c r="L796" s="149"/>
      <c r="M796" s="619">
        <f t="shared" si="87"/>
        <v>0</v>
      </c>
      <c r="N796" s="626">
        <f t="shared" si="87"/>
        <v>0</v>
      </c>
      <c r="O796" s="150"/>
      <c r="P796" s="151" t="s">
        <v>1473</v>
      </c>
      <c r="Q796" s="150"/>
      <c r="R796" s="150" t="str">
        <f t="shared" si="85"/>
        <v>C</v>
      </c>
      <c r="S796" s="15"/>
      <c r="T796" s="15"/>
      <c r="U796" s="5">
        <v>1</v>
      </c>
      <c r="V796" s="5"/>
      <c r="W796" s="475"/>
      <c r="X796" s="475"/>
      <c r="Y796" s="5"/>
      <c r="Z796" s="5"/>
      <c r="AA796" s="5"/>
      <c r="AC796" s="128"/>
      <c r="AD796" s="15">
        <v>1</v>
      </c>
      <c r="AE796" s="128"/>
      <c r="AF796" s="128"/>
      <c r="AG796" s="128"/>
      <c r="AH796" s="128"/>
      <c r="AI796" s="128"/>
      <c r="AJ796" s="128"/>
      <c r="AK796" s="128"/>
      <c r="AL796" s="128"/>
      <c r="AM796" s="128"/>
      <c r="AN796" s="128"/>
      <c r="AO796" s="128"/>
      <c r="AP796" s="128"/>
      <c r="AQ796" s="128"/>
    </row>
    <row r="797" spans="1:43" s="17" customFormat="1" ht="12.75" customHeight="1">
      <c r="A797" s="126" t="s">
        <v>39</v>
      </c>
      <c r="B797" s="72"/>
      <c r="C797" s="144" t="s">
        <v>40</v>
      </c>
      <c r="D797" s="46"/>
      <c r="E797" s="145">
        <v>1</v>
      </c>
      <c r="F797" s="146">
        <v>10</v>
      </c>
      <c r="G797" s="147">
        <v>22</v>
      </c>
      <c r="H797" s="148"/>
      <c r="I797" s="158"/>
      <c r="J797" s="146"/>
      <c r="K797" s="146"/>
      <c r="L797" s="149"/>
      <c r="M797" s="619">
        <f t="shared" si="87"/>
        <v>0</v>
      </c>
      <c r="N797" s="626">
        <f t="shared" si="87"/>
        <v>0</v>
      </c>
      <c r="O797" s="36"/>
      <c r="P797" s="151" t="s">
        <v>1474</v>
      </c>
      <c r="Q797" s="150"/>
      <c r="R797" s="150" t="str">
        <f t="shared" si="85"/>
        <v>M</v>
      </c>
      <c r="S797" s="15"/>
      <c r="T797" s="15">
        <v>1</v>
      </c>
      <c r="U797" s="15"/>
      <c r="V797" s="15"/>
      <c r="W797" s="473"/>
      <c r="X797" s="473"/>
      <c r="Y797" s="15"/>
      <c r="Z797" s="15"/>
      <c r="AA797" s="15"/>
      <c r="AC797" s="16"/>
      <c r="AD797" s="15">
        <v>1</v>
      </c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</row>
    <row r="798" spans="1:43" s="17" customFormat="1" ht="12.75" customHeight="1" thickBot="1">
      <c r="A798" s="126" t="s">
        <v>41</v>
      </c>
      <c r="B798" s="104"/>
      <c r="C798" s="159" t="s">
        <v>42</v>
      </c>
      <c r="D798" s="105"/>
      <c r="E798" s="161">
        <v>1</v>
      </c>
      <c r="F798" s="162">
        <v>70</v>
      </c>
      <c r="G798" s="163">
        <v>350</v>
      </c>
      <c r="H798" s="164"/>
      <c r="I798" s="166"/>
      <c r="J798" s="162"/>
      <c r="K798" s="162"/>
      <c r="L798" s="165"/>
      <c r="M798" s="636">
        <f t="shared" si="87"/>
        <v>0</v>
      </c>
      <c r="N798" s="637">
        <f t="shared" si="87"/>
        <v>0</v>
      </c>
      <c r="O798" s="36"/>
      <c r="P798" s="151" t="s">
        <v>1474</v>
      </c>
      <c r="Q798" s="150"/>
      <c r="R798" s="150" t="str">
        <f t="shared" si="85"/>
        <v>M</v>
      </c>
      <c r="S798" s="15"/>
      <c r="T798" s="15">
        <v>1</v>
      </c>
      <c r="U798" s="15"/>
      <c r="V798" s="15"/>
      <c r="W798" s="473"/>
      <c r="X798" s="473"/>
      <c r="Y798" s="15"/>
      <c r="Z798" s="15"/>
      <c r="AA798" s="15"/>
      <c r="AC798" s="16"/>
      <c r="AD798" s="15">
        <v>1</v>
      </c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</row>
    <row r="799" spans="1:43" s="17" customFormat="1" ht="12.75" hidden="1" customHeight="1" thickBot="1">
      <c r="A799" s="126" t="s">
        <v>43</v>
      </c>
      <c r="B799" s="107"/>
      <c r="C799" s="210" t="s">
        <v>44</v>
      </c>
      <c r="D799" s="46"/>
      <c r="E799" s="153"/>
      <c r="F799" s="154"/>
      <c r="G799" s="155"/>
      <c r="H799" s="156"/>
      <c r="I799" s="174"/>
      <c r="J799" s="154"/>
      <c r="K799" s="154"/>
      <c r="L799" s="157"/>
      <c r="M799" s="624">
        <f>I799+K799</f>
        <v>0</v>
      </c>
      <c r="N799" s="625">
        <f>J799+L799</f>
        <v>0</v>
      </c>
      <c r="O799" s="36"/>
      <c r="P799" s="151" t="s">
        <v>1474</v>
      </c>
      <c r="Q799" s="150"/>
      <c r="R799" s="150" t="str">
        <f t="shared" si="85"/>
        <v/>
      </c>
      <c r="S799" s="15"/>
      <c r="T799" s="15"/>
      <c r="U799" s="15"/>
      <c r="V799" s="15"/>
      <c r="W799" s="473"/>
      <c r="X799" s="473"/>
      <c r="Y799" s="15"/>
      <c r="Z799" s="15"/>
      <c r="AA799" s="15"/>
      <c r="AC799" s="16"/>
      <c r="AD799" s="15">
        <v>1</v>
      </c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</row>
    <row r="800" spans="1:43" s="18" customFormat="1" ht="15.75" customHeight="1" thickTop="1" thickBot="1">
      <c r="A800" s="126" t="s">
        <v>45</v>
      </c>
      <c r="B800" s="889" t="s">
        <v>46</v>
      </c>
      <c r="C800" s="890"/>
      <c r="D800" s="108"/>
      <c r="E800" s="651">
        <f t="shared" ref="E800:N800" si="88">SUM(E801:E805)</f>
        <v>7</v>
      </c>
      <c r="F800" s="652">
        <f t="shared" si="88"/>
        <v>136</v>
      </c>
      <c r="G800" s="653">
        <f t="shared" si="88"/>
        <v>630</v>
      </c>
      <c r="H800" s="654">
        <f t="shared" si="88"/>
        <v>3</v>
      </c>
      <c r="I800" s="655">
        <f t="shared" si="88"/>
        <v>59</v>
      </c>
      <c r="J800" s="652">
        <f t="shared" si="88"/>
        <v>245</v>
      </c>
      <c r="K800" s="652">
        <f t="shared" si="88"/>
        <v>0</v>
      </c>
      <c r="L800" s="656">
        <f t="shared" si="88"/>
        <v>0</v>
      </c>
      <c r="M800" s="655">
        <f t="shared" si="88"/>
        <v>59</v>
      </c>
      <c r="N800" s="656">
        <f t="shared" si="88"/>
        <v>245</v>
      </c>
      <c r="O800" s="36"/>
      <c r="P800" s="151" t="s">
        <v>1500</v>
      </c>
      <c r="Q800" s="150"/>
      <c r="R800" s="150" t="str">
        <f t="shared" si="85"/>
        <v>P</v>
      </c>
      <c r="S800" s="15"/>
      <c r="T800" s="15"/>
      <c r="U800" s="15"/>
      <c r="V800" s="15">
        <v>1</v>
      </c>
      <c r="W800" s="473"/>
      <c r="X800" s="473"/>
      <c r="Y800" s="15"/>
      <c r="Z800" s="15"/>
      <c r="AA800" s="15"/>
      <c r="AC800" s="15"/>
      <c r="AD800" s="15">
        <v>1</v>
      </c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</row>
    <row r="801" spans="1:43" s="17" customFormat="1" ht="12.75" customHeight="1" thickTop="1">
      <c r="A801" s="126" t="s">
        <v>47</v>
      </c>
      <c r="B801" s="95"/>
      <c r="C801" s="152" t="s">
        <v>2340</v>
      </c>
      <c r="D801" s="46"/>
      <c r="E801" s="153">
        <v>5</v>
      </c>
      <c r="F801" s="154">
        <v>110</v>
      </c>
      <c r="G801" s="155">
        <v>549</v>
      </c>
      <c r="H801" s="156">
        <v>2</v>
      </c>
      <c r="I801" s="648">
        <v>33</v>
      </c>
      <c r="J801" s="645">
        <v>164</v>
      </c>
      <c r="K801" s="154"/>
      <c r="L801" s="157"/>
      <c r="M801" s="624">
        <f t="shared" ref="M801:N805" si="89">I801+K801</f>
        <v>33</v>
      </c>
      <c r="N801" s="625">
        <f t="shared" si="89"/>
        <v>164</v>
      </c>
      <c r="O801" s="36"/>
      <c r="P801" s="151" t="s">
        <v>1474</v>
      </c>
      <c r="Q801" s="150"/>
      <c r="R801" s="150" t="str">
        <f t="shared" si="85"/>
        <v>M</v>
      </c>
      <c r="S801" s="15"/>
      <c r="T801" s="15">
        <v>1</v>
      </c>
      <c r="U801" s="15"/>
      <c r="V801" s="15"/>
      <c r="W801" s="473"/>
      <c r="X801" s="473"/>
      <c r="Y801" s="15"/>
      <c r="Z801" s="15"/>
      <c r="AA801" s="15"/>
      <c r="AC801" s="16"/>
      <c r="AD801" s="15">
        <v>1</v>
      </c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</row>
    <row r="802" spans="1:43" s="129" customFormat="1" ht="12.75" hidden="1" customHeight="1">
      <c r="A802" s="126" t="s">
        <v>48</v>
      </c>
      <c r="B802" s="131"/>
      <c r="C802" s="144" t="s">
        <v>49</v>
      </c>
      <c r="D802" s="132"/>
      <c r="E802" s="145"/>
      <c r="F802" s="146"/>
      <c r="G802" s="147"/>
      <c r="H802" s="148"/>
      <c r="I802" s="158"/>
      <c r="J802" s="146"/>
      <c r="K802" s="146"/>
      <c r="L802" s="149"/>
      <c r="M802" s="619">
        <f t="shared" si="89"/>
        <v>0</v>
      </c>
      <c r="N802" s="626">
        <f t="shared" si="89"/>
        <v>0</v>
      </c>
      <c r="O802" s="150"/>
      <c r="P802" s="151" t="s">
        <v>1474</v>
      </c>
      <c r="Q802" s="150"/>
      <c r="R802" s="150" t="str">
        <f t="shared" si="85"/>
        <v/>
      </c>
      <c r="S802" s="15"/>
      <c r="T802" s="15"/>
      <c r="U802" s="5"/>
      <c r="V802" s="5"/>
      <c r="W802" s="475"/>
      <c r="X802" s="475"/>
      <c r="Y802" s="5"/>
      <c r="Z802" s="5"/>
      <c r="AA802" s="5"/>
      <c r="AC802" s="128"/>
      <c r="AD802" s="15">
        <v>1</v>
      </c>
      <c r="AE802" s="128"/>
      <c r="AF802" s="128"/>
      <c r="AG802" s="128"/>
      <c r="AH802" s="128"/>
      <c r="AI802" s="128"/>
      <c r="AJ802" s="128"/>
      <c r="AK802" s="128"/>
      <c r="AL802" s="128"/>
      <c r="AM802" s="128"/>
      <c r="AN802" s="128"/>
      <c r="AO802" s="128"/>
      <c r="AP802" s="128"/>
      <c r="AQ802" s="128"/>
    </row>
    <row r="803" spans="1:43" s="17" customFormat="1" ht="12.75" customHeight="1" thickBot="1">
      <c r="A803" s="126" t="s">
        <v>50</v>
      </c>
      <c r="B803" s="104"/>
      <c r="C803" s="159" t="s">
        <v>51</v>
      </c>
      <c r="D803" s="105"/>
      <c r="E803" s="161">
        <v>2</v>
      </c>
      <c r="F803" s="162">
        <v>26</v>
      </c>
      <c r="G803" s="163">
        <v>81</v>
      </c>
      <c r="H803" s="164">
        <v>1</v>
      </c>
      <c r="I803" s="166">
        <v>26</v>
      </c>
      <c r="J803" s="162">
        <v>81</v>
      </c>
      <c r="K803" s="162"/>
      <c r="L803" s="165"/>
      <c r="M803" s="636">
        <f t="shared" si="89"/>
        <v>26</v>
      </c>
      <c r="N803" s="637">
        <f t="shared" si="89"/>
        <v>81</v>
      </c>
      <c r="O803" s="36"/>
      <c r="P803" s="151" t="s">
        <v>1474</v>
      </c>
      <c r="Q803" s="150"/>
      <c r="R803" s="150" t="str">
        <f t="shared" si="85"/>
        <v>M</v>
      </c>
      <c r="S803" s="15"/>
      <c r="T803" s="15">
        <v>1</v>
      </c>
      <c r="U803" s="15"/>
      <c r="V803" s="15"/>
      <c r="W803" s="473"/>
      <c r="X803" s="473"/>
      <c r="Y803" s="15"/>
      <c r="Z803" s="15"/>
      <c r="AA803" s="15"/>
      <c r="AC803" s="16"/>
      <c r="AD803" s="15">
        <v>1</v>
      </c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</row>
    <row r="804" spans="1:43" s="17" customFormat="1" ht="12.75" hidden="1" customHeight="1">
      <c r="A804" s="126" t="s">
        <v>52</v>
      </c>
      <c r="B804" s="95"/>
      <c r="C804" s="152" t="s">
        <v>53</v>
      </c>
      <c r="D804" s="46"/>
      <c r="E804" s="153"/>
      <c r="F804" s="154"/>
      <c r="G804" s="155"/>
      <c r="H804" s="156"/>
      <c r="I804" s="174"/>
      <c r="J804" s="154"/>
      <c r="K804" s="154"/>
      <c r="L804" s="157"/>
      <c r="M804" s="624">
        <f t="shared" si="89"/>
        <v>0</v>
      </c>
      <c r="N804" s="625">
        <f t="shared" si="89"/>
        <v>0</v>
      </c>
      <c r="O804" s="36"/>
      <c r="P804" s="151" t="s">
        <v>1474</v>
      </c>
      <c r="Q804" s="150"/>
      <c r="R804" s="150" t="str">
        <f t="shared" si="85"/>
        <v/>
      </c>
      <c r="S804" s="15"/>
      <c r="T804" s="15"/>
      <c r="U804" s="15"/>
      <c r="V804" s="15"/>
      <c r="W804" s="473"/>
      <c r="X804" s="473"/>
      <c r="Y804" s="15"/>
      <c r="Z804" s="15"/>
      <c r="AA804" s="15"/>
      <c r="AC804" s="16"/>
      <c r="AD804" s="15">
        <v>1</v>
      </c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</row>
    <row r="805" spans="1:43" s="17" customFormat="1" ht="12.75" hidden="1" customHeight="1" thickBot="1">
      <c r="A805" s="126" t="s">
        <v>54</v>
      </c>
      <c r="B805" s="74"/>
      <c r="C805" s="167" t="s">
        <v>55</v>
      </c>
      <c r="D805" s="46"/>
      <c r="E805" s="145"/>
      <c r="F805" s="146"/>
      <c r="G805" s="147"/>
      <c r="H805" s="148"/>
      <c r="I805" s="158"/>
      <c r="J805" s="146"/>
      <c r="K805" s="146"/>
      <c r="L805" s="149"/>
      <c r="M805" s="619">
        <f t="shared" si="89"/>
        <v>0</v>
      </c>
      <c r="N805" s="626">
        <f t="shared" si="89"/>
        <v>0</v>
      </c>
      <c r="O805" s="36"/>
      <c r="P805" s="151" t="s">
        <v>1474</v>
      </c>
      <c r="Q805" s="150"/>
      <c r="R805" s="150" t="str">
        <f t="shared" si="85"/>
        <v/>
      </c>
      <c r="S805" s="15"/>
      <c r="T805" s="15"/>
      <c r="U805" s="15"/>
      <c r="V805" s="15"/>
      <c r="W805" s="473"/>
      <c r="X805" s="473"/>
      <c r="Y805" s="15"/>
      <c r="Z805" s="15"/>
      <c r="AA805" s="15"/>
      <c r="AC805" s="16"/>
      <c r="AD805" s="15">
        <v>1</v>
      </c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  <c r="AQ805" s="16"/>
    </row>
    <row r="806" spans="1:43" s="18" customFormat="1" ht="15.75" customHeight="1" thickTop="1" thickBot="1">
      <c r="A806" s="126" t="s">
        <v>56</v>
      </c>
      <c r="B806" s="889" t="s">
        <v>57</v>
      </c>
      <c r="C806" s="890"/>
      <c r="D806" s="108"/>
      <c r="E806" s="651">
        <f t="shared" ref="E806:N806" si="90">SUM(E807:E850)</f>
        <v>772</v>
      </c>
      <c r="F806" s="652">
        <f t="shared" si="90"/>
        <v>85509</v>
      </c>
      <c r="G806" s="653">
        <f t="shared" si="90"/>
        <v>422131</v>
      </c>
      <c r="H806" s="654">
        <f t="shared" si="90"/>
        <v>180</v>
      </c>
      <c r="I806" s="655">
        <f t="shared" si="90"/>
        <v>13192</v>
      </c>
      <c r="J806" s="652">
        <f t="shared" si="90"/>
        <v>65496</v>
      </c>
      <c r="K806" s="652">
        <f t="shared" si="90"/>
        <v>16985</v>
      </c>
      <c r="L806" s="656">
        <f t="shared" si="90"/>
        <v>84925</v>
      </c>
      <c r="M806" s="655">
        <f t="shared" si="90"/>
        <v>30177</v>
      </c>
      <c r="N806" s="656">
        <f t="shared" si="90"/>
        <v>150421</v>
      </c>
      <c r="O806" s="36"/>
      <c r="P806" s="151" t="s">
        <v>1500</v>
      </c>
      <c r="Q806" s="150"/>
      <c r="R806" s="150" t="str">
        <f t="shared" si="85"/>
        <v>P</v>
      </c>
      <c r="S806" s="15"/>
      <c r="T806" s="15"/>
      <c r="U806" s="15"/>
      <c r="V806" s="15">
        <v>1</v>
      </c>
      <c r="W806" s="473"/>
      <c r="X806" s="473"/>
      <c r="Y806" s="15"/>
      <c r="Z806" s="15"/>
      <c r="AA806" s="15"/>
      <c r="AC806" s="15"/>
      <c r="AD806" s="15">
        <v>1</v>
      </c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</row>
    <row r="807" spans="1:43" s="17" customFormat="1" ht="12.75" customHeight="1" thickTop="1">
      <c r="A807" s="126" t="s">
        <v>62</v>
      </c>
      <c r="B807" s="95"/>
      <c r="C807" s="152" t="s">
        <v>63</v>
      </c>
      <c r="D807" s="132"/>
      <c r="E807" s="153">
        <v>27</v>
      </c>
      <c r="F807" s="154">
        <v>736</v>
      </c>
      <c r="G807" s="155">
        <v>1630</v>
      </c>
      <c r="H807" s="156"/>
      <c r="I807" s="174"/>
      <c r="J807" s="154"/>
      <c r="K807" s="154">
        <v>126</v>
      </c>
      <c r="L807" s="157">
        <v>630</v>
      </c>
      <c r="M807" s="624">
        <f t="shared" ref="M807:N838" si="91">I807+K807</f>
        <v>126</v>
      </c>
      <c r="N807" s="625">
        <f t="shared" si="91"/>
        <v>630</v>
      </c>
      <c r="O807" s="36"/>
      <c r="P807" s="151" t="s">
        <v>1474</v>
      </c>
      <c r="Q807" s="150"/>
      <c r="R807" s="150" t="str">
        <f t="shared" si="85"/>
        <v>M</v>
      </c>
      <c r="S807" s="15"/>
      <c r="T807" s="15">
        <v>1</v>
      </c>
      <c r="U807" s="15"/>
      <c r="V807" s="15"/>
      <c r="W807" s="473"/>
      <c r="X807" s="473"/>
      <c r="Y807" s="15"/>
      <c r="Z807" s="15"/>
      <c r="AA807" s="15"/>
      <c r="AC807" s="16"/>
      <c r="AD807" s="15">
        <v>1</v>
      </c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  <c r="AQ807" s="16"/>
    </row>
    <row r="808" spans="1:43" s="17" customFormat="1" ht="12.75" customHeight="1">
      <c r="A808" s="126" t="s">
        <v>64</v>
      </c>
      <c r="B808" s="72"/>
      <c r="C808" s="144" t="s">
        <v>65</v>
      </c>
      <c r="D808" s="132"/>
      <c r="E808" s="145">
        <v>19</v>
      </c>
      <c r="F808" s="146">
        <v>645</v>
      </c>
      <c r="G808" s="147">
        <v>4312</v>
      </c>
      <c r="H808" s="148">
        <v>2</v>
      </c>
      <c r="I808" s="158">
        <v>307</v>
      </c>
      <c r="J808" s="146">
        <v>1907</v>
      </c>
      <c r="K808" s="146"/>
      <c r="L808" s="149"/>
      <c r="M808" s="619">
        <f t="shared" si="91"/>
        <v>307</v>
      </c>
      <c r="N808" s="626">
        <f t="shared" si="91"/>
        <v>1907</v>
      </c>
      <c r="O808" s="36"/>
      <c r="P808" s="151" t="s">
        <v>1474</v>
      </c>
      <c r="Q808" s="150"/>
      <c r="R808" s="150" t="str">
        <f t="shared" si="85"/>
        <v>M</v>
      </c>
      <c r="S808" s="15"/>
      <c r="T808" s="15">
        <v>1</v>
      </c>
      <c r="U808" s="15"/>
      <c r="V808" s="15"/>
      <c r="W808" s="473"/>
      <c r="X808" s="473"/>
      <c r="Y808" s="15"/>
      <c r="Z808" s="15"/>
      <c r="AA808" s="15"/>
      <c r="AC808" s="16"/>
      <c r="AD808" s="15">
        <v>1</v>
      </c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  <c r="AQ808" s="16"/>
    </row>
    <row r="809" spans="1:43" s="17" customFormat="1" ht="12.75" customHeight="1">
      <c r="A809" s="126" t="s">
        <v>66</v>
      </c>
      <c r="B809" s="72"/>
      <c r="C809" s="144" t="s">
        <v>67</v>
      </c>
      <c r="D809" s="132"/>
      <c r="E809" s="145">
        <v>21</v>
      </c>
      <c r="F809" s="146">
        <v>4518</v>
      </c>
      <c r="G809" s="147">
        <v>22819</v>
      </c>
      <c r="H809" s="148"/>
      <c r="I809" s="158"/>
      <c r="J809" s="146"/>
      <c r="K809" s="146"/>
      <c r="L809" s="149"/>
      <c r="M809" s="619">
        <f t="shared" si="91"/>
        <v>0</v>
      </c>
      <c r="N809" s="626">
        <f t="shared" si="91"/>
        <v>0</v>
      </c>
      <c r="O809" s="36"/>
      <c r="P809" s="151" t="s">
        <v>1474</v>
      </c>
      <c r="Q809" s="150"/>
      <c r="R809" s="150" t="str">
        <f t="shared" si="85"/>
        <v>M</v>
      </c>
      <c r="S809" s="15"/>
      <c r="T809" s="15">
        <v>1</v>
      </c>
      <c r="U809" s="15"/>
      <c r="V809" s="15"/>
      <c r="W809" s="473"/>
      <c r="X809" s="473"/>
      <c r="Y809" s="15"/>
      <c r="Z809" s="15"/>
      <c r="AA809" s="15"/>
      <c r="AC809" s="16"/>
      <c r="AD809" s="15">
        <v>1</v>
      </c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  <c r="AP809" s="16"/>
      <c r="AQ809" s="16"/>
    </row>
    <row r="810" spans="1:43" s="143" customFormat="1" ht="12.75" customHeight="1">
      <c r="A810" s="126" t="s">
        <v>68</v>
      </c>
      <c r="B810" s="72"/>
      <c r="C810" s="144" t="s">
        <v>69</v>
      </c>
      <c r="D810" s="132"/>
      <c r="E810" s="145">
        <v>1</v>
      </c>
      <c r="F810" s="146">
        <v>3</v>
      </c>
      <c r="G810" s="147">
        <v>17</v>
      </c>
      <c r="H810" s="148">
        <v>1</v>
      </c>
      <c r="I810" s="158">
        <v>3</v>
      </c>
      <c r="J810" s="146">
        <v>17</v>
      </c>
      <c r="K810" s="146"/>
      <c r="L810" s="149"/>
      <c r="M810" s="619">
        <f t="shared" si="91"/>
        <v>3</v>
      </c>
      <c r="N810" s="626">
        <f t="shared" si="91"/>
        <v>17</v>
      </c>
      <c r="O810" s="138"/>
      <c r="P810" s="151" t="s">
        <v>1474</v>
      </c>
      <c r="Q810" s="150"/>
      <c r="R810" s="150" t="str">
        <f t="shared" si="85"/>
        <v>M</v>
      </c>
      <c r="S810" s="15"/>
      <c r="T810" s="15">
        <v>1</v>
      </c>
      <c r="U810" s="140"/>
      <c r="V810" s="140"/>
      <c r="W810" s="474"/>
      <c r="X810" s="474"/>
      <c r="Y810" s="140"/>
      <c r="Z810" s="140"/>
      <c r="AA810" s="140"/>
      <c r="AC810" s="142"/>
      <c r="AD810" s="15">
        <v>1</v>
      </c>
      <c r="AE810" s="142"/>
      <c r="AF810" s="142"/>
      <c r="AG810" s="142"/>
      <c r="AH810" s="142"/>
      <c r="AI810" s="142"/>
      <c r="AJ810" s="142"/>
      <c r="AK810" s="142"/>
      <c r="AL810" s="142"/>
      <c r="AM810" s="142"/>
      <c r="AN810" s="142"/>
      <c r="AO810" s="142"/>
      <c r="AP810" s="142"/>
      <c r="AQ810" s="142"/>
    </row>
    <row r="811" spans="1:43" s="17" customFormat="1" ht="12.75" hidden="1" customHeight="1">
      <c r="A811" s="126" t="s">
        <v>70</v>
      </c>
      <c r="B811" s="72"/>
      <c r="C811" s="144" t="s">
        <v>71</v>
      </c>
      <c r="D811" s="132"/>
      <c r="E811" s="145"/>
      <c r="F811" s="146"/>
      <c r="G811" s="147"/>
      <c r="H811" s="148"/>
      <c r="I811" s="158"/>
      <c r="J811" s="146"/>
      <c r="K811" s="146"/>
      <c r="L811" s="149"/>
      <c r="M811" s="619">
        <f t="shared" si="91"/>
        <v>0</v>
      </c>
      <c r="N811" s="626">
        <f t="shared" si="91"/>
        <v>0</v>
      </c>
      <c r="O811" s="36"/>
      <c r="P811" s="151" t="s">
        <v>1474</v>
      </c>
      <c r="Q811" s="150"/>
      <c r="R811" s="150" t="str">
        <f t="shared" si="85"/>
        <v/>
      </c>
      <c r="S811" s="15"/>
      <c r="T811" s="15"/>
      <c r="U811" s="15"/>
      <c r="V811" s="15"/>
      <c r="W811" s="473"/>
      <c r="X811" s="473"/>
      <c r="Y811" s="15"/>
      <c r="Z811" s="15"/>
      <c r="AA811" s="15"/>
      <c r="AC811" s="16"/>
      <c r="AD811" s="15">
        <v>1</v>
      </c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  <c r="AQ811" s="16"/>
    </row>
    <row r="812" spans="1:43" s="143" customFormat="1" ht="12.75" customHeight="1">
      <c r="A812" s="126" t="s">
        <v>72</v>
      </c>
      <c r="B812" s="72"/>
      <c r="C812" s="144" t="s">
        <v>73</v>
      </c>
      <c r="D812" s="132"/>
      <c r="E812" s="145">
        <v>2</v>
      </c>
      <c r="F812" s="146">
        <v>5264</v>
      </c>
      <c r="G812" s="147">
        <v>26320</v>
      </c>
      <c r="H812" s="148"/>
      <c r="I812" s="158"/>
      <c r="J812" s="146"/>
      <c r="K812" s="146"/>
      <c r="L812" s="149"/>
      <c r="M812" s="619">
        <f t="shared" si="91"/>
        <v>0</v>
      </c>
      <c r="N812" s="626">
        <f t="shared" si="91"/>
        <v>0</v>
      </c>
      <c r="O812" s="138"/>
      <c r="P812" s="151" t="s">
        <v>1474</v>
      </c>
      <c r="Q812" s="150"/>
      <c r="R812" s="150" t="str">
        <f t="shared" si="85"/>
        <v>M</v>
      </c>
      <c r="S812" s="15"/>
      <c r="T812" s="15">
        <v>1</v>
      </c>
      <c r="U812" s="140"/>
      <c r="V812" s="140"/>
      <c r="W812" s="474"/>
      <c r="X812" s="474"/>
      <c r="Y812" s="140"/>
      <c r="Z812" s="140"/>
      <c r="AA812" s="140"/>
      <c r="AC812" s="142"/>
      <c r="AD812" s="15">
        <v>1</v>
      </c>
      <c r="AE812" s="142"/>
      <c r="AF812" s="142"/>
      <c r="AG812" s="142"/>
      <c r="AH812" s="142"/>
      <c r="AI812" s="142"/>
      <c r="AJ812" s="142"/>
      <c r="AK812" s="142"/>
      <c r="AL812" s="142"/>
      <c r="AM812" s="142"/>
      <c r="AN812" s="142"/>
      <c r="AO812" s="142"/>
      <c r="AP812" s="142"/>
      <c r="AQ812" s="142"/>
    </row>
    <row r="813" spans="1:43" s="17" customFormat="1" ht="12.75" customHeight="1">
      <c r="A813" s="126" t="s">
        <v>74</v>
      </c>
      <c r="B813" s="72"/>
      <c r="C813" s="144" t="s">
        <v>75</v>
      </c>
      <c r="D813" s="132"/>
      <c r="E813" s="145">
        <v>33</v>
      </c>
      <c r="F813" s="146">
        <v>19990</v>
      </c>
      <c r="G813" s="147">
        <v>99510</v>
      </c>
      <c r="H813" s="148">
        <v>4</v>
      </c>
      <c r="I813" s="158">
        <v>148</v>
      </c>
      <c r="J813" s="146">
        <v>740</v>
      </c>
      <c r="K813" s="146"/>
      <c r="L813" s="149"/>
      <c r="M813" s="619">
        <f t="shared" si="91"/>
        <v>148</v>
      </c>
      <c r="N813" s="626">
        <f t="shared" si="91"/>
        <v>740</v>
      </c>
      <c r="O813" s="36"/>
      <c r="P813" s="151" t="s">
        <v>1474</v>
      </c>
      <c r="Q813" s="150"/>
      <c r="R813" s="150" t="str">
        <f t="shared" si="85"/>
        <v>M</v>
      </c>
      <c r="S813" s="15"/>
      <c r="T813" s="15">
        <v>1</v>
      </c>
      <c r="U813" s="15"/>
      <c r="V813" s="15"/>
      <c r="W813" s="473"/>
      <c r="X813" s="473"/>
      <c r="Y813" s="15"/>
      <c r="Z813" s="15"/>
      <c r="AA813" s="15"/>
      <c r="AC813" s="16"/>
      <c r="AD813" s="15">
        <v>1</v>
      </c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  <c r="AQ813" s="16"/>
    </row>
    <row r="814" spans="1:43" s="143" customFormat="1" ht="12.75" customHeight="1">
      <c r="A814" s="126" t="s">
        <v>76</v>
      </c>
      <c r="B814" s="72"/>
      <c r="C814" s="144" t="s">
        <v>77</v>
      </c>
      <c r="D814" s="132"/>
      <c r="E814" s="145">
        <v>26</v>
      </c>
      <c r="F814" s="146">
        <v>339</v>
      </c>
      <c r="G814" s="147">
        <v>1695</v>
      </c>
      <c r="H814" s="148">
        <v>1</v>
      </c>
      <c r="I814" s="158">
        <v>339</v>
      </c>
      <c r="J814" s="146">
        <v>1695</v>
      </c>
      <c r="K814" s="146"/>
      <c r="L814" s="149"/>
      <c r="M814" s="619">
        <f t="shared" si="91"/>
        <v>339</v>
      </c>
      <c r="N814" s="626">
        <f t="shared" si="91"/>
        <v>1695</v>
      </c>
      <c r="O814" s="138"/>
      <c r="P814" s="151" t="s">
        <v>1474</v>
      </c>
      <c r="Q814" s="150"/>
      <c r="R814" s="150" t="str">
        <f t="shared" si="85"/>
        <v>M</v>
      </c>
      <c r="S814" s="15"/>
      <c r="T814" s="15">
        <v>1</v>
      </c>
      <c r="U814" s="140"/>
      <c r="V814" s="140"/>
      <c r="W814" s="474"/>
      <c r="X814" s="474"/>
      <c r="Y814" s="140"/>
      <c r="Z814" s="140"/>
      <c r="AA814" s="140"/>
      <c r="AC814" s="142"/>
      <c r="AD814" s="15">
        <v>1</v>
      </c>
      <c r="AE814" s="142"/>
      <c r="AF814" s="142"/>
      <c r="AG814" s="142"/>
      <c r="AH814" s="142"/>
      <c r="AI814" s="142"/>
      <c r="AJ814" s="142"/>
      <c r="AK814" s="142"/>
      <c r="AL814" s="142"/>
      <c r="AM814" s="142"/>
      <c r="AN814" s="142"/>
      <c r="AO814" s="142"/>
      <c r="AP814" s="142"/>
      <c r="AQ814" s="142"/>
    </row>
    <row r="815" spans="1:43" s="17" customFormat="1" ht="12.75" hidden="1" customHeight="1">
      <c r="A815" s="126" t="s">
        <v>78</v>
      </c>
      <c r="B815" s="72"/>
      <c r="C815" s="144" t="s">
        <v>79</v>
      </c>
      <c r="D815" s="132"/>
      <c r="E815" s="145"/>
      <c r="F815" s="146"/>
      <c r="G815" s="147"/>
      <c r="H815" s="148"/>
      <c r="I815" s="158"/>
      <c r="J815" s="146"/>
      <c r="K815" s="146"/>
      <c r="L815" s="149"/>
      <c r="M815" s="619">
        <f t="shared" si="91"/>
        <v>0</v>
      </c>
      <c r="N815" s="626">
        <f t="shared" si="91"/>
        <v>0</v>
      </c>
      <c r="O815" s="36"/>
      <c r="P815" s="151" t="s">
        <v>1474</v>
      </c>
      <c r="Q815" s="150"/>
      <c r="R815" s="150" t="str">
        <f t="shared" si="85"/>
        <v/>
      </c>
      <c r="S815" s="15"/>
      <c r="T815" s="15"/>
      <c r="U815" s="15"/>
      <c r="V815" s="15"/>
      <c r="W815" s="473"/>
      <c r="X815" s="473"/>
      <c r="Y815" s="15"/>
      <c r="Z815" s="15"/>
      <c r="AA815" s="15"/>
      <c r="AC815" s="16"/>
      <c r="AD815" s="15">
        <v>1</v>
      </c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  <c r="AQ815" s="16"/>
    </row>
    <row r="816" spans="1:43" s="17" customFormat="1" ht="12.75" hidden="1" customHeight="1">
      <c r="A816" s="126" t="s">
        <v>80</v>
      </c>
      <c r="B816" s="72"/>
      <c r="C816" s="144" t="s">
        <v>81</v>
      </c>
      <c r="D816" s="132"/>
      <c r="E816" s="145"/>
      <c r="F816" s="146"/>
      <c r="G816" s="147"/>
      <c r="H816" s="148"/>
      <c r="I816" s="158"/>
      <c r="J816" s="146"/>
      <c r="K816" s="146"/>
      <c r="L816" s="149"/>
      <c r="M816" s="619">
        <f t="shared" si="91"/>
        <v>0</v>
      </c>
      <c r="N816" s="626">
        <f t="shared" si="91"/>
        <v>0</v>
      </c>
      <c r="O816" s="36"/>
      <c r="P816" s="151" t="s">
        <v>1474</v>
      </c>
      <c r="Q816" s="150"/>
      <c r="R816" s="150" t="str">
        <f t="shared" si="85"/>
        <v/>
      </c>
      <c r="S816" s="15"/>
      <c r="T816" s="15"/>
      <c r="U816" s="15"/>
      <c r="V816" s="15"/>
      <c r="W816" s="473"/>
      <c r="X816" s="473"/>
      <c r="Y816" s="15"/>
      <c r="Z816" s="15"/>
      <c r="AA816" s="15"/>
      <c r="AC816" s="16"/>
      <c r="AD816" s="15">
        <v>1</v>
      </c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</row>
    <row r="817" spans="1:43" s="17" customFormat="1" ht="12.75" customHeight="1">
      <c r="A817" s="126" t="s">
        <v>82</v>
      </c>
      <c r="B817" s="72"/>
      <c r="C817" s="144" t="s">
        <v>1809</v>
      </c>
      <c r="D817" s="132"/>
      <c r="E817" s="145">
        <v>9</v>
      </c>
      <c r="F817" s="146">
        <v>108</v>
      </c>
      <c r="G817" s="147">
        <v>458</v>
      </c>
      <c r="H817" s="148"/>
      <c r="I817" s="158"/>
      <c r="J817" s="146"/>
      <c r="K817" s="146"/>
      <c r="L817" s="149"/>
      <c r="M817" s="619">
        <f t="shared" si="91"/>
        <v>0</v>
      </c>
      <c r="N817" s="626">
        <f t="shared" si="91"/>
        <v>0</v>
      </c>
      <c r="O817" s="36"/>
      <c r="P817" s="151" t="s">
        <v>1474</v>
      </c>
      <c r="Q817" s="150"/>
      <c r="R817" s="150" t="str">
        <f t="shared" si="85"/>
        <v>M</v>
      </c>
      <c r="S817" s="15"/>
      <c r="T817" s="15">
        <v>1</v>
      </c>
      <c r="U817" s="15"/>
      <c r="V817" s="15"/>
      <c r="W817" s="473"/>
      <c r="X817" s="473"/>
      <c r="Y817" s="15"/>
      <c r="Z817" s="15"/>
      <c r="AA817" s="15"/>
      <c r="AC817" s="16"/>
      <c r="AD817" s="15">
        <v>1</v>
      </c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  <c r="AQ817" s="16"/>
    </row>
    <row r="818" spans="1:43" s="17" customFormat="1" ht="12.75" customHeight="1">
      <c r="A818" s="126" t="s">
        <v>83</v>
      </c>
      <c r="B818" s="72"/>
      <c r="C818" s="144" t="s">
        <v>84</v>
      </c>
      <c r="D818" s="132"/>
      <c r="E818" s="145">
        <v>7</v>
      </c>
      <c r="F818" s="146">
        <v>123</v>
      </c>
      <c r="G818" s="147">
        <v>578</v>
      </c>
      <c r="H818" s="148">
        <v>3</v>
      </c>
      <c r="I818" s="158">
        <v>109</v>
      </c>
      <c r="J818" s="146">
        <v>552</v>
      </c>
      <c r="K818" s="146"/>
      <c r="L818" s="149"/>
      <c r="M818" s="619">
        <f t="shared" si="91"/>
        <v>109</v>
      </c>
      <c r="N818" s="626">
        <f t="shared" si="91"/>
        <v>552</v>
      </c>
      <c r="O818" s="36"/>
      <c r="P818" s="151" t="s">
        <v>1474</v>
      </c>
      <c r="Q818" s="150"/>
      <c r="R818" s="150" t="str">
        <f t="shared" si="85"/>
        <v>M</v>
      </c>
      <c r="S818" s="15"/>
      <c r="T818" s="15">
        <v>1</v>
      </c>
      <c r="U818" s="15"/>
      <c r="V818" s="15"/>
      <c r="W818" s="473"/>
      <c r="X818" s="473"/>
      <c r="Y818" s="15"/>
      <c r="Z818" s="15"/>
      <c r="AA818" s="15"/>
      <c r="AC818" s="16"/>
      <c r="AD818" s="15">
        <v>1</v>
      </c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</row>
    <row r="819" spans="1:43" s="17" customFormat="1" ht="12.75" customHeight="1">
      <c r="A819" s="126" t="s">
        <v>85</v>
      </c>
      <c r="B819" s="72"/>
      <c r="C819" s="144" t="s">
        <v>86</v>
      </c>
      <c r="D819" s="132"/>
      <c r="E819" s="145">
        <v>34</v>
      </c>
      <c r="F819" s="146">
        <v>1865</v>
      </c>
      <c r="G819" s="147">
        <v>9325</v>
      </c>
      <c r="H819" s="148"/>
      <c r="I819" s="158"/>
      <c r="J819" s="146"/>
      <c r="K819" s="146">
        <v>800</v>
      </c>
      <c r="L819" s="149">
        <v>4000</v>
      </c>
      <c r="M819" s="619">
        <f t="shared" si="91"/>
        <v>800</v>
      </c>
      <c r="N819" s="626">
        <f t="shared" si="91"/>
        <v>4000</v>
      </c>
      <c r="O819" s="36"/>
      <c r="P819" s="151" t="s">
        <v>1474</v>
      </c>
      <c r="Q819" s="150"/>
      <c r="R819" s="150" t="str">
        <f t="shared" si="85"/>
        <v>M</v>
      </c>
      <c r="S819" s="15"/>
      <c r="T819" s="15">
        <v>1</v>
      </c>
      <c r="U819" s="15"/>
      <c r="V819" s="15"/>
      <c r="W819" s="473"/>
      <c r="X819" s="473"/>
      <c r="Y819" s="15"/>
      <c r="Z819" s="15"/>
      <c r="AA819" s="15"/>
      <c r="AC819" s="16"/>
      <c r="AD819" s="15">
        <v>1</v>
      </c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</row>
    <row r="820" spans="1:43" s="17" customFormat="1" ht="12.75" customHeight="1">
      <c r="A820" s="126" t="s">
        <v>87</v>
      </c>
      <c r="B820" s="72"/>
      <c r="C820" s="144" t="s">
        <v>2112</v>
      </c>
      <c r="D820" s="132"/>
      <c r="E820" s="145">
        <v>23</v>
      </c>
      <c r="F820" s="146">
        <v>1154</v>
      </c>
      <c r="G820" s="147">
        <v>9212</v>
      </c>
      <c r="H820" s="148">
        <v>6</v>
      </c>
      <c r="I820" s="158">
        <v>830</v>
      </c>
      <c r="J820" s="146">
        <v>4330</v>
      </c>
      <c r="K820" s="146">
        <v>272</v>
      </c>
      <c r="L820" s="149">
        <v>1360</v>
      </c>
      <c r="M820" s="619">
        <f t="shared" si="91"/>
        <v>1102</v>
      </c>
      <c r="N820" s="626">
        <f t="shared" si="91"/>
        <v>5690</v>
      </c>
      <c r="O820" s="36"/>
      <c r="P820" s="151" t="s">
        <v>1474</v>
      </c>
      <c r="Q820" s="150"/>
      <c r="R820" s="150" t="str">
        <f t="shared" si="85"/>
        <v>M</v>
      </c>
      <c r="S820" s="15"/>
      <c r="T820" s="15">
        <v>1</v>
      </c>
      <c r="U820" s="15"/>
      <c r="V820" s="15"/>
      <c r="W820" s="473"/>
      <c r="X820" s="473"/>
      <c r="Y820" s="15"/>
      <c r="Z820" s="15"/>
      <c r="AA820" s="15"/>
      <c r="AC820" s="16"/>
      <c r="AD820" s="15">
        <v>1</v>
      </c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</row>
    <row r="821" spans="1:43" s="17" customFormat="1" ht="12.75" hidden="1" customHeight="1">
      <c r="A821" s="126" t="s">
        <v>88</v>
      </c>
      <c r="B821" s="72"/>
      <c r="C821" s="144" t="s">
        <v>89</v>
      </c>
      <c r="D821" s="132"/>
      <c r="E821" s="145"/>
      <c r="F821" s="146"/>
      <c r="G821" s="147"/>
      <c r="H821" s="148"/>
      <c r="I821" s="158"/>
      <c r="J821" s="146"/>
      <c r="K821" s="146"/>
      <c r="L821" s="149"/>
      <c r="M821" s="619">
        <f t="shared" si="91"/>
        <v>0</v>
      </c>
      <c r="N821" s="626">
        <f t="shared" si="91"/>
        <v>0</v>
      </c>
      <c r="O821" s="36"/>
      <c r="P821" s="151" t="s">
        <v>1474</v>
      </c>
      <c r="Q821" s="150"/>
      <c r="R821" s="150" t="str">
        <f t="shared" si="85"/>
        <v/>
      </c>
      <c r="S821" s="15"/>
      <c r="T821" s="15"/>
      <c r="U821" s="15"/>
      <c r="V821" s="15"/>
      <c r="W821" s="473"/>
      <c r="X821" s="473"/>
      <c r="Y821" s="15"/>
      <c r="Z821" s="15"/>
      <c r="AA821" s="15"/>
      <c r="AC821" s="16"/>
      <c r="AD821" s="15">
        <v>1</v>
      </c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  <c r="AQ821" s="16"/>
    </row>
    <row r="822" spans="1:43" s="17" customFormat="1" ht="12.75" customHeight="1">
      <c r="A822" s="126" t="s">
        <v>90</v>
      </c>
      <c r="B822" s="72"/>
      <c r="C822" s="144" t="s">
        <v>91</v>
      </c>
      <c r="D822" s="132"/>
      <c r="E822" s="145">
        <v>7</v>
      </c>
      <c r="F822" s="146">
        <v>394</v>
      </c>
      <c r="G822" s="147">
        <v>1968</v>
      </c>
      <c r="H822" s="148">
        <v>6</v>
      </c>
      <c r="I822" s="158">
        <v>86</v>
      </c>
      <c r="J822" s="146">
        <v>1833</v>
      </c>
      <c r="K822" s="146">
        <v>19</v>
      </c>
      <c r="L822" s="626">
        <v>95</v>
      </c>
      <c r="M822" s="619">
        <f t="shared" si="91"/>
        <v>105</v>
      </c>
      <c r="N822" s="626">
        <f t="shared" si="91"/>
        <v>1928</v>
      </c>
      <c r="O822" s="36"/>
      <c r="P822" s="151" t="s">
        <v>1474</v>
      </c>
      <c r="Q822" s="150"/>
      <c r="R822" s="150" t="str">
        <f t="shared" si="85"/>
        <v>M</v>
      </c>
      <c r="S822" s="15"/>
      <c r="T822" s="15">
        <v>1</v>
      </c>
      <c r="U822" s="15"/>
      <c r="V822" s="15"/>
      <c r="W822" s="473"/>
      <c r="X822" s="473"/>
      <c r="Y822" s="15"/>
      <c r="Z822" s="15"/>
      <c r="AA822" s="15"/>
      <c r="AC822" s="16"/>
      <c r="AD822" s="15">
        <v>1</v>
      </c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</row>
    <row r="823" spans="1:43" s="17" customFormat="1" ht="12.75" customHeight="1">
      <c r="A823" s="126" t="s">
        <v>92</v>
      </c>
      <c r="B823" s="72"/>
      <c r="C823" s="144" t="s">
        <v>93</v>
      </c>
      <c r="D823" s="132"/>
      <c r="E823" s="145">
        <v>51</v>
      </c>
      <c r="F823" s="146">
        <v>2707</v>
      </c>
      <c r="G823" s="147">
        <v>10961</v>
      </c>
      <c r="H823" s="148">
        <v>26</v>
      </c>
      <c r="I823" s="158">
        <v>1550</v>
      </c>
      <c r="J823" s="146">
        <v>5428</v>
      </c>
      <c r="K823" s="146"/>
      <c r="L823" s="149"/>
      <c r="M823" s="619">
        <f t="shared" si="91"/>
        <v>1550</v>
      </c>
      <c r="N823" s="626">
        <f t="shared" si="91"/>
        <v>5428</v>
      </c>
      <c r="O823" s="36"/>
      <c r="P823" s="151" t="s">
        <v>1474</v>
      </c>
      <c r="Q823" s="150"/>
      <c r="R823" s="150" t="str">
        <f t="shared" si="85"/>
        <v>M</v>
      </c>
      <c r="S823" s="15"/>
      <c r="T823" s="15">
        <v>1</v>
      </c>
      <c r="U823" s="15"/>
      <c r="V823" s="15"/>
      <c r="W823" s="473"/>
      <c r="X823" s="473"/>
      <c r="Y823" s="15"/>
      <c r="Z823" s="15"/>
      <c r="AA823" s="15"/>
      <c r="AC823" s="16"/>
      <c r="AD823" s="15">
        <v>1</v>
      </c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</row>
    <row r="824" spans="1:43" s="143" customFormat="1" ht="12.75" customHeight="1">
      <c r="A824" s="126" t="s">
        <v>94</v>
      </c>
      <c r="B824" s="72"/>
      <c r="C824" s="144" t="s">
        <v>95</v>
      </c>
      <c r="D824" s="132"/>
      <c r="E824" s="145">
        <v>1</v>
      </c>
      <c r="F824" s="146">
        <v>85</v>
      </c>
      <c r="G824" s="147">
        <v>400</v>
      </c>
      <c r="H824" s="148">
        <v>1</v>
      </c>
      <c r="I824" s="158">
        <v>85</v>
      </c>
      <c r="J824" s="146">
        <v>400</v>
      </c>
      <c r="K824" s="146"/>
      <c r="L824" s="149"/>
      <c r="M824" s="619">
        <f t="shared" si="91"/>
        <v>85</v>
      </c>
      <c r="N824" s="626">
        <f t="shared" si="91"/>
        <v>400</v>
      </c>
      <c r="O824" s="138"/>
      <c r="P824" s="151" t="s">
        <v>1474</v>
      </c>
      <c r="Q824" s="150"/>
      <c r="R824" s="150" t="str">
        <f t="shared" si="85"/>
        <v>M</v>
      </c>
      <c r="S824" s="15"/>
      <c r="T824" s="15">
        <v>1</v>
      </c>
      <c r="U824" s="140"/>
      <c r="V824" s="140"/>
      <c r="W824" s="474"/>
      <c r="X824" s="474"/>
      <c r="Y824" s="140"/>
      <c r="Z824" s="140"/>
      <c r="AA824" s="140"/>
      <c r="AC824" s="142"/>
      <c r="AD824" s="15">
        <v>1</v>
      </c>
      <c r="AE824" s="142"/>
      <c r="AF824" s="142"/>
      <c r="AG824" s="142"/>
      <c r="AH824" s="142"/>
      <c r="AI824" s="142"/>
      <c r="AJ824" s="142"/>
      <c r="AK824" s="142"/>
      <c r="AL824" s="142"/>
      <c r="AM824" s="142"/>
      <c r="AN824" s="142"/>
      <c r="AO824" s="142"/>
      <c r="AP824" s="142"/>
      <c r="AQ824" s="142"/>
    </row>
    <row r="825" spans="1:43" s="17" customFormat="1" ht="12.75" customHeight="1">
      <c r="A825" s="126" t="s">
        <v>96</v>
      </c>
      <c r="B825" s="72"/>
      <c r="C825" s="144" t="s">
        <v>97</v>
      </c>
      <c r="D825" s="132"/>
      <c r="E825" s="145">
        <v>13</v>
      </c>
      <c r="F825" s="146">
        <v>589</v>
      </c>
      <c r="G825" s="147">
        <v>1352</v>
      </c>
      <c r="H825" s="148">
        <v>1</v>
      </c>
      <c r="I825" s="158">
        <v>252</v>
      </c>
      <c r="J825" s="146">
        <v>1260</v>
      </c>
      <c r="K825" s="146"/>
      <c r="L825" s="149"/>
      <c r="M825" s="619">
        <f t="shared" si="91"/>
        <v>252</v>
      </c>
      <c r="N825" s="626">
        <f t="shared" si="91"/>
        <v>1260</v>
      </c>
      <c r="O825" s="36"/>
      <c r="P825" s="151" t="s">
        <v>1474</v>
      </c>
      <c r="Q825" s="150"/>
      <c r="R825" s="150" t="str">
        <f t="shared" si="85"/>
        <v>M</v>
      </c>
      <c r="S825" s="15"/>
      <c r="T825" s="15">
        <v>1</v>
      </c>
      <c r="U825" s="15"/>
      <c r="V825" s="15"/>
      <c r="W825" s="473"/>
      <c r="X825" s="473"/>
      <c r="Y825" s="15"/>
      <c r="Z825" s="15"/>
      <c r="AA825" s="15"/>
      <c r="AC825" s="16"/>
      <c r="AD825" s="15">
        <v>1</v>
      </c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  <c r="AQ825" s="16"/>
    </row>
    <row r="826" spans="1:43" s="143" customFormat="1" ht="12.75" customHeight="1">
      <c r="A826" s="126" t="s">
        <v>98</v>
      </c>
      <c r="B826" s="72"/>
      <c r="C826" s="144" t="s">
        <v>99</v>
      </c>
      <c r="D826" s="132"/>
      <c r="E826" s="145">
        <v>1</v>
      </c>
      <c r="F826" s="146">
        <v>30</v>
      </c>
      <c r="G826" s="147">
        <v>119</v>
      </c>
      <c r="H826" s="148"/>
      <c r="I826" s="158"/>
      <c r="J826" s="146"/>
      <c r="K826" s="146"/>
      <c r="L826" s="149"/>
      <c r="M826" s="619">
        <f t="shared" si="91"/>
        <v>0</v>
      </c>
      <c r="N826" s="626">
        <f t="shared" si="91"/>
        <v>0</v>
      </c>
      <c r="O826" s="138"/>
      <c r="P826" s="151" t="s">
        <v>1474</v>
      </c>
      <c r="Q826" s="150"/>
      <c r="R826" s="150" t="str">
        <f t="shared" si="85"/>
        <v>M</v>
      </c>
      <c r="S826" s="15"/>
      <c r="T826" s="15">
        <v>1</v>
      </c>
      <c r="U826" s="140"/>
      <c r="V826" s="140"/>
      <c r="W826" s="474"/>
      <c r="X826" s="474"/>
      <c r="Y826" s="140"/>
      <c r="Z826" s="140"/>
      <c r="AA826" s="140"/>
      <c r="AC826" s="142"/>
      <c r="AD826" s="15">
        <v>1</v>
      </c>
      <c r="AE826" s="142"/>
      <c r="AF826" s="142"/>
      <c r="AG826" s="142"/>
      <c r="AH826" s="142"/>
      <c r="AI826" s="142"/>
      <c r="AJ826" s="142"/>
      <c r="AK826" s="142"/>
      <c r="AL826" s="142"/>
      <c r="AM826" s="142"/>
      <c r="AN826" s="142"/>
      <c r="AO826" s="142"/>
      <c r="AP826" s="142"/>
      <c r="AQ826" s="142"/>
    </row>
    <row r="827" spans="1:43" s="129" customFormat="1" ht="12.75" customHeight="1">
      <c r="A827" s="126" t="s">
        <v>58</v>
      </c>
      <c r="B827" s="131"/>
      <c r="C827" s="144" t="s">
        <v>59</v>
      </c>
      <c r="D827" s="132"/>
      <c r="E827" s="145">
        <v>83</v>
      </c>
      <c r="F827" s="146">
        <v>5142</v>
      </c>
      <c r="G827" s="147">
        <v>25710</v>
      </c>
      <c r="H827" s="148">
        <v>8</v>
      </c>
      <c r="I827" s="158">
        <v>76</v>
      </c>
      <c r="J827" s="146">
        <v>380</v>
      </c>
      <c r="K827" s="146"/>
      <c r="L827" s="149"/>
      <c r="M827" s="619">
        <f t="shared" si="91"/>
        <v>76</v>
      </c>
      <c r="N827" s="626">
        <f t="shared" si="91"/>
        <v>380</v>
      </c>
      <c r="O827" s="150"/>
      <c r="P827" s="151" t="s">
        <v>1473</v>
      </c>
      <c r="Q827" s="150"/>
      <c r="R827" s="150" t="str">
        <f t="shared" si="85"/>
        <v>C</v>
      </c>
      <c r="S827" s="15"/>
      <c r="T827" s="15"/>
      <c r="U827" s="5">
        <v>1</v>
      </c>
      <c r="V827" s="5"/>
      <c r="W827" s="475"/>
      <c r="X827" s="475"/>
      <c r="Y827" s="5"/>
      <c r="Z827" s="5"/>
      <c r="AA827" s="5"/>
      <c r="AC827" s="128"/>
      <c r="AD827" s="15">
        <v>1</v>
      </c>
      <c r="AE827" s="128"/>
      <c r="AF827" s="128"/>
      <c r="AG827" s="128"/>
      <c r="AH827" s="128"/>
      <c r="AI827" s="128"/>
      <c r="AJ827" s="128"/>
      <c r="AK827" s="128"/>
      <c r="AL827" s="128"/>
      <c r="AM827" s="128"/>
      <c r="AN827" s="128"/>
      <c r="AO827" s="128"/>
      <c r="AP827" s="128"/>
      <c r="AQ827" s="128"/>
    </row>
    <row r="828" spans="1:43" s="17" customFormat="1" ht="12.75" customHeight="1">
      <c r="A828" s="126" t="s">
        <v>100</v>
      </c>
      <c r="B828" s="72"/>
      <c r="C828" s="144" t="s">
        <v>101</v>
      </c>
      <c r="D828" s="132"/>
      <c r="E828" s="145">
        <v>35</v>
      </c>
      <c r="F828" s="146">
        <v>3443</v>
      </c>
      <c r="G828" s="147">
        <v>17474</v>
      </c>
      <c r="H828" s="148">
        <v>45</v>
      </c>
      <c r="I828" s="158">
        <v>2953</v>
      </c>
      <c r="J828" s="146">
        <v>14857</v>
      </c>
      <c r="K828" s="146"/>
      <c r="L828" s="149"/>
      <c r="M828" s="619">
        <f t="shared" si="91"/>
        <v>2953</v>
      </c>
      <c r="N828" s="626">
        <f t="shared" si="91"/>
        <v>14857</v>
      </c>
      <c r="O828" s="36"/>
      <c r="P828" s="151" t="s">
        <v>1474</v>
      </c>
      <c r="Q828" s="150"/>
      <c r="R828" s="150" t="str">
        <f t="shared" si="85"/>
        <v>M</v>
      </c>
      <c r="S828" s="15"/>
      <c r="T828" s="15">
        <v>1</v>
      </c>
      <c r="U828" s="15"/>
      <c r="V828" s="15"/>
      <c r="W828" s="473"/>
      <c r="X828" s="473"/>
      <c r="Y828" s="15"/>
      <c r="Z828" s="15"/>
      <c r="AA828" s="15"/>
      <c r="AC828" s="16"/>
      <c r="AD828" s="15">
        <v>1</v>
      </c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</row>
    <row r="829" spans="1:43" s="143" customFormat="1" ht="12.75" customHeight="1">
      <c r="A829" s="137" t="s">
        <v>102</v>
      </c>
      <c r="B829" s="468"/>
      <c r="C829" s="144" t="s">
        <v>103</v>
      </c>
      <c r="D829" s="469"/>
      <c r="E829" s="145">
        <v>65</v>
      </c>
      <c r="F829" s="146">
        <v>6155</v>
      </c>
      <c r="G829" s="147">
        <v>30775</v>
      </c>
      <c r="H829" s="148">
        <v>2</v>
      </c>
      <c r="I829" s="158">
        <v>82</v>
      </c>
      <c r="J829" s="146">
        <v>410</v>
      </c>
      <c r="K829" s="146"/>
      <c r="L829" s="626"/>
      <c r="M829" s="619">
        <f t="shared" si="91"/>
        <v>82</v>
      </c>
      <c r="N829" s="626">
        <f t="shared" si="91"/>
        <v>410</v>
      </c>
      <c r="O829" s="138"/>
      <c r="P829" s="151" t="s">
        <v>1474</v>
      </c>
      <c r="Q829" s="150"/>
      <c r="R829" s="150" t="str">
        <f t="shared" si="85"/>
        <v>M</v>
      </c>
      <c r="S829" s="140"/>
      <c r="T829" s="140"/>
      <c r="U829" s="140"/>
      <c r="V829" s="140"/>
      <c r="W829" s="474"/>
      <c r="X829" s="474"/>
      <c r="Y829" s="140"/>
      <c r="Z829" s="140"/>
      <c r="AA829" s="140"/>
      <c r="AC829" s="142"/>
      <c r="AD829" s="140">
        <v>1</v>
      </c>
      <c r="AE829" s="142"/>
      <c r="AF829" s="142"/>
      <c r="AG829" s="142"/>
      <c r="AH829" s="142"/>
      <c r="AI829" s="142"/>
      <c r="AJ829" s="142"/>
      <c r="AK829" s="142"/>
      <c r="AL829" s="142"/>
      <c r="AM829" s="142"/>
      <c r="AN829" s="142"/>
      <c r="AO829" s="142"/>
      <c r="AP829" s="142"/>
      <c r="AQ829" s="142"/>
    </row>
    <row r="830" spans="1:43" s="17" customFormat="1" ht="12.75" customHeight="1">
      <c r="A830" s="126" t="s">
        <v>104</v>
      </c>
      <c r="B830" s="72"/>
      <c r="C830" s="144" t="s">
        <v>105</v>
      </c>
      <c r="D830" s="132"/>
      <c r="E830" s="145">
        <v>2</v>
      </c>
      <c r="F830" s="146">
        <v>411</v>
      </c>
      <c r="G830" s="147">
        <v>2055</v>
      </c>
      <c r="H830" s="148">
        <v>1</v>
      </c>
      <c r="I830" s="158">
        <v>106</v>
      </c>
      <c r="J830" s="146">
        <v>530</v>
      </c>
      <c r="K830" s="146"/>
      <c r="L830" s="626"/>
      <c r="M830" s="619">
        <f t="shared" si="91"/>
        <v>106</v>
      </c>
      <c r="N830" s="626">
        <f t="shared" si="91"/>
        <v>530</v>
      </c>
      <c r="O830" s="36"/>
      <c r="P830" s="151" t="s">
        <v>1474</v>
      </c>
      <c r="Q830" s="150"/>
      <c r="R830" s="150" t="str">
        <f t="shared" si="85"/>
        <v>M</v>
      </c>
      <c r="S830" s="15"/>
      <c r="T830" s="15">
        <v>1</v>
      </c>
      <c r="U830" s="15"/>
      <c r="V830" s="15"/>
      <c r="W830" s="473"/>
      <c r="X830" s="473"/>
      <c r="Y830" s="15"/>
      <c r="Z830" s="15"/>
      <c r="AA830" s="15"/>
      <c r="AC830" s="16"/>
      <c r="AD830" s="15">
        <v>1</v>
      </c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</row>
    <row r="831" spans="1:43" s="17" customFormat="1" ht="12.75" hidden="1" customHeight="1">
      <c r="A831" s="126" t="s">
        <v>106</v>
      </c>
      <c r="B831" s="72"/>
      <c r="C831" s="144" t="s">
        <v>2194</v>
      </c>
      <c r="D831" s="132"/>
      <c r="E831" s="145"/>
      <c r="F831" s="146"/>
      <c r="G831" s="147"/>
      <c r="H831" s="148"/>
      <c r="I831" s="158"/>
      <c r="J831" s="146"/>
      <c r="K831" s="146"/>
      <c r="L831" s="149"/>
      <c r="M831" s="619">
        <f t="shared" si="91"/>
        <v>0</v>
      </c>
      <c r="N831" s="626">
        <f t="shared" si="91"/>
        <v>0</v>
      </c>
      <c r="O831" s="36"/>
      <c r="P831" s="151" t="s">
        <v>1474</v>
      </c>
      <c r="Q831" s="150"/>
      <c r="R831" s="150" t="str">
        <f t="shared" si="85"/>
        <v/>
      </c>
      <c r="S831" s="15"/>
      <c r="T831" s="15"/>
      <c r="U831" s="15"/>
      <c r="V831" s="15"/>
      <c r="W831" s="473"/>
      <c r="X831" s="473"/>
      <c r="Y831" s="15"/>
      <c r="Z831" s="15"/>
      <c r="AA831" s="15"/>
      <c r="AC831" s="16"/>
      <c r="AD831" s="15">
        <v>1</v>
      </c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  <c r="AQ831" s="16"/>
    </row>
    <row r="832" spans="1:43" s="143" customFormat="1" ht="12.75" customHeight="1">
      <c r="A832" s="126" t="s">
        <v>107</v>
      </c>
      <c r="B832" s="72"/>
      <c r="C832" s="144" t="s">
        <v>108</v>
      </c>
      <c r="D832" s="132"/>
      <c r="E832" s="145">
        <v>1</v>
      </c>
      <c r="F832" s="146">
        <v>1</v>
      </c>
      <c r="G832" s="147">
        <v>4</v>
      </c>
      <c r="H832" s="148"/>
      <c r="I832" s="158"/>
      <c r="J832" s="146"/>
      <c r="K832" s="146"/>
      <c r="L832" s="149"/>
      <c r="M832" s="619">
        <f t="shared" si="91"/>
        <v>0</v>
      </c>
      <c r="N832" s="626">
        <f t="shared" si="91"/>
        <v>0</v>
      </c>
      <c r="O832" s="138"/>
      <c r="P832" s="151" t="s">
        <v>1474</v>
      </c>
      <c r="Q832" s="150"/>
      <c r="R832" s="150" t="str">
        <f t="shared" si="85"/>
        <v>M</v>
      </c>
      <c r="S832" s="15"/>
      <c r="T832" s="15">
        <v>1</v>
      </c>
      <c r="U832" s="140"/>
      <c r="V832" s="140"/>
      <c r="W832" s="474"/>
      <c r="X832" s="474"/>
      <c r="Y832" s="140"/>
      <c r="Z832" s="140"/>
      <c r="AA832" s="140"/>
      <c r="AC832" s="142"/>
      <c r="AD832" s="15">
        <v>1</v>
      </c>
      <c r="AE832" s="142"/>
      <c r="AF832" s="142"/>
      <c r="AG832" s="142"/>
      <c r="AH832" s="142"/>
      <c r="AI832" s="142"/>
      <c r="AJ832" s="142"/>
      <c r="AK832" s="142"/>
      <c r="AL832" s="142"/>
      <c r="AM832" s="142"/>
      <c r="AN832" s="142"/>
      <c r="AO832" s="142"/>
      <c r="AP832" s="142"/>
      <c r="AQ832" s="142"/>
    </row>
    <row r="833" spans="1:43" s="143" customFormat="1" ht="12.75" customHeight="1">
      <c r="A833" s="126" t="s">
        <v>109</v>
      </c>
      <c r="B833" s="72"/>
      <c r="C833" s="144" t="s">
        <v>110</v>
      </c>
      <c r="D833" s="132"/>
      <c r="E833" s="145">
        <v>1</v>
      </c>
      <c r="F833" s="146">
        <v>316</v>
      </c>
      <c r="G833" s="147">
        <v>1016</v>
      </c>
      <c r="H833" s="148"/>
      <c r="I833" s="158"/>
      <c r="J833" s="146"/>
      <c r="K833" s="146"/>
      <c r="L833" s="149"/>
      <c r="M833" s="619">
        <f t="shared" si="91"/>
        <v>0</v>
      </c>
      <c r="N833" s="626">
        <f t="shared" si="91"/>
        <v>0</v>
      </c>
      <c r="O833" s="138"/>
      <c r="P833" s="151" t="s">
        <v>1474</v>
      </c>
      <c r="Q833" s="150"/>
      <c r="R833" s="150" t="str">
        <f t="shared" si="85"/>
        <v>M</v>
      </c>
      <c r="S833" s="15"/>
      <c r="T833" s="15">
        <v>1</v>
      </c>
      <c r="U833" s="140"/>
      <c r="V833" s="140"/>
      <c r="W833" s="474"/>
      <c r="X833" s="474"/>
      <c r="Y833" s="140"/>
      <c r="Z833" s="140"/>
      <c r="AA833" s="140"/>
      <c r="AC833" s="142"/>
      <c r="AD833" s="15">
        <v>1</v>
      </c>
      <c r="AE833" s="142"/>
      <c r="AF833" s="142"/>
      <c r="AG833" s="142"/>
      <c r="AH833" s="142"/>
      <c r="AI833" s="142"/>
      <c r="AJ833" s="142"/>
      <c r="AK833" s="142"/>
      <c r="AL833" s="142"/>
      <c r="AM833" s="142"/>
      <c r="AN833" s="142"/>
      <c r="AO833" s="142"/>
      <c r="AP833" s="142"/>
      <c r="AQ833" s="142"/>
    </row>
    <row r="834" spans="1:43" s="17" customFormat="1" ht="12.75" customHeight="1">
      <c r="A834" s="126" t="s">
        <v>111</v>
      </c>
      <c r="B834" s="72"/>
      <c r="C834" s="144" t="s">
        <v>112</v>
      </c>
      <c r="D834" s="132"/>
      <c r="E834" s="145">
        <v>26</v>
      </c>
      <c r="F834" s="146">
        <v>1308</v>
      </c>
      <c r="G834" s="147">
        <v>5608</v>
      </c>
      <c r="H834" s="148">
        <v>18</v>
      </c>
      <c r="I834" s="158">
        <v>918</v>
      </c>
      <c r="J834" s="146">
        <v>4613</v>
      </c>
      <c r="K834" s="146"/>
      <c r="L834" s="149"/>
      <c r="M834" s="619">
        <f t="shared" si="91"/>
        <v>918</v>
      </c>
      <c r="N834" s="626">
        <f t="shared" si="91"/>
        <v>4613</v>
      </c>
      <c r="O834" s="36"/>
      <c r="P834" s="151" t="s">
        <v>1474</v>
      </c>
      <c r="Q834" s="150"/>
      <c r="R834" s="150" t="str">
        <f t="shared" si="85"/>
        <v>M</v>
      </c>
      <c r="S834" s="15"/>
      <c r="T834" s="15">
        <v>1</v>
      </c>
      <c r="U834" s="15"/>
      <c r="V834" s="15"/>
      <c r="W834" s="473"/>
      <c r="X834" s="473"/>
      <c r="Y834" s="15"/>
      <c r="Z834" s="15"/>
      <c r="AA834" s="15"/>
      <c r="AC834" s="16"/>
      <c r="AD834" s="15">
        <v>1</v>
      </c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</row>
    <row r="835" spans="1:43" s="143" customFormat="1" ht="12.75" customHeight="1">
      <c r="A835" s="126" t="s">
        <v>113</v>
      </c>
      <c r="B835" s="72"/>
      <c r="C835" s="144" t="s">
        <v>114</v>
      </c>
      <c r="D835" s="132"/>
      <c r="E835" s="145">
        <v>9</v>
      </c>
      <c r="F835" s="146">
        <v>429</v>
      </c>
      <c r="G835" s="147">
        <v>4113</v>
      </c>
      <c r="H835" s="148"/>
      <c r="I835" s="158"/>
      <c r="J835" s="146"/>
      <c r="K835" s="146"/>
      <c r="L835" s="149"/>
      <c r="M835" s="619">
        <f t="shared" si="91"/>
        <v>0</v>
      </c>
      <c r="N835" s="626">
        <f t="shared" si="91"/>
        <v>0</v>
      </c>
      <c r="O835" s="138"/>
      <c r="P835" s="151" t="s">
        <v>1474</v>
      </c>
      <c r="Q835" s="150"/>
      <c r="R835" s="150" t="str">
        <f t="shared" si="85"/>
        <v>M</v>
      </c>
      <c r="S835" s="15"/>
      <c r="T835" s="15">
        <v>1</v>
      </c>
      <c r="U835" s="140"/>
      <c r="V835" s="140"/>
      <c r="W835" s="474"/>
      <c r="X835" s="474"/>
      <c r="Y835" s="140"/>
      <c r="Z835" s="140"/>
      <c r="AA835" s="140"/>
      <c r="AC835" s="142"/>
      <c r="AD835" s="15">
        <v>1</v>
      </c>
      <c r="AE835" s="142"/>
      <c r="AF835" s="142"/>
      <c r="AG835" s="142"/>
      <c r="AH835" s="142"/>
      <c r="AI835" s="142"/>
      <c r="AJ835" s="142"/>
      <c r="AK835" s="142"/>
      <c r="AL835" s="142"/>
      <c r="AM835" s="142"/>
      <c r="AN835" s="142"/>
      <c r="AO835" s="142"/>
      <c r="AP835" s="142"/>
      <c r="AQ835" s="142"/>
    </row>
    <row r="836" spans="1:43" s="143" customFormat="1" ht="12.75" customHeight="1">
      <c r="A836" s="126" t="s">
        <v>115</v>
      </c>
      <c r="B836" s="72"/>
      <c r="C836" s="144" t="s">
        <v>116</v>
      </c>
      <c r="D836" s="132"/>
      <c r="E836" s="145">
        <v>2</v>
      </c>
      <c r="F836" s="146">
        <v>42</v>
      </c>
      <c r="G836" s="147">
        <v>210</v>
      </c>
      <c r="H836" s="148">
        <v>2</v>
      </c>
      <c r="I836" s="158">
        <v>42</v>
      </c>
      <c r="J836" s="146">
        <v>210</v>
      </c>
      <c r="K836" s="146"/>
      <c r="L836" s="149"/>
      <c r="M836" s="619">
        <f t="shared" si="91"/>
        <v>42</v>
      </c>
      <c r="N836" s="626">
        <f t="shared" si="91"/>
        <v>210</v>
      </c>
      <c r="O836" s="138"/>
      <c r="P836" s="151" t="s">
        <v>1474</v>
      </c>
      <c r="Q836" s="150"/>
      <c r="R836" s="150" t="str">
        <f t="shared" si="85"/>
        <v>M</v>
      </c>
      <c r="S836" s="15"/>
      <c r="T836" s="15">
        <v>1</v>
      </c>
      <c r="U836" s="140"/>
      <c r="V836" s="140"/>
      <c r="W836" s="474"/>
      <c r="X836" s="474"/>
      <c r="Y836" s="140"/>
      <c r="Z836" s="140"/>
      <c r="AA836" s="140"/>
      <c r="AC836" s="142"/>
      <c r="AD836" s="15">
        <v>1</v>
      </c>
      <c r="AE836" s="142"/>
      <c r="AF836" s="142"/>
      <c r="AG836" s="142"/>
      <c r="AH836" s="142"/>
      <c r="AI836" s="142"/>
      <c r="AJ836" s="142"/>
      <c r="AK836" s="142"/>
      <c r="AL836" s="142"/>
      <c r="AM836" s="142"/>
      <c r="AN836" s="142"/>
      <c r="AO836" s="142"/>
      <c r="AP836" s="142"/>
      <c r="AQ836" s="142"/>
    </row>
    <row r="837" spans="1:43" s="17" customFormat="1" ht="12.75" customHeight="1">
      <c r="A837" s="126" t="s">
        <v>117</v>
      </c>
      <c r="B837" s="72"/>
      <c r="C837" s="144" t="s">
        <v>118</v>
      </c>
      <c r="D837" s="132"/>
      <c r="E837" s="145">
        <v>23</v>
      </c>
      <c r="F837" s="146">
        <v>942</v>
      </c>
      <c r="G837" s="147">
        <v>3654</v>
      </c>
      <c r="H837" s="148"/>
      <c r="I837" s="158"/>
      <c r="J837" s="146"/>
      <c r="K837" s="146"/>
      <c r="L837" s="149"/>
      <c r="M837" s="619">
        <f t="shared" si="91"/>
        <v>0</v>
      </c>
      <c r="N837" s="626">
        <f t="shared" si="91"/>
        <v>0</v>
      </c>
      <c r="O837" s="36"/>
      <c r="P837" s="151" t="s">
        <v>1474</v>
      </c>
      <c r="Q837" s="150"/>
      <c r="R837" s="150" t="str">
        <f t="shared" si="85"/>
        <v>M</v>
      </c>
      <c r="S837" s="15"/>
      <c r="T837" s="15">
        <v>1</v>
      </c>
      <c r="U837" s="15"/>
      <c r="V837" s="15"/>
      <c r="W837" s="473"/>
      <c r="X837" s="473"/>
      <c r="Y837" s="15"/>
      <c r="Z837" s="15"/>
      <c r="AA837" s="15"/>
      <c r="AC837" s="16"/>
      <c r="AD837" s="15">
        <v>1</v>
      </c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  <c r="AQ837" s="16"/>
    </row>
    <row r="838" spans="1:43" s="17" customFormat="1" ht="12.75" customHeight="1">
      <c r="A838" s="126" t="s">
        <v>60</v>
      </c>
      <c r="B838" s="72"/>
      <c r="C838" s="144" t="s">
        <v>2868</v>
      </c>
      <c r="D838" s="132"/>
      <c r="E838" s="145">
        <v>29</v>
      </c>
      <c r="F838" s="146">
        <v>1312</v>
      </c>
      <c r="G838" s="147">
        <v>6560</v>
      </c>
      <c r="H838" s="148">
        <v>15</v>
      </c>
      <c r="I838" s="158">
        <v>750</v>
      </c>
      <c r="J838" s="146">
        <v>3750</v>
      </c>
      <c r="K838" s="146"/>
      <c r="L838" s="626"/>
      <c r="M838" s="619">
        <f t="shared" si="91"/>
        <v>750</v>
      </c>
      <c r="N838" s="626">
        <f t="shared" si="91"/>
        <v>3750</v>
      </c>
      <c r="O838" s="36"/>
      <c r="P838" s="151" t="s">
        <v>1473</v>
      </c>
      <c r="Q838" s="150"/>
      <c r="R838" s="150" t="str">
        <f t="shared" si="85"/>
        <v>C</v>
      </c>
      <c r="S838" s="15"/>
      <c r="T838" s="15"/>
      <c r="U838" s="15">
        <v>1</v>
      </c>
      <c r="V838" s="15"/>
      <c r="W838" s="473"/>
      <c r="X838" s="473"/>
      <c r="Y838" s="15"/>
      <c r="Z838" s="15"/>
      <c r="AA838" s="15"/>
      <c r="AC838" s="16"/>
      <c r="AD838" s="15">
        <v>1</v>
      </c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</row>
    <row r="839" spans="1:43" s="17" customFormat="1" ht="12.75" customHeight="1">
      <c r="A839" s="126" t="s">
        <v>119</v>
      </c>
      <c r="B839" s="72"/>
      <c r="C839" s="144" t="s">
        <v>120</v>
      </c>
      <c r="D839" s="132"/>
      <c r="E839" s="145">
        <v>21</v>
      </c>
      <c r="F839" s="146">
        <v>1678</v>
      </c>
      <c r="G839" s="147">
        <v>8069</v>
      </c>
      <c r="H839" s="148">
        <v>16</v>
      </c>
      <c r="I839" s="158">
        <v>864</v>
      </c>
      <c r="J839" s="146">
        <v>4320</v>
      </c>
      <c r="K839" s="146"/>
      <c r="L839" s="149"/>
      <c r="M839" s="619">
        <f t="shared" ref="M839:N850" si="92">I839+K839</f>
        <v>864</v>
      </c>
      <c r="N839" s="626">
        <f t="shared" si="92"/>
        <v>4320</v>
      </c>
      <c r="O839" s="36"/>
      <c r="P839" s="151" t="s">
        <v>1474</v>
      </c>
      <c r="Q839" s="150"/>
      <c r="R839" s="150" t="str">
        <f t="shared" si="85"/>
        <v>M</v>
      </c>
      <c r="S839" s="15"/>
      <c r="T839" s="15">
        <v>1</v>
      </c>
      <c r="U839" s="15"/>
      <c r="V839" s="15"/>
      <c r="W839" s="473"/>
      <c r="X839" s="473"/>
      <c r="Y839" s="15"/>
      <c r="Z839" s="15"/>
      <c r="AA839" s="15"/>
      <c r="AC839" s="16"/>
      <c r="AD839" s="15">
        <v>1</v>
      </c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  <c r="AQ839" s="16"/>
    </row>
    <row r="840" spans="1:43" s="143" customFormat="1" ht="12.75" customHeight="1">
      <c r="A840" s="126" t="s">
        <v>121</v>
      </c>
      <c r="B840" s="72"/>
      <c r="C840" s="144" t="s">
        <v>122</v>
      </c>
      <c r="D840" s="132"/>
      <c r="E840" s="145">
        <v>50</v>
      </c>
      <c r="F840" s="146">
        <v>16200</v>
      </c>
      <c r="G840" s="147">
        <v>81000</v>
      </c>
      <c r="H840" s="148"/>
      <c r="I840" s="158"/>
      <c r="J840" s="146"/>
      <c r="K840" s="146">
        <v>15768</v>
      </c>
      <c r="L840" s="149">
        <v>78840</v>
      </c>
      <c r="M840" s="619">
        <f t="shared" si="92"/>
        <v>15768</v>
      </c>
      <c r="N840" s="626">
        <f t="shared" si="92"/>
        <v>78840</v>
      </c>
      <c r="O840" s="138"/>
      <c r="P840" s="151" t="s">
        <v>1474</v>
      </c>
      <c r="Q840" s="150"/>
      <c r="R840" s="150" t="str">
        <f t="shared" si="85"/>
        <v>M</v>
      </c>
      <c r="S840" s="15"/>
      <c r="T840" s="15">
        <v>1</v>
      </c>
      <c r="U840" s="140"/>
      <c r="V840" s="140"/>
      <c r="W840" s="474"/>
      <c r="X840" s="474"/>
      <c r="Y840" s="140"/>
      <c r="Z840" s="140"/>
      <c r="AA840" s="140"/>
      <c r="AC840" s="142"/>
      <c r="AD840" s="15">
        <v>1</v>
      </c>
      <c r="AE840" s="142"/>
      <c r="AF840" s="142"/>
      <c r="AG840" s="142"/>
      <c r="AH840" s="142"/>
      <c r="AI840" s="142"/>
      <c r="AJ840" s="142"/>
      <c r="AK840" s="142"/>
      <c r="AL840" s="142"/>
      <c r="AM840" s="142"/>
      <c r="AN840" s="142"/>
      <c r="AO840" s="142"/>
      <c r="AP840" s="142"/>
      <c r="AQ840" s="142"/>
    </row>
    <row r="841" spans="1:43" s="143" customFormat="1" ht="12.75" customHeight="1">
      <c r="A841" s="126" t="s">
        <v>123</v>
      </c>
      <c r="B841" s="72"/>
      <c r="C841" s="144" t="s">
        <v>124</v>
      </c>
      <c r="D841" s="132"/>
      <c r="E841" s="145">
        <v>4</v>
      </c>
      <c r="F841" s="146">
        <v>7</v>
      </c>
      <c r="G841" s="147">
        <v>35</v>
      </c>
      <c r="H841" s="148">
        <v>2</v>
      </c>
      <c r="I841" s="158">
        <v>5</v>
      </c>
      <c r="J841" s="146">
        <v>25</v>
      </c>
      <c r="K841" s="146"/>
      <c r="L841" s="149"/>
      <c r="M841" s="619">
        <f t="shared" si="92"/>
        <v>5</v>
      </c>
      <c r="N841" s="626">
        <f t="shared" si="92"/>
        <v>25</v>
      </c>
      <c r="O841" s="138"/>
      <c r="P841" s="151" t="s">
        <v>1474</v>
      </c>
      <c r="Q841" s="150"/>
      <c r="R841" s="150" t="str">
        <f t="shared" si="85"/>
        <v>M</v>
      </c>
      <c r="S841" s="15"/>
      <c r="T841" s="15">
        <v>1</v>
      </c>
      <c r="U841" s="140"/>
      <c r="V841" s="140"/>
      <c r="W841" s="474"/>
      <c r="X841" s="474"/>
      <c r="Y841" s="140"/>
      <c r="Z841" s="140"/>
      <c r="AA841" s="140"/>
      <c r="AC841" s="142"/>
      <c r="AD841" s="15">
        <v>1</v>
      </c>
      <c r="AE841" s="142"/>
      <c r="AF841" s="142"/>
      <c r="AG841" s="142"/>
      <c r="AH841" s="142"/>
      <c r="AI841" s="142"/>
      <c r="AJ841" s="142"/>
      <c r="AK841" s="142"/>
      <c r="AL841" s="142"/>
      <c r="AM841" s="142"/>
      <c r="AN841" s="142"/>
      <c r="AO841" s="142"/>
      <c r="AP841" s="142"/>
      <c r="AQ841" s="142"/>
    </row>
    <row r="842" spans="1:43" s="143" customFormat="1" ht="12.75" customHeight="1">
      <c r="A842" s="126" t="s">
        <v>125</v>
      </c>
      <c r="B842" s="72"/>
      <c r="C842" s="144" t="s">
        <v>126</v>
      </c>
      <c r="D842" s="132"/>
      <c r="E842" s="145">
        <v>28</v>
      </c>
      <c r="F842" s="146">
        <v>3425</v>
      </c>
      <c r="G842" s="147">
        <v>16335</v>
      </c>
      <c r="H842" s="148">
        <v>15</v>
      </c>
      <c r="I842" s="158">
        <v>2264</v>
      </c>
      <c r="J842" s="146">
        <v>11320</v>
      </c>
      <c r="K842" s="146"/>
      <c r="L842" s="149"/>
      <c r="M842" s="619">
        <f t="shared" si="92"/>
        <v>2264</v>
      </c>
      <c r="N842" s="626">
        <f t="shared" si="92"/>
        <v>11320</v>
      </c>
      <c r="O842" s="138"/>
      <c r="P842" s="151" t="s">
        <v>1474</v>
      </c>
      <c r="Q842" s="150"/>
      <c r="R842" s="150" t="str">
        <f t="shared" si="85"/>
        <v>M</v>
      </c>
      <c r="S842" s="15"/>
      <c r="T842" s="15">
        <v>1</v>
      </c>
      <c r="U842" s="140"/>
      <c r="V842" s="140"/>
      <c r="W842" s="474"/>
      <c r="X842" s="474"/>
      <c r="Y842" s="140"/>
      <c r="Z842" s="140"/>
      <c r="AA842" s="140"/>
      <c r="AC842" s="142"/>
      <c r="AD842" s="15">
        <v>1</v>
      </c>
      <c r="AE842" s="142"/>
      <c r="AF842" s="142"/>
      <c r="AG842" s="142"/>
      <c r="AH842" s="142"/>
      <c r="AI842" s="142"/>
      <c r="AJ842" s="142"/>
      <c r="AK842" s="142"/>
      <c r="AL842" s="142"/>
      <c r="AM842" s="142"/>
      <c r="AN842" s="142"/>
      <c r="AO842" s="142"/>
      <c r="AP842" s="142"/>
      <c r="AQ842" s="142"/>
    </row>
    <row r="843" spans="1:43" s="17" customFormat="1" ht="12.75" customHeight="1">
      <c r="A843" s="126" t="s">
        <v>127</v>
      </c>
      <c r="B843" s="72"/>
      <c r="C843" s="144" t="s">
        <v>128</v>
      </c>
      <c r="D843" s="132"/>
      <c r="E843" s="145">
        <v>64</v>
      </c>
      <c r="F843" s="146">
        <v>1342</v>
      </c>
      <c r="G843" s="147">
        <v>5989</v>
      </c>
      <c r="H843" s="148">
        <v>1</v>
      </c>
      <c r="I843" s="158">
        <v>521</v>
      </c>
      <c r="J843" s="146">
        <v>2189</v>
      </c>
      <c r="K843" s="146"/>
      <c r="L843" s="149"/>
      <c r="M843" s="619">
        <f t="shared" si="92"/>
        <v>521</v>
      </c>
      <c r="N843" s="626">
        <f t="shared" si="92"/>
        <v>2189</v>
      </c>
      <c r="O843" s="36"/>
      <c r="P843" s="151" t="s">
        <v>1474</v>
      </c>
      <c r="Q843" s="150"/>
      <c r="R843" s="150" t="str">
        <f t="shared" ref="R843:R906" si="93">IF(SUM(E843:N843)=0,"",P843)</f>
        <v>M</v>
      </c>
      <c r="S843" s="15"/>
      <c r="T843" s="15">
        <v>1</v>
      </c>
      <c r="U843" s="15"/>
      <c r="V843" s="15"/>
      <c r="W843" s="473"/>
      <c r="X843" s="473"/>
      <c r="Y843" s="15"/>
      <c r="Z843" s="15"/>
      <c r="AA843" s="15"/>
      <c r="AC843" s="16"/>
      <c r="AD843" s="15">
        <v>1</v>
      </c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  <c r="AQ843" s="16"/>
    </row>
    <row r="844" spans="1:43" s="17" customFormat="1" ht="12.75" hidden="1" customHeight="1">
      <c r="A844" s="126" t="s">
        <v>129</v>
      </c>
      <c r="B844" s="72"/>
      <c r="C844" s="144" t="s">
        <v>1987</v>
      </c>
      <c r="D844" s="132"/>
      <c r="E844" s="145"/>
      <c r="F844" s="146"/>
      <c r="G844" s="147"/>
      <c r="H844" s="148"/>
      <c r="I844" s="158"/>
      <c r="J844" s="146"/>
      <c r="K844" s="146"/>
      <c r="L844" s="149"/>
      <c r="M844" s="619">
        <f t="shared" si="92"/>
        <v>0</v>
      </c>
      <c r="N844" s="626">
        <f t="shared" si="92"/>
        <v>0</v>
      </c>
      <c r="O844" s="36"/>
      <c r="P844" s="151" t="s">
        <v>1474</v>
      </c>
      <c r="Q844" s="150"/>
      <c r="R844" s="150" t="str">
        <f t="shared" si="93"/>
        <v/>
      </c>
      <c r="S844" s="15"/>
      <c r="T844" s="15"/>
      <c r="U844" s="15"/>
      <c r="V844" s="15"/>
      <c r="W844" s="473"/>
      <c r="X844" s="473"/>
      <c r="Y844" s="15"/>
      <c r="Z844" s="15"/>
      <c r="AA844" s="15"/>
      <c r="AC844" s="16"/>
      <c r="AD844" s="15">
        <v>1</v>
      </c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  <c r="AQ844" s="16"/>
    </row>
    <row r="845" spans="1:43" s="143" customFormat="1" ht="12.75" customHeight="1">
      <c r="A845" s="126" t="s">
        <v>130</v>
      </c>
      <c r="B845" s="72"/>
      <c r="C845" s="144" t="s">
        <v>1989</v>
      </c>
      <c r="D845" s="132"/>
      <c r="E845" s="145">
        <v>9</v>
      </c>
      <c r="F845" s="146">
        <v>2322</v>
      </c>
      <c r="G845" s="147">
        <v>11610</v>
      </c>
      <c r="H845" s="148">
        <v>1</v>
      </c>
      <c r="I845" s="158">
        <v>29</v>
      </c>
      <c r="J845" s="146">
        <v>145</v>
      </c>
      <c r="K845" s="146"/>
      <c r="L845" s="626"/>
      <c r="M845" s="619">
        <f t="shared" si="92"/>
        <v>29</v>
      </c>
      <c r="N845" s="626">
        <f t="shared" si="92"/>
        <v>145</v>
      </c>
      <c r="O845" s="138"/>
      <c r="P845" s="151" t="s">
        <v>1474</v>
      </c>
      <c r="Q845" s="150"/>
      <c r="R845" s="150" t="str">
        <f t="shared" si="93"/>
        <v>M</v>
      </c>
      <c r="S845" s="15"/>
      <c r="T845" s="15">
        <v>1</v>
      </c>
      <c r="U845" s="140"/>
      <c r="V845" s="140"/>
      <c r="W845" s="474"/>
      <c r="X845" s="474"/>
      <c r="Y845" s="140"/>
      <c r="Z845" s="140"/>
      <c r="AA845" s="140"/>
      <c r="AC845" s="142"/>
      <c r="AD845" s="15">
        <v>1</v>
      </c>
      <c r="AE845" s="142"/>
      <c r="AF845" s="142"/>
      <c r="AG845" s="142"/>
      <c r="AH845" s="142"/>
      <c r="AI845" s="142"/>
      <c r="AJ845" s="142"/>
      <c r="AK845" s="142"/>
      <c r="AL845" s="142"/>
      <c r="AM845" s="142"/>
      <c r="AN845" s="142"/>
      <c r="AO845" s="142"/>
      <c r="AP845" s="142"/>
      <c r="AQ845" s="142"/>
    </row>
    <row r="846" spans="1:43" s="17" customFormat="1" ht="12.75" customHeight="1">
      <c r="A846" s="126" t="s">
        <v>131</v>
      </c>
      <c r="B846" s="72"/>
      <c r="C846" s="144" t="s">
        <v>1701</v>
      </c>
      <c r="D846" s="132"/>
      <c r="E846" s="145">
        <v>12</v>
      </c>
      <c r="F846" s="146">
        <v>745</v>
      </c>
      <c r="G846" s="147">
        <v>2603</v>
      </c>
      <c r="H846" s="148">
        <v>1</v>
      </c>
      <c r="I846" s="158">
        <v>220</v>
      </c>
      <c r="J846" s="146">
        <v>1320</v>
      </c>
      <c r="K846" s="146"/>
      <c r="L846" s="149"/>
      <c r="M846" s="619">
        <f t="shared" si="92"/>
        <v>220</v>
      </c>
      <c r="N846" s="626">
        <f t="shared" si="92"/>
        <v>1320</v>
      </c>
      <c r="O846" s="36"/>
      <c r="P846" s="151" t="s">
        <v>1474</v>
      </c>
      <c r="Q846" s="150"/>
      <c r="R846" s="150" t="str">
        <f t="shared" si="93"/>
        <v>M</v>
      </c>
      <c r="S846" s="15"/>
      <c r="T846" s="15">
        <v>1</v>
      </c>
      <c r="U846" s="15"/>
      <c r="V846" s="15"/>
      <c r="W846" s="473"/>
      <c r="X846" s="473"/>
      <c r="Y846" s="15"/>
      <c r="Z846" s="15"/>
      <c r="AA846" s="15"/>
      <c r="AC846" s="16"/>
      <c r="AD846" s="15">
        <v>1</v>
      </c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</row>
    <row r="847" spans="1:43" s="17" customFormat="1" ht="12.75" hidden="1" customHeight="1">
      <c r="A847" s="126" t="s">
        <v>132</v>
      </c>
      <c r="B847" s="72"/>
      <c r="C847" s="144" t="s">
        <v>133</v>
      </c>
      <c r="D847" s="132"/>
      <c r="E847" s="145"/>
      <c r="F847" s="146"/>
      <c r="G847" s="147"/>
      <c r="H847" s="148"/>
      <c r="I847" s="158"/>
      <c r="J847" s="146"/>
      <c r="K847" s="146"/>
      <c r="L847" s="149"/>
      <c r="M847" s="619">
        <f t="shared" si="92"/>
        <v>0</v>
      </c>
      <c r="N847" s="626">
        <f t="shared" si="92"/>
        <v>0</v>
      </c>
      <c r="O847" s="36"/>
      <c r="P847" s="151" t="s">
        <v>1474</v>
      </c>
      <c r="Q847" s="150"/>
      <c r="R847" s="150" t="str">
        <f t="shared" si="93"/>
        <v/>
      </c>
      <c r="S847" s="15"/>
      <c r="T847" s="15"/>
      <c r="U847" s="15"/>
      <c r="V847" s="15"/>
      <c r="W847" s="473"/>
      <c r="X847" s="473"/>
      <c r="Y847" s="15"/>
      <c r="Z847" s="15"/>
      <c r="AA847" s="15"/>
      <c r="AC847" s="16"/>
      <c r="AD847" s="15">
        <v>1</v>
      </c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  <c r="AQ847" s="16"/>
    </row>
    <row r="848" spans="1:43" s="17" customFormat="1" ht="12.75" customHeight="1">
      <c r="A848" s="126" t="s">
        <v>134</v>
      </c>
      <c r="B848" s="72"/>
      <c r="C848" s="144" t="s">
        <v>135</v>
      </c>
      <c r="D848" s="132"/>
      <c r="E848" s="145">
        <v>9</v>
      </c>
      <c r="F848" s="146">
        <v>927</v>
      </c>
      <c r="G848" s="147">
        <v>4635</v>
      </c>
      <c r="H848" s="148"/>
      <c r="I848" s="158"/>
      <c r="J848" s="146"/>
      <c r="K848" s="146"/>
      <c r="L848" s="149"/>
      <c r="M848" s="619">
        <f t="shared" si="92"/>
        <v>0</v>
      </c>
      <c r="N848" s="626">
        <f t="shared" si="92"/>
        <v>0</v>
      </c>
      <c r="O848" s="36"/>
      <c r="P848" s="151" t="s">
        <v>1474</v>
      </c>
      <c r="Q848" s="150"/>
      <c r="R848" s="150" t="str">
        <f t="shared" si="93"/>
        <v>M</v>
      </c>
      <c r="S848" s="15"/>
      <c r="T848" s="15">
        <v>1</v>
      </c>
      <c r="U848" s="15"/>
      <c r="V848" s="15"/>
      <c r="W848" s="473"/>
      <c r="X848" s="473"/>
      <c r="Y848" s="15"/>
      <c r="Z848" s="15"/>
      <c r="AA848" s="15"/>
      <c r="AC848" s="16"/>
      <c r="AD848" s="15">
        <v>1</v>
      </c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</row>
    <row r="849" spans="1:43" s="143" customFormat="1" ht="12.75" customHeight="1">
      <c r="A849" s="126" t="s">
        <v>136</v>
      </c>
      <c r="B849" s="72"/>
      <c r="C849" s="144" t="s">
        <v>143</v>
      </c>
      <c r="D849" s="132"/>
      <c r="E849" s="145">
        <v>16</v>
      </c>
      <c r="F849" s="146">
        <v>159</v>
      </c>
      <c r="G849" s="147">
        <v>795</v>
      </c>
      <c r="H849" s="148"/>
      <c r="I849" s="158"/>
      <c r="J849" s="146"/>
      <c r="K849" s="146"/>
      <c r="L849" s="149"/>
      <c r="M849" s="619">
        <f t="shared" si="92"/>
        <v>0</v>
      </c>
      <c r="N849" s="626">
        <f t="shared" si="92"/>
        <v>0</v>
      </c>
      <c r="O849" s="138"/>
      <c r="P849" s="151" t="s">
        <v>1474</v>
      </c>
      <c r="Q849" s="150"/>
      <c r="R849" s="150" t="str">
        <f t="shared" si="93"/>
        <v>M</v>
      </c>
      <c r="S849" s="15"/>
      <c r="T849" s="15">
        <v>1</v>
      </c>
      <c r="U849" s="140"/>
      <c r="V849" s="140"/>
      <c r="W849" s="474"/>
      <c r="X849" s="474"/>
      <c r="Y849" s="140"/>
      <c r="Z849" s="140"/>
      <c r="AA849" s="140"/>
      <c r="AC849" s="142"/>
      <c r="AD849" s="15">
        <v>1</v>
      </c>
      <c r="AE849" s="142"/>
      <c r="AF849" s="142"/>
      <c r="AG849" s="142"/>
      <c r="AH849" s="142"/>
      <c r="AI849" s="142"/>
      <c r="AJ849" s="142"/>
      <c r="AK849" s="142"/>
      <c r="AL849" s="142"/>
      <c r="AM849" s="142"/>
      <c r="AN849" s="142"/>
      <c r="AO849" s="142"/>
      <c r="AP849" s="142"/>
      <c r="AQ849" s="142"/>
    </row>
    <row r="850" spans="1:43" s="17" customFormat="1" ht="12.75" customHeight="1" thickBot="1">
      <c r="A850" s="126" t="s">
        <v>144</v>
      </c>
      <c r="B850" s="104"/>
      <c r="C850" s="159" t="s">
        <v>145</v>
      </c>
      <c r="D850" s="105"/>
      <c r="E850" s="161">
        <v>8</v>
      </c>
      <c r="F850" s="162">
        <v>653</v>
      </c>
      <c r="G850" s="163">
        <v>3205</v>
      </c>
      <c r="H850" s="164">
        <v>2</v>
      </c>
      <c r="I850" s="166">
        <v>653</v>
      </c>
      <c r="J850" s="162">
        <v>3265</v>
      </c>
      <c r="K850" s="162"/>
      <c r="L850" s="637"/>
      <c r="M850" s="636">
        <f t="shared" si="92"/>
        <v>653</v>
      </c>
      <c r="N850" s="637">
        <f t="shared" si="92"/>
        <v>3265</v>
      </c>
      <c r="O850" s="36"/>
      <c r="P850" s="151" t="s">
        <v>1474</v>
      </c>
      <c r="Q850" s="150"/>
      <c r="R850" s="150" t="str">
        <f t="shared" si="93"/>
        <v>M</v>
      </c>
      <c r="S850" s="15"/>
      <c r="T850" s="15">
        <v>1</v>
      </c>
      <c r="U850" s="15"/>
      <c r="V850" s="15"/>
      <c r="W850" s="473"/>
      <c r="X850" s="473"/>
      <c r="Y850" s="15"/>
      <c r="Z850" s="15"/>
      <c r="AA850" s="15"/>
      <c r="AC850" s="16"/>
      <c r="AD850" s="15">
        <v>1</v>
      </c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  <c r="AQ850" s="16"/>
    </row>
    <row r="851" spans="1:43" s="18" customFormat="1" ht="15.75" customHeight="1" thickTop="1" thickBot="1">
      <c r="A851" s="126" t="s">
        <v>146</v>
      </c>
      <c r="B851" s="891" t="s">
        <v>147</v>
      </c>
      <c r="C851" s="892"/>
      <c r="D851" s="109"/>
      <c r="E851" s="627">
        <f t="shared" ref="E851:N851" si="94">SUM(E852:E883)</f>
        <v>198</v>
      </c>
      <c r="F851" s="628">
        <f t="shared" si="94"/>
        <v>20595</v>
      </c>
      <c r="G851" s="629">
        <f t="shared" si="94"/>
        <v>102429</v>
      </c>
      <c r="H851" s="630">
        <f t="shared" si="94"/>
        <v>167</v>
      </c>
      <c r="I851" s="631">
        <f t="shared" si="94"/>
        <v>14494</v>
      </c>
      <c r="J851" s="628">
        <f t="shared" si="94"/>
        <v>70413</v>
      </c>
      <c r="K851" s="628">
        <f t="shared" si="94"/>
        <v>0</v>
      </c>
      <c r="L851" s="632">
        <f t="shared" si="94"/>
        <v>0</v>
      </c>
      <c r="M851" s="631">
        <f t="shared" si="94"/>
        <v>14494</v>
      </c>
      <c r="N851" s="632">
        <f t="shared" si="94"/>
        <v>70413</v>
      </c>
      <c r="O851" s="36"/>
      <c r="P851" s="151" t="s">
        <v>1500</v>
      </c>
      <c r="Q851" s="150"/>
      <c r="R851" s="150" t="str">
        <f t="shared" si="93"/>
        <v>P</v>
      </c>
      <c r="S851" s="15"/>
      <c r="T851" s="15"/>
      <c r="U851" s="15"/>
      <c r="V851" s="15">
        <v>1</v>
      </c>
      <c r="W851" s="29">
        <f>SUM(M852:M857)</f>
        <v>1970</v>
      </c>
      <c r="X851" s="29">
        <f>SUM(N852:N857)</f>
        <v>8276</v>
      </c>
      <c r="Y851" s="15"/>
      <c r="Z851" s="15"/>
      <c r="AA851" s="15"/>
      <c r="AC851" s="15"/>
      <c r="AD851" s="15">
        <v>1</v>
      </c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</row>
    <row r="852" spans="1:43" s="129" customFormat="1" ht="12.75" hidden="1" customHeight="1">
      <c r="A852" s="126" t="s">
        <v>148</v>
      </c>
      <c r="B852" s="133"/>
      <c r="C852" s="152" t="s">
        <v>149</v>
      </c>
      <c r="D852" s="132"/>
      <c r="E852" s="153"/>
      <c r="F852" s="154"/>
      <c r="G852" s="155"/>
      <c r="H852" s="156"/>
      <c r="I852" s="174"/>
      <c r="J852" s="154"/>
      <c r="K852" s="154"/>
      <c r="L852" s="157"/>
      <c r="M852" s="648"/>
      <c r="N852" s="625"/>
      <c r="O852" s="150"/>
      <c r="P852" s="151" t="s">
        <v>1473</v>
      </c>
      <c r="Q852" s="150"/>
      <c r="R852" s="150" t="str">
        <f t="shared" si="93"/>
        <v/>
      </c>
      <c r="S852" s="15"/>
      <c r="T852" s="15"/>
      <c r="U852" s="5"/>
      <c r="V852" s="5"/>
      <c r="W852" s="475"/>
      <c r="X852" s="475"/>
      <c r="Y852" s="5"/>
      <c r="Z852" s="5"/>
      <c r="AA852" s="5"/>
      <c r="AC852" s="128"/>
      <c r="AD852" s="15">
        <v>1</v>
      </c>
      <c r="AE852" s="128"/>
      <c r="AF852" s="128"/>
      <c r="AG852" s="128"/>
      <c r="AH852" s="128"/>
      <c r="AI852" s="128"/>
      <c r="AJ852" s="128"/>
      <c r="AK852" s="128"/>
      <c r="AL852" s="128"/>
      <c r="AM852" s="128"/>
      <c r="AN852" s="128"/>
      <c r="AO852" s="128"/>
      <c r="AP852" s="128"/>
      <c r="AQ852" s="128"/>
    </row>
    <row r="853" spans="1:43" s="17" customFormat="1" ht="12.75" customHeight="1" thickTop="1">
      <c r="A853" s="126" t="s">
        <v>150</v>
      </c>
      <c r="B853" s="72"/>
      <c r="C853" s="144" t="s">
        <v>2869</v>
      </c>
      <c r="D853" s="132"/>
      <c r="E853" s="145">
        <v>2</v>
      </c>
      <c r="F853" s="146">
        <v>509</v>
      </c>
      <c r="G853" s="147">
        <v>2545</v>
      </c>
      <c r="H853" s="148">
        <v>4</v>
      </c>
      <c r="I853" s="158">
        <v>509</v>
      </c>
      <c r="J853" s="146">
        <v>2545</v>
      </c>
      <c r="K853" s="146"/>
      <c r="L853" s="149"/>
      <c r="M853" s="619">
        <f t="shared" ref="M853:N883" si="95">I853+K853</f>
        <v>509</v>
      </c>
      <c r="N853" s="626">
        <f t="shared" si="95"/>
        <v>2545</v>
      </c>
      <c r="O853" s="36"/>
      <c r="P853" s="151" t="s">
        <v>1473</v>
      </c>
      <c r="Q853" s="150"/>
      <c r="R853" s="150" t="str">
        <f t="shared" si="93"/>
        <v>C</v>
      </c>
      <c r="S853" s="15"/>
      <c r="T853" s="15"/>
      <c r="U853" s="15">
        <v>1</v>
      </c>
      <c r="V853" s="15"/>
      <c r="W853" s="473"/>
      <c r="X853" s="473"/>
      <c r="Y853" s="15"/>
      <c r="Z853" s="15"/>
      <c r="AA853" s="15"/>
      <c r="AC853" s="16"/>
      <c r="AD853" s="15">
        <v>1</v>
      </c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  <c r="AO853" s="16"/>
      <c r="AP853" s="16"/>
      <c r="AQ853" s="16"/>
    </row>
    <row r="854" spans="1:43" s="143" customFormat="1" ht="12.75" customHeight="1">
      <c r="A854" s="126" t="s">
        <v>173</v>
      </c>
      <c r="B854" s="72"/>
      <c r="C854" s="144" t="s">
        <v>174</v>
      </c>
      <c r="D854" s="132"/>
      <c r="E854" s="145">
        <v>9</v>
      </c>
      <c r="F854" s="146">
        <v>406</v>
      </c>
      <c r="G854" s="147">
        <v>2030</v>
      </c>
      <c r="H854" s="148">
        <v>10</v>
      </c>
      <c r="I854" s="158">
        <v>406</v>
      </c>
      <c r="J854" s="146">
        <v>2030</v>
      </c>
      <c r="K854" s="146"/>
      <c r="L854" s="149"/>
      <c r="M854" s="619">
        <f t="shared" si="95"/>
        <v>406</v>
      </c>
      <c r="N854" s="626">
        <f t="shared" si="95"/>
        <v>2030</v>
      </c>
      <c r="O854" s="138"/>
      <c r="P854" s="151" t="s">
        <v>1474</v>
      </c>
      <c r="Q854" s="150"/>
      <c r="R854" s="150" t="str">
        <f t="shared" si="93"/>
        <v>M</v>
      </c>
      <c r="S854" s="15"/>
      <c r="T854" s="15">
        <v>1</v>
      </c>
      <c r="U854" s="140"/>
      <c r="V854" s="140"/>
      <c r="W854" s="474"/>
      <c r="X854" s="474"/>
      <c r="Y854" s="140"/>
      <c r="Z854" s="140"/>
      <c r="AA854" s="140"/>
      <c r="AC854" s="142"/>
      <c r="AD854" s="15">
        <v>1</v>
      </c>
      <c r="AE854" s="142"/>
      <c r="AF854" s="142"/>
      <c r="AG854" s="142"/>
      <c r="AH854" s="142"/>
      <c r="AI854" s="142"/>
      <c r="AJ854" s="142"/>
      <c r="AK854" s="142"/>
      <c r="AL854" s="142"/>
      <c r="AM854" s="142"/>
      <c r="AN854" s="142"/>
      <c r="AO854" s="142"/>
      <c r="AP854" s="142"/>
      <c r="AQ854" s="142"/>
    </row>
    <row r="855" spans="1:43" s="17" customFormat="1" ht="12.75" customHeight="1">
      <c r="A855" s="126" t="s">
        <v>152</v>
      </c>
      <c r="B855" s="72"/>
      <c r="C855" s="144" t="s">
        <v>2870</v>
      </c>
      <c r="D855" s="132"/>
      <c r="E855" s="145">
        <v>12</v>
      </c>
      <c r="F855" s="146">
        <v>565</v>
      </c>
      <c r="G855" s="147">
        <v>2825</v>
      </c>
      <c r="H855" s="148">
        <v>12</v>
      </c>
      <c r="I855" s="158">
        <v>565</v>
      </c>
      <c r="J855" s="146">
        <v>2825</v>
      </c>
      <c r="K855" s="146"/>
      <c r="L855" s="149"/>
      <c r="M855" s="619">
        <f t="shared" si="95"/>
        <v>565</v>
      </c>
      <c r="N855" s="626">
        <f t="shared" si="95"/>
        <v>2825</v>
      </c>
      <c r="O855" s="36"/>
      <c r="P855" s="151" t="s">
        <v>1473</v>
      </c>
      <c r="Q855" s="150"/>
      <c r="R855" s="150" t="str">
        <f t="shared" si="93"/>
        <v>C</v>
      </c>
      <c r="S855" s="15"/>
      <c r="T855" s="15"/>
      <c r="U855" s="15">
        <v>1</v>
      </c>
      <c r="V855" s="15"/>
      <c r="W855" s="473"/>
      <c r="X855" s="473"/>
      <c r="Y855" s="15"/>
      <c r="Z855" s="15"/>
      <c r="AA855" s="15"/>
      <c r="AC855" s="16"/>
      <c r="AD855" s="15">
        <v>1</v>
      </c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  <c r="AP855" s="16"/>
      <c r="AQ855" s="16"/>
    </row>
    <row r="856" spans="1:43" s="17" customFormat="1" ht="12.75" customHeight="1">
      <c r="A856" s="126" t="s">
        <v>175</v>
      </c>
      <c r="B856" s="72"/>
      <c r="C856" s="144" t="s">
        <v>2554</v>
      </c>
      <c r="D856" s="132"/>
      <c r="E856" s="145">
        <v>13</v>
      </c>
      <c r="F856" s="146">
        <v>876</v>
      </c>
      <c r="G856" s="147">
        <v>6310</v>
      </c>
      <c r="H856" s="148">
        <v>25</v>
      </c>
      <c r="I856" s="158">
        <v>490</v>
      </c>
      <c r="J856" s="146">
        <v>876</v>
      </c>
      <c r="K856" s="146"/>
      <c r="L856" s="149"/>
      <c r="M856" s="619">
        <f t="shared" si="95"/>
        <v>490</v>
      </c>
      <c r="N856" s="626">
        <f t="shared" si="95"/>
        <v>876</v>
      </c>
      <c r="O856" s="36"/>
      <c r="P856" s="151" t="s">
        <v>1474</v>
      </c>
      <c r="Q856" s="150"/>
      <c r="R856" s="150" t="str">
        <f t="shared" si="93"/>
        <v>M</v>
      </c>
      <c r="S856" s="15"/>
      <c r="T856" s="15">
        <v>1</v>
      </c>
      <c r="U856" s="15"/>
      <c r="V856" s="15"/>
      <c r="W856" s="473"/>
      <c r="X856" s="473"/>
      <c r="Y856" s="15"/>
      <c r="Z856" s="15"/>
      <c r="AA856" s="15"/>
      <c r="AC856" s="16"/>
      <c r="AD856" s="15">
        <v>1</v>
      </c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  <c r="AQ856" s="16"/>
    </row>
    <row r="857" spans="1:43" s="17" customFormat="1" ht="12.75" hidden="1" customHeight="1">
      <c r="A857" s="126" t="s">
        <v>176</v>
      </c>
      <c r="B857" s="72"/>
      <c r="C857" s="144" t="s">
        <v>177</v>
      </c>
      <c r="D857" s="132"/>
      <c r="E857" s="145"/>
      <c r="F857" s="146"/>
      <c r="G857" s="147"/>
      <c r="H857" s="148"/>
      <c r="I857" s="158"/>
      <c r="J857" s="146"/>
      <c r="K857" s="146"/>
      <c r="L857" s="149"/>
      <c r="M857" s="619">
        <f t="shared" si="95"/>
        <v>0</v>
      </c>
      <c r="N857" s="626">
        <f t="shared" si="95"/>
        <v>0</v>
      </c>
      <c r="O857" s="36"/>
      <c r="P857" s="151" t="s">
        <v>1474</v>
      </c>
      <c r="Q857" s="150"/>
      <c r="R857" s="150" t="str">
        <f t="shared" si="93"/>
        <v/>
      </c>
      <c r="S857" s="15"/>
      <c r="T857" s="15"/>
      <c r="U857" s="15"/>
      <c r="V857" s="15"/>
      <c r="W857" s="473"/>
      <c r="X857" s="473"/>
      <c r="Y857" s="15"/>
      <c r="Z857" s="15"/>
      <c r="AA857" s="15"/>
      <c r="AC857" s="16"/>
      <c r="AD857" s="15">
        <v>1</v>
      </c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  <c r="AQ857" s="16"/>
    </row>
    <row r="858" spans="1:43" s="17" customFormat="1" ht="12.75" customHeight="1">
      <c r="A858" s="126" t="s">
        <v>178</v>
      </c>
      <c r="B858" s="72"/>
      <c r="C858" s="144" t="s">
        <v>1795</v>
      </c>
      <c r="D858" s="132"/>
      <c r="E858" s="145">
        <v>1</v>
      </c>
      <c r="F858" s="146">
        <v>381</v>
      </c>
      <c r="G858" s="147">
        <v>2286</v>
      </c>
      <c r="H858" s="148"/>
      <c r="I858" s="158"/>
      <c r="J858" s="146"/>
      <c r="K858" s="146"/>
      <c r="L858" s="149"/>
      <c r="M858" s="619">
        <f t="shared" si="95"/>
        <v>0</v>
      </c>
      <c r="N858" s="626">
        <f t="shared" si="95"/>
        <v>0</v>
      </c>
      <c r="O858" s="36"/>
      <c r="P858" s="151" t="s">
        <v>1474</v>
      </c>
      <c r="Q858" s="150"/>
      <c r="R858" s="150" t="str">
        <f t="shared" si="93"/>
        <v>M</v>
      </c>
      <c r="S858" s="15"/>
      <c r="T858" s="15">
        <v>1</v>
      </c>
      <c r="U858" s="15"/>
      <c r="V858" s="15"/>
      <c r="W858" s="473"/>
      <c r="X858" s="473"/>
      <c r="Y858" s="15"/>
      <c r="Z858" s="15"/>
      <c r="AA858" s="15"/>
      <c r="AC858" s="16"/>
      <c r="AD858" s="15">
        <v>1</v>
      </c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</row>
    <row r="859" spans="1:43" s="17" customFormat="1" ht="12.75" customHeight="1">
      <c r="A859" s="126" t="s">
        <v>179</v>
      </c>
      <c r="B859" s="72"/>
      <c r="C859" s="435" t="s">
        <v>180</v>
      </c>
      <c r="D859" s="132"/>
      <c r="E859" s="145">
        <v>13</v>
      </c>
      <c r="F859" s="146">
        <v>191</v>
      </c>
      <c r="G859" s="147">
        <v>1306</v>
      </c>
      <c r="H859" s="148">
        <v>3</v>
      </c>
      <c r="I859" s="158">
        <v>124</v>
      </c>
      <c r="J859" s="146">
        <v>444</v>
      </c>
      <c r="K859" s="146"/>
      <c r="L859" s="149"/>
      <c r="M859" s="619">
        <f t="shared" si="95"/>
        <v>124</v>
      </c>
      <c r="N859" s="626">
        <f t="shared" si="95"/>
        <v>444</v>
      </c>
      <c r="O859" s="36"/>
      <c r="P859" s="151" t="s">
        <v>1474</v>
      </c>
      <c r="Q859" s="150"/>
      <c r="R859" s="150" t="str">
        <f t="shared" si="93"/>
        <v>M</v>
      </c>
      <c r="S859" s="15"/>
      <c r="T859" s="15">
        <v>1</v>
      </c>
      <c r="U859" s="15"/>
      <c r="V859" s="15"/>
      <c r="W859" s="473"/>
      <c r="X859" s="473"/>
      <c r="Y859" s="15"/>
      <c r="Z859" s="15"/>
      <c r="AA859" s="15"/>
      <c r="AC859" s="16"/>
      <c r="AD859" s="15">
        <v>1</v>
      </c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  <c r="AP859" s="16"/>
      <c r="AQ859" s="16"/>
    </row>
    <row r="860" spans="1:43" s="17" customFormat="1" ht="12.75" customHeight="1">
      <c r="A860" s="126" t="s">
        <v>154</v>
      </c>
      <c r="B860" s="72"/>
      <c r="C860" s="144" t="s">
        <v>2871</v>
      </c>
      <c r="D860" s="132"/>
      <c r="E860" s="145">
        <v>6</v>
      </c>
      <c r="F860" s="146">
        <v>254</v>
      </c>
      <c r="G860" s="147">
        <v>1001</v>
      </c>
      <c r="H860" s="148">
        <v>6</v>
      </c>
      <c r="I860" s="158">
        <v>254</v>
      </c>
      <c r="J860" s="146">
        <v>1001</v>
      </c>
      <c r="K860" s="146"/>
      <c r="L860" s="149"/>
      <c r="M860" s="619">
        <f t="shared" si="95"/>
        <v>254</v>
      </c>
      <c r="N860" s="626">
        <f t="shared" si="95"/>
        <v>1001</v>
      </c>
      <c r="O860" s="36"/>
      <c r="P860" s="151" t="s">
        <v>1473</v>
      </c>
      <c r="Q860" s="150"/>
      <c r="R860" s="150" t="str">
        <f t="shared" si="93"/>
        <v>C</v>
      </c>
      <c r="S860" s="15"/>
      <c r="T860" s="15"/>
      <c r="U860" s="15">
        <v>1</v>
      </c>
      <c r="V860" s="15"/>
      <c r="W860" s="473"/>
      <c r="X860" s="473"/>
      <c r="Y860" s="15"/>
      <c r="Z860" s="15"/>
      <c r="AA860" s="15"/>
      <c r="AC860" s="16"/>
      <c r="AD860" s="15">
        <v>1</v>
      </c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  <c r="AO860" s="16"/>
      <c r="AP860" s="16"/>
      <c r="AQ860" s="16"/>
    </row>
    <row r="861" spans="1:43" s="17" customFormat="1" ht="12.75" customHeight="1">
      <c r="A861" s="126" t="s">
        <v>156</v>
      </c>
      <c r="B861" s="72"/>
      <c r="C861" s="144" t="s">
        <v>2872</v>
      </c>
      <c r="D861" s="132"/>
      <c r="E861" s="145">
        <v>10</v>
      </c>
      <c r="F861" s="146">
        <v>586</v>
      </c>
      <c r="G861" s="147">
        <v>2930</v>
      </c>
      <c r="H861" s="148">
        <v>10</v>
      </c>
      <c r="I861" s="158">
        <v>586</v>
      </c>
      <c r="J861" s="146">
        <v>2930</v>
      </c>
      <c r="K861" s="620"/>
      <c r="L861" s="626"/>
      <c r="M861" s="619">
        <f t="shared" si="95"/>
        <v>586</v>
      </c>
      <c r="N861" s="626">
        <f t="shared" si="95"/>
        <v>2930</v>
      </c>
      <c r="O861" s="36"/>
      <c r="P861" s="151" t="s">
        <v>1473</v>
      </c>
      <c r="Q861" s="150"/>
      <c r="R861" s="150" t="str">
        <f t="shared" si="93"/>
        <v>C</v>
      </c>
      <c r="S861" s="15"/>
      <c r="T861" s="15"/>
      <c r="U861" s="15">
        <v>1</v>
      </c>
      <c r="V861" s="15"/>
      <c r="W861" s="473"/>
      <c r="X861" s="473"/>
      <c r="Y861" s="15"/>
      <c r="Z861" s="15"/>
      <c r="AA861" s="15"/>
      <c r="AC861" s="16"/>
      <c r="AD861" s="15">
        <v>1</v>
      </c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  <c r="AO861" s="16"/>
      <c r="AP861" s="16"/>
      <c r="AQ861" s="16"/>
    </row>
    <row r="862" spans="1:43" s="143" customFormat="1" ht="12.75" customHeight="1">
      <c r="A862" s="126" t="s">
        <v>181</v>
      </c>
      <c r="B862" s="72"/>
      <c r="C862" s="144" t="s">
        <v>182</v>
      </c>
      <c r="D862" s="132"/>
      <c r="E862" s="145">
        <v>16</v>
      </c>
      <c r="F862" s="146">
        <v>275</v>
      </c>
      <c r="G862" s="147">
        <v>1375</v>
      </c>
      <c r="H862" s="148">
        <v>1</v>
      </c>
      <c r="I862" s="158">
        <v>24</v>
      </c>
      <c r="J862" s="146">
        <v>120</v>
      </c>
      <c r="K862" s="620"/>
      <c r="L862" s="626"/>
      <c r="M862" s="619">
        <f t="shared" si="95"/>
        <v>24</v>
      </c>
      <c r="N862" s="626">
        <f t="shared" si="95"/>
        <v>120</v>
      </c>
      <c r="O862" s="138"/>
      <c r="P862" s="151" t="s">
        <v>1474</v>
      </c>
      <c r="Q862" s="150"/>
      <c r="R862" s="150" t="str">
        <f t="shared" si="93"/>
        <v>M</v>
      </c>
      <c r="S862" s="15"/>
      <c r="T862" s="15">
        <v>1</v>
      </c>
      <c r="U862" s="140"/>
      <c r="V862" s="140"/>
      <c r="W862" s="474"/>
      <c r="X862" s="474"/>
      <c r="Y862" s="140"/>
      <c r="Z862" s="140"/>
      <c r="AA862" s="140"/>
      <c r="AC862" s="142"/>
      <c r="AD862" s="15">
        <v>1</v>
      </c>
      <c r="AE862" s="142"/>
      <c r="AF862" s="142"/>
      <c r="AG862" s="142"/>
      <c r="AH862" s="142"/>
      <c r="AI862" s="142"/>
      <c r="AJ862" s="142"/>
      <c r="AK862" s="142"/>
      <c r="AL862" s="142"/>
      <c r="AM862" s="142"/>
      <c r="AN862" s="142"/>
      <c r="AO862" s="142"/>
      <c r="AP862" s="142"/>
      <c r="AQ862" s="142"/>
    </row>
    <row r="863" spans="1:43" s="17" customFormat="1" ht="12.75" customHeight="1">
      <c r="A863" s="126" t="s">
        <v>183</v>
      </c>
      <c r="B863" s="72"/>
      <c r="C863" s="144" t="s">
        <v>184</v>
      </c>
      <c r="D863" s="132"/>
      <c r="E863" s="145">
        <v>1</v>
      </c>
      <c r="F863" s="146">
        <v>11</v>
      </c>
      <c r="G863" s="147">
        <v>55</v>
      </c>
      <c r="H863" s="148">
        <v>1</v>
      </c>
      <c r="I863" s="158">
        <v>11</v>
      </c>
      <c r="J863" s="146">
        <v>55</v>
      </c>
      <c r="K863" s="146"/>
      <c r="L863" s="149"/>
      <c r="M863" s="619">
        <f t="shared" si="95"/>
        <v>11</v>
      </c>
      <c r="N863" s="626">
        <f t="shared" si="95"/>
        <v>55</v>
      </c>
      <c r="O863" s="36"/>
      <c r="P863" s="151" t="s">
        <v>1474</v>
      </c>
      <c r="Q863" s="150"/>
      <c r="R863" s="150" t="str">
        <f t="shared" si="93"/>
        <v>M</v>
      </c>
      <c r="S863" s="15"/>
      <c r="T863" s="15">
        <v>1</v>
      </c>
      <c r="U863" s="15"/>
      <c r="V863" s="15"/>
      <c r="W863" s="473"/>
      <c r="X863" s="473"/>
      <c r="Y863" s="15"/>
      <c r="Z863" s="15"/>
      <c r="AA863" s="15"/>
      <c r="AC863" s="16"/>
      <c r="AD863" s="15">
        <v>1</v>
      </c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  <c r="AQ863" s="16"/>
    </row>
    <row r="864" spans="1:43" s="17" customFormat="1" ht="12.75" customHeight="1">
      <c r="A864" s="126" t="s">
        <v>185</v>
      </c>
      <c r="B864" s="72"/>
      <c r="C864" s="144" t="s">
        <v>186</v>
      </c>
      <c r="D864" s="132"/>
      <c r="E864" s="145">
        <v>6</v>
      </c>
      <c r="F864" s="146">
        <v>313</v>
      </c>
      <c r="G864" s="147">
        <v>1565</v>
      </c>
      <c r="H864" s="148">
        <v>4</v>
      </c>
      <c r="I864" s="158">
        <v>121</v>
      </c>
      <c r="J864" s="146">
        <v>805</v>
      </c>
      <c r="K864" s="146"/>
      <c r="L864" s="149"/>
      <c r="M864" s="619">
        <f t="shared" si="95"/>
        <v>121</v>
      </c>
      <c r="N864" s="626">
        <f t="shared" si="95"/>
        <v>805</v>
      </c>
      <c r="O864" s="36"/>
      <c r="P864" s="151" t="s">
        <v>1474</v>
      </c>
      <c r="Q864" s="150"/>
      <c r="R864" s="150" t="str">
        <f t="shared" si="93"/>
        <v>M</v>
      </c>
      <c r="S864" s="15"/>
      <c r="T864" s="15">
        <v>1</v>
      </c>
      <c r="U864" s="15"/>
      <c r="V864" s="15"/>
      <c r="W864" s="473"/>
      <c r="X864" s="473"/>
      <c r="Y864" s="15"/>
      <c r="Z864" s="15"/>
      <c r="AA864" s="15"/>
      <c r="AC864" s="16"/>
      <c r="AD864" s="15">
        <v>1</v>
      </c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</row>
    <row r="865" spans="1:43" s="17" customFormat="1" ht="12.75" customHeight="1">
      <c r="A865" s="126" t="s">
        <v>187</v>
      </c>
      <c r="B865" s="72"/>
      <c r="C865" s="144" t="s">
        <v>1792</v>
      </c>
      <c r="D865" s="132"/>
      <c r="E865" s="145">
        <v>6</v>
      </c>
      <c r="F865" s="146">
        <v>775</v>
      </c>
      <c r="G865" s="147">
        <v>3767</v>
      </c>
      <c r="H865" s="148">
        <v>1</v>
      </c>
      <c r="I865" s="158">
        <v>285</v>
      </c>
      <c r="J865" s="146">
        <v>1368</v>
      </c>
      <c r="K865" s="146"/>
      <c r="L865" s="149"/>
      <c r="M865" s="619">
        <f t="shared" si="95"/>
        <v>285</v>
      </c>
      <c r="N865" s="626">
        <f t="shared" si="95"/>
        <v>1368</v>
      </c>
      <c r="O865" s="36"/>
      <c r="P865" s="151" t="s">
        <v>1474</v>
      </c>
      <c r="Q865" s="150"/>
      <c r="R865" s="150" t="str">
        <f t="shared" si="93"/>
        <v>M</v>
      </c>
      <c r="S865" s="15"/>
      <c r="T865" s="15">
        <v>1</v>
      </c>
      <c r="U865" s="15"/>
      <c r="V865" s="15"/>
      <c r="W865" s="473"/>
      <c r="X865" s="473"/>
      <c r="Y865" s="15"/>
      <c r="Z865" s="15"/>
      <c r="AA865" s="15"/>
      <c r="AC865" s="16"/>
      <c r="AD865" s="15">
        <v>1</v>
      </c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  <c r="AP865" s="16"/>
      <c r="AQ865" s="16"/>
    </row>
    <row r="866" spans="1:43" s="17" customFormat="1" ht="12.75" customHeight="1">
      <c r="A866" s="126" t="s">
        <v>158</v>
      </c>
      <c r="B866" s="72"/>
      <c r="C866" s="144" t="s">
        <v>2873</v>
      </c>
      <c r="D866" s="132"/>
      <c r="E866" s="145">
        <v>16</v>
      </c>
      <c r="F866" s="146">
        <v>1223</v>
      </c>
      <c r="G866" s="147">
        <v>6115</v>
      </c>
      <c r="H866" s="148">
        <v>11</v>
      </c>
      <c r="I866" s="158">
        <v>1223</v>
      </c>
      <c r="J866" s="146">
        <v>6115</v>
      </c>
      <c r="K866" s="620"/>
      <c r="L866" s="626"/>
      <c r="M866" s="619">
        <f t="shared" si="95"/>
        <v>1223</v>
      </c>
      <c r="N866" s="626">
        <f t="shared" si="95"/>
        <v>6115</v>
      </c>
      <c r="O866" s="36"/>
      <c r="P866" s="151" t="s">
        <v>1473</v>
      </c>
      <c r="Q866" s="150"/>
      <c r="R866" s="150" t="str">
        <f t="shared" si="93"/>
        <v>C</v>
      </c>
      <c r="S866" s="15"/>
      <c r="T866" s="15"/>
      <c r="U866" s="15">
        <v>1</v>
      </c>
      <c r="V866" s="15"/>
      <c r="W866" s="473"/>
      <c r="X866" s="473"/>
      <c r="Y866" s="15"/>
      <c r="Z866" s="15"/>
      <c r="AA866" s="15"/>
      <c r="AC866" s="16"/>
      <c r="AD866" s="15">
        <v>1</v>
      </c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</row>
    <row r="867" spans="1:43" s="17" customFormat="1" ht="12.75" customHeight="1">
      <c r="A867" s="126" t="s">
        <v>160</v>
      </c>
      <c r="B867" s="72"/>
      <c r="C867" s="144" t="s">
        <v>2874</v>
      </c>
      <c r="D867" s="132"/>
      <c r="E867" s="145">
        <v>1</v>
      </c>
      <c r="F867" s="146">
        <v>31</v>
      </c>
      <c r="G867" s="147">
        <v>184</v>
      </c>
      <c r="H867" s="148"/>
      <c r="I867" s="158"/>
      <c r="J867" s="146"/>
      <c r="K867" s="146"/>
      <c r="L867" s="149"/>
      <c r="M867" s="619">
        <f t="shared" si="95"/>
        <v>0</v>
      </c>
      <c r="N867" s="626">
        <f t="shared" si="95"/>
        <v>0</v>
      </c>
      <c r="O867" s="36"/>
      <c r="P867" s="151" t="s">
        <v>1473</v>
      </c>
      <c r="Q867" s="150"/>
      <c r="R867" s="150" t="str">
        <f t="shared" si="93"/>
        <v>C</v>
      </c>
      <c r="S867" s="15"/>
      <c r="T867" s="15"/>
      <c r="U867" s="15">
        <v>1</v>
      </c>
      <c r="V867" s="15"/>
      <c r="W867" s="473"/>
      <c r="X867" s="473"/>
      <c r="Y867" s="15"/>
      <c r="Z867" s="15"/>
      <c r="AA867" s="15"/>
      <c r="AC867" s="16"/>
      <c r="AD867" s="15">
        <v>1</v>
      </c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  <c r="AQ867" s="16"/>
    </row>
    <row r="868" spans="1:43" s="17" customFormat="1" ht="12.75" customHeight="1">
      <c r="A868" s="126" t="s">
        <v>188</v>
      </c>
      <c r="B868" s="72"/>
      <c r="C868" s="144" t="s">
        <v>189</v>
      </c>
      <c r="D868" s="132"/>
      <c r="E868" s="145">
        <v>1</v>
      </c>
      <c r="F868" s="146">
        <v>26</v>
      </c>
      <c r="G868" s="147">
        <v>130</v>
      </c>
      <c r="H868" s="148"/>
      <c r="I868" s="158"/>
      <c r="J868" s="146"/>
      <c r="K868" s="146"/>
      <c r="L868" s="149"/>
      <c r="M868" s="619">
        <f t="shared" si="95"/>
        <v>0</v>
      </c>
      <c r="N868" s="626">
        <f t="shared" si="95"/>
        <v>0</v>
      </c>
      <c r="O868" s="36"/>
      <c r="P868" s="151" t="s">
        <v>1474</v>
      </c>
      <c r="Q868" s="150"/>
      <c r="R868" s="150" t="str">
        <f t="shared" si="93"/>
        <v>M</v>
      </c>
      <c r="S868" s="15"/>
      <c r="T868" s="15">
        <v>1</v>
      </c>
      <c r="U868" s="15"/>
      <c r="V868" s="15"/>
      <c r="W868" s="473"/>
      <c r="X868" s="473"/>
      <c r="Y868" s="15"/>
      <c r="Z868" s="15"/>
      <c r="AA868" s="15"/>
      <c r="AC868" s="16"/>
      <c r="AD868" s="15">
        <v>1</v>
      </c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16"/>
      <c r="AQ868" s="16"/>
    </row>
    <row r="869" spans="1:43" s="17" customFormat="1" ht="12.75" hidden="1" customHeight="1">
      <c r="A869" s="126" t="s">
        <v>190</v>
      </c>
      <c r="B869" s="72"/>
      <c r="C869" s="144" t="s">
        <v>191</v>
      </c>
      <c r="D869" s="132"/>
      <c r="E869" s="145"/>
      <c r="F869" s="146"/>
      <c r="G869" s="147"/>
      <c r="H869" s="148"/>
      <c r="I869" s="158"/>
      <c r="J869" s="146"/>
      <c r="K869" s="146"/>
      <c r="L869" s="149"/>
      <c r="M869" s="619">
        <f t="shared" si="95"/>
        <v>0</v>
      </c>
      <c r="N869" s="626">
        <f t="shared" si="95"/>
        <v>0</v>
      </c>
      <c r="O869" s="36"/>
      <c r="P869" s="151" t="s">
        <v>1474</v>
      </c>
      <c r="Q869" s="150"/>
      <c r="R869" s="150" t="str">
        <f t="shared" si="93"/>
        <v/>
      </c>
      <c r="S869" s="15"/>
      <c r="T869" s="15"/>
      <c r="U869" s="15"/>
      <c r="V869" s="15"/>
      <c r="W869" s="473"/>
      <c r="X869" s="473"/>
      <c r="Y869" s="15"/>
      <c r="Z869" s="15"/>
      <c r="AA869" s="15"/>
      <c r="AC869" s="16"/>
      <c r="AD869" s="15">
        <v>1</v>
      </c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  <c r="AO869" s="16"/>
      <c r="AP869" s="16"/>
      <c r="AQ869" s="16"/>
    </row>
    <row r="870" spans="1:43" s="17" customFormat="1" ht="12.75" customHeight="1">
      <c r="A870" s="126" t="s">
        <v>192</v>
      </c>
      <c r="B870" s="72"/>
      <c r="C870" s="144" t="s">
        <v>193</v>
      </c>
      <c r="D870" s="132"/>
      <c r="E870" s="145">
        <v>2</v>
      </c>
      <c r="F870" s="146">
        <v>63</v>
      </c>
      <c r="G870" s="147">
        <v>103</v>
      </c>
      <c r="H870" s="148">
        <v>1</v>
      </c>
      <c r="I870" s="158">
        <v>11</v>
      </c>
      <c r="J870" s="146">
        <v>55</v>
      </c>
      <c r="K870" s="146"/>
      <c r="L870" s="149"/>
      <c r="M870" s="619">
        <f t="shared" si="95"/>
        <v>11</v>
      </c>
      <c r="N870" s="626">
        <f t="shared" si="95"/>
        <v>55</v>
      </c>
      <c r="O870" s="36"/>
      <c r="P870" s="151" t="s">
        <v>1474</v>
      </c>
      <c r="Q870" s="150"/>
      <c r="R870" s="150" t="str">
        <f t="shared" si="93"/>
        <v>M</v>
      </c>
      <c r="S870" s="15"/>
      <c r="T870" s="15">
        <v>1</v>
      </c>
      <c r="U870" s="15"/>
      <c r="V870" s="15"/>
      <c r="W870" s="473"/>
      <c r="X870" s="473"/>
      <c r="Y870" s="15"/>
      <c r="Z870" s="15"/>
      <c r="AA870" s="15"/>
      <c r="AC870" s="16"/>
      <c r="AD870" s="15">
        <v>1</v>
      </c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  <c r="AP870" s="16"/>
      <c r="AQ870" s="16"/>
    </row>
    <row r="871" spans="1:43" s="17" customFormat="1" ht="12.75" hidden="1" customHeight="1">
      <c r="A871" s="126" t="s">
        <v>194</v>
      </c>
      <c r="B871" s="72"/>
      <c r="C871" s="144" t="s">
        <v>195</v>
      </c>
      <c r="D871" s="132"/>
      <c r="E871" s="145"/>
      <c r="F871" s="146"/>
      <c r="G871" s="147"/>
      <c r="H871" s="148"/>
      <c r="I871" s="158"/>
      <c r="J871" s="146"/>
      <c r="K871" s="146"/>
      <c r="L871" s="149"/>
      <c r="M871" s="619">
        <f t="shared" si="95"/>
        <v>0</v>
      </c>
      <c r="N871" s="626">
        <f t="shared" si="95"/>
        <v>0</v>
      </c>
      <c r="O871" s="36"/>
      <c r="P871" s="151" t="s">
        <v>1474</v>
      </c>
      <c r="Q871" s="150"/>
      <c r="R871" s="150" t="str">
        <f t="shared" si="93"/>
        <v/>
      </c>
      <c r="S871" s="15"/>
      <c r="T871" s="15"/>
      <c r="U871" s="15"/>
      <c r="V871" s="15"/>
      <c r="W871" s="473"/>
      <c r="X871" s="473"/>
      <c r="Y871" s="15"/>
      <c r="Z871" s="15"/>
      <c r="AA871" s="15"/>
      <c r="AC871" s="16"/>
      <c r="AD871" s="15">
        <v>1</v>
      </c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  <c r="AO871" s="16"/>
      <c r="AP871" s="16"/>
      <c r="AQ871" s="16"/>
    </row>
    <row r="872" spans="1:43" s="17" customFormat="1" ht="12.75" customHeight="1">
      <c r="A872" s="126" t="s">
        <v>196</v>
      </c>
      <c r="B872" s="72"/>
      <c r="C872" s="144" t="s">
        <v>34</v>
      </c>
      <c r="D872" s="132"/>
      <c r="E872" s="145">
        <v>5</v>
      </c>
      <c r="F872" s="146">
        <v>82</v>
      </c>
      <c r="G872" s="147">
        <v>402</v>
      </c>
      <c r="H872" s="148">
        <v>3</v>
      </c>
      <c r="I872" s="158">
        <v>82</v>
      </c>
      <c r="J872" s="146">
        <v>402</v>
      </c>
      <c r="K872" s="146"/>
      <c r="L872" s="149"/>
      <c r="M872" s="619">
        <f t="shared" si="95"/>
        <v>82</v>
      </c>
      <c r="N872" s="626">
        <f t="shared" si="95"/>
        <v>402</v>
      </c>
      <c r="O872" s="36"/>
      <c r="P872" s="151" t="s">
        <v>1474</v>
      </c>
      <c r="Q872" s="150"/>
      <c r="R872" s="150" t="str">
        <f t="shared" si="93"/>
        <v>M</v>
      </c>
      <c r="S872" s="15"/>
      <c r="T872" s="15">
        <v>1</v>
      </c>
      <c r="U872" s="15"/>
      <c r="V872" s="15"/>
      <c r="W872" s="473"/>
      <c r="X872" s="473"/>
      <c r="Y872" s="15"/>
      <c r="Z872" s="15"/>
      <c r="AA872" s="15"/>
      <c r="AC872" s="16"/>
      <c r="AD872" s="15">
        <v>1</v>
      </c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</row>
    <row r="873" spans="1:43" s="17" customFormat="1" ht="12.75" customHeight="1">
      <c r="A873" s="126" t="s">
        <v>197</v>
      </c>
      <c r="B873" s="72"/>
      <c r="C873" s="144" t="s">
        <v>198</v>
      </c>
      <c r="D873" s="132"/>
      <c r="E873" s="145">
        <v>1</v>
      </c>
      <c r="F873" s="146">
        <v>14</v>
      </c>
      <c r="G873" s="147">
        <v>70</v>
      </c>
      <c r="H873" s="148">
        <v>1</v>
      </c>
      <c r="I873" s="158">
        <v>14</v>
      </c>
      <c r="J873" s="146">
        <v>70</v>
      </c>
      <c r="K873" s="146"/>
      <c r="L873" s="149"/>
      <c r="M873" s="619">
        <f t="shared" si="95"/>
        <v>14</v>
      </c>
      <c r="N873" s="626">
        <f t="shared" si="95"/>
        <v>70</v>
      </c>
      <c r="O873" s="36"/>
      <c r="P873" s="151" t="s">
        <v>1474</v>
      </c>
      <c r="Q873" s="150"/>
      <c r="R873" s="150" t="str">
        <f t="shared" si="93"/>
        <v>M</v>
      </c>
      <c r="S873" s="15"/>
      <c r="T873" s="15">
        <v>1</v>
      </c>
      <c r="U873" s="15"/>
      <c r="V873" s="15"/>
      <c r="W873" s="473"/>
      <c r="X873" s="473"/>
      <c r="Y873" s="15"/>
      <c r="Z873" s="15"/>
      <c r="AA873" s="15"/>
      <c r="AC873" s="16"/>
      <c r="AD873" s="15">
        <v>1</v>
      </c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  <c r="AP873" s="16"/>
      <c r="AQ873" s="16"/>
    </row>
    <row r="874" spans="1:43" s="17" customFormat="1" ht="12.75" customHeight="1">
      <c r="A874" s="126" t="s">
        <v>162</v>
      </c>
      <c r="B874" s="72"/>
      <c r="C874" s="144" t="s">
        <v>2875</v>
      </c>
      <c r="D874" s="132"/>
      <c r="E874" s="145">
        <v>4</v>
      </c>
      <c r="F874" s="146">
        <v>330</v>
      </c>
      <c r="G874" s="147">
        <v>1650</v>
      </c>
      <c r="H874" s="148">
        <v>3</v>
      </c>
      <c r="I874" s="158">
        <v>330</v>
      </c>
      <c r="J874" s="146">
        <v>1650</v>
      </c>
      <c r="K874" s="146"/>
      <c r="L874" s="149"/>
      <c r="M874" s="619">
        <f t="shared" si="95"/>
        <v>330</v>
      </c>
      <c r="N874" s="626">
        <f t="shared" si="95"/>
        <v>1650</v>
      </c>
      <c r="O874" s="36"/>
      <c r="P874" s="151" t="s">
        <v>1473</v>
      </c>
      <c r="Q874" s="150"/>
      <c r="R874" s="150" t="str">
        <f t="shared" si="93"/>
        <v>C</v>
      </c>
      <c r="S874" s="15"/>
      <c r="T874" s="15"/>
      <c r="U874" s="15">
        <v>1</v>
      </c>
      <c r="V874" s="15"/>
      <c r="W874" s="473"/>
      <c r="X874" s="473"/>
      <c r="Y874" s="15"/>
      <c r="Z874" s="15"/>
      <c r="AA874" s="15"/>
      <c r="AC874" s="16"/>
      <c r="AD874" s="15">
        <v>1</v>
      </c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</row>
    <row r="875" spans="1:43" s="143" customFormat="1" ht="12.75" customHeight="1">
      <c r="A875" s="137" t="s">
        <v>204</v>
      </c>
      <c r="B875" s="468"/>
      <c r="C875" s="144" t="s">
        <v>205</v>
      </c>
      <c r="D875" s="469"/>
      <c r="E875" s="463">
        <v>1</v>
      </c>
      <c r="F875" s="146">
        <v>1</v>
      </c>
      <c r="G875" s="147">
        <v>5</v>
      </c>
      <c r="H875" s="148">
        <v>1</v>
      </c>
      <c r="I875" s="158">
        <v>1</v>
      </c>
      <c r="J875" s="146">
        <v>5</v>
      </c>
      <c r="K875" s="620"/>
      <c r="L875" s="626"/>
      <c r="M875" s="619">
        <f t="shared" si="95"/>
        <v>1</v>
      </c>
      <c r="N875" s="626">
        <f t="shared" si="95"/>
        <v>5</v>
      </c>
      <c r="O875" s="138"/>
      <c r="P875" s="151" t="s">
        <v>1474</v>
      </c>
      <c r="Q875" s="150"/>
      <c r="R875" s="150" t="str">
        <f t="shared" si="93"/>
        <v>M</v>
      </c>
      <c r="S875" s="140"/>
      <c r="T875" s="140"/>
      <c r="U875" s="140"/>
      <c r="V875" s="140"/>
      <c r="W875" s="474"/>
      <c r="X875" s="474"/>
      <c r="Y875" s="140"/>
      <c r="Z875" s="140"/>
      <c r="AA875" s="140"/>
      <c r="AC875" s="142"/>
      <c r="AD875" s="140">
        <v>1</v>
      </c>
      <c r="AE875" s="142"/>
      <c r="AF875" s="142"/>
      <c r="AG875" s="142"/>
      <c r="AH875" s="142"/>
      <c r="AI875" s="142"/>
      <c r="AJ875" s="142"/>
      <c r="AK875" s="142"/>
      <c r="AL875" s="142"/>
      <c r="AM875" s="142"/>
      <c r="AN875" s="142"/>
      <c r="AO875" s="142"/>
      <c r="AP875" s="142"/>
      <c r="AQ875" s="142"/>
    </row>
    <row r="876" spans="1:43" s="17" customFormat="1" ht="12.75" customHeight="1">
      <c r="A876" s="126" t="s">
        <v>164</v>
      </c>
      <c r="B876" s="72"/>
      <c r="C876" s="144" t="s">
        <v>1632</v>
      </c>
      <c r="D876" s="132"/>
      <c r="E876" s="145">
        <v>17</v>
      </c>
      <c r="F876" s="146">
        <v>2844</v>
      </c>
      <c r="G876" s="147">
        <v>11503</v>
      </c>
      <c r="H876" s="148"/>
      <c r="I876" s="158"/>
      <c r="J876" s="146"/>
      <c r="K876" s="146"/>
      <c r="L876" s="149"/>
      <c r="M876" s="619">
        <f t="shared" si="95"/>
        <v>0</v>
      </c>
      <c r="N876" s="626">
        <f t="shared" si="95"/>
        <v>0</v>
      </c>
      <c r="O876" s="36"/>
      <c r="P876" s="151" t="s">
        <v>1473</v>
      </c>
      <c r="Q876" s="150"/>
      <c r="R876" s="150" t="str">
        <f t="shared" si="93"/>
        <v>C</v>
      </c>
      <c r="S876" s="15"/>
      <c r="T876" s="15"/>
      <c r="U876" s="15">
        <v>1</v>
      </c>
      <c r="V876" s="15"/>
      <c r="W876" s="473"/>
      <c r="X876" s="473"/>
      <c r="Y876" s="15"/>
      <c r="Z876" s="15"/>
      <c r="AA876" s="15"/>
      <c r="AC876" s="16"/>
      <c r="AD876" s="15">
        <v>1</v>
      </c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</row>
    <row r="877" spans="1:43" s="17" customFormat="1" ht="12.75" hidden="1" customHeight="1">
      <c r="A877" s="126" t="s">
        <v>199</v>
      </c>
      <c r="B877" s="72"/>
      <c r="C877" s="144" t="s">
        <v>126</v>
      </c>
      <c r="D877" s="132"/>
      <c r="E877" s="145"/>
      <c r="F877" s="146"/>
      <c r="G877" s="147"/>
      <c r="H877" s="148"/>
      <c r="I877" s="158"/>
      <c r="J877" s="146"/>
      <c r="K877" s="146"/>
      <c r="L877" s="149"/>
      <c r="M877" s="619">
        <f t="shared" si="95"/>
        <v>0</v>
      </c>
      <c r="N877" s="626">
        <f t="shared" si="95"/>
        <v>0</v>
      </c>
      <c r="O877" s="36"/>
      <c r="P877" s="151" t="s">
        <v>1474</v>
      </c>
      <c r="Q877" s="150"/>
      <c r="R877" s="150" t="str">
        <f t="shared" si="93"/>
        <v/>
      </c>
      <c r="S877" s="15"/>
      <c r="T877" s="15"/>
      <c r="U877" s="15"/>
      <c r="V877" s="15"/>
      <c r="W877" s="473"/>
      <c r="X877" s="473"/>
      <c r="Y877" s="15"/>
      <c r="Z877" s="15"/>
      <c r="AA877" s="15"/>
      <c r="AC877" s="16"/>
      <c r="AD877" s="15">
        <v>1</v>
      </c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  <c r="AQ877" s="16"/>
    </row>
    <row r="878" spans="1:43" s="17" customFormat="1" ht="12.75" customHeight="1">
      <c r="A878" s="126" t="s">
        <v>166</v>
      </c>
      <c r="B878" s="72"/>
      <c r="C878" s="144" t="s">
        <v>2876</v>
      </c>
      <c r="D878" s="132"/>
      <c r="E878" s="145">
        <v>9</v>
      </c>
      <c r="F878" s="146">
        <v>211</v>
      </c>
      <c r="G878" s="147">
        <v>882</v>
      </c>
      <c r="H878" s="148">
        <v>9</v>
      </c>
      <c r="I878" s="158">
        <v>211</v>
      </c>
      <c r="J878" s="146">
        <v>882</v>
      </c>
      <c r="K878" s="146"/>
      <c r="L878" s="149"/>
      <c r="M878" s="619">
        <f t="shared" si="95"/>
        <v>211</v>
      </c>
      <c r="N878" s="626">
        <f t="shared" si="95"/>
        <v>882</v>
      </c>
      <c r="O878" s="36"/>
      <c r="P878" s="151" t="s">
        <v>1473</v>
      </c>
      <c r="Q878" s="150"/>
      <c r="R878" s="150" t="str">
        <f t="shared" si="93"/>
        <v>C</v>
      </c>
      <c r="S878" s="15"/>
      <c r="T878" s="15"/>
      <c r="U878" s="15">
        <v>1</v>
      </c>
      <c r="V878" s="15"/>
      <c r="W878" s="473"/>
      <c r="X878" s="473"/>
      <c r="Y878" s="15"/>
      <c r="Z878" s="15"/>
      <c r="AA878" s="15"/>
      <c r="AC878" s="16"/>
      <c r="AD878" s="15">
        <v>1</v>
      </c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</row>
    <row r="879" spans="1:43" s="17" customFormat="1" ht="12.75" customHeight="1">
      <c r="A879" s="126" t="s">
        <v>168</v>
      </c>
      <c r="B879" s="72"/>
      <c r="C879" s="144" t="s">
        <v>2877</v>
      </c>
      <c r="D879" s="132"/>
      <c r="E879" s="145">
        <v>9</v>
      </c>
      <c r="F879" s="146">
        <v>321</v>
      </c>
      <c r="G879" s="147">
        <v>1921</v>
      </c>
      <c r="H879" s="148">
        <v>9</v>
      </c>
      <c r="I879" s="158">
        <v>321</v>
      </c>
      <c r="J879" s="146">
        <v>1605</v>
      </c>
      <c r="K879" s="620"/>
      <c r="L879" s="626"/>
      <c r="M879" s="619">
        <f t="shared" si="95"/>
        <v>321</v>
      </c>
      <c r="N879" s="626">
        <f t="shared" si="95"/>
        <v>1605</v>
      </c>
      <c r="O879" s="36"/>
      <c r="P879" s="151" t="s">
        <v>1473</v>
      </c>
      <c r="Q879" s="150"/>
      <c r="R879" s="150" t="str">
        <f t="shared" si="93"/>
        <v>C</v>
      </c>
      <c r="S879" s="15"/>
      <c r="T879" s="15"/>
      <c r="U879" s="15">
        <v>1</v>
      </c>
      <c r="V879" s="15"/>
      <c r="W879" s="473"/>
      <c r="X879" s="473"/>
      <c r="Y879" s="15"/>
      <c r="Z879" s="15"/>
      <c r="AA879" s="15"/>
      <c r="AC879" s="16"/>
      <c r="AD879" s="15">
        <v>1</v>
      </c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  <c r="AQ879" s="16"/>
    </row>
    <row r="880" spans="1:43" s="143" customFormat="1" ht="12.75" customHeight="1">
      <c r="A880" s="126" t="s">
        <v>170</v>
      </c>
      <c r="B880" s="72"/>
      <c r="C880" s="144" t="s">
        <v>2880</v>
      </c>
      <c r="D880" s="132"/>
      <c r="E880" s="145">
        <v>19</v>
      </c>
      <c r="F880" s="146">
        <v>1436</v>
      </c>
      <c r="G880" s="147">
        <v>7180</v>
      </c>
      <c r="H880" s="148">
        <v>9</v>
      </c>
      <c r="I880" s="158">
        <v>1436</v>
      </c>
      <c r="J880" s="146">
        <v>7180</v>
      </c>
      <c r="K880" s="620"/>
      <c r="L880" s="626"/>
      <c r="M880" s="619">
        <f t="shared" si="95"/>
        <v>1436</v>
      </c>
      <c r="N880" s="626">
        <f t="shared" si="95"/>
        <v>7180</v>
      </c>
      <c r="O880" s="138"/>
      <c r="P880" s="151" t="s">
        <v>1473</v>
      </c>
      <c r="Q880" s="150"/>
      <c r="R880" s="150" t="str">
        <f t="shared" si="93"/>
        <v>C</v>
      </c>
      <c r="S880" s="15"/>
      <c r="T880" s="15"/>
      <c r="U880" s="140">
        <v>1</v>
      </c>
      <c r="V880" s="140"/>
      <c r="W880" s="474"/>
      <c r="X880" s="474"/>
      <c r="Y880" s="140"/>
      <c r="Z880" s="140"/>
      <c r="AA880" s="140"/>
      <c r="AC880" s="142"/>
      <c r="AD880" s="15">
        <v>1</v>
      </c>
      <c r="AE880" s="142"/>
      <c r="AF880" s="142"/>
      <c r="AG880" s="142"/>
      <c r="AH880" s="142"/>
      <c r="AI880" s="142"/>
      <c r="AJ880" s="142"/>
      <c r="AK880" s="142"/>
      <c r="AL880" s="142"/>
      <c r="AM880" s="142"/>
      <c r="AN880" s="142"/>
      <c r="AO880" s="142"/>
      <c r="AP880" s="142"/>
      <c r="AQ880" s="142"/>
    </row>
    <row r="881" spans="1:43" s="143" customFormat="1" ht="12.75" customHeight="1">
      <c r="A881" s="137" t="s">
        <v>200</v>
      </c>
      <c r="B881" s="468"/>
      <c r="C881" s="144" t="s">
        <v>201</v>
      </c>
      <c r="D881" s="469"/>
      <c r="E881" s="463">
        <v>1</v>
      </c>
      <c r="F881" s="146">
        <v>1293</v>
      </c>
      <c r="G881" s="147">
        <v>6465</v>
      </c>
      <c r="H881" s="148">
        <v>21</v>
      </c>
      <c r="I881" s="158">
        <v>1293</v>
      </c>
      <c r="J881" s="146">
        <v>6465</v>
      </c>
      <c r="K881" s="620"/>
      <c r="L881" s="626"/>
      <c r="M881" s="619">
        <f t="shared" si="95"/>
        <v>1293</v>
      </c>
      <c r="N881" s="626">
        <f t="shared" si="95"/>
        <v>6465</v>
      </c>
      <c r="O881" s="138"/>
      <c r="P881" s="151" t="s">
        <v>1474</v>
      </c>
      <c r="Q881" s="150"/>
      <c r="R881" s="150" t="str">
        <f t="shared" si="93"/>
        <v>M</v>
      </c>
      <c r="S881" s="140"/>
      <c r="T881" s="140"/>
      <c r="U881" s="140"/>
      <c r="V881" s="140"/>
      <c r="W881" s="474"/>
      <c r="X881" s="474"/>
      <c r="Y881" s="140"/>
      <c r="Z881" s="140"/>
      <c r="AA881" s="140"/>
      <c r="AC881" s="142"/>
      <c r="AD881" s="140">
        <v>1</v>
      </c>
      <c r="AE881" s="142"/>
      <c r="AF881" s="142"/>
      <c r="AG881" s="142"/>
      <c r="AH881" s="142"/>
      <c r="AI881" s="142"/>
      <c r="AJ881" s="142"/>
      <c r="AK881" s="142"/>
      <c r="AL881" s="142"/>
      <c r="AM881" s="142"/>
      <c r="AN881" s="142"/>
      <c r="AO881" s="142"/>
      <c r="AP881" s="142"/>
      <c r="AQ881" s="142"/>
    </row>
    <row r="882" spans="1:43" s="143" customFormat="1" ht="12.75" customHeight="1">
      <c r="A882" s="126" t="s">
        <v>202</v>
      </c>
      <c r="B882" s="72"/>
      <c r="C882" s="144" t="s">
        <v>203</v>
      </c>
      <c r="D882" s="132"/>
      <c r="E882" s="145">
        <v>4</v>
      </c>
      <c r="F882" s="146">
        <v>80</v>
      </c>
      <c r="G882" s="147">
        <v>400</v>
      </c>
      <c r="H882" s="148">
        <v>6</v>
      </c>
      <c r="I882" s="158">
        <v>80</v>
      </c>
      <c r="J882" s="146">
        <v>400</v>
      </c>
      <c r="K882" s="620"/>
      <c r="L882" s="626"/>
      <c r="M882" s="619">
        <f t="shared" si="95"/>
        <v>80</v>
      </c>
      <c r="N882" s="626">
        <f t="shared" si="95"/>
        <v>400</v>
      </c>
      <c r="O882" s="138"/>
      <c r="P882" s="151" t="s">
        <v>1474</v>
      </c>
      <c r="Q882" s="150"/>
      <c r="R882" s="150" t="str">
        <f t="shared" si="93"/>
        <v>M</v>
      </c>
      <c r="S882" s="15"/>
      <c r="T882" s="15">
        <v>1</v>
      </c>
      <c r="U882" s="140"/>
      <c r="V882" s="140"/>
      <c r="W882" s="474"/>
      <c r="X882" s="474"/>
      <c r="Y882" s="140"/>
      <c r="Z882" s="140"/>
      <c r="AA882" s="140"/>
      <c r="AC882" s="142"/>
      <c r="AD882" s="15">
        <v>1</v>
      </c>
      <c r="AE882" s="142"/>
      <c r="AF882" s="142"/>
      <c r="AG882" s="142"/>
      <c r="AH882" s="142"/>
      <c r="AI882" s="142"/>
      <c r="AJ882" s="142"/>
      <c r="AK882" s="142"/>
      <c r="AL882" s="142"/>
      <c r="AM882" s="142"/>
      <c r="AN882" s="142"/>
      <c r="AO882" s="142"/>
      <c r="AP882" s="142"/>
      <c r="AQ882" s="142"/>
    </row>
    <row r="883" spans="1:43" s="17" customFormat="1" ht="12.75" customHeight="1">
      <c r="A883" s="126" t="s">
        <v>171</v>
      </c>
      <c r="B883" s="72"/>
      <c r="C883" s="144" t="s">
        <v>2878</v>
      </c>
      <c r="D883" s="134"/>
      <c r="E883" s="145">
        <v>13</v>
      </c>
      <c r="F883" s="146">
        <v>7498</v>
      </c>
      <c r="G883" s="147">
        <v>37424</v>
      </c>
      <c r="H883" s="148">
        <v>16</v>
      </c>
      <c r="I883" s="158">
        <v>6117</v>
      </c>
      <c r="J883" s="146">
        <v>30585</v>
      </c>
      <c r="K883" s="146"/>
      <c r="L883" s="149"/>
      <c r="M883" s="619">
        <f t="shared" si="95"/>
        <v>6117</v>
      </c>
      <c r="N883" s="626">
        <f t="shared" si="95"/>
        <v>30585</v>
      </c>
      <c r="O883" s="36"/>
      <c r="P883" s="151" t="s">
        <v>1473</v>
      </c>
      <c r="Q883" s="150"/>
      <c r="R883" s="150" t="str">
        <f t="shared" si="93"/>
        <v>C</v>
      </c>
      <c r="S883" s="15"/>
      <c r="T883" s="15"/>
      <c r="U883" s="15">
        <v>1</v>
      </c>
      <c r="V883" s="15"/>
      <c r="W883" s="473"/>
      <c r="X883" s="473"/>
      <c r="Y883" s="15"/>
      <c r="Z883" s="15"/>
      <c r="AA883" s="15"/>
      <c r="AC883" s="16"/>
      <c r="AD883" s="15">
        <v>1</v>
      </c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</row>
    <row r="884" spans="1:43" s="18" customFormat="1" ht="31.5" customHeight="1" thickBot="1">
      <c r="A884" s="126" t="s">
        <v>206</v>
      </c>
      <c r="B884" s="915" t="s">
        <v>622</v>
      </c>
      <c r="C884" s="916"/>
      <c r="D884" s="769"/>
      <c r="E884" s="179">
        <f t="shared" ref="E884:N884" si="96">SUM(E885,E934,E988,E1014)</f>
        <v>424</v>
      </c>
      <c r="F884" s="770">
        <f t="shared" si="96"/>
        <v>989109</v>
      </c>
      <c r="G884" s="771">
        <f t="shared" si="96"/>
        <v>4459533</v>
      </c>
      <c r="H884" s="772">
        <f t="shared" si="96"/>
        <v>314</v>
      </c>
      <c r="I884" s="773">
        <f t="shared" si="96"/>
        <v>19080</v>
      </c>
      <c r="J884" s="770">
        <f t="shared" si="96"/>
        <v>88176</v>
      </c>
      <c r="K884" s="770">
        <f t="shared" si="96"/>
        <v>897</v>
      </c>
      <c r="L884" s="180">
        <f t="shared" si="96"/>
        <v>4331</v>
      </c>
      <c r="M884" s="773">
        <f t="shared" si="96"/>
        <v>19977</v>
      </c>
      <c r="N884" s="180">
        <f t="shared" si="96"/>
        <v>92507</v>
      </c>
      <c r="O884" s="36"/>
      <c r="P884" s="151" t="s">
        <v>1499</v>
      </c>
      <c r="Q884" s="150"/>
      <c r="R884" s="150" t="str">
        <f t="shared" si="93"/>
        <v>R</v>
      </c>
      <c r="S884" s="15"/>
      <c r="T884" s="15"/>
      <c r="U884" s="15"/>
      <c r="V884" s="15"/>
      <c r="W884" s="473"/>
      <c r="X884" s="476"/>
      <c r="Y884" s="15"/>
      <c r="Z884" s="15"/>
      <c r="AA884" s="15"/>
      <c r="AC884" s="15"/>
      <c r="AD884" s="15">
        <v>1</v>
      </c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</row>
    <row r="885" spans="1:43" s="18" customFormat="1" ht="15.75" customHeight="1" thickBot="1">
      <c r="A885" s="126" t="s">
        <v>207</v>
      </c>
      <c r="B885" s="889" t="s">
        <v>208</v>
      </c>
      <c r="C885" s="890"/>
      <c r="D885" s="103"/>
      <c r="E885" s="613">
        <f t="shared" ref="E885:N885" si="97">SUM(E886:E933)</f>
        <v>192</v>
      </c>
      <c r="F885" s="614">
        <f t="shared" si="97"/>
        <v>173405</v>
      </c>
      <c r="G885" s="615">
        <f t="shared" si="97"/>
        <v>832335</v>
      </c>
      <c r="H885" s="616">
        <f t="shared" si="97"/>
        <v>94</v>
      </c>
      <c r="I885" s="617">
        <f t="shared" si="97"/>
        <v>6568</v>
      </c>
      <c r="J885" s="614">
        <f t="shared" si="97"/>
        <v>31008</v>
      </c>
      <c r="K885" s="614">
        <f t="shared" si="97"/>
        <v>897</v>
      </c>
      <c r="L885" s="618">
        <f t="shared" si="97"/>
        <v>4331</v>
      </c>
      <c r="M885" s="617">
        <f t="shared" si="97"/>
        <v>7465</v>
      </c>
      <c r="N885" s="618">
        <f t="shared" si="97"/>
        <v>35339</v>
      </c>
      <c r="O885" s="36"/>
      <c r="P885" s="151" t="s">
        <v>1500</v>
      </c>
      <c r="Q885" s="150"/>
      <c r="R885" s="150" t="str">
        <f t="shared" si="93"/>
        <v>P</v>
      </c>
      <c r="S885" s="15"/>
      <c r="T885" s="15"/>
      <c r="U885" s="15"/>
      <c r="V885" s="15">
        <v>1</v>
      </c>
      <c r="W885" s="473"/>
      <c r="X885" s="473"/>
      <c r="Y885" s="15"/>
      <c r="Z885" s="15"/>
      <c r="AA885" s="15"/>
      <c r="AC885" s="15"/>
      <c r="AD885" s="15">
        <v>1</v>
      </c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</row>
    <row r="886" spans="1:43" s="17" customFormat="1" ht="12.75" hidden="1" customHeight="1">
      <c r="A886" s="126" t="s">
        <v>211</v>
      </c>
      <c r="B886" s="95"/>
      <c r="C886" s="152" t="s">
        <v>212</v>
      </c>
      <c r="D886" s="46"/>
      <c r="E886" s="153"/>
      <c r="F886" s="154"/>
      <c r="G886" s="155"/>
      <c r="H886" s="156"/>
      <c r="I886" s="174"/>
      <c r="J886" s="154"/>
      <c r="K886" s="154"/>
      <c r="L886" s="157"/>
      <c r="M886" s="624">
        <f t="shared" ref="M886:N933" si="98">I886+K886</f>
        <v>0</v>
      </c>
      <c r="N886" s="625">
        <f t="shared" si="98"/>
        <v>0</v>
      </c>
      <c r="O886" s="36"/>
      <c r="P886" s="151" t="s">
        <v>1474</v>
      </c>
      <c r="Q886" s="150"/>
      <c r="R886" s="150" t="str">
        <f t="shared" si="93"/>
        <v/>
      </c>
      <c r="S886" s="15"/>
      <c r="T886" s="15"/>
      <c r="U886" s="15"/>
      <c r="V886" s="15"/>
      <c r="W886" s="473"/>
      <c r="X886" s="473"/>
      <c r="Y886" s="15"/>
      <c r="Z886" s="15"/>
      <c r="AA886" s="15"/>
      <c r="AC886" s="16"/>
      <c r="AD886" s="15">
        <v>1</v>
      </c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</row>
    <row r="887" spans="1:43" s="17" customFormat="1" ht="12.75" customHeight="1" thickTop="1">
      <c r="A887" s="126" t="s">
        <v>213</v>
      </c>
      <c r="B887" s="72"/>
      <c r="C887" s="144" t="s">
        <v>1798</v>
      </c>
      <c r="D887" s="132"/>
      <c r="E887" s="145">
        <v>9</v>
      </c>
      <c r="F887" s="146">
        <v>4643</v>
      </c>
      <c r="G887" s="147">
        <v>22285</v>
      </c>
      <c r="H887" s="148">
        <v>7</v>
      </c>
      <c r="I887" s="158">
        <v>570</v>
      </c>
      <c r="J887" s="146">
        <v>2735</v>
      </c>
      <c r="K887" s="146"/>
      <c r="L887" s="149"/>
      <c r="M887" s="619">
        <f t="shared" si="98"/>
        <v>570</v>
      </c>
      <c r="N887" s="626">
        <f t="shared" si="98"/>
        <v>2735</v>
      </c>
      <c r="O887" s="36"/>
      <c r="P887" s="151" t="s">
        <v>1474</v>
      </c>
      <c r="Q887" s="150"/>
      <c r="R887" s="150" t="str">
        <f t="shared" si="93"/>
        <v>M</v>
      </c>
      <c r="S887" s="15"/>
      <c r="T887" s="15">
        <v>1</v>
      </c>
      <c r="U887" s="15"/>
      <c r="V887" s="15"/>
      <c r="W887" s="473"/>
      <c r="X887" s="473"/>
      <c r="Y887" s="15"/>
      <c r="Z887" s="15"/>
      <c r="AA887" s="15"/>
      <c r="AC887" s="16"/>
      <c r="AD887" s="15">
        <v>1</v>
      </c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</row>
    <row r="888" spans="1:43" s="17" customFormat="1" ht="12.75" customHeight="1">
      <c r="A888" s="126" t="s">
        <v>214</v>
      </c>
      <c r="B888" s="72"/>
      <c r="C888" s="144" t="s">
        <v>1642</v>
      </c>
      <c r="D888" s="132"/>
      <c r="E888" s="145">
        <v>3</v>
      </c>
      <c r="F888" s="146">
        <v>3523</v>
      </c>
      <c r="G888" s="147">
        <v>16909</v>
      </c>
      <c r="H888" s="148">
        <v>0</v>
      </c>
      <c r="I888" s="158">
        <v>0</v>
      </c>
      <c r="J888" s="146">
        <v>0</v>
      </c>
      <c r="K888" s="146"/>
      <c r="L888" s="626"/>
      <c r="M888" s="619">
        <f t="shared" si="98"/>
        <v>0</v>
      </c>
      <c r="N888" s="626">
        <f t="shared" si="98"/>
        <v>0</v>
      </c>
      <c r="O888" s="36"/>
      <c r="P888" s="151" t="s">
        <v>1474</v>
      </c>
      <c r="Q888" s="150"/>
      <c r="R888" s="150" t="str">
        <f t="shared" si="93"/>
        <v>M</v>
      </c>
      <c r="S888" s="15"/>
      <c r="T888" s="15">
        <v>1</v>
      </c>
      <c r="U888" s="15"/>
      <c r="V888" s="15"/>
      <c r="W888" s="473"/>
      <c r="X888" s="473"/>
      <c r="Y888" s="15"/>
      <c r="Z888" s="15"/>
      <c r="AA888" s="15"/>
      <c r="AC888" s="16"/>
      <c r="AD888" s="15">
        <v>1</v>
      </c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</row>
    <row r="889" spans="1:43" s="17" customFormat="1" ht="12.75" customHeight="1">
      <c r="A889" s="126" t="s">
        <v>215</v>
      </c>
      <c r="B889" s="72"/>
      <c r="C889" s="144" t="s">
        <v>216</v>
      </c>
      <c r="D889" s="132"/>
      <c r="E889" s="145">
        <v>1</v>
      </c>
      <c r="F889" s="146">
        <v>3017</v>
      </c>
      <c r="G889" s="147">
        <v>14481</v>
      </c>
      <c r="H889" s="148">
        <v>1</v>
      </c>
      <c r="I889" s="158">
        <v>23</v>
      </c>
      <c r="J889" s="146">
        <v>100</v>
      </c>
      <c r="K889" s="146"/>
      <c r="L889" s="149"/>
      <c r="M889" s="619">
        <f t="shared" si="98"/>
        <v>23</v>
      </c>
      <c r="N889" s="626">
        <f t="shared" si="98"/>
        <v>100</v>
      </c>
      <c r="O889" s="36"/>
      <c r="P889" s="151" t="s">
        <v>1474</v>
      </c>
      <c r="Q889" s="150"/>
      <c r="R889" s="150" t="str">
        <f t="shared" si="93"/>
        <v>M</v>
      </c>
      <c r="S889" s="15"/>
      <c r="T889" s="15">
        <v>1</v>
      </c>
      <c r="U889" s="15"/>
      <c r="V889" s="15"/>
      <c r="W889" s="473"/>
      <c r="X889" s="473"/>
      <c r="Y889" s="15"/>
      <c r="Z889" s="15"/>
      <c r="AA889" s="15"/>
      <c r="AC889" s="16"/>
      <c r="AD889" s="15">
        <v>1</v>
      </c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</row>
    <row r="890" spans="1:43" s="17" customFormat="1" ht="12.75" hidden="1" customHeight="1">
      <c r="A890" s="126" t="s">
        <v>217</v>
      </c>
      <c r="B890" s="72"/>
      <c r="C890" s="144" t="s">
        <v>218</v>
      </c>
      <c r="D890" s="132"/>
      <c r="E890" s="145"/>
      <c r="F890" s="146"/>
      <c r="G890" s="147"/>
      <c r="H890" s="148"/>
      <c r="I890" s="158"/>
      <c r="J890" s="146"/>
      <c r="K890" s="146"/>
      <c r="L890" s="149"/>
      <c r="M890" s="619">
        <f t="shared" si="98"/>
        <v>0</v>
      </c>
      <c r="N890" s="626">
        <f t="shared" si="98"/>
        <v>0</v>
      </c>
      <c r="O890" s="36"/>
      <c r="P890" s="151" t="s">
        <v>1474</v>
      </c>
      <c r="Q890" s="150"/>
      <c r="R890" s="150" t="str">
        <f t="shared" si="93"/>
        <v/>
      </c>
      <c r="S890" s="15"/>
      <c r="T890" s="15"/>
      <c r="U890" s="15"/>
      <c r="V890" s="15"/>
      <c r="W890" s="473"/>
      <c r="X890" s="473"/>
      <c r="Y890" s="15"/>
      <c r="Z890" s="15"/>
      <c r="AA890" s="15"/>
      <c r="AC890" s="16"/>
      <c r="AD890" s="15">
        <v>1</v>
      </c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</row>
    <row r="891" spans="1:43" s="17" customFormat="1" ht="12.75" hidden="1" customHeight="1">
      <c r="A891" s="126" t="s">
        <v>219</v>
      </c>
      <c r="B891" s="72"/>
      <c r="C891" s="144" t="s">
        <v>220</v>
      </c>
      <c r="D891" s="132"/>
      <c r="E891" s="145"/>
      <c r="F891" s="146"/>
      <c r="G891" s="147"/>
      <c r="H891" s="148"/>
      <c r="I891" s="158"/>
      <c r="J891" s="146"/>
      <c r="K891" s="146"/>
      <c r="L891" s="149"/>
      <c r="M891" s="619">
        <f t="shared" si="98"/>
        <v>0</v>
      </c>
      <c r="N891" s="626">
        <f t="shared" si="98"/>
        <v>0</v>
      </c>
      <c r="O891" s="36"/>
      <c r="P891" s="151" t="s">
        <v>1474</v>
      </c>
      <c r="Q891" s="150"/>
      <c r="R891" s="150" t="str">
        <f t="shared" si="93"/>
        <v/>
      </c>
      <c r="S891" s="15"/>
      <c r="T891" s="15"/>
      <c r="U891" s="15"/>
      <c r="V891" s="15"/>
      <c r="W891" s="473"/>
      <c r="X891" s="473"/>
      <c r="Y891" s="15"/>
      <c r="Z891" s="15"/>
      <c r="AA891" s="15"/>
      <c r="AC891" s="16"/>
      <c r="AD891" s="15">
        <v>1</v>
      </c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</row>
    <row r="892" spans="1:43" s="17" customFormat="1" ht="12.75" hidden="1" customHeight="1">
      <c r="A892" s="126" t="s">
        <v>221</v>
      </c>
      <c r="B892" s="72"/>
      <c r="C892" s="144" t="s">
        <v>2735</v>
      </c>
      <c r="D892" s="132"/>
      <c r="E892" s="145"/>
      <c r="F892" s="146"/>
      <c r="G892" s="147"/>
      <c r="H892" s="148"/>
      <c r="I892" s="158"/>
      <c r="J892" s="146"/>
      <c r="K892" s="146"/>
      <c r="L892" s="149"/>
      <c r="M892" s="619">
        <f t="shared" si="98"/>
        <v>0</v>
      </c>
      <c r="N892" s="626">
        <f t="shared" si="98"/>
        <v>0</v>
      </c>
      <c r="O892" s="36"/>
      <c r="P892" s="151" t="s">
        <v>1474</v>
      </c>
      <c r="Q892" s="150"/>
      <c r="R892" s="150" t="str">
        <f t="shared" si="93"/>
        <v/>
      </c>
      <c r="S892" s="15"/>
      <c r="T892" s="15"/>
      <c r="U892" s="15"/>
      <c r="V892" s="15"/>
      <c r="W892" s="473"/>
      <c r="X892" s="473"/>
      <c r="Y892" s="15"/>
      <c r="Z892" s="15"/>
      <c r="AA892" s="15"/>
      <c r="AC892" s="16"/>
      <c r="AD892" s="15">
        <v>1</v>
      </c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</row>
    <row r="893" spans="1:43" s="17" customFormat="1" ht="12.75" hidden="1" customHeight="1">
      <c r="A893" s="126" t="s">
        <v>222</v>
      </c>
      <c r="B893" s="72"/>
      <c r="C893" s="144" t="s">
        <v>223</v>
      </c>
      <c r="D893" s="132"/>
      <c r="E893" s="145"/>
      <c r="F893" s="146"/>
      <c r="G893" s="147"/>
      <c r="H893" s="148"/>
      <c r="I893" s="158"/>
      <c r="J893" s="146"/>
      <c r="K893" s="146"/>
      <c r="L893" s="149"/>
      <c r="M893" s="619">
        <f t="shared" si="98"/>
        <v>0</v>
      </c>
      <c r="N893" s="626">
        <f t="shared" si="98"/>
        <v>0</v>
      </c>
      <c r="O893" s="36"/>
      <c r="P893" s="151" t="s">
        <v>1474</v>
      </c>
      <c r="Q893" s="150"/>
      <c r="R893" s="150" t="str">
        <f t="shared" si="93"/>
        <v/>
      </c>
      <c r="S893" s="15"/>
      <c r="T893" s="15"/>
      <c r="U893" s="15"/>
      <c r="V893" s="15"/>
      <c r="W893" s="473"/>
      <c r="X893" s="473"/>
      <c r="Y893" s="15"/>
      <c r="Z893" s="15"/>
      <c r="AA893" s="15"/>
      <c r="AC893" s="16"/>
      <c r="AD893" s="15">
        <v>1</v>
      </c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</row>
    <row r="894" spans="1:43" s="17" customFormat="1" ht="12.75" customHeight="1">
      <c r="A894" s="126" t="s">
        <v>224</v>
      </c>
      <c r="B894" s="72"/>
      <c r="C894" s="144" t="s">
        <v>225</v>
      </c>
      <c r="D894" s="132"/>
      <c r="E894" s="145">
        <v>8</v>
      </c>
      <c r="F894" s="146">
        <v>3562</v>
      </c>
      <c r="G894" s="147">
        <v>17098</v>
      </c>
      <c r="H894" s="148">
        <v>0</v>
      </c>
      <c r="I894" s="158">
        <v>0</v>
      </c>
      <c r="J894" s="146">
        <v>0</v>
      </c>
      <c r="K894" s="146">
        <v>139</v>
      </c>
      <c r="L894" s="149">
        <v>760</v>
      </c>
      <c r="M894" s="619">
        <f t="shared" si="98"/>
        <v>139</v>
      </c>
      <c r="N894" s="626">
        <f t="shared" si="98"/>
        <v>760</v>
      </c>
      <c r="O894" s="36"/>
      <c r="P894" s="151" t="s">
        <v>1474</v>
      </c>
      <c r="Q894" s="150"/>
      <c r="R894" s="150" t="str">
        <f t="shared" si="93"/>
        <v>M</v>
      </c>
      <c r="S894" s="15"/>
      <c r="T894" s="15">
        <v>1</v>
      </c>
      <c r="U894" s="15"/>
      <c r="V894" s="15"/>
      <c r="W894" s="473"/>
      <c r="X894" s="473"/>
      <c r="Y894" s="15"/>
      <c r="Z894" s="15"/>
      <c r="AA894" s="15"/>
      <c r="AC894" s="16"/>
      <c r="AD894" s="15">
        <v>1</v>
      </c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</row>
    <row r="895" spans="1:43" s="17" customFormat="1" ht="12.75" customHeight="1">
      <c r="A895" s="126" t="s">
        <v>226</v>
      </c>
      <c r="B895" s="72"/>
      <c r="C895" s="144" t="s">
        <v>2340</v>
      </c>
      <c r="D895" s="132"/>
      <c r="E895" s="145">
        <v>3</v>
      </c>
      <c r="F895" s="146">
        <v>5631</v>
      </c>
      <c r="G895" s="147">
        <v>27031</v>
      </c>
      <c r="H895" s="148">
        <v>4</v>
      </c>
      <c r="I895" s="158">
        <v>49</v>
      </c>
      <c r="J895" s="146">
        <v>247</v>
      </c>
      <c r="K895" s="146"/>
      <c r="L895" s="626"/>
      <c r="M895" s="619">
        <f t="shared" si="98"/>
        <v>49</v>
      </c>
      <c r="N895" s="626">
        <f t="shared" si="98"/>
        <v>247</v>
      </c>
      <c r="O895" s="36"/>
      <c r="P895" s="151" t="s">
        <v>1474</v>
      </c>
      <c r="Q895" s="150"/>
      <c r="R895" s="150" t="str">
        <f t="shared" si="93"/>
        <v>M</v>
      </c>
      <c r="S895" s="15"/>
      <c r="T895" s="15">
        <v>1</v>
      </c>
      <c r="U895" s="15"/>
      <c r="V895" s="15"/>
      <c r="W895" s="473"/>
      <c r="X895" s="473"/>
      <c r="Y895" s="15"/>
      <c r="Z895" s="15"/>
      <c r="AA895" s="15"/>
      <c r="AC895" s="16"/>
      <c r="AD895" s="15">
        <v>1</v>
      </c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</row>
    <row r="896" spans="1:43" s="17" customFormat="1" ht="12.75" customHeight="1">
      <c r="A896" s="126" t="s">
        <v>227</v>
      </c>
      <c r="B896" s="72"/>
      <c r="C896" s="144" t="s">
        <v>228</v>
      </c>
      <c r="D896" s="132"/>
      <c r="E896" s="145">
        <v>15</v>
      </c>
      <c r="F896" s="146">
        <v>6280</v>
      </c>
      <c r="G896" s="147">
        <v>30146</v>
      </c>
      <c r="H896" s="148">
        <v>1</v>
      </c>
      <c r="I896" s="158">
        <v>22</v>
      </c>
      <c r="J896" s="146">
        <v>105</v>
      </c>
      <c r="K896" s="146">
        <v>13</v>
      </c>
      <c r="L896" s="149">
        <v>53</v>
      </c>
      <c r="M896" s="619">
        <f t="shared" si="98"/>
        <v>35</v>
      </c>
      <c r="N896" s="626">
        <f t="shared" si="98"/>
        <v>158</v>
      </c>
      <c r="O896" s="36"/>
      <c r="P896" s="151" t="s">
        <v>1474</v>
      </c>
      <c r="Q896" s="150"/>
      <c r="R896" s="150" t="str">
        <f t="shared" si="93"/>
        <v>M</v>
      </c>
      <c r="S896" s="15"/>
      <c r="T896" s="15">
        <v>1</v>
      </c>
      <c r="U896" s="15"/>
      <c r="V896" s="15"/>
      <c r="W896" s="473"/>
      <c r="X896" s="473"/>
      <c r="Y896" s="15"/>
      <c r="Z896" s="15"/>
      <c r="AA896" s="15"/>
      <c r="AC896" s="16"/>
      <c r="AD896" s="15">
        <v>1</v>
      </c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  <c r="AQ896" s="16"/>
    </row>
    <row r="897" spans="1:43" s="17" customFormat="1" ht="12.75" customHeight="1">
      <c r="A897" s="126" t="s">
        <v>229</v>
      </c>
      <c r="B897" s="72"/>
      <c r="C897" s="144" t="s">
        <v>230</v>
      </c>
      <c r="D897" s="132"/>
      <c r="E897" s="145">
        <v>11</v>
      </c>
      <c r="F897" s="146">
        <v>6051</v>
      </c>
      <c r="G897" s="147">
        <v>29043</v>
      </c>
      <c r="H897" s="148">
        <v>21</v>
      </c>
      <c r="I897" s="158">
        <v>563</v>
      </c>
      <c r="J897" s="146">
        <v>2651</v>
      </c>
      <c r="K897" s="146">
        <v>167</v>
      </c>
      <c r="L897" s="149">
        <v>824</v>
      </c>
      <c r="M897" s="619">
        <f t="shared" si="98"/>
        <v>730</v>
      </c>
      <c r="N897" s="626">
        <f t="shared" si="98"/>
        <v>3475</v>
      </c>
      <c r="O897" s="36"/>
      <c r="P897" s="151" t="s">
        <v>1474</v>
      </c>
      <c r="Q897" s="150"/>
      <c r="R897" s="150" t="str">
        <f t="shared" si="93"/>
        <v>M</v>
      </c>
      <c r="S897" s="15"/>
      <c r="T897" s="15">
        <v>1</v>
      </c>
      <c r="U897" s="15"/>
      <c r="V897" s="15"/>
      <c r="W897" s="473"/>
      <c r="X897" s="473"/>
      <c r="Y897" s="15"/>
      <c r="Z897" s="15"/>
      <c r="AA897" s="15"/>
      <c r="AC897" s="16"/>
      <c r="AD897" s="15">
        <v>1</v>
      </c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  <c r="AP897" s="16"/>
      <c r="AQ897" s="16"/>
    </row>
    <row r="898" spans="1:43" s="143" customFormat="1" ht="12.75" customHeight="1">
      <c r="A898" s="126" t="s">
        <v>231</v>
      </c>
      <c r="B898" s="72"/>
      <c r="C898" s="144" t="s">
        <v>232</v>
      </c>
      <c r="D898" s="132"/>
      <c r="E898" s="145">
        <v>8</v>
      </c>
      <c r="F898" s="146">
        <v>9079</v>
      </c>
      <c r="G898" s="147">
        <v>43579</v>
      </c>
      <c r="H898" s="148">
        <v>1</v>
      </c>
      <c r="I898" s="158">
        <v>75</v>
      </c>
      <c r="J898" s="146">
        <v>345</v>
      </c>
      <c r="K898" s="146"/>
      <c r="L898" s="626"/>
      <c r="M898" s="619">
        <f t="shared" si="98"/>
        <v>75</v>
      </c>
      <c r="N898" s="626">
        <f t="shared" si="98"/>
        <v>345</v>
      </c>
      <c r="O898" s="138"/>
      <c r="P898" s="151" t="s">
        <v>1474</v>
      </c>
      <c r="Q898" s="150"/>
      <c r="R898" s="150" t="str">
        <f t="shared" si="93"/>
        <v>M</v>
      </c>
      <c r="S898" s="15"/>
      <c r="T898" s="15">
        <v>1</v>
      </c>
      <c r="U898" s="140"/>
      <c r="V898" s="140"/>
      <c r="W898" s="474"/>
      <c r="X898" s="474"/>
      <c r="Y898" s="140"/>
      <c r="Z898" s="140"/>
      <c r="AA898" s="140"/>
      <c r="AC898" s="142"/>
      <c r="AD898" s="15">
        <v>1</v>
      </c>
      <c r="AE898" s="142"/>
      <c r="AF898" s="142"/>
      <c r="AG898" s="142"/>
      <c r="AH898" s="142"/>
      <c r="AI898" s="142"/>
      <c r="AJ898" s="142"/>
      <c r="AK898" s="142"/>
      <c r="AL898" s="142"/>
      <c r="AM898" s="142"/>
      <c r="AN898" s="142"/>
      <c r="AO898" s="142"/>
      <c r="AP898" s="142"/>
      <c r="AQ898" s="142"/>
    </row>
    <row r="899" spans="1:43" s="17" customFormat="1" ht="12.75" customHeight="1">
      <c r="A899" s="126" t="s">
        <v>233</v>
      </c>
      <c r="B899" s="72"/>
      <c r="C899" s="144" t="s">
        <v>234</v>
      </c>
      <c r="D899" s="132"/>
      <c r="E899" s="145">
        <v>5</v>
      </c>
      <c r="F899" s="146">
        <v>4726</v>
      </c>
      <c r="G899" s="147">
        <v>22686</v>
      </c>
      <c r="H899" s="148">
        <v>0</v>
      </c>
      <c r="I899" s="158">
        <v>0</v>
      </c>
      <c r="J899" s="146">
        <v>0</v>
      </c>
      <c r="K899" s="146"/>
      <c r="L899" s="626"/>
      <c r="M899" s="619">
        <f t="shared" si="98"/>
        <v>0</v>
      </c>
      <c r="N899" s="626">
        <f t="shared" si="98"/>
        <v>0</v>
      </c>
      <c r="O899" s="36"/>
      <c r="P899" s="151" t="s">
        <v>1474</v>
      </c>
      <c r="Q899" s="150"/>
      <c r="R899" s="150" t="str">
        <f t="shared" si="93"/>
        <v>M</v>
      </c>
      <c r="S899" s="15"/>
      <c r="T899" s="15">
        <v>1</v>
      </c>
      <c r="U899" s="15"/>
      <c r="V899" s="15"/>
      <c r="W899" s="473"/>
      <c r="X899" s="473"/>
      <c r="Y899" s="15"/>
      <c r="Z899" s="15"/>
      <c r="AA899" s="15"/>
      <c r="AC899" s="16"/>
      <c r="AD899" s="15">
        <v>1</v>
      </c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</row>
    <row r="900" spans="1:43" s="17" customFormat="1" ht="12.75" customHeight="1">
      <c r="A900" s="126" t="s">
        <v>235</v>
      </c>
      <c r="B900" s="72"/>
      <c r="C900" s="144" t="s">
        <v>236</v>
      </c>
      <c r="D900" s="132"/>
      <c r="E900" s="145">
        <v>3</v>
      </c>
      <c r="F900" s="146">
        <v>4228</v>
      </c>
      <c r="G900" s="147">
        <v>20296</v>
      </c>
      <c r="H900" s="148">
        <v>8</v>
      </c>
      <c r="I900" s="158">
        <v>315</v>
      </c>
      <c r="J900" s="146">
        <v>1513</v>
      </c>
      <c r="K900" s="146">
        <v>256</v>
      </c>
      <c r="L900" s="149">
        <v>1147</v>
      </c>
      <c r="M900" s="619">
        <f t="shared" si="98"/>
        <v>571</v>
      </c>
      <c r="N900" s="626">
        <f t="shared" si="98"/>
        <v>2660</v>
      </c>
      <c r="O900" s="36"/>
      <c r="P900" s="151" t="s">
        <v>1474</v>
      </c>
      <c r="Q900" s="150"/>
      <c r="R900" s="150" t="str">
        <f t="shared" si="93"/>
        <v>M</v>
      </c>
      <c r="S900" s="15"/>
      <c r="T900" s="15">
        <v>1</v>
      </c>
      <c r="U900" s="15"/>
      <c r="V900" s="15"/>
      <c r="W900" s="473"/>
      <c r="X900" s="473"/>
      <c r="Y900" s="15"/>
      <c r="Z900" s="15"/>
      <c r="AA900" s="15"/>
      <c r="AC900" s="16"/>
      <c r="AD900" s="15">
        <v>1</v>
      </c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</row>
    <row r="901" spans="1:43" s="17" customFormat="1" ht="12.75" hidden="1" customHeight="1">
      <c r="A901" s="126" t="s">
        <v>237</v>
      </c>
      <c r="B901" s="72"/>
      <c r="C901" s="144" t="s">
        <v>238</v>
      </c>
      <c r="D901" s="132"/>
      <c r="E901" s="145"/>
      <c r="F901" s="146"/>
      <c r="G901" s="147"/>
      <c r="H901" s="148"/>
      <c r="I901" s="158"/>
      <c r="J901" s="146"/>
      <c r="K901" s="146"/>
      <c r="L901" s="149"/>
      <c r="M901" s="619">
        <f t="shared" si="98"/>
        <v>0</v>
      </c>
      <c r="N901" s="626">
        <f t="shared" si="98"/>
        <v>0</v>
      </c>
      <c r="O901" s="36"/>
      <c r="P901" s="151" t="s">
        <v>1474</v>
      </c>
      <c r="Q901" s="150"/>
      <c r="R901" s="150" t="str">
        <f t="shared" si="93"/>
        <v/>
      </c>
      <c r="S901" s="15"/>
      <c r="T901" s="15"/>
      <c r="U901" s="15"/>
      <c r="V901" s="15"/>
      <c r="W901" s="473"/>
      <c r="X901" s="473"/>
      <c r="Y901" s="15"/>
      <c r="Z901" s="15"/>
      <c r="AA901" s="15"/>
      <c r="AC901" s="16"/>
      <c r="AD901" s="15">
        <v>1</v>
      </c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</row>
    <row r="902" spans="1:43" s="17" customFormat="1" ht="12.75" hidden="1" customHeight="1">
      <c r="A902" s="126" t="s">
        <v>239</v>
      </c>
      <c r="B902" s="72"/>
      <c r="C902" s="144" t="s">
        <v>240</v>
      </c>
      <c r="D902" s="132"/>
      <c r="E902" s="145"/>
      <c r="F902" s="146"/>
      <c r="G902" s="147"/>
      <c r="H902" s="148"/>
      <c r="I902" s="158"/>
      <c r="J902" s="146"/>
      <c r="K902" s="146"/>
      <c r="L902" s="149"/>
      <c r="M902" s="619">
        <f t="shared" si="98"/>
        <v>0</v>
      </c>
      <c r="N902" s="626">
        <f t="shared" si="98"/>
        <v>0</v>
      </c>
      <c r="O902" s="36"/>
      <c r="P902" s="151" t="s">
        <v>1474</v>
      </c>
      <c r="Q902" s="150"/>
      <c r="R902" s="150" t="str">
        <f t="shared" si="93"/>
        <v/>
      </c>
      <c r="S902" s="15"/>
      <c r="T902" s="15"/>
      <c r="U902" s="15"/>
      <c r="V902" s="15"/>
      <c r="W902" s="473"/>
      <c r="X902" s="473"/>
      <c r="Y902" s="15"/>
      <c r="Z902" s="15"/>
      <c r="AA902" s="15"/>
      <c r="AC902" s="16"/>
      <c r="AD902" s="15">
        <v>1</v>
      </c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</row>
    <row r="903" spans="1:43" s="17" customFormat="1" ht="12.75" hidden="1" customHeight="1">
      <c r="A903" s="126" t="s">
        <v>241</v>
      </c>
      <c r="B903" s="72"/>
      <c r="C903" s="144" t="s">
        <v>242</v>
      </c>
      <c r="D903" s="132"/>
      <c r="E903" s="145"/>
      <c r="F903" s="146"/>
      <c r="G903" s="147"/>
      <c r="H903" s="148"/>
      <c r="I903" s="158"/>
      <c r="J903" s="146"/>
      <c r="K903" s="146"/>
      <c r="L903" s="149"/>
      <c r="M903" s="619">
        <f t="shared" si="98"/>
        <v>0</v>
      </c>
      <c r="N903" s="626">
        <f t="shared" si="98"/>
        <v>0</v>
      </c>
      <c r="O903" s="36"/>
      <c r="P903" s="151" t="s">
        <v>1474</v>
      </c>
      <c r="Q903" s="150"/>
      <c r="R903" s="150" t="str">
        <f t="shared" si="93"/>
        <v/>
      </c>
      <c r="S903" s="15"/>
      <c r="T903" s="15"/>
      <c r="U903" s="15"/>
      <c r="V903" s="15"/>
      <c r="W903" s="473"/>
      <c r="X903" s="473"/>
      <c r="Y903" s="15"/>
      <c r="Z903" s="15"/>
      <c r="AA903" s="15"/>
      <c r="AC903" s="16"/>
      <c r="AD903" s="15">
        <v>1</v>
      </c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</row>
    <row r="904" spans="1:43" s="17" customFormat="1" ht="12.75" hidden="1" customHeight="1">
      <c r="A904" s="126" t="s">
        <v>243</v>
      </c>
      <c r="B904" s="72"/>
      <c r="C904" s="144" t="s">
        <v>244</v>
      </c>
      <c r="D904" s="132"/>
      <c r="E904" s="145"/>
      <c r="F904" s="146"/>
      <c r="G904" s="147"/>
      <c r="H904" s="148"/>
      <c r="I904" s="158"/>
      <c r="J904" s="146"/>
      <c r="K904" s="146"/>
      <c r="L904" s="149"/>
      <c r="M904" s="619">
        <f t="shared" si="98"/>
        <v>0</v>
      </c>
      <c r="N904" s="626">
        <f t="shared" si="98"/>
        <v>0</v>
      </c>
      <c r="O904" s="36"/>
      <c r="P904" s="151" t="s">
        <v>1474</v>
      </c>
      <c r="Q904" s="150"/>
      <c r="R904" s="150" t="str">
        <f t="shared" si="93"/>
        <v/>
      </c>
      <c r="S904" s="15"/>
      <c r="T904" s="15"/>
      <c r="U904" s="15"/>
      <c r="V904" s="15"/>
      <c r="W904" s="473"/>
      <c r="X904" s="473"/>
      <c r="Y904" s="15"/>
      <c r="Z904" s="15"/>
      <c r="AA904" s="15"/>
      <c r="AC904" s="16"/>
      <c r="AD904" s="15">
        <v>1</v>
      </c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</row>
    <row r="905" spans="1:43" s="17" customFormat="1" ht="12.75" hidden="1" customHeight="1">
      <c r="A905" s="126" t="s">
        <v>245</v>
      </c>
      <c r="B905" s="72"/>
      <c r="C905" s="144" t="s">
        <v>246</v>
      </c>
      <c r="D905" s="132"/>
      <c r="E905" s="145"/>
      <c r="F905" s="146"/>
      <c r="G905" s="147"/>
      <c r="H905" s="148"/>
      <c r="I905" s="158"/>
      <c r="J905" s="146"/>
      <c r="K905" s="146"/>
      <c r="L905" s="149"/>
      <c r="M905" s="619">
        <f t="shared" si="98"/>
        <v>0</v>
      </c>
      <c r="N905" s="626">
        <f t="shared" si="98"/>
        <v>0</v>
      </c>
      <c r="O905" s="36"/>
      <c r="P905" s="151" t="s">
        <v>1474</v>
      </c>
      <c r="Q905" s="150"/>
      <c r="R905" s="150" t="str">
        <f t="shared" si="93"/>
        <v/>
      </c>
      <c r="S905" s="15"/>
      <c r="T905" s="15"/>
      <c r="U905" s="15"/>
      <c r="V905" s="15"/>
      <c r="W905" s="473"/>
      <c r="X905" s="473"/>
      <c r="Y905" s="15"/>
      <c r="Z905" s="15"/>
      <c r="AA905" s="15"/>
      <c r="AC905" s="16"/>
      <c r="AD905" s="15">
        <v>1</v>
      </c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</row>
    <row r="906" spans="1:43" s="17" customFormat="1" ht="12.75" hidden="1" customHeight="1">
      <c r="A906" s="126" t="s">
        <v>247</v>
      </c>
      <c r="B906" s="72"/>
      <c r="C906" s="144" t="s">
        <v>248</v>
      </c>
      <c r="D906" s="132"/>
      <c r="E906" s="145"/>
      <c r="F906" s="146"/>
      <c r="G906" s="147"/>
      <c r="H906" s="148"/>
      <c r="I906" s="158"/>
      <c r="J906" s="146"/>
      <c r="K906" s="146"/>
      <c r="L906" s="149"/>
      <c r="M906" s="619">
        <f t="shared" si="98"/>
        <v>0</v>
      </c>
      <c r="N906" s="626">
        <f t="shared" si="98"/>
        <v>0</v>
      </c>
      <c r="O906" s="36"/>
      <c r="P906" s="151" t="s">
        <v>1474</v>
      </c>
      <c r="Q906" s="150"/>
      <c r="R906" s="150" t="str">
        <f t="shared" si="93"/>
        <v/>
      </c>
      <c r="S906" s="15"/>
      <c r="T906" s="15"/>
      <c r="U906" s="15"/>
      <c r="V906" s="15"/>
      <c r="W906" s="473"/>
      <c r="X906" s="473"/>
      <c r="Y906" s="15"/>
      <c r="Z906" s="15"/>
      <c r="AA906" s="15"/>
      <c r="AC906" s="16"/>
      <c r="AD906" s="15">
        <v>1</v>
      </c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</row>
    <row r="907" spans="1:43" s="17" customFormat="1" ht="12.75" hidden="1" customHeight="1">
      <c r="A907" s="126" t="s">
        <v>249</v>
      </c>
      <c r="B907" s="72"/>
      <c r="C907" s="144" t="s">
        <v>250</v>
      </c>
      <c r="D907" s="132"/>
      <c r="E907" s="145"/>
      <c r="F907" s="146"/>
      <c r="G907" s="147"/>
      <c r="H907" s="148"/>
      <c r="I907" s="158"/>
      <c r="J907" s="146"/>
      <c r="K907" s="146"/>
      <c r="L907" s="149"/>
      <c r="M907" s="619">
        <f t="shared" si="98"/>
        <v>0</v>
      </c>
      <c r="N907" s="626">
        <f t="shared" si="98"/>
        <v>0</v>
      </c>
      <c r="O907" s="36"/>
      <c r="P907" s="151" t="s">
        <v>1474</v>
      </c>
      <c r="Q907" s="150"/>
      <c r="R907" s="150" t="str">
        <f t="shared" ref="R907:R970" si="99">IF(SUM(E907:N907)=0,"",P907)</f>
        <v/>
      </c>
      <c r="S907" s="15"/>
      <c r="T907" s="15"/>
      <c r="U907" s="15"/>
      <c r="V907" s="15"/>
      <c r="W907" s="473"/>
      <c r="X907" s="473"/>
      <c r="Y907" s="15"/>
      <c r="Z907" s="15"/>
      <c r="AA907" s="15"/>
      <c r="AC907" s="16"/>
      <c r="AD907" s="15">
        <v>1</v>
      </c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</row>
    <row r="908" spans="1:43" s="17" customFormat="1" ht="12.75" hidden="1" customHeight="1">
      <c r="A908" s="126" t="s">
        <v>251</v>
      </c>
      <c r="B908" s="72"/>
      <c r="C908" s="144" t="s">
        <v>252</v>
      </c>
      <c r="D908" s="132"/>
      <c r="E908" s="145"/>
      <c r="F908" s="146"/>
      <c r="G908" s="147"/>
      <c r="H908" s="148"/>
      <c r="I908" s="158"/>
      <c r="J908" s="146"/>
      <c r="K908" s="146"/>
      <c r="L908" s="149"/>
      <c r="M908" s="619">
        <f t="shared" si="98"/>
        <v>0</v>
      </c>
      <c r="N908" s="626">
        <f t="shared" si="98"/>
        <v>0</v>
      </c>
      <c r="O908" s="36"/>
      <c r="P908" s="151" t="s">
        <v>1474</v>
      </c>
      <c r="Q908" s="150"/>
      <c r="R908" s="150" t="str">
        <f t="shared" si="99"/>
        <v/>
      </c>
      <c r="S908" s="15"/>
      <c r="T908" s="15"/>
      <c r="U908" s="15"/>
      <c r="V908" s="15"/>
      <c r="W908" s="473"/>
      <c r="X908" s="473"/>
      <c r="Y908" s="15"/>
      <c r="Z908" s="15"/>
      <c r="AA908" s="15"/>
      <c r="AC908" s="16"/>
      <c r="AD908" s="15">
        <v>1</v>
      </c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</row>
    <row r="909" spans="1:43" s="143" customFormat="1" ht="12.75" customHeight="1">
      <c r="A909" s="137" t="s">
        <v>253</v>
      </c>
      <c r="B909" s="468"/>
      <c r="C909" s="462" t="s">
        <v>254</v>
      </c>
      <c r="D909" s="469"/>
      <c r="E909" s="619">
        <v>1</v>
      </c>
      <c r="F909" s="620">
        <v>6623</v>
      </c>
      <c r="G909" s="621">
        <v>31789</v>
      </c>
      <c r="H909" s="148"/>
      <c r="I909" s="158"/>
      <c r="J909" s="146"/>
      <c r="K909" s="146"/>
      <c r="L909" s="626"/>
      <c r="M909" s="619">
        <f t="shared" si="98"/>
        <v>0</v>
      </c>
      <c r="N909" s="626">
        <f t="shared" si="98"/>
        <v>0</v>
      </c>
      <c r="O909" s="138"/>
      <c r="P909" s="151" t="s">
        <v>1474</v>
      </c>
      <c r="Q909" s="150"/>
      <c r="R909" s="150" t="str">
        <f t="shared" si="99"/>
        <v>M</v>
      </c>
      <c r="S909" s="140"/>
      <c r="T909" s="140"/>
      <c r="U909" s="140"/>
      <c r="V909" s="140"/>
      <c r="W909" s="474"/>
      <c r="X909" s="474"/>
      <c r="Y909" s="140"/>
      <c r="Z909" s="140"/>
      <c r="AA909" s="140"/>
      <c r="AC909" s="142"/>
      <c r="AD909" s="140">
        <v>1</v>
      </c>
      <c r="AE909" s="142"/>
      <c r="AF909" s="142"/>
      <c r="AG909" s="142"/>
      <c r="AH909" s="142"/>
      <c r="AI909" s="142"/>
      <c r="AJ909" s="142"/>
      <c r="AK909" s="142"/>
      <c r="AL909" s="142"/>
      <c r="AM909" s="142"/>
      <c r="AN909" s="142"/>
      <c r="AO909" s="142"/>
      <c r="AP909" s="142"/>
      <c r="AQ909" s="142"/>
    </row>
    <row r="910" spans="1:43" s="143" customFormat="1" ht="12.75" customHeight="1">
      <c r="A910" s="126" t="s">
        <v>255</v>
      </c>
      <c r="B910" s="72"/>
      <c r="C910" s="144" t="s">
        <v>256</v>
      </c>
      <c r="D910" s="132"/>
      <c r="E910" s="145">
        <v>19</v>
      </c>
      <c r="F910" s="146">
        <v>9019</v>
      </c>
      <c r="G910" s="147">
        <v>43291</v>
      </c>
      <c r="H910" s="148">
        <v>0</v>
      </c>
      <c r="I910" s="158">
        <v>0</v>
      </c>
      <c r="J910" s="146">
        <v>0</v>
      </c>
      <c r="K910" s="146"/>
      <c r="L910" s="626"/>
      <c r="M910" s="619">
        <f t="shared" si="98"/>
        <v>0</v>
      </c>
      <c r="N910" s="626">
        <f t="shared" si="98"/>
        <v>0</v>
      </c>
      <c r="O910" s="138"/>
      <c r="P910" s="151" t="s">
        <v>1474</v>
      </c>
      <c r="Q910" s="150"/>
      <c r="R910" s="150" t="str">
        <f t="shared" si="99"/>
        <v>M</v>
      </c>
      <c r="S910" s="15"/>
      <c r="T910" s="15">
        <v>1</v>
      </c>
      <c r="U910" s="140"/>
      <c r="V910" s="140"/>
      <c r="W910" s="474"/>
      <c r="X910" s="474"/>
      <c r="Y910" s="140"/>
      <c r="Z910" s="140"/>
      <c r="AA910" s="140"/>
      <c r="AC910" s="142"/>
      <c r="AD910" s="15">
        <v>1</v>
      </c>
      <c r="AE910" s="142"/>
      <c r="AF910" s="142"/>
      <c r="AG910" s="142"/>
      <c r="AH910" s="142"/>
      <c r="AI910" s="142"/>
      <c r="AJ910" s="142"/>
      <c r="AK910" s="142"/>
      <c r="AL910" s="142"/>
      <c r="AM910" s="142"/>
      <c r="AN910" s="142"/>
      <c r="AO910" s="142"/>
      <c r="AP910" s="142"/>
      <c r="AQ910" s="142"/>
    </row>
    <row r="911" spans="1:43" s="17" customFormat="1" ht="12.75" customHeight="1">
      <c r="A911" s="126" t="s">
        <v>257</v>
      </c>
      <c r="B911" s="72"/>
      <c r="C911" s="144" t="s">
        <v>258</v>
      </c>
      <c r="D911" s="132"/>
      <c r="E911" s="145">
        <v>8</v>
      </c>
      <c r="F911" s="146">
        <v>6785</v>
      </c>
      <c r="G911" s="147">
        <v>32566</v>
      </c>
      <c r="H911" s="148">
        <v>8</v>
      </c>
      <c r="I911" s="158">
        <v>356</v>
      </c>
      <c r="J911" s="146">
        <v>1709</v>
      </c>
      <c r="K911" s="146"/>
      <c r="L911" s="149"/>
      <c r="M911" s="619">
        <f t="shared" si="98"/>
        <v>356</v>
      </c>
      <c r="N911" s="626">
        <f t="shared" si="98"/>
        <v>1709</v>
      </c>
      <c r="O911" s="36"/>
      <c r="P911" s="151" t="s">
        <v>1474</v>
      </c>
      <c r="Q911" s="150"/>
      <c r="R911" s="150" t="str">
        <f t="shared" si="99"/>
        <v>M</v>
      </c>
      <c r="S911" s="15"/>
      <c r="T911" s="15">
        <v>1</v>
      </c>
      <c r="U911" s="15"/>
      <c r="V911" s="15"/>
      <c r="W911" s="473"/>
      <c r="X911" s="473"/>
      <c r="Y911" s="15"/>
      <c r="Z911" s="15"/>
      <c r="AA911" s="15"/>
      <c r="AC911" s="16"/>
      <c r="AD911" s="15">
        <v>1</v>
      </c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</row>
    <row r="912" spans="1:43" s="17" customFormat="1" ht="12.75" hidden="1" customHeight="1">
      <c r="A912" s="126" t="s">
        <v>259</v>
      </c>
      <c r="B912" s="72"/>
      <c r="C912" s="144" t="s">
        <v>260</v>
      </c>
      <c r="D912" s="132"/>
      <c r="E912" s="145"/>
      <c r="F912" s="146"/>
      <c r="G912" s="147"/>
      <c r="H912" s="148"/>
      <c r="I912" s="158"/>
      <c r="J912" s="146"/>
      <c r="K912" s="146"/>
      <c r="L912" s="149"/>
      <c r="M912" s="619">
        <f t="shared" si="98"/>
        <v>0</v>
      </c>
      <c r="N912" s="626">
        <f t="shared" si="98"/>
        <v>0</v>
      </c>
      <c r="O912" s="36"/>
      <c r="P912" s="151" t="s">
        <v>1474</v>
      </c>
      <c r="Q912" s="150"/>
      <c r="R912" s="150" t="str">
        <f t="shared" si="99"/>
        <v/>
      </c>
      <c r="S912" s="15"/>
      <c r="T912" s="15"/>
      <c r="U912" s="15"/>
      <c r="V912" s="15"/>
      <c r="W912" s="473"/>
      <c r="X912" s="473"/>
      <c r="Y912" s="15"/>
      <c r="Z912" s="15"/>
      <c r="AA912" s="15"/>
      <c r="AC912" s="16"/>
      <c r="AD912" s="15">
        <v>1</v>
      </c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</row>
    <row r="913" spans="1:43" s="17" customFormat="1" ht="12.75" hidden="1" customHeight="1">
      <c r="A913" s="126" t="s">
        <v>261</v>
      </c>
      <c r="B913" s="72"/>
      <c r="C913" s="144" t="s">
        <v>262</v>
      </c>
      <c r="D913" s="132"/>
      <c r="E913" s="145">
        <v>0</v>
      </c>
      <c r="F913" s="146">
        <v>0</v>
      </c>
      <c r="G913" s="147">
        <v>0</v>
      </c>
      <c r="H913" s="148"/>
      <c r="I913" s="158"/>
      <c r="J913" s="146"/>
      <c r="K913" s="146"/>
      <c r="L913" s="149"/>
      <c r="M913" s="619">
        <f t="shared" si="98"/>
        <v>0</v>
      </c>
      <c r="N913" s="626">
        <f t="shared" si="98"/>
        <v>0</v>
      </c>
      <c r="O913" s="36"/>
      <c r="P913" s="151" t="s">
        <v>1474</v>
      </c>
      <c r="Q913" s="150"/>
      <c r="R913" s="150" t="str">
        <f t="shared" si="99"/>
        <v/>
      </c>
      <c r="S913" s="15"/>
      <c r="T913" s="15"/>
      <c r="U913" s="15"/>
      <c r="V913" s="15"/>
      <c r="W913" s="473"/>
      <c r="X913" s="473"/>
      <c r="Y913" s="15"/>
      <c r="Z913" s="15"/>
      <c r="AA913" s="15"/>
      <c r="AC913" s="16"/>
      <c r="AD913" s="15">
        <v>1</v>
      </c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</row>
    <row r="914" spans="1:43" s="17" customFormat="1" ht="12.75" customHeight="1">
      <c r="A914" s="126" t="s">
        <v>263</v>
      </c>
      <c r="B914" s="72"/>
      <c r="C914" s="144" t="s">
        <v>264</v>
      </c>
      <c r="D914" s="132"/>
      <c r="E914" s="145">
        <v>23</v>
      </c>
      <c r="F914" s="146">
        <v>3388</v>
      </c>
      <c r="G914" s="147">
        <v>16261</v>
      </c>
      <c r="H914" s="148">
        <v>0</v>
      </c>
      <c r="I914" s="158">
        <v>0</v>
      </c>
      <c r="J914" s="146">
        <v>0</v>
      </c>
      <c r="K914" s="146"/>
      <c r="L914" s="626"/>
      <c r="M914" s="619">
        <f t="shared" si="98"/>
        <v>0</v>
      </c>
      <c r="N914" s="626">
        <f t="shared" si="98"/>
        <v>0</v>
      </c>
      <c r="O914" s="36"/>
      <c r="P914" s="151" t="s">
        <v>1474</v>
      </c>
      <c r="Q914" s="150"/>
      <c r="R914" s="150" t="str">
        <f t="shared" si="99"/>
        <v>M</v>
      </c>
      <c r="S914" s="15"/>
      <c r="T914" s="15">
        <v>1</v>
      </c>
      <c r="U914" s="15"/>
      <c r="V914" s="15"/>
      <c r="W914" s="473"/>
      <c r="X914" s="473"/>
      <c r="Y914" s="15"/>
      <c r="Z914" s="15"/>
      <c r="AA914" s="15"/>
      <c r="AC914" s="16"/>
      <c r="AD914" s="15">
        <v>1</v>
      </c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</row>
    <row r="915" spans="1:43" s="17" customFormat="1" ht="12.75" customHeight="1">
      <c r="A915" s="126" t="s">
        <v>265</v>
      </c>
      <c r="B915" s="72"/>
      <c r="C915" s="144" t="s">
        <v>266</v>
      </c>
      <c r="D915" s="132"/>
      <c r="E915" s="145">
        <v>6</v>
      </c>
      <c r="F915" s="146">
        <v>3398</v>
      </c>
      <c r="G915" s="147">
        <v>16312</v>
      </c>
      <c r="H915" s="148">
        <v>0</v>
      </c>
      <c r="I915" s="158">
        <v>0</v>
      </c>
      <c r="J915" s="146">
        <v>0</v>
      </c>
      <c r="K915" s="146"/>
      <c r="L915" s="626"/>
      <c r="M915" s="619">
        <f t="shared" si="98"/>
        <v>0</v>
      </c>
      <c r="N915" s="626">
        <f t="shared" si="98"/>
        <v>0</v>
      </c>
      <c r="O915" s="36"/>
      <c r="P915" s="151" t="s">
        <v>1474</v>
      </c>
      <c r="Q915" s="150"/>
      <c r="R915" s="150" t="str">
        <f t="shared" si="99"/>
        <v>M</v>
      </c>
      <c r="S915" s="15"/>
      <c r="T915" s="15">
        <v>1</v>
      </c>
      <c r="U915" s="15"/>
      <c r="V915" s="15"/>
      <c r="W915" s="473"/>
      <c r="X915" s="473"/>
      <c r="Y915" s="15"/>
      <c r="Z915" s="15"/>
      <c r="AA915" s="15"/>
      <c r="AC915" s="16"/>
      <c r="AD915" s="15">
        <v>1</v>
      </c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</row>
    <row r="916" spans="1:43" s="17" customFormat="1" ht="12.75" customHeight="1">
      <c r="A916" s="126" t="s">
        <v>267</v>
      </c>
      <c r="B916" s="72"/>
      <c r="C916" s="144" t="s">
        <v>268</v>
      </c>
      <c r="D916" s="132"/>
      <c r="E916" s="145">
        <v>2</v>
      </c>
      <c r="F916" s="146">
        <v>8917</v>
      </c>
      <c r="G916" s="147">
        <v>42800</v>
      </c>
      <c r="H916" s="148">
        <v>2</v>
      </c>
      <c r="I916" s="158">
        <v>123</v>
      </c>
      <c r="J916" s="146">
        <v>528</v>
      </c>
      <c r="K916" s="146"/>
      <c r="L916" s="149"/>
      <c r="M916" s="619">
        <f t="shared" si="98"/>
        <v>123</v>
      </c>
      <c r="N916" s="626">
        <f t="shared" si="98"/>
        <v>528</v>
      </c>
      <c r="O916" s="36"/>
      <c r="P916" s="151" t="s">
        <v>1474</v>
      </c>
      <c r="Q916" s="150"/>
      <c r="R916" s="150" t="str">
        <f t="shared" si="99"/>
        <v>M</v>
      </c>
      <c r="S916" s="15"/>
      <c r="T916" s="15">
        <v>1</v>
      </c>
      <c r="U916" s="15"/>
      <c r="V916" s="15"/>
      <c r="W916" s="473"/>
      <c r="X916" s="473"/>
      <c r="Y916" s="15"/>
      <c r="Z916" s="15"/>
      <c r="AA916" s="15"/>
      <c r="AC916" s="16"/>
      <c r="AD916" s="15">
        <v>1</v>
      </c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</row>
    <row r="917" spans="1:43" s="143" customFormat="1" ht="12.75" customHeight="1">
      <c r="A917" s="126" t="s">
        <v>269</v>
      </c>
      <c r="B917" s="72"/>
      <c r="C917" s="144" t="s">
        <v>1674</v>
      </c>
      <c r="D917" s="132"/>
      <c r="E917" s="145">
        <v>4</v>
      </c>
      <c r="F917" s="146">
        <v>5870</v>
      </c>
      <c r="G917" s="147">
        <v>28174</v>
      </c>
      <c r="H917" s="148">
        <v>4</v>
      </c>
      <c r="I917" s="158">
        <v>258</v>
      </c>
      <c r="J917" s="146">
        <v>1238</v>
      </c>
      <c r="K917" s="146"/>
      <c r="L917" s="149"/>
      <c r="M917" s="619">
        <f t="shared" si="98"/>
        <v>258</v>
      </c>
      <c r="N917" s="626">
        <f t="shared" si="98"/>
        <v>1238</v>
      </c>
      <c r="O917" s="138"/>
      <c r="P917" s="151" t="s">
        <v>1474</v>
      </c>
      <c r="Q917" s="150"/>
      <c r="R917" s="150" t="str">
        <f t="shared" si="99"/>
        <v>M</v>
      </c>
      <c r="S917" s="15"/>
      <c r="T917" s="15">
        <v>1</v>
      </c>
      <c r="U917" s="140"/>
      <c r="V917" s="140"/>
      <c r="W917" s="474"/>
      <c r="X917" s="474"/>
      <c r="Y917" s="140"/>
      <c r="Z917" s="140"/>
      <c r="AA917" s="140"/>
      <c r="AC917" s="142"/>
      <c r="AD917" s="15">
        <v>1</v>
      </c>
      <c r="AE917" s="142"/>
      <c r="AF917" s="142"/>
      <c r="AG917" s="142"/>
      <c r="AH917" s="142"/>
      <c r="AI917" s="142"/>
      <c r="AJ917" s="142"/>
      <c r="AK917" s="142"/>
      <c r="AL917" s="142"/>
      <c r="AM917" s="142"/>
      <c r="AN917" s="142"/>
      <c r="AO917" s="142"/>
      <c r="AP917" s="142"/>
      <c r="AQ917" s="142"/>
    </row>
    <row r="918" spans="1:43" s="17" customFormat="1" ht="12.75" customHeight="1">
      <c r="A918" s="126" t="s">
        <v>270</v>
      </c>
      <c r="B918" s="72"/>
      <c r="C918" s="144" t="s">
        <v>271</v>
      </c>
      <c r="D918" s="132"/>
      <c r="E918" s="145">
        <v>1</v>
      </c>
      <c r="F918" s="146">
        <v>4269</v>
      </c>
      <c r="G918" s="147">
        <v>20491</v>
      </c>
      <c r="H918" s="148">
        <v>0</v>
      </c>
      <c r="I918" s="158">
        <v>0</v>
      </c>
      <c r="J918" s="146">
        <v>0</v>
      </c>
      <c r="K918" s="146"/>
      <c r="L918" s="149"/>
      <c r="M918" s="619">
        <f t="shared" si="98"/>
        <v>0</v>
      </c>
      <c r="N918" s="626">
        <f t="shared" si="98"/>
        <v>0</v>
      </c>
      <c r="O918" s="36"/>
      <c r="P918" s="151" t="s">
        <v>1474</v>
      </c>
      <c r="Q918" s="150"/>
      <c r="R918" s="150" t="str">
        <f t="shared" si="99"/>
        <v>M</v>
      </c>
      <c r="S918" s="15"/>
      <c r="T918" s="15">
        <v>1</v>
      </c>
      <c r="U918" s="15"/>
      <c r="V918" s="15"/>
      <c r="W918" s="473"/>
      <c r="X918" s="473"/>
      <c r="Y918" s="15"/>
      <c r="Z918" s="15"/>
      <c r="AA918" s="15"/>
      <c r="AC918" s="16"/>
      <c r="AD918" s="15">
        <v>1</v>
      </c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</row>
    <row r="919" spans="1:43" s="17" customFormat="1" ht="12.75" hidden="1" customHeight="1">
      <c r="A919" s="126" t="s">
        <v>272</v>
      </c>
      <c r="B919" s="72"/>
      <c r="C919" s="144" t="s">
        <v>273</v>
      </c>
      <c r="D919" s="132"/>
      <c r="E919" s="145"/>
      <c r="F919" s="146"/>
      <c r="G919" s="147"/>
      <c r="H919" s="148"/>
      <c r="I919" s="158"/>
      <c r="J919" s="146"/>
      <c r="K919" s="146"/>
      <c r="L919" s="149"/>
      <c r="M919" s="619">
        <f t="shared" si="98"/>
        <v>0</v>
      </c>
      <c r="N919" s="626">
        <f t="shared" si="98"/>
        <v>0</v>
      </c>
      <c r="O919" s="36"/>
      <c r="P919" s="151" t="s">
        <v>1474</v>
      </c>
      <c r="Q919" s="150"/>
      <c r="R919" s="150" t="str">
        <f t="shared" si="99"/>
        <v/>
      </c>
      <c r="S919" s="15"/>
      <c r="T919" s="15"/>
      <c r="U919" s="15"/>
      <c r="V919" s="15"/>
      <c r="W919" s="473"/>
      <c r="X919" s="473"/>
      <c r="Y919" s="15"/>
      <c r="Z919" s="15"/>
      <c r="AA919" s="15"/>
      <c r="AC919" s="16"/>
      <c r="AD919" s="15">
        <v>1</v>
      </c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</row>
    <row r="920" spans="1:43" s="17" customFormat="1" ht="12.75" hidden="1" customHeight="1">
      <c r="A920" s="126" t="s">
        <v>274</v>
      </c>
      <c r="B920" s="72"/>
      <c r="C920" s="144" t="s">
        <v>1946</v>
      </c>
      <c r="D920" s="132"/>
      <c r="E920" s="145"/>
      <c r="F920" s="146"/>
      <c r="G920" s="147"/>
      <c r="H920" s="148"/>
      <c r="I920" s="158"/>
      <c r="J920" s="146"/>
      <c r="K920" s="146"/>
      <c r="L920" s="149"/>
      <c r="M920" s="619">
        <f t="shared" si="98"/>
        <v>0</v>
      </c>
      <c r="N920" s="626">
        <f t="shared" si="98"/>
        <v>0</v>
      </c>
      <c r="O920" s="36"/>
      <c r="P920" s="151" t="s">
        <v>1474</v>
      </c>
      <c r="Q920" s="150"/>
      <c r="R920" s="150" t="str">
        <f t="shared" si="99"/>
        <v/>
      </c>
      <c r="S920" s="15"/>
      <c r="T920" s="15"/>
      <c r="U920" s="15"/>
      <c r="V920" s="15"/>
      <c r="W920" s="473"/>
      <c r="X920" s="473"/>
      <c r="Y920" s="15"/>
      <c r="Z920" s="15"/>
      <c r="AA920" s="15"/>
      <c r="AC920" s="16"/>
      <c r="AD920" s="15">
        <v>1</v>
      </c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</row>
    <row r="921" spans="1:43" s="143" customFormat="1" ht="12.75" customHeight="1">
      <c r="A921" s="126" t="s">
        <v>275</v>
      </c>
      <c r="B921" s="72"/>
      <c r="C921" s="435" t="s">
        <v>276</v>
      </c>
      <c r="D921" s="132"/>
      <c r="E921" s="145">
        <v>1</v>
      </c>
      <c r="F921" s="146">
        <v>4851</v>
      </c>
      <c r="G921" s="147">
        <v>23287</v>
      </c>
      <c r="H921" s="148">
        <v>0</v>
      </c>
      <c r="I921" s="158">
        <v>0</v>
      </c>
      <c r="J921" s="146">
        <v>0</v>
      </c>
      <c r="K921" s="146"/>
      <c r="L921" s="626"/>
      <c r="M921" s="619">
        <f t="shared" si="98"/>
        <v>0</v>
      </c>
      <c r="N921" s="626">
        <f t="shared" si="98"/>
        <v>0</v>
      </c>
      <c r="O921" s="138"/>
      <c r="P921" s="151" t="s">
        <v>1474</v>
      </c>
      <c r="Q921" s="150"/>
      <c r="R921" s="150" t="str">
        <f t="shared" si="99"/>
        <v>M</v>
      </c>
      <c r="S921" s="15"/>
      <c r="T921" s="15">
        <v>1</v>
      </c>
      <c r="U921" s="140"/>
      <c r="V921" s="140"/>
      <c r="W921" s="474"/>
      <c r="X921" s="474"/>
      <c r="Y921" s="140"/>
      <c r="Z921" s="140"/>
      <c r="AA921" s="140"/>
      <c r="AC921" s="142"/>
      <c r="AD921" s="15">
        <v>1</v>
      </c>
      <c r="AE921" s="142"/>
      <c r="AF921" s="142"/>
      <c r="AG921" s="142"/>
      <c r="AH921" s="142"/>
      <c r="AI921" s="142"/>
      <c r="AJ921" s="142"/>
      <c r="AK921" s="142"/>
      <c r="AL921" s="142"/>
      <c r="AM921" s="142"/>
      <c r="AN921" s="142"/>
      <c r="AO921" s="142"/>
      <c r="AP921" s="142"/>
      <c r="AQ921" s="142"/>
    </row>
    <row r="922" spans="1:43" s="17" customFormat="1" ht="12.75" customHeight="1">
      <c r="A922" s="126" t="s">
        <v>277</v>
      </c>
      <c r="B922" s="72"/>
      <c r="C922" s="144" t="s">
        <v>278</v>
      </c>
      <c r="D922" s="132"/>
      <c r="E922" s="145">
        <v>1</v>
      </c>
      <c r="F922" s="146">
        <v>4186</v>
      </c>
      <c r="G922" s="147">
        <v>20091</v>
      </c>
      <c r="H922" s="148">
        <v>0</v>
      </c>
      <c r="I922" s="158">
        <v>0</v>
      </c>
      <c r="J922" s="146">
        <v>0</v>
      </c>
      <c r="K922" s="146"/>
      <c r="L922" s="149"/>
      <c r="M922" s="619">
        <f t="shared" si="98"/>
        <v>0</v>
      </c>
      <c r="N922" s="626">
        <f t="shared" si="98"/>
        <v>0</v>
      </c>
      <c r="O922" s="36"/>
      <c r="P922" s="151" t="s">
        <v>1474</v>
      </c>
      <c r="Q922" s="150"/>
      <c r="R922" s="150" t="str">
        <f t="shared" si="99"/>
        <v>M</v>
      </c>
      <c r="S922" s="15"/>
      <c r="T922" s="15">
        <v>1</v>
      </c>
      <c r="U922" s="15"/>
      <c r="V922" s="15"/>
      <c r="W922" s="473"/>
      <c r="X922" s="473"/>
      <c r="Y922" s="15"/>
      <c r="Z922" s="15"/>
      <c r="AA922" s="15"/>
      <c r="AC922" s="16"/>
      <c r="AD922" s="15">
        <v>1</v>
      </c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</row>
    <row r="923" spans="1:43" s="17" customFormat="1" ht="12.75" customHeight="1">
      <c r="A923" s="126" t="s">
        <v>279</v>
      </c>
      <c r="B923" s="72"/>
      <c r="C923" s="144" t="s">
        <v>1850</v>
      </c>
      <c r="D923" s="132"/>
      <c r="E923" s="145">
        <v>1</v>
      </c>
      <c r="F923" s="146">
        <v>1901</v>
      </c>
      <c r="G923" s="147">
        <v>9125</v>
      </c>
      <c r="H923" s="148">
        <v>0</v>
      </c>
      <c r="I923" s="158">
        <v>0</v>
      </c>
      <c r="J923" s="146">
        <v>0</v>
      </c>
      <c r="K923" s="146"/>
      <c r="L923" s="149"/>
      <c r="M923" s="619">
        <f t="shared" si="98"/>
        <v>0</v>
      </c>
      <c r="N923" s="626">
        <f t="shared" si="98"/>
        <v>0</v>
      </c>
      <c r="O923" s="36"/>
      <c r="P923" s="151" t="s">
        <v>1474</v>
      </c>
      <c r="Q923" s="150"/>
      <c r="R923" s="150" t="str">
        <f t="shared" si="99"/>
        <v>M</v>
      </c>
      <c r="S923" s="15"/>
      <c r="T923" s="15">
        <v>1</v>
      </c>
      <c r="U923" s="15"/>
      <c r="V923" s="15"/>
      <c r="W923" s="473"/>
      <c r="X923" s="473"/>
      <c r="Y923" s="15"/>
      <c r="Z923" s="15"/>
      <c r="AA923" s="15"/>
      <c r="AC923" s="16"/>
      <c r="AD923" s="15">
        <v>1</v>
      </c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</row>
    <row r="924" spans="1:43" s="17" customFormat="1" ht="12.75" customHeight="1">
      <c r="A924" s="126" t="s">
        <v>280</v>
      </c>
      <c r="B924" s="72"/>
      <c r="C924" s="144" t="s">
        <v>1987</v>
      </c>
      <c r="D924" s="132"/>
      <c r="E924" s="145">
        <v>7</v>
      </c>
      <c r="F924" s="146">
        <v>4911</v>
      </c>
      <c r="G924" s="147">
        <v>23574</v>
      </c>
      <c r="H924" s="148">
        <v>0</v>
      </c>
      <c r="I924" s="158">
        <v>0</v>
      </c>
      <c r="J924" s="146">
        <v>0</v>
      </c>
      <c r="K924" s="146"/>
      <c r="L924" s="626"/>
      <c r="M924" s="619">
        <f t="shared" si="98"/>
        <v>0</v>
      </c>
      <c r="N924" s="626">
        <f t="shared" si="98"/>
        <v>0</v>
      </c>
      <c r="O924" s="36"/>
      <c r="P924" s="151" t="s">
        <v>1474</v>
      </c>
      <c r="Q924" s="150"/>
      <c r="R924" s="150" t="str">
        <f t="shared" si="99"/>
        <v>M</v>
      </c>
      <c r="S924" s="15"/>
      <c r="T924" s="15">
        <v>1</v>
      </c>
      <c r="U924" s="15"/>
      <c r="V924" s="15"/>
      <c r="W924" s="473"/>
      <c r="X924" s="473"/>
      <c r="Y924" s="15"/>
      <c r="Z924" s="15"/>
      <c r="AA924" s="15"/>
      <c r="AC924" s="16"/>
      <c r="AD924" s="15">
        <v>1</v>
      </c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</row>
    <row r="925" spans="1:43" s="17" customFormat="1" ht="12.75" customHeight="1">
      <c r="A925" s="126" t="s">
        <v>281</v>
      </c>
      <c r="B925" s="72"/>
      <c r="C925" s="144" t="s">
        <v>282</v>
      </c>
      <c r="D925" s="132"/>
      <c r="E925" s="145">
        <v>6</v>
      </c>
      <c r="F925" s="146">
        <v>2176</v>
      </c>
      <c r="G925" s="147">
        <v>10443</v>
      </c>
      <c r="H925" s="148">
        <v>6</v>
      </c>
      <c r="I925" s="158">
        <v>89</v>
      </c>
      <c r="J925" s="146">
        <v>454</v>
      </c>
      <c r="K925" s="146">
        <v>9</v>
      </c>
      <c r="L925" s="149">
        <v>44</v>
      </c>
      <c r="M925" s="619">
        <f t="shared" si="98"/>
        <v>98</v>
      </c>
      <c r="N925" s="626">
        <f t="shared" si="98"/>
        <v>498</v>
      </c>
      <c r="O925" s="36"/>
      <c r="P925" s="151" t="s">
        <v>1474</v>
      </c>
      <c r="Q925" s="150"/>
      <c r="R925" s="150" t="str">
        <f t="shared" si="99"/>
        <v>M</v>
      </c>
      <c r="S925" s="15"/>
      <c r="T925" s="15">
        <v>1</v>
      </c>
      <c r="U925" s="15"/>
      <c r="V925" s="15"/>
      <c r="W925" s="473"/>
      <c r="X925" s="473"/>
      <c r="Y925" s="15"/>
      <c r="Z925" s="15"/>
      <c r="AA925" s="15"/>
      <c r="AC925" s="16"/>
      <c r="AD925" s="15">
        <v>1</v>
      </c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  <c r="AQ925" s="16"/>
    </row>
    <row r="926" spans="1:43" s="17" customFormat="1" ht="12.75" hidden="1" customHeight="1">
      <c r="A926" s="126" t="s">
        <v>283</v>
      </c>
      <c r="B926" s="72"/>
      <c r="C926" s="144" t="s">
        <v>284</v>
      </c>
      <c r="D926" s="132"/>
      <c r="E926" s="145"/>
      <c r="F926" s="146"/>
      <c r="G926" s="147"/>
      <c r="H926" s="148"/>
      <c r="I926" s="158"/>
      <c r="J926" s="146"/>
      <c r="K926" s="146"/>
      <c r="L926" s="149"/>
      <c r="M926" s="619">
        <f t="shared" si="98"/>
        <v>0</v>
      </c>
      <c r="N926" s="626">
        <f t="shared" si="98"/>
        <v>0</v>
      </c>
      <c r="O926" s="36"/>
      <c r="P926" s="151" t="s">
        <v>1474</v>
      </c>
      <c r="Q926" s="150"/>
      <c r="R926" s="150" t="str">
        <f t="shared" si="99"/>
        <v/>
      </c>
      <c r="S926" s="15"/>
      <c r="T926" s="15"/>
      <c r="U926" s="15"/>
      <c r="V926" s="15"/>
      <c r="W926" s="473"/>
      <c r="X926" s="473"/>
      <c r="Y926" s="15"/>
      <c r="Z926" s="15"/>
      <c r="AA926" s="15"/>
      <c r="AC926" s="16"/>
      <c r="AD926" s="15">
        <v>1</v>
      </c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  <c r="AQ926" s="16"/>
    </row>
    <row r="927" spans="1:43" s="17" customFormat="1" ht="12.75" hidden="1" customHeight="1">
      <c r="A927" s="126" t="s">
        <v>285</v>
      </c>
      <c r="B927" s="72"/>
      <c r="C927" s="144" t="s">
        <v>666</v>
      </c>
      <c r="D927" s="132"/>
      <c r="E927" s="145"/>
      <c r="F927" s="146"/>
      <c r="G927" s="147"/>
      <c r="H927" s="148"/>
      <c r="I927" s="158"/>
      <c r="J927" s="146"/>
      <c r="K927" s="146"/>
      <c r="L927" s="149"/>
      <c r="M927" s="619">
        <f t="shared" si="98"/>
        <v>0</v>
      </c>
      <c r="N927" s="626">
        <f t="shared" si="98"/>
        <v>0</v>
      </c>
      <c r="O927" s="36"/>
      <c r="P927" s="151" t="s">
        <v>1474</v>
      </c>
      <c r="Q927" s="150"/>
      <c r="R927" s="150" t="str">
        <f t="shared" si="99"/>
        <v/>
      </c>
      <c r="S927" s="15"/>
      <c r="T927" s="15"/>
      <c r="U927" s="15"/>
      <c r="V927" s="15"/>
      <c r="W927" s="473"/>
      <c r="X927" s="473"/>
      <c r="Y927" s="15"/>
      <c r="Z927" s="15"/>
      <c r="AA927" s="15"/>
      <c r="AC927" s="16"/>
      <c r="AD927" s="15">
        <v>1</v>
      </c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  <c r="AP927" s="16"/>
      <c r="AQ927" s="16"/>
    </row>
    <row r="928" spans="1:43" s="17" customFormat="1" ht="12.75" customHeight="1">
      <c r="A928" s="126" t="s">
        <v>209</v>
      </c>
      <c r="B928" s="72"/>
      <c r="C928" s="144" t="s">
        <v>210</v>
      </c>
      <c r="D928" s="132"/>
      <c r="E928" s="145">
        <v>5</v>
      </c>
      <c r="F928" s="146">
        <v>20165</v>
      </c>
      <c r="G928" s="147">
        <v>96792</v>
      </c>
      <c r="H928" s="148">
        <v>0</v>
      </c>
      <c r="I928" s="158">
        <v>0</v>
      </c>
      <c r="J928" s="146">
        <v>0</v>
      </c>
      <c r="K928" s="146"/>
      <c r="L928" s="626"/>
      <c r="M928" s="619">
        <f t="shared" si="98"/>
        <v>0</v>
      </c>
      <c r="N928" s="626">
        <f t="shared" si="98"/>
        <v>0</v>
      </c>
      <c r="O928" s="36"/>
      <c r="P928" s="151" t="s">
        <v>1473</v>
      </c>
      <c r="Q928" s="150"/>
      <c r="R928" s="150" t="str">
        <f t="shared" si="99"/>
        <v>C</v>
      </c>
      <c r="S928" s="15"/>
      <c r="T928" s="15"/>
      <c r="U928" s="15">
        <v>1</v>
      </c>
      <c r="V928" s="15"/>
      <c r="W928" s="473"/>
      <c r="X928" s="473"/>
      <c r="Y928" s="15"/>
      <c r="Z928" s="15"/>
      <c r="AA928" s="15"/>
      <c r="AC928" s="16"/>
      <c r="AD928" s="15">
        <v>1</v>
      </c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  <c r="AQ928" s="16"/>
    </row>
    <row r="929" spans="1:43" s="17" customFormat="1" ht="12.75" hidden="1" customHeight="1">
      <c r="A929" s="126" t="s">
        <v>667</v>
      </c>
      <c r="B929" s="72"/>
      <c r="C929" s="144" t="s">
        <v>668</v>
      </c>
      <c r="D929" s="132"/>
      <c r="E929" s="145"/>
      <c r="F929" s="146"/>
      <c r="G929" s="147"/>
      <c r="H929" s="148"/>
      <c r="I929" s="158"/>
      <c r="J929" s="146"/>
      <c r="K929" s="146"/>
      <c r="L929" s="149"/>
      <c r="M929" s="619">
        <f t="shared" si="98"/>
        <v>0</v>
      </c>
      <c r="N929" s="626">
        <f t="shared" si="98"/>
        <v>0</v>
      </c>
      <c r="O929" s="36"/>
      <c r="P929" s="151" t="s">
        <v>1474</v>
      </c>
      <c r="Q929" s="150"/>
      <c r="R929" s="150" t="str">
        <f t="shared" si="99"/>
        <v/>
      </c>
      <c r="S929" s="15"/>
      <c r="T929" s="15"/>
      <c r="U929" s="15"/>
      <c r="V929" s="15"/>
      <c r="W929" s="473"/>
      <c r="X929" s="473"/>
      <c r="Y929" s="15"/>
      <c r="Z929" s="15"/>
      <c r="AA929" s="15"/>
      <c r="AC929" s="16"/>
      <c r="AD929" s="15">
        <v>1</v>
      </c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  <c r="AO929" s="16"/>
      <c r="AP929" s="16"/>
      <c r="AQ929" s="16"/>
    </row>
    <row r="930" spans="1:43" s="17" customFormat="1" ht="12.75" customHeight="1">
      <c r="A930" s="126" t="s">
        <v>669</v>
      </c>
      <c r="B930" s="72"/>
      <c r="C930" s="144" t="s">
        <v>670</v>
      </c>
      <c r="D930" s="132"/>
      <c r="E930" s="145">
        <v>18</v>
      </c>
      <c r="F930" s="146">
        <v>6006</v>
      </c>
      <c r="G930" s="147">
        <v>28828</v>
      </c>
      <c r="H930" s="148">
        <v>28</v>
      </c>
      <c r="I930" s="158">
        <v>3652</v>
      </c>
      <c r="J930" s="146">
        <v>17113</v>
      </c>
      <c r="K930" s="146"/>
      <c r="L930" s="149"/>
      <c r="M930" s="619">
        <f t="shared" si="98"/>
        <v>3652</v>
      </c>
      <c r="N930" s="626">
        <f t="shared" si="98"/>
        <v>17113</v>
      </c>
      <c r="O930" s="36"/>
      <c r="P930" s="151" t="s">
        <v>1474</v>
      </c>
      <c r="Q930" s="150"/>
      <c r="R930" s="150" t="str">
        <f t="shared" si="99"/>
        <v>M</v>
      </c>
      <c r="S930" s="15"/>
      <c r="T930" s="15">
        <v>1</v>
      </c>
      <c r="U930" s="15"/>
      <c r="V930" s="15"/>
      <c r="W930" s="473"/>
      <c r="X930" s="473"/>
      <c r="Y930" s="15"/>
      <c r="Z930" s="15"/>
      <c r="AA930" s="15"/>
      <c r="AC930" s="16"/>
      <c r="AD930" s="15">
        <v>1</v>
      </c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</row>
    <row r="931" spans="1:43" s="17" customFormat="1" ht="12.75" customHeight="1">
      <c r="A931" s="126" t="s">
        <v>671</v>
      </c>
      <c r="B931" s="72"/>
      <c r="C931" s="144" t="s">
        <v>672</v>
      </c>
      <c r="D931" s="132"/>
      <c r="E931" s="145">
        <v>12</v>
      </c>
      <c r="F931" s="146">
        <v>9355</v>
      </c>
      <c r="G931" s="147">
        <v>44902</v>
      </c>
      <c r="H931" s="148">
        <v>0</v>
      </c>
      <c r="I931" s="158">
        <v>0</v>
      </c>
      <c r="J931" s="146">
        <v>0</v>
      </c>
      <c r="K931" s="146">
        <v>313</v>
      </c>
      <c r="L931" s="149">
        <v>1503</v>
      </c>
      <c r="M931" s="619">
        <f t="shared" si="98"/>
        <v>313</v>
      </c>
      <c r="N931" s="626">
        <f t="shared" si="98"/>
        <v>1503</v>
      </c>
      <c r="O931" s="36"/>
      <c r="P931" s="151" t="s">
        <v>1474</v>
      </c>
      <c r="Q931" s="150"/>
      <c r="R931" s="150" t="str">
        <f t="shared" si="99"/>
        <v>M</v>
      </c>
      <c r="S931" s="15"/>
      <c r="T931" s="15">
        <v>1</v>
      </c>
      <c r="U931" s="15"/>
      <c r="V931" s="15"/>
      <c r="W931" s="473"/>
      <c r="X931" s="473"/>
      <c r="Y931" s="15"/>
      <c r="Z931" s="15"/>
      <c r="AA931" s="15"/>
      <c r="AC931" s="16"/>
      <c r="AD931" s="15">
        <v>1</v>
      </c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  <c r="AQ931" s="16"/>
    </row>
    <row r="932" spans="1:43" s="17" customFormat="1" ht="12.75" customHeight="1">
      <c r="A932" s="126" t="s">
        <v>673</v>
      </c>
      <c r="B932" s="72"/>
      <c r="C932" s="144" t="s">
        <v>674</v>
      </c>
      <c r="D932" s="132"/>
      <c r="E932" s="145">
        <v>4</v>
      </c>
      <c r="F932" s="146">
        <v>14287</v>
      </c>
      <c r="G932" s="147">
        <v>68578</v>
      </c>
      <c r="H932" s="148">
        <v>3</v>
      </c>
      <c r="I932" s="158">
        <v>473</v>
      </c>
      <c r="J932" s="146">
        <v>2270</v>
      </c>
      <c r="K932" s="146"/>
      <c r="L932" s="149"/>
      <c r="M932" s="619">
        <f t="shared" si="98"/>
        <v>473</v>
      </c>
      <c r="N932" s="626">
        <f t="shared" si="98"/>
        <v>2270</v>
      </c>
      <c r="O932" s="36"/>
      <c r="P932" s="151" t="s">
        <v>1474</v>
      </c>
      <c r="Q932" s="150"/>
      <c r="R932" s="150" t="str">
        <f t="shared" si="99"/>
        <v>M</v>
      </c>
      <c r="S932" s="15"/>
      <c r="T932" s="15">
        <v>1</v>
      </c>
      <c r="U932" s="15"/>
      <c r="V932" s="15"/>
      <c r="W932" s="473"/>
      <c r="X932" s="473"/>
      <c r="Y932" s="15"/>
      <c r="Z932" s="15"/>
      <c r="AA932" s="15"/>
      <c r="AC932" s="16"/>
      <c r="AD932" s="15">
        <v>1</v>
      </c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</row>
    <row r="933" spans="1:43" s="17" customFormat="1" ht="12.75" customHeight="1" thickBot="1">
      <c r="A933" s="126" t="s">
        <v>675</v>
      </c>
      <c r="B933" s="104"/>
      <c r="C933" s="159" t="s">
        <v>676</v>
      </c>
      <c r="D933" s="130"/>
      <c r="E933" s="161">
        <v>7</v>
      </c>
      <c r="F933" s="162">
        <v>6558</v>
      </c>
      <c r="G933" s="163">
        <v>31477</v>
      </c>
      <c r="H933" s="164">
        <v>0</v>
      </c>
      <c r="I933" s="166">
        <v>0</v>
      </c>
      <c r="J933" s="162">
        <v>0</v>
      </c>
      <c r="K933" s="162"/>
      <c r="L933" s="637"/>
      <c r="M933" s="636">
        <f t="shared" si="98"/>
        <v>0</v>
      </c>
      <c r="N933" s="637">
        <f t="shared" si="98"/>
        <v>0</v>
      </c>
      <c r="O933" s="36"/>
      <c r="P933" s="151" t="s">
        <v>1474</v>
      </c>
      <c r="Q933" s="150"/>
      <c r="R933" s="150" t="str">
        <f t="shared" si="99"/>
        <v>M</v>
      </c>
      <c r="S933" s="15"/>
      <c r="T933" s="15">
        <v>1</v>
      </c>
      <c r="U933" s="15"/>
      <c r="V933" s="15"/>
      <c r="W933" s="473"/>
      <c r="X933" s="473"/>
      <c r="Y933" s="15"/>
      <c r="Z933" s="15"/>
      <c r="AA933" s="15"/>
      <c r="AC933" s="16"/>
      <c r="AD933" s="15">
        <v>1</v>
      </c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  <c r="AQ933" s="16"/>
    </row>
    <row r="934" spans="1:43" s="18" customFormat="1" ht="15.75" customHeight="1" thickTop="1" thickBot="1">
      <c r="A934" s="126" t="s">
        <v>677</v>
      </c>
      <c r="B934" s="891" t="s">
        <v>678</v>
      </c>
      <c r="C934" s="892"/>
      <c r="D934" s="109"/>
      <c r="E934" s="627">
        <f t="shared" ref="E934:N934" si="100">SUM(E935:E987)</f>
        <v>132</v>
      </c>
      <c r="F934" s="628">
        <f t="shared" si="100"/>
        <v>608546</v>
      </c>
      <c r="G934" s="629">
        <f t="shared" si="100"/>
        <v>2694993</v>
      </c>
      <c r="H934" s="630">
        <f t="shared" si="100"/>
        <v>97</v>
      </c>
      <c r="I934" s="631">
        <f t="shared" si="100"/>
        <v>8107</v>
      </c>
      <c r="J934" s="628">
        <f t="shared" si="100"/>
        <v>37365</v>
      </c>
      <c r="K934" s="628">
        <f t="shared" si="100"/>
        <v>0</v>
      </c>
      <c r="L934" s="632">
        <f t="shared" si="100"/>
        <v>0</v>
      </c>
      <c r="M934" s="631">
        <f t="shared" si="100"/>
        <v>8107</v>
      </c>
      <c r="N934" s="632">
        <f t="shared" si="100"/>
        <v>37365</v>
      </c>
      <c r="O934" s="36"/>
      <c r="P934" s="151" t="s">
        <v>1500</v>
      </c>
      <c r="Q934" s="150"/>
      <c r="R934" s="150" t="str">
        <f t="shared" si="99"/>
        <v>P</v>
      </c>
      <c r="S934" s="15"/>
      <c r="T934" s="15"/>
      <c r="U934" s="15"/>
      <c r="V934" s="15">
        <v>1</v>
      </c>
      <c r="W934" s="473"/>
      <c r="X934" s="473"/>
      <c r="Y934" s="15"/>
      <c r="Z934" s="15"/>
      <c r="AA934" s="15"/>
      <c r="AC934" s="15"/>
      <c r="AD934" s="15">
        <v>1</v>
      </c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</row>
    <row r="935" spans="1:43" s="17" customFormat="1" ht="12.75" hidden="1" customHeight="1">
      <c r="A935" s="126" t="s">
        <v>689</v>
      </c>
      <c r="B935" s="95"/>
      <c r="C935" s="152" t="s">
        <v>2548</v>
      </c>
      <c r="D935" s="46"/>
      <c r="E935" s="153"/>
      <c r="F935" s="154"/>
      <c r="G935" s="155"/>
      <c r="H935" s="156"/>
      <c r="I935" s="174"/>
      <c r="J935" s="154"/>
      <c r="K935" s="154"/>
      <c r="L935" s="157"/>
      <c r="M935" s="624">
        <f t="shared" ref="M935:N987" si="101">I935+K935</f>
        <v>0</v>
      </c>
      <c r="N935" s="625">
        <f t="shared" si="101"/>
        <v>0</v>
      </c>
      <c r="O935" s="36"/>
      <c r="P935" s="151" t="s">
        <v>1474</v>
      </c>
      <c r="Q935" s="150"/>
      <c r="R935" s="150" t="str">
        <f t="shared" si="99"/>
        <v/>
      </c>
      <c r="S935" s="15"/>
      <c r="T935" s="15"/>
      <c r="U935" s="15"/>
      <c r="V935" s="15"/>
      <c r="W935" s="473"/>
      <c r="X935" s="473"/>
      <c r="Y935" s="15"/>
      <c r="Z935" s="15"/>
      <c r="AA935" s="15"/>
      <c r="AC935" s="16"/>
      <c r="AD935" s="15">
        <v>1</v>
      </c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  <c r="AO935" s="16"/>
      <c r="AP935" s="16"/>
      <c r="AQ935" s="16"/>
    </row>
    <row r="936" spans="1:43" s="17" customFormat="1" ht="12.75" hidden="1" customHeight="1">
      <c r="A936" s="126" t="s">
        <v>690</v>
      </c>
      <c r="B936" s="72"/>
      <c r="C936" s="144" t="s">
        <v>691</v>
      </c>
      <c r="D936" s="46"/>
      <c r="E936" s="145"/>
      <c r="F936" s="146"/>
      <c r="G936" s="147"/>
      <c r="H936" s="148"/>
      <c r="I936" s="158"/>
      <c r="J936" s="146"/>
      <c r="K936" s="146"/>
      <c r="L936" s="149"/>
      <c r="M936" s="619">
        <f t="shared" si="101"/>
        <v>0</v>
      </c>
      <c r="N936" s="626">
        <f t="shared" si="101"/>
        <v>0</v>
      </c>
      <c r="O936" s="36"/>
      <c r="P936" s="151" t="s">
        <v>1474</v>
      </c>
      <c r="Q936" s="150"/>
      <c r="R936" s="150" t="str">
        <f t="shared" si="99"/>
        <v/>
      </c>
      <c r="S936" s="15"/>
      <c r="T936" s="15"/>
      <c r="U936" s="15"/>
      <c r="V936" s="15"/>
      <c r="W936" s="473"/>
      <c r="X936" s="473"/>
      <c r="Y936" s="15"/>
      <c r="Z936" s="15"/>
      <c r="AA936" s="15"/>
      <c r="AC936" s="16"/>
      <c r="AD936" s="15">
        <v>1</v>
      </c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  <c r="AQ936" s="16"/>
    </row>
    <row r="937" spans="1:43" s="17" customFormat="1" ht="12.75" hidden="1" customHeight="1">
      <c r="A937" s="126" t="s">
        <v>692</v>
      </c>
      <c r="B937" s="72"/>
      <c r="C937" s="144" t="s">
        <v>693</v>
      </c>
      <c r="D937" s="46"/>
      <c r="E937" s="145"/>
      <c r="F937" s="146"/>
      <c r="G937" s="147"/>
      <c r="H937" s="148"/>
      <c r="I937" s="158"/>
      <c r="J937" s="146"/>
      <c r="K937" s="146"/>
      <c r="L937" s="149"/>
      <c r="M937" s="619">
        <f t="shared" si="101"/>
        <v>0</v>
      </c>
      <c r="N937" s="626">
        <f t="shared" si="101"/>
        <v>0</v>
      </c>
      <c r="O937" s="36"/>
      <c r="P937" s="151" t="s">
        <v>1474</v>
      </c>
      <c r="Q937" s="150"/>
      <c r="R937" s="150" t="str">
        <f t="shared" si="99"/>
        <v/>
      </c>
      <c r="S937" s="15"/>
      <c r="T937" s="15"/>
      <c r="U937" s="15"/>
      <c r="V937" s="15"/>
      <c r="W937" s="473"/>
      <c r="X937" s="473"/>
      <c r="Y937" s="15"/>
      <c r="Z937" s="15"/>
      <c r="AA937" s="15"/>
      <c r="AC937" s="16"/>
      <c r="AD937" s="15">
        <v>1</v>
      </c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  <c r="AP937" s="16"/>
      <c r="AQ937" s="16"/>
    </row>
    <row r="938" spans="1:43" s="17" customFormat="1" ht="12.75" hidden="1" customHeight="1">
      <c r="A938" s="126" t="s">
        <v>694</v>
      </c>
      <c r="B938" s="72"/>
      <c r="C938" s="144" t="s">
        <v>695</v>
      </c>
      <c r="D938" s="46"/>
      <c r="E938" s="145"/>
      <c r="F938" s="146"/>
      <c r="G938" s="147"/>
      <c r="H938" s="148"/>
      <c r="I938" s="158"/>
      <c r="J938" s="146"/>
      <c r="K938" s="146"/>
      <c r="L938" s="149"/>
      <c r="M938" s="619">
        <f t="shared" si="101"/>
        <v>0</v>
      </c>
      <c r="N938" s="626">
        <f t="shared" si="101"/>
        <v>0</v>
      </c>
      <c r="O938" s="36"/>
      <c r="P938" s="151" t="s">
        <v>1474</v>
      </c>
      <c r="Q938" s="150"/>
      <c r="R938" s="150" t="str">
        <f t="shared" si="99"/>
        <v/>
      </c>
      <c r="S938" s="15"/>
      <c r="T938" s="15"/>
      <c r="U938" s="15"/>
      <c r="V938" s="15"/>
      <c r="W938" s="473"/>
      <c r="X938" s="473"/>
      <c r="Y938" s="15"/>
      <c r="Z938" s="15"/>
      <c r="AA938" s="15"/>
      <c r="AC938" s="16"/>
      <c r="AD938" s="15">
        <v>1</v>
      </c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</row>
    <row r="939" spans="1:43" s="17" customFormat="1" ht="12.75" hidden="1" customHeight="1">
      <c r="A939" s="126" t="s">
        <v>696</v>
      </c>
      <c r="B939" s="72"/>
      <c r="C939" s="144" t="s">
        <v>697</v>
      </c>
      <c r="D939" s="46"/>
      <c r="E939" s="145"/>
      <c r="F939" s="146"/>
      <c r="G939" s="147"/>
      <c r="H939" s="148"/>
      <c r="I939" s="158"/>
      <c r="J939" s="146"/>
      <c r="K939" s="146"/>
      <c r="L939" s="149"/>
      <c r="M939" s="619">
        <f t="shared" si="101"/>
        <v>0</v>
      </c>
      <c r="N939" s="626">
        <f t="shared" si="101"/>
        <v>0</v>
      </c>
      <c r="O939" s="36"/>
      <c r="P939" s="151" t="s">
        <v>1474</v>
      </c>
      <c r="Q939" s="150"/>
      <c r="R939" s="150" t="str">
        <f t="shared" si="99"/>
        <v/>
      </c>
      <c r="S939" s="15"/>
      <c r="T939" s="15"/>
      <c r="U939" s="15"/>
      <c r="V939" s="15"/>
      <c r="W939" s="473"/>
      <c r="X939" s="473"/>
      <c r="Y939" s="15"/>
      <c r="Z939" s="15"/>
      <c r="AA939" s="15"/>
      <c r="AC939" s="16"/>
      <c r="AD939" s="15">
        <v>1</v>
      </c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  <c r="AO939" s="16"/>
      <c r="AP939" s="16"/>
      <c r="AQ939" s="16"/>
    </row>
    <row r="940" spans="1:43" s="17" customFormat="1" ht="12.75" hidden="1" customHeight="1">
      <c r="A940" s="126" t="s">
        <v>698</v>
      </c>
      <c r="B940" s="72"/>
      <c r="C940" s="144" t="s">
        <v>699</v>
      </c>
      <c r="D940" s="46"/>
      <c r="E940" s="145"/>
      <c r="F940" s="146"/>
      <c r="G940" s="147"/>
      <c r="H940" s="148"/>
      <c r="I940" s="158"/>
      <c r="J940" s="146"/>
      <c r="K940" s="146"/>
      <c r="L940" s="149"/>
      <c r="M940" s="619">
        <f t="shared" si="101"/>
        <v>0</v>
      </c>
      <c r="N940" s="626">
        <f t="shared" si="101"/>
        <v>0</v>
      </c>
      <c r="O940" s="36"/>
      <c r="P940" s="151" t="s">
        <v>1474</v>
      </c>
      <c r="Q940" s="150"/>
      <c r="R940" s="150" t="str">
        <f t="shared" si="99"/>
        <v/>
      </c>
      <c r="S940" s="15"/>
      <c r="T940" s="15"/>
      <c r="U940" s="15"/>
      <c r="V940" s="15"/>
      <c r="W940" s="473"/>
      <c r="X940" s="473"/>
      <c r="Y940" s="15"/>
      <c r="Z940" s="15"/>
      <c r="AA940" s="15"/>
      <c r="AC940" s="16"/>
      <c r="AD940" s="15">
        <v>1</v>
      </c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  <c r="AQ940" s="16"/>
    </row>
    <row r="941" spans="1:43" s="17" customFormat="1" ht="12.75" hidden="1" customHeight="1">
      <c r="A941" s="126" t="s">
        <v>700</v>
      </c>
      <c r="B941" s="72"/>
      <c r="C941" s="144" t="s">
        <v>701</v>
      </c>
      <c r="D941" s="46"/>
      <c r="E941" s="145"/>
      <c r="F941" s="146"/>
      <c r="G941" s="147"/>
      <c r="H941" s="148"/>
      <c r="I941" s="158"/>
      <c r="J941" s="146"/>
      <c r="K941" s="146"/>
      <c r="L941" s="149"/>
      <c r="M941" s="619">
        <f t="shared" si="101"/>
        <v>0</v>
      </c>
      <c r="N941" s="626">
        <f t="shared" si="101"/>
        <v>0</v>
      </c>
      <c r="O941" s="36"/>
      <c r="P941" s="151" t="s">
        <v>1474</v>
      </c>
      <c r="Q941" s="150"/>
      <c r="R941" s="150" t="str">
        <f t="shared" si="99"/>
        <v/>
      </c>
      <c r="S941" s="15"/>
      <c r="T941" s="15"/>
      <c r="U941" s="15"/>
      <c r="V941" s="15"/>
      <c r="W941" s="473"/>
      <c r="X941" s="473"/>
      <c r="Y941" s="15"/>
      <c r="Z941" s="15"/>
      <c r="AA941" s="15"/>
      <c r="AC941" s="16"/>
      <c r="AD941" s="15">
        <v>1</v>
      </c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  <c r="AP941" s="16"/>
      <c r="AQ941" s="16"/>
    </row>
    <row r="942" spans="1:43" s="17" customFormat="1" ht="12.75" customHeight="1" thickTop="1">
      <c r="A942" s="126" t="s">
        <v>702</v>
      </c>
      <c r="B942" s="72"/>
      <c r="C942" s="144" t="s">
        <v>703</v>
      </c>
      <c r="D942" s="132"/>
      <c r="E942" s="145">
        <v>8</v>
      </c>
      <c r="F942" s="146">
        <v>15486</v>
      </c>
      <c r="G942" s="147">
        <v>71237</v>
      </c>
      <c r="H942" s="148">
        <v>0</v>
      </c>
      <c r="I942" s="158">
        <v>0</v>
      </c>
      <c r="J942" s="146">
        <v>0</v>
      </c>
      <c r="K942" s="620"/>
      <c r="L942" s="626"/>
      <c r="M942" s="619">
        <f t="shared" si="101"/>
        <v>0</v>
      </c>
      <c r="N942" s="626">
        <f t="shared" si="101"/>
        <v>0</v>
      </c>
      <c r="O942" s="36"/>
      <c r="P942" s="151" t="s">
        <v>1474</v>
      </c>
      <c r="Q942" s="150"/>
      <c r="R942" s="150" t="str">
        <f t="shared" si="99"/>
        <v>M</v>
      </c>
      <c r="S942" s="15"/>
      <c r="T942" s="15">
        <v>1</v>
      </c>
      <c r="U942" s="15"/>
      <c r="V942" s="15"/>
      <c r="W942" s="473"/>
      <c r="X942" s="473"/>
      <c r="Y942" s="15"/>
      <c r="Z942" s="15"/>
      <c r="AA942" s="15"/>
      <c r="AC942" s="16"/>
      <c r="AD942" s="15">
        <v>1</v>
      </c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  <c r="AP942" s="16"/>
      <c r="AQ942" s="16"/>
    </row>
    <row r="943" spans="1:43" s="17" customFormat="1" ht="12.75" hidden="1" customHeight="1">
      <c r="A943" s="126" t="s">
        <v>704</v>
      </c>
      <c r="B943" s="72"/>
      <c r="C943" s="144" t="s">
        <v>705</v>
      </c>
      <c r="D943" s="132"/>
      <c r="E943" s="145"/>
      <c r="F943" s="146"/>
      <c r="G943" s="147"/>
      <c r="H943" s="148"/>
      <c r="I943" s="158"/>
      <c r="J943" s="146"/>
      <c r="K943" s="146"/>
      <c r="L943" s="149"/>
      <c r="M943" s="619">
        <f t="shared" si="101"/>
        <v>0</v>
      </c>
      <c r="N943" s="626">
        <f t="shared" si="101"/>
        <v>0</v>
      </c>
      <c r="O943" s="36"/>
      <c r="P943" s="151" t="s">
        <v>1474</v>
      </c>
      <c r="Q943" s="150"/>
      <c r="R943" s="150" t="str">
        <f t="shared" si="99"/>
        <v/>
      </c>
      <c r="S943" s="15"/>
      <c r="T943" s="15"/>
      <c r="U943" s="15"/>
      <c r="V943" s="15"/>
      <c r="W943" s="473"/>
      <c r="X943" s="473"/>
      <c r="Y943" s="15"/>
      <c r="Z943" s="15"/>
      <c r="AA943" s="15"/>
      <c r="AC943" s="16"/>
      <c r="AD943" s="15">
        <v>1</v>
      </c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  <c r="AO943" s="16"/>
      <c r="AP943" s="16"/>
      <c r="AQ943" s="16"/>
    </row>
    <row r="944" spans="1:43" s="17" customFormat="1" ht="12.75" hidden="1" customHeight="1">
      <c r="A944" s="126" t="s">
        <v>706</v>
      </c>
      <c r="B944" s="72"/>
      <c r="C944" s="144" t="s">
        <v>707</v>
      </c>
      <c r="D944" s="132"/>
      <c r="E944" s="145"/>
      <c r="F944" s="146"/>
      <c r="G944" s="147"/>
      <c r="H944" s="148"/>
      <c r="I944" s="158"/>
      <c r="J944" s="146"/>
      <c r="K944" s="146"/>
      <c r="L944" s="149"/>
      <c r="M944" s="619">
        <f t="shared" si="101"/>
        <v>0</v>
      </c>
      <c r="N944" s="626">
        <f t="shared" si="101"/>
        <v>0</v>
      </c>
      <c r="O944" s="36"/>
      <c r="P944" s="151" t="s">
        <v>1474</v>
      </c>
      <c r="Q944" s="150"/>
      <c r="R944" s="150" t="str">
        <f t="shared" si="99"/>
        <v/>
      </c>
      <c r="S944" s="15"/>
      <c r="T944" s="15"/>
      <c r="U944" s="15"/>
      <c r="V944" s="15"/>
      <c r="W944" s="473"/>
      <c r="X944" s="473"/>
      <c r="Y944" s="15"/>
      <c r="Z944" s="15"/>
      <c r="AA944" s="15"/>
      <c r="AC944" s="16"/>
      <c r="AD944" s="15">
        <v>1</v>
      </c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  <c r="AP944" s="16"/>
      <c r="AQ944" s="16"/>
    </row>
    <row r="945" spans="1:43" s="17" customFormat="1" ht="12.75" customHeight="1">
      <c r="A945" s="126" t="s">
        <v>708</v>
      </c>
      <c r="B945" s="72"/>
      <c r="C945" s="144" t="s">
        <v>2881</v>
      </c>
      <c r="D945" s="132"/>
      <c r="E945" s="145">
        <v>1</v>
      </c>
      <c r="F945" s="146">
        <v>15198</v>
      </c>
      <c r="G945" s="147">
        <v>69911</v>
      </c>
      <c r="H945" s="148">
        <v>1</v>
      </c>
      <c r="I945" s="158">
        <v>616</v>
      </c>
      <c r="J945" s="146">
        <v>3080</v>
      </c>
      <c r="K945" s="146"/>
      <c r="L945" s="149"/>
      <c r="M945" s="619">
        <f t="shared" si="101"/>
        <v>616</v>
      </c>
      <c r="N945" s="626">
        <f t="shared" si="101"/>
        <v>3080</v>
      </c>
      <c r="O945" s="36"/>
      <c r="P945" s="151" t="s">
        <v>1473</v>
      </c>
      <c r="Q945" s="150"/>
      <c r="R945" s="150" t="str">
        <f t="shared" si="99"/>
        <v>C</v>
      </c>
      <c r="S945" s="15"/>
      <c r="T945" s="15"/>
      <c r="U945" s="15">
        <v>1</v>
      </c>
      <c r="V945" s="15"/>
      <c r="W945" s="473"/>
      <c r="X945" s="473"/>
      <c r="Y945" s="15"/>
      <c r="Z945" s="15"/>
      <c r="AA945" s="15"/>
      <c r="AC945" s="16"/>
      <c r="AD945" s="15">
        <v>1</v>
      </c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  <c r="AO945" s="16"/>
      <c r="AP945" s="16"/>
      <c r="AQ945" s="16"/>
    </row>
    <row r="946" spans="1:43" s="17" customFormat="1" ht="12.75" hidden="1" customHeight="1">
      <c r="A946" s="126" t="s">
        <v>710</v>
      </c>
      <c r="B946" s="72"/>
      <c r="C946" s="144" t="s">
        <v>711</v>
      </c>
      <c r="D946" s="132"/>
      <c r="E946" s="145"/>
      <c r="F946" s="146"/>
      <c r="G946" s="147"/>
      <c r="H946" s="148"/>
      <c r="I946" s="158"/>
      <c r="J946" s="146"/>
      <c r="K946" s="146"/>
      <c r="L946" s="149"/>
      <c r="M946" s="619">
        <f t="shared" si="101"/>
        <v>0</v>
      </c>
      <c r="N946" s="626">
        <f t="shared" si="101"/>
        <v>0</v>
      </c>
      <c r="O946" s="36"/>
      <c r="P946" s="151" t="s">
        <v>1474</v>
      </c>
      <c r="Q946" s="150"/>
      <c r="R946" s="150" t="str">
        <f t="shared" si="99"/>
        <v/>
      </c>
      <c r="S946" s="15"/>
      <c r="T946" s="15"/>
      <c r="U946" s="15"/>
      <c r="V946" s="15"/>
      <c r="W946" s="473"/>
      <c r="X946" s="473"/>
      <c r="Y946" s="15"/>
      <c r="Z946" s="15"/>
      <c r="AA946" s="15"/>
      <c r="AC946" s="16"/>
      <c r="AD946" s="15">
        <v>1</v>
      </c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  <c r="AP946" s="16"/>
      <c r="AQ946" s="16"/>
    </row>
    <row r="947" spans="1:43" s="17" customFormat="1" ht="12.75" hidden="1" customHeight="1">
      <c r="A947" s="126" t="s">
        <v>712</v>
      </c>
      <c r="B947" s="72"/>
      <c r="C947" s="144" t="s">
        <v>713</v>
      </c>
      <c r="D947" s="132"/>
      <c r="E947" s="145"/>
      <c r="F947" s="146"/>
      <c r="G947" s="147"/>
      <c r="H947" s="148"/>
      <c r="I947" s="158"/>
      <c r="J947" s="146"/>
      <c r="K947" s="146"/>
      <c r="L947" s="149"/>
      <c r="M947" s="619">
        <f t="shared" si="101"/>
        <v>0</v>
      </c>
      <c r="N947" s="626">
        <f t="shared" si="101"/>
        <v>0</v>
      </c>
      <c r="O947" s="36"/>
      <c r="P947" s="151" t="s">
        <v>1474</v>
      </c>
      <c r="Q947" s="150"/>
      <c r="R947" s="150" t="str">
        <f t="shared" si="99"/>
        <v/>
      </c>
      <c r="S947" s="15"/>
      <c r="T947" s="15"/>
      <c r="U947" s="15"/>
      <c r="V947" s="15"/>
      <c r="W947" s="473"/>
      <c r="X947" s="473"/>
      <c r="Y947" s="15"/>
      <c r="Z947" s="15"/>
      <c r="AA947" s="15"/>
      <c r="AC947" s="16"/>
      <c r="AD947" s="15">
        <v>1</v>
      </c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  <c r="AQ947" s="16"/>
    </row>
    <row r="948" spans="1:43" s="17" customFormat="1" ht="12.75" hidden="1" customHeight="1">
      <c r="A948" s="126" t="s">
        <v>714</v>
      </c>
      <c r="B948" s="72"/>
      <c r="C948" s="144" t="s">
        <v>715</v>
      </c>
      <c r="D948" s="132"/>
      <c r="E948" s="145"/>
      <c r="F948" s="146"/>
      <c r="G948" s="147"/>
      <c r="H948" s="148"/>
      <c r="I948" s="158"/>
      <c r="J948" s="146"/>
      <c r="K948" s="146"/>
      <c r="L948" s="149"/>
      <c r="M948" s="619">
        <f t="shared" si="101"/>
        <v>0</v>
      </c>
      <c r="N948" s="626">
        <f t="shared" si="101"/>
        <v>0</v>
      </c>
      <c r="O948" s="36"/>
      <c r="P948" s="151" t="s">
        <v>1474</v>
      </c>
      <c r="Q948" s="150"/>
      <c r="R948" s="150" t="str">
        <f t="shared" si="99"/>
        <v/>
      </c>
      <c r="S948" s="15"/>
      <c r="T948" s="15"/>
      <c r="U948" s="15"/>
      <c r="V948" s="15"/>
      <c r="W948" s="473"/>
      <c r="X948" s="473"/>
      <c r="Y948" s="15"/>
      <c r="Z948" s="15"/>
      <c r="AA948" s="15"/>
      <c r="AC948" s="16"/>
      <c r="AD948" s="15">
        <v>1</v>
      </c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</row>
    <row r="949" spans="1:43" s="17" customFormat="1" ht="12.75" customHeight="1">
      <c r="A949" s="126" t="s">
        <v>716</v>
      </c>
      <c r="B949" s="72"/>
      <c r="C949" s="144" t="s">
        <v>232</v>
      </c>
      <c r="D949" s="132"/>
      <c r="E949" s="145">
        <v>5</v>
      </c>
      <c r="F949" s="146">
        <v>9706</v>
      </c>
      <c r="G949" s="147">
        <v>44648</v>
      </c>
      <c r="H949" s="148">
        <v>5</v>
      </c>
      <c r="I949" s="158">
        <v>478</v>
      </c>
      <c r="J949" s="146">
        <v>2153</v>
      </c>
      <c r="K949" s="146"/>
      <c r="L949" s="149"/>
      <c r="M949" s="619">
        <f t="shared" si="101"/>
        <v>478</v>
      </c>
      <c r="N949" s="626">
        <f t="shared" si="101"/>
        <v>2153</v>
      </c>
      <c r="O949" s="36"/>
      <c r="P949" s="151" t="s">
        <v>1474</v>
      </c>
      <c r="Q949" s="150"/>
      <c r="R949" s="150" t="str">
        <f t="shared" si="99"/>
        <v>M</v>
      </c>
      <c r="S949" s="15"/>
      <c r="T949" s="15">
        <v>1</v>
      </c>
      <c r="U949" s="15"/>
      <c r="V949" s="15"/>
      <c r="W949" s="473"/>
      <c r="X949" s="473"/>
      <c r="Y949" s="15"/>
      <c r="Z949" s="15"/>
      <c r="AA949" s="15"/>
      <c r="AC949" s="16"/>
      <c r="AD949" s="15">
        <v>1</v>
      </c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/>
    </row>
    <row r="950" spans="1:43" s="17" customFormat="1" ht="12.75" hidden="1" customHeight="1">
      <c r="A950" s="126" t="s">
        <v>717</v>
      </c>
      <c r="B950" s="72"/>
      <c r="C950" s="144" t="s">
        <v>718</v>
      </c>
      <c r="D950" s="132"/>
      <c r="E950" s="145"/>
      <c r="F950" s="146"/>
      <c r="G950" s="147"/>
      <c r="H950" s="148"/>
      <c r="I950" s="158"/>
      <c r="J950" s="146"/>
      <c r="K950" s="146"/>
      <c r="L950" s="149"/>
      <c r="M950" s="619">
        <f t="shared" si="101"/>
        <v>0</v>
      </c>
      <c r="N950" s="626">
        <f t="shared" si="101"/>
        <v>0</v>
      </c>
      <c r="O950" s="36"/>
      <c r="P950" s="151" t="s">
        <v>1474</v>
      </c>
      <c r="Q950" s="150"/>
      <c r="R950" s="150" t="str">
        <f t="shared" si="99"/>
        <v/>
      </c>
      <c r="S950" s="15"/>
      <c r="T950" s="15"/>
      <c r="U950" s="15"/>
      <c r="V950" s="15"/>
      <c r="W950" s="473"/>
      <c r="X950" s="473"/>
      <c r="Y950" s="15"/>
      <c r="Z950" s="15"/>
      <c r="AA950" s="15"/>
      <c r="AC950" s="16"/>
      <c r="AD950" s="15">
        <v>1</v>
      </c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</row>
    <row r="951" spans="1:43" s="17" customFormat="1" ht="12.75" customHeight="1">
      <c r="A951" s="126" t="s">
        <v>679</v>
      </c>
      <c r="B951" s="72"/>
      <c r="C951" s="144" t="s">
        <v>680</v>
      </c>
      <c r="D951" s="132"/>
      <c r="E951" s="145">
        <v>11</v>
      </c>
      <c r="F951" s="146">
        <v>196857</v>
      </c>
      <c r="G951" s="147">
        <v>866171</v>
      </c>
      <c r="H951" s="148">
        <v>0</v>
      </c>
      <c r="I951" s="158">
        <v>0</v>
      </c>
      <c r="J951" s="146">
        <v>0</v>
      </c>
      <c r="K951" s="620"/>
      <c r="L951" s="626"/>
      <c r="M951" s="619">
        <f t="shared" si="101"/>
        <v>0</v>
      </c>
      <c r="N951" s="626">
        <f t="shared" si="101"/>
        <v>0</v>
      </c>
      <c r="O951" s="36"/>
      <c r="P951" s="151" t="s">
        <v>1473</v>
      </c>
      <c r="Q951" s="150"/>
      <c r="R951" s="150" t="str">
        <f t="shared" si="99"/>
        <v>C</v>
      </c>
      <c r="S951" s="15"/>
      <c r="T951" s="15"/>
      <c r="U951" s="15">
        <v>1</v>
      </c>
      <c r="V951" s="15"/>
      <c r="W951" s="473"/>
      <c r="X951" s="473"/>
      <c r="Y951" s="15"/>
      <c r="Z951" s="15"/>
      <c r="AA951" s="15"/>
      <c r="AC951" s="16"/>
      <c r="AD951" s="15">
        <v>1</v>
      </c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</row>
    <row r="952" spans="1:43" s="17" customFormat="1" ht="12.75" customHeight="1">
      <c r="A952" s="126" t="s">
        <v>722</v>
      </c>
      <c r="B952" s="72"/>
      <c r="C952" s="144" t="s">
        <v>723</v>
      </c>
      <c r="D952" s="132"/>
      <c r="E952" s="145">
        <v>1</v>
      </c>
      <c r="F952" s="146">
        <v>9676</v>
      </c>
      <c r="G952" s="147">
        <v>42574</v>
      </c>
      <c r="H952" s="148">
        <v>1</v>
      </c>
      <c r="I952" s="158">
        <v>360</v>
      </c>
      <c r="J952" s="146">
        <v>1593</v>
      </c>
      <c r="K952" s="146"/>
      <c r="L952" s="149"/>
      <c r="M952" s="619">
        <f t="shared" si="101"/>
        <v>360</v>
      </c>
      <c r="N952" s="626">
        <f t="shared" si="101"/>
        <v>1593</v>
      </c>
      <c r="O952" s="36"/>
      <c r="P952" s="151" t="s">
        <v>1474</v>
      </c>
      <c r="Q952" s="150"/>
      <c r="R952" s="150" t="str">
        <f t="shared" si="99"/>
        <v>M</v>
      </c>
      <c r="S952" s="15"/>
      <c r="T952" s="15">
        <v>1</v>
      </c>
      <c r="U952" s="15" t="s">
        <v>1148</v>
      </c>
      <c r="V952" s="15"/>
      <c r="W952" s="473"/>
      <c r="X952" s="473"/>
      <c r="Y952" s="15"/>
      <c r="Z952" s="15"/>
      <c r="AA952" s="15"/>
      <c r="AC952" s="16"/>
      <c r="AD952" s="15">
        <v>1</v>
      </c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</row>
    <row r="953" spans="1:43" s="17" customFormat="1" ht="12.75" customHeight="1">
      <c r="A953" s="126" t="s">
        <v>724</v>
      </c>
      <c r="B953" s="72"/>
      <c r="C953" s="144" t="s">
        <v>725</v>
      </c>
      <c r="D953" s="132"/>
      <c r="E953" s="145">
        <v>1</v>
      </c>
      <c r="F953" s="146">
        <v>23185</v>
      </c>
      <c r="G953" s="147">
        <v>106649</v>
      </c>
      <c r="H953" s="148">
        <v>1</v>
      </c>
      <c r="I953" s="158">
        <v>179</v>
      </c>
      <c r="J953" s="146">
        <v>823</v>
      </c>
      <c r="K953" s="146"/>
      <c r="L953" s="149"/>
      <c r="M953" s="619">
        <f t="shared" si="101"/>
        <v>179</v>
      </c>
      <c r="N953" s="626">
        <f t="shared" si="101"/>
        <v>823</v>
      </c>
      <c r="O953" s="36"/>
      <c r="P953" s="151" t="s">
        <v>1474</v>
      </c>
      <c r="Q953" s="150"/>
      <c r="R953" s="150" t="str">
        <f t="shared" si="99"/>
        <v>M</v>
      </c>
      <c r="S953" s="15"/>
      <c r="T953" s="15">
        <v>1</v>
      </c>
      <c r="U953" s="15"/>
      <c r="V953" s="15"/>
      <c r="W953" s="473"/>
      <c r="X953" s="473"/>
      <c r="Y953" s="15"/>
      <c r="Z953" s="15"/>
      <c r="AA953" s="15"/>
      <c r="AC953" s="16"/>
      <c r="AD953" s="15">
        <v>1</v>
      </c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</row>
    <row r="954" spans="1:43" s="143" customFormat="1" ht="12.75" customHeight="1">
      <c r="A954" s="126" t="s">
        <v>726</v>
      </c>
      <c r="B954" s="72"/>
      <c r="C954" s="144" t="s">
        <v>727</v>
      </c>
      <c r="D954" s="132"/>
      <c r="E954" s="145">
        <v>1</v>
      </c>
      <c r="F954" s="146">
        <v>10946</v>
      </c>
      <c r="G954" s="147">
        <v>50353</v>
      </c>
      <c r="H954" s="148">
        <v>0</v>
      </c>
      <c r="I954" s="158">
        <v>0</v>
      </c>
      <c r="J954" s="146">
        <v>0</v>
      </c>
      <c r="K954" s="620"/>
      <c r="L954" s="626"/>
      <c r="M954" s="619">
        <f t="shared" si="101"/>
        <v>0</v>
      </c>
      <c r="N954" s="626">
        <f t="shared" si="101"/>
        <v>0</v>
      </c>
      <c r="O954" s="138"/>
      <c r="P954" s="151" t="s">
        <v>1474</v>
      </c>
      <c r="Q954" s="150"/>
      <c r="R954" s="150" t="str">
        <f t="shared" si="99"/>
        <v>M</v>
      </c>
      <c r="S954" s="15"/>
      <c r="T954" s="15">
        <v>1</v>
      </c>
      <c r="U954" s="140"/>
      <c r="V954" s="140"/>
      <c r="W954" s="474"/>
      <c r="X954" s="474"/>
      <c r="Y954" s="140"/>
      <c r="Z954" s="140"/>
      <c r="AA954" s="140"/>
      <c r="AC954" s="142"/>
      <c r="AD954" s="15">
        <v>1</v>
      </c>
      <c r="AE954" s="142"/>
      <c r="AF954" s="142"/>
      <c r="AG954" s="142"/>
      <c r="AH954" s="142"/>
      <c r="AI954" s="142"/>
      <c r="AJ954" s="142"/>
      <c r="AK954" s="142"/>
      <c r="AL954" s="142"/>
      <c r="AM954" s="142"/>
      <c r="AN954" s="142"/>
      <c r="AO954" s="142"/>
      <c r="AP954" s="142"/>
      <c r="AQ954" s="142"/>
    </row>
    <row r="955" spans="1:43" s="17" customFormat="1" ht="12.75" hidden="1" customHeight="1">
      <c r="A955" s="126" t="s">
        <v>728</v>
      </c>
      <c r="B955" s="72"/>
      <c r="C955" s="144" t="s">
        <v>729</v>
      </c>
      <c r="D955" s="132"/>
      <c r="E955" s="145"/>
      <c r="F955" s="146"/>
      <c r="G955" s="147"/>
      <c r="H955" s="148"/>
      <c r="I955" s="158"/>
      <c r="J955" s="146"/>
      <c r="K955" s="146"/>
      <c r="L955" s="149"/>
      <c r="M955" s="619">
        <f t="shared" si="101"/>
        <v>0</v>
      </c>
      <c r="N955" s="626">
        <f t="shared" si="101"/>
        <v>0</v>
      </c>
      <c r="O955" s="36"/>
      <c r="P955" s="151" t="s">
        <v>1474</v>
      </c>
      <c r="Q955" s="150"/>
      <c r="R955" s="150" t="str">
        <f t="shared" si="99"/>
        <v/>
      </c>
      <c r="S955" s="15"/>
      <c r="T955" s="15"/>
      <c r="U955" s="15"/>
      <c r="V955" s="15"/>
      <c r="W955" s="473"/>
      <c r="X955" s="473"/>
      <c r="Y955" s="15"/>
      <c r="Z955" s="15"/>
      <c r="AA955" s="15"/>
      <c r="AC955" s="16"/>
      <c r="AD955" s="15">
        <v>1</v>
      </c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/>
    </row>
    <row r="956" spans="1:43" s="17" customFormat="1" ht="12.75" hidden="1" customHeight="1">
      <c r="A956" s="126" t="s">
        <v>730</v>
      </c>
      <c r="B956" s="72"/>
      <c r="C956" s="144" t="s">
        <v>731</v>
      </c>
      <c r="D956" s="132"/>
      <c r="E956" s="145"/>
      <c r="F956" s="146"/>
      <c r="G956" s="147"/>
      <c r="H956" s="148"/>
      <c r="I956" s="158"/>
      <c r="J956" s="146"/>
      <c r="K956" s="146"/>
      <c r="L956" s="149"/>
      <c r="M956" s="619">
        <f t="shared" si="101"/>
        <v>0</v>
      </c>
      <c r="N956" s="626">
        <f t="shared" si="101"/>
        <v>0</v>
      </c>
      <c r="O956" s="36"/>
      <c r="P956" s="151" t="s">
        <v>1474</v>
      </c>
      <c r="Q956" s="150"/>
      <c r="R956" s="150" t="str">
        <f t="shared" si="99"/>
        <v/>
      </c>
      <c r="S956" s="15"/>
      <c r="T956" s="15"/>
      <c r="U956" s="15"/>
      <c r="V956" s="15"/>
      <c r="W956" s="473"/>
      <c r="X956" s="473"/>
      <c r="Y956" s="15"/>
      <c r="Z956" s="15"/>
      <c r="AA956" s="15"/>
      <c r="AC956" s="16"/>
      <c r="AD956" s="15">
        <v>1</v>
      </c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</row>
    <row r="957" spans="1:43" s="17" customFormat="1" ht="12.75" hidden="1" customHeight="1">
      <c r="A957" s="126" t="s">
        <v>681</v>
      </c>
      <c r="B957" s="72"/>
      <c r="C957" s="144" t="s">
        <v>244</v>
      </c>
      <c r="D957" s="132"/>
      <c r="E957" s="145"/>
      <c r="F957" s="146"/>
      <c r="G957" s="147"/>
      <c r="H957" s="148"/>
      <c r="I957" s="158"/>
      <c r="J957" s="146"/>
      <c r="K957" s="146"/>
      <c r="L957" s="149"/>
      <c r="M957" s="619">
        <f t="shared" si="101"/>
        <v>0</v>
      </c>
      <c r="N957" s="626">
        <f t="shared" si="101"/>
        <v>0</v>
      </c>
      <c r="O957" s="36"/>
      <c r="P957" s="151" t="s">
        <v>1473</v>
      </c>
      <c r="Q957" s="150"/>
      <c r="R957" s="150" t="str">
        <f t="shared" si="99"/>
        <v/>
      </c>
      <c r="S957" s="15"/>
      <c r="T957" s="15"/>
      <c r="U957" s="15"/>
      <c r="V957" s="15"/>
      <c r="W957" s="473"/>
      <c r="X957" s="473"/>
      <c r="Y957" s="15"/>
      <c r="Z957" s="15"/>
      <c r="AA957" s="15"/>
      <c r="AC957" s="16"/>
      <c r="AD957" s="15">
        <v>1</v>
      </c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  <c r="AO957" s="16"/>
      <c r="AP957" s="16"/>
      <c r="AQ957" s="16"/>
    </row>
    <row r="958" spans="1:43" s="17" customFormat="1" ht="12.75" hidden="1" customHeight="1">
      <c r="A958" s="126" t="s">
        <v>732</v>
      </c>
      <c r="B958" s="72"/>
      <c r="C958" s="144" t="s">
        <v>733</v>
      </c>
      <c r="D958" s="132"/>
      <c r="E958" s="145"/>
      <c r="F958" s="146"/>
      <c r="G958" s="147"/>
      <c r="H958" s="148"/>
      <c r="I958" s="158"/>
      <c r="J958" s="146"/>
      <c r="K958" s="146"/>
      <c r="L958" s="149"/>
      <c r="M958" s="619">
        <f t="shared" si="101"/>
        <v>0</v>
      </c>
      <c r="N958" s="626">
        <f t="shared" si="101"/>
        <v>0</v>
      </c>
      <c r="O958" s="36"/>
      <c r="P958" s="151" t="s">
        <v>1474</v>
      </c>
      <c r="Q958" s="150"/>
      <c r="R958" s="150" t="str">
        <f t="shared" si="99"/>
        <v/>
      </c>
      <c r="S958" s="15"/>
      <c r="T958" s="15"/>
      <c r="U958" s="15"/>
      <c r="V958" s="15"/>
      <c r="W958" s="473"/>
      <c r="X958" s="473"/>
      <c r="Y958" s="15"/>
      <c r="Z958" s="15"/>
      <c r="AA958" s="15"/>
      <c r="AC958" s="16"/>
      <c r="AD958" s="15">
        <v>1</v>
      </c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  <c r="AP958" s="16"/>
      <c r="AQ958" s="16"/>
    </row>
    <row r="959" spans="1:43" s="17" customFormat="1" ht="12.75" customHeight="1">
      <c r="A959" s="126" t="s">
        <v>734</v>
      </c>
      <c r="B959" s="72"/>
      <c r="C959" s="144" t="s">
        <v>735</v>
      </c>
      <c r="D959" s="132"/>
      <c r="E959" s="145">
        <v>6</v>
      </c>
      <c r="F959" s="146">
        <v>3332</v>
      </c>
      <c r="G959" s="147">
        <v>15327</v>
      </c>
      <c r="H959" s="148">
        <v>6</v>
      </c>
      <c r="I959" s="158">
        <v>110</v>
      </c>
      <c r="J959" s="146">
        <v>506</v>
      </c>
      <c r="K959" s="146"/>
      <c r="L959" s="149"/>
      <c r="M959" s="619">
        <f t="shared" si="101"/>
        <v>110</v>
      </c>
      <c r="N959" s="626">
        <f t="shared" si="101"/>
        <v>506</v>
      </c>
      <c r="O959" s="36"/>
      <c r="P959" s="151" t="s">
        <v>1474</v>
      </c>
      <c r="Q959" s="150"/>
      <c r="R959" s="150" t="str">
        <f t="shared" si="99"/>
        <v>M</v>
      </c>
      <c r="S959" s="15"/>
      <c r="T959" s="15">
        <v>1</v>
      </c>
      <c r="U959" s="15"/>
      <c r="V959" s="15"/>
      <c r="W959" s="473"/>
      <c r="X959" s="473"/>
      <c r="Y959" s="15"/>
      <c r="Z959" s="15"/>
      <c r="AA959" s="15"/>
      <c r="AC959" s="16"/>
      <c r="AD959" s="15">
        <v>1</v>
      </c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  <c r="AQ959" s="16"/>
    </row>
    <row r="960" spans="1:43" s="17" customFormat="1" ht="12.75" customHeight="1">
      <c r="A960" s="126" t="s">
        <v>682</v>
      </c>
      <c r="B960" s="72"/>
      <c r="C960" s="144" t="s">
        <v>683</v>
      </c>
      <c r="D960" s="132"/>
      <c r="E960" s="145">
        <v>27</v>
      </c>
      <c r="F960" s="146">
        <v>81504</v>
      </c>
      <c r="G960" s="147">
        <v>350467</v>
      </c>
      <c r="H960" s="148">
        <v>12</v>
      </c>
      <c r="I960" s="158">
        <v>2346</v>
      </c>
      <c r="J960" s="146">
        <v>10734</v>
      </c>
      <c r="K960" s="146"/>
      <c r="L960" s="149"/>
      <c r="M960" s="619">
        <f t="shared" si="101"/>
        <v>2346</v>
      </c>
      <c r="N960" s="626">
        <f t="shared" si="101"/>
        <v>10734</v>
      </c>
      <c r="O960" s="36"/>
      <c r="P960" s="151" t="s">
        <v>1473</v>
      </c>
      <c r="Q960" s="150"/>
      <c r="R960" s="150" t="str">
        <f t="shared" si="99"/>
        <v>C</v>
      </c>
      <c r="S960" s="15"/>
      <c r="T960" s="15"/>
      <c r="U960" s="15">
        <v>1</v>
      </c>
      <c r="V960" s="15"/>
      <c r="W960" s="473"/>
      <c r="X960" s="473"/>
      <c r="Y960" s="15"/>
      <c r="Z960" s="15"/>
      <c r="AA960" s="15"/>
      <c r="AC960" s="16"/>
      <c r="AD960" s="15">
        <v>1</v>
      </c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/>
    </row>
    <row r="961" spans="1:43" s="143" customFormat="1" ht="12.75" customHeight="1">
      <c r="A961" s="126" t="s">
        <v>736</v>
      </c>
      <c r="B961" s="72"/>
      <c r="C961" s="144" t="s">
        <v>737</v>
      </c>
      <c r="D961" s="132"/>
      <c r="E961" s="145">
        <v>9</v>
      </c>
      <c r="F961" s="146">
        <v>23372</v>
      </c>
      <c r="G961" s="147">
        <v>100500</v>
      </c>
      <c r="H961" s="148">
        <v>17</v>
      </c>
      <c r="I961" s="158">
        <v>432</v>
      </c>
      <c r="J961" s="146">
        <v>1987</v>
      </c>
      <c r="K961" s="146"/>
      <c r="L961" s="149"/>
      <c r="M961" s="619">
        <f t="shared" si="101"/>
        <v>432</v>
      </c>
      <c r="N961" s="626">
        <f t="shared" si="101"/>
        <v>1987</v>
      </c>
      <c r="O961" s="138"/>
      <c r="P961" s="151" t="s">
        <v>1474</v>
      </c>
      <c r="Q961" s="150"/>
      <c r="R961" s="150" t="str">
        <f t="shared" si="99"/>
        <v>M</v>
      </c>
      <c r="S961" s="15"/>
      <c r="T961" s="15">
        <v>1</v>
      </c>
      <c r="U961" s="140"/>
      <c r="V961" s="140"/>
      <c r="W961" s="474"/>
      <c r="X961" s="474"/>
      <c r="Y961" s="140"/>
      <c r="Z961" s="140"/>
      <c r="AA961" s="140"/>
      <c r="AC961" s="142"/>
      <c r="AD961" s="15">
        <v>1</v>
      </c>
      <c r="AE961" s="142"/>
      <c r="AF961" s="142"/>
      <c r="AG961" s="142"/>
      <c r="AH961" s="142"/>
      <c r="AI961" s="142"/>
      <c r="AJ961" s="142"/>
      <c r="AK961" s="142"/>
      <c r="AL961" s="142"/>
      <c r="AM961" s="142"/>
      <c r="AN961" s="142"/>
      <c r="AO961" s="142"/>
      <c r="AP961" s="142"/>
      <c r="AQ961" s="142"/>
    </row>
    <row r="962" spans="1:43" s="17" customFormat="1" ht="12.75" hidden="1" customHeight="1">
      <c r="A962" s="126" t="s">
        <v>738</v>
      </c>
      <c r="B962" s="72"/>
      <c r="C962" s="144" t="s">
        <v>739</v>
      </c>
      <c r="D962" s="132"/>
      <c r="E962" s="145"/>
      <c r="F962" s="146"/>
      <c r="G962" s="147"/>
      <c r="H962" s="148"/>
      <c r="I962" s="158"/>
      <c r="J962" s="146"/>
      <c r="K962" s="146"/>
      <c r="L962" s="149"/>
      <c r="M962" s="619">
        <f t="shared" si="101"/>
        <v>0</v>
      </c>
      <c r="N962" s="626">
        <f t="shared" si="101"/>
        <v>0</v>
      </c>
      <c r="O962" s="36"/>
      <c r="P962" s="151" t="s">
        <v>1474</v>
      </c>
      <c r="Q962" s="150"/>
      <c r="R962" s="150" t="str">
        <f t="shared" si="99"/>
        <v/>
      </c>
      <c r="S962" s="15"/>
      <c r="T962" s="15"/>
      <c r="U962" s="15"/>
      <c r="V962" s="15"/>
      <c r="W962" s="473"/>
      <c r="X962" s="473"/>
      <c r="Y962" s="15"/>
      <c r="Z962" s="15"/>
      <c r="AA962" s="15"/>
      <c r="AC962" s="16"/>
      <c r="AD962" s="15">
        <v>1</v>
      </c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</row>
    <row r="963" spans="1:43" s="17" customFormat="1" ht="12.75" hidden="1" customHeight="1">
      <c r="A963" s="126" t="s">
        <v>740</v>
      </c>
      <c r="B963" s="72"/>
      <c r="C963" s="144" t="s">
        <v>741</v>
      </c>
      <c r="D963" s="132"/>
      <c r="E963" s="145"/>
      <c r="F963" s="146"/>
      <c r="G963" s="147"/>
      <c r="H963" s="148"/>
      <c r="I963" s="158"/>
      <c r="J963" s="146"/>
      <c r="K963" s="146"/>
      <c r="L963" s="149"/>
      <c r="M963" s="619">
        <f t="shared" si="101"/>
        <v>0</v>
      </c>
      <c r="N963" s="626">
        <f t="shared" si="101"/>
        <v>0</v>
      </c>
      <c r="O963" s="36"/>
      <c r="P963" s="151" t="s">
        <v>1474</v>
      </c>
      <c r="Q963" s="150"/>
      <c r="R963" s="150" t="str">
        <f t="shared" si="99"/>
        <v/>
      </c>
      <c r="S963" s="15"/>
      <c r="T963" s="15"/>
      <c r="U963" s="15"/>
      <c r="V963" s="15"/>
      <c r="W963" s="473"/>
      <c r="X963" s="473"/>
      <c r="Y963" s="15"/>
      <c r="Z963" s="15"/>
      <c r="AA963" s="15"/>
      <c r="AC963" s="16"/>
      <c r="AD963" s="15">
        <v>1</v>
      </c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  <c r="AP963" s="16"/>
      <c r="AQ963" s="16"/>
    </row>
    <row r="964" spans="1:43" s="17" customFormat="1" ht="12.75" customHeight="1">
      <c r="A964" s="126" t="s">
        <v>684</v>
      </c>
      <c r="B964" s="72"/>
      <c r="C964" s="144" t="s">
        <v>2882</v>
      </c>
      <c r="D964" s="132"/>
      <c r="E964" s="145">
        <v>23</v>
      </c>
      <c r="F964" s="146">
        <v>78886</v>
      </c>
      <c r="G964" s="147">
        <v>331320</v>
      </c>
      <c r="H964" s="148">
        <v>25</v>
      </c>
      <c r="I964" s="158">
        <v>1724</v>
      </c>
      <c r="J964" s="146">
        <v>7609</v>
      </c>
      <c r="K964" s="146"/>
      <c r="L964" s="149"/>
      <c r="M964" s="619">
        <f t="shared" si="101"/>
        <v>1724</v>
      </c>
      <c r="N964" s="626">
        <f t="shared" si="101"/>
        <v>7609</v>
      </c>
      <c r="O964" s="36"/>
      <c r="P964" s="151" t="s">
        <v>1473</v>
      </c>
      <c r="Q964" s="150"/>
      <c r="R964" s="150" t="str">
        <f t="shared" si="99"/>
        <v>C</v>
      </c>
      <c r="S964" s="15"/>
      <c r="T964" s="15"/>
      <c r="U964" s="15">
        <v>1</v>
      </c>
      <c r="V964" s="15"/>
      <c r="W964" s="473"/>
      <c r="X964" s="473"/>
      <c r="Y964" s="15"/>
      <c r="Z964" s="15"/>
      <c r="AA964" s="15"/>
      <c r="AC964" s="16"/>
      <c r="AD964" s="15">
        <v>1</v>
      </c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</row>
    <row r="965" spans="1:43" s="17" customFormat="1" ht="12.75" hidden="1" customHeight="1">
      <c r="A965" s="126" t="s">
        <v>742</v>
      </c>
      <c r="B965" s="72"/>
      <c r="C965" s="144" t="s">
        <v>743</v>
      </c>
      <c r="D965" s="132"/>
      <c r="E965" s="145"/>
      <c r="F965" s="146"/>
      <c r="G965" s="147"/>
      <c r="H965" s="148"/>
      <c r="I965" s="158"/>
      <c r="J965" s="146"/>
      <c r="K965" s="146"/>
      <c r="L965" s="149"/>
      <c r="M965" s="619">
        <f t="shared" si="101"/>
        <v>0</v>
      </c>
      <c r="N965" s="626">
        <f t="shared" si="101"/>
        <v>0</v>
      </c>
      <c r="O965" s="36"/>
      <c r="P965" s="151" t="s">
        <v>1474</v>
      </c>
      <c r="Q965" s="150"/>
      <c r="R965" s="150" t="str">
        <f t="shared" si="99"/>
        <v/>
      </c>
      <c r="S965" s="15"/>
      <c r="T965" s="15"/>
      <c r="U965" s="15"/>
      <c r="V965" s="15"/>
      <c r="W965" s="473"/>
      <c r="X965" s="473"/>
      <c r="Y965" s="15"/>
      <c r="Z965" s="15"/>
      <c r="AA965" s="15"/>
      <c r="AC965" s="16"/>
      <c r="AD965" s="15">
        <v>1</v>
      </c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  <c r="AO965" s="16"/>
      <c r="AP965" s="16"/>
      <c r="AQ965" s="16"/>
    </row>
    <row r="966" spans="1:43" s="17" customFormat="1" ht="12.75" hidden="1" customHeight="1">
      <c r="A966" s="126" t="s">
        <v>744</v>
      </c>
      <c r="B966" s="72"/>
      <c r="C966" s="144" t="s">
        <v>745</v>
      </c>
      <c r="D966" s="132"/>
      <c r="E966" s="145"/>
      <c r="F966" s="146"/>
      <c r="G966" s="147"/>
      <c r="H966" s="148"/>
      <c r="I966" s="158"/>
      <c r="J966" s="146"/>
      <c r="K966" s="146"/>
      <c r="L966" s="149"/>
      <c r="M966" s="619">
        <f t="shared" si="101"/>
        <v>0</v>
      </c>
      <c r="N966" s="626">
        <f t="shared" si="101"/>
        <v>0</v>
      </c>
      <c r="O966" s="36"/>
      <c r="P966" s="151" t="s">
        <v>1474</v>
      </c>
      <c r="Q966" s="150"/>
      <c r="R966" s="150" t="str">
        <f t="shared" si="99"/>
        <v/>
      </c>
      <c r="S966" s="15"/>
      <c r="T966" s="15"/>
      <c r="U966" s="15"/>
      <c r="V966" s="15"/>
      <c r="W966" s="473"/>
      <c r="X966" s="473"/>
      <c r="Y966" s="15"/>
      <c r="Z966" s="15"/>
      <c r="AA966" s="15"/>
      <c r="AC966" s="16"/>
      <c r="AD966" s="15">
        <v>1</v>
      </c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  <c r="AP966" s="16"/>
      <c r="AQ966" s="16"/>
    </row>
    <row r="967" spans="1:43" s="17" customFormat="1" ht="12.75" hidden="1" customHeight="1">
      <c r="A967" s="126" t="s">
        <v>746</v>
      </c>
      <c r="B967" s="72"/>
      <c r="C967" s="144" t="s">
        <v>747</v>
      </c>
      <c r="D967" s="132"/>
      <c r="E967" s="145"/>
      <c r="F967" s="146"/>
      <c r="G967" s="147"/>
      <c r="H967" s="148"/>
      <c r="I967" s="158"/>
      <c r="J967" s="146"/>
      <c r="K967" s="146"/>
      <c r="L967" s="149"/>
      <c r="M967" s="619">
        <f t="shared" si="101"/>
        <v>0</v>
      </c>
      <c r="N967" s="626">
        <f t="shared" si="101"/>
        <v>0</v>
      </c>
      <c r="O967" s="36"/>
      <c r="P967" s="151" t="s">
        <v>1474</v>
      </c>
      <c r="Q967" s="150"/>
      <c r="R967" s="150" t="str">
        <f t="shared" si="99"/>
        <v/>
      </c>
      <c r="S967" s="15"/>
      <c r="T967" s="15"/>
      <c r="U967" s="15"/>
      <c r="V967" s="15"/>
      <c r="W967" s="473"/>
      <c r="X967" s="473"/>
      <c r="Y967" s="15"/>
      <c r="Z967" s="15"/>
      <c r="AA967" s="15"/>
      <c r="AC967" s="16"/>
      <c r="AD967" s="15">
        <v>1</v>
      </c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  <c r="AQ967" s="16"/>
    </row>
    <row r="968" spans="1:43" s="17" customFormat="1" ht="12.75" customHeight="1">
      <c r="A968" s="126" t="s">
        <v>748</v>
      </c>
      <c r="B968" s="72"/>
      <c r="C968" s="735" t="s">
        <v>2636</v>
      </c>
      <c r="D968" s="132"/>
      <c r="E968" s="145">
        <v>3</v>
      </c>
      <c r="F968" s="146">
        <v>22081</v>
      </c>
      <c r="G968" s="147">
        <v>101571</v>
      </c>
      <c r="H968" s="148">
        <v>6</v>
      </c>
      <c r="I968" s="158">
        <v>246</v>
      </c>
      <c r="J968" s="146">
        <v>1142</v>
      </c>
      <c r="K968" s="146"/>
      <c r="L968" s="149"/>
      <c r="M968" s="619">
        <f t="shared" si="101"/>
        <v>246</v>
      </c>
      <c r="N968" s="626">
        <f t="shared" si="101"/>
        <v>1142</v>
      </c>
      <c r="O968" s="36"/>
      <c r="P968" s="151" t="s">
        <v>1473</v>
      </c>
      <c r="Q968" s="150"/>
      <c r="R968" s="150" t="str">
        <f t="shared" si="99"/>
        <v>C</v>
      </c>
      <c r="S968" s="15"/>
      <c r="T968" s="15"/>
      <c r="U968" s="15">
        <v>1</v>
      </c>
      <c r="V968" s="15"/>
      <c r="W968" s="473"/>
      <c r="X968" s="473"/>
      <c r="Y968" s="15"/>
      <c r="Z968" s="15"/>
      <c r="AA968" s="15"/>
      <c r="AC968" s="16"/>
      <c r="AD968" s="15">
        <v>1</v>
      </c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  <c r="AO968" s="16"/>
      <c r="AP968" s="16"/>
      <c r="AQ968" s="16"/>
    </row>
    <row r="969" spans="1:43" s="17" customFormat="1" ht="12.75" hidden="1" customHeight="1">
      <c r="A969" s="126" t="s">
        <v>750</v>
      </c>
      <c r="B969" s="72"/>
      <c r="C969" s="144" t="s">
        <v>751</v>
      </c>
      <c r="D969" s="132"/>
      <c r="E969" s="145"/>
      <c r="F969" s="146"/>
      <c r="G969" s="147"/>
      <c r="H969" s="148"/>
      <c r="I969" s="158"/>
      <c r="J969" s="146"/>
      <c r="K969" s="146"/>
      <c r="L969" s="149"/>
      <c r="M969" s="619">
        <f t="shared" si="101"/>
        <v>0</v>
      </c>
      <c r="N969" s="626">
        <f t="shared" si="101"/>
        <v>0</v>
      </c>
      <c r="O969" s="36"/>
      <c r="P969" s="151" t="s">
        <v>1474</v>
      </c>
      <c r="Q969" s="150"/>
      <c r="R969" s="150" t="str">
        <f t="shared" si="99"/>
        <v/>
      </c>
      <c r="S969" s="15"/>
      <c r="T969" s="15"/>
      <c r="U969" s="15"/>
      <c r="V969" s="15"/>
      <c r="W969" s="473"/>
      <c r="X969" s="473"/>
      <c r="Y969" s="15"/>
      <c r="Z969" s="15"/>
      <c r="AA969" s="15"/>
      <c r="AC969" s="16"/>
      <c r="AD969" s="15">
        <v>1</v>
      </c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  <c r="AO969" s="16"/>
      <c r="AP969" s="16"/>
      <c r="AQ969" s="16"/>
    </row>
    <row r="970" spans="1:43" s="17" customFormat="1" ht="12.75" hidden="1" customHeight="1">
      <c r="A970" s="126" t="s">
        <v>752</v>
      </c>
      <c r="B970" s="72"/>
      <c r="C970" s="144" t="s">
        <v>1946</v>
      </c>
      <c r="D970" s="132"/>
      <c r="E970" s="145"/>
      <c r="F970" s="146"/>
      <c r="G970" s="147"/>
      <c r="H970" s="148"/>
      <c r="I970" s="158"/>
      <c r="J970" s="146"/>
      <c r="K970" s="146"/>
      <c r="L970" s="149"/>
      <c r="M970" s="619">
        <f t="shared" si="101"/>
        <v>0</v>
      </c>
      <c r="N970" s="626">
        <f t="shared" si="101"/>
        <v>0</v>
      </c>
      <c r="O970" s="36"/>
      <c r="P970" s="151" t="s">
        <v>1474</v>
      </c>
      <c r="Q970" s="150"/>
      <c r="R970" s="150" t="str">
        <f t="shared" si="99"/>
        <v/>
      </c>
      <c r="S970" s="15"/>
      <c r="T970" s="15"/>
      <c r="U970" s="15"/>
      <c r="V970" s="15"/>
      <c r="W970" s="473"/>
      <c r="X970" s="473"/>
      <c r="Y970" s="15"/>
      <c r="Z970" s="15"/>
      <c r="AA970" s="15"/>
      <c r="AC970" s="16"/>
      <c r="AD970" s="15">
        <v>1</v>
      </c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  <c r="AP970" s="16"/>
      <c r="AQ970" s="16"/>
    </row>
    <row r="971" spans="1:43" s="17" customFormat="1" ht="12.75" hidden="1" customHeight="1">
      <c r="A971" s="126" t="s">
        <v>753</v>
      </c>
      <c r="B971" s="72"/>
      <c r="C971" s="144" t="s">
        <v>754</v>
      </c>
      <c r="D971" s="132"/>
      <c r="E971" s="145"/>
      <c r="F971" s="146"/>
      <c r="G971" s="147"/>
      <c r="H971" s="148"/>
      <c r="I971" s="158"/>
      <c r="J971" s="146"/>
      <c r="K971" s="146"/>
      <c r="L971" s="149"/>
      <c r="M971" s="619">
        <f t="shared" si="101"/>
        <v>0</v>
      </c>
      <c r="N971" s="626">
        <f t="shared" si="101"/>
        <v>0</v>
      </c>
      <c r="O971" s="36"/>
      <c r="P971" s="151" t="s">
        <v>1474</v>
      </c>
      <c r="Q971" s="150"/>
      <c r="R971" s="150" t="str">
        <f t="shared" ref="R971:R1030" si="102">IF(SUM(E971:N971)=0,"",P971)</f>
        <v/>
      </c>
      <c r="S971" s="15"/>
      <c r="T971" s="15"/>
      <c r="U971" s="15"/>
      <c r="V971" s="15"/>
      <c r="W971" s="473"/>
      <c r="X971" s="473"/>
      <c r="Y971" s="15"/>
      <c r="Z971" s="15"/>
      <c r="AA971" s="15"/>
      <c r="AC971" s="16"/>
      <c r="AD971" s="15">
        <v>1</v>
      </c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  <c r="AO971" s="16"/>
      <c r="AP971" s="16"/>
      <c r="AQ971" s="16"/>
    </row>
    <row r="972" spans="1:43" s="17" customFormat="1" ht="12.75" hidden="1" customHeight="1">
      <c r="A972" s="126" t="s">
        <v>755</v>
      </c>
      <c r="B972" s="72"/>
      <c r="C972" s="144" t="s">
        <v>756</v>
      </c>
      <c r="D972" s="132"/>
      <c r="E972" s="145"/>
      <c r="F972" s="146"/>
      <c r="G972" s="147"/>
      <c r="H972" s="148"/>
      <c r="I972" s="158"/>
      <c r="J972" s="146"/>
      <c r="K972" s="146"/>
      <c r="L972" s="149"/>
      <c r="M972" s="619">
        <f t="shared" si="101"/>
        <v>0</v>
      </c>
      <c r="N972" s="626">
        <f t="shared" si="101"/>
        <v>0</v>
      </c>
      <c r="O972" s="36"/>
      <c r="P972" s="151" t="s">
        <v>1474</v>
      </c>
      <c r="Q972" s="150"/>
      <c r="R972" s="150" t="str">
        <f t="shared" si="102"/>
        <v/>
      </c>
      <c r="S972" s="15"/>
      <c r="T972" s="15"/>
      <c r="U972" s="15"/>
      <c r="V972" s="15"/>
      <c r="W972" s="473"/>
      <c r="X972" s="473"/>
      <c r="Y972" s="15"/>
      <c r="Z972" s="15"/>
      <c r="AA972" s="15"/>
      <c r="AC972" s="16"/>
      <c r="AD972" s="15">
        <v>1</v>
      </c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  <c r="AO972" s="16"/>
      <c r="AP972" s="16"/>
      <c r="AQ972" s="16"/>
    </row>
    <row r="973" spans="1:43" s="17" customFormat="1" ht="12.75" hidden="1" customHeight="1">
      <c r="A973" s="126" t="s">
        <v>757</v>
      </c>
      <c r="B973" s="72"/>
      <c r="C973" s="144" t="s">
        <v>758</v>
      </c>
      <c r="D973" s="132"/>
      <c r="E973" s="145"/>
      <c r="F973" s="146"/>
      <c r="G973" s="147"/>
      <c r="H973" s="148"/>
      <c r="I973" s="158"/>
      <c r="J973" s="146"/>
      <c r="K973" s="146"/>
      <c r="L973" s="149"/>
      <c r="M973" s="619">
        <f t="shared" si="101"/>
        <v>0</v>
      </c>
      <c r="N973" s="626">
        <f t="shared" si="101"/>
        <v>0</v>
      </c>
      <c r="O973" s="36"/>
      <c r="P973" s="151" t="s">
        <v>1474</v>
      </c>
      <c r="Q973" s="150"/>
      <c r="R973" s="150" t="str">
        <f t="shared" si="102"/>
        <v/>
      </c>
      <c r="S973" s="15"/>
      <c r="T973" s="15"/>
      <c r="U973" s="15"/>
      <c r="V973" s="15"/>
      <c r="W973" s="473"/>
      <c r="X973" s="473"/>
      <c r="Y973" s="15"/>
      <c r="Z973" s="15"/>
      <c r="AA973" s="15"/>
      <c r="AC973" s="16"/>
      <c r="AD973" s="15">
        <v>1</v>
      </c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  <c r="AO973" s="16"/>
      <c r="AP973" s="16"/>
      <c r="AQ973" s="16"/>
    </row>
    <row r="974" spans="1:43" s="17" customFormat="1" ht="12.75" hidden="1" customHeight="1">
      <c r="A974" s="126" t="s">
        <v>759</v>
      </c>
      <c r="B974" s="72"/>
      <c r="C974" s="144" t="s">
        <v>760</v>
      </c>
      <c r="D974" s="132"/>
      <c r="E974" s="145"/>
      <c r="F974" s="146"/>
      <c r="G974" s="147"/>
      <c r="H974" s="148"/>
      <c r="I974" s="158"/>
      <c r="J974" s="146"/>
      <c r="K974" s="146"/>
      <c r="L974" s="149"/>
      <c r="M974" s="619">
        <f t="shared" si="101"/>
        <v>0</v>
      </c>
      <c r="N974" s="626">
        <f t="shared" si="101"/>
        <v>0</v>
      </c>
      <c r="O974" s="36"/>
      <c r="P974" s="151" t="s">
        <v>1474</v>
      </c>
      <c r="Q974" s="150"/>
      <c r="R974" s="150" t="str">
        <f t="shared" si="102"/>
        <v/>
      </c>
      <c r="S974" s="15"/>
      <c r="T974" s="15"/>
      <c r="U974" s="15"/>
      <c r="V974" s="15"/>
      <c r="W974" s="473"/>
      <c r="X974" s="473"/>
      <c r="Y974" s="15"/>
      <c r="Z974" s="15"/>
      <c r="AA974" s="15"/>
      <c r="AC974" s="16"/>
      <c r="AD974" s="15">
        <v>1</v>
      </c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  <c r="AO974" s="16"/>
      <c r="AP974" s="16"/>
      <c r="AQ974" s="16"/>
    </row>
    <row r="975" spans="1:43" s="17" customFormat="1" ht="12.75" hidden="1" customHeight="1">
      <c r="A975" s="126" t="s">
        <v>761</v>
      </c>
      <c r="B975" s="72"/>
      <c r="C975" s="144" t="s">
        <v>1588</v>
      </c>
      <c r="D975" s="132"/>
      <c r="E975" s="145"/>
      <c r="F975" s="146"/>
      <c r="G975" s="147"/>
      <c r="H975" s="148"/>
      <c r="I975" s="158"/>
      <c r="J975" s="146"/>
      <c r="K975" s="146"/>
      <c r="L975" s="149"/>
      <c r="M975" s="619">
        <f t="shared" si="101"/>
        <v>0</v>
      </c>
      <c r="N975" s="626">
        <f t="shared" si="101"/>
        <v>0</v>
      </c>
      <c r="O975" s="36"/>
      <c r="P975" s="151" t="s">
        <v>1474</v>
      </c>
      <c r="Q975" s="150"/>
      <c r="R975" s="150" t="str">
        <f t="shared" si="102"/>
        <v/>
      </c>
      <c r="S975" s="15"/>
      <c r="T975" s="15"/>
      <c r="U975" s="15"/>
      <c r="V975" s="15"/>
      <c r="W975" s="473"/>
      <c r="X975" s="473"/>
      <c r="Y975" s="15"/>
      <c r="Z975" s="15"/>
      <c r="AA975" s="15"/>
      <c r="AC975" s="16"/>
      <c r="AD975" s="15">
        <v>1</v>
      </c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  <c r="AO975" s="16"/>
      <c r="AP975" s="16"/>
      <c r="AQ975" s="16"/>
    </row>
    <row r="976" spans="1:43" s="17" customFormat="1" ht="12.75" hidden="1" customHeight="1">
      <c r="A976" s="126" t="s">
        <v>762</v>
      </c>
      <c r="B976" s="72"/>
      <c r="C976" s="144" t="s">
        <v>763</v>
      </c>
      <c r="D976" s="132"/>
      <c r="E976" s="145"/>
      <c r="F976" s="146"/>
      <c r="G976" s="147"/>
      <c r="H976" s="148"/>
      <c r="I976" s="158"/>
      <c r="J976" s="146"/>
      <c r="K976" s="146"/>
      <c r="L976" s="149"/>
      <c r="M976" s="619">
        <f t="shared" si="101"/>
        <v>0</v>
      </c>
      <c r="N976" s="626">
        <f t="shared" si="101"/>
        <v>0</v>
      </c>
      <c r="O976" s="36"/>
      <c r="P976" s="151" t="s">
        <v>1474</v>
      </c>
      <c r="Q976" s="150"/>
      <c r="R976" s="150" t="str">
        <f t="shared" si="102"/>
        <v/>
      </c>
      <c r="S976" s="15"/>
      <c r="T976" s="15"/>
      <c r="U976" s="15"/>
      <c r="V976" s="15"/>
      <c r="W976" s="473"/>
      <c r="X976" s="473"/>
      <c r="Y976" s="15"/>
      <c r="Z976" s="15"/>
      <c r="AA976" s="15"/>
      <c r="AC976" s="16"/>
      <c r="AD976" s="15">
        <v>1</v>
      </c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  <c r="AO976" s="16"/>
      <c r="AP976" s="16"/>
      <c r="AQ976" s="16"/>
    </row>
    <row r="977" spans="1:43" s="17" customFormat="1" ht="12.75" hidden="1" customHeight="1">
      <c r="A977" s="126" t="s">
        <v>764</v>
      </c>
      <c r="B977" s="72"/>
      <c r="C977" s="144" t="s">
        <v>2853</v>
      </c>
      <c r="D977" s="132"/>
      <c r="E977" s="145"/>
      <c r="F977" s="146"/>
      <c r="G977" s="147"/>
      <c r="H977" s="148"/>
      <c r="I977" s="158"/>
      <c r="J977" s="146"/>
      <c r="K977" s="146"/>
      <c r="L977" s="149"/>
      <c r="M977" s="619">
        <f t="shared" si="101"/>
        <v>0</v>
      </c>
      <c r="N977" s="626">
        <f t="shared" si="101"/>
        <v>0</v>
      </c>
      <c r="O977" s="36"/>
      <c r="P977" s="151" t="s">
        <v>1474</v>
      </c>
      <c r="Q977" s="150"/>
      <c r="R977" s="150" t="str">
        <f t="shared" si="102"/>
        <v/>
      </c>
      <c r="S977" s="15"/>
      <c r="T977" s="15"/>
      <c r="U977" s="15"/>
      <c r="V977" s="15"/>
      <c r="W977" s="473"/>
      <c r="X977" s="473"/>
      <c r="Y977" s="15"/>
      <c r="Z977" s="15"/>
      <c r="AA977" s="15"/>
      <c r="AC977" s="16"/>
      <c r="AD977" s="15">
        <v>1</v>
      </c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  <c r="AO977" s="16"/>
      <c r="AP977" s="16"/>
      <c r="AQ977" s="16"/>
    </row>
    <row r="978" spans="1:43" s="17" customFormat="1" ht="12.75" customHeight="1">
      <c r="A978" s="126" t="s">
        <v>765</v>
      </c>
      <c r="B978" s="72"/>
      <c r="C978" s="144" t="s">
        <v>1888</v>
      </c>
      <c r="D978" s="132"/>
      <c r="E978" s="145">
        <v>2</v>
      </c>
      <c r="F978" s="146">
        <v>5928</v>
      </c>
      <c r="G978" s="147">
        <v>27270</v>
      </c>
      <c r="H978" s="148">
        <v>2</v>
      </c>
      <c r="I978" s="158">
        <v>200</v>
      </c>
      <c r="J978" s="146">
        <v>1000</v>
      </c>
      <c r="K978" s="620"/>
      <c r="L978" s="626"/>
      <c r="M978" s="619">
        <f t="shared" si="101"/>
        <v>200</v>
      </c>
      <c r="N978" s="626">
        <f t="shared" si="101"/>
        <v>1000</v>
      </c>
      <c r="O978" s="36"/>
      <c r="P978" s="151" t="s">
        <v>1474</v>
      </c>
      <c r="Q978" s="150"/>
      <c r="R978" s="150" t="str">
        <f t="shared" si="102"/>
        <v>M</v>
      </c>
      <c r="S978" s="15"/>
      <c r="T978" s="15">
        <v>1</v>
      </c>
      <c r="U978" s="15"/>
      <c r="V978" s="15"/>
      <c r="W978" s="473"/>
      <c r="X978" s="473"/>
      <c r="Y978" s="15"/>
      <c r="Z978" s="15"/>
      <c r="AA978" s="15"/>
      <c r="AC978" s="16"/>
      <c r="AD978" s="15">
        <v>1</v>
      </c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  <c r="AP978" s="16"/>
      <c r="AQ978" s="16"/>
    </row>
    <row r="979" spans="1:43" s="17" customFormat="1" ht="12.75" customHeight="1">
      <c r="A979" s="126" t="s">
        <v>766</v>
      </c>
      <c r="B979" s="72"/>
      <c r="C979" s="144" t="s">
        <v>767</v>
      </c>
      <c r="D979" s="132"/>
      <c r="E979" s="145">
        <v>3</v>
      </c>
      <c r="F979" s="146">
        <v>3501</v>
      </c>
      <c r="G979" s="147">
        <v>16105</v>
      </c>
      <c r="H979" s="148">
        <v>3</v>
      </c>
      <c r="I979" s="158">
        <v>37</v>
      </c>
      <c r="J979" s="146">
        <v>174</v>
      </c>
      <c r="K979" s="146"/>
      <c r="L979" s="149"/>
      <c r="M979" s="619">
        <f t="shared" si="101"/>
        <v>37</v>
      </c>
      <c r="N979" s="626">
        <f t="shared" si="101"/>
        <v>174</v>
      </c>
      <c r="O979" s="36"/>
      <c r="P979" s="151" t="s">
        <v>1474</v>
      </c>
      <c r="Q979" s="150"/>
      <c r="R979" s="150" t="str">
        <f t="shared" si="102"/>
        <v>M</v>
      </c>
      <c r="S979" s="15"/>
      <c r="T979" s="15">
        <v>1</v>
      </c>
      <c r="U979" s="15"/>
      <c r="V979" s="15"/>
      <c r="W979" s="473"/>
      <c r="X979" s="473"/>
      <c r="Y979" s="15"/>
      <c r="Z979" s="15"/>
      <c r="AA979" s="15"/>
      <c r="AC979" s="16"/>
      <c r="AD979" s="15">
        <v>1</v>
      </c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  <c r="AO979" s="16"/>
      <c r="AP979" s="16"/>
      <c r="AQ979" s="16"/>
    </row>
    <row r="980" spans="1:43" s="17" customFormat="1" ht="12.75" customHeight="1">
      <c r="A980" s="126" t="s">
        <v>768</v>
      </c>
      <c r="B980" s="72"/>
      <c r="C980" s="144" t="s">
        <v>769</v>
      </c>
      <c r="D980" s="132"/>
      <c r="E980" s="145">
        <v>1</v>
      </c>
      <c r="F980" s="146">
        <v>9487</v>
      </c>
      <c r="G980" s="147">
        <v>43641</v>
      </c>
      <c r="H980" s="148">
        <v>1</v>
      </c>
      <c r="I980" s="158">
        <v>342</v>
      </c>
      <c r="J980" s="146">
        <v>1710</v>
      </c>
      <c r="K980" s="146"/>
      <c r="L980" s="149"/>
      <c r="M980" s="619">
        <f t="shared" si="101"/>
        <v>342</v>
      </c>
      <c r="N980" s="626">
        <f t="shared" si="101"/>
        <v>1710</v>
      </c>
      <c r="O980" s="36"/>
      <c r="P980" s="151" t="s">
        <v>1474</v>
      </c>
      <c r="Q980" s="150"/>
      <c r="R980" s="150" t="str">
        <f t="shared" si="102"/>
        <v>M</v>
      </c>
      <c r="S980" s="15"/>
      <c r="T980" s="15">
        <v>1</v>
      </c>
      <c r="U980" s="15"/>
      <c r="V980" s="15"/>
      <c r="W980" s="473"/>
      <c r="X980" s="473"/>
      <c r="Y980" s="15"/>
      <c r="Z980" s="15"/>
      <c r="AA980" s="15"/>
      <c r="AC980" s="16"/>
      <c r="AD980" s="15">
        <v>1</v>
      </c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  <c r="AO980" s="16"/>
      <c r="AP980" s="16"/>
      <c r="AQ980" s="16"/>
    </row>
    <row r="981" spans="1:43" s="143" customFormat="1" ht="12.75" customHeight="1">
      <c r="A981" s="126" t="s">
        <v>770</v>
      </c>
      <c r="B981" s="72"/>
      <c r="C981" s="144" t="s">
        <v>771</v>
      </c>
      <c r="D981" s="132"/>
      <c r="E981" s="145">
        <v>8</v>
      </c>
      <c r="F981" s="146">
        <v>6658</v>
      </c>
      <c r="G981" s="147">
        <v>30626</v>
      </c>
      <c r="H981" s="148">
        <v>11</v>
      </c>
      <c r="I981" s="158">
        <v>640</v>
      </c>
      <c r="J981" s="146">
        <v>2944</v>
      </c>
      <c r="K981" s="146"/>
      <c r="L981" s="149"/>
      <c r="M981" s="619">
        <f t="shared" si="101"/>
        <v>640</v>
      </c>
      <c r="N981" s="626">
        <f t="shared" si="101"/>
        <v>2944</v>
      </c>
      <c r="O981" s="138"/>
      <c r="P981" s="151" t="s">
        <v>1474</v>
      </c>
      <c r="Q981" s="150"/>
      <c r="R981" s="150" t="str">
        <f t="shared" si="102"/>
        <v>M</v>
      </c>
      <c r="S981" s="15"/>
      <c r="T981" s="15">
        <v>1</v>
      </c>
      <c r="U981" s="140"/>
      <c r="V981" s="140"/>
      <c r="W981" s="474"/>
      <c r="X981" s="474"/>
      <c r="Y981" s="140"/>
      <c r="Z981" s="140"/>
      <c r="AA981" s="140"/>
      <c r="AC981" s="142"/>
      <c r="AD981" s="15">
        <v>1</v>
      </c>
      <c r="AE981" s="142"/>
      <c r="AF981" s="142"/>
      <c r="AG981" s="142"/>
      <c r="AH981" s="142"/>
      <c r="AI981" s="142"/>
      <c r="AJ981" s="142"/>
      <c r="AK981" s="142"/>
      <c r="AL981" s="142"/>
      <c r="AM981" s="142"/>
      <c r="AN981" s="142"/>
      <c r="AO981" s="142"/>
      <c r="AP981" s="142"/>
      <c r="AQ981" s="142"/>
    </row>
    <row r="982" spans="1:43" s="17" customFormat="1" ht="12.75" hidden="1" customHeight="1">
      <c r="A982" s="126" t="s">
        <v>772</v>
      </c>
      <c r="B982" s="72"/>
      <c r="C982" s="144" t="s">
        <v>773</v>
      </c>
      <c r="D982" s="132"/>
      <c r="E982" s="145"/>
      <c r="F982" s="146"/>
      <c r="G982" s="147"/>
      <c r="H982" s="148"/>
      <c r="I982" s="158"/>
      <c r="J982" s="146"/>
      <c r="K982" s="146"/>
      <c r="L982" s="149"/>
      <c r="M982" s="619">
        <f t="shared" si="101"/>
        <v>0</v>
      </c>
      <c r="N982" s="626">
        <f t="shared" si="101"/>
        <v>0</v>
      </c>
      <c r="O982" s="36"/>
      <c r="P982" s="151" t="s">
        <v>1474</v>
      </c>
      <c r="Q982" s="150"/>
      <c r="R982" s="150" t="str">
        <f t="shared" si="102"/>
        <v/>
      </c>
      <c r="S982" s="15"/>
      <c r="T982" s="15"/>
      <c r="U982" s="15"/>
      <c r="V982" s="15"/>
      <c r="W982" s="473"/>
      <c r="X982" s="473"/>
      <c r="Y982" s="15"/>
      <c r="Z982" s="15"/>
      <c r="AA982" s="15"/>
      <c r="AC982" s="16"/>
      <c r="AD982" s="15">
        <v>1</v>
      </c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  <c r="AO982" s="16"/>
      <c r="AP982" s="16"/>
      <c r="AQ982" s="16"/>
    </row>
    <row r="983" spans="1:43" s="17" customFormat="1" ht="12.75" hidden="1" customHeight="1">
      <c r="A983" s="126" t="s">
        <v>774</v>
      </c>
      <c r="B983" s="72"/>
      <c r="C983" s="144" t="s">
        <v>775</v>
      </c>
      <c r="D983" s="132"/>
      <c r="E983" s="145"/>
      <c r="F983" s="146"/>
      <c r="G983" s="147"/>
      <c r="H983" s="148"/>
      <c r="I983" s="158"/>
      <c r="J983" s="146"/>
      <c r="K983" s="146"/>
      <c r="L983" s="149"/>
      <c r="M983" s="619">
        <f t="shared" si="101"/>
        <v>0</v>
      </c>
      <c r="N983" s="626">
        <f t="shared" si="101"/>
        <v>0</v>
      </c>
      <c r="O983" s="36"/>
      <c r="P983" s="151" t="s">
        <v>1474</v>
      </c>
      <c r="Q983" s="150"/>
      <c r="R983" s="150" t="str">
        <f t="shared" si="102"/>
        <v/>
      </c>
      <c r="S983" s="15"/>
      <c r="T983" s="15"/>
      <c r="U983" s="15"/>
      <c r="V983" s="15"/>
      <c r="W983" s="473"/>
      <c r="X983" s="473"/>
      <c r="Y983" s="15"/>
      <c r="Z983" s="15"/>
      <c r="AA983" s="15"/>
      <c r="AC983" s="16"/>
      <c r="AD983" s="15">
        <v>1</v>
      </c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  <c r="AO983" s="16"/>
      <c r="AP983" s="16"/>
      <c r="AQ983" s="16"/>
    </row>
    <row r="984" spans="1:43" s="17" customFormat="1" ht="12.75" customHeight="1">
      <c r="A984" s="126" t="s">
        <v>686</v>
      </c>
      <c r="B984" s="72"/>
      <c r="C984" s="144" t="s">
        <v>2880</v>
      </c>
      <c r="D984" s="132"/>
      <c r="E984" s="145">
        <v>7</v>
      </c>
      <c r="F984" s="146">
        <v>43646</v>
      </c>
      <c r="G984" s="147">
        <v>200772</v>
      </c>
      <c r="H984" s="148">
        <v>0</v>
      </c>
      <c r="I984" s="158">
        <v>0</v>
      </c>
      <c r="J984" s="146">
        <v>0</v>
      </c>
      <c r="K984" s="620"/>
      <c r="L984" s="626"/>
      <c r="M984" s="619">
        <f t="shared" si="101"/>
        <v>0</v>
      </c>
      <c r="N984" s="626">
        <f t="shared" si="101"/>
        <v>0</v>
      </c>
      <c r="O984" s="36"/>
      <c r="P984" s="151" t="s">
        <v>1473</v>
      </c>
      <c r="Q984" s="150"/>
      <c r="R984" s="150" t="str">
        <f t="shared" si="102"/>
        <v>C</v>
      </c>
      <c r="S984" s="15"/>
      <c r="T984" s="15"/>
      <c r="U984" s="15">
        <v>1</v>
      </c>
      <c r="V984" s="15"/>
      <c r="W984" s="473"/>
      <c r="X984" s="473"/>
      <c r="Y984" s="15"/>
      <c r="Z984" s="15"/>
      <c r="AA984" s="15"/>
      <c r="AC984" s="16"/>
      <c r="AD984" s="15">
        <v>1</v>
      </c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  <c r="AO984" s="16"/>
      <c r="AP984" s="16"/>
      <c r="AQ984" s="16"/>
    </row>
    <row r="985" spans="1:43" s="17" customFormat="1" ht="12.75" customHeight="1">
      <c r="A985" s="126" t="s">
        <v>687</v>
      </c>
      <c r="B985" s="72"/>
      <c r="C985" s="144" t="s">
        <v>2883</v>
      </c>
      <c r="D985" s="132"/>
      <c r="E985" s="145">
        <v>1</v>
      </c>
      <c r="F985" s="146">
        <v>34147</v>
      </c>
      <c r="G985" s="147">
        <v>157078</v>
      </c>
      <c r="H985" s="148">
        <v>1</v>
      </c>
      <c r="I985" s="158">
        <v>187</v>
      </c>
      <c r="J985" s="146">
        <v>860</v>
      </c>
      <c r="K985" s="146"/>
      <c r="L985" s="149"/>
      <c r="M985" s="619">
        <f t="shared" si="101"/>
        <v>187</v>
      </c>
      <c r="N985" s="626">
        <f t="shared" si="101"/>
        <v>860</v>
      </c>
      <c r="O985" s="36"/>
      <c r="P985" s="151" t="s">
        <v>1473</v>
      </c>
      <c r="Q985" s="150"/>
      <c r="R985" s="150" t="str">
        <f t="shared" si="102"/>
        <v>C</v>
      </c>
      <c r="S985" s="15"/>
      <c r="T985" s="15"/>
      <c r="U985" s="15">
        <v>1</v>
      </c>
      <c r="V985" s="15"/>
      <c r="W985" s="473"/>
      <c r="X985" s="473"/>
      <c r="Y985" s="15"/>
      <c r="Z985" s="15"/>
      <c r="AA985" s="15"/>
      <c r="AC985" s="16"/>
      <c r="AD985" s="15">
        <v>1</v>
      </c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  <c r="AO985" s="16"/>
      <c r="AP985" s="16"/>
      <c r="AQ985" s="16"/>
    </row>
    <row r="986" spans="1:43" s="17" customFormat="1" ht="12.75" customHeight="1">
      <c r="A986" s="126" t="s">
        <v>776</v>
      </c>
      <c r="B986" s="182"/>
      <c r="C986" s="211" t="s">
        <v>777</v>
      </c>
      <c r="D986" s="724"/>
      <c r="E986" s="663">
        <v>3</v>
      </c>
      <c r="F986" s="664">
        <v>12807</v>
      </c>
      <c r="G986" s="665">
        <v>58914</v>
      </c>
      <c r="H986" s="666">
        <v>5</v>
      </c>
      <c r="I986" s="667">
        <v>210</v>
      </c>
      <c r="J986" s="664">
        <v>1050</v>
      </c>
      <c r="K986" s="664"/>
      <c r="L986" s="668"/>
      <c r="M986" s="706">
        <f t="shared" si="101"/>
        <v>210</v>
      </c>
      <c r="N986" s="707">
        <f t="shared" si="101"/>
        <v>1050</v>
      </c>
      <c r="O986" s="36"/>
      <c r="P986" s="151" t="s">
        <v>1474</v>
      </c>
      <c r="Q986" s="150"/>
      <c r="R986" s="150" t="str">
        <f t="shared" si="102"/>
        <v>M</v>
      </c>
      <c r="S986" s="15"/>
      <c r="T986" s="15">
        <v>1</v>
      </c>
      <c r="U986" s="15"/>
      <c r="V986" s="15"/>
      <c r="W986" s="473"/>
      <c r="X986" s="473"/>
      <c r="Y986" s="15"/>
      <c r="Z986" s="15"/>
      <c r="AA986" s="15"/>
      <c r="AC986" s="16"/>
      <c r="AD986" s="15">
        <v>1</v>
      </c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  <c r="AO986" s="16"/>
      <c r="AP986" s="16"/>
      <c r="AQ986" s="16"/>
    </row>
    <row r="987" spans="1:43" s="143" customFormat="1" ht="12.75" customHeight="1" thickBot="1">
      <c r="A987" s="126" t="s">
        <v>778</v>
      </c>
      <c r="B987" s="104"/>
      <c r="C987" s="159" t="s">
        <v>779</v>
      </c>
      <c r="D987" s="130"/>
      <c r="E987" s="161">
        <v>11</v>
      </c>
      <c r="F987" s="162">
        <v>2143</v>
      </c>
      <c r="G987" s="163">
        <v>9859</v>
      </c>
      <c r="H987" s="164"/>
      <c r="I987" s="166"/>
      <c r="J987" s="162"/>
      <c r="K987" s="162"/>
      <c r="L987" s="165"/>
      <c r="M987" s="636">
        <f t="shared" si="101"/>
        <v>0</v>
      </c>
      <c r="N987" s="637">
        <f t="shared" si="101"/>
        <v>0</v>
      </c>
      <c r="O987" s="138"/>
      <c r="P987" s="151" t="s">
        <v>1474</v>
      </c>
      <c r="Q987" s="150"/>
      <c r="R987" s="150" t="str">
        <f t="shared" si="102"/>
        <v>M</v>
      </c>
      <c r="S987" s="15"/>
      <c r="T987" s="15">
        <v>1</v>
      </c>
      <c r="U987" s="140"/>
      <c r="V987" s="140"/>
      <c r="W987" s="474"/>
      <c r="X987" s="474"/>
      <c r="Y987" s="140"/>
      <c r="Z987" s="140"/>
      <c r="AA987" s="140"/>
      <c r="AC987" s="142"/>
      <c r="AD987" s="15">
        <v>1</v>
      </c>
      <c r="AE987" s="142"/>
      <c r="AF987" s="142"/>
      <c r="AG987" s="142"/>
      <c r="AH987" s="142"/>
      <c r="AI987" s="142"/>
      <c r="AJ987" s="142"/>
      <c r="AK987" s="142"/>
      <c r="AL987" s="142"/>
      <c r="AM987" s="142"/>
      <c r="AN987" s="142"/>
      <c r="AO987" s="142"/>
      <c r="AP987" s="142"/>
      <c r="AQ987" s="142"/>
    </row>
    <row r="988" spans="1:43" s="18" customFormat="1" ht="15.75" customHeight="1" thickTop="1" thickBot="1">
      <c r="A988" s="126" t="s">
        <v>780</v>
      </c>
      <c r="B988" s="893" t="s">
        <v>781</v>
      </c>
      <c r="C988" s="894"/>
      <c r="D988" s="108"/>
      <c r="E988" s="638">
        <f t="shared" ref="E988:N988" si="103">SUM(E989:E1013)</f>
        <v>100</v>
      </c>
      <c r="F988" s="639">
        <f t="shared" si="103"/>
        <v>207158</v>
      </c>
      <c r="G988" s="640">
        <f t="shared" si="103"/>
        <v>932205</v>
      </c>
      <c r="H988" s="641">
        <f t="shared" si="103"/>
        <v>123</v>
      </c>
      <c r="I988" s="642">
        <f t="shared" si="103"/>
        <v>4405</v>
      </c>
      <c r="J988" s="639">
        <f t="shared" si="103"/>
        <v>19803</v>
      </c>
      <c r="K988" s="639">
        <f t="shared" si="103"/>
        <v>0</v>
      </c>
      <c r="L988" s="643">
        <f t="shared" si="103"/>
        <v>0</v>
      </c>
      <c r="M988" s="642">
        <f t="shared" si="103"/>
        <v>4405</v>
      </c>
      <c r="N988" s="643">
        <f t="shared" si="103"/>
        <v>19803</v>
      </c>
      <c r="O988" s="36"/>
      <c r="P988" s="151" t="s">
        <v>1500</v>
      </c>
      <c r="Q988" s="150"/>
      <c r="R988" s="150" t="str">
        <f t="shared" si="102"/>
        <v>P</v>
      </c>
      <c r="S988" s="15"/>
      <c r="T988" s="15"/>
      <c r="U988" s="15"/>
      <c r="V988" s="15">
        <v>1</v>
      </c>
      <c r="W988" s="473"/>
      <c r="X988" s="473"/>
      <c r="Y988" s="15"/>
      <c r="Z988" s="15"/>
      <c r="AA988" s="15"/>
      <c r="AC988" s="15"/>
      <c r="AD988" s="15">
        <v>1</v>
      </c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</row>
    <row r="989" spans="1:43" s="17" customFormat="1" ht="12.75" customHeight="1" thickTop="1">
      <c r="A989" s="126" t="s">
        <v>792</v>
      </c>
      <c r="B989" s="95"/>
      <c r="C989" s="152" t="s">
        <v>793</v>
      </c>
      <c r="D989" s="132"/>
      <c r="E989" s="153">
        <v>5</v>
      </c>
      <c r="F989" s="154">
        <v>4935</v>
      </c>
      <c r="G989" s="155">
        <v>22206</v>
      </c>
      <c r="H989" s="156">
        <v>8</v>
      </c>
      <c r="I989" s="174">
        <v>329</v>
      </c>
      <c r="J989" s="154">
        <v>1482</v>
      </c>
      <c r="K989" s="154"/>
      <c r="L989" s="157"/>
      <c r="M989" s="624">
        <f t="shared" ref="M989:N1013" si="104">I989+K989</f>
        <v>329</v>
      </c>
      <c r="N989" s="625">
        <f t="shared" si="104"/>
        <v>1482</v>
      </c>
      <c r="O989" s="36"/>
      <c r="P989" s="151" t="s">
        <v>1474</v>
      </c>
      <c r="Q989" s="150"/>
      <c r="R989" s="150" t="str">
        <f t="shared" si="102"/>
        <v>M</v>
      </c>
      <c r="S989" s="15"/>
      <c r="T989" s="15">
        <v>1</v>
      </c>
      <c r="U989" s="15"/>
      <c r="V989" s="15"/>
      <c r="W989" s="473"/>
      <c r="X989" s="473"/>
      <c r="Y989" s="15"/>
      <c r="Z989" s="15"/>
      <c r="AA989" s="15"/>
      <c r="AC989" s="16"/>
      <c r="AD989" s="15">
        <v>1</v>
      </c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  <c r="AQ989" s="16"/>
    </row>
    <row r="990" spans="1:43" s="143" customFormat="1" ht="12.75" customHeight="1">
      <c r="A990" s="126" t="s">
        <v>794</v>
      </c>
      <c r="B990" s="72"/>
      <c r="C990" s="144" t="s">
        <v>795</v>
      </c>
      <c r="D990" s="132"/>
      <c r="E990" s="145">
        <v>4</v>
      </c>
      <c r="F990" s="146">
        <v>10255</v>
      </c>
      <c r="G990" s="147">
        <v>46146</v>
      </c>
      <c r="H990" s="148">
        <v>7</v>
      </c>
      <c r="I990" s="158">
        <v>181</v>
      </c>
      <c r="J990" s="146">
        <v>816</v>
      </c>
      <c r="K990" s="146"/>
      <c r="L990" s="149"/>
      <c r="M990" s="619">
        <f t="shared" si="104"/>
        <v>181</v>
      </c>
      <c r="N990" s="626">
        <f t="shared" si="104"/>
        <v>816</v>
      </c>
      <c r="O990" s="138"/>
      <c r="P990" s="151" t="s">
        <v>1474</v>
      </c>
      <c r="Q990" s="150"/>
      <c r="R990" s="150" t="str">
        <f t="shared" si="102"/>
        <v>M</v>
      </c>
      <c r="S990" s="15"/>
      <c r="T990" s="15">
        <v>1</v>
      </c>
      <c r="U990" s="140"/>
      <c r="V990" s="140"/>
      <c r="W990" s="474"/>
      <c r="X990" s="474"/>
      <c r="Y990" s="140"/>
      <c r="Z990" s="140"/>
      <c r="AA990" s="140"/>
      <c r="AC990" s="142"/>
      <c r="AD990" s="15">
        <v>1</v>
      </c>
      <c r="AE990" s="142"/>
      <c r="AF990" s="142"/>
      <c r="AG990" s="142"/>
      <c r="AH990" s="142"/>
      <c r="AI990" s="142"/>
      <c r="AJ990" s="142"/>
      <c r="AK990" s="142"/>
      <c r="AL990" s="142"/>
      <c r="AM990" s="142"/>
      <c r="AN990" s="142"/>
      <c r="AO990" s="142"/>
      <c r="AP990" s="142"/>
      <c r="AQ990" s="142"/>
    </row>
    <row r="991" spans="1:43" s="17" customFormat="1" ht="12.75" hidden="1" customHeight="1">
      <c r="A991" s="126" t="s">
        <v>796</v>
      </c>
      <c r="B991" s="72"/>
      <c r="C991" s="144" t="s">
        <v>797</v>
      </c>
      <c r="D991" s="132"/>
      <c r="E991" s="145"/>
      <c r="F991" s="146"/>
      <c r="G991" s="147"/>
      <c r="H991" s="148"/>
      <c r="I991" s="158"/>
      <c r="J991" s="146"/>
      <c r="K991" s="146"/>
      <c r="L991" s="149"/>
      <c r="M991" s="619">
        <f t="shared" si="104"/>
        <v>0</v>
      </c>
      <c r="N991" s="626">
        <f t="shared" si="104"/>
        <v>0</v>
      </c>
      <c r="O991" s="36"/>
      <c r="P991" s="151" t="s">
        <v>1474</v>
      </c>
      <c r="Q991" s="150"/>
      <c r="R991" s="150" t="str">
        <f t="shared" si="102"/>
        <v/>
      </c>
      <c r="S991" s="15"/>
      <c r="T991" s="15"/>
      <c r="U991" s="15"/>
      <c r="V991" s="15"/>
      <c r="W991" s="473"/>
      <c r="X991" s="473"/>
      <c r="Y991" s="15"/>
      <c r="Z991" s="15"/>
      <c r="AA991" s="15"/>
      <c r="AC991" s="16"/>
      <c r="AD991" s="15">
        <v>1</v>
      </c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  <c r="AQ991" s="16"/>
    </row>
    <row r="992" spans="1:43" s="17" customFormat="1" ht="12.75" customHeight="1">
      <c r="A992" s="126" t="s">
        <v>782</v>
      </c>
      <c r="B992" s="72"/>
      <c r="C992" s="144" t="s">
        <v>783</v>
      </c>
      <c r="D992" s="132"/>
      <c r="E992" s="145">
        <v>8</v>
      </c>
      <c r="F992" s="146">
        <v>5536</v>
      </c>
      <c r="G992" s="147">
        <v>24913</v>
      </c>
      <c r="H992" s="148">
        <v>8</v>
      </c>
      <c r="I992" s="158">
        <v>507</v>
      </c>
      <c r="J992" s="146">
        <v>2564</v>
      </c>
      <c r="K992" s="146"/>
      <c r="L992" s="149"/>
      <c r="M992" s="619">
        <f t="shared" si="104"/>
        <v>507</v>
      </c>
      <c r="N992" s="626">
        <f t="shared" si="104"/>
        <v>2564</v>
      </c>
      <c r="O992" s="36"/>
      <c r="P992" s="151" t="s">
        <v>1473</v>
      </c>
      <c r="Q992" s="150"/>
      <c r="R992" s="150" t="str">
        <f t="shared" si="102"/>
        <v>C</v>
      </c>
      <c r="S992" s="15"/>
      <c r="T992" s="15"/>
      <c r="U992" s="15">
        <v>1</v>
      </c>
      <c r="V992" s="15"/>
      <c r="W992" s="473"/>
      <c r="X992" s="473"/>
      <c r="Y992" s="15"/>
      <c r="Z992" s="15"/>
      <c r="AA992" s="15"/>
      <c r="AC992" s="16"/>
      <c r="AD992" s="15">
        <v>1</v>
      </c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  <c r="AQ992" s="16"/>
    </row>
    <row r="993" spans="1:43" s="17" customFormat="1" ht="12.75" hidden="1" customHeight="1">
      <c r="A993" s="126" t="s">
        <v>798</v>
      </c>
      <c r="B993" s="72"/>
      <c r="C993" s="144" t="s">
        <v>799</v>
      </c>
      <c r="D993" s="132"/>
      <c r="E993" s="145"/>
      <c r="F993" s="146"/>
      <c r="G993" s="147"/>
      <c r="H993" s="148"/>
      <c r="I993" s="158"/>
      <c r="J993" s="146"/>
      <c r="K993" s="146"/>
      <c r="L993" s="149"/>
      <c r="M993" s="619">
        <f t="shared" si="104"/>
        <v>0</v>
      </c>
      <c r="N993" s="626">
        <f t="shared" si="104"/>
        <v>0</v>
      </c>
      <c r="O993" s="36"/>
      <c r="P993" s="151" t="s">
        <v>1474</v>
      </c>
      <c r="Q993" s="150"/>
      <c r="R993" s="150" t="str">
        <f t="shared" si="102"/>
        <v/>
      </c>
      <c r="S993" s="15"/>
      <c r="T993" s="15"/>
      <c r="U993" s="15"/>
      <c r="V993" s="15"/>
      <c r="W993" s="473"/>
      <c r="X993" s="473"/>
      <c r="Y993" s="15"/>
      <c r="Z993" s="15"/>
      <c r="AA993" s="15"/>
      <c r="AC993" s="16"/>
      <c r="AD993" s="15">
        <v>1</v>
      </c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  <c r="AQ993" s="16"/>
    </row>
    <row r="994" spans="1:43" s="17" customFormat="1" ht="12.75" customHeight="1">
      <c r="A994" s="126" t="s">
        <v>784</v>
      </c>
      <c r="B994" s="72"/>
      <c r="C994" s="144" t="s">
        <v>2887</v>
      </c>
      <c r="D994" s="132"/>
      <c r="E994" s="145">
        <v>7</v>
      </c>
      <c r="F994" s="146">
        <v>25350</v>
      </c>
      <c r="G994" s="147">
        <v>114074</v>
      </c>
      <c r="H994" s="148">
        <v>10</v>
      </c>
      <c r="I994" s="158">
        <v>345</v>
      </c>
      <c r="J994" s="146">
        <v>1608</v>
      </c>
      <c r="K994" s="620"/>
      <c r="L994" s="626"/>
      <c r="M994" s="619">
        <f t="shared" si="104"/>
        <v>345</v>
      </c>
      <c r="N994" s="626">
        <f t="shared" si="104"/>
        <v>1608</v>
      </c>
      <c r="O994" s="36"/>
      <c r="P994" s="151" t="s">
        <v>1473</v>
      </c>
      <c r="Q994" s="150"/>
      <c r="R994" s="150" t="str">
        <f t="shared" si="102"/>
        <v>C</v>
      </c>
      <c r="S994" s="15"/>
      <c r="T994" s="15"/>
      <c r="U994" s="15">
        <v>1</v>
      </c>
      <c r="V994" s="15"/>
      <c r="W994" s="473"/>
      <c r="X994" s="473"/>
      <c r="Y994" s="15"/>
      <c r="Z994" s="15"/>
      <c r="AA994" s="15"/>
      <c r="AC994" s="16"/>
      <c r="AD994" s="15">
        <v>1</v>
      </c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</row>
    <row r="995" spans="1:43" s="143" customFormat="1" ht="12.75" customHeight="1">
      <c r="A995" s="126" t="s">
        <v>800</v>
      </c>
      <c r="B995" s="72"/>
      <c r="C995" s="144" t="s">
        <v>801</v>
      </c>
      <c r="D995" s="132"/>
      <c r="E995" s="145">
        <v>4</v>
      </c>
      <c r="F995" s="146">
        <v>8759</v>
      </c>
      <c r="G995" s="147">
        <v>39416</v>
      </c>
      <c r="H995" s="148">
        <v>0</v>
      </c>
      <c r="I995" s="158">
        <v>0</v>
      </c>
      <c r="J995" s="146">
        <v>0</v>
      </c>
      <c r="K995" s="620"/>
      <c r="L995" s="626"/>
      <c r="M995" s="619">
        <f t="shared" si="104"/>
        <v>0</v>
      </c>
      <c r="N995" s="626">
        <f t="shared" si="104"/>
        <v>0</v>
      </c>
      <c r="O995" s="138"/>
      <c r="P995" s="151" t="s">
        <v>1474</v>
      </c>
      <c r="Q995" s="150"/>
      <c r="R995" s="150" t="str">
        <f t="shared" si="102"/>
        <v>M</v>
      </c>
      <c r="S995" s="15"/>
      <c r="T995" s="15">
        <v>1</v>
      </c>
      <c r="U995" s="140"/>
      <c r="V995" s="140"/>
      <c r="W995" s="474"/>
      <c r="X995" s="474"/>
      <c r="Y995" s="140"/>
      <c r="Z995" s="140"/>
      <c r="AA995" s="140"/>
      <c r="AC995" s="142"/>
      <c r="AD995" s="15">
        <v>1</v>
      </c>
      <c r="AE995" s="142"/>
      <c r="AF995" s="142"/>
      <c r="AG995" s="142"/>
      <c r="AH995" s="142"/>
      <c r="AI995" s="142"/>
      <c r="AJ995" s="142"/>
      <c r="AK995" s="142"/>
      <c r="AL995" s="142"/>
      <c r="AM995" s="142"/>
      <c r="AN995" s="142"/>
      <c r="AO995" s="142"/>
      <c r="AP995" s="142"/>
      <c r="AQ995" s="142"/>
    </row>
    <row r="996" spans="1:43" s="17" customFormat="1" ht="12.75" hidden="1" customHeight="1">
      <c r="A996" s="126" t="s">
        <v>786</v>
      </c>
      <c r="B996" s="72"/>
      <c r="C996" s="144" t="s">
        <v>787</v>
      </c>
      <c r="D996" s="132"/>
      <c r="E996" s="145"/>
      <c r="F996" s="146"/>
      <c r="G996" s="147"/>
      <c r="H996" s="148"/>
      <c r="I996" s="158"/>
      <c r="J996" s="146"/>
      <c r="K996" s="146"/>
      <c r="L996" s="149"/>
      <c r="M996" s="619">
        <f t="shared" si="104"/>
        <v>0</v>
      </c>
      <c r="N996" s="626">
        <f t="shared" si="104"/>
        <v>0</v>
      </c>
      <c r="O996" s="36"/>
      <c r="P996" s="151" t="s">
        <v>1473</v>
      </c>
      <c r="Q996" s="150"/>
      <c r="R996" s="150" t="str">
        <f t="shared" si="102"/>
        <v/>
      </c>
      <c r="S996" s="15"/>
      <c r="T996" s="15"/>
      <c r="U996" s="15"/>
      <c r="V996" s="15"/>
      <c r="W996" s="473"/>
      <c r="X996" s="473"/>
      <c r="Y996" s="15"/>
      <c r="Z996" s="15"/>
      <c r="AA996" s="15"/>
      <c r="AC996" s="16"/>
      <c r="AD996" s="15">
        <v>1</v>
      </c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  <c r="AO996" s="16"/>
      <c r="AP996" s="16"/>
      <c r="AQ996" s="16"/>
    </row>
    <row r="997" spans="1:43" s="17" customFormat="1" ht="12.75" hidden="1" customHeight="1">
      <c r="A997" s="126" t="s">
        <v>802</v>
      </c>
      <c r="B997" s="72"/>
      <c r="C997" s="144" t="s">
        <v>803</v>
      </c>
      <c r="D997" s="132"/>
      <c r="E997" s="145"/>
      <c r="F997" s="146"/>
      <c r="G997" s="147"/>
      <c r="H997" s="148"/>
      <c r="I997" s="158"/>
      <c r="J997" s="146"/>
      <c r="K997" s="146"/>
      <c r="L997" s="149"/>
      <c r="M997" s="619">
        <f t="shared" si="104"/>
        <v>0</v>
      </c>
      <c r="N997" s="626">
        <f t="shared" si="104"/>
        <v>0</v>
      </c>
      <c r="O997" s="36"/>
      <c r="P997" s="151" t="s">
        <v>1474</v>
      </c>
      <c r="Q997" s="150"/>
      <c r="R997" s="150" t="str">
        <f t="shared" si="102"/>
        <v/>
      </c>
      <c r="S997" s="15"/>
      <c r="T997" s="15"/>
      <c r="U997" s="15"/>
      <c r="V997" s="15"/>
      <c r="W997" s="473"/>
      <c r="X997" s="473"/>
      <c r="Y997" s="15"/>
      <c r="Z997" s="15"/>
      <c r="AA997" s="15"/>
      <c r="AC997" s="16"/>
      <c r="AD997" s="15">
        <v>1</v>
      </c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  <c r="AO997" s="16"/>
      <c r="AP997" s="16"/>
      <c r="AQ997" s="16"/>
    </row>
    <row r="998" spans="1:43" s="143" customFormat="1" ht="12.75" customHeight="1">
      <c r="A998" s="126" t="s">
        <v>788</v>
      </c>
      <c r="B998" s="72"/>
      <c r="C998" s="144" t="s">
        <v>2884</v>
      </c>
      <c r="D998" s="132"/>
      <c r="E998" s="145">
        <v>22</v>
      </c>
      <c r="F998" s="146">
        <v>26863</v>
      </c>
      <c r="G998" s="147">
        <v>120883</v>
      </c>
      <c r="H998" s="148">
        <v>34</v>
      </c>
      <c r="I998" s="158">
        <v>1266</v>
      </c>
      <c r="J998" s="146">
        <v>5546</v>
      </c>
      <c r="K998" s="146"/>
      <c r="L998" s="149"/>
      <c r="M998" s="619">
        <f t="shared" si="104"/>
        <v>1266</v>
      </c>
      <c r="N998" s="626">
        <f t="shared" si="104"/>
        <v>5546</v>
      </c>
      <c r="O998" s="138"/>
      <c r="P998" s="151" t="s">
        <v>1473</v>
      </c>
      <c r="Q998" s="150"/>
      <c r="R998" s="150" t="str">
        <f t="shared" si="102"/>
        <v>C</v>
      </c>
      <c r="S998" s="15"/>
      <c r="T998" s="15"/>
      <c r="U998" s="140">
        <v>1</v>
      </c>
      <c r="V998" s="140"/>
      <c r="W998" s="474"/>
      <c r="X998" s="474"/>
      <c r="Y998" s="140"/>
      <c r="Z998" s="140"/>
      <c r="AA998" s="140"/>
      <c r="AC998" s="142"/>
      <c r="AD998" s="15">
        <v>1</v>
      </c>
      <c r="AE998" s="142"/>
      <c r="AF998" s="142"/>
      <c r="AG998" s="142"/>
      <c r="AH998" s="142"/>
      <c r="AI998" s="142"/>
      <c r="AJ998" s="142"/>
      <c r="AK998" s="142"/>
      <c r="AL998" s="142"/>
      <c r="AM998" s="142"/>
      <c r="AN998" s="142"/>
      <c r="AO998" s="142"/>
      <c r="AP998" s="142"/>
      <c r="AQ998" s="142"/>
    </row>
    <row r="999" spans="1:43" s="17" customFormat="1">
      <c r="A999" s="126" t="s">
        <v>804</v>
      </c>
      <c r="B999" s="72"/>
      <c r="C999" s="144" t="s">
        <v>2885</v>
      </c>
      <c r="D999" s="132"/>
      <c r="E999" s="145">
        <v>3</v>
      </c>
      <c r="F999" s="146">
        <v>20817</v>
      </c>
      <c r="G999" s="147">
        <v>93675</v>
      </c>
      <c r="H999" s="148">
        <v>0</v>
      </c>
      <c r="I999" s="158">
        <v>0</v>
      </c>
      <c r="J999" s="146">
        <v>0</v>
      </c>
      <c r="K999" s="146"/>
      <c r="L999" s="149"/>
      <c r="M999" s="619">
        <f t="shared" si="104"/>
        <v>0</v>
      </c>
      <c r="N999" s="626">
        <f t="shared" si="104"/>
        <v>0</v>
      </c>
      <c r="O999" s="36"/>
      <c r="P999" s="151" t="s">
        <v>1473</v>
      </c>
      <c r="Q999" s="150"/>
      <c r="R999" s="150" t="str">
        <f t="shared" si="102"/>
        <v>C</v>
      </c>
      <c r="S999" s="15"/>
      <c r="T999" s="15"/>
      <c r="U999" s="15">
        <v>1</v>
      </c>
      <c r="V999" s="15"/>
      <c r="W999" s="473"/>
      <c r="X999" s="473"/>
      <c r="Y999" s="15"/>
      <c r="Z999" s="15"/>
      <c r="AA999" s="15"/>
      <c r="AC999" s="16"/>
      <c r="AD999" s="15">
        <v>1</v>
      </c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  <c r="AO999" s="16"/>
      <c r="AP999" s="16"/>
      <c r="AQ999" s="16"/>
    </row>
    <row r="1000" spans="1:43" s="17" customFormat="1" ht="12.75" customHeight="1">
      <c r="A1000" s="126" t="s">
        <v>806</v>
      </c>
      <c r="B1000" s="72"/>
      <c r="C1000" s="144" t="s">
        <v>807</v>
      </c>
      <c r="D1000" s="132"/>
      <c r="E1000" s="145">
        <v>5</v>
      </c>
      <c r="F1000" s="146">
        <v>6454</v>
      </c>
      <c r="G1000" s="147">
        <v>29044</v>
      </c>
      <c r="H1000" s="148">
        <v>9</v>
      </c>
      <c r="I1000" s="158">
        <v>337</v>
      </c>
      <c r="J1000" s="146">
        <v>1514</v>
      </c>
      <c r="K1000" s="146"/>
      <c r="L1000" s="149"/>
      <c r="M1000" s="619">
        <f t="shared" si="104"/>
        <v>337</v>
      </c>
      <c r="N1000" s="626">
        <f t="shared" si="104"/>
        <v>1514</v>
      </c>
      <c r="O1000" s="36"/>
      <c r="P1000" s="151" t="s">
        <v>1474</v>
      </c>
      <c r="Q1000" s="150"/>
      <c r="R1000" s="150" t="str">
        <f t="shared" si="102"/>
        <v>M</v>
      </c>
      <c r="S1000" s="15"/>
      <c r="T1000" s="15">
        <v>1</v>
      </c>
      <c r="U1000" s="15"/>
      <c r="V1000" s="15"/>
      <c r="W1000" s="473"/>
      <c r="X1000" s="473"/>
      <c r="Y1000" s="15"/>
      <c r="Z1000" s="15"/>
      <c r="AA1000" s="15"/>
      <c r="AC1000" s="16"/>
      <c r="AD1000" s="15">
        <v>1</v>
      </c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</row>
    <row r="1001" spans="1:43" s="17" customFormat="1" ht="12.75" customHeight="1">
      <c r="A1001" s="126" t="s">
        <v>808</v>
      </c>
      <c r="B1001" s="72"/>
      <c r="C1001" s="144" t="s">
        <v>809</v>
      </c>
      <c r="D1001" s="132"/>
      <c r="E1001" s="145">
        <v>3</v>
      </c>
      <c r="F1001" s="146">
        <v>8645</v>
      </c>
      <c r="G1001" s="147">
        <v>38904</v>
      </c>
      <c r="H1001" s="148">
        <v>6</v>
      </c>
      <c r="I1001" s="158">
        <v>176</v>
      </c>
      <c r="J1001" s="146">
        <v>791</v>
      </c>
      <c r="K1001" s="146"/>
      <c r="L1001" s="149"/>
      <c r="M1001" s="619">
        <f t="shared" si="104"/>
        <v>176</v>
      </c>
      <c r="N1001" s="626">
        <f t="shared" si="104"/>
        <v>791</v>
      </c>
      <c r="O1001" s="36"/>
      <c r="P1001" s="151" t="s">
        <v>1474</v>
      </c>
      <c r="Q1001" s="150"/>
      <c r="R1001" s="150" t="str">
        <f t="shared" si="102"/>
        <v>M</v>
      </c>
      <c r="S1001" s="15"/>
      <c r="T1001" s="15">
        <v>1</v>
      </c>
      <c r="U1001" s="15"/>
      <c r="V1001" s="15"/>
      <c r="W1001" s="473"/>
      <c r="X1001" s="473"/>
      <c r="Y1001" s="15"/>
      <c r="Z1001" s="15"/>
      <c r="AA1001" s="15"/>
      <c r="AC1001" s="16"/>
      <c r="AD1001" s="15">
        <v>1</v>
      </c>
      <c r="AE1001" s="16"/>
      <c r="AF1001" s="16"/>
      <c r="AG1001" s="16"/>
      <c r="AH1001" s="16"/>
      <c r="AI1001" s="16"/>
      <c r="AJ1001" s="16"/>
      <c r="AK1001" s="16"/>
      <c r="AL1001" s="16"/>
      <c r="AM1001" s="16"/>
      <c r="AN1001" s="16"/>
      <c r="AO1001" s="16"/>
      <c r="AP1001" s="16"/>
      <c r="AQ1001" s="16"/>
    </row>
    <row r="1002" spans="1:43" s="17" customFormat="1" ht="12.75" customHeight="1">
      <c r="A1002" s="126" t="s">
        <v>810</v>
      </c>
      <c r="B1002" s="72"/>
      <c r="C1002" s="144" t="s">
        <v>811</v>
      </c>
      <c r="D1002" s="132"/>
      <c r="E1002" s="145">
        <v>5</v>
      </c>
      <c r="F1002" s="146">
        <v>16486</v>
      </c>
      <c r="G1002" s="147">
        <v>74187</v>
      </c>
      <c r="H1002" s="148">
        <v>6</v>
      </c>
      <c r="I1002" s="158">
        <v>67</v>
      </c>
      <c r="J1002" s="146">
        <v>401</v>
      </c>
      <c r="K1002" s="146"/>
      <c r="L1002" s="149"/>
      <c r="M1002" s="619">
        <f t="shared" si="104"/>
        <v>67</v>
      </c>
      <c r="N1002" s="626">
        <f t="shared" si="104"/>
        <v>401</v>
      </c>
      <c r="O1002" s="36"/>
      <c r="P1002" s="151" t="s">
        <v>1474</v>
      </c>
      <c r="Q1002" s="150"/>
      <c r="R1002" s="150" t="str">
        <f t="shared" si="102"/>
        <v>M</v>
      </c>
      <c r="S1002" s="15"/>
      <c r="T1002" s="15">
        <v>1</v>
      </c>
      <c r="U1002" s="15"/>
      <c r="V1002" s="15"/>
      <c r="W1002" s="473"/>
      <c r="X1002" s="473"/>
      <c r="Y1002" s="15"/>
      <c r="Z1002" s="15"/>
      <c r="AA1002" s="15"/>
      <c r="AC1002" s="16"/>
      <c r="AD1002" s="15">
        <v>1</v>
      </c>
      <c r="AE1002" s="16"/>
      <c r="AF1002" s="16"/>
      <c r="AG1002" s="16"/>
      <c r="AH1002" s="16"/>
      <c r="AI1002" s="16"/>
      <c r="AJ1002" s="16"/>
      <c r="AK1002" s="16"/>
      <c r="AL1002" s="16"/>
      <c r="AM1002" s="16"/>
      <c r="AN1002" s="16"/>
      <c r="AO1002" s="16"/>
      <c r="AP1002" s="16"/>
      <c r="AQ1002" s="16"/>
    </row>
    <row r="1003" spans="1:43" s="143" customFormat="1" ht="12.75" customHeight="1">
      <c r="A1003" s="126" t="s">
        <v>813</v>
      </c>
      <c r="B1003" s="72"/>
      <c r="C1003" s="144" t="s">
        <v>814</v>
      </c>
      <c r="D1003" s="132"/>
      <c r="E1003" s="145">
        <v>8</v>
      </c>
      <c r="F1003" s="146">
        <v>9135</v>
      </c>
      <c r="G1003" s="147">
        <v>41107</v>
      </c>
      <c r="H1003" s="148">
        <v>9</v>
      </c>
      <c r="I1003" s="158">
        <v>256</v>
      </c>
      <c r="J1003" s="146">
        <v>1150</v>
      </c>
      <c r="K1003" s="146"/>
      <c r="L1003" s="149"/>
      <c r="M1003" s="619">
        <f t="shared" si="104"/>
        <v>256</v>
      </c>
      <c r="N1003" s="626">
        <f t="shared" si="104"/>
        <v>1150</v>
      </c>
      <c r="O1003" s="138"/>
      <c r="P1003" s="151" t="s">
        <v>1474</v>
      </c>
      <c r="Q1003" s="150"/>
      <c r="R1003" s="150" t="str">
        <f t="shared" si="102"/>
        <v>M</v>
      </c>
      <c r="S1003" s="15"/>
      <c r="T1003" s="15">
        <v>1</v>
      </c>
      <c r="U1003" s="140"/>
      <c r="V1003" s="140"/>
      <c r="W1003" s="474"/>
      <c r="X1003" s="474"/>
      <c r="Y1003" s="140"/>
      <c r="Z1003" s="140"/>
      <c r="AA1003" s="140"/>
      <c r="AC1003" s="142"/>
      <c r="AD1003" s="15">
        <v>1</v>
      </c>
      <c r="AE1003" s="142"/>
      <c r="AF1003" s="142"/>
      <c r="AG1003" s="142"/>
      <c r="AH1003" s="142"/>
      <c r="AI1003" s="142"/>
      <c r="AJ1003" s="142"/>
      <c r="AK1003" s="142"/>
      <c r="AL1003" s="142"/>
      <c r="AM1003" s="142"/>
      <c r="AN1003" s="142"/>
      <c r="AO1003" s="142"/>
      <c r="AP1003" s="142"/>
      <c r="AQ1003" s="142"/>
    </row>
    <row r="1004" spans="1:43" s="17" customFormat="1" ht="12.75" customHeight="1">
      <c r="A1004" s="126" t="s">
        <v>815</v>
      </c>
      <c r="B1004" s="72"/>
      <c r="C1004" s="144" t="s">
        <v>1771</v>
      </c>
      <c r="D1004" s="132"/>
      <c r="E1004" s="145">
        <v>5</v>
      </c>
      <c r="F1004" s="146">
        <v>7757</v>
      </c>
      <c r="G1004" s="147">
        <v>34906</v>
      </c>
      <c r="H1004" s="622">
        <v>5</v>
      </c>
      <c r="I1004" s="623">
        <v>150</v>
      </c>
      <c r="J1004" s="620">
        <v>675</v>
      </c>
      <c r="K1004" s="620"/>
      <c r="L1004" s="626"/>
      <c r="M1004" s="619">
        <f t="shared" si="104"/>
        <v>150</v>
      </c>
      <c r="N1004" s="626">
        <f t="shared" si="104"/>
        <v>675</v>
      </c>
      <c r="O1004" s="36"/>
      <c r="P1004" s="151" t="s">
        <v>1474</v>
      </c>
      <c r="Q1004" s="150"/>
      <c r="R1004" s="150" t="str">
        <f t="shared" si="102"/>
        <v>M</v>
      </c>
      <c r="S1004" s="15"/>
      <c r="T1004" s="15">
        <v>1</v>
      </c>
      <c r="U1004" s="15"/>
      <c r="V1004" s="15"/>
      <c r="W1004" s="473"/>
      <c r="X1004" s="473"/>
      <c r="Y1004" s="15"/>
      <c r="Z1004" s="15"/>
      <c r="AA1004" s="15"/>
      <c r="AC1004" s="16"/>
      <c r="AD1004" s="15">
        <v>1</v>
      </c>
      <c r="AE1004" s="16"/>
      <c r="AF1004" s="16"/>
      <c r="AG1004" s="16"/>
      <c r="AH1004" s="16"/>
      <c r="AI1004" s="16"/>
      <c r="AJ1004" s="16"/>
      <c r="AK1004" s="16"/>
      <c r="AL1004" s="16"/>
      <c r="AM1004" s="16"/>
      <c r="AN1004" s="16"/>
      <c r="AO1004" s="16"/>
      <c r="AP1004" s="16"/>
      <c r="AQ1004" s="16"/>
    </row>
    <row r="1005" spans="1:43" s="17" customFormat="1" ht="12.75" customHeight="1">
      <c r="A1005" s="126" t="s">
        <v>816</v>
      </c>
      <c r="B1005" s="72"/>
      <c r="C1005" s="144" t="s">
        <v>2004</v>
      </c>
      <c r="D1005" s="132"/>
      <c r="E1005" s="145">
        <v>1</v>
      </c>
      <c r="F1005" s="146">
        <v>4244</v>
      </c>
      <c r="G1005" s="147">
        <v>19098</v>
      </c>
      <c r="H1005" s="148">
        <v>2</v>
      </c>
      <c r="I1005" s="158">
        <v>250</v>
      </c>
      <c r="J1005" s="146">
        <v>750</v>
      </c>
      <c r="K1005" s="146"/>
      <c r="L1005" s="149"/>
      <c r="M1005" s="619">
        <f t="shared" si="104"/>
        <v>250</v>
      </c>
      <c r="N1005" s="626">
        <f t="shared" si="104"/>
        <v>750</v>
      </c>
      <c r="O1005" s="36"/>
      <c r="P1005" s="151" t="s">
        <v>1474</v>
      </c>
      <c r="Q1005" s="150"/>
      <c r="R1005" s="150" t="str">
        <f t="shared" si="102"/>
        <v>M</v>
      </c>
      <c r="S1005" s="15"/>
      <c r="T1005" s="15">
        <v>1</v>
      </c>
      <c r="U1005" s="15"/>
      <c r="V1005" s="15"/>
      <c r="W1005" s="473"/>
      <c r="X1005" s="473"/>
      <c r="Y1005" s="15"/>
      <c r="Z1005" s="15"/>
      <c r="AA1005" s="15"/>
      <c r="AC1005" s="16"/>
      <c r="AD1005" s="15">
        <v>1</v>
      </c>
      <c r="AE1005" s="16"/>
      <c r="AF1005" s="16"/>
      <c r="AG1005" s="16"/>
      <c r="AH1005" s="16"/>
      <c r="AI1005" s="16"/>
      <c r="AJ1005" s="16"/>
      <c r="AK1005" s="16"/>
      <c r="AL1005" s="16"/>
      <c r="AM1005" s="16"/>
      <c r="AN1005" s="16"/>
      <c r="AO1005" s="16"/>
      <c r="AP1005" s="16"/>
      <c r="AQ1005" s="16"/>
    </row>
    <row r="1006" spans="1:43" s="17" customFormat="1" ht="12.75" hidden="1" customHeight="1">
      <c r="A1006" s="126" t="s">
        <v>817</v>
      </c>
      <c r="B1006" s="72"/>
      <c r="C1006" s="144" t="s">
        <v>1534</v>
      </c>
      <c r="D1006" s="132"/>
      <c r="E1006" s="145"/>
      <c r="F1006" s="146"/>
      <c r="G1006" s="147"/>
      <c r="H1006" s="148"/>
      <c r="I1006" s="158"/>
      <c r="J1006" s="146"/>
      <c r="K1006" s="146"/>
      <c r="L1006" s="149"/>
      <c r="M1006" s="619">
        <f t="shared" si="104"/>
        <v>0</v>
      </c>
      <c r="N1006" s="626">
        <f t="shared" si="104"/>
        <v>0</v>
      </c>
      <c r="O1006" s="36"/>
      <c r="P1006" s="151" t="s">
        <v>1474</v>
      </c>
      <c r="Q1006" s="150"/>
      <c r="R1006" s="150" t="str">
        <f t="shared" si="102"/>
        <v/>
      </c>
      <c r="S1006" s="15"/>
      <c r="T1006" s="15"/>
      <c r="U1006" s="15"/>
      <c r="V1006" s="15"/>
      <c r="W1006" s="473"/>
      <c r="X1006" s="473"/>
      <c r="Y1006" s="15"/>
      <c r="Z1006" s="15"/>
      <c r="AA1006" s="15"/>
      <c r="AC1006" s="16"/>
      <c r="AD1006" s="15">
        <v>1</v>
      </c>
      <c r="AE1006" s="16"/>
      <c r="AF1006" s="16"/>
      <c r="AG1006" s="16"/>
      <c r="AH1006" s="16"/>
      <c r="AI1006" s="16"/>
      <c r="AJ1006" s="16"/>
      <c r="AK1006" s="16"/>
      <c r="AL1006" s="16"/>
      <c r="AM1006" s="16"/>
      <c r="AN1006" s="16"/>
      <c r="AO1006" s="16"/>
      <c r="AP1006" s="16"/>
      <c r="AQ1006" s="16"/>
    </row>
    <row r="1007" spans="1:43" s="17" customFormat="1" ht="12.75" hidden="1" customHeight="1">
      <c r="A1007" s="126" t="s">
        <v>818</v>
      </c>
      <c r="B1007" s="72"/>
      <c r="C1007" s="144" t="s">
        <v>819</v>
      </c>
      <c r="D1007" s="132"/>
      <c r="E1007" s="145"/>
      <c r="F1007" s="146"/>
      <c r="G1007" s="147"/>
      <c r="H1007" s="148"/>
      <c r="I1007" s="158"/>
      <c r="J1007" s="146"/>
      <c r="K1007" s="146"/>
      <c r="L1007" s="149"/>
      <c r="M1007" s="619">
        <f t="shared" si="104"/>
        <v>0</v>
      </c>
      <c r="N1007" s="626">
        <f t="shared" si="104"/>
        <v>0</v>
      </c>
      <c r="O1007" s="36"/>
      <c r="P1007" s="151" t="s">
        <v>1474</v>
      </c>
      <c r="Q1007" s="150"/>
      <c r="R1007" s="150" t="str">
        <f t="shared" si="102"/>
        <v/>
      </c>
      <c r="S1007" s="15"/>
      <c r="T1007" s="15"/>
      <c r="U1007" s="15"/>
      <c r="V1007" s="15"/>
      <c r="W1007" s="473"/>
      <c r="X1007" s="473"/>
      <c r="Y1007" s="15"/>
      <c r="Z1007" s="15"/>
      <c r="AA1007" s="15"/>
      <c r="AC1007" s="16"/>
      <c r="AD1007" s="15">
        <v>1</v>
      </c>
      <c r="AE1007" s="16"/>
      <c r="AF1007" s="16"/>
      <c r="AG1007" s="16"/>
      <c r="AH1007" s="16"/>
      <c r="AI1007" s="16"/>
      <c r="AJ1007" s="16"/>
      <c r="AK1007" s="16"/>
      <c r="AL1007" s="16"/>
      <c r="AM1007" s="16"/>
      <c r="AN1007" s="16"/>
      <c r="AO1007" s="16"/>
      <c r="AP1007" s="16"/>
      <c r="AQ1007" s="16"/>
    </row>
    <row r="1008" spans="1:43" s="17" customFormat="1" ht="12.75" customHeight="1">
      <c r="A1008" s="126" t="s">
        <v>820</v>
      </c>
      <c r="B1008" s="72"/>
      <c r="C1008" s="144" t="s">
        <v>821</v>
      </c>
      <c r="D1008" s="132"/>
      <c r="E1008" s="145">
        <v>4</v>
      </c>
      <c r="F1008" s="146">
        <v>11449</v>
      </c>
      <c r="G1008" s="147">
        <v>51519</v>
      </c>
      <c r="H1008" s="148">
        <v>5</v>
      </c>
      <c r="I1008" s="158">
        <v>103</v>
      </c>
      <c r="J1008" s="146">
        <v>394</v>
      </c>
      <c r="K1008" s="146"/>
      <c r="L1008" s="149"/>
      <c r="M1008" s="619">
        <f t="shared" si="104"/>
        <v>103</v>
      </c>
      <c r="N1008" s="626">
        <f t="shared" si="104"/>
        <v>394</v>
      </c>
      <c r="O1008" s="36"/>
      <c r="P1008" s="151" t="s">
        <v>1474</v>
      </c>
      <c r="Q1008" s="150"/>
      <c r="R1008" s="150" t="str">
        <f t="shared" si="102"/>
        <v>M</v>
      </c>
      <c r="S1008" s="15"/>
      <c r="T1008" s="15">
        <v>1</v>
      </c>
      <c r="U1008" s="15"/>
      <c r="V1008" s="15"/>
      <c r="W1008" s="473"/>
      <c r="X1008" s="473"/>
      <c r="Y1008" s="15"/>
      <c r="Z1008" s="15"/>
      <c r="AA1008" s="15"/>
      <c r="AC1008" s="16"/>
      <c r="AD1008" s="15">
        <v>1</v>
      </c>
      <c r="AE1008" s="16"/>
      <c r="AF1008" s="16"/>
      <c r="AG1008" s="16"/>
      <c r="AH1008" s="16"/>
      <c r="AI1008" s="16"/>
      <c r="AJ1008" s="16"/>
      <c r="AK1008" s="16"/>
      <c r="AL1008" s="16"/>
      <c r="AM1008" s="16"/>
      <c r="AN1008" s="16"/>
      <c r="AO1008" s="16"/>
      <c r="AP1008" s="16"/>
      <c r="AQ1008" s="16"/>
    </row>
    <row r="1009" spans="1:43" s="17" customFormat="1" ht="12.75" customHeight="1">
      <c r="A1009" s="126" t="s">
        <v>790</v>
      </c>
      <c r="B1009" s="72"/>
      <c r="C1009" s="144" t="s">
        <v>2886</v>
      </c>
      <c r="D1009" s="132"/>
      <c r="E1009" s="145">
        <v>3</v>
      </c>
      <c r="F1009" s="146">
        <v>17577</v>
      </c>
      <c r="G1009" s="147">
        <v>79098</v>
      </c>
      <c r="H1009" s="148">
        <v>3</v>
      </c>
      <c r="I1009" s="158">
        <v>157</v>
      </c>
      <c r="J1009" s="146">
        <v>785</v>
      </c>
      <c r="K1009" s="146"/>
      <c r="L1009" s="149"/>
      <c r="M1009" s="619">
        <f t="shared" si="104"/>
        <v>157</v>
      </c>
      <c r="N1009" s="626">
        <f t="shared" si="104"/>
        <v>785</v>
      </c>
      <c r="O1009" s="36"/>
      <c r="P1009" s="151" t="s">
        <v>1473</v>
      </c>
      <c r="Q1009" s="150"/>
      <c r="R1009" s="150" t="str">
        <f t="shared" si="102"/>
        <v>C</v>
      </c>
      <c r="S1009" s="15"/>
      <c r="T1009" s="15"/>
      <c r="U1009" s="15">
        <v>1</v>
      </c>
      <c r="V1009" s="15"/>
      <c r="W1009" s="473"/>
      <c r="X1009" s="473"/>
      <c r="Y1009" s="15"/>
      <c r="Z1009" s="15"/>
      <c r="AA1009" s="15"/>
      <c r="AC1009" s="16"/>
      <c r="AD1009" s="15">
        <v>1</v>
      </c>
      <c r="AE1009" s="16"/>
      <c r="AF1009" s="16"/>
      <c r="AG1009" s="16"/>
      <c r="AH1009" s="16"/>
      <c r="AI1009" s="16"/>
      <c r="AJ1009" s="16"/>
      <c r="AK1009" s="16"/>
      <c r="AL1009" s="16"/>
      <c r="AM1009" s="16"/>
      <c r="AN1009" s="16"/>
      <c r="AO1009" s="16"/>
      <c r="AP1009" s="16"/>
      <c r="AQ1009" s="16"/>
    </row>
    <row r="1010" spans="1:43" s="17" customFormat="1" ht="12.75" customHeight="1">
      <c r="A1010" s="126" t="s">
        <v>822</v>
      </c>
      <c r="B1010" s="72"/>
      <c r="C1010" s="144" t="s">
        <v>823</v>
      </c>
      <c r="D1010" s="132"/>
      <c r="E1010" s="145">
        <v>4</v>
      </c>
      <c r="F1010" s="146">
        <v>7691</v>
      </c>
      <c r="G1010" s="147">
        <v>34609</v>
      </c>
      <c r="H1010" s="148">
        <v>4</v>
      </c>
      <c r="I1010" s="158">
        <v>66</v>
      </c>
      <c r="J1010" s="146">
        <v>297</v>
      </c>
      <c r="K1010" s="146"/>
      <c r="L1010" s="149"/>
      <c r="M1010" s="619">
        <f t="shared" si="104"/>
        <v>66</v>
      </c>
      <c r="N1010" s="626">
        <f t="shared" si="104"/>
        <v>297</v>
      </c>
      <c r="O1010" s="36"/>
      <c r="P1010" s="151" t="s">
        <v>1474</v>
      </c>
      <c r="Q1010" s="150"/>
      <c r="R1010" s="150" t="str">
        <f t="shared" si="102"/>
        <v>M</v>
      </c>
      <c r="S1010" s="15"/>
      <c r="T1010" s="15">
        <v>1</v>
      </c>
      <c r="U1010" s="15"/>
      <c r="V1010" s="15"/>
      <c r="W1010" s="473"/>
      <c r="X1010" s="473"/>
      <c r="Y1010" s="15"/>
      <c r="Z1010" s="15"/>
      <c r="AA1010" s="15"/>
      <c r="AC1010" s="16"/>
      <c r="AD1010" s="15">
        <v>1</v>
      </c>
      <c r="AE1010" s="16"/>
      <c r="AF1010" s="16"/>
      <c r="AG1010" s="16"/>
      <c r="AH1010" s="16"/>
      <c r="AI1010" s="16"/>
      <c r="AJ1010" s="16"/>
      <c r="AK1010" s="16"/>
      <c r="AL1010" s="16"/>
      <c r="AM1010" s="16"/>
      <c r="AN1010" s="16"/>
      <c r="AO1010" s="16"/>
      <c r="AP1010" s="16"/>
      <c r="AQ1010" s="16"/>
    </row>
    <row r="1011" spans="1:43" s="17" customFormat="1" ht="12.75" customHeight="1">
      <c r="A1011" s="126" t="s">
        <v>824</v>
      </c>
      <c r="B1011" s="72"/>
      <c r="C1011" s="144" t="s">
        <v>825</v>
      </c>
      <c r="D1011" s="132"/>
      <c r="E1011" s="145">
        <v>7</v>
      </c>
      <c r="F1011" s="146">
        <v>6995</v>
      </c>
      <c r="G1011" s="147">
        <v>31477</v>
      </c>
      <c r="H1011" s="148">
        <v>7</v>
      </c>
      <c r="I1011" s="158">
        <v>215</v>
      </c>
      <c r="J1011" s="146">
        <v>1030</v>
      </c>
      <c r="K1011" s="146"/>
      <c r="L1011" s="149"/>
      <c r="M1011" s="619">
        <f t="shared" si="104"/>
        <v>215</v>
      </c>
      <c r="N1011" s="626">
        <f t="shared" si="104"/>
        <v>1030</v>
      </c>
      <c r="O1011" s="36"/>
      <c r="P1011" s="151" t="s">
        <v>1474</v>
      </c>
      <c r="Q1011" s="150"/>
      <c r="R1011" s="150" t="str">
        <f t="shared" si="102"/>
        <v>M</v>
      </c>
      <c r="S1011" s="15"/>
      <c r="T1011" s="15">
        <v>1</v>
      </c>
      <c r="U1011" s="15"/>
      <c r="V1011" s="15"/>
      <c r="W1011" s="473"/>
      <c r="X1011" s="473"/>
      <c r="Y1011" s="15"/>
      <c r="Z1011" s="15"/>
      <c r="AA1011" s="15"/>
      <c r="AC1011" s="16"/>
      <c r="AD1011" s="15">
        <v>1</v>
      </c>
      <c r="AE1011" s="16"/>
      <c r="AF1011" s="16"/>
      <c r="AG1011" s="16"/>
      <c r="AH1011" s="16"/>
      <c r="AI1011" s="16"/>
      <c r="AJ1011" s="16"/>
      <c r="AK1011" s="16"/>
      <c r="AL1011" s="16"/>
      <c r="AM1011" s="16"/>
      <c r="AN1011" s="16"/>
      <c r="AO1011" s="16"/>
      <c r="AP1011" s="16"/>
      <c r="AQ1011" s="16"/>
    </row>
    <row r="1012" spans="1:43" s="17" customFormat="1" ht="12.75" customHeight="1" thickBot="1">
      <c r="A1012" s="126" t="s">
        <v>826</v>
      </c>
      <c r="B1012" s="72"/>
      <c r="C1012" s="144" t="s">
        <v>827</v>
      </c>
      <c r="D1012" s="46"/>
      <c r="E1012" s="145">
        <v>2</v>
      </c>
      <c r="F1012" s="146">
        <v>8210</v>
      </c>
      <c r="G1012" s="147">
        <v>36943</v>
      </c>
      <c r="H1012" s="622">
        <v>0</v>
      </c>
      <c r="I1012" s="623">
        <v>0</v>
      </c>
      <c r="J1012" s="620">
        <v>0</v>
      </c>
      <c r="K1012" s="146"/>
      <c r="L1012" s="149"/>
      <c r="M1012" s="619">
        <f t="shared" si="104"/>
        <v>0</v>
      </c>
      <c r="N1012" s="626">
        <f t="shared" si="104"/>
        <v>0</v>
      </c>
      <c r="O1012" s="36"/>
      <c r="P1012" s="151" t="s">
        <v>1474</v>
      </c>
      <c r="Q1012" s="150"/>
      <c r="R1012" s="150" t="str">
        <f t="shared" si="102"/>
        <v>M</v>
      </c>
      <c r="S1012" s="15"/>
      <c r="T1012" s="15">
        <v>1</v>
      </c>
      <c r="U1012" s="15"/>
      <c r="V1012" s="15"/>
      <c r="W1012" s="473"/>
      <c r="X1012" s="473"/>
      <c r="Y1012" s="15"/>
      <c r="Z1012" s="15"/>
      <c r="AA1012" s="15"/>
      <c r="AC1012" s="16"/>
      <c r="AD1012" s="15">
        <v>1</v>
      </c>
      <c r="AE1012" s="16"/>
      <c r="AF1012" s="16"/>
      <c r="AG1012" s="16"/>
      <c r="AH1012" s="16"/>
      <c r="AI1012" s="16"/>
      <c r="AJ1012" s="16"/>
      <c r="AK1012" s="16"/>
      <c r="AL1012" s="16"/>
      <c r="AM1012" s="16"/>
      <c r="AN1012" s="16"/>
      <c r="AO1012" s="16"/>
      <c r="AP1012" s="16"/>
      <c r="AQ1012" s="16"/>
    </row>
    <row r="1013" spans="1:43" s="17" customFormat="1" ht="12.75" hidden="1" customHeight="1" thickBot="1">
      <c r="A1013" s="126" t="s">
        <v>828</v>
      </c>
      <c r="B1013" s="74"/>
      <c r="C1013" s="167" t="s">
        <v>829</v>
      </c>
      <c r="D1013" s="46"/>
      <c r="E1013" s="145"/>
      <c r="F1013" s="146"/>
      <c r="G1013" s="147"/>
      <c r="H1013" s="148"/>
      <c r="I1013" s="158"/>
      <c r="J1013" s="146"/>
      <c r="K1013" s="146"/>
      <c r="L1013" s="149"/>
      <c r="M1013" s="619">
        <f t="shared" si="104"/>
        <v>0</v>
      </c>
      <c r="N1013" s="626">
        <f t="shared" si="104"/>
        <v>0</v>
      </c>
      <c r="O1013" s="36"/>
      <c r="P1013" s="151" t="s">
        <v>1474</v>
      </c>
      <c r="Q1013" s="150"/>
      <c r="R1013" s="150" t="str">
        <f t="shared" si="102"/>
        <v/>
      </c>
      <c r="S1013" s="15"/>
      <c r="T1013" s="15"/>
      <c r="U1013" s="15"/>
      <c r="V1013" s="15"/>
      <c r="W1013" s="473"/>
      <c r="X1013" s="473"/>
      <c r="Y1013" s="15"/>
      <c r="Z1013" s="15"/>
      <c r="AA1013" s="15"/>
      <c r="AC1013" s="16"/>
      <c r="AD1013" s="15">
        <v>1</v>
      </c>
      <c r="AE1013" s="16"/>
      <c r="AF1013" s="16"/>
      <c r="AG1013" s="16"/>
      <c r="AH1013" s="16"/>
      <c r="AI1013" s="16"/>
      <c r="AJ1013" s="16"/>
      <c r="AK1013" s="16"/>
      <c r="AL1013" s="16"/>
      <c r="AM1013" s="16"/>
      <c r="AN1013" s="16"/>
      <c r="AO1013" s="16"/>
      <c r="AP1013" s="16"/>
      <c r="AQ1013" s="16"/>
    </row>
    <row r="1014" spans="1:43" s="18" customFormat="1" ht="15.75" hidden="1" customHeight="1">
      <c r="A1014" s="126" t="s">
        <v>830</v>
      </c>
      <c r="B1014" s="885" t="s">
        <v>831</v>
      </c>
      <c r="C1014" s="886"/>
      <c r="D1014" s="25"/>
      <c r="E1014" s="90">
        <f t="shared" ref="E1014:N1014" si="105">SUM(E1015:E1020)</f>
        <v>0</v>
      </c>
      <c r="F1014" s="91">
        <f t="shared" si="105"/>
        <v>0</v>
      </c>
      <c r="G1014" s="92">
        <f t="shared" si="105"/>
        <v>0</v>
      </c>
      <c r="H1014" s="611">
        <f t="shared" si="105"/>
        <v>0</v>
      </c>
      <c r="I1014" s="612">
        <f t="shared" si="105"/>
        <v>0</v>
      </c>
      <c r="J1014" s="91">
        <f t="shared" si="105"/>
        <v>0</v>
      </c>
      <c r="K1014" s="91">
        <f t="shared" si="105"/>
        <v>0</v>
      </c>
      <c r="L1014" s="93">
        <f t="shared" si="105"/>
        <v>0</v>
      </c>
      <c r="M1014" s="612">
        <f t="shared" si="105"/>
        <v>0</v>
      </c>
      <c r="N1014" s="93">
        <f t="shared" si="105"/>
        <v>0</v>
      </c>
      <c r="O1014" s="36"/>
      <c r="P1014" s="151" t="s">
        <v>1500</v>
      </c>
      <c r="Q1014" s="150"/>
      <c r="R1014" s="150" t="str">
        <f t="shared" si="102"/>
        <v/>
      </c>
      <c r="S1014" s="15"/>
      <c r="T1014" s="15"/>
      <c r="U1014" s="15"/>
      <c r="V1014" s="15"/>
      <c r="W1014" s="473"/>
      <c r="X1014" s="473"/>
      <c r="Y1014" s="15"/>
      <c r="Z1014" s="15"/>
      <c r="AA1014" s="15"/>
      <c r="AC1014" s="15"/>
      <c r="AD1014" s="15">
        <v>1</v>
      </c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</row>
    <row r="1015" spans="1:43" s="17" customFormat="1" ht="12.75" hidden="1" customHeight="1">
      <c r="A1015" s="126" t="s">
        <v>832</v>
      </c>
      <c r="B1015" s="72"/>
      <c r="C1015" s="144" t="s">
        <v>833</v>
      </c>
      <c r="D1015" s="46"/>
      <c r="E1015" s="145"/>
      <c r="F1015" s="146"/>
      <c r="G1015" s="147"/>
      <c r="H1015" s="148"/>
      <c r="I1015" s="158"/>
      <c r="J1015" s="146"/>
      <c r="K1015" s="146"/>
      <c r="L1015" s="149"/>
      <c r="M1015" s="623"/>
      <c r="N1015" s="626"/>
      <c r="O1015" s="36"/>
      <c r="P1015" s="151" t="s">
        <v>1474</v>
      </c>
      <c r="Q1015" s="150"/>
      <c r="R1015" s="150" t="str">
        <f t="shared" si="102"/>
        <v/>
      </c>
      <c r="S1015" s="15"/>
      <c r="T1015" s="15"/>
      <c r="U1015" s="15"/>
      <c r="V1015" s="15"/>
      <c r="W1015" s="473"/>
      <c r="X1015" s="473"/>
      <c r="Y1015" s="15"/>
      <c r="Z1015" s="15"/>
      <c r="AA1015" s="15"/>
      <c r="AC1015" s="16"/>
      <c r="AD1015" s="15">
        <v>1</v>
      </c>
      <c r="AE1015" s="16"/>
      <c r="AF1015" s="16"/>
      <c r="AG1015" s="16"/>
      <c r="AH1015" s="16"/>
      <c r="AI1015" s="16"/>
      <c r="AJ1015" s="16"/>
      <c r="AK1015" s="16"/>
      <c r="AL1015" s="16"/>
      <c r="AM1015" s="16"/>
      <c r="AN1015" s="16"/>
      <c r="AO1015" s="16"/>
      <c r="AP1015" s="16"/>
      <c r="AQ1015" s="16"/>
    </row>
    <row r="1016" spans="1:43" s="17" customFormat="1" ht="12.75" hidden="1" customHeight="1">
      <c r="A1016" s="126" t="s">
        <v>834</v>
      </c>
      <c r="B1016" s="72"/>
      <c r="C1016" s="144" t="s">
        <v>835</v>
      </c>
      <c r="D1016" s="46"/>
      <c r="E1016" s="145"/>
      <c r="F1016" s="146"/>
      <c r="G1016" s="147"/>
      <c r="H1016" s="148"/>
      <c r="I1016" s="158"/>
      <c r="J1016" s="146"/>
      <c r="K1016" s="146"/>
      <c r="L1016" s="149"/>
      <c r="M1016" s="623"/>
      <c r="N1016" s="626"/>
      <c r="O1016" s="36"/>
      <c r="P1016" s="151" t="s">
        <v>1474</v>
      </c>
      <c r="Q1016" s="150"/>
      <c r="R1016" s="150" t="str">
        <f t="shared" si="102"/>
        <v/>
      </c>
      <c r="S1016" s="15"/>
      <c r="T1016" s="15"/>
      <c r="U1016" s="15"/>
      <c r="V1016" s="15"/>
      <c r="W1016" s="473"/>
      <c r="X1016" s="473"/>
      <c r="Y1016" s="15"/>
      <c r="Z1016" s="15"/>
      <c r="AA1016" s="15"/>
      <c r="AC1016" s="16"/>
      <c r="AD1016" s="15">
        <v>1</v>
      </c>
      <c r="AE1016" s="16"/>
      <c r="AF1016" s="16"/>
      <c r="AG1016" s="16"/>
      <c r="AH1016" s="16"/>
      <c r="AI1016" s="16"/>
      <c r="AJ1016" s="16"/>
      <c r="AK1016" s="16"/>
      <c r="AL1016" s="16"/>
      <c r="AM1016" s="16"/>
      <c r="AN1016" s="16"/>
      <c r="AO1016" s="16"/>
      <c r="AP1016" s="16"/>
      <c r="AQ1016" s="16"/>
    </row>
    <row r="1017" spans="1:43" s="17" customFormat="1" ht="12.75" hidden="1" customHeight="1">
      <c r="A1017" s="126" t="s">
        <v>836</v>
      </c>
      <c r="B1017" s="72"/>
      <c r="C1017" s="144" t="s">
        <v>837</v>
      </c>
      <c r="D1017" s="46"/>
      <c r="E1017" s="145"/>
      <c r="F1017" s="146"/>
      <c r="G1017" s="147"/>
      <c r="H1017" s="148"/>
      <c r="I1017" s="158"/>
      <c r="J1017" s="146"/>
      <c r="K1017" s="146"/>
      <c r="L1017" s="149"/>
      <c r="M1017" s="623"/>
      <c r="N1017" s="626"/>
      <c r="O1017" s="36"/>
      <c r="P1017" s="151" t="s">
        <v>1474</v>
      </c>
      <c r="Q1017" s="150"/>
      <c r="R1017" s="150" t="str">
        <f t="shared" si="102"/>
        <v/>
      </c>
      <c r="S1017" s="15"/>
      <c r="T1017" s="15"/>
      <c r="U1017" s="15"/>
      <c r="V1017" s="15"/>
      <c r="W1017" s="473"/>
      <c r="X1017" s="473"/>
      <c r="Y1017" s="15"/>
      <c r="Z1017" s="15"/>
      <c r="AA1017" s="15"/>
      <c r="AC1017" s="16"/>
      <c r="AD1017" s="15">
        <v>1</v>
      </c>
      <c r="AE1017" s="16"/>
      <c r="AF1017" s="16"/>
      <c r="AG1017" s="16"/>
      <c r="AH1017" s="16"/>
      <c r="AI1017" s="16"/>
      <c r="AJ1017" s="16"/>
      <c r="AK1017" s="16"/>
      <c r="AL1017" s="16"/>
      <c r="AM1017" s="16"/>
      <c r="AN1017" s="16"/>
      <c r="AO1017" s="16"/>
      <c r="AP1017" s="16"/>
      <c r="AQ1017" s="16"/>
    </row>
    <row r="1018" spans="1:43" s="17" customFormat="1" ht="12.75" hidden="1" customHeight="1">
      <c r="A1018" s="126" t="s">
        <v>838</v>
      </c>
      <c r="B1018" s="72"/>
      <c r="C1018" s="144" t="s">
        <v>839</v>
      </c>
      <c r="D1018" s="46"/>
      <c r="E1018" s="145"/>
      <c r="F1018" s="146"/>
      <c r="G1018" s="147"/>
      <c r="H1018" s="148"/>
      <c r="I1018" s="158"/>
      <c r="J1018" s="146"/>
      <c r="K1018" s="146"/>
      <c r="L1018" s="149"/>
      <c r="M1018" s="623"/>
      <c r="N1018" s="626"/>
      <c r="O1018" s="36"/>
      <c r="P1018" s="151" t="s">
        <v>1474</v>
      </c>
      <c r="Q1018" s="150"/>
      <c r="R1018" s="150" t="str">
        <f t="shared" si="102"/>
        <v/>
      </c>
      <c r="S1018" s="15"/>
      <c r="T1018" s="15"/>
      <c r="U1018" s="15"/>
      <c r="V1018" s="15"/>
      <c r="W1018" s="473"/>
      <c r="X1018" s="473"/>
      <c r="Y1018" s="15"/>
      <c r="Z1018" s="15"/>
      <c r="AA1018" s="15"/>
      <c r="AC1018" s="16"/>
      <c r="AD1018" s="15">
        <v>1</v>
      </c>
      <c r="AE1018" s="16"/>
      <c r="AF1018" s="16"/>
      <c r="AG1018" s="16"/>
      <c r="AH1018" s="16"/>
      <c r="AI1018" s="16"/>
      <c r="AJ1018" s="16"/>
      <c r="AK1018" s="16"/>
      <c r="AL1018" s="16"/>
      <c r="AM1018" s="16"/>
      <c r="AN1018" s="16"/>
      <c r="AO1018" s="16"/>
      <c r="AP1018" s="16"/>
      <c r="AQ1018" s="16"/>
    </row>
    <row r="1019" spans="1:43" s="17" customFormat="1" ht="12.75" hidden="1" customHeight="1">
      <c r="A1019" s="126" t="s">
        <v>840</v>
      </c>
      <c r="B1019" s="72"/>
      <c r="C1019" s="144" t="s">
        <v>1472</v>
      </c>
      <c r="D1019" s="46"/>
      <c r="E1019" s="145"/>
      <c r="F1019" s="146"/>
      <c r="G1019" s="147"/>
      <c r="H1019" s="148"/>
      <c r="I1019" s="158"/>
      <c r="J1019" s="146"/>
      <c r="K1019" s="146"/>
      <c r="L1019" s="149"/>
      <c r="M1019" s="623"/>
      <c r="N1019" s="626"/>
      <c r="O1019" s="36"/>
      <c r="P1019" s="151" t="s">
        <v>1474</v>
      </c>
      <c r="Q1019" s="150"/>
      <c r="R1019" s="150" t="str">
        <f t="shared" si="102"/>
        <v/>
      </c>
      <c r="S1019" s="15"/>
      <c r="T1019" s="15"/>
      <c r="U1019" s="15"/>
      <c r="V1019" s="15"/>
      <c r="W1019" s="473"/>
      <c r="X1019" s="473"/>
      <c r="Y1019" s="15"/>
      <c r="Z1019" s="15"/>
      <c r="AA1019" s="15"/>
      <c r="AC1019" s="16"/>
      <c r="AD1019" s="15">
        <v>1</v>
      </c>
      <c r="AE1019" s="16"/>
      <c r="AF1019" s="16"/>
      <c r="AG1019" s="16"/>
      <c r="AH1019" s="16"/>
      <c r="AI1019" s="16"/>
      <c r="AJ1019" s="16"/>
      <c r="AK1019" s="16"/>
      <c r="AL1019" s="16"/>
      <c r="AM1019" s="16"/>
      <c r="AN1019" s="16"/>
      <c r="AO1019" s="16"/>
      <c r="AP1019" s="16"/>
      <c r="AQ1019" s="16"/>
    </row>
    <row r="1020" spans="1:43" s="17" customFormat="1" ht="12.75" hidden="1" customHeight="1" thickBot="1">
      <c r="A1020" s="126" t="s">
        <v>841</v>
      </c>
      <c r="B1020" s="74"/>
      <c r="C1020" s="75" t="s">
        <v>831</v>
      </c>
      <c r="D1020" s="46"/>
      <c r="E1020" s="663"/>
      <c r="F1020" s="664"/>
      <c r="G1020" s="665"/>
      <c r="H1020" s="666"/>
      <c r="I1020" s="667"/>
      <c r="J1020" s="664"/>
      <c r="K1020" s="664"/>
      <c r="L1020" s="668"/>
      <c r="M1020" s="708"/>
      <c r="N1020" s="707"/>
      <c r="O1020" s="36"/>
      <c r="P1020" s="151" t="s">
        <v>1474</v>
      </c>
      <c r="Q1020" s="150"/>
      <c r="R1020" s="150" t="str">
        <f t="shared" si="102"/>
        <v/>
      </c>
      <c r="S1020" s="15"/>
      <c r="T1020" s="15"/>
      <c r="U1020" s="15"/>
      <c r="V1020" s="15"/>
      <c r="W1020" s="473"/>
      <c r="X1020" s="473"/>
      <c r="Y1020" s="15"/>
      <c r="Z1020" s="15"/>
      <c r="AA1020" s="15"/>
      <c r="AC1020" s="16"/>
      <c r="AD1020" s="15">
        <v>1</v>
      </c>
      <c r="AE1020" s="16"/>
      <c r="AF1020" s="16"/>
      <c r="AG1020" s="16"/>
      <c r="AH1020" s="16"/>
      <c r="AI1020" s="16"/>
      <c r="AJ1020" s="16"/>
      <c r="AK1020" s="16"/>
      <c r="AL1020" s="16"/>
      <c r="AM1020" s="16"/>
      <c r="AN1020" s="16"/>
      <c r="AO1020" s="16"/>
      <c r="AP1020" s="16"/>
      <c r="AQ1020" s="16"/>
    </row>
    <row r="1021" spans="1:43" s="18" customFormat="1" ht="33.75" customHeight="1" thickBot="1">
      <c r="A1021" s="126" t="s">
        <v>842</v>
      </c>
      <c r="B1021" s="903" t="s">
        <v>621</v>
      </c>
      <c r="C1021" s="904"/>
      <c r="D1021" s="47"/>
      <c r="E1021" s="86">
        <f t="shared" ref="E1021:N1021" si="106">SUM(E1022,E1031,E1055,E1099,E1124,E1151)</f>
        <v>4387</v>
      </c>
      <c r="F1021" s="87">
        <f t="shared" si="106"/>
        <v>872620</v>
      </c>
      <c r="G1021" s="88">
        <f t="shared" si="106"/>
        <v>4101322</v>
      </c>
      <c r="H1021" s="114">
        <f t="shared" si="106"/>
        <v>72</v>
      </c>
      <c r="I1021" s="89">
        <f t="shared" si="106"/>
        <v>5543</v>
      </c>
      <c r="J1021" s="87">
        <f t="shared" si="106"/>
        <v>26273</v>
      </c>
      <c r="K1021" s="87">
        <f t="shared" si="106"/>
        <v>0</v>
      </c>
      <c r="L1021" s="672">
        <f t="shared" si="106"/>
        <v>0</v>
      </c>
      <c r="M1021" s="89">
        <f t="shared" si="106"/>
        <v>5543</v>
      </c>
      <c r="N1021" s="672">
        <f t="shared" si="106"/>
        <v>26273</v>
      </c>
      <c r="O1021" s="36"/>
      <c r="P1021" s="151" t="s">
        <v>1499</v>
      </c>
      <c r="Q1021" s="150"/>
      <c r="R1021" s="150" t="str">
        <f t="shared" si="102"/>
        <v>R</v>
      </c>
      <c r="S1021" s="15"/>
      <c r="T1021" s="15"/>
      <c r="U1021" s="15"/>
      <c r="V1021" s="15"/>
      <c r="W1021" s="473"/>
      <c r="X1021" s="476"/>
      <c r="Y1021" s="15"/>
      <c r="Z1021" s="15"/>
      <c r="AA1021" s="15"/>
      <c r="AC1021" s="15"/>
      <c r="AD1021" s="15">
        <v>1</v>
      </c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</row>
    <row r="1022" spans="1:43" s="226" customFormat="1" ht="15.75" customHeight="1" thickBot="1">
      <c r="A1022" s="126" t="s">
        <v>843</v>
      </c>
      <c r="B1022" s="757" t="s">
        <v>844</v>
      </c>
      <c r="C1022" s="758"/>
      <c r="D1022" s="103"/>
      <c r="E1022" s="613">
        <f t="shared" ref="E1022:N1022" si="107">SUM(E1023:E1030)</f>
        <v>132</v>
      </c>
      <c r="F1022" s="614">
        <f t="shared" si="107"/>
        <v>34418</v>
      </c>
      <c r="G1022" s="615">
        <f t="shared" si="107"/>
        <v>161760</v>
      </c>
      <c r="H1022" s="616">
        <f t="shared" si="107"/>
        <v>0</v>
      </c>
      <c r="I1022" s="617">
        <f t="shared" si="107"/>
        <v>0</v>
      </c>
      <c r="J1022" s="614">
        <f t="shared" si="107"/>
        <v>0</v>
      </c>
      <c r="K1022" s="614">
        <f t="shared" si="107"/>
        <v>0</v>
      </c>
      <c r="L1022" s="618">
        <f t="shared" si="107"/>
        <v>0</v>
      </c>
      <c r="M1022" s="617">
        <f t="shared" si="107"/>
        <v>0</v>
      </c>
      <c r="N1022" s="618">
        <f t="shared" si="107"/>
        <v>0</v>
      </c>
      <c r="O1022" s="138"/>
      <c r="P1022" s="151" t="s">
        <v>1500</v>
      </c>
      <c r="Q1022" s="150"/>
      <c r="R1022" s="150" t="str">
        <f t="shared" si="102"/>
        <v>P</v>
      </c>
      <c r="S1022" s="15"/>
      <c r="T1022" s="15"/>
      <c r="U1022" s="140"/>
      <c r="V1022" s="140">
        <v>1</v>
      </c>
      <c r="W1022" s="474"/>
      <c r="X1022" s="474"/>
      <c r="Y1022" s="140"/>
      <c r="Z1022" s="140"/>
      <c r="AA1022" s="140"/>
      <c r="AC1022" s="140"/>
      <c r="AD1022" s="15">
        <v>1</v>
      </c>
      <c r="AE1022" s="140"/>
      <c r="AF1022" s="140"/>
      <c r="AG1022" s="140"/>
      <c r="AH1022" s="140"/>
      <c r="AI1022" s="140"/>
      <c r="AJ1022" s="140"/>
      <c r="AK1022" s="140"/>
      <c r="AL1022" s="140"/>
      <c r="AM1022" s="140"/>
      <c r="AN1022" s="140"/>
      <c r="AO1022" s="140"/>
      <c r="AP1022" s="140"/>
      <c r="AQ1022" s="140"/>
    </row>
    <row r="1023" spans="1:43" s="143" customFormat="1" ht="12.75" customHeight="1" thickTop="1">
      <c r="A1023" s="126" t="s">
        <v>845</v>
      </c>
      <c r="B1023" s="95"/>
      <c r="C1023" s="152" t="s">
        <v>846</v>
      </c>
      <c r="D1023" s="132"/>
      <c r="E1023" s="153">
        <v>13</v>
      </c>
      <c r="F1023" s="154">
        <v>3510</v>
      </c>
      <c r="G1023" s="155">
        <v>16495</v>
      </c>
      <c r="H1023" s="156"/>
      <c r="I1023" s="174"/>
      <c r="J1023" s="154"/>
      <c r="K1023" s="154"/>
      <c r="L1023" s="157"/>
      <c r="M1023" s="648"/>
      <c r="N1023" s="625"/>
      <c r="O1023" s="138"/>
      <c r="P1023" s="151" t="s">
        <v>1474</v>
      </c>
      <c r="Q1023" s="150"/>
      <c r="R1023" s="150" t="str">
        <f t="shared" si="102"/>
        <v>M</v>
      </c>
      <c r="S1023" s="15"/>
      <c r="T1023" s="15">
        <v>1</v>
      </c>
      <c r="U1023" s="140"/>
      <c r="V1023" s="140"/>
      <c r="W1023" s="474"/>
      <c r="X1023" s="474"/>
      <c r="Y1023" s="140"/>
      <c r="Z1023" s="140"/>
      <c r="AA1023" s="140"/>
      <c r="AC1023" s="142"/>
      <c r="AD1023" s="15">
        <v>1</v>
      </c>
      <c r="AE1023" s="142"/>
      <c r="AF1023" s="142"/>
      <c r="AG1023" s="142"/>
      <c r="AH1023" s="142"/>
      <c r="AI1023" s="142"/>
      <c r="AJ1023" s="142"/>
      <c r="AK1023" s="142"/>
      <c r="AL1023" s="142"/>
      <c r="AM1023" s="142"/>
      <c r="AN1023" s="142"/>
      <c r="AO1023" s="142"/>
      <c r="AP1023" s="142"/>
      <c r="AQ1023" s="142"/>
    </row>
    <row r="1024" spans="1:43" s="143" customFormat="1" ht="12.75" customHeight="1">
      <c r="A1024" s="126" t="s">
        <v>847</v>
      </c>
      <c r="B1024" s="72"/>
      <c r="C1024" s="144" t="s">
        <v>844</v>
      </c>
      <c r="D1024" s="132"/>
      <c r="E1024" s="145">
        <v>11</v>
      </c>
      <c r="F1024" s="146">
        <v>3443</v>
      </c>
      <c r="G1024" s="147">
        <v>16183</v>
      </c>
      <c r="H1024" s="148"/>
      <c r="I1024" s="158"/>
      <c r="J1024" s="146"/>
      <c r="K1024" s="146"/>
      <c r="L1024" s="149"/>
      <c r="M1024" s="623"/>
      <c r="N1024" s="626"/>
      <c r="O1024" s="138"/>
      <c r="P1024" s="151" t="s">
        <v>1474</v>
      </c>
      <c r="Q1024" s="150"/>
      <c r="R1024" s="150" t="str">
        <f t="shared" si="102"/>
        <v>M</v>
      </c>
      <c r="S1024" s="15"/>
      <c r="T1024" s="15">
        <v>1</v>
      </c>
      <c r="U1024" s="140"/>
      <c r="V1024" s="140"/>
      <c r="W1024" s="474"/>
      <c r="X1024" s="474"/>
      <c r="Y1024" s="140"/>
      <c r="Z1024" s="140"/>
      <c r="AA1024" s="140"/>
      <c r="AC1024" s="142"/>
      <c r="AD1024" s="15">
        <v>1</v>
      </c>
      <c r="AE1024" s="142"/>
      <c r="AF1024" s="142"/>
      <c r="AG1024" s="142"/>
      <c r="AH1024" s="142"/>
      <c r="AI1024" s="142"/>
      <c r="AJ1024" s="142"/>
      <c r="AK1024" s="142"/>
      <c r="AL1024" s="142"/>
      <c r="AM1024" s="142"/>
      <c r="AN1024" s="142"/>
      <c r="AO1024" s="142"/>
      <c r="AP1024" s="142"/>
      <c r="AQ1024" s="142"/>
    </row>
    <row r="1025" spans="1:43" s="143" customFormat="1" ht="12.75" customHeight="1">
      <c r="A1025" s="126" t="s">
        <v>848</v>
      </c>
      <c r="B1025" s="72"/>
      <c r="C1025" s="144" t="s">
        <v>849</v>
      </c>
      <c r="D1025" s="132"/>
      <c r="E1025" s="145">
        <v>13</v>
      </c>
      <c r="F1025" s="146">
        <v>4175</v>
      </c>
      <c r="G1025" s="147">
        <v>19621</v>
      </c>
      <c r="H1025" s="148"/>
      <c r="I1025" s="158"/>
      <c r="J1025" s="146"/>
      <c r="K1025" s="146"/>
      <c r="L1025" s="149"/>
      <c r="M1025" s="623"/>
      <c r="N1025" s="626"/>
      <c r="O1025" s="138"/>
      <c r="P1025" s="151" t="s">
        <v>1474</v>
      </c>
      <c r="Q1025" s="150"/>
      <c r="R1025" s="150" t="str">
        <f t="shared" si="102"/>
        <v>M</v>
      </c>
      <c r="S1025" s="15"/>
      <c r="T1025" s="15">
        <v>1</v>
      </c>
      <c r="U1025" s="140"/>
      <c r="V1025" s="140"/>
      <c r="W1025" s="474"/>
      <c r="X1025" s="474"/>
      <c r="Y1025" s="140"/>
      <c r="Z1025" s="140"/>
      <c r="AA1025" s="140"/>
      <c r="AC1025" s="142"/>
      <c r="AD1025" s="15">
        <v>1</v>
      </c>
      <c r="AE1025" s="142"/>
      <c r="AF1025" s="142"/>
      <c r="AG1025" s="142"/>
      <c r="AH1025" s="142"/>
      <c r="AI1025" s="142"/>
      <c r="AJ1025" s="142"/>
      <c r="AK1025" s="142"/>
      <c r="AL1025" s="142"/>
      <c r="AM1025" s="142"/>
      <c r="AN1025" s="142"/>
      <c r="AO1025" s="142"/>
      <c r="AP1025" s="142"/>
      <c r="AQ1025" s="142"/>
    </row>
    <row r="1026" spans="1:43" s="143" customFormat="1" ht="12.75" customHeight="1">
      <c r="A1026" s="126" t="s">
        <v>850</v>
      </c>
      <c r="B1026" s="72"/>
      <c r="C1026" s="144" t="s">
        <v>851</v>
      </c>
      <c r="D1026" s="132"/>
      <c r="E1026" s="145">
        <v>17</v>
      </c>
      <c r="F1026" s="146">
        <v>4569</v>
      </c>
      <c r="G1026" s="147">
        <v>21473</v>
      </c>
      <c r="H1026" s="148"/>
      <c r="I1026" s="158"/>
      <c r="J1026" s="146"/>
      <c r="K1026" s="146"/>
      <c r="L1026" s="149"/>
      <c r="M1026" s="623"/>
      <c r="N1026" s="626"/>
      <c r="O1026" s="138"/>
      <c r="P1026" s="151" t="s">
        <v>1474</v>
      </c>
      <c r="Q1026" s="150"/>
      <c r="R1026" s="150" t="str">
        <f t="shared" si="102"/>
        <v>M</v>
      </c>
      <c r="S1026" s="15"/>
      <c r="T1026" s="15">
        <v>1</v>
      </c>
      <c r="U1026" s="140"/>
      <c r="V1026" s="140"/>
      <c r="W1026" s="474"/>
      <c r="X1026" s="474"/>
      <c r="Y1026" s="140"/>
      <c r="Z1026" s="140"/>
      <c r="AA1026" s="140"/>
      <c r="AC1026" s="142"/>
      <c r="AD1026" s="15">
        <v>1</v>
      </c>
      <c r="AE1026" s="142"/>
      <c r="AF1026" s="142"/>
      <c r="AG1026" s="142"/>
      <c r="AH1026" s="142"/>
      <c r="AI1026" s="142"/>
      <c r="AJ1026" s="142"/>
      <c r="AK1026" s="142"/>
      <c r="AL1026" s="142"/>
      <c r="AM1026" s="142"/>
      <c r="AN1026" s="142"/>
      <c r="AO1026" s="142"/>
      <c r="AP1026" s="142"/>
      <c r="AQ1026" s="142"/>
    </row>
    <row r="1027" spans="1:43" s="143" customFormat="1" ht="12.75" customHeight="1">
      <c r="A1027" s="126" t="s">
        <v>852</v>
      </c>
      <c r="B1027" s="72"/>
      <c r="C1027" s="144" t="s">
        <v>853</v>
      </c>
      <c r="D1027" s="132"/>
      <c r="E1027" s="145">
        <v>17</v>
      </c>
      <c r="F1027" s="146">
        <v>2607</v>
      </c>
      <c r="G1027" s="147">
        <v>12252</v>
      </c>
      <c r="H1027" s="148"/>
      <c r="I1027" s="158"/>
      <c r="J1027" s="146"/>
      <c r="K1027" s="146"/>
      <c r="L1027" s="149"/>
      <c r="M1027" s="623"/>
      <c r="N1027" s="626"/>
      <c r="O1027" s="138"/>
      <c r="P1027" s="151" t="s">
        <v>1474</v>
      </c>
      <c r="Q1027" s="150"/>
      <c r="R1027" s="150" t="str">
        <f t="shared" si="102"/>
        <v>M</v>
      </c>
      <c r="S1027" s="15"/>
      <c r="T1027" s="15">
        <v>1</v>
      </c>
      <c r="U1027" s="140"/>
      <c r="V1027" s="140"/>
      <c r="W1027" s="474"/>
      <c r="X1027" s="474"/>
      <c r="Y1027" s="140"/>
      <c r="Z1027" s="140"/>
      <c r="AA1027" s="140"/>
      <c r="AC1027" s="142"/>
      <c r="AD1027" s="15">
        <v>1</v>
      </c>
      <c r="AE1027" s="142"/>
      <c r="AF1027" s="142"/>
      <c r="AG1027" s="142"/>
      <c r="AH1027" s="142"/>
      <c r="AI1027" s="142"/>
      <c r="AJ1027" s="142"/>
      <c r="AK1027" s="142"/>
      <c r="AL1027" s="142"/>
      <c r="AM1027" s="142"/>
      <c r="AN1027" s="142"/>
      <c r="AO1027" s="142"/>
      <c r="AP1027" s="142"/>
      <c r="AQ1027" s="142"/>
    </row>
    <row r="1028" spans="1:43" s="143" customFormat="1" ht="12.75" customHeight="1">
      <c r="A1028" s="126" t="s">
        <v>854</v>
      </c>
      <c r="B1028" s="72"/>
      <c r="C1028" s="144" t="s">
        <v>855</v>
      </c>
      <c r="D1028" s="132"/>
      <c r="E1028" s="145">
        <v>20</v>
      </c>
      <c r="F1028" s="146">
        <v>4306</v>
      </c>
      <c r="G1028" s="147">
        <v>20238</v>
      </c>
      <c r="H1028" s="148"/>
      <c r="I1028" s="158"/>
      <c r="J1028" s="146"/>
      <c r="K1028" s="146"/>
      <c r="L1028" s="149"/>
      <c r="M1028" s="623"/>
      <c r="N1028" s="626"/>
      <c r="O1028" s="138"/>
      <c r="P1028" s="151" t="s">
        <v>1474</v>
      </c>
      <c r="Q1028" s="150"/>
      <c r="R1028" s="150" t="str">
        <f t="shared" si="102"/>
        <v>M</v>
      </c>
      <c r="S1028" s="15"/>
      <c r="T1028" s="15">
        <v>1</v>
      </c>
      <c r="U1028" s="140"/>
      <c r="V1028" s="140"/>
      <c r="W1028" s="474"/>
      <c r="X1028" s="474"/>
      <c r="Y1028" s="140"/>
      <c r="Z1028" s="140"/>
      <c r="AA1028" s="140"/>
      <c r="AC1028" s="142"/>
      <c r="AD1028" s="15">
        <v>1</v>
      </c>
      <c r="AE1028" s="142"/>
      <c r="AF1028" s="142"/>
      <c r="AG1028" s="142"/>
      <c r="AH1028" s="142"/>
      <c r="AI1028" s="142"/>
      <c r="AJ1028" s="142"/>
      <c r="AK1028" s="142"/>
      <c r="AL1028" s="142"/>
      <c r="AM1028" s="142"/>
      <c r="AN1028" s="142"/>
      <c r="AO1028" s="142"/>
      <c r="AP1028" s="142"/>
      <c r="AQ1028" s="142"/>
    </row>
    <row r="1029" spans="1:43" s="143" customFormat="1" ht="12.75" customHeight="1">
      <c r="A1029" s="126" t="s">
        <v>856</v>
      </c>
      <c r="B1029" s="72"/>
      <c r="C1029" s="144" t="s">
        <v>857</v>
      </c>
      <c r="D1029" s="132"/>
      <c r="E1029" s="145">
        <v>15</v>
      </c>
      <c r="F1029" s="146">
        <v>1425</v>
      </c>
      <c r="G1029" s="147">
        <v>6699</v>
      </c>
      <c r="H1029" s="148"/>
      <c r="I1029" s="158"/>
      <c r="J1029" s="146"/>
      <c r="K1029" s="146"/>
      <c r="L1029" s="149"/>
      <c r="M1029" s="623"/>
      <c r="N1029" s="626"/>
      <c r="O1029" s="138"/>
      <c r="P1029" s="151" t="s">
        <v>1474</v>
      </c>
      <c r="Q1029" s="150"/>
      <c r="R1029" s="150" t="str">
        <f t="shared" si="102"/>
        <v>M</v>
      </c>
      <c r="S1029" s="15"/>
      <c r="T1029" s="15">
        <v>1</v>
      </c>
      <c r="U1029" s="140"/>
      <c r="V1029" s="140"/>
      <c r="W1029" s="474"/>
      <c r="X1029" s="474"/>
      <c r="Y1029" s="140"/>
      <c r="Z1029" s="140"/>
      <c r="AA1029" s="140"/>
      <c r="AC1029" s="142"/>
      <c r="AD1029" s="15">
        <v>1</v>
      </c>
      <c r="AE1029" s="142"/>
      <c r="AF1029" s="142"/>
      <c r="AG1029" s="142"/>
      <c r="AH1029" s="142"/>
      <c r="AI1029" s="142"/>
      <c r="AJ1029" s="142"/>
      <c r="AK1029" s="142"/>
      <c r="AL1029" s="142"/>
      <c r="AM1029" s="142"/>
      <c r="AN1029" s="142"/>
      <c r="AO1029" s="142"/>
      <c r="AP1029" s="142"/>
      <c r="AQ1029" s="142"/>
    </row>
    <row r="1030" spans="1:43" s="143" customFormat="1" ht="12.75" customHeight="1" thickBot="1">
      <c r="A1030" s="126" t="s">
        <v>858</v>
      </c>
      <c r="B1030" s="104"/>
      <c r="C1030" s="159" t="s">
        <v>859</v>
      </c>
      <c r="D1030" s="130"/>
      <c r="E1030" s="161">
        <v>26</v>
      </c>
      <c r="F1030" s="162">
        <v>10383</v>
      </c>
      <c r="G1030" s="163">
        <v>48799</v>
      </c>
      <c r="H1030" s="164"/>
      <c r="I1030" s="166"/>
      <c r="J1030" s="162"/>
      <c r="K1030" s="162"/>
      <c r="L1030" s="165"/>
      <c r="M1030" s="634"/>
      <c r="N1030" s="637"/>
      <c r="O1030" s="138"/>
      <c r="P1030" s="151" t="s">
        <v>1474</v>
      </c>
      <c r="Q1030" s="150"/>
      <c r="R1030" s="150" t="str">
        <f t="shared" si="102"/>
        <v>M</v>
      </c>
      <c r="S1030" s="15"/>
      <c r="T1030" s="15">
        <v>1</v>
      </c>
      <c r="U1030" s="140"/>
      <c r="V1030" s="140"/>
      <c r="W1030" s="474"/>
      <c r="X1030" s="474"/>
      <c r="Y1030" s="140"/>
      <c r="Z1030" s="140"/>
      <c r="AA1030" s="140"/>
      <c r="AC1030" s="142"/>
      <c r="AD1030" s="15">
        <v>1</v>
      </c>
      <c r="AE1030" s="142"/>
      <c r="AF1030" s="142"/>
      <c r="AG1030" s="142"/>
      <c r="AH1030" s="142"/>
      <c r="AI1030" s="142"/>
      <c r="AJ1030" s="142"/>
      <c r="AK1030" s="142"/>
      <c r="AL1030" s="142"/>
      <c r="AM1030" s="142"/>
      <c r="AN1030" s="142"/>
      <c r="AO1030" s="142"/>
      <c r="AP1030" s="142"/>
      <c r="AQ1030" s="142"/>
    </row>
    <row r="1031" spans="1:43" s="18" customFormat="1" ht="15.75" customHeight="1" thickTop="1" thickBot="1">
      <c r="A1031" s="126" t="s">
        <v>860</v>
      </c>
      <c r="B1031" s="759" t="s">
        <v>861</v>
      </c>
      <c r="C1031" s="760"/>
      <c r="D1031" s="109"/>
      <c r="E1031" s="627">
        <f t="shared" ref="E1031:N1031" si="108">SUM(E1032:E1054)</f>
        <v>597</v>
      </c>
      <c r="F1031" s="628">
        <f t="shared" si="108"/>
        <v>91252</v>
      </c>
      <c r="G1031" s="629">
        <f t="shared" si="108"/>
        <v>428877</v>
      </c>
      <c r="H1031" s="630">
        <f t="shared" si="108"/>
        <v>0</v>
      </c>
      <c r="I1031" s="631">
        <f t="shared" si="108"/>
        <v>0</v>
      </c>
      <c r="J1031" s="628">
        <f t="shared" si="108"/>
        <v>0</v>
      </c>
      <c r="K1031" s="628">
        <f t="shared" si="108"/>
        <v>0</v>
      </c>
      <c r="L1031" s="632">
        <f t="shared" si="108"/>
        <v>0</v>
      </c>
      <c r="M1031" s="631">
        <f t="shared" si="108"/>
        <v>0</v>
      </c>
      <c r="N1031" s="632">
        <f t="shared" si="108"/>
        <v>0</v>
      </c>
      <c r="O1031" s="36"/>
      <c r="P1031" s="151" t="s">
        <v>1500</v>
      </c>
      <c r="Q1031" s="150"/>
      <c r="R1031" s="150" t="s">
        <v>1500</v>
      </c>
      <c r="S1031" s="15"/>
      <c r="T1031" s="15"/>
      <c r="U1031" s="15"/>
      <c r="V1031" s="15">
        <v>1</v>
      </c>
      <c r="W1031" s="473"/>
      <c r="X1031" s="473"/>
      <c r="Y1031" s="15"/>
      <c r="Z1031" s="15"/>
      <c r="AA1031" s="15"/>
      <c r="AC1031" s="15"/>
      <c r="AD1031" s="15">
        <v>1</v>
      </c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</row>
    <row r="1032" spans="1:43" s="143" customFormat="1" ht="12.75" customHeight="1" thickTop="1">
      <c r="A1032" s="126" t="s">
        <v>862</v>
      </c>
      <c r="B1032" s="95"/>
      <c r="C1032" s="152" t="s">
        <v>863</v>
      </c>
      <c r="D1032" s="132"/>
      <c r="E1032" s="153">
        <v>20</v>
      </c>
      <c r="F1032" s="154">
        <v>3226</v>
      </c>
      <c r="G1032" s="155">
        <v>15164</v>
      </c>
      <c r="H1032" s="156"/>
      <c r="I1032" s="174"/>
      <c r="J1032" s="154"/>
      <c r="K1032" s="154"/>
      <c r="L1032" s="157"/>
      <c r="M1032" s="648"/>
      <c r="N1032" s="625"/>
      <c r="O1032" s="138"/>
      <c r="P1032" s="151" t="s">
        <v>1474</v>
      </c>
      <c r="Q1032" s="150"/>
      <c r="R1032" s="150" t="s">
        <v>1474</v>
      </c>
      <c r="S1032" s="15"/>
      <c r="T1032" s="15">
        <v>1</v>
      </c>
      <c r="U1032" s="140"/>
      <c r="V1032" s="140"/>
      <c r="W1032" s="474"/>
      <c r="X1032" s="474"/>
      <c r="Y1032" s="140"/>
      <c r="Z1032" s="140"/>
      <c r="AA1032" s="140"/>
      <c r="AC1032" s="142"/>
      <c r="AD1032" s="15">
        <v>1</v>
      </c>
      <c r="AE1032" s="142"/>
      <c r="AF1032" s="142"/>
      <c r="AG1032" s="142"/>
      <c r="AH1032" s="142"/>
      <c r="AI1032" s="142"/>
      <c r="AJ1032" s="142"/>
      <c r="AK1032" s="142"/>
      <c r="AL1032" s="142"/>
      <c r="AM1032" s="142"/>
      <c r="AN1032" s="142"/>
      <c r="AO1032" s="142"/>
      <c r="AP1032" s="142"/>
      <c r="AQ1032" s="142"/>
    </row>
    <row r="1033" spans="1:43" s="143" customFormat="1" ht="12.75" customHeight="1">
      <c r="A1033" s="126" t="s">
        <v>864</v>
      </c>
      <c r="B1033" s="72"/>
      <c r="C1033" s="144" t="s">
        <v>865</v>
      </c>
      <c r="D1033" s="132"/>
      <c r="E1033" s="145">
        <v>13</v>
      </c>
      <c r="F1033" s="146">
        <v>2714</v>
      </c>
      <c r="G1033" s="147">
        <v>12756</v>
      </c>
      <c r="H1033" s="148"/>
      <c r="I1033" s="158"/>
      <c r="J1033" s="146"/>
      <c r="K1033" s="146"/>
      <c r="L1033" s="149"/>
      <c r="M1033" s="623"/>
      <c r="N1033" s="626"/>
      <c r="O1033" s="138"/>
      <c r="P1033" s="151" t="s">
        <v>1474</v>
      </c>
      <c r="Q1033" s="150"/>
      <c r="R1033" s="150" t="s">
        <v>1474</v>
      </c>
      <c r="S1033" s="15"/>
      <c r="T1033" s="15">
        <v>1</v>
      </c>
      <c r="U1033" s="140"/>
      <c r="V1033" s="140"/>
      <c r="W1033" s="474"/>
      <c r="X1033" s="474"/>
      <c r="Y1033" s="140"/>
      <c r="Z1033" s="140"/>
      <c r="AA1033" s="140"/>
      <c r="AC1033" s="142"/>
      <c r="AD1033" s="15">
        <v>1</v>
      </c>
      <c r="AE1033" s="142"/>
      <c r="AF1033" s="142"/>
      <c r="AG1033" s="142"/>
      <c r="AH1033" s="142"/>
      <c r="AI1033" s="142"/>
      <c r="AJ1033" s="142"/>
      <c r="AK1033" s="142"/>
      <c r="AL1033" s="142"/>
      <c r="AM1033" s="142"/>
      <c r="AN1033" s="142"/>
      <c r="AO1033" s="142"/>
      <c r="AP1033" s="142"/>
      <c r="AQ1033" s="142"/>
    </row>
    <row r="1034" spans="1:43" s="143" customFormat="1" ht="12.75" customHeight="1">
      <c r="A1034" s="126" t="s">
        <v>866</v>
      </c>
      <c r="B1034" s="72"/>
      <c r="C1034" s="144" t="s">
        <v>867</v>
      </c>
      <c r="D1034" s="132"/>
      <c r="E1034" s="145">
        <v>15</v>
      </c>
      <c r="F1034" s="146">
        <v>1925</v>
      </c>
      <c r="G1034" s="147">
        <v>9046</v>
      </c>
      <c r="H1034" s="148"/>
      <c r="I1034" s="158"/>
      <c r="J1034" s="146"/>
      <c r="K1034" s="146"/>
      <c r="L1034" s="149"/>
      <c r="M1034" s="623"/>
      <c r="N1034" s="626"/>
      <c r="O1034" s="138"/>
      <c r="P1034" s="151" t="s">
        <v>1474</v>
      </c>
      <c r="Q1034" s="150"/>
      <c r="R1034" s="150" t="s">
        <v>1474</v>
      </c>
      <c r="S1034" s="15"/>
      <c r="T1034" s="15">
        <v>1</v>
      </c>
      <c r="U1034" s="140"/>
      <c r="V1034" s="140"/>
      <c r="W1034" s="474"/>
      <c r="X1034" s="474"/>
      <c r="Y1034" s="140"/>
      <c r="Z1034" s="140"/>
      <c r="AA1034" s="140"/>
      <c r="AC1034" s="142"/>
      <c r="AD1034" s="15">
        <v>1</v>
      </c>
      <c r="AE1034" s="142"/>
      <c r="AF1034" s="142"/>
      <c r="AG1034" s="142"/>
      <c r="AH1034" s="142"/>
      <c r="AI1034" s="142"/>
      <c r="AJ1034" s="142"/>
      <c r="AK1034" s="142"/>
      <c r="AL1034" s="142"/>
      <c r="AM1034" s="142"/>
      <c r="AN1034" s="142"/>
      <c r="AO1034" s="142"/>
      <c r="AP1034" s="142"/>
      <c r="AQ1034" s="142"/>
    </row>
    <row r="1035" spans="1:43" s="143" customFormat="1" ht="12.75" customHeight="1">
      <c r="A1035" s="126" t="s">
        <v>868</v>
      </c>
      <c r="B1035" s="72"/>
      <c r="C1035" s="735" t="s">
        <v>2890</v>
      </c>
      <c r="D1035" s="132"/>
      <c r="E1035" s="145">
        <v>61</v>
      </c>
      <c r="F1035" s="146">
        <v>13714</v>
      </c>
      <c r="G1035" s="147">
        <v>64457</v>
      </c>
      <c r="H1035" s="148"/>
      <c r="I1035" s="158"/>
      <c r="J1035" s="146"/>
      <c r="K1035" s="146"/>
      <c r="L1035" s="149"/>
      <c r="M1035" s="623"/>
      <c r="N1035" s="626"/>
      <c r="O1035" s="138"/>
      <c r="P1035" s="151" t="s">
        <v>1473</v>
      </c>
      <c r="Q1035" s="150"/>
      <c r="R1035" s="150" t="s">
        <v>1473</v>
      </c>
      <c r="S1035" s="15"/>
      <c r="T1035" s="15"/>
      <c r="U1035" s="140">
        <v>1</v>
      </c>
      <c r="V1035" s="140"/>
      <c r="W1035" s="474"/>
      <c r="X1035" s="474"/>
      <c r="Y1035" s="140"/>
      <c r="Z1035" s="140"/>
      <c r="AA1035" s="140"/>
      <c r="AC1035" s="142"/>
      <c r="AD1035" s="15">
        <v>1</v>
      </c>
      <c r="AE1035" s="142"/>
      <c r="AF1035" s="142"/>
      <c r="AG1035" s="142"/>
      <c r="AH1035" s="142"/>
      <c r="AI1035" s="142"/>
      <c r="AJ1035" s="142"/>
      <c r="AK1035" s="142"/>
      <c r="AL1035" s="142"/>
      <c r="AM1035" s="142"/>
      <c r="AN1035" s="142"/>
      <c r="AO1035" s="142"/>
      <c r="AP1035" s="142"/>
      <c r="AQ1035" s="142"/>
    </row>
    <row r="1036" spans="1:43" s="143" customFormat="1" ht="12.75" customHeight="1">
      <c r="A1036" s="126" t="s">
        <v>870</v>
      </c>
      <c r="B1036" s="72"/>
      <c r="C1036" s="144" t="s">
        <v>871</v>
      </c>
      <c r="D1036" s="132"/>
      <c r="E1036" s="145">
        <v>28</v>
      </c>
      <c r="F1036" s="146">
        <v>4210</v>
      </c>
      <c r="G1036" s="147">
        <v>19785</v>
      </c>
      <c r="H1036" s="148"/>
      <c r="I1036" s="158"/>
      <c r="J1036" s="146"/>
      <c r="K1036" s="146"/>
      <c r="L1036" s="149"/>
      <c r="M1036" s="623"/>
      <c r="N1036" s="626"/>
      <c r="O1036" s="138"/>
      <c r="P1036" s="151" t="s">
        <v>1474</v>
      </c>
      <c r="Q1036" s="150"/>
      <c r="R1036" s="150" t="s">
        <v>1474</v>
      </c>
      <c r="S1036" s="15"/>
      <c r="T1036" s="15">
        <v>1</v>
      </c>
      <c r="U1036" s="140"/>
      <c r="V1036" s="140"/>
      <c r="W1036" s="474"/>
      <c r="X1036" s="474"/>
      <c r="Y1036" s="140"/>
      <c r="Z1036" s="140"/>
      <c r="AA1036" s="140"/>
      <c r="AC1036" s="142"/>
      <c r="AD1036" s="15">
        <v>1</v>
      </c>
      <c r="AE1036" s="142"/>
      <c r="AF1036" s="142"/>
      <c r="AG1036" s="142"/>
      <c r="AH1036" s="142"/>
      <c r="AI1036" s="142"/>
      <c r="AJ1036" s="142"/>
      <c r="AK1036" s="142"/>
      <c r="AL1036" s="142"/>
      <c r="AM1036" s="142"/>
      <c r="AN1036" s="142"/>
      <c r="AO1036" s="142"/>
      <c r="AP1036" s="142"/>
      <c r="AQ1036" s="142"/>
    </row>
    <row r="1037" spans="1:43" s="143" customFormat="1" ht="12.75" customHeight="1">
      <c r="A1037" s="126" t="s">
        <v>872</v>
      </c>
      <c r="B1037" s="72"/>
      <c r="C1037" s="144" t="s">
        <v>2349</v>
      </c>
      <c r="D1037" s="132"/>
      <c r="E1037" s="145">
        <v>46</v>
      </c>
      <c r="F1037" s="146">
        <v>8066</v>
      </c>
      <c r="G1037" s="147">
        <v>37912</v>
      </c>
      <c r="H1037" s="148"/>
      <c r="I1037" s="158"/>
      <c r="J1037" s="146"/>
      <c r="K1037" s="146"/>
      <c r="L1037" s="149"/>
      <c r="M1037" s="623"/>
      <c r="N1037" s="626"/>
      <c r="O1037" s="138"/>
      <c r="P1037" s="151" t="s">
        <v>1474</v>
      </c>
      <c r="Q1037" s="150"/>
      <c r="R1037" s="150" t="s">
        <v>1474</v>
      </c>
      <c r="S1037" s="15"/>
      <c r="T1037" s="15">
        <v>1</v>
      </c>
      <c r="U1037" s="140"/>
      <c r="V1037" s="140"/>
      <c r="W1037" s="474"/>
      <c r="X1037" s="474"/>
      <c r="Y1037" s="140"/>
      <c r="Z1037" s="140"/>
      <c r="AA1037" s="140"/>
      <c r="AC1037" s="142"/>
      <c r="AD1037" s="15">
        <v>1</v>
      </c>
      <c r="AE1037" s="142"/>
      <c r="AF1037" s="142"/>
      <c r="AG1037" s="142"/>
      <c r="AH1037" s="142"/>
      <c r="AI1037" s="142"/>
      <c r="AJ1037" s="142"/>
      <c r="AK1037" s="142"/>
      <c r="AL1037" s="142"/>
      <c r="AM1037" s="142"/>
      <c r="AN1037" s="142"/>
      <c r="AO1037" s="142"/>
      <c r="AP1037" s="142"/>
      <c r="AQ1037" s="142"/>
    </row>
    <row r="1038" spans="1:43" s="143" customFormat="1" ht="12.75" customHeight="1">
      <c r="A1038" s="126" t="s">
        <v>873</v>
      </c>
      <c r="B1038" s="72"/>
      <c r="C1038" s="144" t="s">
        <v>874</v>
      </c>
      <c r="D1038" s="132"/>
      <c r="E1038" s="145">
        <v>30</v>
      </c>
      <c r="F1038" s="146">
        <v>2599</v>
      </c>
      <c r="G1038" s="147">
        <v>12214</v>
      </c>
      <c r="H1038" s="148"/>
      <c r="I1038" s="158"/>
      <c r="J1038" s="146"/>
      <c r="K1038" s="146"/>
      <c r="L1038" s="149"/>
      <c r="M1038" s="623"/>
      <c r="N1038" s="626"/>
      <c r="O1038" s="138"/>
      <c r="P1038" s="151" t="s">
        <v>1474</v>
      </c>
      <c r="Q1038" s="150"/>
      <c r="R1038" s="150" t="s">
        <v>1474</v>
      </c>
      <c r="S1038" s="15"/>
      <c r="T1038" s="15">
        <v>1</v>
      </c>
      <c r="U1038" s="140"/>
      <c r="V1038" s="140"/>
      <c r="W1038" s="474"/>
      <c r="X1038" s="474"/>
      <c r="Y1038" s="140"/>
      <c r="Z1038" s="140"/>
      <c r="AA1038" s="140"/>
      <c r="AC1038" s="142"/>
      <c r="AD1038" s="15">
        <v>1</v>
      </c>
      <c r="AE1038" s="142"/>
      <c r="AF1038" s="142"/>
      <c r="AG1038" s="142"/>
      <c r="AH1038" s="142"/>
      <c r="AI1038" s="142"/>
      <c r="AJ1038" s="142"/>
      <c r="AK1038" s="142"/>
      <c r="AL1038" s="142"/>
      <c r="AM1038" s="142"/>
      <c r="AN1038" s="142"/>
      <c r="AO1038" s="142"/>
      <c r="AP1038" s="142"/>
      <c r="AQ1038" s="142"/>
    </row>
    <row r="1039" spans="1:43" s="143" customFormat="1" ht="12.75" customHeight="1">
      <c r="A1039" s="126" t="s">
        <v>875</v>
      </c>
      <c r="B1039" s="72"/>
      <c r="C1039" s="144" t="s">
        <v>876</v>
      </c>
      <c r="D1039" s="132"/>
      <c r="E1039" s="145">
        <v>18</v>
      </c>
      <c r="F1039" s="146">
        <v>2562</v>
      </c>
      <c r="G1039" s="147">
        <v>12040</v>
      </c>
      <c r="H1039" s="148"/>
      <c r="I1039" s="158"/>
      <c r="J1039" s="146"/>
      <c r="K1039" s="146"/>
      <c r="L1039" s="149"/>
      <c r="M1039" s="623"/>
      <c r="N1039" s="626"/>
      <c r="O1039" s="138"/>
      <c r="P1039" s="151" t="s">
        <v>1474</v>
      </c>
      <c r="Q1039" s="150"/>
      <c r="R1039" s="150" t="s">
        <v>1474</v>
      </c>
      <c r="S1039" s="15"/>
      <c r="T1039" s="15">
        <v>1</v>
      </c>
      <c r="U1039" s="140"/>
      <c r="V1039" s="140"/>
      <c r="W1039" s="474"/>
      <c r="X1039" s="474"/>
      <c r="Y1039" s="140"/>
      <c r="Z1039" s="140"/>
      <c r="AA1039" s="140"/>
      <c r="AC1039" s="142"/>
      <c r="AD1039" s="15">
        <v>1</v>
      </c>
      <c r="AE1039" s="142"/>
      <c r="AF1039" s="142"/>
      <c r="AG1039" s="142"/>
      <c r="AH1039" s="142"/>
      <c r="AI1039" s="142"/>
      <c r="AJ1039" s="142"/>
      <c r="AK1039" s="142"/>
      <c r="AL1039" s="142"/>
      <c r="AM1039" s="142"/>
      <c r="AN1039" s="142"/>
      <c r="AO1039" s="142"/>
      <c r="AP1039" s="142"/>
      <c r="AQ1039" s="142"/>
    </row>
    <row r="1040" spans="1:43" s="143" customFormat="1" ht="12.75" customHeight="1">
      <c r="A1040" s="126" t="s">
        <v>877</v>
      </c>
      <c r="B1040" s="72"/>
      <c r="C1040" s="144" t="s">
        <v>878</v>
      </c>
      <c r="D1040" s="132"/>
      <c r="E1040" s="145">
        <v>60</v>
      </c>
      <c r="F1040" s="146">
        <v>10008</v>
      </c>
      <c r="G1040" s="147">
        <v>47037</v>
      </c>
      <c r="H1040" s="148"/>
      <c r="I1040" s="158"/>
      <c r="J1040" s="146"/>
      <c r="K1040" s="146"/>
      <c r="L1040" s="149"/>
      <c r="M1040" s="623"/>
      <c r="N1040" s="626"/>
      <c r="O1040" s="138"/>
      <c r="P1040" s="151" t="s">
        <v>1474</v>
      </c>
      <c r="Q1040" s="150"/>
      <c r="R1040" s="150" t="s">
        <v>1474</v>
      </c>
      <c r="S1040" s="15"/>
      <c r="T1040" s="15">
        <v>1</v>
      </c>
      <c r="U1040" s="140"/>
      <c r="V1040" s="140"/>
      <c r="W1040" s="474"/>
      <c r="X1040" s="474"/>
      <c r="Y1040" s="140"/>
      <c r="Z1040" s="140"/>
      <c r="AA1040" s="140"/>
      <c r="AC1040" s="142"/>
      <c r="AD1040" s="15">
        <v>1</v>
      </c>
      <c r="AE1040" s="142"/>
      <c r="AF1040" s="142"/>
      <c r="AG1040" s="142"/>
      <c r="AH1040" s="142"/>
      <c r="AI1040" s="142"/>
      <c r="AJ1040" s="142"/>
      <c r="AK1040" s="142"/>
      <c r="AL1040" s="142"/>
      <c r="AM1040" s="142"/>
      <c r="AN1040" s="142"/>
      <c r="AO1040" s="142"/>
      <c r="AP1040" s="142"/>
      <c r="AQ1040" s="142"/>
    </row>
    <row r="1041" spans="1:43" s="143" customFormat="1" ht="12.75" customHeight="1">
      <c r="A1041" s="126" t="s">
        <v>879</v>
      </c>
      <c r="B1041" s="72"/>
      <c r="C1041" s="144" t="s">
        <v>880</v>
      </c>
      <c r="D1041" s="132"/>
      <c r="E1041" s="145">
        <v>13</v>
      </c>
      <c r="F1041" s="146">
        <v>1717</v>
      </c>
      <c r="G1041" s="147">
        <v>8070</v>
      </c>
      <c r="H1041" s="148"/>
      <c r="I1041" s="158"/>
      <c r="J1041" s="146"/>
      <c r="K1041" s="146"/>
      <c r="L1041" s="149"/>
      <c r="M1041" s="623"/>
      <c r="N1041" s="626"/>
      <c r="O1041" s="138"/>
      <c r="P1041" s="151" t="s">
        <v>1474</v>
      </c>
      <c r="Q1041" s="150"/>
      <c r="R1041" s="150" t="s">
        <v>1474</v>
      </c>
      <c r="S1041" s="15"/>
      <c r="T1041" s="15">
        <v>1</v>
      </c>
      <c r="U1041" s="140"/>
      <c r="V1041" s="140"/>
      <c r="W1041" s="474"/>
      <c r="X1041" s="474"/>
      <c r="Y1041" s="140"/>
      <c r="Z1041" s="140"/>
      <c r="AA1041" s="140"/>
      <c r="AC1041" s="142"/>
      <c r="AD1041" s="15">
        <v>1</v>
      </c>
      <c r="AE1041" s="142"/>
      <c r="AF1041" s="142"/>
      <c r="AG1041" s="142"/>
      <c r="AH1041" s="142"/>
      <c r="AI1041" s="142"/>
      <c r="AJ1041" s="142"/>
      <c r="AK1041" s="142"/>
      <c r="AL1041" s="142"/>
      <c r="AM1041" s="142"/>
      <c r="AN1041" s="142"/>
      <c r="AO1041" s="142"/>
      <c r="AP1041" s="142"/>
      <c r="AQ1041" s="142"/>
    </row>
    <row r="1042" spans="1:43" s="143" customFormat="1" ht="12.75" customHeight="1">
      <c r="A1042" s="126" t="s">
        <v>881</v>
      </c>
      <c r="B1042" s="72"/>
      <c r="C1042" s="144" t="s">
        <v>882</v>
      </c>
      <c r="D1042" s="132"/>
      <c r="E1042" s="145">
        <v>13</v>
      </c>
      <c r="F1042" s="146">
        <v>1574</v>
      </c>
      <c r="G1042" s="147">
        <v>7397</v>
      </c>
      <c r="H1042" s="148"/>
      <c r="I1042" s="158"/>
      <c r="J1042" s="146"/>
      <c r="K1042" s="146"/>
      <c r="L1042" s="149"/>
      <c r="M1042" s="623"/>
      <c r="N1042" s="626"/>
      <c r="O1042" s="138"/>
      <c r="P1042" s="151" t="s">
        <v>1474</v>
      </c>
      <c r="Q1042" s="150"/>
      <c r="R1042" s="150" t="s">
        <v>1474</v>
      </c>
      <c r="S1042" s="15"/>
      <c r="T1042" s="15">
        <v>1</v>
      </c>
      <c r="U1042" s="140"/>
      <c r="V1042" s="140"/>
      <c r="W1042" s="474"/>
      <c r="X1042" s="474"/>
      <c r="Y1042" s="140"/>
      <c r="Z1042" s="140"/>
      <c r="AA1042" s="140"/>
      <c r="AC1042" s="142"/>
      <c r="AD1042" s="15">
        <v>1</v>
      </c>
      <c r="AE1042" s="142"/>
      <c r="AF1042" s="142"/>
      <c r="AG1042" s="142"/>
      <c r="AH1042" s="142"/>
      <c r="AI1042" s="142"/>
      <c r="AJ1042" s="142"/>
      <c r="AK1042" s="142"/>
      <c r="AL1042" s="142"/>
      <c r="AM1042" s="142"/>
      <c r="AN1042" s="142"/>
      <c r="AO1042" s="142"/>
      <c r="AP1042" s="142"/>
      <c r="AQ1042" s="142"/>
    </row>
    <row r="1043" spans="1:43" s="143" customFormat="1" ht="12.75" customHeight="1">
      <c r="A1043" s="126" t="s">
        <v>883</v>
      </c>
      <c r="B1043" s="72"/>
      <c r="C1043" s="144" t="s">
        <v>884</v>
      </c>
      <c r="D1043" s="132"/>
      <c r="E1043" s="145">
        <v>16</v>
      </c>
      <c r="F1043" s="146">
        <v>2471</v>
      </c>
      <c r="G1043" s="147">
        <v>11612</v>
      </c>
      <c r="H1043" s="148"/>
      <c r="I1043" s="158"/>
      <c r="J1043" s="146"/>
      <c r="K1043" s="146"/>
      <c r="L1043" s="149"/>
      <c r="M1043" s="623"/>
      <c r="N1043" s="626"/>
      <c r="O1043" s="138"/>
      <c r="P1043" s="151" t="s">
        <v>1474</v>
      </c>
      <c r="Q1043" s="150"/>
      <c r="R1043" s="150" t="s">
        <v>1474</v>
      </c>
      <c r="S1043" s="15"/>
      <c r="T1043" s="15">
        <v>1</v>
      </c>
      <c r="U1043" s="140"/>
      <c r="V1043" s="140"/>
      <c r="W1043" s="474"/>
      <c r="X1043" s="474"/>
      <c r="Y1043" s="140"/>
      <c r="Z1043" s="140"/>
      <c r="AA1043" s="140"/>
      <c r="AC1043" s="142"/>
      <c r="AD1043" s="15">
        <v>1</v>
      </c>
      <c r="AE1043" s="142"/>
      <c r="AF1043" s="142"/>
      <c r="AG1043" s="142"/>
      <c r="AH1043" s="142"/>
      <c r="AI1043" s="142"/>
      <c r="AJ1043" s="142"/>
      <c r="AK1043" s="142"/>
      <c r="AL1043" s="142"/>
      <c r="AM1043" s="142"/>
      <c r="AN1043" s="142"/>
      <c r="AO1043" s="142"/>
      <c r="AP1043" s="142"/>
      <c r="AQ1043" s="142"/>
    </row>
    <row r="1044" spans="1:43" s="143" customFormat="1" ht="12.75" customHeight="1">
      <c r="A1044" s="126" t="s">
        <v>885</v>
      </c>
      <c r="B1044" s="72"/>
      <c r="C1044" s="144" t="s">
        <v>886</v>
      </c>
      <c r="D1044" s="132"/>
      <c r="E1044" s="145">
        <v>33</v>
      </c>
      <c r="F1044" s="146">
        <v>4064</v>
      </c>
      <c r="G1044" s="147">
        <v>19101</v>
      </c>
      <c r="H1044" s="148"/>
      <c r="I1044" s="158"/>
      <c r="J1044" s="146"/>
      <c r="K1044" s="146"/>
      <c r="L1044" s="149"/>
      <c r="M1044" s="623"/>
      <c r="N1044" s="626"/>
      <c r="O1044" s="138"/>
      <c r="P1044" s="151" t="s">
        <v>1474</v>
      </c>
      <c r="Q1044" s="150"/>
      <c r="R1044" s="150" t="s">
        <v>1474</v>
      </c>
      <c r="S1044" s="15"/>
      <c r="T1044" s="15">
        <v>1</v>
      </c>
      <c r="U1044" s="140"/>
      <c r="V1044" s="140"/>
      <c r="W1044" s="474"/>
      <c r="X1044" s="474"/>
      <c r="Y1044" s="140"/>
      <c r="Z1044" s="140"/>
      <c r="AA1044" s="140"/>
      <c r="AC1044" s="142"/>
      <c r="AD1044" s="15">
        <v>1</v>
      </c>
      <c r="AE1044" s="142"/>
      <c r="AF1044" s="142"/>
      <c r="AG1044" s="142"/>
      <c r="AH1044" s="142"/>
      <c r="AI1044" s="142"/>
      <c r="AJ1044" s="142"/>
      <c r="AK1044" s="142"/>
      <c r="AL1044" s="142"/>
      <c r="AM1044" s="142"/>
      <c r="AN1044" s="142"/>
      <c r="AO1044" s="142"/>
      <c r="AP1044" s="142"/>
      <c r="AQ1044" s="142"/>
    </row>
    <row r="1045" spans="1:43" s="143" customFormat="1" ht="12.75" customHeight="1">
      <c r="A1045" s="126" t="s">
        <v>887</v>
      </c>
      <c r="B1045" s="72"/>
      <c r="C1045" s="144" t="s">
        <v>888</v>
      </c>
      <c r="D1045" s="132"/>
      <c r="E1045" s="145">
        <v>12</v>
      </c>
      <c r="F1045" s="146">
        <v>1017</v>
      </c>
      <c r="G1045" s="147">
        <v>4781</v>
      </c>
      <c r="H1045" s="148"/>
      <c r="I1045" s="158"/>
      <c r="J1045" s="146"/>
      <c r="K1045" s="146"/>
      <c r="L1045" s="149"/>
      <c r="M1045" s="623"/>
      <c r="N1045" s="626"/>
      <c r="O1045" s="138"/>
      <c r="P1045" s="151" t="s">
        <v>1474</v>
      </c>
      <c r="Q1045" s="150"/>
      <c r="R1045" s="150" t="s">
        <v>1474</v>
      </c>
      <c r="S1045" s="15"/>
      <c r="T1045" s="15">
        <v>1</v>
      </c>
      <c r="U1045" s="140"/>
      <c r="V1045" s="140"/>
      <c r="W1045" s="474"/>
      <c r="X1045" s="474"/>
      <c r="Y1045" s="140"/>
      <c r="Z1045" s="140"/>
      <c r="AA1045" s="140"/>
      <c r="AC1045" s="142"/>
      <c r="AD1045" s="15">
        <v>1</v>
      </c>
      <c r="AE1045" s="142"/>
      <c r="AF1045" s="142"/>
      <c r="AG1045" s="142"/>
      <c r="AH1045" s="142"/>
      <c r="AI1045" s="142"/>
      <c r="AJ1045" s="142"/>
      <c r="AK1045" s="142"/>
      <c r="AL1045" s="142"/>
      <c r="AM1045" s="142"/>
      <c r="AN1045" s="142"/>
      <c r="AO1045" s="142"/>
      <c r="AP1045" s="142"/>
      <c r="AQ1045" s="142"/>
    </row>
    <row r="1046" spans="1:43" s="143" customFormat="1" ht="12.75" customHeight="1">
      <c r="A1046" s="126" t="s">
        <v>889</v>
      </c>
      <c r="B1046" s="72"/>
      <c r="C1046" s="144" t="s">
        <v>890</v>
      </c>
      <c r="D1046" s="132"/>
      <c r="E1046" s="145">
        <v>20</v>
      </c>
      <c r="F1046" s="146">
        <v>2897</v>
      </c>
      <c r="G1046" s="147">
        <v>13614</v>
      </c>
      <c r="H1046" s="148"/>
      <c r="I1046" s="158"/>
      <c r="J1046" s="146"/>
      <c r="K1046" s="146"/>
      <c r="L1046" s="149"/>
      <c r="M1046" s="623"/>
      <c r="N1046" s="626"/>
      <c r="O1046" s="138"/>
      <c r="P1046" s="151" t="s">
        <v>1474</v>
      </c>
      <c r="Q1046" s="150"/>
      <c r="R1046" s="150" t="s">
        <v>1474</v>
      </c>
      <c r="S1046" s="15"/>
      <c r="T1046" s="15">
        <v>1</v>
      </c>
      <c r="U1046" s="140"/>
      <c r="V1046" s="140"/>
      <c r="W1046" s="474"/>
      <c r="X1046" s="474"/>
      <c r="Y1046" s="140"/>
      <c r="Z1046" s="140"/>
      <c r="AA1046" s="140"/>
      <c r="AC1046" s="142"/>
      <c r="AD1046" s="15">
        <v>1</v>
      </c>
      <c r="AE1046" s="142"/>
      <c r="AF1046" s="142"/>
      <c r="AG1046" s="142"/>
      <c r="AH1046" s="142"/>
      <c r="AI1046" s="142"/>
      <c r="AJ1046" s="142"/>
      <c r="AK1046" s="142"/>
      <c r="AL1046" s="142"/>
      <c r="AM1046" s="142"/>
      <c r="AN1046" s="142"/>
      <c r="AO1046" s="142"/>
      <c r="AP1046" s="142"/>
      <c r="AQ1046" s="142"/>
    </row>
    <row r="1047" spans="1:43" s="143" customFormat="1" ht="12.75" customHeight="1">
      <c r="A1047" s="126" t="s">
        <v>891</v>
      </c>
      <c r="B1047" s="72"/>
      <c r="C1047" s="144" t="s">
        <v>2622</v>
      </c>
      <c r="D1047" s="132"/>
      <c r="E1047" s="145">
        <v>16</v>
      </c>
      <c r="F1047" s="146">
        <v>1142</v>
      </c>
      <c r="G1047" s="147">
        <v>5369</v>
      </c>
      <c r="H1047" s="148"/>
      <c r="I1047" s="158"/>
      <c r="J1047" s="146"/>
      <c r="K1047" s="146"/>
      <c r="L1047" s="149"/>
      <c r="M1047" s="623"/>
      <c r="N1047" s="626"/>
      <c r="O1047" s="138"/>
      <c r="P1047" s="151" t="s">
        <v>1474</v>
      </c>
      <c r="Q1047" s="150"/>
      <c r="R1047" s="150" t="s">
        <v>1474</v>
      </c>
      <c r="S1047" s="15"/>
      <c r="T1047" s="15">
        <v>1</v>
      </c>
      <c r="U1047" s="140"/>
      <c r="V1047" s="140"/>
      <c r="W1047" s="474"/>
      <c r="X1047" s="474"/>
      <c r="Y1047" s="140"/>
      <c r="Z1047" s="140"/>
      <c r="AA1047" s="140"/>
      <c r="AC1047" s="142"/>
      <c r="AD1047" s="15">
        <v>1</v>
      </c>
      <c r="AE1047" s="142"/>
      <c r="AF1047" s="142"/>
      <c r="AG1047" s="142"/>
      <c r="AH1047" s="142"/>
      <c r="AI1047" s="142"/>
      <c r="AJ1047" s="142"/>
      <c r="AK1047" s="142"/>
      <c r="AL1047" s="142"/>
      <c r="AM1047" s="142"/>
      <c r="AN1047" s="142"/>
      <c r="AO1047" s="142"/>
      <c r="AP1047" s="142"/>
      <c r="AQ1047" s="142"/>
    </row>
    <row r="1048" spans="1:43" s="143" customFormat="1" ht="12.75" customHeight="1">
      <c r="A1048" s="126" t="s">
        <v>892</v>
      </c>
      <c r="B1048" s="72"/>
      <c r="C1048" s="144" t="s">
        <v>893</v>
      </c>
      <c r="D1048" s="132"/>
      <c r="E1048" s="145">
        <v>42</v>
      </c>
      <c r="F1048" s="146">
        <v>7396</v>
      </c>
      <c r="G1048" s="147">
        <v>34760</v>
      </c>
      <c r="H1048" s="148"/>
      <c r="I1048" s="158"/>
      <c r="J1048" s="146"/>
      <c r="K1048" s="146"/>
      <c r="L1048" s="149"/>
      <c r="M1048" s="623"/>
      <c r="N1048" s="626"/>
      <c r="O1048" s="138"/>
      <c r="P1048" s="151" t="s">
        <v>1474</v>
      </c>
      <c r="Q1048" s="150"/>
      <c r="R1048" s="150" t="s">
        <v>1474</v>
      </c>
      <c r="S1048" s="15"/>
      <c r="T1048" s="15">
        <v>1</v>
      </c>
      <c r="U1048" s="140"/>
      <c r="V1048" s="140"/>
      <c r="W1048" s="474"/>
      <c r="X1048" s="474"/>
      <c r="Y1048" s="140"/>
      <c r="Z1048" s="140"/>
      <c r="AA1048" s="140"/>
      <c r="AC1048" s="142"/>
      <c r="AD1048" s="15">
        <v>1</v>
      </c>
      <c r="AE1048" s="142"/>
      <c r="AF1048" s="142"/>
      <c r="AG1048" s="142"/>
      <c r="AH1048" s="142"/>
      <c r="AI1048" s="142"/>
      <c r="AJ1048" s="142"/>
      <c r="AK1048" s="142"/>
      <c r="AL1048" s="142"/>
      <c r="AM1048" s="142"/>
      <c r="AN1048" s="142"/>
      <c r="AO1048" s="142"/>
      <c r="AP1048" s="142"/>
      <c r="AQ1048" s="142"/>
    </row>
    <row r="1049" spans="1:43" s="143" customFormat="1" ht="12.75" customHeight="1">
      <c r="A1049" s="126" t="s">
        <v>894</v>
      </c>
      <c r="B1049" s="72"/>
      <c r="C1049" s="144" t="s">
        <v>895</v>
      </c>
      <c r="D1049" s="132"/>
      <c r="E1049" s="145">
        <v>25</v>
      </c>
      <c r="F1049" s="146">
        <v>2945</v>
      </c>
      <c r="G1049" s="147">
        <v>13841</v>
      </c>
      <c r="H1049" s="148"/>
      <c r="I1049" s="158"/>
      <c r="J1049" s="146"/>
      <c r="K1049" s="146"/>
      <c r="L1049" s="149"/>
      <c r="M1049" s="623"/>
      <c r="N1049" s="626"/>
      <c r="O1049" s="138"/>
      <c r="P1049" s="151" t="s">
        <v>1474</v>
      </c>
      <c r="Q1049" s="150"/>
      <c r="R1049" s="150" t="s">
        <v>1474</v>
      </c>
      <c r="S1049" s="15"/>
      <c r="T1049" s="15">
        <v>1</v>
      </c>
      <c r="U1049" s="140"/>
      <c r="V1049" s="140"/>
      <c r="W1049" s="474"/>
      <c r="X1049" s="474"/>
      <c r="Y1049" s="140"/>
      <c r="Z1049" s="140"/>
      <c r="AA1049" s="140"/>
      <c r="AC1049" s="142"/>
      <c r="AD1049" s="15">
        <v>1</v>
      </c>
      <c r="AE1049" s="142"/>
      <c r="AF1049" s="142"/>
      <c r="AG1049" s="142"/>
      <c r="AH1049" s="142"/>
      <c r="AI1049" s="142"/>
      <c r="AJ1049" s="142"/>
      <c r="AK1049" s="142"/>
      <c r="AL1049" s="142"/>
      <c r="AM1049" s="142"/>
      <c r="AN1049" s="142"/>
      <c r="AO1049" s="142"/>
      <c r="AP1049" s="142"/>
      <c r="AQ1049" s="142"/>
    </row>
    <row r="1050" spans="1:43" s="143" customFormat="1" ht="12.75" customHeight="1">
      <c r="A1050" s="126" t="s">
        <v>896</v>
      </c>
      <c r="B1050" s="72"/>
      <c r="C1050" s="144" t="s">
        <v>897</v>
      </c>
      <c r="D1050" s="132"/>
      <c r="E1050" s="145">
        <v>41</v>
      </c>
      <c r="F1050" s="146">
        <v>4249</v>
      </c>
      <c r="G1050" s="147">
        <v>19970</v>
      </c>
      <c r="H1050" s="148"/>
      <c r="I1050" s="158"/>
      <c r="J1050" s="146"/>
      <c r="K1050" s="146"/>
      <c r="L1050" s="149"/>
      <c r="M1050" s="623"/>
      <c r="N1050" s="626"/>
      <c r="O1050" s="138"/>
      <c r="P1050" s="151" t="s">
        <v>1474</v>
      </c>
      <c r="Q1050" s="150"/>
      <c r="R1050" s="150" t="s">
        <v>1474</v>
      </c>
      <c r="S1050" s="15"/>
      <c r="T1050" s="15">
        <v>1</v>
      </c>
      <c r="U1050" s="140"/>
      <c r="V1050" s="140"/>
      <c r="W1050" s="474"/>
      <c r="X1050" s="474"/>
      <c r="Y1050" s="140"/>
      <c r="Z1050" s="140"/>
      <c r="AA1050" s="140"/>
      <c r="AC1050" s="142"/>
      <c r="AD1050" s="15">
        <v>1</v>
      </c>
      <c r="AE1050" s="142"/>
      <c r="AF1050" s="142"/>
      <c r="AG1050" s="142"/>
      <c r="AH1050" s="142"/>
      <c r="AI1050" s="142"/>
      <c r="AJ1050" s="142"/>
      <c r="AK1050" s="142"/>
      <c r="AL1050" s="142"/>
      <c r="AM1050" s="142"/>
      <c r="AN1050" s="142"/>
      <c r="AO1050" s="142"/>
      <c r="AP1050" s="142"/>
      <c r="AQ1050" s="142"/>
    </row>
    <row r="1051" spans="1:43" s="143" customFormat="1" ht="12.75" customHeight="1">
      <c r="A1051" s="126" t="s">
        <v>898</v>
      </c>
      <c r="B1051" s="72"/>
      <c r="C1051" s="144" t="s">
        <v>899</v>
      </c>
      <c r="D1051" s="132"/>
      <c r="E1051" s="145">
        <v>16</v>
      </c>
      <c r="F1051" s="146">
        <v>2925</v>
      </c>
      <c r="G1051" s="147">
        <v>13748</v>
      </c>
      <c r="H1051" s="148"/>
      <c r="I1051" s="158"/>
      <c r="J1051" s="146"/>
      <c r="K1051" s="146"/>
      <c r="L1051" s="149"/>
      <c r="M1051" s="623"/>
      <c r="N1051" s="626"/>
      <c r="O1051" s="138"/>
      <c r="P1051" s="151" t="s">
        <v>1474</v>
      </c>
      <c r="Q1051" s="150"/>
      <c r="R1051" s="150" t="s">
        <v>1474</v>
      </c>
      <c r="S1051" s="15"/>
      <c r="T1051" s="15">
        <v>1</v>
      </c>
      <c r="U1051" s="140"/>
      <c r="V1051" s="140"/>
      <c r="W1051" s="474"/>
      <c r="X1051" s="474"/>
      <c r="Y1051" s="140"/>
      <c r="Z1051" s="140"/>
      <c r="AA1051" s="140"/>
      <c r="AC1051" s="142"/>
      <c r="AD1051" s="15">
        <v>1</v>
      </c>
      <c r="AE1051" s="142"/>
      <c r="AF1051" s="142"/>
      <c r="AG1051" s="142"/>
      <c r="AH1051" s="142"/>
      <c r="AI1051" s="142"/>
      <c r="AJ1051" s="142"/>
      <c r="AK1051" s="142"/>
      <c r="AL1051" s="142"/>
      <c r="AM1051" s="142"/>
      <c r="AN1051" s="142"/>
      <c r="AO1051" s="142"/>
      <c r="AP1051" s="142"/>
      <c r="AQ1051" s="142"/>
    </row>
    <row r="1052" spans="1:43" s="143" customFormat="1" ht="12.75" customHeight="1">
      <c r="A1052" s="126" t="s">
        <v>900</v>
      </c>
      <c r="B1052" s="72"/>
      <c r="C1052" s="144" t="s">
        <v>901</v>
      </c>
      <c r="D1052" s="132"/>
      <c r="E1052" s="145">
        <v>17</v>
      </c>
      <c r="F1052" s="146">
        <v>2944</v>
      </c>
      <c r="G1052" s="147">
        <v>13836</v>
      </c>
      <c r="H1052" s="148"/>
      <c r="I1052" s="158"/>
      <c r="J1052" s="146"/>
      <c r="K1052" s="146"/>
      <c r="L1052" s="149"/>
      <c r="M1052" s="623"/>
      <c r="N1052" s="626"/>
      <c r="O1052" s="138"/>
      <c r="P1052" s="151" t="s">
        <v>1474</v>
      </c>
      <c r="Q1052" s="150"/>
      <c r="R1052" s="150" t="s">
        <v>1474</v>
      </c>
      <c r="S1052" s="15"/>
      <c r="T1052" s="15">
        <v>1</v>
      </c>
      <c r="U1052" s="140"/>
      <c r="V1052" s="140"/>
      <c r="W1052" s="474"/>
      <c r="X1052" s="474"/>
      <c r="Y1052" s="140"/>
      <c r="Z1052" s="140"/>
      <c r="AA1052" s="140"/>
      <c r="AC1052" s="142"/>
      <c r="AD1052" s="15">
        <v>1</v>
      </c>
      <c r="AE1052" s="142"/>
      <c r="AF1052" s="142"/>
      <c r="AG1052" s="142"/>
      <c r="AH1052" s="142"/>
      <c r="AI1052" s="142"/>
      <c r="AJ1052" s="142"/>
      <c r="AK1052" s="142"/>
      <c r="AL1052" s="142"/>
      <c r="AM1052" s="142"/>
      <c r="AN1052" s="142"/>
      <c r="AO1052" s="142"/>
      <c r="AP1052" s="142"/>
      <c r="AQ1052" s="142"/>
    </row>
    <row r="1053" spans="1:43" s="143" customFormat="1" ht="12.75" customHeight="1">
      <c r="A1053" s="126" t="s">
        <v>902</v>
      </c>
      <c r="B1053" s="72"/>
      <c r="C1053" s="144" t="s">
        <v>903</v>
      </c>
      <c r="D1053" s="132"/>
      <c r="E1053" s="145">
        <v>18</v>
      </c>
      <c r="F1053" s="146">
        <v>3231</v>
      </c>
      <c r="G1053" s="147">
        <v>15184</v>
      </c>
      <c r="H1053" s="148"/>
      <c r="I1053" s="158"/>
      <c r="J1053" s="146"/>
      <c r="K1053" s="146"/>
      <c r="L1053" s="149"/>
      <c r="M1053" s="623"/>
      <c r="N1053" s="626"/>
      <c r="O1053" s="138"/>
      <c r="P1053" s="151" t="s">
        <v>1474</v>
      </c>
      <c r="Q1053" s="150"/>
      <c r="R1053" s="150" t="s">
        <v>1474</v>
      </c>
      <c r="S1053" s="15"/>
      <c r="T1053" s="15">
        <v>1</v>
      </c>
      <c r="U1053" s="140"/>
      <c r="V1053" s="140"/>
      <c r="W1053" s="474"/>
      <c r="X1053" s="474"/>
      <c r="Y1053" s="140"/>
      <c r="Z1053" s="140"/>
      <c r="AA1053" s="140"/>
      <c r="AC1053" s="142"/>
      <c r="AD1053" s="15">
        <v>1</v>
      </c>
      <c r="AE1053" s="142"/>
      <c r="AF1053" s="142"/>
      <c r="AG1053" s="142"/>
      <c r="AH1053" s="142"/>
      <c r="AI1053" s="142"/>
      <c r="AJ1053" s="142"/>
      <c r="AK1053" s="142"/>
      <c r="AL1053" s="142"/>
      <c r="AM1053" s="142"/>
      <c r="AN1053" s="142"/>
      <c r="AO1053" s="142"/>
      <c r="AP1053" s="142"/>
      <c r="AQ1053" s="142"/>
    </row>
    <row r="1054" spans="1:43" s="143" customFormat="1" ht="12.75" customHeight="1" thickBot="1">
      <c r="A1054" s="126" t="s">
        <v>904</v>
      </c>
      <c r="B1054" s="104"/>
      <c r="C1054" s="159" t="s">
        <v>905</v>
      </c>
      <c r="D1054" s="130"/>
      <c r="E1054" s="161">
        <v>24</v>
      </c>
      <c r="F1054" s="162">
        <v>3656</v>
      </c>
      <c r="G1054" s="163">
        <v>17183</v>
      </c>
      <c r="H1054" s="164"/>
      <c r="I1054" s="166"/>
      <c r="J1054" s="162"/>
      <c r="K1054" s="162"/>
      <c r="L1054" s="165"/>
      <c r="M1054" s="634"/>
      <c r="N1054" s="637"/>
      <c r="O1054" s="138"/>
      <c r="P1054" s="151" t="s">
        <v>1474</v>
      </c>
      <c r="Q1054" s="150"/>
      <c r="R1054" s="150" t="s">
        <v>1474</v>
      </c>
      <c r="S1054" s="15"/>
      <c r="T1054" s="15">
        <v>1</v>
      </c>
      <c r="U1054" s="140"/>
      <c r="V1054" s="140"/>
      <c r="W1054" s="474"/>
      <c r="X1054" s="474"/>
      <c r="Y1054" s="140"/>
      <c r="Z1054" s="140"/>
      <c r="AA1054" s="140"/>
      <c r="AC1054" s="142"/>
      <c r="AD1054" s="15">
        <v>1</v>
      </c>
      <c r="AE1054" s="142"/>
      <c r="AF1054" s="142"/>
      <c r="AG1054" s="142"/>
      <c r="AH1054" s="142"/>
      <c r="AI1054" s="142"/>
      <c r="AJ1054" s="142"/>
      <c r="AK1054" s="142"/>
      <c r="AL1054" s="142"/>
      <c r="AM1054" s="142"/>
      <c r="AN1054" s="142"/>
      <c r="AO1054" s="142"/>
      <c r="AP1054" s="142"/>
      <c r="AQ1054" s="142"/>
    </row>
    <row r="1055" spans="1:43" s="455" customFormat="1" ht="15.75" customHeight="1" thickTop="1" thickBot="1">
      <c r="A1055" s="506" t="s">
        <v>906</v>
      </c>
      <c r="B1055" s="738" t="s">
        <v>907</v>
      </c>
      <c r="C1055" s="739"/>
      <c r="D1055" s="721"/>
      <c r="E1055" s="638">
        <f t="shared" ref="E1055:N1055" si="109">SUM(E1056:E1098)</f>
        <v>1638</v>
      </c>
      <c r="F1055" s="639">
        <f t="shared" si="109"/>
        <v>380669</v>
      </c>
      <c r="G1055" s="640">
        <f t="shared" si="109"/>
        <v>1789158</v>
      </c>
      <c r="H1055" s="641">
        <f t="shared" si="109"/>
        <v>1</v>
      </c>
      <c r="I1055" s="642">
        <f t="shared" si="109"/>
        <v>76</v>
      </c>
      <c r="J1055" s="639">
        <f t="shared" si="109"/>
        <v>382</v>
      </c>
      <c r="K1055" s="639">
        <f t="shared" si="109"/>
        <v>0</v>
      </c>
      <c r="L1055" s="643">
        <f t="shared" si="109"/>
        <v>0</v>
      </c>
      <c r="M1055" s="642">
        <f t="shared" si="109"/>
        <v>76</v>
      </c>
      <c r="N1055" s="643">
        <f t="shared" si="109"/>
        <v>382</v>
      </c>
      <c r="O1055" s="451"/>
      <c r="P1055" s="509" t="s">
        <v>1500</v>
      </c>
      <c r="Q1055" s="508"/>
      <c r="R1055" s="508" t="str">
        <f>IF(SUM(E1055:N1055)=0,"",P1055)</f>
        <v>P</v>
      </c>
      <c r="S1055" s="15"/>
      <c r="T1055" s="15"/>
      <c r="U1055" s="453"/>
      <c r="V1055" s="453">
        <v>1</v>
      </c>
      <c r="W1055" s="477"/>
      <c r="X1055" s="477"/>
      <c r="Y1055" s="453"/>
      <c r="Z1055" s="453"/>
      <c r="AA1055" s="453"/>
      <c r="AC1055" s="453"/>
      <c r="AD1055" s="15">
        <v>1</v>
      </c>
      <c r="AE1055" s="453"/>
      <c r="AF1055" s="453"/>
      <c r="AG1055" s="453"/>
      <c r="AH1055" s="453"/>
      <c r="AI1055" s="453"/>
      <c r="AJ1055" s="453"/>
      <c r="AK1055" s="453"/>
      <c r="AL1055" s="453"/>
      <c r="AM1055" s="453"/>
      <c r="AN1055" s="453"/>
      <c r="AO1055" s="453"/>
      <c r="AP1055" s="453"/>
      <c r="AQ1055" s="453"/>
    </row>
    <row r="1056" spans="1:43" s="524" customFormat="1" ht="12.75" customHeight="1" thickTop="1">
      <c r="A1056" s="506" t="s">
        <v>912</v>
      </c>
      <c r="B1056" s="764"/>
      <c r="C1056" s="152" t="s">
        <v>913</v>
      </c>
      <c r="D1056" s="511"/>
      <c r="E1056" s="153">
        <v>64</v>
      </c>
      <c r="F1056" s="154">
        <v>12159</v>
      </c>
      <c r="G1056" s="155">
        <v>57146</v>
      </c>
      <c r="H1056" s="156"/>
      <c r="I1056" s="174"/>
      <c r="J1056" s="154"/>
      <c r="K1056" s="154"/>
      <c r="L1056" s="625"/>
      <c r="M1056" s="648"/>
      <c r="N1056" s="625"/>
      <c r="O1056" s="519"/>
      <c r="P1056" s="509" t="s">
        <v>1474</v>
      </c>
      <c r="Q1056" s="508"/>
      <c r="R1056" s="509" t="s">
        <v>1474</v>
      </c>
      <c r="S1056" s="15"/>
      <c r="T1056" s="15">
        <v>1</v>
      </c>
      <c r="U1056" s="521"/>
      <c r="V1056" s="521"/>
      <c r="W1056" s="522"/>
      <c r="X1056" s="522"/>
      <c r="Y1056" s="521"/>
      <c r="Z1056" s="521"/>
      <c r="AA1056" s="521"/>
      <c r="AC1056" s="523"/>
      <c r="AD1056" s="15">
        <v>1</v>
      </c>
      <c r="AE1056" s="523"/>
      <c r="AF1056" s="523"/>
      <c r="AG1056" s="523"/>
      <c r="AH1056" s="523"/>
      <c r="AI1056" s="523"/>
      <c r="AJ1056" s="523"/>
      <c r="AK1056" s="523"/>
      <c r="AL1056" s="523"/>
      <c r="AM1056" s="523"/>
      <c r="AN1056" s="523"/>
      <c r="AO1056" s="523"/>
      <c r="AP1056" s="523"/>
      <c r="AQ1056" s="523"/>
    </row>
    <row r="1057" spans="1:43" s="524" customFormat="1" ht="12.75" customHeight="1">
      <c r="A1057" s="506" t="s">
        <v>914</v>
      </c>
      <c r="B1057" s="456"/>
      <c r="C1057" s="144" t="s">
        <v>915</v>
      </c>
      <c r="D1057" s="511"/>
      <c r="E1057" s="145">
        <v>54</v>
      </c>
      <c r="F1057" s="146">
        <v>9875</v>
      </c>
      <c r="G1057" s="147">
        <v>46411</v>
      </c>
      <c r="H1057" s="148"/>
      <c r="I1057" s="158"/>
      <c r="J1057" s="146"/>
      <c r="K1057" s="146"/>
      <c r="L1057" s="626"/>
      <c r="M1057" s="623"/>
      <c r="N1057" s="626"/>
      <c r="O1057" s="519"/>
      <c r="P1057" s="509" t="s">
        <v>1474</v>
      </c>
      <c r="Q1057" s="508"/>
      <c r="R1057" s="509" t="s">
        <v>1474</v>
      </c>
      <c r="S1057" s="15"/>
      <c r="T1057" s="15">
        <v>1</v>
      </c>
      <c r="U1057" s="521"/>
      <c r="V1057" s="521"/>
      <c r="W1057" s="522"/>
      <c r="X1057" s="522"/>
      <c r="Y1057" s="521"/>
      <c r="Z1057" s="521"/>
      <c r="AA1057" s="521"/>
      <c r="AC1057" s="523"/>
      <c r="AD1057" s="15">
        <v>1</v>
      </c>
      <c r="AE1057" s="523"/>
      <c r="AF1057" s="523"/>
      <c r="AG1057" s="523"/>
      <c r="AH1057" s="523"/>
      <c r="AI1057" s="523"/>
      <c r="AJ1057" s="523"/>
      <c r="AK1057" s="523"/>
      <c r="AL1057" s="523"/>
      <c r="AM1057" s="523"/>
      <c r="AN1057" s="523"/>
      <c r="AO1057" s="523"/>
      <c r="AP1057" s="523"/>
      <c r="AQ1057" s="523"/>
    </row>
    <row r="1058" spans="1:43" s="524" customFormat="1" ht="12.75" customHeight="1">
      <c r="A1058" s="506" t="s">
        <v>916</v>
      </c>
      <c r="B1058" s="456"/>
      <c r="C1058" s="144" t="s">
        <v>917</v>
      </c>
      <c r="D1058" s="511"/>
      <c r="E1058" s="145">
        <v>16</v>
      </c>
      <c r="F1058" s="146">
        <v>8628</v>
      </c>
      <c r="G1058" s="147">
        <v>40553</v>
      </c>
      <c r="H1058" s="148"/>
      <c r="I1058" s="158"/>
      <c r="J1058" s="146"/>
      <c r="K1058" s="146"/>
      <c r="L1058" s="626"/>
      <c r="M1058" s="623"/>
      <c r="N1058" s="626"/>
      <c r="O1058" s="519"/>
      <c r="P1058" s="509" t="s">
        <v>1474</v>
      </c>
      <c r="Q1058" s="508"/>
      <c r="R1058" s="509" t="s">
        <v>1474</v>
      </c>
      <c r="S1058" s="15"/>
      <c r="T1058" s="15">
        <v>1</v>
      </c>
      <c r="U1058" s="521"/>
      <c r="V1058" s="521"/>
      <c r="W1058" s="522"/>
      <c r="X1058" s="522"/>
      <c r="Y1058" s="521"/>
      <c r="Z1058" s="521"/>
      <c r="AA1058" s="521"/>
      <c r="AC1058" s="523"/>
      <c r="AD1058" s="15">
        <v>1</v>
      </c>
      <c r="AE1058" s="523"/>
      <c r="AF1058" s="523"/>
      <c r="AG1058" s="523"/>
      <c r="AH1058" s="523"/>
      <c r="AI1058" s="523"/>
      <c r="AJ1058" s="523"/>
      <c r="AK1058" s="523"/>
      <c r="AL1058" s="523"/>
      <c r="AM1058" s="523"/>
      <c r="AN1058" s="523"/>
      <c r="AO1058" s="523"/>
      <c r="AP1058" s="523"/>
      <c r="AQ1058" s="523"/>
    </row>
    <row r="1059" spans="1:43" s="524" customFormat="1" ht="12.75" customHeight="1">
      <c r="A1059" s="506" t="s">
        <v>918</v>
      </c>
      <c r="B1059" s="456"/>
      <c r="C1059" s="144" t="s">
        <v>919</v>
      </c>
      <c r="D1059" s="511"/>
      <c r="E1059" s="145">
        <v>25</v>
      </c>
      <c r="F1059" s="146">
        <v>5441</v>
      </c>
      <c r="G1059" s="147">
        <v>25575</v>
      </c>
      <c r="H1059" s="148"/>
      <c r="I1059" s="158"/>
      <c r="J1059" s="146"/>
      <c r="K1059" s="146"/>
      <c r="L1059" s="626"/>
      <c r="M1059" s="623"/>
      <c r="N1059" s="626"/>
      <c r="O1059" s="519"/>
      <c r="P1059" s="509" t="s">
        <v>1474</v>
      </c>
      <c r="Q1059" s="508"/>
      <c r="R1059" s="509" t="s">
        <v>1474</v>
      </c>
      <c r="S1059" s="15"/>
      <c r="T1059" s="15">
        <v>1</v>
      </c>
      <c r="U1059" s="521"/>
      <c r="V1059" s="521"/>
      <c r="W1059" s="522"/>
      <c r="X1059" s="522"/>
      <c r="Y1059" s="521"/>
      <c r="Z1059" s="521"/>
      <c r="AA1059" s="521"/>
      <c r="AC1059" s="523"/>
      <c r="AD1059" s="15">
        <v>1</v>
      </c>
      <c r="AE1059" s="523"/>
      <c r="AF1059" s="523"/>
      <c r="AG1059" s="523"/>
      <c r="AH1059" s="523"/>
      <c r="AI1059" s="523"/>
      <c r="AJ1059" s="523"/>
      <c r="AK1059" s="523"/>
      <c r="AL1059" s="523"/>
      <c r="AM1059" s="523"/>
      <c r="AN1059" s="523"/>
      <c r="AO1059" s="523"/>
      <c r="AP1059" s="523"/>
      <c r="AQ1059" s="523"/>
    </row>
    <row r="1060" spans="1:43" s="524" customFormat="1" ht="12.75" customHeight="1">
      <c r="A1060" s="506" t="s">
        <v>920</v>
      </c>
      <c r="B1060" s="456"/>
      <c r="C1060" s="144" t="s">
        <v>921</v>
      </c>
      <c r="D1060" s="511"/>
      <c r="E1060" s="145">
        <v>37</v>
      </c>
      <c r="F1060" s="146">
        <v>6403</v>
      </c>
      <c r="G1060" s="147">
        <v>30092</v>
      </c>
      <c r="H1060" s="148"/>
      <c r="I1060" s="158"/>
      <c r="J1060" s="146"/>
      <c r="K1060" s="146"/>
      <c r="L1060" s="626"/>
      <c r="M1060" s="623"/>
      <c r="N1060" s="626"/>
      <c r="O1060" s="519"/>
      <c r="P1060" s="509" t="s">
        <v>1474</v>
      </c>
      <c r="Q1060" s="508"/>
      <c r="R1060" s="509" t="s">
        <v>1474</v>
      </c>
      <c r="S1060" s="15"/>
      <c r="T1060" s="15">
        <v>1</v>
      </c>
      <c r="U1060" s="521"/>
      <c r="V1060" s="521"/>
      <c r="W1060" s="522"/>
      <c r="X1060" s="522"/>
      <c r="Y1060" s="521"/>
      <c r="Z1060" s="521"/>
      <c r="AA1060" s="521"/>
      <c r="AC1060" s="523"/>
      <c r="AD1060" s="15">
        <v>1</v>
      </c>
      <c r="AE1060" s="523"/>
      <c r="AF1060" s="523"/>
      <c r="AG1060" s="523"/>
      <c r="AH1060" s="523"/>
      <c r="AI1060" s="523"/>
      <c r="AJ1060" s="523"/>
      <c r="AK1060" s="523"/>
      <c r="AL1060" s="523"/>
      <c r="AM1060" s="523"/>
      <c r="AN1060" s="523"/>
      <c r="AO1060" s="523"/>
      <c r="AP1060" s="523"/>
      <c r="AQ1060" s="523"/>
    </row>
    <row r="1061" spans="1:43" s="524" customFormat="1" ht="12.75" customHeight="1">
      <c r="A1061" s="506" t="s">
        <v>922</v>
      </c>
      <c r="B1061" s="456"/>
      <c r="C1061" s="144" t="s">
        <v>2642</v>
      </c>
      <c r="D1061" s="511"/>
      <c r="E1061" s="145">
        <v>32</v>
      </c>
      <c r="F1061" s="146">
        <v>7577</v>
      </c>
      <c r="G1061" s="147">
        <v>35610</v>
      </c>
      <c r="H1061" s="148"/>
      <c r="I1061" s="158"/>
      <c r="J1061" s="146"/>
      <c r="K1061" s="146"/>
      <c r="L1061" s="626"/>
      <c r="M1061" s="623"/>
      <c r="N1061" s="626"/>
      <c r="O1061" s="519"/>
      <c r="P1061" s="509" t="s">
        <v>1474</v>
      </c>
      <c r="Q1061" s="508"/>
      <c r="R1061" s="509" t="s">
        <v>1474</v>
      </c>
      <c r="S1061" s="15"/>
      <c r="T1061" s="15">
        <v>1</v>
      </c>
      <c r="U1061" s="521"/>
      <c r="V1061" s="521"/>
      <c r="W1061" s="522"/>
      <c r="X1061" s="522"/>
      <c r="Y1061" s="521"/>
      <c r="Z1061" s="521"/>
      <c r="AA1061" s="521"/>
      <c r="AC1061" s="523"/>
      <c r="AD1061" s="15">
        <v>1</v>
      </c>
      <c r="AE1061" s="523"/>
      <c r="AF1061" s="523"/>
      <c r="AG1061" s="523"/>
      <c r="AH1061" s="523"/>
      <c r="AI1061" s="523"/>
      <c r="AJ1061" s="523"/>
      <c r="AK1061" s="523"/>
      <c r="AL1061" s="523"/>
      <c r="AM1061" s="523"/>
      <c r="AN1061" s="523"/>
      <c r="AO1061" s="523"/>
      <c r="AP1061" s="523"/>
      <c r="AQ1061" s="523"/>
    </row>
    <row r="1062" spans="1:43" s="524" customFormat="1" ht="12.75" customHeight="1">
      <c r="A1062" s="506" t="s">
        <v>923</v>
      </c>
      <c r="B1062" s="456"/>
      <c r="C1062" s="735" t="s">
        <v>2891</v>
      </c>
      <c r="D1062" s="511"/>
      <c r="E1062" s="145">
        <v>92</v>
      </c>
      <c r="F1062" s="146">
        <v>21881</v>
      </c>
      <c r="G1062" s="147">
        <v>102841</v>
      </c>
      <c r="H1062" s="148"/>
      <c r="I1062" s="158"/>
      <c r="J1062" s="146"/>
      <c r="K1062" s="146"/>
      <c r="L1062" s="626"/>
      <c r="M1062" s="623"/>
      <c r="N1062" s="626"/>
      <c r="O1062" s="519"/>
      <c r="P1062" s="509" t="s">
        <v>1473</v>
      </c>
      <c r="Q1062" s="508"/>
      <c r="R1062" s="508" t="s">
        <v>1473</v>
      </c>
      <c r="S1062" s="15"/>
      <c r="T1062" s="15"/>
      <c r="U1062" s="521">
        <v>1</v>
      </c>
      <c r="V1062" s="521"/>
      <c r="W1062" s="522"/>
      <c r="X1062" s="522"/>
      <c r="Y1062" s="521"/>
      <c r="Z1062" s="521"/>
      <c r="AA1062" s="521"/>
      <c r="AC1062" s="523"/>
      <c r="AD1062" s="15">
        <v>1</v>
      </c>
      <c r="AE1062" s="523"/>
      <c r="AF1062" s="523"/>
      <c r="AG1062" s="523"/>
      <c r="AH1062" s="523"/>
      <c r="AI1062" s="523"/>
      <c r="AJ1062" s="523"/>
      <c r="AK1062" s="523"/>
      <c r="AL1062" s="523"/>
      <c r="AM1062" s="523"/>
      <c r="AN1062" s="523"/>
      <c r="AO1062" s="523"/>
      <c r="AP1062" s="523"/>
      <c r="AQ1062" s="523"/>
    </row>
    <row r="1063" spans="1:43" s="524" customFormat="1" ht="12.75" customHeight="1">
      <c r="A1063" s="506" t="s">
        <v>925</v>
      </c>
      <c r="B1063" s="456"/>
      <c r="C1063" s="144" t="s">
        <v>926</v>
      </c>
      <c r="D1063" s="511"/>
      <c r="E1063" s="145">
        <v>77</v>
      </c>
      <c r="F1063" s="146">
        <v>10394</v>
      </c>
      <c r="G1063" s="147">
        <v>48853</v>
      </c>
      <c r="H1063" s="148"/>
      <c r="I1063" s="158"/>
      <c r="J1063" s="146"/>
      <c r="K1063" s="146"/>
      <c r="L1063" s="626"/>
      <c r="M1063" s="623"/>
      <c r="N1063" s="626"/>
      <c r="O1063" s="519"/>
      <c r="P1063" s="509" t="s">
        <v>1474</v>
      </c>
      <c r="Q1063" s="508"/>
      <c r="R1063" s="509" t="s">
        <v>1474</v>
      </c>
      <c r="S1063" s="15"/>
      <c r="T1063" s="15">
        <v>1</v>
      </c>
      <c r="U1063" s="521"/>
      <c r="V1063" s="521"/>
      <c r="W1063" s="522"/>
      <c r="X1063" s="522"/>
      <c r="Y1063" s="521"/>
      <c r="Z1063" s="521"/>
      <c r="AA1063" s="521"/>
      <c r="AC1063" s="523"/>
      <c r="AD1063" s="15">
        <v>1</v>
      </c>
      <c r="AE1063" s="523"/>
      <c r="AF1063" s="523"/>
      <c r="AG1063" s="523"/>
      <c r="AH1063" s="523"/>
      <c r="AI1063" s="523"/>
      <c r="AJ1063" s="523"/>
      <c r="AK1063" s="523"/>
      <c r="AL1063" s="523"/>
      <c r="AM1063" s="523"/>
      <c r="AN1063" s="523"/>
      <c r="AO1063" s="523"/>
      <c r="AP1063" s="523"/>
      <c r="AQ1063" s="523"/>
    </row>
    <row r="1064" spans="1:43" s="524" customFormat="1" ht="12.75" customHeight="1">
      <c r="A1064" s="506" t="s">
        <v>927</v>
      </c>
      <c r="B1064" s="456"/>
      <c r="C1064" s="144" t="s">
        <v>928</v>
      </c>
      <c r="D1064" s="511"/>
      <c r="E1064" s="145">
        <v>53</v>
      </c>
      <c r="F1064" s="146">
        <v>6302</v>
      </c>
      <c r="G1064" s="147">
        <v>29619</v>
      </c>
      <c r="H1064" s="148"/>
      <c r="I1064" s="158"/>
      <c r="J1064" s="146"/>
      <c r="K1064" s="146"/>
      <c r="L1064" s="626"/>
      <c r="M1064" s="623"/>
      <c r="N1064" s="626"/>
      <c r="O1064" s="519"/>
      <c r="P1064" s="509" t="s">
        <v>1474</v>
      </c>
      <c r="Q1064" s="508"/>
      <c r="R1064" s="509" t="s">
        <v>1474</v>
      </c>
      <c r="S1064" s="15"/>
      <c r="T1064" s="15">
        <v>1</v>
      </c>
      <c r="U1064" s="521"/>
      <c r="V1064" s="521"/>
      <c r="W1064" s="522"/>
      <c r="X1064" s="522"/>
      <c r="Y1064" s="521"/>
      <c r="Z1064" s="521"/>
      <c r="AA1064" s="521"/>
      <c r="AC1064" s="523"/>
      <c r="AD1064" s="15">
        <v>1</v>
      </c>
      <c r="AE1064" s="523"/>
      <c r="AF1064" s="523"/>
      <c r="AG1064" s="523"/>
      <c r="AH1064" s="523"/>
      <c r="AI1064" s="523"/>
      <c r="AJ1064" s="523"/>
      <c r="AK1064" s="523"/>
      <c r="AL1064" s="523"/>
      <c r="AM1064" s="523"/>
      <c r="AN1064" s="523"/>
      <c r="AO1064" s="523"/>
      <c r="AP1064" s="523"/>
      <c r="AQ1064" s="523"/>
    </row>
    <row r="1065" spans="1:43" s="524" customFormat="1" ht="12.75" customHeight="1">
      <c r="A1065" s="506" t="s">
        <v>929</v>
      </c>
      <c r="B1065" s="456"/>
      <c r="C1065" s="144" t="s">
        <v>930</v>
      </c>
      <c r="D1065" s="511"/>
      <c r="E1065" s="145">
        <v>21</v>
      </c>
      <c r="F1065" s="146">
        <v>6348</v>
      </c>
      <c r="G1065" s="147">
        <v>29834</v>
      </c>
      <c r="H1065" s="148"/>
      <c r="I1065" s="158"/>
      <c r="J1065" s="146"/>
      <c r="K1065" s="146"/>
      <c r="L1065" s="626"/>
      <c r="M1065" s="623"/>
      <c r="N1065" s="626"/>
      <c r="O1065" s="519"/>
      <c r="P1065" s="509" t="s">
        <v>1474</v>
      </c>
      <c r="Q1065" s="508"/>
      <c r="R1065" s="509" t="s">
        <v>1474</v>
      </c>
      <c r="S1065" s="15"/>
      <c r="T1065" s="15">
        <v>1</v>
      </c>
      <c r="U1065" s="521"/>
      <c r="V1065" s="521"/>
      <c r="W1065" s="522"/>
      <c r="X1065" s="522"/>
      <c r="Y1065" s="521"/>
      <c r="Z1065" s="521"/>
      <c r="AA1065" s="521"/>
      <c r="AC1065" s="523"/>
      <c r="AD1065" s="15">
        <v>1</v>
      </c>
      <c r="AE1065" s="523"/>
      <c r="AF1065" s="523"/>
      <c r="AG1065" s="523"/>
      <c r="AH1065" s="523"/>
      <c r="AI1065" s="523"/>
      <c r="AJ1065" s="523"/>
      <c r="AK1065" s="523"/>
      <c r="AL1065" s="523"/>
      <c r="AM1065" s="523"/>
      <c r="AN1065" s="523"/>
      <c r="AO1065" s="523"/>
      <c r="AP1065" s="523"/>
      <c r="AQ1065" s="523"/>
    </row>
    <row r="1066" spans="1:43" s="524" customFormat="1" ht="12.75" customHeight="1">
      <c r="A1066" s="506" t="s">
        <v>931</v>
      </c>
      <c r="B1066" s="456"/>
      <c r="C1066" s="144" t="s">
        <v>932</v>
      </c>
      <c r="D1066" s="511"/>
      <c r="E1066" s="145">
        <v>49</v>
      </c>
      <c r="F1066" s="146">
        <v>10094</v>
      </c>
      <c r="G1066" s="147">
        <v>47444</v>
      </c>
      <c r="H1066" s="148"/>
      <c r="I1066" s="158"/>
      <c r="J1066" s="146"/>
      <c r="K1066" s="146"/>
      <c r="L1066" s="626"/>
      <c r="M1066" s="623"/>
      <c r="N1066" s="626"/>
      <c r="O1066" s="519"/>
      <c r="P1066" s="509" t="s">
        <v>1474</v>
      </c>
      <c r="Q1066" s="508"/>
      <c r="R1066" s="509" t="s">
        <v>1474</v>
      </c>
      <c r="S1066" s="15"/>
      <c r="T1066" s="15">
        <v>1</v>
      </c>
      <c r="U1066" s="521"/>
      <c r="V1066" s="521"/>
      <c r="W1066" s="522"/>
      <c r="X1066" s="522"/>
      <c r="Y1066" s="521"/>
      <c r="Z1066" s="521"/>
      <c r="AA1066" s="521"/>
      <c r="AC1066" s="523"/>
      <c r="AD1066" s="15">
        <v>1</v>
      </c>
      <c r="AE1066" s="523"/>
      <c r="AF1066" s="523"/>
      <c r="AG1066" s="523"/>
      <c r="AH1066" s="523"/>
      <c r="AI1066" s="523"/>
      <c r="AJ1066" s="523"/>
      <c r="AK1066" s="523"/>
      <c r="AL1066" s="523"/>
      <c r="AM1066" s="523"/>
      <c r="AN1066" s="523"/>
      <c r="AO1066" s="523"/>
      <c r="AP1066" s="523"/>
      <c r="AQ1066" s="523"/>
    </row>
    <row r="1067" spans="1:43" s="524" customFormat="1" ht="12.75" customHeight="1">
      <c r="A1067" s="506" t="s">
        <v>933</v>
      </c>
      <c r="B1067" s="456"/>
      <c r="C1067" s="144" t="s">
        <v>934</v>
      </c>
      <c r="D1067" s="511"/>
      <c r="E1067" s="145">
        <v>60</v>
      </c>
      <c r="F1067" s="146">
        <v>6700</v>
      </c>
      <c r="G1067" s="147">
        <v>31490</v>
      </c>
      <c r="H1067" s="148"/>
      <c r="I1067" s="158"/>
      <c r="J1067" s="146"/>
      <c r="K1067" s="146"/>
      <c r="L1067" s="626"/>
      <c r="M1067" s="623"/>
      <c r="N1067" s="626"/>
      <c r="O1067" s="519"/>
      <c r="P1067" s="509" t="s">
        <v>1474</v>
      </c>
      <c r="Q1067" s="508"/>
      <c r="R1067" s="509" t="s">
        <v>1474</v>
      </c>
      <c r="S1067" s="15"/>
      <c r="T1067" s="15">
        <v>1</v>
      </c>
      <c r="U1067" s="521"/>
      <c r="V1067" s="521"/>
      <c r="W1067" s="522"/>
      <c r="X1067" s="522"/>
      <c r="Y1067" s="521"/>
      <c r="Z1067" s="521"/>
      <c r="AA1067" s="521"/>
      <c r="AC1067" s="523"/>
      <c r="AD1067" s="15">
        <v>1</v>
      </c>
      <c r="AE1067" s="523"/>
      <c r="AF1067" s="523"/>
      <c r="AG1067" s="523"/>
      <c r="AH1067" s="523"/>
      <c r="AI1067" s="523"/>
      <c r="AJ1067" s="523"/>
      <c r="AK1067" s="523"/>
      <c r="AL1067" s="523"/>
      <c r="AM1067" s="523"/>
      <c r="AN1067" s="523"/>
      <c r="AO1067" s="523"/>
      <c r="AP1067" s="523"/>
      <c r="AQ1067" s="523"/>
    </row>
    <row r="1068" spans="1:43" s="524" customFormat="1" ht="12.75" customHeight="1">
      <c r="A1068" s="506" t="s">
        <v>935</v>
      </c>
      <c r="B1068" s="456"/>
      <c r="C1068" s="144" t="s">
        <v>936</v>
      </c>
      <c r="D1068" s="511"/>
      <c r="E1068" s="145">
        <v>45</v>
      </c>
      <c r="F1068" s="146">
        <v>8884</v>
      </c>
      <c r="G1068" s="147">
        <v>41757</v>
      </c>
      <c r="H1068" s="148"/>
      <c r="I1068" s="158"/>
      <c r="J1068" s="146"/>
      <c r="K1068" s="146"/>
      <c r="L1068" s="626"/>
      <c r="M1068" s="623"/>
      <c r="N1068" s="626"/>
      <c r="O1068" s="519"/>
      <c r="P1068" s="509" t="s">
        <v>1474</v>
      </c>
      <c r="Q1068" s="508"/>
      <c r="R1068" s="509" t="s">
        <v>1474</v>
      </c>
      <c r="S1068" s="15"/>
      <c r="T1068" s="15">
        <v>1</v>
      </c>
      <c r="U1068" s="521"/>
      <c r="V1068" s="521"/>
      <c r="W1068" s="522"/>
      <c r="X1068" s="522"/>
      <c r="Y1068" s="521"/>
      <c r="Z1068" s="521"/>
      <c r="AA1068" s="521"/>
      <c r="AC1068" s="523"/>
      <c r="AD1068" s="15">
        <v>1</v>
      </c>
      <c r="AE1068" s="523"/>
      <c r="AF1068" s="523"/>
      <c r="AG1068" s="523"/>
      <c r="AH1068" s="523"/>
      <c r="AI1068" s="523"/>
      <c r="AJ1068" s="523"/>
      <c r="AK1068" s="523"/>
      <c r="AL1068" s="523"/>
      <c r="AM1068" s="523"/>
      <c r="AN1068" s="523"/>
      <c r="AO1068" s="523"/>
      <c r="AP1068" s="523"/>
      <c r="AQ1068" s="523"/>
    </row>
    <row r="1069" spans="1:43" s="524" customFormat="1" ht="12.75" customHeight="1">
      <c r="A1069" s="506" t="s">
        <v>937</v>
      </c>
      <c r="B1069" s="456"/>
      <c r="C1069" s="144" t="s">
        <v>938</v>
      </c>
      <c r="D1069" s="511"/>
      <c r="E1069" s="145">
        <v>51</v>
      </c>
      <c r="F1069" s="146">
        <v>12086</v>
      </c>
      <c r="G1069" s="147">
        <v>56803</v>
      </c>
      <c r="H1069" s="148"/>
      <c r="I1069" s="158"/>
      <c r="J1069" s="146"/>
      <c r="K1069" s="146"/>
      <c r="L1069" s="626"/>
      <c r="M1069" s="623"/>
      <c r="N1069" s="626"/>
      <c r="O1069" s="519"/>
      <c r="P1069" s="509" t="s">
        <v>1474</v>
      </c>
      <c r="Q1069" s="508"/>
      <c r="R1069" s="509" t="s">
        <v>1474</v>
      </c>
      <c r="S1069" s="15"/>
      <c r="T1069" s="15">
        <v>1</v>
      </c>
      <c r="U1069" s="521"/>
      <c r="V1069" s="521"/>
      <c r="W1069" s="522"/>
      <c r="X1069" s="522"/>
      <c r="Y1069" s="521"/>
      <c r="Z1069" s="521"/>
      <c r="AA1069" s="521"/>
      <c r="AC1069" s="523"/>
      <c r="AD1069" s="15">
        <v>1</v>
      </c>
      <c r="AE1069" s="523"/>
      <c r="AF1069" s="523"/>
      <c r="AG1069" s="523"/>
      <c r="AH1069" s="523"/>
      <c r="AI1069" s="523"/>
      <c r="AJ1069" s="523"/>
      <c r="AK1069" s="523"/>
      <c r="AL1069" s="523"/>
      <c r="AM1069" s="523"/>
      <c r="AN1069" s="523"/>
      <c r="AO1069" s="523"/>
      <c r="AP1069" s="523"/>
      <c r="AQ1069" s="523"/>
    </row>
    <row r="1070" spans="1:43" s="524" customFormat="1" ht="12.75" customHeight="1">
      <c r="A1070" s="506" t="s">
        <v>939</v>
      </c>
      <c r="B1070" s="456"/>
      <c r="C1070" s="144" t="s">
        <v>940</v>
      </c>
      <c r="D1070" s="511"/>
      <c r="E1070" s="145">
        <v>20</v>
      </c>
      <c r="F1070" s="146">
        <v>4293</v>
      </c>
      <c r="G1070" s="147">
        <v>20179</v>
      </c>
      <c r="H1070" s="148"/>
      <c r="I1070" s="158"/>
      <c r="J1070" s="146"/>
      <c r="K1070" s="146"/>
      <c r="L1070" s="626"/>
      <c r="M1070" s="623"/>
      <c r="N1070" s="626"/>
      <c r="O1070" s="519"/>
      <c r="P1070" s="509" t="s">
        <v>1474</v>
      </c>
      <c r="Q1070" s="508"/>
      <c r="R1070" s="509" t="s">
        <v>1474</v>
      </c>
      <c r="S1070" s="15"/>
      <c r="T1070" s="15">
        <v>1</v>
      </c>
      <c r="U1070" s="521"/>
      <c r="V1070" s="521"/>
      <c r="W1070" s="522"/>
      <c r="X1070" s="522"/>
      <c r="Y1070" s="521"/>
      <c r="Z1070" s="521"/>
      <c r="AA1070" s="521"/>
      <c r="AC1070" s="523"/>
      <c r="AD1070" s="15">
        <v>1</v>
      </c>
      <c r="AE1070" s="523"/>
      <c r="AF1070" s="523"/>
      <c r="AG1070" s="523"/>
      <c r="AH1070" s="523"/>
      <c r="AI1070" s="523"/>
      <c r="AJ1070" s="523"/>
      <c r="AK1070" s="523"/>
      <c r="AL1070" s="523"/>
      <c r="AM1070" s="523"/>
      <c r="AN1070" s="523"/>
      <c r="AO1070" s="523"/>
      <c r="AP1070" s="523"/>
      <c r="AQ1070" s="523"/>
    </row>
    <row r="1071" spans="1:43" s="524" customFormat="1" ht="12.75" customHeight="1">
      <c r="A1071" s="506" t="s">
        <v>941</v>
      </c>
      <c r="B1071" s="456"/>
      <c r="C1071" s="144" t="s">
        <v>942</v>
      </c>
      <c r="D1071" s="511"/>
      <c r="E1071" s="145">
        <v>20</v>
      </c>
      <c r="F1071" s="146">
        <v>4235</v>
      </c>
      <c r="G1071" s="147">
        <v>19904</v>
      </c>
      <c r="H1071" s="148"/>
      <c r="I1071" s="158"/>
      <c r="J1071" s="146"/>
      <c r="K1071" s="146"/>
      <c r="L1071" s="626"/>
      <c r="M1071" s="623"/>
      <c r="N1071" s="626"/>
      <c r="O1071" s="519"/>
      <c r="P1071" s="509" t="s">
        <v>1474</v>
      </c>
      <c r="Q1071" s="508"/>
      <c r="R1071" s="509" t="s">
        <v>1474</v>
      </c>
      <c r="S1071" s="15"/>
      <c r="T1071" s="15">
        <v>1</v>
      </c>
      <c r="U1071" s="521"/>
      <c r="V1071" s="521"/>
      <c r="W1071" s="522"/>
      <c r="X1071" s="522"/>
      <c r="Y1071" s="521"/>
      <c r="Z1071" s="521"/>
      <c r="AA1071" s="521"/>
      <c r="AC1071" s="523"/>
      <c r="AD1071" s="15">
        <v>1</v>
      </c>
      <c r="AE1071" s="523"/>
      <c r="AF1071" s="523"/>
      <c r="AG1071" s="523"/>
      <c r="AH1071" s="523"/>
      <c r="AI1071" s="523"/>
      <c r="AJ1071" s="523"/>
      <c r="AK1071" s="523"/>
      <c r="AL1071" s="523"/>
      <c r="AM1071" s="523"/>
      <c r="AN1071" s="523"/>
      <c r="AO1071" s="523"/>
      <c r="AP1071" s="523"/>
      <c r="AQ1071" s="523"/>
    </row>
    <row r="1072" spans="1:43" s="524" customFormat="1" ht="12.75" customHeight="1">
      <c r="A1072" s="506" t="s">
        <v>943</v>
      </c>
      <c r="B1072" s="456"/>
      <c r="C1072" s="144" t="s">
        <v>944</v>
      </c>
      <c r="D1072" s="511"/>
      <c r="E1072" s="145">
        <v>25</v>
      </c>
      <c r="F1072" s="146">
        <v>9275</v>
      </c>
      <c r="G1072" s="147">
        <v>43593</v>
      </c>
      <c r="H1072" s="148"/>
      <c r="I1072" s="158"/>
      <c r="J1072" s="146"/>
      <c r="K1072" s="146"/>
      <c r="L1072" s="626"/>
      <c r="M1072" s="623"/>
      <c r="N1072" s="626"/>
      <c r="O1072" s="519"/>
      <c r="P1072" s="509" t="s">
        <v>1474</v>
      </c>
      <c r="Q1072" s="508"/>
      <c r="R1072" s="509" t="s">
        <v>1474</v>
      </c>
      <c r="S1072" s="15"/>
      <c r="T1072" s="15">
        <v>1</v>
      </c>
      <c r="U1072" s="521"/>
      <c r="V1072" s="521"/>
      <c r="W1072" s="522"/>
      <c r="X1072" s="522"/>
      <c r="Y1072" s="521"/>
      <c r="Z1072" s="521"/>
      <c r="AA1072" s="521"/>
      <c r="AC1072" s="523"/>
      <c r="AD1072" s="15">
        <v>1</v>
      </c>
      <c r="AE1072" s="523"/>
      <c r="AF1072" s="523"/>
      <c r="AG1072" s="523"/>
      <c r="AH1072" s="523"/>
      <c r="AI1072" s="523"/>
      <c r="AJ1072" s="523"/>
      <c r="AK1072" s="523"/>
      <c r="AL1072" s="523"/>
      <c r="AM1072" s="523"/>
      <c r="AN1072" s="523"/>
      <c r="AO1072" s="523"/>
      <c r="AP1072" s="523"/>
      <c r="AQ1072" s="523"/>
    </row>
    <row r="1073" spans="1:43" s="524" customFormat="1" ht="12.75" customHeight="1">
      <c r="A1073" s="506" t="s">
        <v>945</v>
      </c>
      <c r="B1073" s="456"/>
      <c r="C1073" s="144" t="s">
        <v>946</v>
      </c>
      <c r="D1073" s="511"/>
      <c r="E1073" s="145">
        <v>46</v>
      </c>
      <c r="F1073" s="146">
        <v>8421</v>
      </c>
      <c r="G1073" s="147">
        <v>39577</v>
      </c>
      <c r="H1073" s="148"/>
      <c r="I1073" s="158"/>
      <c r="J1073" s="146"/>
      <c r="K1073" s="146"/>
      <c r="L1073" s="626"/>
      <c r="M1073" s="623"/>
      <c r="N1073" s="626"/>
      <c r="O1073" s="519"/>
      <c r="P1073" s="509" t="s">
        <v>1474</v>
      </c>
      <c r="Q1073" s="508"/>
      <c r="R1073" s="509" t="s">
        <v>1474</v>
      </c>
      <c r="S1073" s="15"/>
      <c r="T1073" s="15">
        <v>1</v>
      </c>
      <c r="U1073" s="521"/>
      <c r="V1073" s="521"/>
      <c r="W1073" s="522"/>
      <c r="X1073" s="522"/>
      <c r="Y1073" s="521"/>
      <c r="Z1073" s="521"/>
      <c r="AA1073" s="521"/>
      <c r="AC1073" s="523"/>
      <c r="AD1073" s="15">
        <v>1</v>
      </c>
      <c r="AE1073" s="523"/>
      <c r="AF1073" s="523"/>
      <c r="AG1073" s="523"/>
      <c r="AH1073" s="523"/>
      <c r="AI1073" s="523"/>
      <c r="AJ1073" s="523"/>
      <c r="AK1073" s="523"/>
      <c r="AL1073" s="523"/>
      <c r="AM1073" s="523"/>
      <c r="AN1073" s="523"/>
      <c r="AO1073" s="523"/>
      <c r="AP1073" s="523"/>
      <c r="AQ1073" s="523"/>
    </row>
    <row r="1074" spans="1:43" s="524" customFormat="1" ht="12.75" customHeight="1">
      <c r="A1074" s="506" t="s">
        <v>947</v>
      </c>
      <c r="B1074" s="456"/>
      <c r="C1074" s="144" t="s">
        <v>948</v>
      </c>
      <c r="D1074" s="511"/>
      <c r="E1074" s="145">
        <v>28</v>
      </c>
      <c r="F1074" s="146">
        <v>5080</v>
      </c>
      <c r="G1074" s="147">
        <v>23878</v>
      </c>
      <c r="H1074" s="148"/>
      <c r="I1074" s="158"/>
      <c r="J1074" s="146"/>
      <c r="K1074" s="146"/>
      <c r="L1074" s="626"/>
      <c r="M1074" s="623"/>
      <c r="N1074" s="626"/>
      <c r="O1074" s="519"/>
      <c r="P1074" s="509" t="s">
        <v>1474</v>
      </c>
      <c r="Q1074" s="508"/>
      <c r="R1074" s="509" t="s">
        <v>1474</v>
      </c>
      <c r="S1074" s="15"/>
      <c r="T1074" s="15">
        <v>1</v>
      </c>
      <c r="U1074" s="521"/>
      <c r="V1074" s="521"/>
      <c r="W1074" s="522"/>
      <c r="X1074" s="522"/>
      <c r="Y1074" s="521"/>
      <c r="Z1074" s="521"/>
      <c r="AA1074" s="521"/>
      <c r="AC1074" s="523"/>
      <c r="AD1074" s="15">
        <v>1</v>
      </c>
      <c r="AE1074" s="523"/>
      <c r="AF1074" s="523"/>
      <c r="AG1074" s="523"/>
      <c r="AH1074" s="523"/>
      <c r="AI1074" s="523"/>
      <c r="AJ1074" s="523"/>
      <c r="AK1074" s="523"/>
      <c r="AL1074" s="523"/>
      <c r="AM1074" s="523"/>
      <c r="AN1074" s="523"/>
      <c r="AO1074" s="523"/>
      <c r="AP1074" s="523"/>
      <c r="AQ1074" s="523"/>
    </row>
    <row r="1075" spans="1:43" s="524" customFormat="1" ht="12.75" customHeight="1">
      <c r="A1075" s="506" t="s">
        <v>949</v>
      </c>
      <c r="B1075" s="456"/>
      <c r="C1075" s="144" t="s">
        <v>950</v>
      </c>
      <c r="D1075" s="511"/>
      <c r="E1075" s="145">
        <v>26</v>
      </c>
      <c r="F1075" s="146">
        <v>2831</v>
      </c>
      <c r="G1075" s="147">
        <v>13307</v>
      </c>
      <c r="H1075" s="148"/>
      <c r="I1075" s="158"/>
      <c r="J1075" s="146"/>
      <c r="K1075" s="146"/>
      <c r="L1075" s="626"/>
      <c r="M1075" s="623"/>
      <c r="N1075" s="626"/>
      <c r="O1075" s="519"/>
      <c r="P1075" s="509" t="s">
        <v>1474</v>
      </c>
      <c r="Q1075" s="508"/>
      <c r="R1075" s="509" t="s">
        <v>1474</v>
      </c>
      <c r="S1075" s="15"/>
      <c r="T1075" s="15">
        <v>1</v>
      </c>
      <c r="U1075" s="521"/>
      <c r="V1075" s="521"/>
      <c r="W1075" s="522"/>
      <c r="X1075" s="522"/>
      <c r="Y1075" s="521"/>
      <c r="Z1075" s="521"/>
      <c r="AA1075" s="521"/>
      <c r="AC1075" s="523"/>
      <c r="AD1075" s="15">
        <v>1</v>
      </c>
      <c r="AE1075" s="523"/>
      <c r="AF1075" s="523"/>
      <c r="AG1075" s="523"/>
      <c r="AH1075" s="523"/>
      <c r="AI1075" s="523"/>
      <c r="AJ1075" s="523"/>
      <c r="AK1075" s="523"/>
      <c r="AL1075" s="523"/>
      <c r="AM1075" s="523"/>
      <c r="AN1075" s="523"/>
      <c r="AO1075" s="523"/>
      <c r="AP1075" s="523"/>
      <c r="AQ1075" s="523"/>
    </row>
    <row r="1076" spans="1:43" s="524" customFormat="1" ht="12.75" customHeight="1">
      <c r="A1076" s="506" t="s">
        <v>951</v>
      </c>
      <c r="B1076" s="456"/>
      <c r="C1076" s="144" t="s">
        <v>952</v>
      </c>
      <c r="D1076" s="511"/>
      <c r="E1076" s="145">
        <v>23</v>
      </c>
      <c r="F1076" s="146">
        <v>10219</v>
      </c>
      <c r="G1076" s="147">
        <v>48027</v>
      </c>
      <c r="H1076" s="148"/>
      <c r="I1076" s="158"/>
      <c r="J1076" s="146"/>
      <c r="K1076" s="146"/>
      <c r="L1076" s="626"/>
      <c r="M1076" s="623"/>
      <c r="N1076" s="626"/>
      <c r="O1076" s="519"/>
      <c r="P1076" s="509" t="s">
        <v>1474</v>
      </c>
      <c r="Q1076" s="508"/>
      <c r="R1076" s="509" t="s">
        <v>1474</v>
      </c>
      <c r="S1076" s="15"/>
      <c r="T1076" s="15">
        <v>1</v>
      </c>
      <c r="U1076" s="521"/>
      <c r="V1076" s="521"/>
      <c r="W1076" s="522"/>
      <c r="X1076" s="522"/>
      <c r="Y1076" s="521"/>
      <c r="Z1076" s="521"/>
      <c r="AA1076" s="521"/>
      <c r="AC1076" s="523"/>
      <c r="AD1076" s="15">
        <v>1</v>
      </c>
      <c r="AE1076" s="523"/>
      <c r="AF1076" s="523"/>
      <c r="AG1076" s="523"/>
      <c r="AH1076" s="523"/>
      <c r="AI1076" s="523"/>
      <c r="AJ1076" s="523"/>
      <c r="AK1076" s="523"/>
      <c r="AL1076" s="523"/>
      <c r="AM1076" s="523"/>
      <c r="AN1076" s="523"/>
      <c r="AO1076" s="523"/>
      <c r="AP1076" s="523"/>
      <c r="AQ1076" s="523"/>
    </row>
    <row r="1077" spans="1:43" s="524" customFormat="1" ht="12.75" customHeight="1">
      <c r="A1077" s="506" t="s">
        <v>953</v>
      </c>
      <c r="B1077" s="456"/>
      <c r="C1077" s="144" t="s">
        <v>2116</v>
      </c>
      <c r="D1077" s="511"/>
      <c r="E1077" s="145">
        <v>35</v>
      </c>
      <c r="F1077" s="146">
        <v>4071</v>
      </c>
      <c r="G1077" s="147">
        <v>19133</v>
      </c>
      <c r="H1077" s="148"/>
      <c r="I1077" s="158"/>
      <c r="J1077" s="146"/>
      <c r="K1077" s="146"/>
      <c r="L1077" s="626"/>
      <c r="M1077" s="623"/>
      <c r="N1077" s="626"/>
      <c r="O1077" s="519"/>
      <c r="P1077" s="509" t="s">
        <v>1474</v>
      </c>
      <c r="Q1077" s="508"/>
      <c r="R1077" s="509" t="s">
        <v>1474</v>
      </c>
      <c r="S1077" s="15"/>
      <c r="T1077" s="15">
        <v>1</v>
      </c>
      <c r="U1077" s="521"/>
      <c r="V1077" s="521"/>
      <c r="W1077" s="522"/>
      <c r="X1077" s="522"/>
      <c r="Y1077" s="521"/>
      <c r="Z1077" s="521"/>
      <c r="AA1077" s="521"/>
      <c r="AC1077" s="523"/>
      <c r="AD1077" s="15">
        <v>1</v>
      </c>
      <c r="AE1077" s="523"/>
      <c r="AF1077" s="523"/>
      <c r="AG1077" s="523"/>
      <c r="AH1077" s="523"/>
      <c r="AI1077" s="523"/>
      <c r="AJ1077" s="523"/>
      <c r="AK1077" s="523"/>
      <c r="AL1077" s="523"/>
      <c r="AM1077" s="523"/>
      <c r="AN1077" s="523"/>
      <c r="AO1077" s="523"/>
      <c r="AP1077" s="523"/>
      <c r="AQ1077" s="523"/>
    </row>
    <row r="1078" spans="1:43" s="524" customFormat="1" ht="12.75" customHeight="1">
      <c r="A1078" s="506" t="s">
        <v>954</v>
      </c>
      <c r="B1078" s="456"/>
      <c r="C1078" s="144" t="s">
        <v>907</v>
      </c>
      <c r="D1078" s="511"/>
      <c r="E1078" s="145">
        <v>30</v>
      </c>
      <c r="F1078" s="146">
        <v>7980</v>
      </c>
      <c r="G1078" s="147">
        <v>37505</v>
      </c>
      <c r="H1078" s="148"/>
      <c r="I1078" s="158"/>
      <c r="J1078" s="146"/>
      <c r="K1078" s="146"/>
      <c r="L1078" s="626"/>
      <c r="M1078" s="623"/>
      <c r="N1078" s="626"/>
      <c r="O1078" s="519"/>
      <c r="P1078" s="509" t="s">
        <v>1474</v>
      </c>
      <c r="Q1078" s="508"/>
      <c r="R1078" s="509" t="s">
        <v>1474</v>
      </c>
      <c r="S1078" s="15"/>
      <c r="T1078" s="15">
        <v>1</v>
      </c>
      <c r="U1078" s="521"/>
      <c r="V1078" s="521"/>
      <c r="W1078" s="522"/>
      <c r="X1078" s="522"/>
      <c r="Y1078" s="521"/>
      <c r="Z1078" s="521"/>
      <c r="AA1078" s="521"/>
      <c r="AC1078" s="523"/>
      <c r="AD1078" s="15">
        <v>1</v>
      </c>
      <c r="AE1078" s="523"/>
      <c r="AF1078" s="523"/>
      <c r="AG1078" s="523"/>
      <c r="AH1078" s="523"/>
      <c r="AI1078" s="523"/>
      <c r="AJ1078" s="523"/>
      <c r="AK1078" s="523"/>
      <c r="AL1078" s="523"/>
      <c r="AM1078" s="523"/>
      <c r="AN1078" s="523"/>
      <c r="AO1078" s="523"/>
      <c r="AP1078" s="523"/>
      <c r="AQ1078" s="523"/>
    </row>
    <row r="1079" spans="1:43" s="524" customFormat="1" ht="12.75" customHeight="1">
      <c r="A1079" s="506" t="s">
        <v>955</v>
      </c>
      <c r="B1079" s="456"/>
      <c r="C1079" s="144" t="s">
        <v>956</v>
      </c>
      <c r="D1079" s="511"/>
      <c r="E1079" s="145">
        <v>31</v>
      </c>
      <c r="F1079" s="146">
        <v>3984</v>
      </c>
      <c r="G1079" s="147">
        <v>18724</v>
      </c>
      <c r="H1079" s="148"/>
      <c r="I1079" s="158"/>
      <c r="J1079" s="146"/>
      <c r="K1079" s="146"/>
      <c r="L1079" s="626"/>
      <c r="M1079" s="623"/>
      <c r="N1079" s="626"/>
      <c r="O1079" s="519"/>
      <c r="P1079" s="509" t="s">
        <v>1474</v>
      </c>
      <c r="Q1079" s="508"/>
      <c r="R1079" s="509" t="s">
        <v>1474</v>
      </c>
      <c r="S1079" s="15"/>
      <c r="T1079" s="15">
        <v>1</v>
      </c>
      <c r="U1079" s="521"/>
      <c r="V1079" s="521"/>
      <c r="W1079" s="522"/>
      <c r="X1079" s="522"/>
      <c r="Y1079" s="521"/>
      <c r="Z1079" s="521"/>
      <c r="AA1079" s="521"/>
      <c r="AC1079" s="523"/>
      <c r="AD1079" s="15">
        <v>1</v>
      </c>
      <c r="AE1079" s="523"/>
      <c r="AF1079" s="523"/>
      <c r="AG1079" s="523"/>
      <c r="AH1079" s="523"/>
      <c r="AI1079" s="523"/>
      <c r="AJ1079" s="523"/>
      <c r="AK1079" s="523"/>
      <c r="AL1079" s="523"/>
      <c r="AM1079" s="523"/>
      <c r="AN1079" s="523"/>
      <c r="AO1079" s="523"/>
      <c r="AP1079" s="523"/>
      <c r="AQ1079" s="523"/>
    </row>
    <row r="1080" spans="1:43" s="524" customFormat="1" ht="12.75" customHeight="1">
      <c r="A1080" s="506" t="s">
        <v>957</v>
      </c>
      <c r="B1080" s="456"/>
      <c r="C1080" s="144" t="s">
        <v>958</v>
      </c>
      <c r="D1080" s="511"/>
      <c r="E1080" s="145">
        <v>28</v>
      </c>
      <c r="F1080" s="146">
        <v>5659</v>
      </c>
      <c r="G1080" s="147">
        <v>26599</v>
      </c>
      <c r="H1080" s="148"/>
      <c r="I1080" s="158"/>
      <c r="J1080" s="146"/>
      <c r="K1080" s="146"/>
      <c r="L1080" s="626"/>
      <c r="M1080" s="623"/>
      <c r="N1080" s="626"/>
      <c r="O1080" s="519"/>
      <c r="P1080" s="509" t="s">
        <v>1474</v>
      </c>
      <c r="Q1080" s="508"/>
      <c r="R1080" s="509" t="s">
        <v>1474</v>
      </c>
      <c r="S1080" s="15"/>
      <c r="T1080" s="15">
        <v>1</v>
      </c>
      <c r="U1080" s="521"/>
      <c r="V1080" s="521"/>
      <c r="W1080" s="522"/>
      <c r="X1080" s="522"/>
      <c r="Y1080" s="521"/>
      <c r="Z1080" s="521"/>
      <c r="AA1080" s="521"/>
      <c r="AC1080" s="523"/>
      <c r="AD1080" s="15">
        <v>1</v>
      </c>
      <c r="AE1080" s="523"/>
      <c r="AF1080" s="523"/>
      <c r="AG1080" s="523"/>
      <c r="AH1080" s="523"/>
      <c r="AI1080" s="523"/>
      <c r="AJ1080" s="523"/>
      <c r="AK1080" s="523"/>
      <c r="AL1080" s="523"/>
      <c r="AM1080" s="523"/>
      <c r="AN1080" s="523"/>
      <c r="AO1080" s="523"/>
      <c r="AP1080" s="523"/>
      <c r="AQ1080" s="523"/>
    </row>
    <row r="1081" spans="1:43" s="524" customFormat="1" ht="12.75" customHeight="1">
      <c r="A1081" s="506" t="s">
        <v>959</v>
      </c>
      <c r="B1081" s="456"/>
      <c r="C1081" s="144" t="s">
        <v>960</v>
      </c>
      <c r="D1081" s="511"/>
      <c r="E1081" s="145">
        <v>21</v>
      </c>
      <c r="F1081" s="146">
        <v>3636</v>
      </c>
      <c r="G1081" s="147">
        <v>17089</v>
      </c>
      <c r="H1081" s="148"/>
      <c r="I1081" s="158"/>
      <c r="J1081" s="146"/>
      <c r="K1081" s="146"/>
      <c r="L1081" s="626"/>
      <c r="M1081" s="623"/>
      <c r="N1081" s="626"/>
      <c r="O1081" s="519"/>
      <c r="P1081" s="509" t="s">
        <v>1474</v>
      </c>
      <c r="Q1081" s="508"/>
      <c r="R1081" s="509" t="s">
        <v>1474</v>
      </c>
      <c r="S1081" s="15"/>
      <c r="T1081" s="15">
        <v>1</v>
      </c>
      <c r="U1081" s="521"/>
      <c r="V1081" s="521"/>
      <c r="W1081" s="522"/>
      <c r="X1081" s="522"/>
      <c r="Y1081" s="521"/>
      <c r="Z1081" s="521"/>
      <c r="AA1081" s="521"/>
      <c r="AC1081" s="523"/>
      <c r="AD1081" s="15">
        <v>1</v>
      </c>
      <c r="AE1081" s="523"/>
      <c r="AF1081" s="523"/>
      <c r="AG1081" s="523"/>
      <c r="AH1081" s="523"/>
      <c r="AI1081" s="523"/>
      <c r="AJ1081" s="523"/>
      <c r="AK1081" s="523"/>
      <c r="AL1081" s="523"/>
      <c r="AM1081" s="523"/>
      <c r="AN1081" s="523"/>
      <c r="AO1081" s="523"/>
      <c r="AP1081" s="523"/>
      <c r="AQ1081" s="523"/>
    </row>
    <row r="1082" spans="1:43" s="524" customFormat="1" ht="12.75" customHeight="1">
      <c r="A1082" s="506" t="s">
        <v>961</v>
      </c>
      <c r="B1082" s="456"/>
      <c r="C1082" s="144" t="s">
        <v>962</v>
      </c>
      <c r="D1082" s="511"/>
      <c r="E1082" s="145">
        <v>30</v>
      </c>
      <c r="F1082" s="146">
        <v>6616</v>
      </c>
      <c r="G1082" s="147">
        <v>31097</v>
      </c>
      <c r="H1082" s="148"/>
      <c r="I1082" s="158"/>
      <c r="J1082" s="146"/>
      <c r="K1082" s="146"/>
      <c r="L1082" s="626"/>
      <c r="M1082" s="623"/>
      <c r="N1082" s="626"/>
      <c r="O1082" s="519"/>
      <c r="P1082" s="509" t="s">
        <v>1474</v>
      </c>
      <c r="Q1082" s="508"/>
      <c r="R1082" s="509" t="s">
        <v>1474</v>
      </c>
      <c r="S1082" s="15"/>
      <c r="T1082" s="15">
        <v>1</v>
      </c>
      <c r="U1082" s="521"/>
      <c r="V1082" s="521"/>
      <c r="W1082" s="522"/>
      <c r="X1082" s="522"/>
      <c r="Y1082" s="521"/>
      <c r="Z1082" s="521"/>
      <c r="AA1082" s="521"/>
      <c r="AC1082" s="523"/>
      <c r="AD1082" s="15">
        <v>1</v>
      </c>
      <c r="AE1082" s="523"/>
      <c r="AF1082" s="523"/>
      <c r="AG1082" s="523"/>
      <c r="AH1082" s="523"/>
      <c r="AI1082" s="523"/>
      <c r="AJ1082" s="523"/>
      <c r="AK1082" s="523"/>
      <c r="AL1082" s="523"/>
      <c r="AM1082" s="523"/>
      <c r="AN1082" s="523"/>
      <c r="AO1082" s="523"/>
      <c r="AP1082" s="523"/>
      <c r="AQ1082" s="523"/>
    </row>
    <row r="1083" spans="1:43" s="524" customFormat="1" ht="12.75" customHeight="1">
      <c r="A1083" s="506" t="s">
        <v>963</v>
      </c>
      <c r="B1083" s="456"/>
      <c r="C1083" s="144" t="s">
        <v>964</v>
      </c>
      <c r="D1083" s="511"/>
      <c r="E1083" s="145">
        <v>16</v>
      </c>
      <c r="F1083" s="146">
        <v>3126</v>
      </c>
      <c r="G1083" s="147">
        <v>14694</v>
      </c>
      <c r="H1083" s="148"/>
      <c r="I1083" s="158"/>
      <c r="J1083" s="146"/>
      <c r="K1083" s="146"/>
      <c r="L1083" s="626"/>
      <c r="M1083" s="623"/>
      <c r="N1083" s="626"/>
      <c r="O1083" s="519"/>
      <c r="P1083" s="509" t="s">
        <v>1474</v>
      </c>
      <c r="Q1083" s="508"/>
      <c r="R1083" s="509" t="s">
        <v>1474</v>
      </c>
      <c r="S1083" s="15"/>
      <c r="T1083" s="15">
        <v>1</v>
      </c>
      <c r="U1083" s="521"/>
      <c r="V1083" s="521"/>
      <c r="W1083" s="522"/>
      <c r="X1083" s="522"/>
      <c r="Y1083" s="521"/>
      <c r="Z1083" s="521"/>
      <c r="AA1083" s="521"/>
      <c r="AC1083" s="523"/>
      <c r="AD1083" s="15">
        <v>1</v>
      </c>
      <c r="AE1083" s="523"/>
      <c r="AF1083" s="523"/>
      <c r="AG1083" s="523"/>
      <c r="AH1083" s="523"/>
      <c r="AI1083" s="523"/>
      <c r="AJ1083" s="523"/>
      <c r="AK1083" s="523"/>
      <c r="AL1083" s="523"/>
      <c r="AM1083" s="523"/>
      <c r="AN1083" s="523"/>
      <c r="AO1083" s="523"/>
      <c r="AP1083" s="523"/>
      <c r="AQ1083" s="523"/>
    </row>
    <row r="1084" spans="1:43" s="524" customFormat="1" ht="12.75" customHeight="1">
      <c r="A1084" s="506" t="s">
        <v>965</v>
      </c>
      <c r="B1084" s="456"/>
      <c r="C1084" s="144" t="s">
        <v>966</v>
      </c>
      <c r="D1084" s="511"/>
      <c r="E1084" s="145">
        <v>22</v>
      </c>
      <c r="F1084" s="146">
        <v>5792</v>
      </c>
      <c r="G1084" s="147">
        <v>27224</v>
      </c>
      <c r="H1084" s="148"/>
      <c r="I1084" s="158"/>
      <c r="J1084" s="146"/>
      <c r="K1084" s="146"/>
      <c r="L1084" s="626"/>
      <c r="M1084" s="623"/>
      <c r="N1084" s="626"/>
      <c r="O1084" s="519"/>
      <c r="P1084" s="509" t="s">
        <v>1474</v>
      </c>
      <c r="Q1084" s="508"/>
      <c r="R1084" s="509" t="s">
        <v>1474</v>
      </c>
      <c r="S1084" s="15"/>
      <c r="T1084" s="15">
        <v>1</v>
      </c>
      <c r="U1084" s="521"/>
      <c r="V1084" s="521"/>
      <c r="W1084" s="522"/>
      <c r="X1084" s="522"/>
      <c r="Y1084" s="521"/>
      <c r="Z1084" s="521"/>
      <c r="AA1084" s="521"/>
      <c r="AC1084" s="523"/>
      <c r="AD1084" s="15">
        <v>1</v>
      </c>
      <c r="AE1084" s="523"/>
      <c r="AF1084" s="523"/>
      <c r="AG1084" s="523"/>
      <c r="AH1084" s="523"/>
      <c r="AI1084" s="523"/>
      <c r="AJ1084" s="523"/>
      <c r="AK1084" s="523"/>
      <c r="AL1084" s="523"/>
      <c r="AM1084" s="523"/>
      <c r="AN1084" s="523"/>
      <c r="AO1084" s="523"/>
      <c r="AP1084" s="523"/>
      <c r="AQ1084" s="523"/>
    </row>
    <row r="1085" spans="1:43" s="524" customFormat="1" ht="12.75" customHeight="1">
      <c r="A1085" s="506" t="s">
        <v>908</v>
      </c>
      <c r="B1085" s="456"/>
      <c r="C1085" s="144" t="s">
        <v>2888</v>
      </c>
      <c r="D1085" s="511"/>
      <c r="E1085" s="145">
        <v>110</v>
      </c>
      <c r="F1085" s="146">
        <v>40681</v>
      </c>
      <c r="G1085" s="147">
        <v>191200</v>
      </c>
      <c r="H1085" s="148"/>
      <c r="I1085" s="158"/>
      <c r="J1085" s="146"/>
      <c r="K1085" s="146"/>
      <c r="L1085" s="626"/>
      <c r="M1085" s="623"/>
      <c r="N1085" s="626"/>
      <c r="O1085" s="519"/>
      <c r="P1085" s="509" t="s">
        <v>1473</v>
      </c>
      <c r="Q1085" s="508"/>
      <c r="R1085" s="508" t="str">
        <f>IF(SUM(E1085:N1085)=0,"",P1085)</f>
        <v>C</v>
      </c>
      <c r="S1085" s="15"/>
      <c r="T1085" s="15"/>
      <c r="U1085" s="521">
        <v>1</v>
      </c>
      <c r="V1085" s="521"/>
      <c r="W1085" s="522"/>
      <c r="X1085" s="522"/>
      <c r="Y1085" s="521"/>
      <c r="Z1085" s="521"/>
      <c r="AA1085" s="521"/>
      <c r="AC1085" s="523"/>
      <c r="AD1085" s="15">
        <v>1</v>
      </c>
      <c r="AE1085" s="523"/>
      <c r="AF1085" s="523"/>
      <c r="AG1085" s="523"/>
      <c r="AH1085" s="523"/>
      <c r="AI1085" s="523"/>
      <c r="AJ1085" s="523"/>
      <c r="AK1085" s="523"/>
      <c r="AL1085" s="523"/>
      <c r="AM1085" s="523"/>
      <c r="AN1085" s="523"/>
      <c r="AO1085" s="523"/>
      <c r="AP1085" s="523"/>
      <c r="AQ1085" s="523"/>
    </row>
    <row r="1086" spans="1:43" s="524" customFormat="1" ht="12.75" customHeight="1">
      <c r="A1086" s="506" t="s">
        <v>967</v>
      </c>
      <c r="B1086" s="456"/>
      <c r="C1086" s="144" t="s">
        <v>968</v>
      </c>
      <c r="D1086" s="511"/>
      <c r="E1086" s="145">
        <v>33</v>
      </c>
      <c r="F1086" s="146">
        <v>13346</v>
      </c>
      <c r="G1086" s="147">
        <v>62727</v>
      </c>
      <c r="H1086" s="148"/>
      <c r="I1086" s="158"/>
      <c r="J1086" s="146"/>
      <c r="K1086" s="146"/>
      <c r="L1086" s="626"/>
      <c r="M1086" s="623"/>
      <c r="N1086" s="626"/>
      <c r="O1086" s="519"/>
      <c r="P1086" s="509" t="s">
        <v>1474</v>
      </c>
      <c r="Q1086" s="508"/>
      <c r="R1086" s="509" t="s">
        <v>1474</v>
      </c>
      <c r="S1086" s="15"/>
      <c r="T1086" s="15">
        <v>1</v>
      </c>
      <c r="U1086" s="521"/>
      <c r="V1086" s="521"/>
      <c r="W1086" s="522"/>
      <c r="X1086" s="522"/>
      <c r="Y1086" s="521"/>
      <c r="Z1086" s="521"/>
      <c r="AA1086" s="521"/>
      <c r="AC1086" s="523"/>
      <c r="AD1086" s="15">
        <v>1</v>
      </c>
      <c r="AE1086" s="523"/>
      <c r="AF1086" s="523"/>
      <c r="AG1086" s="523"/>
      <c r="AH1086" s="523"/>
      <c r="AI1086" s="523"/>
      <c r="AJ1086" s="523"/>
      <c r="AK1086" s="523"/>
      <c r="AL1086" s="523"/>
      <c r="AM1086" s="523"/>
      <c r="AN1086" s="523"/>
      <c r="AO1086" s="523"/>
      <c r="AP1086" s="523"/>
      <c r="AQ1086" s="523"/>
    </row>
    <row r="1087" spans="1:43" s="524" customFormat="1" ht="12.75" customHeight="1">
      <c r="A1087" s="506" t="s">
        <v>969</v>
      </c>
      <c r="B1087" s="456"/>
      <c r="C1087" s="144" t="s">
        <v>970</v>
      </c>
      <c r="D1087" s="511"/>
      <c r="E1087" s="145">
        <v>50</v>
      </c>
      <c r="F1087" s="146">
        <v>11524</v>
      </c>
      <c r="G1087" s="147">
        <v>54163</v>
      </c>
      <c r="H1087" s="148"/>
      <c r="I1087" s="158"/>
      <c r="J1087" s="146"/>
      <c r="K1087" s="146"/>
      <c r="L1087" s="626"/>
      <c r="M1087" s="623"/>
      <c r="N1087" s="626"/>
      <c r="O1087" s="519"/>
      <c r="P1087" s="509" t="s">
        <v>1474</v>
      </c>
      <c r="Q1087" s="508"/>
      <c r="R1087" s="509" t="s">
        <v>1474</v>
      </c>
      <c r="S1087" s="15"/>
      <c r="T1087" s="15">
        <v>1</v>
      </c>
      <c r="U1087" s="521"/>
      <c r="V1087" s="521"/>
      <c r="W1087" s="522"/>
      <c r="X1087" s="522"/>
      <c r="Y1087" s="521"/>
      <c r="Z1087" s="521"/>
      <c r="AA1087" s="521"/>
      <c r="AC1087" s="523"/>
      <c r="AD1087" s="15">
        <v>1</v>
      </c>
      <c r="AE1087" s="523"/>
      <c r="AF1087" s="523"/>
      <c r="AG1087" s="523"/>
      <c r="AH1087" s="523"/>
      <c r="AI1087" s="523"/>
      <c r="AJ1087" s="523"/>
      <c r="AK1087" s="523"/>
      <c r="AL1087" s="523"/>
      <c r="AM1087" s="523"/>
      <c r="AN1087" s="523"/>
      <c r="AO1087" s="523"/>
      <c r="AP1087" s="523"/>
      <c r="AQ1087" s="523"/>
    </row>
    <row r="1088" spans="1:43" s="524" customFormat="1" ht="12.75" customHeight="1">
      <c r="A1088" s="506" t="s">
        <v>971</v>
      </c>
      <c r="B1088" s="456"/>
      <c r="C1088" s="144" t="s">
        <v>972</v>
      </c>
      <c r="D1088" s="511"/>
      <c r="E1088" s="145">
        <v>29</v>
      </c>
      <c r="F1088" s="146">
        <v>3542</v>
      </c>
      <c r="G1088" s="147">
        <v>16649</v>
      </c>
      <c r="H1088" s="148"/>
      <c r="I1088" s="158"/>
      <c r="J1088" s="146"/>
      <c r="K1088" s="146"/>
      <c r="L1088" s="626"/>
      <c r="M1088" s="623"/>
      <c r="N1088" s="626"/>
      <c r="O1088" s="519"/>
      <c r="P1088" s="509" t="s">
        <v>1474</v>
      </c>
      <c r="Q1088" s="508"/>
      <c r="R1088" s="509" t="s">
        <v>1474</v>
      </c>
      <c r="S1088" s="15"/>
      <c r="T1088" s="15">
        <v>1</v>
      </c>
      <c r="U1088" s="521"/>
      <c r="V1088" s="521"/>
      <c r="W1088" s="522"/>
      <c r="X1088" s="522"/>
      <c r="Y1088" s="521"/>
      <c r="Z1088" s="521"/>
      <c r="AA1088" s="521"/>
      <c r="AC1088" s="523"/>
      <c r="AD1088" s="15">
        <v>1</v>
      </c>
      <c r="AE1088" s="523"/>
      <c r="AF1088" s="523"/>
      <c r="AG1088" s="523"/>
      <c r="AH1088" s="523"/>
      <c r="AI1088" s="523"/>
      <c r="AJ1088" s="523"/>
      <c r="AK1088" s="523"/>
      <c r="AL1088" s="523"/>
      <c r="AM1088" s="523"/>
      <c r="AN1088" s="523"/>
      <c r="AO1088" s="523"/>
      <c r="AP1088" s="523"/>
      <c r="AQ1088" s="523"/>
    </row>
    <row r="1089" spans="1:43" s="524" customFormat="1" ht="12.75" customHeight="1">
      <c r="A1089" s="506" t="s">
        <v>973</v>
      </c>
      <c r="B1089" s="456"/>
      <c r="C1089" s="144" t="s">
        <v>1850</v>
      </c>
      <c r="D1089" s="511"/>
      <c r="E1089" s="145">
        <v>19</v>
      </c>
      <c r="F1089" s="146">
        <v>6075</v>
      </c>
      <c r="G1089" s="147">
        <v>28554</v>
      </c>
      <c r="H1089" s="148"/>
      <c r="I1089" s="158"/>
      <c r="J1089" s="146"/>
      <c r="K1089" s="146"/>
      <c r="L1089" s="626"/>
      <c r="M1089" s="623"/>
      <c r="N1089" s="626"/>
      <c r="O1089" s="519"/>
      <c r="P1089" s="509" t="s">
        <v>1474</v>
      </c>
      <c r="Q1089" s="508"/>
      <c r="R1089" s="509" t="s">
        <v>1474</v>
      </c>
      <c r="S1089" s="15"/>
      <c r="T1089" s="15">
        <v>1</v>
      </c>
      <c r="U1089" s="521"/>
      <c r="V1089" s="521"/>
      <c r="W1089" s="522"/>
      <c r="X1089" s="522"/>
      <c r="Y1089" s="521"/>
      <c r="Z1089" s="521"/>
      <c r="AA1089" s="521"/>
      <c r="AC1089" s="523"/>
      <c r="AD1089" s="15">
        <v>1</v>
      </c>
      <c r="AE1089" s="523"/>
      <c r="AF1089" s="523"/>
      <c r="AG1089" s="523"/>
      <c r="AH1089" s="523"/>
      <c r="AI1089" s="523"/>
      <c r="AJ1089" s="523"/>
      <c r="AK1089" s="523"/>
      <c r="AL1089" s="523"/>
      <c r="AM1089" s="523"/>
      <c r="AN1089" s="523"/>
      <c r="AO1089" s="523"/>
      <c r="AP1089" s="523"/>
      <c r="AQ1089" s="523"/>
    </row>
    <row r="1090" spans="1:43" s="524" customFormat="1" ht="12.75" customHeight="1">
      <c r="A1090" s="506" t="s">
        <v>974</v>
      </c>
      <c r="B1090" s="456"/>
      <c r="C1090" s="144" t="s">
        <v>1987</v>
      </c>
      <c r="D1090" s="511"/>
      <c r="E1090" s="145">
        <v>21</v>
      </c>
      <c r="F1090" s="146">
        <v>3736</v>
      </c>
      <c r="G1090" s="147">
        <v>17561</v>
      </c>
      <c r="H1090" s="148"/>
      <c r="I1090" s="158"/>
      <c r="J1090" s="146"/>
      <c r="K1090" s="146"/>
      <c r="L1090" s="626"/>
      <c r="M1090" s="623"/>
      <c r="N1090" s="626"/>
      <c r="O1090" s="519"/>
      <c r="P1090" s="509" t="s">
        <v>1474</v>
      </c>
      <c r="Q1090" s="508"/>
      <c r="R1090" s="509" t="s">
        <v>1474</v>
      </c>
      <c r="S1090" s="15"/>
      <c r="T1090" s="15">
        <v>1</v>
      </c>
      <c r="U1090" s="521"/>
      <c r="V1090" s="521"/>
      <c r="W1090" s="522"/>
      <c r="X1090" s="522"/>
      <c r="Y1090" s="521"/>
      <c r="Z1090" s="521"/>
      <c r="AA1090" s="521"/>
      <c r="AC1090" s="523"/>
      <c r="AD1090" s="15">
        <v>1</v>
      </c>
      <c r="AE1090" s="523"/>
      <c r="AF1090" s="523"/>
      <c r="AG1090" s="523"/>
      <c r="AH1090" s="523"/>
      <c r="AI1090" s="523"/>
      <c r="AJ1090" s="523"/>
      <c r="AK1090" s="523"/>
      <c r="AL1090" s="523"/>
      <c r="AM1090" s="523"/>
      <c r="AN1090" s="523"/>
      <c r="AO1090" s="523"/>
      <c r="AP1090" s="523"/>
      <c r="AQ1090" s="523"/>
    </row>
    <row r="1091" spans="1:43" s="524" customFormat="1">
      <c r="A1091" s="506" t="s">
        <v>975</v>
      </c>
      <c r="B1091" s="456"/>
      <c r="C1091" s="144" t="s">
        <v>1888</v>
      </c>
      <c r="D1091" s="511"/>
      <c r="E1091" s="145">
        <v>20</v>
      </c>
      <c r="F1091" s="146">
        <v>3708</v>
      </c>
      <c r="G1091" s="147">
        <v>17427</v>
      </c>
      <c r="H1091" s="148"/>
      <c r="I1091" s="158"/>
      <c r="J1091" s="146"/>
      <c r="K1091" s="146"/>
      <c r="L1091" s="626"/>
      <c r="M1091" s="623"/>
      <c r="N1091" s="626"/>
      <c r="O1091" s="519"/>
      <c r="P1091" s="509" t="s">
        <v>1474</v>
      </c>
      <c r="Q1091" s="508"/>
      <c r="R1091" s="509" t="s">
        <v>1474</v>
      </c>
      <c r="S1091" s="15"/>
      <c r="T1091" s="15">
        <v>1</v>
      </c>
      <c r="U1091" s="521"/>
      <c r="V1091" s="521"/>
      <c r="W1091" s="522"/>
      <c r="X1091" s="522"/>
      <c r="Y1091" s="521"/>
      <c r="Z1091" s="521"/>
      <c r="AA1091" s="521"/>
      <c r="AC1091" s="523"/>
      <c r="AD1091" s="15">
        <v>1</v>
      </c>
      <c r="AE1091" s="523"/>
      <c r="AF1091" s="523"/>
      <c r="AG1091" s="523"/>
      <c r="AH1091" s="523"/>
      <c r="AI1091" s="523"/>
      <c r="AJ1091" s="523"/>
      <c r="AK1091" s="523"/>
      <c r="AL1091" s="523"/>
      <c r="AM1091" s="523"/>
      <c r="AN1091" s="523"/>
      <c r="AO1091" s="523"/>
      <c r="AP1091" s="523"/>
      <c r="AQ1091" s="523"/>
    </row>
    <row r="1092" spans="1:43" s="524" customFormat="1" ht="12.75" customHeight="1">
      <c r="A1092" s="506" t="s">
        <v>976</v>
      </c>
      <c r="B1092" s="456"/>
      <c r="C1092" s="144" t="s">
        <v>977</v>
      </c>
      <c r="D1092" s="511"/>
      <c r="E1092" s="145">
        <v>13</v>
      </c>
      <c r="F1092" s="146">
        <v>6794</v>
      </c>
      <c r="G1092" s="147">
        <v>31932</v>
      </c>
      <c r="H1092" s="148"/>
      <c r="I1092" s="158"/>
      <c r="J1092" s="146"/>
      <c r="K1092" s="146"/>
      <c r="L1092" s="626"/>
      <c r="M1092" s="623"/>
      <c r="N1092" s="626"/>
      <c r="O1092" s="519"/>
      <c r="P1092" s="509" t="s">
        <v>1474</v>
      </c>
      <c r="Q1092" s="508"/>
      <c r="R1092" s="509" t="s">
        <v>1474</v>
      </c>
      <c r="S1092" s="15"/>
      <c r="T1092" s="15">
        <v>1</v>
      </c>
      <c r="U1092" s="521"/>
      <c r="V1092" s="521"/>
      <c r="W1092" s="522"/>
      <c r="X1092" s="522"/>
      <c r="Y1092" s="521"/>
      <c r="Z1092" s="521"/>
      <c r="AA1092" s="521"/>
      <c r="AC1092" s="523"/>
      <c r="AD1092" s="15">
        <v>1</v>
      </c>
      <c r="AE1092" s="523"/>
      <c r="AF1092" s="523"/>
      <c r="AG1092" s="523"/>
      <c r="AH1092" s="523"/>
      <c r="AI1092" s="523"/>
      <c r="AJ1092" s="523"/>
      <c r="AK1092" s="523"/>
      <c r="AL1092" s="523"/>
      <c r="AM1092" s="523"/>
      <c r="AN1092" s="523"/>
      <c r="AO1092" s="523"/>
      <c r="AP1092" s="523"/>
      <c r="AQ1092" s="523"/>
    </row>
    <row r="1093" spans="1:43" s="524" customFormat="1" ht="12.75" customHeight="1">
      <c r="A1093" s="506" t="s">
        <v>978</v>
      </c>
      <c r="B1093" s="456"/>
      <c r="C1093" s="144" t="s">
        <v>979</v>
      </c>
      <c r="D1093" s="511"/>
      <c r="E1093" s="145">
        <v>16</v>
      </c>
      <c r="F1093" s="146">
        <v>2093</v>
      </c>
      <c r="G1093" s="147">
        <v>9838</v>
      </c>
      <c r="H1093" s="148"/>
      <c r="I1093" s="158"/>
      <c r="J1093" s="146"/>
      <c r="K1093" s="146"/>
      <c r="L1093" s="626"/>
      <c r="M1093" s="623"/>
      <c r="N1093" s="626"/>
      <c r="O1093" s="519"/>
      <c r="P1093" s="509" t="s">
        <v>1474</v>
      </c>
      <c r="Q1093" s="508"/>
      <c r="R1093" s="509" t="s">
        <v>1474</v>
      </c>
      <c r="S1093" s="15"/>
      <c r="T1093" s="15">
        <v>1</v>
      </c>
      <c r="U1093" s="521"/>
      <c r="V1093" s="521"/>
      <c r="W1093" s="522"/>
      <c r="X1093" s="522"/>
      <c r="Y1093" s="521"/>
      <c r="Z1093" s="521"/>
      <c r="AA1093" s="521"/>
      <c r="AC1093" s="523"/>
      <c r="AD1093" s="15">
        <v>1</v>
      </c>
      <c r="AE1093" s="523"/>
      <c r="AF1093" s="523"/>
      <c r="AG1093" s="523"/>
      <c r="AH1093" s="523"/>
      <c r="AI1093" s="523"/>
      <c r="AJ1093" s="523"/>
      <c r="AK1093" s="523"/>
      <c r="AL1093" s="523"/>
      <c r="AM1093" s="523"/>
      <c r="AN1093" s="523"/>
      <c r="AO1093" s="523"/>
      <c r="AP1093" s="523"/>
      <c r="AQ1093" s="523"/>
    </row>
    <row r="1094" spans="1:43" s="460" customFormat="1" ht="12.75" customHeight="1">
      <c r="A1094" s="506" t="s">
        <v>910</v>
      </c>
      <c r="B1094" s="456"/>
      <c r="C1094" s="144" t="s">
        <v>2889</v>
      </c>
      <c r="D1094" s="766"/>
      <c r="E1094" s="145">
        <v>138</v>
      </c>
      <c r="F1094" s="146">
        <v>47058</v>
      </c>
      <c r="G1094" s="147">
        <v>221174</v>
      </c>
      <c r="H1094" s="148">
        <v>1</v>
      </c>
      <c r="I1094" s="158">
        <v>76</v>
      </c>
      <c r="J1094" s="146">
        <v>382</v>
      </c>
      <c r="K1094" s="146"/>
      <c r="L1094" s="149"/>
      <c r="M1094" s="619">
        <f>I1094+K1094</f>
        <v>76</v>
      </c>
      <c r="N1094" s="626">
        <f>J1094+L1094</f>
        <v>382</v>
      </c>
      <c r="O1094" s="451"/>
      <c r="P1094" s="509" t="s">
        <v>1473</v>
      </c>
      <c r="Q1094" s="508"/>
      <c r="R1094" s="508" t="str">
        <f>IF(SUM(E1094:N1094)=0,"",P1094)</f>
        <v>C</v>
      </c>
      <c r="S1094" s="15"/>
      <c r="T1094" s="15"/>
      <c r="U1094" s="453">
        <v>1</v>
      </c>
      <c r="V1094" s="453"/>
      <c r="W1094" s="477"/>
      <c r="X1094" s="477"/>
      <c r="Y1094" s="453"/>
      <c r="Z1094" s="453"/>
      <c r="AA1094" s="453"/>
      <c r="AC1094" s="459"/>
      <c r="AD1094" s="15">
        <v>1</v>
      </c>
      <c r="AE1094" s="459"/>
      <c r="AF1094" s="459"/>
      <c r="AG1094" s="459"/>
      <c r="AH1094" s="459"/>
      <c r="AI1094" s="459"/>
      <c r="AJ1094" s="459"/>
      <c r="AK1094" s="459"/>
      <c r="AL1094" s="459"/>
      <c r="AM1094" s="459"/>
      <c r="AN1094" s="459"/>
      <c r="AO1094" s="459"/>
      <c r="AP1094" s="459"/>
      <c r="AQ1094" s="459"/>
    </row>
    <row r="1095" spans="1:43" s="143" customFormat="1" ht="12.75" customHeight="1">
      <c r="A1095" s="126" t="s">
        <v>980</v>
      </c>
      <c r="B1095" s="95"/>
      <c r="C1095" s="152" t="s">
        <v>2172</v>
      </c>
      <c r="D1095" s="132"/>
      <c r="E1095" s="153">
        <v>54</v>
      </c>
      <c r="F1095" s="154">
        <v>10664</v>
      </c>
      <c r="G1095" s="155">
        <v>50119</v>
      </c>
      <c r="H1095" s="156"/>
      <c r="I1095" s="174"/>
      <c r="J1095" s="154"/>
      <c r="K1095" s="154"/>
      <c r="L1095" s="625"/>
      <c r="M1095" s="648"/>
      <c r="N1095" s="625"/>
      <c r="O1095" s="138"/>
      <c r="P1095" s="151" t="s">
        <v>1474</v>
      </c>
      <c r="Q1095" s="150"/>
      <c r="R1095" s="150" t="str">
        <f>IF(SUM(E1095:N1095)=0,"",P1095)</f>
        <v>M</v>
      </c>
      <c r="S1095" s="15"/>
      <c r="T1095" s="15">
        <v>1</v>
      </c>
      <c r="U1095" s="140"/>
      <c r="V1095" s="140"/>
      <c r="W1095" s="474"/>
      <c r="X1095" s="474"/>
      <c r="Y1095" s="140"/>
      <c r="Z1095" s="140"/>
      <c r="AA1095" s="140"/>
      <c r="AC1095" s="142"/>
      <c r="AD1095" s="15">
        <v>1</v>
      </c>
      <c r="AE1095" s="142"/>
      <c r="AF1095" s="142"/>
      <c r="AG1095" s="142"/>
      <c r="AH1095" s="142"/>
      <c r="AI1095" s="142"/>
      <c r="AJ1095" s="142"/>
      <c r="AK1095" s="142"/>
      <c r="AL1095" s="142"/>
      <c r="AM1095" s="142"/>
      <c r="AN1095" s="142"/>
      <c r="AO1095" s="142"/>
      <c r="AP1095" s="142"/>
      <c r="AQ1095" s="142"/>
    </row>
    <row r="1096" spans="1:43" s="143" customFormat="1" ht="12.75" customHeight="1">
      <c r="A1096" s="126" t="s">
        <v>981</v>
      </c>
      <c r="B1096" s="72"/>
      <c r="C1096" s="144" t="s">
        <v>982</v>
      </c>
      <c r="D1096" s="132"/>
      <c r="E1096" s="145">
        <v>15</v>
      </c>
      <c r="F1096" s="146">
        <v>3813</v>
      </c>
      <c r="G1096" s="147">
        <v>17921</v>
      </c>
      <c r="H1096" s="148"/>
      <c r="I1096" s="158"/>
      <c r="J1096" s="146"/>
      <c r="K1096" s="146"/>
      <c r="L1096" s="626"/>
      <c r="M1096" s="623"/>
      <c r="N1096" s="626"/>
      <c r="O1096" s="138"/>
      <c r="P1096" s="151" t="s">
        <v>1474</v>
      </c>
      <c r="Q1096" s="150"/>
      <c r="R1096" s="150" t="str">
        <f>IF(SUM(E1096:N1096)=0,"",P1096)</f>
        <v>M</v>
      </c>
      <c r="S1096" s="15"/>
      <c r="T1096" s="15">
        <v>1</v>
      </c>
      <c r="U1096" s="140"/>
      <c r="V1096" s="140"/>
      <c r="W1096" s="474"/>
      <c r="X1096" s="474"/>
      <c r="Y1096" s="140"/>
      <c r="Z1096" s="140"/>
      <c r="AA1096" s="140"/>
      <c r="AC1096" s="142"/>
      <c r="AD1096" s="15">
        <v>1</v>
      </c>
      <c r="AE1096" s="142"/>
      <c r="AF1096" s="142"/>
      <c r="AG1096" s="142"/>
      <c r="AH1096" s="142"/>
      <c r="AI1096" s="142"/>
      <c r="AJ1096" s="142"/>
      <c r="AK1096" s="142"/>
      <c r="AL1096" s="142"/>
      <c r="AM1096" s="142"/>
      <c r="AN1096" s="142"/>
      <c r="AO1096" s="142"/>
      <c r="AP1096" s="142"/>
      <c r="AQ1096" s="142"/>
    </row>
    <row r="1097" spans="1:43" s="143" customFormat="1" ht="12.75" customHeight="1">
      <c r="A1097" s="126" t="s">
        <v>983</v>
      </c>
      <c r="B1097" s="72"/>
      <c r="C1097" s="144" t="s">
        <v>984</v>
      </c>
      <c r="D1097" s="132"/>
      <c r="E1097" s="145">
        <v>8</v>
      </c>
      <c r="F1097" s="146">
        <v>1386</v>
      </c>
      <c r="G1097" s="147">
        <v>6516</v>
      </c>
      <c r="H1097" s="148"/>
      <c r="I1097" s="158"/>
      <c r="J1097" s="146"/>
      <c r="K1097" s="146"/>
      <c r="L1097" s="626"/>
      <c r="M1097" s="623"/>
      <c r="N1097" s="626"/>
      <c r="O1097" s="138"/>
      <c r="P1097" s="151" t="s">
        <v>1474</v>
      </c>
      <c r="Q1097" s="150"/>
      <c r="R1097" s="150" t="str">
        <f>IF(SUM(E1097:N1097)=0,"",P1097)</f>
        <v>M</v>
      </c>
      <c r="S1097" s="15"/>
      <c r="T1097" s="15">
        <v>1</v>
      </c>
      <c r="U1097" s="140"/>
      <c r="V1097" s="140"/>
      <c r="W1097" s="474"/>
      <c r="X1097" s="474"/>
      <c r="Y1097" s="140"/>
      <c r="Z1097" s="140"/>
      <c r="AA1097" s="140"/>
      <c r="AC1097" s="142"/>
      <c r="AD1097" s="15">
        <v>1</v>
      </c>
      <c r="AE1097" s="142"/>
      <c r="AF1097" s="142"/>
      <c r="AG1097" s="142"/>
      <c r="AH1097" s="142"/>
      <c r="AI1097" s="142"/>
      <c r="AJ1097" s="142"/>
      <c r="AK1097" s="142"/>
      <c r="AL1097" s="142"/>
      <c r="AM1097" s="142"/>
      <c r="AN1097" s="142"/>
      <c r="AO1097" s="142"/>
      <c r="AP1097" s="142"/>
      <c r="AQ1097" s="142"/>
    </row>
    <row r="1098" spans="1:43" s="17" customFormat="1" ht="12.75" customHeight="1" thickBot="1">
      <c r="A1098" s="126" t="s">
        <v>985</v>
      </c>
      <c r="B1098" s="104"/>
      <c r="C1098" s="159" t="s">
        <v>986</v>
      </c>
      <c r="D1098" s="130"/>
      <c r="E1098" s="161">
        <v>35</v>
      </c>
      <c r="F1098" s="162">
        <v>8259</v>
      </c>
      <c r="G1098" s="163">
        <v>38819</v>
      </c>
      <c r="H1098" s="164"/>
      <c r="I1098" s="166"/>
      <c r="J1098" s="162"/>
      <c r="K1098" s="162"/>
      <c r="L1098" s="165"/>
      <c r="M1098" s="634"/>
      <c r="N1098" s="637"/>
      <c r="O1098" s="36"/>
      <c r="P1098" s="151" t="s">
        <v>1474</v>
      </c>
      <c r="Q1098" s="150"/>
      <c r="R1098" s="150" t="str">
        <f>IF(SUM(E1098:N1098)=0,"",P1098)</f>
        <v>M</v>
      </c>
      <c r="S1098" s="15"/>
      <c r="T1098" s="15">
        <v>1</v>
      </c>
      <c r="U1098" s="15"/>
      <c r="V1098" s="15"/>
      <c r="W1098" s="473"/>
      <c r="X1098" s="473"/>
      <c r="Y1098" s="15"/>
      <c r="Z1098" s="15"/>
      <c r="AA1098" s="15"/>
      <c r="AC1098" s="16"/>
      <c r="AD1098" s="15">
        <v>1</v>
      </c>
      <c r="AE1098" s="16"/>
      <c r="AF1098" s="16"/>
      <c r="AG1098" s="16"/>
      <c r="AH1098" s="16"/>
      <c r="AI1098" s="16"/>
      <c r="AJ1098" s="16"/>
      <c r="AK1098" s="16"/>
      <c r="AL1098" s="16"/>
      <c r="AM1098" s="16"/>
      <c r="AN1098" s="16"/>
      <c r="AO1098" s="16"/>
      <c r="AP1098" s="16"/>
      <c r="AQ1098" s="16"/>
    </row>
    <row r="1099" spans="1:43" s="18" customFormat="1" ht="15.75" customHeight="1" thickTop="1" thickBot="1">
      <c r="A1099" s="126" t="s">
        <v>987</v>
      </c>
      <c r="B1099" s="761" t="s">
        <v>988</v>
      </c>
      <c r="C1099" s="762"/>
      <c r="D1099" s="108"/>
      <c r="E1099" s="638">
        <f t="shared" ref="E1099:N1099" si="110">SUM(E1100:E1123)</f>
        <v>568</v>
      </c>
      <c r="F1099" s="639">
        <f t="shared" si="110"/>
        <v>125322</v>
      </c>
      <c r="G1099" s="640">
        <f t="shared" si="110"/>
        <v>589013</v>
      </c>
      <c r="H1099" s="641">
        <f t="shared" si="110"/>
        <v>0</v>
      </c>
      <c r="I1099" s="642">
        <f t="shared" si="110"/>
        <v>0</v>
      </c>
      <c r="J1099" s="639">
        <f t="shared" si="110"/>
        <v>0</v>
      </c>
      <c r="K1099" s="639">
        <f t="shared" si="110"/>
        <v>0</v>
      </c>
      <c r="L1099" s="643">
        <f t="shared" si="110"/>
        <v>0</v>
      </c>
      <c r="M1099" s="642">
        <f t="shared" si="110"/>
        <v>0</v>
      </c>
      <c r="N1099" s="643">
        <f t="shared" si="110"/>
        <v>0</v>
      </c>
      <c r="O1099" s="36"/>
      <c r="P1099" s="151" t="s">
        <v>1500</v>
      </c>
      <c r="Q1099" s="150"/>
      <c r="R1099" s="150" t="str">
        <f t="shared" ref="R1099:R1162" si="111">IF(SUM(E1099:N1099)=0,"",P1099)</f>
        <v>P</v>
      </c>
      <c r="S1099" s="15"/>
      <c r="T1099" s="15"/>
      <c r="U1099" s="15"/>
      <c r="V1099" s="15">
        <v>1</v>
      </c>
      <c r="W1099" s="473"/>
      <c r="X1099" s="473"/>
      <c r="Y1099" s="15"/>
      <c r="Z1099" s="15"/>
      <c r="AA1099" s="15"/>
      <c r="AC1099" s="15"/>
      <c r="AD1099" s="15">
        <v>1</v>
      </c>
      <c r="AE1099" s="15"/>
      <c r="AF1099" s="15"/>
      <c r="AG1099" s="15"/>
      <c r="AH1099" s="15"/>
      <c r="AI1099" s="15"/>
      <c r="AJ1099" s="15"/>
      <c r="AK1099" s="15"/>
      <c r="AL1099" s="15"/>
      <c r="AM1099" s="15"/>
      <c r="AN1099" s="15"/>
      <c r="AO1099" s="15"/>
      <c r="AP1099" s="15"/>
      <c r="AQ1099" s="15"/>
    </row>
    <row r="1100" spans="1:43" s="17" customFormat="1" ht="12.75" customHeight="1" thickTop="1">
      <c r="A1100" s="126" t="s">
        <v>989</v>
      </c>
      <c r="B1100" s="95"/>
      <c r="C1100" s="152" t="s">
        <v>990</v>
      </c>
      <c r="D1100" s="132"/>
      <c r="E1100" s="153">
        <v>20</v>
      </c>
      <c r="F1100" s="154">
        <v>5051</v>
      </c>
      <c r="G1100" s="155">
        <v>23738</v>
      </c>
      <c r="H1100" s="156"/>
      <c r="I1100" s="174"/>
      <c r="J1100" s="154"/>
      <c r="K1100" s="154"/>
      <c r="L1100" s="157"/>
      <c r="M1100" s="624">
        <f t="shared" ref="M1100:N1115" si="112">I1100+K1100</f>
        <v>0</v>
      </c>
      <c r="N1100" s="625">
        <f t="shared" si="112"/>
        <v>0</v>
      </c>
      <c r="O1100" s="36"/>
      <c r="P1100" s="151" t="s">
        <v>1474</v>
      </c>
      <c r="Q1100" s="150"/>
      <c r="R1100" s="150" t="str">
        <f t="shared" si="111"/>
        <v>M</v>
      </c>
      <c r="S1100" s="15"/>
      <c r="T1100" s="15">
        <v>1</v>
      </c>
      <c r="U1100" s="15"/>
      <c r="V1100" s="15"/>
      <c r="W1100" s="473"/>
      <c r="X1100" s="473"/>
      <c r="Y1100" s="15"/>
      <c r="Z1100" s="15"/>
      <c r="AA1100" s="15"/>
      <c r="AC1100" s="16"/>
      <c r="AD1100" s="15">
        <v>1</v>
      </c>
      <c r="AE1100" s="16"/>
      <c r="AF1100" s="16"/>
      <c r="AG1100" s="16"/>
      <c r="AH1100" s="16"/>
      <c r="AI1100" s="16"/>
      <c r="AJ1100" s="16"/>
      <c r="AK1100" s="16"/>
      <c r="AL1100" s="16"/>
      <c r="AM1100" s="16"/>
      <c r="AN1100" s="16"/>
      <c r="AO1100" s="16"/>
      <c r="AP1100" s="16"/>
      <c r="AQ1100" s="16"/>
    </row>
    <row r="1101" spans="1:43" s="17" customFormat="1" ht="12.75" customHeight="1">
      <c r="A1101" s="126" t="s">
        <v>991</v>
      </c>
      <c r="B1101" s="72"/>
      <c r="C1101" s="144" t="s">
        <v>992</v>
      </c>
      <c r="D1101" s="132"/>
      <c r="E1101" s="145">
        <v>8</v>
      </c>
      <c r="F1101" s="146">
        <v>2338</v>
      </c>
      <c r="G1101" s="147">
        <v>10987</v>
      </c>
      <c r="H1101" s="148"/>
      <c r="I1101" s="158"/>
      <c r="J1101" s="146"/>
      <c r="K1101" s="146"/>
      <c r="L1101" s="149"/>
      <c r="M1101" s="619">
        <f t="shared" si="112"/>
        <v>0</v>
      </c>
      <c r="N1101" s="626">
        <f t="shared" si="112"/>
        <v>0</v>
      </c>
      <c r="O1101" s="36"/>
      <c r="P1101" s="151" t="s">
        <v>1474</v>
      </c>
      <c r="Q1101" s="150"/>
      <c r="R1101" s="150" t="str">
        <f t="shared" si="111"/>
        <v>M</v>
      </c>
      <c r="S1101" s="15"/>
      <c r="T1101" s="15">
        <v>1</v>
      </c>
      <c r="U1101" s="15"/>
      <c r="V1101" s="15"/>
      <c r="W1101" s="473"/>
      <c r="X1101" s="473"/>
      <c r="Y1101" s="15"/>
      <c r="Z1101" s="15"/>
      <c r="AA1101" s="15"/>
      <c r="AC1101" s="16"/>
      <c r="AD1101" s="15">
        <v>1</v>
      </c>
      <c r="AE1101" s="16"/>
      <c r="AF1101" s="16"/>
      <c r="AG1101" s="16"/>
      <c r="AH1101" s="16"/>
      <c r="AI1101" s="16"/>
      <c r="AJ1101" s="16"/>
      <c r="AK1101" s="16"/>
      <c r="AL1101" s="16"/>
      <c r="AM1101" s="16"/>
      <c r="AN1101" s="16"/>
      <c r="AO1101" s="16"/>
      <c r="AP1101" s="16"/>
      <c r="AQ1101" s="16"/>
    </row>
    <row r="1102" spans="1:43" s="17" customFormat="1" ht="12.75" customHeight="1">
      <c r="A1102" s="126" t="s">
        <v>993</v>
      </c>
      <c r="B1102" s="72"/>
      <c r="C1102" s="144" t="s">
        <v>994</v>
      </c>
      <c r="D1102" s="132"/>
      <c r="E1102" s="145">
        <v>17</v>
      </c>
      <c r="F1102" s="146">
        <v>4459</v>
      </c>
      <c r="G1102" s="147">
        <v>20956</v>
      </c>
      <c r="H1102" s="148"/>
      <c r="I1102" s="158"/>
      <c r="J1102" s="146"/>
      <c r="K1102" s="146"/>
      <c r="L1102" s="149"/>
      <c r="M1102" s="619">
        <f t="shared" si="112"/>
        <v>0</v>
      </c>
      <c r="N1102" s="626">
        <f t="shared" si="112"/>
        <v>0</v>
      </c>
      <c r="O1102" s="36"/>
      <c r="P1102" s="151" t="s">
        <v>1474</v>
      </c>
      <c r="Q1102" s="150"/>
      <c r="R1102" s="150" t="str">
        <f t="shared" si="111"/>
        <v>M</v>
      </c>
      <c r="S1102" s="15"/>
      <c r="T1102" s="15">
        <v>1</v>
      </c>
      <c r="U1102" s="15"/>
      <c r="V1102" s="15"/>
      <c r="W1102" s="473"/>
      <c r="X1102" s="473"/>
      <c r="Y1102" s="15"/>
      <c r="Z1102" s="15"/>
      <c r="AA1102" s="15"/>
      <c r="AC1102" s="16"/>
      <c r="AD1102" s="15">
        <v>1</v>
      </c>
      <c r="AE1102" s="16"/>
      <c r="AF1102" s="16"/>
      <c r="AG1102" s="16"/>
      <c r="AH1102" s="16"/>
      <c r="AI1102" s="16"/>
      <c r="AJ1102" s="16"/>
      <c r="AK1102" s="16"/>
      <c r="AL1102" s="16"/>
      <c r="AM1102" s="16"/>
      <c r="AN1102" s="16"/>
      <c r="AO1102" s="16"/>
      <c r="AP1102" s="16"/>
      <c r="AQ1102" s="16"/>
    </row>
    <row r="1103" spans="1:43" s="143" customFormat="1" ht="12.75" customHeight="1">
      <c r="A1103" s="126" t="s">
        <v>995</v>
      </c>
      <c r="B1103" s="72"/>
      <c r="C1103" s="144" t="s">
        <v>996</v>
      </c>
      <c r="D1103" s="132"/>
      <c r="E1103" s="145">
        <v>12</v>
      </c>
      <c r="F1103" s="146">
        <v>2693</v>
      </c>
      <c r="G1103" s="147">
        <v>12659</v>
      </c>
      <c r="H1103" s="148"/>
      <c r="I1103" s="158"/>
      <c r="J1103" s="146"/>
      <c r="K1103" s="146"/>
      <c r="L1103" s="149"/>
      <c r="M1103" s="619">
        <f t="shared" si="112"/>
        <v>0</v>
      </c>
      <c r="N1103" s="626">
        <f t="shared" si="112"/>
        <v>0</v>
      </c>
      <c r="O1103" s="138"/>
      <c r="P1103" s="151" t="s">
        <v>1474</v>
      </c>
      <c r="Q1103" s="150"/>
      <c r="R1103" s="150" t="str">
        <f t="shared" si="111"/>
        <v>M</v>
      </c>
      <c r="S1103" s="15"/>
      <c r="T1103" s="15">
        <v>1</v>
      </c>
      <c r="U1103" s="140"/>
      <c r="V1103" s="140"/>
      <c r="W1103" s="474"/>
      <c r="X1103" s="474"/>
      <c r="Y1103" s="140"/>
      <c r="Z1103" s="140"/>
      <c r="AA1103" s="140"/>
      <c r="AC1103" s="142"/>
      <c r="AD1103" s="15">
        <v>1</v>
      </c>
      <c r="AE1103" s="142"/>
      <c r="AF1103" s="142"/>
      <c r="AG1103" s="142"/>
      <c r="AH1103" s="142"/>
      <c r="AI1103" s="142"/>
      <c r="AJ1103" s="142"/>
      <c r="AK1103" s="142"/>
      <c r="AL1103" s="142"/>
      <c r="AM1103" s="142"/>
      <c r="AN1103" s="142"/>
      <c r="AO1103" s="142"/>
      <c r="AP1103" s="142"/>
      <c r="AQ1103" s="142"/>
    </row>
    <row r="1104" spans="1:43" s="17" customFormat="1" ht="12.75" customHeight="1">
      <c r="A1104" s="126" t="s">
        <v>997</v>
      </c>
      <c r="B1104" s="72"/>
      <c r="C1104" s="144" t="s">
        <v>998</v>
      </c>
      <c r="D1104" s="132"/>
      <c r="E1104" s="145">
        <v>55</v>
      </c>
      <c r="F1104" s="146">
        <v>18050</v>
      </c>
      <c r="G1104" s="147">
        <v>84833</v>
      </c>
      <c r="H1104" s="148"/>
      <c r="I1104" s="158"/>
      <c r="J1104" s="146"/>
      <c r="K1104" s="146"/>
      <c r="L1104" s="149"/>
      <c r="M1104" s="619">
        <f t="shared" si="112"/>
        <v>0</v>
      </c>
      <c r="N1104" s="626">
        <f t="shared" si="112"/>
        <v>0</v>
      </c>
      <c r="O1104" s="36"/>
      <c r="P1104" s="151" t="s">
        <v>1474</v>
      </c>
      <c r="Q1104" s="150"/>
      <c r="R1104" s="150" t="str">
        <f t="shared" si="111"/>
        <v>M</v>
      </c>
      <c r="S1104" s="15"/>
      <c r="T1104" s="15">
        <v>1</v>
      </c>
      <c r="U1104" s="15"/>
      <c r="V1104" s="15"/>
      <c r="W1104" s="473"/>
      <c r="X1104" s="473"/>
      <c r="Y1104" s="15"/>
      <c r="Z1104" s="15"/>
      <c r="AA1104" s="15"/>
      <c r="AC1104" s="16"/>
      <c r="AD1104" s="15">
        <v>1</v>
      </c>
      <c r="AE1104" s="16"/>
      <c r="AF1104" s="16"/>
      <c r="AG1104" s="16"/>
      <c r="AH1104" s="16"/>
      <c r="AI1104" s="16"/>
      <c r="AJ1104" s="16"/>
      <c r="AK1104" s="16"/>
      <c r="AL1104" s="16"/>
      <c r="AM1104" s="16"/>
      <c r="AN1104" s="16"/>
      <c r="AO1104" s="16"/>
      <c r="AP1104" s="16"/>
      <c r="AQ1104" s="16"/>
    </row>
    <row r="1105" spans="1:43" s="143" customFormat="1">
      <c r="A1105" s="126" t="s">
        <v>999</v>
      </c>
      <c r="B1105" s="72"/>
      <c r="C1105" s="144" t="s">
        <v>1000</v>
      </c>
      <c r="D1105" s="132"/>
      <c r="E1105" s="145">
        <v>47</v>
      </c>
      <c r="F1105" s="146">
        <v>6750</v>
      </c>
      <c r="G1105" s="147">
        <v>31723</v>
      </c>
      <c r="H1105" s="148"/>
      <c r="I1105" s="158"/>
      <c r="J1105" s="146"/>
      <c r="K1105" s="146"/>
      <c r="L1105" s="149"/>
      <c r="M1105" s="619">
        <f t="shared" si="112"/>
        <v>0</v>
      </c>
      <c r="N1105" s="626">
        <f t="shared" si="112"/>
        <v>0</v>
      </c>
      <c r="O1105" s="138"/>
      <c r="P1105" s="151" t="s">
        <v>1474</v>
      </c>
      <c r="Q1105" s="150"/>
      <c r="R1105" s="150" t="str">
        <f t="shared" si="111"/>
        <v>M</v>
      </c>
      <c r="S1105" s="15"/>
      <c r="T1105" s="15">
        <v>1</v>
      </c>
      <c r="U1105" s="140"/>
      <c r="V1105" s="140"/>
      <c r="W1105" s="474"/>
      <c r="X1105" s="474"/>
      <c r="Y1105" s="140"/>
      <c r="Z1105" s="140"/>
      <c r="AA1105" s="140"/>
      <c r="AC1105" s="142"/>
      <c r="AD1105" s="15">
        <v>1</v>
      </c>
      <c r="AE1105" s="142"/>
      <c r="AF1105" s="142"/>
      <c r="AG1105" s="142"/>
      <c r="AH1105" s="142"/>
      <c r="AI1105" s="142"/>
      <c r="AJ1105" s="142"/>
      <c r="AK1105" s="142"/>
      <c r="AL1105" s="142"/>
      <c r="AM1105" s="142"/>
      <c r="AN1105" s="142"/>
      <c r="AO1105" s="142"/>
      <c r="AP1105" s="142"/>
      <c r="AQ1105" s="142"/>
    </row>
    <row r="1106" spans="1:43" s="143" customFormat="1" ht="12.75" customHeight="1">
      <c r="A1106" s="126" t="s">
        <v>1001</v>
      </c>
      <c r="B1106" s="72"/>
      <c r="C1106" s="144" t="s">
        <v>1002</v>
      </c>
      <c r="D1106" s="132"/>
      <c r="E1106" s="145">
        <v>26</v>
      </c>
      <c r="F1106" s="146">
        <v>4771</v>
      </c>
      <c r="G1106" s="147">
        <v>22425</v>
      </c>
      <c r="H1106" s="148"/>
      <c r="I1106" s="158"/>
      <c r="J1106" s="146"/>
      <c r="K1106" s="146"/>
      <c r="L1106" s="149"/>
      <c r="M1106" s="619">
        <f t="shared" si="112"/>
        <v>0</v>
      </c>
      <c r="N1106" s="626">
        <f t="shared" si="112"/>
        <v>0</v>
      </c>
      <c r="O1106" s="138"/>
      <c r="P1106" s="151" t="s">
        <v>1474</v>
      </c>
      <c r="Q1106" s="150"/>
      <c r="R1106" s="150" t="str">
        <f t="shared" si="111"/>
        <v>M</v>
      </c>
      <c r="S1106" s="15"/>
      <c r="T1106" s="15">
        <v>1</v>
      </c>
      <c r="U1106" s="140"/>
      <c r="V1106" s="140"/>
      <c r="W1106" s="474"/>
      <c r="X1106" s="474"/>
      <c r="Y1106" s="140"/>
      <c r="Z1106" s="140"/>
      <c r="AA1106" s="140"/>
      <c r="AC1106" s="142"/>
      <c r="AD1106" s="15">
        <v>1</v>
      </c>
      <c r="AE1106" s="142"/>
      <c r="AF1106" s="142"/>
      <c r="AG1106" s="142"/>
      <c r="AH1106" s="142"/>
      <c r="AI1106" s="142"/>
      <c r="AJ1106" s="142"/>
      <c r="AK1106" s="142"/>
      <c r="AL1106" s="142"/>
      <c r="AM1106" s="142"/>
      <c r="AN1106" s="142"/>
      <c r="AO1106" s="142"/>
      <c r="AP1106" s="142"/>
      <c r="AQ1106" s="142"/>
    </row>
    <row r="1107" spans="1:43" s="143" customFormat="1" ht="12.75" customHeight="1">
      <c r="A1107" s="126" t="s">
        <v>1003</v>
      </c>
      <c r="B1107" s="72"/>
      <c r="C1107" s="144" t="s">
        <v>1004</v>
      </c>
      <c r="D1107" s="132"/>
      <c r="E1107" s="145">
        <v>56</v>
      </c>
      <c r="F1107" s="146">
        <v>12348</v>
      </c>
      <c r="G1107" s="147">
        <v>58037</v>
      </c>
      <c r="H1107" s="148"/>
      <c r="I1107" s="158"/>
      <c r="J1107" s="146"/>
      <c r="K1107" s="146"/>
      <c r="L1107" s="149"/>
      <c r="M1107" s="619">
        <f t="shared" si="112"/>
        <v>0</v>
      </c>
      <c r="N1107" s="626">
        <f t="shared" si="112"/>
        <v>0</v>
      </c>
      <c r="O1107" s="138"/>
      <c r="P1107" s="151" t="s">
        <v>1474</v>
      </c>
      <c r="Q1107" s="150"/>
      <c r="R1107" s="150" t="str">
        <f t="shared" si="111"/>
        <v>M</v>
      </c>
      <c r="S1107" s="15"/>
      <c r="T1107" s="15">
        <v>1</v>
      </c>
      <c r="U1107" s="140"/>
      <c r="V1107" s="140"/>
      <c r="W1107" s="474"/>
      <c r="X1107" s="474"/>
      <c r="Y1107" s="140"/>
      <c r="Z1107" s="140"/>
      <c r="AA1107" s="140"/>
      <c r="AC1107" s="142"/>
      <c r="AD1107" s="15">
        <v>1</v>
      </c>
      <c r="AE1107" s="142"/>
      <c r="AF1107" s="142"/>
      <c r="AG1107" s="142"/>
      <c r="AH1107" s="142"/>
      <c r="AI1107" s="142"/>
      <c r="AJ1107" s="142"/>
      <c r="AK1107" s="142"/>
      <c r="AL1107" s="142"/>
      <c r="AM1107" s="142"/>
      <c r="AN1107" s="142"/>
      <c r="AO1107" s="142"/>
      <c r="AP1107" s="142"/>
      <c r="AQ1107" s="142"/>
    </row>
    <row r="1108" spans="1:43" s="17" customFormat="1" ht="12.75" customHeight="1">
      <c r="A1108" s="126" t="s">
        <v>1005</v>
      </c>
      <c r="B1108" s="72"/>
      <c r="C1108" s="144" t="s">
        <v>1006</v>
      </c>
      <c r="D1108" s="132"/>
      <c r="E1108" s="145">
        <v>15</v>
      </c>
      <c r="F1108" s="146">
        <v>2499</v>
      </c>
      <c r="G1108" s="147">
        <v>11744</v>
      </c>
      <c r="H1108" s="148"/>
      <c r="I1108" s="158"/>
      <c r="J1108" s="146"/>
      <c r="K1108" s="146"/>
      <c r="L1108" s="149"/>
      <c r="M1108" s="619">
        <f t="shared" si="112"/>
        <v>0</v>
      </c>
      <c r="N1108" s="626">
        <f t="shared" si="112"/>
        <v>0</v>
      </c>
      <c r="O1108" s="36"/>
      <c r="P1108" s="151" t="s">
        <v>1474</v>
      </c>
      <c r="Q1108" s="150"/>
      <c r="R1108" s="150" t="str">
        <f t="shared" si="111"/>
        <v>M</v>
      </c>
      <c r="S1108" s="15"/>
      <c r="T1108" s="15">
        <v>1</v>
      </c>
      <c r="U1108" s="15"/>
      <c r="V1108" s="15"/>
      <c r="W1108" s="473"/>
      <c r="X1108" s="473"/>
      <c r="Y1108" s="15"/>
      <c r="Z1108" s="15"/>
      <c r="AA1108" s="15"/>
      <c r="AC1108" s="16"/>
      <c r="AD1108" s="15">
        <v>1</v>
      </c>
      <c r="AE1108" s="16"/>
      <c r="AF1108" s="16"/>
      <c r="AG1108" s="16"/>
      <c r="AH1108" s="16"/>
      <c r="AI1108" s="16"/>
      <c r="AJ1108" s="16"/>
      <c r="AK1108" s="16"/>
      <c r="AL1108" s="16"/>
      <c r="AM1108" s="16"/>
      <c r="AN1108" s="16"/>
      <c r="AO1108" s="16"/>
      <c r="AP1108" s="16"/>
      <c r="AQ1108" s="16"/>
    </row>
    <row r="1109" spans="1:43" s="143" customFormat="1" ht="12.75" customHeight="1">
      <c r="A1109" s="126" t="s">
        <v>1007</v>
      </c>
      <c r="B1109" s="72"/>
      <c r="C1109" s="144" t="s">
        <v>1008</v>
      </c>
      <c r="D1109" s="132"/>
      <c r="E1109" s="145">
        <v>53</v>
      </c>
      <c r="F1109" s="146">
        <v>7774</v>
      </c>
      <c r="G1109" s="147">
        <v>36539</v>
      </c>
      <c r="H1109" s="148"/>
      <c r="I1109" s="158"/>
      <c r="J1109" s="146"/>
      <c r="K1109" s="146"/>
      <c r="L1109" s="149"/>
      <c r="M1109" s="619">
        <f t="shared" si="112"/>
        <v>0</v>
      </c>
      <c r="N1109" s="626">
        <f t="shared" si="112"/>
        <v>0</v>
      </c>
      <c r="O1109" s="138"/>
      <c r="P1109" s="151" t="s">
        <v>1474</v>
      </c>
      <c r="Q1109" s="150"/>
      <c r="R1109" s="150" t="str">
        <f t="shared" si="111"/>
        <v>M</v>
      </c>
      <c r="S1109" s="15"/>
      <c r="T1109" s="15">
        <v>1</v>
      </c>
      <c r="U1109" s="140"/>
      <c r="V1109" s="140"/>
      <c r="W1109" s="474"/>
      <c r="X1109" s="474"/>
      <c r="Y1109" s="140"/>
      <c r="Z1109" s="140"/>
      <c r="AA1109" s="140"/>
      <c r="AC1109" s="142"/>
      <c r="AD1109" s="15">
        <v>1</v>
      </c>
      <c r="AE1109" s="142"/>
      <c r="AF1109" s="142"/>
      <c r="AG1109" s="142"/>
      <c r="AH1109" s="142"/>
      <c r="AI1109" s="142"/>
      <c r="AJ1109" s="142"/>
      <c r="AK1109" s="142"/>
      <c r="AL1109" s="142"/>
      <c r="AM1109" s="142"/>
      <c r="AN1109" s="142"/>
      <c r="AO1109" s="142"/>
      <c r="AP1109" s="142"/>
      <c r="AQ1109" s="142"/>
    </row>
    <row r="1110" spans="1:43" s="17" customFormat="1" ht="12.75" customHeight="1">
      <c r="A1110" s="126" t="s">
        <v>1009</v>
      </c>
      <c r="B1110" s="72"/>
      <c r="C1110" s="144" t="s">
        <v>1010</v>
      </c>
      <c r="D1110" s="132"/>
      <c r="E1110" s="145">
        <v>26</v>
      </c>
      <c r="F1110" s="146">
        <v>5843</v>
      </c>
      <c r="G1110" s="147">
        <v>27464</v>
      </c>
      <c r="H1110" s="148"/>
      <c r="I1110" s="158"/>
      <c r="J1110" s="146"/>
      <c r="K1110" s="146"/>
      <c r="L1110" s="149"/>
      <c r="M1110" s="619">
        <f t="shared" si="112"/>
        <v>0</v>
      </c>
      <c r="N1110" s="626">
        <f t="shared" si="112"/>
        <v>0</v>
      </c>
      <c r="O1110" s="36"/>
      <c r="P1110" s="151" t="s">
        <v>1474</v>
      </c>
      <c r="Q1110" s="150"/>
      <c r="R1110" s="150" t="str">
        <f t="shared" si="111"/>
        <v>M</v>
      </c>
      <c r="S1110" s="15"/>
      <c r="T1110" s="15">
        <v>1</v>
      </c>
      <c r="U1110" s="15"/>
      <c r="V1110" s="15"/>
      <c r="W1110" s="473"/>
      <c r="X1110" s="473"/>
      <c r="Y1110" s="15"/>
      <c r="Z1110" s="15"/>
      <c r="AA1110" s="15"/>
      <c r="AC1110" s="16"/>
      <c r="AD1110" s="15">
        <v>1</v>
      </c>
      <c r="AE1110" s="16"/>
      <c r="AF1110" s="16"/>
      <c r="AG1110" s="16"/>
      <c r="AH1110" s="16"/>
      <c r="AI1110" s="16"/>
      <c r="AJ1110" s="16"/>
      <c r="AK1110" s="16"/>
      <c r="AL1110" s="16"/>
      <c r="AM1110" s="16"/>
      <c r="AN1110" s="16"/>
      <c r="AO1110" s="16"/>
      <c r="AP1110" s="16"/>
      <c r="AQ1110" s="16"/>
    </row>
    <row r="1111" spans="1:43" s="143" customFormat="1" ht="12.75" customHeight="1">
      <c r="A1111" s="126" t="s">
        <v>1029</v>
      </c>
      <c r="B1111" s="72"/>
      <c r="C1111" s="144" t="s">
        <v>1030</v>
      </c>
      <c r="D1111" s="132"/>
      <c r="E1111" s="145">
        <v>22</v>
      </c>
      <c r="F1111" s="146">
        <v>2881</v>
      </c>
      <c r="G1111" s="147">
        <v>13542</v>
      </c>
      <c r="H1111" s="148"/>
      <c r="I1111" s="158"/>
      <c r="J1111" s="146"/>
      <c r="K1111" s="146"/>
      <c r="L1111" s="149"/>
      <c r="M1111" s="619">
        <f t="shared" si="112"/>
        <v>0</v>
      </c>
      <c r="N1111" s="626">
        <f t="shared" si="112"/>
        <v>0</v>
      </c>
      <c r="O1111" s="138"/>
      <c r="P1111" s="151" t="s">
        <v>1474</v>
      </c>
      <c r="Q1111" s="150"/>
      <c r="R1111" s="150" t="str">
        <f t="shared" si="111"/>
        <v>M</v>
      </c>
      <c r="S1111" s="15"/>
      <c r="T1111" s="15">
        <v>1</v>
      </c>
      <c r="U1111" s="140"/>
      <c r="V1111" s="140"/>
      <c r="W1111" s="474"/>
      <c r="X1111" s="474"/>
      <c r="Y1111" s="140"/>
      <c r="Z1111" s="140"/>
      <c r="AA1111" s="140"/>
      <c r="AC1111" s="142"/>
      <c r="AD1111" s="15">
        <v>1</v>
      </c>
      <c r="AE1111" s="142"/>
      <c r="AF1111" s="142"/>
      <c r="AG1111" s="142"/>
      <c r="AH1111" s="142"/>
      <c r="AI1111" s="142"/>
      <c r="AJ1111" s="142"/>
      <c r="AK1111" s="142"/>
      <c r="AL1111" s="142"/>
      <c r="AM1111" s="142"/>
      <c r="AN1111" s="142"/>
      <c r="AO1111" s="142"/>
      <c r="AP1111" s="142"/>
      <c r="AQ1111" s="142"/>
    </row>
    <row r="1112" spans="1:43" s="143" customFormat="1" ht="12.75" customHeight="1">
      <c r="A1112" s="126" t="s">
        <v>1011</v>
      </c>
      <c r="B1112" s="72"/>
      <c r="C1112" s="144" t="s">
        <v>1012</v>
      </c>
      <c r="D1112" s="132"/>
      <c r="E1112" s="145">
        <v>13</v>
      </c>
      <c r="F1112" s="146">
        <v>2643</v>
      </c>
      <c r="G1112" s="147">
        <v>12423</v>
      </c>
      <c r="H1112" s="148"/>
      <c r="I1112" s="158"/>
      <c r="J1112" s="146"/>
      <c r="K1112" s="146"/>
      <c r="L1112" s="149"/>
      <c r="M1112" s="619">
        <f t="shared" si="112"/>
        <v>0</v>
      </c>
      <c r="N1112" s="626">
        <f t="shared" si="112"/>
        <v>0</v>
      </c>
      <c r="O1112" s="138"/>
      <c r="P1112" s="151" t="s">
        <v>1474</v>
      </c>
      <c r="Q1112" s="150"/>
      <c r="R1112" s="150" t="str">
        <f t="shared" si="111"/>
        <v>M</v>
      </c>
      <c r="S1112" s="15"/>
      <c r="T1112" s="15">
        <v>1</v>
      </c>
      <c r="U1112" s="140"/>
      <c r="V1112" s="140"/>
      <c r="W1112" s="474"/>
      <c r="X1112" s="474"/>
      <c r="Y1112" s="140"/>
      <c r="Z1112" s="140"/>
      <c r="AA1112" s="140"/>
      <c r="AC1112" s="142"/>
      <c r="AD1112" s="15">
        <v>1</v>
      </c>
      <c r="AE1112" s="142"/>
      <c r="AF1112" s="142"/>
      <c r="AG1112" s="142"/>
      <c r="AH1112" s="142"/>
      <c r="AI1112" s="142"/>
      <c r="AJ1112" s="142"/>
      <c r="AK1112" s="142"/>
      <c r="AL1112" s="142"/>
      <c r="AM1112" s="142"/>
      <c r="AN1112" s="142"/>
      <c r="AO1112" s="142"/>
      <c r="AP1112" s="142"/>
      <c r="AQ1112" s="142"/>
    </row>
    <row r="1113" spans="1:43" s="17" customFormat="1" ht="12.75" customHeight="1">
      <c r="A1113" s="126" t="s">
        <v>1013</v>
      </c>
      <c r="B1113" s="72"/>
      <c r="C1113" s="144" t="s">
        <v>1014</v>
      </c>
      <c r="D1113" s="132"/>
      <c r="E1113" s="145">
        <v>24</v>
      </c>
      <c r="F1113" s="146">
        <v>7514</v>
      </c>
      <c r="G1113" s="147">
        <v>35318</v>
      </c>
      <c r="H1113" s="148"/>
      <c r="I1113" s="158"/>
      <c r="J1113" s="146"/>
      <c r="K1113" s="146"/>
      <c r="L1113" s="149"/>
      <c r="M1113" s="619">
        <f t="shared" si="112"/>
        <v>0</v>
      </c>
      <c r="N1113" s="626">
        <f t="shared" si="112"/>
        <v>0</v>
      </c>
      <c r="O1113" s="36"/>
      <c r="P1113" s="151" t="s">
        <v>1474</v>
      </c>
      <c r="Q1113" s="150"/>
      <c r="R1113" s="150" t="str">
        <f t="shared" si="111"/>
        <v>M</v>
      </c>
      <c r="S1113" s="15"/>
      <c r="T1113" s="15">
        <v>1</v>
      </c>
      <c r="U1113" s="15"/>
      <c r="V1113" s="15"/>
      <c r="W1113" s="473"/>
      <c r="X1113" s="473"/>
      <c r="Y1113" s="15"/>
      <c r="Z1113" s="15"/>
      <c r="AA1113" s="15"/>
      <c r="AC1113" s="16"/>
      <c r="AD1113" s="15">
        <v>1</v>
      </c>
      <c r="AE1113" s="16"/>
      <c r="AF1113" s="16"/>
      <c r="AG1113" s="16"/>
      <c r="AH1113" s="16"/>
      <c r="AI1113" s="16"/>
      <c r="AJ1113" s="16"/>
      <c r="AK1113" s="16"/>
      <c r="AL1113" s="16"/>
      <c r="AM1113" s="16"/>
      <c r="AN1113" s="16"/>
      <c r="AO1113" s="16"/>
      <c r="AP1113" s="16"/>
      <c r="AQ1113" s="16"/>
    </row>
    <row r="1114" spans="1:43" s="143" customFormat="1" ht="12.75" customHeight="1">
      <c r="A1114" s="126" t="s">
        <v>1015</v>
      </c>
      <c r="B1114" s="72"/>
      <c r="C1114" s="144" t="s">
        <v>1016</v>
      </c>
      <c r="D1114" s="132"/>
      <c r="E1114" s="145">
        <v>32</v>
      </c>
      <c r="F1114" s="146">
        <v>7118</v>
      </c>
      <c r="G1114" s="147">
        <v>33453</v>
      </c>
      <c r="H1114" s="148"/>
      <c r="I1114" s="158"/>
      <c r="J1114" s="146"/>
      <c r="K1114" s="146"/>
      <c r="L1114" s="149"/>
      <c r="M1114" s="619">
        <f t="shared" si="112"/>
        <v>0</v>
      </c>
      <c r="N1114" s="626">
        <f t="shared" si="112"/>
        <v>0</v>
      </c>
      <c r="O1114" s="138"/>
      <c r="P1114" s="151" t="s">
        <v>1474</v>
      </c>
      <c r="Q1114" s="150"/>
      <c r="R1114" s="150" t="str">
        <f t="shared" si="111"/>
        <v>M</v>
      </c>
      <c r="S1114" s="15"/>
      <c r="T1114" s="15">
        <v>1</v>
      </c>
      <c r="U1114" s="140"/>
      <c r="V1114" s="140"/>
      <c r="W1114" s="474"/>
      <c r="X1114" s="474"/>
      <c r="Y1114" s="140"/>
      <c r="Z1114" s="140"/>
      <c r="AA1114" s="140"/>
      <c r="AC1114" s="142"/>
      <c r="AD1114" s="15">
        <v>1</v>
      </c>
      <c r="AE1114" s="142"/>
      <c r="AF1114" s="142"/>
      <c r="AG1114" s="142"/>
      <c r="AH1114" s="142"/>
      <c r="AI1114" s="142"/>
      <c r="AJ1114" s="142"/>
      <c r="AK1114" s="142"/>
      <c r="AL1114" s="142"/>
      <c r="AM1114" s="142"/>
      <c r="AN1114" s="142"/>
      <c r="AO1114" s="142"/>
      <c r="AP1114" s="142"/>
      <c r="AQ1114" s="142"/>
    </row>
    <row r="1115" spans="1:43" s="143" customFormat="1" ht="12.75" customHeight="1">
      <c r="A1115" s="126" t="s">
        <v>1017</v>
      </c>
      <c r="B1115" s="72"/>
      <c r="C1115" s="144" t="s">
        <v>1018</v>
      </c>
      <c r="D1115" s="132"/>
      <c r="E1115" s="145">
        <v>26</v>
      </c>
      <c r="F1115" s="146">
        <v>6608</v>
      </c>
      <c r="G1115" s="147">
        <v>31057</v>
      </c>
      <c r="H1115" s="148"/>
      <c r="I1115" s="158"/>
      <c r="J1115" s="146"/>
      <c r="K1115" s="146"/>
      <c r="L1115" s="149"/>
      <c r="M1115" s="619">
        <f t="shared" si="112"/>
        <v>0</v>
      </c>
      <c r="N1115" s="626">
        <f t="shared" si="112"/>
        <v>0</v>
      </c>
      <c r="O1115" s="138"/>
      <c r="P1115" s="151" t="s">
        <v>1474</v>
      </c>
      <c r="Q1115" s="150"/>
      <c r="R1115" s="150" t="str">
        <f t="shared" si="111"/>
        <v>M</v>
      </c>
      <c r="S1115" s="15"/>
      <c r="T1115" s="15">
        <v>1</v>
      </c>
      <c r="U1115" s="140"/>
      <c r="V1115" s="140"/>
      <c r="W1115" s="474"/>
      <c r="X1115" s="474"/>
      <c r="Y1115" s="140"/>
      <c r="Z1115" s="140"/>
      <c r="AA1115" s="140"/>
      <c r="AC1115" s="142"/>
      <c r="AD1115" s="15">
        <v>1</v>
      </c>
      <c r="AE1115" s="142"/>
      <c r="AF1115" s="142"/>
      <c r="AG1115" s="142"/>
      <c r="AH1115" s="142"/>
      <c r="AI1115" s="142"/>
      <c r="AJ1115" s="142"/>
      <c r="AK1115" s="142"/>
      <c r="AL1115" s="142"/>
      <c r="AM1115" s="142"/>
      <c r="AN1115" s="142"/>
      <c r="AO1115" s="142"/>
      <c r="AP1115" s="142"/>
      <c r="AQ1115" s="142"/>
    </row>
    <row r="1116" spans="1:43" s="143" customFormat="1" ht="12.75" customHeight="1">
      <c r="A1116" s="126" t="s">
        <v>1019</v>
      </c>
      <c r="B1116" s="72"/>
      <c r="C1116" s="144" t="s">
        <v>1613</v>
      </c>
      <c r="D1116" s="132"/>
      <c r="E1116" s="145">
        <v>11</v>
      </c>
      <c r="F1116" s="146">
        <v>2173</v>
      </c>
      <c r="G1116" s="147">
        <v>10214</v>
      </c>
      <c r="H1116" s="148"/>
      <c r="I1116" s="158"/>
      <c r="J1116" s="146"/>
      <c r="K1116" s="146"/>
      <c r="L1116" s="149"/>
      <c r="M1116" s="619">
        <f t="shared" ref="M1116:N1123" si="113">I1116+K1116</f>
        <v>0</v>
      </c>
      <c r="N1116" s="626">
        <f t="shared" si="113"/>
        <v>0</v>
      </c>
      <c r="O1116" s="138"/>
      <c r="P1116" s="151" t="s">
        <v>1474</v>
      </c>
      <c r="Q1116" s="150"/>
      <c r="R1116" s="150" t="str">
        <f t="shared" si="111"/>
        <v>M</v>
      </c>
      <c r="S1116" s="15"/>
      <c r="T1116" s="15">
        <v>1</v>
      </c>
      <c r="U1116" s="140"/>
      <c r="V1116" s="140"/>
      <c r="W1116" s="474"/>
      <c r="X1116" s="474"/>
      <c r="Y1116" s="140"/>
      <c r="Z1116" s="140"/>
      <c r="AA1116" s="140"/>
      <c r="AC1116" s="142"/>
      <c r="AD1116" s="15">
        <v>1</v>
      </c>
      <c r="AE1116" s="142"/>
      <c r="AF1116" s="142"/>
      <c r="AG1116" s="142"/>
      <c r="AH1116" s="142"/>
      <c r="AI1116" s="142"/>
      <c r="AJ1116" s="142"/>
      <c r="AK1116" s="142"/>
      <c r="AL1116" s="142"/>
      <c r="AM1116" s="142"/>
      <c r="AN1116" s="142"/>
      <c r="AO1116" s="142"/>
      <c r="AP1116" s="142"/>
      <c r="AQ1116" s="142"/>
    </row>
    <row r="1117" spans="1:43" s="17" customFormat="1" ht="12.75" customHeight="1">
      <c r="A1117" s="126" t="s">
        <v>1020</v>
      </c>
      <c r="B1117" s="72"/>
      <c r="C1117" s="144" t="s">
        <v>2044</v>
      </c>
      <c r="D1117" s="132"/>
      <c r="E1117" s="145">
        <v>10</v>
      </c>
      <c r="F1117" s="146">
        <v>1889</v>
      </c>
      <c r="G1117" s="147">
        <v>8877</v>
      </c>
      <c r="H1117" s="148"/>
      <c r="I1117" s="158"/>
      <c r="J1117" s="146"/>
      <c r="K1117" s="146"/>
      <c r="L1117" s="149"/>
      <c r="M1117" s="619">
        <f t="shared" si="113"/>
        <v>0</v>
      </c>
      <c r="N1117" s="626">
        <f t="shared" si="113"/>
        <v>0</v>
      </c>
      <c r="O1117" s="36"/>
      <c r="P1117" s="151" t="s">
        <v>1474</v>
      </c>
      <c r="Q1117" s="150"/>
      <c r="R1117" s="150" t="str">
        <f t="shared" si="111"/>
        <v>M</v>
      </c>
      <c r="S1117" s="15"/>
      <c r="T1117" s="15">
        <v>1</v>
      </c>
      <c r="U1117" s="15"/>
      <c r="V1117" s="15"/>
      <c r="W1117" s="473"/>
      <c r="X1117" s="473"/>
      <c r="Y1117" s="15"/>
      <c r="Z1117" s="15"/>
      <c r="AA1117" s="15"/>
      <c r="AC1117" s="16"/>
      <c r="AD1117" s="15">
        <v>1</v>
      </c>
      <c r="AE1117" s="16"/>
      <c r="AF1117" s="16"/>
      <c r="AG1117" s="16"/>
      <c r="AH1117" s="16"/>
      <c r="AI1117" s="16"/>
      <c r="AJ1117" s="16"/>
      <c r="AK1117" s="16"/>
      <c r="AL1117" s="16"/>
      <c r="AM1117" s="16"/>
      <c r="AN1117" s="16"/>
      <c r="AO1117" s="16"/>
      <c r="AP1117" s="16"/>
      <c r="AQ1117" s="16"/>
    </row>
    <row r="1118" spans="1:43" s="17" customFormat="1" ht="12.75" customHeight="1">
      <c r="A1118" s="126" t="s">
        <v>1021</v>
      </c>
      <c r="B1118" s="72"/>
      <c r="C1118" s="144" t="s">
        <v>1850</v>
      </c>
      <c r="D1118" s="132"/>
      <c r="E1118" s="145">
        <v>14</v>
      </c>
      <c r="F1118" s="146">
        <v>5309</v>
      </c>
      <c r="G1118" s="147">
        <v>24952</v>
      </c>
      <c r="H1118" s="148"/>
      <c r="I1118" s="158"/>
      <c r="J1118" s="146"/>
      <c r="K1118" s="146"/>
      <c r="L1118" s="149"/>
      <c r="M1118" s="619">
        <f t="shared" si="113"/>
        <v>0</v>
      </c>
      <c r="N1118" s="626">
        <f t="shared" si="113"/>
        <v>0</v>
      </c>
      <c r="O1118" s="36"/>
      <c r="P1118" s="151" t="s">
        <v>1474</v>
      </c>
      <c r="Q1118" s="150"/>
      <c r="R1118" s="150" t="str">
        <f t="shared" si="111"/>
        <v>M</v>
      </c>
      <c r="S1118" s="15"/>
      <c r="T1118" s="15">
        <v>1</v>
      </c>
      <c r="U1118" s="15"/>
      <c r="V1118" s="15"/>
      <c r="W1118" s="473"/>
      <c r="X1118" s="473"/>
      <c r="Y1118" s="15"/>
      <c r="Z1118" s="15"/>
      <c r="AA1118" s="15"/>
      <c r="AC1118" s="16"/>
      <c r="AD1118" s="15">
        <v>1</v>
      </c>
      <c r="AE1118" s="16"/>
      <c r="AF1118" s="16"/>
      <c r="AG1118" s="16"/>
      <c r="AH1118" s="16"/>
      <c r="AI1118" s="16"/>
      <c r="AJ1118" s="16"/>
      <c r="AK1118" s="16"/>
      <c r="AL1118" s="16"/>
      <c r="AM1118" s="16"/>
      <c r="AN1118" s="16"/>
      <c r="AO1118" s="16"/>
      <c r="AP1118" s="16"/>
      <c r="AQ1118" s="16"/>
    </row>
    <row r="1119" spans="1:43" s="143" customFormat="1" ht="12.75" customHeight="1">
      <c r="A1119" s="126" t="s">
        <v>1022</v>
      </c>
      <c r="B1119" s="72"/>
      <c r="C1119" s="144" t="s">
        <v>2004</v>
      </c>
      <c r="D1119" s="132"/>
      <c r="E1119" s="145">
        <v>16</v>
      </c>
      <c r="F1119" s="146">
        <v>3421</v>
      </c>
      <c r="G1119" s="147">
        <v>16079</v>
      </c>
      <c r="H1119" s="148"/>
      <c r="I1119" s="158"/>
      <c r="J1119" s="146"/>
      <c r="K1119" s="146"/>
      <c r="L1119" s="149"/>
      <c r="M1119" s="619">
        <f t="shared" si="113"/>
        <v>0</v>
      </c>
      <c r="N1119" s="626">
        <f t="shared" si="113"/>
        <v>0</v>
      </c>
      <c r="O1119" s="138"/>
      <c r="P1119" s="151" t="s">
        <v>1474</v>
      </c>
      <c r="Q1119" s="150"/>
      <c r="R1119" s="150" t="str">
        <f t="shared" si="111"/>
        <v>M</v>
      </c>
      <c r="S1119" s="15"/>
      <c r="T1119" s="15">
        <v>1</v>
      </c>
      <c r="U1119" s="140"/>
      <c r="V1119" s="140"/>
      <c r="W1119" s="474"/>
      <c r="X1119" s="474"/>
      <c r="Y1119" s="140"/>
      <c r="Z1119" s="140"/>
      <c r="AA1119" s="140"/>
      <c r="AC1119" s="142"/>
      <c r="AD1119" s="15">
        <v>1</v>
      </c>
      <c r="AE1119" s="142"/>
      <c r="AF1119" s="142"/>
      <c r="AG1119" s="142"/>
      <c r="AH1119" s="142"/>
      <c r="AI1119" s="142"/>
      <c r="AJ1119" s="142"/>
      <c r="AK1119" s="142"/>
      <c r="AL1119" s="142"/>
      <c r="AM1119" s="142"/>
      <c r="AN1119" s="142"/>
      <c r="AO1119" s="142"/>
      <c r="AP1119" s="142"/>
      <c r="AQ1119" s="142"/>
    </row>
    <row r="1120" spans="1:43" s="17" customFormat="1" ht="12.75" customHeight="1">
      <c r="A1120" s="126" t="s">
        <v>1023</v>
      </c>
      <c r="B1120" s="72"/>
      <c r="C1120" s="144" t="s">
        <v>1024</v>
      </c>
      <c r="D1120" s="134"/>
      <c r="E1120" s="145">
        <v>16</v>
      </c>
      <c r="F1120" s="146">
        <v>5601</v>
      </c>
      <c r="G1120" s="147">
        <v>26323</v>
      </c>
      <c r="H1120" s="148"/>
      <c r="I1120" s="158"/>
      <c r="J1120" s="146"/>
      <c r="K1120" s="146"/>
      <c r="L1120" s="149"/>
      <c r="M1120" s="619">
        <f t="shared" si="113"/>
        <v>0</v>
      </c>
      <c r="N1120" s="626">
        <f t="shared" si="113"/>
        <v>0</v>
      </c>
      <c r="O1120" s="36"/>
      <c r="P1120" s="151" t="s">
        <v>1474</v>
      </c>
      <c r="Q1120" s="150"/>
      <c r="R1120" s="150" t="str">
        <f t="shared" si="111"/>
        <v>M</v>
      </c>
      <c r="S1120" s="15"/>
      <c r="T1120" s="15">
        <v>1</v>
      </c>
      <c r="U1120" s="15"/>
      <c r="V1120" s="15"/>
      <c r="W1120" s="473"/>
      <c r="X1120" s="473"/>
      <c r="Y1120" s="15"/>
      <c r="Z1120" s="15"/>
      <c r="AA1120" s="15"/>
      <c r="AC1120" s="16"/>
      <c r="AD1120" s="15">
        <v>1</v>
      </c>
      <c r="AE1120" s="16"/>
      <c r="AF1120" s="16"/>
      <c r="AG1120" s="16"/>
      <c r="AH1120" s="16"/>
      <c r="AI1120" s="16"/>
      <c r="AJ1120" s="16"/>
      <c r="AK1120" s="16"/>
      <c r="AL1120" s="16"/>
      <c r="AM1120" s="16"/>
      <c r="AN1120" s="16"/>
      <c r="AO1120" s="16"/>
      <c r="AP1120" s="16"/>
      <c r="AQ1120" s="16"/>
    </row>
    <row r="1121" spans="1:43" s="143" customFormat="1" ht="12.75" customHeight="1">
      <c r="A1121" s="126" t="s">
        <v>1025</v>
      </c>
      <c r="B1121" s="95"/>
      <c r="C1121" s="152" t="s">
        <v>1520</v>
      </c>
      <c r="D1121" s="132"/>
      <c r="E1121" s="153">
        <v>7</v>
      </c>
      <c r="F1121" s="154">
        <v>1584</v>
      </c>
      <c r="G1121" s="155">
        <v>7447</v>
      </c>
      <c r="H1121" s="156"/>
      <c r="I1121" s="174"/>
      <c r="J1121" s="154"/>
      <c r="K1121" s="154"/>
      <c r="L1121" s="157"/>
      <c r="M1121" s="624">
        <f t="shared" si="113"/>
        <v>0</v>
      </c>
      <c r="N1121" s="625">
        <f t="shared" si="113"/>
        <v>0</v>
      </c>
      <c r="O1121" s="138"/>
      <c r="P1121" s="151" t="s">
        <v>1474</v>
      </c>
      <c r="Q1121" s="150"/>
      <c r="R1121" s="150" t="str">
        <f t="shared" si="111"/>
        <v>M</v>
      </c>
      <c r="S1121" s="15"/>
      <c r="T1121" s="15">
        <v>1</v>
      </c>
      <c r="U1121" s="140"/>
      <c r="V1121" s="140"/>
      <c r="W1121" s="474"/>
      <c r="X1121" s="474"/>
      <c r="Y1121" s="140"/>
      <c r="Z1121" s="140"/>
      <c r="AA1121" s="140"/>
      <c r="AC1121" s="142"/>
      <c r="AD1121" s="15">
        <v>1</v>
      </c>
      <c r="AE1121" s="142"/>
      <c r="AF1121" s="142"/>
      <c r="AG1121" s="142"/>
      <c r="AH1121" s="142"/>
      <c r="AI1121" s="142"/>
      <c r="AJ1121" s="142"/>
      <c r="AK1121" s="142"/>
      <c r="AL1121" s="142"/>
      <c r="AM1121" s="142"/>
      <c r="AN1121" s="142"/>
      <c r="AO1121" s="142"/>
      <c r="AP1121" s="142"/>
      <c r="AQ1121" s="142"/>
    </row>
    <row r="1122" spans="1:43" s="143" customFormat="1" ht="12.75" customHeight="1">
      <c r="A1122" s="126" t="s">
        <v>1026</v>
      </c>
      <c r="B1122" s="72"/>
      <c r="C1122" s="144" t="s">
        <v>1027</v>
      </c>
      <c r="D1122" s="132"/>
      <c r="E1122" s="145">
        <v>26</v>
      </c>
      <c r="F1122" s="146">
        <v>3043</v>
      </c>
      <c r="G1122" s="147">
        <v>14303</v>
      </c>
      <c r="H1122" s="148"/>
      <c r="I1122" s="158"/>
      <c r="J1122" s="146"/>
      <c r="K1122" s="146"/>
      <c r="L1122" s="149"/>
      <c r="M1122" s="619">
        <f t="shared" si="113"/>
        <v>0</v>
      </c>
      <c r="N1122" s="626">
        <f t="shared" si="113"/>
        <v>0</v>
      </c>
      <c r="O1122" s="138"/>
      <c r="P1122" s="151" t="s">
        <v>1474</v>
      </c>
      <c r="Q1122" s="150"/>
      <c r="R1122" s="150" t="str">
        <f t="shared" si="111"/>
        <v>M</v>
      </c>
      <c r="S1122" s="15"/>
      <c r="T1122" s="15">
        <v>1</v>
      </c>
      <c r="U1122" s="140"/>
      <c r="V1122" s="140"/>
      <c r="W1122" s="474"/>
      <c r="X1122" s="474"/>
      <c r="Y1122" s="140"/>
      <c r="Z1122" s="140"/>
      <c r="AA1122" s="140"/>
      <c r="AC1122" s="142"/>
      <c r="AD1122" s="15">
        <v>1</v>
      </c>
      <c r="AE1122" s="142"/>
      <c r="AF1122" s="142"/>
      <c r="AG1122" s="142"/>
      <c r="AH1122" s="142"/>
      <c r="AI1122" s="142"/>
      <c r="AJ1122" s="142"/>
      <c r="AK1122" s="142"/>
      <c r="AL1122" s="142"/>
      <c r="AM1122" s="142"/>
      <c r="AN1122" s="142"/>
      <c r="AO1122" s="142"/>
      <c r="AP1122" s="142"/>
      <c r="AQ1122" s="142"/>
    </row>
    <row r="1123" spans="1:43" s="143" customFormat="1" ht="12.75" customHeight="1" thickBot="1">
      <c r="A1123" s="126" t="s">
        <v>1028</v>
      </c>
      <c r="B1123" s="104"/>
      <c r="C1123" s="159" t="s">
        <v>2134</v>
      </c>
      <c r="D1123" s="130"/>
      <c r="E1123" s="161">
        <v>16</v>
      </c>
      <c r="F1123" s="162">
        <v>2962</v>
      </c>
      <c r="G1123" s="163">
        <v>13920</v>
      </c>
      <c r="H1123" s="164"/>
      <c r="I1123" s="166"/>
      <c r="J1123" s="162"/>
      <c r="K1123" s="162"/>
      <c r="L1123" s="165"/>
      <c r="M1123" s="636">
        <f t="shared" si="113"/>
        <v>0</v>
      </c>
      <c r="N1123" s="637">
        <f t="shared" si="113"/>
        <v>0</v>
      </c>
      <c r="O1123" s="138"/>
      <c r="P1123" s="151" t="s">
        <v>1474</v>
      </c>
      <c r="Q1123" s="150"/>
      <c r="R1123" s="150" t="str">
        <f t="shared" si="111"/>
        <v>M</v>
      </c>
      <c r="S1123" s="15"/>
      <c r="T1123" s="15">
        <v>1</v>
      </c>
      <c r="U1123" s="140"/>
      <c r="V1123" s="140"/>
      <c r="W1123" s="474"/>
      <c r="X1123" s="474"/>
      <c r="Y1123" s="140"/>
      <c r="Z1123" s="140"/>
      <c r="AA1123" s="140"/>
      <c r="AC1123" s="142"/>
      <c r="AD1123" s="15">
        <v>1</v>
      </c>
      <c r="AE1123" s="142"/>
      <c r="AF1123" s="142"/>
      <c r="AG1123" s="142"/>
      <c r="AH1123" s="142"/>
      <c r="AI1123" s="142"/>
      <c r="AJ1123" s="142"/>
      <c r="AK1123" s="142"/>
      <c r="AL1123" s="142"/>
      <c r="AM1123" s="142"/>
      <c r="AN1123" s="142"/>
      <c r="AO1123" s="142"/>
      <c r="AP1123" s="142"/>
      <c r="AQ1123" s="142"/>
    </row>
    <row r="1124" spans="1:43" s="18" customFormat="1" ht="15.75" customHeight="1" thickTop="1" thickBot="1">
      <c r="A1124" s="126" t="s">
        <v>1031</v>
      </c>
      <c r="B1124" s="761" t="s">
        <v>1032</v>
      </c>
      <c r="C1124" s="762"/>
      <c r="D1124" s="108"/>
      <c r="E1124" s="638">
        <f t="shared" ref="E1124:L1124" si="114">SUM(E1125:E1150)</f>
        <v>952</v>
      </c>
      <c r="F1124" s="639">
        <f t="shared" si="114"/>
        <v>156037</v>
      </c>
      <c r="G1124" s="640">
        <f t="shared" si="114"/>
        <v>733377</v>
      </c>
      <c r="H1124" s="641">
        <f t="shared" si="114"/>
        <v>10</v>
      </c>
      <c r="I1124" s="642">
        <f t="shared" si="114"/>
        <v>2243</v>
      </c>
      <c r="J1124" s="639">
        <f t="shared" si="114"/>
        <v>11219</v>
      </c>
      <c r="K1124" s="639">
        <f t="shared" si="114"/>
        <v>0</v>
      </c>
      <c r="L1124" s="643">
        <f t="shared" si="114"/>
        <v>0</v>
      </c>
      <c r="M1124" s="642">
        <f>SUM(M1125:M1150)</f>
        <v>2243</v>
      </c>
      <c r="N1124" s="643">
        <f>SUM(N1125:N1150)</f>
        <v>11219</v>
      </c>
      <c r="O1124" s="36"/>
      <c r="P1124" s="151" t="s">
        <v>1500</v>
      </c>
      <c r="Q1124" s="150"/>
      <c r="R1124" s="150" t="str">
        <f t="shared" si="111"/>
        <v>P</v>
      </c>
      <c r="S1124" s="15"/>
      <c r="T1124" s="15"/>
      <c r="U1124" s="15"/>
      <c r="V1124" s="15">
        <v>1</v>
      </c>
      <c r="W1124" s="473"/>
      <c r="X1124" s="473"/>
      <c r="Y1124" s="15"/>
      <c r="Z1124" s="15"/>
      <c r="AA1124" s="15"/>
      <c r="AC1124" s="15"/>
      <c r="AD1124" s="15">
        <v>1</v>
      </c>
      <c r="AE1124" s="15"/>
      <c r="AF1124" s="15"/>
      <c r="AG1124" s="15"/>
      <c r="AH1124" s="15"/>
      <c r="AI1124" s="15"/>
      <c r="AJ1124" s="15"/>
      <c r="AK1124" s="15"/>
      <c r="AL1124" s="15"/>
      <c r="AM1124" s="15"/>
      <c r="AN1124" s="15"/>
      <c r="AO1124" s="15"/>
      <c r="AP1124" s="15"/>
      <c r="AQ1124" s="15"/>
    </row>
    <row r="1125" spans="1:43" s="143" customFormat="1" ht="12.75" customHeight="1" thickTop="1">
      <c r="A1125" s="126" t="s">
        <v>1035</v>
      </c>
      <c r="B1125" s="95"/>
      <c r="C1125" s="152" t="s">
        <v>1036</v>
      </c>
      <c r="D1125" s="132"/>
      <c r="E1125" s="153">
        <v>23</v>
      </c>
      <c r="F1125" s="154">
        <v>2346</v>
      </c>
      <c r="G1125" s="155">
        <v>11024</v>
      </c>
      <c r="H1125" s="156"/>
      <c r="I1125" s="174"/>
      <c r="J1125" s="154"/>
      <c r="K1125" s="154"/>
      <c r="L1125" s="157"/>
      <c r="M1125" s="624">
        <f t="shared" ref="M1125:N1150" si="115">I1125+K1125</f>
        <v>0</v>
      </c>
      <c r="N1125" s="625">
        <f t="shared" si="115"/>
        <v>0</v>
      </c>
      <c r="O1125" s="138"/>
      <c r="P1125" s="151" t="s">
        <v>1474</v>
      </c>
      <c r="Q1125" s="150"/>
      <c r="R1125" s="150" t="s">
        <v>1474</v>
      </c>
      <c r="S1125" s="15"/>
      <c r="T1125" s="15">
        <v>1</v>
      </c>
      <c r="U1125" s="140"/>
      <c r="V1125" s="140"/>
      <c r="W1125" s="474"/>
      <c r="X1125" s="474"/>
      <c r="Y1125" s="140"/>
      <c r="Z1125" s="140"/>
      <c r="AA1125" s="140"/>
      <c r="AC1125" s="142"/>
      <c r="AD1125" s="15">
        <v>1</v>
      </c>
      <c r="AE1125" s="142"/>
      <c r="AF1125" s="142"/>
      <c r="AG1125" s="142"/>
      <c r="AH1125" s="142"/>
      <c r="AI1125" s="142"/>
      <c r="AJ1125" s="142"/>
      <c r="AK1125" s="142"/>
      <c r="AL1125" s="142"/>
      <c r="AM1125" s="142"/>
      <c r="AN1125" s="142"/>
      <c r="AO1125" s="142"/>
      <c r="AP1125" s="142"/>
      <c r="AQ1125" s="142"/>
    </row>
    <row r="1126" spans="1:43" s="17" customFormat="1" ht="12.75" customHeight="1">
      <c r="A1126" s="126" t="s">
        <v>1037</v>
      </c>
      <c r="B1126" s="72"/>
      <c r="C1126" s="144" t="s">
        <v>1038</v>
      </c>
      <c r="D1126" s="132"/>
      <c r="E1126" s="145">
        <v>51</v>
      </c>
      <c r="F1126" s="146">
        <v>10728</v>
      </c>
      <c r="G1126" s="147">
        <v>50423</v>
      </c>
      <c r="H1126" s="148"/>
      <c r="I1126" s="158"/>
      <c r="J1126" s="146"/>
      <c r="K1126" s="146"/>
      <c r="L1126" s="149"/>
      <c r="M1126" s="619">
        <f t="shared" si="115"/>
        <v>0</v>
      </c>
      <c r="N1126" s="626">
        <f t="shared" si="115"/>
        <v>0</v>
      </c>
      <c r="O1126" s="36"/>
      <c r="P1126" s="151" t="s">
        <v>1474</v>
      </c>
      <c r="Q1126" s="150"/>
      <c r="R1126" s="150" t="str">
        <f t="shared" si="111"/>
        <v>M</v>
      </c>
      <c r="S1126" s="15"/>
      <c r="T1126" s="15">
        <v>1</v>
      </c>
      <c r="U1126" s="15"/>
      <c r="V1126" s="15"/>
      <c r="W1126" s="473"/>
      <c r="X1126" s="473"/>
      <c r="Y1126" s="15"/>
      <c r="Z1126" s="15"/>
      <c r="AA1126" s="15"/>
      <c r="AC1126" s="16"/>
      <c r="AD1126" s="15">
        <v>1</v>
      </c>
      <c r="AE1126" s="16"/>
      <c r="AF1126" s="16"/>
      <c r="AG1126" s="16"/>
      <c r="AH1126" s="16"/>
      <c r="AI1126" s="16"/>
      <c r="AJ1126" s="16"/>
      <c r="AK1126" s="16"/>
      <c r="AL1126" s="16"/>
      <c r="AM1126" s="16"/>
      <c r="AN1126" s="16"/>
      <c r="AO1126" s="16"/>
      <c r="AP1126" s="16"/>
      <c r="AQ1126" s="16"/>
    </row>
    <row r="1127" spans="1:43" s="17" customFormat="1" ht="12.75" customHeight="1">
      <c r="A1127" s="126" t="s">
        <v>1033</v>
      </c>
      <c r="B1127" s="72"/>
      <c r="C1127" s="144" t="s">
        <v>2893</v>
      </c>
      <c r="D1127" s="132"/>
      <c r="E1127" s="145">
        <v>157</v>
      </c>
      <c r="F1127" s="146">
        <v>36761</v>
      </c>
      <c r="G1127" s="147">
        <v>172778</v>
      </c>
      <c r="H1127" s="148">
        <v>1</v>
      </c>
      <c r="I1127" s="158">
        <v>510</v>
      </c>
      <c r="J1127" s="146">
        <v>2550</v>
      </c>
      <c r="K1127" s="146"/>
      <c r="L1127" s="149"/>
      <c r="M1127" s="619">
        <f t="shared" si="115"/>
        <v>510</v>
      </c>
      <c r="N1127" s="626">
        <f t="shared" si="115"/>
        <v>2550</v>
      </c>
      <c r="O1127" s="36"/>
      <c r="P1127" s="151" t="s">
        <v>1473</v>
      </c>
      <c r="Q1127" s="150"/>
      <c r="R1127" s="150" t="str">
        <f t="shared" si="111"/>
        <v>C</v>
      </c>
      <c r="S1127" s="15"/>
      <c r="T1127" s="15"/>
      <c r="U1127" s="15">
        <v>1</v>
      </c>
      <c r="V1127" s="15"/>
      <c r="W1127" s="473"/>
      <c r="X1127" s="473"/>
      <c r="Y1127" s="15"/>
      <c r="Z1127" s="15"/>
      <c r="AA1127" s="15"/>
      <c r="AC1127" s="16"/>
      <c r="AD1127" s="15">
        <v>1</v>
      </c>
      <c r="AE1127" s="16"/>
      <c r="AF1127" s="16"/>
      <c r="AG1127" s="16"/>
      <c r="AH1127" s="16"/>
      <c r="AI1127" s="16"/>
      <c r="AJ1127" s="16"/>
      <c r="AK1127" s="16"/>
      <c r="AL1127" s="16"/>
      <c r="AM1127" s="16"/>
      <c r="AN1127" s="16"/>
      <c r="AO1127" s="16"/>
      <c r="AP1127" s="16"/>
      <c r="AQ1127" s="16"/>
    </row>
    <row r="1128" spans="1:43" s="143" customFormat="1" ht="12.75" customHeight="1">
      <c r="A1128" s="126" t="s">
        <v>1039</v>
      </c>
      <c r="B1128" s="72"/>
      <c r="C1128" s="144" t="s">
        <v>1040</v>
      </c>
      <c r="D1128" s="132"/>
      <c r="E1128" s="145">
        <v>41</v>
      </c>
      <c r="F1128" s="146">
        <v>4560</v>
      </c>
      <c r="G1128" s="147">
        <v>21434</v>
      </c>
      <c r="H1128" s="148"/>
      <c r="I1128" s="158"/>
      <c r="J1128" s="146"/>
      <c r="K1128" s="146"/>
      <c r="L1128" s="149"/>
      <c r="M1128" s="619">
        <f t="shared" si="115"/>
        <v>0</v>
      </c>
      <c r="N1128" s="626">
        <f t="shared" si="115"/>
        <v>0</v>
      </c>
      <c r="O1128" s="138"/>
      <c r="P1128" s="151" t="s">
        <v>1474</v>
      </c>
      <c r="Q1128" s="150"/>
      <c r="R1128" s="150" t="s">
        <v>1474</v>
      </c>
      <c r="S1128" s="15"/>
      <c r="T1128" s="15">
        <v>1</v>
      </c>
      <c r="U1128" s="140"/>
      <c r="V1128" s="140"/>
      <c r="W1128" s="474"/>
      <c r="X1128" s="474"/>
      <c r="Y1128" s="140"/>
      <c r="Z1128" s="140"/>
      <c r="AA1128" s="140"/>
      <c r="AC1128" s="142"/>
      <c r="AD1128" s="15">
        <v>1</v>
      </c>
      <c r="AE1128" s="142"/>
      <c r="AF1128" s="142"/>
      <c r="AG1128" s="142"/>
      <c r="AH1128" s="142"/>
      <c r="AI1128" s="142"/>
      <c r="AJ1128" s="142"/>
      <c r="AK1128" s="142"/>
      <c r="AL1128" s="142"/>
      <c r="AM1128" s="142"/>
      <c r="AN1128" s="142"/>
      <c r="AO1128" s="142"/>
      <c r="AP1128" s="142"/>
      <c r="AQ1128" s="142"/>
    </row>
    <row r="1129" spans="1:43" s="143" customFormat="1" ht="12.75" customHeight="1">
      <c r="A1129" s="126" t="s">
        <v>1041</v>
      </c>
      <c r="B1129" s="72"/>
      <c r="C1129" s="144" t="s">
        <v>2894</v>
      </c>
      <c r="D1129" s="132"/>
      <c r="E1129" s="145">
        <v>57</v>
      </c>
      <c r="F1129" s="146">
        <v>20067</v>
      </c>
      <c r="G1129" s="147">
        <v>94317</v>
      </c>
      <c r="H1129" s="148"/>
      <c r="I1129" s="158"/>
      <c r="J1129" s="146"/>
      <c r="K1129" s="146"/>
      <c r="L1129" s="149"/>
      <c r="M1129" s="619">
        <f t="shared" si="115"/>
        <v>0</v>
      </c>
      <c r="N1129" s="626">
        <f t="shared" si="115"/>
        <v>0</v>
      </c>
      <c r="O1129" s="138"/>
      <c r="P1129" s="151" t="s">
        <v>1473</v>
      </c>
      <c r="Q1129" s="150"/>
      <c r="R1129" s="150" t="s">
        <v>1473</v>
      </c>
      <c r="S1129" s="15"/>
      <c r="T1129" s="15"/>
      <c r="U1129" s="140">
        <v>1</v>
      </c>
      <c r="V1129" s="140"/>
      <c r="W1129" s="474"/>
      <c r="X1129" s="474"/>
      <c r="Y1129" s="140"/>
      <c r="Z1129" s="140"/>
      <c r="AA1129" s="140"/>
      <c r="AC1129" s="142"/>
      <c r="AD1129" s="15">
        <v>1</v>
      </c>
      <c r="AE1129" s="142"/>
      <c r="AF1129" s="142"/>
      <c r="AG1129" s="142"/>
      <c r="AH1129" s="142"/>
      <c r="AI1129" s="142"/>
      <c r="AJ1129" s="142"/>
      <c r="AK1129" s="142"/>
      <c r="AL1129" s="142"/>
      <c r="AM1129" s="142"/>
      <c r="AN1129" s="142"/>
      <c r="AO1129" s="142"/>
      <c r="AP1129" s="142"/>
      <c r="AQ1129" s="142"/>
    </row>
    <row r="1130" spans="1:43" s="143" customFormat="1" ht="12.75" customHeight="1">
      <c r="A1130" s="126" t="s">
        <v>1043</v>
      </c>
      <c r="B1130" s="72"/>
      <c r="C1130" s="144" t="s">
        <v>1044</v>
      </c>
      <c r="D1130" s="132"/>
      <c r="E1130" s="145">
        <v>59</v>
      </c>
      <c r="F1130" s="146">
        <v>8792</v>
      </c>
      <c r="G1130" s="147">
        <v>41322</v>
      </c>
      <c r="H1130" s="148"/>
      <c r="I1130" s="158"/>
      <c r="J1130" s="146"/>
      <c r="K1130" s="146"/>
      <c r="L1130" s="149"/>
      <c r="M1130" s="619">
        <f t="shared" si="115"/>
        <v>0</v>
      </c>
      <c r="N1130" s="626">
        <f t="shared" si="115"/>
        <v>0</v>
      </c>
      <c r="O1130" s="138"/>
      <c r="P1130" s="151" t="s">
        <v>1474</v>
      </c>
      <c r="Q1130" s="150"/>
      <c r="R1130" s="150" t="s">
        <v>1474</v>
      </c>
      <c r="S1130" s="15"/>
      <c r="T1130" s="15">
        <v>1</v>
      </c>
      <c r="U1130" s="140"/>
      <c r="V1130" s="140"/>
      <c r="W1130" s="474"/>
      <c r="X1130" s="474"/>
      <c r="Y1130" s="140"/>
      <c r="Z1130" s="140"/>
      <c r="AA1130" s="140"/>
      <c r="AC1130" s="142"/>
      <c r="AD1130" s="15">
        <v>1</v>
      </c>
      <c r="AE1130" s="142"/>
      <c r="AF1130" s="142"/>
      <c r="AG1130" s="142"/>
      <c r="AH1130" s="142"/>
      <c r="AI1130" s="142"/>
      <c r="AJ1130" s="142"/>
      <c r="AK1130" s="142"/>
      <c r="AL1130" s="142"/>
      <c r="AM1130" s="142"/>
      <c r="AN1130" s="142"/>
      <c r="AO1130" s="142"/>
      <c r="AP1130" s="142"/>
      <c r="AQ1130" s="142"/>
    </row>
    <row r="1131" spans="1:43" s="143" customFormat="1" ht="12.75" customHeight="1">
      <c r="A1131" s="126" t="s">
        <v>1045</v>
      </c>
      <c r="B1131" s="72"/>
      <c r="C1131" s="144" t="s">
        <v>1046</v>
      </c>
      <c r="D1131" s="132"/>
      <c r="E1131" s="145">
        <v>69</v>
      </c>
      <c r="F1131" s="146">
        <v>6796</v>
      </c>
      <c r="G1131" s="147">
        <v>31943</v>
      </c>
      <c r="H1131" s="148"/>
      <c r="I1131" s="158"/>
      <c r="J1131" s="146"/>
      <c r="K1131" s="146"/>
      <c r="L1131" s="149"/>
      <c r="M1131" s="619">
        <f t="shared" si="115"/>
        <v>0</v>
      </c>
      <c r="N1131" s="626">
        <f t="shared" si="115"/>
        <v>0</v>
      </c>
      <c r="O1131" s="138"/>
      <c r="P1131" s="151" t="s">
        <v>1474</v>
      </c>
      <c r="Q1131" s="150"/>
      <c r="R1131" s="150" t="s">
        <v>1474</v>
      </c>
      <c r="S1131" s="15"/>
      <c r="T1131" s="15">
        <v>1</v>
      </c>
      <c r="U1131" s="140"/>
      <c r="V1131" s="140"/>
      <c r="W1131" s="474"/>
      <c r="X1131" s="474"/>
      <c r="Y1131" s="140"/>
      <c r="Z1131" s="140"/>
      <c r="AA1131" s="140"/>
      <c r="AC1131" s="142"/>
      <c r="AD1131" s="15">
        <v>1</v>
      </c>
      <c r="AE1131" s="142"/>
      <c r="AF1131" s="142"/>
      <c r="AG1131" s="142"/>
      <c r="AH1131" s="142"/>
      <c r="AI1131" s="142"/>
      <c r="AJ1131" s="142"/>
      <c r="AK1131" s="142"/>
      <c r="AL1131" s="142"/>
      <c r="AM1131" s="142"/>
      <c r="AN1131" s="142"/>
      <c r="AO1131" s="142"/>
      <c r="AP1131" s="142"/>
      <c r="AQ1131" s="142"/>
    </row>
    <row r="1132" spans="1:43" s="143" customFormat="1" ht="12.75" customHeight="1">
      <c r="A1132" s="126" t="s">
        <v>1047</v>
      </c>
      <c r="B1132" s="72"/>
      <c r="C1132" s="144" t="s">
        <v>1048</v>
      </c>
      <c r="D1132" s="132"/>
      <c r="E1132" s="145">
        <v>21</v>
      </c>
      <c r="F1132" s="146">
        <v>2692</v>
      </c>
      <c r="G1132" s="147">
        <v>12651</v>
      </c>
      <c r="H1132" s="148"/>
      <c r="I1132" s="158"/>
      <c r="J1132" s="146"/>
      <c r="K1132" s="146"/>
      <c r="L1132" s="149"/>
      <c r="M1132" s="619">
        <f t="shared" si="115"/>
        <v>0</v>
      </c>
      <c r="N1132" s="626">
        <f t="shared" si="115"/>
        <v>0</v>
      </c>
      <c r="O1132" s="138"/>
      <c r="P1132" s="151" t="s">
        <v>1474</v>
      </c>
      <c r="Q1132" s="150"/>
      <c r="R1132" s="150" t="s">
        <v>1474</v>
      </c>
      <c r="S1132" s="15"/>
      <c r="T1132" s="15">
        <v>1</v>
      </c>
      <c r="U1132" s="140"/>
      <c r="V1132" s="140"/>
      <c r="W1132" s="474"/>
      <c r="X1132" s="474"/>
      <c r="Y1132" s="140"/>
      <c r="Z1132" s="140"/>
      <c r="AA1132" s="140"/>
      <c r="AC1132" s="142"/>
      <c r="AD1132" s="15">
        <v>1</v>
      </c>
      <c r="AE1132" s="142"/>
      <c r="AF1132" s="142"/>
      <c r="AG1132" s="142"/>
      <c r="AH1132" s="142"/>
      <c r="AI1132" s="142"/>
      <c r="AJ1132" s="142"/>
      <c r="AK1132" s="142"/>
      <c r="AL1132" s="142"/>
      <c r="AM1132" s="142"/>
      <c r="AN1132" s="142"/>
      <c r="AO1132" s="142"/>
      <c r="AP1132" s="142"/>
      <c r="AQ1132" s="142"/>
    </row>
    <row r="1133" spans="1:43" s="17" customFormat="1" ht="12.75" customHeight="1">
      <c r="A1133" s="126" t="s">
        <v>1049</v>
      </c>
      <c r="B1133" s="72"/>
      <c r="C1133" s="144" t="s">
        <v>1050</v>
      </c>
      <c r="D1133" s="132"/>
      <c r="E1133" s="145">
        <v>34</v>
      </c>
      <c r="F1133" s="146">
        <v>3633</v>
      </c>
      <c r="G1133" s="147">
        <v>17075</v>
      </c>
      <c r="H1133" s="148">
        <v>6</v>
      </c>
      <c r="I1133" s="158">
        <v>1617</v>
      </c>
      <c r="J1133" s="146">
        <v>8089</v>
      </c>
      <c r="K1133" s="146"/>
      <c r="L1133" s="149"/>
      <c r="M1133" s="619">
        <f t="shared" si="115"/>
        <v>1617</v>
      </c>
      <c r="N1133" s="626">
        <f t="shared" si="115"/>
        <v>8089</v>
      </c>
      <c r="O1133" s="36"/>
      <c r="P1133" s="151" t="s">
        <v>1474</v>
      </c>
      <c r="Q1133" s="150"/>
      <c r="R1133" s="150" t="s">
        <v>1474</v>
      </c>
      <c r="S1133" s="15"/>
      <c r="T1133" s="15">
        <v>1</v>
      </c>
      <c r="U1133" s="15"/>
      <c r="V1133" s="15"/>
      <c r="W1133" s="473"/>
      <c r="X1133" s="473"/>
      <c r="Y1133" s="15"/>
      <c r="Z1133" s="15"/>
      <c r="AA1133" s="15"/>
      <c r="AC1133" s="16"/>
      <c r="AD1133" s="15">
        <v>1</v>
      </c>
      <c r="AE1133" s="16"/>
      <c r="AF1133" s="16"/>
      <c r="AG1133" s="16"/>
      <c r="AH1133" s="16"/>
      <c r="AI1133" s="16"/>
      <c r="AJ1133" s="16"/>
      <c r="AK1133" s="16"/>
      <c r="AL1133" s="16"/>
      <c r="AM1133" s="16"/>
      <c r="AN1133" s="16"/>
      <c r="AO1133" s="16"/>
      <c r="AP1133" s="16"/>
      <c r="AQ1133" s="16"/>
    </row>
    <row r="1134" spans="1:43" s="143" customFormat="1" ht="12.75" customHeight="1">
      <c r="A1134" s="126" t="s">
        <v>1051</v>
      </c>
      <c r="B1134" s="72"/>
      <c r="C1134" s="144" t="s">
        <v>1052</v>
      </c>
      <c r="D1134" s="132"/>
      <c r="E1134" s="145">
        <v>24</v>
      </c>
      <c r="F1134" s="146">
        <v>3216</v>
      </c>
      <c r="G1134" s="147">
        <v>15115</v>
      </c>
      <c r="H1134" s="148"/>
      <c r="I1134" s="158"/>
      <c r="J1134" s="146"/>
      <c r="K1134" s="146"/>
      <c r="L1134" s="149"/>
      <c r="M1134" s="619">
        <f t="shared" si="115"/>
        <v>0</v>
      </c>
      <c r="N1134" s="626">
        <f t="shared" si="115"/>
        <v>0</v>
      </c>
      <c r="O1134" s="138"/>
      <c r="P1134" s="151" t="s">
        <v>1474</v>
      </c>
      <c r="Q1134" s="150"/>
      <c r="R1134" s="150" t="s">
        <v>1474</v>
      </c>
      <c r="S1134" s="15"/>
      <c r="T1134" s="15">
        <v>1</v>
      </c>
      <c r="U1134" s="140"/>
      <c r="V1134" s="140"/>
      <c r="W1134" s="474"/>
      <c r="X1134" s="474"/>
      <c r="Y1134" s="140"/>
      <c r="Z1134" s="140"/>
      <c r="AA1134" s="140"/>
      <c r="AC1134" s="142"/>
      <c r="AD1134" s="15">
        <v>1</v>
      </c>
      <c r="AE1134" s="142"/>
      <c r="AF1134" s="142"/>
      <c r="AG1134" s="142"/>
      <c r="AH1134" s="142"/>
      <c r="AI1134" s="142"/>
      <c r="AJ1134" s="142"/>
      <c r="AK1134" s="142"/>
      <c r="AL1134" s="142"/>
      <c r="AM1134" s="142"/>
      <c r="AN1134" s="142"/>
      <c r="AO1134" s="142"/>
      <c r="AP1134" s="142"/>
      <c r="AQ1134" s="142"/>
    </row>
    <row r="1135" spans="1:43" s="143" customFormat="1" ht="12.75" customHeight="1">
      <c r="A1135" s="126" t="s">
        <v>1053</v>
      </c>
      <c r="B1135" s="72"/>
      <c r="C1135" s="144" t="s">
        <v>1054</v>
      </c>
      <c r="D1135" s="132"/>
      <c r="E1135" s="145">
        <v>20</v>
      </c>
      <c r="F1135" s="146">
        <v>1435</v>
      </c>
      <c r="G1135" s="147">
        <v>6746</v>
      </c>
      <c r="H1135" s="148"/>
      <c r="I1135" s="158"/>
      <c r="J1135" s="146"/>
      <c r="K1135" s="146"/>
      <c r="L1135" s="149"/>
      <c r="M1135" s="619">
        <f t="shared" si="115"/>
        <v>0</v>
      </c>
      <c r="N1135" s="626">
        <f t="shared" si="115"/>
        <v>0</v>
      </c>
      <c r="O1135" s="138"/>
      <c r="P1135" s="151" t="s">
        <v>1474</v>
      </c>
      <c r="Q1135" s="150"/>
      <c r="R1135" s="150" t="s">
        <v>1474</v>
      </c>
      <c r="S1135" s="15"/>
      <c r="T1135" s="15">
        <v>1</v>
      </c>
      <c r="U1135" s="140"/>
      <c r="V1135" s="140"/>
      <c r="W1135" s="474"/>
      <c r="X1135" s="474"/>
      <c r="Y1135" s="140"/>
      <c r="Z1135" s="140"/>
      <c r="AA1135" s="140"/>
      <c r="AC1135" s="142"/>
      <c r="AD1135" s="15">
        <v>1</v>
      </c>
      <c r="AE1135" s="142"/>
      <c r="AF1135" s="142"/>
      <c r="AG1135" s="142"/>
      <c r="AH1135" s="142"/>
      <c r="AI1135" s="142"/>
      <c r="AJ1135" s="142"/>
      <c r="AK1135" s="142"/>
      <c r="AL1135" s="142"/>
      <c r="AM1135" s="142"/>
      <c r="AN1135" s="142"/>
      <c r="AO1135" s="142"/>
      <c r="AP1135" s="142"/>
      <c r="AQ1135" s="142"/>
    </row>
    <row r="1136" spans="1:43" s="143" customFormat="1" ht="12.75" customHeight="1">
      <c r="A1136" s="126" t="s">
        <v>1055</v>
      </c>
      <c r="B1136" s="72"/>
      <c r="C1136" s="144" t="s">
        <v>1056</v>
      </c>
      <c r="D1136" s="132"/>
      <c r="E1136" s="145">
        <v>30</v>
      </c>
      <c r="F1136" s="146">
        <v>3155</v>
      </c>
      <c r="G1136" s="147">
        <v>14829</v>
      </c>
      <c r="H1136" s="148"/>
      <c r="I1136" s="158"/>
      <c r="J1136" s="146"/>
      <c r="K1136" s="146"/>
      <c r="L1136" s="149"/>
      <c r="M1136" s="619">
        <f t="shared" si="115"/>
        <v>0</v>
      </c>
      <c r="N1136" s="626">
        <f t="shared" si="115"/>
        <v>0</v>
      </c>
      <c r="O1136" s="138"/>
      <c r="P1136" s="151" t="s">
        <v>1474</v>
      </c>
      <c r="Q1136" s="150"/>
      <c r="R1136" s="150" t="s">
        <v>1474</v>
      </c>
      <c r="S1136" s="15"/>
      <c r="T1136" s="15">
        <v>1</v>
      </c>
      <c r="U1136" s="140"/>
      <c r="V1136" s="140"/>
      <c r="W1136" s="474"/>
      <c r="X1136" s="474"/>
      <c r="Y1136" s="140"/>
      <c r="Z1136" s="140"/>
      <c r="AA1136" s="140"/>
      <c r="AC1136" s="142"/>
      <c r="AD1136" s="15">
        <v>1</v>
      </c>
      <c r="AE1136" s="142"/>
      <c r="AF1136" s="142"/>
      <c r="AG1136" s="142"/>
      <c r="AH1136" s="142"/>
      <c r="AI1136" s="142"/>
      <c r="AJ1136" s="142"/>
      <c r="AK1136" s="142"/>
      <c r="AL1136" s="142"/>
      <c r="AM1136" s="142"/>
      <c r="AN1136" s="142"/>
      <c r="AO1136" s="142"/>
      <c r="AP1136" s="142"/>
      <c r="AQ1136" s="142"/>
    </row>
    <row r="1137" spans="1:43" s="143" customFormat="1" ht="12.75" customHeight="1">
      <c r="A1137" s="126" t="s">
        <v>1082</v>
      </c>
      <c r="B1137" s="72"/>
      <c r="C1137" s="144" t="s">
        <v>1083</v>
      </c>
      <c r="D1137" s="132"/>
      <c r="E1137" s="145">
        <v>13</v>
      </c>
      <c r="F1137" s="146">
        <v>1707</v>
      </c>
      <c r="G1137" s="147">
        <v>8024</v>
      </c>
      <c r="H1137" s="148"/>
      <c r="I1137" s="158"/>
      <c r="J1137" s="146"/>
      <c r="K1137" s="146"/>
      <c r="L1137" s="149"/>
      <c r="M1137" s="619">
        <f t="shared" si="115"/>
        <v>0</v>
      </c>
      <c r="N1137" s="626">
        <f t="shared" si="115"/>
        <v>0</v>
      </c>
      <c r="O1137" s="138"/>
      <c r="P1137" s="151" t="s">
        <v>1474</v>
      </c>
      <c r="Q1137" s="150"/>
      <c r="R1137" s="150" t="s">
        <v>1474</v>
      </c>
      <c r="S1137" s="15"/>
      <c r="T1137" s="15">
        <v>1</v>
      </c>
      <c r="U1137" s="140"/>
      <c r="V1137" s="140"/>
      <c r="W1137" s="474"/>
      <c r="X1137" s="474"/>
      <c r="Y1137" s="140"/>
      <c r="Z1137" s="140"/>
      <c r="AA1137" s="140"/>
      <c r="AC1137" s="142"/>
      <c r="AD1137" s="15">
        <v>1</v>
      </c>
      <c r="AE1137" s="142"/>
      <c r="AF1137" s="142"/>
      <c r="AG1137" s="142"/>
      <c r="AH1137" s="142"/>
      <c r="AI1137" s="142"/>
      <c r="AJ1137" s="142"/>
      <c r="AK1137" s="142"/>
      <c r="AL1137" s="142"/>
      <c r="AM1137" s="142"/>
      <c r="AN1137" s="142"/>
      <c r="AO1137" s="142"/>
      <c r="AP1137" s="142"/>
      <c r="AQ1137" s="142"/>
    </row>
    <row r="1138" spans="1:43" s="143" customFormat="1" ht="12.75" customHeight="1">
      <c r="A1138" s="126" t="s">
        <v>1074</v>
      </c>
      <c r="B1138" s="72"/>
      <c r="C1138" s="144" t="s">
        <v>1075</v>
      </c>
      <c r="D1138" s="132"/>
      <c r="E1138" s="145">
        <v>44</v>
      </c>
      <c r="F1138" s="146">
        <v>6240</v>
      </c>
      <c r="G1138" s="147">
        <v>29327</v>
      </c>
      <c r="H1138" s="148"/>
      <c r="I1138" s="158"/>
      <c r="J1138" s="146"/>
      <c r="K1138" s="146"/>
      <c r="L1138" s="149"/>
      <c r="M1138" s="619">
        <f t="shared" si="115"/>
        <v>0</v>
      </c>
      <c r="N1138" s="626">
        <f t="shared" si="115"/>
        <v>0</v>
      </c>
      <c r="O1138" s="138"/>
      <c r="P1138" s="151" t="s">
        <v>1474</v>
      </c>
      <c r="Q1138" s="150"/>
      <c r="R1138" s="150" t="s">
        <v>1474</v>
      </c>
      <c r="S1138" s="15"/>
      <c r="T1138" s="15">
        <v>1</v>
      </c>
      <c r="U1138" s="140"/>
      <c r="V1138" s="140"/>
      <c r="W1138" s="474"/>
      <c r="X1138" s="474"/>
      <c r="Y1138" s="140"/>
      <c r="Z1138" s="140"/>
      <c r="AA1138" s="140"/>
      <c r="AC1138" s="142"/>
      <c r="AD1138" s="15">
        <v>1</v>
      </c>
      <c r="AE1138" s="142"/>
      <c r="AF1138" s="142"/>
      <c r="AG1138" s="142"/>
      <c r="AH1138" s="142"/>
      <c r="AI1138" s="142"/>
      <c r="AJ1138" s="142"/>
      <c r="AK1138" s="142"/>
      <c r="AL1138" s="142"/>
      <c r="AM1138" s="142"/>
      <c r="AN1138" s="142"/>
      <c r="AO1138" s="142"/>
      <c r="AP1138" s="142"/>
      <c r="AQ1138" s="142"/>
    </row>
    <row r="1139" spans="1:43" s="143" customFormat="1" ht="12.75" customHeight="1">
      <c r="A1139" s="126" t="s">
        <v>1057</v>
      </c>
      <c r="B1139" s="72"/>
      <c r="C1139" s="144" t="s">
        <v>1058</v>
      </c>
      <c r="D1139" s="132"/>
      <c r="E1139" s="145">
        <v>24</v>
      </c>
      <c r="F1139" s="146">
        <v>3449</v>
      </c>
      <c r="G1139" s="147">
        <v>16208</v>
      </c>
      <c r="H1139" s="148"/>
      <c r="I1139" s="158"/>
      <c r="J1139" s="146"/>
      <c r="K1139" s="146"/>
      <c r="L1139" s="149"/>
      <c r="M1139" s="619">
        <f t="shared" si="115"/>
        <v>0</v>
      </c>
      <c r="N1139" s="626">
        <f t="shared" si="115"/>
        <v>0</v>
      </c>
      <c r="O1139" s="138"/>
      <c r="P1139" s="151" t="s">
        <v>1474</v>
      </c>
      <c r="Q1139" s="150"/>
      <c r="R1139" s="150" t="s">
        <v>1474</v>
      </c>
      <c r="S1139" s="15"/>
      <c r="T1139" s="15">
        <v>1</v>
      </c>
      <c r="U1139" s="140"/>
      <c r="V1139" s="140"/>
      <c r="W1139" s="474"/>
      <c r="X1139" s="474"/>
      <c r="Y1139" s="140"/>
      <c r="Z1139" s="140"/>
      <c r="AA1139" s="140"/>
      <c r="AC1139" s="142"/>
      <c r="AD1139" s="15">
        <v>1</v>
      </c>
      <c r="AE1139" s="142"/>
      <c r="AF1139" s="142"/>
      <c r="AG1139" s="142"/>
      <c r="AH1139" s="142"/>
      <c r="AI1139" s="142"/>
      <c r="AJ1139" s="142"/>
      <c r="AK1139" s="142"/>
      <c r="AL1139" s="142"/>
      <c r="AM1139" s="142"/>
      <c r="AN1139" s="142"/>
      <c r="AO1139" s="142"/>
      <c r="AP1139" s="142"/>
      <c r="AQ1139" s="142"/>
    </row>
    <row r="1140" spans="1:43" s="143" customFormat="1" ht="12.75" customHeight="1">
      <c r="A1140" s="126" t="s">
        <v>1080</v>
      </c>
      <c r="B1140" s="72"/>
      <c r="C1140" s="144" t="s">
        <v>1081</v>
      </c>
      <c r="D1140" s="132"/>
      <c r="E1140" s="145">
        <v>41</v>
      </c>
      <c r="F1140" s="146">
        <v>3477</v>
      </c>
      <c r="G1140" s="147">
        <v>16340</v>
      </c>
      <c r="H1140" s="148"/>
      <c r="I1140" s="158"/>
      <c r="J1140" s="146"/>
      <c r="K1140" s="146"/>
      <c r="L1140" s="149"/>
      <c r="M1140" s="619">
        <f t="shared" si="115"/>
        <v>0</v>
      </c>
      <c r="N1140" s="626">
        <f t="shared" si="115"/>
        <v>0</v>
      </c>
      <c r="O1140" s="138"/>
      <c r="P1140" s="151" t="s">
        <v>1474</v>
      </c>
      <c r="Q1140" s="150"/>
      <c r="R1140" s="150" t="s">
        <v>1474</v>
      </c>
      <c r="S1140" s="15"/>
      <c r="T1140" s="15">
        <v>1</v>
      </c>
      <c r="U1140" s="140"/>
      <c r="V1140" s="140"/>
      <c r="W1140" s="474"/>
      <c r="X1140" s="474"/>
      <c r="Y1140" s="140"/>
      <c r="Z1140" s="140"/>
      <c r="AA1140" s="140"/>
      <c r="AC1140" s="142"/>
      <c r="AD1140" s="15">
        <v>1</v>
      </c>
      <c r="AE1140" s="142"/>
      <c r="AF1140" s="142"/>
      <c r="AG1140" s="142"/>
      <c r="AH1140" s="142"/>
      <c r="AI1140" s="142"/>
      <c r="AJ1140" s="142"/>
      <c r="AK1140" s="142"/>
      <c r="AL1140" s="142"/>
      <c r="AM1140" s="142"/>
      <c r="AN1140" s="142"/>
      <c r="AO1140" s="142"/>
      <c r="AP1140" s="142"/>
      <c r="AQ1140" s="142"/>
    </row>
    <row r="1141" spans="1:43" s="143" customFormat="1" ht="12.75" customHeight="1">
      <c r="A1141" s="126" t="s">
        <v>1059</v>
      </c>
      <c r="B1141" s="72"/>
      <c r="C1141" s="144" t="s">
        <v>1060</v>
      </c>
      <c r="D1141" s="132"/>
      <c r="E1141" s="145">
        <v>14</v>
      </c>
      <c r="F1141" s="146">
        <v>1396</v>
      </c>
      <c r="G1141" s="147">
        <v>6563</v>
      </c>
      <c r="H1141" s="148"/>
      <c r="I1141" s="158"/>
      <c r="J1141" s="146"/>
      <c r="K1141" s="146"/>
      <c r="L1141" s="149"/>
      <c r="M1141" s="619">
        <f t="shared" si="115"/>
        <v>0</v>
      </c>
      <c r="N1141" s="626">
        <f t="shared" si="115"/>
        <v>0</v>
      </c>
      <c r="O1141" s="138"/>
      <c r="P1141" s="151" t="s">
        <v>1474</v>
      </c>
      <c r="Q1141" s="150"/>
      <c r="R1141" s="150" t="s">
        <v>1474</v>
      </c>
      <c r="S1141" s="15"/>
      <c r="T1141" s="15">
        <v>1</v>
      </c>
      <c r="U1141" s="140"/>
      <c r="V1141" s="140"/>
      <c r="W1141" s="474"/>
      <c r="X1141" s="474"/>
      <c r="Y1141" s="140"/>
      <c r="Z1141" s="140"/>
      <c r="AA1141" s="140"/>
      <c r="AC1141" s="142"/>
      <c r="AD1141" s="15">
        <v>1</v>
      </c>
      <c r="AE1141" s="142"/>
      <c r="AF1141" s="142"/>
      <c r="AG1141" s="142"/>
      <c r="AH1141" s="142"/>
      <c r="AI1141" s="142"/>
      <c r="AJ1141" s="142"/>
      <c r="AK1141" s="142"/>
      <c r="AL1141" s="142"/>
      <c r="AM1141" s="142"/>
      <c r="AN1141" s="142"/>
      <c r="AO1141" s="142"/>
      <c r="AP1141" s="142"/>
      <c r="AQ1141" s="142"/>
    </row>
    <row r="1142" spans="1:43" s="143" customFormat="1" ht="12.75" customHeight="1">
      <c r="A1142" s="126" t="s">
        <v>1061</v>
      </c>
      <c r="B1142" s="72"/>
      <c r="C1142" s="144" t="s">
        <v>1062</v>
      </c>
      <c r="D1142" s="132"/>
      <c r="E1142" s="145">
        <v>14</v>
      </c>
      <c r="F1142" s="146">
        <v>1640</v>
      </c>
      <c r="G1142" s="147">
        <v>7708</v>
      </c>
      <c r="H1142" s="148"/>
      <c r="I1142" s="158"/>
      <c r="J1142" s="146"/>
      <c r="K1142" s="146"/>
      <c r="L1142" s="149"/>
      <c r="M1142" s="619">
        <f t="shared" si="115"/>
        <v>0</v>
      </c>
      <c r="N1142" s="626">
        <f t="shared" si="115"/>
        <v>0</v>
      </c>
      <c r="O1142" s="138"/>
      <c r="P1142" s="151" t="s">
        <v>1474</v>
      </c>
      <c r="Q1142" s="150"/>
      <c r="R1142" s="150" t="s">
        <v>1474</v>
      </c>
      <c r="S1142" s="15"/>
      <c r="T1142" s="15">
        <v>1</v>
      </c>
      <c r="U1142" s="140"/>
      <c r="V1142" s="140"/>
      <c r="W1142" s="474"/>
      <c r="X1142" s="474"/>
      <c r="Y1142" s="140"/>
      <c r="Z1142" s="140"/>
      <c r="AA1142" s="140"/>
      <c r="AC1142" s="142"/>
      <c r="AD1142" s="15">
        <v>1</v>
      </c>
      <c r="AE1142" s="142"/>
      <c r="AF1142" s="142"/>
      <c r="AG1142" s="142"/>
      <c r="AH1142" s="142"/>
      <c r="AI1142" s="142"/>
      <c r="AJ1142" s="142"/>
      <c r="AK1142" s="142"/>
      <c r="AL1142" s="142"/>
      <c r="AM1142" s="142"/>
      <c r="AN1142" s="142"/>
      <c r="AO1142" s="142"/>
      <c r="AP1142" s="142"/>
      <c r="AQ1142" s="142"/>
    </row>
    <row r="1143" spans="1:43" s="143" customFormat="1" ht="12.75" customHeight="1">
      <c r="A1143" s="126" t="s">
        <v>1063</v>
      </c>
      <c r="B1143" s="72"/>
      <c r="C1143" s="144" t="s">
        <v>1064</v>
      </c>
      <c r="D1143" s="132"/>
      <c r="E1143" s="145">
        <v>36</v>
      </c>
      <c r="F1143" s="146">
        <v>5287</v>
      </c>
      <c r="G1143" s="147">
        <v>24850</v>
      </c>
      <c r="H1143" s="148"/>
      <c r="I1143" s="158"/>
      <c r="J1143" s="146"/>
      <c r="K1143" s="146"/>
      <c r="L1143" s="149"/>
      <c r="M1143" s="619">
        <f t="shared" si="115"/>
        <v>0</v>
      </c>
      <c r="N1143" s="626">
        <f t="shared" si="115"/>
        <v>0</v>
      </c>
      <c r="O1143" s="138"/>
      <c r="P1143" s="151" t="s">
        <v>1474</v>
      </c>
      <c r="Q1143" s="150"/>
      <c r="R1143" s="150" t="s">
        <v>1474</v>
      </c>
      <c r="S1143" s="15"/>
      <c r="T1143" s="15">
        <v>1</v>
      </c>
      <c r="U1143" s="140"/>
      <c r="V1143" s="140"/>
      <c r="W1143" s="474"/>
      <c r="X1143" s="474"/>
      <c r="Y1143" s="140"/>
      <c r="Z1143" s="140"/>
      <c r="AA1143" s="140"/>
      <c r="AC1143" s="142"/>
      <c r="AD1143" s="15">
        <v>1</v>
      </c>
      <c r="AE1143" s="142"/>
      <c r="AF1143" s="142"/>
      <c r="AG1143" s="142"/>
      <c r="AH1143" s="142"/>
      <c r="AI1143" s="142"/>
      <c r="AJ1143" s="142"/>
      <c r="AK1143" s="142"/>
      <c r="AL1143" s="142"/>
      <c r="AM1143" s="142"/>
      <c r="AN1143" s="142"/>
      <c r="AO1143" s="142"/>
      <c r="AP1143" s="142"/>
      <c r="AQ1143" s="142"/>
    </row>
    <row r="1144" spans="1:43" s="17" customFormat="1" ht="12.75" customHeight="1">
      <c r="A1144" s="126" t="s">
        <v>1065</v>
      </c>
      <c r="B1144" s="72"/>
      <c r="C1144" s="144" t="s">
        <v>2096</v>
      </c>
      <c r="D1144" s="134"/>
      <c r="E1144" s="145">
        <v>38</v>
      </c>
      <c r="F1144" s="146">
        <v>8103</v>
      </c>
      <c r="G1144" s="147">
        <v>38082</v>
      </c>
      <c r="H1144" s="148">
        <v>3</v>
      </c>
      <c r="I1144" s="158">
        <v>116</v>
      </c>
      <c r="J1144" s="146">
        <v>580</v>
      </c>
      <c r="K1144" s="146"/>
      <c r="L1144" s="149"/>
      <c r="M1144" s="619">
        <f t="shared" si="115"/>
        <v>116</v>
      </c>
      <c r="N1144" s="626">
        <f t="shared" si="115"/>
        <v>580</v>
      </c>
      <c r="O1144" s="36"/>
      <c r="P1144" s="151" t="s">
        <v>1474</v>
      </c>
      <c r="Q1144" s="150"/>
      <c r="R1144" s="150" t="str">
        <f t="shared" si="111"/>
        <v>M</v>
      </c>
      <c r="S1144" s="15"/>
      <c r="T1144" s="15">
        <v>1</v>
      </c>
      <c r="U1144" s="15"/>
      <c r="V1144" s="15"/>
      <c r="W1144" s="473"/>
      <c r="X1144" s="473"/>
      <c r="Y1144" s="15"/>
      <c r="Z1144" s="15"/>
      <c r="AA1144" s="15"/>
      <c r="AC1144" s="16"/>
      <c r="AD1144" s="15">
        <v>1</v>
      </c>
      <c r="AE1144" s="16"/>
      <c r="AF1144" s="16"/>
      <c r="AG1144" s="16"/>
      <c r="AH1144" s="16"/>
      <c r="AI1144" s="16"/>
      <c r="AJ1144" s="16"/>
      <c r="AK1144" s="16"/>
      <c r="AL1144" s="16"/>
      <c r="AM1144" s="16"/>
      <c r="AN1144" s="16"/>
      <c r="AO1144" s="16"/>
      <c r="AP1144" s="16"/>
      <c r="AQ1144" s="16"/>
    </row>
    <row r="1145" spans="1:43" s="143" customFormat="1" ht="12.75" customHeight="1">
      <c r="A1145" s="126" t="s">
        <v>1066</v>
      </c>
      <c r="B1145" s="95"/>
      <c r="C1145" s="152" t="s">
        <v>1067</v>
      </c>
      <c r="D1145" s="132"/>
      <c r="E1145" s="153">
        <v>13</v>
      </c>
      <c r="F1145" s="154">
        <v>2873</v>
      </c>
      <c r="G1145" s="155">
        <v>13504</v>
      </c>
      <c r="H1145" s="156"/>
      <c r="I1145" s="174"/>
      <c r="J1145" s="154"/>
      <c r="K1145" s="154"/>
      <c r="L1145" s="157"/>
      <c r="M1145" s="624">
        <f t="shared" si="115"/>
        <v>0</v>
      </c>
      <c r="N1145" s="625">
        <f t="shared" si="115"/>
        <v>0</v>
      </c>
      <c r="O1145" s="138"/>
      <c r="P1145" s="151" t="s">
        <v>1474</v>
      </c>
      <c r="Q1145" s="150"/>
      <c r="R1145" s="150" t="str">
        <f t="shared" si="111"/>
        <v>M</v>
      </c>
      <c r="S1145" s="15"/>
      <c r="T1145" s="15">
        <v>1</v>
      </c>
      <c r="U1145" s="140"/>
      <c r="V1145" s="140"/>
      <c r="W1145" s="474"/>
      <c r="X1145" s="474"/>
      <c r="Y1145" s="140"/>
      <c r="Z1145" s="140"/>
      <c r="AA1145" s="140"/>
      <c r="AC1145" s="142"/>
      <c r="AD1145" s="15">
        <v>1</v>
      </c>
      <c r="AE1145" s="142"/>
      <c r="AF1145" s="142"/>
      <c r="AG1145" s="142"/>
      <c r="AH1145" s="142"/>
      <c r="AI1145" s="142"/>
      <c r="AJ1145" s="142"/>
      <c r="AK1145" s="142"/>
      <c r="AL1145" s="142"/>
      <c r="AM1145" s="142"/>
      <c r="AN1145" s="142"/>
      <c r="AO1145" s="142"/>
      <c r="AP1145" s="142"/>
      <c r="AQ1145" s="142"/>
    </row>
    <row r="1146" spans="1:43" s="143" customFormat="1" ht="12.75" customHeight="1">
      <c r="A1146" s="126" t="s">
        <v>1078</v>
      </c>
      <c r="B1146" s="72"/>
      <c r="C1146" s="144" t="s">
        <v>1079</v>
      </c>
      <c r="D1146" s="132"/>
      <c r="E1146" s="145">
        <v>14</v>
      </c>
      <c r="F1146" s="146">
        <v>1666</v>
      </c>
      <c r="G1146" s="147">
        <v>7828</v>
      </c>
      <c r="H1146" s="148"/>
      <c r="I1146" s="158"/>
      <c r="J1146" s="146"/>
      <c r="K1146" s="146"/>
      <c r="L1146" s="149"/>
      <c r="M1146" s="619">
        <f t="shared" si="115"/>
        <v>0</v>
      </c>
      <c r="N1146" s="626">
        <f t="shared" si="115"/>
        <v>0</v>
      </c>
      <c r="O1146" s="138"/>
      <c r="P1146" s="151" t="s">
        <v>1474</v>
      </c>
      <c r="Q1146" s="150"/>
      <c r="R1146" s="150" t="str">
        <f t="shared" si="111"/>
        <v>M</v>
      </c>
      <c r="S1146" s="15"/>
      <c r="T1146" s="15">
        <v>1</v>
      </c>
      <c r="U1146" s="140"/>
      <c r="V1146" s="140"/>
      <c r="W1146" s="474"/>
      <c r="X1146" s="474"/>
      <c r="Y1146" s="140"/>
      <c r="Z1146" s="140"/>
      <c r="AA1146" s="140"/>
      <c r="AC1146" s="142"/>
      <c r="AD1146" s="15">
        <v>1</v>
      </c>
      <c r="AE1146" s="142"/>
      <c r="AF1146" s="142"/>
      <c r="AG1146" s="142"/>
      <c r="AH1146" s="142"/>
      <c r="AI1146" s="142"/>
      <c r="AJ1146" s="142"/>
      <c r="AK1146" s="142"/>
      <c r="AL1146" s="142"/>
      <c r="AM1146" s="142"/>
      <c r="AN1146" s="142"/>
      <c r="AO1146" s="142"/>
      <c r="AP1146" s="142"/>
      <c r="AQ1146" s="142"/>
    </row>
    <row r="1147" spans="1:43" s="143" customFormat="1" ht="12.75" customHeight="1">
      <c r="A1147" s="126" t="s">
        <v>1068</v>
      </c>
      <c r="B1147" s="72"/>
      <c r="C1147" s="144" t="s">
        <v>1069</v>
      </c>
      <c r="D1147" s="132"/>
      <c r="E1147" s="145">
        <v>11</v>
      </c>
      <c r="F1147" s="146">
        <v>1699</v>
      </c>
      <c r="G1147" s="147">
        <v>7983</v>
      </c>
      <c r="H1147" s="148"/>
      <c r="I1147" s="158"/>
      <c r="J1147" s="146"/>
      <c r="K1147" s="146"/>
      <c r="L1147" s="149"/>
      <c r="M1147" s="619">
        <f t="shared" si="115"/>
        <v>0</v>
      </c>
      <c r="N1147" s="626">
        <f t="shared" si="115"/>
        <v>0</v>
      </c>
      <c r="O1147" s="138"/>
      <c r="P1147" s="151" t="s">
        <v>1474</v>
      </c>
      <c r="Q1147" s="150"/>
      <c r="R1147" s="150" t="str">
        <f t="shared" si="111"/>
        <v>M</v>
      </c>
      <c r="S1147" s="15"/>
      <c r="T1147" s="15">
        <v>1</v>
      </c>
      <c r="U1147" s="140"/>
      <c r="V1147" s="140"/>
      <c r="W1147" s="474"/>
      <c r="X1147" s="474"/>
      <c r="Y1147" s="140"/>
      <c r="Z1147" s="140"/>
      <c r="AA1147" s="140"/>
      <c r="AC1147" s="142"/>
      <c r="AD1147" s="15">
        <v>1</v>
      </c>
      <c r="AE1147" s="142"/>
      <c r="AF1147" s="142"/>
      <c r="AG1147" s="142"/>
      <c r="AH1147" s="142"/>
      <c r="AI1147" s="142"/>
      <c r="AJ1147" s="142"/>
      <c r="AK1147" s="142"/>
      <c r="AL1147" s="142"/>
      <c r="AM1147" s="142"/>
      <c r="AN1147" s="142"/>
      <c r="AO1147" s="142"/>
      <c r="AP1147" s="142"/>
      <c r="AQ1147" s="142"/>
    </row>
    <row r="1148" spans="1:43" s="143" customFormat="1" ht="12.75" customHeight="1">
      <c r="A1148" s="126" t="s">
        <v>1070</v>
      </c>
      <c r="B1148" s="72"/>
      <c r="C1148" s="144" t="s">
        <v>1071</v>
      </c>
      <c r="D1148" s="132"/>
      <c r="E1148" s="145">
        <v>41</v>
      </c>
      <c r="F1148" s="146">
        <v>5137</v>
      </c>
      <c r="G1148" s="147">
        <v>24146</v>
      </c>
      <c r="H1148" s="148"/>
      <c r="I1148" s="158"/>
      <c r="J1148" s="146"/>
      <c r="K1148" s="146"/>
      <c r="L1148" s="149"/>
      <c r="M1148" s="619">
        <f t="shared" si="115"/>
        <v>0</v>
      </c>
      <c r="N1148" s="626">
        <f t="shared" si="115"/>
        <v>0</v>
      </c>
      <c r="O1148" s="138"/>
      <c r="P1148" s="151" t="s">
        <v>1474</v>
      </c>
      <c r="Q1148" s="150"/>
      <c r="R1148" s="150" t="str">
        <f t="shared" si="111"/>
        <v>M</v>
      </c>
      <c r="S1148" s="15"/>
      <c r="T1148" s="15">
        <v>1</v>
      </c>
      <c r="U1148" s="140"/>
      <c r="V1148" s="140"/>
      <c r="W1148" s="474"/>
      <c r="X1148" s="474"/>
      <c r="Y1148" s="140"/>
      <c r="Z1148" s="140"/>
      <c r="AA1148" s="140"/>
      <c r="AC1148" s="142"/>
      <c r="AD1148" s="15">
        <v>1</v>
      </c>
      <c r="AE1148" s="142"/>
      <c r="AF1148" s="142"/>
      <c r="AG1148" s="142"/>
      <c r="AH1148" s="142"/>
      <c r="AI1148" s="142"/>
      <c r="AJ1148" s="142"/>
      <c r="AK1148" s="142"/>
      <c r="AL1148" s="142"/>
      <c r="AM1148" s="142"/>
      <c r="AN1148" s="142"/>
      <c r="AO1148" s="142"/>
      <c r="AP1148" s="142"/>
      <c r="AQ1148" s="142"/>
    </row>
    <row r="1149" spans="1:43" s="143" customFormat="1" ht="12.75" customHeight="1">
      <c r="A1149" s="126" t="s">
        <v>1072</v>
      </c>
      <c r="B1149" s="72"/>
      <c r="C1149" s="144" t="s">
        <v>1073</v>
      </c>
      <c r="D1149" s="132"/>
      <c r="E1149" s="145">
        <v>38</v>
      </c>
      <c r="F1149" s="146">
        <v>5579</v>
      </c>
      <c r="G1149" s="147">
        <v>26221</v>
      </c>
      <c r="H1149" s="148"/>
      <c r="I1149" s="158"/>
      <c r="J1149" s="146"/>
      <c r="K1149" s="146"/>
      <c r="L1149" s="149"/>
      <c r="M1149" s="619">
        <f t="shared" si="115"/>
        <v>0</v>
      </c>
      <c r="N1149" s="626">
        <f t="shared" si="115"/>
        <v>0</v>
      </c>
      <c r="O1149" s="138"/>
      <c r="P1149" s="151" t="s">
        <v>1474</v>
      </c>
      <c r="Q1149" s="150"/>
      <c r="R1149" s="150" t="str">
        <f t="shared" si="111"/>
        <v>M</v>
      </c>
      <c r="S1149" s="15"/>
      <c r="T1149" s="15">
        <v>1</v>
      </c>
      <c r="U1149" s="140"/>
      <c r="V1149" s="140"/>
      <c r="W1149" s="474"/>
      <c r="X1149" s="474"/>
      <c r="Y1149" s="140"/>
      <c r="Z1149" s="140"/>
      <c r="AA1149" s="140"/>
      <c r="AC1149" s="142"/>
      <c r="AD1149" s="15">
        <v>1</v>
      </c>
      <c r="AE1149" s="142"/>
      <c r="AF1149" s="142"/>
      <c r="AG1149" s="142"/>
      <c r="AH1149" s="142"/>
      <c r="AI1149" s="142"/>
      <c r="AJ1149" s="142"/>
      <c r="AK1149" s="142"/>
      <c r="AL1149" s="142"/>
      <c r="AM1149" s="142"/>
      <c r="AN1149" s="142"/>
      <c r="AO1149" s="142"/>
      <c r="AP1149" s="142"/>
      <c r="AQ1149" s="142"/>
    </row>
    <row r="1150" spans="1:43" s="143" customFormat="1" ht="12.75" customHeight="1" thickBot="1">
      <c r="A1150" s="126" t="s">
        <v>1076</v>
      </c>
      <c r="B1150" s="104"/>
      <c r="C1150" s="159" t="s">
        <v>1077</v>
      </c>
      <c r="D1150" s="130"/>
      <c r="E1150" s="161">
        <v>25</v>
      </c>
      <c r="F1150" s="162">
        <v>3603</v>
      </c>
      <c r="G1150" s="163">
        <v>16936</v>
      </c>
      <c r="H1150" s="164"/>
      <c r="I1150" s="166"/>
      <c r="J1150" s="162"/>
      <c r="K1150" s="162"/>
      <c r="L1150" s="165"/>
      <c r="M1150" s="636">
        <f t="shared" si="115"/>
        <v>0</v>
      </c>
      <c r="N1150" s="637">
        <f t="shared" si="115"/>
        <v>0</v>
      </c>
      <c r="O1150" s="138"/>
      <c r="P1150" s="151" t="s">
        <v>1474</v>
      </c>
      <c r="Q1150" s="150"/>
      <c r="R1150" s="150" t="str">
        <f t="shared" si="111"/>
        <v>M</v>
      </c>
      <c r="S1150" s="15"/>
      <c r="T1150" s="15">
        <v>1</v>
      </c>
      <c r="U1150" s="140"/>
      <c r="V1150" s="140"/>
      <c r="W1150" s="474"/>
      <c r="X1150" s="474"/>
      <c r="Y1150" s="140"/>
      <c r="Z1150" s="140"/>
      <c r="AA1150" s="140"/>
      <c r="AC1150" s="142"/>
      <c r="AD1150" s="15">
        <v>1</v>
      </c>
      <c r="AE1150" s="142"/>
      <c r="AF1150" s="142"/>
      <c r="AG1150" s="142"/>
      <c r="AH1150" s="142"/>
      <c r="AI1150" s="142"/>
      <c r="AJ1150" s="142"/>
      <c r="AK1150" s="142"/>
      <c r="AL1150" s="142"/>
      <c r="AM1150" s="142"/>
      <c r="AN1150" s="142"/>
      <c r="AO1150" s="142"/>
      <c r="AP1150" s="142"/>
      <c r="AQ1150" s="142"/>
    </row>
    <row r="1151" spans="1:43" s="18" customFormat="1" ht="15.75" customHeight="1" thickTop="1" thickBot="1">
      <c r="A1151" s="126" t="s">
        <v>1084</v>
      </c>
      <c r="B1151" s="761" t="s">
        <v>1085</v>
      </c>
      <c r="C1151" s="762"/>
      <c r="D1151" s="108"/>
      <c r="E1151" s="638">
        <f t="shared" ref="E1151:N1151" si="116">SUM(E1152:E1170)</f>
        <v>500</v>
      </c>
      <c r="F1151" s="639">
        <f t="shared" si="116"/>
        <v>84922</v>
      </c>
      <c r="G1151" s="640">
        <f t="shared" si="116"/>
        <v>399137</v>
      </c>
      <c r="H1151" s="641">
        <f t="shared" si="116"/>
        <v>61</v>
      </c>
      <c r="I1151" s="642">
        <f t="shared" si="116"/>
        <v>3224</v>
      </c>
      <c r="J1151" s="639">
        <f t="shared" si="116"/>
        <v>14672</v>
      </c>
      <c r="K1151" s="639">
        <f t="shared" si="116"/>
        <v>0</v>
      </c>
      <c r="L1151" s="643">
        <f t="shared" si="116"/>
        <v>0</v>
      </c>
      <c r="M1151" s="642">
        <f t="shared" si="116"/>
        <v>3224</v>
      </c>
      <c r="N1151" s="643">
        <f t="shared" si="116"/>
        <v>14672</v>
      </c>
      <c r="O1151" s="36"/>
      <c r="P1151" s="151" t="s">
        <v>1500</v>
      </c>
      <c r="Q1151" s="150"/>
      <c r="R1151" s="150" t="str">
        <f t="shared" si="111"/>
        <v>P</v>
      </c>
      <c r="S1151" s="15"/>
      <c r="T1151" s="15"/>
      <c r="U1151" s="15"/>
      <c r="V1151" s="15">
        <v>1</v>
      </c>
      <c r="W1151" s="473"/>
      <c r="X1151" s="473"/>
      <c r="Y1151" s="15"/>
      <c r="Z1151" s="15"/>
      <c r="AA1151" s="15"/>
      <c r="AC1151" s="15"/>
      <c r="AD1151" s="15">
        <v>1</v>
      </c>
      <c r="AE1151" s="15"/>
      <c r="AF1151" s="15"/>
      <c r="AG1151" s="15"/>
      <c r="AH1151" s="15"/>
      <c r="AI1151" s="15"/>
      <c r="AJ1151" s="15"/>
      <c r="AK1151" s="15"/>
      <c r="AL1151" s="15"/>
      <c r="AM1151" s="15"/>
      <c r="AN1151" s="15"/>
      <c r="AO1151" s="15"/>
      <c r="AP1151" s="15"/>
      <c r="AQ1151" s="15"/>
    </row>
    <row r="1152" spans="1:43" s="17" customFormat="1" ht="12.75" customHeight="1" thickTop="1">
      <c r="A1152" s="126" t="s">
        <v>1087</v>
      </c>
      <c r="B1152" s="95"/>
      <c r="C1152" s="152" t="s">
        <v>1088</v>
      </c>
      <c r="D1152" s="132"/>
      <c r="E1152" s="153">
        <v>14</v>
      </c>
      <c r="F1152" s="154">
        <v>1690</v>
      </c>
      <c r="G1152" s="155">
        <v>7942</v>
      </c>
      <c r="H1152" s="156"/>
      <c r="I1152" s="174"/>
      <c r="J1152" s="154"/>
      <c r="K1152" s="154"/>
      <c r="L1152" s="157"/>
      <c r="M1152" s="648"/>
      <c r="N1152" s="625"/>
      <c r="O1152" s="221"/>
      <c r="P1152" s="151" t="s">
        <v>1474</v>
      </c>
      <c r="Q1152" s="150"/>
      <c r="R1152" s="150" t="str">
        <f t="shared" si="111"/>
        <v>M</v>
      </c>
      <c r="S1152" s="15"/>
      <c r="T1152" s="15">
        <v>1</v>
      </c>
      <c r="U1152" s="15"/>
      <c r="V1152" s="15"/>
      <c r="W1152" s="473"/>
      <c r="X1152" s="473"/>
      <c r="Y1152" s="15"/>
      <c r="Z1152" s="15"/>
      <c r="AA1152" s="15"/>
      <c r="AC1152" s="16"/>
      <c r="AD1152" s="15">
        <v>1</v>
      </c>
      <c r="AE1152" s="16"/>
      <c r="AF1152" s="16"/>
      <c r="AG1152" s="16"/>
      <c r="AH1152" s="16"/>
      <c r="AI1152" s="16"/>
      <c r="AJ1152" s="16"/>
      <c r="AK1152" s="16"/>
      <c r="AL1152" s="16"/>
      <c r="AM1152" s="16"/>
      <c r="AN1152" s="16"/>
      <c r="AO1152" s="16"/>
      <c r="AP1152" s="16"/>
      <c r="AQ1152" s="16"/>
    </row>
    <row r="1153" spans="1:43" s="17" customFormat="1" ht="12.75" customHeight="1">
      <c r="A1153" s="126" t="s">
        <v>1089</v>
      </c>
      <c r="B1153" s="72"/>
      <c r="C1153" s="144" t="s">
        <v>1090</v>
      </c>
      <c r="D1153" s="132"/>
      <c r="E1153" s="145">
        <v>40</v>
      </c>
      <c r="F1153" s="146">
        <v>5974</v>
      </c>
      <c r="G1153" s="147">
        <v>28079</v>
      </c>
      <c r="H1153" s="148">
        <v>3</v>
      </c>
      <c r="I1153" s="158">
        <v>781</v>
      </c>
      <c r="J1153" s="146">
        <v>3905</v>
      </c>
      <c r="K1153" s="146"/>
      <c r="L1153" s="149"/>
      <c r="M1153" s="623">
        <f t="shared" ref="M1153:N1168" si="117">I1153+K1153</f>
        <v>781</v>
      </c>
      <c r="N1153" s="626">
        <f t="shared" si="117"/>
        <v>3905</v>
      </c>
      <c r="O1153" s="36"/>
      <c r="P1153" s="151" t="s">
        <v>1474</v>
      </c>
      <c r="Q1153" s="150"/>
      <c r="R1153" s="150" t="str">
        <f t="shared" si="111"/>
        <v>M</v>
      </c>
      <c r="S1153" s="15"/>
      <c r="T1153" s="15">
        <v>1</v>
      </c>
      <c r="U1153" s="15"/>
      <c r="V1153" s="15"/>
      <c r="W1153" s="473"/>
      <c r="X1153" s="473"/>
      <c r="Y1153" s="15"/>
      <c r="Z1153" s="15"/>
      <c r="AA1153" s="15"/>
      <c r="AC1153" s="16"/>
      <c r="AD1153" s="15">
        <v>1</v>
      </c>
      <c r="AE1153" s="16"/>
      <c r="AF1153" s="16"/>
      <c r="AG1153" s="16"/>
      <c r="AH1153" s="16"/>
      <c r="AI1153" s="16"/>
      <c r="AJ1153" s="16"/>
      <c r="AK1153" s="16"/>
      <c r="AL1153" s="16"/>
      <c r="AM1153" s="16"/>
      <c r="AN1153" s="16"/>
      <c r="AO1153" s="16"/>
      <c r="AP1153" s="16"/>
      <c r="AQ1153" s="16"/>
    </row>
    <row r="1154" spans="1:43" s="143" customFormat="1" ht="12.75" customHeight="1">
      <c r="A1154" s="126" t="s">
        <v>1091</v>
      </c>
      <c r="B1154" s="72"/>
      <c r="C1154" s="144" t="s">
        <v>1092</v>
      </c>
      <c r="D1154" s="132"/>
      <c r="E1154" s="145">
        <v>40</v>
      </c>
      <c r="F1154" s="146">
        <v>6046</v>
      </c>
      <c r="G1154" s="147">
        <v>28415</v>
      </c>
      <c r="H1154" s="148"/>
      <c r="I1154" s="158"/>
      <c r="J1154" s="146"/>
      <c r="K1154" s="146"/>
      <c r="L1154" s="149"/>
      <c r="M1154" s="623">
        <f t="shared" si="117"/>
        <v>0</v>
      </c>
      <c r="N1154" s="626">
        <f t="shared" si="117"/>
        <v>0</v>
      </c>
      <c r="O1154" s="138"/>
      <c r="P1154" s="151" t="s">
        <v>1474</v>
      </c>
      <c r="Q1154" s="150"/>
      <c r="R1154" s="150" t="str">
        <f t="shared" si="111"/>
        <v>M</v>
      </c>
      <c r="S1154" s="15"/>
      <c r="T1154" s="15">
        <v>1</v>
      </c>
      <c r="U1154" s="140"/>
      <c r="V1154" s="140"/>
      <c r="W1154" s="474"/>
      <c r="X1154" s="474"/>
      <c r="Y1154" s="140"/>
      <c r="Z1154" s="140"/>
      <c r="AA1154" s="140"/>
      <c r="AC1154" s="142"/>
      <c r="AD1154" s="15">
        <v>1</v>
      </c>
      <c r="AE1154" s="142"/>
      <c r="AF1154" s="142"/>
      <c r="AG1154" s="142"/>
      <c r="AH1154" s="142"/>
      <c r="AI1154" s="142"/>
      <c r="AJ1154" s="142"/>
      <c r="AK1154" s="142"/>
      <c r="AL1154" s="142"/>
      <c r="AM1154" s="142"/>
      <c r="AN1154" s="142"/>
      <c r="AO1154" s="142"/>
      <c r="AP1154" s="142"/>
      <c r="AQ1154" s="142"/>
    </row>
    <row r="1155" spans="1:43" s="17" customFormat="1" ht="12.75" customHeight="1">
      <c r="A1155" s="126" t="s">
        <v>1093</v>
      </c>
      <c r="B1155" s="72"/>
      <c r="C1155" s="144" t="s">
        <v>1094</v>
      </c>
      <c r="D1155" s="134"/>
      <c r="E1155" s="145">
        <v>17</v>
      </c>
      <c r="F1155" s="146">
        <v>2530</v>
      </c>
      <c r="G1155" s="147">
        <v>11890</v>
      </c>
      <c r="H1155" s="148">
        <v>1</v>
      </c>
      <c r="I1155" s="158">
        <v>134</v>
      </c>
      <c r="J1155" s="146">
        <v>673</v>
      </c>
      <c r="K1155" s="146"/>
      <c r="L1155" s="149"/>
      <c r="M1155" s="623">
        <f t="shared" si="117"/>
        <v>134</v>
      </c>
      <c r="N1155" s="626">
        <f t="shared" si="117"/>
        <v>673</v>
      </c>
      <c r="O1155" s="36"/>
      <c r="P1155" s="151" t="s">
        <v>1474</v>
      </c>
      <c r="Q1155" s="150"/>
      <c r="R1155" s="150" t="str">
        <f t="shared" si="111"/>
        <v>M</v>
      </c>
      <c r="S1155" s="15"/>
      <c r="T1155" s="15">
        <v>1</v>
      </c>
      <c r="U1155" s="15"/>
      <c r="V1155" s="15"/>
      <c r="W1155" s="473"/>
      <c r="X1155" s="473"/>
      <c r="Y1155" s="15"/>
      <c r="Z1155" s="15"/>
      <c r="AA1155" s="15"/>
      <c r="AC1155" s="16"/>
      <c r="AD1155" s="15">
        <v>1</v>
      </c>
      <c r="AE1155" s="16"/>
      <c r="AF1155" s="16"/>
      <c r="AG1155" s="16"/>
      <c r="AH1155" s="16"/>
      <c r="AI1155" s="16"/>
      <c r="AJ1155" s="16"/>
      <c r="AK1155" s="16"/>
      <c r="AL1155" s="16"/>
      <c r="AM1155" s="16"/>
      <c r="AN1155" s="16"/>
      <c r="AO1155" s="16"/>
      <c r="AP1155" s="16"/>
      <c r="AQ1155" s="16"/>
    </row>
    <row r="1156" spans="1:43" s="143" customFormat="1" ht="12.75" customHeight="1">
      <c r="A1156" s="126" t="s">
        <v>1095</v>
      </c>
      <c r="B1156" s="72"/>
      <c r="C1156" s="144" t="s">
        <v>1096</v>
      </c>
      <c r="D1156" s="132"/>
      <c r="E1156" s="145">
        <v>14</v>
      </c>
      <c r="F1156" s="146">
        <v>3054</v>
      </c>
      <c r="G1156" s="147">
        <v>14352</v>
      </c>
      <c r="H1156" s="148"/>
      <c r="I1156" s="158"/>
      <c r="J1156" s="146"/>
      <c r="K1156" s="146"/>
      <c r="L1156" s="149"/>
      <c r="M1156" s="623">
        <f t="shared" si="117"/>
        <v>0</v>
      </c>
      <c r="N1156" s="626">
        <f t="shared" si="117"/>
        <v>0</v>
      </c>
      <c r="O1156" s="138"/>
      <c r="P1156" s="151" t="s">
        <v>1474</v>
      </c>
      <c r="Q1156" s="150"/>
      <c r="R1156" s="150" t="str">
        <f t="shared" si="111"/>
        <v>M</v>
      </c>
      <c r="S1156" s="15"/>
      <c r="T1156" s="15">
        <v>1</v>
      </c>
      <c r="U1156" s="140"/>
      <c r="V1156" s="140"/>
      <c r="W1156" s="474"/>
      <c r="X1156" s="474"/>
      <c r="Y1156" s="140"/>
      <c r="Z1156" s="140"/>
      <c r="AA1156" s="140"/>
      <c r="AC1156" s="142"/>
      <c r="AD1156" s="15">
        <v>1</v>
      </c>
      <c r="AE1156" s="142"/>
      <c r="AF1156" s="142"/>
      <c r="AG1156" s="142"/>
      <c r="AH1156" s="142"/>
      <c r="AI1156" s="142"/>
      <c r="AJ1156" s="142"/>
      <c r="AK1156" s="142"/>
      <c r="AL1156" s="142"/>
      <c r="AM1156" s="142"/>
      <c r="AN1156" s="142"/>
      <c r="AO1156" s="142"/>
      <c r="AP1156" s="142"/>
      <c r="AQ1156" s="142"/>
    </row>
    <row r="1157" spans="1:43" s="143" customFormat="1" ht="12.75" customHeight="1">
      <c r="A1157" s="126" t="s">
        <v>1097</v>
      </c>
      <c r="B1157" s="72"/>
      <c r="C1157" s="144" t="s">
        <v>737</v>
      </c>
      <c r="D1157" s="132"/>
      <c r="E1157" s="145">
        <v>24</v>
      </c>
      <c r="F1157" s="146">
        <v>4855</v>
      </c>
      <c r="G1157" s="147">
        <v>22817</v>
      </c>
      <c r="H1157" s="148"/>
      <c r="I1157" s="158"/>
      <c r="J1157" s="146"/>
      <c r="K1157" s="146"/>
      <c r="L1157" s="149"/>
      <c r="M1157" s="623">
        <f t="shared" si="117"/>
        <v>0</v>
      </c>
      <c r="N1157" s="626">
        <f t="shared" si="117"/>
        <v>0</v>
      </c>
      <c r="O1157" s="138"/>
      <c r="P1157" s="151" t="s">
        <v>1474</v>
      </c>
      <c r="Q1157" s="150"/>
      <c r="R1157" s="150" t="str">
        <f t="shared" si="111"/>
        <v>M</v>
      </c>
      <c r="S1157" s="15"/>
      <c r="T1157" s="15">
        <v>1</v>
      </c>
      <c r="U1157" s="140"/>
      <c r="V1157" s="140"/>
      <c r="W1157" s="474"/>
      <c r="X1157" s="474"/>
      <c r="Y1157" s="140"/>
      <c r="Z1157" s="140"/>
      <c r="AA1157" s="140"/>
      <c r="AC1157" s="142"/>
      <c r="AD1157" s="15">
        <v>1</v>
      </c>
      <c r="AE1157" s="142"/>
      <c r="AF1157" s="142"/>
      <c r="AG1157" s="142"/>
      <c r="AH1157" s="142"/>
      <c r="AI1157" s="142"/>
      <c r="AJ1157" s="142"/>
      <c r="AK1157" s="142"/>
      <c r="AL1157" s="142"/>
      <c r="AM1157" s="142"/>
      <c r="AN1157" s="142"/>
      <c r="AO1157" s="142"/>
      <c r="AP1157" s="142"/>
      <c r="AQ1157" s="142"/>
    </row>
    <row r="1158" spans="1:43" s="143" customFormat="1" ht="12.75" customHeight="1">
      <c r="A1158" s="126" t="s">
        <v>1117</v>
      </c>
      <c r="B1158" s="72"/>
      <c r="C1158" s="144" t="s">
        <v>1118</v>
      </c>
      <c r="D1158" s="132"/>
      <c r="E1158" s="145">
        <v>6</v>
      </c>
      <c r="F1158" s="146">
        <v>1241</v>
      </c>
      <c r="G1158" s="147">
        <v>5835</v>
      </c>
      <c r="H1158" s="148"/>
      <c r="I1158" s="158"/>
      <c r="J1158" s="146"/>
      <c r="K1158" s="146"/>
      <c r="L1158" s="149"/>
      <c r="M1158" s="623">
        <f t="shared" si="117"/>
        <v>0</v>
      </c>
      <c r="N1158" s="626">
        <f t="shared" si="117"/>
        <v>0</v>
      </c>
      <c r="O1158" s="138"/>
      <c r="P1158" s="151" t="s">
        <v>1474</v>
      </c>
      <c r="Q1158" s="150"/>
      <c r="R1158" s="150" t="str">
        <f t="shared" si="111"/>
        <v>M</v>
      </c>
      <c r="S1158" s="15"/>
      <c r="T1158" s="15">
        <v>1</v>
      </c>
      <c r="U1158" s="140"/>
      <c r="V1158" s="140"/>
      <c r="W1158" s="474"/>
      <c r="X1158" s="474"/>
      <c r="Y1158" s="140"/>
      <c r="Z1158" s="140"/>
      <c r="AA1158" s="140"/>
      <c r="AC1158" s="142"/>
      <c r="AD1158" s="15">
        <v>1</v>
      </c>
      <c r="AE1158" s="142"/>
      <c r="AF1158" s="142"/>
      <c r="AG1158" s="142"/>
      <c r="AH1158" s="142"/>
      <c r="AI1158" s="142"/>
      <c r="AJ1158" s="142"/>
      <c r="AK1158" s="142"/>
      <c r="AL1158" s="142"/>
      <c r="AM1158" s="142"/>
      <c r="AN1158" s="142"/>
      <c r="AO1158" s="142"/>
      <c r="AP1158" s="142"/>
      <c r="AQ1158" s="142"/>
    </row>
    <row r="1159" spans="1:43" s="17" customFormat="1" ht="12.75" customHeight="1">
      <c r="A1159" s="126" t="s">
        <v>1086</v>
      </c>
      <c r="B1159" s="72"/>
      <c r="C1159" s="144" t="s">
        <v>2892</v>
      </c>
      <c r="D1159" s="132"/>
      <c r="E1159" s="145">
        <v>70</v>
      </c>
      <c r="F1159" s="146">
        <v>17287</v>
      </c>
      <c r="G1159" s="147">
        <v>81250</v>
      </c>
      <c r="H1159" s="148"/>
      <c r="I1159" s="158"/>
      <c r="J1159" s="146"/>
      <c r="K1159" s="146"/>
      <c r="L1159" s="149"/>
      <c r="M1159" s="623">
        <f t="shared" si="117"/>
        <v>0</v>
      </c>
      <c r="N1159" s="626">
        <f t="shared" si="117"/>
        <v>0</v>
      </c>
      <c r="O1159" s="36"/>
      <c r="P1159" s="151" t="s">
        <v>1473</v>
      </c>
      <c r="Q1159" s="150"/>
      <c r="R1159" s="150" t="s">
        <v>1473</v>
      </c>
      <c r="S1159" s="15"/>
      <c r="T1159" s="15"/>
      <c r="U1159" s="15">
        <v>1</v>
      </c>
      <c r="V1159" s="15"/>
      <c r="W1159" s="473"/>
      <c r="X1159" s="473"/>
      <c r="Y1159" s="15"/>
      <c r="Z1159" s="15"/>
      <c r="AA1159" s="15"/>
      <c r="AC1159" s="16"/>
      <c r="AD1159" s="15">
        <v>1</v>
      </c>
      <c r="AE1159" s="16"/>
      <c r="AF1159" s="16"/>
      <c r="AG1159" s="16"/>
      <c r="AH1159" s="16"/>
      <c r="AI1159" s="16"/>
      <c r="AJ1159" s="16"/>
      <c r="AK1159" s="16"/>
      <c r="AL1159" s="16"/>
      <c r="AM1159" s="16"/>
      <c r="AN1159" s="16"/>
      <c r="AO1159" s="16"/>
      <c r="AP1159" s="16"/>
      <c r="AQ1159" s="16"/>
    </row>
    <row r="1160" spans="1:43" s="17" customFormat="1" ht="12.75" customHeight="1">
      <c r="A1160" s="126" t="s">
        <v>1098</v>
      </c>
      <c r="B1160" s="72"/>
      <c r="C1160" s="144" t="s">
        <v>1099</v>
      </c>
      <c r="D1160" s="132"/>
      <c r="E1160" s="145">
        <v>30</v>
      </c>
      <c r="F1160" s="146">
        <v>5401</v>
      </c>
      <c r="G1160" s="147">
        <v>25386</v>
      </c>
      <c r="H1160" s="148">
        <v>1</v>
      </c>
      <c r="I1160" s="158">
        <v>529</v>
      </c>
      <c r="J1160" s="146">
        <v>2645</v>
      </c>
      <c r="K1160" s="146"/>
      <c r="L1160" s="149"/>
      <c r="M1160" s="623">
        <f t="shared" si="117"/>
        <v>529</v>
      </c>
      <c r="N1160" s="626">
        <f t="shared" si="117"/>
        <v>2645</v>
      </c>
      <c r="O1160" s="36"/>
      <c r="P1160" s="151" t="s">
        <v>1474</v>
      </c>
      <c r="Q1160" s="150"/>
      <c r="R1160" s="150" t="str">
        <f t="shared" si="111"/>
        <v>M</v>
      </c>
      <c r="S1160" s="15"/>
      <c r="T1160" s="15">
        <v>1</v>
      </c>
      <c r="U1160" s="15"/>
      <c r="V1160" s="15"/>
      <c r="W1160" s="473"/>
      <c r="X1160" s="473"/>
      <c r="Y1160" s="15"/>
      <c r="Z1160" s="15"/>
      <c r="AA1160" s="15"/>
      <c r="AC1160" s="16"/>
      <c r="AD1160" s="15">
        <v>1</v>
      </c>
      <c r="AE1160" s="16"/>
      <c r="AF1160" s="16"/>
      <c r="AG1160" s="16"/>
      <c r="AH1160" s="16"/>
      <c r="AI1160" s="16"/>
      <c r="AJ1160" s="16"/>
      <c r="AK1160" s="16"/>
      <c r="AL1160" s="16"/>
      <c r="AM1160" s="16"/>
      <c r="AN1160" s="16"/>
      <c r="AO1160" s="16"/>
      <c r="AP1160" s="16"/>
      <c r="AQ1160" s="16"/>
    </row>
    <row r="1161" spans="1:43" s="17" customFormat="1" ht="12.75" customHeight="1">
      <c r="A1161" s="126" t="s">
        <v>1100</v>
      </c>
      <c r="B1161" s="72"/>
      <c r="C1161" s="144" t="s">
        <v>1101</v>
      </c>
      <c r="D1161" s="132"/>
      <c r="E1161" s="145">
        <v>37</v>
      </c>
      <c r="F1161" s="146">
        <v>4683</v>
      </c>
      <c r="G1161" s="147">
        <v>22009</v>
      </c>
      <c r="H1161" s="148">
        <v>22</v>
      </c>
      <c r="I1161" s="158">
        <v>278</v>
      </c>
      <c r="J1161" s="146">
        <v>1189</v>
      </c>
      <c r="K1161" s="146"/>
      <c r="L1161" s="149"/>
      <c r="M1161" s="623">
        <f t="shared" si="117"/>
        <v>278</v>
      </c>
      <c r="N1161" s="626">
        <f t="shared" si="117"/>
        <v>1189</v>
      </c>
      <c r="O1161" s="36"/>
      <c r="P1161" s="151" t="s">
        <v>1474</v>
      </c>
      <c r="Q1161" s="150"/>
      <c r="R1161" s="150" t="str">
        <f t="shared" si="111"/>
        <v>M</v>
      </c>
      <c r="S1161" s="15"/>
      <c r="T1161" s="15">
        <v>1</v>
      </c>
      <c r="U1161" s="15"/>
      <c r="V1161" s="15"/>
      <c r="W1161" s="473"/>
      <c r="X1161" s="473"/>
      <c r="Y1161" s="15"/>
      <c r="Z1161" s="15"/>
      <c r="AA1161" s="15"/>
      <c r="AC1161" s="16"/>
      <c r="AD1161" s="15">
        <v>1</v>
      </c>
      <c r="AE1161" s="16"/>
      <c r="AF1161" s="16"/>
      <c r="AG1161" s="16"/>
      <c r="AH1161" s="16"/>
      <c r="AI1161" s="16"/>
      <c r="AJ1161" s="16"/>
      <c r="AK1161" s="16"/>
      <c r="AL1161" s="16"/>
      <c r="AM1161" s="16"/>
      <c r="AN1161" s="16"/>
      <c r="AO1161" s="16"/>
      <c r="AP1161" s="16"/>
      <c r="AQ1161" s="16"/>
    </row>
    <row r="1162" spans="1:43" s="143" customFormat="1" ht="12.75" customHeight="1">
      <c r="A1162" s="126" t="s">
        <v>1102</v>
      </c>
      <c r="B1162" s="72"/>
      <c r="C1162" s="144" t="s">
        <v>2372</v>
      </c>
      <c r="D1162" s="132"/>
      <c r="E1162" s="145">
        <v>11</v>
      </c>
      <c r="F1162" s="146">
        <v>2239</v>
      </c>
      <c r="G1162" s="147">
        <v>10525</v>
      </c>
      <c r="H1162" s="148"/>
      <c r="I1162" s="158"/>
      <c r="J1162" s="146"/>
      <c r="K1162" s="146"/>
      <c r="L1162" s="149"/>
      <c r="M1162" s="623">
        <f t="shared" si="117"/>
        <v>0</v>
      </c>
      <c r="N1162" s="626">
        <f t="shared" si="117"/>
        <v>0</v>
      </c>
      <c r="O1162" s="138"/>
      <c r="P1162" s="151" t="s">
        <v>1474</v>
      </c>
      <c r="Q1162" s="150"/>
      <c r="R1162" s="150" t="str">
        <f t="shared" si="111"/>
        <v>M</v>
      </c>
      <c r="S1162" s="15"/>
      <c r="T1162" s="15">
        <v>1</v>
      </c>
      <c r="U1162" s="140"/>
      <c r="V1162" s="140"/>
      <c r="W1162" s="474"/>
      <c r="X1162" s="474"/>
      <c r="Y1162" s="140"/>
      <c r="Z1162" s="140"/>
      <c r="AA1162" s="140"/>
      <c r="AC1162" s="142"/>
      <c r="AD1162" s="15">
        <v>1</v>
      </c>
      <c r="AE1162" s="142"/>
      <c r="AF1162" s="142"/>
      <c r="AG1162" s="142"/>
      <c r="AH1162" s="142"/>
      <c r="AI1162" s="142"/>
      <c r="AJ1162" s="142"/>
      <c r="AK1162" s="142"/>
      <c r="AL1162" s="142"/>
      <c r="AM1162" s="142"/>
      <c r="AN1162" s="142"/>
      <c r="AO1162" s="142"/>
      <c r="AP1162" s="142"/>
      <c r="AQ1162" s="142"/>
    </row>
    <row r="1163" spans="1:43" s="17" customFormat="1" ht="12.75" customHeight="1">
      <c r="A1163" s="126" t="s">
        <v>1103</v>
      </c>
      <c r="B1163" s="72"/>
      <c r="C1163" s="144" t="s">
        <v>1104</v>
      </c>
      <c r="D1163" s="132"/>
      <c r="E1163" s="145">
        <v>23</v>
      </c>
      <c r="F1163" s="146">
        <v>1970</v>
      </c>
      <c r="G1163" s="147">
        <v>9261</v>
      </c>
      <c r="H1163" s="148">
        <v>1</v>
      </c>
      <c r="I1163" s="158">
        <v>295</v>
      </c>
      <c r="J1163" s="146">
        <v>869</v>
      </c>
      <c r="K1163" s="146"/>
      <c r="L1163" s="149"/>
      <c r="M1163" s="623">
        <f t="shared" si="117"/>
        <v>295</v>
      </c>
      <c r="N1163" s="626">
        <f t="shared" si="117"/>
        <v>869</v>
      </c>
      <c r="O1163" s="36"/>
      <c r="P1163" s="151" t="s">
        <v>1474</v>
      </c>
      <c r="Q1163" s="150"/>
      <c r="R1163" s="150" t="str">
        <f t="shared" ref="R1163:R1226" si="118">IF(SUM(E1163:N1163)=0,"",P1163)</f>
        <v>M</v>
      </c>
      <c r="S1163" s="15"/>
      <c r="T1163" s="15">
        <v>1</v>
      </c>
      <c r="U1163" s="15"/>
      <c r="V1163" s="15"/>
      <c r="W1163" s="473"/>
      <c r="X1163" s="473"/>
      <c r="Y1163" s="15"/>
      <c r="Z1163" s="15"/>
      <c r="AA1163" s="15"/>
      <c r="AC1163" s="16"/>
      <c r="AD1163" s="15">
        <v>1</v>
      </c>
      <c r="AE1163" s="16"/>
      <c r="AF1163" s="16"/>
      <c r="AG1163" s="16"/>
      <c r="AH1163" s="16"/>
      <c r="AI1163" s="16"/>
      <c r="AJ1163" s="16"/>
      <c r="AK1163" s="16"/>
      <c r="AL1163" s="16"/>
      <c r="AM1163" s="16"/>
      <c r="AN1163" s="16"/>
      <c r="AO1163" s="16"/>
      <c r="AP1163" s="16"/>
      <c r="AQ1163" s="16"/>
    </row>
    <row r="1164" spans="1:43" s="143" customFormat="1" ht="12.75" customHeight="1">
      <c r="A1164" s="126" t="s">
        <v>1105</v>
      </c>
      <c r="B1164" s="72"/>
      <c r="C1164" s="144" t="s">
        <v>1106</v>
      </c>
      <c r="D1164" s="132"/>
      <c r="E1164" s="145">
        <v>30</v>
      </c>
      <c r="F1164" s="146">
        <v>5355</v>
      </c>
      <c r="G1164" s="147">
        <v>25169</v>
      </c>
      <c r="H1164" s="148"/>
      <c r="I1164" s="158"/>
      <c r="J1164" s="146"/>
      <c r="K1164" s="146"/>
      <c r="L1164" s="149"/>
      <c r="M1164" s="623">
        <f t="shared" si="117"/>
        <v>0</v>
      </c>
      <c r="N1164" s="626">
        <f t="shared" si="117"/>
        <v>0</v>
      </c>
      <c r="O1164" s="138"/>
      <c r="P1164" s="151" t="s">
        <v>1474</v>
      </c>
      <c r="Q1164" s="150"/>
      <c r="R1164" s="150" t="str">
        <f t="shared" si="118"/>
        <v>M</v>
      </c>
      <c r="S1164" s="15"/>
      <c r="T1164" s="15">
        <v>1</v>
      </c>
      <c r="U1164" s="140"/>
      <c r="V1164" s="140"/>
      <c r="W1164" s="474"/>
      <c r="X1164" s="474"/>
      <c r="Y1164" s="140"/>
      <c r="Z1164" s="140"/>
      <c r="AA1164" s="140"/>
      <c r="AC1164" s="142"/>
      <c r="AD1164" s="15">
        <v>1</v>
      </c>
      <c r="AE1164" s="142"/>
      <c r="AF1164" s="142"/>
      <c r="AG1164" s="142"/>
      <c r="AH1164" s="142"/>
      <c r="AI1164" s="142"/>
      <c r="AJ1164" s="142"/>
      <c r="AK1164" s="142"/>
      <c r="AL1164" s="142"/>
      <c r="AM1164" s="142"/>
      <c r="AN1164" s="142"/>
      <c r="AO1164" s="142"/>
      <c r="AP1164" s="142"/>
      <c r="AQ1164" s="142"/>
    </row>
    <row r="1165" spans="1:43" s="17" customFormat="1" ht="12.75" customHeight="1">
      <c r="A1165" s="126" t="s">
        <v>1107</v>
      </c>
      <c r="B1165" s="72"/>
      <c r="C1165" s="144" t="s">
        <v>763</v>
      </c>
      <c r="D1165" s="132"/>
      <c r="E1165" s="145">
        <v>22</v>
      </c>
      <c r="F1165" s="146">
        <v>2666</v>
      </c>
      <c r="G1165" s="147">
        <v>12528</v>
      </c>
      <c r="H1165" s="148"/>
      <c r="I1165" s="158"/>
      <c r="J1165" s="146"/>
      <c r="K1165" s="146"/>
      <c r="L1165" s="149"/>
      <c r="M1165" s="623">
        <f t="shared" si="117"/>
        <v>0</v>
      </c>
      <c r="N1165" s="626">
        <f t="shared" si="117"/>
        <v>0</v>
      </c>
      <c r="O1165" s="36"/>
      <c r="P1165" s="151" t="s">
        <v>1474</v>
      </c>
      <c r="Q1165" s="150"/>
      <c r="R1165" s="150" t="str">
        <f t="shared" si="118"/>
        <v>M</v>
      </c>
      <c r="S1165" s="15"/>
      <c r="T1165" s="15">
        <v>1</v>
      </c>
      <c r="U1165" s="15"/>
      <c r="V1165" s="15"/>
      <c r="W1165" s="473"/>
      <c r="X1165" s="473"/>
      <c r="Y1165" s="15"/>
      <c r="Z1165" s="15"/>
      <c r="AA1165" s="15"/>
      <c r="AC1165" s="16"/>
      <c r="AD1165" s="15">
        <v>1</v>
      </c>
      <c r="AE1165" s="16"/>
      <c r="AF1165" s="16"/>
      <c r="AG1165" s="16"/>
      <c r="AH1165" s="16"/>
      <c r="AI1165" s="16"/>
      <c r="AJ1165" s="16"/>
      <c r="AK1165" s="16"/>
      <c r="AL1165" s="16"/>
      <c r="AM1165" s="16"/>
      <c r="AN1165" s="16"/>
      <c r="AO1165" s="16"/>
      <c r="AP1165" s="16"/>
      <c r="AQ1165" s="16"/>
    </row>
    <row r="1166" spans="1:43" s="17" customFormat="1" ht="12.75" customHeight="1">
      <c r="A1166" s="126" t="s">
        <v>1108</v>
      </c>
      <c r="B1166" s="72"/>
      <c r="C1166" s="144" t="s">
        <v>1109</v>
      </c>
      <c r="D1166" s="132"/>
      <c r="E1166" s="145">
        <v>18</v>
      </c>
      <c r="F1166" s="146">
        <v>2994</v>
      </c>
      <c r="G1166" s="147">
        <v>14073</v>
      </c>
      <c r="H1166" s="148">
        <v>12</v>
      </c>
      <c r="I1166" s="158">
        <v>270</v>
      </c>
      <c r="J1166" s="146">
        <v>1145</v>
      </c>
      <c r="K1166" s="146"/>
      <c r="L1166" s="149"/>
      <c r="M1166" s="623">
        <f t="shared" si="117"/>
        <v>270</v>
      </c>
      <c r="N1166" s="626">
        <f t="shared" si="117"/>
        <v>1145</v>
      </c>
      <c r="O1166" s="36"/>
      <c r="P1166" s="151" t="s">
        <v>1474</v>
      </c>
      <c r="Q1166" s="150"/>
      <c r="R1166" s="150" t="str">
        <f t="shared" si="118"/>
        <v>M</v>
      </c>
      <c r="S1166" s="15"/>
      <c r="T1166" s="15">
        <v>1</v>
      </c>
      <c r="U1166" s="15"/>
      <c r="V1166" s="15"/>
      <c r="W1166" s="473"/>
      <c r="X1166" s="473"/>
      <c r="Y1166" s="15"/>
      <c r="Z1166" s="15"/>
      <c r="AA1166" s="15"/>
      <c r="AC1166" s="16"/>
      <c r="AD1166" s="15">
        <v>1</v>
      </c>
      <c r="AE1166" s="16"/>
      <c r="AF1166" s="16"/>
      <c r="AG1166" s="16"/>
      <c r="AH1166" s="16"/>
      <c r="AI1166" s="16"/>
      <c r="AJ1166" s="16"/>
      <c r="AK1166" s="16"/>
      <c r="AL1166" s="16"/>
      <c r="AM1166" s="16"/>
      <c r="AN1166" s="16"/>
      <c r="AO1166" s="16"/>
      <c r="AP1166" s="16"/>
      <c r="AQ1166" s="16"/>
    </row>
    <row r="1167" spans="1:43" s="17" customFormat="1" ht="12.75" customHeight="1">
      <c r="A1167" s="126" t="s">
        <v>1110</v>
      </c>
      <c r="B1167" s="72"/>
      <c r="C1167" s="144" t="s">
        <v>1111</v>
      </c>
      <c r="D1167" s="132"/>
      <c r="E1167" s="145">
        <v>15</v>
      </c>
      <c r="F1167" s="146">
        <v>2144</v>
      </c>
      <c r="G1167" s="147">
        <v>10078</v>
      </c>
      <c r="H1167" s="148">
        <v>1</v>
      </c>
      <c r="I1167" s="158">
        <v>96</v>
      </c>
      <c r="J1167" s="146">
        <v>480</v>
      </c>
      <c r="K1167" s="146"/>
      <c r="L1167" s="149"/>
      <c r="M1167" s="623">
        <f t="shared" si="117"/>
        <v>96</v>
      </c>
      <c r="N1167" s="626">
        <f t="shared" si="117"/>
        <v>480</v>
      </c>
      <c r="O1167" s="36"/>
      <c r="P1167" s="151" t="s">
        <v>1474</v>
      </c>
      <c r="Q1167" s="150"/>
      <c r="R1167" s="150" t="str">
        <f t="shared" si="118"/>
        <v>M</v>
      </c>
      <c r="S1167" s="15"/>
      <c r="T1167" s="15">
        <v>1</v>
      </c>
      <c r="U1167" s="15"/>
      <c r="V1167" s="15"/>
      <c r="W1167" s="473"/>
      <c r="X1167" s="473"/>
      <c r="Y1167" s="15"/>
      <c r="Z1167" s="15"/>
      <c r="AA1167" s="15"/>
      <c r="AC1167" s="16"/>
      <c r="AD1167" s="15">
        <v>1</v>
      </c>
      <c r="AE1167" s="16"/>
      <c r="AF1167" s="16"/>
      <c r="AG1167" s="16"/>
      <c r="AH1167" s="16"/>
      <c r="AI1167" s="16"/>
      <c r="AJ1167" s="16"/>
      <c r="AK1167" s="16"/>
      <c r="AL1167" s="16"/>
      <c r="AM1167" s="16"/>
      <c r="AN1167" s="16"/>
      <c r="AO1167" s="16"/>
      <c r="AP1167" s="16"/>
      <c r="AQ1167" s="16"/>
    </row>
    <row r="1168" spans="1:43" s="17" customFormat="1" ht="12.75" customHeight="1">
      <c r="A1168" s="126" t="s">
        <v>1112</v>
      </c>
      <c r="B1168" s="72"/>
      <c r="C1168" s="144" t="s">
        <v>1113</v>
      </c>
      <c r="D1168" s="132"/>
      <c r="E1168" s="145">
        <v>15</v>
      </c>
      <c r="F1168" s="146">
        <v>2619</v>
      </c>
      <c r="G1168" s="147">
        <v>12310</v>
      </c>
      <c r="H1168" s="148"/>
      <c r="I1168" s="158"/>
      <c r="J1168" s="146"/>
      <c r="K1168" s="146"/>
      <c r="L1168" s="149"/>
      <c r="M1168" s="623">
        <f t="shared" si="117"/>
        <v>0</v>
      </c>
      <c r="N1168" s="626">
        <f t="shared" si="117"/>
        <v>0</v>
      </c>
      <c r="O1168" s="36"/>
      <c r="P1168" s="151" t="s">
        <v>1474</v>
      </c>
      <c r="Q1168" s="150"/>
      <c r="R1168" s="150" t="str">
        <f t="shared" si="118"/>
        <v>M</v>
      </c>
      <c r="S1168" s="15"/>
      <c r="T1168" s="15">
        <v>1</v>
      </c>
      <c r="U1168" s="15"/>
      <c r="V1168" s="15"/>
      <c r="W1168" s="473"/>
      <c r="X1168" s="473"/>
      <c r="Y1168" s="15"/>
      <c r="Z1168" s="15"/>
      <c r="AA1168" s="15"/>
      <c r="AC1168" s="16"/>
      <c r="AD1168" s="15">
        <v>1</v>
      </c>
      <c r="AE1168" s="16"/>
      <c r="AF1168" s="16"/>
      <c r="AG1168" s="16"/>
      <c r="AH1168" s="16"/>
      <c r="AI1168" s="16"/>
      <c r="AJ1168" s="16"/>
      <c r="AK1168" s="16"/>
      <c r="AL1168" s="16"/>
      <c r="AM1168" s="16"/>
      <c r="AN1168" s="16"/>
      <c r="AO1168" s="16"/>
      <c r="AP1168" s="16"/>
      <c r="AQ1168" s="16"/>
    </row>
    <row r="1169" spans="1:43" s="17" customFormat="1" ht="12.75" customHeight="1">
      <c r="A1169" s="126" t="s">
        <v>1114</v>
      </c>
      <c r="B1169" s="72"/>
      <c r="C1169" s="144" t="s">
        <v>771</v>
      </c>
      <c r="D1169" s="132"/>
      <c r="E1169" s="145">
        <v>45</v>
      </c>
      <c r="F1169" s="146">
        <v>8811</v>
      </c>
      <c r="G1169" s="147">
        <v>41411</v>
      </c>
      <c r="H1169" s="148">
        <v>20</v>
      </c>
      <c r="I1169" s="158">
        <v>841</v>
      </c>
      <c r="J1169" s="146">
        <v>3766</v>
      </c>
      <c r="K1169" s="146"/>
      <c r="L1169" s="149"/>
      <c r="M1169" s="623">
        <f>I1169+K1169</f>
        <v>841</v>
      </c>
      <c r="N1169" s="626">
        <f>J1169+L1169</f>
        <v>3766</v>
      </c>
      <c r="O1169" s="36"/>
      <c r="P1169" s="151" t="s">
        <v>1474</v>
      </c>
      <c r="Q1169" s="150"/>
      <c r="R1169" s="150" t="str">
        <f t="shared" si="118"/>
        <v>M</v>
      </c>
      <c r="S1169" s="15"/>
      <c r="T1169" s="15">
        <v>1</v>
      </c>
      <c r="U1169" s="15"/>
      <c r="V1169" s="15"/>
      <c r="W1169" s="473"/>
      <c r="X1169" s="473"/>
      <c r="Y1169" s="15"/>
      <c r="Z1169" s="15"/>
      <c r="AA1169" s="15"/>
      <c r="AC1169" s="16"/>
      <c r="AD1169" s="15">
        <v>1</v>
      </c>
      <c r="AE1169" s="16"/>
      <c r="AF1169" s="16"/>
      <c r="AG1169" s="16"/>
      <c r="AH1169" s="16"/>
      <c r="AI1169" s="16"/>
      <c r="AJ1169" s="16"/>
      <c r="AK1169" s="16"/>
      <c r="AL1169" s="16"/>
      <c r="AM1169" s="16"/>
      <c r="AN1169" s="16"/>
      <c r="AO1169" s="16"/>
      <c r="AP1169" s="16"/>
      <c r="AQ1169" s="16"/>
    </row>
    <row r="1170" spans="1:43" s="17" customFormat="1" ht="12.75" customHeight="1" thickBot="1">
      <c r="A1170" s="126" t="s">
        <v>1115</v>
      </c>
      <c r="B1170" s="74"/>
      <c r="C1170" s="167" t="s">
        <v>1116</v>
      </c>
      <c r="D1170" s="132"/>
      <c r="E1170" s="663">
        <v>29</v>
      </c>
      <c r="F1170" s="664">
        <v>3363</v>
      </c>
      <c r="G1170" s="665">
        <v>15807</v>
      </c>
      <c r="H1170" s="666"/>
      <c r="I1170" s="667"/>
      <c r="J1170" s="664"/>
      <c r="K1170" s="664"/>
      <c r="L1170" s="668"/>
      <c r="M1170" s="623">
        <f>I1170+K1170</f>
        <v>0</v>
      </c>
      <c r="N1170" s="626">
        <f>J1170+L1170</f>
        <v>0</v>
      </c>
      <c r="O1170" s="36"/>
      <c r="P1170" s="151" t="s">
        <v>1474</v>
      </c>
      <c r="Q1170" s="150"/>
      <c r="R1170" s="150" t="str">
        <f t="shared" si="118"/>
        <v>M</v>
      </c>
      <c r="S1170" s="15"/>
      <c r="T1170" s="15">
        <v>1</v>
      </c>
      <c r="U1170" s="15"/>
      <c r="V1170" s="15"/>
      <c r="W1170" s="473"/>
      <c r="X1170" s="473"/>
      <c r="Y1170" s="15"/>
      <c r="Z1170" s="15"/>
      <c r="AA1170" s="15"/>
      <c r="AC1170" s="16"/>
      <c r="AD1170" s="15">
        <v>1</v>
      </c>
      <c r="AE1170" s="16"/>
      <c r="AF1170" s="16"/>
      <c r="AG1170" s="16"/>
      <c r="AH1170" s="16"/>
      <c r="AI1170" s="16"/>
      <c r="AJ1170" s="16"/>
      <c r="AK1170" s="16"/>
      <c r="AL1170" s="16"/>
      <c r="AM1170" s="16"/>
      <c r="AN1170" s="16"/>
      <c r="AO1170" s="16"/>
      <c r="AP1170" s="16"/>
      <c r="AQ1170" s="16"/>
    </row>
    <row r="1171" spans="1:43" s="18" customFormat="1" ht="34.5" hidden="1" customHeight="1" thickBot="1">
      <c r="A1171" s="126" t="s">
        <v>1119</v>
      </c>
      <c r="B1171" s="905" t="s">
        <v>620</v>
      </c>
      <c r="C1171" s="906"/>
      <c r="D1171" s="47"/>
      <c r="E1171" s="86">
        <f t="shared" ref="E1171:N1171" si="119">SUM(E1172,E1173,E1201,E1230)</f>
        <v>0</v>
      </c>
      <c r="F1171" s="87">
        <f t="shared" si="119"/>
        <v>0</v>
      </c>
      <c r="G1171" s="88">
        <f t="shared" si="119"/>
        <v>0</v>
      </c>
      <c r="H1171" s="114">
        <f t="shared" si="119"/>
        <v>0</v>
      </c>
      <c r="I1171" s="89">
        <f t="shared" si="119"/>
        <v>0</v>
      </c>
      <c r="J1171" s="87">
        <f t="shared" si="119"/>
        <v>0</v>
      </c>
      <c r="K1171" s="87">
        <f t="shared" si="119"/>
        <v>0</v>
      </c>
      <c r="L1171" s="672">
        <f t="shared" si="119"/>
        <v>0</v>
      </c>
      <c r="M1171" s="84">
        <f t="shared" si="119"/>
        <v>0</v>
      </c>
      <c r="N1171" s="85">
        <f t="shared" si="119"/>
        <v>0</v>
      </c>
      <c r="O1171" s="36"/>
      <c r="P1171" s="151" t="s">
        <v>1499</v>
      </c>
      <c r="Q1171" s="150"/>
      <c r="R1171" s="150" t="str">
        <f t="shared" si="118"/>
        <v/>
      </c>
      <c r="S1171" s="15"/>
      <c r="T1171" s="15"/>
      <c r="U1171" s="15"/>
      <c r="V1171" s="15"/>
      <c r="W1171" s="473"/>
      <c r="X1171" s="476"/>
      <c r="Y1171" s="15"/>
      <c r="Z1171" s="15"/>
      <c r="AA1171" s="15"/>
      <c r="AC1171" s="15"/>
      <c r="AD1171" s="15">
        <v>1</v>
      </c>
      <c r="AE1171" s="15"/>
      <c r="AF1171" s="15"/>
      <c r="AG1171" s="15"/>
      <c r="AH1171" s="15"/>
      <c r="AI1171" s="15"/>
      <c r="AJ1171" s="15"/>
      <c r="AK1171" s="15"/>
      <c r="AL1171" s="15"/>
      <c r="AM1171" s="15"/>
      <c r="AN1171" s="15"/>
      <c r="AO1171" s="15"/>
      <c r="AP1171" s="15"/>
      <c r="AQ1171" s="15"/>
    </row>
    <row r="1172" spans="1:43" s="17" customFormat="1" ht="12.75" hidden="1" customHeight="1" thickBot="1">
      <c r="A1172" s="126" t="s">
        <v>1120</v>
      </c>
      <c r="B1172" s="76"/>
      <c r="C1172" s="218" t="s">
        <v>1121</v>
      </c>
      <c r="D1172" s="46"/>
      <c r="E1172" s="153"/>
      <c r="F1172" s="154"/>
      <c r="G1172" s="155"/>
      <c r="H1172" s="156"/>
      <c r="I1172" s="174"/>
      <c r="J1172" s="154"/>
      <c r="K1172" s="154"/>
      <c r="L1172" s="157"/>
      <c r="M1172" s="648"/>
      <c r="N1172" s="625"/>
      <c r="O1172" s="36"/>
      <c r="P1172" s="151" t="s">
        <v>1473</v>
      </c>
      <c r="Q1172" s="150"/>
      <c r="R1172" s="150" t="str">
        <f t="shared" si="118"/>
        <v/>
      </c>
      <c r="S1172" s="15"/>
      <c r="T1172" s="15"/>
      <c r="U1172" s="15"/>
      <c r="V1172" s="15"/>
      <c r="W1172" s="473"/>
      <c r="X1172" s="473"/>
      <c r="Y1172" s="15"/>
      <c r="Z1172" s="15"/>
      <c r="AA1172" s="15"/>
      <c r="AC1172" s="16"/>
      <c r="AD1172" s="15">
        <v>1</v>
      </c>
      <c r="AE1172" s="16"/>
      <c r="AF1172" s="16"/>
      <c r="AG1172" s="16"/>
      <c r="AH1172" s="16"/>
      <c r="AI1172" s="16"/>
      <c r="AJ1172" s="16"/>
      <c r="AK1172" s="16"/>
      <c r="AL1172" s="16"/>
      <c r="AM1172" s="16"/>
      <c r="AN1172" s="16"/>
      <c r="AO1172" s="16"/>
      <c r="AP1172" s="16"/>
      <c r="AQ1172" s="16"/>
    </row>
    <row r="1173" spans="1:43" s="18" customFormat="1" ht="15.75" hidden="1" customHeight="1">
      <c r="A1173" s="126" t="s">
        <v>1122</v>
      </c>
      <c r="B1173" s="755" t="s">
        <v>1123</v>
      </c>
      <c r="C1173" s="756"/>
      <c r="D1173" s="25"/>
      <c r="E1173" s="90">
        <f t="shared" ref="E1173:N1173" si="120">SUM(E1174:E1200)</f>
        <v>0</v>
      </c>
      <c r="F1173" s="91">
        <f t="shared" si="120"/>
        <v>0</v>
      </c>
      <c r="G1173" s="92">
        <f t="shared" si="120"/>
        <v>0</v>
      </c>
      <c r="H1173" s="611">
        <f t="shared" si="120"/>
        <v>0</v>
      </c>
      <c r="I1173" s="612">
        <f t="shared" si="120"/>
        <v>0</v>
      </c>
      <c r="J1173" s="91">
        <f t="shared" si="120"/>
        <v>0</v>
      </c>
      <c r="K1173" s="91">
        <f t="shared" si="120"/>
        <v>0</v>
      </c>
      <c r="L1173" s="93">
        <f t="shared" si="120"/>
        <v>0</v>
      </c>
      <c r="M1173" s="612">
        <f t="shared" si="120"/>
        <v>0</v>
      </c>
      <c r="N1173" s="93">
        <f t="shared" si="120"/>
        <v>0</v>
      </c>
      <c r="O1173" s="36"/>
      <c r="P1173" s="151" t="s">
        <v>1500</v>
      </c>
      <c r="Q1173" s="150"/>
      <c r="R1173" s="150" t="str">
        <f t="shared" si="118"/>
        <v/>
      </c>
      <c r="S1173" s="15"/>
      <c r="T1173" s="15"/>
      <c r="U1173" s="15"/>
      <c r="V1173" s="15"/>
      <c r="W1173" s="473"/>
      <c r="X1173" s="473"/>
      <c r="Y1173" s="15"/>
      <c r="Z1173" s="15"/>
      <c r="AA1173" s="15"/>
      <c r="AC1173" s="15"/>
      <c r="AD1173" s="15">
        <v>1</v>
      </c>
      <c r="AE1173" s="15"/>
      <c r="AF1173" s="15"/>
      <c r="AG1173" s="15"/>
      <c r="AH1173" s="15"/>
      <c r="AI1173" s="15"/>
      <c r="AJ1173" s="15"/>
      <c r="AK1173" s="15"/>
      <c r="AL1173" s="15"/>
      <c r="AM1173" s="15"/>
      <c r="AN1173" s="15"/>
      <c r="AO1173" s="15"/>
      <c r="AP1173" s="15"/>
      <c r="AQ1173" s="15"/>
    </row>
    <row r="1174" spans="1:43" s="17" customFormat="1" ht="12.75" hidden="1" customHeight="1">
      <c r="A1174" s="126" t="s">
        <v>1161</v>
      </c>
      <c r="B1174" s="72"/>
      <c r="C1174" s="144" t="s">
        <v>1162</v>
      </c>
      <c r="D1174" s="46"/>
      <c r="E1174" s="145"/>
      <c r="F1174" s="146"/>
      <c r="G1174" s="147"/>
      <c r="H1174" s="148"/>
      <c r="I1174" s="158"/>
      <c r="J1174" s="146"/>
      <c r="K1174" s="146"/>
      <c r="L1174" s="149"/>
      <c r="M1174" s="623"/>
      <c r="N1174" s="626"/>
      <c r="O1174" s="36"/>
      <c r="P1174" s="151" t="s">
        <v>1474</v>
      </c>
      <c r="Q1174" s="150"/>
      <c r="R1174" s="150" t="str">
        <f t="shared" si="118"/>
        <v/>
      </c>
      <c r="S1174" s="15"/>
      <c r="T1174" s="15"/>
      <c r="U1174" s="15"/>
      <c r="V1174" s="15"/>
      <c r="W1174" s="473"/>
      <c r="X1174" s="473"/>
      <c r="Y1174" s="15"/>
      <c r="Z1174" s="15"/>
      <c r="AA1174" s="15"/>
      <c r="AC1174" s="16"/>
      <c r="AD1174" s="15">
        <v>1</v>
      </c>
      <c r="AE1174" s="16"/>
      <c r="AF1174" s="16"/>
      <c r="AG1174" s="16"/>
      <c r="AH1174" s="16"/>
      <c r="AI1174" s="16"/>
      <c r="AJ1174" s="16"/>
      <c r="AK1174" s="16"/>
      <c r="AL1174" s="16"/>
      <c r="AM1174" s="16"/>
      <c r="AN1174" s="16"/>
      <c r="AO1174" s="16"/>
      <c r="AP1174" s="16"/>
      <c r="AQ1174" s="16"/>
    </row>
    <row r="1175" spans="1:43" s="17" customFormat="1" ht="12.75" hidden="1" customHeight="1">
      <c r="A1175" s="126" t="s">
        <v>1157</v>
      </c>
      <c r="B1175" s="72"/>
      <c r="C1175" s="144" t="s">
        <v>1158</v>
      </c>
      <c r="D1175" s="46"/>
      <c r="E1175" s="145"/>
      <c r="F1175" s="146"/>
      <c r="G1175" s="147"/>
      <c r="H1175" s="148"/>
      <c r="I1175" s="158"/>
      <c r="J1175" s="146"/>
      <c r="K1175" s="146"/>
      <c r="L1175" s="149"/>
      <c r="M1175" s="623"/>
      <c r="N1175" s="626"/>
      <c r="O1175" s="36"/>
      <c r="P1175" s="151" t="s">
        <v>1474</v>
      </c>
      <c r="Q1175" s="150"/>
      <c r="R1175" s="150" t="str">
        <f t="shared" si="118"/>
        <v/>
      </c>
      <c r="S1175" s="15"/>
      <c r="T1175" s="15"/>
      <c r="U1175" s="15"/>
      <c r="V1175" s="15"/>
      <c r="W1175" s="473"/>
      <c r="X1175" s="473"/>
      <c r="Y1175" s="15"/>
      <c r="Z1175" s="15"/>
      <c r="AA1175" s="15"/>
      <c r="AC1175" s="16"/>
      <c r="AD1175" s="15">
        <v>1</v>
      </c>
      <c r="AE1175" s="16"/>
      <c r="AF1175" s="16"/>
      <c r="AG1175" s="16"/>
      <c r="AH1175" s="16"/>
      <c r="AI1175" s="16"/>
      <c r="AJ1175" s="16"/>
      <c r="AK1175" s="16"/>
      <c r="AL1175" s="16"/>
      <c r="AM1175" s="16"/>
      <c r="AN1175" s="16"/>
      <c r="AO1175" s="16"/>
      <c r="AP1175" s="16"/>
      <c r="AQ1175" s="16"/>
    </row>
    <row r="1176" spans="1:43" s="17" customFormat="1" ht="12.75" hidden="1" customHeight="1">
      <c r="A1176" s="126" t="s">
        <v>1124</v>
      </c>
      <c r="B1176" s="72"/>
      <c r="C1176" s="144" t="s">
        <v>1125</v>
      </c>
      <c r="D1176" s="46"/>
      <c r="E1176" s="145"/>
      <c r="F1176" s="146"/>
      <c r="G1176" s="147"/>
      <c r="H1176" s="148"/>
      <c r="I1176" s="158"/>
      <c r="J1176" s="146"/>
      <c r="K1176" s="146"/>
      <c r="L1176" s="149"/>
      <c r="M1176" s="623"/>
      <c r="N1176" s="626"/>
      <c r="O1176" s="36"/>
      <c r="P1176" s="151" t="s">
        <v>1473</v>
      </c>
      <c r="Q1176" s="150"/>
      <c r="R1176" s="150" t="str">
        <f t="shared" si="118"/>
        <v/>
      </c>
      <c r="S1176" s="15"/>
      <c r="T1176" s="15"/>
      <c r="U1176" s="15"/>
      <c r="V1176" s="15"/>
      <c r="W1176" s="473"/>
      <c r="X1176" s="473"/>
      <c r="Y1176" s="15"/>
      <c r="Z1176" s="15"/>
      <c r="AA1176" s="15"/>
      <c r="AC1176" s="16"/>
      <c r="AD1176" s="15">
        <v>1</v>
      </c>
      <c r="AE1176" s="16"/>
      <c r="AF1176" s="16"/>
      <c r="AG1176" s="16"/>
      <c r="AH1176" s="16"/>
      <c r="AI1176" s="16"/>
      <c r="AJ1176" s="16"/>
      <c r="AK1176" s="16"/>
      <c r="AL1176" s="16"/>
      <c r="AM1176" s="16"/>
      <c r="AN1176" s="16"/>
      <c r="AO1176" s="16"/>
      <c r="AP1176" s="16"/>
      <c r="AQ1176" s="16"/>
    </row>
    <row r="1177" spans="1:43" s="17" customFormat="1" ht="12.75" hidden="1" customHeight="1">
      <c r="A1177" s="126" t="s">
        <v>1145</v>
      </c>
      <c r="B1177" s="72"/>
      <c r="C1177" s="73" t="s">
        <v>1261</v>
      </c>
      <c r="D1177" s="46"/>
      <c r="E1177" s="145"/>
      <c r="F1177" s="146"/>
      <c r="G1177" s="147"/>
      <c r="H1177" s="148"/>
      <c r="I1177" s="158"/>
      <c r="J1177" s="146"/>
      <c r="K1177" s="146"/>
      <c r="L1177" s="149"/>
      <c r="M1177" s="623"/>
      <c r="N1177" s="626"/>
      <c r="O1177" s="36"/>
      <c r="P1177" s="151" t="s">
        <v>1473</v>
      </c>
      <c r="Q1177" s="150"/>
      <c r="R1177" s="150" t="str">
        <f t="shared" si="118"/>
        <v/>
      </c>
      <c r="S1177" s="15"/>
      <c r="T1177" s="15"/>
      <c r="U1177" s="15"/>
      <c r="V1177" s="15"/>
      <c r="W1177" s="473"/>
      <c r="X1177" s="473"/>
      <c r="Y1177" s="15"/>
      <c r="Z1177" s="15"/>
      <c r="AA1177" s="15"/>
      <c r="AC1177" s="16"/>
      <c r="AD1177" s="15">
        <v>1</v>
      </c>
      <c r="AE1177" s="16"/>
      <c r="AF1177" s="16"/>
      <c r="AG1177" s="16"/>
      <c r="AH1177" s="16"/>
      <c r="AI1177" s="16"/>
      <c r="AJ1177" s="16"/>
      <c r="AK1177" s="16"/>
      <c r="AL1177" s="16"/>
      <c r="AM1177" s="16"/>
      <c r="AN1177" s="16"/>
      <c r="AO1177" s="16"/>
      <c r="AP1177" s="16"/>
      <c r="AQ1177" s="16"/>
    </row>
    <row r="1178" spans="1:43" s="17" customFormat="1" ht="12.75" hidden="1" customHeight="1">
      <c r="A1178" s="126" t="s">
        <v>1159</v>
      </c>
      <c r="B1178" s="72"/>
      <c r="C1178" s="144" t="s">
        <v>1160</v>
      </c>
      <c r="D1178" s="46"/>
      <c r="E1178" s="145"/>
      <c r="F1178" s="146"/>
      <c r="G1178" s="147"/>
      <c r="H1178" s="148"/>
      <c r="I1178" s="158"/>
      <c r="J1178" s="146"/>
      <c r="K1178" s="146"/>
      <c r="L1178" s="149"/>
      <c r="M1178" s="623"/>
      <c r="N1178" s="626"/>
      <c r="O1178" s="36"/>
      <c r="P1178" s="151" t="s">
        <v>1474</v>
      </c>
      <c r="Q1178" s="150"/>
      <c r="R1178" s="150" t="str">
        <f t="shared" si="118"/>
        <v/>
      </c>
      <c r="S1178" s="15"/>
      <c r="T1178" s="15"/>
      <c r="U1178" s="15"/>
      <c r="V1178" s="15"/>
      <c r="W1178" s="473"/>
      <c r="X1178" s="473"/>
      <c r="Y1178" s="15"/>
      <c r="Z1178" s="15"/>
      <c r="AA1178" s="15"/>
      <c r="AC1178" s="16"/>
      <c r="AD1178" s="15">
        <v>1</v>
      </c>
      <c r="AE1178" s="16"/>
      <c r="AF1178" s="16"/>
      <c r="AG1178" s="16"/>
      <c r="AH1178" s="16"/>
      <c r="AI1178" s="16"/>
      <c r="AJ1178" s="16"/>
      <c r="AK1178" s="16"/>
      <c r="AL1178" s="16"/>
      <c r="AM1178" s="16"/>
      <c r="AN1178" s="16"/>
      <c r="AO1178" s="16"/>
      <c r="AP1178" s="16"/>
      <c r="AQ1178" s="16"/>
    </row>
    <row r="1179" spans="1:43" s="17" customFormat="1" ht="12.75" hidden="1" customHeight="1">
      <c r="A1179" s="126" t="s">
        <v>1155</v>
      </c>
      <c r="B1179" s="72"/>
      <c r="C1179" s="144" t="s">
        <v>1156</v>
      </c>
      <c r="D1179" s="46"/>
      <c r="E1179" s="145"/>
      <c r="F1179" s="146"/>
      <c r="G1179" s="147"/>
      <c r="H1179" s="148"/>
      <c r="I1179" s="158"/>
      <c r="J1179" s="146"/>
      <c r="K1179" s="146"/>
      <c r="L1179" s="149"/>
      <c r="M1179" s="623"/>
      <c r="N1179" s="626"/>
      <c r="O1179" s="36"/>
      <c r="P1179" s="151" t="s">
        <v>1474</v>
      </c>
      <c r="Q1179" s="150"/>
      <c r="R1179" s="150" t="str">
        <f t="shared" si="118"/>
        <v/>
      </c>
      <c r="S1179" s="15"/>
      <c r="T1179" s="15"/>
      <c r="U1179" s="15"/>
      <c r="V1179" s="15"/>
      <c r="W1179" s="473"/>
      <c r="X1179" s="473"/>
      <c r="Y1179" s="15"/>
      <c r="Z1179" s="15"/>
      <c r="AA1179" s="15"/>
      <c r="AC1179" s="16"/>
      <c r="AD1179" s="15">
        <v>1</v>
      </c>
      <c r="AE1179" s="16"/>
      <c r="AF1179" s="16"/>
      <c r="AG1179" s="16"/>
      <c r="AH1179" s="16"/>
      <c r="AI1179" s="16"/>
      <c r="AJ1179" s="16"/>
      <c r="AK1179" s="16"/>
      <c r="AL1179" s="16"/>
      <c r="AM1179" s="16"/>
      <c r="AN1179" s="16"/>
      <c r="AO1179" s="16"/>
      <c r="AP1179" s="16"/>
      <c r="AQ1179" s="16"/>
    </row>
    <row r="1180" spans="1:43" s="17" customFormat="1" ht="12.75" hidden="1" customHeight="1">
      <c r="A1180" s="126" t="s">
        <v>1153</v>
      </c>
      <c r="B1180" s="72"/>
      <c r="C1180" s="144" t="s">
        <v>1154</v>
      </c>
      <c r="D1180" s="46"/>
      <c r="E1180" s="145"/>
      <c r="F1180" s="146"/>
      <c r="G1180" s="147"/>
      <c r="H1180" s="148"/>
      <c r="I1180" s="158"/>
      <c r="J1180" s="146"/>
      <c r="K1180" s="146"/>
      <c r="L1180" s="149"/>
      <c r="M1180" s="623"/>
      <c r="N1180" s="626"/>
      <c r="O1180" s="36"/>
      <c r="P1180" s="151" t="s">
        <v>1474</v>
      </c>
      <c r="Q1180" s="150"/>
      <c r="R1180" s="150" t="str">
        <f t="shared" si="118"/>
        <v/>
      </c>
      <c r="S1180" s="15"/>
      <c r="T1180" s="15"/>
      <c r="U1180" s="15"/>
      <c r="V1180" s="15"/>
      <c r="W1180" s="473"/>
      <c r="X1180" s="473"/>
      <c r="Y1180" s="15"/>
      <c r="Z1180" s="15"/>
      <c r="AA1180" s="15"/>
      <c r="AC1180" s="16"/>
      <c r="AD1180" s="15">
        <v>1</v>
      </c>
      <c r="AE1180" s="16"/>
      <c r="AF1180" s="16"/>
      <c r="AG1180" s="16"/>
      <c r="AH1180" s="16"/>
      <c r="AI1180" s="16"/>
      <c r="AJ1180" s="16"/>
      <c r="AK1180" s="16"/>
      <c r="AL1180" s="16"/>
      <c r="AM1180" s="16"/>
      <c r="AN1180" s="16"/>
      <c r="AO1180" s="16"/>
      <c r="AP1180" s="16"/>
      <c r="AQ1180" s="16"/>
    </row>
    <row r="1181" spans="1:43" s="17" customFormat="1" ht="12.75" hidden="1" customHeight="1">
      <c r="A1181" s="126" t="s">
        <v>1163</v>
      </c>
      <c r="B1181" s="72"/>
      <c r="C1181" s="144" t="s">
        <v>1164</v>
      </c>
      <c r="D1181" s="46"/>
      <c r="E1181" s="145"/>
      <c r="F1181" s="146"/>
      <c r="G1181" s="147"/>
      <c r="H1181" s="148"/>
      <c r="I1181" s="158"/>
      <c r="J1181" s="146"/>
      <c r="K1181" s="146"/>
      <c r="L1181" s="149"/>
      <c r="M1181" s="623"/>
      <c r="N1181" s="626"/>
      <c r="O1181" s="36"/>
      <c r="P1181" s="151" t="s">
        <v>1474</v>
      </c>
      <c r="Q1181" s="150"/>
      <c r="R1181" s="150" t="str">
        <f t="shared" si="118"/>
        <v/>
      </c>
      <c r="S1181" s="15"/>
      <c r="T1181" s="15"/>
      <c r="U1181" s="15"/>
      <c r="V1181" s="15"/>
      <c r="W1181" s="473"/>
      <c r="X1181" s="473"/>
      <c r="Y1181" s="15"/>
      <c r="Z1181" s="15"/>
      <c r="AA1181" s="15"/>
      <c r="AC1181" s="16"/>
      <c r="AD1181" s="15">
        <v>1</v>
      </c>
      <c r="AE1181" s="16"/>
      <c r="AF1181" s="16"/>
      <c r="AG1181" s="16"/>
      <c r="AH1181" s="16"/>
      <c r="AI1181" s="16"/>
      <c r="AJ1181" s="16"/>
      <c r="AK1181" s="16"/>
      <c r="AL1181" s="16"/>
      <c r="AM1181" s="16"/>
      <c r="AN1181" s="16"/>
      <c r="AO1181" s="16"/>
      <c r="AP1181" s="16"/>
      <c r="AQ1181" s="16"/>
    </row>
    <row r="1182" spans="1:43" s="17" customFormat="1" ht="12.75" hidden="1" customHeight="1">
      <c r="A1182" s="126" t="s">
        <v>1165</v>
      </c>
      <c r="B1182" s="72"/>
      <c r="C1182" s="144" t="s">
        <v>1166</v>
      </c>
      <c r="D1182" s="46"/>
      <c r="E1182" s="145"/>
      <c r="F1182" s="146"/>
      <c r="G1182" s="147"/>
      <c r="H1182" s="148"/>
      <c r="I1182" s="158"/>
      <c r="J1182" s="146"/>
      <c r="K1182" s="146"/>
      <c r="L1182" s="149"/>
      <c r="M1182" s="623"/>
      <c r="N1182" s="626"/>
      <c r="O1182" s="36"/>
      <c r="P1182" s="151" t="s">
        <v>1474</v>
      </c>
      <c r="Q1182" s="150"/>
      <c r="R1182" s="150" t="str">
        <f t="shared" si="118"/>
        <v/>
      </c>
      <c r="S1182" s="15"/>
      <c r="T1182" s="15"/>
      <c r="U1182" s="15"/>
      <c r="V1182" s="15"/>
      <c r="W1182" s="473"/>
      <c r="X1182" s="473"/>
      <c r="Y1182" s="15"/>
      <c r="Z1182" s="15"/>
      <c r="AA1182" s="15"/>
      <c r="AC1182" s="16"/>
      <c r="AD1182" s="15">
        <v>1</v>
      </c>
      <c r="AE1182" s="16"/>
      <c r="AF1182" s="16"/>
      <c r="AG1182" s="16"/>
      <c r="AH1182" s="16"/>
      <c r="AI1182" s="16"/>
      <c r="AJ1182" s="16"/>
      <c r="AK1182" s="16"/>
      <c r="AL1182" s="16"/>
      <c r="AM1182" s="16"/>
      <c r="AN1182" s="16"/>
      <c r="AO1182" s="16"/>
      <c r="AP1182" s="16"/>
      <c r="AQ1182" s="16"/>
    </row>
    <row r="1183" spans="1:43" s="17" customFormat="1" ht="12.75" hidden="1" customHeight="1">
      <c r="A1183" s="126" t="s">
        <v>1167</v>
      </c>
      <c r="B1183" s="72"/>
      <c r="C1183" s="144" t="s">
        <v>809</v>
      </c>
      <c r="D1183" s="46"/>
      <c r="E1183" s="145"/>
      <c r="F1183" s="146"/>
      <c r="G1183" s="147"/>
      <c r="H1183" s="148"/>
      <c r="I1183" s="158"/>
      <c r="J1183" s="146"/>
      <c r="K1183" s="146"/>
      <c r="L1183" s="149"/>
      <c r="M1183" s="623"/>
      <c r="N1183" s="626"/>
      <c r="O1183" s="36"/>
      <c r="P1183" s="151" t="s">
        <v>1474</v>
      </c>
      <c r="Q1183" s="150"/>
      <c r="R1183" s="150" t="str">
        <f t="shared" si="118"/>
        <v/>
      </c>
      <c r="S1183" s="15"/>
      <c r="T1183" s="15"/>
      <c r="U1183" s="15"/>
      <c r="V1183" s="15"/>
      <c r="W1183" s="473"/>
      <c r="X1183" s="473"/>
      <c r="Y1183" s="15"/>
      <c r="Z1183" s="15"/>
      <c r="AA1183" s="15"/>
      <c r="AC1183" s="16"/>
      <c r="AD1183" s="15">
        <v>1</v>
      </c>
      <c r="AE1183" s="16"/>
      <c r="AF1183" s="16"/>
      <c r="AG1183" s="16"/>
      <c r="AH1183" s="16"/>
      <c r="AI1183" s="16"/>
      <c r="AJ1183" s="16"/>
      <c r="AK1183" s="16"/>
      <c r="AL1183" s="16"/>
      <c r="AM1183" s="16"/>
      <c r="AN1183" s="16"/>
      <c r="AO1183" s="16"/>
      <c r="AP1183" s="16"/>
      <c r="AQ1183" s="16"/>
    </row>
    <row r="1184" spans="1:43" s="17" customFormat="1" ht="12.75" hidden="1" customHeight="1">
      <c r="A1184" s="126" t="s">
        <v>1168</v>
      </c>
      <c r="B1184" s="72"/>
      <c r="C1184" s="144" t="s">
        <v>1169</v>
      </c>
      <c r="D1184" s="46"/>
      <c r="E1184" s="145"/>
      <c r="F1184" s="146"/>
      <c r="G1184" s="147"/>
      <c r="H1184" s="148"/>
      <c r="I1184" s="158"/>
      <c r="J1184" s="146"/>
      <c r="K1184" s="146"/>
      <c r="L1184" s="149"/>
      <c r="M1184" s="623"/>
      <c r="N1184" s="626"/>
      <c r="O1184" s="36"/>
      <c r="P1184" s="151" t="s">
        <v>1474</v>
      </c>
      <c r="Q1184" s="150"/>
      <c r="R1184" s="150" t="str">
        <f t="shared" si="118"/>
        <v/>
      </c>
      <c r="S1184" s="15"/>
      <c r="T1184" s="15"/>
      <c r="U1184" s="15"/>
      <c r="V1184" s="15"/>
      <c r="W1184" s="473"/>
      <c r="X1184" s="473"/>
      <c r="Y1184" s="15"/>
      <c r="Z1184" s="15"/>
      <c r="AA1184" s="15"/>
      <c r="AC1184" s="16"/>
      <c r="AD1184" s="15">
        <v>1</v>
      </c>
      <c r="AE1184" s="16"/>
      <c r="AF1184" s="16"/>
      <c r="AG1184" s="16"/>
      <c r="AH1184" s="16"/>
      <c r="AI1184" s="16"/>
      <c r="AJ1184" s="16"/>
      <c r="AK1184" s="16"/>
      <c r="AL1184" s="16"/>
      <c r="AM1184" s="16"/>
      <c r="AN1184" s="16"/>
      <c r="AO1184" s="16"/>
      <c r="AP1184" s="16"/>
      <c r="AQ1184" s="16"/>
    </row>
    <row r="1185" spans="1:43" s="17" customFormat="1" ht="12.75" hidden="1" customHeight="1">
      <c r="A1185" s="126" t="s">
        <v>1170</v>
      </c>
      <c r="B1185" s="72"/>
      <c r="C1185" s="144" t="s">
        <v>1171</v>
      </c>
      <c r="D1185" s="46"/>
      <c r="E1185" s="145"/>
      <c r="F1185" s="146"/>
      <c r="G1185" s="147"/>
      <c r="H1185" s="148"/>
      <c r="I1185" s="158"/>
      <c r="J1185" s="146"/>
      <c r="K1185" s="146"/>
      <c r="L1185" s="149"/>
      <c r="M1185" s="623"/>
      <c r="N1185" s="626"/>
      <c r="O1185" s="36"/>
      <c r="P1185" s="151" t="s">
        <v>1474</v>
      </c>
      <c r="Q1185" s="150"/>
      <c r="R1185" s="150" t="str">
        <f t="shared" si="118"/>
        <v/>
      </c>
      <c r="S1185" s="15"/>
      <c r="T1185" s="15"/>
      <c r="U1185" s="15"/>
      <c r="V1185" s="15"/>
      <c r="W1185" s="473"/>
      <c r="X1185" s="473"/>
      <c r="Y1185" s="15"/>
      <c r="Z1185" s="15"/>
      <c r="AA1185" s="15"/>
      <c r="AC1185" s="16"/>
      <c r="AD1185" s="15">
        <v>1</v>
      </c>
      <c r="AE1185" s="16"/>
      <c r="AF1185" s="16"/>
      <c r="AG1185" s="16"/>
      <c r="AH1185" s="16"/>
      <c r="AI1185" s="16"/>
      <c r="AJ1185" s="16"/>
      <c r="AK1185" s="16"/>
      <c r="AL1185" s="16"/>
      <c r="AM1185" s="16"/>
      <c r="AN1185" s="16"/>
      <c r="AO1185" s="16"/>
      <c r="AP1185" s="16"/>
      <c r="AQ1185" s="16"/>
    </row>
    <row r="1186" spans="1:43" s="17" customFormat="1" ht="12.75" hidden="1" customHeight="1">
      <c r="A1186" s="126" t="s">
        <v>1172</v>
      </c>
      <c r="B1186" s="72"/>
      <c r="C1186" s="144" t="s">
        <v>1173</v>
      </c>
      <c r="D1186" s="46"/>
      <c r="E1186" s="145"/>
      <c r="F1186" s="146"/>
      <c r="G1186" s="147"/>
      <c r="H1186" s="148"/>
      <c r="I1186" s="158"/>
      <c r="J1186" s="146"/>
      <c r="K1186" s="146"/>
      <c r="L1186" s="149"/>
      <c r="M1186" s="623"/>
      <c r="N1186" s="626"/>
      <c r="O1186" s="36"/>
      <c r="P1186" s="151" t="s">
        <v>1474</v>
      </c>
      <c r="Q1186" s="150"/>
      <c r="R1186" s="150" t="str">
        <f t="shared" si="118"/>
        <v/>
      </c>
      <c r="S1186" s="15"/>
      <c r="T1186" s="15"/>
      <c r="U1186" s="15"/>
      <c r="V1186" s="15"/>
      <c r="W1186" s="473"/>
      <c r="X1186" s="473"/>
      <c r="Y1186" s="15"/>
      <c r="Z1186" s="15"/>
      <c r="AA1186" s="15"/>
      <c r="AC1186" s="16"/>
      <c r="AD1186" s="15">
        <v>1</v>
      </c>
      <c r="AE1186" s="16"/>
      <c r="AF1186" s="16"/>
      <c r="AG1186" s="16"/>
      <c r="AH1186" s="16"/>
      <c r="AI1186" s="16"/>
      <c r="AJ1186" s="16"/>
      <c r="AK1186" s="16"/>
      <c r="AL1186" s="16"/>
      <c r="AM1186" s="16"/>
      <c r="AN1186" s="16"/>
      <c r="AO1186" s="16"/>
      <c r="AP1186" s="16"/>
      <c r="AQ1186" s="16"/>
    </row>
    <row r="1187" spans="1:43" s="17" customFormat="1" ht="12.75" hidden="1" customHeight="1">
      <c r="A1187" s="126" t="s">
        <v>1174</v>
      </c>
      <c r="B1187" s="72"/>
      <c r="C1187" s="144" t="s">
        <v>1175</v>
      </c>
      <c r="D1187" s="46"/>
      <c r="E1187" s="145"/>
      <c r="F1187" s="146"/>
      <c r="G1187" s="147"/>
      <c r="H1187" s="148"/>
      <c r="I1187" s="158"/>
      <c r="J1187" s="146"/>
      <c r="K1187" s="146"/>
      <c r="L1187" s="149"/>
      <c r="M1187" s="623"/>
      <c r="N1187" s="626"/>
      <c r="O1187" s="36"/>
      <c r="P1187" s="151" t="s">
        <v>1474</v>
      </c>
      <c r="Q1187" s="150"/>
      <c r="R1187" s="150" t="str">
        <f t="shared" si="118"/>
        <v/>
      </c>
      <c r="S1187" s="15"/>
      <c r="T1187" s="15"/>
      <c r="U1187" s="15"/>
      <c r="V1187" s="15"/>
      <c r="W1187" s="473"/>
      <c r="X1187" s="473"/>
      <c r="Y1187" s="15"/>
      <c r="Z1187" s="15"/>
      <c r="AA1187" s="15"/>
      <c r="AC1187" s="16"/>
      <c r="AD1187" s="15">
        <v>1</v>
      </c>
      <c r="AE1187" s="16"/>
      <c r="AF1187" s="16"/>
      <c r="AG1187" s="16"/>
      <c r="AH1187" s="16"/>
      <c r="AI1187" s="16"/>
      <c r="AJ1187" s="16"/>
      <c r="AK1187" s="16"/>
      <c r="AL1187" s="16"/>
      <c r="AM1187" s="16"/>
      <c r="AN1187" s="16"/>
      <c r="AO1187" s="16"/>
      <c r="AP1187" s="16"/>
      <c r="AQ1187" s="16"/>
    </row>
    <row r="1188" spans="1:43" s="17" customFormat="1" ht="12.75" hidden="1" customHeight="1">
      <c r="A1188" s="126" t="s">
        <v>1176</v>
      </c>
      <c r="B1188" s="72"/>
      <c r="C1188" s="144" t="s">
        <v>1177</v>
      </c>
      <c r="D1188" s="46"/>
      <c r="E1188" s="145"/>
      <c r="F1188" s="146"/>
      <c r="G1188" s="147"/>
      <c r="H1188" s="148"/>
      <c r="I1188" s="158"/>
      <c r="J1188" s="146"/>
      <c r="K1188" s="146"/>
      <c r="L1188" s="149"/>
      <c r="M1188" s="623"/>
      <c r="N1188" s="626"/>
      <c r="O1188" s="36"/>
      <c r="P1188" s="151" t="s">
        <v>1474</v>
      </c>
      <c r="Q1188" s="150"/>
      <c r="R1188" s="150" t="str">
        <f t="shared" si="118"/>
        <v/>
      </c>
      <c r="S1188" s="15"/>
      <c r="T1188" s="15"/>
      <c r="U1188" s="15"/>
      <c r="V1188" s="15"/>
      <c r="W1188" s="473"/>
      <c r="X1188" s="473"/>
      <c r="Y1188" s="15"/>
      <c r="Z1188" s="15"/>
      <c r="AA1188" s="15"/>
      <c r="AC1188" s="16"/>
      <c r="AD1188" s="15">
        <v>1</v>
      </c>
      <c r="AE1188" s="16"/>
      <c r="AF1188" s="16"/>
      <c r="AG1188" s="16"/>
      <c r="AH1188" s="16"/>
      <c r="AI1188" s="16"/>
      <c r="AJ1188" s="16"/>
      <c r="AK1188" s="16"/>
      <c r="AL1188" s="16"/>
      <c r="AM1188" s="16"/>
      <c r="AN1188" s="16"/>
      <c r="AO1188" s="16"/>
      <c r="AP1188" s="16"/>
      <c r="AQ1188" s="16"/>
    </row>
    <row r="1189" spans="1:43" s="17" customFormat="1" ht="12.75" hidden="1" customHeight="1">
      <c r="A1189" s="126" t="s">
        <v>1126</v>
      </c>
      <c r="B1189" s="72"/>
      <c r="C1189" s="144" t="s">
        <v>1127</v>
      </c>
      <c r="D1189" s="46"/>
      <c r="E1189" s="145"/>
      <c r="F1189" s="146"/>
      <c r="G1189" s="147"/>
      <c r="H1189" s="148"/>
      <c r="I1189" s="158"/>
      <c r="J1189" s="146"/>
      <c r="K1189" s="146"/>
      <c r="L1189" s="149"/>
      <c r="M1189" s="623"/>
      <c r="N1189" s="626"/>
      <c r="O1189" s="36"/>
      <c r="P1189" s="151" t="s">
        <v>1474</v>
      </c>
      <c r="Q1189" s="150"/>
      <c r="R1189" s="150" t="str">
        <f t="shared" si="118"/>
        <v/>
      </c>
      <c r="S1189" s="15"/>
      <c r="T1189" s="15"/>
      <c r="U1189" s="15"/>
      <c r="V1189" s="15"/>
      <c r="W1189" s="473"/>
      <c r="X1189" s="473"/>
      <c r="Y1189" s="15"/>
      <c r="Z1189" s="15"/>
      <c r="AA1189" s="15"/>
      <c r="AC1189" s="16"/>
      <c r="AD1189" s="15">
        <v>1</v>
      </c>
      <c r="AE1189" s="16"/>
      <c r="AF1189" s="16"/>
      <c r="AG1189" s="16"/>
      <c r="AH1189" s="16"/>
      <c r="AI1189" s="16"/>
      <c r="AJ1189" s="16"/>
      <c r="AK1189" s="16"/>
      <c r="AL1189" s="16"/>
      <c r="AM1189" s="16"/>
      <c r="AN1189" s="16"/>
      <c r="AO1189" s="16"/>
      <c r="AP1189" s="16"/>
      <c r="AQ1189" s="16"/>
    </row>
    <row r="1190" spans="1:43" s="17" customFormat="1" ht="12.75" hidden="1" customHeight="1">
      <c r="A1190" s="126" t="s">
        <v>1128</v>
      </c>
      <c r="B1190" s="72"/>
      <c r="C1190" s="144" t="s">
        <v>1129</v>
      </c>
      <c r="D1190" s="46"/>
      <c r="E1190" s="145"/>
      <c r="F1190" s="146"/>
      <c r="G1190" s="147"/>
      <c r="H1190" s="148"/>
      <c r="I1190" s="158"/>
      <c r="J1190" s="146"/>
      <c r="K1190" s="146"/>
      <c r="L1190" s="149"/>
      <c r="M1190" s="623"/>
      <c r="N1190" s="626"/>
      <c r="O1190" s="36"/>
      <c r="P1190" s="151" t="s">
        <v>1474</v>
      </c>
      <c r="Q1190" s="150"/>
      <c r="R1190" s="150" t="str">
        <f t="shared" si="118"/>
        <v/>
      </c>
      <c r="S1190" s="15"/>
      <c r="T1190" s="15"/>
      <c r="U1190" s="15"/>
      <c r="V1190" s="15"/>
      <c r="W1190" s="473"/>
      <c r="X1190" s="473"/>
      <c r="Y1190" s="15"/>
      <c r="Z1190" s="15"/>
      <c r="AA1190" s="15"/>
      <c r="AC1190" s="16"/>
      <c r="AD1190" s="15">
        <v>1</v>
      </c>
      <c r="AE1190" s="16"/>
      <c r="AF1190" s="16"/>
      <c r="AG1190" s="16"/>
      <c r="AH1190" s="16"/>
      <c r="AI1190" s="16"/>
      <c r="AJ1190" s="16"/>
      <c r="AK1190" s="16"/>
      <c r="AL1190" s="16"/>
      <c r="AM1190" s="16"/>
      <c r="AN1190" s="16"/>
      <c r="AO1190" s="16"/>
      <c r="AP1190" s="16"/>
      <c r="AQ1190" s="16"/>
    </row>
    <row r="1191" spans="1:43" s="17" customFormat="1" ht="12.75" hidden="1" customHeight="1">
      <c r="A1191" s="126" t="s">
        <v>1130</v>
      </c>
      <c r="B1191" s="72"/>
      <c r="C1191" s="144" t="s">
        <v>1777</v>
      </c>
      <c r="D1191" s="46"/>
      <c r="E1191" s="145"/>
      <c r="F1191" s="146"/>
      <c r="G1191" s="147"/>
      <c r="H1191" s="148"/>
      <c r="I1191" s="158"/>
      <c r="J1191" s="146"/>
      <c r="K1191" s="146"/>
      <c r="L1191" s="149"/>
      <c r="M1191" s="623"/>
      <c r="N1191" s="626"/>
      <c r="O1191" s="36"/>
      <c r="P1191" s="151" t="s">
        <v>1474</v>
      </c>
      <c r="Q1191" s="150"/>
      <c r="R1191" s="150" t="str">
        <f t="shared" si="118"/>
        <v/>
      </c>
      <c r="S1191" s="15"/>
      <c r="T1191" s="15"/>
      <c r="U1191" s="15"/>
      <c r="V1191" s="15"/>
      <c r="W1191" s="473"/>
      <c r="X1191" s="473"/>
      <c r="Y1191" s="15"/>
      <c r="Z1191" s="15"/>
      <c r="AA1191" s="15"/>
      <c r="AC1191" s="16"/>
      <c r="AD1191" s="15">
        <v>1</v>
      </c>
      <c r="AE1191" s="16"/>
      <c r="AF1191" s="16"/>
      <c r="AG1191" s="16"/>
      <c r="AH1191" s="16"/>
      <c r="AI1191" s="16"/>
      <c r="AJ1191" s="16"/>
      <c r="AK1191" s="16"/>
      <c r="AL1191" s="16"/>
      <c r="AM1191" s="16"/>
      <c r="AN1191" s="16"/>
      <c r="AO1191" s="16"/>
      <c r="AP1191" s="16"/>
      <c r="AQ1191" s="16"/>
    </row>
    <row r="1192" spans="1:43" s="17" customFormat="1" ht="12.75" hidden="1" customHeight="1">
      <c r="A1192" s="126" t="s">
        <v>1131</v>
      </c>
      <c r="B1192" s="72"/>
      <c r="C1192" s="144" t="s">
        <v>1132</v>
      </c>
      <c r="D1192" s="46"/>
      <c r="E1192" s="145"/>
      <c r="F1192" s="146"/>
      <c r="G1192" s="147"/>
      <c r="H1192" s="148"/>
      <c r="I1192" s="158"/>
      <c r="J1192" s="146"/>
      <c r="K1192" s="146"/>
      <c r="L1192" s="149"/>
      <c r="M1192" s="623"/>
      <c r="N1192" s="626"/>
      <c r="O1192" s="36"/>
      <c r="P1192" s="151" t="s">
        <v>1474</v>
      </c>
      <c r="Q1192" s="150"/>
      <c r="R1192" s="150" t="str">
        <f t="shared" si="118"/>
        <v/>
      </c>
      <c r="S1192" s="15"/>
      <c r="T1192" s="15"/>
      <c r="U1192" s="15"/>
      <c r="V1192" s="15"/>
      <c r="W1192" s="473"/>
      <c r="X1192" s="473"/>
      <c r="Y1192" s="15"/>
      <c r="Z1192" s="15"/>
      <c r="AA1192" s="15"/>
      <c r="AC1192" s="16"/>
      <c r="AD1192" s="15">
        <v>1</v>
      </c>
      <c r="AE1192" s="16"/>
      <c r="AF1192" s="16"/>
      <c r="AG1192" s="16"/>
      <c r="AH1192" s="16"/>
      <c r="AI1192" s="16"/>
      <c r="AJ1192" s="16"/>
      <c r="AK1192" s="16"/>
      <c r="AL1192" s="16"/>
      <c r="AM1192" s="16"/>
      <c r="AN1192" s="16"/>
      <c r="AO1192" s="16"/>
      <c r="AP1192" s="16"/>
      <c r="AQ1192" s="16"/>
    </row>
    <row r="1193" spans="1:43" s="17" customFormat="1" ht="12.75" hidden="1" customHeight="1">
      <c r="A1193" s="126" t="s">
        <v>1133</v>
      </c>
      <c r="B1193" s="72"/>
      <c r="C1193" s="144" t="s">
        <v>1134</v>
      </c>
      <c r="D1193" s="46"/>
      <c r="E1193" s="145"/>
      <c r="F1193" s="146"/>
      <c r="G1193" s="147"/>
      <c r="H1193" s="148"/>
      <c r="I1193" s="158"/>
      <c r="J1193" s="146"/>
      <c r="K1193" s="146"/>
      <c r="L1193" s="149"/>
      <c r="M1193" s="623"/>
      <c r="N1193" s="626"/>
      <c r="O1193" s="36"/>
      <c r="P1193" s="151" t="s">
        <v>1474</v>
      </c>
      <c r="Q1193" s="150"/>
      <c r="R1193" s="150" t="str">
        <f t="shared" si="118"/>
        <v/>
      </c>
      <c r="S1193" s="15"/>
      <c r="T1193" s="15"/>
      <c r="U1193" s="15"/>
      <c r="V1193" s="15"/>
      <c r="W1193" s="473"/>
      <c r="X1193" s="473"/>
      <c r="Y1193" s="15"/>
      <c r="Z1193" s="15"/>
      <c r="AA1193" s="15"/>
      <c r="AC1193" s="16"/>
      <c r="AD1193" s="15">
        <v>1</v>
      </c>
      <c r="AE1193" s="16"/>
      <c r="AF1193" s="16"/>
      <c r="AG1193" s="16"/>
      <c r="AH1193" s="16"/>
      <c r="AI1193" s="16"/>
      <c r="AJ1193" s="16"/>
      <c r="AK1193" s="16"/>
      <c r="AL1193" s="16"/>
      <c r="AM1193" s="16"/>
      <c r="AN1193" s="16"/>
      <c r="AO1193" s="16"/>
      <c r="AP1193" s="16"/>
      <c r="AQ1193" s="16"/>
    </row>
    <row r="1194" spans="1:43" s="17" customFormat="1" ht="12.75" hidden="1" customHeight="1">
      <c r="A1194" s="126" t="s">
        <v>1135</v>
      </c>
      <c r="B1194" s="72"/>
      <c r="C1194" s="144" t="s">
        <v>1136</v>
      </c>
      <c r="D1194" s="46"/>
      <c r="E1194" s="145"/>
      <c r="F1194" s="146"/>
      <c r="G1194" s="147"/>
      <c r="H1194" s="148"/>
      <c r="I1194" s="158"/>
      <c r="J1194" s="146"/>
      <c r="K1194" s="146"/>
      <c r="L1194" s="149"/>
      <c r="M1194" s="623"/>
      <c r="N1194" s="626"/>
      <c r="O1194" s="36"/>
      <c r="P1194" s="151" t="s">
        <v>1474</v>
      </c>
      <c r="Q1194" s="150"/>
      <c r="R1194" s="150" t="str">
        <f t="shared" si="118"/>
        <v/>
      </c>
      <c r="S1194" s="15"/>
      <c r="T1194" s="15"/>
      <c r="U1194" s="15"/>
      <c r="V1194" s="15"/>
      <c r="W1194" s="473"/>
      <c r="X1194" s="473"/>
      <c r="Y1194" s="15"/>
      <c r="Z1194" s="15"/>
      <c r="AA1194" s="15"/>
      <c r="AC1194" s="16"/>
      <c r="AD1194" s="15">
        <v>1</v>
      </c>
      <c r="AE1194" s="16"/>
      <c r="AF1194" s="16"/>
      <c r="AG1194" s="16"/>
      <c r="AH1194" s="16"/>
      <c r="AI1194" s="16"/>
      <c r="AJ1194" s="16"/>
      <c r="AK1194" s="16"/>
      <c r="AL1194" s="16"/>
      <c r="AM1194" s="16"/>
      <c r="AN1194" s="16"/>
      <c r="AO1194" s="16"/>
      <c r="AP1194" s="16"/>
      <c r="AQ1194" s="16"/>
    </row>
    <row r="1195" spans="1:43" s="17" customFormat="1" ht="12.75" hidden="1" customHeight="1">
      <c r="A1195" s="126" t="s">
        <v>1137</v>
      </c>
      <c r="B1195" s="72"/>
      <c r="C1195" s="144" t="s">
        <v>1138</v>
      </c>
      <c r="D1195" s="46"/>
      <c r="E1195" s="145"/>
      <c r="F1195" s="146"/>
      <c r="G1195" s="147"/>
      <c r="H1195" s="148"/>
      <c r="I1195" s="158"/>
      <c r="J1195" s="146"/>
      <c r="K1195" s="146"/>
      <c r="L1195" s="149"/>
      <c r="M1195" s="623"/>
      <c r="N1195" s="626"/>
      <c r="O1195" s="36"/>
      <c r="P1195" s="151" t="s">
        <v>1474</v>
      </c>
      <c r="Q1195" s="150"/>
      <c r="R1195" s="150" t="str">
        <f t="shared" si="118"/>
        <v/>
      </c>
      <c r="S1195" s="15"/>
      <c r="T1195" s="15"/>
      <c r="U1195" s="15"/>
      <c r="V1195" s="15"/>
      <c r="W1195" s="473"/>
      <c r="X1195" s="473"/>
      <c r="Y1195" s="15"/>
      <c r="Z1195" s="15"/>
      <c r="AA1195" s="15"/>
      <c r="AC1195" s="16"/>
      <c r="AD1195" s="15">
        <v>1</v>
      </c>
      <c r="AE1195" s="16"/>
      <c r="AF1195" s="16"/>
      <c r="AG1195" s="16"/>
      <c r="AH1195" s="16"/>
      <c r="AI1195" s="16"/>
      <c r="AJ1195" s="16"/>
      <c r="AK1195" s="16"/>
      <c r="AL1195" s="16"/>
      <c r="AM1195" s="16"/>
      <c r="AN1195" s="16"/>
      <c r="AO1195" s="16"/>
      <c r="AP1195" s="16"/>
      <c r="AQ1195" s="16"/>
    </row>
    <row r="1196" spans="1:43" s="17" customFormat="1" ht="12.75" hidden="1" customHeight="1">
      <c r="A1196" s="126" t="s">
        <v>1139</v>
      </c>
      <c r="B1196" s="72"/>
      <c r="C1196" s="144" t="s">
        <v>1140</v>
      </c>
      <c r="D1196" s="46"/>
      <c r="E1196" s="145"/>
      <c r="F1196" s="146"/>
      <c r="G1196" s="147"/>
      <c r="H1196" s="148"/>
      <c r="I1196" s="158"/>
      <c r="J1196" s="146"/>
      <c r="K1196" s="146"/>
      <c r="L1196" s="149"/>
      <c r="M1196" s="623"/>
      <c r="N1196" s="626"/>
      <c r="O1196" s="36"/>
      <c r="P1196" s="151" t="s">
        <v>1474</v>
      </c>
      <c r="Q1196" s="150"/>
      <c r="R1196" s="150" t="str">
        <f t="shared" si="118"/>
        <v/>
      </c>
      <c r="S1196" s="15"/>
      <c r="T1196" s="15"/>
      <c r="U1196" s="15"/>
      <c r="V1196" s="15"/>
      <c r="W1196" s="473"/>
      <c r="X1196" s="473"/>
      <c r="Y1196" s="15"/>
      <c r="Z1196" s="15"/>
      <c r="AA1196" s="15"/>
      <c r="AC1196" s="16"/>
      <c r="AD1196" s="15">
        <v>1</v>
      </c>
      <c r="AE1196" s="16"/>
      <c r="AF1196" s="16"/>
      <c r="AG1196" s="16"/>
      <c r="AH1196" s="16"/>
      <c r="AI1196" s="16"/>
      <c r="AJ1196" s="16"/>
      <c r="AK1196" s="16"/>
      <c r="AL1196" s="16"/>
      <c r="AM1196" s="16"/>
      <c r="AN1196" s="16"/>
      <c r="AO1196" s="16"/>
      <c r="AP1196" s="16"/>
      <c r="AQ1196" s="16"/>
    </row>
    <row r="1197" spans="1:43" s="17" customFormat="1" ht="12.75" hidden="1" customHeight="1">
      <c r="A1197" s="126" t="s">
        <v>1141</v>
      </c>
      <c r="B1197" s="72"/>
      <c r="C1197" s="144" t="s">
        <v>1142</v>
      </c>
      <c r="D1197" s="46"/>
      <c r="E1197" s="145"/>
      <c r="F1197" s="146"/>
      <c r="G1197" s="147"/>
      <c r="H1197" s="148"/>
      <c r="I1197" s="158"/>
      <c r="J1197" s="146"/>
      <c r="K1197" s="146"/>
      <c r="L1197" s="149"/>
      <c r="M1197" s="623"/>
      <c r="N1197" s="626"/>
      <c r="O1197" s="36"/>
      <c r="P1197" s="151" t="s">
        <v>1474</v>
      </c>
      <c r="Q1197" s="150"/>
      <c r="R1197" s="150" t="str">
        <f t="shared" si="118"/>
        <v/>
      </c>
      <c r="S1197" s="15"/>
      <c r="T1197" s="15"/>
      <c r="U1197" s="15"/>
      <c r="V1197" s="15"/>
      <c r="W1197" s="473"/>
      <c r="X1197" s="473"/>
      <c r="Y1197" s="15"/>
      <c r="Z1197" s="15"/>
      <c r="AA1197" s="15"/>
      <c r="AC1197" s="16"/>
      <c r="AD1197" s="15">
        <v>1</v>
      </c>
      <c r="AE1197" s="16"/>
      <c r="AF1197" s="16"/>
      <c r="AG1197" s="16"/>
      <c r="AH1197" s="16"/>
      <c r="AI1197" s="16"/>
      <c r="AJ1197" s="16"/>
      <c r="AK1197" s="16"/>
      <c r="AL1197" s="16"/>
      <c r="AM1197" s="16"/>
      <c r="AN1197" s="16"/>
      <c r="AO1197" s="16"/>
      <c r="AP1197" s="16"/>
      <c r="AQ1197" s="16"/>
    </row>
    <row r="1198" spans="1:43" s="17" customFormat="1" ht="12.75" hidden="1" customHeight="1">
      <c r="A1198" s="126" t="s">
        <v>1143</v>
      </c>
      <c r="B1198" s="72"/>
      <c r="C1198" s="144" t="s">
        <v>1144</v>
      </c>
      <c r="D1198" s="46"/>
      <c r="E1198" s="145"/>
      <c r="F1198" s="146"/>
      <c r="G1198" s="147"/>
      <c r="H1198" s="148"/>
      <c r="I1198" s="158"/>
      <c r="J1198" s="146"/>
      <c r="K1198" s="146"/>
      <c r="L1198" s="149"/>
      <c r="M1198" s="623"/>
      <c r="N1198" s="626"/>
      <c r="O1198" s="36"/>
      <c r="P1198" s="151" t="s">
        <v>1474</v>
      </c>
      <c r="Q1198" s="150"/>
      <c r="R1198" s="150" t="str">
        <f t="shared" si="118"/>
        <v/>
      </c>
      <c r="S1198" s="15"/>
      <c r="T1198" s="15"/>
      <c r="U1198" s="15"/>
      <c r="V1198" s="15"/>
      <c r="W1198" s="473"/>
      <c r="X1198" s="473"/>
      <c r="Y1198" s="15"/>
      <c r="Z1198" s="15"/>
      <c r="AA1198" s="15"/>
      <c r="AC1198" s="16"/>
      <c r="AD1198" s="15">
        <v>1</v>
      </c>
      <c r="AE1198" s="16"/>
      <c r="AF1198" s="16"/>
      <c r="AG1198" s="16"/>
      <c r="AH1198" s="16"/>
      <c r="AI1198" s="16"/>
      <c r="AJ1198" s="16"/>
      <c r="AK1198" s="16"/>
      <c r="AL1198" s="16"/>
      <c r="AM1198" s="16"/>
      <c r="AN1198" s="16"/>
      <c r="AO1198" s="16"/>
      <c r="AP1198" s="16"/>
      <c r="AQ1198" s="16"/>
    </row>
    <row r="1199" spans="1:43" s="17" customFormat="1" ht="12.75" hidden="1" customHeight="1">
      <c r="A1199" s="126" t="s">
        <v>1146</v>
      </c>
      <c r="B1199" s="72"/>
      <c r="C1199" s="144" t="s">
        <v>1147</v>
      </c>
      <c r="D1199" s="46"/>
      <c r="E1199" s="145"/>
      <c r="F1199" s="146"/>
      <c r="G1199" s="147"/>
      <c r="H1199" s="148"/>
      <c r="I1199" s="158"/>
      <c r="J1199" s="146"/>
      <c r="K1199" s="146"/>
      <c r="L1199" s="149"/>
      <c r="M1199" s="623"/>
      <c r="N1199" s="626"/>
      <c r="O1199" s="36"/>
      <c r="P1199" s="151" t="s">
        <v>1474</v>
      </c>
      <c r="Q1199" s="150"/>
      <c r="R1199" s="150" t="str">
        <f t="shared" si="118"/>
        <v/>
      </c>
      <c r="S1199" s="15"/>
      <c r="T1199" s="15"/>
      <c r="U1199" s="15"/>
      <c r="V1199" s="15"/>
      <c r="W1199" s="473"/>
      <c r="X1199" s="473"/>
      <c r="Y1199" s="15"/>
      <c r="Z1199" s="15"/>
      <c r="AA1199" s="15"/>
      <c r="AC1199" s="16"/>
      <c r="AD1199" s="15">
        <v>1</v>
      </c>
      <c r="AE1199" s="16"/>
      <c r="AF1199" s="16"/>
      <c r="AG1199" s="16"/>
      <c r="AH1199" s="16"/>
      <c r="AI1199" s="16"/>
      <c r="AJ1199" s="16"/>
      <c r="AK1199" s="16"/>
      <c r="AL1199" s="16"/>
      <c r="AM1199" s="16"/>
      <c r="AN1199" s="16"/>
      <c r="AO1199" s="16"/>
      <c r="AP1199" s="16"/>
      <c r="AQ1199" s="16"/>
    </row>
    <row r="1200" spans="1:43" s="17" customFormat="1" ht="12.75" hidden="1" customHeight="1" thickBot="1">
      <c r="A1200" s="126" t="s">
        <v>1151</v>
      </c>
      <c r="B1200" s="74"/>
      <c r="C1200" s="167" t="s">
        <v>1152</v>
      </c>
      <c r="D1200" s="46"/>
      <c r="E1200" s="145"/>
      <c r="F1200" s="146"/>
      <c r="G1200" s="147"/>
      <c r="H1200" s="148"/>
      <c r="I1200" s="158"/>
      <c r="J1200" s="146"/>
      <c r="K1200" s="146"/>
      <c r="L1200" s="149"/>
      <c r="M1200" s="623"/>
      <c r="N1200" s="626"/>
      <c r="O1200" s="36"/>
      <c r="P1200" s="151" t="s">
        <v>1474</v>
      </c>
      <c r="Q1200" s="150"/>
      <c r="R1200" s="150" t="str">
        <f t="shared" si="118"/>
        <v/>
      </c>
      <c r="S1200" s="15"/>
      <c r="T1200" s="15"/>
      <c r="U1200" s="15"/>
      <c r="V1200" s="15"/>
      <c r="W1200" s="473"/>
      <c r="X1200" s="473"/>
      <c r="Y1200" s="15"/>
      <c r="Z1200" s="15"/>
      <c r="AA1200" s="15"/>
      <c r="AC1200" s="16"/>
      <c r="AD1200" s="15">
        <v>1</v>
      </c>
      <c r="AE1200" s="16"/>
      <c r="AF1200" s="16"/>
      <c r="AG1200" s="16"/>
      <c r="AH1200" s="16"/>
      <c r="AI1200" s="16"/>
      <c r="AJ1200" s="16"/>
      <c r="AK1200" s="16"/>
      <c r="AL1200" s="16"/>
      <c r="AM1200" s="16"/>
      <c r="AN1200" s="16"/>
      <c r="AO1200" s="16"/>
      <c r="AP1200" s="16"/>
      <c r="AQ1200" s="16"/>
    </row>
    <row r="1201" spans="1:43" s="18" customFormat="1" ht="15.75" hidden="1" customHeight="1" thickBot="1">
      <c r="A1201" s="126" t="s">
        <v>1178</v>
      </c>
      <c r="B1201" s="757" t="s">
        <v>1179</v>
      </c>
      <c r="C1201" s="758"/>
      <c r="D1201" s="108"/>
      <c r="E1201" s="651">
        <f t="shared" ref="E1201:N1201" si="121">SUM(E1202:E1229)</f>
        <v>0</v>
      </c>
      <c r="F1201" s="652">
        <f t="shared" si="121"/>
        <v>0</v>
      </c>
      <c r="G1201" s="653">
        <f t="shared" si="121"/>
        <v>0</v>
      </c>
      <c r="H1201" s="654">
        <f t="shared" si="121"/>
        <v>0</v>
      </c>
      <c r="I1201" s="655">
        <f t="shared" si="121"/>
        <v>0</v>
      </c>
      <c r="J1201" s="652">
        <f t="shared" si="121"/>
        <v>0</v>
      </c>
      <c r="K1201" s="652">
        <f t="shared" si="121"/>
        <v>0</v>
      </c>
      <c r="L1201" s="656">
        <f t="shared" si="121"/>
        <v>0</v>
      </c>
      <c r="M1201" s="655">
        <f t="shared" si="121"/>
        <v>0</v>
      </c>
      <c r="N1201" s="656">
        <f t="shared" si="121"/>
        <v>0</v>
      </c>
      <c r="O1201" s="36"/>
      <c r="P1201" s="151" t="s">
        <v>1500</v>
      </c>
      <c r="Q1201" s="150"/>
      <c r="R1201" s="150" t="str">
        <f t="shared" si="118"/>
        <v/>
      </c>
      <c r="S1201" s="15"/>
      <c r="T1201" s="15"/>
      <c r="U1201" s="15"/>
      <c r="V1201" s="15"/>
      <c r="W1201" s="473"/>
      <c r="X1201" s="473"/>
      <c r="Y1201" s="15"/>
      <c r="Z1201" s="15"/>
      <c r="AA1201" s="15"/>
      <c r="AC1201" s="15"/>
      <c r="AD1201" s="15">
        <v>1</v>
      </c>
      <c r="AE1201" s="15"/>
      <c r="AF1201" s="15"/>
      <c r="AG1201" s="15"/>
      <c r="AH1201" s="15"/>
      <c r="AI1201" s="15"/>
      <c r="AJ1201" s="15"/>
      <c r="AK1201" s="15"/>
      <c r="AL1201" s="15"/>
      <c r="AM1201" s="15"/>
      <c r="AN1201" s="15"/>
      <c r="AO1201" s="15"/>
      <c r="AP1201" s="15"/>
      <c r="AQ1201" s="15"/>
    </row>
    <row r="1202" spans="1:43" s="17" customFormat="1" ht="12.75" hidden="1" customHeight="1" thickTop="1">
      <c r="A1202" s="126" t="s">
        <v>1180</v>
      </c>
      <c r="B1202" s="95"/>
      <c r="C1202" s="152" t="s">
        <v>1802</v>
      </c>
      <c r="D1202" s="46"/>
      <c r="E1202" s="153"/>
      <c r="F1202" s="154"/>
      <c r="G1202" s="155"/>
      <c r="H1202" s="156"/>
      <c r="I1202" s="174"/>
      <c r="J1202" s="154"/>
      <c r="K1202" s="154"/>
      <c r="L1202" s="157"/>
      <c r="M1202" s="648"/>
      <c r="N1202" s="625"/>
      <c r="O1202" s="36"/>
      <c r="P1202" s="151" t="s">
        <v>1474</v>
      </c>
      <c r="Q1202" s="150"/>
      <c r="R1202" s="150" t="str">
        <f t="shared" si="118"/>
        <v/>
      </c>
      <c r="S1202" s="15"/>
      <c r="T1202" s="15"/>
      <c r="U1202" s="15"/>
      <c r="V1202" s="15"/>
      <c r="W1202" s="473"/>
      <c r="X1202" s="473"/>
      <c r="Y1202" s="15"/>
      <c r="Z1202" s="15"/>
      <c r="AA1202" s="15"/>
      <c r="AC1202" s="16"/>
      <c r="AD1202" s="15">
        <v>1</v>
      </c>
      <c r="AE1202" s="16"/>
      <c r="AF1202" s="16"/>
      <c r="AG1202" s="16"/>
      <c r="AH1202" s="16"/>
      <c r="AI1202" s="16"/>
      <c r="AJ1202" s="16"/>
      <c r="AK1202" s="16"/>
      <c r="AL1202" s="16"/>
      <c r="AM1202" s="16"/>
      <c r="AN1202" s="16"/>
      <c r="AO1202" s="16"/>
      <c r="AP1202" s="16"/>
      <c r="AQ1202" s="16"/>
    </row>
    <row r="1203" spans="1:43" s="17" customFormat="1" ht="12.75" hidden="1" customHeight="1">
      <c r="A1203" s="126" t="s">
        <v>1198</v>
      </c>
      <c r="B1203" s="72"/>
      <c r="C1203" s="144" t="s">
        <v>1199</v>
      </c>
      <c r="D1203" s="46"/>
      <c r="E1203" s="145"/>
      <c r="F1203" s="146"/>
      <c r="G1203" s="147"/>
      <c r="H1203" s="148"/>
      <c r="I1203" s="158"/>
      <c r="J1203" s="146"/>
      <c r="K1203" s="146"/>
      <c r="L1203" s="149"/>
      <c r="M1203" s="623"/>
      <c r="N1203" s="626"/>
      <c r="O1203" s="36"/>
      <c r="P1203" s="151" t="s">
        <v>1474</v>
      </c>
      <c r="Q1203" s="150"/>
      <c r="R1203" s="150" t="str">
        <f t="shared" si="118"/>
        <v/>
      </c>
      <c r="S1203" s="15"/>
      <c r="T1203" s="15"/>
      <c r="U1203" s="15"/>
      <c r="V1203" s="15"/>
      <c r="W1203" s="473"/>
      <c r="X1203" s="473"/>
      <c r="Y1203" s="15"/>
      <c r="Z1203" s="15"/>
      <c r="AA1203" s="15"/>
      <c r="AC1203" s="16"/>
      <c r="AD1203" s="15">
        <v>1</v>
      </c>
      <c r="AE1203" s="16"/>
      <c r="AF1203" s="16"/>
      <c r="AG1203" s="16"/>
      <c r="AH1203" s="16"/>
      <c r="AI1203" s="16"/>
      <c r="AJ1203" s="16"/>
      <c r="AK1203" s="16"/>
      <c r="AL1203" s="16"/>
      <c r="AM1203" s="16"/>
      <c r="AN1203" s="16"/>
      <c r="AO1203" s="16"/>
      <c r="AP1203" s="16"/>
      <c r="AQ1203" s="16"/>
    </row>
    <row r="1204" spans="1:43" s="17" customFormat="1" ht="12.75" hidden="1" customHeight="1">
      <c r="A1204" s="126" t="s">
        <v>1216</v>
      </c>
      <c r="B1204" s="72"/>
      <c r="C1204" s="144" t="s">
        <v>1217</v>
      </c>
      <c r="D1204" s="46"/>
      <c r="E1204" s="145"/>
      <c r="F1204" s="146"/>
      <c r="G1204" s="147"/>
      <c r="H1204" s="148"/>
      <c r="I1204" s="158"/>
      <c r="J1204" s="146"/>
      <c r="K1204" s="146"/>
      <c r="L1204" s="149"/>
      <c r="M1204" s="623"/>
      <c r="N1204" s="626"/>
      <c r="O1204" s="36"/>
      <c r="P1204" s="151" t="s">
        <v>1474</v>
      </c>
      <c r="Q1204" s="150"/>
      <c r="R1204" s="150" t="str">
        <f t="shared" si="118"/>
        <v/>
      </c>
      <c r="S1204" s="15"/>
      <c r="T1204" s="15"/>
      <c r="U1204" s="15"/>
      <c r="V1204" s="15"/>
      <c r="W1204" s="473"/>
      <c r="X1204" s="473"/>
      <c r="Y1204" s="15"/>
      <c r="Z1204" s="15"/>
      <c r="AA1204" s="15"/>
      <c r="AC1204" s="16"/>
      <c r="AD1204" s="15">
        <v>1</v>
      </c>
      <c r="AE1204" s="16"/>
      <c r="AF1204" s="16"/>
      <c r="AG1204" s="16"/>
      <c r="AH1204" s="16"/>
      <c r="AI1204" s="16"/>
      <c r="AJ1204" s="16"/>
      <c r="AK1204" s="16"/>
      <c r="AL1204" s="16"/>
      <c r="AM1204" s="16"/>
      <c r="AN1204" s="16"/>
      <c r="AO1204" s="16"/>
      <c r="AP1204" s="16"/>
      <c r="AQ1204" s="16"/>
    </row>
    <row r="1205" spans="1:43" s="17" customFormat="1" ht="12.75" hidden="1" customHeight="1">
      <c r="A1205" s="126" t="s">
        <v>1218</v>
      </c>
      <c r="B1205" s="72"/>
      <c r="C1205" s="144" t="s">
        <v>1219</v>
      </c>
      <c r="D1205" s="46"/>
      <c r="E1205" s="145"/>
      <c r="F1205" s="146"/>
      <c r="G1205" s="147"/>
      <c r="H1205" s="148"/>
      <c r="I1205" s="158"/>
      <c r="J1205" s="146"/>
      <c r="K1205" s="146"/>
      <c r="L1205" s="149"/>
      <c r="M1205" s="623"/>
      <c r="N1205" s="626"/>
      <c r="O1205" s="36"/>
      <c r="P1205" s="151" t="s">
        <v>1474</v>
      </c>
      <c r="Q1205" s="150"/>
      <c r="R1205" s="150" t="str">
        <f t="shared" si="118"/>
        <v/>
      </c>
      <c r="S1205" s="15"/>
      <c r="T1205" s="15"/>
      <c r="U1205" s="15"/>
      <c r="V1205" s="15"/>
      <c r="W1205" s="473"/>
      <c r="X1205" s="473"/>
      <c r="Y1205" s="15"/>
      <c r="Z1205" s="15"/>
      <c r="AA1205" s="15"/>
      <c r="AC1205" s="16"/>
      <c r="AD1205" s="15">
        <v>1</v>
      </c>
      <c r="AE1205" s="16"/>
      <c r="AF1205" s="16"/>
      <c r="AG1205" s="16"/>
      <c r="AH1205" s="16"/>
      <c r="AI1205" s="16"/>
      <c r="AJ1205" s="16"/>
      <c r="AK1205" s="16"/>
      <c r="AL1205" s="16"/>
      <c r="AM1205" s="16"/>
      <c r="AN1205" s="16"/>
      <c r="AO1205" s="16"/>
      <c r="AP1205" s="16"/>
      <c r="AQ1205" s="16"/>
    </row>
    <row r="1206" spans="1:43" s="17" customFormat="1" ht="12.75" hidden="1" customHeight="1">
      <c r="A1206" s="126" t="s">
        <v>1220</v>
      </c>
      <c r="B1206" s="72"/>
      <c r="C1206" s="144" t="s">
        <v>1221</v>
      </c>
      <c r="D1206" s="46"/>
      <c r="E1206" s="145"/>
      <c r="F1206" s="146"/>
      <c r="G1206" s="147"/>
      <c r="H1206" s="148"/>
      <c r="I1206" s="158"/>
      <c r="J1206" s="146"/>
      <c r="K1206" s="146"/>
      <c r="L1206" s="149"/>
      <c r="M1206" s="623"/>
      <c r="N1206" s="626"/>
      <c r="O1206" s="36"/>
      <c r="P1206" s="151" t="s">
        <v>1474</v>
      </c>
      <c r="Q1206" s="150"/>
      <c r="R1206" s="150" t="str">
        <f t="shared" si="118"/>
        <v/>
      </c>
      <c r="S1206" s="15"/>
      <c r="T1206" s="15"/>
      <c r="U1206" s="15"/>
      <c r="V1206" s="15"/>
      <c r="W1206" s="473"/>
      <c r="X1206" s="473"/>
      <c r="Y1206" s="15"/>
      <c r="Z1206" s="15"/>
      <c r="AA1206" s="15"/>
      <c r="AC1206" s="16"/>
      <c r="AD1206" s="15">
        <v>1</v>
      </c>
      <c r="AE1206" s="16"/>
      <c r="AF1206" s="16"/>
      <c r="AG1206" s="16"/>
      <c r="AH1206" s="16"/>
      <c r="AI1206" s="16"/>
      <c r="AJ1206" s="16"/>
      <c r="AK1206" s="16"/>
      <c r="AL1206" s="16"/>
      <c r="AM1206" s="16"/>
      <c r="AN1206" s="16"/>
      <c r="AO1206" s="16"/>
      <c r="AP1206" s="16"/>
      <c r="AQ1206" s="16"/>
    </row>
    <row r="1207" spans="1:43" s="17" customFormat="1" ht="12.75" hidden="1" customHeight="1">
      <c r="A1207" s="126" t="s">
        <v>1222</v>
      </c>
      <c r="B1207" s="72"/>
      <c r="C1207" s="144" t="s">
        <v>1223</v>
      </c>
      <c r="D1207" s="46"/>
      <c r="E1207" s="145"/>
      <c r="F1207" s="146"/>
      <c r="G1207" s="147"/>
      <c r="H1207" s="148"/>
      <c r="I1207" s="158"/>
      <c r="J1207" s="146"/>
      <c r="K1207" s="146"/>
      <c r="L1207" s="149"/>
      <c r="M1207" s="623"/>
      <c r="N1207" s="626"/>
      <c r="O1207" s="36"/>
      <c r="P1207" s="151" t="s">
        <v>1474</v>
      </c>
      <c r="Q1207" s="150"/>
      <c r="R1207" s="150" t="str">
        <f t="shared" si="118"/>
        <v/>
      </c>
      <c r="S1207" s="15"/>
      <c r="T1207" s="15"/>
      <c r="U1207" s="15"/>
      <c r="V1207" s="15"/>
      <c r="W1207" s="473"/>
      <c r="X1207" s="473"/>
      <c r="Y1207" s="15"/>
      <c r="Z1207" s="15"/>
      <c r="AA1207" s="15"/>
      <c r="AC1207" s="16"/>
      <c r="AD1207" s="15">
        <v>1</v>
      </c>
      <c r="AE1207" s="16"/>
      <c r="AF1207" s="16"/>
      <c r="AG1207" s="16"/>
      <c r="AH1207" s="16"/>
      <c r="AI1207" s="16"/>
      <c r="AJ1207" s="16"/>
      <c r="AK1207" s="16"/>
      <c r="AL1207" s="16"/>
      <c r="AM1207" s="16"/>
      <c r="AN1207" s="16"/>
      <c r="AO1207" s="16"/>
      <c r="AP1207" s="16"/>
      <c r="AQ1207" s="16"/>
    </row>
    <row r="1208" spans="1:43" s="17" customFormat="1" ht="12.75" hidden="1" customHeight="1">
      <c r="A1208" s="126" t="s">
        <v>1212</v>
      </c>
      <c r="B1208" s="72"/>
      <c r="C1208" s="144" t="s">
        <v>1213</v>
      </c>
      <c r="D1208" s="46"/>
      <c r="E1208" s="145"/>
      <c r="F1208" s="146"/>
      <c r="G1208" s="147"/>
      <c r="H1208" s="148"/>
      <c r="I1208" s="158"/>
      <c r="J1208" s="146"/>
      <c r="K1208" s="146"/>
      <c r="L1208" s="149"/>
      <c r="M1208" s="623"/>
      <c r="N1208" s="626"/>
      <c r="O1208" s="36"/>
      <c r="P1208" s="151" t="s">
        <v>1474</v>
      </c>
      <c r="Q1208" s="150"/>
      <c r="R1208" s="150" t="str">
        <f t="shared" si="118"/>
        <v/>
      </c>
      <c r="S1208" s="15"/>
      <c r="T1208" s="15"/>
      <c r="U1208" s="15"/>
      <c r="V1208" s="15"/>
      <c r="W1208" s="473"/>
      <c r="X1208" s="473"/>
      <c r="Y1208" s="15"/>
      <c r="Z1208" s="15"/>
      <c r="AA1208" s="15"/>
      <c r="AC1208" s="16"/>
      <c r="AD1208" s="15">
        <v>1</v>
      </c>
      <c r="AE1208" s="16"/>
      <c r="AF1208" s="16"/>
      <c r="AG1208" s="16"/>
      <c r="AH1208" s="16"/>
      <c r="AI1208" s="16"/>
      <c r="AJ1208" s="16"/>
      <c r="AK1208" s="16"/>
      <c r="AL1208" s="16"/>
      <c r="AM1208" s="16"/>
      <c r="AN1208" s="16"/>
      <c r="AO1208" s="16"/>
      <c r="AP1208" s="16"/>
      <c r="AQ1208" s="16"/>
    </row>
    <row r="1209" spans="1:43" s="17" customFormat="1" ht="12.75" hidden="1" customHeight="1">
      <c r="A1209" s="126" t="s">
        <v>1206</v>
      </c>
      <c r="B1209" s="72"/>
      <c r="C1209" s="144" t="s">
        <v>1207</v>
      </c>
      <c r="D1209" s="46"/>
      <c r="E1209" s="145"/>
      <c r="F1209" s="146"/>
      <c r="G1209" s="147"/>
      <c r="H1209" s="148"/>
      <c r="I1209" s="158"/>
      <c r="J1209" s="146"/>
      <c r="K1209" s="146"/>
      <c r="L1209" s="149"/>
      <c r="M1209" s="623"/>
      <c r="N1209" s="626"/>
      <c r="O1209" s="36"/>
      <c r="P1209" s="151" t="s">
        <v>1474</v>
      </c>
      <c r="Q1209" s="150"/>
      <c r="R1209" s="150" t="str">
        <f t="shared" si="118"/>
        <v/>
      </c>
      <c r="S1209" s="15"/>
      <c r="T1209" s="15"/>
      <c r="U1209" s="15"/>
      <c r="V1209" s="15"/>
      <c r="W1209" s="473"/>
      <c r="X1209" s="473"/>
      <c r="Y1209" s="15"/>
      <c r="Z1209" s="15"/>
      <c r="AA1209" s="15"/>
      <c r="AC1209" s="16"/>
      <c r="AD1209" s="15">
        <v>1</v>
      </c>
      <c r="AE1209" s="16"/>
      <c r="AF1209" s="16"/>
      <c r="AG1209" s="16"/>
      <c r="AH1209" s="16"/>
      <c r="AI1209" s="16"/>
      <c r="AJ1209" s="16"/>
      <c r="AK1209" s="16"/>
      <c r="AL1209" s="16"/>
      <c r="AM1209" s="16"/>
      <c r="AN1209" s="16"/>
      <c r="AO1209" s="16"/>
      <c r="AP1209" s="16"/>
      <c r="AQ1209" s="16"/>
    </row>
    <row r="1210" spans="1:43" s="17" customFormat="1" ht="12.75" hidden="1" customHeight="1">
      <c r="A1210" s="126" t="s">
        <v>1224</v>
      </c>
      <c r="B1210" s="72"/>
      <c r="C1210" s="144" t="s">
        <v>1225</v>
      </c>
      <c r="D1210" s="46"/>
      <c r="E1210" s="145"/>
      <c r="F1210" s="146"/>
      <c r="G1210" s="147"/>
      <c r="H1210" s="148"/>
      <c r="I1210" s="158"/>
      <c r="J1210" s="146"/>
      <c r="K1210" s="146"/>
      <c r="L1210" s="149"/>
      <c r="M1210" s="623"/>
      <c r="N1210" s="626"/>
      <c r="O1210" s="36"/>
      <c r="P1210" s="151" t="s">
        <v>1474</v>
      </c>
      <c r="Q1210" s="150"/>
      <c r="R1210" s="150" t="str">
        <f t="shared" si="118"/>
        <v/>
      </c>
      <c r="S1210" s="15"/>
      <c r="T1210" s="15"/>
      <c r="U1210" s="15"/>
      <c r="V1210" s="15"/>
      <c r="W1210" s="473"/>
      <c r="X1210" s="473"/>
      <c r="Y1210" s="15"/>
      <c r="Z1210" s="15"/>
      <c r="AA1210" s="15"/>
      <c r="AC1210" s="16"/>
      <c r="AD1210" s="15">
        <v>1</v>
      </c>
      <c r="AE1210" s="16"/>
      <c r="AF1210" s="16"/>
      <c r="AG1210" s="16"/>
      <c r="AH1210" s="16"/>
      <c r="AI1210" s="16"/>
      <c r="AJ1210" s="16"/>
      <c r="AK1210" s="16"/>
      <c r="AL1210" s="16"/>
      <c r="AM1210" s="16"/>
      <c r="AN1210" s="16"/>
      <c r="AO1210" s="16"/>
      <c r="AP1210" s="16"/>
      <c r="AQ1210" s="16"/>
    </row>
    <row r="1211" spans="1:43" s="17" customFormat="1" ht="12.75" hidden="1" customHeight="1">
      <c r="A1211" s="126" t="s">
        <v>1226</v>
      </c>
      <c r="B1211" s="72"/>
      <c r="C1211" s="144" t="s">
        <v>1227</v>
      </c>
      <c r="D1211" s="46"/>
      <c r="E1211" s="145"/>
      <c r="F1211" s="146"/>
      <c r="G1211" s="147"/>
      <c r="H1211" s="148"/>
      <c r="I1211" s="158"/>
      <c r="J1211" s="146"/>
      <c r="K1211" s="146"/>
      <c r="L1211" s="149"/>
      <c r="M1211" s="623"/>
      <c r="N1211" s="626"/>
      <c r="O1211" s="36"/>
      <c r="P1211" s="151" t="s">
        <v>1474</v>
      </c>
      <c r="Q1211" s="150"/>
      <c r="R1211" s="150" t="str">
        <f t="shared" si="118"/>
        <v/>
      </c>
      <c r="S1211" s="15"/>
      <c r="T1211" s="15"/>
      <c r="U1211" s="15"/>
      <c r="V1211" s="15"/>
      <c r="W1211" s="473"/>
      <c r="X1211" s="473"/>
      <c r="Y1211" s="15"/>
      <c r="Z1211" s="15"/>
      <c r="AA1211" s="15"/>
      <c r="AC1211" s="16"/>
      <c r="AD1211" s="15">
        <v>1</v>
      </c>
      <c r="AE1211" s="16"/>
      <c r="AF1211" s="16"/>
      <c r="AG1211" s="16"/>
      <c r="AH1211" s="16"/>
      <c r="AI1211" s="16"/>
      <c r="AJ1211" s="16"/>
      <c r="AK1211" s="16"/>
      <c r="AL1211" s="16"/>
      <c r="AM1211" s="16"/>
      <c r="AN1211" s="16"/>
      <c r="AO1211" s="16"/>
      <c r="AP1211" s="16"/>
      <c r="AQ1211" s="16"/>
    </row>
    <row r="1212" spans="1:43" s="17" customFormat="1" ht="12.75" hidden="1" customHeight="1">
      <c r="A1212" s="126" t="s">
        <v>1204</v>
      </c>
      <c r="B1212" s="72"/>
      <c r="C1212" s="144" t="s">
        <v>1205</v>
      </c>
      <c r="D1212" s="46"/>
      <c r="E1212" s="145"/>
      <c r="F1212" s="146"/>
      <c r="G1212" s="147"/>
      <c r="H1212" s="148"/>
      <c r="I1212" s="158"/>
      <c r="J1212" s="146"/>
      <c r="K1212" s="146"/>
      <c r="L1212" s="149"/>
      <c r="M1212" s="623"/>
      <c r="N1212" s="626"/>
      <c r="O1212" s="36"/>
      <c r="P1212" s="151" t="s">
        <v>1474</v>
      </c>
      <c r="Q1212" s="150"/>
      <c r="R1212" s="150" t="str">
        <f t="shared" si="118"/>
        <v/>
      </c>
      <c r="S1212" s="15"/>
      <c r="T1212" s="15"/>
      <c r="U1212" s="15"/>
      <c r="V1212" s="15"/>
      <c r="W1212" s="473"/>
      <c r="X1212" s="473"/>
      <c r="Y1212" s="15"/>
      <c r="Z1212" s="15"/>
      <c r="AA1212" s="15"/>
      <c r="AC1212" s="16"/>
      <c r="AD1212" s="15">
        <v>1</v>
      </c>
      <c r="AE1212" s="16"/>
      <c r="AF1212" s="16"/>
      <c r="AG1212" s="16"/>
      <c r="AH1212" s="16"/>
      <c r="AI1212" s="16"/>
      <c r="AJ1212" s="16"/>
      <c r="AK1212" s="16"/>
      <c r="AL1212" s="16"/>
      <c r="AM1212" s="16"/>
      <c r="AN1212" s="16"/>
      <c r="AO1212" s="16"/>
      <c r="AP1212" s="16"/>
      <c r="AQ1212" s="16"/>
    </row>
    <row r="1213" spans="1:43" s="17" customFormat="1" ht="12.75" hidden="1" customHeight="1">
      <c r="A1213" s="126" t="s">
        <v>1228</v>
      </c>
      <c r="B1213" s="72"/>
      <c r="C1213" s="144" t="s">
        <v>1229</v>
      </c>
      <c r="D1213" s="46"/>
      <c r="E1213" s="145"/>
      <c r="F1213" s="146"/>
      <c r="G1213" s="147"/>
      <c r="H1213" s="148"/>
      <c r="I1213" s="158"/>
      <c r="J1213" s="146"/>
      <c r="K1213" s="146"/>
      <c r="L1213" s="149"/>
      <c r="M1213" s="623"/>
      <c r="N1213" s="626"/>
      <c r="O1213" s="36"/>
      <c r="P1213" s="151" t="s">
        <v>1474</v>
      </c>
      <c r="Q1213" s="150"/>
      <c r="R1213" s="150" t="str">
        <f t="shared" si="118"/>
        <v/>
      </c>
      <c r="S1213" s="15"/>
      <c r="T1213" s="15"/>
      <c r="U1213" s="15"/>
      <c r="V1213" s="15"/>
      <c r="W1213" s="473"/>
      <c r="X1213" s="473"/>
      <c r="Y1213" s="15"/>
      <c r="Z1213" s="15"/>
      <c r="AA1213" s="15"/>
      <c r="AC1213" s="16"/>
      <c r="AD1213" s="15">
        <v>1</v>
      </c>
      <c r="AE1213" s="16"/>
      <c r="AF1213" s="16"/>
      <c r="AG1213" s="16"/>
      <c r="AH1213" s="16"/>
      <c r="AI1213" s="16"/>
      <c r="AJ1213" s="16"/>
      <c r="AK1213" s="16"/>
      <c r="AL1213" s="16"/>
      <c r="AM1213" s="16"/>
      <c r="AN1213" s="16"/>
      <c r="AO1213" s="16"/>
      <c r="AP1213" s="16"/>
      <c r="AQ1213" s="16"/>
    </row>
    <row r="1214" spans="1:43" s="17" customFormat="1" ht="12.75" hidden="1" customHeight="1">
      <c r="A1214" s="126" t="s">
        <v>1181</v>
      </c>
      <c r="B1214" s="72"/>
      <c r="C1214" s="144" t="s">
        <v>1182</v>
      </c>
      <c r="D1214" s="46"/>
      <c r="E1214" s="145"/>
      <c r="F1214" s="146"/>
      <c r="G1214" s="147"/>
      <c r="H1214" s="148"/>
      <c r="I1214" s="158"/>
      <c r="J1214" s="146"/>
      <c r="K1214" s="146"/>
      <c r="L1214" s="149"/>
      <c r="M1214" s="623"/>
      <c r="N1214" s="626"/>
      <c r="O1214" s="36"/>
      <c r="P1214" s="151" t="s">
        <v>1474</v>
      </c>
      <c r="Q1214" s="150"/>
      <c r="R1214" s="150" t="str">
        <f t="shared" si="118"/>
        <v/>
      </c>
      <c r="S1214" s="15"/>
      <c r="T1214" s="15"/>
      <c r="U1214" s="15"/>
      <c r="V1214" s="15"/>
      <c r="W1214" s="473"/>
      <c r="X1214" s="473"/>
      <c r="Y1214" s="15"/>
      <c r="Z1214" s="15"/>
      <c r="AA1214" s="15"/>
      <c r="AC1214" s="16"/>
      <c r="AD1214" s="15">
        <v>1</v>
      </c>
      <c r="AE1214" s="16"/>
      <c r="AF1214" s="16"/>
      <c r="AG1214" s="16"/>
      <c r="AH1214" s="16"/>
      <c r="AI1214" s="16"/>
      <c r="AJ1214" s="16"/>
      <c r="AK1214" s="16"/>
      <c r="AL1214" s="16"/>
      <c r="AM1214" s="16"/>
      <c r="AN1214" s="16"/>
      <c r="AO1214" s="16"/>
      <c r="AP1214" s="16"/>
      <c r="AQ1214" s="16"/>
    </row>
    <row r="1215" spans="1:43" s="17" customFormat="1" ht="12.75" hidden="1" customHeight="1">
      <c r="A1215" s="126" t="s">
        <v>1183</v>
      </c>
      <c r="B1215" s="72"/>
      <c r="C1215" s="144" t="s">
        <v>1184</v>
      </c>
      <c r="D1215" s="46"/>
      <c r="E1215" s="145"/>
      <c r="F1215" s="146"/>
      <c r="G1215" s="147"/>
      <c r="H1215" s="148"/>
      <c r="I1215" s="158"/>
      <c r="J1215" s="146"/>
      <c r="K1215" s="146"/>
      <c r="L1215" s="149"/>
      <c r="M1215" s="623"/>
      <c r="N1215" s="626"/>
      <c r="O1215" s="36"/>
      <c r="P1215" s="151" t="s">
        <v>1474</v>
      </c>
      <c r="Q1215" s="150"/>
      <c r="R1215" s="150" t="str">
        <f t="shared" si="118"/>
        <v/>
      </c>
      <c r="S1215" s="15"/>
      <c r="T1215" s="15"/>
      <c r="U1215" s="15"/>
      <c r="V1215" s="15"/>
      <c r="W1215" s="473"/>
      <c r="X1215" s="473"/>
      <c r="Y1215" s="15"/>
      <c r="Z1215" s="15"/>
      <c r="AA1215" s="15"/>
      <c r="AC1215" s="16"/>
      <c r="AD1215" s="15">
        <v>1</v>
      </c>
      <c r="AE1215" s="16"/>
      <c r="AF1215" s="16"/>
      <c r="AG1215" s="16"/>
      <c r="AH1215" s="16"/>
      <c r="AI1215" s="16"/>
      <c r="AJ1215" s="16"/>
      <c r="AK1215" s="16"/>
      <c r="AL1215" s="16"/>
      <c r="AM1215" s="16"/>
      <c r="AN1215" s="16"/>
      <c r="AO1215" s="16"/>
      <c r="AP1215" s="16"/>
      <c r="AQ1215" s="16"/>
    </row>
    <row r="1216" spans="1:43" s="17" customFormat="1" ht="12.75" hidden="1" customHeight="1">
      <c r="A1216" s="126" t="s">
        <v>1185</v>
      </c>
      <c r="B1216" s="72"/>
      <c r="C1216" s="144" t="s">
        <v>1186</v>
      </c>
      <c r="D1216" s="46"/>
      <c r="E1216" s="145"/>
      <c r="F1216" s="146"/>
      <c r="G1216" s="147"/>
      <c r="H1216" s="148"/>
      <c r="I1216" s="158"/>
      <c r="J1216" s="146"/>
      <c r="K1216" s="146"/>
      <c r="L1216" s="149"/>
      <c r="M1216" s="623"/>
      <c r="N1216" s="626"/>
      <c r="O1216" s="36"/>
      <c r="P1216" s="151" t="s">
        <v>1474</v>
      </c>
      <c r="Q1216" s="150"/>
      <c r="R1216" s="150" t="str">
        <f t="shared" si="118"/>
        <v/>
      </c>
      <c r="S1216" s="15"/>
      <c r="T1216" s="15"/>
      <c r="U1216" s="15"/>
      <c r="V1216" s="15"/>
      <c r="W1216" s="473"/>
      <c r="X1216" s="473"/>
      <c r="Y1216" s="15"/>
      <c r="Z1216" s="15"/>
      <c r="AA1216" s="15"/>
      <c r="AC1216" s="16"/>
      <c r="AD1216" s="15">
        <v>1</v>
      </c>
      <c r="AE1216" s="16"/>
      <c r="AF1216" s="16"/>
      <c r="AG1216" s="16"/>
      <c r="AH1216" s="16"/>
      <c r="AI1216" s="16"/>
      <c r="AJ1216" s="16"/>
      <c r="AK1216" s="16"/>
      <c r="AL1216" s="16"/>
      <c r="AM1216" s="16"/>
      <c r="AN1216" s="16"/>
      <c r="AO1216" s="16"/>
      <c r="AP1216" s="16"/>
      <c r="AQ1216" s="16"/>
    </row>
    <row r="1217" spans="1:43" s="17" customFormat="1" ht="12.75" hidden="1" customHeight="1">
      <c r="A1217" s="126" t="s">
        <v>1187</v>
      </c>
      <c r="B1217" s="72"/>
      <c r="C1217" s="144" t="s">
        <v>1188</v>
      </c>
      <c r="D1217" s="46"/>
      <c r="E1217" s="145"/>
      <c r="F1217" s="146"/>
      <c r="G1217" s="147"/>
      <c r="H1217" s="148"/>
      <c r="I1217" s="158"/>
      <c r="J1217" s="146"/>
      <c r="K1217" s="146"/>
      <c r="L1217" s="149"/>
      <c r="M1217" s="623"/>
      <c r="N1217" s="626"/>
      <c r="O1217" s="36"/>
      <c r="P1217" s="151" t="s">
        <v>1474</v>
      </c>
      <c r="Q1217" s="150"/>
      <c r="R1217" s="150" t="str">
        <f t="shared" si="118"/>
        <v/>
      </c>
      <c r="S1217" s="15"/>
      <c r="T1217" s="15"/>
      <c r="U1217" s="15"/>
      <c r="V1217" s="15"/>
      <c r="W1217" s="473"/>
      <c r="X1217" s="473"/>
      <c r="Y1217" s="15"/>
      <c r="Z1217" s="15"/>
      <c r="AA1217" s="15"/>
      <c r="AC1217" s="16"/>
      <c r="AD1217" s="15">
        <v>1</v>
      </c>
      <c r="AE1217" s="16"/>
      <c r="AF1217" s="16"/>
      <c r="AG1217" s="16"/>
      <c r="AH1217" s="16"/>
      <c r="AI1217" s="16"/>
      <c r="AJ1217" s="16"/>
      <c r="AK1217" s="16"/>
      <c r="AL1217" s="16"/>
      <c r="AM1217" s="16"/>
      <c r="AN1217" s="16"/>
      <c r="AO1217" s="16"/>
      <c r="AP1217" s="16"/>
      <c r="AQ1217" s="16"/>
    </row>
    <row r="1218" spans="1:43" s="17" customFormat="1" ht="12.75" hidden="1" customHeight="1">
      <c r="A1218" s="126" t="s">
        <v>1189</v>
      </c>
      <c r="B1218" s="72"/>
      <c r="C1218" s="73" t="s">
        <v>1262</v>
      </c>
      <c r="D1218" s="46"/>
      <c r="E1218" s="145"/>
      <c r="F1218" s="146"/>
      <c r="G1218" s="147"/>
      <c r="H1218" s="148"/>
      <c r="I1218" s="158"/>
      <c r="J1218" s="146"/>
      <c r="K1218" s="146"/>
      <c r="L1218" s="149"/>
      <c r="M1218" s="623"/>
      <c r="N1218" s="626"/>
      <c r="O1218" s="36"/>
      <c r="P1218" s="151" t="s">
        <v>1473</v>
      </c>
      <c r="Q1218" s="150"/>
      <c r="R1218" s="150" t="str">
        <f t="shared" si="118"/>
        <v/>
      </c>
      <c r="S1218" s="15"/>
      <c r="T1218" s="15"/>
      <c r="U1218" s="15"/>
      <c r="V1218" s="15"/>
      <c r="W1218" s="473"/>
      <c r="X1218" s="473"/>
      <c r="Y1218" s="15"/>
      <c r="Z1218" s="15"/>
      <c r="AA1218" s="15"/>
      <c r="AC1218" s="16"/>
      <c r="AD1218" s="15">
        <v>1</v>
      </c>
      <c r="AE1218" s="16"/>
      <c r="AF1218" s="16"/>
      <c r="AG1218" s="16"/>
      <c r="AH1218" s="16"/>
      <c r="AI1218" s="16"/>
      <c r="AJ1218" s="16"/>
      <c r="AK1218" s="16"/>
      <c r="AL1218" s="16"/>
      <c r="AM1218" s="16"/>
      <c r="AN1218" s="16"/>
      <c r="AO1218" s="16"/>
      <c r="AP1218" s="16"/>
      <c r="AQ1218" s="16"/>
    </row>
    <row r="1219" spans="1:43" s="17" customFormat="1" ht="12.75" hidden="1" customHeight="1">
      <c r="A1219" s="126" t="s">
        <v>1208</v>
      </c>
      <c r="B1219" s="72"/>
      <c r="C1219" s="144" t="s">
        <v>2387</v>
      </c>
      <c r="D1219" s="46"/>
      <c r="E1219" s="145"/>
      <c r="F1219" s="146"/>
      <c r="G1219" s="147"/>
      <c r="H1219" s="148"/>
      <c r="I1219" s="158"/>
      <c r="J1219" s="146"/>
      <c r="K1219" s="146"/>
      <c r="L1219" s="149"/>
      <c r="M1219" s="623"/>
      <c r="N1219" s="626"/>
      <c r="O1219" s="36"/>
      <c r="P1219" s="151" t="s">
        <v>1474</v>
      </c>
      <c r="Q1219" s="150"/>
      <c r="R1219" s="150" t="str">
        <f t="shared" si="118"/>
        <v/>
      </c>
      <c r="S1219" s="15"/>
      <c r="T1219" s="15"/>
      <c r="U1219" s="15"/>
      <c r="V1219" s="15"/>
      <c r="W1219" s="473"/>
      <c r="X1219" s="473"/>
      <c r="Y1219" s="15"/>
      <c r="Z1219" s="15"/>
      <c r="AA1219" s="15"/>
      <c r="AC1219" s="16"/>
      <c r="AD1219" s="15">
        <v>1</v>
      </c>
      <c r="AE1219" s="16"/>
      <c r="AF1219" s="16"/>
      <c r="AG1219" s="16"/>
      <c r="AH1219" s="16"/>
      <c r="AI1219" s="16"/>
      <c r="AJ1219" s="16"/>
      <c r="AK1219" s="16"/>
      <c r="AL1219" s="16"/>
      <c r="AM1219" s="16"/>
      <c r="AN1219" s="16"/>
      <c r="AO1219" s="16"/>
      <c r="AP1219" s="16"/>
      <c r="AQ1219" s="16"/>
    </row>
    <row r="1220" spans="1:43" s="17" customFormat="1" ht="12.75" hidden="1" customHeight="1">
      <c r="A1220" s="126" t="s">
        <v>1190</v>
      </c>
      <c r="B1220" s="72"/>
      <c r="C1220" s="144" t="s">
        <v>1191</v>
      </c>
      <c r="D1220" s="46"/>
      <c r="E1220" s="145"/>
      <c r="F1220" s="146"/>
      <c r="G1220" s="147"/>
      <c r="H1220" s="148"/>
      <c r="I1220" s="158"/>
      <c r="J1220" s="146"/>
      <c r="K1220" s="146"/>
      <c r="L1220" s="149"/>
      <c r="M1220" s="623"/>
      <c r="N1220" s="626"/>
      <c r="O1220" s="36"/>
      <c r="P1220" s="151" t="s">
        <v>1474</v>
      </c>
      <c r="Q1220" s="150"/>
      <c r="R1220" s="150" t="str">
        <f t="shared" si="118"/>
        <v/>
      </c>
      <c r="S1220" s="15"/>
      <c r="T1220" s="15"/>
      <c r="U1220" s="15"/>
      <c r="V1220" s="15"/>
      <c r="W1220" s="473"/>
      <c r="X1220" s="473"/>
      <c r="Y1220" s="15"/>
      <c r="Z1220" s="15"/>
      <c r="AA1220" s="15"/>
      <c r="AC1220" s="16"/>
      <c r="AD1220" s="15">
        <v>1</v>
      </c>
      <c r="AE1220" s="16"/>
      <c r="AF1220" s="16"/>
      <c r="AG1220" s="16"/>
      <c r="AH1220" s="16"/>
      <c r="AI1220" s="16"/>
      <c r="AJ1220" s="16"/>
      <c r="AK1220" s="16"/>
      <c r="AL1220" s="16"/>
      <c r="AM1220" s="16"/>
      <c r="AN1220" s="16"/>
      <c r="AO1220" s="16"/>
      <c r="AP1220" s="16"/>
      <c r="AQ1220" s="16"/>
    </row>
    <row r="1221" spans="1:43" s="17" customFormat="1" ht="12.75" hidden="1" customHeight="1">
      <c r="A1221" s="126" t="s">
        <v>1192</v>
      </c>
      <c r="B1221" s="72"/>
      <c r="C1221" s="144" t="s">
        <v>1987</v>
      </c>
      <c r="D1221" s="46"/>
      <c r="E1221" s="145"/>
      <c r="F1221" s="146"/>
      <c r="G1221" s="147"/>
      <c r="H1221" s="148"/>
      <c r="I1221" s="158"/>
      <c r="J1221" s="146"/>
      <c r="K1221" s="146"/>
      <c r="L1221" s="149"/>
      <c r="M1221" s="623"/>
      <c r="N1221" s="626"/>
      <c r="O1221" s="36"/>
      <c r="P1221" s="151" t="s">
        <v>1474</v>
      </c>
      <c r="Q1221" s="150"/>
      <c r="R1221" s="150" t="str">
        <f t="shared" si="118"/>
        <v/>
      </c>
      <c r="S1221" s="15"/>
      <c r="T1221" s="15"/>
      <c r="U1221" s="15"/>
      <c r="V1221" s="15"/>
      <c r="W1221" s="473"/>
      <c r="X1221" s="473"/>
      <c r="Y1221" s="15"/>
      <c r="Z1221" s="15"/>
      <c r="AA1221" s="15"/>
      <c r="AC1221" s="16"/>
      <c r="AD1221" s="15">
        <v>1</v>
      </c>
      <c r="AE1221" s="16"/>
      <c r="AF1221" s="16"/>
      <c r="AG1221" s="16"/>
      <c r="AH1221" s="16"/>
      <c r="AI1221" s="16"/>
      <c r="AJ1221" s="16"/>
      <c r="AK1221" s="16"/>
      <c r="AL1221" s="16"/>
      <c r="AM1221" s="16"/>
      <c r="AN1221" s="16"/>
      <c r="AO1221" s="16"/>
      <c r="AP1221" s="16"/>
      <c r="AQ1221" s="16"/>
    </row>
    <row r="1222" spans="1:43" s="17" customFormat="1" ht="12.75" hidden="1" customHeight="1">
      <c r="A1222" s="126" t="s">
        <v>1193</v>
      </c>
      <c r="B1222" s="72"/>
      <c r="C1222" s="144" t="s">
        <v>1857</v>
      </c>
      <c r="D1222" s="46"/>
      <c r="E1222" s="145"/>
      <c r="F1222" s="146"/>
      <c r="G1222" s="147"/>
      <c r="H1222" s="148"/>
      <c r="I1222" s="158"/>
      <c r="J1222" s="146"/>
      <c r="K1222" s="146"/>
      <c r="L1222" s="149"/>
      <c r="M1222" s="623"/>
      <c r="N1222" s="626"/>
      <c r="O1222" s="36"/>
      <c r="P1222" s="151" t="s">
        <v>1474</v>
      </c>
      <c r="Q1222" s="150"/>
      <c r="R1222" s="150" t="str">
        <f t="shared" si="118"/>
        <v/>
      </c>
      <c r="S1222" s="15"/>
      <c r="T1222" s="15"/>
      <c r="U1222" s="15"/>
      <c r="V1222" s="15"/>
      <c r="W1222" s="473"/>
      <c r="X1222" s="473"/>
      <c r="Y1222" s="15"/>
      <c r="Z1222" s="15"/>
      <c r="AA1222" s="15"/>
      <c r="AC1222" s="16"/>
      <c r="AD1222" s="15">
        <v>1</v>
      </c>
      <c r="AE1222" s="16"/>
      <c r="AF1222" s="16"/>
      <c r="AG1222" s="16"/>
      <c r="AH1222" s="16"/>
      <c r="AI1222" s="16"/>
      <c r="AJ1222" s="16"/>
      <c r="AK1222" s="16"/>
      <c r="AL1222" s="16"/>
      <c r="AM1222" s="16"/>
      <c r="AN1222" s="16"/>
      <c r="AO1222" s="16"/>
      <c r="AP1222" s="16"/>
      <c r="AQ1222" s="16"/>
    </row>
    <row r="1223" spans="1:43" s="17" customFormat="1" ht="12.75" hidden="1" customHeight="1">
      <c r="A1223" s="126" t="s">
        <v>1209</v>
      </c>
      <c r="B1223" s="72"/>
      <c r="C1223" s="144" t="s">
        <v>1210</v>
      </c>
      <c r="D1223" s="46"/>
      <c r="E1223" s="145"/>
      <c r="F1223" s="146"/>
      <c r="G1223" s="147"/>
      <c r="H1223" s="148"/>
      <c r="I1223" s="158"/>
      <c r="J1223" s="146"/>
      <c r="K1223" s="146"/>
      <c r="L1223" s="149"/>
      <c r="M1223" s="623"/>
      <c r="N1223" s="626"/>
      <c r="O1223" s="36"/>
      <c r="P1223" s="151" t="s">
        <v>1474</v>
      </c>
      <c r="Q1223" s="150"/>
      <c r="R1223" s="150" t="str">
        <f t="shared" si="118"/>
        <v/>
      </c>
      <c r="S1223" s="15"/>
      <c r="T1223" s="15"/>
      <c r="U1223" s="15"/>
      <c r="V1223" s="15"/>
      <c r="W1223" s="473"/>
      <c r="X1223" s="473"/>
      <c r="Y1223" s="15"/>
      <c r="Z1223" s="15"/>
      <c r="AA1223" s="15"/>
      <c r="AC1223" s="16"/>
      <c r="AD1223" s="15">
        <v>1</v>
      </c>
      <c r="AE1223" s="16"/>
      <c r="AF1223" s="16"/>
      <c r="AG1223" s="16"/>
      <c r="AH1223" s="16"/>
      <c r="AI1223" s="16"/>
      <c r="AJ1223" s="16"/>
      <c r="AK1223" s="16"/>
      <c r="AL1223" s="16"/>
      <c r="AM1223" s="16"/>
      <c r="AN1223" s="16"/>
      <c r="AO1223" s="16"/>
      <c r="AP1223" s="16"/>
      <c r="AQ1223" s="16"/>
    </row>
    <row r="1224" spans="1:43" s="17" customFormat="1" ht="12.75" hidden="1" customHeight="1">
      <c r="A1224" s="126" t="s">
        <v>1194</v>
      </c>
      <c r="B1224" s="72"/>
      <c r="C1224" s="144" t="s">
        <v>1195</v>
      </c>
      <c r="D1224" s="46"/>
      <c r="E1224" s="145"/>
      <c r="F1224" s="146"/>
      <c r="G1224" s="147"/>
      <c r="H1224" s="148"/>
      <c r="I1224" s="158"/>
      <c r="J1224" s="146"/>
      <c r="K1224" s="146"/>
      <c r="L1224" s="149"/>
      <c r="M1224" s="623"/>
      <c r="N1224" s="626"/>
      <c r="O1224" s="36"/>
      <c r="P1224" s="151" t="s">
        <v>1474</v>
      </c>
      <c r="Q1224" s="150"/>
      <c r="R1224" s="150" t="str">
        <f t="shared" si="118"/>
        <v/>
      </c>
      <c r="S1224" s="15"/>
      <c r="T1224" s="15"/>
      <c r="U1224" s="15"/>
      <c r="V1224" s="15"/>
      <c r="W1224" s="473"/>
      <c r="X1224" s="473"/>
      <c r="Y1224" s="15"/>
      <c r="Z1224" s="15"/>
      <c r="AA1224" s="15"/>
      <c r="AC1224" s="16"/>
      <c r="AD1224" s="15">
        <v>1</v>
      </c>
      <c r="AE1224" s="16"/>
      <c r="AF1224" s="16"/>
      <c r="AG1224" s="16"/>
      <c r="AH1224" s="16"/>
      <c r="AI1224" s="16"/>
      <c r="AJ1224" s="16"/>
      <c r="AK1224" s="16"/>
      <c r="AL1224" s="16"/>
      <c r="AM1224" s="16"/>
      <c r="AN1224" s="16"/>
      <c r="AO1224" s="16"/>
      <c r="AP1224" s="16"/>
      <c r="AQ1224" s="16"/>
    </row>
    <row r="1225" spans="1:43" s="17" customFormat="1" ht="12.75" hidden="1" customHeight="1">
      <c r="A1225" s="126" t="s">
        <v>1196</v>
      </c>
      <c r="B1225" s="72"/>
      <c r="C1225" s="144" t="s">
        <v>1197</v>
      </c>
      <c r="D1225" s="46"/>
      <c r="E1225" s="145"/>
      <c r="F1225" s="146"/>
      <c r="G1225" s="147"/>
      <c r="H1225" s="148"/>
      <c r="I1225" s="158"/>
      <c r="J1225" s="146"/>
      <c r="K1225" s="146"/>
      <c r="L1225" s="149"/>
      <c r="M1225" s="623"/>
      <c r="N1225" s="626"/>
      <c r="O1225" s="36"/>
      <c r="P1225" s="151" t="s">
        <v>1474</v>
      </c>
      <c r="Q1225" s="150"/>
      <c r="R1225" s="150" t="str">
        <f t="shared" si="118"/>
        <v/>
      </c>
      <c r="S1225" s="15"/>
      <c r="T1225" s="15"/>
      <c r="U1225" s="15"/>
      <c r="V1225" s="15"/>
      <c r="W1225" s="473"/>
      <c r="X1225" s="473"/>
      <c r="Y1225" s="15"/>
      <c r="Z1225" s="15"/>
      <c r="AA1225" s="15"/>
      <c r="AC1225" s="16"/>
      <c r="AD1225" s="15">
        <v>1</v>
      </c>
      <c r="AE1225" s="16"/>
      <c r="AF1225" s="16"/>
      <c r="AG1225" s="16"/>
      <c r="AH1225" s="16"/>
      <c r="AI1225" s="16"/>
      <c r="AJ1225" s="16"/>
      <c r="AK1225" s="16"/>
      <c r="AL1225" s="16"/>
      <c r="AM1225" s="16"/>
      <c r="AN1225" s="16"/>
      <c r="AO1225" s="16"/>
      <c r="AP1225" s="16"/>
      <c r="AQ1225" s="16"/>
    </row>
    <row r="1226" spans="1:43" s="17" customFormat="1" ht="12.75" hidden="1" customHeight="1">
      <c r="A1226" s="126" t="s">
        <v>1214</v>
      </c>
      <c r="B1226" s="72"/>
      <c r="C1226" s="144" t="s">
        <v>1215</v>
      </c>
      <c r="D1226" s="46"/>
      <c r="E1226" s="145"/>
      <c r="F1226" s="146"/>
      <c r="G1226" s="147"/>
      <c r="H1226" s="148"/>
      <c r="I1226" s="158"/>
      <c r="J1226" s="146"/>
      <c r="K1226" s="146"/>
      <c r="L1226" s="149"/>
      <c r="M1226" s="623"/>
      <c r="N1226" s="626"/>
      <c r="O1226" s="36"/>
      <c r="P1226" s="151" t="s">
        <v>1474</v>
      </c>
      <c r="Q1226" s="150"/>
      <c r="R1226" s="150" t="str">
        <f t="shared" si="118"/>
        <v/>
      </c>
      <c r="S1226" s="15"/>
      <c r="T1226" s="15"/>
      <c r="U1226" s="15"/>
      <c r="V1226" s="15"/>
      <c r="W1226" s="473"/>
      <c r="X1226" s="473"/>
      <c r="Y1226" s="15"/>
      <c r="Z1226" s="15"/>
      <c r="AA1226" s="15"/>
      <c r="AC1226" s="16"/>
      <c r="AD1226" s="15">
        <v>1</v>
      </c>
      <c r="AE1226" s="16"/>
      <c r="AF1226" s="16"/>
      <c r="AG1226" s="16"/>
      <c r="AH1226" s="16"/>
      <c r="AI1226" s="16"/>
      <c r="AJ1226" s="16"/>
      <c r="AK1226" s="16"/>
      <c r="AL1226" s="16"/>
      <c r="AM1226" s="16"/>
      <c r="AN1226" s="16"/>
      <c r="AO1226" s="16"/>
      <c r="AP1226" s="16"/>
      <c r="AQ1226" s="16"/>
    </row>
    <row r="1227" spans="1:43" s="17" customFormat="1" ht="12.75" hidden="1" customHeight="1">
      <c r="A1227" s="126" t="s">
        <v>1200</v>
      </c>
      <c r="B1227" s="72"/>
      <c r="C1227" s="144" t="s">
        <v>1201</v>
      </c>
      <c r="D1227" s="46"/>
      <c r="E1227" s="145"/>
      <c r="F1227" s="146"/>
      <c r="G1227" s="147"/>
      <c r="H1227" s="148"/>
      <c r="I1227" s="158"/>
      <c r="J1227" s="146"/>
      <c r="K1227" s="146"/>
      <c r="L1227" s="149"/>
      <c r="M1227" s="623"/>
      <c r="N1227" s="626"/>
      <c r="O1227" s="36"/>
      <c r="P1227" s="151" t="s">
        <v>1474</v>
      </c>
      <c r="Q1227" s="150"/>
      <c r="R1227" s="150" t="str">
        <f t="shared" ref="R1227:R1290" si="122">IF(SUM(E1227:N1227)=0,"",P1227)</f>
        <v/>
      </c>
      <c r="S1227" s="15"/>
      <c r="T1227" s="15"/>
      <c r="U1227" s="15"/>
      <c r="V1227" s="15"/>
      <c r="W1227" s="473"/>
      <c r="X1227" s="473"/>
      <c r="Y1227" s="15"/>
      <c r="Z1227" s="15"/>
      <c r="AA1227" s="15"/>
      <c r="AC1227" s="16"/>
      <c r="AD1227" s="15">
        <v>1</v>
      </c>
      <c r="AE1227" s="16"/>
      <c r="AF1227" s="16"/>
      <c r="AG1227" s="16"/>
      <c r="AH1227" s="16"/>
      <c r="AI1227" s="16"/>
      <c r="AJ1227" s="16"/>
      <c r="AK1227" s="16"/>
      <c r="AL1227" s="16"/>
      <c r="AM1227" s="16"/>
      <c r="AN1227" s="16"/>
      <c r="AO1227" s="16"/>
      <c r="AP1227" s="16"/>
      <c r="AQ1227" s="16"/>
    </row>
    <row r="1228" spans="1:43" s="17" customFormat="1" ht="12.75" hidden="1" customHeight="1">
      <c r="A1228" s="126" t="s">
        <v>1211</v>
      </c>
      <c r="B1228" s="72"/>
      <c r="C1228" s="144" t="s">
        <v>287</v>
      </c>
      <c r="D1228" s="46"/>
      <c r="E1228" s="145"/>
      <c r="F1228" s="146"/>
      <c r="G1228" s="147"/>
      <c r="H1228" s="148"/>
      <c r="I1228" s="158"/>
      <c r="J1228" s="146"/>
      <c r="K1228" s="146"/>
      <c r="L1228" s="149"/>
      <c r="M1228" s="623"/>
      <c r="N1228" s="626"/>
      <c r="O1228" s="36"/>
      <c r="P1228" s="151" t="s">
        <v>1474</v>
      </c>
      <c r="Q1228" s="150"/>
      <c r="R1228" s="150" t="str">
        <f t="shared" si="122"/>
        <v/>
      </c>
      <c r="S1228" s="15"/>
      <c r="T1228" s="15"/>
      <c r="U1228" s="15"/>
      <c r="V1228" s="15"/>
      <c r="W1228" s="473"/>
      <c r="X1228" s="473"/>
      <c r="Y1228" s="15"/>
      <c r="Z1228" s="15"/>
      <c r="AA1228" s="15"/>
      <c r="AC1228" s="16"/>
      <c r="AD1228" s="15">
        <v>1</v>
      </c>
      <c r="AE1228" s="16"/>
      <c r="AF1228" s="16"/>
      <c r="AG1228" s="16"/>
      <c r="AH1228" s="16"/>
      <c r="AI1228" s="16"/>
      <c r="AJ1228" s="16"/>
      <c r="AK1228" s="16"/>
      <c r="AL1228" s="16"/>
      <c r="AM1228" s="16"/>
      <c r="AN1228" s="16"/>
      <c r="AO1228" s="16"/>
      <c r="AP1228" s="16"/>
      <c r="AQ1228" s="16"/>
    </row>
    <row r="1229" spans="1:43" s="17" customFormat="1" ht="12.75" hidden="1" customHeight="1" thickBot="1">
      <c r="A1229" s="126" t="s">
        <v>1202</v>
      </c>
      <c r="B1229" s="74"/>
      <c r="C1229" s="167" t="s">
        <v>1203</v>
      </c>
      <c r="D1229" s="46"/>
      <c r="E1229" s="145"/>
      <c r="F1229" s="146"/>
      <c r="G1229" s="147"/>
      <c r="H1229" s="148"/>
      <c r="I1229" s="158"/>
      <c r="J1229" s="146"/>
      <c r="K1229" s="146"/>
      <c r="L1229" s="149"/>
      <c r="M1229" s="623"/>
      <c r="N1229" s="626"/>
      <c r="O1229" s="36"/>
      <c r="P1229" s="151" t="s">
        <v>1474</v>
      </c>
      <c r="Q1229" s="150"/>
      <c r="R1229" s="150" t="str">
        <f t="shared" si="122"/>
        <v/>
      </c>
      <c r="S1229" s="15"/>
      <c r="T1229" s="15"/>
      <c r="U1229" s="15"/>
      <c r="V1229" s="15"/>
      <c r="W1229" s="473"/>
      <c r="X1229" s="473"/>
      <c r="Y1229" s="15"/>
      <c r="Z1229" s="15"/>
      <c r="AA1229" s="15"/>
      <c r="AC1229" s="16"/>
      <c r="AD1229" s="15">
        <v>1</v>
      </c>
      <c r="AE1229" s="16"/>
      <c r="AF1229" s="16"/>
      <c r="AG1229" s="16"/>
      <c r="AH1229" s="16"/>
      <c r="AI1229" s="16"/>
      <c r="AJ1229" s="16"/>
      <c r="AK1229" s="16"/>
      <c r="AL1229" s="16"/>
      <c r="AM1229" s="16"/>
      <c r="AN1229" s="16"/>
      <c r="AO1229" s="16"/>
      <c r="AP1229" s="16"/>
      <c r="AQ1229" s="16"/>
    </row>
    <row r="1230" spans="1:43" s="18" customFormat="1" ht="15.75" hidden="1" customHeight="1">
      <c r="A1230" s="126" t="s">
        <v>1230</v>
      </c>
      <c r="B1230" s="755" t="s">
        <v>1231</v>
      </c>
      <c r="C1230" s="756"/>
      <c r="D1230" s="25"/>
      <c r="E1230" s="90">
        <f t="shared" ref="E1230:N1230" si="123">SUM(E1231:E1246)</f>
        <v>0</v>
      </c>
      <c r="F1230" s="91">
        <f t="shared" si="123"/>
        <v>0</v>
      </c>
      <c r="G1230" s="92">
        <f t="shared" si="123"/>
        <v>0</v>
      </c>
      <c r="H1230" s="611">
        <f t="shared" si="123"/>
        <v>0</v>
      </c>
      <c r="I1230" s="612">
        <f t="shared" si="123"/>
        <v>0</v>
      </c>
      <c r="J1230" s="91">
        <f t="shared" si="123"/>
        <v>0</v>
      </c>
      <c r="K1230" s="91">
        <f t="shared" si="123"/>
        <v>0</v>
      </c>
      <c r="L1230" s="93">
        <f t="shared" si="123"/>
        <v>0</v>
      </c>
      <c r="M1230" s="612">
        <f t="shared" si="123"/>
        <v>0</v>
      </c>
      <c r="N1230" s="93">
        <f t="shared" si="123"/>
        <v>0</v>
      </c>
      <c r="O1230" s="36"/>
      <c r="P1230" s="151" t="s">
        <v>1500</v>
      </c>
      <c r="Q1230" s="150"/>
      <c r="R1230" s="150" t="str">
        <f t="shared" si="122"/>
        <v/>
      </c>
      <c r="S1230" s="15"/>
      <c r="T1230" s="15"/>
      <c r="U1230" s="15"/>
      <c r="V1230" s="15"/>
      <c r="W1230" s="473"/>
      <c r="X1230" s="473"/>
      <c r="Y1230" s="15"/>
      <c r="Z1230" s="15"/>
      <c r="AA1230" s="15"/>
      <c r="AC1230" s="15"/>
      <c r="AD1230" s="15">
        <v>1</v>
      </c>
      <c r="AE1230" s="15"/>
      <c r="AF1230" s="15"/>
      <c r="AG1230" s="15"/>
      <c r="AH1230" s="15"/>
      <c r="AI1230" s="15"/>
      <c r="AJ1230" s="15"/>
      <c r="AK1230" s="15"/>
      <c r="AL1230" s="15"/>
      <c r="AM1230" s="15"/>
      <c r="AN1230" s="15"/>
      <c r="AO1230" s="15"/>
      <c r="AP1230" s="15"/>
      <c r="AQ1230" s="15"/>
    </row>
    <row r="1231" spans="1:43" s="17" customFormat="1" ht="12.75" hidden="1" customHeight="1">
      <c r="A1231" s="126" t="s">
        <v>1232</v>
      </c>
      <c r="B1231" s="72"/>
      <c r="C1231" s="144" t="s">
        <v>1798</v>
      </c>
      <c r="D1231" s="46"/>
      <c r="E1231" s="145"/>
      <c r="F1231" s="146"/>
      <c r="G1231" s="147"/>
      <c r="H1231" s="148"/>
      <c r="I1231" s="158"/>
      <c r="J1231" s="146"/>
      <c r="K1231" s="146"/>
      <c r="L1231" s="149"/>
      <c r="M1231" s="623"/>
      <c r="N1231" s="626"/>
      <c r="O1231" s="36"/>
      <c r="P1231" s="151" t="s">
        <v>1474</v>
      </c>
      <c r="Q1231" s="150"/>
      <c r="R1231" s="150" t="str">
        <f t="shared" si="122"/>
        <v/>
      </c>
      <c r="S1231" s="15"/>
      <c r="T1231" s="15"/>
      <c r="U1231" s="15"/>
      <c r="V1231" s="15"/>
      <c r="W1231" s="473"/>
      <c r="X1231" s="473"/>
      <c r="Y1231" s="15"/>
      <c r="Z1231" s="15"/>
      <c r="AA1231" s="15"/>
      <c r="AC1231" s="16"/>
      <c r="AD1231" s="15">
        <v>1</v>
      </c>
      <c r="AE1231" s="16"/>
      <c r="AF1231" s="16"/>
      <c r="AG1231" s="16"/>
      <c r="AH1231" s="16"/>
      <c r="AI1231" s="16"/>
      <c r="AJ1231" s="16"/>
      <c r="AK1231" s="16"/>
      <c r="AL1231" s="16"/>
      <c r="AM1231" s="16"/>
      <c r="AN1231" s="16"/>
      <c r="AO1231" s="16"/>
      <c r="AP1231" s="16"/>
      <c r="AQ1231" s="16"/>
    </row>
    <row r="1232" spans="1:43" s="17" customFormat="1" ht="12.75" hidden="1" customHeight="1">
      <c r="A1232" s="126" t="s">
        <v>1247</v>
      </c>
      <c r="B1232" s="72"/>
      <c r="C1232" s="144" t="s">
        <v>1248</v>
      </c>
      <c r="D1232" s="46"/>
      <c r="E1232" s="145"/>
      <c r="F1232" s="146"/>
      <c r="G1232" s="147"/>
      <c r="H1232" s="148"/>
      <c r="I1232" s="158"/>
      <c r="J1232" s="146"/>
      <c r="K1232" s="146"/>
      <c r="L1232" s="149"/>
      <c r="M1232" s="623"/>
      <c r="N1232" s="626"/>
      <c r="O1232" s="36"/>
      <c r="P1232" s="151" t="s">
        <v>1474</v>
      </c>
      <c r="Q1232" s="150"/>
      <c r="R1232" s="150" t="str">
        <f t="shared" si="122"/>
        <v/>
      </c>
      <c r="S1232" s="15"/>
      <c r="T1232" s="15"/>
      <c r="U1232" s="15"/>
      <c r="V1232" s="15"/>
      <c r="W1232" s="473"/>
      <c r="X1232" s="473"/>
      <c r="Y1232" s="15"/>
      <c r="Z1232" s="15"/>
      <c r="AA1232" s="15"/>
      <c r="AC1232" s="16"/>
      <c r="AD1232" s="15">
        <v>1</v>
      </c>
      <c r="AE1232" s="16"/>
      <c r="AF1232" s="16"/>
      <c r="AG1232" s="16"/>
      <c r="AH1232" s="16"/>
      <c r="AI1232" s="16"/>
      <c r="AJ1232" s="16"/>
      <c r="AK1232" s="16"/>
      <c r="AL1232" s="16"/>
      <c r="AM1232" s="16"/>
      <c r="AN1232" s="16"/>
      <c r="AO1232" s="16"/>
      <c r="AP1232" s="16"/>
      <c r="AQ1232" s="16"/>
    </row>
    <row r="1233" spans="1:43" s="17" customFormat="1" ht="12.75" hidden="1" customHeight="1">
      <c r="A1233" s="126" t="s">
        <v>1249</v>
      </c>
      <c r="B1233" s="72"/>
      <c r="C1233" s="144" t="s">
        <v>1250</v>
      </c>
      <c r="D1233" s="46"/>
      <c r="E1233" s="145"/>
      <c r="F1233" s="146"/>
      <c r="G1233" s="147"/>
      <c r="H1233" s="148"/>
      <c r="I1233" s="158"/>
      <c r="J1233" s="146"/>
      <c r="K1233" s="146"/>
      <c r="L1233" s="149"/>
      <c r="M1233" s="623"/>
      <c r="N1233" s="626"/>
      <c r="O1233" s="36"/>
      <c r="P1233" s="151" t="s">
        <v>1474</v>
      </c>
      <c r="Q1233" s="150"/>
      <c r="R1233" s="150" t="str">
        <f t="shared" si="122"/>
        <v/>
      </c>
      <c r="S1233" s="15"/>
      <c r="T1233" s="15"/>
      <c r="U1233" s="15"/>
      <c r="V1233" s="15"/>
      <c r="W1233" s="473"/>
      <c r="X1233" s="473"/>
      <c r="Y1233" s="15"/>
      <c r="Z1233" s="15"/>
      <c r="AA1233" s="15"/>
      <c r="AC1233" s="16"/>
      <c r="AD1233" s="15">
        <v>1</v>
      </c>
      <c r="AE1233" s="16"/>
      <c r="AF1233" s="16"/>
      <c r="AG1233" s="16"/>
      <c r="AH1233" s="16"/>
      <c r="AI1233" s="16"/>
      <c r="AJ1233" s="16"/>
      <c r="AK1233" s="16"/>
      <c r="AL1233" s="16"/>
      <c r="AM1233" s="16"/>
      <c r="AN1233" s="16"/>
      <c r="AO1233" s="16"/>
      <c r="AP1233" s="16"/>
      <c r="AQ1233" s="16"/>
    </row>
    <row r="1234" spans="1:43" s="17" customFormat="1" ht="12.75" hidden="1" customHeight="1">
      <c r="A1234" s="126" t="s">
        <v>1251</v>
      </c>
      <c r="B1234" s="72"/>
      <c r="C1234" s="144" t="s">
        <v>1252</v>
      </c>
      <c r="D1234" s="46"/>
      <c r="E1234" s="145"/>
      <c r="F1234" s="146"/>
      <c r="G1234" s="147"/>
      <c r="H1234" s="148"/>
      <c r="I1234" s="158"/>
      <c r="J1234" s="146"/>
      <c r="K1234" s="146"/>
      <c r="L1234" s="149"/>
      <c r="M1234" s="623"/>
      <c r="N1234" s="626"/>
      <c r="O1234" s="36"/>
      <c r="P1234" s="151" t="s">
        <v>1474</v>
      </c>
      <c r="Q1234" s="150"/>
      <c r="R1234" s="150" t="str">
        <f t="shared" si="122"/>
        <v/>
      </c>
      <c r="S1234" s="15"/>
      <c r="T1234" s="15"/>
      <c r="U1234" s="15"/>
      <c r="V1234" s="15"/>
      <c r="W1234" s="473"/>
      <c r="X1234" s="473"/>
      <c r="Y1234" s="15"/>
      <c r="Z1234" s="15"/>
      <c r="AA1234" s="15"/>
      <c r="AC1234" s="16"/>
      <c r="AD1234" s="15">
        <v>1</v>
      </c>
      <c r="AE1234" s="16"/>
      <c r="AF1234" s="16"/>
      <c r="AG1234" s="16"/>
      <c r="AH1234" s="16"/>
      <c r="AI1234" s="16"/>
      <c r="AJ1234" s="16"/>
      <c r="AK1234" s="16"/>
      <c r="AL1234" s="16"/>
      <c r="AM1234" s="16"/>
      <c r="AN1234" s="16"/>
      <c r="AO1234" s="16"/>
      <c r="AP1234" s="16"/>
      <c r="AQ1234" s="16"/>
    </row>
    <row r="1235" spans="1:43" s="17" customFormat="1" ht="12.75" hidden="1" customHeight="1">
      <c r="A1235" s="126" t="s">
        <v>1253</v>
      </c>
      <c r="B1235" s="72"/>
      <c r="C1235" s="73" t="s">
        <v>1263</v>
      </c>
      <c r="D1235" s="46"/>
      <c r="E1235" s="145"/>
      <c r="F1235" s="146"/>
      <c r="G1235" s="147"/>
      <c r="H1235" s="148"/>
      <c r="I1235" s="158"/>
      <c r="J1235" s="146"/>
      <c r="K1235" s="146"/>
      <c r="L1235" s="149"/>
      <c r="M1235" s="623"/>
      <c r="N1235" s="626"/>
      <c r="O1235" s="36"/>
      <c r="P1235" s="151" t="s">
        <v>1474</v>
      </c>
      <c r="Q1235" s="150"/>
      <c r="R1235" s="150" t="str">
        <f t="shared" si="122"/>
        <v/>
      </c>
      <c r="S1235" s="15"/>
      <c r="T1235" s="15"/>
      <c r="U1235" s="15"/>
      <c r="V1235" s="15"/>
      <c r="W1235" s="473"/>
      <c r="X1235" s="473"/>
      <c r="Y1235" s="15"/>
      <c r="Z1235" s="15"/>
      <c r="AA1235" s="15"/>
      <c r="AC1235" s="16"/>
      <c r="AD1235" s="15">
        <v>1</v>
      </c>
      <c r="AE1235" s="16"/>
      <c r="AF1235" s="16"/>
      <c r="AG1235" s="16"/>
      <c r="AH1235" s="16"/>
      <c r="AI1235" s="16"/>
      <c r="AJ1235" s="16"/>
      <c r="AK1235" s="16"/>
      <c r="AL1235" s="16"/>
      <c r="AM1235" s="16"/>
      <c r="AN1235" s="16"/>
      <c r="AO1235" s="16"/>
      <c r="AP1235" s="16"/>
      <c r="AQ1235" s="16"/>
    </row>
    <row r="1236" spans="1:43" s="17" customFormat="1" ht="12.75" hidden="1" customHeight="1">
      <c r="A1236" s="126" t="s">
        <v>1254</v>
      </c>
      <c r="B1236" s="72"/>
      <c r="C1236" s="144" t="s">
        <v>1255</v>
      </c>
      <c r="D1236" s="46"/>
      <c r="E1236" s="145"/>
      <c r="F1236" s="146"/>
      <c r="G1236" s="147"/>
      <c r="H1236" s="148"/>
      <c r="I1236" s="158"/>
      <c r="J1236" s="146"/>
      <c r="K1236" s="146"/>
      <c r="L1236" s="149"/>
      <c r="M1236" s="623"/>
      <c r="N1236" s="626"/>
      <c r="O1236" s="36"/>
      <c r="P1236" s="151" t="s">
        <v>1474</v>
      </c>
      <c r="Q1236" s="150"/>
      <c r="R1236" s="150" t="str">
        <f t="shared" si="122"/>
        <v/>
      </c>
      <c r="S1236" s="15"/>
      <c r="T1236" s="15"/>
      <c r="U1236" s="15"/>
      <c r="V1236" s="15"/>
      <c r="W1236" s="473"/>
      <c r="X1236" s="473"/>
      <c r="Y1236" s="15"/>
      <c r="Z1236" s="15"/>
      <c r="AA1236" s="15"/>
      <c r="AC1236" s="16"/>
      <c r="AD1236" s="15">
        <v>1</v>
      </c>
      <c r="AE1236" s="16"/>
      <c r="AF1236" s="16"/>
      <c r="AG1236" s="16"/>
      <c r="AH1236" s="16"/>
      <c r="AI1236" s="16"/>
      <c r="AJ1236" s="16"/>
      <c r="AK1236" s="16"/>
      <c r="AL1236" s="16"/>
      <c r="AM1236" s="16"/>
      <c r="AN1236" s="16"/>
      <c r="AO1236" s="16"/>
      <c r="AP1236" s="16"/>
      <c r="AQ1236" s="16"/>
    </row>
    <row r="1237" spans="1:43" s="17" customFormat="1" ht="12.75" hidden="1" customHeight="1">
      <c r="A1237" s="126" t="s">
        <v>1256</v>
      </c>
      <c r="B1237" s="72"/>
      <c r="C1237" s="144" t="s">
        <v>1257</v>
      </c>
      <c r="D1237" s="46"/>
      <c r="E1237" s="145"/>
      <c r="F1237" s="146"/>
      <c r="G1237" s="147"/>
      <c r="H1237" s="148"/>
      <c r="I1237" s="158"/>
      <c r="J1237" s="146"/>
      <c r="K1237" s="146"/>
      <c r="L1237" s="149"/>
      <c r="M1237" s="623"/>
      <c r="N1237" s="626"/>
      <c r="O1237" s="36"/>
      <c r="P1237" s="151" t="s">
        <v>1474</v>
      </c>
      <c r="Q1237" s="150"/>
      <c r="R1237" s="150" t="str">
        <f t="shared" si="122"/>
        <v/>
      </c>
      <c r="S1237" s="15"/>
      <c r="T1237" s="15"/>
      <c r="U1237" s="15"/>
      <c r="V1237" s="15"/>
      <c r="W1237" s="473"/>
      <c r="X1237" s="473"/>
      <c r="Y1237" s="15"/>
      <c r="Z1237" s="15"/>
      <c r="AA1237" s="15"/>
      <c r="AC1237" s="16"/>
      <c r="AD1237" s="15">
        <v>1</v>
      </c>
      <c r="AE1237" s="16"/>
      <c r="AF1237" s="16"/>
      <c r="AG1237" s="16"/>
      <c r="AH1237" s="16"/>
      <c r="AI1237" s="16"/>
      <c r="AJ1237" s="16"/>
      <c r="AK1237" s="16"/>
      <c r="AL1237" s="16"/>
      <c r="AM1237" s="16"/>
      <c r="AN1237" s="16"/>
      <c r="AO1237" s="16"/>
      <c r="AP1237" s="16"/>
      <c r="AQ1237" s="16"/>
    </row>
    <row r="1238" spans="1:43" s="17" customFormat="1" ht="12.75" hidden="1" customHeight="1">
      <c r="A1238" s="126" t="s">
        <v>1258</v>
      </c>
      <c r="B1238" s="72"/>
      <c r="C1238" s="144" t="s">
        <v>1259</v>
      </c>
      <c r="D1238" s="46"/>
      <c r="E1238" s="145"/>
      <c r="F1238" s="146"/>
      <c r="G1238" s="147"/>
      <c r="H1238" s="148"/>
      <c r="I1238" s="158"/>
      <c r="J1238" s="146"/>
      <c r="K1238" s="146"/>
      <c r="L1238" s="149"/>
      <c r="M1238" s="623"/>
      <c r="N1238" s="626"/>
      <c r="O1238" s="36"/>
      <c r="P1238" s="151" t="s">
        <v>1474</v>
      </c>
      <c r="Q1238" s="150"/>
      <c r="R1238" s="150" t="str">
        <f t="shared" si="122"/>
        <v/>
      </c>
      <c r="S1238" s="15"/>
      <c r="T1238" s="15"/>
      <c r="U1238" s="15"/>
      <c r="V1238" s="15"/>
      <c r="W1238" s="473"/>
      <c r="X1238" s="473"/>
      <c r="Y1238" s="15"/>
      <c r="Z1238" s="15"/>
      <c r="AA1238" s="15"/>
      <c r="AC1238" s="16"/>
      <c r="AD1238" s="15">
        <v>1</v>
      </c>
      <c r="AE1238" s="16"/>
      <c r="AF1238" s="16"/>
      <c r="AG1238" s="16"/>
      <c r="AH1238" s="16"/>
      <c r="AI1238" s="16"/>
      <c r="AJ1238" s="16"/>
      <c r="AK1238" s="16"/>
      <c r="AL1238" s="16"/>
      <c r="AM1238" s="16"/>
      <c r="AN1238" s="16"/>
      <c r="AO1238" s="16"/>
      <c r="AP1238" s="16"/>
      <c r="AQ1238" s="16"/>
    </row>
    <row r="1239" spans="1:43" s="17" customFormat="1" ht="12.75" hidden="1" customHeight="1">
      <c r="A1239" s="126" t="s">
        <v>1260</v>
      </c>
      <c r="B1239" s="72"/>
      <c r="C1239" s="144" t="s">
        <v>749</v>
      </c>
      <c r="D1239" s="46"/>
      <c r="E1239" s="145"/>
      <c r="F1239" s="146"/>
      <c r="G1239" s="147"/>
      <c r="H1239" s="148"/>
      <c r="I1239" s="158"/>
      <c r="J1239" s="146"/>
      <c r="K1239" s="146"/>
      <c r="L1239" s="149"/>
      <c r="M1239" s="623"/>
      <c r="N1239" s="626"/>
      <c r="O1239" s="36"/>
      <c r="P1239" s="151" t="s">
        <v>1474</v>
      </c>
      <c r="Q1239" s="150"/>
      <c r="R1239" s="150" t="str">
        <f t="shared" si="122"/>
        <v/>
      </c>
      <c r="S1239" s="15"/>
      <c r="T1239" s="15"/>
      <c r="U1239" s="15"/>
      <c r="V1239" s="15"/>
      <c r="W1239" s="473"/>
      <c r="X1239" s="473"/>
      <c r="Y1239" s="15"/>
      <c r="Z1239" s="15"/>
      <c r="AA1239" s="15"/>
      <c r="AC1239" s="16"/>
      <c r="AD1239" s="15">
        <v>1</v>
      </c>
      <c r="AE1239" s="16"/>
      <c r="AF1239" s="16"/>
      <c r="AG1239" s="16"/>
      <c r="AH1239" s="16"/>
      <c r="AI1239" s="16"/>
      <c r="AJ1239" s="16"/>
      <c r="AK1239" s="16"/>
      <c r="AL1239" s="16"/>
      <c r="AM1239" s="16"/>
      <c r="AN1239" s="16"/>
      <c r="AO1239" s="16"/>
      <c r="AP1239" s="16"/>
      <c r="AQ1239" s="16"/>
    </row>
    <row r="1240" spans="1:43" s="17" customFormat="1" ht="12.75" hidden="1" customHeight="1">
      <c r="A1240" s="126" t="s">
        <v>1233</v>
      </c>
      <c r="B1240" s="72"/>
      <c r="C1240" s="144" t="s">
        <v>1234</v>
      </c>
      <c r="D1240" s="46"/>
      <c r="E1240" s="145"/>
      <c r="F1240" s="146"/>
      <c r="G1240" s="147"/>
      <c r="H1240" s="148"/>
      <c r="I1240" s="158"/>
      <c r="J1240" s="146"/>
      <c r="K1240" s="146"/>
      <c r="L1240" s="149"/>
      <c r="M1240" s="623"/>
      <c r="N1240" s="626"/>
      <c r="O1240" s="36"/>
      <c r="P1240" s="151" t="s">
        <v>1474</v>
      </c>
      <c r="Q1240" s="150"/>
      <c r="R1240" s="150" t="str">
        <f t="shared" si="122"/>
        <v/>
      </c>
      <c r="S1240" s="15"/>
      <c r="T1240" s="15"/>
      <c r="U1240" s="15"/>
      <c r="V1240" s="15"/>
      <c r="W1240" s="473"/>
      <c r="X1240" s="473"/>
      <c r="Y1240" s="15"/>
      <c r="Z1240" s="15"/>
      <c r="AA1240" s="15"/>
      <c r="AC1240" s="16"/>
      <c r="AD1240" s="15">
        <v>1</v>
      </c>
      <c r="AE1240" s="16"/>
      <c r="AF1240" s="16"/>
      <c r="AG1240" s="16"/>
      <c r="AH1240" s="16"/>
      <c r="AI1240" s="16"/>
      <c r="AJ1240" s="16"/>
      <c r="AK1240" s="16"/>
      <c r="AL1240" s="16"/>
      <c r="AM1240" s="16"/>
      <c r="AN1240" s="16"/>
      <c r="AO1240" s="16"/>
      <c r="AP1240" s="16"/>
      <c r="AQ1240" s="16"/>
    </row>
    <row r="1241" spans="1:43" s="17" customFormat="1" ht="12.75" hidden="1" customHeight="1">
      <c r="A1241" s="126" t="s">
        <v>1235</v>
      </c>
      <c r="B1241" s="72"/>
      <c r="C1241" s="144" t="s">
        <v>1236</v>
      </c>
      <c r="D1241" s="46"/>
      <c r="E1241" s="145"/>
      <c r="F1241" s="146"/>
      <c r="G1241" s="147"/>
      <c r="H1241" s="148"/>
      <c r="I1241" s="158"/>
      <c r="J1241" s="146"/>
      <c r="K1241" s="146"/>
      <c r="L1241" s="149"/>
      <c r="M1241" s="623"/>
      <c r="N1241" s="626"/>
      <c r="O1241" s="36"/>
      <c r="P1241" s="151" t="s">
        <v>1474</v>
      </c>
      <c r="Q1241" s="150"/>
      <c r="R1241" s="150" t="str">
        <f t="shared" si="122"/>
        <v/>
      </c>
      <c r="S1241" s="15"/>
      <c r="T1241" s="15"/>
      <c r="U1241" s="15"/>
      <c r="V1241" s="15"/>
      <c r="W1241" s="473"/>
      <c r="X1241" s="473"/>
      <c r="Y1241" s="15"/>
      <c r="Z1241" s="15"/>
      <c r="AA1241" s="15"/>
      <c r="AC1241" s="16"/>
      <c r="AD1241" s="15">
        <v>1</v>
      </c>
      <c r="AE1241" s="16"/>
      <c r="AF1241" s="16"/>
      <c r="AG1241" s="16"/>
      <c r="AH1241" s="16"/>
      <c r="AI1241" s="16"/>
      <c r="AJ1241" s="16"/>
      <c r="AK1241" s="16"/>
      <c r="AL1241" s="16"/>
      <c r="AM1241" s="16"/>
      <c r="AN1241" s="16"/>
      <c r="AO1241" s="16"/>
      <c r="AP1241" s="16"/>
      <c r="AQ1241" s="16"/>
    </row>
    <row r="1242" spans="1:43" s="17" customFormat="1" ht="12.75" hidden="1" customHeight="1">
      <c r="A1242" s="126" t="s">
        <v>1237</v>
      </c>
      <c r="B1242" s="72"/>
      <c r="C1242" s="144" t="s">
        <v>1238</v>
      </c>
      <c r="D1242" s="46"/>
      <c r="E1242" s="145"/>
      <c r="F1242" s="146"/>
      <c r="G1242" s="147"/>
      <c r="H1242" s="148"/>
      <c r="I1242" s="158"/>
      <c r="J1242" s="146"/>
      <c r="K1242" s="146"/>
      <c r="L1242" s="149"/>
      <c r="M1242" s="623"/>
      <c r="N1242" s="626"/>
      <c r="O1242" s="36"/>
      <c r="P1242" s="151" t="s">
        <v>1474</v>
      </c>
      <c r="Q1242" s="150"/>
      <c r="R1242" s="150" t="str">
        <f t="shared" si="122"/>
        <v/>
      </c>
      <c r="S1242" s="15"/>
      <c r="T1242" s="15"/>
      <c r="U1242" s="15"/>
      <c r="V1242" s="15"/>
      <c r="W1242" s="473"/>
      <c r="X1242" s="473"/>
      <c r="Y1242" s="15"/>
      <c r="Z1242" s="15"/>
      <c r="AA1242" s="15"/>
      <c r="AC1242" s="16"/>
      <c r="AD1242" s="15">
        <v>1</v>
      </c>
      <c r="AE1242" s="16"/>
      <c r="AF1242" s="16"/>
      <c r="AG1242" s="16"/>
      <c r="AH1242" s="16"/>
      <c r="AI1242" s="16"/>
      <c r="AJ1242" s="16"/>
      <c r="AK1242" s="16"/>
      <c r="AL1242" s="16"/>
      <c r="AM1242" s="16"/>
      <c r="AN1242" s="16"/>
      <c r="AO1242" s="16"/>
      <c r="AP1242" s="16"/>
      <c r="AQ1242" s="16"/>
    </row>
    <row r="1243" spans="1:43" s="17" customFormat="1" ht="12.75" hidden="1" customHeight="1">
      <c r="A1243" s="126" t="s">
        <v>1239</v>
      </c>
      <c r="B1243" s="72"/>
      <c r="C1243" s="144" t="s">
        <v>1240</v>
      </c>
      <c r="D1243" s="46"/>
      <c r="E1243" s="145"/>
      <c r="F1243" s="146"/>
      <c r="G1243" s="147"/>
      <c r="H1243" s="148"/>
      <c r="I1243" s="158"/>
      <c r="J1243" s="146"/>
      <c r="K1243" s="146"/>
      <c r="L1243" s="149"/>
      <c r="M1243" s="623"/>
      <c r="N1243" s="626"/>
      <c r="O1243" s="36"/>
      <c r="P1243" s="151" t="s">
        <v>1474</v>
      </c>
      <c r="Q1243" s="150"/>
      <c r="R1243" s="150" t="str">
        <f t="shared" si="122"/>
        <v/>
      </c>
      <c r="S1243" s="15"/>
      <c r="T1243" s="15"/>
      <c r="U1243" s="15"/>
      <c r="V1243" s="15"/>
      <c r="W1243" s="473"/>
      <c r="X1243" s="473"/>
      <c r="Y1243" s="15"/>
      <c r="Z1243" s="15"/>
      <c r="AA1243" s="15"/>
      <c r="AC1243" s="16"/>
      <c r="AD1243" s="15">
        <v>1</v>
      </c>
      <c r="AE1243" s="16"/>
      <c r="AF1243" s="16"/>
      <c r="AG1243" s="16"/>
      <c r="AH1243" s="16"/>
      <c r="AI1243" s="16"/>
      <c r="AJ1243" s="16"/>
      <c r="AK1243" s="16"/>
      <c r="AL1243" s="16"/>
      <c r="AM1243" s="16"/>
      <c r="AN1243" s="16"/>
      <c r="AO1243" s="16"/>
      <c r="AP1243" s="16"/>
      <c r="AQ1243" s="16"/>
    </row>
    <row r="1244" spans="1:43" s="17" customFormat="1" ht="12.75" hidden="1" customHeight="1">
      <c r="A1244" s="126" t="s">
        <v>1241</v>
      </c>
      <c r="B1244" s="72"/>
      <c r="C1244" s="144" t="s">
        <v>1242</v>
      </c>
      <c r="D1244" s="46"/>
      <c r="E1244" s="145"/>
      <c r="F1244" s="146"/>
      <c r="G1244" s="147"/>
      <c r="H1244" s="148"/>
      <c r="I1244" s="158"/>
      <c r="J1244" s="146"/>
      <c r="K1244" s="146"/>
      <c r="L1244" s="149"/>
      <c r="M1244" s="623"/>
      <c r="N1244" s="626"/>
      <c r="O1244" s="36"/>
      <c r="P1244" s="151" t="s">
        <v>1474</v>
      </c>
      <c r="Q1244" s="150"/>
      <c r="R1244" s="150" t="str">
        <f t="shared" si="122"/>
        <v/>
      </c>
      <c r="S1244" s="15"/>
      <c r="T1244" s="15"/>
      <c r="U1244" s="15"/>
      <c r="V1244" s="15"/>
      <c r="W1244" s="473"/>
      <c r="X1244" s="473"/>
      <c r="Y1244" s="15"/>
      <c r="Z1244" s="15"/>
      <c r="AA1244" s="15"/>
      <c r="AC1244" s="16"/>
      <c r="AD1244" s="15">
        <v>1</v>
      </c>
      <c r="AE1244" s="16"/>
      <c r="AF1244" s="16"/>
      <c r="AG1244" s="16"/>
      <c r="AH1244" s="16"/>
      <c r="AI1244" s="16"/>
      <c r="AJ1244" s="16"/>
      <c r="AK1244" s="16"/>
      <c r="AL1244" s="16"/>
      <c r="AM1244" s="16"/>
      <c r="AN1244" s="16"/>
      <c r="AO1244" s="16"/>
      <c r="AP1244" s="16"/>
      <c r="AQ1244" s="16"/>
    </row>
    <row r="1245" spans="1:43" s="17" customFormat="1" ht="12.75" hidden="1" customHeight="1">
      <c r="A1245" s="126" t="s">
        <v>1243</v>
      </c>
      <c r="B1245" s="72"/>
      <c r="C1245" s="144" t="s">
        <v>1244</v>
      </c>
      <c r="D1245" s="46"/>
      <c r="E1245" s="145"/>
      <c r="F1245" s="146"/>
      <c r="G1245" s="147"/>
      <c r="H1245" s="148"/>
      <c r="I1245" s="158"/>
      <c r="J1245" s="146"/>
      <c r="K1245" s="146"/>
      <c r="L1245" s="149"/>
      <c r="M1245" s="623"/>
      <c r="N1245" s="626"/>
      <c r="O1245" s="36"/>
      <c r="P1245" s="151" t="s">
        <v>1474</v>
      </c>
      <c r="Q1245" s="150"/>
      <c r="R1245" s="150" t="str">
        <f t="shared" si="122"/>
        <v/>
      </c>
      <c r="S1245" s="15"/>
      <c r="T1245" s="15"/>
      <c r="U1245" s="15"/>
      <c r="V1245" s="15"/>
      <c r="W1245" s="473"/>
      <c r="X1245" s="473"/>
      <c r="Y1245" s="15"/>
      <c r="Z1245" s="15"/>
      <c r="AA1245" s="15"/>
      <c r="AC1245" s="16"/>
      <c r="AD1245" s="15">
        <v>1</v>
      </c>
      <c r="AE1245" s="16"/>
      <c r="AF1245" s="16"/>
      <c r="AG1245" s="16"/>
      <c r="AH1245" s="16"/>
      <c r="AI1245" s="16"/>
      <c r="AJ1245" s="16"/>
      <c r="AK1245" s="16"/>
      <c r="AL1245" s="16"/>
      <c r="AM1245" s="16"/>
      <c r="AN1245" s="16"/>
      <c r="AO1245" s="16"/>
      <c r="AP1245" s="16"/>
      <c r="AQ1245" s="16"/>
    </row>
    <row r="1246" spans="1:43" s="17" customFormat="1" ht="12.75" hidden="1" customHeight="1" thickBot="1">
      <c r="A1246" s="126" t="s">
        <v>1245</v>
      </c>
      <c r="B1246" s="74"/>
      <c r="C1246" s="167" t="s">
        <v>1246</v>
      </c>
      <c r="D1246" s="46"/>
      <c r="E1246" s="663"/>
      <c r="F1246" s="664"/>
      <c r="G1246" s="665"/>
      <c r="H1246" s="666"/>
      <c r="I1246" s="667"/>
      <c r="J1246" s="664"/>
      <c r="K1246" s="664"/>
      <c r="L1246" s="668"/>
      <c r="M1246" s="708"/>
      <c r="N1246" s="707"/>
      <c r="O1246" s="36"/>
      <c r="P1246" s="151" t="s">
        <v>1474</v>
      </c>
      <c r="Q1246" s="150"/>
      <c r="R1246" s="150" t="str">
        <f t="shared" si="122"/>
        <v/>
      </c>
      <c r="S1246" s="15"/>
      <c r="T1246" s="15"/>
      <c r="U1246" s="15"/>
      <c r="V1246" s="15"/>
      <c r="W1246" s="473"/>
      <c r="X1246" s="473"/>
      <c r="Y1246" s="15"/>
      <c r="Z1246" s="15"/>
      <c r="AA1246" s="15"/>
      <c r="AC1246" s="16"/>
      <c r="AD1246" s="15">
        <v>1</v>
      </c>
      <c r="AE1246" s="16"/>
      <c r="AF1246" s="16"/>
      <c r="AG1246" s="16"/>
      <c r="AH1246" s="16"/>
      <c r="AI1246" s="16"/>
      <c r="AJ1246" s="16"/>
      <c r="AK1246" s="16"/>
      <c r="AL1246" s="16"/>
      <c r="AM1246" s="16"/>
      <c r="AN1246" s="16"/>
      <c r="AO1246" s="16"/>
      <c r="AP1246" s="16"/>
      <c r="AQ1246" s="16"/>
    </row>
    <row r="1247" spans="1:43" s="18" customFormat="1" ht="27.75" customHeight="1" thickBot="1">
      <c r="A1247" s="126" t="s">
        <v>1437</v>
      </c>
      <c r="B1247" s="910" t="s">
        <v>619</v>
      </c>
      <c r="C1247" s="911"/>
      <c r="D1247" s="47"/>
      <c r="E1247" s="86">
        <f t="shared" ref="E1247:N1247" si="124">SUM(E1248,E1271,E1277,E1301,E1319)</f>
        <v>16</v>
      </c>
      <c r="F1247" s="87">
        <f t="shared" si="124"/>
        <v>4253</v>
      </c>
      <c r="G1247" s="88">
        <f t="shared" si="124"/>
        <v>19592</v>
      </c>
      <c r="H1247" s="114">
        <f t="shared" si="124"/>
        <v>41</v>
      </c>
      <c r="I1247" s="89">
        <f t="shared" si="124"/>
        <v>4016</v>
      </c>
      <c r="J1247" s="87">
        <f t="shared" si="124"/>
        <v>18407</v>
      </c>
      <c r="K1247" s="87">
        <f t="shared" si="124"/>
        <v>37</v>
      </c>
      <c r="L1247" s="672">
        <f t="shared" si="124"/>
        <v>185</v>
      </c>
      <c r="M1247" s="89">
        <f t="shared" si="124"/>
        <v>4053</v>
      </c>
      <c r="N1247" s="672">
        <f t="shared" si="124"/>
        <v>18592</v>
      </c>
      <c r="O1247" s="36"/>
      <c r="P1247" s="151" t="s">
        <v>1499</v>
      </c>
      <c r="Q1247" s="150"/>
      <c r="R1247" s="150" t="str">
        <f t="shared" si="122"/>
        <v>R</v>
      </c>
      <c r="S1247" s="15"/>
      <c r="T1247" s="15"/>
      <c r="U1247" s="15"/>
      <c r="V1247" s="15"/>
      <c r="W1247" s="473"/>
      <c r="X1247" s="476"/>
      <c r="Y1247" s="15"/>
      <c r="Z1247" s="15"/>
      <c r="AA1247" s="15"/>
      <c r="AC1247" s="15"/>
      <c r="AD1247" s="15">
        <v>1</v>
      </c>
      <c r="AE1247" s="15"/>
      <c r="AF1247" s="15"/>
      <c r="AG1247" s="15"/>
      <c r="AH1247" s="15"/>
      <c r="AI1247" s="15"/>
      <c r="AJ1247" s="15"/>
      <c r="AK1247" s="15"/>
      <c r="AL1247" s="15"/>
      <c r="AM1247" s="15"/>
      <c r="AN1247" s="15"/>
      <c r="AO1247" s="15"/>
      <c r="AP1247" s="15"/>
      <c r="AQ1247" s="15"/>
    </row>
    <row r="1248" spans="1:43" s="18" customFormat="1" ht="15.75" customHeight="1" thickBot="1">
      <c r="A1248" s="126" t="s">
        <v>1264</v>
      </c>
      <c r="B1248" s="757" t="s">
        <v>1265</v>
      </c>
      <c r="C1248" s="758"/>
      <c r="D1248" s="103"/>
      <c r="E1248" s="613">
        <f t="shared" ref="E1248:N1248" si="125">SUM(E1249:E1270)</f>
        <v>1</v>
      </c>
      <c r="F1248" s="614">
        <f t="shared" si="125"/>
        <v>40</v>
      </c>
      <c r="G1248" s="615">
        <f t="shared" si="125"/>
        <v>157</v>
      </c>
      <c r="H1248" s="616">
        <f t="shared" si="125"/>
        <v>2</v>
      </c>
      <c r="I1248" s="617">
        <f t="shared" si="125"/>
        <v>40</v>
      </c>
      <c r="J1248" s="614">
        <f t="shared" si="125"/>
        <v>157</v>
      </c>
      <c r="K1248" s="614">
        <f t="shared" si="125"/>
        <v>0</v>
      </c>
      <c r="L1248" s="618">
        <f t="shared" si="125"/>
        <v>0</v>
      </c>
      <c r="M1248" s="617">
        <f t="shared" si="125"/>
        <v>40</v>
      </c>
      <c r="N1248" s="618">
        <f t="shared" si="125"/>
        <v>157</v>
      </c>
      <c r="O1248" s="36"/>
      <c r="P1248" s="151" t="s">
        <v>1500</v>
      </c>
      <c r="Q1248" s="150"/>
      <c r="R1248" s="150" t="str">
        <f t="shared" si="122"/>
        <v>P</v>
      </c>
      <c r="S1248" s="15"/>
      <c r="T1248" s="15"/>
      <c r="U1248" s="15"/>
      <c r="V1248" s="15">
        <v>1</v>
      </c>
      <c r="W1248" s="473"/>
      <c r="X1248" s="473"/>
      <c r="Y1248" s="15"/>
      <c r="Z1248" s="15"/>
      <c r="AA1248" s="15"/>
      <c r="AC1248" s="15"/>
      <c r="AD1248" s="15">
        <v>1</v>
      </c>
      <c r="AE1248" s="15"/>
      <c r="AF1248" s="15"/>
      <c r="AG1248" s="15"/>
      <c r="AH1248" s="15"/>
      <c r="AI1248" s="15"/>
      <c r="AJ1248" s="15"/>
      <c r="AK1248" s="15"/>
      <c r="AL1248" s="15"/>
      <c r="AM1248" s="15"/>
      <c r="AN1248" s="15"/>
      <c r="AO1248" s="15"/>
      <c r="AP1248" s="15"/>
      <c r="AQ1248" s="15"/>
    </row>
    <row r="1249" spans="1:43" s="17" customFormat="1" ht="12.75" hidden="1" customHeight="1" thickTop="1">
      <c r="A1249" s="126" t="s">
        <v>1266</v>
      </c>
      <c r="B1249" s="95"/>
      <c r="C1249" s="152" t="s">
        <v>1267</v>
      </c>
      <c r="D1249" s="46"/>
      <c r="E1249" s="153"/>
      <c r="F1249" s="154"/>
      <c r="G1249" s="155"/>
      <c r="H1249" s="156"/>
      <c r="I1249" s="174"/>
      <c r="J1249" s="154"/>
      <c r="K1249" s="154"/>
      <c r="L1249" s="157"/>
      <c r="M1249" s="619">
        <f t="shared" ref="M1249:N1270" si="126">I1249+K1249</f>
        <v>0</v>
      </c>
      <c r="N1249" s="626">
        <f t="shared" si="126"/>
        <v>0</v>
      </c>
      <c r="O1249" s="36"/>
      <c r="P1249" s="151" t="s">
        <v>1474</v>
      </c>
      <c r="Q1249" s="150"/>
      <c r="R1249" s="150" t="str">
        <f t="shared" si="122"/>
        <v/>
      </c>
      <c r="S1249" s="15"/>
      <c r="T1249" s="15"/>
      <c r="U1249" s="15"/>
      <c r="V1249" s="15"/>
      <c r="W1249" s="473"/>
      <c r="X1249" s="473"/>
      <c r="Y1249" s="15"/>
      <c r="Z1249" s="15"/>
      <c r="AA1249" s="15"/>
      <c r="AC1249" s="16"/>
      <c r="AD1249" s="15">
        <v>1</v>
      </c>
      <c r="AE1249" s="16"/>
      <c r="AF1249" s="16"/>
      <c r="AG1249" s="16"/>
      <c r="AH1249" s="16"/>
      <c r="AI1249" s="16"/>
      <c r="AJ1249" s="16"/>
      <c r="AK1249" s="16"/>
      <c r="AL1249" s="16"/>
      <c r="AM1249" s="16"/>
      <c r="AN1249" s="16"/>
      <c r="AO1249" s="16"/>
      <c r="AP1249" s="16"/>
      <c r="AQ1249" s="16"/>
    </row>
    <row r="1250" spans="1:43" s="17" customFormat="1" ht="12.75" hidden="1" customHeight="1">
      <c r="A1250" s="126" t="s">
        <v>1289</v>
      </c>
      <c r="B1250" s="72"/>
      <c r="C1250" s="144" t="s">
        <v>1290</v>
      </c>
      <c r="D1250" s="46"/>
      <c r="E1250" s="145"/>
      <c r="F1250" s="146"/>
      <c r="G1250" s="147"/>
      <c r="H1250" s="148"/>
      <c r="I1250" s="158"/>
      <c r="J1250" s="146"/>
      <c r="K1250" s="146"/>
      <c r="L1250" s="149"/>
      <c r="M1250" s="619">
        <f t="shared" si="126"/>
        <v>0</v>
      </c>
      <c r="N1250" s="626">
        <f t="shared" si="126"/>
        <v>0</v>
      </c>
      <c r="O1250" s="36"/>
      <c r="P1250" s="151" t="s">
        <v>1474</v>
      </c>
      <c r="Q1250" s="150"/>
      <c r="R1250" s="150" t="str">
        <f t="shared" si="122"/>
        <v/>
      </c>
      <c r="S1250" s="15"/>
      <c r="T1250" s="15"/>
      <c r="U1250" s="15"/>
      <c r="V1250" s="15"/>
      <c r="W1250" s="473"/>
      <c r="X1250" s="473"/>
      <c r="Y1250" s="15"/>
      <c r="Z1250" s="15"/>
      <c r="AA1250" s="15"/>
      <c r="AC1250" s="16"/>
      <c r="AD1250" s="15">
        <v>1</v>
      </c>
      <c r="AE1250" s="16"/>
      <c r="AF1250" s="16"/>
      <c r="AG1250" s="16"/>
      <c r="AH1250" s="16"/>
      <c r="AI1250" s="16"/>
      <c r="AJ1250" s="16"/>
      <c r="AK1250" s="16"/>
      <c r="AL1250" s="16"/>
      <c r="AM1250" s="16"/>
      <c r="AN1250" s="16"/>
      <c r="AO1250" s="16"/>
      <c r="AP1250" s="16"/>
      <c r="AQ1250" s="16"/>
    </row>
    <row r="1251" spans="1:43" s="17" customFormat="1" ht="12.75" hidden="1" customHeight="1">
      <c r="A1251" s="126" t="s">
        <v>1284</v>
      </c>
      <c r="B1251" s="72"/>
      <c r="C1251" s="144" t="s">
        <v>1285</v>
      </c>
      <c r="D1251" s="46"/>
      <c r="E1251" s="145"/>
      <c r="F1251" s="146"/>
      <c r="G1251" s="147"/>
      <c r="H1251" s="148"/>
      <c r="I1251" s="158"/>
      <c r="J1251" s="146"/>
      <c r="K1251" s="146"/>
      <c r="L1251" s="149"/>
      <c r="M1251" s="619">
        <f t="shared" si="126"/>
        <v>0</v>
      </c>
      <c r="N1251" s="626">
        <f t="shared" si="126"/>
        <v>0</v>
      </c>
      <c r="O1251" s="36"/>
      <c r="P1251" s="151" t="s">
        <v>1474</v>
      </c>
      <c r="Q1251" s="150"/>
      <c r="R1251" s="150" t="str">
        <f t="shared" si="122"/>
        <v/>
      </c>
      <c r="S1251" s="15"/>
      <c r="T1251" s="15"/>
      <c r="U1251" s="15"/>
      <c r="V1251" s="15"/>
      <c r="W1251" s="473"/>
      <c r="X1251" s="473"/>
      <c r="Y1251" s="15"/>
      <c r="Z1251" s="15"/>
      <c r="AA1251" s="15"/>
      <c r="AC1251" s="16"/>
      <c r="AD1251" s="15">
        <v>1</v>
      </c>
      <c r="AE1251" s="16"/>
      <c r="AF1251" s="16"/>
      <c r="AG1251" s="16"/>
      <c r="AH1251" s="16"/>
      <c r="AI1251" s="16"/>
      <c r="AJ1251" s="16"/>
      <c r="AK1251" s="16"/>
      <c r="AL1251" s="16"/>
      <c r="AM1251" s="16"/>
      <c r="AN1251" s="16"/>
      <c r="AO1251" s="16"/>
      <c r="AP1251" s="16"/>
      <c r="AQ1251" s="16"/>
    </row>
    <row r="1252" spans="1:43" s="17" customFormat="1" ht="12.75" hidden="1" customHeight="1">
      <c r="A1252" s="126" t="s">
        <v>1291</v>
      </c>
      <c r="B1252" s="72"/>
      <c r="C1252" s="144" t="s">
        <v>1292</v>
      </c>
      <c r="D1252" s="46"/>
      <c r="E1252" s="145"/>
      <c r="F1252" s="146"/>
      <c r="G1252" s="147"/>
      <c r="H1252" s="148"/>
      <c r="I1252" s="158"/>
      <c r="J1252" s="146"/>
      <c r="K1252" s="146"/>
      <c r="L1252" s="149"/>
      <c r="M1252" s="619">
        <f t="shared" si="126"/>
        <v>0</v>
      </c>
      <c r="N1252" s="626">
        <f t="shared" si="126"/>
        <v>0</v>
      </c>
      <c r="O1252" s="36"/>
      <c r="P1252" s="151" t="s">
        <v>1474</v>
      </c>
      <c r="Q1252" s="150"/>
      <c r="R1252" s="150" t="str">
        <f t="shared" si="122"/>
        <v/>
      </c>
      <c r="S1252" s="15"/>
      <c r="T1252" s="15"/>
      <c r="U1252" s="15"/>
      <c r="V1252" s="15"/>
      <c r="W1252" s="473"/>
      <c r="X1252" s="473"/>
      <c r="Y1252" s="15"/>
      <c r="Z1252" s="15"/>
      <c r="AA1252" s="15"/>
      <c r="AC1252" s="16"/>
      <c r="AD1252" s="15">
        <v>1</v>
      </c>
      <c r="AE1252" s="16"/>
      <c r="AF1252" s="16"/>
      <c r="AG1252" s="16"/>
      <c r="AH1252" s="16"/>
      <c r="AI1252" s="16"/>
      <c r="AJ1252" s="16"/>
      <c r="AK1252" s="16"/>
      <c r="AL1252" s="16"/>
      <c r="AM1252" s="16"/>
      <c r="AN1252" s="16"/>
      <c r="AO1252" s="16"/>
      <c r="AP1252" s="16"/>
      <c r="AQ1252" s="16"/>
    </row>
    <row r="1253" spans="1:43" s="17" customFormat="1" ht="12.75" hidden="1" customHeight="1">
      <c r="A1253" s="126" t="s">
        <v>1293</v>
      </c>
      <c r="B1253" s="72"/>
      <c r="C1253" s="144" t="s">
        <v>1294</v>
      </c>
      <c r="D1253" s="46"/>
      <c r="E1253" s="145"/>
      <c r="F1253" s="146"/>
      <c r="G1253" s="147"/>
      <c r="H1253" s="148"/>
      <c r="I1253" s="158"/>
      <c r="J1253" s="146"/>
      <c r="K1253" s="146"/>
      <c r="L1253" s="149"/>
      <c r="M1253" s="619">
        <f t="shared" si="126"/>
        <v>0</v>
      </c>
      <c r="N1253" s="626">
        <f t="shared" si="126"/>
        <v>0</v>
      </c>
      <c r="O1253" s="36"/>
      <c r="P1253" s="151" t="s">
        <v>1474</v>
      </c>
      <c r="Q1253" s="150"/>
      <c r="R1253" s="150" t="str">
        <f t="shared" si="122"/>
        <v/>
      </c>
      <c r="S1253" s="15"/>
      <c r="T1253" s="15"/>
      <c r="U1253" s="15"/>
      <c r="V1253" s="15"/>
      <c r="W1253" s="473"/>
      <c r="X1253" s="473"/>
      <c r="Y1253" s="15"/>
      <c r="Z1253" s="15"/>
      <c r="AA1253" s="15"/>
      <c r="AC1253" s="16"/>
      <c r="AD1253" s="15">
        <v>1</v>
      </c>
      <c r="AE1253" s="16"/>
      <c r="AF1253" s="16"/>
      <c r="AG1253" s="16"/>
      <c r="AH1253" s="16"/>
      <c r="AI1253" s="16"/>
      <c r="AJ1253" s="16"/>
      <c r="AK1253" s="16"/>
      <c r="AL1253" s="16"/>
      <c r="AM1253" s="16"/>
      <c r="AN1253" s="16"/>
      <c r="AO1253" s="16"/>
      <c r="AP1253" s="16"/>
      <c r="AQ1253" s="16"/>
    </row>
    <row r="1254" spans="1:43" s="17" customFormat="1" ht="12.75" hidden="1" customHeight="1">
      <c r="A1254" s="126" t="s">
        <v>1295</v>
      </c>
      <c r="B1254" s="72"/>
      <c r="C1254" s="144" t="s">
        <v>1296</v>
      </c>
      <c r="D1254" s="46"/>
      <c r="E1254" s="145"/>
      <c r="F1254" s="146"/>
      <c r="G1254" s="147"/>
      <c r="H1254" s="148"/>
      <c r="I1254" s="158"/>
      <c r="J1254" s="146"/>
      <c r="K1254" s="146"/>
      <c r="L1254" s="149"/>
      <c r="M1254" s="619">
        <f t="shared" si="126"/>
        <v>0</v>
      </c>
      <c r="N1254" s="626">
        <f t="shared" si="126"/>
        <v>0</v>
      </c>
      <c r="O1254" s="36"/>
      <c r="P1254" s="151" t="s">
        <v>1474</v>
      </c>
      <c r="Q1254" s="150"/>
      <c r="R1254" s="150" t="str">
        <f t="shared" si="122"/>
        <v/>
      </c>
      <c r="S1254" s="15"/>
      <c r="T1254" s="15"/>
      <c r="U1254" s="15"/>
      <c r="V1254" s="15"/>
      <c r="W1254" s="473"/>
      <c r="X1254" s="473"/>
      <c r="Y1254" s="15"/>
      <c r="Z1254" s="15"/>
      <c r="AA1254" s="15"/>
      <c r="AC1254" s="16"/>
      <c r="AD1254" s="15">
        <v>1</v>
      </c>
      <c r="AE1254" s="16"/>
      <c r="AF1254" s="16"/>
      <c r="AG1254" s="16"/>
      <c r="AH1254" s="16"/>
      <c r="AI1254" s="16"/>
      <c r="AJ1254" s="16"/>
      <c r="AK1254" s="16"/>
      <c r="AL1254" s="16"/>
      <c r="AM1254" s="16"/>
      <c r="AN1254" s="16"/>
      <c r="AO1254" s="16"/>
      <c r="AP1254" s="16"/>
      <c r="AQ1254" s="16"/>
    </row>
    <row r="1255" spans="1:43" s="17" customFormat="1" ht="12.75" hidden="1" customHeight="1">
      <c r="A1255" s="126" t="s">
        <v>1297</v>
      </c>
      <c r="B1255" s="72"/>
      <c r="C1255" s="144" t="s">
        <v>1298</v>
      </c>
      <c r="D1255" s="46"/>
      <c r="E1255" s="145"/>
      <c r="F1255" s="146"/>
      <c r="G1255" s="147"/>
      <c r="H1255" s="148"/>
      <c r="I1255" s="158"/>
      <c r="J1255" s="146"/>
      <c r="K1255" s="146"/>
      <c r="L1255" s="149"/>
      <c r="M1255" s="619">
        <f t="shared" si="126"/>
        <v>0</v>
      </c>
      <c r="N1255" s="626">
        <f t="shared" si="126"/>
        <v>0</v>
      </c>
      <c r="O1255" s="36"/>
      <c r="P1255" s="151" t="s">
        <v>1474</v>
      </c>
      <c r="Q1255" s="150"/>
      <c r="R1255" s="150" t="str">
        <f t="shared" si="122"/>
        <v/>
      </c>
      <c r="S1255" s="15"/>
      <c r="T1255" s="15"/>
      <c r="U1255" s="15"/>
      <c r="V1255" s="15"/>
      <c r="W1255" s="473"/>
      <c r="X1255" s="473"/>
      <c r="Y1255" s="15"/>
      <c r="Z1255" s="15"/>
      <c r="AA1255" s="15"/>
      <c r="AC1255" s="16"/>
      <c r="AD1255" s="15">
        <v>1</v>
      </c>
      <c r="AE1255" s="16"/>
      <c r="AF1255" s="16"/>
      <c r="AG1255" s="16"/>
      <c r="AH1255" s="16"/>
      <c r="AI1255" s="16"/>
      <c r="AJ1255" s="16"/>
      <c r="AK1255" s="16"/>
      <c r="AL1255" s="16"/>
      <c r="AM1255" s="16"/>
      <c r="AN1255" s="16"/>
      <c r="AO1255" s="16"/>
      <c r="AP1255" s="16"/>
      <c r="AQ1255" s="16"/>
    </row>
    <row r="1256" spans="1:43" s="17" customFormat="1" ht="12.75" hidden="1" customHeight="1">
      <c r="A1256" s="126" t="s">
        <v>1299</v>
      </c>
      <c r="B1256" s="72"/>
      <c r="C1256" s="144" t="s">
        <v>1300</v>
      </c>
      <c r="D1256" s="46"/>
      <c r="E1256" s="145"/>
      <c r="F1256" s="146"/>
      <c r="G1256" s="147"/>
      <c r="H1256" s="148"/>
      <c r="I1256" s="158"/>
      <c r="J1256" s="146"/>
      <c r="K1256" s="146"/>
      <c r="L1256" s="149"/>
      <c r="M1256" s="619">
        <f t="shared" si="126"/>
        <v>0</v>
      </c>
      <c r="N1256" s="626">
        <f t="shared" si="126"/>
        <v>0</v>
      </c>
      <c r="O1256" s="36"/>
      <c r="P1256" s="151" t="s">
        <v>1474</v>
      </c>
      <c r="Q1256" s="150"/>
      <c r="R1256" s="150" t="str">
        <f t="shared" si="122"/>
        <v/>
      </c>
      <c r="S1256" s="15"/>
      <c r="T1256" s="15"/>
      <c r="U1256" s="15"/>
      <c r="V1256" s="15"/>
      <c r="W1256" s="473"/>
      <c r="X1256" s="473"/>
      <c r="Y1256" s="15"/>
      <c r="Z1256" s="15"/>
      <c r="AA1256" s="15"/>
      <c r="AC1256" s="16"/>
      <c r="AD1256" s="15">
        <v>1</v>
      </c>
      <c r="AE1256" s="16"/>
      <c r="AF1256" s="16"/>
      <c r="AG1256" s="16"/>
      <c r="AH1256" s="16"/>
      <c r="AI1256" s="16"/>
      <c r="AJ1256" s="16"/>
      <c r="AK1256" s="16"/>
      <c r="AL1256" s="16"/>
      <c r="AM1256" s="16"/>
      <c r="AN1256" s="16"/>
      <c r="AO1256" s="16"/>
      <c r="AP1256" s="16"/>
      <c r="AQ1256" s="16"/>
    </row>
    <row r="1257" spans="1:43" s="17" customFormat="1" ht="12.75" hidden="1" customHeight="1">
      <c r="A1257" s="126" t="s">
        <v>1301</v>
      </c>
      <c r="B1257" s="72"/>
      <c r="C1257" s="144" t="s">
        <v>1302</v>
      </c>
      <c r="D1257" s="46"/>
      <c r="E1257" s="145"/>
      <c r="F1257" s="146"/>
      <c r="G1257" s="147"/>
      <c r="H1257" s="148"/>
      <c r="I1257" s="158"/>
      <c r="J1257" s="146"/>
      <c r="K1257" s="146"/>
      <c r="L1257" s="149"/>
      <c r="M1257" s="619">
        <f t="shared" si="126"/>
        <v>0</v>
      </c>
      <c r="N1257" s="626">
        <f t="shared" si="126"/>
        <v>0</v>
      </c>
      <c r="O1257" s="36"/>
      <c r="P1257" s="151" t="s">
        <v>1474</v>
      </c>
      <c r="Q1257" s="150"/>
      <c r="R1257" s="150" t="str">
        <f t="shared" si="122"/>
        <v/>
      </c>
      <c r="S1257" s="15"/>
      <c r="T1257" s="15"/>
      <c r="U1257" s="15"/>
      <c r="V1257" s="15"/>
      <c r="W1257" s="473"/>
      <c r="X1257" s="473"/>
      <c r="Y1257" s="15"/>
      <c r="Z1257" s="15"/>
      <c r="AA1257" s="15"/>
      <c r="AC1257" s="16"/>
      <c r="AD1257" s="15">
        <v>1</v>
      </c>
      <c r="AE1257" s="16"/>
      <c r="AF1257" s="16"/>
      <c r="AG1257" s="16"/>
      <c r="AH1257" s="16"/>
      <c r="AI1257" s="16"/>
      <c r="AJ1257" s="16"/>
      <c r="AK1257" s="16"/>
      <c r="AL1257" s="16"/>
      <c r="AM1257" s="16"/>
      <c r="AN1257" s="16"/>
      <c r="AO1257" s="16"/>
      <c r="AP1257" s="16"/>
      <c r="AQ1257" s="16"/>
    </row>
    <row r="1258" spans="1:43" s="17" customFormat="1" ht="12.75" hidden="1" customHeight="1">
      <c r="A1258" s="126" t="s">
        <v>1303</v>
      </c>
      <c r="B1258" s="72"/>
      <c r="C1258" s="144" t="s">
        <v>1304</v>
      </c>
      <c r="D1258" s="46"/>
      <c r="E1258" s="145"/>
      <c r="F1258" s="146"/>
      <c r="G1258" s="147"/>
      <c r="H1258" s="148"/>
      <c r="I1258" s="158"/>
      <c r="J1258" s="146"/>
      <c r="K1258" s="146"/>
      <c r="L1258" s="149"/>
      <c r="M1258" s="619">
        <f t="shared" si="126"/>
        <v>0</v>
      </c>
      <c r="N1258" s="626">
        <f t="shared" si="126"/>
        <v>0</v>
      </c>
      <c r="O1258" s="36"/>
      <c r="P1258" s="151" t="s">
        <v>1474</v>
      </c>
      <c r="Q1258" s="150"/>
      <c r="R1258" s="150" t="str">
        <f t="shared" si="122"/>
        <v/>
      </c>
      <c r="S1258" s="15"/>
      <c r="T1258" s="15"/>
      <c r="U1258" s="15"/>
      <c r="V1258" s="15"/>
      <c r="W1258" s="473"/>
      <c r="X1258" s="473"/>
      <c r="Y1258" s="15"/>
      <c r="Z1258" s="15"/>
      <c r="AA1258" s="15"/>
      <c r="AC1258" s="16"/>
      <c r="AD1258" s="15">
        <v>1</v>
      </c>
      <c r="AE1258" s="16"/>
      <c r="AF1258" s="16"/>
      <c r="AG1258" s="16"/>
      <c r="AH1258" s="16"/>
      <c r="AI1258" s="16"/>
      <c r="AJ1258" s="16"/>
      <c r="AK1258" s="16"/>
      <c r="AL1258" s="16"/>
      <c r="AM1258" s="16"/>
      <c r="AN1258" s="16"/>
      <c r="AO1258" s="16"/>
      <c r="AP1258" s="16"/>
      <c r="AQ1258" s="16"/>
    </row>
    <row r="1259" spans="1:43" s="17" customFormat="1" ht="12.75" hidden="1" customHeight="1">
      <c r="A1259" s="126" t="s">
        <v>1268</v>
      </c>
      <c r="B1259" s="72"/>
      <c r="C1259" s="144" t="s">
        <v>1269</v>
      </c>
      <c r="D1259" s="46"/>
      <c r="E1259" s="145"/>
      <c r="F1259" s="146"/>
      <c r="G1259" s="147"/>
      <c r="H1259" s="148"/>
      <c r="I1259" s="158"/>
      <c r="J1259" s="146"/>
      <c r="K1259" s="146"/>
      <c r="L1259" s="149"/>
      <c r="M1259" s="619">
        <f t="shared" si="126"/>
        <v>0</v>
      </c>
      <c r="N1259" s="626">
        <f t="shared" si="126"/>
        <v>0</v>
      </c>
      <c r="O1259" s="36"/>
      <c r="P1259" s="151" t="s">
        <v>1474</v>
      </c>
      <c r="Q1259" s="150"/>
      <c r="R1259" s="150" t="str">
        <f t="shared" si="122"/>
        <v/>
      </c>
      <c r="S1259" s="15"/>
      <c r="T1259" s="15"/>
      <c r="U1259" s="15"/>
      <c r="V1259" s="15"/>
      <c r="W1259" s="473"/>
      <c r="X1259" s="473"/>
      <c r="Y1259" s="15"/>
      <c r="Z1259" s="15"/>
      <c r="AA1259" s="15"/>
      <c r="AC1259" s="16"/>
      <c r="AD1259" s="15">
        <v>1</v>
      </c>
      <c r="AE1259" s="16"/>
      <c r="AF1259" s="16"/>
      <c r="AG1259" s="16"/>
      <c r="AH1259" s="16"/>
      <c r="AI1259" s="16"/>
      <c r="AJ1259" s="16"/>
      <c r="AK1259" s="16"/>
      <c r="AL1259" s="16"/>
      <c r="AM1259" s="16"/>
      <c r="AN1259" s="16"/>
      <c r="AO1259" s="16"/>
      <c r="AP1259" s="16"/>
      <c r="AQ1259" s="16"/>
    </row>
    <row r="1260" spans="1:43" s="17" customFormat="1" ht="12.75" hidden="1" customHeight="1">
      <c r="A1260" s="126" t="s">
        <v>1270</v>
      </c>
      <c r="B1260" s="72"/>
      <c r="C1260" s="144" t="s">
        <v>1271</v>
      </c>
      <c r="D1260" s="46"/>
      <c r="E1260" s="145"/>
      <c r="F1260" s="146"/>
      <c r="G1260" s="147"/>
      <c r="H1260" s="148"/>
      <c r="I1260" s="158"/>
      <c r="J1260" s="146"/>
      <c r="K1260" s="146"/>
      <c r="L1260" s="149"/>
      <c r="M1260" s="619">
        <f t="shared" si="126"/>
        <v>0</v>
      </c>
      <c r="N1260" s="626">
        <f t="shared" si="126"/>
        <v>0</v>
      </c>
      <c r="O1260" s="36"/>
      <c r="P1260" s="151" t="s">
        <v>1474</v>
      </c>
      <c r="Q1260" s="150"/>
      <c r="R1260" s="150" t="str">
        <f t="shared" si="122"/>
        <v/>
      </c>
      <c r="S1260" s="15"/>
      <c r="T1260" s="15"/>
      <c r="U1260" s="15"/>
      <c r="V1260" s="15"/>
      <c r="W1260" s="473"/>
      <c r="X1260" s="473"/>
      <c r="Y1260" s="15"/>
      <c r="Z1260" s="15"/>
      <c r="AA1260" s="15"/>
      <c r="AC1260" s="16"/>
      <c r="AD1260" s="15">
        <v>1</v>
      </c>
      <c r="AE1260" s="16"/>
      <c r="AF1260" s="16"/>
      <c r="AG1260" s="16"/>
      <c r="AH1260" s="16"/>
      <c r="AI1260" s="16"/>
      <c r="AJ1260" s="16"/>
      <c r="AK1260" s="16"/>
      <c r="AL1260" s="16"/>
      <c r="AM1260" s="16"/>
      <c r="AN1260" s="16"/>
      <c r="AO1260" s="16"/>
      <c r="AP1260" s="16"/>
      <c r="AQ1260" s="16"/>
    </row>
    <row r="1261" spans="1:43" s="17" customFormat="1" ht="12.75" hidden="1" customHeight="1">
      <c r="A1261" s="126" t="s">
        <v>1272</v>
      </c>
      <c r="B1261" s="72"/>
      <c r="C1261" s="73" t="s">
        <v>2374</v>
      </c>
      <c r="D1261" s="46"/>
      <c r="E1261" s="145"/>
      <c r="F1261" s="146"/>
      <c r="G1261" s="147"/>
      <c r="H1261" s="148"/>
      <c r="I1261" s="158"/>
      <c r="J1261" s="146"/>
      <c r="K1261" s="146"/>
      <c r="L1261" s="149"/>
      <c r="M1261" s="619">
        <f t="shared" si="126"/>
        <v>0</v>
      </c>
      <c r="N1261" s="626">
        <f t="shared" si="126"/>
        <v>0</v>
      </c>
      <c r="O1261" s="36"/>
      <c r="P1261" s="151" t="s">
        <v>1473</v>
      </c>
      <c r="Q1261" s="150"/>
      <c r="R1261" s="150" t="str">
        <f t="shared" si="122"/>
        <v/>
      </c>
      <c r="S1261" s="15"/>
      <c r="T1261" s="15"/>
      <c r="U1261" s="15"/>
      <c r="V1261" s="15"/>
      <c r="W1261" s="473"/>
      <c r="X1261" s="473"/>
      <c r="Y1261" s="15"/>
      <c r="Z1261" s="15"/>
      <c r="AA1261" s="15"/>
      <c r="AC1261" s="16"/>
      <c r="AD1261" s="15">
        <v>1</v>
      </c>
      <c r="AE1261" s="16"/>
      <c r="AF1261" s="16"/>
      <c r="AG1261" s="16"/>
      <c r="AH1261" s="16"/>
      <c r="AI1261" s="16"/>
      <c r="AJ1261" s="16"/>
      <c r="AK1261" s="16"/>
      <c r="AL1261" s="16"/>
      <c r="AM1261" s="16"/>
      <c r="AN1261" s="16"/>
      <c r="AO1261" s="16"/>
      <c r="AP1261" s="16"/>
      <c r="AQ1261" s="16"/>
    </row>
    <row r="1262" spans="1:43" s="17" customFormat="1" ht="12.75" customHeight="1" thickTop="1" thickBot="1">
      <c r="A1262" s="126" t="s">
        <v>1273</v>
      </c>
      <c r="B1262" s="104"/>
      <c r="C1262" s="159" t="s">
        <v>1101</v>
      </c>
      <c r="D1262" s="105"/>
      <c r="E1262" s="161">
        <v>1</v>
      </c>
      <c r="F1262" s="162">
        <v>40</v>
      </c>
      <c r="G1262" s="163">
        <v>157</v>
      </c>
      <c r="H1262" s="164">
        <v>2</v>
      </c>
      <c r="I1262" s="166">
        <v>40</v>
      </c>
      <c r="J1262" s="162">
        <v>157</v>
      </c>
      <c r="K1262" s="162"/>
      <c r="L1262" s="165"/>
      <c r="M1262" s="636">
        <f t="shared" si="126"/>
        <v>40</v>
      </c>
      <c r="N1262" s="637">
        <f t="shared" si="126"/>
        <v>157</v>
      </c>
      <c r="O1262" s="36"/>
      <c r="P1262" s="151" t="s">
        <v>1474</v>
      </c>
      <c r="Q1262" s="150"/>
      <c r="R1262" s="150" t="str">
        <f t="shared" si="122"/>
        <v>M</v>
      </c>
      <c r="S1262" s="15"/>
      <c r="T1262" s="15">
        <v>1</v>
      </c>
      <c r="U1262" s="15"/>
      <c r="V1262" s="15"/>
      <c r="W1262" s="473"/>
      <c r="X1262" s="473"/>
      <c r="Y1262" s="15"/>
      <c r="Z1262" s="15"/>
      <c r="AA1262" s="15"/>
      <c r="AC1262" s="16"/>
      <c r="AD1262" s="15">
        <v>1</v>
      </c>
      <c r="AE1262" s="16"/>
      <c r="AF1262" s="16"/>
      <c r="AG1262" s="16"/>
      <c r="AH1262" s="16"/>
      <c r="AI1262" s="16"/>
      <c r="AJ1262" s="16"/>
      <c r="AK1262" s="16"/>
      <c r="AL1262" s="16"/>
      <c r="AM1262" s="16"/>
      <c r="AN1262" s="16"/>
      <c r="AO1262" s="16"/>
      <c r="AP1262" s="16"/>
      <c r="AQ1262" s="16"/>
    </row>
    <row r="1263" spans="1:43" s="17" customFormat="1" ht="12.75" hidden="1" customHeight="1">
      <c r="A1263" s="126" t="s">
        <v>1274</v>
      </c>
      <c r="B1263" s="95"/>
      <c r="C1263" s="152" t="s">
        <v>1275</v>
      </c>
      <c r="D1263" s="46"/>
      <c r="E1263" s="153"/>
      <c r="F1263" s="154"/>
      <c r="G1263" s="155"/>
      <c r="H1263" s="156"/>
      <c r="I1263" s="174"/>
      <c r="J1263" s="154"/>
      <c r="K1263" s="154"/>
      <c r="L1263" s="157"/>
      <c r="M1263" s="624">
        <f t="shared" si="126"/>
        <v>0</v>
      </c>
      <c r="N1263" s="625">
        <f t="shared" si="126"/>
        <v>0</v>
      </c>
      <c r="O1263" s="36"/>
      <c r="P1263" s="151" t="s">
        <v>1474</v>
      </c>
      <c r="Q1263" s="150"/>
      <c r="R1263" s="150" t="str">
        <f t="shared" si="122"/>
        <v/>
      </c>
      <c r="S1263" s="15"/>
      <c r="T1263" s="15"/>
      <c r="U1263" s="15"/>
      <c r="V1263" s="15"/>
      <c r="W1263" s="473"/>
      <c r="X1263" s="473"/>
      <c r="Y1263" s="15"/>
      <c r="Z1263" s="15"/>
      <c r="AA1263" s="15"/>
      <c r="AC1263" s="16"/>
      <c r="AD1263" s="15">
        <v>1</v>
      </c>
      <c r="AE1263" s="16"/>
      <c r="AF1263" s="16"/>
      <c r="AG1263" s="16"/>
      <c r="AH1263" s="16"/>
      <c r="AI1263" s="16"/>
      <c r="AJ1263" s="16"/>
      <c r="AK1263" s="16"/>
      <c r="AL1263" s="16"/>
      <c r="AM1263" s="16"/>
      <c r="AN1263" s="16"/>
      <c r="AO1263" s="16"/>
      <c r="AP1263" s="16"/>
      <c r="AQ1263" s="16"/>
    </row>
    <row r="1264" spans="1:43" s="17" customFormat="1" ht="12.75" hidden="1" customHeight="1">
      <c r="A1264" s="126" t="s">
        <v>1276</v>
      </c>
      <c r="B1264" s="72"/>
      <c r="C1264" s="144" t="s">
        <v>1277</v>
      </c>
      <c r="D1264" s="46"/>
      <c r="E1264" s="145"/>
      <c r="F1264" s="146"/>
      <c r="G1264" s="147"/>
      <c r="H1264" s="148"/>
      <c r="I1264" s="158"/>
      <c r="J1264" s="146"/>
      <c r="K1264" s="146"/>
      <c r="L1264" s="149"/>
      <c r="M1264" s="619">
        <f t="shared" si="126"/>
        <v>0</v>
      </c>
      <c r="N1264" s="626">
        <f t="shared" si="126"/>
        <v>0</v>
      </c>
      <c r="O1264" s="36"/>
      <c r="P1264" s="151" t="s">
        <v>1474</v>
      </c>
      <c r="Q1264" s="150"/>
      <c r="R1264" s="150" t="str">
        <f t="shared" si="122"/>
        <v/>
      </c>
      <c r="S1264" s="15"/>
      <c r="T1264" s="15"/>
      <c r="U1264" s="15"/>
      <c r="V1264" s="15"/>
      <c r="W1264" s="473"/>
      <c r="X1264" s="473"/>
      <c r="Y1264" s="15"/>
      <c r="Z1264" s="15"/>
      <c r="AA1264" s="15"/>
      <c r="AC1264" s="16"/>
      <c r="AD1264" s="15">
        <v>1</v>
      </c>
      <c r="AE1264" s="16"/>
      <c r="AF1264" s="16"/>
      <c r="AG1264" s="16"/>
      <c r="AH1264" s="16"/>
      <c r="AI1264" s="16"/>
      <c r="AJ1264" s="16"/>
      <c r="AK1264" s="16"/>
      <c r="AL1264" s="16"/>
      <c r="AM1264" s="16"/>
      <c r="AN1264" s="16"/>
      <c r="AO1264" s="16"/>
      <c r="AP1264" s="16"/>
      <c r="AQ1264" s="16"/>
    </row>
    <row r="1265" spans="1:43" s="17" customFormat="1" ht="12.75" hidden="1" customHeight="1">
      <c r="A1265" s="126" t="s">
        <v>1278</v>
      </c>
      <c r="B1265" s="72"/>
      <c r="C1265" s="144" t="s">
        <v>1279</v>
      </c>
      <c r="D1265" s="46"/>
      <c r="E1265" s="145"/>
      <c r="F1265" s="146"/>
      <c r="G1265" s="147"/>
      <c r="H1265" s="148"/>
      <c r="I1265" s="158"/>
      <c r="J1265" s="146"/>
      <c r="K1265" s="146"/>
      <c r="L1265" s="149"/>
      <c r="M1265" s="619">
        <f t="shared" si="126"/>
        <v>0</v>
      </c>
      <c r="N1265" s="626">
        <f t="shared" si="126"/>
        <v>0</v>
      </c>
      <c r="O1265" s="36"/>
      <c r="P1265" s="151" t="s">
        <v>1474</v>
      </c>
      <c r="Q1265" s="150"/>
      <c r="R1265" s="150" t="str">
        <f t="shared" si="122"/>
        <v/>
      </c>
      <c r="S1265" s="15"/>
      <c r="T1265" s="15"/>
      <c r="U1265" s="15"/>
      <c r="V1265" s="15"/>
      <c r="W1265" s="473"/>
      <c r="X1265" s="473"/>
      <c r="Y1265" s="15"/>
      <c r="Z1265" s="15"/>
      <c r="AA1265" s="15"/>
      <c r="AC1265" s="16"/>
      <c r="AD1265" s="15">
        <v>1</v>
      </c>
      <c r="AE1265" s="16"/>
      <c r="AF1265" s="16"/>
      <c r="AG1265" s="16"/>
      <c r="AH1265" s="16"/>
      <c r="AI1265" s="16"/>
      <c r="AJ1265" s="16"/>
      <c r="AK1265" s="16"/>
      <c r="AL1265" s="16"/>
      <c r="AM1265" s="16"/>
      <c r="AN1265" s="16"/>
      <c r="AO1265" s="16"/>
      <c r="AP1265" s="16"/>
      <c r="AQ1265" s="16"/>
    </row>
    <row r="1266" spans="1:43" s="17" customFormat="1" ht="12.75" hidden="1" customHeight="1">
      <c r="A1266" s="126" t="s">
        <v>1280</v>
      </c>
      <c r="B1266" s="72"/>
      <c r="C1266" s="144" t="s">
        <v>1835</v>
      </c>
      <c r="D1266" s="46"/>
      <c r="E1266" s="145"/>
      <c r="F1266" s="146"/>
      <c r="G1266" s="147"/>
      <c r="H1266" s="148"/>
      <c r="I1266" s="158"/>
      <c r="J1266" s="146"/>
      <c r="K1266" s="146"/>
      <c r="L1266" s="149"/>
      <c r="M1266" s="619">
        <f t="shared" si="126"/>
        <v>0</v>
      </c>
      <c r="N1266" s="626">
        <f t="shared" si="126"/>
        <v>0</v>
      </c>
      <c r="O1266" s="36"/>
      <c r="P1266" s="151" t="s">
        <v>1474</v>
      </c>
      <c r="Q1266" s="150"/>
      <c r="R1266" s="150" t="str">
        <f t="shared" si="122"/>
        <v/>
      </c>
      <c r="S1266" s="15"/>
      <c r="T1266" s="15"/>
      <c r="U1266" s="15"/>
      <c r="V1266" s="15"/>
      <c r="W1266" s="473"/>
      <c r="X1266" s="473"/>
      <c r="Y1266" s="15"/>
      <c r="Z1266" s="15"/>
      <c r="AA1266" s="15"/>
      <c r="AC1266" s="16"/>
      <c r="AD1266" s="15">
        <v>1</v>
      </c>
      <c r="AE1266" s="16"/>
      <c r="AF1266" s="16"/>
      <c r="AG1266" s="16"/>
      <c r="AH1266" s="16"/>
      <c r="AI1266" s="16"/>
      <c r="AJ1266" s="16"/>
      <c r="AK1266" s="16"/>
      <c r="AL1266" s="16"/>
      <c r="AM1266" s="16"/>
      <c r="AN1266" s="16"/>
      <c r="AO1266" s="16"/>
      <c r="AP1266" s="16"/>
      <c r="AQ1266" s="16"/>
    </row>
    <row r="1267" spans="1:43" s="17" customFormat="1" ht="12.75" hidden="1" customHeight="1">
      <c r="A1267" s="126" t="s">
        <v>1281</v>
      </c>
      <c r="B1267" s="72"/>
      <c r="C1267" s="144" t="s">
        <v>1588</v>
      </c>
      <c r="D1267" s="46"/>
      <c r="E1267" s="145"/>
      <c r="F1267" s="146"/>
      <c r="G1267" s="147"/>
      <c r="H1267" s="148"/>
      <c r="I1267" s="158"/>
      <c r="J1267" s="146"/>
      <c r="K1267" s="146"/>
      <c r="L1267" s="149"/>
      <c r="M1267" s="619">
        <f t="shared" si="126"/>
        <v>0</v>
      </c>
      <c r="N1267" s="626">
        <f t="shared" si="126"/>
        <v>0</v>
      </c>
      <c r="O1267" s="36"/>
      <c r="P1267" s="151" t="s">
        <v>1474</v>
      </c>
      <c r="Q1267" s="150"/>
      <c r="R1267" s="150" t="str">
        <f t="shared" si="122"/>
        <v/>
      </c>
      <c r="S1267" s="15"/>
      <c r="T1267" s="15"/>
      <c r="U1267" s="15"/>
      <c r="V1267" s="15"/>
      <c r="W1267" s="473"/>
      <c r="X1267" s="473"/>
      <c r="Y1267" s="15"/>
      <c r="Z1267" s="15"/>
      <c r="AA1267" s="15"/>
      <c r="AC1267" s="16"/>
      <c r="AD1267" s="15">
        <v>1</v>
      </c>
      <c r="AE1267" s="16"/>
      <c r="AF1267" s="16"/>
      <c r="AG1267" s="16"/>
      <c r="AH1267" s="16"/>
      <c r="AI1267" s="16"/>
      <c r="AJ1267" s="16"/>
      <c r="AK1267" s="16"/>
      <c r="AL1267" s="16"/>
      <c r="AM1267" s="16"/>
      <c r="AN1267" s="16"/>
      <c r="AO1267" s="16"/>
      <c r="AP1267" s="16"/>
      <c r="AQ1267" s="16"/>
    </row>
    <row r="1268" spans="1:43" s="17" customFormat="1" ht="12.75" hidden="1" customHeight="1">
      <c r="A1268" s="126" t="s">
        <v>1282</v>
      </c>
      <c r="B1268" s="72"/>
      <c r="C1268" s="144" t="s">
        <v>1283</v>
      </c>
      <c r="D1268" s="46"/>
      <c r="E1268" s="145"/>
      <c r="F1268" s="146"/>
      <c r="G1268" s="147"/>
      <c r="H1268" s="148"/>
      <c r="I1268" s="158"/>
      <c r="J1268" s="146"/>
      <c r="K1268" s="146"/>
      <c r="L1268" s="149"/>
      <c r="M1268" s="619">
        <f t="shared" si="126"/>
        <v>0</v>
      </c>
      <c r="N1268" s="626">
        <f t="shared" si="126"/>
        <v>0</v>
      </c>
      <c r="O1268" s="36"/>
      <c r="P1268" s="151" t="s">
        <v>1474</v>
      </c>
      <c r="Q1268" s="150"/>
      <c r="R1268" s="150" t="str">
        <f t="shared" si="122"/>
        <v/>
      </c>
      <c r="S1268" s="15"/>
      <c r="T1268" s="15"/>
      <c r="U1268" s="15"/>
      <c r="V1268" s="15"/>
      <c r="W1268" s="473"/>
      <c r="X1268" s="473"/>
      <c r="Y1268" s="15"/>
      <c r="Z1268" s="15"/>
      <c r="AA1268" s="15"/>
      <c r="AC1268" s="16"/>
      <c r="AD1268" s="15">
        <v>1</v>
      </c>
      <c r="AE1268" s="16"/>
      <c r="AF1268" s="16"/>
      <c r="AG1268" s="16"/>
      <c r="AH1268" s="16"/>
      <c r="AI1268" s="16"/>
      <c r="AJ1268" s="16"/>
      <c r="AK1268" s="16"/>
      <c r="AL1268" s="16"/>
      <c r="AM1268" s="16"/>
      <c r="AN1268" s="16"/>
      <c r="AO1268" s="16"/>
      <c r="AP1268" s="16"/>
      <c r="AQ1268" s="16"/>
    </row>
    <row r="1269" spans="1:43" s="17" customFormat="1" ht="12.75" hidden="1" customHeight="1">
      <c r="A1269" s="126" t="s">
        <v>1286</v>
      </c>
      <c r="B1269" s="72"/>
      <c r="C1269" s="144" t="s">
        <v>1287</v>
      </c>
      <c r="D1269" s="46"/>
      <c r="E1269" s="145"/>
      <c r="F1269" s="146"/>
      <c r="G1269" s="147"/>
      <c r="H1269" s="148"/>
      <c r="I1269" s="158"/>
      <c r="J1269" s="146"/>
      <c r="K1269" s="146"/>
      <c r="L1269" s="149"/>
      <c r="M1269" s="619">
        <f t="shared" si="126"/>
        <v>0</v>
      </c>
      <c r="N1269" s="626">
        <f t="shared" si="126"/>
        <v>0</v>
      </c>
      <c r="O1269" s="36"/>
      <c r="P1269" s="151" t="s">
        <v>1474</v>
      </c>
      <c r="Q1269" s="150"/>
      <c r="R1269" s="150" t="str">
        <f t="shared" si="122"/>
        <v/>
      </c>
      <c r="S1269" s="15"/>
      <c r="T1269" s="15"/>
      <c r="U1269" s="15"/>
      <c r="V1269" s="15"/>
      <c r="W1269" s="473"/>
      <c r="X1269" s="473"/>
      <c r="Y1269" s="15"/>
      <c r="Z1269" s="15"/>
      <c r="AA1269" s="15"/>
      <c r="AC1269" s="16"/>
      <c r="AD1269" s="15">
        <v>1</v>
      </c>
      <c r="AE1269" s="16"/>
      <c r="AF1269" s="16"/>
      <c r="AG1269" s="16"/>
      <c r="AH1269" s="16"/>
      <c r="AI1269" s="16"/>
      <c r="AJ1269" s="16"/>
      <c r="AK1269" s="16"/>
      <c r="AL1269" s="16"/>
      <c r="AM1269" s="16"/>
      <c r="AN1269" s="16"/>
      <c r="AO1269" s="16"/>
      <c r="AP1269" s="16"/>
      <c r="AQ1269" s="16"/>
    </row>
    <row r="1270" spans="1:43" s="17" customFormat="1" ht="12.75" hidden="1" customHeight="1" thickBot="1">
      <c r="A1270" s="126" t="s">
        <v>1288</v>
      </c>
      <c r="B1270" s="74"/>
      <c r="C1270" s="167" t="s">
        <v>676</v>
      </c>
      <c r="D1270" s="46"/>
      <c r="E1270" s="145"/>
      <c r="F1270" s="146"/>
      <c r="G1270" s="147"/>
      <c r="H1270" s="148"/>
      <c r="I1270" s="158"/>
      <c r="J1270" s="146"/>
      <c r="K1270" s="146"/>
      <c r="L1270" s="149"/>
      <c r="M1270" s="619">
        <f t="shared" si="126"/>
        <v>0</v>
      </c>
      <c r="N1270" s="626">
        <f t="shared" si="126"/>
        <v>0</v>
      </c>
      <c r="O1270" s="36"/>
      <c r="P1270" s="151" t="s">
        <v>1473</v>
      </c>
      <c r="Q1270" s="150"/>
      <c r="R1270" s="150" t="str">
        <f t="shared" si="122"/>
        <v/>
      </c>
      <c r="S1270" s="15"/>
      <c r="T1270" s="15"/>
      <c r="U1270" s="15"/>
      <c r="V1270" s="15"/>
      <c r="W1270" s="473"/>
      <c r="X1270" s="473"/>
      <c r="Y1270" s="15"/>
      <c r="Z1270" s="15"/>
      <c r="AA1270" s="15"/>
      <c r="AC1270" s="16"/>
      <c r="AD1270" s="15">
        <v>1</v>
      </c>
      <c r="AE1270" s="16"/>
      <c r="AF1270" s="16"/>
      <c r="AG1270" s="16"/>
      <c r="AH1270" s="16"/>
      <c r="AI1270" s="16"/>
      <c r="AJ1270" s="16"/>
      <c r="AK1270" s="16"/>
      <c r="AL1270" s="16"/>
      <c r="AM1270" s="16"/>
      <c r="AN1270" s="16"/>
      <c r="AO1270" s="16"/>
      <c r="AP1270" s="16"/>
      <c r="AQ1270" s="16"/>
    </row>
    <row r="1271" spans="1:43" s="18" customFormat="1" ht="15.75" customHeight="1" thickTop="1" thickBot="1">
      <c r="A1271" s="126" t="s">
        <v>1305</v>
      </c>
      <c r="B1271" s="757" t="s">
        <v>1306</v>
      </c>
      <c r="C1271" s="758"/>
      <c r="D1271" s="108"/>
      <c r="E1271" s="651">
        <f t="shared" ref="E1271:N1271" si="127">SUM(E1272:E1276)</f>
        <v>6</v>
      </c>
      <c r="F1271" s="652">
        <f t="shared" si="127"/>
        <v>574</v>
      </c>
      <c r="G1271" s="653">
        <f t="shared" si="127"/>
        <v>2750</v>
      </c>
      <c r="H1271" s="654">
        <f t="shared" si="127"/>
        <v>5</v>
      </c>
      <c r="I1271" s="655">
        <f t="shared" si="127"/>
        <v>374</v>
      </c>
      <c r="J1271" s="652">
        <f t="shared" si="127"/>
        <v>1750</v>
      </c>
      <c r="K1271" s="652">
        <f t="shared" si="127"/>
        <v>0</v>
      </c>
      <c r="L1271" s="656">
        <f t="shared" si="127"/>
        <v>0</v>
      </c>
      <c r="M1271" s="655">
        <f t="shared" si="127"/>
        <v>374</v>
      </c>
      <c r="N1271" s="656">
        <f t="shared" si="127"/>
        <v>1750</v>
      </c>
      <c r="O1271" s="36"/>
      <c r="P1271" s="151" t="s">
        <v>1500</v>
      </c>
      <c r="Q1271" s="150"/>
      <c r="R1271" s="150" t="str">
        <f t="shared" si="122"/>
        <v>P</v>
      </c>
      <c r="S1271" s="15"/>
      <c r="T1271" s="15"/>
      <c r="U1271" s="15"/>
      <c r="V1271" s="15">
        <v>1</v>
      </c>
      <c r="W1271" s="473"/>
      <c r="X1271" s="473"/>
      <c r="Y1271" s="15"/>
      <c r="Z1271" s="15"/>
      <c r="AA1271" s="15"/>
      <c r="AC1271" s="15"/>
      <c r="AD1271" s="15">
        <v>1</v>
      </c>
      <c r="AE1271" s="15"/>
      <c r="AF1271" s="15"/>
      <c r="AG1271" s="15"/>
      <c r="AH1271" s="15"/>
      <c r="AI1271" s="15"/>
      <c r="AJ1271" s="15"/>
      <c r="AK1271" s="15"/>
      <c r="AL1271" s="15"/>
      <c r="AM1271" s="15"/>
      <c r="AN1271" s="15"/>
      <c r="AO1271" s="15"/>
      <c r="AP1271" s="15"/>
      <c r="AQ1271" s="15"/>
    </row>
    <row r="1272" spans="1:43" s="17" customFormat="1" ht="12.75" customHeight="1" thickTop="1">
      <c r="A1272" s="126" t="s">
        <v>1307</v>
      </c>
      <c r="B1272" s="95"/>
      <c r="C1272" s="152" t="s">
        <v>998</v>
      </c>
      <c r="D1272" s="132"/>
      <c r="E1272" s="153">
        <v>1</v>
      </c>
      <c r="F1272" s="154">
        <v>79</v>
      </c>
      <c r="G1272" s="155">
        <v>428</v>
      </c>
      <c r="H1272" s="156">
        <v>2</v>
      </c>
      <c r="I1272" s="174">
        <v>79</v>
      </c>
      <c r="J1272" s="154">
        <v>428</v>
      </c>
      <c r="K1272" s="154"/>
      <c r="L1272" s="157"/>
      <c r="M1272" s="624">
        <f t="shared" ref="M1272:N1276" si="128">I1272+K1272</f>
        <v>79</v>
      </c>
      <c r="N1272" s="625">
        <f t="shared" si="128"/>
        <v>428</v>
      </c>
      <c r="O1272" s="36"/>
      <c r="P1272" s="151" t="s">
        <v>1474</v>
      </c>
      <c r="Q1272" s="150"/>
      <c r="R1272" s="150" t="str">
        <f t="shared" si="122"/>
        <v>M</v>
      </c>
      <c r="S1272" s="15"/>
      <c r="T1272" s="15">
        <v>1</v>
      </c>
      <c r="U1272" s="15"/>
      <c r="V1272" s="15"/>
      <c r="W1272" s="473"/>
      <c r="X1272" s="473"/>
      <c r="Y1272" s="15"/>
      <c r="Z1272" s="15"/>
      <c r="AA1272" s="15"/>
      <c r="AC1272" s="16"/>
      <c r="AD1272" s="15">
        <v>1</v>
      </c>
      <c r="AE1272" s="16"/>
      <c r="AF1272" s="16"/>
      <c r="AG1272" s="16"/>
      <c r="AH1272" s="16"/>
      <c r="AI1272" s="16"/>
      <c r="AJ1272" s="16"/>
      <c r="AK1272" s="16"/>
      <c r="AL1272" s="16"/>
      <c r="AM1272" s="16"/>
      <c r="AN1272" s="16"/>
      <c r="AO1272" s="16"/>
      <c r="AP1272" s="16"/>
      <c r="AQ1272" s="16"/>
    </row>
    <row r="1273" spans="1:43" s="143" customFormat="1" ht="12.75" customHeight="1">
      <c r="A1273" s="126" t="s">
        <v>1308</v>
      </c>
      <c r="B1273" s="72"/>
      <c r="C1273" s="144" t="s">
        <v>1309</v>
      </c>
      <c r="D1273" s="132"/>
      <c r="E1273" s="145">
        <v>1</v>
      </c>
      <c r="F1273" s="146">
        <v>40</v>
      </c>
      <c r="G1273" s="147">
        <v>162</v>
      </c>
      <c r="H1273" s="148">
        <v>1</v>
      </c>
      <c r="I1273" s="158">
        <v>40</v>
      </c>
      <c r="J1273" s="146">
        <v>162</v>
      </c>
      <c r="K1273" s="146"/>
      <c r="L1273" s="149"/>
      <c r="M1273" s="619">
        <f t="shared" si="128"/>
        <v>40</v>
      </c>
      <c r="N1273" s="626">
        <f t="shared" si="128"/>
        <v>162</v>
      </c>
      <c r="O1273" s="138"/>
      <c r="P1273" s="151" t="s">
        <v>1474</v>
      </c>
      <c r="Q1273" s="150"/>
      <c r="R1273" s="150" t="str">
        <f t="shared" si="122"/>
        <v>M</v>
      </c>
      <c r="S1273" s="15"/>
      <c r="T1273" s="15">
        <v>1</v>
      </c>
      <c r="U1273" s="140"/>
      <c r="V1273" s="140"/>
      <c r="W1273" s="474"/>
      <c r="X1273" s="474"/>
      <c r="Y1273" s="140"/>
      <c r="Z1273" s="140"/>
      <c r="AA1273" s="140"/>
      <c r="AC1273" s="142"/>
      <c r="AD1273" s="15">
        <v>1</v>
      </c>
      <c r="AE1273" s="142"/>
      <c r="AF1273" s="142"/>
      <c r="AG1273" s="142"/>
      <c r="AH1273" s="142"/>
      <c r="AI1273" s="142"/>
      <c r="AJ1273" s="142"/>
      <c r="AK1273" s="142"/>
      <c r="AL1273" s="142"/>
      <c r="AM1273" s="142"/>
      <c r="AN1273" s="142"/>
      <c r="AO1273" s="142"/>
      <c r="AP1273" s="142"/>
      <c r="AQ1273" s="142"/>
    </row>
    <row r="1274" spans="1:43" s="143" customFormat="1" ht="12.75" customHeight="1">
      <c r="A1274" s="126" t="s">
        <v>1310</v>
      </c>
      <c r="B1274" s="72"/>
      <c r="C1274" s="144" t="s">
        <v>1311</v>
      </c>
      <c r="D1274" s="132"/>
      <c r="E1274" s="145">
        <v>1</v>
      </c>
      <c r="F1274" s="146">
        <v>150</v>
      </c>
      <c r="G1274" s="147">
        <v>557</v>
      </c>
      <c r="H1274" s="148">
        <v>1</v>
      </c>
      <c r="I1274" s="158">
        <v>150</v>
      </c>
      <c r="J1274" s="146">
        <v>557</v>
      </c>
      <c r="K1274" s="146"/>
      <c r="L1274" s="149"/>
      <c r="M1274" s="619">
        <f t="shared" si="128"/>
        <v>150</v>
      </c>
      <c r="N1274" s="626">
        <f t="shared" si="128"/>
        <v>557</v>
      </c>
      <c r="O1274" s="138"/>
      <c r="P1274" s="151" t="s">
        <v>1474</v>
      </c>
      <c r="Q1274" s="150"/>
      <c r="R1274" s="150" t="str">
        <f t="shared" si="122"/>
        <v>M</v>
      </c>
      <c r="S1274" s="15"/>
      <c r="T1274" s="15">
        <v>1</v>
      </c>
      <c r="U1274" s="140"/>
      <c r="V1274" s="140"/>
      <c r="W1274" s="474"/>
      <c r="X1274" s="474"/>
      <c r="Y1274" s="140"/>
      <c r="Z1274" s="140"/>
      <c r="AA1274" s="140"/>
      <c r="AC1274" s="142"/>
      <c r="AD1274" s="15">
        <v>1</v>
      </c>
      <c r="AE1274" s="142"/>
      <c r="AF1274" s="142"/>
      <c r="AG1274" s="142"/>
      <c r="AH1274" s="142"/>
      <c r="AI1274" s="142"/>
      <c r="AJ1274" s="142"/>
      <c r="AK1274" s="142"/>
      <c r="AL1274" s="142"/>
      <c r="AM1274" s="142"/>
      <c r="AN1274" s="142"/>
      <c r="AO1274" s="142"/>
      <c r="AP1274" s="142"/>
      <c r="AQ1274" s="142"/>
    </row>
    <row r="1275" spans="1:43" s="143" customFormat="1" ht="12.75" customHeight="1">
      <c r="A1275" s="126" t="s">
        <v>1312</v>
      </c>
      <c r="B1275" s="72"/>
      <c r="C1275" s="144" t="s">
        <v>1438</v>
      </c>
      <c r="D1275" s="132"/>
      <c r="E1275" s="145">
        <v>2</v>
      </c>
      <c r="F1275" s="146">
        <v>105</v>
      </c>
      <c r="G1275" s="147">
        <v>603</v>
      </c>
      <c r="H1275" s="148">
        <v>1</v>
      </c>
      <c r="I1275" s="158">
        <v>105</v>
      </c>
      <c r="J1275" s="146">
        <v>603</v>
      </c>
      <c r="K1275" s="146"/>
      <c r="L1275" s="149"/>
      <c r="M1275" s="619">
        <f t="shared" si="128"/>
        <v>105</v>
      </c>
      <c r="N1275" s="626">
        <f t="shared" si="128"/>
        <v>603</v>
      </c>
      <c r="O1275" s="138"/>
      <c r="P1275" s="151" t="s">
        <v>1474</v>
      </c>
      <c r="Q1275" s="150"/>
      <c r="R1275" s="150" t="str">
        <f t="shared" si="122"/>
        <v>M</v>
      </c>
      <c r="S1275" s="15"/>
      <c r="T1275" s="15">
        <v>1</v>
      </c>
      <c r="U1275" s="140"/>
      <c r="V1275" s="140"/>
      <c r="W1275" s="474"/>
      <c r="X1275" s="474"/>
      <c r="Y1275" s="140"/>
      <c r="Z1275" s="140"/>
      <c r="AA1275" s="140"/>
      <c r="AC1275" s="142"/>
      <c r="AD1275" s="15">
        <v>1</v>
      </c>
      <c r="AE1275" s="142"/>
      <c r="AF1275" s="142"/>
      <c r="AG1275" s="142"/>
      <c r="AH1275" s="142"/>
      <c r="AI1275" s="142"/>
      <c r="AJ1275" s="142"/>
      <c r="AK1275" s="142"/>
      <c r="AL1275" s="142"/>
      <c r="AM1275" s="142"/>
      <c r="AN1275" s="142"/>
      <c r="AO1275" s="142"/>
      <c r="AP1275" s="142"/>
      <c r="AQ1275" s="142"/>
    </row>
    <row r="1276" spans="1:43" s="17" customFormat="1" ht="12.75" customHeight="1" thickBot="1">
      <c r="A1276" s="126" t="s">
        <v>1313</v>
      </c>
      <c r="B1276" s="104"/>
      <c r="C1276" s="159" t="s">
        <v>163</v>
      </c>
      <c r="D1276" s="105"/>
      <c r="E1276" s="161">
        <v>1</v>
      </c>
      <c r="F1276" s="162">
        <v>200</v>
      </c>
      <c r="G1276" s="163">
        <v>1000</v>
      </c>
      <c r="H1276" s="164"/>
      <c r="I1276" s="166"/>
      <c r="J1276" s="162"/>
      <c r="K1276" s="162"/>
      <c r="L1276" s="165"/>
      <c r="M1276" s="636">
        <f t="shared" si="128"/>
        <v>0</v>
      </c>
      <c r="N1276" s="637">
        <f t="shared" si="128"/>
        <v>0</v>
      </c>
      <c r="O1276" s="36"/>
      <c r="P1276" s="151" t="s">
        <v>1474</v>
      </c>
      <c r="Q1276" s="150"/>
      <c r="R1276" s="150" t="str">
        <f t="shared" si="122"/>
        <v>M</v>
      </c>
      <c r="S1276" s="15"/>
      <c r="T1276" s="15">
        <v>1</v>
      </c>
      <c r="U1276" s="15"/>
      <c r="V1276" s="15"/>
      <c r="W1276" s="473"/>
      <c r="X1276" s="473"/>
      <c r="Y1276" s="15"/>
      <c r="Z1276" s="15"/>
      <c r="AA1276" s="15"/>
      <c r="AC1276" s="16"/>
      <c r="AD1276" s="15">
        <v>1</v>
      </c>
      <c r="AE1276" s="16"/>
      <c r="AF1276" s="16"/>
      <c r="AG1276" s="16"/>
      <c r="AH1276" s="16"/>
      <c r="AI1276" s="16"/>
      <c r="AJ1276" s="16"/>
      <c r="AK1276" s="16"/>
      <c r="AL1276" s="16"/>
      <c r="AM1276" s="16"/>
      <c r="AN1276" s="16"/>
      <c r="AO1276" s="16"/>
      <c r="AP1276" s="16"/>
      <c r="AQ1276" s="16"/>
    </row>
    <row r="1277" spans="1:43" s="18" customFormat="1" ht="15.75" customHeight="1" thickTop="1" thickBot="1">
      <c r="A1277" s="126" t="s">
        <v>1314</v>
      </c>
      <c r="B1277" s="759" t="s">
        <v>1315</v>
      </c>
      <c r="C1277" s="760"/>
      <c r="D1277" s="109"/>
      <c r="E1277" s="627">
        <f t="shared" ref="E1277:N1277" si="129">SUM(E1278:E1300)</f>
        <v>1</v>
      </c>
      <c r="F1277" s="628">
        <f t="shared" si="129"/>
        <v>426</v>
      </c>
      <c r="G1277" s="629">
        <f t="shared" si="129"/>
        <v>898</v>
      </c>
      <c r="H1277" s="630">
        <f t="shared" si="129"/>
        <v>1</v>
      </c>
      <c r="I1277" s="631">
        <f t="shared" si="129"/>
        <v>426</v>
      </c>
      <c r="J1277" s="628">
        <f t="shared" si="129"/>
        <v>898</v>
      </c>
      <c r="K1277" s="628">
        <f t="shared" si="129"/>
        <v>0</v>
      </c>
      <c r="L1277" s="632">
        <f t="shared" si="129"/>
        <v>0</v>
      </c>
      <c r="M1277" s="631">
        <f t="shared" si="129"/>
        <v>426</v>
      </c>
      <c r="N1277" s="632">
        <f t="shared" si="129"/>
        <v>898</v>
      </c>
      <c r="O1277" s="36"/>
      <c r="P1277" s="151" t="s">
        <v>1500</v>
      </c>
      <c r="Q1277" s="150"/>
      <c r="R1277" s="150" t="str">
        <f t="shared" si="122"/>
        <v>P</v>
      </c>
      <c r="S1277" s="15"/>
      <c r="T1277" s="15"/>
      <c r="U1277" s="15"/>
      <c r="V1277" s="15">
        <v>1</v>
      </c>
      <c r="W1277" s="473">
        <f>SUM(M1277)</f>
        <v>426</v>
      </c>
      <c r="X1277" s="473">
        <f>SUM(N1277)</f>
        <v>898</v>
      </c>
      <c r="Y1277" s="15"/>
      <c r="Z1277" s="15"/>
      <c r="AA1277" s="15"/>
      <c r="AC1277" s="15"/>
      <c r="AD1277" s="15">
        <v>1</v>
      </c>
      <c r="AE1277" s="15"/>
      <c r="AF1277" s="15"/>
      <c r="AG1277" s="15"/>
      <c r="AH1277" s="15"/>
      <c r="AI1277" s="15"/>
      <c r="AJ1277" s="15"/>
      <c r="AK1277" s="15"/>
      <c r="AL1277" s="15"/>
      <c r="AM1277" s="15"/>
      <c r="AN1277" s="15"/>
      <c r="AO1277" s="15"/>
      <c r="AP1277" s="15"/>
      <c r="AQ1277" s="15"/>
    </row>
    <row r="1278" spans="1:43" s="17" customFormat="1" ht="12.75" hidden="1" customHeight="1" thickTop="1">
      <c r="A1278" s="126" t="s">
        <v>1316</v>
      </c>
      <c r="B1278" s="95"/>
      <c r="C1278" s="152" t="s">
        <v>149</v>
      </c>
      <c r="D1278" s="46"/>
      <c r="E1278" s="153"/>
      <c r="F1278" s="154"/>
      <c r="G1278" s="155"/>
      <c r="H1278" s="156"/>
      <c r="I1278" s="174"/>
      <c r="J1278" s="154"/>
      <c r="K1278" s="154"/>
      <c r="L1278" s="157"/>
      <c r="M1278" s="648"/>
      <c r="N1278" s="625"/>
      <c r="O1278" s="36"/>
      <c r="P1278" s="151" t="s">
        <v>1474</v>
      </c>
      <c r="Q1278" s="150"/>
      <c r="R1278" s="150" t="str">
        <f t="shared" si="122"/>
        <v/>
      </c>
      <c r="S1278" s="15"/>
      <c r="T1278" s="15"/>
      <c r="U1278" s="15"/>
      <c r="V1278" s="15"/>
      <c r="W1278" s="473"/>
      <c r="X1278" s="473"/>
      <c r="Y1278" s="15"/>
      <c r="Z1278" s="15"/>
      <c r="AA1278" s="15"/>
      <c r="AC1278" s="16"/>
      <c r="AD1278" s="15">
        <v>1</v>
      </c>
      <c r="AE1278" s="16"/>
      <c r="AF1278" s="16"/>
      <c r="AG1278" s="16"/>
      <c r="AH1278" s="16"/>
      <c r="AI1278" s="16"/>
      <c r="AJ1278" s="16"/>
      <c r="AK1278" s="16"/>
      <c r="AL1278" s="16"/>
      <c r="AM1278" s="16"/>
      <c r="AN1278" s="16"/>
      <c r="AO1278" s="16"/>
      <c r="AP1278" s="16"/>
      <c r="AQ1278" s="16"/>
    </row>
    <row r="1279" spans="1:43" s="17" customFormat="1" ht="12.75" hidden="1" customHeight="1">
      <c r="A1279" s="126" t="s">
        <v>1336</v>
      </c>
      <c r="B1279" s="72"/>
      <c r="C1279" s="144" t="s">
        <v>1337</v>
      </c>
      <c r="D1279" s="46"/>
      <c r="E1279" s="145"/>
      <c r="F1279" s="146"/>
      <c r="G1279" s="147"/>
      <c r="H1279" s="148"/>
      <c r="I1279" s="158"/>
      <c r="J1279" s="146"/>
      <c r="K1279" s="146"/>
      <c r="L1279" s="149"/>
      <c r="M1279" s="623"/>
      <c r="N1279" s="626"/>
      <c r="O1279" s="36"/>
      <c r="P1279" s="151" t="s">
        <v>1474</v>
      </c>
      <c r="Q1279" s="150"/>
      <c r="R1279" s="150" t="str">
        <f t="shared" si="122"/>
        <v/>
      </c>
      <c r="S1279" s="15"/>
      <c r="T1279" s="15"/>
      <c r="U1279" s="15"/>
      <c r="V1279" s="15"/>
      <c r="W1279" s="473"/>
      <c r="X1279" s="473"/>
      <c r="Y1279" s="15"/>
      <c r="Z1279" s="15"/>
      <c r="AA1279" s="15"/>
      <c r="AC1279" s="16"/>
      <c r="AD1279" s="15">
        <v>1</v>
      </c>
      <c r="AE1279" s="16"/>
      <c r="AF1279" s="16"/>
      <c r="AG1279" s="16"/>
      <c r="AH1279" s="16"/>
      <c r="AI1279" s="16"/>
      <c r="AJ1279" s="16"/>
      <c r="AK1279" s="16"/>
      <c r="AL1279" s="16"/>
      <c r="AM1279" s="16"/>
      <c r="AN1279" s="16"/>
      <c r="AO1279" s="16"/>
      <c r="AP1279" s="16"/>
      <c r="AQ1279" s="16"/>
    </row>
    <row r="1280" spans="1:43" s="17" customFormat="1" ht="12.75" hidden="1" customHeight="1">
      <c r="A1280" s="126" t="s">
        <v>1345</v>
      </c>
      <c r="B1280" s="72"/>
      <c r="C1280" s="144" t="s">
        <v>1346</v>
      </c>
      <c r="D1280" s="46"/>
      <c r="E1280" s="145"/>
      <c r="F1280" s="146"/>
      <c r="G1280" s="147"/>
      <c r="H1280" s="148"/>
      <c r="I1280" s="158"/>
      <c r="J1280" s="146"/>
      <c r="K1280" s="146"/>
      <c r="L1280" s="149"/>
      <c r="M1280" s="623"/>
      <c r="N1280" s="626"/>
      <c r="O1280" s="36"/>
      <c r="P1280" s="151" t="s">
        <v>1474</v>
      </c>
      <c r="Q1280" s="150"/>
      <c r="R1280" s="150" t="str">
        <f t="shared" si="122"/>
        <v/>
      </c>
      <c r="S1280" s="15"/>
      <c r="T1280" s="15"/>
      <c r="U1280" s="15"/>
      <c r="V1280" s="15"/>
      <c r="W1280" s="473"/>
      <c r="X1280" s="473"/>
      <c r="Y1280" s="15"/>
      <c r="Z1280" s="15"/>
      <c r="AA1280" s="15"/>
      <c r="AC1280" s="16"/>
      <c r="AD1280" s="15">
        <v>1</v>
      </c>
      <c r="AE1280" s="16"/>
      <c r="AF1280" s="16"/>
      <c r="AG1280" s="16"/>
      <c r="AH1280" s="16"/>
      <c r="AI1280" s="16"/>
      <c r="AJ1280" s="16"/>
      <c r="AK1280" s="16"/>
      <c r="AL1280" s="16"/>
      <c r="AM1280" s="16"/>
      <c r="AN1280" s="16"/>
      <c r="AO1280" s="16"/>
      <c r="AP1280" s="16"/>
      <c r="AQ1280" s="16"/>
    </row>
    <row r="1281" spans="1:43" s="17" customFormat="1" ht="12.75" hidden="1" customHeight="1">
      <c r="A1281" s="126" t="s">
        <v>1347</v>
      </c>
      <c r="B1281" s="72"/>
      <c r="C1281" s="144" t="s">
        <v>1439</v>
      </c>
      <c r="D1281" s="46"/>
      <c r="E1281" s="145"/>
      <c r="F1281" s="146"/>
      <c r="G1281" s="147"/>
      <c r="H1281" s="148"/>
      <c r="I1281" s="158"/>
      <c r="J1281" s="146"/>
      <c r="K1281" s="146"/>
      <c r="L1281" s="149"/>
      <c r="M1281" s="623"/>
      <c r="N1281" s="626"/>
      <c r="O1281" s="36"/>
      <c r="P1281" s="151" t="s">
        <v>1473</v>
      </c>
      <c r="Q1281" s="150"/>
      <c r="R1281" s="150" t="str">
        <f t="shared" si="122"/>
        <v/>
      </c>
      <c r="S1281" s="15"/>
      <c r="T1281" s="15"/>
      <c r="U1281" s="15"/>
      <c r="V1281" s="15"/>
      <c r="W1281" s="473"/>
      <c r="X1281" s="473"/>
      <c r="Y1281" s="15"/>
      <c r="Z1281" s="15"/>
      <c r="AA1281" s="15"/>
      <c r="AC1281" s="16"/>
      <c r="AD1281" s="15">
        <v>1</v>
      </c>
      <c r="AE1281" s="16"/>
      <c r="AF1281" s="16"/>
      <c r="AG1281" s="16"/>
      <c r="AH1281" s="16"/>
      <c r="AI1281" s="16"/>
      <c r="AJ1281" s="16"/>
      <c r="AK1281" s="16"/>
      <c r="AL1281" s="16"/>
      <c r="AM1281" s="16"/>
      <c r="AN1281" s="16"/>
      <c r="AO1281" s="16"/>
      <c r="AP1281" s="16"/>
      <c r="AQ1281" s="16"/>
    </row>
    <row r="1282" spans="1:43" s="129" customFormat="1" ht="12.75" hidden="1" customHeight="1" thickBot="1">
      <c r="A1282" s="126" t="s">
        <v>1348</v>
      </c>
      <c r="B1282" s="131"/>
      <c r="C1282" s="144" t="s">
        <v>1349</v>
      </c>
      <c r="D1282" s="132"/>
      <c r="E1282" s="145"/>
      <c r="F1282" s="146"/>
      <c r="G1282" s="147"/>
      <c r="H1282" s="148"/>
      <c r="I1282" s="158"/>
      <c r="J1282" s="146"/>
      <c r="K1282" s="146"/>
      <c r="L1282" s="149"/>
      <c r="M1282" s="669">
        <f>I1282+K1282</f>
        <v>0</v>
      </c>
      <c r="N1282" s="671">
        <f>J1282+L1282</f>
        <v>0</v>
      </c>
      <c r="O1282" s="150"/>
      <c r="P1282" s="151" t="s">
        <v>1474</v>
      </c>
      <c r="Q1282" s="150"/>
      <c r="R1282" s="150" t="str">
        <f t="shared" si="122"/>
        <v/>
      </c>
      <c r="S1282" s="15"/>
      <c r="T1282" s="15"/>
      <c r="U1282" s="5"/>
      <c r="V1282" s="5"/>
      <c r="W1282" s="475"/>
      <c r="X1282" s="475"/>
      <c r="Y1282" s="5"/>
      <c r="Z1282" s="5"/>
      <c r="AA1282" s="5"/>
      <c r="AC1282" s="128"/>
      <c r="AD1282" s="15">
        <v>1</v>
      </c>
      <c r="AE1282" s="128"/>
      <c r="AF1282" s="128"/>
      <c r="AG1282" s="128"/>
      <c r="AH1282" s="128"/>
      <c r="AI1282" s="128"/>
      <c r="AJ1282" s="128"/>
      <c r="AK1282" s="128"/>
      <c r="AL1282" s="128"/>
      <c r="AM1282" s="128"/>
      <c r="AN1282" s="128"/>
      <c r="AO1282" s="128"/>
      <c r="AP1282" s="128"/>
      <c r="AQ1282" s="128"/>
    </row>
    <row r="1283" spans="1:43" s="17" customFormat="1" ht="12.75" customHeight="1" thickTop="1" thickBot="1">
      <c r="A1283" s="126" t="s">
        <v>1352</v>
      </c>
      <c r="B1283" s="104"/>
      <c r="C1283" s="159" t="s">
        <v>1353</v>
      </c>
      <c r="D1283" s="123"/>
      <c r="E1283" s="161">
        <v>1</v>
      </c>
      <c r="F1283" s="162">
        <v>426</v>
      </c>
      <c r="G1283" s="163">
        <v>898</v>
      </c>
      <c r="H1283" s="164">
        <v>1</v>
      </c>
      <c r="I1283" s="166">
        <v>426</v>
      </c>
      <c r="J1283" s="162">
        <v>898</v>
      </c>
      <c r="K1283" s="162"/>
      <c r="L1283" s="165"/>
      <c r="M1283" s="636">
        <f>I1283+K1283</f>
        <v>426</v>
      </c>
      <c r="N1283" s="637">
        <f>J1283+L1283</f>
        <v>898</v>
      </c>
      <c r="O1283" s="36"/>
      <c r="P1283" s="151" t="s">
        <v>1474</v>
      </c>
      <c r="Q1283" s="150"/>
      <c r="R1283" s="150" t="str">
        <f t="shared" si="122"/>
        <v>M</v>
      </c>
      <c r="S1283" s="15"/>
      <c r="T1283" s="15">
        <v>1</v>
      </c>
      <c r="U1283" s="15"/>
      <c r="V1283" s="15"/>
      <c r="W1283" s="473"/>
      <c r="X1283" s="473"/>
      <c r="Y1283" s="15"/>
      <c r="Z1283" s="15"/>
      <c r="AA1283" s="15"/>
      <c r="AC1283" s="16"/>
      <c r="AD1283" s="15">
        <v>1</v>
      </c>
      <c r="AE1283" s="16"/>
      <c r="AF1283" s="16"/>
      <c r="AG1283" s="16"/>
      <c r="AH1283" s="16"/>
      <c r="AI1283" s="16"/>
      <c r="AJ1283" s="16"/>
      <c r="AK1283" s="16"/>
      <c r="AL1283" s="16"/>
      <c r="AM1283" s="16"/>
      <c r="AN1283" s="16"/>
      <c r="AO1283" s="16"/>
      <c r="AP1283" s="16"/>
      <c r="AQ1283" s="16"/>
    </row>
    <row r="1284" spans="1:43" s="17" customFormat="1" ht="12.75" hidden="1" customHeight="1">
      <c r="A1284" s="126" t="s">
        <v>1354</v>
      </c>
      <c r="B1284" s="95"/>
      <c r="C1284" s="152" t="s">
        <v>1355</v>
      </c>
      <c r="D1284" s="46"/>
      <c r="E1284" s="153"/>
      <c r="F1284" s="154"/>
      <c r="G1284" s="155"/>
      <c r="H1284" s="156"/>
      <c r="I1284" s="174"/>
      <c r="J1284" s="154"/>
      <c r="K1284" s="154"/>
      <c r="L1284" s="157"/>
      <c r="M1284" s="648"/>
      <c r="N1284" s="625"/>
      <c r="O1284" s="36"/>
      <c r="P1284" s="151" t="s">
        <v>1474</v>
      </c>
      <c r="Q1284" s="150"/>
      <c r="R1284" s="150" t="str">
        <f t="shared" si="122"/>
        <v/>
      </c>
      <c r="S1284" s="15"/>
      <c r="T1284" s="15"/>
      <c r="U1284" s="15"/>
      <c r="V1284" s="15"/>
      <c r="W1284" s="473"/>
      <c r="X1284" s="473"/>
      <c r="Y1284" s="15"/>
      <c r="Z1284" s="15"/>
      <c r="AA1284" s="15"/>
      <c r="AC1284" s="16"/>
      <c r="AD1284" s="15">
        <v>1</v>
      </c>
      <c r="AE1284" s="16"/>
      <c r="AF1284" s="16"/>
      <c r="AG1284" s="16"/>
      <c r="AH1284" s="16"/>
      <c r="AI1284" s="16"/>
      <c r="AJ1284" s="16"/>
      <c r="AK1284" s="16"/>
      <c r="AL1284" s="16"/>
      <c r="AM1284" s="16"/>
      <c r="AN1284" s="16"/>
      <c r="AO1284" s="16"/>
      <c r="AP1284" s="16"/>
      <c r="AQ1284" s="16"/>
    </row>
    <row r="1285" spans="1:43" s="17" customFormat="1" ht="12.75" hidden="1" customHeight="1">
      <c r="A1285" s="126" t="s">
        <v>1356</v>
      </c>
      <c r="B1285" s="72"/>
      <c r="C1285" s="144" t="s">
        <v>1357</v>
      </c>
      <c r="D1285" s="46"/>
      <c r="E1285" s="145"/>
      <c r="F1285" s="146"/>
      <c r="G1285" s="147"/>
      <c r="H1285" s="148"/>
      <c r="I1285" s="158"/>
      <c r="J1285" s="146"/>
      <c r="K1285" s="146"/>
      <c r="L1285" s="149"/>
      <c r="M1285" s="623"/>
      <c r="N1285" s="626"/>
      <c r="O1285" s="36"/>
      <c r="P1285" s="151" t="s">
        <v>1474</v>
      </c>
      <c r="Q1285" s="150"/>
      <c r="R1285" s="150" t="str">
        <f t="shared" si="122"/>
        <v/>
      </c>
      <c r="S1285" s="15"/>
      <c r="T1285" s="15"/>
      <c r="U1285" s="15"/>
      <c r="V1285" s="15"/>
      <c r="W1285" s="473"/>
      <c r="X1285" s="473"/>
      <c r="Y1285" s="15"/>
      <c r="Z1285" s="15"/>
      <c r="AA1285" s="15"/>
      <c r="AC1285" s="16"/>
      <c r="AD1285" s="15">
        <v>1</v>
      </c>
      <c r="AE1285" s="16"/>
      <c r="AF1285" s="16"/>
      <c r="AG1285" s="16"/>
      <c r="AH1285" s="16"/>
      <c r="AI1285" s="16"/>
      <c r="AJ1285" s="16"/>
      <c r="AK1285" s="16"/>
      <c r="AL1285" s="16"/>
      <c r="AM1285" s="16"/>
      <c r="AN1285" s="16"/>
      <c r="AO1285" s="16"/>
      <c r="AP1285" s="16"/>
      <c r="AQ1285" s="16"/>
    </row>
    <row r="1286" spans="1:43" s="17" customFormat="1" ht="12.75" hidden="1" customHeight="1">
      <c r="A1286" s="126" t="s">
        <v>1317</v>
      </c>
      <c r="B1286" s="72"/>
      <c r="C1286" s="144" t="s">
        <v>1318</v>
      </c>
      <c r="D1286" s="46"/>
      <c r="E1286" s="145"/>
      <c r="F1286" s="146"/>
      <c r="G1286" s="147"/>
      <c r="H1286" s="148"/>
      <c r="I1286" s="158"/>
      <c r="J1286" s="146"/>
      <c r="K1286" s="146"/>
      <c r="L1286" s="149"/>
      <c r="M1286" s="623"/>
      <c r="N1286" s="626"/>
      <c r="O1286" s="36"/>
      <c r="P1286" s="151" t="s">
        <v>1474</v>
      </c>
      <c r="Q1286" s="150"/>
      <c r="R1286" s="150" t="str">
        <f t="shared" si="122"/>
        <v/>
      </c>
      <c r="S1286" s="15"/>
      <c r="T1286" s="15"/>
      <c r="U1286" s="15"/>
      <c r="V1286" s="15"/>
      <c r="W1286" s="473"/>
      <c r="X1286" s="473"/>
      <c r="Y1286" s="15"/>
      <c r="Z1286" s="15"/>
      <c r="AA1286" s="15"/>
      <c r="AC1286" s="16"/>
      <c r="AD1286" s="15">
        <v>1</v>
      </c>
      <c r="AE1286" s="16"/>
      <c r="AF1286" s="16"/>
      <c r="AG1286" s="16"/>
      <c r="AH1286" s="16"/>
      <c r="AI1286" s="16"/>
      <c r="AJ1286" s="16"/>
      <c r="AK1286" s="16"/>
      <c r="AL1286" s="16"/>
      <c r="AM1286" s="16"/>
      <c r="AN1286" s="16"/>
      <c r="AO1286" s="16"/>
      <c r="AP1286" s="16"/>
      <c r="AQ1286" s="16"/>
    </row>
    <row r="1287" spans="1:43" s="17" customFormat="1" ht="12.75" hidden="1" customHeight="1">
      <c r="A1287" s="126" t="s">
        <v>1319</v>
      </c>
      <c r="B1287" s="72"/>
      <c r="C1287" s="144" t="s">
        <v>2461</v>
      </c>
      <c r="D1287" s="46"/>
      <c r="E1287" s="145"/>
      <c r="F1287" s="146"/>
      <c r="G1287" s="147"/>
      <c r="H1287" s="148"/>
      <c r="I1287" s="158"/>
      <c r="J1287" s="146"/>
      <c r="K1287" s="146"/>
      <c r="L1287" s="149"/>
      <c r="M1287" s="623"/>
      <c r="N1287" s="626"/>
      <c r="O1287" s="36"/>
      <c r="P1287" s="151" t="s">
        <v>1474</v>
      </c>
      <c r="Q1287" s="150"/>
      <c r="R1287" s="150" t="str">
        <f t="shared" si="122"/>
        <v/>
      </c>
      <c r="S1287" s="15"/>
      <c r="T1287" s="15"/>
      <c r="U1287" s="15"/>
      <c r="V1287" s="15"/>
      <c r="W1287" s="473"/>
      <c r="X1287" s="473"/>
      <c r="Y1287" s="15"/>
      <c r="Z1287" s="15"/>
      <c r="AA1287" s="15"/>
      <c r="AC1287" s="16"/>
      <c r="AD1287" s="15">
        <v>1</v>
      </c>
      <c r="AE1287" s="16"/>
      <c r="AF1287" s="16"/>
      <c r="AG1287" s="16"/>
      <c r="AH1287" s="16"/>
      <c r="AI1287" s="16"/>
      <c r="AJ1287" s="16"/>
      <c r="AK1287" s="16"/>
      <c r="AL1287" s="16"/>
      <c r="AM1287" s="16"/>
      <c r="AN1287" s="16"/>
      <c r="AO1287" s="16"/>
      <c r="AP1287" s="16"/>
      <c r="AQ1287" s="16"/>
    </row>
    <row r="1288" spans="1:43" s="17" customFormat="1" ht="12.75" hidden="1" customHeight="1">
      <c r="A1288" s="126" t="s">
        <v>1320</v>
      </c>
      <c r="B1288" s="72"/>
      <c r="C1288" s="144" t="s">
        <v>1321</v>
      </c>
      <c r="D1288" s="46"/>
      <c r="E1288" s="145"/>
      <c r="F1288" s="146"/>
      <c r="G1288" s="147"/>
      <c r="H1288" s="148"/>
      <c r="I1288" s="158"/>
      <c r="J1288" s="146"/>
      <c r="K1288" s="146"/>
      <c r="L1288" s="149"/>
      <c r="M1288" s="623"/>
      <c r="N1288" s="626"/>
      <c r="O1288" s="36"/>
      <c r="P1288" s="151" t="s">
        <v>1474</v>
      </c>
      <c r="Q1288" s="150"/>
      <c r="R1288" s="150" t="str">
        <f t="shared" si="122"/>
        <v/>
      </c>
      <c r="S1288" s="15"/>
      <c r="T1288" s="15"/>
      <c r="U1288" s="15"/>
      <c r="V1288" s="15"/>
      <c r="W1288" s="473"/>
      <c r="X1288" s="473"/>
      <c r="Y1288" s="15"/>
      <c r="Z1288" s="15"/>
      <c r="AA1288" s="15"/>
      <c r="AC1288" s="16"/>
      <c r="AD1288" s="15">
        <v>1</v>
      </c>
      <c r="AE1288" s="16"/>
      <c r="AF1288" s="16"/>
      <c r="AG1288" s="16"/>
      <c r="AH1288" s="16"/>
      <c r="AI1288" s="16"/>
      <c r="AJ1288" s="16"/>
      <c r="AK1288" s="16"/>
      <c r="AL1288" s="16"/>
      <c r="AM1288" s="16"/>
      <c r="AN1288" s="16"/>
      <c r="AO1288" s="16"/>
      <c r="AP1288" s="16"/>
      <c r="AQ1288" s="16"/>
    </row>
    <row r="1289" spans="1:43" s="17" customFormat="1" ht="12.75" hidden="1" customHeight="1">
      <c r="A1289" s="126" t="s">
        <v>1322</v>
      </c>
      <c r="B1289" s="72"/>
      <c r="C1289" s="144" t="s">
        <v>1323</v>
      </c>
      <c r="D1289" s="46"/>
      <c r="E1289" s="145"/>
      <c r="F1289" s="146"/>
      <c r="G1289" s="147"/>
      <c r="H1289" s="148"/>
      <c r="I1289" s="158"/>
      <c r="J1289" s="146"/>
      <c r="K1289" s="146"/>
      <c r="L1289" s="149"/>
      <c r="M1289" s="623"/>
      <c r="N1289" s="626"/>
      <c r="O1289" s="36"/>
      <c r="P1289" s="151" t="s">
        <v>1474</v>
      </c>
      <c r="Q1289" s="150"/>
      <c r="R1289" s="150" t="str">
        <f t="shared" si="122"/>
        <v/>
      </c>
      <c r="S1289" s="15"/>
      <c r="T1289" s="15"/>
      <c r="U1289" s="15"/>
      <c r="V1289" s="15"/>
      <c r="W1289" s="473"/>
      <c r="X1289" s="473"/>
      <c r="Y1289" s="15"/>
      <c r="Z1289" s="15"/>
      <c r="AA1289" s="15"/>
      <c r="AC1289" s="16"/>
      <c r="AD1289" s="15">
        <v>1</v>
      </c>
      <c r="AE1289" s="16"/>
      <c r="AF1289" s="16"/>
      <c r="AG1289" s="16"/>
      <c r="AH1289" s="16"/>
      <c r="AI1289" s="16"/>
      <c r="AJ1289" s="16"/>
      <c r="AK1289" s="16"/>
      <c r="AL1289" s="16"/>
      <c r="AM1289" s="16"/>
      <c r="AN1289" s="16"/>
      <c r="AO1289" s="16"/>
      <c r="AP1289" s="16"/>
      <c r="AQ1289" s="16"/>
    </row>
    <row r="1290" spans="1:43" s="17" customFormat="1" ht="12.75" hidden="1" customHeight="1">
      <c r="A1290" s="126" t="s">
        <v>1324</v>
      </c>
      <c r="B1290" s="72"/>
      <c r="C1290" s="144" t="s">
        <v>1325</v>
      </c>
      <c r="D1290" s="46"/>
      <c r="E1290" s="145"/>
      <c r="F1290" s="146"/>
      <c r="G1290" s="147"/>
      <c r="H1290" s="148"/>
      <c r="I1290" s="158"/>
      <c r="J1290" s="146"/>
      <c r="K1290" s="146"/>
      <c r="L1290" s="149"/>
      <c r="M1290" s="623"/>
      <c r="N1290" s="626"/>
      <c r="O1290" s="36"/>
      <c r="P1290" s="151" t="s">
        <v>1474</v>
      </c>
      <c r="Q1290" s="150"/>
      <c r="R1290" s="150" t="str">
        <f t="shared" si="122"/>
        <v/>
      </c>
      <c r="S1290" s="15"/>
      <c r="T1290" s="15"/>
      <c r="U1290" s="15"/>
      <c r="V1290" s="15"/>
      <c r="W1290" s="473"/>
      <c r="X1290" s="473"/>
      <c r="Y1290" s="15"/>
      <c r="Z1290" s="15"/>
      <c r="AA1290" s="15"/>
      <c r="AC1290" s="16"/>
      <c r="AD1290" s="15">
        <v>1</v>
      </c>
      <c r="AE1290" s="16"/>
      <c r="AF1290" s="16"/>
      <c r="AG1290" s="16"/>
      <c r="AH1290" s="16"/>
      <c r="AI1290" s="16"/>
      <c r="AJ1290" s="16"/>
      <c r="AK1290" s="16"/>
      <c r="AL1290" s="16"/>
      <c r="AM1290" s="16"/>
      <c r="AN1290" s="16"/>
      <c r="AO1290" s="16"/>
      <c r="AP1290" s="16"/>
      <c r="AQ1290" s="16"/>
    </row>
    <row r="1291" spans="1:43" s="17" customFormat="1" ht="12.75" hidden="1" customHeight="1">
      <c r="A1291" s="126" t="s">
        <v>1326</v>
      </c>
      <c r="B1291" s="72"/>
      <c r="C1291" s="144" t="s">
        <v>1327</v>
      </c>
      <c r="D1291" s="46"/>
      <c r="E1291" s="145"/>
      <c r="F1291" s="146"/>
      <c r="G1291" s="147"/>
      <c r="H1291" s="148"/>
      <c r="I1291" s="158"/>
      <c r="J1291" s="146"/>
      <c r="K1291" s="146"/>
      <c r="L1291" s="149"/>
      <c r="M1291" s="623"/>
      <c r="N1291" s="626"/>
      <c r="O1291" s="36"/>
      <c r="P1291" s="151" t="s">
        <v>1474</v>
      </c>
      <c r="Q1291" s="150"/>
      <c r="R1291" s="150" t="str">
        <f t="shared" ref="R1291:R1354" si="130">IF(SUM(E1291:N1291)=0,"",P1291)</f>
        <v/>
      </c>
      <c r="S1291" s="15"/>
      <c r="T1291" s="15"/>
      <c r="U1291" s="15"/>
      <c r="V1291" s="15"/>
      <c r="W1291" s="473"/>
      <c r="X1291" s="473"/>
      <c r="Y1291" s="15"/>
      <c r="Z1291" s="15"/>
      <c r="AA1291" s="15"/>
      <c r="AC1291" s="16"/>
      <c r="AD1291" s="15">
        <v>1</v>
      </c>
      <c r="AE1291" s="16"/>
      <c r="AF1291" s="16"/>
      <c r="AG1291" s="16"/>
      <c r="AH1291" s="16"/>
      <c r="AI1291" s="16"/>
      <c r="AJ1291" s="16"/>
      <c r="AK1291" s="16"/>
      <c r="AL1291" s="16"/>
      <c r="AM1291" s="16"/>
      <c r="AN1291" s="16"/>
      <c r="AO1291" s="16"/>
      <c r="AP1291" s="16"/>
      <c r="AQ1291" s="16"/>
    </row>
    <row r="1292" spans="1:43" s="17" customFormat="1" ht="12.75" hidden="1" customHeight="1">
      <c r="A1292" s="126" t="s">
        <v>1328</v>
      </c>
      <c r="B1292" s="72"/>
      <c r="C1292" s="144" t="s">
        <v>1329</v>
      </c>
      <c r="D1292" s="46"/>
      <c r="E1292" s="145"/>
      <c r="F1292" s="146"/>
      <c r="G1292" s="147"/>
      <c r="H1292" s="148"/>
      <c r="I1292" s="158"/>
      <c r="J1292" s="146"/>
      <c r="K1292" s="146"/>
      <c r="L1292" s="149"/>
      <c r="M1292" s="623"/>
      <c r="N1292" s="626"/>
      <c r="O1292" s="36"/>
      <c r="P1292" s="151" t="s">
        <v>1474</v>
      </c>
      <c r="Q1292" s="150"/>
      <c r="R1292" s="150" t="str">
        <f t="shared" si="130"/>
        <v/>
      </c>
      <c r="S1292" s="15"/>
      <c r="T1292" s="15"/>
      <c r="U1292" s="15"/>
      <c r="V1292" s="15"/>
      <c r="W1292" s="473"/>
      <c r="X1292" s="473"/>
      <c r="Y1292" s="15"/>
      <c r="Z1292" s="15"/>
      <c r="AA1292" s="15"/>
      <c r="AC1292" s="16"/>
      <c r="AD1292" s="15">
        <v>1</v>
      </c>
      <c r="AE1292" s="16"/>
      <c r="AF1292" s="16"/>
      <c r="AG1292" s="16"/>
      <c r="AH1292" s="16"/>
      <c r="AI1292" s="16"/>
      <c r="AJ1292" s="16"/>
      <c r="AK1292" s="16"/>
      <c r="AL1292" s="16"/>
      <c r="AM1292" s="16"/>
      <c r="AN1292" s="16"/>
      <c r="AO1292" s="16"/>
      <c r="AP1292" s="16"/>
      <c r="AQ1292" s="16"/>
    </row>
    <row r="1293" spans="1:43" s="17" customFormat="1" ht="12.75" hidden="1" customHeight="1">
      <c r="A1293" s="126" t="s">
        <v>1343</v>
      </c>
      <c r="B1293" s="72"/>
      <c r="C1293" s="144" t="s">
        <v>1344</v>
      </c>
      <c r="D1293" s="46"/>
      <c r="E1293" s="145"/>
      <c r="F1293" s="146"/>
      <c r="G1293" s="147"/>
      <c r="H1293" s="148"/>
      <c r="I1293" s="158"/>
      <c r="J1293" s="146"/>
      <c r="K1293" s="146"/>
      <c r="L1293" s="149"/>
      <c r="M1293" s="623"/>
      <c r="N1293" s="626"/>
      <c r="O1293" s="36"/>
      <c r="P1293" s="151" t="s">
        <v>1474</v>
      </c>
      <c r="Q1293" s="150"/>
      <c r="R1293" s="150" t="str">
        <f t="shared" si="130"/>
        <v/>
      </c>
      <c r="S1293" s="15"/>
      <c r="T1293" s="15"/>
      <c r="U1293" s="15"/>
      <c r="V1293" s="15"/>
      <c r="W1293" s="473"/>
      <c r="X1293" s="473"/>
      <c r="Y1293" s="15"/>
      <c r="Z1293" s="15"/>
      <c r="AA1293" s="15"/>
      <c r="AC1293" s="16"/>
      <c r="AD1293" s="15">
        <v>1</v>
      </c>
      <c r="AE1293" s="16"/>
      <c r="AF1293" s="16"/>
      <c r="AG1293" s="16"/>
      <c r="AH1293" s="16"/>
      <c r="AI1293" s="16"/>
      <c r="AJ1293" s="16"/>
      <c r="AK1293" s="16"/>
      <c r="AL1293" s="16"/>
      <c r="AM1293" s="16"/>
      <c r="AN1293" s="16"/>
      <c r="AO1293" s="16"/>
      <c r="AP1293" s="16"/>
      <c r="AQ1293" s="16"/>
    </row>
    <row r="1294" spans="1:43" s="17" customFormat="1" ht="12.75" hidden="1" customHeight="1">
      <c r="A1294" s="126" t="s">
        <v>1330</v>
      </c>
      <c r="B1294" s="72"/>
      <c r="C1294" s="144" t="s">
        <v>1331</v>
      </c>
      <c r="D1294" s="46"/>
      <c r="E1294" s="145"/>
      <c r="F1294" s="146"/>
      <c r="G1294" s="147"/>
      <c r="H1294" s="148"/>
      <c r="I1294" s="158"/>
      <c r="J1294" s="146"/>
      <c r="K1294" s="146"/>
      <c r="L1294" s="149"/>
      <c r="M1294" s="623"/>
      <c r="N1294" s="626"/>
      <c r="O1294" s="36"/>
      <c r="P1294" s="151" t="s">
        <v>1474</v>
      </c>
      <c r="Q1294" s="150"/>
      <c r="R1294" s="150" t="str">
        <f t="shared" si="130"/>
        <v/>
      </c>
      <c r="S1294" s="15"/>
      <c r="T1294" s="15"/>
      <c r="U1294" s="15"/>
      <c r="V1294" s="15"/>
      <c r="W1294" s="473"/>
      <c r="X1294" s="473"/>
      <c r="Y1294" s="15"/>
      <c r="Z1294" s="15"/>
      <c r="AA1294" s="15"/>
      <c r="AC1294" s="16"/>
      <c r="AD1294" s="15">
        <v>1</v>
      </c>
      <c r="AE1294" s="16"/>
      <c r="AF1294" s="16"/>
      <c r="AG1294" s="16"/>
      <c r="AH1294" s="16"/>
      <c r="AI1294" s="16"/>
      <c r="AJ1294" s="16"/>
      <c r="AK1294" s="16"/>
      <c r="AL1294" s="16"/>
      <c r="AM1294" s="16"/>
      <c r="AN1294" s="16"/>
      <c r="AO1294" s="16"/>
      <c r="AP1294" s="16"/>
      <c r="AQ1294" s="16"/>
    </row>
    <row r="1295" spans="1:43" s="17" customFormat="1" ht="12.75" hidden="1" customHeight="1">
      <c r="A1295" s="126" t="s">
        <v>1332</v>
      </c>
      <c r="B1295" s="72"/>
      <c r="C1295" s="144" t="s">
        <v>1333</v>
      </c>
      <c r="D1295" s="46"/>
      <c r="E1295" s="145"/>
      <c r="F1295" s="146"/>
      <c r="G1295" s="147"/>
      <c r="H1295" s="148"/>
      <c r="I1295" s="158"/>
      <c r="J1295" s="146"/>
      <c r="K1295" s="146"/>
      <c r="L1295" s="149"/>
      <c r="M1295" s="623"/>
      <c r="N1295" s="626"/>
      <c r="O1295" s="36"/>
      <c r="P1295" s="151" t="s">
        <v>1474</v>
      </c>
      <c r="Q1295" s="150"/>
      <c r="R1295" s="150" t="str">
        <f t="shared" si="130"/>
        <v/>
      </c>
      <c r="S1295" s="15"/>
      <c r="T1295" s="15"/>
      <c r="U1295" s="15"/>
      <c r="V1295" s="15"/>
      <c r="W1295" s="473"/>
      <c r="X1295" s="473"/>
      <c r="Y1295" s="15"/>
      <c r="Z1295" s="15"/>
      <c r="AA1295" s="15"/>
      <c r="AC1295" s="16"/>
      <c r="AD1295" s="15">
        <v>1</v>
      </c>
      <c r="AE1295" s="16"/>
      <c r="AF1295" s="16"/>
      <c r="AG1295" s="16"/>
      <c r="AH1295" s="16"/>
      <c r="AI1295" s="16"/>
      <c r="AJ1295" s="16"/>
      <c r="AK1295" s="16"/>
      <c r="AL1295" s="16"/>
      <c r="AM1295" s="16"/>
      <c r="AN1295" s="16"/>
      <c r="AO1295" s="16"/>
      <c r="AP1295" s="16"/>
      <c r="AQ1295" s="16"/>
    </row>
    <row r="1296" spans="1:43" s="17" customFormat="1" ht="12.75" hidden="1" customHeight="1">
      <c r="A1296" s="126" t="s">
        <v>1334</v>
      </c>
      <c r="B1296" s="72"/>
      <c r="C1296" s="144" t="s">
        <v>1335</v>
      </c>
      <c r="D1296" s="46"/>
      <c r="E1296" s="145"/>
      <c r="F1296" s="146"/>
      <c r="G1296" s="147"/>
      <c r="H1296" s="148"/>
      <c r="I1296" s="158"/>
      <c r="J1296" s="146"/>
      <c r="K1296" s="146"/>
      <c r="L1296" s="149"/>
      <c r="M1296" s="623"/>
      <c r="N1296" s="626"/>
      <c r="O1296" s="36"/>
      <c r="P1296" s="151" t="s">
        <v>1474</v>
      </c>
      <c r="Q1296" s="150"/>
      <c r="R1296" s="150" t="str">
        <f t="shared" si="130"/>
        <v/>
      </c>
      <c r="S1296" s="15"/>
      <c r="T1296" s="15"/>
      <c r="U1296" s="15"/>
      <c r="V1296" s="15"/>
      <c r="W1296" s="473"/>
      <c r="X1296" s="473"/>
      <c r="Y1296" s="15"/>
      <c r="Z1296" s="15"/>
      <c r="AA1296" s="15"/>
      <c r="AC1296" s="16"/>
      <c r="AD1296" s="15">
        <v>1</v>
      </c>
      <c r="AE1296" s="16"/>
      <c r="AF1296" s="16"/>
      <c r="AG1296" s="16"/>
      <c r="AH1296" s="16"/>
      <c r="AI1296" s="16"/>
      <c r="AJ1296" s="16"/>
      <c r="AK1296" s="16"/>
      <c r="AL1296" s="16"/>
      <c r="AM1296" s="16"/>
      <c r="AN1296" s="16"/>
      <c r="AO1296" s="16"/>
      <c r="AP1296" s="16"/>
      <c r="AQ1296" s="16"/>
    </row>
    <row r="1297" spans="1:43" s="17" customFormat="1" ht="12.75" hidden="1" customHeight="1">
      <c r="A1297" s="126" t="s">
        <v>1350</v>
      </c>
      <c r="B1297" s="72"/>
      <c r="C1297" s="144" t="s">
        <v>1351</v>
      </c>
      <c r="D1297" s="46"/>
      <c r="E1297" s="145"/>
      <c r="F1297" s="146"/>
      <c r="G1297" s="147"/>
      <c r="H1297" s="148"/>
      <c r="I1297" s="158"/>
      <c r="J1297" s="146"/>
      <c r="K1297" s="146"/>
      <c r="L1297" s="149"/>
      <c r="M1297" s="623"/>
      <c r="N1297" s="626"/>
      <c r="O1297" s="36"/>
      <c r="P1297" s="151" t="s">
        <v>1474</v>
      </c>
      <c r="Q1297" s="150"/>
      <c r="R1297" s="150" t="str">
        <f t="shared" si="130"/>
        <v/>
      </c>
      <c r="S1297" s="15"/>
      <c r="T1297" s="15"/>
      <c r="U1297" s="15"/>
      <c r="V1297" s="15"/>
      <c r="W1297" s="473"/>
      <c r="X1297" s="473"/>
      <c r="Y1297" s="15"/>
      <c r="Z1297" s="15"/>
      <c r="AA1297" s="15"/>
      <c r="AC1297" s="16"/>
      <c r="AD1297" s="15">
        <v>1</v>
      </c>
      <c r="AE1297" s="16"/>
      <c r="AF1297" s="16"/>
      <c r="AG1297" s="16"/>
      <c r="AH1297" s="16"/>
      <c r="AI1297" s="16"/>
      <c r="AJ1297" s="16"/>
      <c r="AK1297" s="16"/>
      <c r="AL1297" s="16"/>
      <c r="AM1297" s="16"/>
      <c r="AN1297" s="16"/>
      <c r="AO1297" s="16"/>
      <c r="AP1297" s="16"/>
      <c r="AQ1297" s="16"/>
    </row>
    <row r="1298" spans="1:43" s="17" customFormat="1" ht="12.75" hidden="1" customHeight="1">
      <c r="A1298" s="126" t="s">
        <v>1338</v>
      </c>
      <c r="B1298" s="72"/>
      <c r="C1298" s="144" t="s">
        <v>1339</v>
      </c>
      <c r="D1298" s="46"/>
      <c r="E1298" s="145"/>
      <c r="F1298" s="146"/>
      <c r="G1298" s="147"/>
      <c r="H1298" s="148"/>
      <c r="I1298" s="158"/>
      <c r="J1298" s="146"/>
      <c r="K1298" s="146"/>
      <c r="L1298" s="149"/>
      <c r="M1298" s="623"/>
      <c r="N1298" s="626"/>
      <c r="O1298" s="36"/>
      <c r="P1298" s="151" t="s">
        <v>1474</v>
      </c>
      <c r="Q1298" s="150"/>
      <c r="R1298" s="150" t="str">
        <f t="shared" si="130"/>
        <v/>
      </c>
      <c r="S1298" s="15"/>
      <c r="T1298" s="15"/>
      <c r="U1298" s="15"/>
      <c r="V1298" s="15"/>
      <c r="W1298" s="473"/>
      <c r="X1298" s="473"/>
      <c r="Y1298" s="15"/>
      <c r="Z1298" s="15"/>
      <c r="AA1298" s="15"/>
      <c r="AC1298" s="16"/>
      <c r="AD1298" s="15">
        <v>1</v>
      </c>
      <c r="AE1298" s="16"/>
      <c r="AF1298" s="16"/>
      <c r="AG1298" s="16"/>
      <c r="AH1298" s="16"/>
      <c r="AI1298" s="16"/>
      <c r="AJ1298" s="16"/>
      <c r="AK1298" s="16"/>
      <c r="AL1298" s="16"/>
      <c r="AM1298" s="16"/>
      <c r="AN1298" s="16"/>
      <c r="AO1298" s="16"/>
      <c r="AP1298" s="16"/>
      <c r="AQ1298" s="16"/>
    </row>
    <row r="1299" spans="1:43" s="17" customFormat="1" ht="12.75" hidden="1" customHeight="1">
      <c r="A1299" s="126" t="s">
        <v>1340</v>
      </c>
      <c r="B1299" s="72"/>
      <c r="C1299" s="144" t="s">
        <v>1341</v>
      </c>
      <c r="D1299" s="46"/>
      <c r="E1299" s="145"/>
      <c r="F1299" s="146"/>
      <c r="G1299" s="147"/>
      <c r="H1299" s="148"/>
      <c r="I1299" s="158"/>
      <c r="J1299" s="146"/>
      <c r="K1299" s="146"/>
      <c r="L1299" s="149"/>
      <c r="M1299" s="623"/>
      <c r="N1299" s="626"/>
      <c r="O1299" s="36"/>
      <c r="P1299" s="151" t="s">
        <v>1474</v>
      </c>
      <c r="Q1299" s="150"/>
      <c r="R1299" s="150" t="str">
        <f t="shared" si="130"/>
        <v/>
      </c>
      <c r="S1299" s="15"/>
      <c r="T1299" s="15"/>
      <c r="U1299" s="15"/>
      <c r="V1299" s="15"/>
      <c r="W1299" s="473"/>
      <c r="X1299" s="473"/>
      <c r="Y1299" s="15"/>
      <c r="Z1299" s="15"/>
      <c r="AA1299" s="15"/>
      <c r="AC1299" s="16"/>
      <c r="AD1299" s="15">
        <v>1</v>
      </c>
      <c r="AE1299" s="16"/>
      <c r="AF1299" s="16"/>
      <c r="AG1299" s="16"/>
      <c r="AH1299" s="16"/>
      <c r="AI1299" s="16"/>
      <c r="AJ1299" s="16"/>
      <c r="AK1299" s="16"/>
      <c r="AL1299" s="16"/>
      <c r="AM1299" s="16"/>
      <c r="AN1299" s="16"/>
      <c r="AO1299" s="16"/>
      <c r="AP1299" s="16"/>
      <c r="AQ1299" s="16"/>
    </row>
    <row r="1300" spans="1:43" s="17" customFormat="1" ht="12.75" hidden="1" customHeight="1" thickBot="1">
      <c r="A1300" s="126" t="s">
        <v>1342</v>
      </c>
      <c r="B1300" s="74"/>
      <c r="C1300" s="75" t="s">
        <v>1440</v>
      </c>
      <c r="D1300" s="46"/>
      <c r="E1300" s="145"/>
      <c r="F1300" s="146"/>
      <c r="G1300" s="147"/>
      <c r="H1300" s="148"/>
      <c r="I1300" s="158"/>
      <c r="J1300" s="146"/>
      <c r="K1300" s="146"/>
      <c r="L1300" s="149"/>
      <c r="M1300" s="623"/>
      <c r="N1300" s="626"/>
      <c r="O1300" s="36"/>
      <c r="P1300" s="151" t="s">
        <v>1474</v>
      </c>
      <c r="Q1300" s="150"/>
      <c r="R1300" s="150" t="str">
        <f t="shared" si="130"/>
        <v/>
      </c>
      <c r="S1300" s="15"/>
      <c r="T1300" s="15"/>
      <c r="U1300" s="15"/>
      <c r="V1300" s="15"/>
      <c r="W1300" s="473"/>
      <c r="X1300" s="473"/>
      <c r="Y1300" s="15"/>
      <c r="Z1300" s="15"/>
      <c r="AA1300" s="15"/>
      <c r="AC1300" s="16"/>
      <c r="AD1300" s="15">
        <v>1</v>
      </c>
      <c r="AE1300" s="16"/>
      <c r="AF1300" s="16"/>
      <c r="AG1300" s="16"/>
      <c r="AH1300" s="16"/>
      <c r="AI1300" s="16"/>
      <c r="AJ1300" s="16"/>
      <c r="AK1300" s="16"/>
      <c r="AL1300" s="16"/>
      <c r="AM1300" s="16"/>
      <c r="AN1300" s="16"/>
      <c r="AO1300" s="16"/>
      <c r="AP1300" s="16"/>
      <c r="AQ1300" s="16"/>
    </row>
    <row r="1301" spans="1:43" s="18" customFormat="1" ht="15.75" hidden="1" customHeight="1">
      <c r="A1301" s="126" t="s">
        <v>1358</v>
      </c>
      <c r="B1301" s="755" t="s">
        <v>1359</v>
      </c>
      <c r="C1301" s="756"/>
      <c r="D1301" s="25"/>
      <c r="E1301" s="90">
        <f t="shared" ref="E1301:N1301" si="131">SUM(E1302:E1318)</f>
        <v>0</v>
      </c>
      <c r="F1301" s="91">
        <f t="shared" si="131"/>
        <v>0</v>
      </c>
      <c r="G1301" s="92">
        <f t="shared" si="131"/>
        <v>0</v>
      </c>
      <c r="H1301" s="611">
        <f t="shared" si="131"/>
        <v>0</v>
      </c>
      <c r="I1301" s="612">
        <f t="shared" si="131"/>
        <v>0</v>
      </c>
      <c r="J1301" s="91">
        <f t="shared" si="131"/>
        <v>0</v>
      </c>
      <c r="K1301" s="91">
        <f t="shared" si="131"/>
        <v>0</v>
      </c>
      <c r="L1301" s="93">
        <f t="shared" si="131"/>
        <v>0</v>
      </c>
      <c r="M1301" s="612">
        <f t="shared" si="131"/>
        <v>0</v>
      </c>
      <c r="N1301" s="93">
        <f t="shared" si="131"/>
        <v>0</v>
      </c>
      <c r="O1301" s="36"/>
      <c r="P1301" s="151" t="s">
        <v>1500</v>
      </c>
      <c r="Q1301" s="150"/>
      <c r="R1301" s="150" t="str">
        <f t="shared" si="130"/>
        <v/>
      </c>
      <c r="S1301" s="15"/>
      <c r="T1301" s="15"/>
      <c r="U1301" s="15"/>
      <c r="V1301" s="15"/>
      <c r="W1301" s="473"/>
      <c r="X1301" s="473"/>
      <c r="Y1301" s="15"/>
      <c r="Z1301" s="15"/>
      <c r="AA1301" s="15"/>
      <c r="AC1301" s="15"/>
      <c r="AD1301" s="15">
        <v>1</v>
      </c>
      <c r="AE1301" s="15"/>
      <c r="AF1301" s="15"/>
      <c r="AG1301" s="15"/>
      <c r="AH1301" s="15"/>
      <c r="AI1301" s="15"/>
      <c r="AJ1301" s="15"/>
      <c r="AK1301" s="15"/>
      <c r="AL1301" s="15"/>
      <c r="AM1301" s="15"/>
      <c r="AN1301" s="15"/>
      <c r="AO1301" s="15"/>
      <c r="AP1301" s="15"/>
      <c r="AQ1301" s="15"/>
    </row>
    <row r="1302" spans="1:43" s="17" customFormat="1" ht="12.75" hidden="1" customHeight="1">
      <c r="A1302" s="126" t="s">
        <v>1360</v>
      </c>
      <c r="B1302" s="72"/>
      <c r="C1302" s="144" t="s">
        <v>1361</v>
      </c>
      <c r="D1302" s="46"/>
      <c r="E1302" s="145"/>
      <c r="F1302" s="146"/>
      <c r="G1302" s="147"/>
      <c r="H1302" s="148"/>
      <c r="I1302" s="158"/>
      <c r="J1302" s="146"/>
      <c r="K1302" s="146"/>
      <c r="L1302" s="149"/>
      <c r="M1302" s="619">
        <f t="shared" ref="M1302:N1318" si="132">I1302+K1302</f>
        <v>0</v>
      </c>
      <c r="N1302" s="626">
        <f t="shared" si="132"/>
        <v>0</v>
      </c>
      <c r="O1302" s="36"/>
      <c r="P1302" s="151" t="s">
        <v>1474</v>
      </c>
      <c r="Q1302" s="150"/>
      <c r="R1302" s="150" t="str">
        <f t="shared" si="130"/>
        <v/>
      </c>
      <c r="S1302" s="15"/>
      <c r="T1302" s="15"/>
      <c r="U1302" s="15"/>
      <c r="V1302" s="15"/>
      <c r="W1302" s="473"/>
      <c r="X1302" s="473"/>
      <c r="Y1302" s="15"/>
      <c r="Z1302" s="15"/>
      <c r="AA1302" s="15"/>
      <c r="AC1302" s="16"/>
      <c r="AD1302" s="15">
        <v>1</v>
      </c>
      <c r="AE1302" s="16"/>
      <c r="AF1302" s="16"/>
      <c r="AG1302" s="16"/>
      <c r="AH1302" s="16"/>
      <c r="AI1302" s="16"/>
      <c r="AJ1302" s="16"/>
      <c r="AK1302" s="16"/>
      <c r="AL1302" s="16"/>
      <c r="AM1302" s="16"/>
      <c r="AN1302" s="16"/>
      <c r="AO1302" s="16"/>
      <c r="AP1302" s="16"/>
      <c r="AQ1302" s="16"/>
    </row>
    <row r="1303" spans="1:43" s="17" customFormat="1" ht="12.75" hidden="1" customHeight="1">
      <c r="A1303" s="126" t="s">
        <v>1375</v>
      </c>
      <c r="B1303" s="72"/>
      <c r="C1303" s="144" t="s">
        <v>1376</v>
      </c>
      <c r="D1303" s="46"/>
      <c r="E1303" s="145"/>
      <c r="F1303" s="146"/>
      <c r="G1303" s="147"/>
      <c r="H1303" s="148"/>
      <c r="I1303" s="158"/>
      <c r="J1303" s="146"/>
      <c r="K1303" s="146"/>
      <c r="L1303" s="149"/>
      <c r="M1303" s="619">
        <f t="shared" si="132"/>
        <v>0</v>
      </c>
      <c r="N1303" s="626">
        <f t="shared" si="132"/>
        <v>0</v>
      </c>
      <c r="O1303" s="36"/>
      <c r="P1303" s="151" t="s">
        <v>1474</v>
      </c>
      <c r="Q1303" s="150"/>
      <c r="R1303" s="150" t="str">
        <f t="shared" si="130"/>
        <v/>
      </c>
      <c r="S1303" s="15"/>
      <c r="T1303" s="15"/>
      <c r="U1303" s="15"/>
      <c r="V1303" s="15"/>
      <c r="W1303" s="473"/>
      <c r="X1303" s="473"/>
      <c r="Y1303" s="15"/>
      <c r="Z1303" s="15"/>
      <c r="AA1303" s="15"/>
      <c r="AC1303" s="16"/>
      <c r="AD1303" s="15">
        <v>1</v>
      </c>
      <c r="AE1303" s="16"/>
      <c r="AF1303" s="16"/>
      <c r="AG1303" s="16"/>
      <c r="AH1303" s="16"/>
      <c r="AI1303" s="16"/>
      <c r="AJ1303" s="16"/>
      <c r="AK1303" s="16"/>
      <c r="AL1303" s="16"/>
      <c r="AM1303" s="16"/>
      <c r="AN1303" s="16"/>
      <c r="AO1303" s="16"/>
      <c r="AP1303" s="16"/>
      <c r="AQ1303" s="16"/>
    </row>
    <row r="1304" spans="1:43" s="17" customFormat="1" ht="12.75" hidden="1" customHeight="1">
      <c r="A1304" s="126" t="s">
        <v>1377</v>
      </c>
      <c r="B1304" s="72"/>
      <c r="C1304" s="144" t="s">
        <v>1378</v>
      </c>
      <c r="D1304" s="46"/>
      <c r="E1304" s="145"/>
      <c r="F1304" s="146"/>
      <c r="G1304" s="147"/>
      <c r="H1304" s="148"/>
      <c r="I1304" s="158"/>
      <c r="J1304" s="146"/>
      <c r="K1304" s="146"/>
      <c r="L1304" s="149"/>
      <c r="M1304" s="619">
        <f t="shared" si="132"/>
        <v>0</v>
      </c>
      <c r="N1304" s="626">
        <f t="shared" si="132"/>
        <v>0</v>
      </c>
      <c r="O1304" s="36"/>
      <c r="P1304" s="151" t="s">
        <v>1474</v>
      </c>
      <c r="Q1304" s="150"/>
      <c r="R1304" s="150" t="str">
        <f t="shared" si="130"/>
        <v/>
      </c>
      <c r="S1304" s="15"/>
      <c r="T1304" s="15"/>
      <c r="U1304" s="15"/>
      <c r="V1304" s="15"/>
      <c r="W1304" s="473"/>
      <c r="X1304" s="473"/>
      <c r="Y1304" s="15"/>
      <c r="Z1304" s="15"/>
      <c r="AA1304" s="15"/>
      <c r="AC1304" s="16"/>
      <c r="AD1304" s="15">
        <v>1</v>
      </c>
      <c r="AE1304" s="16"/>
      <c r="AF1304" s="16"/>
      <c r="AG1304" s="16"/>
      <c r="AH1304" s="16"/>
      <c r="AI1304" s="16"/>
      <c r="AJ1304" s="16"/>
      <c r="AK1304" s="16"/>
      <c r="AL1304" s="16"/>
      <c r="AM1304" s="16"/>
      <c r="AN1304" s="16"/>
      <c r="AO1304" s="16"/>
      <c r="AP1304" s="16"/>
      <c r="AQ1304" s="16"/>
    </row>
    <row r="1305" spans="1:43" s="17" customFormat="1" ht="12.75" hidden="1" customHeight="1">
      <c r="A1305" s="126" t="s">
        <v>1379</v>
      </c>
      <c r="B1305" s="72"/>
      <c r="C1305" s="144" t="s">
        <v>2277</v>
      </c>
      <c r="D1305" s="46"/>
      <c r="E1305" s="145"/>
      <c r="F1305" s="146"/>
      <c r="G1305" s="147"/>
      <c r="H1305" s="148"/>
      <c r="I1305" s="158"/>
      <c r="J1305" s="146"/>
      <c r="K1305" s="146"/>
      <c r="L1305" s="149"/>
      <c r="M1305" s="619">
        <f t="shared" si="132"/>
        <v>0</v>
      </c>
      <c r="N1305" s="626">
        <f t="shared" si="132"/>
        <v>0</v>
      </c>
      <c r="O1305" s="36"/>
      <c r="P1305" s="151" t="s">
        <v>1474</v>
      </c>
      <c r="Q1305" s="150"/>
      <c r="R1305" s="150" t="str">
        <f t="shared" si="130"/>
        <v/>
      </c>
      <c r="S1305" s="15"/>
      <c r="T1305" s="15"/>
      <c r="U1305" s="15"/>
      <c r="V1305" s="15"/>
      <c r="W1305" s="473"/>
      <c r="X1305" s="473"/>
      <c r="Y1305" s="15"/>
      <c r="Z1305" s="15"/>
      <c r="AA1305" s="15"/>
      <c r="AC1305" s="16"/>
      <c r="AD1305" s="15">
        <v>1</v>
      </c>
      <c r="AE1305" s="16"/>
      <c r="AF1305" s="16"/>
      <c r="AG1305" s="16"/>
      <c r="AH1305" s="16"/>
      <c r="AI1305" s="16"/>
      <c r="AJ1305" s="16"/>
      <c r="AK1305" s="16"/>
      <c r="AL1305" s="16"/>
      <c r="AM1305" s="16"/>
      <c r="AN1305" s="16"/>
      <c r="AO1305" s="16"/>
      <c r="AP1305" s="16"/>
      <c r="AQ1305" s="16"/>
    </row>
    <row r="1306" spans="1:43" s="17" customFormat="1" ht="12.75" hidden="1" customHeight="1">
      <c r="A1306" s="126" t="s">
        <v>1380</v>
      </c>
      <c r="B1306" s="72"/>
      <c r="C1306" s="144" t="s">
        <v>236</v>
      </c>
      <c r="D1306" s="46"/>
      <c r="E1306" s="145"/>
      <c r="F1306" s="146"/>
      <c r="G1306" s="147"/>
      <c r="H1306" s="148"/>
      <c r="I1306" s="158"/>
      <c r="J1306" s="146"/>
      <c r="K1306" s="146"/>
      <c r="L1306" s="149"/>
      <c r="M1306" s="619">
        <f t="shared" si="132"/>
        <v>0</v>
      </c>
      <c r="N1306" s="626">
        <f t="shared" si="132"/>
        <v>0</v>
      </c>
      <c r="O1306" s="36"/>
      <c r="P1306" s="151" t="s">
        <v>1474</v>
      </c>
      <c r="Q1306" s="150"/>
      <c r="R1306" s="150" t="str">
        <f t="shared" si="130"/>
        <v/>
      </c>
      <c r="S1306" s="15"/>
      <c r="T1306" s="15"/>
      <c r="U1306" s="15"/>
      <c r="V1306" s="15"/>
      <c r="W1306" s="473"/>
      <c r="X1306" s="473"/>
      <c r="Y1306" s="15"/>
      <c r="Z1306" s="15"/>
      <c r="AA1306" s="15"/>
      <c r="AC1306" s="16"/>
      <c r="AD1306" s="15">
        <v>1</v>
      </c>
      <c r="AE1306" s="16"/>
      <c r="AF1306" s="16"/>
      <c r="AG1306" s="16"/>
      <c r="AH1306" s="16"/>
      <c r="AI1306" s="16"/>
      <c r="AJ1306" s="16"/>
      <c r="AK1306" s="16"/>
      <c r="AL1306" s="16"/>
      <c r="AM1306" s="16"/>
      <c r="AN1306" s="16"/>
      <c r="AO1306" s="16"/>
      <c r="AP1306" s="16"/>
      <c r="AQ1306" s="16"/>
    </row>
    <row r="1307" spans="1:43" s="17" customFormat="1" ht="12.75" hidden="1" customHeight="1">
      <c r="A1307" s="126" t="s">
        <v>1381</v>
      </c>
      <c r="B1307" s="72"/>
      <c r="C1307" s="144" t="s">
        <v>2112</v>
      </c>
      <c r="D1307" s="46"/>
      <c r="E1307" s="145"/>
      <c r="F1307" s="146"/>
      <c r="G1307" s="147"/>
      <c r="H1307" s="148"/>
      <c r="I1307" s="158"/>
      <c r="J1307" s="146"/>
      <c r="K1307" s="146"/>
      <c r="L1307" s="149"/>
      <c r="M1307" s="619">
        <f t="shared" si="132"/>
        <v>0</v>
      </c>
      <c r="N1307" s="626">
        <f t="shared" si="132"/>
        <v>0</v>
      </c>
      <c r="O1307" s="36"/>
      <c r="P1307" s="151" t="s">
        <v>1474</v>
      </c>
      <c r="Q1307" s="150"/>
      <c r="R1307" s="150" t="str">
        <f t="shared" si="130"/>
        <v/>
      </c>
      <c r="S1307" s="15"/>
      <c r="T1307" s="15"/>
      <c r="U1307" s="15"/>
      <c r="V1307" s="15"/>
      <c r="W1307" s="473"/>
      <c r="X1307" s="473"/>
      <c r="Y1307" s="15"/>
      <c r="Z1307" s="15"/>
      <c r="AA1307" s="15"/>
      <c r="AC1307" s="16"/>
      <c r="AD1307" s="15">
        <v>1</v>
      </c>
      <c r="AE1307" s="16"/>
      <c r="AF1307" s="16"/>
      <c r="AG1307" s="16"/>
      <c r="AH1307" s="16"/>
      <c r="AI1307" s="16"/>
      <c r="AJ1307" s="16"/>
      <c r="AK1307" s="16"/>
      <c r="AL1307" s="16"/>
      <c r="AM1307" s="16"/>
      <c r="AN1307" s="16"/>
      <c r="AO1307" s="16"/>
      <c r="AP1307" s="16"/>
      <c r="AQ1307" s="16"/>
    </row>
    <row r="1308" spans="1:43" s="17" customFormat="1" ht="12.75" hidden="1" customHeight="1">
      <c r="A1308" s="126" t="s">
        <v>1373</v>
      </c>
      <c r="B1308" s="72"/>
      <c r="C1308" s="144" t="s">
        <v>1374</v>
      </c>
      <c r="D1308" s="46"/>
      <c r="E1308" s="145"/>
      <c r="F1308" s="146"/>
      <c r="G1308" s="147"/>
      <c r="H1308" s="148"/>
      <c r="I1308" s="158"/>
      <c r="J1308" s="146"/>
      <c r="K1308" s="146"/>
      <c r="L1308" s="149"/>
      <c r="M1308" s="619">
        <f t="shared" si="132"/>
        <v>0</v>
      </c>
      <c r="N1308" s="626">
        <f t="shared" si="132"/>
        <v>0</v>
      </c>
      <c r="O1308" s="36"/>
      <c r="P1308" s="151" t="s">
        <v>1474</v>
      </c>
      <c r="Q1308" s="150"/>
      <c r="R1308" s="150" t="str">
        <f t="shared" si="130"/>
        <v/>
      </c>
      <c r="S1308" s="15"/>
      <c r="T1308" s="15"/>
      <c r="U1308" s="15"/>
      <c r="V1308" s="15"/>
      <c r="W1308" s="473"/>
      <c r="X1308" s="473"/>
      <c r="Y1308" s="15"/>
      <c r="Z1308" s="15"/>
      <c r="AA1308" s="15"/>
      <c r="AC1308" s="16"/>
      <c r="AD1308" s="15">
        <v>1</v>
      </c>
      <c r="AE1308" s="16"/>
      <c r="AF1308" s="16"/>
      <c r="AG1308" s="16"/>
      <c r="AH1308" s="16"/>
      <c r="AI1308" s="16"/>
      <c r="AJ1308" s="16"/>
      <c r="AK1308" s="16"/>
      <c r="AL1308" s="16"/>
      <c r="AM1308" s="16"/>
      <c r="AN1308" s="16"/>
      <c r="AO1308" s="16"/>
      <c r="AP1308" s="16"/>
      <c r="AQ1308" s="16"/>
    </row>
    <row r="1309" spans="1:43" s="17" customFormat="1" ht="12.75" hidden="1" customHeight="1">
      <c r="A1309" s="126" t="s">
        <v>1382</v>
      </c>
      <c r="B1309" s="72"/>
      <c r="C1309" s="144" t="s">
        <v>1383</v>
      </c>
      <c r="D1309" s="46"/>
      <c r="E1309" s="145"/>
      <c r="F1309" s="146"/>
      <c r="G1309" s="147"/>
      <c r="H1309" s="148"/>
      <c r="I1309" s="158"/>
      <c r="J1309" s="146"/>
      <c r="K1309" s="146"/>
      <c r="L1309" s="149"/>
      <c r="M1309" s="619">
        <f t="shared" si="132"/>
        <v>0</v>
      </c>
      <c r="N1309" s="626">
        <f t="shared" si="132"/>
        <v>0</v>
      </c>
      <c r="O1309" s="36"/>
      <c r="P1309" s="151" t="s">
        <v>1474</v>
      </c>
      <c r="Q1309" s="150"/>
      <c r="R1309" s="150" t="str">
        <f t="shared" si="130"/>
        <v/>
      </c>
      <c r="S1309" s="15"/>
      <c r="T1309" s="15"/>
      <c r="U1309" s="15"/>
      <c r="V1309" s="15"/>
      <c r="W1309" s="473"/>
      <c r="X1309" s="473"/>
      <c r="Y1309" s="15"/>
      <c r="Z1309" s="15"/>
      <c r="AA1309" s="15"/>
      <c r="AC1309" s="16"/>
      <c r="AD1309" s="15">
        <v>1</v>
      </c>
      <c r="AE1309" s="16"/>
      <c r="AF1309" s="16"/>
      <c r="AG1309" s="16"/>
      <c r="AH1309" s="16"/>
      <c r="AI1309" s="16"/>
      <c r="AJ1309" s="16"/>
      <c r="AK1309" s="16"/>
      <c r="AL1309" s="16"/>
      <c r="AM1309" s="16"/>
      <c r="AN1309" s="16"/>
      <c r="AO1309" s="16"/>
      <c r="AP1309" s="16"/>
      <c r="AQ1309" s="16"/>
    </row>
    <row r="1310" spans="1:43" s="17" customFormat="1" ht="12.75" hidden="1" customHeight="1">
      <c r="A1310" s="126" t="s">
        <v>1384</v>
      </c>
      <c r="B1310" s="72"/>
      <c r="C1310" s="144" t="s">
        <v>1385</v>
      </c>
      <c r="D1310" s="46"/>
      <c r="E1310" s="145"/>
      <c r="F1310" s="146"/>
      <c r="G1310" s="147"/>
      <c r="H1310" s="148"/>
      <c r="I1310" s="158"/>
      <c r="J1310" s="146"/>
      <c r="K1310" s="146"/>
      <c r="L1310" s="149"/>
      <c r="M1310" s="619">
        <f t="shared" si="132"/>
        <v>0</v>
      </c>
      <c r="N1310" s="626">
        <f t="shared" si="132"/>
        <v>0</v>
      </c>
      <c r="O1310" s="36"/>
      <c r="P1310" s="151" t="s">
        <v>1474</v>
      </c>
      <c r="Q1310" s="150"/>
      <c r="R1310" s="150" t="str">
        <f t="shared" si="130"/>
        <v/>
      </c>
      <c r="S1310" s="15"/>
      <c r="T1310" s="15"/>
      <c r="U1310" s="15"/>
      <c r="V1310" s="15"/>
      <c r="W1310" s="473"/>
      <c r="X1310" s="473"/>
      <c r="Y1310" s="15"/>
      <c r="Z1310" s="15"/>
      <c r="AA1310" s="15"/>
      <c r="AC1310" s="16"/>
      <c r="AD1310" s="15">
        <v>1</v>
      </c>
      <c r="AE1310" s="16"/>
      <c r="AF1310" s="16"/>
      <c r="AG1310" s="16"/>
      <c r="AH1310" s="16"/>
      <c r="AI1310" s="16"/>
      <c r="AJ1310" s="16"/>
      <c r="AK1310" s="16"/>
      <c r="AL1310" s="16"/>
      <c r="AM1310" s="16"/>
      <c r="AN1310" s="16"/>
      <c r="AO1310" s="16"/>
      <c r="AP1310" s="16"/>
      <c r="AQ1310" s="16"/>
    </row>
    <row r="1311" spans="1:43" s="17" customFormat="1" ht="12.75" hidden="1" customHeight="1">
      <c r="A1311" s="126" t="s">
        <v>1386</v>
      </c>
      <c r="B1311" s="72"/>
      <c r="C1311" s="73" t="s">
        <v>1442</v>
      </c>
      <c r="D1311" s="46"/>
      <c r="E1311" s="145"/>
      <c r="F1311" s="146"/>
      <c r="G1311" s="147"/>
      <c r="H1311" s="148"/>
      <c r="I1311" s="158"/>
      <c r="J1311" s="146"/>
      <c r="K1311" s="146"/>
      <c r="L1311" s="149"/>
      <c r="M1311" s="619">
        <f t="shared" si="132"/>
        <v>0</v>
      </c>
      <c r="N1311" s="626">
        <f t="shared" si="132"/>
        <v>0</v>
      </c>
      <c r="O1311" s="36"/>
      <c r="P1311" s="151" t="s">
        <v>1473</v>
      </c>
      <c r="Q1311" s="150"/>
      <c r="R1311" s="150" t="str">
        <f t="shared" si="130"/>
        <v/>
      </c>
      <c r="S1311" s="15"/>
      <c r="T1311" s="15"/>
      <c r="U1311" s="15"/>
      <c r="V1311" s="15"/>
      <c r="W1311" s="473"/>
      <c r="X1311" s="473"/>
      <c r="Y1311" s="15"/>
      <c r="Z1311" s="15"/>
      <c r="AA1311" s="15"/>
      <c r="AC1311" s="16"/>
      <c r="AD1311" s="15">
        <v>1</v>
      </c>
      <c r="AE1311" s="16"/>
      <c r="AF1311" s="16"/>
      <c r="AG1311" s="16"/>
      <c r="AH1311" s="16"/>
      <c r="AI1311" s="16"/>
      <c r="AJ1311" s="16"/>
      <c r="AK1311" s="16"/>
      <c r="AL1311" s="16"/>
      <c r="AM1311" s="16"/>
      <c r="AN1311" s="16"/>
      <c r="AO1311" s="16"/>
      <c r="AP1311" s="16"/>
      <c r="AQ1311" s="16"/>
    </row>
    <row r="1312" spans="1:43" s="17" customFormat="1" ht="12.75" hidden="1" customHeight="1">
      <c r="A1312" s="126" t="s">
        <v>1362</v>
      </c>
      <c r="B1312" s="72"/>
      <c r="C1312" s="144" t="s">
        <v>1363</v>
      </c>
      <c r="D1312" s="46"/>
      <c r="E1312" s="145"/>
      <c r="F1312" s="146"/>
      <c r="G1312" s="147"/>
      <c r="H1312" s="148"/>
      <c r="I1312" s="158"/>
      <c r="J1312" s="146"/>
      <c r="K1312" s="146"/>
      <c r="L1312" s="149"/>
      <c r="M1312" s="619">
        <f t="shared" si="132"/>
        <v>0</v>
      </c>
      <c r="N1312" s="626">
        <f t="shared" si="132"/>
        <v>0</v>
      </c>
      <c r="O1312" s="36"/>
      <c r="P1312" s="151" t="s">
        <v>1473</v>
      </c>
      <c r="Q1312" s="150"/>
      <c r="R1312" s="150" t="str">
        <f t="shared" si="130"/>
        <v/>
      </c>
      <c r="S1312" s="15"/>
      <c r="T1312" s="15"/>
      <c r="U1312" s="15"/>
      <c r="V1312" s="15"/>
      <c r="W1312" s="473"/>
      <c r="X1312" s="473"/>
      <c r="Y1312" s="15"/>
      <c r="Z1312" s="15"/>
      <c r="AA1312" s="15"/>
      <c r="AC1312" s="16"/>
      <c r="AD1312" s="15">
        <v>1</v>
      </c>
      <c r="AE1312" s="16"/>
      <c r="AF1312" s="16"/>
      <c r="AG1312" s="16"/>
      <c r="AH1312" s="16"/>
      <c r="AI1312" s="16"/>
      <c r="AJ1312" s="16"/>
      <c r="AK1312" s="16"/>
      <c r="AL1312" s="16"/>
      <c r="AM1312" s="16"/>
      <c r="AN1312" s="16"/>
      <c r="AO1312" s="16"/>
      <c r="AP1312" s="16"/>
      <c r="AQ1312" s="16"/>
    </row>
    <row r="1313" spans="1:43" s="17" customFormat="1" ht="12.75" hidden="1" customHeight="1">
      <c r="A1313" s="126" t="s">
        <v>1364</v>
      </c>
      <c r="B1313" s="72"/>
      <c r="C1313" s="144" t="s">
        <v>1365</v>
      </c>
      <c r="D1313" s="46"/>
      <c r="E1313" s="145"/>
      <c r="F1313" s="146"/>
      <c r="G1313" s="147"/>
      <c r="H1313" s="148"/>
      <c r="I1313" s="158"/>
      <c r="J1313" s="146"/>
      <c r="K1313" s="146"/>
      <c r="L1313" s="149"/>
      <c r="M1313" s="619">
        <f t="shared" si="132"/>
        <v>0</v>
      </c>
      <c r="N1313" s="626">
        <f t="shared" si="132"/>
        <v>0</v>
      </c>
      <c r="O1313" s="36"/>
      <c r="P1313" s="151" t="s">
        <v>1474</v>
      </c>
      <c r="Q1313" s="150"/>
      <c r="R1313" s="150" t="str">
        <f t="shared" si="130"/>
        <v/>
      </c>
      <c r="S1313" s="15"/>
      <c r="T1313" s="15"/>
      <c r="U1313" s="15"/>
      <c r="V1313" s="15"/>
      <c r="W1313" s="473"/>
      <c r="X1313" s="473"/>
      <c r="Y1313" s="15"/>
      <c r="Z1313" s="15"/>
      <c r="AA1313" s="15"/>
      <c r="AC1313" s="16"/>
      <c r="AD1313" s="15">
        <v>1</v>
      </c>
      <c r="AE1313" s="16"/>
      <c r="AF1313" s="16"/>
      <c r="AG1313" s="16"/>
      <c r="AH1313" s="16"/>
      <c r="AI1313" s="16"/>
      <c r="AJ1313" s="16"/>
      <c r="AK1313" s="16"/>
      <c r="AL1313" s="16"/>
      <c r="AM1313" s="16"/>
      <c r="AN1313" s="16"/>
      <c r="AO1313" s="16"/>
      <c r="AP1313" s="16"/>
      <c r="AQ1313" s="16"/>
    </row>
    <row r="1314" spans="1:43" s="17" customFormat="1" ht="12.75" hidden="1" customHeight="1">
      <c r="A1314" s="126" t="s">
        <v>1366</v>
      </c>
      <c r="B1314" s="72"/>
      <c r="C1314" s="144" t="s">
        <v>1982</v>
      </c>
      <c r="D1314" s="46"/>
      <c r="E1314" s="145"/>
      <c r="F1314" s="146"/>
      <c r="G1314" s="147"/>
      <c r="H1314" s="148"/>
      <c r="I1314" s="158"/>
      <c r="J1314" s="146"/>
      <c r="K1314" s="146"/>
      <c r="L1314" s="149"/>
      <c r="M1314" s="619">
        <f t="shared" si="132"/>
        <v>0</v>
      </c>
      <c r="N1314" s="626">
        <f t="shared" si="132"/>
        <v>0</v>
      </c>
      <c r="O1314" s="36"/>
      <c r="P1314" s="151" t="s">
        <v>1474</v>
      </c>
      <c r="Q1314" s="150"/>
      <c r="R1314" s="150" t="str">
        <f t="shared" si="130"/>
        <v/>
      </c>
      <c r="S1314" s="15"/>
      <c r="T1314" s="15"/>
      <c r="U1314" s="15"/>
      <c r="V1314" s="15"/>
      <c r="W1314" s="473"/>
      <c r="X1314" s="473"/>
      <c r="Y1314" s="15"/>
      <c r="Z1314" s="15"/>
      <c r="AA1314" s="15"/>
      <c r="AC1314" s="16"/>
      <c r="AD1314" s="15">
        <v>1</v>
      </c>
      <c r="AE1314" s="16"/>
      <c r="AF1314" s="16"/>
      <c r="AG1314" s="16"/>
      <c r="AH1314" s="16"/>
      <c r="AI1314" s="16"/>
      <c r="AJ1314" s="16"/>
      <c r="AK1314" s="16"/>
      <c r="AL1314" s="16"/>
      <c r="AM1314" s="16"/>
      <c r="AN1314" s="16"/>
      <c r="AO1314" s="16"/>
      <c r="AP1314" s="16"/>
      <c r="AQ1314" s="16"/>
    </row>
    <row r="1315" spans="1:43" s="17" customFormat="1" ht="12.75" hidden="1" customHeight="1">
      <c r="A1315" s="126" t="s">
        <v>1367</v>
      </c>
      <c r="B1315" s="72"/>
      <c r="C1315" s="144" t="s">
        <v>1368</v>
      </c>
      <c r="D1315" s="46"/>
      <c r="E1315" s="145"/>
      <c r="F1315" s="146"/>
      <c r="G1315" s="147"/>
      <c r="H1315" s="148"/>
      <c r="I1315" s="158"/>
      <c r="J1315" s="146"/>
      <c r="K1315" s="146"/>
      <c r="L1315" s="149"/>
      <c r="M1315" s="619">
        <f t="shared" si="132"/>
        <v>0</v>
      </c>
      <c r="N1315" s="626">
        <f t="shared" si="132"/>
        <v>0</v>
      </c>
      <c r="O1315" s="36"/>
      <c r="P1315" s="151" t="s">
        <v>1474</v>
      </c>
      <c r="Q1315" s="150"/>
      <c r="R1315" s="150" t="str">
        <f t="shared" si="130"/>
        <v/>
      </c>
      <c r="S1315" s="15"/>
      <c r="T1315" s="15"/>
      <c r="U1315" s="15"/>
      <c r="V1315" s="15"/>
      <c r="W1315" s="473"/>
      <c r="X1315" s="473"/>
      <c r="Y1315" s="15"/>
      <c r="Z1315" s="15"/>
      <c r="AA1315" s="15"/>
      <c r="AC1315" s="16"/>
      <c r="AD1315" s="15">
        <v>1</v>
      </c>
      <c r="AE1315" s="16"/>
      <c r="AF1315" s="16"/>
      <c r="AG1315" s="16"/>
      <c r="AH1315" s="16"/>
      <c r="AI1315" s="16"/>
      <c r="AJ1315" s="16"/>
      <c r="AK1315" s="16"/>
      <c r="AL1315" s="16"/>
      <c r="AM1315" s="16"/>
      <c r="AN1315" s="16"/>
      <c r="AO1315" s="16"/>
      <c r="AP1315" s="16"/>
      <c r="AQ1315" s="16"/>
    </row>
    <row r="1316" spans="1:43" s="17" customFormat="1" ht="12.75" hidden="1" customHeight="1">
      <c r="A1316" s="126" t="s">
        <v>1369</v>
      </c>
      <c r="B1316" s="72"/>
      <c r="C1316" s="144" t="s">
        <v>1370</v>
      </c>
      <c r="D1316" s="46"/>
      <c r="E1316" s="145"/>
      <c r="F1316" s="146"/>
      <c r="G1316" s="147"/>
      <c r="H1316" s="148"/>
      <c r="I1316" s="158"/>
      <c r="J1316" s="146"/>
      <c r="K1316" s="146"/>
      <c r="L1316" s="149"/>
      <c r="M1316" s="619">
        <f t="shared" si="132"/>
        <v>0</v>
      </c>
      <c r="N1316" s="626">
        <f t="shared" si="132"/>
        <v>0</v>
      </c>
      <c r="O1316" s="36"/>
      <c r="P1316" s="151" t="s">
        <v>1474</v>
      </c>
      <c r="Q1316" s="150"/>
      <c r="R1316" s="150" t="str">
        <f t="shared" si="130"/>
        <v/>
      </c>
      <c r="S1316" s="15"/>
      <c r="T1316" s="15"/>
      <c r="U1316" s="15"/>
      <c r="V1316" s="15"/>
      <c r="W1316" s="473"/>
      <c r="X1316" s="473"/>
      <c r="Y1316" s="15"/>
      <c r="Z1316" s="15"/>
      <c r="AA1316" s="15"/>
      <c r="AC1316" s="16"/>
      <c r="AD1316" s="15">
        <v>1</v>
      </c>
      <c r="AE1316" s="16"/>
      <c r="AF1316" s="16"/>
      <c r="AG1316" s="16"/>
      <c r="AH1316" s="16"/>
      <c r="AI1316" s="16"/>
      <c r="AJ1316" s="16"/>
      <c r="AK1316" s="16"/>
      <c r="AL1316" s="16"/>
      <c r="AM1316" s="16"/>
      <c r="AN1316" s="16"/>
      <c r="AO1316" s="16"/>
      <c r="AP1316" s="16"/>
      <c r="AQ1316" s="16"/>
    </row>
    <row r="1317" spans="1:43" s="17" customFormat="1" ht="12.75" hidden="1" customHeight="1">
      <c r="A1317" s="126" t="s">
        <v>1371</v>
      </c>
      <c r="B1317" s="72"/>
      <c r="C1317" s="144" t="s">
        <v>1441</v>
      </c>
      <c r="D1317" s="46"/>
      <c r="E1317" s="145"/>
      <c r="F1317" s="146"/>
      <c r="G1317" s="147"/>
      <c r="H1317" s="148"/>
      <c r="I1317" s="158"/>
      <c r="J1317" s="146"/>
      <c r="K1317" s="146"/>
      <c r="L1317" s="149"/>
      <c r="M1317" s="619">
        <f t="shared" si="132"/>
        <v>0</v>
      </c>
      <c r="N1317" s="626">
        <f t="shared" si="132"/>
        <v>0</v>
      </c>
      <c r="O1317" s="36"/>
      <c r="P1317" s="151" t="s">
        <v>1473</v>
      </c>
      <c r="Q1317" s="150"/>
      <c r="R1317" s="150" t="str">
        <f t="shared" si="130"/>
        <v/>
      </c>
      <c r="S1317" s="15"/>
      <c r="T1317" s="15"/>
      <c r="U1317" s="15"/>
      <c r="V1317" s="15"/>
      <c r="W1317" s="473"/>
      <c r="X1317" s="473"/>
      <c r="Y1317" s="15"/>
      <c r="Z1317" s="15"/>
      <c r="AA1317" s="15"/>
      <c r="AC1317" s="16"/>
      <c r="AD1317" s="15">
        <v>1</v>
      </c>
      <c r="AE1317" s="16"/>
      <c r="AF1317" s="16"/>
      <c r="AG1317" s="16"/>
      <c r="AH1317" s="16"/>
      <c r="AI1317" s="16"/>
      <c r="AJ1317" s="16"/>
      <c r="AK1317" s="16"/>
      <c r="AL1317" s="16"/>
      <c r="AM1317" s="16"/>
      <c r="AN1317" s="16"/>
      <c r="AO1317" s="16"/>
      <c r="AP1317" s="16"/>
      <c r="AQ1317" s="16"/>
    </row>
    <row r="1318" spans="1:43" s="17" customFormat="1" ht="12.75" hidden="1" customHeight="1" thickBot="1">
      <c r="A1318" s="126" t="s">
        <v>1372</v>
      </c>
      <c r="B1318" s="74"/>
      <c r="C1318" s="167" t="s">
        <v>779</v>
      </c>
      <c r="D1318" s="46"/>
      <c r="E1318" s="145"/>
      <c r="F1318" s="146"/>
      <c r="G1318" s="147"/>
      <c r="H1318" s="148"/>
      <c r="I1318" s="158"/>
      <c r="J1318" s="146"/>
      <c r="K1318" s="146"/>
      <c r="L1318" s="149"/>
      <c r="M1318" s="619">
        <f t="shared" si="132"/>
        <v>0</v>
      </c>
      <c r="N1318" s="626">
        <f t="shared" si="132"/>
        <v>0</v>
      </c>
      <c r="O1318" s="36"/>
      <c r="P1318" s="151" t="s">
        <v>1474</v>
      </c>
      <c r="Q1318" s="150"/>
      <c r="R1318" s="150" t="str">
        <f t="shared" si="130"/>
        <v/>
      </c>
      <c r="S1318" s="15"/>
      <c r="T1318" s="15"/>
      <c r="U1318" s="15"/>
      <c r="V1318" s="15"/>
      <c r="W1318" s="473"/>
      <c r="X1318" s="473"/>
      <c r="Y1318" s="15"/>
      <c r="Z1318" s="15"/>
      <c r="AA1318" s="15"/>
      <c r="AC1318" s="16"/>
      <c r="AD1318" s="15">
        <v>1</v>
      </c>
      <c r="AE1318" s="16"/>
      <c r="AF1318" s="16"/>
      <c r="AG1318" s="16"/>
      <c r="AH1318" s="16"/>
      <c r="AI1318" s="16"/>
      <c r="AJ1318" s="16"/>
      <c r="AK1318" s="16"/>
      <c r="AL1318" s="16"/>
      <c r="AM1318" s="16"/>
      <c r="AN1318" s="16"/>
      <c r="AO1318" s="16"/>
      <c r="AP1318" s="16"/>
      <c r="AQ1318" s="16"/>
    </row>
    <row r="1319" spans="1:43" s="18" customFormat="1" ht="15.75" customHeight="1" thickTop="1" thickBot="1">
      <c r="A1319" s="126" t="s">
        <v>1387</v>
      </c>
      <c r="B1319" s="757" t="s">
        <v>1388</v>
      </c>
      <c r="C1319" s="758"/>
      <c r="D1319" s="108"/>
      <c r="E1319" s="651">
        <f t="shared" ref="E1319:N1319" si="133">SUM(E1320:E1345)</f>
        <v>8</v>
      </c>
      <c r="F1319" s="652">
        <f t="shared" si="133"/>
        <v>3213</v>
      </c>
      <c r="G1319" s="653">
        <f t="shared" si="133"/>
        <v>15787</v>
      </c>
      <c r="H1319" s="654">
        <f t="shared" si="133"/>
        <v>33</v>
      </c>
      <c r="I1319" s="655">
        <f t="shared" si="133"/>
        <v>3176</v>
      </c>
      <c r="J1319" s="652">
        <f t="shared" si="133"/>
        <v>15602</v>
      </c>
      <c r="K1319" s="652">
        <f t="shared" si="133"/>
        <v>37</v>
      </c>
      <c r="L1319" s="656">
        <f t="shared" si="133"/>
        <v>185</v>
      </c>
      <c r="M1319" s="655">
        <f t="shared" si="133"/>
        <v>3213</v>
      </c>
      <c r="N1319" s="656">
        <f t="shared" si="133"/>
        <v>15787</v>
      </c>
      <c r="O1319" s="36"/>
      <c r="P1319" s="151" t="s">
        <v>1500</v>
      </c>
      <c r="Q1319" s="150"/>
      <c r="R1319" s="150" t="str">
        <f t="shared" si="130"/>
        <v>P</v>
      </c>
      <c r="S1319" s="15"/>
      <c r="T1319" s="15"/>
      <c r="U1319" s="15"/>
      <c r="V1319" s="15">
        <v>1</v>
      </c>
      <c r="W1319" s="473"/>
      <c r="X1319" s="473"/>
      <c r="Y1319" s="15"/>
      <c r="Z1319" s="15"/>
      <c r="AA1319" s="15"/>
      <c r="AC1319" s="15"/>
      <c r="AD1319" s="15">
        <v>1</v>
      </c>
      <c r="AE1319" s="15"/>
      <c r="AF1319" s="15"/>
      <c r="AG1319" s="15"/>
      <c r="AH1319" s="15"/>
      <c r="AI1319" s="15"/>
      <c r="AJ1319" s="15"/>
      <c r="AK1319" s="15"/>
      <c r="AL1319" s="15"/>
      <c r="AM1319" s="15"/>
      <c r="AN1319" s="15"/>
      <c r="AO1319" s="15"/>
      <c r="AP1319" s="15"/>
      <c r="AQ1319" s="15"/>
    </row>
    <row r="1320" spans="1:43" s="17" customFormat="1" ht="12.75" hidden="1" customHeight="1">
      <c r="A1320" s="126" t="s">
        <v>1389</v>
      </c>
      <c r="B1320" s="95"/>
      <c r="C1320" s="152" t="s">
        <v>1390</v>
      </c>
      <c r="D1320" s="46"/>
      <c r="E1320" s="153"/>
      <c r="F1320" s="154"/>
      <c r="G1320" s="155"/>
      <c r="H1320" s="156"/>
      <c r="I1320" s="174"/>
      <c r="J1320" s="154"/>
      <c r="K1320" s="154"/>
      <c r="L1320" s="157"/>
      <c r="M1320" s="624">
        <f t="shared" ref="M1320:N1345" si="134">I1320+K1320</f>
        <v>0</v>
      </c>
      <c r="N1320" s="625">
        <f t="shared" si="134"/>
        <v>0</v>
      </c>
      <c r="O1320" s="36"/>
      <c r="P1320" s="151" t="s">
        <v>1474</v>
      </c>
      <c r="Q1320" s="150"/>
      <c r="R1320" s="150" t="str">
        <f t="shared" si="130"/>
        <v/>
      </c>
      <c r="S1320" s="15"/>
      <c r="T1320" s="15"/>
      <c r="U1320" s="15"/>
      <c r="V1320" s="15"/>
      <c r="W1320" s="473"/>
      <c r="X1320" s="473"/>
      <c r="Y1320" s="15"/>
      <c r="Z1320" s="15"/>
      <c r="AA1320" s="15"/>
      <c r="AC1320" s="16"/>
      <c r="AD1320" s="15">
        <v>1</v>
      </c>
      <c r="AE1320" s="16"/>
      <c r="AF1320" s="16"/>
      <c r="AG1320" s="16"/>
      <c r="AH1320" s="16"/>
      <c r="AI1320" s="16"/>
      <c r="AJ1320" s="16"/>
      <c r="AK1320" s="16"/>
      <c r="AL1320" s="16"/>
      <c r="AM1320" s="16"/>
      <c r="AN1320" s="16"/>
      <c r="AO1320" s="16"/>
      <c r="AP1320" s="16"/>
      <c r="AQ1320" s="16"/>
    </row>
    <row r="1321" spans="1:43" s="17" customFormat="1" ht="12.75" hidden="1" customHeight="1">
      <c r="A1321" s="126" t="s">
        <v>1410</v>
      </c>
      <c r="B1321" s="72"/>
      <c r="C1321" s="144" t="s">
        <v>1411</v>
      </c>
      <c r="D1321" s="46"/>
      <c r="E1321" s="145"/>
      <c r="F1321" s="146"/>
      <c r="G1321" s="147"/>
      <c r="H1321" s="148"/>
      <c r="I1321" s="158"/>
      <c r="J1321" s="146"/>
      <c r="K1321" s="146"/>
      <c r="L1321" s="149"/>
      <c r="M1321" s="619">
        <f t="shared" si="134"/>
        <v>0</v>
      </c>
      <c r="N1321" s="626">
        <f t="shared" si="134"/>
        <v>0</v>
      </c>
      <c r="O1321" s="36"/>
      <c r="P1321" s="151" t="s">
        <v>1474</v>
      </c>
      <c r="Q1321" s="150"/>
      <c r="R1321" s="150" t="str">
        <f t="shared" si="130"/>
        <v/>
      </c>
      <c r="S1321" s="15"/>
      <c r="T1321" s="15"/>
      <c r="U1321" s="15"/>
      <c r="V1321" s="15"/>
      <c r="W1321" s="473"/>
      <c r="X1321" s="473"/>
      <c r="Y1321" s="15"/>
      <c r="Z1321" s="15"/>
      <c r="AA1321" s="15"/>
      <c r="AC1321" s="16"/>
      <c r="AD1321" s="15">
        <v>1</v>
      </c>
      <c r="AE1321" s="16"/>
      <c r="AF1321" s="16"/>
      <c r="AG1321" s="16"/>
      <c r="AH1321" s="16"/>
      <c r="AI1321" s="16"/>
      <c r="AJ1321" s="16"/>
      <c r="AK1321" s="16"/>
      <c r="AL1321" s="16"/>
      <c r="AM1321" s="16"/>
      <c r="AN1321" s="16"/>
      <c r="AO1321" s="16"/>
      <c r="AP1321" s="16"/>
      <c r="AQ1321" s="16"/>
    </row>
    <row r="1322" spans="1:43" s="17" customFormat="1" ht="12.75" hidden="1" customHeight="1">
      <c r="A1322" s="126" t="s">
        <v>1425</v>
      </c>
      <c r="B1322" s="72"/>
      <c r="C1322" s="144" t="s">
        <v>1426</v>
      </c>
      <c r="D1322" s="46"/>
      <c r="E1322" s="145"/>
      <c r="F1322" s="146"/>
      <c r="G1322" s="147"/>
      <c r="H1322" s="148"/>
      <c r="I1322" s="158"/>
      <c r="J1322" s="146"/>
      <c r="K1322" s="146"/>
      <c r="L1322" s="149"/>
      <c r="M1322" s="619">
        <f t="shared" si="134"/>
        <v>0</v>
      </c>
      <c r="N1322" s="626">
        <f t="shared" si="134"/>
        <v>0</v>
      </c>
      <c r="O1322" s="36"/>
      <c r="P1322" s="151" t="s">
        <v>1474</v>
      </c>
      <c r="Q1322" s="150"/>
      <c r="R1322" s="150" t="str">
        <f t="shared" si="130"/>
        <v/>
      </c>
      <c r="S1322" s="15"/>
      <c r="T1322" s="15"/>
      <c r="U1322" s="15"/>
      <c r="V1322" s="15"/>
      <c r="W1322" s="473"/>
      <c r="X1322" s="473"/>
      <c r="Y1322" s="15"/>
      <c r="Z1322" s="15"/>
      <c r="AA1322" s="15"/>
      <c r="AC1322" s="16"/>
      <c r="AD1322" s="15">
        <v>1</v>
      </c>
      <c r="AE1322" s="16"/>
      <c r="AF1322" s="16"/>
      <c r="AG1322" s="16"/>
      <c r="AH1322" s="16"/>
      <c r="AI1322" s="16"/>
      <c r="AJ1322" s="16"/>
      <c r="AK1322" s="16"/>
      <c r="AL1322" s="16"/>
      <c r="AM1322" s="16"/>
      <c r="AN1322" s="16"/>
      <c r="AO1322" s="16"/>
      <c r="AP1322" s="16"/>
      <c r="AQ1322" s="16"/>
    </row>
    <row r="1323" spans="1:43" s="17" customFormat="1" ht="12.75" hidden="1" customHeight="1">
      <c r="A1323" s="126" t="s">
        <v>1427</v>
      </c>
      <c r="B1323" s="72"/>
      <c r="C1323" s="144" t="s">
        <v>1428</v>
      </c>
      <c r="D1323" s="46"/>
      <c r="E1323" s="145"/>
      <c r="F1323" s="146"/>
      <c r="G1323" s="147"/>
      <c r="H1323" s="148"/>
      <c r="I1323" s="158"/>
      <c r="J1323" s="146"/>
      <c r="K1323" s="146"/>
      <c r="L1323" s="149"/>
      <c r="M1323" s="619">
        <f t="shared" si="134"/>
        <v>0</v>
      </c>
      <c r="N1323" s="626">
        <f t="shared" si="134"/>
        <v>0</v>
      </c>
      <c r="O1323" s="36"/>
      <c r="P1323" s="151" t="s">
        <v>1474</v>
      </c>
      <c r="Q1323" s="150"/>
      <c r="R1323" s="150" t="str">
        <f t="shared" si="130"/>
        <v/>
      </c>
      <c r="S1323" s="15"/>
      <c r="T1323" s="15"/>
      <c r="U1323" s="15"/>
      <c r="V1323" s="15"/>
      <c r="W1323" s="473"/>
      <c r="X1323" s="473"/>
      <c r="Y1323" s="15"/>
      <c r="Z1323" s="15"/>
      <c r="AA1323" s="15"/>
      <c r="AC1323" s="16"/>
      <c r="AD1323" s="15">
        <v>1</v>
      </c>
      <c r="AE1323" s="16"/>
      <c r="AF1323" s="16"/>
      <c r="AG1323" s="16"/>
      <c r="AH1323" s="16"/>
      <c r="AI1323" s="16"/>
      <c r="AJ1323" s="16"/>
      <c r="AK1323" s="16"/>
      <c r="AL1323" s="16"/>
      <c r="AM1323" s="16"/>
      <c r="AN1323" s="16"/>
      <c r="AO1323" s="16"/>
      <c r="AP1323" s="16"/>
      <c r="AQ1323" s="16"/>
    </row>
    <row r="1324" spans="1:43" s="17" customFormat="1" ht="12.75" customHeight="1" thickTop="1">
      <c r="A1324" s="126" t="s">
        <v>1429</v>
      </c>
      <c r="B1324" s="72"/>
      <c r="C1324" s="144" t="s">
        <v>1443</v>
      </c>
      <c r="D1324" s="46"/>
      <c r="E1324" s="145">
        <v>2</v>
      </c>
      <c r="F1324" s="146">
        <v>3000</v>
      </c>
      <c r="G1324" s="147">
        <v>15000</v>
      </c>
      <c r="H1324" s="148">
        <v>27</v>
      </c>
      <c r="I1324" s="158">
        <v>3000</v>
      </c>
      <c r="J1324" s="146">
        <v>15000</v>
      </c>
      <c r="K1324" s="146"/>
      <c r="L1324" s="149"/>
      <c r="M1324" s="619">
        <f t="shared" si="134"/>
        <v>3000</v>
      </c>
      <c r="N1324" s="626">
        <f t="shared" si="134"/>
        <v>15000</v>
      </c>
      <c r="O1324" s="36"/>
      <c r="P1324" s="151" t="s">
        <v>1473</v>
      </c>
      <c r="Q1324" s="150"/>
      <c r="R1324" s="150" t="str">
        <f t="shared" si="130"/>
        <v>C</v>
      </c>
      <c r="S1324" s="15"/>
      <c r="T1324" s="15"/>
      <c r="U1324" s="15">
        <v>1</v>
      </c>
      <c r="V1324" s="15"/>
      <c r="W1324" s="473"/>
      <c r="X1324" s="473"/>
      <c r="Y1324" s="15"/>
      <c r="Z1324" s="15"/>
      <c r="AA1324" s="15"/>
      <c r="AC1324" s="16"/>
      <c r="AD1324" s="15">
        <v>1</v>
      </c>
      <c r="AE1324" s="16"/>
      <c r="AF1324" s="16"/>
      <c r="AG1324" s="16"/>
      <c r="AH1324" s="16"/>
      <c r="AI1324" s="16"/>
      <c r="AJ1324" s="16"/>
      <c r="AK1324" s="16"/>
      <c r="AL1324" s="16"/>
      <c r="AM1324" s="16"/>
      <c r="AN1324" s="16"/>
      <c r="AO1324" s="16"/>
      <c r="AP1324" s="16"/>
      <c r="AQ1324" s="16"/>
    </row>
    <row r="1325" spans="1:43" s="17" customFormat="1" ht="12.75" hidden="1" customHeight="1">
      <c r="A1325" s="126" t="s">
        <v>1430</v>
      </c>
      <c r="B1325" s="72"/>
      <c r="C1325" s="144" t="s">
        <v>1757</v>
      </c>
      <c r="D1325" s="46"/>
      <c r="E1325" s="145"/>
      <c r="F1325" s="146"/>
      <c r="G1325" s="147"/>
      <c r="H1325" s="148"/>
      <c r="I1325" s="158"/>
      <c r="J1325" s="146"/>
      <c r="K1325" s="146"/>
      <c r="L1325" s="149"/>
      <c r="M1325" s="619">
        <f t="shared" si="134"/>
        <v>0</v>
      </c>
      <c r="N1325" s="626">
        <f t="shared" si="134"/>
        <v>0</v>
      </c>
      <c r="O1325" s="36"/>
      <c r="P1325" s="151" t="s">
        <v>1474</v>
      </c>
      <c r="Q1325" s="150"/>
      <c r="R1325" s="150" t="str">
        <f t="shared" si="130"/>
        <v/>
      </c>
      <c r="S1325" s="15"/>
      <c r="T1325" s="15"/>
      <c r="U1325" s="15"/>
      <c r="V1325" s="15"/>
      <c r="W1325" s="473"/>
      <c r="X1325" s="473"/>
      <c r="Y1325" s="15"/>
      <c r="Z1325" s="15"/>
      <c r="AA1325" s="15"/>
      <c r="AC1325" s="16"/>
      <c r="AD1325" s="15">
        <v>1</v>
      </c>
      <c r="AE1325" s="16"/>
      <c r="AF1325" s="16"/>
      <c r="AG1325" s="16"/>
      <c r="AH1325" s="16"/>
      <c r="AI1325" s="16"/>
      <c r="AJ1325" s="16"/>
      <c r="AK1325" s="16"/>
      <c r="AL1325" s="16"/>
      <c r="AM1325" s="16"/>
      <c r="AN1325" s="16"/>
      <c r="AO1325" s="16"/>
      <c r="AP1325" s="16"/>
      <c r="AQ1325" s="16"/>
    </row>
    <row r="1326" spans="1:43" s="17" customFormat="1" ht="12.75" customHeight="1">
      <c r="A1326" s="126" t="s">
        <v>1431</v>
      </c>
      <c r="B1326" s="72"/>
      <c r="C1326" s="144" t="s">
        <v>1432</v>
      </c>
      <c r="D1326" s="46"/>
      <c r="E1326" s="145">
        <v>4</v>
      </c>
      <c r="F1326" s="146">
        <v>138</v>
      </c>
      <c r="G1326" s="147">
        <v>400</v>
      </c>
      <c r="H1326" s="148">
        <v>4</v>
      </c>
      <c r="I1326" s="158">
        <v>138</v>
      </c>
      <c r="J1326" s="146">
        <v>400</v>
      </c>
      <c r="K1326" s="146"/>
      <c r="L1326" s="149"/>
      <c r="M1326" s="619">
        <f t="shared" si="134"/>
        <v>138</v>
      </c>
      <c r="N1326" s="626">
        <f t="shared" si="134"/>
        <v>400</v>
      </c>
      <c r="O1326" s="36"/>
      <c r="P1326" s="151" t="s">
        <v>1474</v>
      </c>
      <c r="Q1326" s="150"/>
      <c r="R1326" s="150" t="str">
        <f t="shared" si="130"/>
        <v>M</v>
      </c>
      <c r="S1326" s="15"/>
      <c r="T1326" s="15">
        <v>1</v>
      </c>
      <c r="U1326" s="15"/>
      <c r="V1326" s="15"/>
      <c r="W1326" s="473"/>
      <c r="X1326" s="473"/>
      <c r="Y1326" s="15"/>
      <c r="Z1326" s="15"/>
      <c r="AA1326" s="15"/>
      <c r="AC1326" s="16"/>
      <c r="AD1326" s="15">
        <v>1</v>
      </c>
      <c r="AE1326" s="16"/>
      <c r="AF1326" s="16"/>
      <c r="AG1326" s="16"/>
      <c r="AH1326" s="16"/>
      <c r="AI1326" s="16"/>
      <c r="AJ1326" s="16"/>
      <c r="AK1326" s="16"/>
      <c r="AL1326" s="16"/>
      <c r="AM1326" s="16"/>
      <c r="AN1326" s="16"/>
      <c r="AO1326" s="16"/>
      <c r="AP1326" s="16"/>
      <c r="AQ1326" s="16"/>
    </row>
    <row r="1327" spans="1:43" s="17" customFormat="1" ht="12.75" customHeight="1" thickBot="1">
      <c r="A1327" s="126" t="s">
        <v>1433</v>
      </c>
      <c r="B1327" s="72"/>
      <c r="C1327" s="144" t="s">
        <v>1434</v>
      </c>
      <c r="D1327" s="46"/>
      <c r="E1327" s="145">
        <v>2</v>
      </c>
      <c r="F1327" s="146">
        <v>75</v>
      </c>
      <c r="G1327" s="147">
        <v>387</v>
      </c>
      <c r="H1327" s="148">
        <v>2</v>
      </c>
      <c r="I1327" s="158">
        <v>38</v>
      </c>
      <c r="J1327" s="146">
        <v>202</v>
      </c>
      <c r="K1327" s="146">
        <v>37</v>
      </c>
      <c r="L1327" s="149">
        <v>185</v>
      </c>
      <c r="M1327" s="619">
        <f t="shared" si="134"/>
        <v>75</v>
      </c>
      <c r="N1327" s="626">
        <f t="shared" si="134"/>
        <v>387</v>
      </c>
      <c r="O1327" s="36"/>
      <c r="P1327" s="151" t="s">
        <v>1473</v>
      </c>
      <c r="Q1327" s="150"/>
      <c r="R1327" s="150" t="str">
        <f t="shared" si="130"/>
        <v>C</v>
      </c>
      <c r="S1327" s="15"/>
      <c r="T1327" s="15"/>
      <c r="U1327" s="15">
        <v>1</v>
      </c>
      <c r="V1327" s="15"/>
      <c r="W1327" s="473"/>
      <c r="X1327" s="473"/>
      <c r="Y1327" s="15"/>
      <c r="Z1327" s="15"/>
      <c r="AA1327" s="15"/>
      <c r="AC1327" s="16"/>
      <c r="AD1327" s="15">
        <v>1</v>
      </c>
      <c r="AE1327" s="16"/>
      <c r="AF1327" s="16"/>
      <c r="AG1327" s="16"/>
      <c r="AH1327" s="16"/>
      <c r="AI1327" s="16"/>
      <c r="AJ1327" s="16"/>
      <c r="AK1327" s="16"/>
      <c r="AL1327" s="16"/>
      <c r="AM1327" s="16"/>
      <c r="AN1327" s="16"/>
      <c r="AO1327" s="16"/>
      <c r="AP1327" s="16"/>
      <c r="AQ1327" s="16"/>
    </row>
    <row r="1328" spans="1:43" s="17" customFormat="1" ht="12.75" hidden="1" customHeight="1">
      <c r="A1328" s="126" t="s">
        <v>1435</v>
      </c>
      <c r="B1328" s="72"/>
      <c r="C1328" s="144" t="s">
        <v>1436</v>
      </c>
      <c r="D1328" s="46"/>
      <c r="E1328" s="145"/>
      <c r="F1328" s="146"/>
      <c r="G1328" s="147"/>
      <c r="H1328" s="148"/>
      <c r="I1328" s="158"/>
      <c r="J1328" s="146"/>
      <c r="K1328" s="146"/>
      <c r="L1328" s="149"/>
      <c r="M1328" s="619">
        <f t="shared" si="134"/>
        <v>0</v>
      </c>
      <c r="N1328" s="626">
        <f t="shared" si="134"/>
        <v>0</v>
      </c>
      <c r="O1328" s="36"/>
      <c r="P1328" s="151" t="s">
        <v>1474</v>
      </c>
      <c r="Q1328" s="150"/>
      <c r="R1328" s="150" t="str">
        <f t="shared" si="130"/>
        <v/>
      </c>
      <c r="S1328" s="15"/>
      <c r="T1328" s="15"/>
      <c r="U1328" s="15"/>
      <c r="V1328" s="15"/>
      <c r="W1328" s="473"/>
      <c r="X1328" s="473"/>
      <c r="Y1328" s="15"/>
      <c r="Z1328" s="15"/>
      <c r="AA1328" s="15"/>
      <c r="AC1328" s="16"/>
      <c r="AD1328" s="15">
        <v>1</v>
      </c>
      <c r="AE1328" s="16"/>
      <c r="AF1328" s="16"/>
      <c r="AG1328" s="16"/>
      <c r="AH1328" s="16"/>
      <c r="AI1328" s="16"/>
      <c r="AJ1328" s="16"/>
      <c r="AK1328" s="16"/>
      <c r="AL1328" s="16"/>
      <c r="AM1328" s="16"/>
      <c r="AN1328" s="16"/>
      <c r="AO1328" s="16"/>
      <c r="AP1328" s="16"/>
      <c r="AQ1328" s="16"/>
    </row>
    <row r="1329" spans="1:43" s="17" customFormat="1" ht="12.75" hidden="1" customHeight="1">
      <c r="A1329" s="126" t="s">
        <v>1391</v>
      </c>
      <c r="B1329" s="72"/>
      <c r="C1329" s="144" t="s">
        <v>1392</v>
      </c>
      <c r="D1329" s="46"/>
      <c r="E1329" s="145"/>
      <c r="F1329" s="146"/>
      <c r="G1329" s="147"/>
      <c r="H1329" s="148"/>
      <c r="I1329" s="158"/>
      <c r="J1329" s="146"/>
      <c r="K1329" s="146"/>
      <c r="L1329" s="149"/>
      <c r="M1329" s="619">
        <f t="shared" si="134"/>
        <v>0</v>
      </c>
      <c r="N1329" s="626">
        <f t="shared" si="134"/>
        <v>0</v>
      </c>
      <c r="O1329" s="36"/>
      <c r="P1329" s="151" t="s">
        <v>1474</v>
      </c>
      <c r="Q1329" s="150"/>
      <c r="R1329" s="150" t="str">
        <f t="shared" si="130"/>
        <v/>
      </c>
      <c r="S1329" s="15"/>
      <c r="T1329" s="15"/>
      <c r="U1329" s="15"/>
      <c r="V1329" s="15"/>
      <c r="W1329" s="473"/>
      <c r="X1329" s="473"/>
      <c r="Y1329" s="15"/>
      <c r="Z1329" s="15"/>
      <c r="AA1329" s="15"/>
      <c r="AC1329" s="16"/>
      <c r="AD1329" s="15">
        <v>1</v>
      </c>
      <c r="AE1329" s="16"/>
      <c r="AF1329" s="16"/>
      <c r="AG1329" s="16"/>
      <c r="AH1329" s="16"/>
      <c r="AI1329" s="16"/>
      <c r="AJ1329" s="16"/>
      <c r="AK1329" s="16"/>
      <c r="AL1329" s="16"/>
      <c r="AM1329" s="16"/>
      <c r="AN1329" s="16"/>
      <c r="AO1329" s="16"/>
      <c r="AP1329" s="16"/>
      <c r="AQ1329" s="16"/>
    </row>
    <row r="1330" spans="1:43" s="17" customFormat="1" ht="12.75" hidden="1" customHeight="1">
      <c r="A1330" s="126" t="s">
        <v>1393</v>
      </c>
      <c r="B1330" s="72"/>
      <c r="C1330" s="144" t="s">
        <v>1394</v>
      </c>
      <c r="D1330" s="46"/>
      <c r="E1330" s="145"/>
      <c r="F1330" s="146"/>
      <c r="G1330" s="147"/>
      <c r="H1330" s="148"/>
      <c r="I1330" s="158"/>
      <c r="J1330" s="146"/>
      <c r="K1330" s="146"/>
      <c r="L1330" s="149"/>
      <c r="M1330" s="619">
        <f t="shared" si="134"/>
        <v>0</v>
      </c>
      <c r="N1330" s="626">
        <f t="shared" si="134"/>
        <v>0</v>
      </c>
      <c r="O1330" s="36"/>
      <c r="P1330" s="151" t="s">
        <v>1474</v>
      </c>
      <c r="Q1330" s="150"/>
      <c r="R1330" s="150" t="str">
        <f t="shared" si="130"/>
        <v/>
      </c>
      <c r="S1330" s="15"/>
      <c r="T1330" s="15"/>
      <c r="U1330" s="15"/>
      <c r="V1330" s="15"/>
      <c r="W1330" s="473"/>
      <c r="X1330" s="473"/>
      <c r="Y1330" s="15"/>
      <c r="Z1330" s="15"/>
      <c r="AA1330" s="15"/>
      <c r="AC1330" s="16"/>
      <c r="AD1330" s="15">
        <v>1</v>
      </c>
      <c r="AE1330" s="16"/>
      <c r="AF1330" s="16"/>
      <c r="AG1330" s="16"/>
      <c r="AH1330" s="16"/>
      <c r="AI1330" s="16"/>
      <c r="AJ1330" s="16"/>
      <c r="AK1330" s="16"/>
      <c r="AL1330" s="16"/>
      <c r="AM1330" s="16"/>
      <c r="AN1330" s="16"/>
      <c r="AO1330" s="16"/>
      <c r="AP1330" s="16"/>
      <c r="AQ1330" s="16"/>
    </row>
    <row r="1331" spans="1:43" s="17" customFormat="1" ht="12.75" hidden="1" customHeight="1">
      <c r="A1331" s="126" t="s">
        <v>1395</v>
      </c>
      <c r="B1331" s="72"/>
      <c r="C1331" s="144" t="s">
        <v>1396</v>
      </c>
      <c r="D1331" s="46"/>
      <c r="E1331" s="145"/>
      <c r="F1331" s="146"/>
      <c r="G1331" s="147"/>
      <c r="H1331" s="148"/>
      <c r="I1331" s="158"/>
      <c r="J1331" s="146"/>
      <c r="K1331" s="146"/>
      <c r="L1331" s="149"/>
      <c r="M1331" s="619">
        <f t="shared" si="134"/>
        <v>0</v>
      </c>
      <c r="N1331" s="626">
        <f t="shared" si="134"/>
        <v>0</v>
      </c>
      <c r="O1331" s="36"/>
      <c r="P1331" s="151" t="s">
        <v>1474</v>
      </c>
      <c r="Q1331" s="150"/>
      <c r="R1331" s="150" t="str">
        <f t="shared" si="130"/>
        <v/>
      </c>
      <c r="S1331" s="15"/>
      <c r="T1331" s="15"/>
      <c r="U1331" s="15"/>
      <c r="V1331" s="15"/>
      <c r="W1331" s="473"/>
      <c r="X1331" s="473"/>
      <c r="Y1331" s="15"/>
      <c r="Z1331" s="15"/>
      <c r="AA1331" s="15"/>
      <c r="AC1331" s="16"/>
      <c r="AD1331" s="15">
        <v>1</v>
      </c>
      <c r="AE1331" s="16"/>
      <c r="AF1331" s="16"/>
      <c r="AG1331" s="16"/>
      <c r="AH1331" s="16"/>
      <c r="AI1331" s="16"/>
      <c r="AJ1331" s="16"/>
      <c r="AK1331" s="16"/>
      <c r="AL1331" s="16"/>
      <c r="AM1331" s="16"/>
      <c r="AN1331" s="16"/>
      <c r="AO1331" s="16"/>
      <c r="AP1331" s="16"/>
      <c r="AQ1331" s="16"/>
    </row>
    <row r="1332" spans="1:43" s="17" customFormat="1" ht="12.75" hidden="1" customHeight="1">
      <c r="A1332" s="126" t="s">
        <v>1397</v>
      </c>
      <c r="B1332" s="72"/>
      <c r="C1332" s="144" t="s">
        <v>1398</v>
      </c>
      <c r="D1332" s="46"/>
      <c r="E1332" s="145"/>
      <c r="F1332" s="146"/>
      <c r="G1332" s="147"/>
      <c r="H1332" s="148"/>
      <c r="I1332" s="158"/>
      <c r="J1332" s="146"/>
      <c r="K1332" s="146"/>
      <c r="L1332" s="149"/>
      <c r="M1332" s="619">
        <f t="shared" si="134"/>
        <v>0</v>
      </c>
      <c r="N1332" s="626">
        <f t="shared" si="134"/>
        <v>0</v>
      </c>
      <c r="O1332" s="36"/>
      <c r="P1332" s="151" t="s">
        <v>1474</v>
      </c>
      <c r="Q1332" s="150"/>
      <c r="R1332" s="150" t="str">
        <f t="shared" si="130"/>
        <v/>
      </c>
      <c r="S1332" s="15"/>
      <c r="T1332" s="15"/>
      <c r="U1332" s="15"/>
      <c r="V1332" s="15"/>
      <c r="W1332" s="473"/>
      <c r="X1332" s="473"/>
      <c r="Y1332" s="15"/>
      <c r="Z1332" s="15"/>
      <c r="AA1332" s="15"/>
      <c r="AC1332" s="16"/>
      <c r="AD1332" s="15">
        <v>1</v>
      </c>
      <c r="AE1332" s="16"/>
      <c r="AF1332" s="16"/>
      <c r="AG1332" s="16"/>
      <c r="AH1332" s="16"/>
      <c r="AI1332" s="16"/>
      <c r="AJ1332" s="16"/>
      <c r="AK1332" s="16"/>
      <c r="AL1332" s="16"/>
      <c r="AM1332" s="16"/>
      <c r="AN1332" s="16"/>
      <c r="AO1332" s="16"/>
      <c r="AP1332" s="16"/>
      <c r="AQ1332" s="16"/>
    </row>
    <row r="1333" spans="1:43" s="17" customFormat="1" ht="12.75" hidden="1" customHeight="1">
      <c r="A1333" s="126" t="s">
        <v>1399</v>
      </c>
      <c r="B1333" s="72"/>
      <c r="C1333" s="144" t="s">
        <v>1400</v>
      </c>
      <c r="D1333" s="46"/>
      <c r="E1333" s="145"/>
      <c r="F1333" s="146"/>
      <c r="G1333" s="147"/>
      <c r="H1333" s="148"/>
      <c r="I1333" s="158"/>
      <c r="J1333" s="146"/>
      <c r="K1333" s="146"/>
      <c r="L1333" s="149"/>
      <c r="M1333" s="619">
        <f t="shared" si="134"/>
        <v>0</v>
      </c>
      <c r="N1333" s="626">
        <f t="shared" si="134"/>
        <v>0</v>
      </c>
      <c r="O1333" s="36"/>
      <c r="P1333" s="151" t="s">
        <v>1474</v>
      </c>
      <c r="Q1333" s="150"/>
      <c r="R1333" s="150" t="str">
        <f t="shared" si="130"/>
        <v/>
      </c>
      <c r="S1333" s="15"/>
      <c r="T1333" s="15"/>
      <c r="U1333" s="15"/>
      <c r="V1333" s="15"/>
      <c r="W1333" s="473"/>
      <c r="X1333" s="473"/>
      <c r="Y1333" s="15"/>
      <c r="Z1333" s="15"/>
      <c r="AA1333" s="15"/>
      <c r="AC1333" s="16"/>
      <c r="AD1333" s="15">
        <v>1</v>
      </c>
      <c r="AE1333" s="16"/>
      <c r="AF1333" s="16"/>
      <c r="AG1333" s="16"/>
      <c r="AH1333" s="16"/>
      <c r="AI1333" s="16"/>
      <c r="AJ1333" s="16"/>
      <c r="AK1333" s="16"/>
      <c r="AL1333" s="16"/>
      <c r="AM1333" s="16"/>
      <c r="AN1333" s="16"/>
      <c r="AO1333" s="16"/>
      <c r="AP1333" s="16"/>
      <c r="AQ1333" s="16"/>
    </row>
    <row r="1334" spans="1:43" s="17" customFormat="1" ht="12.75" hidden="1" customHeight="1">
      <c r="A1334" s="126" t="s">
        <v>1401</v>
      </c>
      <c r="B1334" s="72"/>
      <c r="C1334" s="144" t="s">
        <v>2847</v>
      </c>
      <c r="D1334" s="46"/>
      <c r="E1334" s="145"/>
      <c r="F1334" s="146"/>
      <c r="G1334" s="147"/>
      <c r="H1334" s="148"/>
      <c r="I1334" s="158"/>
      <c r="J1334" s="146"/>
      <c r="K1334" s="146"/>
      <c r="L1334" s="149"/>
      <c r="M1334" s="619">
        <f t="shared" si="134"/>
        <v>0</v>
      </c>
      <c r="N1334" s="626">
        <f t="shared" si="134"/>
        <v>0</v>
      </c>
      <c r="O1334" s="36"/>
      <c r="P1334" s="151" t="s">
        <v>1474</v>
      </c>
      <c r="Q1334" s="150"/>
      <c r="R1334" s="150" t="str">
        <f t="shared" si="130"/>
        <v/>
      </c>
      <c r="S1334" s="15"/>
      <c r="T1334" s="15"/>
      <c r="U1334" s="15"/>
      <c r="V1334" s="15"/>
      <c r="W1334" s="473"/>
      <c r="X1334" s="473"/>
      <c r="Y1334" s="15"/>
      <c r="Z1334" s="15"/>
      <c r="AA1334" s="15"/>
      <c r="AC1334" s="16"/>
      <c r="AD1334" s="15">
        <v>1</v>
      </c>
      <c r="AE1334" s="16"/>
      <c r="AF1334" s="16"/>
      <c r="AG1334" s="16"/>
      <c r="AH1334" s="16"/>
      <c r="AI1334" s="16"/>
      <c r="AJ1334" s="16"/>
      <c r="AK1334" s="16"/>
      <c r="AL1334" s="16"/>
      <c r="AM1334" s="16"/>
      <c r="AN1334" s="16"/>
      <c r="AO1334" s="16"/>
      <c r="AP1334" s="16"/>
      <c r="AQ1334" s="16"/>
    </row>
    <row r="1335" spans="1:43" s="17" customFormat="1" ht="12.75" hidden="1" customHeight="1">
      <c r="A1335" s="126" t="s">
        <v>1402</v>
      </c>
      <c r="B1335" s="72"/>
      <c r="C1335" s="144" t="s">
        <v>1403</v>
      </c>
      <c r="D1335" s="46"/>
      <c r="E1335" s="145"/>
      <c r="F1335" s="146"/>
      <c r="G1335" s="147"/>
      <c r="H1335" s="148"/>
      <c r="I1335" s="158"/>
      <c r="J1335" s="146"/>
      <c r="K1335" s="146"/>
      <c r="L1335" s="149"/>
      <c r="M1335" s="619">
        <f t="shared" si="134"/>
        <v>0</v>
      </c>
      <c r="N1335" s="626">
        <f t="shared" si="134"/>
        <v>0</v>
      </c>
      <c r="O1335" s="36"/>
      <c r="P1335" s="151" t="s">
        <v>1474</v>
      </c>
      <c r="Q1335" s="150"/>
      <c r="R1335" s="150" t="str">
        <f t="shared" si="130"/>
        <v/>
      </c>
      <c r="S1335" s="15"/>
      <c r="T1335" s="15"/>
      <c r="U1335" s="15"/>
      <c r="V1335" s="15"/>
      <c r="W1335" s="473"/>
      <c r="X1335" s="473"/>
      <c r="Y1335" s="15"/>
      <c r="Z1335" s="15"/>
      <c r="AA1335" s="15"/>
      <c r="AC1335" s="16"/>
      <c r="AD1335" s="15">
        <v>1</v>
      </c>
      <c r="AE1335" s="16"/>
      <c r="AF1335" s="16"/>
      <c r="AG1335" s="16"/>
      <c r="AH1335" s="16"/>
      <c r="AI1335" s="16"/>
      <c r="AJ1335" s="16"/>
      <c r="AK1335" s="16"/>
      <c r="AL1335" s="16"/>
      <c r="AM1335" s="16"/>
      <c r="AN1335" s="16"/>
      <c r="AO1335" s="16"/>
      <c r="AP1335" s="16"/>
      <c r="AQ1335" s="16"/>
    </row>
    <row r="1336" spans="1:43" s="17" customFormat="1" ht="12.75" hidden="1" customHeight="1">
      <c r="A1336" s="126" t="s">
        <v>1404</v>
      </c>
      <c r="B1336" s="72"/>
      <c r="C1336" s="144" t="s">
        <v>1405</v>
      </c>
      <c r="D1336" s="46"/>
      <c r="E1336" s="145"/>
      <c r="F1336" s="146"/>
      <c r="G1336" s="147"/>
      <c r="H1336" s="148"/>
      <c r="I1336" s="158"/>
      <c r="J1336" s="146"/>
      <c r="K1336" s="146"/>
      <c r="L1336" s="149"/>
      <c r="M1336" s="619">
        <f t="shared" si="134"/>
        <v>0</v>
      </c>
      <c r="N1336" s="626">
        <f t="shared" si="134"/>
        <v>0</v>
      </c>
      <c r="O1336" s="36"/>
      <c r="P1336" s="151" t="s">
        <v>1474</v>
      </c>
      <c r="Q1336" s="150"/>
      <c r="R1336" s="150" t="str">
        <f t="shared" si="130"/>
        <v/>
      </c>
      <c r="S1336" s="15"/>
      <c r="T1336" s="15"/>
      <c r="U1336" s="15"/>
      <c r="V1336" s="15"/>
      <c r="W1336" s="473"/>
      <c r="X1336" s="473"/>
      <c r="Y1336" s="15"/>
      <c r="Z1336" s="15"/>
      <c r="AA1336" s="15"/>
      <c r="AC1336" s="16"/>
      <c r="AD1336" s="15">
        <v>1</v>
      </c>
      <c r="AE1336" s="16"/>
      <c r="AF1336" s="16"/>
      <c r="AG1336" s="16"/>
      <c r="AH1336" s="16"/>
      <c r="AI1336" s="16"/>
      <c r="AJ1336" s="16"/>
      <c r="AK1336" s="16"/>
      <c r="AL1336" s="16"/>
      <c r="AM1336" s="16"/>
      <c r="AN1336" s="16"/>
      <c r="AO1336" s="16"/>
      <c r="AP1336" s="16"/>
      <c r="AQ1336" s="16"/>
    </row>
    <row r="1337" spans="1:43" s="17" customFormat="1" ht="12.75" hidden="1" customHeight="1">
      <c r="A1337" s="126" t="s">
        <v>1406</v>
      </c>
      <c r="B1337" s="72"/>
      <c r="C1337" s="144" t="s">
        <v>1407</v>
      </c>
      <c r="D1337" s="46"/>
      <c r="E1337" s="145"/>
      <c r="F1337" s="146"/>
      <c r="G1337" s="147"/>
      <c r="H1337" s="148"/>
      <c r="I1337" s="158"/>
      <c r="J1337" s="146"/>
      <c r="K1337" s="146"/>
      <c r="L1337" s="149"/>
      <c r="M1337" s="619">
        <f t="shared" si="134"/>
        <v>0</v>
      </c>
      <c r="N1337" s="626">
        <f t="shared" si="134"/>
        <v>0</v>
      </c>
      <c r="O1337" s="36"/>
      <c r="P1337" s="151" t="s">
        <v>1474</v>
      </c>
      <c r="Q1337" s="150"/>
      <c r="R1337" s="150" t="str">
        <f t="shared" si="130"/>
        <v/>
      </c>
      <c r="S1337" s="15"/>
      <c r="T1337" s="15"/>
      <c r="U1337" s="15"/>
      <c r="V1337" s="15"/>
      <c r="W1337" s="473"/>
      <c r="X1337" s="473"/>
      <c r="Y1337" s="15"/>
      <c r="Z1337" s="15"/>
      <c r="AA1337" s="15"/>
      <c r="AC1337" s="16"/>
      <c r="AD1337" s="15">
        <v>1</v>
      </c>
      <c r="AE1337" s="16"/>
      <c r="AF1337" s="16"/>
      <c r="AG1337" s="16"/>
      <c r="AH1337" s="16"/>
      <c r="AI1337" s="16"/>
      <c r="AJ1337" s="16"/>
      <c r="AK1337" s="16"/>
      <c r="AL1337" s="16"/>
      <c r="AM1337" s="16"/>
      <c r="AN1337" s="16"/>
      <c r="AO1337" s="16"/>
      <c r="AP1337" s="16"/>
      <c r="AQ1337" s="16"/>
    </row>
    <row r="1338" spans="1:43" s="17" customFormat="1" ht="12.75" hidden="1" customHeight="1">
      <c r="A1338" s="126" t="s">
        <v>1408</v>
      </c>
      <c r="B1338" s="72"/>
      <c r="C1338" s="144" t="s">
        <v>1409</v>
      </c>
      <c r="D1338" s="46"/>
      <c r="E1338" s="145"/>
      <c r="F1338" s="146"/>
      <c r="G1338" s="147"/>
      <c r="H1338" s="148"/>
      <c r="I1338" s="158"/>
      <c r="J1338" s="146"/>
      <c r="K1338" s="146"/>
      <c r="L1338" s="149"/>
      <c r="M1338" s="619">
        <f t="shared" si="134"/>
        <v>0</v>
      </c>
      <c r="N1338" s="626">
        <f t="shared" si="134"/>
        <v>0</v>
      </c>
      <c r="O1338" s="36"/>
      <c r="P1338" s="151" t="s">
        <v>1474</v>
      </c>
      <c r="Q1338" s="150"/>
      <c r="R1338" s="150" t="str">
        <f t="shared" si="130"/>
        <v/>
      </c>
      <c r="S1338" s="15"/>
      <c r="T1338" s="15"/>
      <c r="U1338" s="15"/>
      <c r="V1338" s="15"/>
      <c r="W1338" s="473"/>
      <c r="X1338" s="473"/>
      <c r="Y1338" s="15"/>
      <c r="Z1338" s="15"/>
      <c r="AA1338" s="15"/>
      <c r="AC1338" s="16"/>
      <c r="AD1338" s="15">
        <v>1</v>
      </c>
      <c r="AE1338" s="16"/>
      <c r="AF1338" s="16"/>
      <c r="AG1338" s="16"/>
      <c r="AH1338" s="16"/>
      <c r="AI1338" s="16"/>
      <c r="AJ1338" s="16"/>
      <c r="AK1338" s="16"/>
      <c r="AL1338" s="16"/>
      <c r="AM1338" s="16"/>
      <c r="AN1338" s="16"/>
      <c r="AO1338" s="16"/>
      <c r="AP1338" s="16"/>
      <c r="AQ1338" s="16"/>
    </row>
    <row r="1339" spans="1:43" s="17" customFormat="1" ht="12.75" hidden="1" customHeight="1">
      <c r="A1339" s="126" t="s">
        <v>1412</v>
      </c>
      <c r="B1339" s="72"/>
      <c r="C1339" s="144" t="s">
        <v>1413</v>
      </c>
      <c r="D1339" s="46"/>
      <c r="E1339" s="145"/>
      <c r="F1339" s="146"/>
      <c r="G1339" s="147"/>
      <c r="H1339" s="148"/>
      <c r="I1339" s="158"/>
      <c r="J1339" s="146"/>
      <c r="K1339" s="146"/>
      <c r="L1339" s="149"/>
      <c r="M1339" s="619">
        <f t="shared" si="134"/>
        <v>0</v>
      </c>
      <c r="N1339" s="626">
        <f t="shared" si="134"/>
        <v>0</v>
      </c>
      <c r="O1339" s="36"/>
      <c r="P1339" s="151" t="s">
        <v>1474</v>
      </c>
      <c r="Q1339" s="150"/>
      <c r="R1339" s="150" t="str">
        <f t="shared" si="130"/>
        <v/>
      </c>
      <c r="S1339" s="15"/>
      <c r="T1339" s="15"/>
      <c r="U1339" s="15"/>
      <c r="V1339" s="15"/>
      <c r="W1339" s="473"/>
      <c r="X1339" s="473"/>
      <c r="Y1339" s="15"/>
      <c r="Z1339" s="15"/>
      <c r="AA1339" s="15"/>
      <c r="AC1339" s="16"/>
      <c r="AD1339" s="15">
        <v>1</v>
      </c>
      <c r="AE1339" s="16"/>
      <c r="AF1339" s="16"/>
      <c r="AG1339" s="16"/>
      <c r="AH1339" s="16"/>
      <c r="AI1339" s="16"/>
      <c r="AJ1339" s="16"/>
      <c r="AK1339" s="16"/>
      <c r="AL1339" s="16"/>
      <c r="AM1339" s="16"/>
      <c r="AN1339" s="16"/>
      <c r="AO1339" s="16"/>
      <c r="AP1339" s="16"/>
      <c r="AQ1339" s="16"/>
    </row>
    <row r="1340" spans="1:43" s="17" customFormat="1" ht="12.75" hidden="1" customHeight="1">
      <c r="A1340" s="126" t="s">
        <v>1414</v>
      </c>
      <c r="B1340" s="72"/>
      <c r="C1340" s="144" t="s">
        <v>1415</v>
      </c>
      <c r="D1340" s="46"/>
      <c r="E1340" s="145"/>
      <c r="F1340" s="146"/>
      <c r="G1340" s="147"/>
      <c r="H1340" s="148"/>
      <c r="I1340" s="158"/>
      <c r="J1340" s="146"/>
      <c r="K1340" s="146"/>
      <c r="L1340" s="149"/>
      <c r="M1340" s="619">
        <f t="shared" si="134"/>
        <v>0</v>
      </c>
      <c r="N1340" s="626">
        <f t="shared" si="134"/>
        <v>0</v>
      </c>
      <c r="O1340" s="36"/>
      <c r="P1340" s="151" t="s">
        <v>1474</v>
      </c>
      <c r="Q1340" s="150"/>
      <c r="R1340" s="150" t="str">
        <f t="shared" si="130"/>
        <v/>
      </c>
      <c r="S1340" s="15"/>
      <c r="T1340" s="15"/>
      <c r="U1340" s="15"/>
      <c r="V1340" s="15"/>
      <c r="W1340" s="473"/>
      <c r="X1340" s="473"/>
      <c r="Y1340" s="15"/>
      <c r="Z1340" s="15"/>
      <c r="AA1340" s="15"/>
      <c r="AC1340" s="16"/>
      <c r="AD1340" s="15">
        <v>1</v>
      </c>
      <c r="AE1340" s="16"/>
      <c r="AF1340" s="16"/>
      <c r="AG1340" s="16"/>
      <c r="AH1340" s="16"/>
      <c r="AI1340" s="16"/>
      <c r="AJ1340" s="16"/>
      <c r="AK1340" s="16"/>
      <c r="AL1340" s="16"/>
      <c r="AM1340" s="16"/>
      <c r="AN1340" s="16"/>
      <c r="AO1340" s="16"/>
      <c r="AP1340" s="16"/>
      <c r="AQ1340" s="16"/>
    </row>
    <row r="1341" spans="1:43" s="17" customFormat="1" ht="12.75" hidden="1" customHeight="1">
      <c r="A1341" s="126" t="s">
        <v>1416</v>
      </c>
      <c r="B1341" s="72"/>
      <c r="C1341" s="144" t="s">
        <v>1417</v>
      </c>
      <c r="D1341" s="46"/>
      <c r="E1341" s="145"/>
      <c r="F1341" s="146"/>
      <c r="G1341" s="147"/>
      <c r="H1341" s="148"/>
      <c r="I1341" s="158"/>
      <c r="J1341" s="146"/>
      <c r="K1341" s="146"/>
      <c r="L1341" s="149"/>
      <c r="M1341" s="619">
        <f t="shared" si="134"/>
        <v>0</v>
      </c>
      <c r="N1341" s="626">
        <f t="shared" si="134"/>
        <v>0</v>
      </c>
      <c r="O1341" s="36"/>
      <c r="P1341" s="151" t="s">
        <v>1474</v>
      </c>
      <c r="Q1341" s="150"/>
      <c r="R1341" s="150" t="str">
        <f t="shared" si="130"/>
        <v/>
      </c>
      <c r="S1341" s="15"/>
      <c r="T1341" s="15"/>
      <c r="U1341" s="15"/>
      <c r="V1341" s="15"/>
      <c r="W1341" s="473"/>
      <c r="X1341" s="473"/>
      <c r="Y1341" s="15"/>
      <c r="Z1341" s="15"/>
      <c r="AA1341" s="15"/>
      <c r="AC1341" s="16"/>
      <c r="AD1341" s="15">
        <v>1</v>
      </c>
      <c r="AE1341" s="16"/>
      <c r="AF1341" s="16"/>
      <c r="AG1341" s="16"/>
      <c r="AH1341" s="16"/>
      <c r="AI1341" s="16"/>
      <c r="AJ1341" s="16"/>
      <c r="AK1341" s="16"/>
      <c r="AL1341" s="16"/>
      <c r="AM1341" s="16"/>
      <c r="AN1341" s="16"/>
      <c r="AO1341" s="16"/>
      <c r="AP1341" s="16"/>
      <c r="AQ1341" s="16"/>
    </row>
    <row r="1342" spans="1:43" s="17" customFormat="1" ht="12.75" hidden="1" customHeight="1">
      <c r="A1342" s="126" t="s">
        <v>1418</v>
      </c>
      <c r="B1342" s="72"/>
      <c r="C1342" s="144" t="s">
        <v>1419</v>
      </c>
      <c r="D1342" s="46"/>
      <c r="E1342" s="145"/>
      <c r="F1342" s="146"/>
      <c r="G1342" s="147"/>
      <c r="H1342" s="148"/>
      <c r="I1342" s="158"/>
      <c r="J1342" s="146"/>
      <c r="K1342" s="146"/>
      <c r="L1342" s="149"/>
      <c r="M1342" s="619">
        <f t="shared" si="134"/>
        <v>0</v>
      </c>
      <c r="N1342" s="626">
        <f t="shared" si="134"/>
        <v>0</v>
      </c>
      <c r="O1342" s="36"/>
      <c r="P1342" s="151" t="s">
        <v>1474</v>
      </c>
      <c r="Q1342" s="150"/>
      <c r="R1342" s="150" t="str">
        <f t="shared" si="130"/>
        <v/>
      </c>
      <c r="S1342" s="15"/>
      <c r="T1342" s="15"/>
      <c r="U1342" s="15"/>
      <c r="V1342" s="15"/>
      <c r="W1342" s="473"/>
      <c r="X1342" s="473"/>
      <c r="Y1342" s="15"/>
      <c r="Z1342" s="15"/>
      <c r="AA1342" s="15"/>
      <c r="AC1342" s="16"/>
      <c r="AD1342" s="15">
        <v>1</v>
      </c>
      <c r="AE1342" s="16"/>
      <c r="AF1342" s="16"/>
      <c r="AG1342" s="16"/>
      <c r="AH1342" s="16"/>
      <c r="AI1342" s="16"/>
      <c r="AJ1342" s="16"/>
      <c r="AK1342" s="16"/>
      <c r="AL1342" s="16"/>
      <c r="AM1342" s="16"/>
      <c r="AN1342" s="16"/>
      <c r="AO1342" s="16"/>
      <c r="AP1342" s="16"/>
      <c r="AQ1342" s="16"/>
    </row>
    <row r="1343" spans="1:43" s="17" customFormat="1" ht="12.75" hidden="1" customHeight="1">
      <c r="A1343" s="126" t="s">
        <v>1420</v>
      </c>
      <c r="B1343" s="72"/>
      <c r="C1343" s="144" t="s">
        <v>1339</v>
      </c>
      <c r="D1343" s="46"/>
      <c r="E1343" s="145"/>
      <c r="F1343" s="146"/>
      <c r="G1343" s="147"/>
      <c r="H1343" s="148"/>
      <c r="I1343" s="158"/>
      <c r="J1343" s="146"/>
      <c r="K1343" s="146"/>
      <c r="L1343" s="149"/>
      <c r="M1343" s="619">
        <f t="shared" si="134"/>
        <v>0</v>
      </c>
      <c r="N1343" s="626">
        <f t="shared" si="134"/>
        <v>0</v>
      </c>
      <c r="O1343" s="36"/>
      <c r="P1343" s="151" t="s">
        <v>1474</v>
      </c>
      <c r="Q1343" s="150"/>
      <c r="R1343" s="150" t="str">
        <f t="shared" si="130"/>
        <v/>
      </c>
      <c r="S1343" s="15"/>
      <c r="T1343" s="15"/>
      <c r="U1343" s="15"/>
      <c r="V1343" s="15"/>
      <c r="W1343" s="473"/>
      <c r="X1343" s="473"/>
      <c r="Y1343" s="15"/>
      <c r="Z1343" s="15"/>
      <c r="AA1343" s="15"/>
      <c r="AC1343" s="16"/>
      <c r="AD1343" s="15">
        <v>1</v>
      </c>
      <c r="AE1343" s="16"/>
      <c r="AF1343" s="16"/>
      <c r="AG1343" s="16"/>
      <c r="AH1343" s="16"/>
      <c r="AI1343" s="16"/>
      <c r="AJ1343" s="16"/>
      <c r="AK1343" s="16"/>
      <c r="AL1343" s="16"/>
      <c r="AM1343" s="16"/>
      <c r="AN1343" s="16"/>
      <c r="AO1343" s="16"/>
      <c r="AP1343" s="16"/>
      <c r="AQ1343" s="16"/>
    </row>
    <row r="1344" spans="1:43" s="17" customFormat="1" ht="12.75" hidden="1" customHeight="1">
      <c r="A1344" s="126" t="s">
        <v>1421</v>
      </c>
      <c r="B1344" s="72"/>
      <c r="C1344" s="144" t="s">
        <v>1422</v>
      </c>
      <c r="D1344" s="46"/>
      <c r="E1344" s="145"/>
      <c r="F1344" s="146"/>
      <c r="G1344" s="147"/>
      <c r="H1344" s="148"/>
      <c r="I1344" s="158"/>
      <c r="J1344" s="146"/>
      <c r="K1344" s="146"/>
      <c r="L1344" s="149"/>
      <c r="M1344" s="619">
        <f t="shared" si="134"/>
        <v>0</v>
      </c>
      <c r="N1344" s="626">
        <f t="shared" si="134"/>
        <v>0</v>
      </c>
      <c r="O1344" s="36"/>
      <c r="P1344" s="151" t="s">
        <v>1474</v>
      </c>
      <c r="Q1344" s="150"/>
      <c r="R1344" s="150" t="str">
        <f t="shared" si="130"/>
        <v/>
      </c>
      <c r="S1344" s="15"/>
      <c r="T1344" s="15"/>
      <c r="U1344" s="15"/>
      <c r="V1344" s="15"/>
      <c r="W1344" s="473"/>
      <c r="X1344" s="473"/>
      <c r="Y1344" s="15"/>
      <c r="Z1344" s="15"/>
      <c r="AA1344" s="15"/>
      <c r="AC1344" s="16"/>
      <c r="AD1344" s="15">
        <v>1</v>
      </c>
      <c r="AE1344" s="16"/>
      <c r="AF1344" s="16"/>
      <c r="AG1344" s="16"/>
      <c r="AH1344" s="16"/>
      <c r="AI1344" s="16"/>
      <c r="AJ1344" s="16"/>
      <c r="AK1344" s="16"/>
      <c r="AL1344" s="16"/>
      <c r="AM1344" s="16"/>
      <c r="AN1344" s="16"/>
      <c r="AO1344" s="16"/>
      <c r="AP1344" s="16"/>
      <c r="AQ1344" s="16"/>
    </row>
    <row r="1345" spans="1:43" s="17" customFormat="1" ht="12.75" hidden="1" customHeight="1" thickBot="1">
      <c r="A1345" s="126" t="s">
        <v>1423</v>
      </c>
      <c r="B1345" s="74"/>
      <c r="C1345" s="167" t="s">
        <v>1424</v>
      </c>
      <c r="D1345" s="46"/>
      <c r="E1345" s="663"/>
      <c r="F1345" s="664"/>
      <c r="G1345" s="665"/>
      <c r="H1345" s="666"/>
      <c r="I1345" s="667"/>
      <c r="J1345" s="664"/>
      <c r="K1345" s="664"/>
      <c r="L1345" s="668"/>
      <c r="M1345" s="619">
        <f t="shared" si="134"/>
        <v>0</v>
      </c>
      <c r="N1345" s="626">
        <f t="shared" si="134"/>
        <v>0</v>
      </c>
      <c r="O1345" s="36"/>
      <c r="P1345" s="151" t="s">
        <v>1474</v>
      </c>
      <c r="Q1345" s="150"/>
      <c r="R1345" s="150" t="str">
        <f t="shared" si="130"/>
        <v/>
      </c>
      <c r="S1345" s="15"/>
      <c r="T1345" s="15"/>
      <c r="U1345" s="15"/>
      <c r="V1345" s="15"/>
      <c r="W1345" s="473"/>
      <c r="X1345" s="473"/>
      <c r="Y1345" s="15"/>
      <c r="Z1345" s="15"/>
      <c r="AA1345" s="15"/>
      <c r="AC1345" s="16"/>
      <c r="AD1345" s="15">
        <v>1</v>
      </c>
      <c r="AE1345" s="16"/>
      <c r="AF1345" s="16"/>
      <c r="AG1345" s="16"/>
      <c r="AH1345" s="16"/>
      <c r="AI1345" s="16"/>
      <c r="AJ1345" s="16"/>
      <c r="AK1345" s="16"/>
      <c r="AL1345" s="16"/>
      <c r="AM1345" s="16"/>
      <c r="AN1345" s="16"/>
      <c r="AO1345" s="16"/>
      <c r="AP1345" s="16"/>
      <c r="AQ1345" s="16"/>
    </row>
    <row r="1346" spans="1:43" s="18" customFormat="1" ht="24" customHeight="1" thickBot="1">
      <c r="A1346" s="126">
        <v>110000000</v>
      </c>
      <c r="B1346" s="910" t="s">
        <v>618</v>
      </c>
      <c r="C1346" s="911"/>
      <c r="D1346" s="47"/>
      <c r="E1346" s="86">
        <f t="shared" ref="E1346:N1346" si="135">SUM(E1347,E1359,E1371,E1388,)</f>
        <v>17</v>
      </c>
      <c r="F1346" s="87">
        <f t="shared" si="135"/>
        <v>860</v>
      </c>
      <c r="G1346" s="88">
        <f t="shared" si="135"/>
        <v>4300</v>
      </c>
      <c r="H1346" s="114">
        <f t="shared" si="135"/>
        <v>0</v>
      </c>
      <c r="I1346" s="89">
        <f t="shared" si="135"/>
        <v>0</v>
      </c>
      <c r="J1346" s="87">
        <f t="shared" si="135"/>
        <v>0</v>
      </c>
      <c r="K1346" s="87">
        <f t="shared" si="135"/>
        <v>8</v>
      </c>
      <c r="L1346" s="672">
        <f t="shared" si="135"/>
        <v>40</v>
      </c>
      <c r="M1346" s="89">
        <f t="shared" si="135"/>
        <v>8</v>
      </c>
      <c r="N1346" s="672">
        <f t="shared" si="135"/>
        <v>40</v>
      </c>
      <c r="O1346" s="36"/>
      <c r="P1346" s="151" t="s">
        <v>1499</v>
      </c>
      <c r="Q1346" s="150"/>
      <c r="R1346" s="150" t="str">
        <f t="shared" si="130"/>
        <v>R</v>
      </c>
      <c r="S1346" s="15"/>
      <c r="T1346" s="15"/>
      <c r="U1346" s="15"/>
      <c r="V1346" s="15"/>
      <c r="W1346" s="473"/>
      <c r="X1346" s="476"/>
      <c r="Y1346" s="15"/>
      <c r="Z1346" s="15"/>
      <c r="AA1346" s="15"/>
      <c r="AC1346" s="15"/>
      <c r="AD1346" s="15">
        <v>1</v>
      </c>
      <c r="AE1346" s="15"/>
      <c r="AF1346" s="15"/>
      <c r="AG1346" s="15"/>
      <c r="AH1346" s="15"/>
      <c r="AI1346" s="15"/>
      <c r="AJ1346" s="15"/>
      <c r="AK1346" s="15"/>
      <c r="AL1346" s="15"/>
      <c r="AM1346" s="15"/>
      <c r="AN1346" s="15"/>
      <c r="AO1346" s="15"/>
      <c r="AP1346" s="15"/>
      <c r="AQ1346" s="15"/>
    </row>
    <row r="1347" spans="1:43" s="226" customFormat="1" ht="15.75" customHeight="1" thickBot="1">
      <c r="A1347" s="126">
        <v>118200000</v>
      </c>
      <c r="B1347" s="757" t="s">
        <v>288</v>
      </c>
      <c r="C1347" s="758"/>
      <c r="D1347" s="103"/>
      <c r="E1347" s="613">
        <f t="shared" ref="E1347:N1347" si="136">SUM(E1348:E1358)</f>
        <v>7</v>
      </c>
      <c r="F1347" s="614">
        <f t="shared" si="136"/>
        <v>304</v>
      </c>
      <c r="G1347" s="615">
        <f t="shared" si="136"/>
        <v>1520</v>
      </c>
      <c r="H1347" s="616">
        <f t="shared" si="136"/>
        <v>0</v>
      </c>
      <c r="I1347" s="617">
        <f t="shared" si="136"/>
        <v>0</v>
      </c>
      <c r="J1347" s="614">
        <f t="shared" si="136"/>
        <v>0</v>
      </c>
      <c r="K1347" s="614">
        <f t="shared" si="136"/>
        <v>0</v>
      </c>
      <c r="L1347" s="618">
        <f t="shared" si="136"/>
        <v>0</v>
      </c>
      <c r="M1347" s="617">
        <f t="shared" si="136"/>
        <v>0</v>
      </c>
      <c r="N1347" s="618">
        <f t="shared" si="136"/>
        <v>0</v>
      </c>
      <c r="O1347" s="138"/>
      <c r="P1347" s="151" t="s">
        <v>1500</v>
      </c>
      <c r="Q1347" s="150"/>
      <c r="R1347" s="150" t="str">
        <f t="shared" si="130"/>
        <v>P</v>
      </c>
      <c r="S1347" s="15"/>
      <c r="T1347" s="15"/>
      <c r="U1347" s="140"/>
      <c r="V1347" s="140">
        <v>1</v>
      </c>
      <c r="W1347" s="474"/>
      <c r="X1347" s="474"/>
      <c r="Y1347" s="140"/>
      <c r="Z1347" s="140"/>
      <c r="AA1347" s="140"/>
      <c r="AC1347" s="140"/>
      <c r="AD1347" s="15">
        <v>1</v>
      </c>
      <c r="AE1347" s="140"/>
      <c r="AF1347" s="140"/>
      <c r="AG1347" s="140"/>
      <c r="AH1347" s="140"/>
      <c r="AI1347" s="140"/>
      <c r="AJ1347" s="140"/>
      <c r="AK1347" s="140"/>
      <c r="AL1347" s="140"/>
      <c r="AM1347" s="140"/>
      <c r="AN1347" s="140"/>
      <c r="AO1347" s="140"/>
      <c r="AP1347" s="140"/>
      <c r="AQ1347" s="140"/>
    </row>
    <row r="1348" spans="1:43" s="143" customFormat="1" ht="12.75" hidden="1" customHeight="1">
      <c r="A1348" s="126">
        <v>118201000</v>
      </c>
      <c r="B1348" s="95"/>
      <c r="C1348" s="644" t="s">
        <v>723</v>
      </c>
      <c r="D1348" s="46"/>
      <c r="E1348" s="624"/>
      <c r="F1348" s="645"/>
      <c r="G1348" s="646"/>
      <c r="H1348" s="647"/>
      <c r="I1348" s="648"/>
      <c r="J1348" s="645"/>
      <c r="K1348" s="645"/>
      <c r="L1348" s="625"/>
      <c r="M1348" s="648"/>
      <c r="N1348" s="625"/>
      <c r="O1348" s="138"/>
      <c r="P1348" s="151" t="s">
        <v>1474</v>
      </c>
      <c r="Q1348" s="150"/>
      <c r="R1348" s="150" t="str">
        <f t="shared" si="130"/>
        <v/>
      </c>
      <c r="S1348" s="15"/>
      <c r="T1348" s="15"/>
      <c r="U1348" s="140"/>
      <c r="V1348" s="140"/>
      <c r="W1348" s="474"/>
      <c r="X1348" s="474"/>
      <c r="Y1348" s="140"/>
      <c r="Z1348" s="140"/>
      <c r="AA1348" s="140"/>
      <c r="AC1348" s="142"/>
      <c r="AD1348" s="15">
        <v>1</v>
      </c>
      <c r="AE1348" s="142"/>
      <c r="AF1348" s="142"/>
      <c r="AG1348" s="142"/>
      <c r="AH1348" s="142"/>
      <c r="AI1348" s="142"/>
      <c r="AJ1348" s="142"/>
      <c r="AK1348" s="142"/>
      <c r="AL1348" s="142"/>
      <c r="AM1348" s="142"/>
      <c r="AN1348" s="142"/>
      <c r="AO1348" s="142"/>
      <c r="AP1348" s="142"/>
      <c r="AQ1348" s="142"/>
    </row>
    <row r="1349" spans="1:43" s="143" customFormat="1" ht="12.75" hidden="1" customHeight="1">
      <c r="A1349" s="126">
        <v>118202000</v>
      </c>
      <c r="B1349" s="72"/>
      <c r="C1349" s="73" t="s">
        <v>289</v>
      </c>
      <c r="D1349" s="46"/>
      <c r="E1349" s="619"/>
      <c r="F1349" s="620"/>
      <c r="G1349" s="621"/>
      <c r="H1349" s="622"/>
      <c r="I1349" s="623"/>
      <c r="J1349" s="620"/>
      <c r="K1349" s="620"/>
      <c r="L1349" s="626"/>
      <c r="M1349" s="623"/>
      <c r="N1349" s="626"/>
      <c r="O1349" s="138"/>
      <c r="P1349" s="151" t="s">
        <v>1474</v>
      </c>
      <c r="Q1349" s="150"/>
      <c r="R1349" s="150" t="str">
        <f t="shared" si="130"/>
        <v/>
      </c>
      <c r="S1349" s="15"/>
      <c r="T1349" s="15"/>
      <c r="U1349" s="140"/>
      <c r="V1349" s="140"/>
      <c r="W1349" s="474"/>
      <c r="X1349" s="474"/>
      <c r="Y1349" s="140"/>
      <c r="Z1349" s="140"/>
      <c r="AA1349" s="140"/>
      <c r="AC1349" s="142"/>
      <c r="AD1349" s="15">
        <v>1</v>
      </c>
      <c r="AE1349" s="142"/>
      <c r="AF1349" s="142"/>
      <c r="AG1349" s="142"/>
      <c r="AH1349" s="142"/>
      <c r="AI1349" s="142"/>
      <c r="AJ1349" s="142"/>
      <c r="AK1349" s="142"/>
      <c r="AL1349" s="142"/>
      <c r="AM1349" s="142"/>
      <c r="AN1349" s="142"/>
      <c r="AO1349" s="142"/>
      <c r="AP1349" s="142"/>
      <c r="AQ1349" s="142"/>
    </row>
    <row r="1350" spans="1:43" s="143" customFormat="1" ht="12.75" hidden="1" customHeight="1">
      <c r="A1350" s="126">
        <v>118203000</v>
      </c>
      <c r="B1350" s="72"/>
      <c r="C1350" s="73" t="s">
        <v>290</v>
      </c>
      <c r="D1350" s="46"/>
      <c r="E1350" s="619"/>
      <c r="F1350" s="620"/>
      <c r="G1350" s="621"/>
      <c r="H1350" s="622"/>
      <c r="I1350" s="623"/>
      <c r="J1350" s="620"/>
      <c r="K1350" s="620"/>
      <c r="L1350" s="626"/>
      <c r="M1350" s="623"/>
      <c r="N1350" s="626"/>
      <c r="O1350" s="138"/>
      <c r="P1350" s="151" t="s">
        <v>1474</v>
      </c>
      <c r="Q1350" s="150"/>
      <c r="R1350" s="150" t="str">
        <f t="shared" si="130"/>
        <v/>
      </c>
      <c r="S1350" s="15"/>
      <c r="T1350" s="15"/>
      <c r="U1350" s="140"/>
      <c r="V1350" s="140"/>
      <c r="W1350" s="474"/>
      <c r="X1350" s="474"/>
      <c r="Y1350" s="140"/>
      <c r="Z1350" s="140"/>
      <c r="AA1350" s="140"/>
      <c r="AC1350" s="142"/>
      <c r="AD1350" s="15">
        <v>1</v>
      </c>
      <c r="AE1350" s="142"/>
      <c r="AF1350" s="142"/>
      <c r="AG1350" s="142"/>
      <c r="AH1350" s="142"/>
      <c r="AI1350" s="142"/>
      <c r="AJ1350" s="142"/>
      <c r="AK1350" s="142"/>
      <c r="AL1350" s="142"/>
      <c r="AM1350" s="142"/>
      <c r="AN1350" s="142"/>
      <c r="AO1350" s="142"/>
      <c r="AP1350" s="142"/>
      <c r="AQ1350" s="142"/>
    </row>
    <row r="1351" spans="1:43" s="143" customFormat="1" ht="12.75" customHeight="1" thickTop="1">
      <c r="A1351" s="126">
        <v>118204000</v>
      </c>
      <c r="B1351" s="72"/>
      <c r="C1351" s="144" t="s">
        <v>291</v>
      </c>
      <c r="D1351" s="46"/>
      <c r="E1351" s="145">
        <v>4</v>
      </c>
      <c r="F1351" s="146">
        <v>274</v>
      </c>
      <c r="G1351" s="147">
        <v>1370</v>
      </c>
      <c r="H1351" s="148"/>
      <c r="I1351" s="623"/>
      <c r="J1351" s="620"/>
      <c r="K1351" s="620"/>
      <c r="L1351" s="626"/>
      <c r="M1351" s="623"/>
      <c r="N1351" s="626"/>
      <c r="O1351" s="138"/>
      <c r="P1351" s="151" t="s">
        <v>1474</v>
      </c>
      <c r="Q1351" s="150"/>
      <c r="R1351" s="150" t="str">
        <f t="shared" si="130"/>
        <v>M</v>
      </c>
      <c r="S1351" s="15"/>
      <c r="T1351" s="15">
        <v>1</v>
      </c>
      <c r="U1351" s="140"/>
      <c r="V1351" s="140"/>
      <c r="W1351" s="474"/>
      <c r="X1351" s="474"/>
      <c r="Y1351" s="140"/>
      <c r="Z1351" s="140"/>
      <c r="AA1351" s="140"/>
      <c r="AC1351" s="142"/>
      <c r="AD1351" s="15">
        <v>1</v>
      </c>
      <c r="AE1351" s="142"/>
      <c r="AF1351" s="142"/>
      <c r="AG1351" s="142"/>
      <c r="AH1351" s="142"/>
      <c r="AI1351" s="142"/>
      <c r="AJ1351" s="142"/>
      <c r="AK1351" s="142"/>
      <c r="AL1351" s="142"/>
      <c r="AM1351" s="142"/>
      <c r="AN1351" s="142"/>
      <c r="AO1351" s="142"/>
      <c r="AP1351" s="142"/>
      <c r="AQ1351" s="142"/>
    </row>
    <row r="1352" spans="1:43" s="143" customFormat="1" ht="12.75" hidden="1" customHeight="1">
      <c r="A1352" s="126">
        <v>118205000</v>
      </c>
      <c r="B1352" s="72"/>
      <c r="C1352" s="144" t="s">
        <v>292</v>
      </c>
      <c r="D1352" s="46"/>
      <c r="E1352" s="145"/>
      <c r="F1352" s="146"/>
      <c r="G1352" s="147"/>
      <c r="H1352" s="148"/>
      <c r="I1352" s="623"/>
      <c r="J1352" s="620"/>
      <c r="K1352" s="620"/>
      <c r="L1352" s="626"/>
      <c r="M1352" s="623"/>
      <c r="N1352" s="626"/>
      <c r="O1352" s="138"/>
      <c r="P1352" s="151" t="s">
        <v>1474</v>
      </c>
      <c r="Q1352" s="150"/>
      <c r="R1352" s="150" t="str">
        <f t="shared" si="130"/>
        <v/>
      </c>
      <c r="S1352" s="15"/>
      <c r="T1352" s="15"/>
      <c r="U1352" s="140"/>
      <c r="V1352" s="140"/>
      <c r="W1352" s="474"/>
      <c r="X1352" s="474"/>
      <c r="Y1352" s="140"/>
      <c r="Z1352" s="140"/>
      <c r="AA1352" s="140"/>
      <c r="AC1352" s="142"/>
      <c r="AD1352" s="15">
        <v>1</v>
      </c>
      <c r="AE1352" s="142"/>
      <c r="AF1352" s="142"/>
      <c r="AG1352" s="142"/>
      <c r="AH1352" s="142"/>
      <c r="AI1352" s="142"/>
      <c r="AJ1352" s="142"/>
      <c r="AK1352" s="142"/>
      <c r="AL1352" s="142"/>
      <c r="AM1352" s="142"/>
      <c r="AN1352" s="142"/>
      <c r="AO1352" s="142"/>
      <c r="AP1352" s="142"/>
      <c r="AQ1352" s="142"/>
    </row>
    <row r="1353" spans="1:43" s="143" customFormat="1" ht="12.75" hidden="1" customHeight="1">
      <c r="A1353" s="126">
        <v>118206000</v>
      </c>
      <c r="B1353" s="72"/>
      <c r="C1353" s="144" t="s">
        <v>293</v>
      </c>
      <c r="D1353" s="46"/>
      <c r="E1353" s="145"/>
      <c r="F1353" s="146"/>
      <c r="G1353" s="147"/>
      <c r="H1353" s="148"/>
      <c r="I1353" s="623"/>
      <c r="J1353" s="620"/>
      <c r="K1353" s="620"/>
      <c r="L1353" s="626"/>
      <c r="M1353" s="623"/>
      <c r="N1353" s="626"/>
      <c r="O1353" s="138"/>
      <c r="P1353" s="151" t="s">
        <v>1474</v>
      </c>
      <c r="Q1353" s="150"/>
      <c r="R1353" s="150" t="str">
        <f t="shared" si="130"/>
        <v/>
      </c>
      <c r="S1353" s="15"/>
      <c r="T1353" s="15"/>
      <c r="U1353" s="140"/>
      <c r="V1353" s="140"/>
      <c r="W1353" s="474"/>
      <c r="X1353" s="474"/>
      <c r="Y1353" s="140"/>
      <c r="Z1353" s="140"/>
      <c r="AA1353" s="140"/>
      <c r="AC1353" s="142"/>
      <c r="AD1353" s="15">
        <v>1</v>
      </c>
      <c r="AE1353" s="142"/>
      <c r="AF1353" s="142"/>
      <c r="AG1353" s="142"/>
      <c r="AH1353" s="142"/>
      <c r="AI1353" s="142"/>
      <c r="AJ1353" s="142"/>
      <c r="AK1353" s="142"/>
      <c r="AL1353" s="142"/>
      <c r="AM1353" s="142"/>
      <c r="AN1353" s="142"/>
      <c r="AO1353" s="142"/>
      <c r="AP1353" s="142"/>
      <c r="AQ1353" s="142"/>
    </row>
    <row r="1354" spans="1:43" s="143" customFormat="1" ht="12.75" customHeight="1">
      <c r="A1354" s="126">
        <v>118207000</v>
      </c>
      <c r="B1354" s="72"/>
      <c r="C1354" s="144" t="s">
        <v>294</v>
      </c>
      <c r="D1354" s="46"/>
      <c r="E1354" s="145">
        <v>1</v>
      </c>
      <c r="F1354" s="146">
        <v>8</v>
      </c>
      <c r="G1354" s="147">
        <v>40</v>
      </c>
      <c r="H1354" s="148"/>
      <c r="I1354" s="623"/>
      <c r="J1354" s="620"/>
      <c r="K1354" s="620"/>
      <c r="L1354" s="626"/>
      <c r="M1354" s="623"/>
      <c r="N1354" s="626"/>
      <c r="O1354" s="138"/>
      <c r="P1354" s="151" t="s">
        <v>1474</v>
      </c>
      <c r="Q1354" s="150"/>
      <c r="R1354" s="150" t="str">
        <f t="shared" si="130"/>
        <v>M</v>
      </c>
      <c r="S1354" s="15"/>
      <c r="T1354" s="15">
        <v>1</v>
      </c>
      <c r="U1354" s="140"/>
      <c r="V1354" s="140"/>
      <c r="W1354" s="474"/>
      <c r="X1354" s="474"/>
      <c r="Y1354" s="140"/>
      <c r="Z1354" s="140"/>
      <c r="AA1354" s="140"/>
      <c r="AC1354" s="142"/>
      <c r="AD1354" s="15">
        <v>1</v>
      </c>
      <c r="AE1354" s="142"/>
      <c r="AF1354" s="142"/>
      <c r="AG1354" s="142"/>
      <c r="AH1354" s="142"/>
      <c r="AI1354" s="142"/>
      <c r="AJ1354" s="142"/>
      <c r="AK1354" s="142"/>
      <c r="AL1354" s="142"/>
      <c r="AM1354" s="142"/>
      <c r="AN1354" s="142"/>
      <c r="AO1354" s="142"/>
      <c r="AP1354" s="142"/>
      <c r="AQ1354" s="142"/>
    </row>
    <row r="1355" spans="1:43" s="143" customFormat="1" ht="12.75" hidden="1" customHeight="1">
      <c r="A1355" s="126">
        <v>118208000</v>
      </c>
      <c r="B1355" s="72"/>
      <c r="C1355" s="144" t="s">
        <v>295</v>
      </c>
      <c r="D1355" s="46"/>
      <c r="E1355" s="145"/>
      <c r="F1355" s="146"/>
      <c r="G1355" s="147"/>
      <c r="H1355" s="148"/>
      <c r="I1355" s="623"/>
      <c r="J1355" s="620"/>
      <c r="K1355" s="620"/>
      <c r="L1355" s="626"/>
      <c r="M1355" s="623"/>
      <c r="N1355" s="626"/>
      <c r="O1355" s="138"/>
      <c r="P1355" s="151" t="s">
        <v>1474</v>
      </c>
      <c r="Q1355" s="150"/>
      <c r="R1355" s="150" t="str">
        <f t="shared" ref="R1355:R1418" si="137">IF(SUM(E1355:N1355)=0,"",P1355)</f>
        <v/>
      </c>
      <c r="S1355" s="15"/>
      <c r="T1355" s="15"/>
      <c r="U1355" s="140"/>
      <c r="V1355" s="140"/>
      <c r="W1355" s="474"/>
      <c r="X1355" s="474"/>
      <c r="Y1355" s="140"/>
      <c r="Z1355" s="140"/>
      <c r="AA1355" s="140"/>
      <c r="AC1355" s="142"/>
      <c r="AD1355" s="15">
        <v>1</v>
      </c>
      <c r="AE1355" s="142"/>
      <c r="AF1355" s="142"/>
      <c r="AG1355" s="142"/>
      <c r="AH1355" s="142"/>
      <c r="AI1355" s="142"/>
      <c r="AJ1355" s="142"/>
      <c r="AK1355" s="142"/>
      <c r="AL1355" s="142"/>
      <c r="AM1355" s="142"/>
      <c r="AN1355" s="142"/>
      <c r="AO1355" s="142"/>
      <c r="AP1355" s="142"/>
      <c r="AQ1355" s="142"/>
    </row>
    <row r="1356" spans="1:43" s="143" customFormat="1" ht="12.75" customHeight="1">
      <c r="A1356" s="126">
        <v>118209000</v>
      </c>
      <c r="B1356" s="72"/>
      <c r="C1356" s="144" t="s">
        <v>601</v>
      </c>
      <c r="D1356" s="46"/>
      <c r="E1356" s="145">
        <v>1</v>
      </c>
      <c r="F1356" s="146">
        <v>2</v>
      </c>
      <c r="G1356" s="147">
        <v>10</v>
      </c>
      <c r="H1356" s="148"/>
      <c r="I1356" s="623"/>
      <c r="J1356" s="620"/>
      <c r="K1356" s="620"/>
      <c r="L1356" s="626"/>
      <c r="M1356" s="623"/>
      <c r="N1356" s="626"/>
      <c r="O1356" s="138"/>
      <c r="P1356" s="151" t="s">
        <v>1474</v>
      </c>
      <c r="Q1356" s="150"/>
      <c r="R1356" s="150" t="str">
        <f t="shared" si="137"/>
        <v>M</v>
      </c>
      <c r="S1356" s="15"/>
      <c r="T1356" s="15">
        <v>1</v>
      </c>
      <c r="U1356" s="140"/>
      <c r="V1356" s="140"/>
      <c r="W1356" s="474"/>
      <c r="X1356" s="474"/>
      <c r="Y1356" s="140"/>
      <c r="Z1356" s="140"/>
      <c r="AA1356" s="140"/>
      <c r="AC1356" s="142"/>
      <c r="AD1356" s="15">
        <v>1</v>
      </c>
      <c r="AE1356" s="142"/>
      <c r="AF1356" s="142"/>
      <c r="AG1356" s="142"/>
      <c r="AH1356" s="142"/>
      <c r="AI1356" s="142"/>
      <c r="AJ1356" s="142"/>
      <c r="AK1356" s="142"/>
      <c r="AL1356" s="142"/>
      <c r="AM1356" s="142"/>
      <c r="AN1356" s="142"/>
      <c r="AO1356" s="142"/>
      <c r="AP1356" s="142"/>
      <c r="AQ1356" s="142"/>
    </row>
    <row r="1357" spans="1:43" s="143" customFormat="1" ht="12.75" customHeight="1" thickBot="1">
      <c r="A1357" s="126">
        <v>118210000</v>
      </c>
      <c r="B1357" s="104"/>
      <c r="C1357" s="159" t="s">
        <v>296</v>
      </c>
      <c r="D1357" s="105"/>
      <c r="E1357" s="161">
        <v>1</v>
      </c>
      <c r="F1357" s="162">
        <v>20</v>
      </c>
      <c r="G1357" s="163">
        <v>100</v>
      </c>
      <c r="H1357" s="164"/>
      <c r="I1357" s="634"/>
      <c r="J1357" s="635"/>
      <c r="K1357" s="635"/>
      <c r="L1357" s="637"/>
      <c r="M1357" s="634"/>
      <c r="N1357" s="637"/>
      <c r="O1357" s="138"/>
      <c r="P1357" s="151" t="s">
        <v>1474</v>
      </c>
      <c r="Q1357" s="150"/>
      <c r="R1357" s="150" t="str">
        <f t="shared" si="137"/>
        <v>M</v>
      </c>
      <c r="S1357" s="15"/>
      <c r="T1357" s="15">
        <v>1</v>
      </c>
      <c r="U1357" s="140"/>
      <c r="V1357" s="140"/>
      <c r="W1357" s="474"/>
      <c r="X1357" s="474"/>
      <c r="Y1357" s="140"/>
      <c r="Z1357" s="140"/>
      <c r="AA1357" s="140"/>
      <c r="AC1357" s="142"/>
      <c r="AD1357" s="15">
        <v>1</v>
      </c>
      <c r="AE1357" s="142"/>
      <c r="AF1357" s="142"/>
      <c r="AG1357" s="142"/>
      <c r="AH1357" s="142"/>
      <c r="AI1357" s="142"/>
      <c r="AJ1357" s="142"/>
      <c r="AK1357" s="142"/>
      <c r="AL1357" s="142"/>
      <c r="AM1357" s="142"/>
      <c r="AN1357" s="142"/>
      <c r="AO1357" s="142"/>
      <c r="AP1357" s="142"/>
      <c r="AQ1357" s="142"/>
    </row>
    <row r="1358" spans="1:43" s="17" customFormat="1" ht="12.75" hidden="1" customHeight="1" thickBot="1">
      <c r="A1358" s="126">
        <v>118211000</v>
      </c>
      <c r="B1358" s="107"/>
      <c r="C1358" s="210" t="s">
        <v>297</v>
      </c>
      <c r="D1358" s="46"/>
      <c r="E1358" s="153"/>
      <c r="F1358" s="154"/>
      <c r="G1358" s="155"/>
      <c r="H1358" s="156"/>
      <c r="I1358" s="174"/>
      <c r="J1358" s="154"/>
      <c r="K1358" s="154"/>
      <c r="L1358" s="157"/>
      <c r="M1358" s="648"/>
      <c r="N1358" s="625"/>
      <c r="O1358" s="36"/>
      <c r="P1358" s="151" t="s">
        <v>1474</v>
      </c>
      <c r="Q1358" s="150"/>
      <c r="R1358" s="150" t="str">
        <f t="shared" si="137"/>
        <v/>
      </c>
      <c r="S1358" s="15"/>
      <c r="T1358" s="15"/>
      <c r="U1358" s="15"/>
      <c r="V1358" s="15"/>
      <c r="W1358" s="473"/>
      <c r="X1358" s="473"/>
      <c r="Y1358" s="15"/>
      <c r="Z1358" s="15"/>
      <c r="AA1358" s="15"/>
      <c r="AC1358" s="16"/>
      <c r="AD1358" s="15">
        <v>1</v>
      </c>
      <c r="AE1358" s="16"/>
      <c r="AF1358" s="16"/>
      <c r="AG1358" s="16"/>
      <c r="AH1358" s="16"/>
      <c r="AI1358" s="16"/>
      <c r="AJ1358" s="16"/>
      <c r="AK1358" s="16"/>
      <c r="AL1358" s="16"/>
      <c r="AM1358" s="16"/>
      <c r="AN1358" s="16"/>
      <c r="AO1358" s="16"/>
      <c r="AP1358" s="16"/>
      <c r="AQ1358" s="16"/>
    </row>
    <row r="1359" spans="1:43" s="18" customFormat="1" ht="15.75" hidden="1" customHeight="1" thickBot="1">
      <c r="A1359" s="126">
        <v>112300000</v>
      </c>
      <c r="B1359" s="757" t="s">
        <v>298</v>
      </c>
      <c r="C1359" s="758"/>
      <c r="D1359" s="108"/>
      <c r="E1359" s="651">
        <f t="shared" ref="E1359:N1359" si="138">SUM(E1360:E1370)</f>
        <v>0</v>
      </c>
      <c r="F1359" s="652">
        <f t="shared" si="138"/>
        <v>0</v>
      </c>
      <c r="G1359" s="653">
        <f t="shared" si="138"/>
        <v>0</v>
      </c>
      <c r="H1359" s="654">
        <f t="shared" si="138"/>
        <v>0</v>
      </c>
      <c r="I1359" s="655">
        <f t="shared" si="138"/>
        <v>0</v>
      </c>
      <c r="J1359" s="652">
        <f t="shared" si="138"/>
        <v>0</v>
      </c>
      <c r="K1359" s="652">
        <f t="shared" si="138"/>
        <v>0</v>
      </c>
      <c r="L1359" s="656">
        <f t="shared" si="138"/>
        <v>0</v>
      </c>
      <c r="M1359" s="655">
        <f t="shared" si="138"/>
        <v>0</v>
      </c>
      <c r="N1359" s="656">
        <f t="shared" si="138"/>
        <v>0</v>
      </c>
      <c r="O1359" s="36"/>
      <c r="P1359" s="151" t="s">
        <v>1500</v>
      </c>
      <c r="Q1359" s="150"/>
      <c r="R1359" s="150" t="str">
        <f t="shared" si="137"/>
        <v/>
      </c>
      <c r="S1359" s="15"/>
      <c r="T1359" s="15"/>
      <c r="U1359" s="15"/>
      <c r="V1359" s="15"/>
      <c r="W1359" s="473"/>
      <c r="X1359" s="473"/>
      <c r="Y1359" s="15"/>
      <c r="Z1359" s="15"/>
      <c r="AA1359" s="15"/>
      <c r="AC1359" s="15"/>
      <c r="AD1359" s="15">
        <v>1</v>
      </c>
      <c r="AE1359" s="15"/>
      <c r="AF1359" s="15"/>
      <c r="AG1359" s="15"/>
      <c r="AH1359" s="15"/>
      <c r="AI1359" s="15"/>
      <c r="AJ1359" s="15"/>
      <c r="AK1359" s="15"/>
      <c r="AL1359" s="15"/>
      <c r="AM1359" s="15"/>
      <c r="AN1359" s="15"/>
      <c r="AO1359" s="15"/>
      <c r="AP1359" s="15"/>
      <c r="AQ1359" s="15"/>
    </row>
    <row r="1360" spans="1:43" s="17" customFormat="1" ht="12.75" hidden="1" customHeight="1" thickTop="1">
      <c r="A1360" s="126">
        <v>112301000</v>
      </c>
      <c r="B1360" s="95"/>
      <c r="C1360" s="152" t="s">
        <v>299</v>
      </c>
      <c r="D1360" s="46"/>
      <c r="E1360" s="153"/>
      <c r="F1360" s="154"/>
      <c r="G1360" s="155"/>
      <c r="H1360" s="156"/>
      <c r="I1360" s="174"/>
      <c r="J1360" s="154"/>
      <c r="K1360" s="154"/>
      <c r="L1360" s="157"/>
      <c r="M1360" s="648"/>
      <c r="N1360" s="625"/>
      <c r="O1360" s="36"/>
      <c r="P1360" s="151" t="s">
        <v>1474</v>
      </c>
      <c r="Q1360" s="150"/>
      <c r="R1360" s="150" t="str">
        <f t="shared" si="137"/>
        <v/>
      </c>
      <c r="S1360" s="15"/>
      <c r="T1360" s="15"/>
      <c r="U1360" s="15"/>
      <c r="V1360" s="15"/>
      <c r="W1360" s="473"/>
      <c r="X1360" s="473"/>
      <c r="Y1360" s="15"/>
      <c r="Z1360" s="15"/>
      <c r="AA1360" s="15"/>
      <c r="AC1360" s="16"/>
      <c r="AD1360" s="15">
        <v>1</v>
      </c>
      <c r="AE1360" s="16"/>
      <c r="AF1360" s="16"/>
      <c r="AG1360" s="16"/>
      <c r="AH1360" s="16"/>
      <c r="AI1360" s="16"/>
      <c r="AJ1360" s="16"/>
      <c r="AK1360" s="16"/>
      <c r="AL1360" s="16"/>
      <c r="AM1360" s="16"/>
      <c r="AN1360" s="16"/>
      <c r="AO1360" s="16"/>
      <c r="AP1360" s="16"/>
      <c r="AQ1360" s="16"/>
    </row>
    <row r="1361" spans="1:43" s="17" customFormat="1" ht="12.75" hidden="1" customHeight="1">
      <c r="A1361" s="126">
        <v>112323000</v>
      </c>
      <c r="B1361" s="72"/>
      <c r="C1361" s="144" t="s">
        <v>304</v>
      </c>
      <c r="D1361" s="46"/>
      <c r="E1361" s="145"/>
      <c r="F1361" s="146"/>
      <c r="G1361" s="147"/>
      <c r="H1361" s="148"/>
      <c r="I1361" s="158"/>
      <c r="J1361" s="146"/>
      <c r="K1361" s="146"/>
      <c r="L1361" s="149"/>
      <c r="M1361" s="623"/>
      <c r="N1361" s="626"/>
      <c r="O1361" s="36"/>
      <c r="P1361" s="151" t="s">
        <v>1474</v>
      </c>
      <c r="Q1361" s="150"/>
      <c r="R1361" s="150" t="str">
        <f t="shared" si="137"/>
        <v/>
      </c>
      <c r="S1361" s="15"/>
      <c r="T1361" s="15"/>
      <c r="U1361" s="15"/>
      <c r="V1361" s="15"/>
      <c r="W1361" s="473"/>
      <c r="X1361" s="473"/>
      <c r="Y1361" s="15"/>
      <c r="Z1361" s="15"/>
      <c r="AA1361" s="15"/>
      <c r="AC1361" s="16"/>
      <c r="AD1361" s="15">
        <v>1</v>
      </c>
      <c r="AE1361" s="16"/>
      <c r="AF1361" s="16"/>
      <c r="AG1361" s="16"/>
      <c r="AH1361" s="16"/>
      <c r="AI1361" s="16"/>
      <c r="AJ1361" s="16"/>
      <c r="AK1361" s="16"/>
      <c r="AL1361" s="16"/>
      <c r="AM1361" s="16"/>
      <c r="AN1361" s="16"/>
      <c r="AO1361" s="16"/>
      <c r="AP1361" s="16"/>
      <c r="AQ1361" s="16"/>
    </row>
    <row r="1362" spans="1:43" s="17" customFormat="1" ht="12.75" hidden="1" customHeight="1">
      <c r="A1362" s="126">
        <v>112303000</v>
      </c>
      <c r="B1362" s="72"/>
      <c r="C1362" s="144" t="s">
        <v>232</v>
      </c>
      <c r="D1362" s="46"/>
      <c r="E1362" s="145"/>
      <c r="F1362" s="146"/>
      <c r="G1362" s="147"/>
      <c r="H1362" s="148"/>
      <c r="I1362" s="158"/>
      <c r="J1362" s="146"/>
      <c r="K1362" s="146"/>
      <c r="L1362" s="149"/>
      <c r="M1362" s="623"/>
      <c r="N1362" s="626"/>
      <c r="O1362" s="36"/>
      <c r="P1362" s="151" t="s">
        <v>1474</v>
      </c>
      <c r="Q1362" s="150"/>
      <c r="R1362" s="150" t="str">
        <f t="shared" si="137"/>
        <v/>
      </c>
      <c r="S1362" s="15"/>
      <c r="T1362" s="15"/>
      <c r="U1362" s="15"/>
      <c r="V1362" s="15"/>
      <c r="W1362" s="473"/>
      <c r="X1362" s="473"/>
      <c r="Y1362" s="15"/>
      <c r="Z1362" s="15"/>
      <c r="AA1362" s="15"/>
      <c r="AC1362" s="16"/>
      <c r="AD1362" s="15">
        <v>1</v>
      </c>
      <c r="AE1362" s="16"/>
      <c r="AF1362" s="16"/>
      <c r="AG1362" s="16"/>
      <c r="AH1362" s="16"/>
      <c r="AI1362" s="16"/>
      <c r="AJ1362" s="16"/>
      <c r="AK1362" s="16"/>
      <c r="AL1362" s="16"/>
      <c r="AM1362" s="16"/>
      <c r="AN1362" s="16"/>
      <c r="AO1362" s="16"/>
      <c r="AP1362" s="16"/>
      <c r="AQ1362" s="16"/>
    </row>
    <row r="1363" spans="1:43" s="17" customFormat="1" ht="12.75" hidden="1" customHeight="1">
      <c r="A1363" s="126">
        <v>112317000</v>
      </c>
      <c r="B1363" s="72"/>
      <c r="C1363" s="144" t="s">
        <v>302</v>
      </c>
      <c r="D1363" s="46"/>
      <c r="E1363" s="145"/>
      <c r="F1363" s="146"/>
      <c r="G1363" s="147"/>
      <c r="H1363" s="148"/>
      <c r="I1363" s="158"/>
      <c r="J1363" s="146"/>
      <c r="K1363" s="146"/>
      <c r="L1363" s="149"/>
      <c r="M1363" s="623"/>
      <c r="N1363" s="626"/>
      <c r="O1363" s="36"/>
      <c r="P1363" s="151" t="s">
        <v>1473</v>
      </c>
      <c r="Q1363" s="150"/>
      <c r="R1363" s="150" t="str">
        <f t="shared" si="137"/>
        <v/>
      </c>
      <c r="S1363" s="15"/>
      <c r="T1363" s="15"/>
      <c r="U1363" s="15"/>
      <c r="V1363" s="15"/>
      <c r="W1363" s="473"/>
      <c r="X1363" s="473"/>
      <c r="Y1363" s="15"/>
      <c r="Z1363" s="15"/>
      <c r="AA1363" s="15"/>
      <c r="AC1363" s="16"/>
      <c r="AD1363" s="15">
        <v>1</v>
      </c>
      <c r="AE1363" s="16"/>
      <c r="AF1363" s="16"/>
      <c r="AG1363" s="16"/>
      <c r="AH1363" s="16"/>
      <c r="AI1363" s="16"/>
      <c r="AJ1363" s="16"/>
      <c r="AK1363" s="16"/>
      <c r="AL1363" s="16"/>
      <c r="AM1363" s="16"/>
      <c r="AN1363" s="16"/>
      <c r="AO1363" s="16"/>
      <c r="AP1363" s="16"/>
      <c r="AQ1363" s="16"/>
    </row>
    <row r="1364" spans="1:43" s="17" customFormat="1" ht="12.75" hidden="1" customHeight="1">
      <c r="A1364" s="126">
        <v>112305000</v>
      </c>
      <c r="B1364" s="72"/>
      <c r="C1364" s="144" t="s">
        <v>300</v>
      </c>
      <c r="D1364" s="46"/>
      <c r="E1364" s="145"/>
      <c r="F1364" s="146"/>
      <c r="G1364" s="147"/>
      <c r="H1364" s="148"/>
      <c r="I1364" s="158"/>
      <c r="J1364" s="146"/>
      <c r="K1364" s="146"/>
      <c r="L1364" s="149"/>
      <c r="M1364" s="623"/>
      <c r="N1364" s="626"/>
      <c r="O1364" s="36"/>
      <c r="P1364" s="151" t="s">
        <v>1474</v>
      </c>
      <c r="Q1364" s="150"/>
      <c r="R1364" s="150" t="str">
        <f t="shared" si="137"/>
        <v/>
      </c>
      <c r="S1364" s="15"/>
      <c r="T1364" s="15"/>
      <c r="U1364" s="15"/>
      <c r="V1364" s="15"/>
      <c r="W1364" s="473"/>
      <c r="X1364" s="473"/>
      <c r="Y1364" s="15"/>
      <c r="Z1364" s="15"/>
      <c r="AA1364" s="15"/>
      <c r="AC1364" s="16"/>
      <c r="AD1364" s="15">
        <v>1</v>
      </c>
      <c r="AE1364" s="16"/>
      <c r="AF1364" s="16"/>
      <c r="AG1364" s="16"/>
      <c r="AH1364" s="16"/>
      <c r="AI1364" s="16"/>
      <c r="AJ1364" s="16"/>
      <c r="AK1364" s="16"/>
      <c r="AL1364" s="16"/>
      <c r="AM1364" s="16"/>
      <c r="AN1364" s="16"/>
      <c r="AO1364" s="16"/>
      <c r="AP1364" s="16"/>
      <c r="AQ1364" s="16"/>
    </row>
    <row r="1365" spans="1:43" s="17" customFormat="1" ht="12.75" hidden="1" customHeight="1">
      <c r="A1365" s="126">
        <v>112314000</v>
      </c>
      <c r="B1365" s="72"/>
      <c r="C1365" s="144" t="s">
        <v>301</v>
      </c>
      <c r="D1365" s="46"/>
      <c r="E1365" s="145"/>
      <c r="F1365" s="146"/>
      <c r="G1365" s="147"/>
      <c r="H1365" s="148"/>
      <c r="I1365" s="158"/>
      <c r="J1365" s="146"/>
      <c r="K1365" s="146"/>
      <c r="L1365" s="149"/>
      <c r="M1365" s="623"/>
      <c r="N1365" s="626"/>
      <c r="O1365" s="36"/>
      <c r="P1365" s="151" t="s">
        <v>1474</v>
      </c>
      <c r="Q1365" s="150"/>
      <c r="R1365" s="150" t="str">
        <f t="shared" si="137"/>
        <v/>
      </c>
      <c r="S1365" s="15"/>
      <c r="T1365" s="15"/>
      <c r="U1365" s="15"/>
      <c r="V1365" s="15"/>
      <c r="W1365" s="473"/>
      <c r="X1365" s="473"/>
      <c r="Y1365" s="15"/>
      <c r="Z1365" s="15"/>
      <c r="AA1365" s="15"/>
      <c r="AC1365" s="16"/>
      <c r="AD1365" s="15">
        <v>1</v>
      </c>
      <c r="AE1365" s="16"/>
      <c r="AF1365" s="16"/>
      <c r="AG1365" s="16"/>
      <c r="AH1365" s="16"/>
      <c r="AI1365" s="16"/>
      <c r="AJ1365" s="16"/>
      <c r="AK1365" s="16"/>
      <c r="AL1365" s="16"/>
      <c r="AM1365" s="16"/>
      <c r="AN1365" s="16"/>
      <c r="AO1365" s="16"/>
      <c r="AP1365" s="16"/>
      <c r="AQ1365" s="16"/>
    </row>
    <row r="1366" spans="1:43" s="17" customFormat="1" ht="12.75" hidden="1" customHeight="1">
      <c r="A1366" s="126">
        <v>112315000</v>
      </c>
      <c r="B1366" s="72"/>
      <c r="C1366" s="144" t="s">
        <v>602</v>
      </c>
      <c r="D1366" s="46"/>
      <c r="E1366" s="145"/>
      <c r="F1366" s="146"/>
      <c r="G1366" s="147"/>
      <c r="H1366" s="148"/>
      <c r="I1366" s="158"/>
      <c r="J1366" s="146"/>
      <c r="K1366" s="146"/>
      <c r="L1366" s="149"/>
      <c r="M1366" s="623"/>
      <c r="N1366" s="626"/>
      <c r="O1366" s="36"/>
      <c r="P1366" s="151" t="s">
        <v>1473</v>
      </c>
      <c r="Q1366" s="150"/>
      <c r="R1366" s="150" t="str">
        <f t="shared" si="137"/>
        <v/>
      </c>
      <c r="S1366" s="15"/>
      <c r="T1366" s="15"/>
      <c r="U1366" s="15"/>
      <c r="V1366" s="15"/>
      <c r="W1366" s="473"/>
      <c r="X1366" s="473"/>
      <c r="Y1366" s="15"/>
      <c r="Z1366" s="15"/>
      <c r="AA1366" s="15"/>
      <c r="AC1366" s="16"/>
      <c r="AD1366" s="15">
        <v>1</v>
      </c>
      <c r="AE1366" s="16"/>
      <c r="AF1366" s="16"/>
      <c r="AG1366" s="16"/>
      <c r="AH1366" s="16"/>
      <c r="AI1366" s="16"/>
      <c r="AJ1366" s="16"/>
      <c r="AK1366" s="16"/>
      <c r="AL1366" s="16"/>
      <c r="AM1366" s="16"/>
      <c r="AN1366" s="16"/>
      <c r="AO1366" s="16"/>
      <c r="AP1366" s="16"/>
      <c r="AQ1366" s="16"/>
    </row>
    <row r="1367" spans="1:43" s="17" customFormat="1" ht="12.75" hidden="1" customHeight="1">
      <c r="A1367" s="126">
        <v>112324000</v>
      </c>
      <c r="B1367" s="72"/>
      <c r="C1367" s="144" t="s">
        <v>1850</v>
      </c>
      <c r="D1367" s="46"/>
      <c r="E1367" s="145"/>
      <c r="F1367" s="146"/>
      <c r="G1367" s="147"/>
      <c r="H1367" s="148"/>
      <c r="I1367" s="158"/>
      <c r="J1367" s="146"/>
      <c r="K1367" s="146"/>
      <c r="L1367" s="149"/>
      <c r="M1367" s="623"/>
      <c r="N1367" s="626"/>
      <c r="O1367" s="36"/>
      <c r="P1367" s="151" t="s">
        <v>1474</v>
      </c>
      <c r="Q1367" s="150"/>
      <c r="R1367" s="150" t="str">
        <f t="shared" si="137"/>
        <v/>
      </c>
      <c r="S1367" s="15"/>
      <c r="T1367" s="15"/>
      <c r="U1367" s="15"/>
      <c r="V1367" s="15"/>
      <c r="W1367" s="473"/>
      <c r="X1367" s="473"/>
      <c r="Y1367" s="15"/>
      <c r="Z1367" s="15"/>
      <c r="AA1367" s="15"/>
      <c r="AC1367" s="16"/>
      <c r="AD1367" s="15">
        <v>1</v>
      </c>
      <c r="AE1367" s="16"/>
      <c r="AF1367" s="16"/>
      <c r="AG1367" s="16"/>
      <c r="AH1367" s="16"/>
      <c r="AI1367" s="16"/>
      <c r="AJ1367" s="16"/>
      <c r="AK1367" s="16"/>
      <c r="AL1367" s="16"/>
      <c r="AM1367" s="16"/>
      <c r="AN1367" s="16"/>
      <c r="AO1367" s="16"/>
      <c r="AP1367" s="16"/>
      <c r="AQ1367" s="16"/>
    </row>
    <row r="1368" spans="1:43" s="17" customFormat="1" ht="12.75" hidden="1" customHeight="1">
      <c r="A1368" s="126">
        <v>112318000</v>
      </c>
      <c r="B1368" s="72"/>
      <c r="C1368" s="144" t="s">
        <v>1618</v>
      </c>
      <c r="D1368" s="46"/>
      <c r="E1368" s="145"/>
      <c r="F1368" s="146"/>
      <c r="G1368" s="147"/>
      <c r="H1368" s="148"/>
      <c r="I1368" s="158"/>
      <c r="J1368" s="146"/>
      <c r="K1368" s="146"/>
      <c r="L1368" s="149"/>
      <c r="M1368" s="623"/>
      <c r="N1368" s="626"/>
      <c r="O1368" s="36"/>
      <c r="P1368" s="151" t="s">
        <v>1474</v>
      </c>
      <c r="Q1368" s="150"/>
      <c r="R1368" s="150" t="str">
        <f t="shared" si="137"/>
        <v/>
      </c>
      <c r="S1368" s="15"/>
      <c r="T1368" s="15"/>
      <c r="U1368" s="15"/>
      <c r="V1368" s="15"/>
      <c r="W1368" s="473"/>
      <c r="X1368" s="473"/>
      <c r="Y1368" s="15"/>
      <c r="Z1368" s="15"/>
      <c r="AA1368" s="15"/>
      <c r="AC1368" s="16"/>
      <c r="AD1368" s="15">
        <v>1</v>
      </c>
      <c r="AE1368" s="16"/>
      <c r="AF1368" s="16"/>
      <c r="AG1368" s="16"/>
      <c r="AH1368" s="16"/>
      <c r="AI1368" s="16"/>
      <c r="AJ1368" s="16"/>
      <c r="AK1368" s="16"/>
      <c r="AL1368" s="16"/>
      <c r="AM1368" s="16"/>
      <c r="AN1368" s="16"/>
      <c r="AO1368" s="16"/>
      <c r="AP1368" s="16"/>
      <c r="AQ1368" s="16"/>
    </row>
    <row r="1369" spans="1:43" s="17" customFormat="1" ht="12.75" hidden="1" customHeight="1">
      <c r="A1369" s="126">
        <v>112319000</v>
      </c>
      <c r="B1369" s="72"/>
      <c r="C1369" s="73" t="s">
        <v>603</v>
      </c>
      <c r="D1369" s="46"/>
      <c r="E1369" s="145"/>
      <c r="F1369" s="146"/>
      <c r="G1369" s="147"/>
      <c r="H1369" s="148"/>
      <c r="I1369" s="158"/>
      <c r="J1369" s="146"/>
      <c r="K1369" s="146"/>
      <c r="L1369" s="149"/>
      <c r="M1369" s="623"/>
      <c r="N1369" s="626"/>
      <c r="O1369" s="36"/>
      <c r="P1369" s="151" t="s">
        <v>1473</v>
      </c>
      <c r="Q1369" s="150"/>
      <c r="R1369" s="150" t="str">
        <f t="shared" si="137"/>
        <v/>
      </c>
      <c r="S1369" s="15"/>
      <c r="T1369" s="15"/>
      <c r="U1369" s="15"/>
      <c r="V1369" s="15"/>
      <c r="W1369" s="473"/>
      <c r="X1369" s="473"/>
      <c r="Y1369" s="15"/>
      <c r="Z1369" s="15"/>
      <c r="AA1369" s="15"/>
      <c r="AC1369" s="16"/>
      <c r="AD1369" s="15">
        <v>1</v>
      </c>
      <c r="AE1369" s="16"/>
      <c r="AF1369" s="16"/>
      <c r="AG1369" s="16"/>
      <c r="AH1369" s="16"/>
      <c r="AI1369" s="16"/>
      <c r="AJ1369" s="16"/>
      <c r="AK1369" s="16"/>
      <c r="AL1369" s="16"/>
      <c r="AM1369" s="16"/>
      <c r="AN1369" s="16"/>
      <c r="AO1369" s="16"/>
      <c r="AP1369" s="16"/>
      <c r="AQ1369" s="16"/>
    </row>
    <row r="1370" spans="1:43" s="17" customFormat="1" ht="12.75" hidden="1" customHeight="1" thickBot="1">
      <c r="A1370" s="126">
        <v>112322000</v>
      </c>
      <c r="B1370" s="74"/>
      <c r="C1370" s="167" t="s">
        <v>303</v>
      </c>
      <c r="D1370" s="46"/>
      <c r="E1370" s="145"/>
      <c r="F1370" s="146"/>
      <c r="G1370" s="147"/>
      <c r="H1370" s="148"/>
      <c r="I1370" s="158"/>
      <c r="J1370" s="146"/>
      <c r="K1370" s="146"/>
      <c r="L1370" s="149"/>
      <c r="M1370" s="623"/>
      <c r="N1370" s="626"/>
      <c r="O1370" s="36"/>
      <c r="P1370" s="151" t="s">
        <v>1474</v>
      </c>
      <c r="Q1370" s="150"/>
      <c r="R1370" s="150" t="str">
        <f t="shared" si="137"/>
        <v/>
      </c>
      <c r="S1370" s="15"/>
      <c r="T1370" s="15"/>
      <c r="U1370" s="15"/>
      <c r="V1370" s="15"/>
      <c r="W1370" s="473"/>
      <c r="X1370" s="473"/>
      <c r="Y1370" s="15"/>
      <c r="Z1370" s="15"/>
      <c r="AA1370" s="15"/>
      <c r="AC1370" s="16"/>
      <c r="AD1370" s="15">
        <v>1</v>
      </c>
      <c r="AE1370" s="16"/>
      <c r="AF1370" s="16"/>
      <c r="AG1370" s="16"/>
      <c r="AH1370" s="16"/>
      <c r="AI1370" s="16"/>
      <c r="AJ1370" s="16"/>
      <c r="AK1370" s="16"/>
      <c r="AL1370" s="16"/>
      <c r="AM1370" s="16"/>
      <c r="AN1370" s="16"/>
      <c r="AO1370" s="16"/>
      <c r="AP1370" s="16"/>
      <c r="AQ1370" s="16"/>
    </row>
    <row r="1371" spans="1:43" s="18" customFormat="1" ht="15.75" hidden="1" customHeight="1">
      <c r="A1371" s="126">
        <v>112401000</v>
      </c>
      <c r="B1371" s="755" t="s">
        <v>305</v>
      </c>
      <c r="C1371" s="756"/>
      <c r="D1371" s="25"/>
      <c r="E1371" s="90">
        <f t="shared" ref="E1371:N1371" si="139">SUM(E1372:E1387)</f>
        <v>0</v>
      </c>
      <c r="F1371" s="91">
        <f t="shared" si="139"/>
        <v>0</v>
      </c>
      <c r="G1371" s="92">
        <f t="shared" si="139"/>
        <v>0</v>
      </c>
      <c r="H1371" s="611">
        <f t="shared" si="139"/>
        <v>0</v>
      </c>
      <c r="I1371" s="612">
        <f t="shared" si="139"/>
        <v>0</v>
      </c>
      <c r="J1371" s="91">
        <f t="shared" si="139"/>
        <v>0</v>
      </c>
      <c r="K1371" s="91">
        <f t="shared" si="139"/>
        <v>0</v>
      </c>
      <c r="L1371" s="93">
        <f t="shared" si="139"/>
        <v>0</v>
      </c>
      <c r="M1371" s="612">
        <f t="shared" si="139"/>
        <v>0</v>
      </c>
      <c r="N1371" s="93">
        <f t="shared" si="139"/>
        <v>0</v>
      </c>
      <c r="O1371" s="36"/>
      <c r="P1371" s="151" t="s">
        <v>1500</v>
      </c>
      <c r="Q1371" s="150"/>
      <c r="R1371" s="150" t="str">
        <f t="shared" si="137"/>
        <v/>
      </c>
      <c r="S1371" s="15"/>
      <c r="T1371" s="15"/>
      <c r="U1371" s="15"/>
      <c r="V1371" s="15"/>
      <c r="W1371" s="473"/>
      <c r="X1371" s="473"/>
      <c r="Y1371" s="15"/>
      <c r="Z1371" s="15"/>
      <c r="AA1371" s="15"/>
      <c r="AC1371" s="15"/>
      <c r="AD1371" s="15">
        <v>1</v>
      </c>
      <c r="AE1371" s="15"/>
      <c r="AF1371" s="15"/>
      <c r="AG1371" s="15"/>
      <c r="AH1371" s="15"/>
      <c r="AI1371" s="15"/>
      <c r="AJ1371" s="15"/>
      <c r="AK1371" s="15"/>
      <c r="AL1371" s="15"/>
      <c r="AM1371" s="15"/>
      <c r="AN1371" s="15"/>
      <c r="AO1371" s="15"/>
      <c r="AP1371" s="15"/>
      <c r="AQ1371" s="15"/>
    </row>
    <row r="1372" spans="1:43" s="17" customFormat="1" ht="12.75" hidden="1" customHeight="1">
      <c r="A1372" s="126">
        <v>112401000</v>
      </c>
      <c r="B1372" s="72"/>
      <c r="C1372" s="144" t="s">
        <v>306</v>
      </c>
      <c r="D1372" s="46"/>
      <c r="E1372" s="145"/>
      <c r="F1372" s="146"/>
      <c r="G1372" s="147"/>
      <c r="H1372" s="148"/>
      <c r="I1372" s="158"/>
      <c r="J1372" s="146"/>
      <c r="K1372" s="146"/>
      <c r="L1372" s="149"/>
      <c r="M1372" s="623"/>
      <c r="N1372" s="626"/>
      <c r="O1372" s="36"/>
      <c r="P1372" s="151" t="s">
        <v>1474</v>
      </c>
      <c r="Q1372" s="150"/>
      <c r="R1372" s="150" t="str">
        <f t="shared" si="137"/>
        <v/>
      </c>
      <c r="S1372" s="15"/>
      <c r="T1372" s="15"/>
      <c r="U1372" s="15"/>
      <c r="V1372" s="15"/>
      <c r="W1372" s="473"/>
      <c r="X1372" s="473"/>
      <c r="Y1372" s="15"/>
      <c r="Z1372" s="15"/>
      <c r="AA1372" s="15"/>
      <c r="AC1372" s="16"/>
      <c r="AD1372" s="15">
        <v>1</v>
      </c>
      <c r="AE1372" s="16"/>
      <c r="AF1372" s="16"/>
      <c r="AG1372" s="16"/>
      <c r="AH1372" s="16"/>
      <c r="AI1372" s="16"/>
      <c r="AJ1372" s="16"/>
      <c r="AK1372" s="16"/>
      <c r="AL1372" s="16"/>
      <c r="AM1372" s="16"/>
      <c r="AN1372" s="16"/>
      <c r="AO1372" s="16"/>
      <c r="AP1372" s="16"/>
      <c r="AQ1372" s="16"/>
    </row>
    <row r="1373" spans="1:43" s="17" customFormat="1" ht="12.75" hidden="1" customHeight="1">
      <c r="A1373" s="126">
        <v>112402000</v>
      </c>
      <c r="B1373" s="72"/>
      <c r="C1373" s="144" t="s">
        <v>307</v>
      </c>
      <c r="D1373" s="46"/>
      <c r="E1373" s="145"/>
      <c r="F1373" s="146"/>
      <c r="G1373" s="147"/>
      <c r="H1373" s="148"/>
      <c r="I1373" s="158"/>
      <c r="J1373" s="146"/>
      <c r="K1373" s="146"/>
      <c r="L1373" s="149"/>
      <c r="M1373" s="623"/>
      <c r="N1373" s="626"/>
      <c r="O1373" s="36"/>
      <c r="P1373" s="151" t="s">
        <v>1473</v>
      </c>
      <c r="Q1373" s="150"/>
      <c r="R1373" s="150" t="str">
        <f t="shared" si="137"/>
        <v/>
      </c>
      <c r="S1373" s="15"/>
      <c r="T1373" s="15"/>
      <c r="U1373" s="15"/>
      <c r="V1373" s="15"/>
      <c r="W1373" s="473"/>
      <c r="X1373" s="473"/>
      <c r="Y1373" s="15"/>
      <c r="Z1373" s="15"/>
      <c r="AA1373" s="15"/>
      <c r="AC1373" s="16"/>
      <c r="AD1373" s="15">
        <v>1</v>
      </c>
      <c r="AE1373" s="16"/>
      <c r="AF1373" s="16"/>
      <c r="AG1373" s="16"/>
      <c r="AH1373" s="16"/>
      <c r="AI1373" s="16"/>
      <c r="AJ1373" s="16"/>
      <c r="AK1373" s="16"/>
      <c r="AL1373" s="16"/>
      <c r="AM1373" s="16"/>
      <c r="AN1373" s="16"/>
      <c r="AO1373" s="16"/>
      <c r="AP1373" s="16"/>
      <c r="AQ1373" s="16"/>
    </row>
    <row r="1374" spans="1:43" s="17" customFormat="1" ht="12.75" hidden="1" customHeight="1">
      <c r="A1374" s="126">
        <v>112403000</v>
      </c>
      <c r="B1374" s="72"/>
      <c r="C1374" s="73" t="s">
        <v>604</v>
      </c>
      <c r="D1374" s="46"/>
      <c r="E1374" s="145"/>
      <c r="F1374" s="146"/>
      <c r="G1374" s="147"/>
      <c r="H1374" s="148"/>
      <c r="I1374" s="158"/>
      <c r="J1374" s="146"/>
      <c r="K1374" s="146"/>
      <c r="L1374" s="149"/>
      <c r="M1374" s="623"/>
      <c r="N1374" s="626"/>
      <c r="O1374" s="36"/>
      <c r="P1374" s="151" t="s">
        <v>1473</v>
      </c>
      <c r="Q1374" s="150"/>
      <c r="R1374" s="150" t="str">
        <f t="shared" si="137"/>
        <v/>
      </c>
      <c r="S1374" s="15"/>
      <c r="T1374" s="15"/>
      <c r="U1374" s="15"/>
      <c r="V1374" s="15"/>
      <c r="W1374" s="473"/>
      <c r="X1374" s="473"/>
      <c r="Y1374" s="15"/>
      <c r="Z1374" s="15"/>
      <c r="AA1374" s="15"/>
      <c r="AC1374" s="16"/>
      <c r="AD1374" s="15">
        <v>1</v>
      </c>
      <c r="AE1374" s="16"/>
      <c r="AF1374" s="16"/>
      <c r="AG1374" s="16"/>
      <c r="AH1374" s="16"/>
      <c r="AI1374" s="16"/>
      <c r="AJ1374" s="16"/>
      <c r="AK1374" s="16"/>
      <c r="AL1374" s="16"/>
      <c r="AM1374" s="16"/>
      <c r="AN1374" s="16"/>
      <c r="AO1374" s="16"/>
      <c r="AP1374" s="16"/>
      <c r="AQ1374" s="16"/>
    </row>
    <row r="1375" spans="1:43" s="17" customFormat="1" ht="12.75" hidden="1" customHeight="1">
      <c r="A1375" s="126">
        <v>112416000</v>
      </c>
      <c r="B1375" s="72"/>
      <c r="C1375" s="144" t="s">
        <v>316</v>
      </c>
      <c r="D1375" s="46"/>
      <c r="E1375" s="145"/>
      <c r="F1375" s="146"/>
      <c r="G1375" s="147"/>
      <c r="H1375" s="148"/>
      <c r="I1375" s="158"/>
      <c r="J1375" s="146"/>
      <c r="K1375" s="146"/>
      <c r="L1375" s="149"/>
      <c r="M1375" s="623"/>
      <c r="N1375" s="626"/>
      <c r="O1375" s="36"/>
      <c r="P1375" s="151" t="s">
        <v>1474</v>
      </c>
      <c r="Q1375" s="150"/>
      <c r="R1375" s="150" t="str">
        <f t="shared" si="137"/>
        <v/>
      </c>
      <c r="S1375" s="15"/>
      <c r="T1375" s="15"/>
      <c r="U1375" s="15"/>
      <c r="V1375" s="15"/>
      <c r="W1375" s="473"/>
      <c r="X1375" s="473"/>
      <c r="Y1375" s="15"/>
      <c r="Z1375" s="15"/>
      <c r="AA1375" s="15"/>
      <c r="AC1375" s="16"/>
      <c r="AD1375" s="15">
        <v>1</v>
      </c>
      <c r="AE1375" s="16"/>
      <c r="AF1375" s="16"/>
      <c r="AG1375" s="16"/>
      <c r="AH1375" s="16"/>
      <c r="AI1375" s="16"/>
      <c r="AJ1375" s="16"/>
      <c r="AK1375" s="16"/>
      <c r="AL1375" s="16"/>
      <c r="AM1375" s="16"/>
      <c r="AN1375" s="16"/>
      <c r="AO1375" s="16"/>
      <c r="AP1375" s="16"/>
      <c r="AQ1375" s="16"/>
    </row>
    <row r="1376" spans="1:43" s="17" customFormat="1" ht="12.75" hidden="1" customHeight="1">
      <c r="A1376" s="126">
        <v>112404000</v>
      </c>
      <c r="B1376" s="72"/>
      <c r="C1376" s="144" t="s">
        <v>1970</v>
      </c>
      <c r="D1376" s="46"/>
      <c r="E1376" s="145"/>
      <c r="F1376" s="146"/>
      <c r="G1376" s="147"/>
      <c r="H1376" s="148"/>
      <c r="I1376" s="158"/>
      <c r="J1376" s="146"/>
      <c r="K1376" s="146"/>
      <c r="L1376" s="149"/>
      <c r="M1376" s="623"/>
      <c r="N1376" s="626"/>
      <c r="O1376" s="36"/>
      <c r="P1376" s="151" t="s">
        <v>1474</v>
      </c>
      <c r="Q1376" s="150"/>
      <c r="R1376" s="150" t="str">
        <f t="shared" si="137"/>
        <v/>
      </c>
      <c r="S1376" s="15"/>
      <c r="T1376" s="15"/>
      <c r="U1376" s="15"/>
      <c r="V1376" s="15"/>
      <c r="W1376" s="473"/>
      <c r="X1376" s="473"/>
      <c r="Y1376" s="15"/>
      <c r="Z1376" s="15"/>
      <c r="AA1376" s="15"/>
      <c r="AC1376" s="16"/>
      <c r="AD1376" s="15">
        <v>1</v>
      </c>
      <c r="AE1376" s="16"/>
      <c r="AF1376" s="16"/>
      <c r="AG1376" s="16"/>
      <c r="AH1376" s="16"/>
      <c r="AI1376" s="16"/>
      <c r="AJ1376" s="16"/>
      <c r="AK1376" s="16"/>
      <c r="AL1376" s="16"/>
      <c r="AM1376" s="16"/>
      <c r="AN1376" s="16"/>
      <c r="AO1376" s="16"/>
      <c r="AP1376" s="16"/>
      <c r="AQ1376" s="16"/>
    </row>
    <row r="1377" spans="1:43" s="17" customFormat="1" ht="12.75" hidden="1" customHeight="1">
      <c r="A1377" s="126">
        <v>112405000</v>
      </c>
      <c r="B1377" s="72"/>
      <c r="C1377" s="144" t="s">
        <v>308</v>
      </c>
      <c r="D1377" s="46"/>
      <c r="E1377" s="145"/>
      <c r="F1377" s="146"/>
      <c r="G1377" s="147"/>
      <c r="H1377" s="148"/>
      <c r="I1377" s="158"/>
      <c r="J1377" s="146"/>
      <c r="K1377" s="146"/>
      <c r="L1377" s="149"/>
      <c r="M1377" s="623"/>
      <c r="N1377" s="626"/>
      <c r="O1377" s="36"/>
      <c r="P1377" s="151" t="s">
        <v>1474</v>
      </c>
      <c r="Q1377" s="150"/>
      <c r="R1377" s="150" t="str">
        <f t="shared" si="137"/>
        <v/>
      </c>
      <c r="S1377" s="15"/>
      <c r="T1377" s="15"/>
      <c r="U1377" s="15"/>
      <c r="V1377" s="15"/>
      <c r="W1377" s="473"/>
      <c r="X1377" s="473"/>
      <c r="Y1377" s="15"/>
      <c r="Z1377" s="15"/>
      <c r="AA1377" s="15"/>
      <c r="AC1377" s="16"/>
      <c r="AD1377" s="15">
        <v>1</v>
      </c>
      <c r="AE1377" s="16"/>
      <c r="AF1377" s="16"/>
      <c r="AG1377" s="16"/>
      <c r="AH1377" s="16"/>
      <c r="AI1377" s="16"/>
      <c r="AJ1377" s="16"/>
      <c r="AK1377" s="16"/>
      <c r="AL1377" s="16"/>
      <c r="AM1377" s="16"/>
      <c r="AN1377" s="16"/>
      <c r="AO1377" s="16"/>
      <c r="AP1377" s="16"/>
      <c r="AQ1377" s="16"/>
    </row>
    <row r="1378" spans="1:43" s="17" customFormat="1" ht="12.75" hidden="1" customHeight="1">
      <c r="A1378" s="126">
        <v>112406000</v>
      </c>
      <c r="B1378" s="72"/>
      <c r="C1378" s="144" t="s">
        <v>309</v>
      </c>
      <c r="D1378" s="46"/>
      <c r="E1378" s="145"/>
      <c r="F1378" s="146"/>
      <c r="G1378" s="147"/>
      <c r="H1378" s="148"/>
      <c r="I1378" s="158"/>
      <c r="J1378" s="146"/>
      <c r="K1378" s="146"/>
      <c r="L1378" s="149"/>
      <c r="M1378" s="623"/>
      <c r="N1378" s="626"/>
      <c r="O1378" s="36"/>
      <c r="P1378" s="151" t="s">
        <v>1474</v>
      </c>
      <c r="Q1378" s="150"/>
      <c r="R1378" s="150" t="str">
        <f t="shared" si="137"/>
        <v/>
      </c>
      <c r="S1378" s="15"/>
      <c r="T1378" s="15"/>
      <c r="U1378" s="15"/>
      <c r="V1378" s="15"/>
      <c r="W1378" s="473"/>
      <c r="X1378" s="473"/>
      <c r="Y1378" s="15"/>
      <c r="Z1378" s="15"/>
      <c r="AA1378" s="15"/>
      <c r="AC1378" s="16"/>
      <c r="AD1378" s="15">
        <v>1</v>
      </c>
      <c r="AE1378" s="16"/>
      <c r="AF1378" s="16"/>
      <c r="AG1378" s="16"/>
      <c r="AH1378" s="16"/>
      <c r="AI1378" s="16"/>
      <c r="AJ1378" s="16"/>
      <c r="AK1378" s="16"/>
      <c r="AL1378" s="16"/>
      <c r="AM1378" s="16"/>
      <c r="AN1378" s="16"/>
      <c r="AO1378" s="16"/>
      <c r="AP1378" s="16"/>
      <c r="AQ1378" s="16"/>
    </row>
    <row r="1379" spans="1:43" s="17" customFormat="1" ht="12.75" hidden="1" customHeight="1">
      <c r="A1379" s="126">
        <v>112407000</v>
      </c>
      <c r="B1379" s="72"/>
      <c r="C1379" s="144" t="s">
        <v>2461</v>
      </c>
      <c r="D1379" s="46"/>
      <c r="E1379" s="145"/>
      <c r="F1379" s="146"/>
      <c r="G1379" s="147"/>
      <c r="H1379" s="148"/>
      <c r="I1379" s="158"/>
      <c r="J1379" s="146"/>
      <c r="K1379" s="146"/>
      <c r="L1379" s="149"/>
      <c r="M1379" s="623"/>
      <c r="N1379" s="626"/>
      <c r="O1379" s="36"/>
      <c r="P1379" s="151" t="s">
        <v>1474</v>
      </c>
      <c r="Q1379" s="150"/>
      <c r="R1379" s="150" t="str">
        <f t="shared" si="137"/>
        <v/>
      </c>
      <c r="S1379" s="15"/>
      <c r="T1379" s="15"/>
      <c r="U1379" s="15"/>
      <c r="V1379" s="15"/>
      <c r="W1379" s="473"/>
      <c r="X1379" s="473"/>
      <c r="Y1379" s="15"/>
      <c r="Z1379" s="15"/>
      <c r="AA1379" s="15"/>
      <c r="AC1379" s="16"/>
      <c r="AD1379" s="15">
        <v>1</v>
      </c>
      <c r="AE1379" s="16"/>
      <c r="AF1379" s="16"/>
      <c r="AG1379" s="16"/>
      <c r="AH1379" s="16"/>
      <c r="AI1379" s="16"/>
      <c r="AJ1379" s="16"/>
      <c r="AK1379" s="16"/>
      <c r="AL1379" s="16"/>
      <c r="AM1379" s="16"/>
      <c r="AN1379" s="16"/>
      <c r="AO1379" s="16"/>
      <c r="AP1379" s="16"/>
      <c r="AQ1379" s="16"/>
    </row>
    <row r="1380" spans="1:43" s="17" customFormat="1" ht="12.75" hidden="1" customHeight="1">
      <c r="A1380" s="126">
        <v>112408000</v>
      </c>
      <c r="B1380" s="72"/>
      <c r="C1380" s="144" t="s">
        <v>310</v>
      </c>
      <c r="D1380" s="46"/>
      <c r="E1380" s="145"/>
      <c r="F1380" s="146"/>
      <c r="G1380" s="147"/>
      <c r="H1380" s="148"/>
      <c r="I1380" s="158"/>
      <c r="J1380" s="146"/>
      <c r="K1380" s="146"/>
      <c r="L1380" s="149"/>
      <c r="M1380" s="623"/>
      <c r="N1380" s="626"/>
      <c r="O1380" s="36"/>
      <c r="P1380" s="151" t="s">
        <v>1474</v>
      </c>
      <c r="Q1380" s="150"/>
      <c r="R1380" s="150" t="str">
        <f t="shared" si="137"/>
        <v/>
      </c>
      <c r="S1380" s="15"/>
      <c r="T1380" s="15"/>
      <c r="U1380" s="15"/>
      <c r="V1380" s="15"/>
      <c r="W1380" s="473"/>
      <c r="X1380" s="473"/>
      <c r="Y1380" s="15"/>
      <c r="Z1380" s="15"/>
      <c r="AA1380" s="15"/>
      <c r="AC1380" s="16"/>
      <c r="AD1380" s="15">
        <v>1</v>
      </c>
      <c r="AE1380" s="16"/>
      <c r="AF1380" s="16"/>
      <c r="AG1380" s="16"/>
      <c r="AH1380" s="16"/>
      <c r="AI1380" s="16"/>
      <c r="AJ1380" s="16"/>
      <c r="AK1380" s="16"/>
      <c r="AL1380" s="16"/>
      <c r="AM1380" s="16"/>
      <c r="AN1380" s="16"/>
      <c r="AO1380" s="16"/>
      <c r="AP1380" s="16"/>
      <c r="AQ1380" s="16"/>
    </row>
    <row r="1381" spans="1:43" s="17" customFormat="1" ht="12.75" hidden="1" customHeight="1">
      <c r="A1381" s="126">
        <v>112409000</v>
      </c>
      <c r="B1381" s="72"/>
      <c r="C1381" s="144" t="s">
        <v>311</v>
      </c>
      <c r="D1381" s="46"/>
      <c r="E1381" s="145"/>
      <c r="F1381" s="146"/>
      <c r="G1381" s="147"/>
      <c r="H1381" s="148"/>
      <c r="I1381" s="158"/>
      <c r="J1381" s="146"/>
      <c r="K1381" s="146"/>
      <c r="L1381" s="149"/>
      <c r="M1381" s="623"/>
      <c r="N1381" s="626"/>
      <c r="O1381" s="36"/>
      <c r="P1381" s="151" t="s">
        <v>1474</v>
      </c>
      <c r="Q1381" s="150"/>
      <c r="R1381" s="150" t="str">
        <f t="shared" si="137"/>
        <v/>
      </c>
      <c r="S1381" s="15"/>
      <c r="T1381" s="15"/>
      <c r="U1381" s="15"/>
      <c r="V1381" s="15"/>
      <c r="W1381" s="473"/>
      <c r="X1381" s="473"/>
      <c r="Y1381" s="15"/>
      <c r="Z1381" s="15"/>
      <c r="AA1381" s="15"/>
      <c r="AC1381" s="16"/>
      <c r="AD1381" s="15">
        <v>1</v>
      </c>
      <c r="AE1381" s="16"/>
      <c r="AF1381" s="16"/>
      <c r="AG1381" s="16"/>
      <c r="AH1381" s="16"/>
      <c r="AI1381" s="16"/>
      <c r="AJ1381" s="16"/>
      <c r="AK1381" s="16"/>
      <c r="AL1381" s="16"/>
      <c r="AM1381" s="16"/>
      <c r="AN1381" s="16"/>
      <c r="AO1381" s="16"/>
      <c r="AP1381" s="16"/>
      <c r="AQ1381" s="16"/>
    </row>
    <row r="1382" spans="1:43" s="17" customFormat="1" ht="12.75" hidden="1" customHeight="1">
      <c r="A1382" s="126">
        <v>112410000</v>
      </c>
      <c r="B1382" s="72"/>
      <c r="C1382" s="144" t="s">
        <v>312</v>
      </c>
      <c r="D1382" s="46"/>
      <c r="E1382" s="145"/>
      <c r="F1382" s="146"/>
      <c r="G1382" s="147"/>
      <c r="H1382" s="148"/>
      <c r="I1382" s="158"/>
      <c r="J1382" s="146"/>
      <c r="K1382" s="146"/>
      <c r="L1382" s="149"/>
      <c r="M1382" s="623"/>
      <c r="N1382" s="626"/>
      <c r="O1382" s="36"/>
      <c r="P1382" s="151" t="s">
        <v>1474</v>
      </c>
      <c r="Q1382" s="150"/>
      <c r="R1382" s="150" t="str">
        <f t="shared" si="137"/>
        <v/>
      </c>
      <c r="S1382" s="15"/>
      <c r="T1382" s="15"/>
      <c r="U1382" s="15"/>
      <c r="V1382" s="15"/>
      <c r="W1382" s="473"/>
      <c r="X1382" s="473"/>
      <c r="Y1382" s="15"/>
      <c r="Z1382" s="15"/>
      <c r="AA1382" s="15"/>
      <c r="AC1382" s="16"/>
      <c r="AD1382" s="15">
        <v>1</v>
      </c>
      <c r="AE1382" s="16"/>
      <c r="AF1382" s="16"/>
      <c r="AG1382" s="16"/>
      <c r="AH1382" s="16"/>
      <c r="AI1382" s="16"/>
      <c r="AJ1382" s="16"/>
      <c r="AK1382" s="16"/>
      <c r="AL1382" s="16"/>
      <c r="AM1382" s="16"/>
      <c r="AN1382" s="16"/>
      <c r="AO1382" s="16"/>
      <c r="AP1382" s="16"/>
      <c r="AQ1382" s="16"/>
    </row>
    <row r="1383" spans="1:43" s="17" customFormat="1" ht="12.75" hidden="1" customHeight="1">
      <c r="A1383" s="126">
        <v>112411000</v>
      </c>
      <c r="B1383" s="72"/>
      <c r="C1383" s="144" t="s">
        <v>313</v>
      </c>
      <c r="D1383" s="46"/>
      <c r="E1383" s="145"/>
      <c r="F1383" s="146"/>
      <c r="G1383" s="147"/>
      <c r="H1383" s="148"/>
      <c r="I1383" s="158"/>
      <c r="J1383" s="146"/>
      <c r="K1383" s="146"/>
      <c r="L1383" s="149"/>
      <c r="M1383" s="623"/>
      <c r="N1383" s="626"/>
      <c r="O1383" s="36"/>
      <c r="P1383" s="151" t="s">
        <v>1474</v>
      </c>
      <c r="Q1383" s="150"/>
      <c r="R1383" s="150" t="str">
        <f t="shared" si="137"/>
        <v/>
      </c>
      <c r="S1383" s="15"/>
      <c r="T1383" s="15"/>
      <c r="U1383" s="15"/>
      <c r="V1383" s="15"/>
      <c r="W1383" s="473"/>
      <c r="X1383" s="473"/>
      <c r="Y1383" s="15"/>
      <c r="Z1383" s="15"/>
      <c r="AA1383" s="15"/>
      <c r="AC1383" s="16"/>
      <c r="AD1383" s="15">
        <v>1</v>
      </c>
      <c r="AE1383" s="16"/>
      <c r="AF1383" s="16"/>
      <c r="AG1383" s="16"/>
      <c r="AH1383" s="16"/>
      <c r="AI1383" s="16"/>
      <c r="AJ1383" s="16"/>
      <c r="AK1383" s="16"/>
      <c r="AL1383" s="16"/>
      <c r="AM1383" s="16"/>
      <c r="AN1383" s="16"/>
      <c r="AO1383" s="16"/>
      <c r="AP1383" s="16"/>
      <c r="AQ1383" s="16"/>
    </row>
    <row r="1384" spans="1:43" s="17" customFormat="1" ht="12.75" hidden="1" customHeight="1">
      <c r="A1384" s="126">
        <v>112412000</v>
      </c>
      <c r="B1384" s="72"/>
      <c r="C1384" s="144" t="s">
        <v>1535</v>
      </c>
      <c r="D1384" s="46"/>
      <c r="E1384" s="145"/>
      <c r="F1384" s="146"/>
      <c r="G1384" s="147"/>
      <c r="H1384" s="148"/>
      <c r="I1384" s="158"/>
      <c r="J1384" s="146"/>
      <c r="K1384" s="146"/>
      <c r="L1384" s="149"/>
      <c r="M1384" s="623"/>
      <c r="N1384" s="626"/>
      <c r="O1384" s="36"/>
      <c r="P1384" s="151" t="s">
        <v>1474</v>
      </c>
      <c r="Q1384" s="150"/>
      <c r="R1384" s="150" t="str">
        <f t="shared" si="137"/>
        <v/>
      </c>
      <c r="S1384" s="15"/>
      <c r="T1384" s="15"/>
      <c r="U1384" s="15"/>
      <c r="V1384" s="15"/>
      <c r="W1384" s="473"/>
      <c r="X1384" s="473"/>
      <c r="Y1384" s="15"/>
      <c r="Z1384" s="15"/>
      <c r="AA1384" s="15"/>
      <c r="AC1384" s="16"/>
      <c r="AD1384" s="15">
        <v>1</v>
      </c>
      <c r="AE1384" s="16"/>
      <c r="AF1384" s="16"/>
      <c r="AG1384" s="16"/>
      <c r="AH1384" s="16"/>
      <c r="AI1384" s="16"/>
      <c r="AJ1384" s="16"/>
      <c r="AK1384" s="16"/>
      <c r="AL1384" s="16"/>
      <c r="AM1384" s="16"/>
      <c r="AN1384" s="16"/>
      <c r="AO1384" s="16"/>
      <c r="AP1384" s="16"/>
      <c r="AQ1384" s="16"/>
    </row>
    <row r="1385" spans="1:43" s="17" customFormat="1" ht="12.75" hidden="1" customHeight="1">
      <c r="A1385" s="126">
        <v>112413000</v>
      </c>
      <c r="B1385" s="72"/>
      <c r="C1385" s="144" t="s">
        <v>1537</v>
      </c>
      <c r="D1385" s="46"/>
      <c r="E1385" s="145"/>
      <c r="F1385" s="146"/>
      <c r="G1385" s="147"/>
      <c r="H1385" s="148"/>
      <c r="I1385" s="158"/>
      <c r="J1385" s="146"/>
      <c r="K1385" s="146"/>
      <c r="L1385" s="149"/>
      <c r="M1385" s="623"/>
      <c r="N1385" s="626"/>
      <c r="O1385" s="36"/>
      <c r="P1385" s="151" t="s">
        <v>1474</v>
      </c>
      <c r="Q1385" s="150"/>
      <c r="R1385" s="150" t="str">
        <f t="shared" si="137"/>
        <v/>
      </c>
      <c r="S1385" s="15"/>
      <c r="T1385" s="15"/>
      <c r="U1385" s="15"/>
      <c r="V1385" s="15"/>
      <c r="W1385" s="473"/>
      <c r="X1385" s="473"/>
      <c r="Y1385" s="15"/>
      <c r="Z1385" s="15"/>
      <c r="AA1385" s="15"/>
      <c r="AC1385" s="16"/>
      <c r="AD1385" s="15">
        <v>1</v>
      </c>
      <c r="AE1385" s="16"/>
      <c r="AF1385" s="16"/>
      <c r="AG1385" s="16"/>
      <c r="AH1385" s="16"/>
      <c r="AI1385" s="16"/>
      <c r="AJ1385" s="16"/>
      <c r="AK1385" s="16"/>
      <c r="AL1385" s="16"/>
      <c r="AM1385" s="16"/>
      <c r="AN1385" s="16"/>
      <c r="AO1385" s="16"/>
      <c r="AP1385" s="16"/>
      <c r="AQ1385" s="16"/>
    </row>
    <row r="1386" spans="1:43" s="17" customFormat="1" ht="12.75" hidden="1" customHeight="1">
      <c r="A1386" s="126">
        <v>112415000</v>
      </c>
      <c r="B1386" s="72"/>
      <c r="C1386" s="144" t="s">
        <v>315</v>
      </c>
      <c r="D1386" s="46"/>
      <c r="E1386" s="145"/>
      <c r="F1386" s="146"/>
      <c r="G1386" s="147"/>
      <c r="H1386" s="148"/>
      <c r="I1386" s="158"/>
      <c r="J1386" s="146"/>
      <c r="K1386" s="146"/>
      <c r="L1386" s="149"/>
      <c r="M1386" s="623"/>
      <c r="N1386" s="626"/>
      <c r="O1386" s="36"/>
      <c r="P1386" s="151" t="s">
        <v>1474</v>
      </c>
      <c r="Q1386" s="150"/>
      <c r="R1386" s="150" t="str">
        <f t="shared" si="137"/>
        <v/>
      </c>
      <c r="S1386" s="15"/>
      <c r="T1386" s="15"/>
      <c r="U1386" s="15"/>
      <c r="V1386" s="15"/>
      <c r="W1386" s="473"/>
      <c r="X1386" s="473"/>
      <c r="Y1386" s="15"/>
      <c r="Z1386" s="15"/>
      <c r="AA1386" s="15"/>
      <c r="AC1386" s="16"/>
      <c r="AD1386" s="15">
        <v>1</v>
      </c>
      <c r="AE1386" s="16"/>
      <c r="AF1386" s="16"/>
      <c r="AG1386" s="16"/>
      <c r="AH1386" s="16"/>
      <c r="AI1386" s="16"/>
      <c r="AJ1386" s="16"/>
      <c r="AK1386" s="16"/>
      <c r="AL1386" s="16"/>
      <c r="AM1386" s="16"/>
      <c r="AN1386" s="16"/>
      <c r="AO1386" s="16"/>
      <c r="AP1386" s="16"/>
      <c r="AQ1386" s="16"/>
    </row>
    <row r="1387" spans="1:43" s="17" customFormat="1" ht="12.75" hidden="1" customHeight="1" thickBot="1">
      <c r="A1387" s="126">
        <v>112414000</v>
      </c>
      <c r="B1387" s="74"/>
      <c r="C1387" s="167" t="s">
        <v>314</v>
      </c>
      <c r="D1387" s="46"/>
      <c r="E1387" s="145"/>
      <c r="F1387" s="146"/>
      <c r="G1387" s="147"/>
      <c r="H1387" s="148"/>
      <c r="I1387" s="158"/>
      <c r="J1387" s="146"/>
      <c r="K1387" s="146"/>
      <c r="L1387" s="149"/>
      <c r="M1387" s="623"/>
      <c r="N1387" s="626"/>
      <c r="O1387" s="36"/>
      <c r="P1387" s="151" t="s">
        <v>1474</v>
      </c>
      <c r="Q1387" s="150"/>
      <c r="R1387" s="150" t="str">
        <f t="shared" si="137"/>
        <v/>
      </c>
      <c r="S1387" s="15"/>
      <c r="T1387" s="15"/>
      <c r="U1387" s="15"/>
      <c r="V1387" s="15"/>
      <c r="W1387" s="473"/>
      <c r="X1387" s="473"/>
      <c r="Y1387" s="15"/>
      <c r="Z1387" s="15"/>
      <c r="AA1387" s="15"/>
      <c r="AC1387" s="16"/>
      <c r="AD1387" s="15">
        <v>1</v>
      </c>
      <c r="AE1387" s="16"/>
      <c r="AF1387" s="16"/>
      <c r="AG1387" s="16"/>
      <c r="AH1387" s="16"/>
      <c r="AI1387" s="16"/>
      <c r="AJ1387" s="16"/>
      <c r="AK1387" s="16"/>
      <c r="AL1387" s="16"/>
      <c r="AM1387" s="16"/>
      <c r="AN1387" s="16"/>
      <c r="AO1387" s="16"/>
      <c r="AP1387" s="16"/>
      <c r="AQ1387" s="16"/>
    </row>
    <row r="1388" spans="1:43" s="18" customFormat="1" ht="15.75" customHeight="1" thickTop="1" thickBot="1">
      <c r="A1388" s="126">
        <v>112501000</v>
      </c>
      <c r="B1388" s="757" t="s">
        <v>317</v>
      </c>
      <c r="C1388" s="758"/>
      <c r="D1388" s="108"/>
      <c r="E1388" s="651">
        <f t="shared" ref="E1388:N1388" si="140">SUM(E1389:E1399)</f>
        <v>10</v>
      </c>
      <c r="F1388" s="652">
        <f t="shared" si="140"/>
        <v>556</v>
      </c>
      <c r="G1388" s="653">
        <f t="shared" si="140"/>
        <v>2780</v>
      </c>
      <c r="H1388" s="654">
        <f t="shared" si="140"/>
        <v>0</v>
      </c>
      <c r="I1388" s="655">
        <f t="shared" si="140"/>
        <v>0</v>
      </c>
      <c r="J1388" s="652">
        <f t="shared" si="140"/>
        <v>0</v>
      </c>
      <c r="K1388" s="652">
        <f t="shared" si="140"/>
        <v>8</v>
      </c>
      <c r="L1388" s="656">
        <f t="shared" si="140"/>
        <v>40</v>
      </c>
      <c r="M1388" s="655">
        <f t="shared" si="140"/>
        <v>8</v>
      </c>
      <c r="N1388" s="656">
        <f t="shared" si="140"/>
        <v>40</v>
      </c>
      <c r="O1388" s="36"/>
      <c r="P1388" s="151" t="s">
        <v>1500</v>
      </c>
      <c r="Q1388" s="150"/>
      <c r="R1388" s="150" t="str">
        <f t="shared" si="137"/>
        <v>P</v>
      </c>
      <c r="S1388" s="15"/>
      <c r="T1388" s="15"/>
      <c r="U1388" s="15"/>
      <c r="V1388" s="15">
        <v>1</v>
      </c>
      <c r="W1388" s="473"/>
      <c r="X1388" s="473"/>
      <c r="Y1388" s="15"/>
      <c r="Z1388" s="15"/>
      <c r="AA1388" s="15"/>
      <c r="AC1388" s="15"/>
      <c r="AD1388" s="15">
        <v>1</v>
      </c>
      <c r="AE1388" s="15"/>
      <c r="AF1388" s="15"/>
      <c r="AG1388" s="15"/>
      <c r="AH1388" s="15"/>
      <c r="AI1388" s="15"/>
      <c r="AJ1388" s="15"/>
      <c r="AK1388" s="15"/>
      <c r="AL1388" s="15"/>
      <c r="AM1388" s="15"/>
      <c r="AN1388" s="15"/>
      <c r="AO1388" s="15"/>
      <c r="AP1388" s="15"/>
      <c r="AQ1388" s="15"/>
    </row>
    <row r="1389" spans="1:43" s="17" customFormat="1" ht="12.75" hidden="1" customHeight="1">
      <c r="A1389" s="126">
        <v>112501000</v>
      </c>
      <c r="B1389" s="95"/>
      <c r="C1389" s="152" t="s">
        <v>318</v>
      </c>
      <c r="D1389" s="46"/>
      <c r="E1389" s="153"/>
      <c r="F1389" s="154"/>
      <c r="G1389" s="155"/>
      <c r="H1389" s="156"/>
      <c r="I1389" s="174"/>
      <c r="J1389" s="154"/>
      <c r="K1389" s="154"/>
      <c r="L1389" s="157"/>
      <c r="M1389" s="648"/>
      <c r="N1389" s="625"/>
      <c r="O1389" s="36"/>
      <c r="P1389" s="151" t="s">
        <v>1474</v>
      </c>
      <c r="Q1389" s="150"/>
      <c r="R1389" s="150" t="str">
        <f t="shared" si="137"/>
        <v/>
      </c>
      <c r="S1389" s="15"/>
      <c r="T1389" s="15"/>
      <c r="U1389" s="15"/>
      <c r="V1389" s="15"/>
      <c r="W1389" s="473"/>
      <c r="X1389" s="473"/>
      <c r="Y1389" s="15"/>
      <c r="Z1389" s="15"/>
      <c r="AA1389" s="15"/>
      <c r="AC1389" s="16"/>
      <c r="AD1389" s="15">
        <v>1</v>
      </c>
      <c r="AE1389" s="16"/>
      <c r="AF1389" s="16"/>
      <c r="AG1389" s="16"/>
      <c r="AH1389" s="16"/>
      <c r="AI1389" s="16"/>
      <c r="AJ1389" s="16"/>
      <c r="AK1389" s="16"/>
      <c r="AL1389" s="16"/>
      <c r="AM1389" s="16"/>
      <c r="AN1389" s="16"/>
      <c r="AO1389" s="16"/>
      <c r="AP1389" s="16"/>
      <c r="AQ1389" s="16"/>
    </row>
    <row r="1390" spans="1:43" s="17" customFormat="1" ht="12.75" hidden="1" customHeight="1">
      <c r="A1390" s="126">
        <v>112502000</v>
      </c>
      <c r="B1390" s="72"/>
      <c r="C1390" s="144" t="s">
        <v>319</v>
      </c>
      <c r="D1390" s="46"/>
      <c r="E1390" s="145"/>
      <c r="F1390" s="146"/>
      <c r="G1390" s="147"/>
      <c r="H1390" s="148"/>
      <c r="I1390" s="158"/>
      <c r="J1390" s="146"/>
      <c r="K1390" s="146"/>
      <c r="L1390" s="149"/>
      <c r="M1390" s="623"/>
      <c r="N1390" s="626"/>
      <c r="O1390" s="36"/>
      <c r="P1390" s="151" t="s">
        <v>1474</v>
      </c>
      <c r="Q1390" s="150"/>
      <c r="R1390" s="150" t="str">
        <f t="shared" si="137"/>
        <v/>
      </c>
      <c r="S1390" s="15"/>
      <c r="T1390" s="15"/>
      <c r="U1390" s="15"/>
      <c r="V1390" s="15"/>
      <c r="W1390" s="473"/>
      <c r="X1390" s="473"/>
      <c r="Y1390" s="15"/>
      <c r="Z1390" s="15"/>
      <c r="AA1390" s="15"/>
      <c r="AC1390" s="16"/>
      <c r="AD1390" s="15">
        <v>1</v>
      </c>
      <c r="AE1390" s="16"/>
      <c r="AF1390" s="16"/>
      <c r="AG1390" s="16"/>
      <c r="AH1390" s="16"/>
      <c r="AI1390" s="16"/>
      <c r="AJ1390" s="16"/>
      <c r="AK1390" s="16"/>
      <c r="AL1390" s="16"/>
      <c r="AM1390" s="16"/>
      <c r="AN1390" s="16"/>
      <c r="AO1390" s="16"/>
      <c r="AP1390" s="16"/>
      <c r="AQ1390" s="16"/>
    </row>
    <row r="1391" spans="1:43" s="17" customFormat="1" ht="12.75" customHeight="1" thickTop="1">
      <c r="A1391" s="126">
        <v>112503000</v>
      </c>
      <c r="B1391" s="72"/>
      <c r="C1391" s="144" t="s">
        <v>320</v>
      </c>
      <c r="D1391" s="46"/>
      <c r="E1391" s="145">
        <v>3</v>
      </c>
      <c r="F1391" s="146">
        <v>103</v>
      </c>
      <c r="G1391" s="147">
        <v>515</v>
      </c>
      <c r="H1391" s="148"/>
      <c r="I1391" s="158"/>
      <c r="J1391" s="146"/>
      <c r="K1391" s="146"/>
      <c r="L1391" s="149"/>
      <c r="M1391" s="619">
        <f t="shared" ref="M1391:N1399" si="141">I1391+K1391</f>
        <v>0</v>
      </c>
      <c r="N1391" s="626">
        <f t="shared" si="141"/>
        <v>0</v>
      </c>
      <c r="O1391" s="36"/>
      <c r="P1391" s="151" t="s">
        <v>1474</v>
      </c>
      <c r="Q1391" s="150"/>
      <c r="R1391" s="150" t="str">
        <f t="shared" si="137"/>
        <v>M</v>
      </c>
      <c r="S1391" s="15"/>
      <c r="T1391" s="15">
        <v>1</v>
      </c>
      <c r="U1391" s="15"/>
      <c r="V1391" s="15"/>
      <c r="W1391" s="473"/>
      <c r="X1391" s="473"/>
      <c r="Y1391" s="15"/>
      <c r="Z1391" s="15"/>
      <c r="AA1391" s="15"/>
      <c r="AC1391" s="16"/>
      <c r="AD1391" s="15">
        <v>1</v>
      </c>
      <c r="AE1391" s="16"/>
      <c r="AF1391" s="16"/>
      <c r="AG1391" s="16"/>
      <c r="AH1391" s="16"/>
      <c r="AI1391" s="16"/>
      <c r="AJ1391" s="16"/>
      <c r="AK1391" s="16"/>
      <c r="AL1391" s="16"/>
      <c r="AM1391" s="16"/>
      <c r="AN1391" s="16"/>
      <c r="AO1391" s="16"/>
      <c r="AP1391" s="16"/>
      <c r="AQ1391" s="16"/>
    </row>
    <row r="1392" spans="1:43" s="17" customFormat="1" ht="12.75" customHeight="1">
      <c r="A1392" s="126">
        <v>112504000</v>
      </c>
      <c r="B1392" s="72"/>
      <c r="C1392" s="144" t="s">
        <v>321</v>
      </c>
      <c r="D1392" s="46"/>
      <c r="E1392" s="145">
        <v>2</v>
      </c>
      <c r="F1392" s="146">
        <v>193</v>
      </c>
      <c r="G1392" s="147">
        <v>965</v>
      </c>
      <c r="H1392" s="148"/>
      <c r="I1392" s="158"/>
      <c r="J1392" s="146"/>
      <c r="K1392" s="146"/>
      <c r="L1392" s="149"/>
      <c r="M1392" s="619">
        <f t="shared" si="141"/>
        <v>0</v>
      </c>
      <c r="N1392" s="626">
        <f t="shared" si="141"/>
        <v>0</v>
      </c>
      <c r="O1392" s="36"/>
      <c r="P1392" s="151" t="s">
        <v>1474</v>
      </c>
      <c r="Q1392" s="150"/>
      <c r="R1392" s="150" t="str">
        <f t="shared" si="137"/>
        <v>M</v>
      </c>
      <c r="S1392" s="15"/>
      <c r="T1392" s="15">
        <v>1</v>
      </c>
      <c r="U1392" s="15"/>
      <c r="V1392" s="15"/>
      <c r="W1392" s="473"/>
      <c r="X1392" s="473"/>
      <c r="Y1392" s="15"/>
      <c r="Z1392" s="15"/>
      <c r="AA1392" s="15"/>
      <c r="AC1392" s="16"/>
      <c r="AD1392" s="15">
        <v>1</v>
      </c>
      <c r="AE1392" s="16"/>
      <c r="AF1392" s="16"/>
      <c r="AG1392" s="16"/>
      <c r="AH1392" s="16"/>
      <c r="AI1392" s="16"/>
      <c r="AJ1392" s="16"/>
      <c r="AK1392" s="16"/>
      <c r="AL1392" s="16"/>
      <c r="AM1392" s="16"/>
      <c r="AN1392" s="16"/>
      <c r="AO1392" s="16"/>
      <c r="AP1392" s="16"/>
      <c r="AQ1392" s="16"/>
    </row>
    <row r="1393" spans="1:43" s="17" customFormat="1" ht="12.75" customHeight="1">
      <c r="A1393" s="126">
        <v>112505000</v>
      </c>
      <c r="B1393" s="72"/>
      <c r="C1393" s="144" t="s">
        <v>322</v>
      </c>
      <c r="D1393" s="46"/>
      <c r="E1393" s="145">
        <v>1</v>
      </c>
      <c r="F1393" s="146">
        <v>32</v>
      </c>
      <c r="G1393" s="147">
        <v>160</v>
      </c>
      <c r="H1393" s="148"/>
      <c r="I1393" s="158"/>
      <c r="J1393" s="146"/>
      <c r="K1393" s="146">
        <v>8</v>
      </c>
      <c r="L1393" s="149">
        <v>40</v>
      </c>
      <c r="M1393" s="619">
        <f t="shared" si="141"/>
        <v>8</v>
      </c>
      <c r="N1393" s="626">
        <f t="shared" si="141"/>
        <v>40</v>
      </c>
      <c r="O1393" s="36"/>
      <c r="P1393" s="151" t="s">
        <v>1474</v>
      </c>
      <c r="Q1393" s="150"/>
      <c r="R1393" s="150" t="str">
        <f t="shared" si="137"/>
        <v>M</v>
      </c>
      <c r="S1393" s="15"/>
      <c r="T1393" s="15">
        <v>1</v>
      </c>
      <c r="U1393" s="15"/>
      <c r="V1393" s="15"/>
      <c r="W1393" s="473"/>
      <c r="X1393" s="473"/>
      <c r="Y1393" s="15"/>
      <c r="Z1393" s="15"/>
      <c r="AA1393" s="15"/>
      <c r="AC1393" s="16"/>
      <c r="AD1393" s="15">
        <v>1</v>
      </c>
      <c r="AE1393" s="16"/>
      <c r="AF1393" s="16"/>
      <c r="AG1393" s="16"/>
      <c r="AH1393" s="16"/>
      <c r="AI1393" s="16"/>
      <c r="AJ1393" s="16"/>
      <c r="AK1393" s="16"/>
      <c r="AL1393" s="16"/>
      <c r="AM1393" s="16"/>
      <c r="AN1393" s="16"/>
      <c r="AO1393" s="16"/>
      <c r="AP1393" s="16"/>
      <c r="AQ1393" s="16"/>
    </row>
    <row r="1394" spans="1:43" s="17" customFormat="1" ht="12.75" hidden="1" customHeight="1">
      <c r="A1394" s="126">
        <v>112506000</v>
      </c>
      <c r="B1394" s="72"/>
      <c r="C1394" s="144" t="s">
        <v>323</v>
      </c>
      <c r="D1394" s="46"/>
      <c r="E1394" s="145"/>
      <c r="F1394" s="146"/>
      <c r="G1394" s="147"/>
      <c r="H1394" s="148"/>
      <c r="I1394" s="158"/>
      <c r="J1394" s="146"/>
      <c r="K1394" s="146"/>
      <c r="L1394" s="149"/>
      <c r="M1394" s="619">
        <f t="shared" si="141"/>
        <v>0</v>
      </c>
      <c r="N1394" s="626">
        <f t="shared" si="141"/>
        <v>0</v>
      </c>
      <c r="O1394" s="36"/>
      <c r="P1394" s="151" t="s">
        <v>1474</v>
      </c>
      <c r="Q1394" s="150"/>
      <c r="R1394" s="150" t="str">
        <f t="shared" si="137"/>
        <v/>
      </c>
      <c r="S1394" s="15"/>
      <c r="T1394" s="15"/>
      <c r="U1394" s="15"/>
      <c r="V1394" s="15"/>
      <c r="W1394" s="473"/>
      <c r="X1394" s="473"/>
      <c r="Y1394" s="15"/>
      <c r="Z1394" s="15"/>
      <c r="AA1394" s="15"/>
      <c r="AC1394" s="16"/>
      <c r="AD1394" s="15">
        <v>1</v>
      </c>
      <c r="AE1394" s="16"/>
      <c r="AF1394" s="16"/>
      <c r="AG1394" s="16"/>
      <c r="AH1394" s="16"/>
      <c r="AI1394" s="16"/>
      <c r="AJ1394" s="16"/>
      <c r="AK1394" s="16"/>
      <c r="AL1394" s="16"/>
      <c r="AM1394" s="16"/>
      <c r="AN1394" s="16"/>
      <c r="AO1394" s="16"/>
      <c r="AP1394" s="16"/>
      <c r="AQ1394" s="16"/>
    </row>
    <row r="1395" spans="1:43" s="17" customFormat="1" ht="12.75" customHeight="1">
      <c r="A1395" s="126">
        <v>112507000</v>
      </c>
      <c r="B1395" s="72"/>
      <c r="C1395" s="144" t="s">
        <v>586</v>
      </c>
      <c r="D1395" s="46"/>
      <c r="E1395" s="145">
        <v>1</v>
      </c>
      <c r="F1395" s="146">
        <v>8</v>
      </c>
      <c r="G1395" s="147">
        <v>40</v>
      </c>
      <c r="H1395" s="148"/>
      <c r="I1395" s="158"/>
      <c r="J1395" s="146"/>
      <c r="K1395" s="146"/>
      <c r="L1395" s="149"/>
      <c r="M1395" s="619">
        <f t="shared" si="141"/>
        <v>0</v>
      </c>
      <c r="N1395" s="626">
        <f t="shared" si="141"/>
        <v>0</v>
      </c>
      <c r="O1395" s="36"/>
      <c r="P1395" s="151" t="s">
        <v>1474</v>
      </c>
      <c r="Q1395" s="150"/>
      <c r="R1395" s="150" t="str">
        <f t="shared" si="137"/>
        <v>M</v>
      </c>
      <c r="S1395" s="15"/>
      <c r="T1395" s="15">
        <v>1</v>
      </c>
      <c r="U1395" s="15"/>
      <c r="V1395" s="15"/>
      <c r="W1395" s="473"/>
      <c r="X1395" s="473"/>
      <c r="Y1395" s="15"/>
      <c r="Z1395" s="15"/>
      <c r="AA1395" s="15"/>
      <c r="AC1395" s="16"/>
      <c r="AD1395" s="15">
        <v>1</v>
      </c>
      <c r="AE1395" s="16"/>
      <c r="AF1395" s="16"/>
      <c r="AG1395" s="16"/>
      <c r="AH1395" s="16"/>
      <c r="AI1395" s="16"/>
      <c r="AJ1395" s="16"/>
      <c r="AK1395" s="16"/>
      <c r="AL1395" s="16"/>
      <c r="AM1395" s="16"/>
      <c r="AN1395" s="16"/>
      <c r="AO1395" s="16"/>
      <c r="AP1395" s="16"/>
      <c r="AQ1395" s="16"/>
    </row>
    <row r="1396" spans="1:43" s="143" customFormat="1" ht="12.75" customHeight="1">
      <c r="A1396" s="126">
        <v>112508000</v>
      </c>
      <c r="B1396" s="72"/>
      <c r="C1396" s="144" t="s">
        <v>324</v>
      </c>
      <c r="D1396" s="46"/>
      <c r="E1396" s="145">
        <v>1</v>
      </c>
      <c r="F1396" s="146">
        <v>30</v>
      </c>
      <c r="G1396" s="147">
        <v>150</v>
      </c>
      <c r="H1396" s="148"/>
      <c r="I1396" s="623"/>
      <c r="J1396" s="620"/>
      <c r="K1396" s="620"/>
      <c r="L1396" s="626"/>
      <c r="M1396" s="619">
        <f t="shared" si="141"/>
        <v>0</v>
      </c>
      <c r="N1396" s="626">
        <f t="shared" si="141"/>
        <v>0</v>
      </c>
      <c r="O1396" s="138"/>
      <c r="P1396" s="151" t="s">
        <v>1474</v>
      </c>
      <c r="Q1396" s="150"/>
      <c r="R1396" s="150" t="str">
        <f t="shared" si="137"/>
        <v>M</v>
      </c>
      <c r="S1396" s="15"/>
      <c r="T1396" s="15">
        <v>1</v>
      </c>
      <c r="U1396" s="140"/>
      <c r="V1396" s="140"/>
      <c r="W1396" s="474"/>
      <c r="X1396" s="474"/>
      <c r="Y1396" s="140"/>
      <c r="Z1396" s="140"/>
      <c r="AA1396" s="140"/>
      <c r="AC1396" s="142"/>
      <c r="AD1396" s="15">
        <v>1</v>
      </c>
      <c r="AE1396" s="142"/>
      <c r="AF1396" s="142"/>
      <c r="AG1396" s="142"/>
      <c r="AH1396" s="142"/>
      <c r="AI1396" s="142"/>
      <c r="AJ1396" s="142"/>
      <c r="AK1396" s="142"/>
      <c r="AL1396" s="142"/>
      <c r="AM1396" s="142"/>
      <c r="AN1396" s="142"/>
      <c r="AO1396" s="142"/>
      <c r="AP1396" s="142"/>
      <c r="AQ1396" s="142"/>
    </row>
    <row r="1397" spans="1:43" s="143" customFormat="1" ht="12.75" customHeight="1">
      <c r="A1397" s="126">
        <v>112509000</v>
      </c>
      <c r="B1397" s="72"/>
      <c r="C1397" s="144" t="s">
        <v>605</v>
      </c>
      <c r="D1397" s="46"/>
      <c r="E1397" s="145">
        <v>1</v>
      </c>
      <c r="F1397" s="146">
        <v>7</v>
      </c>
      <c r="G1397" s="147">
        <v>35</v>
      </c>
      <c r="H1397" s="148"/>
      <c r="I1397" s="623"/>
      <c r="J1397" s="620"/>
      <c r="K1397" s="620"/>
      <c r="L1397" s="626"/>
      <c r="M1397" s="619">
        <f t="shared" si="141"/>
        <v>0</v>
      </c>
      <c r="N1397" s="626">
        <f t="shared" si="141"/>
        <v>0</v>
      </c>
      <c r="O1397" s="138"/>
      <c r="P1397" s="151" t="s">
        <v>1474</v>
      </c>
      <c r="Q1397" s="150"/>
      <c r="R1397" s="150" t="str">
        <f t="shared" si="137"/>
        <v>M</v>
      </c>
      <c r="S1397" s="15"/>
      <c r="T1397" s="15">
        <v>1</v>
      </c>
      <c r="U1397" s="140"/>
      <c r="V1397" s="140"/>
      <c r="W1397" s="474"/>
      <c r="X1397" s="474"/>
      <c r="Y1397" s="140"/>
      <c r="Z1397" s="140"/>
      <c r="AA1397" s="140"/>
      <c r="AC1397" s="142"/>
      <c r="AD1397" s="15">
        <v>1</v>
      </c>
      <c r="AE1397" s="142"/>
      <c r="AF1397" s="142"/>
      <c r="AG1397" s="142"/>
      <c r="AH1397" s="142"/>
      <c r="AI1397" s="142"/>
      <c r="AJ1397" s="142"/>
      <c r="AK1397" s="142"/>
      <c r="AL1397" s="142"/>
      <c r="AM1397" s="142"/>
      <c r="AN1397" s="142"/>
      <c r="AO1397" s="142"/>
      <c r="AP1397" s="142"/>
      <c r="AQ1397" s="142"/>
    </row>
    <row r="1398" spans="1:43" s="17" customFormat="1" ht="12.75" hidden="1" customHeight="1">
      <c r="A1398" s="126">
        <v>112510000</v>
      </c>
      <c r="B1398" s="72"/>
      <c r="C1398" s="144" t="s">
        <v>1850</v>
      </c>
      <c r="D1398" s="46"/>
      <c r="E1398" s="145"/>
      <c r="F1398" s="146"/>
      <c r="G1398" s="147"/>
      <c r="H1398" s="148"/>
      <c r="I1398" s="158"/>
      <c r="J1398" s="146"/>
      <c r="K1398" s="146"/>
      <c r="L1398" s="149"/>
      <c r="M1398" s="619">
        <f t="shared" si="141"/>
        <v>0</v>
      </c>
      <c r="N1398" s="626">
        <f t="shared" si="141"/>
        <v>0</v>
      </c>
      <c r="O1398" s="36"/>
      <c r="P1398" s="151" t="s">
        <v>1474</v>
      </c>
      <c r="Q1398" s="150"/>
      <c r="R1398" s="150" t="str">
        <f t="shared" si="137"/>
        <v/>
      </c>
      <c r="S1398" s="15"/>
      <c r="T1398" s="15"/>
      <c r="U1398" s="15"/>
      <c r="V1398" s="15"/>
      <c r="W1398" s="473"/>
      <c r="X1398" s="473"/>
      <c r="Y1398" s="15"/>
      <c r="Z1398" s="15"/>
      <c r="AA1398" s="15"/>
      <c r="AC1398" s="16"/>
      <c r="AD1398" s="15">
        <v>1</v>
      </c>
      <c r="AE1398" s="16"/>
      <c r="AF1398" s="16"/>
      <c r="AG1398" s="16"/>
      <c r="AH1398" s="16"/>
      <c r="AI1398" s="16"/>
      <c r="AJ1398" s="16"/>
      <c r="AK1398" s="16"/>
      <c r="AL1398" s="16"/>
      <c r="AM1398" s="16"/>
      <c r="AN1398" s="16"/>
      <c r="AO1398" s="16"/>
      <c r="AP1398" s="16"/>
      <c r="AQ1398" s="16"/>
    </row>
    <row r="1399" spans="1:43" s="17" customFormat="1" ht="12.75" customHeight="1" thickBot="1">
      <c r="A1399" s="126">
        <v>112511000</v>
      </c>
      <c r="B1399" s="74"/>
      <c r="C1399" s="167" t="s">
        <v>325</v>
      </c>
      <c r="D1399" s="46"/>
      <c r="E1399" s="663">
        <v>1</v>
      </c>
      <c r="F1399" s="664">
        <v>183</v>
      </c>
      <c r="G1399" s="665">
        <v>915</v>
      </c>
      <c r="H1399" s="666"/>
      <c r="I1399" s="667"/>
      <c r="J1399" s="664"/>
      <c r="K1399" s="664"/>
      <c r="L1399" s="668"/>
      <c r="M1399" s="619">
        <f t="shared" si="141"/>
        <v>0</v>
      </c>
      <c r="N1399" s="626">
        <f t="shared" si="141"/>
        <v>0</v>
      </c>
      <c r="O1399" s="36"/>
      <c r="P1399" s="151" t="s">
        <v>1474</v>
      </c>
      <c r="Q1399" s="150"/>
      <c r="R1399" s="150" t="str">
        <f t="shared" si="137"/>
        <v>M</v>
      </c>
      <c r="S1399" s="15"/>
      <c r="T1399" s="15">
        <v>1</v>
      </c>
      <c r="U1399" s="15"/>
      <c r="V1399" s="15"/>
      <c r="W1399" s="473"/>
      <c r="X1399" s="473"/>
      <c r="Y1399" s="15"/>
      <c r="Z1399" s="15"/>
      <c r="AA1399" s="15"/>
      <c r="AC1399" s="16"/>
      <c r="AD1399" s="15">
        <v>1</v>
      </c>
      <c r="AE1399" s="16"/>
      <c r="AF1399" s="16"/>
      <c r="AG1399" s="16"/>
      <c r="AH1399" s="16"/>
      <c r="AI1399" s="16"/>
      <c r="AJ1399" s="16"/>
      <c r="AK1399" s="16"/>
      <c r="AL1399" s="16"/>
      <c r="AM1399" s="16"/>
      <c r="AN1399" s="16"/>
      <c r="AO1399" s="16"/>
      <c r="AP1399" s="16"/>
      <c r="AQ1399" s="16"/>
    </row>
    <row r="1400" spans="1:43" s="18" customFormat="1" ht="21.75" hidden="1" customHeight="1" thickBot="1">
      <c r="A1400" s="126">
        <v>120000000</v>
      </c>
      <c r="B1400" s="897" t="s">
        <v>617</v>
      </c>
      <c r="C1400" s="898"/>
      <c r="D1400" s="47"/>
      <c r="E1400" s="86">
        <f t="shared" ref="E1400:N1400" si="142">SUM(E1401,E1402,E1421,E1429,E1442)</f>
        <v>0</v>
      </c>
      <c r="F1400" s="87">
        <f t="shared" si="142"/>
        <v>0</v>
      </c>
      <c r="G1400" s="88">
        <f t="shared" si="142"/>
        <v>0</v>
      </c>
      <c r="H1400" s="114">
        <f t="shared" si="142"/>
        <v>0</v>
      </c>
      <c r="I1400" s="89">
        <f t="shared" si="142"/>
        <v>0</v>
      </c>
      <c r="J1400" s="87">
        <f t="shared" si="142"/>
        <v>0</v>
      </c>
      <c r="K1400" s="87">
        <f t="shared" si="142"/>
        <v>0</v>
      </c>
      <c r="L1400" s="672">
        <f t="shared" si="142"/>
        <v>0</v>
      </c>
      <c r="M1400" s="84">
        <f t="shared" si="142"/>
        <v>0</v>
      </c>
      <c r="N1400" s="85">
        <f t="shared" si="142"/>
        <v>0</v>
      </c>
      <c r="O1400" s="36"/>
      <c r="P1400" s="151" t="s">
        <v>1499</v>
      </c>
      <c r="Q1400" s="150"/>
      <c r="R1400" s="150" t="str">
        <f t="shared" si="137"/>
        <v/>
      </c>
      <c r="S1400" s="15"/>
      <c r="T1400" s="15"/>
      <c r="U1400" s="15"/>
      <c r="V1400" s="15"/>
      <c r="W1400" s="473"/>
      <c r="X1400" s="476"/>
      <c r="Y1400" s="15"/>
      <c r="Z1400" s="15"/>
      <c r="AA1400" s="15"/>
      <c r="AC1400" s="15"/>
      <c r="AD1400" s="15">
        <v>1</v>
      </c>
      <c r="AE1400" s="15"/>
      <c r="AF1400" s="15"/>
      <c r="AG1400" s="15"/>
      <c r="AH1400" s="15"/>
      <c r="AI1400" s="15"/>
      <c r="AJ1400" s="15"/>
      <c r="AK1400" s="15"/>
      <c r="AL1400" s="15"/>
      <c r="AM1400" s="15"/>
      <c r="AN1400" s="15"/>
      <c r="AO1400" s="15"/>
      <c r="AP1400" s="15"/>
      <c r="AQ1400" s="15"/>
    </row>
    <row r="1401" spans="1:43" s="17" customFormat="1" ht="12.75" hidden="1" customHeight="1" thickBot="1">
      <c r="A1401" s="126">
        <v>129804000</v>
      </c>
      <c r="B1401" s="76"/>
      <c r="C1401" s="218" t="s">
        <v>326</v>
      </c>
      <c r="D1401" s="46"/>
      <c r="E1401" s="153"/>
      <c r="F1401" s="154"/>
      <c r="G1401" s="155"/>
      <c r="H1401" s="156"/>
      <c r="I1401" s="174"/>
      <c r="J1401" s="154"/>
      <c r="K1401" s="154"/>
      <c r="L1401" s="157"/>
      <c r="M1401" s="648"/>
      <c r="N1401" s="625"/>
      <c r="O1401" s="36"/>
      <c r="P1401" s="151" t="s">
        <v>1473</v>
      </c>
      <c r="Q1401" s="150"/>
      <c r="R1401" s="150" t="str">
        <f t="shared" si="137"/>
        <v/>
      </c>
      <c r="S1401" s="15"/>
      <c r="T1401" s="15"/>
      <c r="U1401" s="15"/>
      <c r="V1401" s="15"/>
      <c r="W1401" s="473"/>
      <c r="X1401" s="473"/>
      <c r="Y1401" s="15"/>
      <c r="Z1401" s="15"/>
      <c r="AA1401" s="15"/>
      <c r="AC1401" s="16"/>
      <c r="AD1401" s="15">
        <v>1</v>
      </c>
      <c r="AE1401" s="16"/>
      <c r="AF1401" s="16"/>
      <c r="AG1401" s="16"/>
      <c r="AH1401" s="16"/>
      <c r="AI1401" s="16"/>
      <c r="AJ1401" s="16"/>
      <c r="AK1401" s="16"/>
      <c r="AL1401" s="16"/>
      <c r="AM1401" s="16"/>
      <c r="AN1401" s="16"/>
      <c r="AO1401" s="16"/>
      <c r="AP1401" s="16"/>
      <c r="AQ1401" s="16"/>
    </row>
    <row r="1402" spans="1:43" s="18" customFormat="1" ht="15.75" hidden="1" customHeight="1">
      <c r="A1402" s="126">
        <v>124700000</v>
      </c>
      <c r="B1402" s="755" t="s">
        <v>327</v>
      </c>
      <c r="C1402" s="756"/>
      <c r="D1402" s="25"/>
      <c r="E1402" s="90">
        <f t="shared" ref="E1402:N1402" si="143">SUM(E1403:E1420)</f>
        <v>0</v>
      </c>
      <c r="F1402" s="91">
        <f t="shared" si="143"/>
        <v>0</v>
      </c>
      <c r="G1402" s="92">
        <f t="shared" si="143"/>
        <v>0</v>
      </c>
      <c r="H1402" s="611">
        <f t="shared" si="143"/>
        <v>0</v>
      </c>
      <c r="I1402" s="612">
        <f t="shared" si="143"/>
        <v>0</v>
      </c>
      <c r="J1402" s="91">
        <f t="shared" si="143"/>
        <v>0</v>
      </c>
      <c r="K1402" s="91">
        <f t="shared" si="143"/>
        <v>0</v>
      </c>
      <c r="L1402" s="93">
        <f t="shared" si="143"/>
        <v>0</v>
      </c>
      <c r="M1402" s="612">
        <f t="shared" si="143"/>
        <v>0</v>
      </c>
      <c r="N1402" s="93">
        <f t="shared" si="143"/>
        <v>0</v>
      </c>
      <c r="O1402" s="36"/>
      <c r="P1402" s="151" t="s">
        <v>1500</v>
      </c>
      <c r="Q1402" s="150"/>
      <c r="R1402" s="150" t="str">
        <f t="shared" si="137"/>
        <v/>
      </c>
      <c r="S1402" s="15"/>
      <c r="T1402" s="15"/>
      <c r="U1402" s="15"/>
      <c r="V1402" s="15"/>
      <c r="W1402" s="473"/>
      <c r="X1402" s="473"/>
      <c r="Y1402" s="15"/>
      <c r="Z1402" s="15"/>
      <c r="AA1402" s="15"/>
      <c r="AC1402" s="15"/>
      <c r="AD1402" s="15">
        <v>1</v>
      </c>
      <c r="AE1402" s="15"/>
      <c r="AF1402" s="15"/>
      <c r="AG1402" s="15"/>
      <c r="AH1402" s="15"/>
      <c r="AI1402" s="15"/>
      <c r="AJ1402" s="15"/>
      <c r="AK1402" s="15"/>
      <c r="AL1402" s="15"/>
      <c r="AM1402" s="15"/>
      <c r="AN1402" s="15"/>
      <c r="AO1402" s="15"/>
      <c r="AP1402" s="15"/>
      <c r="AQ1402" s="15"/>
    </row>
    <row r="1403" spans="1:43" s="17" customFormat="1" ht="12.75" hidden="1" customHeight="1">
      <c r="A1403" s="126" t="s">
        <v>606</v>
      </c>
      <c r="B1403" s="72"/>
      <c r="C1403" s="144" t="s">
        <v>328</v>
      </c>
      <c r="D1403" s="46"/>
      <c r="E1403" s="145"/>
      <c r="F1403" s="146"/>
      <c r="G1403" s="147"/>
      <c r="H1403" s="148"/>
      <c r="I1403" s="158"/>
      <c r="J1403" s="146"/>
      <c r="K1403" s="146"/>
      <c r="L1403" s="149"/>
      <c r="M1403" s="623"/>
      <c r="N1403" s="626"/>
      <c r="O1403" s="36"/>
      <c r="P1403" s="151" t="s">
        <v>1474</v>
      </c>
      <c r="Q1403" s="150"/>
      <c r="R1403" s="150" t="str">
        <f t="shared" si="137"/>
        <v/>
      </c>
      <c r="S1403" s="15"/>
      <c r="T1403" s="15"/>
      <c r="U1403" s="15"/>
      <c r="V1403" s="15"/>
      <c r="W1403" s="473"/>
      <c r="X1403" s="473"/>
      <c r="Y1403" s="15"/>
      <c r="Z1403" s="15"/>
      <c r="AA1403" s="15"/>
      <c r="AC1403" s="16"/>
      <c r="AD1403" s="15">
        <v>1</v>
      </c>
      <c r="AE1403" s="16"/>
      <c r="AF1403" s="16"/>
      <c r="AG1403" s="16"/>
      <c r="AH1403" s="16"/>
      <c r="AI1403" s="16"/>
      <c r="AJ1403" s="16"/>
      <c r="AK1403" s="16"/>
      <c r="AL1403" s="16"/>
      <c r="AM1403" s="16"/>
      <c r="AN1403" s="16"/>
      <c r="AO1403" s="16"/>
      <c r="AP1403" s="16"/>
      <c r="AQ1403" s="16"/>
    </row>
    <row r="1404" spans="1:43" s="17" customFormat="1" ht="12.75" hidden="1" customHeight="1">
      <c r="A1404" s="126">
        <v>124717000</v>
      </c>
      <c r="B1404" s="72"/>
      <c r="C1404" s="144" t="s">
        <v>341</v>
      </c>
      <c r="D1404" s="46"/>
      <c r="E1404" s="145"/>
      <c r="F1404" s="146"/>
      <c r="G1404" s="147"/>
      <c r="H1404" s="148"/>
      <c r="I1404" s="158"/>
      <c r="J1404" s="146"/>
      <c r="K1404" s="146"/>
      <c r="L1404" s="149"/>
      <c r="M1404" s="623"/>
      <c r="N1404" s="626"/>
      <c r="O1404" s="36"/>
      <c r="P1404" s="151" t="s">
        <v>1474</v>
      </c>
      <c r="Q1404" s="150"/>
      <c r="R1404" s="150" t="str">
        <f t="shared" si="137"/>
        <v/>
      </c>
      <c r="S1404" s="15"/>
      <c r="T1404" s="15"/>
      <c r="U1404" s="15"/>
      <c r="V1404" s="15"/>
      <c r="W1404" s="473"/>
      <c r="X1404" s="473"/>
      <c r="Y1404" s="15"/>
      <c r="Z1404" s="15"/>
      <c r="AA1404" s="15"/>
      <c r="AC1404" s="16"/>
      <c r="AD1404" s="15">
        <v>1</v>
      </c>
      <c r="AE1404" s="16"/>
      <c r="AF1404" s="16"/>
      <c r="AG1404" s="16"/>
      <c r="AH1404" s="16"/>
      <c r="AI1404" s="16"/>
      <c r="AJ1404" s="16"/>
      <c r="AK1404" s="16"/>
      <c r="AL1404" s="16"/>
      <c r="AM1404" s="16"/>
      <c r="AN1404" s="16"/>
      <c r="AO1404" s="16"/>
      <c r="AP1404" s="16"/>
      <c r="AQ1404" s="16"/>
    </row>
    <row r="1405" spans="1:43" s="17" customFormat="1" ht="12.75" hidden="1" customHeight="1">
      <c r="A1405" s="126">
        <v>124715000</v>
      </c>
      <c r="B1405" s="72"/>
      <c r="C1405" s="144" t="s">
        <v>339</v>
      </c>
      <c r="D1405" s="46"/>
      <c r="E1405" s="145"/>
      <c r="F1405" s="146"/>
      <c r="G1405" s="147"/>
      <c r="H1405" s="148"/>
      <c r="I1405" s="158"/>
      <c r="J1405" s="146"/>
      <c r="K1405" s="146"/>
      <c r="L1405" s="149"/>
      <c r="M1405" s="623"/>
      <c r="N1405" s="626"/>
      <c r="O1405" s="36"/>
      <c r="P1405" s="151" t="s">
        <v>1474</v>
      </c>
      <c r="Q1405" s="150"/>
      <c r="R1405" s="150" t="str">
        <f t="shared" si="137"/>
        <v/>
      </c>
      <c r="S1405" s="15"/>
      <c r="T1405" s="15"/>
      <c r="U1405" s="15"/>
      <c r="V1405" s="15"/>
      <c r="W1405" s="473"/>
      <c r="X1405" s="473"/>
      <c r="Y1405" s="15"/>
      <c r="Z1405" s="15"/>
      <c r="AA1405" s="15"/>
      <c r="AC1405" s="16"/>
      <c r="AD1405" s="15">
        <v>1</v>
      </c>
      <c r="AE1405" s="16"/>
      <c r="AF1405" s="16"/>
      <c r="AG1405" s="16"/>
      <c r="AH1405" s="16"/>
      <c r="AI1405" s="16"/>
      <c r="AJ1405" s="16"/>
      <c r="AK1405" s="16"/>
      <c r="AL1405" s="16"/>
      <c r="AM1405" s="16"/>
      <c r="AN1405" s="16"/>
      <c r="AO1405" s="16"/>
      <c r="AP1405" s="16"/>
      <c r="AQ1405" s="16"/>
    </row>
    <row r="1406" spans="1:43" s="17" customFormat="1" ht="12.75" hidden="1" customHeight="1">
      <c r="A1406" s="126">
        <v>124718000</v>
      </c>
      <c r="B1406" s="72"/>
      <c r="C1406" s="144" t="s">
        <v>342</v>
      </c>
      <c r="D1406" s="46"/>
      <c r="E1406" s="145"/>
      <c r="F1406" s="146"/>
      <c r="G1406" s="147"/>
      <c r="H1406" s="148"/>
      <c r="I1406" s="158"/>
      <c r="J1406" s="146"/>
      <c r="K1406" s="146"/>
      <c r="L1406" s="149"/>
      <c r="M1406" s="623"/>
      <c r="N1406" s="626"/>
      <c r="O1406" s="36"/>
      <c r="P1406" s="151" t="s">
        <v>1474</v>
      </c>
      <c r="Q1406" s="150"/>
      <c r="R1406" s="150" t="str">
        <f t="shared" si="137"/>
        <v/>
      </c>
      <c r="S1406" s="15"/>
      <c r="T1406" s="15"/>
      <c r="U1406" s="15"/>
      <c r="V1406" s="15"/>
      <c r="W1406" s="473"/>
      <c r="X1406" s="473"/>
      <c r="Y1406" s="15"/>
      <c r="Z1406" s="15"/>
      <c r="AA1406" s="15"/>
      <c r="AC1406" s="16"/>
      <c r="AD1406" s="15">
        <v>1</v>
      </c>
      <c r="AE1406" s="16"/>
      <c r="AF1406" s="16"/>
      <c r="AG1406" s="16"/>
      <c r="AH1406" s="16"/>
      <c r="AI1406" s="16"/>
      <c r="AJ1406" s="16"/>
      <c r="AK1406" s="16"/>
      <c r="AL1406" s="16"/>
      <c r="AM1406" s="16"/>
      <c r="AN1406" s="16"/>
      <c r="AO1406" s="16"/>
      <c r="AP1406" s="16"/>
      <c r="AQ1406" s="16"/>
    </row>
    <row r="1407" spans="1:43" s="17" customFormat="1" ht="12.75" hidden="1" customHeight="1">
      <c r="A1407" s="126">
        <v>124716000</v>
      </c>
      <c r="B1407" s="72"/>
      <c r="C1407" s="144" t="s">
        <v>340</v>
      </c>
      <c r="D1407" s="46"/>
      <c r="E1407" s="145"/>
      <c r="F1407" s="146"/>
      <c r="G1407" s="147"/>
      <c r="H1407" s="148"/>
      <c r="I1407" s="158"/>
      <c r="J1407" s="146"/>
      <c r="K1407" s="146"/>
      <c r="L1407" s="149"/>
      <c r="M1407" s="623"/>
      <c r="N1407" s="626"/>
      <c r="O1407" s="36"/>
      <c r="P1407" s="151" t="s">
        <v>1474</v>
      </c>
      <c r="Q1407" s="150"/>
      <c r="R1407" s="150" t="str">
        <f t="shared" si="137"/>
        <v/>
      </c>
      <c r="S1407" s="15"/>
      <c r="T1407" s="15"/>
      <c r="U1407" s="15"/>
      <c r="V1407" s="15"/>
      <c r="W1407" s="473"/>
      <c r="X1407" s="473"/>
      <c r="Y1407" s="15"/>
      <c r="Z1407" s="15"/>
      <c r="AA1407" s="15"/>
      <c r="AC1407" s="16"/>
      <c r="AD1407" s="15">
        <v>1</v>
      </c>
      <c r="AE1407" s="16"/>
      <c r="AF1407" s="16"/>
      <c r="AG1407" s="16"/>
      <c r="AH1407" s="16"/>
      <c r="AI1407" s="16"/>
      <c r="AJ1407" s="16"/>
      <c r="AK1407" s="16"/>
      <c r="AL1407" s="16"/>
      <c r="AM1407" s="16"/>
      <c r="AN1407" s="16"/>
      <c r="AO1407" s="16"/>
      <c r="AP1407" s="16"/>
      <c r="AQ1407" s="16"/>
    </row>
    <row r="1408" spans="1:43" s="17" customFormat="1" ht="12.75" hidden="1" customHeight="1">
      <c r="A1408" s="126">
        <v>124702000</v>
      </c>
      <c r="B1408" s="72"/>
      <c r="C1408" s="144" t="s">
        <v>232</v>
      </c>
      <c r="D1408" s="46"/>
      <c r="E1408" s="145"/>
      <c r="F1408" s="146"/>
      <c r="G1408" s="147"/>
      <c r="H1408" s="148"/>
      <c r="I1408" s="158"/>
      <c r="J1408" s="146"/>
      <c r="K1408" s="146"/>
      <c r="L1408" s="149"/>
      <c r="M1408" s="623"/>
      <c r="N1408" s="626"/>
      <c r="O1408" s="36"/>
      <c r="P1408" s="151" t="s">
        <v>1474</v>
      </c>
      <c r="Q1408" s="150"/>
      <c r="R1408" s="150" t="str">
        <f t="shared" si="137"/>
        <v/>
      </c>
      <c r="S1408" s="15"/>
      <c r="T1408" s="15"/>
      <c r="U1408" s="15"/>
      <c r="V1408" s="15"/>
      <c r="W1408" s="473"/>
      <c r="X1408" s="473"/>
      <c r="Y1408" s="15"/>
      <c r="Z1408" s="15"/>
      <c r="AA1408" s="15"/>
      <c r="AC1408" s="16"/>
      <c r="AD1408" s="15">
        <v>1</v>
      </c>
      <c r="AE1408" s="16"/>
      <c r="AF1408" s="16"/>
      <c r="AG1408" s="16"/>
      <c r="AH1408" s="16"/>
      <c r="AI1408" s="16"/>
      <c r="AJ1408" s="16"/>
      <c r="AK1408" s="16"/>
      <c r="AL1408" s="16"/>
      <c r="AM1408" s="16"/>
      <c r="AN1408" s="16"/>
      <c r="AO1408" s="16"/>
      <c r="AP1408" s="16"/>
      <c r="AQ1408" s="16"/>
    </row>
    <row r="1409" spans="1:43" s="17" customFormat="1" ht="12.75" hidden="1" customHeight="1">
      <c r="A1409" s="126">
        <v>124703000</v>
      </c>
      <c r="B1409" s="72"/>
      <c r="C1409" s="144" t="s">
        <v>329</v>
      </c>
      <c r="D1409" s="46"/>
      <c r="E1409" s="145"/>
      <c r="F1409" s="146"/>
      <c r="G1409" s="147"/>
      <c r="H1409" s="148"/>
      <c r="I1409" s="158"/>
      <c r="J1409" s="146"/>
      <c r="K1409" s="146"/>
      <c r="L1409" s="149"/>
      <c r="M1409" s="623"/>
      <c r="N1409" s="626"/>
      <c r="O1409" s="36"/>
      <c r="P1409" s="151" t="s">
        <v>1474</v>
      </c>
      <c r="Q1409" s="150"/>
      <c r="R1409" s="150" t="str">
        <f t="shared" si="137"/>
        <v/>
      </c>
      <c r="S1409" s="15"/>
      <c r="T1409" s="15"/>
      <c r="U1409" s="15"/>
      <c r="V1409" s="15"/>
      <c r="W1409" s="473"/>
      <c r="X1409" s="473"/>
      <c r="Y1409" s="15"/>
      <c r="Z1409" s="15"/>
      <c r="AA1409" s="15"/>
      <c r="AC1409" s="16"/>
      <c r="AD1409" s="15">
        <v>1</v>
      </c>
      <c r="AE1409" s="16"/>
      <c r="AF1409" s="16"/>
      <c r="AG1409" s="16"/>
      <c r="AH1409" s="16"/>
      <c r="AI1409" s="16"/>
      <c r="AJ1409" s="16"/>
      <c r="AK1409" s="16"/>
      <c r="AL1409" s="16"/>
      <c r="AM1409" s="16"/>
      <c r="AN1409" s="16"/>
      <c r="AO1409" s="16"/>
      <c r="AP1409" s="16"/>
      <c r="AQ1409" s="16"/>
    </row>
    <row r="1410" spans="1:43" s="17" customFormat="1" ht="12.75" hidden="1" customHeight="1">
      <c r="A1410" s="126">
        <v>124704000</v>
      </c>
      <c r="B1410" s="72"/>
      <c r="C1410" s="73" t="s">
        <v>607</v>
      </c>
      <c r="D1410" s="46"/>
      <c r="E1410" s="145"/>
      <c r="F1410" s="146"/>
      <c r="G1410" s="147"/>
      <c r="H1410" s="148"/>
      <c r="I1410" s="158"/>
      <c r="J1410" s="146"/>
      <c r="K1410" s="146"/>
      <c r="L1410" s="149"/>
      <c r="M1410" s="623"/>
      <c r="N1410" s="626"/>
      <c r="O1410" s="36"/>
      <c r="P1410" s="151" t="s">
        <v>1473</v>
      </c>
      <c r="Q1410" s="150"/>
      <c r="R1410" s="150" t="str">
        <f t="shared" si="137"/>
        <v/>
      </c>
      <c r="S1410" s="15"/>
      <c r="T1410" s="15"/>
      <c r="U1410" s="15"/>
      <c r="V1410" s="15"/>
      <c r="W1410" s="473"/>
      <c r="X1410" s="473"/>
      <c r="Y1410" s="15"/>
      <c r="Z1410" s="15"/>
      <c r="AA1410" s="15"/>
      <c r="AC1410" s="16"/>
      <c r="AD1410" s="15">
        <v>1</v>
      </c>
      <c r="AE1410" s="16"/>
      <c r="AF1410" s="16"/>
      <c r="AG1410" s="16"/>
      <c r="AH1410" s="16"/>
      <c r="AI1410" s="16"/>
      <c r="AJ1410" s="16"/>
      <c r="AK1410" s="16"/>
      <c r="AL1410" s="16"/>
      <c r="AM1410" s="16"/>
      <c r="AN1410" s="16"/>
      <c r="AO1410" s="16"/>
      <c r="AP1410" s="16"/>
      <c r="AQ1410" s="16"/>
    </row>
    <row r="1411" spans="1:43" s="17" customFormat="1" ht="12.75" hidden="1" customHeight="1">
      <c r="A1411" s="126">
        <v>124705000</v>
      </c>
      <c r="B1411" s="72"/>
      <c r="C1411" s="144" t="s">
        <v>330</v>
      </c>
      <c r="D1411" s="46"/>
      <c r="E1411" s="145"/>
      <c r="F1411" s="146"/>
      <c r="G1411" s="147"/>
      <c r="H1411" s="148"/>
      <c r="I1411" s="158"/>
      <c r="J1411" s="146"/>
      <c r="K1411" s="146"/>
      <c r="L1411" s="149"/>
      <c r="M1411" s="623"/>
      <c r="N1411" s="626"/>
      <c r="O1411" s="36"/>
      <c r="P1411" s="151" t="s">
        <v>1474</v>
      </c>
      <c r="Q1411" s="150"/>
      <c r="R1411" s="150" t="str">
        <f t="shared" si="137"/>
        <v/>
      </c>
      <c r="S1411" s="15"/>
      <c r="T1411" s="15"/>
      <c r="U1411" s="15"/>
      <c r="V1411" s="15"/>
      <c r="W1411" s="473"/>
      <c r="X1411" s="473"/>
      <c r="Y1411" s="15"/>
      <c r="Z1411" s="15"/>
      <c r="AA1411" s="15"/>
      <c r="AC1411" s="16"/>
      <c r="AD1411" s="15">
        <v>1</v>
      </c>
      <c r="AE1411" s="16"/>
      <c r="AF1411" s="16"/>
      <c r="AG1411" s="16"/>
      <c r="AH1411" s="16"/>
      <c r="AI1411" s="16"/>
      <c r="AJ1411" s="16"/>
      <c r="AK1411" s="16"/>
      <c r="AL1411" s="16"/>
      <c r="AM1411" s="16"/>
      <c r="AN1411" s="16"/>
      <c r="AO1411" s="16"/>
      <c r="AP1411" s="16"/>
      <c r="AQ1411" s="16"/>
    </row>
    <row r="1412" spans="1:43" s="17" customFormat="1" ht="12.75" hidden="1" customHeight="1">
      <c r="A1412" s="126">
        <v>124706000</v>
      </c>
      <c r="B1412" s="72"/>
      <c r="C1412" s="144" t="s">
        <v>331</v>
      </c>
      <c r="D1412" s="46"/>
      <c r="E1412" s="145"/>
      <c r="F1412" s="146"/>
      <c r="G1412" s="147"/>
      <c r="H1412" s="148"/>
      <c r="I1412" s="158"/>
      <c r="J1412" s="146"/>
      <c r="K1412" s="146"/>
      <c r="L1412" s="149"/>
      <c r="M1412" s="623"/>
      <c r="N1412" s="626"/>
      <c r="O1412" s="36"/>
      <c r="P1412" s="151" t="s">
        <v>1474</v>
      </c>
      <c r="Q1412" s="150"/>
      <c r="R1412" s="150" t="str">
        <f t="shared" si="137"/>
        <v/>
      </c>
      <c r="S1412" s="15"/>
      <c r="T1412" s="15"/>
      <c r="U1412" s="15"/>
      <c r="V1412" s="15"/>
      <c r="W1412" s="473"/>
      <c r="X1412" s="473"/>
      <c r="Y1412" s="15"/>
      <c r="Z1412" s="15"/>
      <c r="AA1412" s="15"/>
      <c r="AC1412" s="16"/>
      <c r="AD1412" s="15">
        <v>1</v>
      </c>
      <c r="AE1412" s="16"/>
      <c r="AF1412" s="16"/>
      <c r="AG1412" s="16"/>
      <c r="AH1412" s="16"/>
      <c r="AI1412" s="16"/>
      <c r="AJ1412" s="16"/>
      <c r="AK1412" s="16"/>
      <c r="AL1412" s="16"/>
      <c r="AM1412" s="16"/>
      <c r="AN1412" s="16"/>
      <c r="AO1412" s="16"/>
      <c r="AP1412" s="16"/>
      <c r="AQ1412" s="16"/>
    </row>
    <row r="1413" spans="1:43" s="17" customFormat="1" ht="12.75" hidden="1" customHeight="1">
      <c r="A1413" s="126">
        <v>124707000</v>
      </c>
      <c r="B1413" s="72"/>
      <c r="C1413" s="144" t="s">
        <v>332</v>
      </c>
      <c r="D1413" s="46"/>
      <c r="E1413" s="145"/>
      <c r="F1413" s="146"/>
      <c r="G1413" s="147"/>
      <c r="H1413" s="148"/>
      <c r="I1413" s="158"/>
      <c r="J1413" s="146"/>
      <c r="K1413" s="146"/>
      <c r="L1413" s="149"/>
      <c r="M1413" s="623"/>
      <c r="N1413" s="626"/>
      <c r="O1413" s="36"/>
      <c r="P1413" s="151" t="s">
        <v>1474</v>
      </c>
      <c r="Q1413" s="150"/>
      <c r="R1413" s="150" t="str">
        <f t="shared" si="137"/>
        <v/>
      </c>
      <c r="S1413" s="15"/>
      <c r="T1413" s="15"/>
      <c r="U1413" s="15"/>
      <c r="V1413" s="15"/>
      <c r="W1413" s="473"/>
      <c r="X1413" s="473"/>
      <c r="Y1413" s="15"/>
      <c r="Z1413" s="15"/>
      <c r="AA1413" s="15"/>
      <c r="AC1413" s="16"/>
      <c r="AD1413" s="15">
        <v>1</v>
      </c>
      <c r="AE1413" s="16"/>
      <c r="AF1413" s="16"/>
      <c r="AG1413" s="16"/>
      <c r="AH1413" s="16"/>
      <c r="AI1413" s="16"/>
      <c r="AJ1413" s="16"/>
      <c r="AK1413" s="16"/>
      <c r="AL1413" s="16"/>
      <c r="AM1413" s="16"/>
      <c r="AN1413" s="16"/>
      <c r="AO1413" s="16"/>
      <c r="AP1413" s="16"/>
      <c r="AQ1413" s="16"/>
    </row>
    <row r="1414" spans="1:43" s="17" customFormat="1" ht="12.75" hidden="1" customHeight="1">
      <c r="A1414" s="126">
        <v>124708000</v>
      </c>
      <c r="B1414" s="72"/>
      <c r="C1414" s="144" t="s">
        <v>333</v>
      </c>
      <c r="D1414" s="46"/>
      <c r="E1414" s="145"/>
      <c r="F1414" s="146"/>
      <c r="G1414" s="147"/>
      <c r="H1414" s="148"/>
      <c r="I1414" s="158"/>
      <c r="J1414" s="146"/>
      <c r="K1414" s="146"/>
      <c r="L1414" s="149"/>
      <c r="M1414" s="623"/>
      <c r="N1414" s="626"/>
      <c r="O1414" s="36"/>
      <c r="P1414" s="151" t="s">
        <v>1474</v>
      </c>
      <c r="Q1414" s="150"/>
      <c r="R1414" s="150" t="str">
        <f t="shared" si="137"/>
        <v/>
      </c>
      <c r="S1414" s="15"/>
      <c r="T1414" s="15"/>
      <c r="U1414" s="15"/>
      <c r="V1414" s="15"/>
      <c r="W1414" s="473"/>
      <c r="X1414" s="473"/>
      <c r="Y1414" s="15"/>
      <c r="Z1414" s="15"/>
      <c r="AA1414" s="15"/>
      <c r="AC1414" s="16"/>
      <c r="AD1414" s="15">
        <v>1</v>
      </c>
      <c r="AE1414" s="16"/>
      <c r="AF1414" s="16"/>
      <c r="AG1414" s="16"/>
      <c r="AH1414" s="16"/>
      <c r="AI1414" s="16"/>
      <c r="AJ1414" s="16"/>
      <c r="AK1414" s="16"/>
      <c r="AL1414" s="16"/>
      <c r="AM1414" s="16"/>
      <c r="AN1414" s="16"/>
      <c r="AO1414" s="16"/>
      <c r="AP1414" s="16"/>
      <c r="AQ1414" s="16"/>
    </row>
    <row r="1415" spans="1:43" s="17" customFormat="1" ht="12.75" hidden="1" customHeight="1">
      <c r="A1415" s="126">
        <v>124709000</v>
      </c>
      <c r="B1415" s="72"/>
      <c r="C1415" s="144" t="s">
        <v>334</v>
      </c>
      <c r="D1415" s="46"/>
      <c r="E1415" s="145"/>
      <c r="F1415" s="146"/>
      <c r="G1415" s="147"/>
      <c r="H1415" s="148"/>
      <c r="I1415" s="158"/>
      <c r="J1415" s="146"/>
      <c r="K1415" s="146"/>
      <c r="L1415" s="149"/>
      <c r="M1415" s="623"/>
      <c r="N1415" s="626"/>
      <c r="O1415" s="36"/>
      <c r="P1415" s="151" t="s">
        <v>1474</v>
      </c>
      <c r="Q1415" s="150"/>
      <c r="R1415" s="150" t="str">
        <f t="shared" si="137"/>
        <v/>
      </c>
      <c r="S1415" s="15"/>
      <c r="T1415" s="15"/>
      <c r="U1415" s="15"/>
      <c r="V1415" s="15"/>
      <c r="W1415" s="473"/>
      <c r="X1415" s="473"/>
      <c r="Y1415" s="15"/>
      <c r="Z1415" s="15"/>
      <c r="AA1415" s="15"/>
      <c r="AC1415" s="16"/>
      <c r="AD1415" s="15">
        <v>1</v>
      </c>
      <c r="AE1415" s="16"/>
      <c r="AF1415" s="16"/>
      <c r="AG1415" s="16"/>
      <c r="AH1415" s="16"/>
      <c r="AI1415" s="16"/>
      <c r="AJ1415" s="16"/>
      <c r="AK1415" s="16"/>
      <c r="AL1415" s="16"/>
      <c r="AM1415" s="16"/>
      <c r="AN1415" s="16"/>
      <c r="AO1415" s="16"/>
      <c r="AP1415" s="16"/>
      <c r="AQ1415" s="16"/>
    </row>
    <row r="1416" spans="1:43" s="17" customFormat="1" ht="12.75" hidden="1" customHeight="1">
      <c r="A1416" s="126">
        <v>124710000</v>
      </c>
      <c r="B1416" s="72"/>
      <c r="C1416" s="144" t="s">
        <v>335</v>
      </c>
      <c r="D1416" s="46"/>
      <c r="E1416" s="145"/>
      <c r="F1416" s="146"/>
      <c r="G1416" s="147"/>
      <c r="H1416" s="148"/>
      <c r="I1416" s="158"/>
      <c r="J1416" s="146"/>
      <c r="K1416" s="146"/>
      <c r="L1416" s="149"/>
      <c r="M1416" s="623"/>
      <c r="N1416" s="626"/>
      <c r="O1416" s="36"/>
      <c r="P1416" s="151" t="s">
        <v>1474</v>
      </c>
      <c r="Q1416" s="150"/>
      <c r="R1416" s="150" t="str">
        <f t="shared" si="137"/>
        <v/>
      </c>
      <c r="S1416" s="15"/>
      <c r="T1416" s="15"/>
      <c r="U1416" s="15"/>
      <c r="V1416" s="15"/>
      <c r="W1416" s="473"/>
      <c r="X1416" s="473"/>
      <c r="Y1416" s="15"/>
      <c r="Z1416" s="15"/>
      <c r="AA1416" s="15"/>
      <c r="AC1416" s="16"/>
      <c r="AD1416" s="15">
        <v>1</v>
      </c>
      <c r="AE1416" s="16"/>
      <c r="AF1416" s="16"/>
      <c r="AG1416" s="16"/>
      <c r="AH1416" s="16"/>
      <c r="AI1416" s="16"/>
      <c r="AJ1416" s="16"/>
      <c r="AK1416" s="16"/>
      <c r="AL1416" s="16"/>
      <c r="AM1416" s="16"/>
      <c r="AN1416" s="16"/>
      <c r="AO1416" s="16"/>
      <c r="AP1416" s="16"/>
      <c r="AQ1416" s="16"/>
    </row>
    <row r="1417" spans="1:43" s="17" customFormat="1" ht="12.75" hidden="1" customHeight="1">
      <c r="A1417" s="126">
        <v>124711000</v>
      </c>
      <c r="B1417" s="72"/>
      <c r="C1417" s="144" t="s">
        <v>336</v>
      </c>
      <c r="D1417" s="46"/>
      <c r="E1417" s="145"/>
      <c r="F1417" s="146"/>
      <c r="G1417" s="147"/>
      <c r="H1417" s="148"/>
      <c r="I1417" s="158"/>
      <c r="J1417" s="146"/>
      <c r="K1417" s="146"/>
      <c r="L1417" s="149"/>
      <c r="M1417" s="623"/>
      <c r="N1417" s="626"/>
      <c r="O1417" s="36"/>
      <c r="P1417" s="151" t="s">
        <v>1474</v>
      </c>
      <c r="Q1417" s="150"/>
      <c r="R1417" s="150" t="str">
        <f t="shared" si="137"/>
        <v/>
      </c>
      <c r="S1417" s="15"/>
      <c r="T1417" s="15"/>
      <c r="U1417" s="15"/>
      <c r="V1417" s="15"/>
      <c r="W1417" s="473"/>
      <c r="X1417" s="473"/>
      <c r="Y1417" s="15"/>
      <c r="Z1417" s="15"/>
      <c r="AA1417" s="15"/>
      <c r="AC1417" s="16"/>
      <c r="AD1417" s="15">
        <v>1</v>
      </c>
      <c r="AE1417" s="16"/>
      <c r="AF1417" s="16"/>
      <c r="AG1417" s="16"/>
      <c r="AH1417" s="16"/>
      <c r="AI1417" s="16"/>
      <c r="AJ1417" s="16"/>
      <c r="AK1417" s="16"/>
      <c r="AL1417" s="16"/>
      <c r="AM1417" s="16"/>
      <c r="AN1417" s="16"/>
      <c r="AO1417" s="16"/>
      <c r="AP1417" s="16"/>
      <c r="AQ1417" s="16"/>
    </row>
    <row r="1418" spans="1:43" s="17" customFormat="1" ht="12.75" hidden="1" customHeight="1">
      <c r="A1418" s="126">
        <v>124712000</v>
      </c>
      <c r="B1418" s="72"/>
      <c r="C1418" s="144" t="s">
        <v>337</v>
      </c>
      <c r="D1418" s="46"/>
      <c r="E1418" s="145"/>
      <c r="F1418" s="146"/>
      <c r="G1418" s="147"/>
      <c r="H1418" s="148"/>
      <c r="I1418" s="158"/>
      <c r="J1418" s="146"/>
      <c r="K1418" s="146"/>
      <c r="L1418" s="149"/>
      <c r="M1418" s="623"/>
      <c r="N1418" s="626"/>
      <c r="O1418" s="36"/>
      <c r="P1418" s="151" t="s">
        <v>1474</v>
      </c>
      <c r="Q1418" s="150"/>
      <c r="R1418" s="150" t="str">
        <f t="shared" si="137"/>
        <v/>
      </c>
      <c r="S1418" s="15"/>
      <c r="T1418" s="15"/>
      <c r="U1418" s="15"/>
      <c r="V1418" s="15"/>
      <c r="W1418" s="473"/>
      <c r="X1418" s="473"/>
      <c r="Y1418" s="15"/>
      <c r="Z1418" s="15"/>
      <c r="AA1418" s="15"/>
      <c r="AC1418" s="16"/>
      <c r="AD1418" s="15">
        <v>1</v>
      </c>
      <c r="AE1418" s="16"/>
      <c r="AF1418" s="16"/>
      <c r="AG1418" s="16"/>
      <c r="AH1418" s="16"/>
      <c r="AI1418" s="16"/>
      <c r="AJ1418" s="16"/>
      <c r="AK1418" s="16"/>
      <c r="AL1418" s="16"/>
      <c r="AM1418" s="16"/>
      <c r="AN1418" s="16"/>
      <c r="AO1418" s="16"/>
      <c r="AP1418" s="16"/>
      <c r="AQ1418" s="16"/>
    </row>
    <row r="1419" spans="1:43" s="17" customFormat="1" ht="12.75" hidden="1" customHeight="1">
      <c r="A1419" s="126">
        <v>124713000</v>
      </c>
      <c r="B1419" s="72"/>
      <c r="C1419" s="144" t="s">
        <v>36</v>
      </c>
      <c r="D1419" s="46"/>
      <c r="E1419" s="145"/>
      <c r="F1419" s="146"/>
      <c r="G1419" s="147"/>
      <c r="H1419" s="148"/>
      <c r="I1419" s="158"/>
      <c r="J1419" s="146"/>
      <c r="K1419" s="146"/>
      <c r="L1419" s="149"/>
      <c r="M1419" s="623"/>
      <c r="N1419" s="626"/>
      <c r="O1419" s="36"/>
      <c r="P1419" s="151" t="s">
        <v>1474</v>
      </c>
      <c r="Q1419" s="150"/>
      <c r="R1419" s="150" t="str">
        <f t="shared" ref="R1419:R1482" si="144">IF(SUM(E1419:N1419)=0,"",P1419)</f>
        <v/>
      </c>
      <c r="S1419" s="15"/>
      <c r="T1419" s="15"/>
      <c r="U1419" s="15"/>
      <c r="V1419" s="15"/>
      <c r="W1419" s="473"/>
      <c r="X1419" s="473"/>
      <c r="Y1419" s="15"/>
      <c r="Z1419" s="15"/>
      <c r="AA1419" s="15"/>
      <c r="AC1419" s="16"/>
      <c r="AD1419" s="15">
        <v>1</v>
      </c>
      <c r="AE1419" s="16"/>
      <c r="AF1419" s="16"/>
      <c r="AG1419" s="16"/>
      <c r="AH1419" s="16"/>
      <c r="AI1419" s="16"/>
      <c r="AJ1419" s="16"/>
      <c r="AK1419" s="16"/>
      <c r="AL1419" s="16"/>
      <c r="AM1419" s="16"/>
      <c r="AN1419" s="16"/>
      <c r="AO1419" s="16"/>
      <c r="AP1419" s="16"/>
      <c r="AQ1419" s="16"/>
    </row>
    <row r="1420" spans="1:43" s="17" customFormat="1" ht="12.75" hidden="1" customHeight="1" thickBot="1">
      <c r="A1420" s="126">
        <v>124714000</v>
      </c>
      <c r="B1420" s="74"/>
      <c r="C1420" s="167" t="s">
        <v>338</v>
      </c>
      <c r="D1420" s="46"/>
      <c r="E1420" s="145"/>
      <c r="F1420" s="146"/>
      <c r="G1420" s="147"/>
      <c r="H1420" s="148"/>
      <c r="I1420" s="158"/>
      <c r="J1420" s="146"/>
      <c r="K1420" s="146"/>
      <c r="L1420" s="149"/>
      <c r="M1420" s="623"/>
      <c r="N1420" s="626"/>
      <c r="O1420" s="36"/>
      <c r="P1420" s="151" t="s">
        <v>1474</v>
      </c>
      <c r="Q1420" s="150"/>
      <c r="R1420" s="150" t="str">
        <f t="shared" si="144"/>
        <v/>
      </c>
      <c r="S1420" s="15"/>
      <c r="T1420" s="15"/>
      <c r="U1420" s="15"/>
      <c r="V1420" s="15"/>
      <c r="W1420" s="473"/>
      <c r="X1420" s="473"/>
      <c r="Y1420" s="15"/>
      <c r="Z1420" s="15"/>
      <c r="AA1420" s="15"/>
      <c r="AC1420" s="16"/>
      <c r="AD1420" s="15">
        <v>1</v>
      </c>
      <c r="AE1420" s="16"/>
      <c r="AF1420" s="16"/>
      <c r="AG1420" s="16"/>
      <c r="AH1420" s="16"/>
      <c r="AI1420" s="16"/>
      <c r="AJ1420" s="16"/>
      <c r="AK1420" s="16"/>
      <c r="AL1420" s="16"/>
      <c r="AM1420" s="16"/>
      <c r="AN1420" s="16"/>
      <c r="AO1420" s="16"/>
      <c r="AP1420" s="16"/>
      <c r="AQ1420" s="16"/>
    </row>
    <row r="1421" spans="1:43" s="18" customFormat="1" ht="15.75" hidden="1" customHeight="1">
      <c r="A1421" s="126" t="s">
        <v>608</v>
      </c>
      <c r="B1421" s="755" t="s">
        <v>315</v>
      </c>
      <c r="C1421" s="756"/>
      <c r="D1421" s="25"/>
      <c r="E1421" s="90">
        <f t="shared" ref="E1421:N1421" si="145">SUM(E1422:E1428)</f>
        <v>0</v>
      </c>
      <c r="F1421" s="91">
        <f t="shared" si="145"/>
        <v>0</v>
      </c>
      <c r="G1421" s="92">
        <f t="shared" si="145"/>
        <v>0</v>
      </c>
      <c r="H1421" s="611">
        <f t="shared" si="145"/>
        <v>0</v>
      </c>
      <c r="I1421" s="612">
        <f t="shared" si="145"/>
        <v>0</v>
      </c>
      <c r="J1421" s="91">
        <f t="shared" si="145"/>
        <v>0</v>
      </c>
      <c r="K1421" s="91">
        <f t="shared" si="145"/>
        <v>0</v>
      </c>
      <c r="L1421" s="93">
        <f t="shared" si="145"/>
        <v>0</v>
      </c>
      <c r="M1421" s="612">
        <f t="shared" si="145"/>
        <v>0</v>
      </c>
      <c r="N1421" s="93">
        <f t="shared" si="145"/>
        <v>0</v>
      </c>
      <c r="O1421" s="36"/>
      <c r="P1421" s="151" t="s">
        <v>1500</v>
      </c>
      <c r="Q1421" s="150"/>
      <c r="R1421" s="150" t="str">
        <f t="shared" si="144"/>
        <v/>
      </c>
      <c r="S1421" s="15"/>
      <c r="T1421" s="15"/>
      <c r="U1421" s="15"/>
      <c r="V1421" s="15"/>
      <c r="W1421" s="473"/>
      <c r="X1421" s="473"/>
      <c r="Y1421" s="15"/>
      <c r="Z1421" s="15"/>
      <c r="AA1421" s="15"/>
      <c r="AC1421" s="15"/>
      <c r="AD1421" s="15">
        <v>1</v>
      </c>
      <c r="AE1421" s="15"/>
      <c r="AF1421" s="15"/>
      <c r="AG1421" s="15"/>
      <c r="AH1421" s="15"/>
      <c r="AI1421" s="15"/>
      <c r="AJ1421" s="15"/>
      <c r="AK1421" s="15"/>
      <c r="AL1421" s="15"/>
      <c r="AM1421" s="15"/>
      <c r="AN1421" s="15"/>
      <c r="AO1421" s="15"/>
      <c r="AP1421" s="15"/>
      <c r="AQ1421" s="15"/>
    </row>
    <row r="1422" spans="1:43" s="17" customFormat="1" ht="12.75" hidden="1" customHeight="1">
      <c r="A1422" s="126">
        <v>128001000</v>
      </c>
      <c r="B1422" s="72"/>
      <c r="C1422" s="73" t="s">
        <v>661</v>
      </c>
      <c r="D1422" s="46"/>
      <c r="E1422" s="145"/>
      <c r="F1422" s="146"/>
      <c r="G1422" s="147"/>
      <c r="H1422" s="148"/>
      <c r="I1422" s="158"/>
      <c r="J1422" s="146"/>
      <c r="K1422" s="146"/>
      <c r="L1422" s="149"/>
      <c r="M1422" s="623"/>
      <c r="N1422" s="626"/>
      <c r="O1422" s="36"/>
      <c r="P1422" s="151" t="s">
        <v>1474</v>
      </c>
      <c r="Q1422" s="150"/>
      <c r="R1422" s="150" t="str">
        <f t="shared" si="144"/>
        <v/>
      </c>
      <c r="S1422" s="15"/>
      <c r="T1422" s="15"/>
      <c r="U1422" s="15"/>
      <c r="V1422" s="15"/>
      <c r="W1422" s="473"/>
      <c r="X1422" s="473"/>
      <c r="Y1422" s="15"/>
      <c r="Z1422" s="15"/>
      <c r="AA1422" s="15"/>
      <c r="AC1422" s="16"/>
      <c r="AD1422" s="15">
        <v>1</v>
      </c>
      <c r="AE1422" s="16"/>
      <c r="AF1422" s="16"/>
      <c r="AG1422" s="16"/>
      <c r="AH1422" s="16"/>
      <c r="AI1422" s="16"/>
      <c r="AJ1422" s="16"/>
      <c r="AK1422" s="16"/>
      <c r="AL1422" s="16"/>
      <c r="AM1422" s="16"/>
      <c r="AN1422" s="16"/>
      <c r="AO1422" s="16"/>
      <c r="AP1422" s="16"/>
      <c r="AQ1422" s="16"/>
    </row>
    <row r="1423" spans="1:43" s="17" customFormat="1" ht="12.75" hidden="1" customHeight="1">
      <c r="A1423" s="126">
        <v>128002000</v>
      </c>
      <c r="B1423" s="72"/>
      <c r="C1423" s="144" t="s">
        <v>343</v>
      </c>
      <c r="D1423" s="46"/>
      <c r="E1423" s="145"/>
      <c r="F1423" s="146"/>
      <c r="G1423" s="147"/>
      <c r="H1423" s="148"/>
      <c r="I1423" s="158"/>
      <c r="J1423" s="146"/>
      <c r="K1423" s="146"/>
      <c r="L1423" s="149"/>
      <c r="M1423" s="623"/>
      <c r="N1423" s="626"/>
      <c r="O1423" s="36"/>
      <c r="P1423" s="151" t="s">
        <v>1474</v>
      </c>
      <c r="Q1423" s="150"/>
      <c r="R1423" s="150" t="str">
        <f t="shared" si="144"/>
        <v/>
      </c>
      <c r="S1423" s="15"/>
      <c r="T1423" s="15"/>
      <c r="U1423" s="15"/>
      <c r="V1423" s="15"/>
      <c r="W1423" s="473"/>
      <c r="X1423" s="473"/>
      <c r="Y1423" s="15"/>
      <c r="Z1423" s="15"/>
      <c r="AA1423" s="15"/>
      <c r="AC1423" s="16"/>
      <c r="AD1423" s="15">
        <v>1</v>
      </c>
      <c r="AE1423" s="16"/>
      <c r="AF1423" s="16"/>
      <c r="AG1423" s="16"/>
      <c r="AH1423" s="16"/>
      <c r="AI1423" s="16"/>
      <c r="AJ1423" s="16"/>
      <c r="AK1423" s="16"/>
      <c r="AL1423" s="16"/>
      <c r="AM1423" s="16"/>
      <c r="AN1423" s="16"/>
      <c r="AO1423" s="16"/>
      <c r="AP1423" s="16"/>
      <c r="AQ1423" s="16"/>
    </row>
    <row r="1424" spans="1:43" s="17" customFormat="1" ht="12.75" hidden="1" customHeight="1">
      <c r="A1424" s="126">
        <v>128003000</v>
      </c>
      <c r="B1424" s="72"/>
      <c r="C1424" s="144" t="s">
        <v>344</v>
      </c>
      <c r="D1424" s="46"/>
      <c r="E1424" s="145"/>
      <c r="F1424" s="146"/>
      <c r="G1424" s="147"/>
      <c r="H1424" s="148"/>
      <c r="I1424" s="158"/>
      <c r="J1424" s="146"/>
      <c r="K1424" s="146"/>
      <c r="L1424" s="149"/>
      <c r="M1424" s="623"/>
      <c r="N1424" s="626"/>
      <c r="O1424" s="36"/>
      <c r="P1424" s="151" t="s">
        <v>1474</v>
      </c>
      <c r="Q1424" s="150"/>
      <c r="R1424" s="150" t="str">
        <f t="shared" si="144"/>
        <v/>
      </c>
      <c r="S1424" s="15"/>
      <c r="T1424" s="15"/>
      <c r="U1424" s="15"/>
      <c r="V1424" s="15"/>
      <c r="W1424" s="473"/>
      <c r="X1424" s="473"/>
      <c r="Y1424" s="15"/>
      <c r="Z1424" s="15"/>
      <c r="AA1424" s="15"/>
      <c r="AC1424" s="16"/>
      <c r="AD1424" s="15">
        <v>1</v>
      </c>
      <c r="AE1424" s="16"/>
      <c r="AF1424" s="16"/>
      <c r="AG1424" s="16"/>
      <c r="AH1424" s="16"/>
      <c r="AI1424" s="16"/>
      <c r="AJ1424" s="16"/>
      <c r="AK1424" s="16"/>
      <c r="AL1424" s="16"/>
      <c r="AM1424" s="16"/>
      <c r="AN1424" s="16"/>
      <c r="AO1424" s="16"/>
      <c r="AP1424" s="16"/>
      <c r="AQ1424" s="16"/>
    </row>
    <row r="1425" spans="1:43" s="17" customFormat="1" ht="12.75" hidden="1" customHeight="1">
      <c r="A1425" s="126">
        <v>128004000</v>
      </c>
      <c r="B1425" s="72"/>
      <c r="C1425" s="144" t="s">
        <v>345</v>
      </c>
      <c r="D1425" s="46"/>
      <c r="E1425" s="145"/>
      <c r="F1425" s="146"/>
      <c r="G1425" s="147"/>
      <c r="H1425" s="148"/>
      <c r="I1425" s="158"/>
      <c r="J1425" s="146"/>
      <c r="K1425" s="146"/>
      <c r="L1425" s="149"/>
      <c r="M1425" s="623"/>
      <c r="N1425" s="626"/>
      <c r="O1425" s="36"/>
      <c r="P1425" s="151" t="s">
        <v>1474</v>
      </c>
      <c r="Q1425" s="150"/>
      <c r="R1425" s="150" t="str">
        <f t="shared" si="144"/>
        <v/>
      </c>
      <c r="S1425" s="15"/>
      <c r="T1425" s="15"/>
      <c r="U1425" s="15"/>
      <c r="V1425" s="15"/>
      <c r="W1425" s="473"/>
      <c r="X1425" s="473"/>
      <c r="Y1425" s="15"/>
      <c r="Z1425" s="15"/>
      <c r="AA1425" s="15"/>
      <c r="AC1425" s="16"/>
      <c r="AD1425" s="15">
        <v>1</v>
      </c>
      <c r="AE1425" s="16"/>
      <c r="AF1425" s="16"/>
      <c r="AG1425" s="16"/>
      <c r="AH1425" s="16"/>
      <c r="AI1425" s="16"/>
      <c r="AJ1425" s="16"/>
      <c r="AK1425" s="16"/>
      <c r="AL1425" s="16"/>
      <c r="AM1425" s="16"/>
      <c r="AN1425" s="16"/>
      <c r="AO1425" s="16"/>
      <c r="AP1425" s="16"/>
      <c r="AQ1425" s="16"/>
    </row>
    <row r="1426" spans="1:43" s="17" customFormat="1" ht="12.75" hidden="1" customHeight="1">
      <c r="A1426" s="126">
        <v>128005000</v>
      </c>
      <c r="B1426" s="72"/>
      <c r="C1426" s="144" t="s">
        <v>346</v>
      </c>
      <c r="D1426" s="46"/>
      <c r="E1426" s="145"/>
      <c r="F1426" s="146"/>
      <c r="G1426" s="147"/>
      <c r="H1426" s="148"/>
      <c r="I1426" s="158"/>
      <c r="J1426" s="146"/>
      <c r="K1426" s="146"/>
      <c r="L1426" s="149"/>
      <c r="M1426" s="623"/>
      <c r="N1426" s="626"/>
      <c r="O1426" s="36"/>
      <c r="P1426" s="151" t="s">
        <v>1474</v>
      </c>
      <c r="Q1426" s="150"/>
      <c r="R1426" s="150" t="str">
        <f t="shared" si="144"/>
        <v/>
      </c>
      <c r="S1426" s="15"/>
      <c r="T1426" s="15"/>
      <c r="U1426" s="15"/>
      <c r="V1426" s="15"/>
      <c r="W1426" s="473"/>
      <c r="X1426" s="473"/>
      <c r="Y1426" s="15"/>
      <c r="Z1426" s="15"/>
      <c r="AA1426" s="15"/>
      <c r="AC1426" s="16"/>
      <c r="AD1426" s="15">
        <v>1</v>
      </c>
      <c r="AE1426" s="16"/>
      <c r="AF1426" s="16"/>
      <c r="AG1426" s="16"/>
      <c r="AH1426" s="16"/>
      <c r="AI1426" s="16"/>
      <c r="AJ1426" s="16"/>
      <c r="AK1426" s="16"/>
      <c r="AL1426" s="16"/>
      <c r="AM1426" s="16"/>
      <c r="AN1426" s="16"/>
      <c r="AO1426" s="16"/>
      <c r="AP1426" s="16"/>
      <c r="AQ1426" s="16"/>
    </row>
    <row r="1427" spans="1:43" s="17" customFormat="1" ht="12.75" hidden="1" customHeight="1">
      <c r="A1427" s="126">
        <v>128006000</v>
      </c>
      <c r="B1427" s="72"/>
      <c r="C1427" s="144" t="s">
        <v>347</v>
      </c>
      <c r="D1427" s="46"/>
      <c r="E1427" s="145"/>
      <c r="F1427" s="146"/>
      <c r="G1427" s="147"/>
      <c r="H1427" s="148"/>
      <c r="I1427" s="158"/>
      <c r="J1427" s="146"/>
      <c r="K1427" s="146"/>
      <c r="L1427" s="149"/>
      <c r="M1427" s="623"/>
      <c r="N1427" s="626"/>
      <c r="O1427" s="36"/>
      <c r="P1427" s="151" t="s">
        <v>1474</v>
      </c>
      <c r="Q1427" s="150"/>
      <c r="R1427" s="150" t="str">
        <f t="shared" si="144"/>
        <v/>
      </c>
      <c r="S1427" s="15"/>
      <c r="T1427" s="15"/>
      <c r="U1427" s="15"/>
      <c r="V1427" s="15"/>
      <c r="W1427" s="473"/>
      <c r="X1427" s="473"/>
      <c r="Y1427" s="15"/>
      <c r="Z1427" s="15"/>
      <c r="AA1427" s="15"/>
      <c r="AC1427" s="16"/>
      <c r="AD1427" s="15">
        <v>1</v>
      </c>
      <c r="AE1427" s="16"/>
      <c r="AF1427" s="16"/>
      <c r="AG1427" s="16"/>
      <c r="AH1427" s="16"/>
      <c r="AI1427" s="16"/>
      <c r="AJ1427" s="16"/>
      <c r="AK1427" s="16"/>
      <c r="AL1427" s="16"/>
      <c r="AM1427" s="16"/>
      <c r="AN1427" s="16"/>
      <c r="AO1427" s="16"/>
      <c r="AP1427" s="16"/>
      <c r="AQ1427" s="16"/>
    </row>
    <row r="1428" spans="1:43" s="17" customFormat="1" ht="12.75" hidden="1" customHeight="1" thickBot="1">
      <c r="A1428" s="126">
        <v>128007000</v>
      </c>
      <c r="B1428" s="74"/>
      <c r="C1428" s="167" t="s">
        <v>348</v>
      </c>
      <c r="D1428" s="46"/>
      <c r="E1428" s="145"/>
      <c r="F1428" s="146"/>
      <c r="G1428" s="147"/>
      <c r="H1428" s="148"/>
      <c r="I1428" s="158"/>
      <c r="J1428" s="146"/>
      <c r="K1428" s="146"/>
      <c r="L1428" s="149"/>
      <c r="M1428" s="623"/>
      <c r="N1428" s="626"/>
      <c r="O1428" s="36"/>
      <c r="P1428" s="151" t="s">
        <v>1474</v>
      </c>
      <c r="Q1428" s="150"/>
      <c r="R1428" s="150" t="str">
        <f t="shared" si="144"/>
        <v/>
      </c>
      <c r="S1428" s="15"/>
      <c r="T1428" s="15"/>
      <c r="U1428" s="15"/>
      <c r="V1428" s="15"/>
      <c r="W1428" s="473"/>
      <c r="X1428" s="473"/>
      <c r="Y1428" s="15"/>
      <c r="Z1428" s="15"/>
      <c r="AA1428" s="15"/>
      <c r="AC1428" s="16"/>
      <c r="AD1428" s="15">
        <v>1</v>
      </c>
      <c r="AE1428" s="16"/>
      <c r="AF1428" s="16"/>
      <c r="AG1428" s="16"/>
      <c r="AH1428" s="16"/>
      <c r="AI1428" s="16"/>
      <c r="AJ1428" s="16"/>
      <c r="AK1428" s="16"/>
      <c r="AL1428" s="16"/>
      <c r="AM1428" s="16"/>
      <c r="AN1428" s="16"/>
      <c r="AO1428" s="16"/>
      <c r="AP1428" s="16"/>
      <c r="AQ1428" s="16"/>
    </row>
    <row r="1429" spans="1:43" s="18" customFormat="1" ht="15.75" hidden="1" customHeight="1">
      <c r="A1429" s="126" t="s">
        <v>609</v>
      </c>
      <c r="B1429" s="755" t="s">
        <v>349</v>
      </c>
      <c r="C1429" s="756"/>
      <c r="D1429" s="25"/>
      <c r="E1429" s="90">
        <f t="shared" ref="E1429:N1429" si="146">SUM(E1430:E1441)</f>
        <v>0</v>
      </c>
      <c r="F1429" s="91">
        <f t="shared" si="146"/>
        <v>0</v>
      </c>
      <c r="G1429" s="92">
        <f t="shared" si="146"/>
        <v>0</v>
      </c>
      <c r="H1429" s="611">
        <f t="shared" si="146"/>
        <v>0</v>
      </c>
      <c r="I1429" s="612">
        <f t="shared" si="146"/>
        <v>0</v>
      </c>
      <c r="J1429" s="91">
        <f t="shared" si="146"/>
        <v>0</v>
      </c>
      <c r="K1429" s="91">
        <f t="shared" si="146"/>
        <v>0</v>
      </c>
      <c r="L1429" s="93">
        <f t="shared" si="146"/>
        <v>0</v>
      </c>
      <c r="M1429" s="612">
        <f t="shared" si="146"/>
        <v>0</v>
      </c>
      <c r="N1429" s="93">
        <f t="shared" si="146"/>
        <v>0</v>
      </c>
      <c r="O1429" s="36"/>
      <c r="P1429" s="151" t="s">
        <v>1500</v>
      </c>
      <c r="Q1429" s="150"/>
      <c r="R1429" s="150" t="str">
        <f t="shared" si="144"/>
        <v/>
      </c>
      <c r="S1429" s="15"/>
      <c r="T1429" s="15"/>
      <c r="U1429" s="15"/>
      <c r="V1429" s="15"/>
      <c r="W1429" s="473"/>
      <c r="X1429" s="473"/>
      <c r="Y1429" s="15"/>
      <c r="Z1429" s="15"/>
      <c r="AA1429" s="15"/>
      <c r="AC1429" s="15"/>
      <c r="AD1429" s="15">
        <v>1</v>
      </c>
      <c r="AE1429" s="15"/>
      <c r="AF1429" s="15"/>
      <c r="AG1429" s="15"/>
      <c r="AH1429" s="15"/>
      <c r="AI1429" s="15"/>
      <c r="AJ1429" s="15"/>
      <c r="AK1429" s="15"/>
      <c r="AL1429" s="15"/>
      <c r="AM1429" s="15"/>
      <c r="AN1429" s="15"/>
      <c r="AO1429" s="15"/>
      <c r="AP1429" s="15"/>
      <c r="AQ1429" s="15"/>
    </row>
    <row r="1430" spans="1:43" s="17" customFormat="1" ht="12.75" hidden="1" customHeight="1">
      <c r="A1430" s="126">
        <v>126302000</v>
      </c>
      <c r="B1430" s="72"/>
      <c r="C1430" s="144" t="s">
        <v>2800</v>
      </c>
      <c r="D1430" s="46"/>
      <c r="E1430" s="145"/>
      <c r="F1430" s="146"/>
      <c r="G1430" s="147"/>
      <c r="H1430" s="148"/>
      <c r="I1430" s="158"/>
      <c r="J1430" s="146"/>
      <c r="K1430" s="146"/>
      <c r="L1430" s="149"/>
      <c r="M1430" s="623"/>
      <c r="N1430" s="626"/>
      <c r="O1430" s="36"/>
      <c r="P1430" s="151" t="s">
        <v>1474</v>
      </c>
      <c r="Q1430" s="150"/>
      <c r="R1430" s="150" t="str">
        <f t="shared" si="144"/>
        <v/>
      </c>
      <c r="S1430" s="15"/>
      <c r="T1430" s="15"/>
      <c r="U1430" s="15"/>
      <c r="V1430" s="15"/>
      <c r="W1430" s="473"/>
      <c r="X1430" s="473"/>
      <c r="Y1430" s="15"/>
      <c r="Z1430" s="15"/>
      <c r="AA1430" s="15"/>
      <c r="AC1430" s="16"/>
      <c r="AD1430" s="15">
        <v>1</v>
      </c>
      <c r="AE1430" s="16"/>
      <c r="AF1430" s="16"/>
      <c r="AG1430" s="16"/>
      <c r="AH1430" s="16"/>
      <c r="AI1430" s="16"/>
      <c r="AJ1430" s="16"/>
      <c r="AK1430" s="16"/>
      <c r="AL1430" s="16"/>
      <c r="AM1430" s="16"/>
      <c r="AN1430" s="16"/>
      <c r="AO1430" s="16"/>
      <c r="AP1430" s="16"/>
      <c r="AQ1430" s="16"/>
    </row>
    <row r="1431" spans="1:43" s="17" customFormat="1" ht="12.75" hidden="1" customHeight="1">
      <c r="A1431" s="126">
        <v>126303000</v>
      </c>
      <c r="B1431" s="72"/>
      <c r="C1431" s="144" t="s">
        <v>350</v>
      </c>
      <c r="D1431" s="46"/>
      <c r="E1431" s="145"/>
      <c r="F1431" s="146"/>
      <c r="G1431" s="147"/>
      <c r="H1431" s="148"/>
      <c r="I1431" s="158"/>
      <c r="J1431" s="146"/>
      <c r="K1431" s="146"/>
      <c r="L1431" s="149"/>
      <c r="M1431" s="623"/>
      <c r="N1431" s="626"/>
      <c r="O1431" s="36"/>
      <c r="P1431" s="151" t="s">
        <v>1473</v>
      </c>
      <c r="Q1431" s="150"/>
      <c r="R1431" s="150" t="str">
        <f t="shared" si="144"/>
        <v/>
      </c>
      <c r="S1431" s="15"/>
      <c r="T1431" s="15"/>
      <c r="U1431" s="15"/>
      <c r="V1431" s="15"/>
      <c r="W1431" s="473"/>
      <c r="X1431" s="473"/>
      <c r="Y1431" s="15"/>
      <c r="Z1431" s="15"/>
      <c r="AA1431" s="15"/>
      <c r="AC1431" s="16"/>
      <c r="AD1431" s="15">
        <v>1</v>
      </c>
      <c r="AE1431" s="16"/>
      <c r="AF1431" s="16"/>
      <c r="AG1431" s="16"/>
      <c r="AH1431" s="16"/>
      <c r="AI1431" s="16"/>
      <c r="AJ1431" s="16"/>
      <c r="AK1431" s="16"/>
      <c r="AL1431" s="16"/>
      <c r="AM1431" s="16"/>
      <c r="AN1431" s="16"/>
      <c r="AO1431" s="16"/>
      <c r="AP1431" s="16"/>
      <c r="AQ1431" s="16"/>
    </row>
    <row r="1432" spans="1:43" s="17" customFormat="1" ht="12.75" hidden="1" customHeight="1">
      <c r="A1432" s="126">
        <v>126306000</v>
      </c>
      <c r="B1432" s="72"/>
      <c r="C1432" s="73" t="s">
        <v>610</v>
      </c>
      <c r="D1432" s="46"/>
      <c r="E1432" s="145"/>
      <c r="F1432" s="146"/>
      <c r="G1432" s="147"/>
      <c r="H1432" s="148"/>
      <c r="I1432" s="158"/>
      <c r="J1432" s="146"/>
      <c r="K1432" s="146"/>
      <c r="L1432" s="149"/>
      <c r="M1432" s="623"/>
      <c r="N1432" s="626"/>
      <c r="O1432" s="36"/>
      <c r="P1432" s="151" t="s">
        <v>1473</v>
      </c>
      <c r="Q1432" s="150"/>
      <c r="R1432" s="150" t="str">
        <f t="shared" si="144"/>
        <v/>
      </c>
      <c r="S1432" s="15"/>
      <c r="T1432" s="15"/>
      <c r="U1432" s="15"/>
      <c r="V1432" s="15"/>
      <c r="W1432" s="473"/>
      <c r="X1432" s="473"/>
      <c r="Y1432" s="15"/>
      <c r="Z1432" s="15"/>
      <c r="AA1432" s="15"/>
      <c r="AC1432" s="16"/>
      <c r="AD1432" s="15">
        <v>1</v>
      </c>
      <c r="AE1432" s="16"/>
      <c r="AF1432" s="16"/>
      <c r="AG1432" s="16"/>
      <c r="AH1432" s="16"/>
      <c r="AI1432" s="16"/>
      <c r="AJ1432" s="16"/>
      <c r="AK1432" s="16"/>
      <c r="AL1432" s="16"/>
      <c r="AM1432" s="16"/>
      <c r="AN1432" s="16"/>
      <c r="AO1432" s="16"/>
      <c r="AP1432" s="16"/>
      <c r="AQ1432" s="16"/>
    </row>
    <row r="1433" spans="1:43" s="17" customFormat="1" ht="12.75" hidden="1" customHeight="1">
      <c r="A1433" s="126">
        <v>126319000</v>
      </c>
      <c r="B1433" s="72"/>
      <c r="C1433" s="144" t="s">
        <v>358</v>
      </c>
      <c r="D1433" s="46"/>
      <c r="E1433" s="145"/>
      <c r="F1433" s="146"/>
      <c r="G1433" s="147"/>
      <c r="H1433" s="148"/>
      <c r="I1433" s="158"/>
      <c r="J1433" s="146"/>
      <c r="K1433" s="146"/>
      <c r="L1433" s="149"/>
      <c r="M1433" s="623"/>
      <c r="N1433" s="626"/>
      <c r="O1433" s="36"/>
      <c r="P1433" s="151" t="s">
        <v>1474</v>
      </c>
      <c r="Q1433" s="150"/>
      <c r="R1433" s="150" t="str">
        <f t="shared" si="144"/>
        <v/>
      </c>
      <c r="S1433" s="15"/>
      <c r="T1433" s="15"/>
      <c r="U1433" s="15"/>
      <c r="V1433" s="15"/>
      <c r="W1433" s="473"/>
      <c r="X1433" s="473"/>
      <c r="Y1433" s="15"/>
      <c r="Z1433" s="15"/>
      <c r="AA1433" s="15"/>
      <c r="AC1433" s="16"/>
      <c r="AD1433" s="15">
        <v>1</v>
      </c>
      <c r="AE1433" s="16"/>
      <c r="AF1433" s="16"/>
      <c r="AG1433" s="16"/>
      <c r="AH1433" s="16"/>
      <c r="AI1433" s="16"/>
      <c r="AJ1433" s="16"/>
      <c r="AK1433" s="16"/>
      <c r="AL1433" s="16"/>
      <c r="AM1433" s="16"/>
      <c r="AN1433" s="16"/>
      <c r="AO1433" s="16"/>
      <c r="AP1433" s="16"/>
      <c r="AQ1433" s="16"/>
    </row>
    <row r="1434" spans="1:43" s="17" customFormat="1" ht="12.75" hidden="1" customHeight="1">
      <c r="A1434" s="126">
        <v>126311000</v>
      </c>
      <c r="B1434" s="72"/>
      <c r="C1434" s="144" t="s">
        <v>351</v>
      </c>
      <c r="D1434" s="46"/>
      <c r="E1434" s="145"/>
      <c r="F1434" s="146"/>
      <c r="G1434" s="147"/>
      <c r="H1434" s="148"/>
      <c r="I1434" s="158"/>
      <c r="J1434" s="146"/>
      <c r="K1434" s="146"/>
      <c r="L1434" s="149"/>
      <c r="M1434" s="623"/>
      <c r="N1434" s="626"/>
      <c r="O1434" s="36"/>
      <c r="P1434" s="151" t="s">
        <v>1474</v>
      </c>
      <c r="Q1434" s="150"/>
      <c r="R1434" s="150" t="str">
        <f t="shared" si="144"/>
        <v/>
      </c>
      <c r="S1434" s="15"/>
      <c r="T1434" s="15"/>
      <c r="U1434" s="15"/>
      <c r="V1434" s="15"/>
      <c r="W1434" s="473"/>
      <c r="X1434" s="473"/>
      <c r="Y1434" s="15"/>
      <c r="Z1434" s="15"/>
      <c r="AA1434" s="15"/>
      <c r="AC1434" s="16"/>
      <c r="AD1434" s="15">
        <v>1</v>
      </c>
      <c r="AE1434" s="16"/>
      <c r="AF1434" s="16"/>
      <c r="AG1434" s="16"/>
      <c r="AH1434" s="16"/>
      <c r="AI1434" s="16"/>
      <c r="AJ1434" s="16"/>
      <c r="AK1434" s="16"/>
      <c r="AL1434" s="16"/>
      <c r="AM1434" s="16"/>
      <c r="AN1434" s="16"/>
      <c r="AO1434" s="16"/>
      <c r="AP1434" s="16"/>
      <c r="AQ1434" s="16"/>
    </row>
    <row r="1435" spans="1:43" s="17" customFormat="1" ht="12.75" hidden="1" customHeight="1">
      <c r="A1435" s="126">
        <v>126312000</v>
      </c>
      <c r="B1435" s="72"/>
      <c r="C1435" s="144" t="s">
        <v>352</v>
      </c>
      <c r="D1435" s="46"/>
      <c r="E1435" s="145"/>
      <c r="F1435" s="146"/>
      <c r="G1435" s="147"/>
      <c r="H1435" s="148"/>
      <c r="I1435" s="158"/>
      <c r="J1435" s="146"/>
      <c r="K1435" s="146"/>
      <c r="L1435" s="149"/>
      <c r="M1435" s="623"/>
      <c r="N1435" s="626"/>
      <c r="O1435" s="36"/>
      <c r="P1435" s="151" t="s">
        <v>1474</v>
      </c>
      <c r="Q1435" s="150"/>
      <c r="R1435" s="150" t="str">
        <f t="shared" si="144"/>
        <v/>
      </c>
      <c r="S1435" s="15"/>
      <c r="T1435" s="15"/>
      <c r="U1435" s="15"/>
      <c r="V1435" s="15"/>
      <c r="W1435" s="473"/>
      <c r="X1435" s="473"/>
      <c r="Y1435" s="15"/>
      <c r="Z1435" s="15"/>
      <c r="AA1435" s="15"/>
      <c r="AC1435" s="16"/>
      <c r="AD1435" s="15">
        <v>1</v>
      </c>
      <c r="AE1435" s="16"/>
      <c r="AF1435" s="16"/>
      <c r="AG1435" s="16"/>
      <c r="AH1435" s="16"/>
      <c r="AI1435" s="16"/>
      <c r="AJ1435" s="16"/>
      <c r="AK1435" s="16"/>
      <c r="AL1435" s="16"/>
      <c r="AM1435" s="16"/>
      <c r="AN1435" s="16"/>
      <c r="AO1435" s="16"/>
      <c r="AP1435" s="16"/>
      <c r="AQ1435" s="16"/>
    </row>
    <row r="1436" spans="1:43" s="17" customFormat="1" ht="12.75" hidden="1" customHeight="1">
      <c r="A1436" s="126">
        <v>126318000</v>
      </c>
      <c r="B1436" s="72"/>
      <c r="C1436" s="144" t="s">
        <v>1067</v>
      </c>
      <c r="D1436" s="46"/>
      <c r="E1436" s="145"/>
      <c r="F1436" s="146"/>
      <c r="G1436" s="147"/>
      <c r="H1436" s="148"/>
      <c r="I1436" s="158"/>
      <c r="J1436" s="146"/>
      <c r="K1436" s="146"/>
      <c r="L1436" s="149"/>
      <c r="M1436" s="623"/>
      <c r="N1436" s="626"/>
      <c r="O1436" s="36"/>
      <c r="P1436" s="151" t="s">
        <v>1474</v>
      </c>
      <c r="Q1436" s="150"/>
      <c r="R1436" s="150" t="str">
        <f t="shared" si="144"/>
        <v/>
      </c>
      <c r="S1436" s="15"/>
      <c r="T1436" s="15"/>
      <c r="U1436" s="15"/>
      <c r="V1436" s="15"/>
      <c r="W1436" s="473"/>
      <c r="X1436" s="473"/>
      <c r="Y1436" s="15"/>
      <c r="Z1436" s="15"/>
      <c r="AA1436" s="15"/>
      <c r="AC1436" s="16"/>
      <c r="AD1436" s="15">
        <v>1</v>
      </c>
      <c r="AE1436" s="16"/>
      <c r="AF1436" s="16"/>
      <c r="AG1436" s="16"/>
      <c r="AH1436" s="16"/>
      <c r="AI1436" s="16"/>
      <c r="AJ1436" s="16"/>
      <c r="AK1436" s="16"/>
      <c r="AL1436" s="16"/>
      <c r="AM1436" s="16"/>
      <c r="AN1436" s="16"/>
      <c r="AO1436" s="16"/>
      <c r="AP1436" s="16"/>
      <c r="AQ1436" s="16"/>
    </row>
    <row r="1437" spans="1:43" s="17" customFormat="1" ht="12.75" hidden="1" customHeight="1">
      <c r="A1437" s="126">
        <v>126313000</v>
      </c>
      <c r="B1437" s="72"/>
      <c r="C1437" s="144" t="s">
        <v>353</v>
      </c>
      <c r="D1437" s="46"/>
      <c r="E1437" s="145"/>
      <c r="F1437" s="146"/>
      <c r="G1437" s="147"/>
      <c r="H1437" s="148"/>
      <c r="I1437" s="158"/>
      <c r="J1437" s="146"/>
      <c r="K1437" s="146"/>
      <c r="L1437" s="149"/>
      <c r="M1437" s="623"/>
      <c r="N1437" s="626"/>
      <c r="O1437" s="36"/>
      <c r="P1437" s="151" t="s">
        <v>1474</v>
      </c>
      <c r="Q1437" s="150"/>
      <c r="R1437" s="150" t="str">
        <f t="shared" si="144"/>
        <v/>
      </c>
      <c r="S1437" s="15"/>
      <c r="T1437" s="15"/>
      <c r="U1437" s="15"/>
      <c r="V1437" s="15"/>
      <c r="W1437" s="473"/>
      <c r="X1437" s="473"/>
      <c r="Y1437" s="15"/>
      <c r="Z1437" s="15"/>
      <c r="AA1437" s="15"/>
      <c r="AC1437" s="16"/>
      <c r="AD1437" s="15">
        <v>1</v>
      </c>
      <c r="AE1437" s="16"/>
      <c r="AF1437" s="16"/>
      <c r="AG1437" s="16"/>
      <c r="AH1437" s="16"/>
      <c r="AI1437" s="16"/>
      <c r="AJ1437" s="16"/>
      <c r="AK1437" s="16"/>
      <c r="AL1437" s="16"/>
      <c r="AM1437" s="16"/>
      <c r="AN1437" s="16"/>
      <c r="AO1437" s="16"/>
      <c r="AP1437" s="16"/>
      <c r="AQ1437" s="16"/>
    </row>
    <row r="1438" spans="1:43" s="17" customFormat="1" ht="12.75" hidden="1" customHeight="1">
      <c r="A1438" s="126">
        <v>126314000</v>
      </c>
      <c r="B1438" s="72"/>
      <c r="C1438" s="144" t="s">
        <v>354</v>
      </c>
      <c r="D1438" s="46"/>
      <c r="E1438" s="145"/>
      <c r="F1438" s="146"/>
      <c r="G1438" s="147"/>
      <c r="H1438" s="148"/>
      <c r="I1438" s="158"/>
      <c r="J1438" s="146"/>
      <c r="K1438" s="146"/>
      <c r="L1438" s="149"/>
      <c r="M1438" s="623"/>
      <c r="N1438" s="626"/>
      <c r="O1438" s="36"/>
      <c r="P1438" s="151" t="s">
        <v>1474</v>
      </c>
      <c r="Q1438" s="150"/>
      <c r="R1438" s="150" t="str">
        <f t="shared" si="144"/>
        <v/>
      </c>
      <c r="S1438" s="15"/>
      <c r="T1438" s="15"/>
      <c r="U1438" s="15"/>
      <c r="V1438" s="15"/>
      <c r="W1438" s="473"/>
      <c r="X1438" s="473"/>
      <c r="Y1438" s="15"/>
      <c r="Z1438" s="15"/>
      <c r="AA1438" s="15"/>
      <c r="AC1438" s="16"/>
      <c r="AD1438" s="15">
        <v>1</v>
      </c>
      <c r="AE1438" s="16"/>
      <c r="AF1438" s="16"/>
      <c r="AG1438" s="16"/>
      <c r="AH1438" s="16"/>
      <c r="AI1438" s="16"/>
      <c r="AJ1438" s="16"/>
      <c r="AK1438" s="16"/>
      <c r="AL1438" s="16"/>
      <c r="AM1438" s="16"/>
      <c r="AN1438" s="16"/>
      <c r="AO1438" s="16"/>
      <c r="AP1438" s="16"/>
      <c r="AQ1438" s="16"/>
    </row>
    <row r="1439" spans="1:43" s="17" customFormat="1" ht="12.75" hidden="1" customHeight="1">
      <c r="A1439" s="126">
        <v>126315000</v>
      </c>
      <c r="B1439" s="72"/>
      <c r="C1439" s="144" t="s">
        <v>355</v>
      </c>
      <c r="D1439" s="46"/>
      <c r="E1439" s="145"/>
      <c r="F1439" s="146"/>
      <c r="G1439" s="147"/>
      <c r="H1439" s="148"/>
      <c r="I1439" s="158"/>
      <c r="J1439" s="146"/>
      <c r="K1439" s="146"/>
      <c r="L1439" s="149"/>
      <c r="M1439" s="623"/>
      <c r="N1439" s="626"/>
      <c r="O1439" s="36"/>
      <c r="P1439" s="151" t="s">
        <v>1474</v>
      </c>
      <c r="Q1439" s="150"/>
      <c r="R1439" s="150" t="str">
        <f t="shared" si="144"/>
        <v/>
      </c>
      <c r="S1439" s="15"/>
      <c r="T1439" s="15"/>
      <c r="U1439" s="15"/>
      <c r="V1439" s="15"/>
      <c r="W1439" s="473"/>
      <c r="X1439" s="473"/>
      <c r="Y1439" s="15"/>
      <c r="Z1439" s="15"/>
      <c r="AA1439" s="15"/>
      <c r="AC1439" s="16"/>
      <c r="AD1439" s="15">
        <v>1</v>
      </c>
      <c r="AE1439" s="16"/>
      <c r="AF1439" s="16"/>
      <c r="AG1439" s="16"/>
      <c r="AH1439" s="16"/>
      <c r="AI1439" s="16"/>
      <c r="AJ1439" s="16"/>
      <c r="AK1439" s="16"/>
      <c r="AL1439" s="16"/>
      <c r="AM1439" s="16"/>
      <c r="AN1439" s="16"/>
      <c r="AO1439" s="16"/>
      <c r="AP1439" s="16"/>
      <c r="AQ1439" s="16"/>
    </row>
    <row r="1440" spans="1:43" s="17" customFormat="1" ht="12.75" hidden="1" customHeight="1">
      <c r="A1440" s="126">
        <v>126316000</v>
      </c>
      <c r="B1440" s="72"/>
      <c r="C1440" s="144" t="s">
        <v>356</v>
      </c>
      <c r="D1440" s="46"/>
      <c r="E1440" s="145"/>
      <c r="F1440" s="146"/>
      <c r="G1440" s="147"/>
      <c r="H1440" s="148"/>
      <c r="I1440" s="158"/>
      <c r="J1440" s="146"/>
      <c r="K1440" s="146"/>
      <c r="L1440" s="149"/>
      <c r="M1440" s="623"/>
      <c r="N1440" s="626"/>
      <c r="O1440" s="36"/>
      <c r="P1440" s="151" t="s">
        <v>1474</v>
      </c>
      <c r="Q1440" s="150"/>
      <c r="R1440" s="150" t="str">
        <f t="shared" si="144"/>
        <v/>
      </c>
      <c r="S1440" s="15"/>
      <c r="T1440" s="15"/>
      <c r="U1440" s="15"/>
      <c r="V1440" s="15"/>
      <c r="W1440" s="473"/>
      <c r="X1440" s="473"/>
      <c r="Y1440" s="15"/>
      <c r="Z1440" s="15"/>
      <c r="AA1440" s="15"/>
      <c r="AC1440" s="16"/>
      <c r="AD1440" s="15">
        <v>1</v>
      </c>
      <c r="AE1440" s="16"/>
      <c r="AF1440" s="16"/>
      <c r="AG1440" s="16"/>
      <c r="AH1440" s="16"/>
      <c r="AI1440" s="16"/>
      <c r="AJ1440" s="16"/>
      <c r="AK1440" s="16"/>
      <c r="AL1440" s="16"/>
      <c r="AM1440" s="16"/>
      <c r="AN1440" s="16"/>
      <c r="AO1440" s="16"/>
      <c r="AP1440" s="16"/>
      <c r="AQ1440" s="16"/>
    </row>
    <row r="1441" spans="1:43" s="17" customFormat="1" ht="12.75" hidden="1" customHeight="1" thickBot="1">
      <c r="A1441" s="126">
        <v>126317000</v>
      </c>
      <c r="B1441" s="74"/>
      <c r="C1441" s="167" t="s">
        <v>357</v>
      </c>
      <c r="D1441" s="46"/>
      <c r="E1441" s="145"/>
      <c r="F1441" s="146"/>
      <c r="G1441" s="147"/>
      <c r="H1441" s="148"/>
      <c r="I1441" s="158"/>
      <c r="J1441" s="146"/>
      <c r="K1441" s="146"/>
      <c r="L1441" s="149"/>
      <c r="M1441" s="623"/>
      <c r="N1441" s="626"/>
      <c r="O1441" s="36"/>
      <c r="P1441" s="151" t="s">
        <v>1474</v>
      </c>
      <c r="Q1441" s="150"/>
      <c r="R1441" s="150" t="str">
        <f t="shared" si="144"/>
        <v/>
      </c>
      <c r="S1441" s="15"/>
      <c r="T1441" s="15"/>
      <c r="U1441" s="15"/>
      <c r="V1441" s="15"/>
      <c r="W1441" s="473"/>
      <c r="X1441" s="473"/>
      <c r="Y1441" s="15"/>
      <c r="Z1441" s="15"/>
      <c r="AA1441" s="15"/>
      <c r="AC1441" s="16"/>
      <c r="AD1441" s="15">
        <v>1</v>
      </c>
      <c r="AE1441" s="16"/>
      <c r="AF1441" s="16"/>
      <c r="AG1441" s="16"/>
      <c r="AH1441" s="16"/>
      <c r="AI1441" s="16"/>
      <c r="AJ1441" s="16"/>
      <c r="AK1441" s="16"/>
      <c r="AL1441" s="16"/>
      <c r="AM1441" s="16"/>
      <c r="AN1441" s="16"/>
      <c r="AO1441" s="16"/>
      <c r="AP1441" s="16"/>
      <c r="AQ1441" s="16"/>
    </row>
    <row r="1442" spans="1:43" s="18" customFormat="1" ht="15.75" hidden="1" customHeight="1">
      <c r="A1442" s="126" t="s">
        <v>611</v>
      </c>
      <c r="B1442" s="755" t="s">
        <v>359</v>
      </c>
      <c r="C1442" s="756"/>
      <c r="D1442" s="25"/>
      <c r="E1442" s="90">
        <f t="shared" ref="E1442:N1442" si="147">SUM(E1443:E1454)</f>
        <v>0</v>
      </c>
      <c r="F1442" s="91">
        <f t="shared" si="147"/>
        <v>0</v>
      </c>
      <c r="G1442" s="92">
        <f t="shared" si="147"/>
        <v>0</v>
      </c>
      <c r="H1442" s="611">
        <f t="shared" si="147"/>
        <v>0</v>
      </c>
      <c r="I1442" s="612">
        <f t="shared" si="147"/>
        <v>0</v>
      </c>
      <c r="J1442" s="91">
        <f t="shared" si="147"/>
        <v>0</v>
      </c>
      <c r="K1442" s="91">
        <f t="shared" si="147"/>
        <v>0</v>
      </c>
      <c r="L1442" s="93">
        <f t="shared" si="147"/>
        <v>0</v>
      </c>
      <c r="M1442" s="612">
        <f t="shared" si="147"/>
        <v>0</v>
      </c>
      <c r="N1442" s="93">
        <f t="shared" si="147"/>
        <v>0</v>
      </c>
      <c r="O1442" s="36"/>
      <c r="P1442" s="151" t="s">
        <v>1500</v>
      </c>
      <c r="Q1442" s="150"/>
      <c r="R1442" s="150" t="str">
        <f t="shared" si="144"/>
        <v/>
      </c>
      <c r="S1442" s="15"/>
      <c r="T1442" s="15"/>
      <c r="U1442" s="15"/>
      <c r="V1442" s="15"/>
      <c r="W1442" s="473"/>
      <c r="X1442" s="473"/>
      <c r="Y1442" s="15"/>
      <c r="Z1442" s="15"/>
      <c r="AA1442" s="15"/>
      <c r="AC1442" s="15"/>
      <c r="AD1442" s="15">
        <v>1</v>
      </c>
      <c r="AE1442" s="15"/>
      <c r="AF1442" s="15"/>
      <c r="AG1442" s="15"/>
      <c r="AH1442" s="15"/>
      <c r="AI1442" s="15"/>
      <c r="AJ1442" s="15"/>
      <c r="AK1442" s="15"/>
      <c r="AL1442" s="15"/>
      <c r="AM1442" s="15"/>
      <c r="AN1442" s="15"/>
      <c r="AO1442" s="15"/>
      <c r="AP1442" s="15"/>
      <c r="AQ1442" s="15"/>
    </row>
    <row r="1443" spans="1:43" s="17" customFormat="1" ht="12.75" hidden="1" customHeight="1">
      <c r="A1443" s="126">
        <v>126501000</v>
      </c>
      <c r="B1443" s="72"/>
      <c r="C1443" s="144" t="s">
        <v>360</v>
      </c>
      <c r="D1443" s="46"/>
      <c r="E1443" s="145"/>
      <c r="F1443" s="146"/>
      <c r="G1443" s="147"/>
      <c r="H1443" s="148"/>
      <c r="I1443" s="158"/>
      <c r="J1443" s="146"/>
      <c r="K1443" s="146"/>
      <c r="L1443" s="149"/>
      <c r="M1443" s="623"/>
      <c r="N1443" s="626"/>
      <c r="O1443" s="36"/>
      <c r="P1443" s="151" t="s">
        <v>1474</v>
      </c>
      <c r="Q1443" s="150"/>
      <c r="R1443" s="150" t="str">
        <f t="shared" si="144"/>
        <v/>
      </c>
      <c r="S1443" s="15"/>
      <c r="T1443" s="15"/>
      <c r="U1443" s="15"/>
      <c r="V1443" s="15"/>
      <c r="W1443" s="473"/>
      <c r="X1443" s="473"/>
      <c r="Y1443" s="15"/>
      <c r="Z1443" s="15"/>
      <c r="AA1443" s="15"/>
      <c r="AC1443" s="16"/>
      <c r="AD1443" s="15">
        <v>1</v>
      </c>
      <c r="AE1443" s="16"/>
      <c r="AF1443" s="16"/>
      <c r="AG1443" s="16"/>
      <c r="AH1443" s="16"/>
      <c r="AI1443" s="16"/>
      <c r="AJ1443" s="16"/>
      <c r="AK1443" s="16"/>
      <c r="AL1443" s="16"/>
      <c r="AM1443" s="16"/>
      <c r="AN1443" s="16"/>
      <c r="AO1443" s="16"/>
      <c r="AP1443" s="16"/>
      <c r="AQ1443" s="16"/>
    </row>
    <row r="1444" spans="1:43" s="17" customFormat="1" ht="12.75" hidden="1" customHeight="1">
      <c r="A1444" s="126">
        <v>126502000</v>
      </c>
      <c r="B1444" s="72"/>
      <c r="C1444" s="144" t="s">
        <v>361</v>
      </c>
      <c r="D1444" s="46"/>
      <c r="E1444" s="145"/>
      <c r="F1444" s="146"/>
      <c r="G1444" s="147"/>
      <c r="H1444" s="148"/>
      <c r="I1444" s="158"/>
      <c r="J1444" s="146"/>
      <c r="K1444" s="146"/>
      <c r="L1444" s="149"/>
      <c r="M1444" s="623"/>
      <c r="N1444" s="626"/>
      <c r="O1444" s="36"/>
      <c r="P1444" s="151" t="s">
        <v>1474</v>
      </c>
      <c r="Q1444" s="150"/>
      <c r="R1444" s="150" t="str">
        <f t="shared" si="144"/>
        <v/>
      </c>
      <c r="S1444" s="15"/>
      <c r="T1444" s="15"/>
      <c r="U1444" s="15"/>
      <c r="V1444" s="15"/>
      <c r="W1444" s="473"/>
      <c r="X1444" s="473"/>
      <c r="Y1444" s="15"/>
      <c r="Z1444" s="15"/>
      <c r="AA1444" s="15"/>
      <c r="AC1444" s="16"/>
      <c r="AD1444" s="15">
        <v>1</v>
      </c>
      <c r="AE1444" s="16"/>
      <c r="AF1444" s="16"/>
      <c r="AG1444" s="16"/>
      <c r="AH1444" s="16"/>
      <c r="AI1444" s="16"/>
      <c r="AJ1444" s="16"/>
      <c r="AK1444" s="16"/>
      <c r="AL1444" s="16"/>
      <c r="AM1444" s="16"/>
      <c r="AN1444" s="16"/>
      <c r="AO1444" s="16"/>
      <c r="AP1444" s="16"/>
      <c r="AQ1444" s="16"/>
    </row>
    <row r="1445" spans="1:43" s="17" customFormat="1" ht="12.75" hidden="1" customHeight="1">
      <c r="A1445" s="126">
        <v>126503000</v>
      </c>
      <c r="B1445" s="72"/>
      <c r="C1445" s="144" t="s">
        <v>2744</v>
      </c>
      <c r="D1445" s="46"/>
      <c r="E1445" s="145"/>
      <c r="F1445" s="146"/>
      <c r="G1445" s="147"/>
      <c r="H1445" s="148"/>
      <c r="I1445" s="158"/>
      <c r="J1445" s="146"/>
      <c r="K1445" s="146"/>
      <c r="L1445" s="149"/>
      <c r="M1445" s="623"/>
      <c r="N1445" s="626"/>
      <c r="O1445" s="36"/>
      <c r="P1445" s="151" t="s">
        <v>1474</v>
      </c>
      <c r="Q1445" s="150"/>
      <c r="R1445" s="150" t="str">
        <f t="shared" si="144"/>
        <v/>
      </c>
      <c r="S1445" s="15"/>
      <c r="T1445" s="15"/>
      <c r="U1445" s="15"/>
      <c r="V1445" s="15"/>
      <c r="W1445" s="473"/>
      <c r="X1445" s="473"/>
      <c r="Y1445" s="15"/>
      <c r="Z1445" s="15"/>
      <c r="AA1445" s="15"/>
      <c r="AC1445" s="16"/>
      <c r="AD1445" s="15">
        <v>1</v>
      </c>
      <c r="AE1445" s="16"/>
      <c r="AF1445" s="16"/>
      <c r="AG1445" s="16"/>
      <c r="AH1445" s="16"/>
      <c r="AI1445" s="16"/>
      <c r="AJ1445" s="16"/>
      <c r="AK1445" s="16"/>
      <c r="AL1445" s="16"/>
      <c r="AM1445" s="16"/>
      <c r="AN1445" s="16"/>
      <c r="AO1445" s="16"/>
      <c r="AP1445" s="16"/>
      <c r="AQ1445" s="16"/>
    </row>
    <row r="1446" spans="1:43" s="17" customFormat="1" ht="12.75" hidden="1" customHeight="1">
      <c r="A1446" s="126">
        <v>126504000</v>
      </c>
      <c r="B1446" s="72"/>
      <c r="C1446" s="73" t="s">
        <v>613</v>
      </c>
      <c r="D1446" s="46"/>
      <c r="E1446" s="145"/>
      <c r="F1446" s="146"/>
      <c r="G1446" s="147"/>
      <c r="H1446" s="148"/>
      <c r="I1446" s="158"/>
      <c r="J1446" s="146"/>
      <c r="K1446" s="146"/>
      <c r="L1446" s="149"/>
      <c r="M1446" s="623"/>
      <c r="N1446" s="626"/>
      <c r="O1446" s="36"/>
      <c r="P1446" s="151" t="s">
        <v>1474</v>
      </c>
      <c r="Q1446" s="150"/>
      <c r="R1446" s="150" t="str">
        <f t="shared" si="144"/>
        <v/>
      </c>
      <c r="S1446" s="15"/>
      <c r="T1446" s="15"/>
      <c r="U1446" s="15"/>
      <c r="V1446" s="15"/>
      <c r="W1446" s="473"/>
      <c r="X1446" s="473"/>
      <c r="Y1446" s="15"/>
      <c r="Z1446" s="15"/>
      <c r="AA1446" s="15"/>
      <c r="AC1446" s="16"/>
      <c r="AD1446" s="15">
        <v>1</v>
      </c>
      <c r="AE1446" s="16"/>
      <c r="AF1446" s="16"/>
      <c r="AG1446" s="16"/>
      <c r="AH1446" s="16"/>
      <c r="AI1446" s="16"/>
      <c r="AJ1446" s="16"/>
      <c r="AK1446" s="16"/>
      <c r="AL1446" s="16"/>
      <c r="AM1446" s="16"/>
      <c r="AN1446" s="16"/>
      <c r="AO1446" s="16"/>
      <c r="AP1446" s="16"/>
      <c r="AQ1446" s="16"/>
    </row>
    <row r="1447" spans="1:43" s="17" customFormat="1" ht="12.75" hidden="1" customHeight="1">
      <c r="A1447" s="126">
        <v>126505000</v>
      </c>
      <c r="B1447" s="72"/>
      <c r="C1447" s="144" t="s">
        <v>362</v>
      </c>
      <c r="D1447" s="46"/>
      <c r="E1447" s="145"/>
      <c r="F1447" s="146"/>
      <c r="G1447" s="147"/>
      <c r="H1447" s="148"/>
      <c r="I1447" s="158"/>
      <c r="J1447" s="146"/>
      <c r="K1447" s="146"/>
      <c r="L1447" s="149"/>
      <c r="M1447" s="623"/>
      <c r="N1447" s="626"/>
      <c r="O1447" s="36"/>
      <c r="P1447" s="151" t="s">
        <v>1474</v>
      </c>
      <c r="Q1447" s="150"/>
      <c r="R1447" s="150" t="str">
        <f t="shared" si="144"/>
        <v/>
      </c>
      <c r="S1447" s="15"/>
      <c r="T1447" s="15"/>
      <c r="U1447" s="15"/>
      <c r="V1447" s="15"/>
      <c r="W1447" s="473"/>
      <c r="X1447" s="473"/>
      <c r="Y1447" s="15"/>
      <c r="Z1447" s="15"/>
      <c r="AA1447" s="15"/>
      <c r="AC1447" s="16"/>
      <c r="AD1447" s="15">
        <v>1</v>
      </c>
      <c r="AE1447" s="16"/>
      <c r="AF1447" s="16"/>
      <c r="AG1447" s="16"/>
      <c r="AH1447" s="16"/>
      <c r="AI1447" s="16"/>
      <c r="AJ1447" s="16"/>
      <c r="AK1447" s="16"/>
      <c r="AL1447" s="16"/>
      <c r="AM1447" s="16"/>
      <c r="AN1447" s="16"/>
      <c r="AO1447" s="16"/>
      <c r="AP1447" s="16"/>
      <c r="AQ1447" s="16"/>
    </row>
    <row r="1448" spans="1:43" s="17" customFormat="1" ht="12.75" hidden="1" customHeight="1">
      <c r="A1448" s="126">
        <v>126508000</v>
      </c>
      <c r="B1448" s="72"/>
      <c r="C1448" s="144" t="s">
        <v>365</v>
      </c>
      <c r="D1448" s="46"/>
      <c r="E1448" s="145"/>
      <c r="F1448" s="146"/>
      <c r="G1448" s="147"/>
      <c r="H1448" s="148"/>
      <c r="I1448" s="158"/>
      <c r="J1448" s="146"/>
      <c r="K1448" s="146"/>
      <c r="L1448" s="149"/>
      <c r="M1448" s="623"/>
      <c r="N1448" s="626"/>
      <c r="O1448" s="36"/>
      <c r="P1448" s="151" t="s">
        <v>1474</v>
      </c>
      <c r="Q1448" s="150"/>
      <c r="R1448" s="150" t="str">
        <f t="shared" si="144"/>
        <v/>
      </c>
      <c r="S1448" s="15"/>
      <c r="T1448" s="15"/>
      <c r="U1448" s="15"/>
      <c r="V1448" s="15"/>
      <c r="W1448" s="473"/>
      <c r="X1448" s="473"/>
      <c r="Y1448" s="15"/>
      <c r="Z1448" s="15"/>
      <c r="AA1448" s="15"/>
      <c r="AC1448" s="16"/>
      <c r="AD1448" s="15">
        <v>1</v>
      </c>
      <c r="AE1448" s="16"/>
      <c r="AF1448" s="16"/>
      <c r="AG1448" s="16"/>
      <c r="AH1448" s="16"/>
      <c r="AI1448" s="16"/>
      <c r="AJ1448" s="16"/>
      <c r="AK1448" s="16"/>
      <c r="AL1448" s="16"/>
      <c r="AM1448" s="16"/>
      <c r="AN1448" s="16"/>
      <c r="AO1448" s="16"/>
      <c r="AP1448" s="16"/>
      <c r="AQ1448" s="16"/>
    </row>
    <row r="1449" spans="1:43" s="17" customFormat="1" ht="12.75" hidden="1" customHeight="1">
      <c r="A1449" s="126">
        <v>126506000</v>
      </c>
      <c r="B1449" s="72"/>
      <c r="C1449" s="144" t="s">
        <v>363</v>
      </c>
      <c r="D1449" s="46"/>
      <c r="E1449" s="145"/>
      <c r="F1449" s="146"/>
      <c r="G1449" s="147"/>
      <c r="H1449" s="148"/>
      <c r="I1449" s="158"/>
      <c r="J1449" s="146"/>
      <c r="K1449" s="146"/>
      <c r="L1449" s="149"/>
      <c r="M1449" s="623"/>
      <c r="N1449" s="626"/>
      <c r="O1449" s="36"/>
      <c r="P1449" s="151" t="s">
        <v>1474</v>
      </c>
      <c r="Q1449" s="150"/>
      <c r="R1449" s="150" t="str">
        <f t="shared" si="144"/>
        <v/>
      </c>
      <c r="S1449" s="15"/>
      <c r="T1449" s="15"/>
      <c r="U1449" s="15"/>
      <c r="V1449" s="15"/>
      <c r="W1449" s="473"/>
      <c r="X1449" s="473"/>
      <c r="Y1449" s="15"/>
      <c r="Z1449" s="15"/>
      <c r="AA1449" s="15"/>
      <c r="AC1449" s="16"/>
      <c r="AD1449" s="15">
        <v>1</v>
      </c>
      <c r="AE1449" s="16"/>
      <c r="AF1449" s="16"/>
      <c r="AG1449" s="16"/>
      <c r="AH1449" s="16"/>
      <c r="AI1449" s="16"/>
      <c r="AJ1449" s="16"/>
      <c r="AK1449" s="16"/>
      <c r="AL1449" s="16"/>
      <c r="AM1449" s="16"/>
      <c r="AN1449" s="16"/>
      <c r="AO1449" s="16"/>
      <c r="AP1449" s="16"/>
      <c r="AQ1449" s="16"/>
    </row>
    <row r="1450" spans="1:43" s="17" customFormat="1" ht="12.75" hidden="1" customHeight="1">
      <c r="A1450" s="126">
        <v>126507000</v>
      </c>
      <c r="B1450" s="72"/>
      <c r="C1450" s="144" t="s">
        <v>364</v>
      </c>
      <c r="D1450" s="46"/>
      <c r="E1450" s="145"/>
      <c r="F1450" s="146"/>
      <c r="G1450" s="147"/>
      <c r="H1450" s="148"/>
      <c r="I1450" s="158"/>
      <c r="J1450" s="146"/>
      <c r="K1450" s="146"/>
      <c r="L1450" s="149"/>
      <c r="M1450" s="623"/>
      <c r="N1450" s="626"/>
      <c r="O1450" s="36"/>
      <c r="P1450" s="151" t="s">
        <v>1474</v>
      </c>
      <c r="Q1450" s="150"/>
      <c r="R1450" s="150" t="str">
        <f t="shared" si="144"/>
        <v/>
      </c>
      <c r="S1450" s="15"/>
      <c r="T1450" s="15"/>
      <c r="U1450" s="15"/>
      <c r="V1450" s="15"/>
      <c r="W1450" s="473"/>
      <c r="X1450" s="473"/>
      <c r="Y1450" s="15"/>
      <c r="Z1450" s="15"/>
      <c r="AA1450" s="15"/>
      <c r="AC1450" s="16"/>
      <c r="AD1450" s="15">
        <v>1</v>
      </c>
      <c r="AE1450" s="16"/>
      <c r="AF1450" s="16"/>
      <c r="AG1450" s="16"/>
      <c r="AH1450" s="16"/>
      <c r="AI1450" s="16"/>
      <c r="AJ1450" s="16"/>
      <c r="AK1450" s="16"/>
      <c r="AL1450" s="16"/>
      <c r="AM1450" s="16"/>
      <c r="AN1450" s="16"/>
      <c r="AO1450" s="16"/>
      <c r="AP1450" s="16"/>
      <c r="AQ1450" s="16"/>
    </row>
    <row r="1451" spans="1:43" s="17" customFormat="1" ht="12.75" hidden="1" customHeight="1">
      <c r="A1451" s="126">
        <v>126509000</v>
      </c>
      <c r="B1451" s="72"/>
      <c r="C1451" s="144" t="s">
        <v>366</v>
      </c>
      <c r="D1451" s="46"/>
      <c r="E1451" s="145"/>
      <c r="F1451" s="146"/>
      <c r="G1451" s="147"/>
      <c r="H1451" s="148"/>
      <c r="I1451" s="158"/>
      <c r="J1451" s="146"/>
      <c r="K1451" s="146"/>
      <c r="L1451" s="149"/>
      <c r="M1451" s="623"/>
      <c r="N1451" s="626"/>
      <c r="O1451" s="36"/>
      <c r="P1451" s="151" t="s">
        <v>1474</v>
      </c>
      <c r="Q1451" s="150"/>
      <c r="R1451" s="150" t="str">
        <f t="shared" si="144"/>
        <v/>
      </c>
      <c r="S1451" s="15"/>
      <c r="T1451" s="15"/>
      <c r="U1451" s="15"/>
      <c r="V1451" s="15"/>
      <c r="W1451" s="473"/>
      <c r="X1451" s="473"/>
      <c r="Y1451" s="15"/>
      <c r="Z1451" s="15"/>
      <c r="AA1451" s="15"/>
      <c r="AC1451" s="16"/>
      <c r="AD1451" s="15">
        <v>1</v>
      </c>
      <c r="AE1451" s="16"/>
      <c r="AF1451" s="16"/>
      <c r="AG1451" s="16"/>
      <c r="AH1451" s="16"/>
      <c r="AI1451" s="16"/>
      <c r="AJ1451" s="16"/>
      <c r="AK1451" s="16"/>
      <c r="AL1451" s="16"/>
      <c r="AM1451" s="16"/>
      <c r="AN1451" s="16"/>
      <c r="AO1451" s="16"/>
      <c r="AP1451" s="16"/>
      <c r="AQ1451" s="16"/>
    </row>
    <row r="1452" spans="1:43" s="17" customFormat="1" ht="12.75" hidden="1" customHeight="1">
      <c r="A1452" s="126">
        <v>126510000</v>
      </c>
      <c r="B1452" s="72"/>
      <c r="C1452" s="144" t="s">
        <v>367</v>
      </c>
      <c r="D1452" s="46"/>
      <c r="E1452" s="145"/>
      <c r="F1452" s="146"/>
      <c r="G1452" s="147"/>
      <c r="H1452" s="148"/>
      <c r="I1452" s="158"/>
      <c r="J1452" s="146"/>
      <c r="K1452" s="146"/>
      <c r="L1452" s="149"/>
      <c r="M1452" s="623"/>
      <c r="N1452" s="626"/>
      <c r="O1452" s="36"/>
      <c r="P1452" s="151" t="s">
        <v>1474</v>
      </c>
      <c r="Q1452" s="150"/>
      <c r="R1452" s="150" t="str">
        <f t="shared" si="144"/>
        <v/>
      </c>
      <c r="S1452" s="15"/>
      <c r="T1452" s="15"/>
      <c r="U1452" s="15"/>
      <c r="V1452" s="15"/>
      <c r="W1452" s="473"/>
      <c r="X1452" s="473"/>
      <c r="Y1452" s="15"/>
      <c r="Z1452" s="15"/>
      <c r="AA1452" s="15"/>
      <c r="AC1452" s="16"/>
      <c r="AD1452" s="15">
        <v>1</v>
      </c>
      <c r="AE1452" s="16"/>
      <c r="AF1452" s="16"/>
      <c r="AG1452" s="16"/>
      <c r="AH1452" s="16"/>
      <c r="AI1452" s="16"/>
      <c r="AJ1452" s="16"/>
      <c r="AK1452" s="16"/>
      <c r="AL1452" s="16"/>
      <c r="AM1452" s="16"/>
      <c r="AN1452" s="16"/>
      <c r="AO1452" s="16"/>
      <c r="AP1452" s="16"/>
      <c r="AQ1452" s="16"/>
    </row>
    <row r="1453" spans="1:43" s="17" customFormat="1" ht="12.75" hidden="1" customHeight="1">
      <c r="A1453" s="126">
        <v>126512000</v>
      </c>
      <c r="B1453" s="72"/>
      <c r="C1453" s="144" t="s">
        <v>368</v>
      </c>
      <c r="D1453" s="46"/>
      <c r="E1453" s="145"/>
      <c r="F1453" s="146"/>
      <c r="G1453" s="147"/>
      <c r="H1453" s="148"/>
      <c r="I1453" s="158"/>
      <c r="J1453" s="146"/>
      <c r="K1453" s="146"/>
      <c r="L1453" s="149"/>
      <c r="M1453" s="623"/>
      <c r="N1453" s="626"/>
      <c r="O1453" s="36"/>
      <c r="P1453" s="151" t="s">
        <v>1474</v>
      </c>
      <c r="Q1453" s="150"/>
      <c r="R1453" s="150" t="str">
        <f t="shared" si="144"/>
        <v/>
      </c>
      <c r="S1453" s="15"/>
      <c r="T1453" s="15"/>
      <c r="U1453" s="15"/>
      <c r="V1453" s="15"/>
      <c r="W1453" s="473"/>
      <c r="X1453" s="473"/>
      <c r="Y1453" s="15"/>
      <c r="Z1453" s="15"/>
      <c r="AA1453" s="15"/>
      <c r="AC1453" s="16"/>
      <c r="AD1453" s="15">
        <v>1</v>
      </c>
      <c r="AE1453" s="16"/>
      <c r="AF1453" s="16"/>
      <c r="AG1453" s="16"/>
      <c r="AH1453" s="16"/>
      <c r="AI1453" s="16"/>
      <c r="AJ1453" s="16"/>
      <c r="AK1453" s="16"/>
      <c r="AL1453" s="16"/>
      <c r="AM1453" s="16"/>
      <c r="AN1453" s="16"/>
      <c r="AO1453" s="16"/>
      <c r="AP1453" s="16"/>
      <c r="AQ1453" s="16"/>
    </row>
    <row r="1454" spans="1:43" s="17" customFormat="1" ht="12.75" hidden="1" customHeight="1" thickBot="1">
      <c r="A1454" s="126">
        <v>126511000</v>
      </c>
      <c r="B1454" s="74"/>
      <c r="C1454" s="167" t="s">
        <v>612</v>
      </c>
      <c r="D1454" s="46"/>
      <c r="E1454" s="663"/>
      <c r="F1454" s="664"/>
      <c r="G1454" s="665"/>
      <c r="H1454" s="666"/>
      <c r="I1454" s="667"/>
      <c r="J1454" s="664"/>
      <c r="K1454" s="664"/>
      <c r="L1454" s="668"/>
      <c r="M1454" s="708"/>
      <c r="N1454" s="707"/>
      <c r="O1454" s="36"/>
      <c r="P1454" s="151" t="s">
        <v>1473</v>
      </c>
      <c r="Q1454" s="150"/>
      <c r="R1454" s="150" t="str">
        <f t="shared" si="144"/>
        <v/>
      </c>
      <c r="S1454" s="15"/>
      <c r="T1454" s="15"/>
      <c r="U1454" s="15"/>
      <c r="V1454" s="15"/>
      <c r="W1454" s="473"/>
      <c r="X1454" s="473"/>
      <c r="Y1454" s="15"/>
      <c r="Z1454" s="15"/>
      <c r="AA1454" s="15"/>
      <c r="AC1454" s="16"/>
      <c r="AD1454" s="15">
        <v>1</v>
      </c>
      <c r="AE1454" s="16"/>
      <c r="AF1454" s="16"/>
      <c r="AG1454" s="16"/>
      <c r="AH1454" s="16"/>
      <c r="AI1454" s="16"/>
      <c r="AJ1454" s="16"/>
      <c r="AK1454" s="16"/>
      <c r="AL1454" s="16"/>
      <c r="AM1454" s="16"/>
      <c r="AN1454" s="16"/>
      <c r="AO1454" s="16"/>
      <c r="AP1454" s="16"/>
      <c r="AQ1454" s="16"/>
    </row>
    <row r="1455" spans="1:43" s="18" customFormat="1" ht="21.75" customHeight="1" thickBot="1">
      <c r="A1455" s="126" t="s">
        <v>615</v>
      </c>
      <c r="B1455" s="897" t="s">
        <v>616</v>
      </c>
      <c r="C1455" s="898"/>
      <c r="D1455" s="47"/>
      <c r="E1455" s="86">
        <f t="shared" ref="E1455:N1455" si="148">SUM(E1456,E1469,E1484,E1492,E1514)</f>
        <v>190</v>
      </c>
      <c r="F1455" s="87">
        <f t="shared" si="148"/>
        <v>9962</v>
      </c>
      <c r="G1455" s="88">
        <f t="shared" si="148"/>
        <v>45063</v>
      </c>
      <c r="H1455" s="114">
        <f t="shared" si="148"/>
        <v>2</v>
      </c>
      <c r="I1455" s="89">
        <f t="shared" si="148"/>
        <v>4</v>
      </c>
      <c r="J1455" s="87">
        <f t="shared" si="148"/>
        <v>22</v>
      </c>
      <c r="K1455" s="87">
        <f t="shared" si="148"/>
        <v>0</v>
      </c>
      <c r="L1455" s="672">
        <f t="shared" si="148"/>
        <v>0</v>
      </c>
      <c r="M1455" s="89">
        <f t="shared" si="148"/>
        <v>4</v>
      </c>
      <c r="N1455" s="672">
        <f t="shared" si="148"/>
        <v>22</v>
      </c>
      <c r="O1455" s="36"/>
      <c r="P1455" s="151" t="s">
        <v>1499</v>
      </c>
      <c r="Q1455" s="150"/>
      <c r="R1455" s="150" t="str">
        <f t="shared" si="144"/>
        <v>R</v>
      </c>
      <c r="S1455" s="15"/>
      <c r="T1455" s="15"/>
      <c r="U1455" s="15"/>
      <c r="V1455" s="15"/>
      <c r="W1455" s="473"/>
      <c r="X1455" s="476"/>
      <c r="Y1455" s="15"/>
      <c r="Z1455" s="15"/>
      <c r="AA1455" s="15"/>
      <c r="AC1455" s="15"/>
      <c r="AD1455" s="15">
        <v>1</v>
      </c>
      <c r="AE1455" s="15"/>
      <c r="AF1455" s="15"/>
      <c r="AG1455" s="15"/>
      <c r="AH1455" s="15"/>
      <c r="AI1455" s="15"/>
      <c r="AJ1455" s="15"/>
      <c r="AK1455" s="15"/>
      <c r="AL1455" s="15"/>
      <c r="AM1455" s="15"/>
      <c r="AN1455" s="15"/>
      <c r="AO1455" s="15"/>
      <c r="AP1455" s="15"/>
      <c r="AQ1455" s="15"/>
    </row>
    <row r="1456" spans="1:43" s="18" customFormat="1" ht="15.75" customHeight="1" thickBot="1">
      <c r="A1456" s="126" t="s">
        <v>614</v>
      </c>
      <c r="B1456" s="757" t="s">
        <v>369</v>
      </c>
      <c r="C1456" s="758"/>
      <c r="D1456" s="103"/>
      <c r="E1456" s="613">
        <f t="shared" ref="E1456:N1456" si="149">SUM(E1457:E1468)</f>
        <v>27</v>
      </c>
      <c r="F1456" s="614">
        <f t="shared" si="149"/>
        <v>818</v>
      </c>
      <c r="G1456" s="615">
        <f t="shared" si="149"/>
        <v>3439</v>
      </c>
      <c r="H1456" s="616">
        <f t="shared" si="149"/>
        <v>0</v>
      </c>
      <c r="I1456" s="617">
        <f t="shared" si="149"/>
        <v>0</v>
      </c>
      <c r="J1456" s="614">
        <f t="shared" si="149"/>
        <v>0</v>
      </c>
      <c r="K1456" s="614">
        <f t="shared" si="149"/>
        <v>0</v>
      </c>
      <c r="L1456" s="618">
        <f t="shared" si="149"/>
        <v>0</v>
      </c>
      <c r="M1456" s="617">
        <f t="shared" si="149"/>
        <v>0</v>
      </c>
      <c r="N1456" s="618">
        <f t="shared" si="149"/>
        <v>0</v>
      </c>
      <c r="O1456" s="36"/>
      <c r="P1456" s="151" t="s">
        <v>1500</v>
      </c>
      <c r="Q1456" s="150"/>
      <c r="R1456" s="150" t="str">
        <f t="shared" si="144"/>
        <v>P</v>
      </c>
      <c r="S1456" s="15"/>
      <c r="T1456" s="15"/>
      <c r="U1456" s="15"/>
      <c r="V1456" s="15">
        <v>1</v>
      </c>
      <c r="W1456" s="473"/>
      <c r="X1456" s="473"/>
      <c r="Y1456" s="15"/>
      <c r="Z1456" s="15"/>
      <c r="AA1456" s="15"/>
      <c r="AC1456" s="15"/>
      <c r="AD1456" s="15">
        <v>1</v>
      </c>
      <c r="AE1456" s="15"/>
      <c r="AF1456" s="15"/>
      <c r="AG1456" s="15"/>
      <c r="AH1456" s="15"/>
      <c r="AI1456" s="15"/>
      <c r="AJ1456" s="15"/>
      <c r="AK1456" s="15"/>
      <c r="AL1456" s="15"/>
      <c r="AM1456" s="15"/>
      <c r="AN1456" s="15"/>
      <c r="AO1456" s="15"/>
      <c r="AP1456" s="15"/>
      <c r="AQ1456" s="15"/>
    </row>
    <row r="1457" spans="1:43" s="143" customFormat="1" ht="12.75" customHeight="1" thickTop="1">
      <c r="A1457" s="137">
        <v>160201000</v>
      </c>
      <c r="B1457" s="487"/>
      <c r="C1457" s="152" t="s">
        <v>2340</v>
      </c>
      <c r="D1457" s="469"/>
      <c r="E1457" s="480">
        <v>10</v>
      </c>
      <c r="F1457" s="154">
        <v>178</v>
      </c>
      <c r="G1457" s="155">
        <v>697</v>
      </c>
      <c r="H1457" s="647"/>
      <c r="I1457" s="648"/>
      <c r="J1457" s="645"/>
      <c r="K1457" s="645"/>
      <c r="L1457" s="625"/>
      <c r="M1457" s="648"/>
      <c r="N1457" s="625"/>
      <c r="O1457" s="138"/>
      <c r="P1457" s="151" t="s">
        <v>1474</v>
      </c>
      <c r="Q1457" s="150"/>
      <c r="R1457" s="150" t="str">
        <f t="shared" si="144"/>
        <v>M</v>
      </c>
      <c r="S1457" s="140"/>
      <c r="T1457" s="140"/>
      <c r="U1457" s="140"/>
      <c r="V1457" s="140"/>
      <c r="W1457" s="474"/>
      <c r="X1457" s="474"/>
      <c r="Y1457" s="140"/>
      <c r="Z1457" s="140"/>
      <c r="AA1457" s="140"/>
      <c r="AC1457" s="142"/>
      <c r="AD1457" s="140">
        <v>1</v>
      </c>
      <c r="AE1457" s="142"/>
      <c r="AF1457" s="142"/>
      <c r="AG1457" s="142"/>
      <c r="AH1457" s="142"/>
      <c r="AI1457" s="142"/>
      <c r="AJ1457" s="142"/>
      <c r="AK1457" s="142"/>
      <c r="AL1457" s="142"/>
      <c r="AM1457" s="142"/>
      <c r="AN1457" s="142"/>
      <c r="AO1457" s="142"/>
      <c r="AP1457" s="142"/>
      <c r="AQ1457" s="142"/>
    </row>
    <row r="1458" spans="1:43" s="17" customFormat="1" ht="12.75" customHeight="1">
      <c r="A1458" s="126">
        <v>160202000</v>
      </c>
      <c r="B1458" s="72"/>
      <c r="C1458" s="144" t="s">
        <v>626</v>
      </c>
      <c r="D1458" s="46"/>
      <c r="E1458" s="145">
        <v>5</v>
      </c>
      <c r="F1458" s="146">
        <v>123</v>
      </c>
      <c r="G1458" s="147">
        <v>549</v>
      </c>
      <c r="H1458" s="148"/>
      <c r="I1458" s="158"/>
      <c r="J1458" s="146"/>
      <c r="K1458" s="146"/>
      <c r="L1458" s="149"/>
      <c r="M1458" s="619">
        <f>I1458+K1458</f>
        <v>0</v>
      </c>
      <c r="N1458" s="626">
        <f>J1458+L1458</f>
        <v>0</v>
      </c>
      <c r="O1458" s="36"/>
      <c r="P1458" s="151" t="s">
        <v>1473</v>
      </c>
      <c r="Q1458" s="150"/>
      <c r="R1458" s="150" t="str">
        <f t="shared" si="144"/>
        <v>C</v>
      </c>
      <c r="S1458" s="15"/>
      <c r="T1458" s="15"/>
      <c r="U1458" s="15">
        <v>1</v>
      </c>
      <c r="V1458" s="15"/>
      <c r="W1458" s="473"/>
      <c r="X1458" s="473"/>
      <c r="Y1458" s="15"/>
      <c r="Z1458" s="15"/>
      <c r="AA1458" s="15"/>
      <c r="AC1458" s="16"/>
      <c r="AD1458" s="15">
        <v>1</v>
      </c>
      <c r="AE1458" s="16"/>
      <c r="AF1458" s="16"/>
      <c r="AG1458" s="16"/>
      <c r="AH1458" s="16"/>
      <c r="AI1458" s="16"/>
      <c r="AJ1458" s="16"/>
      <c r="AK1458" s="16"/>
      <c r="AL1458" s="16"/>
      <c r="AM1458" s="16"/>
      <c r="AN1458" s="16"/>
      <c r="AO1458" s="16"/>
      <c r="AP1458" s="16"/>
      <c r="AQ1458" s="16"/>
    </row>
    <row r="1459" spans="1:43" s="143" customFormat="1" ht="12.75" customHeight="1">
      <c r="A1459" s="126">
        <v>160203000</v>
      </c>
      <c r="B1459" s="72"/>
      <c r="C1459" s="144" t="s">
        <v>370</v>
      </c>
      <c r="D1459" s="46"/>
      <c r="E1459" s="145">
        <v>2</v>
      </c>
      <c r="F1459" s="146">
        <v>123</v>
      </c>
      <c r="G1459" s="147">
        <v>529</v>
      </c>
      <c r="H1459" s="622"/>
      <c r="I1459" s="623"/>
      <c r="J1459" s="620"/>
      <c r="K1459" s="620"/>
      <c r="L1459" s="626"/>
      <c r="M1459" s="623"/>
      <c r="N1459" s="626"/>
      <c r="O1459" s="138"/>
      <c r="P1459" s="151" t="s">
        <v>1474</v>
      </c>
      <c r="Q1459" s="150"/>
      <c r="R1459" s="150" t="str">
        <f t="shared" si="144"/>
        <v>M</v>
      </c>
      <c r="S1459" s="15"/>
      <c r="T1459" s="15">
        <v>1</v>
      </c>
      <c r="U1459" s="140"/>
      <c r="V1459" s="140"/>
      <c r="W1459" s="474"/>
      <c r="X1459" s="474"/>
      <c r="Y1459" s="140"/>
      <c r="Z1459" s="140"/>
      <c r="AA1459" s="140"/>
      <c r="AC1459" s="142"/>
      <c r="AD1459" s="15">
        <v>1</v>
      </c>
      <c r="AE1459" s="142"/>
      <c r="AF1459" s="142"/>
      <c r="AG1459" s="142"/>
      <c r="AH1459" s="142"/>
      <c r="AI1459" s="142"/>
      <c r="AJ1459" s="142"/>
      <c r="AK1459" s="142"/>
      <c r="AL1459" s="142"/>
      <c r="AM1459" s="142"/>
      <c r="AN1459" s="142"/>
      <c r="AO1459" s="142"/>
      <c r="AP1459" s="142"/>
      <c r="AQ1459" s="142"/>
    </row>
    <row r="1460" spans="1:43" s="17" customFormat="1" ht="12.75" hidden="1" customHeight="1">
      <c r="A1460" s="126">
        <v>160204000</v>
      </c>
      <c r="B1460" s="72"/>
      <c r="C1460" s="144" t="s">
        <v>232</v>
      </c>
      <c r="D1460" s="46"/>
      <c r="E1460" s="145"/>
      <c r="F1460" s="146"/>
      <c r="G1460" s="147"/>
      <c r="H1460" s="148"/>
      <c r="I1460" s="158"/>
      <c r="J1460" s="146"/>
      <c r="K1460" s="146"/>
      <c r="L1460" s="149"/>
      <c r="M1460" s="623"/>
      <c r="N1460" s="626"/>
      <c r="O1460" s="36"/>
      <c r="P1460" s="151" t="s">
        <v>1474</v>
      </c>
      <c r="Q1460" s="150"/>
      <c r="R1460" s="150" t="str">
        <f t="shared" si="144"/>
        <v/>
      </c>
      <c r="S1460" s="15"/>
      <c r="T1460" s="15"/>
      <c r="U1460" s="15"/>
      <c r="V1460" s="15"/>
      <c r="W1460" s="473"/>
      <c r="X1460" s="473"/>
      <c r="Y1460" s="15"/>
      <c r="Z1460" s="15"/>
      <c r="AA1460" s="15"/>
      <c r="AC1460" s="16"/>
      <c r="AD1460" s="15">
        <v>1</v>
      </c>
      <c r="AE1460" s="16"/>
      <c r="AF1460" s="16"/>
      <c r="AG1460" s="16"/>
      <c r="AH1460" s="16"/>
      <c r="AI1460" s="16"/>
      <c r="AJ1460" s="16"/>
      <c r="AK1460" s="16"/>
      <c r="AL1460" s="16"/>
      <c r="AM1460" s="16"/>
      <c r="AN1460" s="16"/>
      <c r="AO1460" s="16"/>
      <c r="AP1460" s="16"/>
      <c r="AQ1460" s="16"/>
    </row>
    <row r="1461" spans="1:43" s="143" customFormat="1" ht="12.75" customHeight="1">
      <c r="A1461" s="126">
        <v>160205000</v>
      </c>
      <c r="B1461" s="72"/>
      <c r="C1461" s="144" t="s">
        <v>371</v>
      </c>
      <c r="D1461" s="46"/>
      <c r="E1461" s="145">
        <v>3</v>
      </c>
      <c r="F1461" s="146">
        <v>321</v>
      </c>
      <c r="G1461" s="147">
        <v>1315</v>
      </c>
      <c r="H1461" s="622"/>
      <c r="I1461" s="623"/>
      <c r="J1461" s="620"/>
      <c r="K1461" s="620"/>
      <c r="L1461" s="626"/>
      <c r="M1461" s="623"/>
      <c r="N1461" s="626"/>
      <c r="O1461" s="138"/>
      <c r="P1461" s="151" t="s">
        <v>1474</v>
      </c>
      <c r="Q1461" s="150"/>
      <c r="R1461" s="150" t="str">
        <f t="shared" si="144"/>
        <v>M</v>
      </c>
      <c r="S1461" s="15"/>
      <c r="T1461" s="15">
        <v>1</v>
      </c>
      <c r="U1461" s="140"/>
      <c r="V1461" s="140"/>
      <c r="W1461" s="474"/>
      <c r="X1461" s="474"/>
      <c r="Y1461" s="140"/>
      <c r="Z1461" s="140"/>
      <c r="AA1461" s="140"/>
      <c r="AC1461" s="142"/>
      <c r="AD1461" s="15">
        <v>1</v>
      </c>
      <c r="AE1461" s="142"/>
      <c r="AF1461" s="142"/>
      <c r="AG1461" s="142"/>
      <c r="AH1461" s="142"/>
      <c r="AI1461" s="142"/>
      <c r="AJ1461" s="142"/>
      <c r="AK1461" s="142"/>
      <c r="AL1461" s="142"/>
      <c r="AM1461" s="142"/>
      <c r="AN1461" s="142"/>
      <c r="AO1461" s="142"/>
      <c r="AP1461" s="142"/>
      <c r="AQ1461" s="142"/>
    </row>
    <row r="1462" spans="1:43" s="17" customFormat="1" ht="12.75" hidden="1" customHeight="1">
      <c r="A1462" s="126">
        <v>160206000</v>
      </c>
      <c r="B1462" s="72"/>
      <c r="C1462" s="144" t="s">
        <v>372</v>
      </c>
      <c r="D1462" s="46"/>
      <c r="E1462" s="145"/>
      <c r="F1462" s="146"/>
      <c r="G1462" s="147"/>
      <c r="H1462" s="148"/>
      <c r="I1462" s="158"/>
      <c r="J1462" s="146"/>
      <c r="K1462" s="146"/>
      <c r="L1462" s="149"/>
      <c r="M1462" s="623"/>
      <c r="N1462" s="626"/>
      <c r="O1462" s="36"/>
      <c r="P1462" s="151" t="s">
        <v>1474</v>
      </c>
      <c r="Q1462" s="150"/>
      <c r="R1462" s="150" t="str">
        <f t="shared" si="144"/>
        <v/>
      </c>
      <c r="S1462" s="15"/>
      <c r="T1462" s="15"/>
      <c r="U1462" s="15"/>
      <c r="V1462" s="15"/>
      <c r="W1462" s="473"/>
      <c r="X1462" s="473"/>
      <c r="Y1462" s="15"/>
      <c r="Z1462" s="15"/>
      <c r="AA1462" s="15"/>
      <c r="AC1462" s="16"/>
      <c r="AD1462" s="15">
        <v>1</v>
      </c>
      <c r="AE1462" s="16"/>
      <c r="AF1462" s="16"/>
      <c r="AG1462" s="16"/>
      <c r="AH1462" s="16"/>
      <c r="AI1462" s="16"/>
      <c r="AJ1462" s="16"/>
      <c r="AK1462" s="16"/>
      <c r="AL1462" s="16"/>
      <c r="AM1462" s="16"/>
      <c r="AN1462" s="16"/>
      <c r="AO1462" s="16"/>
      <c r="AP1462" s="16"/>
      <c r="AQ1462" s="16"/>
    </row>
    <row r="1463" spans="1:43" s="143" customFormat="1" ht="12.75" customHeight="1">
      <c r="A1463" s="126" t="s">
        <v>2863</v>
      </c>
      <c r="B1463" s="72"/>
      <c r="C1463" s="144" t="s">
        <v>373</v>
      </c>
      <c r="D1463" s="46"/>
      <c r="E1463" s="145">
        <v>2</v>
      </c>
      <c r="F1463" s="146">
        <v>5</v>
      </c>
      <c r="G1463" s="147">
        <v>25</v>
      </c>
      <c r="H1463" s="622"/>
      <c r="I1463" s="623"/>
      <c r="J1463" s="620"/>
      <c r="K1463" s="620"/>
      <c r="L1463" s="626"/>
      <c r="M1463" s="623"/>
      <c r="N1463" s="626"/>
      <c r="O1463" s="138"/>
      <c r="P1463" s="151" t="s">
        <v>1474</v>
      </c>
      <c r="Q1463" s="150"/>
      <c r="R1463" s="150" t="str">
        <f t="shared" si="144"/>
        <v>M</v>
      </c>
      <c r="S1463" s="15"/>
      <c r="T1463" s="15">
        <v>1</v>
      </c>
      <c r="U1463" s="140"/>
      <c r="V1463" s="140"/>
      <c r="W1463" s="474"/>
      <c r="X1463" s="474"/>
      <c r="Y1463" s="140"/>
      <c r="Z1463" s="140"/>
      <c r="AA1463" s="140"/>
      <c r="AC1463" s="142"/>
      <c r="AD1463" s="15">
        <v>1</v>
      </c>
      <c r="AE1463" s="142"/>
      <c r="AF1463" s="142"/>
      <c r="AG1463" s="142"/>
      <c r="AH1463" s="142"/>
      <c r="AI1463" s="142"/>
      <c r="AJ1463" s="142"/>
      <c r="AK1463" s="142"/>
      <c r="AL1463" s="142"/>
      <c r="AM1463" s="142"/>
      <c r="AN1463" s="142"/>
      <c r="AO1463" s="142"/>
      <c r="AP1463" s="142"/>
      <c r="AQ1463" s="142"/>
    </row>
    <row r="1464" spans="1:43" s="17" customFormat="1" ht="12.75" hidden="1" customHeight="1">
      <c r="A1464" s="126">
        <v>160208000</v>
      </c>
      <c r="B1464" s="72"/>
      <c r="C1464" s="144" t="s">
        <v>2258</v>
      </c>
      <c r="D1464" s="46"/>
      <c r="E1464" s="145"/>
      <c r="F1464" s="146"/>
      <c r="G1464" s="147"/>
      <c r="H1464" s="148"/>
      <c r="I1464" s="158"/>
      <c r="J1464" s="146"/>
      <c r="K1464" s="146"/>
      <c r="L1464" s="149"/>
      <c r="M1464" s="623"/>
      <c r="N1464" s="626"/>
      <c r="O1464" s="36"/>
      <c r="P1464" s="151" t="s">
        <v>1474</v>
      </c>
      <c r="Q1464" s="150"/>
      <c r="R1464" s="150" t="str">
        <f t="shared" si="144"/>
        <v/>
      </c>
      <c r="S1464" s="15"/>
      <c r="T1464" s="15"/>
      <c r="U1464" s="15"/>
      <c r="V1464" s="15"/>
      <c r="W1464" s="473"/>
      <c r="X1464" s="473"/>
      <c r="Y1464" s="15"/>
      <c r="Z1464" s="15"/>
      <c r="AA1464" s="15"/>
      <c r="AC1464" s="16"/>
      <c r="AD1464" s="15">
        <v>1</v>
      </c>
      <c r="AE1464" s="16"/>
      <c r="AF1464" s="16"/>
      <c r="AG1464" s="16"/>
      <c r="AH1464" s="16"/>
      <c r="AI1464" s="16"/>
      <c r="AJ1464" s="16"/>
      <c r="AK1464" s="16"/>
      <c r="AL1464" s="16"/>
      <c r="AM1464" s="16"/>
      <c r="AN1464" s="16"/>
      <c r="AO1464" s="16"/>
      <c r="AP1464" s="16"/>
      <c r="AQ1464" s="16"/>
    </row>
    <row r="1465" spans="1:43" s="17" customFormat="1" ht="12.75" hidden="1" customHeight="1">
      <c r="A1465" s="126">
        <v>160209000</v>
      </c>
      <c r="B1465" s="72"/>
      <c r="C1465" s="144" t="s">
        <v>374</v>
      </c>
      <c r="D1465" s="46"/>
      <c r="E1465" s="145"/>
      <c r="F1465" s="146"/>
      <c r="G1465" s="147"/>
      <c r="H1465" s="148"/>
      <c r="I1465" s="158"/>
      <c r="J1465" s="146"/>
      <c r="K1465" s="146"/>
      <c r="L1465" s="149"/>
      <c r="M1465" s="623"/>
      <c r="N1465" s="626"/>
      <c r="O1465" s="36"/>
      <c r="P1465" s="151" t="s">
        <v>1474</v>
      </c>
      <c r="Q1465" s="150"/>
      <c r="R1465" s="150" t="str">
        <f t="shared" si="144"/>
        <v/>
      </c>
      <c r="S1465" s="15"/>
      <c r="T1465" s="15"/>
      <c r="U1465" s="15"/>
      <c r="V1465" s="15"/>
      <c r="W1465" s="473"/>
      <c r="X1465" s="473"/>
      <c r="Y1465" s="15"/>
      <c r="Z1465" s="15"/>
      <c r="AA1465" s="15"/>
      <c r="AC1465" s="16"/>
      <c r="AD1465" s="15">
        <v>1</v>
      </c>
      <c r="AE1465" s="16"/>
      <c r="AF1465" s="16"/>
      <c r="AG1465" s="16"/>
      <c r="AH1465" s="16"/>
      <c r="AI1465" s="16"/>
      <c r="AJ1465" s="16"/>
      <c r="AK1465" s="16"/>
      <c r="AL1465" s="16"/>
      <c r="AM1465" s="16"/>
      <c r="AN1465" s="16"/>
      <c r="AO1465" s="16"/>
      <c r="AP1465" s="16"/>
      <c r="AQ1465" s="16"/>
    </row>
    <row r="1466" spans="1:43" s="143" customFormat="1" ht="12.75" customHeight="1">
      <c r="A1466" s="126">
        <v>160212000</v>
      </c>
      <c r="B1466" s="72"/>
      <c r="C1466" s="144" t="s">
        <v>376</v>
      </c>
      <c r="D1466" s="46"/>
      <c r="E1466" s="145">
        <v>1</v>
      </c>
      <c r="F1466" s="146">
        <v>34</v>
      </c>
      <c r="G1466" s="147">
        <v>138</v>
      </c>
      <c r="H1466" s="622"/>
      <c r="I1466" s="623"/>
      <c r="J1466" s="620"/>
      <c r="K1466" s="620"/>
      <c r="L1466" s="626"/>
      <c r="M1466" s="623"/>
      <c r="N1466" s="626"/>
      <c r="O1466" s="138"/>
      <c r="P1466" s="151" t="s">
        <v>1474</v>
      </c>
      <c r="Q1466" s="150"/>
      <c r="R1466" s="150" t="str">
        <f t="shared" si="144"/>
        <v>M</v>
      </c>
      <c r="S1466" s="15"/>
      <c r="T1466" s="15">
        <v>1</v>
      </c>
      <c r="U1466" s="140"/>
      <c r="V1466" s="140"/>
      <c r="W1466" s="474"/>
      <c r="X1466" s="474"/>
      <c r="Y1466" s="140"/>
      <c r="Z1466" s="140"/>
      <c r="AA1466" s="140"/>
      <c r="AC1466" s="142"/>
      <c r="AD1466" s="15">
        <v>1</v>
      </c>
      <c r="AE1466" s="142"/>
      <c r="AF1466" s="142"/>
      <c r="AG1466" s="142"/>
      <c r="AH1466" s="142"/>
      <c r="AI1466" s="142"/>
      <c r="AJ1466" s="142"/>
      <c r="AK1466" s="142"/>
      <c r="AL1466" s="142"/>
      <c r="AM1466" s="142"/>
      <c r="AN1466" s="142"/>
      <c r="AO1466" s="142"/>
      <c r="AP1466" s="142"/>
      <c r="AQ1466" s="142"/>
    </row>
    <row r="1467" spans="1:43" s="143" customFormat="1" ht="12.75" customHeight="1" thickBot="1">
      <c r="A1467" s="126">
        <v>160210000</v>
      </c>
      <c r="B1467" s="104"/>
      <c r="C1467" s="159" t="s">
        <v>1538</v>
      </c>
      <c r="D1467" s="105"/>
      <c r="E1467" s="161">
        <v>4</v>
      </c>
      <c r="F1467" s="162">
        <v>34</v>
      </c>
      <c r="G1467" s="163">
        <v>186</v>
      </c>
      <c r="H1467" s="633"/>
      <c r="I1467" s="634"/>
      <c r="J1467" s="635"/>
      <c r="K1467" s="635"/>
      <c r="L1467" s="637"/>
      <c r="M1467" s="634"/>
      <c r="N1467" s="637"/>
      <c r="O1467" s="138"/>
      <c r="P1467" s="151" t="s">
        <v>1474</v>
      </c>
      <c r="Q1467" s="150"/>
      <c r="R1467" s="150" t="str">
        <f t="shared" si="144"/>
        <v>M</v>
      </c>
      <c r="S1467" s="15"/>
      <c r="T1467" s="15">
        <v>1</v>
      </c>
      <c r="U1467" s="140"/>
      <c r="V1467" s="140"/>
      <c r="W1467" s="474"/>
      <c r="X1467" s="474"/>
      <c r="Y1467" s="140"/>
      <c r="Z1467" s="140"/>
      <c r="AA1467" s="140"/>
      <c r="AC1467" s="142"/>
      <c r="AD1467" s="15">
        <v>1</v>
      </c>
      <c r="AE1467" s="142"/>
      <c r="AF1467" s="142"/>
      <c r="AG1467" s="142"/>
      <c r="AH1467" s="142"/>
      <c r="AI1467" s="142"/>
      <c r="AJ1467" s="142"/>
      <c r="AK1467" s="142"/>
      <c r="AL1467" s="142"/>
      <c r="AM1467" s="142"/>
      <c r="AN1467" s="142"/>
      <c r="AO1467" s="142"/>
      <c r="AP1467" s="142"/>
      <c r="AQ1467" s="142"/>
    </row>
    <row r="1468" spans="1:43" s="17" customFormat="1" ht="12.75" hidden="1" customHeight="1" thickBot="1">
      <c r="A1468" s="126">
        <v>160211000</v>
      </c>
      <c r="B1468" s="107"/>
      <c r="C1468" s="210" t="s">
        <v>375</v>
      </c>
      <c r="D1468" s="46"/>
      <c r="E1468" s="153"/>
      <c r="F1468" s="154"/>
      <c r="G1468" s="155"/>
      <c r="H1468" s="156"/>
      <c r="I1468" s="174"/>
      <c r="J1468" s="154"/>
      <c r="K1468" s="154"/>
      <c r="L1468" s="157"/>
      <c r="M1468" s="648"/>
      <c r="N1468" s="625"/>
      <c r="O1468" s="36"/>
      <c r="P1468" s="151" t="s">
        <v>1474</v>
      </c>
      <c r="Q1468" s="150"/>
      <c r="R1468" s="150" t="str">
        <f t="shared" si="144"/>
        <v/>
      </c>
      <c r="S1468" s="15"/>
      <c r="T1468" s="15"/>
      <c r="U1468" s="15"/>
      <c r="V1468" s="15"/>
      <c r="W1468" s="473"/>
      <c r="X1468" s="473"/>
      <c r="Y1468" s="15"/>
      <c r="Z1468" s="15"/>
      <c r="AA1468" s="15"/>
      <c r="AC1468" s="16"/>
      <c r="AD1468" s="15">
        <v>1</v>
      </c>
      <c r="AE1468" s="16"/>
      <c r="AF1468" s="16"/>
      <c r="AG1468" s="16"/>
      <c r="AH1468" s="16"/>
      <c r="AI1468" s="16"/>
      <c r="AJ1468" s="16"/>
      <c r="AK1468" s="16"/>
      <c r="AL1468" s="16"/>
      <c r="AM1468" s="16"/>
      <c r="AN1468" s="16"/>
      <c r="AO1468" s="16"/>
      <c r="AP1468" s="16"/>
      <c r="AQ1468" s="16"/>
    </row>
    <row r="1469" spans="1:43" s="226" customFormat="1" ht="15.75" customHeight="1" thickTop="1" thickBot="1">
      <c r="A1469" s="126" t="s">
        <v>627</v>
      </c>
      <c r="B1469" s="757" t="s">
        <v>377</v>
      </c>
      <c r="C1469" s="758"/>
      <c r="D1469" s="108"/>
      <c r="E1469" s="651">
        <f t="shared" ref="E1469:N1469" si="150">SUM(E1470:E1483)</f>
        <v>8</v>
      </c>
      <c r="F1469" s="652">
        <f t="shared" si="150"/>
        <v>33</v>
      </c>
      <c r="G1469" s="653">
        <f t="shared" si="150"/>
        <v>162</v>
      </c>
      <c r="H1469" s="654">
        <f t="shared" si="150"/>
        <v>0</v>
      </c>
      <c r="I1469" s="655">
        <f t="shared" si="150"/>
        <v>0</v>
      </c>
      <c r="J1469" s="652">
        <f t="shared" si="150"/>
        <v>0</v>
      </c>
      <c r="K1469" s="652">
        <f t="shared" si="150"/>
        <v>0</v>
      </c>
      <c r="L1469" s="656">
        <f t="shared" si="150"/>
        <v>0</v>
      </c>
      <c r="M1469" s="655">
        <f t="shared" si="150"/>
        <v>0</v>
      </c>
      <c r="N1469" s="656">
        <f t="shared" si="150"/>
        <v>0</v>
      </c>
      <c r="O1469" s="138"/>
      <c r="P1469" s="151" t="s">
        <v>1500</v>
      </c>
      <c r="Q1469" s="150"/>
      <c r="R1469" s="150" t="str">
        <f t="shared" si="144"/>
        <v>P</v>
      </c>
      <c r="S1469" s="15"/>
      <c r="T1469" s="15"/>
      <c r="U1469" s="140"/>
      <c r="V1469" s="140">
        <v>1</v>
      </c>
      <c r="W1469" s="474"/>
      <c r="X1469" s="474"/>
      <c r="Y1469" s="140"/>
      <c r="Z1469" s="140"/>
      <c r="AA1469" s="140"/>
      <c r="AC1469" s="140"/>
      <c r="AD1469" s="15">
        <v>1</v>
      </c>
      <c r="AE1469" s="140"/>
      <c r="AF1469" s="140"/>
      <c r="AG1469" s="140"/>
      <c r="AH1469" s="140"/>
      <c r="AI1469" s="140"/>
      <c r="AJ1469" s="140"/>
      <c r="AK1469" s="140"/>
      <c r="AL1469" s="140"/>
      <c r="AM1469" s="140"/>
      <c r="AN1469" s="140"/>
      <c r="AO1469" s="140"/>
      <c r="AP1469" s="140"/>
      <c r="AQ1469" s="140"/>
    </row>
    <row r="1470" spans="1:43" s="143" customFormat="1" ht="12.75" hidden="1" customHeight="1">
      <c r="A1470" s="126">
        <v>160301000</v>
      </c>
      <c r="B1470" s="95"/>
      <c r="C1470" s="644" t="s">
        <v>378</v>
      </c>
      <c r="D1470" s="46"/>
      <c r="E1470" s="624"/>
      <c r="F1470" s="645"/>
      <c r="G1470" s="646"/>
      <c r="H1470" s="647"/>
      <c r="I1470" s="648"/>
      <c r="J1470" s="645"/>
      <c r="K1470" s="645"/>
      <c r="L1470" s="625"/>
      <c r="M1470" s="624">
        <f t="shared" ref="M1470:N1483" si="151">I1470+K1470</f>
        <v>0</v>
      </c>
      <c r="N1470" s="625">
        <f t="shared" si="151"/>
        <v>0</v>
      </c>
      <c r="O1470" s="138"/>
      <c r="P1470" s="151" t="s">
        <v>1474</v>
      </c>
      <c r="Q1470" s="150"/>
      <c r="R1470" s="150" t="str">
        <f t="shared" si="144"/>
        <v/>
      </c>
      <c r="S1470" s="15"/>
      <c r="T1470" s="15"/>
      <c r="U1470" s="140"/>
      <c r="V1470" s="140"/>
      <c r="W1470" s="474"/>
      <c r="X1470" s="474"/>
      <c r="Y1470" s="140"/>
      <c r="Z1470" s="140"/>
      <c r="AA1470" s="140"/>
      <c r="AC1470" s="142"/>
      <c r="AD1470" s="15">
        <v>1</v>
      </c>
      <c r="AE1470" s="142"/>
      <c r="AF1470" s="142"/>
      <c r="AG1470" s="142"/>
      <c r="AH1470" s="142"/>
      <c r="AI1470" s="142"/>
      <c r="AJ1470" s="142"/>
      <c r="AK1470" s="142"/>
      <c r="AL1470" s="142"/>
      <c r="AM1470" s="142"/>
      <c r="AN1470" s="142"/>
      <c r="AO1470" s="142"/>
      <c r="AP1470" s="142"/>
      <c r="AQ1470" s="142"/>
    </row>
    <row r="1471" spans="1:43" s="143" customFormat="1" ht="12.75" hidden="1" customHeight="1">
      <c r="A1471" s="126">
        <v>160302000</v>
      </c>
      <c r="B1471" s="72"/>
      <c r="C1471" s="73" t="s">
        <v>379</v>
      </c>
      <c r="D1471" s="46"/>
      <c r="E1471" s="619"/>
      <c r="F1471" s="620"/>
      <c r="G1471" s="621"/>
      <c r="H1471" s="622"/>
      <c r="I1471" s="623"/>
      <c r="J1471" s="620"/>
      <c r="K1471" s="620"/>
      <c r="L1471" s="626"/>
      <c r="M1471" s="619">
        <f t="shared" si="151"/>
        <v>0</v>
      </c>
      <c r="N1471" s="626">
        <f t="shared" si="151"/>
        <v>0</v>
      </c>
      <c r="O1471" s="138"/>
      <c r="P1471" s="151" t="s">
        <v>1474</v>
      </c>
      <c r="Q1471" s="150"/>
      <c r="R1471" s="150" t="str">
        <f t="shared" si="144"/>
        <v/>
      </c>
      <c r="S1471" s="15"/>
      <c r="T1471" s="15"/>
      <c r="U1471" s="140"/>
      <c r="V1471" s="140"/>
      <c r="W1471" s="474"/>
      <c r="X1471" s="474"/>
      <c r="Y1471" s="140"/>
      <c r="Z1471" s="140"/>
      <c r="AA1471" s="140"/>
      <c r="AC1471" s="142"/>
      <c r="AD1471" s="15">
        <v>1</v>
      </c>
      <c r="AE1471" s="142"/>
      <c r="AF1471" s="142"/>
      <c r="AG1471" s="142"/>
      <c r="AH1471" s="142"/>
      <c r="AI1471" s="142"/>
      <c r="AJ1471" s="142"/>
      <c r="AK1471" s="142"/>
      <c r="AL1471" s="142"/>
      <c r="AM1471" s="142"/>
      <c r="AN1471" s="142"/>
      <c r="AO1471" s="142"/>
      <c r="AP1471" s="142"/>
      <c r="AQ1471" s="142"/>
    </row>
    <row r="1472" spans="1:43" s="143" customFormat="1" ht="12.75" hidden="1" customHeight="1">
      <c r="A1472" s="126">
        <v>160303000</v>
      </c>
      <c r="B1472" s="72"/>
      <c r="C1472" s="73" t="s">
        <v>2744</v>
      </c>
      <c r="D1472" s="46"/>
      <c r="E1472" s="619"/>
      <c r="F1472" s="620"/>
      <c r="G1472" s="621"/>
      <c r="H1472" s="622"/>
      <c r="I1472" s="623"/>
      <c r="J1472" s="620"/>
      <c r="K1472" s="620"/>
      <c r="L1472" s="626"/>
      <c r="M1472" s="619">
        <f t="shared" si="151"/>
        <v>0</v>
      </c>
      <c r="N1472" s="626">
        <f t="shared" si="151"/>
        <v>0</v>
      </c>
      <c r="O1472" s="138"/>
      <c r="P1472" s="151" t="s">
        <v>1474</v>
      </c>
      <c r="Q1472" s="150"/>
      <c r="R1472" s="150" t="str">
        <f t="shared" si="144"/>
        <v/>
      </c>
      <c r="S1472" s="15"/>
      <c r="T1472" s="15"/>
      <c r="U1472" s="140"/>
      <c r="V1472" s="140"/>
      <c r="W1472" s="474"/>
      <c r="X1472" s="474"/>
      <c r="Y1472" s="140"/>
      <c r="Z1472" s="140"/>
      <c r="AA1472" s="140"/>
      <c r="AC1472" s="142"/>
      <c r="AD1472" s="15">
        <v>1</v>
      </c>
      <c r="AE1472" s="142"/>
      <c r="AF1472" s="142"/>
      <c r="AG1472" s="142"/>
      <c r="AH1472" s="142"/>
      <c r="AI1472" s="142"/>
      <c r="AJ1472" s="142"/>
      <c r="AK1472" s="142"/>
      <c r="AL1472" s="142"/>
      <c r="AM1472" s="142"/>
      <c r="AN1472" s="142"/>
      <c r="AO1472" s="142"/>
      <c r="AP1472" s="142"/>
      <c r="AQ1472" s="142"/>
    </row>
    <row r="1473" spans="1:43" s="143" customFormat="1" ht="12.75" hidden="1" customHeight="1">
      <c r="A1473" s="126">
        <v>160304000</v>
      </c>
      <c r="B1473" s="72"/>
      <c r="C1473" s="73" t="s">
        <v>2116</v>
      </c>
      <c r="D1473" s="46"/>
      <c r="E1473" s="619"/>
      <c r="F1473" s="620"/>
      <c r="G1473" s="621"/>
      <c r="H1473" s="622"/>
      <c r="I1473" s="623"/>
      <c r="J1473" s="620"/>
      <c r="K1473" s="620"/>
      <c r="L1473" s="626"/>
      <c r="M1473" s="619">
        <f t="shared" si="151"/>
        <v>0</v>
      </c>
      <c r="N1473" s="626">
        <f t="shared" si="151"/>
        <v>0</v>
      </c>
      <c r="O1473" s="138"/>
      <c r="P1473" s="151" t="s">
        <v>1474</v>
      </c>
      <c r="Q1473" s="150"/>
      <c r="R1473" s="150" t="str">
        <f t="shared" si="144"/>
        <v/>
      </c>
      <c r="S1473" s="15"/>
      <c r="T1473" s="15"/>
      <c r="U1473" s="140"/>
      <c r="V1473" s="140"/>
      <c r="W1473" s="474"/>
      <c r="X1473" s="474"/>
      <c r="Y1473" s="140"/>
      <c r="Z1473" s="140"/>
      <c r="AA1473" s="140"/>
      <c r="AC1473" s="142"/>
      <c r="AD1473" s="15">
        <v>1</v>
      </c>
      <c r="AE1473" s="142"/>
      <c r="AF1473" s="142"/>
      <c r="AG1473" s="142"/>
      <c r="AH1473" s="142"/>
      <c r="AI1473" s="142"/>
      <c r="AJ1473" s="142"/>
      <c r="AK1473" s="142"/>
      <c r="AL1473" s="142"/>
      <c r="AM1473" s="142"/>
      <c r="AN1473" s="142"/>
      <c r="AO1473" s="142"/>
      <c r="AP1473" s="142"/>
      <c r="AQ1473" s="142"/>
    </row>
    <row r="1474" spans="1:43" s="143" customFormat="1" ht="12.75" hidden="1" customHeight="1">
      <c r="A1474" s="126">
        <v>160305000</v>
      </c>
      <c r="B1474" s="72"/>
      <c r="C1474" s="73" t="s">
        <v>380</v>
      </c>
      <c r="D1474" s="46"/>
      <c r="E1474" s="619"/>
      <c r="F1474" s="620"/>
      <c r="G1474" s="621"/>
      <c r="H1474" s="622"/>
      <c r="I1474" s="623"/>
      <c r="J1474" s="620"/>
      <c r="K1474" s="620"/>
      <c r="L1474" s="626"/>
      <c r="M1474" s="619">
        <f t="shared" si="151"/>
        <v>0</v>
      </c>
      <c r="N1474" s="626">
        <f t="shared" si="151"/>
        <v>0</v>
      </c>
      <c r="O1474" s="138"/>
      <c r="P1474" s="151" t="s">
        <v>1474</v>
      </c>
      <c r="Q1474" s="150"/>
      <c r="R1474" s="150" t="str">
        <f t="shared" si="144"/>
        <v/>
      </c>
      <c r="S1474" s="15"/>
      <c r="T1474" s="15"/>
      <c r="U1474" s="140"/>
      <c r="V1474" s="140"/>
      <c r="W1474" s="474"/>
      <c r="X1474" s="474"/>
      <c r="Y1474" s="140"/>
      <c r="Z1474" s="140"/>
      <c r="AA1474" s="140"/>
      <c r="AC1474" s="142"/>
      <c r="AD1474" s="15">
        <v>1</v>
      </c>
      <c r="AE1474" s="142"/>
      <c r="AF1474" s="142"/>
      <c r="AG1474" s="142"/>
      <c r="AH1474" s="142"/>
      <c r="AI1474" s="142"/>
      <c r="AJ1474" s="142"/>
      <c r="AK1474" s="142"/>
      <c r="AL1474" s="142"/>
      <c r="AM1474" s="142"/>
      <c r="AN1474" s="142"/>
      <c r="AO1474" s="142"/>
      <c r="AP1474" s="142"/>
      <c r="AQ1474" s="142"/>
    </row>
    <row r="1475" spans="1:43" s="143" customFormat="1" ht="12.75" hidden="1" customHeight="1">
      <c r="A1475" s="126">
        <v>160306000</v>
      </c>
      <c r="B1475" s="72"/>
      <c r="C1475" s="73" t="s">
        <v>628</v>
      </c>
      <c r="D1475" s="46"/>
      <c r="E1475" s="619"/>
      <c r="F1475" s="620"/>
      <c r="G1475" s="621"/>
      <c r="H1475" s="622"/>
      <c r="I1475" s="623"/>
      <c r="J1475" s="620"/>
      <c r="K1475" s="620"/>
      <c r="L1475" s="626"/>
      <c r="M1475" s="619">
        <f t="shared" si="151"/>
        <v>0</v>
      </c>
      <c r="N1475" s="626">
        <f t="shared" si="151"/>
        <v>0</v>
      </c>
      <c r="O1475" s="138"/>
      <c r="P1475" s="151" t="s">
        <v>1474</v>
      </c>
      <c r="Q1475" s="150"/>
      <c r="R1475" s="150" t="str">
        <f t="shared" si="144"/>
        <v/>
      </c>
      <c r="S1475" s="15"/>
      <c r="T1475" s="15"/>
      <c r="U1475" s="140"/>
      <c r="V1475" s="140"/>
      <c r="W1475" s="474"/>
      <c r="X1475" s="474"/>
      <c r="Y1475" s="140"/>
      <c r="Z1475" s="140"/>
      <c r="AA1475" s="140"/>
      <c r="AC1475" s="142"/>
      <c r="AD1475" s="15">
        <v>1</v>
      </c>
      <c r="AE1475" s="142"/>
      <c r="AF1475" s="142"/>
      <c r="AG1475" s="142"/>
      <c r="AH1475" s="142"/>
      <c r="AI1475" s="142"/>
      <c r="AJ1475" s="142"/>
      <c r="AK1475" s="142"/>
      <c r="AL1475" s="142"/>
      <c r="AM1475" s="142"/>
      <c r="AN1475" s="142"/>
      <c r="AO1475" s="142"/>
      <c r="AP1475" s="142"/>
      <c r="AQ1475" s="142"/>
    </row>
    <row r="1476" spans="1:43" s="143" customFormat="1" ht="12.75" hidden="1" customHeight="1">
      <c r="A1476" s="126">
        <v>160307000</v>
      </c>
      <c r="B1476" s="72"/>
      <c r="C1476" s="73" t="s">
        <v>1613</v>
      </c>
      <c r="D1476" s="46"/>
      <c r="E1476" s="619"/>
      <c r="F1476" s="620"/>
      <c r="G1476" s="621"/>
      <c r="H1476" s="622"/>
      <c r="I1476" s="623"/>
      <c r="J1476" s="620"/>
      <c r="K1476" s="620"/>
      <c r="L1476" s="626"/>
      <c r="M1476" s="619">
        <f t="shared" si="151"/>
        <v>0</v>
      </c>
      <c r="N1476" s="626">
        <f t="shared" si="151"/>
        <v>0</v>
      </c>
      <c r="O1476" s="138"/>
      <c r="P1476" s="151" t="s">
        <v>1474</v>
      </c>
      <c r="Q1476" s="150"/>
      <c r="R1476" s="150" t="str">
        <f t="shared" si="144"/>
        <v/>
      </c>
      <c r="S1476" s="15"/>
      <c r="T1476" s="15"/>
      <c r="U1476" s="140"/>
      <c r="V1476" s="140"/>
      <c r="W1476" s="474"/>
      <c r="X1476" s="474"/>
      <c r="Y1476" s="140"/>
      <c r="Z1476" s="140"/>
      <c r="AA1476" s="140"/>
      <c r="AC1476" s="142"/>
      <c r="AD1476" s="15">
        <v>1</v>
      </c>
      <c r="AE1476" s="142"/>
      <c r="AF1476" s="142"/>
      <c r="AG1476" s="142"/>
      <c r="AH1476" s="142"/>
      <c r="AI1476" s="142"/>
      <c r="AJ1476" s="142"/>
      <c r="AK1476" s="142"/>
      <c r="AL1476" s="142"/>
      <c r="AM1476" s="142"/>
      <c r="AN1476" s="142"/>
      <c r="AO1476" s="142"/>
      <c r="AP1476" s="142"/>
      <c r="AQ1476" s="142"/>
    </row>
    <row r="1477" spans="1:43" s="143" customFormat="1" ht="12.75" customHeight="1" thickTop="1" thickBot="1">
      <c r="A1477" s="126">
        <v>160308000</v>
      </c>
      <c r="B1477" s="104"/>
      <c r="C1477" s="159" t="s">
        <v>763</v>
      </c>
      <c r="D1477" s="130"/>
      <c r="E1477" s="161">
        <v>8</v>
      </c>
      <c r="F1477" s="162">
        <v>33</v>
      </c>
      <c r="G1477" s="163">
        <v>162</v>
      </c>
      <c r="H1477" s="633"/>
      <c r="I1477" s="634"/>
      <c r="J1477" s="635"/>
      <c r="K1477" s="635"/>
      <c r="L1477" s="637"/>
      <c r="M1477" s="636">
        <f t="shared" si="151"/>
        <v>0</v>
      </c>
      <c r="N1477" s="637">
        <f t="shared" si="151"/>
        <v>0</v>
      </c>
      <c r="O1477" s="138"/>
      <c r="P1477" s="151" t="s">
        <v>1474</v>
      </c>
      <c r="Q1477" s="150"/>
      <c r="R1477" s="150" t="str">
        <f t="shared" si="144"/>
        <v>M</v>
      </c>
      <c r="S1477" s="15"/>
      <c r="T1477" s="15">
        <v>1</v>
      </c>
      <c r="U1477" s="140"/>
      <c r="V1477" s="140"/>
      <c r="W1477" s="474"/>
      <c r="X1477" s="474"/>
      <c r="Y1477" s="140"/>
      <c r="Z1477" s="140"/>
      <c r="AA1477" s="140"/>
      <c r="AC1477" s="142"/>
      <c r="AD1477" s="15">
        <v>1</v>
      </c>
      <c r="AE1477" s="142"/>
      <c r="AF1477" s="142"/>
      <c r="AG1477" s="142"/>
      <c r="AH1477" s="142"/>
      <c r="AI1477" s="142"/>
      <c r="AJ1477" s="142"/>
      <c r="AK1477" s="142"/>
      <c r="AL1477" s="142"/>
      <c r="AM1477" s="142"/>
      <c r="AN1477" s="142"/>
      <c r="AO1477" s="142"/>
      <c r="AP1477" s="142"/>
      <c r="AQ1477" s="142"/>
    </row>
    <row r="1478" spans="1:43" s="17" customFormat="1" ht="12.75" hidden="1" customHeight="1">
      <c r="A1478" s="126">
        <v>160309000</v>
      </c>
      <c r="B1478" s="95"/>
      <c r="C1478" s="152" t="s">
        <v>1922</v>
      </c>
      <c r="D1478" s="46"/>
      <c r="E1478" s="153"/>
      <c r="F1478" s="154"/>
      <c r="G1478" s="155"/>
      <c r="H1478" s="156"/>
      <c r="I1478" s="174"/>
      <c r="J1478" s="154"/>
      <c r="K1478" s="154"/>
      <c r="L1478" s="157"/>
      <c r="M1478" s="624">
        <f t="shared" si="151"/>
        <v>0</v>
      </c>
      <c r="N1478" s="625">
        <f t="shared" si="151"/>
        <v>0</v>
      </c>
      <c r="O1478" s="36"/>
      <c r="P1478" s="151" t="s">
        <v>1474</v>
      </c>
      <c r="Q1478" s="150"/>
      <c r="R1478" s="150" t="str">
        <f t="shared" si="144"/>
        <v/>
      </c>
      <c r="S1478" s="15"/>
      <c r="T1478" s="15"/>
      <c r="U1478" s="15"/>
      <c r="V1478" s="15"/>
      <c r="W1478" s="473"/>
      <c r="X1478" s="473"/>
      <c r="Y1478" s="15"/>
      <c r="Z1478" s="15"/>
      <c r="AA1478" s="15"/>
      <c r="AC1478" s="16"/>
      <c r="AD1478" s="15">
        <v>1</v>
      </c>
      <c r="AE1478" s="16"/>
      <c r="AF1478" s="16"/>
      <c r="AG1478" s="16"/>
      <c r="AH1478" s="16"/>
      <c r="AI1478" s="16"/>
      <c r="AJ1478" s="16"/>
      <c r="AK1478" s="16"/>
      <c r="AL1478" s="16"/>
      <c r="AM1478" s="16"/>
      <c r="AN1478" s="16"/>
      <c r="AO1478" s="16"/>
      <c r="AP1478" s="16"/>
      <c r="AQ1478" s="16"/>
    </row>
    <row r="1479" spans="1:43" s="17" customFormat="1" ht="12.75" hidden="1" customHeight="1">
      <c r="A1479" s="126">
        <v>160310000</v>
      </c>
      <c r="B1479" s="72"/>
      <c r="C1479" s="144" t="s">
        <v>381</v>
      </c>
      <c r="D1479" s="46"/>
      <c r="E1479" s="145"/>
      <c r="F1479" s="146"/>
      <c r="G1479" s="147"/>
      <c r="H1479" s="148"/>
      <c r="I1479" s="158"/>
      <c r="J1479" s="146"/>
      <c r="K1479" s="146"/>
      <c r="L1479" s="149"/>
      <c r="M1479" s="619">
        <f t="shared" si="151"/>
        <v>0</v>
      </c>
      <c r="N1479" s="626">
        <f t="shared" si="151"/>
        <v>0</v>
      </c>
      <c r="O1479" s="36"/>
      <c r="P1479" s="151" t="s">
        <v>1474</v>
      </c>
      <c r="Q1479" s="150"/>
      <c r="R1479" s="150" t="str">
        <f t="shared" si="144"/>
        <v/>
      </c>
      <c r="S1479" s="15"/>
      <c r="T1479" s="15"/>
      <c r="U1479" s="15"/>
      <c r="V1479" s="15"/>
      <c r="W1479" s="473"/>
      <c r="X1479" s="473"/>
      <c r="Y1479" s="15"/>
      <c r="Z1479" s="15"/>
      <c r="AA1479" s="15"/>
      <c r="AC1479" s="16"/>
      <c r="AD1479" s="15">
        <v>1</v>
      </c>
      <c r="AE1479" s="16"/>
      <c r="AF1479" s="16"/>
      <c r="AG1479" s="16"/>
      <c r="AH1479" s="16"/>
      <c r="AI1479" s="16"/>
      <c r="AJ1479" s="16"/>
      <c r="AK1479" s="16"/>
      <c r="AL1479" s="16"/>
      <c r="AM1479" s="16"/>
      <c r="AN1479" s="16"/>
      <c r="AO1479" s="16"/>
      <c r="AP1479" s="16"/>
      <c r="AQ1479" s="16"/>
    </row>
    <row r="1480" spans="1:43" s="17" customFormat="1" ht="12.75" hidden="1" customHeight="1">
      <c r="A1480" s="126">
        <v>160314000</v>
      </c>
      <c r="B1480" s="72"/>
      <c r="C1480" s="144" t="s">
        <v>385</v>
      </c>
      <c r="D1480" s="46"/>
      <c r="E1480" s="145"/>
      <c r="F1480" s="146"/>
      <c r="G1480" s="147"/>
      <c r="H1480" s="148"/>
      <c r="I1480" s="158"/>
      <c r="J1480" s="146"/>
      <c r="K1480" s="146"/>
      <c r="L1480" s="149"/>
      <c r="M1480" s="619">
        <f t="shared" si="151"/>
        <v>0</v>
      </c>
      <c r="N1480" s="626">
        <f t="shared" si="151"/>
        <v>0</v>
      </c>
      <c r="O1480" s="36"/>
      <c r="P1480" s="151" t="s">
        <v>1474</v>
      </c>
      <c r="Q1480" s="150"/>
      <c r="R1480" s="150" t="str">
        <f t="shared" si="144"/>
        <v/>
      </c>
      <c r="S1480" s="15"/>
      <c r="T1480" s="15"/>
      <c r="U1480" s="15"/>
      <c r="V1480" s="15"/>
      <c r="W1480" s="473"/>
      <c r="X1480" s="473"/>
      <c r="Y1480" s="15"/>
      <c r="Z1480" s="15"/>
      <c r="AA1480" s="15"/>
      <c r="AC1480" s="16"/>
      <c r="AD1480" s="15">
        <v>1</v>
      </c>
      <c r="AE1480" s="16"/>
      <c r="AF1480" s="16"/>
      <c r="AG1480" s="16"/>
      <c r="AH1480" s="16"/>
      <c r="AI1480" s="16"/>
      <c r="AJ1480" s="16"/>
      <c r="AK1480" s="16"/>
      <c r="AL1480" s="16"/>
      <c r="AM1480" s="16"/>
      <c r="AN1480" s="16"/>
      <c r="AO1480" s="16"/>
      <c r="AP1480" s="16"/>
      <c r="AQ1480" s="16"/>
    </row>
    <row r="1481" spans="1:43" s="17" customFormat="1" ht="12.75" hidden="1" customHeight="1">
      <c r="A1481" s="126">
        <v>160311000</v>
      </c>
      <c r="B1481" s="72"/>
      <c r="C1481" s="144" t="s">
        <v>382</v>
      </c>
      <c r="D1481" s="46"/>
      <c r="E1481" s="145"/>
      <c r="F1481" s="146"/>
      <c r="G1481" s="147"/>
      <c r="H1481" s="148"/>
      <c r="I1481" s="158"/>
      <c r="J1481" s="146"/>
      <c r="K1481" s="146"/>
      <c r="L1481" s="149"/>
      <c r="M1481" s="619">
        <f t="shared" si="151"/>
        <v>0</v>
      </c>
      <c r="N1481" s="626">
        <f t="shared" si="151"/>
        <v>0</v>
      </c>
      <c r="O1481" s="36"/>
      <c r="P1481" s="151" t="s">
        <v>1474</v>
      </c>
      <c r="Q1481" s="150"/>
      <c r="R1481" s="150" t="str">
        <f t="shared" si="144"/>
        <v/>
      </c>
      <c r="S1481" s="15"/>
      <c r="T1481" s="15"/>
      <c r="U1481" s="15"/>
      <c r="V1481" s="15"/>
      <c r="W1481" s="473"/>
      <c r="X1481" s="473"/>
      <c r="Y1481" s="15"/>
      <c r="Z1481" s="15"/>
      <c r="AA1481" s="15"/>
      <c r="AC1481" s="16"/>
      <c r="AD1481" s="15">
        <v>1</v>
      </c>
      <c r="AE1481" s="16"/>
      <c r="AF1481" s="16"/>
      <c r="AG1481" s="16"/>
      <c r="AH1481" s="16"/>
      <c r="AI1481" s="16"/>
      <c r="AJ1481" s="16"/>
      <c r="AK1481" s="16"/>
      <c r="AL1481" s="16"/>
      <c r="AM1481" s="16"/>
      <c r="AN1481" s="16"/>
      <c r="AO1481" s="16"/>
      <c r="AP1481" s="16"/>
      <c r="AQ1481" s="16"/>
    </row>
    <row r="1482" spans="1:43" s="17" customFormat="1" ht="12.75" hidden="1" customHeight="1">
      <c r="A1482" s="126">
        <v>160312000</v>
      </c>
      <c r="B1482" s="72"/>
      <c r="C1482" s="144" t="s">
        <v>383</v>
      </c>
      <c r="D1482" s="46"/>
      <c r="E1482" s="145"/>
      <c r="F1482" s="146"/>
      <c r="G1482" s="147"/>
      <c r="H1482" s="148"/>
      <c r="I1482" s="158"/>
      <c r="J1482" s="146"/>
      <c r="K1482" s="146"/>
      <c r="L1482" s="149"/>
      <c r="M1482" s="619">
        <f t="shared" si="151"/>
        <v>0</v>
      </c>
      <c r="N1482" s="626">
        <f t="shared" si="151"/>
        <v>0</v>
      </c>
      <c r="O1482" s="36"/>
      <c r="P1482" s="151" t="s">
        <v>1474</v>
      </c>
      <c r="Q1482" s="150"/>
      <c r="R1482" s="150" t="str">
        <f t="shared" si="144"/>
        <v/>
      </c>
      <c r="S1482" s="15"/>
      <c r="T1482" s="15"/>
      <c r="U1482" s="15"/>
      <c r="V1482" s="15"/>
      <c r="W1482" s="473"/>
      <c r="X1482" s="473"/>
      <c r="Y1482" s="15"/>
      <c r="Z1482" s="15"/>
      <c r="AA1482" s="15"/>
      <c r="AC1482" s="16"/>
      <c r="AD1482" s="15">
        <v>1</v>
      </c>
      <c r="AE1482" s="16"/>
      <c r="AF1482" s="16"/>
      <c r="AG1482" s="16"/>
      <c r="AH1482" s="16"/>
      <c r="AI1482" s="16"/>
      <c r="AJ1482" s="16"/>
      <c r="AK1482" s="16"/>
      <c r="AL1482" s="16"/>
      <c r="AM1482" s="16"/>
      <c r="AN1482" s="16"/>
      <c r="AO1482" s="16"/>
      <c r="AP1482" s="16"/>
      <c r="AQ1482" s="16"/>
    </row>
    <row r="1483" spans="1:43" s="17" customFormat="1" ht="14.25" hidden="1" customHeight="1" thickTop="1" thickBot="1">
      <c r="A1483" s="126">
        <v>160313000</v>
      </c>
      <c r="B1483" s="74"/>
      <c r="C1483" s="167" t="s">
        <v>384</v>
      </c>
      <c r="D1483" s="46"/>
      <c r="E1483" s="145"/>
      <c r="F1483" s="146"/>
      <c r="G1483" s="147"/>
      <c r="H1483" s="148"/>
      <c r="I1483" s="158"/>
      <c r="J1483" s="146"/>
      <c r="K1483" s="146"/>
      <c r="L1483" s="149"/>
      <c r="M1483" s="619">
        <f t="shared" si="151"/>
        <v>0</v>
      </c>
      <c r="N1483" s="626">
        <f t="shared" si="151"/>
        <v>0</v>
      </c>
      <c r="O1483" s="36"/>
      <c r="P1483" s="151" t="s">
        <v>1474</v>
      </c>
      <c r="Q1483" s="150"/>
      <c r="R1483" s="150" t="str">
        <f t="shared" ref="R1483:R1546" si="152">IF(SUM(E1483:N1483)=0,"",P1483)</f>
        <v/>
      </c>
      <c r="S1483" s="15"/>
      <c r="T1483" s="15"/>
      <c r="U1483" s="15"/>
      <c r="V1483" s="15"/>
      <c r="W1483" s="473"/>
      <c r="X1483" s="473"/>
      <c r="Y1483" s="15"/>
      <c r="Z1483" s="15"/>
      <c r="AA1483" s="15"/>
      <c r="AC1483" s="16"/>
      <c r="AD1483" s="15">
        <v>1</v>
      </c>
      <c r="AE1483" s="16"/>
      <c r="AF1483" s="16"/>
      <c r="AG1483" s="16"/>
      <c r="AH1483" s="16"/>
      <c r="AI1483" s="16"/>
      <c r="AJ1483" s="16"/>
      <c r="AK1483" s="16"/>
      <c r="AL1483" s="16"/>
      <c r="AM1483" s="16"/>
      <c r="AN1483" s="16"/>
      <c r="AO1483" s="16"/>
      <c r="AP1483" s="16"/>
      <c r="AQ1483" s="16"/>
    </row>
    <row r="1484" spans="1:43" s="18" customFormat="1" ht="15.75" customHeight="1" thickTop="1" thickBot="1">
      <c r="A1484" s="126" t="s">
        <v>629</v>
      </c>
      <c r="B1484" s="757" t="s">
        <v>386</v>
      </c>
      <c r="C1484" s="758"/>
      <c r="D1484" s="108"/>
      <c r="E1484" s="651">
        <f t="shared" ref="E1484:N1484" si="153">SUM(E1485:E1491)</f>
        <v>36</v>
      </c>
      <c r="F1484" s="652">
        <f t="shared" si="153"/>
        <v>1208</v>
      </c>
      <c r="G1484" s="653">
        <f t="shared" si="153"/>
        <v>5059</v>
      </c>
      <c r="H1484" s="654">
        <f t="shared" si="153"/>
        <v>2</v>
      </c>
      <c r="I1484" s="655">
        <f t="shared" si="153"/>
        <v>4</v>
      </c>
      <c r="J1484" s="652">
        <f t="shared" si="153"/>
        <v>22</v>
      </c>
      <c r="K1484" s="652">
        <f t="shared" si="153"/>
        <v>0</v>
      </c>
      <c r="L1484" s="656">
        <f t="shared" si="153"/>
        <v>0</v>
      </c>
      <c r="M1484" s="655">
        <f t="shared" si="153"/>
        <v>4</v>
      </c>
      <c r="N1484" s="656">
        <f t="shared" si="153"/>
        <v>22</v>
      </c>
      <c r="O1484" s="36"/>
      <c r="P1484" s="151" t="s">
        <v>1500</v>
      </c>
      <c r="Q1484" s="150"/>
      <c r="R1484" s="150" t="str">
        <f t="shared" si="152"/>
        <v>P</v>
      </c>
      <c r="S1484" s="15"/>
      <c r="T1484" s="15"/>
      <c r="U1484" s="15"/>
      <c r="V1484" s="15">
        <v>1</v>
      </c>
      <c r="W1484" s="473"/>
      <c r="X1484" s="473"/>
      <c r="Y1484" s="15"/>
      <c r="Z1484" s="15"/>
      <c r="AA1484" s="15"/>
      <c r="AC1484" s="15"/>
      <c r="AD1484" s="15">
        <v>1</v>
      </c>
      <c r="AE1484" s="15"/>
      <c r="AF1484" s="15"/>
      <c r="AG1484" s="15"/>
      <c r="AH1484" s="15"/>
      <c r="AI1484" s="15"/>
      <c r="AJ1484" s="15"/>
      <c r="AK1484" s="15"/>
      <c r="AL1484" s="15"/>
      <c r="AM1484" s="15"/>
      <c r="AN1484" s="15"/>
      <c r="AO1484" s="15"/>
      <c r="AP1484" s="15"/>
      <c r="AQ1484" s="15"/>
    </row>
    <row r="1485" spans="1:43" s="17" customFormat="1" ht="12.75" customHeight="1" thickTop="1">
      <c r="A1485" s="126">
        <v>168501000</v>
      </c>
      <c r="B1485" s="95"/>
      <c r="C1485" s="152" t="s">
        <v>387</v>
      </c>
      <c r="D1485" s="46"/>
      <c r="E1485" s="153">
        <v>12</v>
      </c>
      <c r="F1485" s="154">
        <v>357</v>
      </c>
      <c r="G1485" s="155">
        <v>1138</v>
      </c>
      <c r="H1485" s="156"/>
      <c r="I1485" s="174"/>
      <c r="J1485" s="154"/>
      <c r="K1485" s="645">
        <v>0</v>
      </c>
      <c r="L1485" s="625">
        <v>0</v>
      </c>
      <c r="M1485" s="624">
        <f t="shared" ref="M1485:N1491" si="154">I1485+K1485</f>
        <v>0</v>
      </c>
      <c r="N1485" s="625">
        <f t="shared" si="154"/>
        <v>0</v>
      </c>
      <c r="O1485" s="36"/>
      <c r="P1485" s="151" t="s">
        <v>1474</v>
      </c>
      <c r="Q1485" s="150"/>
      <c r="R1485" s="150" t="str">
        <f t="shared" si="152"/>
        <v>M</v>
      </c>
      <c r="S1485" s="15"/>
      <c r="T1485" s="15">
        <v>1</v>
      </c>
      <c r="U1485" s="15"/>
      <c r="V1485" s="15"/>
      <c r="W1485" s="473"/>
      <c r="X1485" s="473"/>
      <c r="Y1485" s="15"/>
      <c r="Z1485" s="15"/>
      <c r="AA1485" s="15"/>
      <c r="AC1485" s="16"/>
      <c r="AD1485" s="15">
        <v>1</v>
      </c>
      <c r="AE1485" s="16"/>
      <c r="AF1485" s="16"/>
      <c r="AG1485" s="16"/>
      <c r="AH1485" s="16"/>
      <c r="AI1485" s="16"/>
      <c r="AJ1485" s="16"/>
      <c r="AK1485" s="16"/>
      <c r="AL1485" s="16"/>
      <c r="AM1485" s="16"/>
      <c r="AN1485" s="16"/>
      <c r="AO1485" s="16"/>
      <c r="AP1485" s="16"/>
      <c r="AQ1485" s="16"/>
    </row>
    <row r="1486" spans="1:43" s="17" customFormat="1" ht="12.75" customHeight="1">
      <c r="A1486" s="126">
        <v>168502000</v>
      </c>
      <c r="B1486" s="72"/>
      <c r="C1486" s="144" t="s">
        <v>388</v>
      </c>
      <c r="D1486" s="46"/>
      <c r="E1486" s="145">
        <v>8</v>
      </c>
      <c r="F1486" s="146">
        <v>272</v>
      </c>
      <c r="G1486" s="147">
        <v>1360</v>
      </c>
      <c r="H1486" s="148"/>
      <c r="I1486" s="158"/>
      <c r="J1486" s="146"/>
      <c r="K1486" s="146"/>
      <c r="L1486" s="149"/>
      <c r="M1486" s="619">
        <f t="shared" si="154"/>
        <v>0</v>
      </c>
      <c r="N1486" s="626">
        <f t="shared" si="154"/>
        <v>0</v>
      </c>
      <c r="O1486" s="36"/>
      <c r="P1486" s="151" t="s">
        <v>1474</v>
      </c>
      <c r="Q1486" s="150"/>
      <c r="R1486" s="150" t="str">
        <f t="shared" si="152"/>
        <v>M</v>
      </c>
      <c r="S1486" s="15"/>
      <c r="T1486" s="15">
        <v>1</v>
      </c>
      <c r="U1486" s="15"/>
      <c r="V1486" s="15"/>
      <c r="W1486" s="473"/>
      <c r="X1486" s="473"/>
      <c r="Y1486" s="15"/>
      <c r="Z1486" s="15"/>
      <c r="AA1486" s="15"/>
      <c r="AC1486" s="16"/>
      <c r="AD1486" s="15">
        <v>1</v>
      </c>
      <c r="AE1486" s="16"/>
      <c r="AF1486" s="16"/>
      <c r="AG1486" s="16"/>
      <c r="AH1486" s="16"/>
      <c r="AI1486" s="16"/>
      <c r="AJ1486" s="16"/>
      <c r="AK1486" s="16"/>
      <c r="AL1486" s="16"/>
      <c r="AM1486" s="16"/>
      <c r="AN1486" s="16"/>
      <c r="AO1486" s="16"/>
      <c r="AP1486" s="16"/>
      <c r="AQ1486" s="16"/>
    </row>
    <row r="1487" spans="1:43" s="17" customFormat="1" ht="12.75" customHeight="1">
      <c r="A1487" s="126">
        <v>168503000</v>
      </c>
      <c r="B1487" s="72"/>
      <c r="C1487" s="144" t="s">
        <v>389</v>
      </c>
      <c r="D1487" s="46"/>
      <c r="E1487" s="145">
        <v>10</v>
      </c>
      <c r="F1487" s="146">
        <v>163</v>
      </c>
      <c r="G1487" s="147">
        <v>815</v>
      </c>
      <c r="H1487" s="148"/>
      <c r="I1487" s="158"/>
      <c r="J1487" s="146"/>
      <c r="K1487" s="146"/>
      <c r="L1487" s="149"/>
      <c r="M1487" s="619">
        <f t="shared" si="154"/>
        <v>0</v>
      </c>
      <c r="N1487" s="626">
        <f t="shared" si="154"/>
        <v>0</v>
      </c>
      <c r="O1487" s="36"/>
      <c r="P1487" s="151" t="s">
        <v>1474</v>
      </c>
      <c r="Q1487" s="150"/>
      <c r="R1487" s="150" t="str">
        <f t="shared" si="152"/>
        <v>M</v>
      </c>
      <c r="S1487" s="15"/>
      <c r="T1487" s="15">
        <v>1</v>
      </c>
      <c r="U1487" s="15"/>
      <c r="V1487" s="15"/>
      <c r="W1487" s="473"/>
      <c r="X1487" s="473"/>
      <c r="Y1487" s="15"/>
      <c r="Z1487" s="15"/>
      <c r="AA1487" s="15"/>
      <c r="AC1487" s="16"/>
      <c r="AD1487" s="15">
        <v>1</v>
      </c>
      <c r="AE1487" s="16"/>
      <c r="AF1487" s="16"/>
      <c r="AG1487" s="16"/>
      <c r="AH1487" s="16"/>
      <c r="AI1487" s="16"/>
      <c r="AJ1487" s="16"/>
      <c r="AK1487" s="16"/>
      <c r="AL1487" s="16"/>
      <c r="AM1487" s="16"/>
      <c r="AN1487" s="16"/>
      <c r="AO1487" s="16"/>
      <c r="AP1487" s="16"/>
      <c r="AQ1487" s="16"/>
    </row>
    <row r="1488" spans="1:43" s="17" customFormat="1" ht="12.75" customHeight="1">
      <c r="A1488" s="126">
        <v>168504000</v>
      </c>
      <c r="B1488" s="72"/>
      <c r="C1488" s="144" t="s">
        <v>390</v>
      </c>
      <c r="D1488" s="46"/>
      <c r="E1488" s="145">
        <v>1</v>
      </c>
      <c r="F1488" s="146">
        <v>218</v>
      </c>
      <c r="G1488" s="147">
        <v>702</v>
      </c>
      <c r="H1488" s="148">
        <v>0</v>
      </c>
      <c r="I1488" s="158">
        <v>0</v>
      </c>
      <c r="J1488" s="146">
        <v>0</v>
      </c>
      <c r="K1488" s="146"/>
      <c r="L1488" s="149"/>
      <c r="M1488" s="619">
        <f t="shared" si="154"/>
        <v>0</v>
      </c>
      <c r="N1488" s="626">
        <f t="shared" si="154"/>
        <v>0</v>
      </c>
      <c r="O1488" s="36"/>
      <c r="P1488" s="151" t="s">
        <v>1474</v>
      </c>
      <c r="Q1488" s="150"/>
      <c r="R1488" s="150" t="str">
        <f t="shared" si="152"/>
        <v>M</v>
      </c>
      <c r="S1488" s="15"/>
      <c r="T1488" s="15">
        <v>1</v>
      </c>
      <c r="U1488" s="15"/>
      <c r="V1488" s="15"/>
      <c r="W1488" s="473"/>
      <c r="X1488" s="473"/>
      <c r="Y1488" s="15"/>
      <c r="Z1488" s="15"/>
      <c r="AA1488" s="15"/>
      <c r="AC1488" s="16"/>
      <c r="AD1488" s="15">
        <v>1</v>
      </c>
      <c r="AE1488" s="16"/>
      <c r="AF1488" s="16"/>
      <c r="AG1488" s="16"/>
      <c r="AH1488" s="16"/>
      <c r="AI1488" s="16"/>
      <c r="AJ1488" s="16"/>
      <c r="AK1488" s="16"/>
      <c r="AL1488" s="16"/>
      <c r="AM1488" s="16"/>
      <c r="AN1488" s="16"/>
      <c r="AO1488" s="16"/>
      <c r="AP1488" s="16"/>
      <c r="AQ1488" s="16"/>
    </row>
    <row r="1489" spans="1:43" s="17" customFormat="1" ht="12.75" customHeight="1">
      <c r="A1489" s="126">
        <v>168505000</v>
      </c>
      <c r="B1489" s="72"/>
      <c r="C1489" s="144" t="s">
        <v>380</v>
      </c>
      <c r="D1489" s="46"/>
      <c r="E1489" s="145">
        <v>2</v>
      </c>
      <c r="F1489" s="464">
        <v>74</v>
      </c>
      <c r="G1489" s="465">
        <v>372</v>
      </c>
      <c r="H1489" s="470">
        <v>2</v>
      </c>
      <c r="I1489" s="471">
        <v>4</v>
      </c>
      <c r="J1489" s="464">
        <v>22</v>
      </c>
      <c r="K1489" s="146"/>
      <c r="L1489" s="149"/>
      <c r="M1489" s="619">
        <f t="shared" si="154"/>
        <v>4</v>
      </c>
      <c r="N1489" s="626">
        <f t="shared" si="154"/>
        <v>22</v>
      </c>
      <c r="O1489" s="36"/>
      <c r="P1489" s="151" t="s">
        <v>1474</v>
      </c>
      <c r="Q1489" s="150"/>
      <c r="R1489" s="150" t="str">
        <f t="shared" si="152"/>
        <v>M</v>
      </c>
      <c r="S1489" s="15"/>
      <c r="T1489" s="15">
        <v>1</v>
      </c>
      <c r="U1489" s="15"/>
      <c r="V1489" s="15"/>
      <c r="W1489" s="473"/>
      <c r="X1489" s="473"/>
      <c r="Y1489" s="15"/>
      <c r="Z1489" s="15"/>
      <c r="AA1489" s="15"/>
      <c r="AC1489" s="16"/>
      <c r="AD1489" s="15">
        <v>1</v>
      </c>
      <c r="AE1489" s="16"/>
      <c r="AF1489" s="16"/>
      <c r="AG1489" s="16"/>
      <c r="AH1489" s="16"/>
      <c r="AI1489" s="16"/>
      <c r="AJ1489" s="16"/>
      <c r="AK1489" s="16"/>
      <c r="AL1489" s="16"/>
      <c r="AM1489" s="16"/>
      <c r="AN1489" s="16"/>
      <c r="AO1489" s="16"/>
      <c r="AP1489" s="16"/>
      <c r="AQ1489" s="16"/>
    </row>
    <row r="1490" spans="1:43" s="17" customFormat="1" ht="12.75" customHeight="1">
      <c r="A1490" s="126">
        <v>168506000</v>
      </c>
      <c r="B1490" s="72"/>
      <c r="C1490" s="144" t="s">
        <v>2004</v>
      </c>
      <c r="D1490" s="46"/>
      <c r="E1490" s="145">
        <v>1</v>
      </c>
      <c r="F1490" s="146">
        <v>79</v>
      </c>
      <c r="G1490" s="147">
        <v>520</v>
      </c>
      <c r="H1490" s="148"/>
      <c r="I1490" s="158"/>
      <c r="J1490" s="146"/>
      <c r="K1490" s="146"/>
      <c r="L1490" s="149"/>
      <c r="M1490" s="619">
        <f t="shared" si="154"/>
        <v>0</v>
      </c>
      <c r="N1490" s="626">
        <f t="shared" si="154"/>
        <v>0</v>
      </c>
      <c r="O1490" s="36"/>
      <c r="P1490" s="151" t="s">
        <v>1474</v>
      </c>
      <c r="Q1490" s="150"/>
      <c r="R1490" s="150" t="str">
        <f t="shared" si="152"/>
        <v>M</v>
      </c>
      <c r="S1490" s="15"/>
      <c r="T1490" s="15">
        <v>1</v>
      </c>
      <c r="U1490" s="15"/>
      <c r="V1490" s="15"/>
      <c r="W1490" s="473"/>
      <c r="X1490" s="473"/>
      <c r="Y1490" s="15"/>
      <c r="Z1490" s="15"/>
      <c r="AA1490" s="15"/>
      <c r="AC1490" s="16"/>
      <c r="AD1490" s="15">
        <v>1</v>
      </c>
      <c r="AE1490" s="16"/>
      <c r="AF1490" s="16"/>
      <c r="AG1490" s="16"/>
      <c r="AH1490" s="16"/>
      <c r="AI1490" s="16"/>
      <c r="AJ1490" s="16"/>
      <c r="AK1490" s="16"/>
      <c r="AL1490" s="16"/>
      <c r="AM1490" s="16"/>
      <c r="AN1490" s="16"/>
      <c r="AO1490" s="16"/>
      <c r="AP1490" s="16"/>
      <c r="AQ1490" s="16"/>
    </row>
    <row r="1491" spans="1:43" s="17" customFormat="1" ht="12.75" customHeight="1" thickBot="1">
      <c r="A1491" s="126">
        <v>168507000</v>
      </c>
      <c r="B1491" s="104"/>
      <c r="C1491" s="159" t="s">
        <v>391</v>
      </c>
      <c r="D1491" s="105"/>
      <c r="E1491" s="161">
        <v>2</v>
      </c>
      <c r="F1491" s="162">
        <v>45</v>
      </c>
      <c r="G1491" s="163">
        <v>152</v>
      </c>
      <c r="H1491" s="164"/>
      <c r="I1491" s="166"/>
      <c r="J1491" s="162"/>
      <c r="K1491" s="162"/>
      <c r="L1491" s="165"/>
      <c r="M1491" s="636">
        <f t="shared" si="154"/>
        <v>0</v>
      </c>
      <c r="N1491" s="637">
        <f t="shared" si="154"/>
        <v>0</v>
      </c>
      <c r="O1491" s="36"/>
      <c r="P1491" s="151" t="s">
        <v>1474</v>
      </c>
      <c r="Q1491" s="150"/>
      <c r="R1491" s="150" t="str">
        <f t="shared" si="152"/>
        <v>M</v>
      </c>
      <c r="S1491" s="15"/>
      <c r="T1491" s="15">
        <v>1</v>
      </c>
      <c r="U1491" s="15"/>
      <c r="V1491" s="15"/>
      <c r="W1491" s="473"/>
      <c r="X1491" s="473"/>
      <c r="Y1491" s="15"/>
      <c r="Z1491" s="15"/>
      <c r="AA1491" s="15"/>
      <c r="AC1491" s="16"/>
      <c r="AD1491" s="15">
        <v>1</v>
      </c>
      <c r="AE1491" s="16"/>
      <c r="AF1491" s="16"/>
      <c r="AG1491" s="16"/>
      <c r="AH1491" s="16"/>
      <c r="AI1491" s="16"/>
      <c r="AJ1491" s="16"/>
      <c r="AK1491" s="16"/>
      <c r="AL1491" s="16"/>
      <c r="AM1491" s="16"/>
      <c r="AN1491" s="16"/>
      <c r="AO1491" s="16"/>
      <c r="AP1491" s="16"/>
      <c r="AQ1491" s="16"/>
    </row>
    <row r="1492" spans="1:43" s="18" customFormat="1" ht="15.75" customHeight="1" thickTop="1" thickBot="1">
      <c r="A1492" s="126" t="s">
        <v>630</v>
      </c>
      <c r="B1492" s="759" t="s">
        <v>392</v>
      </c>
      <c r="C1492" s="760"/>
      <c r="D1492" s="109"/>
      <c r="E1492" s="627">
        <f t="shared" ref="E1492:N1492" si="155">SUM(E1493:E1513)</f>
        <v>78</v>
      </c>
      <c r="F1492" s="628">
        <f t="shared" si="155"/>
        <v>4278</v>
      </c>
      <c r="G1492" s="629">
        <f t="shared" si="155"/>
        <v>20146</v>
      </c>
      <c r="H1492" s="630">
        <f t="shared" si="155"/>
        <v>0</v>
      </c>
      <c r="I1492" s="631">
        <f t="shared" si="155"/>
        <v>0</v>
      </c>
      <c r="J1492" s="628">
        <f t="shared" si="155"/>
        <v>0</v>
      </c>
      <c r="K1492" s="628">
        <f t="shared" si="155"/>
        <v>0</v>
      </c>
      <c r="L1492" s="632">
        <f t="shared" si="155"/>
        <v>0</v>
      </c>
      <c r="M1492" s="631">
        <f t="shared" si="155"/>
        <v>0</v>
      </c>
      <c r="N1492" s="632">
        <f t="shared" si="155"/>
        <v>0</v>
      </c>
      <c r="O1492" s="36"/>
      <c r="P1492" s="151" t="s">
        <v>1500</v>
      </c>
      <c r="Q1492" s="150"/>
      <c r="R1492" s="150" t="str">
        <f t="shared" si="152"/>
        <v>P</v>
      </c>
      <c r="S1492" s="15"/>
      <c r="T1492" s="15"/>
      <c r="U1492" s="15"/>
      <c r="V1492" s="15">
        <v>1</v>
      </c>
      <c r="W1492" s="473"/>
      <c r="X1492" s="473"/>
      <c r="Y1492" s="15"/>
      <c r="Z1492" s="15"/>
      <c r="AA1492" s="15"/>
      <c r="AC1492" s="15"/>
      <c r="AD1492" s="15">
        <v>1</v>
      </c>
      <c r="AE1492" s="15"/>
      <c r="AF1492" s="15"/>
      <c r="AG1492" s="15"/>
      <c r="AH1492" s="15"/>
      <c r="AI1492" s="15"/>
      <c r="AJ1492" s="15"/>
      <c r="AK1492" s="15"/>
      <c r="AL1492" s="15"/>
      <c r="AM1492" s="15"/>
      <c r="AN1492" s="15"/>
      <c r="AO1492" s="15"/>
      <c r="AP1492" s="15"/>
      <c r="AQ1492" s="15"/>
    </row>
    <row r="1493" spans="1:43" s="17" customFormat="1" ht="12.75" customHeight="1" thickTop="1">
      <c r="A1493" s="126">
        <v>166701000</v>
      </c>
      <c r="B1493" s="95"/>
      <c r="C1493" s="152" t="s">
        <v>693</v>
      </c>
      <c r="D1493" s="46"/>
      <c r="E1493" s="153">
        <v>1</v>
      </c>
      <c r="F1493" s="154">
        <v>32</v>
      </c>
      <c r="G1493" s="155">
        <v>160</v>
      </c>
      <c r="H1493" s="156"/>
      <c r="I1493" s="174"/>
      <c r="J1493" s="154"/>
      <c r="K1493" s="154"/>
      <c r="L1493" s="157"/>
      <c r="M1493" s="624">
        <f t="shared" ref="M1493:N1508" si="156">I1493+K1493</f>
        <v>0</v>
      </c>
      <c r="N1493" s="625">
        <f t="shared" si="156"/>
        <v>0</v>
      </c>
      <c r="O1493" s="36"/>
      <c r="P1493" s="151" t="s">
        <v>1474</v>
      </c>
      <c r="Q1493" s="150"/>
      <c r="R1493" s="150" t="str">
        <f t="shared" si="152"/>
        <v>M</v>
      </c>
      <c r="S1493" s="15"/>
      <c r="T1493" s="15">
        <v>1</v>
      </c>
      <c r="U1493" s="15"/>
      <c r="V1493" s="15"/>
      <c r="W1493" s="473"/>
      <c r="X1493" s="473"/>
      <c r="Y1493" s="15"/>
      <c r="Z1493" s="15"/>
      <c r="AA1493" s="15"/>
      <c r="AC1493" s="16"/>
      <c r="AD1493" s="15">
        <v>1</v>
      </c>
      <c r="AE1493" s="16"/>
      <c r="AF1493" s="16"/>
      <c r="AG1493" s="16"/>
      <c r="AH1493" s="16"/>
      <c r="AI1493" s="16"/>
      <c r="AJ1493" s="16"/>
      <c r="AK1493" s="16"/>
      <c r="AL1493" s="16"/>
      <c r="AM1493" s="16"/>
      <c r="AN1493" s="16"/>
      <c r="AO1493" s="16"/>
      <c r="AP1493" s="16"/>
      <c r="AQ1493" s="16"/>
    </row>
    <row r="1494" spans="1:43" s="143" customFormat="1" ht="12.75" customHeight="1">
      <c r="A1494" s="126">
        <v>166702000</v>
      </c>
      <c r="B1494" s="72"/>
      <c r="C1494" s="144" t="s">
        <v>393</v>
      </c>
      <c r="D1494" s="46"/>
      <c r="E1494" s="145">
        <v>1</v>
      </c>
      <c r="F1494" s="146">
        <v>74</v>
      </c>
      <c r="G1494" s="147">
        <v>372</v>
      </c>
      <c r="H1494" s="148"/>
      <c r="I1494" s="158"/>
      <c r="J1494" s="146"/>
      <c r="K1494" s="146"/>
      <c r="L1494" s="149"/>
      <c r="M1494" s="619">
        <f t="shared" si="156"/>
        <v>0</v>
      </c>
      <c r="N1494" s="626">
        <f t="shared" si="156"/>
        <v>0</v>
      </c>
      <c r="O1494" s="138"/>
      <c r="P1494" s="151" t="s">
        <v>1474</v>
      </c>
      <c r="Q1494" s="150"/>
      <c r="R1494" s="150" t="str">
        <f t="shared" si="152"/>
        <v>M</v>
      </c>
      <c r="S1494" s="15"/>
      <c r="T1494" s="15">
        <v>1</v>
      </c>
      <c r="U1494" s="140"/>
      <c r="V1494" s="140"/>
      <c r="W1494" s="474"/>
      <c r="X1494" s="474"/>
      <c r="Y1494" s="140"/>
      <c r="Z1494" s="140"/>
      <c r="AA1494" s="140"/>
      <c r="AC1494" s="142"/>
      <c r="AD1494" s="15">
        <v>1</v>
      </c>
      <c r="AE1494" s="142"/>
      <c r="AF1494" s="142"/>
      <c r="AG1494" s="142"/>
      <c r="AH1494" s="142"/>
      <c r="AI1494" s="142"/>
      <c r="AJ1494" s="142"/>
      <c r="AK1494" s="142"/>
      <c r="AL1494" s="142"/>
      <c r="AM1494" s="142"/>
      <c r="AN1494" s="142"/>
      <c r="AO1494" s="142"/>
      <c r="AP1494" s="142"/>
      <c r="AQ1494" s="142"/>
    </row>
    <row r="1495" spans="1:43" s="17" customFormat="1" ht="12.75" customHeight="1">
      <c r="A1495" s="126">
        <v>166704000</v>
      </c>
      <c r="B1495" s="72"/>
      <c r="C1495" s="144" t="s">
        <v>1494</v>
      </c>
      <c r="D1495" s="46"/>
      <c r="E1495" s="145">
        <v>4</v>
      </c>
      <c r="F1495" s="146">
        <v>101</v>
      </c>
      <c r="G1495" s="147">
        <v>496</v>
      </c>
      <c r="H1495" s="148"/>
      <c r="I1495" s="158"/>
      <c r="J1495" s="146"/>
      <c r="K1495" s="146"/>
      <c r="L1495" s="149"/>
      <c r="M1495" s="619">
        <f t="shared" si="156"/>
        <v>0</v>
      </c>
      <c r="N1495" s="626">
        <f t="shared" si="156"/>
        <v>0</v>
      </c>
      <c r="O1495" s="36"/>
      <c r="P1495" s="151" t="s">
        <v>1474</v>
      </c>
      <c r="Q1495" s="150"/>
      <c r="R1495" s="150" t="str">
        <f t="shared" si="152"/>
        <v>M</v>
      </c>
      <c r="S1495" s="15"/>
      <c r="T1495" s="15">
        <v>1</v>
      </c>
      <c r="U1495" s="15"/>
      <c r="V1495" s="15"/>
      <c r="W1495" s="473"/>
      <c r="X1495" s="473"/>
      <c r="Y1495" s="15"/>
      <c r="Z1495" s="15"/>
      <c r="AA1495" s="15"/>
      <c r="AC1495" s="16"/>
      <c r="AD1495" s="15">
        <v>1</v>
      </c>
      <c r="AE1495" s="16"/>
      <c r="AF1495" s="16"/>
      <c r="AG1495" s="16"/>
      <c r="AH1495" s="16"/>
      <c r="AI1495" s="16"/>
      <c r="AJ1495" s="16"/>
      <c r="AK1495" s="16"/>
      <c r="AL1495" s="16"/>
      <c r="AM1495" s="16"/>
      <c r="AN1495" s="16"/>
      <c r="AO1495" s="16"/>
      <c r="AP1495" s="16"/>
      <c r="AQ1495" s="16"/>
    </row>
    <row r="1496" spans="1:43" s="143" customFormat="1" ht="12.75" customHeight="1">
      <c r="A1496" s="126">
        <v>166706000</v>
      </c>
      <c r="B1496" s="72"/>
      <c r="C1496" s="144" t="s">
        <v>394</v>
      </c>
      <c r="D1496" s="46"/>
      <c r="E1496" s="145">
        <v>5</v>
      </c>
      <c r="F1496" s="146">
        <v>266</v>
      </c>
      <c r="G1496" s="147">
        <v>1278</v>
      </c>
      <c r="H1496" s="148"/>
      <c r="I1496" s="158"/>
      <c r="J1496" s="146"/>
      <c r="K1496" s="146"/>
      <c r="L1496" s="149"/>
      <c r="M1496" s="619">
        <f t="shared" si="156"/>
        <v>0</v>
      </c>
      <c r="N1496" s="626">
        <f t="shared" si="156"/>
        <v>0</v>
      </c>
      <c r="O1496" s="138"/>
      <c r="P1496" s="151" t="s">
        <v>1474</v>
      </c>
      <c r="Q1496" s="150"/>
      <c r="R1496" s="150" t="str">
        <f t="shared" si="152"/>
        <v>M</v>
      </c>
      <c r="S1496" s="15"/>
      <c r="T1496" s="15">
        <v>1</v>
      </c>
      <c r="U1496" s="140"/>
      <c r="V1496" s="140"/>
      <c r="W1496" s="474"/>
      <c r="X1496" s="474"/>
      <c r="Y1496" s="140"/>
      <c r="Z1496" s="140"/>
      <c r="AA1496" s="140"/>
      <c r="AC1496" s="142"/>
      <c r="AD1496" s="15">
        <v>1</v>
      </c>
      <c r="AE1496" s="142"/>
      <c r="AF1496" s="142"/>
      <c r="AG1496" s="142"/>
      <c r="AH1496" s="142"/>
      <c r="AI1496" s="142"/>
      <c r="AJ1496" s="142"/>
      <c r="AK1496" s="142"/>
      <c r="AL1496" s="142"/>
      <c r="AM1496" s="142"/>
      <c r="AN1496" s="142"/>
      <c r="AO1496" s="142"/>
      <c r="AP1496" s="142"/>
      <c r="AQ1496" s="142"/>
    </row>
    <row r="1497" spans="1:43" s="143" customFormat="1" ht="12.75" customHeight="1">
      <c r="A1497" s="126">
        <v>166707000</v>
      </c>
      <c r="B1497" s="72"/>
      <c r="C1497" s="144" t="s">
        <v>395</v>
      </c>
      <c r="D1497" s="46"/>
      <c r="E1497" s="145">
        <v>1</v>
      </c>
      <c r="F1497" s="146">
        <v>24</v>
      </c>
      <c r="G1497" s="147">
        <v>130</v>
      </c>
      <c r="H1497" s="148"/>
      <c r="I1497" s="158"/>
      <c r="J1497" s="146"/>
      <c r="K1497" s="146"/>
      <c r="L1497" s="149"/>
      <c r="M1497" s="619">
        <f t="shared" si="156"/>
        <v>0</v>
      </c>
      <c r="N1497" s="626">
        <f t="shared" si="156"/>
        <v>0</v>
      </c>
      <c r="O1497" s="138"/>
      <c r="P1497" s="151" t="s">
        <v>1474</v>
      </c>
      <c r="Q1497" s="150"/>
      <c r="R1497" s="150" t="str">
        <f t="shared" si="152"/>
        <v>M</v>
      </c>
      <c r="S1497" s="15"/>
      <c r="T1497" s="15">
        <v>1</v>
      </c>
      <c r="U1497" s="140"/>
      <c r="V1497" s="140"/>
      <c r="W1497" s="474"/>
      <c r="X1497" s="474"/>
      <c r="Y1497" s="140"/>
      <c r="Z1497" s="140"/>
      <c r="AA1497" s="140"/>
      <c r="AC1497" s="142"/>
      <c r="AD1497" s="15">
        <v>1</v>
      </c>
      <c r="AE1497" s="142"/>
      <c r="AF1497" s="142"/>
      <c r="AG1497" s="142"/>
      <c r="AH1497" s="142"/>
      <c r="AI1497" s="142"/>
      <c r="AJ1497" s="142"/>
      <c r="AK1497" s="142"/>
      <c r="AL1497" s="142"/>
      <c r="AM1497" s="142"/>
      <c r="AN1497" s="142"/>
      <c r="AO1497" s="142"/>
      <c r="AP1497" s="142"/>
      <c r="AQ1497" s="142"/>
    </row>
    <row r="1498" spans="1:43" s="17" customFormat="1" ht="12.75" customHeight="1">
      <c r="A1498" s="126">
        <v>166708000</v>
      </c>
      <c r="B1498" s="72"/>
      <c r="C1498" s="144" t="s">
        <v>396</v>
      </c>
      <c r="D1498" s="46"/>
      <c r="E1498" s="145">
        <v>6</v>
      </c>
      <c r="F1498" s="146">
        <v>294</v>
      </c>
      <c r="G1498" s="147">
        <v>1342</v>
      </c>
      <c r="H1498" s="148"/>
      <c r="I1498" s="158"/>
      <c r="J1498" s="146"/>
      <c r="K1498" s="146"/>
      <c r="L1498" s="149"/>
      <c r="M1498" s="619">
        <f t="shared" si="156"/>
        <v>0</v>
      </c>
      <c r="N1498" s="626">
        <f t="shared" si="156"/>
        <v>0</v>
      </c>
      <c r="O1498" s="36"/>
      <c r="P1498" s="151" t="s">
        <v>1474</v>
      </c>
      <c r="Q1498" s="150"/>
      <c r="R1498" s="150" t="str">
        <f t="shared" si="152"/>
        <v>M</v>
      </c>
      <c r="S1498" s="15"/>
      <c r="T1498" s="15">
        <v>1</v>
      </c>
      <c r="U1498" s="15"/>
      <c r="V1498" s="15"/>
      <c r="W1498" s="473"/>
      <c r="X1498" s="473"/>
      <c r="Y1498" s="15"/>
      <c r="Z1498" s="15"/>
      <c r="AA1498" s="15"/>
      <c r="AC1498" s="16"/>
      <c r="AD1498" s="15">
        <v>1</v>
      </c>
      <c r="AE1498" s="16"/>
      <c r="AF1498" s="16"/>
      <c r="AG1498" s="16"/>
      <c r="AH1498" s="16"/>
      <c r="AI1498" s="16"/>
      <c r="AJ1498" s="16"/>
      <c r="AK1498" s="16"/>
      <c r="AL1498" s="16"/>
      <c r="AM1498" s="16"/>
      <c r="AN1498" s="16"/>
      <c r="AO1498" s="16"/>
      <c r="AP1498" s="16"/>
      <c r="AQ1498" s="16"/>
    </row>
    <row r="1499" spans="1:43" s="17" customFormat="1" ht="12.75" customHeight="1">
      <c r="A1499" s="126">
        <v>166710000</v>
      </c>
      <c r="B1499" s="72"/>
      <c r="C1499" s="144" t="s">
        <v>2351</v>
      </c>
      <c r="D1499" s="46"/>
      <c r="E1499" s="145">
        <v>1</v>
      </c>
      <c r="F1499" s="146">
        <v>54</v>
      </c>
      <c r="G1499" s="147">
        <v>280</v>
      </c>
      <c r="H1499" s="148"/>
      <c r="I1499" s="158"/>
      <c r="J1499" s="146"/>
      <c r="K1499" s="146"/>
      <c r="L1499" s="149"/>
      <c r="M1499" s="619">
        <f t="shared" si="156"/>
        <v>0</v>
      </c>
      <c r="N1499" s="626">
        <f t="shared" si="156"/>
        <v>0</v>
      </c>
      <c r="O1499" s="36"/>
      <c r="P1499" s="151" t="s">
        <v>1474</v>
      </c>
      <c r="Q1499" s="150"/>
      <c r="R1499" s="150" t="str">
        <f t="shared" si="152"/>
        <v>M</v>
      </c>
      <c r="S1499" s="15"/>
      <c r="T1499" s="15">
        <v>1</v>
      </c>
      <c r="U1499" s="15"/>
      <c r="V1499" s="15"/>
      <c r="W1499" s="473"/>
      <c r="X1499" s="473"/>
      <c r="Y1499" s="15"/>
      <c r="Z1499" s="15"/>
      <c r="AA1499" s="15"/>
      <c r="AC1499" s="16"/>
      <c r="AD1499" s="15">
        <v>1</v>
      </c>
      <c r="AE1499" s="16"/>
      <c r="AF1499" s="16"/>
      <c r="AG1499" s="16"/>
      <c r="AH1499" s="16"/>
      <c r="AI1499" s="16"/>
      <c r="AJ1499" s="16"/>
      <c r="AK1499" s="16"/>
      <c r="AL1499" s="16"/>
      <c r="AM1499" s="16"/>
      <c r="AN1499" s="16"/>
      <c r="AO1499" s="16"/>
      <c r="AP1499" s="16"/>
      <c r="AQ1499" s="16"/>
    </row>
    <row r="1500" spans="1:43" s="17" customFormat="1" ht="12.75" customHeight="1">
      <c r="A1500" s="126">
        <v>166711000</v>
      </c>
      <c r="B1500" s="72"/>
      <c r="C1500" s="144" t="s">
        <v>397</v>
      </c>
      <c r="D1500" s="46"/>
      <c r="E1500" s="145">
        <v>5</v>
      </c>
      <c r="F1500" s="146">
        <v>333</v>
      </c>
      <c r="G1500" s="147">
        <v>1541</v>
      </c>
      <c r="H1500" s="148"/>
      <c r="I1500" s="158"/>
      <c r="J1500" s="146"/>
      <c r="K1500" s="146"/>
      <c r="L1500" s="149"/>
      <c r="M1500" s="619">
        <f t="shared" si="156"/>
        <v>0</v>
      </c>
      <c r="N1500" s="626">
        <f t="shared" si="156"/>
        <v>0</v>
      </c>
      <c r="O1500" s="36"/>
      <c r="P1500" s="151" t="s">
        <v>1474</v>
      </c>
      <c r="Q1500" s="150"/>
      <c r="R1500" s="150" t="str">
        <f t="shared" si="152"/>
        <v>M</v>
      </c>
      <c r="S1500" s="15"/>
      <c r="T1500" s="15">
        <v>1</v>
      </c>
      <c r="U1500" s="15"/>
      <c r="V1500" s="15"/>
      <c r="W1500" s="473"/>
      <c r="X1500" s="473"/>
      <c r="Y1500" s="15"/>
      <c r="Z1500" s="15"/>
      <c r="AA1500" s="15"/>
      <c r="AC1500" s="16"/>
      <c r="AD1500" s="15">
        <v>1</v>
      </c>
      <c r="AE1500" s="16"/>
      <c r="AF1500" s="16"/>
      <c r="AG1500" s="16"/>
      <c r="AH1500" s="16"/>
      <c r="AI1500" s="16"/>
      <c r="AJ1500" s="16"/>
      <c r="AK1500" s="16"/>
      <c r="AL1500" s="16"/>
      <c r="AM1500" s="16"/>
      <c r="AN1500" s="16"/>
      <c r="AO1500" s="16"/>
      <c r="AP1500" s="16"/>
      <c r="AQ1500" s="16"/>
    </row>
    <row r="1501" spans="1:43" s="17" customFormat="1" ht="12.75" customHeight="1">
      <c r="A1501" s="126">
        <v>166714000</v>
      </c>
      <c r="B1501" s="72"/>
      <c r="C1501" s="144" t="s">
        <v>398</v>
      </c>
      <c r="D1501" s="46"/>
      <c r="E1501" s="145">
        <v>6</v>
      </c>
      <c r="F1501" s="146">
        <v>543</v>
      </c>
      <c r="G1501" s="147">
        <v>2229</v>
      </c>
      <c r="H1501" s="148"/>
      <c r="I1501" s="158"/>
      <c r="J1501" s="146"/>
      <c r="K1501" s="146"/>
      <c r="L1501" s="149"/>
      <c r="M1501" s="619">
        <f t="shared" si="156"/>
        <v>0</v>
      </c>
      <c r="N1501" s="626">
        <f t="shared" si="156"/>
        <v>0</v>
      </c>
      <c r="O1501" s="36"/>
      <c r="P1501" s="151" t="s">
        <v>1474</v>
      </c>
      <c r="Q1501" s="150"/>
      <c r="R1501" s="150" t="str">
        <f t="shared" si="152"/>
        <v>M</v>
      </c>
      <c r="S1501" s="15"/>
      <c r="T1501" s="15">
        <v>1</v>
      </c>
      <c r="U1501" s="15"/>
      <c r="V1501" s="15"/>
      <c r="W1501" s="473"/>
      <c r="X1501" s="473"/>
      <c r="Y1501" s="15"/>
      <c r="Z1501" s="15"/>
      <c r="AA1501" s="15"/>
      <c r="AC1501" s="16"/>
      <c r="AD1501" s="15">
        <v>1</v>
      </c>
      <c r="AE1501" s="16"/>
      <c r="AF1501" s="16"/>
      <c r="AG1501" s="16"/>
      <c r="AH1501" s="16"/>
      <c r="AI1501" s="16"/>
      <c r="AJ1501" s="16"/>
      <c r="AK1501" s="16"/>
      <c r="AL1501" s="16"/>
      <c r="AM1501" s="16"/>
      <c r="AN1501" s="16"/>
      <c r="AO1501" s="16"/>
      <c r="AP1501" s="16"/>
      <c r="AQ1501" s="16"/>
    </row>
    <row r="1502" spans="1:43" s="17" customFormat="1" ht="12.75" customHeight="1">
      <c r="A1502" s="126">
        <v>166715000</v>
      </c>
      <c r="B1502" s="72"/>
      <c r="C1502" s="144" t="s">
        <v>399</v>
      </c>
      <c r="D1502" s="46"/>
      <c r="E1502" s="145">
        <v>4</v>
      </c>
      <c r="F1502" s="146">
        <v>211</v>
      </c>
      <c r="G1502" s="147">
        <v>851</v>
      </c>
      <c r="H1502" s="148"/>
      <c r="I1502" s="158"/>
      <c r="J1502" s="146"/>
      <c r="K1502" s="146"/>
      <c r="L1502" s="149"/>
      <c r="M1502" s="619">
        <f t="shared" si="156"/>
        <v>0</v>
      </c>
      <c r="N1502" s="626">
        <f t="shared" si="156"/>
        <v>0</v>
      </c>
      <c r="O1502" s="36"/>
      <c r="P1502" s="151" t="s">
        <v>1474</v>
      </c>
      <c r="Q1502" s="150"/>
      <c r="R1502" s="150" t="str">
        <f t="shared" si="152"/>
        <v>M</v>
      </c>
      <c r="S1502" s="15"/>
      <c r="T1502" s="15">
        <v>1</v>
      </c>
      <c r="U1502" s="15"/>
      <c r="V1502" s="15"/>
      <c r="W1502" s="473"/>
      <c r="X1502" s="473"/>
      <c r="Y1502" s="15"/>
      <c r="Z1502" s="15"/>
      <c r="AA1502" s="15"/>
      <c r="AC1502" s="16"/>
      <c r="AD1502" s="15">
        <v>1</v>
      </c>
      <c r="AE1502" s="16"/>
      <c r="AF1502" s="16"/>
      <c r="AG1502" s="16"/>
      <c r="AH1502" s="16"/>
      <c r="AI1502" s="16"/>
      <c r="AJ1502" s="16"/>
      <c r="AK1502" s="16"/>
      <c r="AL1502" s="16"/>
      <c r="AM1502" s="16"/>
      <c r="AN1502" s="16"/>
      <c r="AO1502" s="16"/>
      <c r="AP1502" s="16"/>
      <c r="AQ1502" s="16"/>
    </row>
    <row r="1503" spans="1:43" s="17" customFormat="1" ht="12.75" customHeight="1">
      <c r="A1503" s="126">
        <v>166716000</v>
      </c>
      <c r="B1503" s="72"/>
      <c r="C1503" s="144" t="s">
        <v>1946</v>
      </c>
      <c r="D1503" s="46"/>
      <c r="E1503" s="145">
        <v>7</v>
      </c>
      <c r="F1503" s="146">
        <v>360</v>
      </c>
      <c r="G1503" s="147">
        <v>1824</v>
      </c>
      <c r="H1503" s="148"/>
      <c r="I1503" s="158"/>
      <c r="J1503" s="146"/>
      <c r="K1503" s="146"/>
      <c r="L1503" s="149"/>
      <c r="M1503" s="619">
        <f t="shared" si="156"/>
        <v>0</v>
      </c>
      <c r="N1503" s="626">
        <f t="shared" si="156"/>
        <v>0</v>
      </c>
      <c r="O1503" s="36"/>
      <c r="P1503" s="151" t="s">
        <v>1474</v>
      </c>
      <c r="Q1503" s="150"/>
      <c r="R1503" s="150" t="str">
        <f t="shared" si="152"/>
        <v>M</v>
      </c>
      <c r="S1503" s="15"/>
      <c r="T1503" s="15">
        <v>1</v>
      </c>
      <c r="U1503" s="15"/>
      <c r="V1503" s="15"/>
      <c r="W1503" s="473"/>
      <c r="X1503" s="473"/>
      <c r="Y1503" s="15"/>
      <c r="Z1503" s="15"/>
      <c r="AA1503" s="15"/>
      <c r="AC1503" s="16"/>
      <c r="AD1503" s="15">
        <v>1</v>
      </c>
      <c r="AE1503" s="16"/>
      <c r="AF1503" s="16"/>
      <c r="AG1503" s="16"/>
      <c r="AH1503" s="16"/>
      <c r="AI1503" s="16"/>
      <c r="AJ1503" s="16"/>
      <c r="AK1503" s="16"/>
      <c r="AL1503" s="16"/>
      <c r="AM1503" s="16"/>
      <c r="AN1503" s="16"/>
      <c r="AO1503" s="16"/>
      <c r="AP1503" s="16"/>
      <c r="AQ1503" s="16"/>
    </row>
    <row r="1504" spans="1:43" s="143" customFormat="1" ht="13.5" customHeight="1">
      <c r="A1504" s="126">
        <v>166717000</v>
      </c>
      <c r="B1504" s="72"/>
      <c r="C1504" s="144" t="s">
        <v>2758</v>
      </c>
      <c r="D1504" s="46"/>
      <c r="E1504" s="145">
        <v>4</v>
      </c>
      <c r="F1504" s="146">
        <v>313</v>
      </c>
      <c r="G1504" s="147">
        <v>1568</v>
      </c>
      <c r="H1504" s="148"/>
      <c r="I1504" s="158"/>
      <c r="J1504" s="146"/>
      <c r="K1504" s="146"/>
      <c r="L1504" s="149"/>
      <c r="M1504" s="619">
        <f t="shared" si="156"/>
        <v>0</v>
      </c>
      <c r="N1504" s="626">
        <f t="shared" si="156"/>
        <v>0</v>
      </c>
      <c r="O1504" s="138"/>
      <c r="P1504" s="151" t="s">
        <v>1474</v>
      </c>
      <c r="Q1504" s="150"/>
      <c r="R1504" s="150" t="str">
        <f t="shared" si="152"/>
        <v>M</v>
      </c>
      <c r="S1504" s="15"/>
      <c r="T1504" s="15">
        <v>1</v>
      </c>
      <c r="U1504" s="140"/>
      <c r="V1504" s="140"/>
      <c r="W1504" s="474"/>
      <c r="X1504" s="474"/>
      <c r="Y1504" s="140"/>
      <c r="Z1504" s="140"/>
      <c r="AA1504" s="140"/>
      <c r="AC1504" s="142"/>
      <c r="AD1504" s="15">
        <v>1</v>
      </c>
      <c r="AE1504" s="142"/>
      <c r="AF1504" s="142"/>
      <c r="AG1504" s="142"/>
      <c r="AH1504" s="142"/>
      <c r="AI1504" s="142"/>
      <c r="AJ1504" s="142"/>
      <c r="AK1504" s="142"/>
      <c r="AL1504" s="142"/>
      <c r="AM1504" s="142"/>
      <c r="AN1504" s="142"/>
      <c r="AO1504" s="142"/>
      <c r="AP1504" s="142"/>
      <c r="AQ1504" s="142"/>
    </row>
    <row r="1505" spans="1:43" s="17" customFormat="1" ht="12.75" hidden="1" customHeight="1">
      <c r="A1505" s="126">
        <v>166718000</v>
      </c>
      <c r="B1505" s="72"/>
      <c r="C1505" s="144" t="s">
        <v>402</v>
      </c>
      <c r="D1505" s="46"/>
      <c r="E1505" s="145"/>
      <c r="F1505" s="146"/>
      <c r="G1505" s="147"/>
      <c r="H1505" s="148"/>
      <c r="I1505" s="158"/>
      <c r="J1505" s="146"/>
      <c r="K1505" s="146"/>
      <c r="L1505" s="149"/>
      <c r="M1505" s="619">
        <f t="shared" si="156"/>
        <v>0</v>
      </c>
      <c r="N1505" s="626">
        <f t="shared" si="156"/>
        <v>0</v>
      </c>
      <c r="O1505" s="36"/>
      <c r="P1505" s="151" t="s">
        <v>1474</v>
      </c>
      <c r="Q1505" s="150"/>
      <c r="R1505" s="150" t="str">
        <f t="shared" si="152"/>
        <v/>
      </c>
      <c r="S1505" s="15"/>
      <c r="T1505" s="15"/>
      <c r="U1505" s="15"/>
      <c r="V1505" s="15"/>
      <c r="W1505" s="473"/>
      <c r="X1505" s="473"/>
      <c r="Y1505" s="15"/>
      <c r="Z1505" s="15"/>
      <c r="AA1505" s="15"/>
      <c r="AC1505" s="16"/>
      <c r="AD1505" s="15">
        <v>1</v>
      </c>
      <c r="AE1505" s="16"/>
      <c r="AF1505" s="16"/>
      <c r="AG1505" s="16"/>
      <c r="AH1505" s="16"/>
      <c r="AI1505" s="16"/>
      <c r="AJ1505" s="16"/>
      <c r="AK1505" s="16"/>
      <c r="AL1505" s="16"/>
      <c r="AM1505" s="16"/>
      <c r="AN1505" s="16"/>
      <c r="AO1505" s="16"/>
      <c r="AP1505" s="16"/>
      <c r="AQ1505" s="16"/>
    </row>
    <row r="1506" spans="1:43" s="143" customFormat="1" ht="12.75" customHeight="1">
      <c r="A1506" s="126">
        <v>166719000</v>
      </c>
      <c r="B1506" s="72"/>
      <c r="C1506" s="144" t="s">
        <v>403</v>
      </c>
      <c r="D1506" s="46"/>
      <c r="E1506" s="145">
        <v>1</v>
      </c>
      <c r="F1506" s="146">
        <v>62</v>
      </c>
      <c r="G1506" s="147">
        <v>310</v>
      </c>
      <c r="H1506" s="148"/>
      <c r="I1506" s="158"/>
      <c r="J1506" s="146"/>
      <c r="K1506" s="146"/>
      <c r="L1506" s="149"/>
      <c r="M1506" s="619">
        <f t="shared" si="156"/>
        <v>0</v>
      </c>
      <c r="N1506" s="626">
        <f t="shared" si="156"/>
        <v>0</v>
      </c>
      <c r="O1506" s="138"/>
      <c r="P1506" s="151" t="s">
        <v>1474</v>
      </c>
      <c r="Q1506" s="150"/>
      <c r="R1506" s="150" t="str">
        <f t="shared" si="152"/>
        <v>M</v>
      </c>
      <c r="S1506" s="15"/>
      <c r="T1506" s="15">
        <v>1</v>
      </c>
      <c r="U1506" s="140"/>
      <c r="V1506" s="140"/>
      <c r="W1506" s="474"/>
      <c r="X1506" s="474"/>
      <c r="Y1506" s="140"/>
      <c r="Z1506" s="140"/>
      <c r="AA1506" s="140"/>
      <c r="AC1506" s="142"/>
      <c r="AD1506" s="15">
        <v>1</v>
      </c>
      <c r="AE1506" s="142"/>
      <c r="AF1506" s="142"/>
      <c r="AG1506" s="142"/>
      <c r="AH1506" s="142"/>
      <c r="AI1506" s="142"/>
      <c r="AJ1506" s="142"/>
      <c r="AK1506" s="142"/>
      <c r="AL1506" s="142"/>
      <c r="AM1506" s="142"/>
      <c r="AN1506" s="142"/>
      <c r="AO1506" s="142"/>
      <c r="AP1506" s="142"/>
      <c r="AQ1506" s="142"/>
    </row>
    <row r="1507" spans="1:43" s="17" customFormat="1" ht="12.75" customHeight="1">
      <c r="A1507" s="126">
        <v>166720000</v>
      </c>
      <c r="B1507" s="72"/>
      <c r="C1507" s="144" t="s">
        <v>1850</v>
      </c>
      <c r="D1507" s="46"/>
      <c r="E1507" s="145">
        <v>1</v>
      </c>
      <c r="F1507" s="146">
        <v>64</v>
      </c>
      <c r="G1507" s="147">
        <v>320</v>
      </c>
      <c r="H1507" s="148"/>
      <c r="I1507" s="158"/>
      <c r="J1507" s="146"/>
      <c r="K1507" s="146"/>
      <c r="L1507" s="149"/>
      <c r="M1507" s="619">
        <f t="shared" si="156"/>
        <v>0</v>
      </c>
      <c r="N1507" s="626">
        <f t="shared" si="156"/>
        <v>0</v>
      </c>
      <c r="O1507" s="36"/>
      <c r="P1507" s="151" t="s">
        <v>1474</v>
      </c>
      <c r="Q1507" s="150"/>
      <c r="R1507" s="150" t="str">
        <f t="shared" si="152"/>
        <v>M</v>
      </c>
      <c r="S1507" s="15"/>
      <c r="T1507" s="15">
        <v>1</v>
      </c>
      <c r="U1507" s="15"/>
      <c r="V1507" s="15"/>
      <c r="W1507" s="473"/>
      <c r="X1507" s="473"/>
      <c r="Y1507" s="15"/>
      <c r="Z1507" s="15"/>
      <c r="AA1507" s="15"/>
      <c r="AC1507" s="16"/>
      <c r="AD1507" s="15">
        <v>1</v>
      </c>
      <c r="AE1507" s="16"/>
      <c r="AF1507" s="16"/>
      <c r="AG1507" s="16"/>
      <c r="AH1507" s="16"/>
      <c r="AI1507" s="16"/>
      <c r="AJ1507" s="16"/>
      <c r="AK1507" s="16"/>
      <c r="AL1507" s="16"/>
      <c r="AM1507" s="16"/>
      <c r="AN1507" s="16"/>
      <c r="AO1507" s="16"/>
      <c r="AP1507" s="16"/>
      <c r="AQ1507" s="16"/>
    </row>
    <row r="1508" spans="1:43" s="17" customFormat="1" ht="12.75" hidden="1" customHeight="1">
      <c r="A1508" s="126">
        <v>166721000</v>
      </c>
      <c r="B1508" s="72"/>
      <c r="C1508" s="144" t="s">
        <v>404</v>
      </c>
      <c r="D1508" s="46"/>
      <c r="E1508" s="145"/>
      <c r="F1508" s="146"/>
      <c r="G1508" s="147"/>
      <c r="H1508" s="148"/>
      <c r="I1508" s="158"/>
      <c r="J1508" s="146"/>
      <c r="K1508" s="146"/>
      <c r="L1508" s="149"/>
      <c r="M1508" s="619">
        <f t="shared" si="156"/>
        <v>0</v>
      </c>
      <c r="N1508" s="626">
        <f t="shared" si="156"/>
        <v>0</v>
      </c>
      <c r="O1508" s="36"/>
      <c r="P1508" s="151" t="s">
        <v>1474</v>
      </c>
      <c r="Q1508" s="150"/>
      <c r="R1508" s="150" t="str">
        <f t="shared" si="152"/>
        <v/>
      </c>
      <c r="S1508" s="15"/>
      <c r="T1508" s="15"/>
      <c r="U1508" s="15"/>
      <c r="V1508" s="15"/>
      <c r="W1508" s="473"/>
      <c r="X1508" s="473"/>
      <c r="Y1508" s="15"/>
      <c r="Z1508" s="15"/>
      <c r="AA1508" s="15"/>
      <c r="AC1508" s="16"/>
      <c r="AD1508" s="15">
        <v>1</v>
      </c>
      <c r="AE1508" s="16"/>
      <c r="AF1508" s="16"/>
      <c r="AG1508" s="16"/>
      <c r="AH1508" s="16"/>
      <c r="AI1508" s="16"/>
      <c r="AJ1508" s="16"/>
      <c r="AK1508" s="16"/>
      <c r="AL1508" s="16"/>
      <c r="AM1508" s="16"/>
      <c r="AN1508" s="16"/>
      <c r="AO1508" s="16"/>
      <c r="AP1508" s="16"/>
      <c r="AQ1508" s="16"/>
    </row>
    <row r="1509" spans="1:43" s="17" customFormat="1" ht="12.75" customHeight="1">
      <c r="A1509" s="126">
        <v>166722000</v>
      </c>
      <c r="B1509" s="72"/>
      <c r="C1509" s="144" t="s">
        <v>1705</v>
      </c>
      <c r="D1509" s="46"/>
      <c r="E1509" s="145">
        <v>8</v>
      </c>
      <c r="F1509" s="146">
        <v>156</v>
      </c>
      <c r="G1509" s="147">
        <v>703</v>
      </c>
      <c r="H1509" s="148"/>
      <c r="I1509" s="158"/>
      <c r="J1509" s="146"/>
      <c r="K1509" s="146"/>
      <c r="L1509" s="149"/>
      <c r="M1509" s="619">
        <f t="shared" ref="M1509:N1513" si="157">I1509+K1509</f>
        <v>0</v>
      </c>
      <c r="N1509" s="626">
        <f t="shared" si="157"/>
        <v>0</v>
      </c>
      <c r="O1509" s="36"/>
      <c r="P1509" s="151" t="s">
        <v>1474</v>
      </c>
      <c r="Q1509" s="150"/>
      <c r="R1509" s="150" t="str">
        <f t="shared" si="152"/>
        <v>M</v>
      </c>
      <c r="S1509" s="15"/>
      <c r="T1509" s="15">
        <v>1</v>
      </c>
      <c r="U1509" s="15"/>
      <c r="V1509" s="15"/>
      <c r="W1509" s="473"/>
      <c r="X1509" s="473"/>
      <c r="Y1509" s="15"/>
      <c r="Z1509" s="15"/>
      <c r="AA1509" s="15"/>
      <c r="AC1509" s="16"/>
      <c r="AD1509" s="15">
        <v>1</v>
      </c>
      <c r="AE1509" s="16"/>
      <c r="AF1509" s="16"/>
      <c r="AG1509" s="16"/>
      <c r="AH1509" s="16"/>
      <c r="AI1509" s="16"/>
      <c r="AJ1509" s="16"/>
      <c r="AK1509" s="16"/>
      <c r="AL1509" s="16"/>
      <c r="AM1509" s="16"/>
      <c r="AN1509" s="16"/>
      <c r="AO1509" s="16"/>
      <c r="AP1509" s="16"/>
      <c r="AQ1509" s="16"/>
    </row>
    <row r="1510" spans="1:43" s="143" customFormat="1" ht="12.75" customHeight="1">
      <c r="A1510" s="126">
        <v>166723000</v>
      </c>
      <c r="B1510" s="72"/>
      <c r="C1510" s="144" t="s">
        <v>2499</v>
      </c>
      <c r="D1510" s="46"/>
      <c r="E1510" s="145">
        <v>6</v>
      </c>
      <c r="F1510" s="146">
        <v>289</v>
      </c>
      <c r="G1510" s="147">
        <v>1397</v>
      </c>
      <c r="H1510" s="148"/>
      <c r="I1510" s="158"/>
      <c r="J1510" s="146"/>
      <c r="K1510" s="146"/>
      <c r="L1510" s="149"/>
      <c r="M1510" s="619">
        <f t="shared" si="157"/>
        <v>0</v>
      </c>
      <c r="N1510" s="626">
        <f t="shared" si="157"/>
        <v>0</v>
      </c>
      <c r="O1510" s="138"/>
      <c r="P1510" s="151" t="s">
        <v>1474</v>
      </c>
      <c r="Q1510" s="150"/>
      <c r="R1510" s="150" t="str">
        <f t="shared" si="152"/>
        <v>M</v>
      </c>
      <c r="S1510" s="15"/>
      <c r="T1510" s="15">
        <v>1</v>
      </c>
      <c r="U1510" s="140"/>
      <c r="V1510" s="140"/>
      <c r="W1510" s="474"/>
      <c r="X1510" s="474"/>
      <c r="Y1510" s="140"/>
      <c r="Z1510" s="140"/>
      <c r="AA1510" s="140"/>
      <c r="AC1510" s="142"/>
      <c r="AD1510" s="15">
        <v>1</v>
      </c>
      <c r="AE1510" s="142"/>
      <c r="AF1510" s="142"/>
      <c r="AG1510" s="142"/>
      <c r="AH1510" s="142"/>
      <c r="AI1510" s="142"/>
      <c r="AJ1510" s="142"/>
      <c r="AK1510" s="142"/>
      <c r="AL1510" s="142"/>
      <c r="AM1510" s="142"/>
      <c r="AN1510" s="142"/>
      <c r="AO1510" s="142"/>
      <c r="AP1510" s="142"/>
      <c r="AQ1510" s="142"/>
    </row>
    <row r="1511" spans="1:43" s="17" customFormat="1" ht="12.75" customHeight="1">
      <c r="A1511" s="126">
        <v>166724000</v>
      </c>
      <c r="B1511" s="72"/>
      <c r="C1511" s="144" t="s">
        <v>631</v>
      </c>
      <c r="D1511" s="46"/>
      <c r="E1511" s="145">
        <v>9</v>
      </c>
      <c r="F1511" s="146">
        <v>377</v>
      </c>
      <c r="G1511" s="147">
        <v>1922</v>
      </c>
      <c r="H1511" s="148"/>
      <c r="I1511" s="158"/>
      <c r="J1511" s="146"/>
      <c r="K1511" s="146"/>
      <c r="L1511" s="149"/>
      <c r="M1511" s="619">
        <f t="shared" si="157"/>
        <v>0</v>
      </c>
      <c r="N1511" s="626">
        <f t="shared" si="157"/>
        <v>0</v>
      </c>
      <c r="O1511" s="36"/>
      <c r="P1511" s="151" t="s">
        <v>1473</v>
      </c>
      <c r="Q1511" s="150"/>
      <c r="R1511" s="150" t="str">
        <f t="shared" si="152"/>
        <v>C</v>
      </c>
      <c r="S1511" s="15"/>
      <c r="T1511" s="15"/>
      <c r="U1511" s="15">
        <v>1</v>
      </c>
      <c r="V1511" s="15"/>
      <c r="W1511" s="473"/>
      <c r="X1511" s="473"/>
      <c r="Y1511" s="15"/>
      <c r="Z1511" s="15"/>
      <c r="AA1511" s="15"/>
      <c r="AC1511" s="16"/>
      <c r="AD1511" s="15">
        <v>1</v>
      </c>
      <c r="AE1511" s="16"/>
      <c r="AF1511" s="16"/>
      <c r="AG1511" s="16"/>
      <c r="AH1511" s="16"/>
      <c r="AI1511" s="16"/>
      <c r="AJ1511" s="16"/>
      <c r="AK1511" s="16"/>
      <c r="AL1511" s="16"/>
      <c r="AM1511" s="16"/>
      <c r="AN1511" s="16"/>
      <c r="AO1511" s="16"/>
      <c r="AP1511" s="16"/>
      <c r="AQ1511" s="16"/>
    </row>
    <row r="1512" spans="1:43" s="17" customFormat="1" ht="12.75" customHeight="1">
      <c r="A1512" s="126">
        <v>166725000</v>
      </c>
      <c r="B1512" s="72"/>
      <c r="C1512" s="144" t="s">
        <v>405</v>
      </c>
      <c r="D1512" s="46"/>
      <c r="E1512" s="145">
        <v>1</v>
      </c>
      <c r="F1512" s="146">
        <v>344</v>
      </c>
      <c r="G1512" s="147">
        <v>1558</v>
      </c>
      <c r="H1512" s="148"/>
      <c r="I1512" s="158"/>
      <c r="J1512" s="146"/>
      <c r="K1512" s="146"/>
      <c r="L1512" s="149"/>
      <c r="M1512" s="619">
        <f t="shared" si="157"/>
        <v>0</v>
      </c>
      <c r="N1512" s="626">
        <f t="shared" si="157"/>
        <v>0</v>
      </c>
      <c r="O1512" s="36"/>
      <c r="P1512" s="151" t="s">
        <v>1474</v>
      </c>
      <c r="Q1512" s="150"/>
      <c r="R1512" s="150" t="str">
        <f t="shared" si="152"/>
        <v>M</v>
      </c>
      <c r="S1512" s="15"/>
      <c r="T1512" s="15">
        <v>1</v>
      </c>
      <c r="U1512" s="15"/>
      <c r="V1512" s="15"/>
      <c r="W1512" s="473"/>
      <c r="X1512" s="473"/>
      <c r="Y1512" s="15"/>
      <c r="Z1512" s="15"/>
      <c r="AA1512" s="15"/>
      <c r="AC1512" s="16"/>
      <c r="AD1512" s="15">
        <v>1</v>
      </c>
      <c r="AE1512" s="16"/>
      <c r="AF1512" s="16"/>
      <c r="AG1512" s="16"/>
      <c r="AH1512" s="16"/>
      <c r="AI1512" s="16"/>
      <c r="AJ1512" s="16"/>
      <c r="AK1512" s="16"/>
      <c r="AL1512" s="16"/>
      <c r="AM1512" s="16"/>
      <c r="AN1512" s="16"/>
      <c r="AO1512" s="16"/>
      <c r="AP1512" s="16"/>
      <c r="AQ1512" s="16"/>
    </row>
    <row r="1513" spans="1:43" s="17" customFormat="1" ht="12.75" customHeight="1" thickBot="1">
      <c r="A1513" s="126">
        <v>166727000</v>
      </c>
      <c r="B1513" s="104"/>
      <c r="C1513" s="159" t="s">
        <v>1440</v>
      </c>
      <c r="D1513" s="105"/>
      <c r="E1513" s="161">
        <v>7</v>
      </c>
      <c r="F1513" s="162">
        <v>381</v>
      </c>
      <c r="G1513" s="163">
        <v>1865</v>
      </c>
      <c r="H1513" s="164"/>
      <c r="I1513" s="166"/>
      <c r="J1513" s="162"/>
      <c r="K1513" s="162"/>
      <c r="L1513" s="165"/>
      <c r="M1513" s="636">
        <f t="shared" si="157"/>
        <v>0</v>
      </c>
      <c r="N1513" s="637">
        <f t="shared" si="157"/>
        <v>0</v>
      </c>
      <c r="O1513" s="36"/>
      <c r="P1513" s="151" t="s">
        <v>1474</v>
      </c>
      <c r="Q1513" s="150"/>
      <c r="R1513" s="150" t="str">
        <f t="shared" si="152"/>
        <v>M</v>
      </c>
      <c r="S1513" s="15"/>
      <c r="T1513" s="15">
        <v>1</v>
      </c>
      <c r="U1513" s="15"/>
      <c r="V1513" s="15"/>
      <c r="W1513" s="473"/>
      <c r="X1513" s="473"/>
      <c r="Y1513" s="15"/>
      <c r="Z1513" s="15"/>
      <c r="AA1513" s="15"/>
      <c r="AC1513" s="16"/>
      <c r="AD1513" s="15">
        <v>1</v>
      </c>
      <c r="AE1513" s="16"/>
      <c r="AF1513" s="16"/>
      <c r="AG1513" s="16"/>
      <c r="AH1513" s="16"/>
      <c r="AI1513" s="16"/>
      <c r="AJ1513" s="16"/>
      <c r="AK1513" s="16"/>
      <c r="AL1513" s="16"/>
      <c r="AM1513" s="16"/>
      <c r="AN1513" s="16"/>
      <c r="AO1513" s="16"/>
      <c r="AP1513" s="16"/>
      <c r="AQ1513" s="16"/>
    </row>
    <row r="1514" spans="1:43" s="18" customFormat="1" ht="15.75" customHeight="1" thickTop="1" thickBot="1">
      <c r="A1514" s="126" t="s">
        <v>632</v>
      </c>
      <c r="B1514" s="759" t="s">
        <v>406</v>
      </c>
      <c r="C1514" s="760"/>
      <c r="D1514" s="109"/>
      <c r="E1514" s="627">
        <f t="shared" ref="E1514:N1514" si="158">SUM(E1515:E1533)</f>
        <v>41</v>
      </c>
      <c r="F1514" s="628">
        <f t="shared" si="158"/>
        <v>3625</v>
      </c>
      <c r="G1514" s="629">
        <f t="shared" si="158"/>
        <v>16257</v>
      </c>
      <c r="H1514" s="630">
        <f t="shared" si="158"/>
        <v>0</v>
      </c>
      <c r="I1514" s="631">
        <f t="shared" si="158"/>
        <v>0</v>
      </c>
      <c r="J1514" s="628">
        <f t="shared" si="158"/>
        <v>0</v>
      </c>
      <c r="K1514" s="628">
        <f t="shared" si="158"/>
        <v>0</v>
      </c>
      <c r="L1514" s="632">
        <f t="shared" si="158"/>
        <v>0</v>
      </c>
      <c r="M1514" s="631">
        <f t="shared" si="158"/>
        <v>0</v>
      </c>
      <c r="N1514" s="632">
        <f t="shared" si="158"/>
        <v>0</v>
      </c>
      <c r="O1514" s="36"/>
      <c r="P1514" s="151" t="s">
        <v>1500</v>
      </c>
      <c r="Q1514" s="150"/>
      <c r="R1514" s="150" t="str">
        <f t="shared" si="152"/>
        <v>P</v>
      </c>
      <c r="S1514" s="15"/>
      <c r="T1514" s="15"/>
      <c r="U1514" s="15"/>
      <c r="V1514" s="15">
        <v>1</v>
      </c>
      <c r="W1514" s="473"/>
      <c r="X1514" s="473"/>
      <c r="Y1514" s="15"/>
      <c r="Z1514" s="15"/>
      <c r="AA1514" s="15"/>
      <c r="AC1514" s="15"/>
      <c r="AD1514" s="15">
        <v>1</v>
      </c>
      <c r="AE1514" s="15"/>
      <c r="AF1514" s="15"/>
      <c r="AG1514" s="15"/>
      <c r="AH1514" s="15"/>
      <c r="AI1514" s="15"/>
      <c r="AJ1514" s="15"/>
      <c r="AK1514" s="15"/>
      <c r="AL1514" s="15"/>
      <c r="AM1514" s="15"/>
      <c r="AN1514" s="15"/>
      <c r="AO1514" s="15"/>
      <c r="AP1514" s="15"/>
      <c r="AQ1514" s="15"/>
    </row>
    <row r="1515" spans="1:43" s="17" customFormat="1" ht="12.75" customHeight="1" thickTop="1">
      <c r="A1515" s="126">
        <v>166801000</v>
      </c>
      <c r="B1515" s="95"/>
      <c r="C1515" s="152" t="s">
        <v>407</v>
      </c>
      <c r="D1515" s="46"/>
      <c r="E1515" s="153">
        <v>4</v>
      </c>
      <c r="F1515" s="154">
        <v>57</v>
      </c>
      <c r="G1515" s="155">
        <v>285</v>
      </c>
      <c r="H1515" s="156"/>
      <c r="I1515" s="174"/>
      <c r="J1515" s="154"/>
      <c r="K1515" s="154"/>
      <c r="L1515" s="157"/>
      <c r="M1515" s="624">
        <f t="shared" ref="M1515:N1533" si="159">I1515+K1515</f>
        <v>0</v>
      </c>
      <c r="N1515" s="625">
        <f t="shared" si="159"/>
        <v>0</v>
      </c>
      <c r="O1515" s="36"/>
      <c r="P1515" s="151" t="s">
        <v>1474</v>
      </c>
      <c r="Q1515" s="150"/>
      <c r="R1515" s="150" t="str">
        <f t="shared" si="152"/>
        <v>M</v>
      </c>
      <c r="S1515" s="15"/>
      <c r="T1515" s="15">
        <v>1</v>
      </c>
      <c r="U1515" s="15"/>
      <c r="V1515" s="15"/>
      <c r="W1515" s="473"/>
      <c r="X1515" s="473"/>
      <c r="Y1515" s="15"/>
      <c r="Z1515" s="15"/>
      <c r="AA1515" s="15"/>
      <c r="AC1515" s="16"/>
      <c r="AD1515" s="15">
        <v>1</v>
      </c>
      <c r="AE1515" s="16"/>
      <c r="AF1515" s="16"/>
      <c r="AG1515" s="16"/>
      <c r="AH1515" s="16"/>
      <c r="AI1515" s="16"/>
      <c r="AJ1515" s="16"/>
      <c r="AK1515" s="16"/>
      <c r="AL1515" s="16"/>
      <c r="AM1515" s="16"/>
      <c r="AN1515" s="16"/>
      <c r="AO1515" s="16"/>
      <c r="AP1515" s="16"/>
      <c r="AQ1515" s="16"/>
    </row>
    <row r="1516" spans="1:43" s="17" customFormat="1" ht="12.75" hidden="1" customHeight="1">
      <c r="A1516" s="126">
        <v>166802000</v>
      </c>
      <c r="B1516" s="72"/>
      <c r="C1516" s="144" t="s">
        <v>408</v>
      </c>
      <c r="D1516" s="46"/>
      <c r="E1516" s="145"/>
      <c r="F1516" s="146"/>
      <c r="G1516" s="147"/>
      <c r="H1516" s="148"/>
      <c r="I1516" s="158"/>
      <c r="J1516" s="146"/>
      <c r="K1516" s="146"/>
      <c r="L1516" s="149"/>
      <c r="M1516" s="619">
        <f t="shared" si="159"/>
        <v>0</v>
      </c>
      <c r="N1516" s="626">
        <f t="shared" si="159"/>
        <v>0</v>
      </c>
      <c r="O1516" s="36"/>
      <c r="P1516" s="151" t="s">
        <v>1474</v>
      </c>
      <c r="Q1516" s="150"/>
      <c r="R1516" s="150" t="str">
        <f t="shared" si="152"/>
        <v/>
      </c>
      <c r="S1516" s="15"/>
      <c r="T1516" s="15"/>
      <c r="U1516" s="15"/>
      <c r="V1516" s="15"/>
      <c r="W1516" s="473"/>
      <c r="X1516" s="473"/>
      <c r="Y1516" s="15"/>
      <c r="Z1516" s="15"/>
      <c r="AA1516" s="15"/>
      <c r="AC1516" s="16"/>
      <c r="AD1516" s="15">
        <v>1</v>
      </c>
      <c r="AE1516" s="16"/>
      <c r="AF1516" s="16"/>
      <c r="AG1516" s="16"/>
      <c r="AH1516" s="16"/>
      <c r="AI1516" s="16"/>
      <c r="AJ1516" s="16"/>
      <c r="AK1516" s="16"/>
      <c r="AL1516" s="16"/>
      <c r="AM1516" s="16"/>
      <c r="AN1516" s="16"/>
      <c r="AO1516" s="16"/>
      <c r="AP1516" s="16"/>
      <c r="AQ1516" s="16"/>
    </row>
    <row r="1517" spans="1:43" s="143" customFormat="1" ht="12.75" customHeight="1">
      <c r="A1517" s="126">
        <v>166803000</v>
      </c>
      <c r="B1517" s="72"/>
      <c r="C1517" s="144" t="s">
        <v>2897</v>
      </c>
      <c r="D1517" s="46"/>
      <c r="E1517" s="145">
        <v>7</v>
      </c>
      <c r="F1517" s="146">
        <v>596</v>
      </c>
      <c r="G1517" s="147">
        <v>2367</v>
      </c>
      <c r="H1517" s="148"/>
      <c r="I1517" s="158"/>
      <c r="J1517" s="620"/>
      <c r="K1517" s="620"/>
      <c r="L1517" s="626"/>
      <c r="M1517" s="619">
        <f t="shared" si="159"/>
        <v>0</v>
      </c>
      <c r="N1517" s="626">
        <f t="shared" si="159"/>
        <v>0</v>
      </c>
      <c r="O1517" s="138"/>
      <c r="P1517" s="151" t="s">
        <v>1473</v>
      </c>
      <c r="Q1517" s="150"/>
      <c r="R1517" s="150" t="str">
        <f t="shared" si="152"/>
        <v>C</v>
      </c>
      <c r="S1517" s="15"/>
      <c r="T1517" s="15"/>
      <c r="U1517" s="140">
        <v>1</v>
      </c>
      <c r="V1517" s="140"/>
      <c r="W1517" s="474"/>
      <c r="X1517" s="474"/>
      <c r="Y1517" s="140"/>
      <c r="Z1517" s="140"/>
      <c r="AA1517" s="140"/>
      <c r="AC1517" s="142"/>
      <c r="AD1517" s="15">
        <v>1</v>
      </c>
      <c r="AE1517" s="142"/>
      <c r="AF1517" s="142"/>
      <c r="AG1517" s="142"/>
      <c r="AH1517" s="142"/>
      <c r="AI1517" s="142"/>
      <c r="AJ1517" s="142"/>
      <c r="AK1517" s="142"/>
      <c r="AL1517" s="142"/>
      <c r="AM1517" s="142"/>
      <c r="AN1517" s="142"/>
      <c r="AO1517" s="142"/>
      <c r="AP1517" s="142"/>
      <c r="AQ1517" s="142"/>
    </row>
    <row r="1518" spans="1:43" s="17" customFormat="1" ht="12.75" customHeight="1">
      <c r="A1518" s="126">
        <v>166804000</v>
      </c>
      <c r="B1518" s="72"/>
      <c r="C1518" s="144" t="s">
        <v>409</v>
      </c>
      <c r="D1518" s="46"/>
      <c r="E1518" s="145">
        <v>3</v>
      </c>
      <c r="F1518" s="146">
        <v>212</v>
      </c>
      <c r="G1518" s="147">
        <v>1060</v>
      </c>
      <c r="H1518" s="148"/>
      <c r="I1518" s="158"/>
      <c r="J1518" s="146"/>
      <c r="K1518" s="146"/>
      <c r="L1518" s="149"/>
      <c r="M1518" s="619">
        <f t="shared" si="159"/>
        <v>0</v>
      </c>
      <c r="N1518" s="626">
        <f t="shared" si="159"/>
        <v>0</v>
      </c>
      <c r="O1518" s="36"/>
      <c r="P1518" s="151" t="s">
        <v>1474</v>
      </c>
      <c r="Q1518" s="150"/>
      <c r="R1518" s="150" t="str">
        <f t="shared" si="152"/>
        <v>M</v>
      </c>
      <c r="S1518" s="15"/>
      <c r="T1518" s="15">
        <v>1</v>
      </c>
      <c r="U1518" s="15"/>
      <c r="V1518" s="15"/>
      <c r="W1518" s="473"/>
      <c r="X1518" s="473"/>
      <c r="Y1518" s="15"/>
      <c r="Z1518" s="15"/>
      <c r="AA1518" s="15"/>
      <c r="AC1518" s="16"/>
      <c r="AD1518" s="15">
        <v>1</v>
      </c>
      <c r="AE1518" s="16"/>
      <c r="AF1518" s="16"/>
      <c r="AG1518" s="16"/>
      <c r="AH1518" s="16"/>
      <c r="AI1518" s="16"/>
      <c r="AJ1518" s="16"/>
      <c r="AK1518" s="16"/>
      <c r="AL1518" s="16"/>
      <c r="AM1518" s="16"/>
      <c r="AN1518" s="16"/>
      <c r="AO1518" s="16"/>
      <c r="AP1518" s="16"/>
      <c r="AQ1518" s="16"/>
    </row>
    <row r="1519" spans="1:43" s="17" customFormat="1" ht="12.75" hidden="1" customHeight="1">
      <c r="A1519" s="126">
        <v>166805000</v>
      </c>
      <c r="B1519" s="72"/>
      <c r="C1519" s="144" t="s">
        <v>410</v>
      </c>
      <c r="D1519" s="46"/>
      <c r="E1519" s="145"/>
      <c r="F1519" s="146"/>
      <c r="G1519" s="147"/>
      <c r="H1519" s="148"/>
      <c r="I1519" s="158"/>
      <c r="J1519" s="146"/>
      <c r="K1519" s="146"/>
      <c r="L1519" s="149"/>
      <c r="M1519" s="619">
        <f t="shared" si="159"/>
        <v>0</v>
      </c>
      <c r="N1519" s="626">
        <f t="shared" si="159"/>
        <v>0</v>
      </c>
      <c r="O1519" s="36"/>
      <c r="P1519" s="151" t="s">
        <v>1474</v>
      </c>
      <c r="Q1519" s="150"/>
      <c r="R1519" s="150" t="str">
        <f t="shared" si="152"/>
        <v/>
      </c>
      <c r="S1519" s="15"/>
      <c r="T1519" s="15"/>
      <c r="U1519" s="15"/>
      <c r="V1519" s="15"/>
      <c r="W1519" s="473"/>
      <c r="X1519" s="473"/>
      <c r="Y1519" s="15"/>
      <c r="Z1519" s="15"/>
      <c r="AA1519" s="15"/>
      <c r="AC1519" s="16"/>
      <c r="AD1519" s="15">
        <v>1</v>
      </c>
      <c r="AE1519" s="16"/>
      <c r="AF1519" s="16"/>
      <c r="AG1519" s="16"/>
      <c r="AH1519" s="16"/>
      <c r="AI1519" s="16"/>
      <c r="AJ1519" s="16"/>
      <c r="AK1519" s="16"/>
      <c r="AL1519" s="16"/>
      <c r="AM1519" s="16"/>
      <c r="AN1519" s="16"/>
      <c r="AO1519" s="16"/>
      <c r="AP1519" s="16"/>
      <c r="AQ1519" s="16"/>
    </row>
    <row r="1520" spans="1:43" s="143" customFormat="1" ht="12.75" customHeight="1">
      <c r="A1520" s="126">
        <v>166806000</v>
      </c>
      <c r="B1520" s="72"/>
      <c r="C1520" s="144" t="s">
        <v>232</v>
      </c>
      <c r="D1520" s="46"/>
      <c r="E1520" s="145">
        <v>1</v>
      </c>
      <c r="F1520" s="146">
        <v>5</v>
      </c>
      <c r="G1520" s="147">
        <v>12</v>
      </c>
      <c r="H1520" s="148"/>
      <c r="I1520" s="158"/>
      <c r="J1520" s="620"/>
      <c r="K1520" s="620"/>
      <c r="L1520" s="626"/>
      <c r="M1520" s="619">
        <f t="shared" si="159"/>
        <v>0</v>
      </c>
      <c r="N1520" s="626">
        <f t="shared" si="159"/>
        <v>0</v>
      </c>
      <c r="O1520" s="138"/>
      <c r="P1520" s="151" t="s">
        <v>1474</v>
      </c>
      <c r="Q1520" s="150"/>
      <c r="R1520" s="150" t="str">
        <f t="shared" si="152"/>
        <v>M</v>
      </c>
      <c r="S1520" s="15"/>
      <c r="T1520" s="15">
        <v>1</v>
      </c>
      <c r="U1520" s="140"/>
      <c r="V1520" s="140"/>
      <c r="W1520" s="474"/>
      <c r="X1520" s="474"/>
      <c r="Y1520" s="140"/>
      <c r="Z1520" s="140"/>
      <c r="AA1520" s="140"/>
      <c r="AC1520" s="142"/>
      <c r="AD1520" s="15">
        <v>1</v>
      </c>
      <c r="AE1520" s="142"/>
      <c r="AF1520" s="142"/>
      <c r="AG1520" s="142"/>
      <c r="AH1520" s="142"/>
      <c r="AI1520" s="142"/>
      <c r="AJ1520" s="142"/>
      <c r="AK1520" s="142"/>
      <c r="AL1520" s="142"/>
      <c r="AM1520" s="142"/>
      <c r="AN1520" s="142"/>
      <c r="AO1520" s="142"/>
      <c r="AP1520" s="142"/>
      <c r="AQ1520" s="142"/>
    </row>
    <row r="1521" spans="1:43" s="17" customFormat="1" ht="12.75" customHeight="1">
      <c r="A1521" s="126">
        <v>166807000</v>
      </c>
      <c r="B1521" s="72"/>
      <c r="C1521" s="144" t="s">
        <v>411</v>
      </c>
      <c r="D1521" s="46"/>
      <c r="E1521" s="145">
        <v>2</v>
      </c>
      <c r="F1521" s="146">
        <v>47</v>
      </c>
      <c r="G1521" s="147">
        <v>202</v>
      </c>
      <c r="H1521" s="148"/>
      <c r="I1521" s="158"/>
      <c r="J1521" s="146"/>
      <c r="K1521" s="146"/>
      <c r="L1521" s="149"/>
      <c r="M1521" s="619">
        <f t="shared" si="159"/>
        <v>0</v>
      </c>
      <c r="N1521" s="626">
        <f t="shared" si="159"/>
        <v>0</v>
      </c>
      <c r="O1521" s="36"/>
      <c r="P1521" s="151" t="s">
        <v>1474</v>
      </c>
      <c r="Q1521" s="150"/>
      <c r="R1521" s="150" t="str">
        <f t="shared" si="152"/>
        <v>M</v>
      </c>
      <c r="S1521" s="15"/>
      <c r="T1521" s="15">
        <v>1</v>
      </c>
      <c r="U1521" s="15"/>
      <c r="V1521" s="15"/>
      <c r="W1521" s="473"/>
      <c r="X1521" s="473"/>
      <c r="Y1521" s="15"/>
      <c r="Z1521" s="15"/>
      <c r="AA1521" s="15"/>
      <c r="AC1521" s="16"/>
      <c r="AD1521" s="15">
        <v>1</v>
      </c>
      <c r="AE1521" s="16"/>
      <c r="AF1521" s="16"/>
      <c r="AG1521" s="16"/>
      <c r="AH1521" s="16"/>
      <c r="AI1521" s="16"/>
      <c r="AJ1521" s="16"/>
      <c r="AK1521" s="16"/>
      <c r="AL1521" s="16"/>
      <c r="AM1521" s="16"/>
      <c r="AN1521" s="16"/>
      <c r="AO1521" s="16"/>
      <c r="AP1521" s="16"/>
      <c r="AQ1521" s="16"/>
    </row>
    <row r="1522" spans="1:43" s="17" customFormat="1" ht="12.75" customHeight="1">
      <c r="A1522" s="126">
        <v>166808000</v>
      </c>
      <c r="B1522" s="72"/>
      <c r="C1522" s="144" t="s">
        <v>240</v>
      </c>
      <c r="D1522" s="46"/>
      <c r="E1522" s="145">
        <v>1</v>
      </c>
      <c r="F1522" s="146">
        <v>20</v>
      </c>
      <c r="G1522" s="147">
        <v>100</v>
      </c>
      <c r="H1522" s="148"/>
      <c r="I1522" s="158"/>
      <c r="J1522" s="146"/>
      <c r="K1522" s="146"/>
      <c r="L1522" s="149"/>
      <c r="M1522" s="619">
        <f t="shared" si="159"/>
        <v>0</v>
      </c>
      <c r="N1522" s="626">
        <f t="shared" si="159"/>
        <v>0</v>
      </c>
      <c r="O1522" s="36"/>
      <c r="P1522" s="151" t="s">
        <v>1474</v>
      </c>
      <c r="Q1522" s="150"/>
      <c r="R1522" s="150" t="str">
        <f t="shared" si="152"/>
        <v>M</v>
      </c>
      <c r="S1522" s="15"/>
      <c r="T1522" s="15">
        <v>1</v>
      </c>
      <c r="U1522" s="15"/>
      <c r="V1522" s="15"/>
      <c r="W1522" s="473"/>
      <c r="X1522" s="473"/>
      <c r="Y1522" s="15"/>
      <c r="Z1522" s="15"/>
      <c r="AA1522" s="15"/>
      <c r="AC1522" s="16"/>
      <c r="AD1522" s="15">
        <v>1</v>
      </c>
      <c r="AE1522" s="16"/>
      <c r="AF1522" s="16"/>
      <c r="AG1522" s="16"/>
      <c r="AH1522" s="16"/>
      <c r="AI1522" s="16"/>
      <c r="AJ1522" s="16"/>
      <c r="AK1522" s="16"/>
      <c r="AL1522" s="16"/>
      <c r="AM1522" s="16"/>
      <c r="AN1522" s="16"/>
      <c r="AO1522" s="16"/>
      <c r="AP1522" s="16"/>
      <c r="AQ1522" s="16"/>
    </row>
    <row r="1523" spans="1:43" s="17" customFormat="1" ht="12.75" customHeight="1">
      <c r="A1523" s="126">
        <v>166809000</v>
      </c>
      <c r="B1523" s="72"/>
      <c r="C1523" s="144" t="s">
        <v>412</v>
      </c>
      <c r="D1523" s="46"/>
      <c r="E1523" s="145">
        <v>3</v>
      </c>
      <c r="F1523" s="146">
        <v>132</v>
      </c>
      <c r="G1523" s="147">
        <v>524</v>
      </c>
      <c r="H1523" s="148"/>
      <c r="I1523" s="158"/>
      <c r="J1523" s="146"/>
      <c r="K1523" s="146"/>
      <c r="L1523" s="149"/>
      <c r="M1523" s="619">
        <f t="shared" si="159"/>
        <v>0</v>
      </c>
      <c r="N1523" s="626">
        <f t="shared" si="159"/>
        <v>0</v>
      </c>
      <c r="O1523" s="36"/>
      <c r="P1523" s="151" t="s">
        <v>1474</v>
      </c>
      <c r="Q1523" s="150"/>
      <c r="R1523" s="150" t="str">
        <f t="shared" si="152"/>
        <v>M</v>
      </c>
      <c r="S1523" s="15"/>
      <c r="T1523" s="15">
        <v>1</v>
      </c>
      <c r="U1523" s="15"/>
      <c r="V1523" s="15"/>
      <c r="W1523" s="473"/>
      <c r="X1523" s="473"/>
      <c r="Y1523" s="15"/>
      <c r="Z1523" s="15"/>
      <c r="AA1523" s="15"/>
      <c r="AC1523" s="16"/>
      <c r="AD1523" s="15">
        <v>1</v>
      </c>
      <c r="AE1523" s="16"/>
      <c r="AF1523" s="16"/>
      <c r="AG1523" s="16"/>
      <c r="AH1523" s="16"/>
      <c r="AI1523" s="16"/>
      <c r="AJ1523" s="16"/>
      <c r="AK1523" s="16"/>
      <c r="AL1523" s="16"/>
      <c r="AM1523" s="16"/>
      <c r="AN1523" s="16"/>
      <c r="AO1523" s="16"/>
      <c r="AP1523" s="16"/>
      <c r="AQ1523" s="16"/>
    </row>
    <row r="1524" spans="1:43" s="17" customFormat="1" ht="12.75" customHeight="1">
      <c r="A1524" s="126">
        <v>166810000</v>
      </c>
      <c r="B1524" s="72"/>
      <c r="C1524" s="144" t="s">
        <v>413</v>
      </c>
      <c r="D1524" s="46"/>
      <c r="E1524" s="145">
        <v>1</v>
      </c>
      <c r="F1524" s="146">
        <v>72</v>
      </c>
      <c r="G1524" s="147">
        <v>306</v>
      </c>
      <c r="H1524" s="148"/>
      <c r="I1524" s="158"/>
      <c r="J1524" s="146"/>
      <c r="K1524" s="146"/>
      <c r="L1524" s="149"/>
      <c r="M1524" s="619">
        <f t="shared" si="159"/>
        <v>0</v>
      </c>
      <c r="N1524" s="626">
        <f t="shared" si="159"/>
        <v>0</v>
      </c>
      <c r="O1524" s="36"/>
      <c r="P1524" s="151" t="s">
        <v>1474</v>
      </c>
      <c r="Q1524" s="150"/>
      <c r="R1524" s="150" t="str">
        <f t="shared" si="152"/>
        <v>M</v>
      </c>
      <c r="S1524" s="15"/>
      <c r="T1524" s="15">
        <v>1</v>
      </c>
      <c r="U1524" s="15"/>
      <c r="V1524" s="15"/>
      <c r="W1524" s="473"/>
      <c r="X1524" s="473"/>
      <c r="Y1524" s="15"/>
      <c r="Z1524" s="15"/>
      <c r="AA1524" s="15"/>
      <c r="AC1524" s="16"/>
      <c r="AD1524" s="15">
        <v>1</v>
      </c>
      <c r="AE1524" s="16"/>
      <c r="AF1524" s="16"/>
      <c r="AG1524" s="16"/>
      <c r="AH1524" s="16"/>
      <c r="AI1524" s="16"/>
      <c r="AJ1524" s="16"/>
      <c r="AK1524" s="16"/>
      <c r="AL1524" s="16"/>
      <c r="AM1524" s="16"/>
      <c r="AN1524" s="16"/>
      <c r="AO1524" s="16"/>
      <c r="AP1524" s="16"/>
      <c r="AQ1524" s="16"/>
    </row>
    <row r="1525" spans="1:43" s="17" customFormat="1" ht="12.75" customHeight="1">
      <c r="A1525" s="126">
        <v>166811000</v>
      </c>
      <c r="B1525" s="72"/>
      <c r="C1525" s="144" t="s">
        <v>414</v>
      </c>
      <c r="D1525" s="46"/>
      <c r="E1525" s="145">
        <v>4</v>
      </c>
      <c r="F1525" s="146">
        <v>100</v>
      </c>
      <c r="G1525" s="147">
        <v>500</v>
      </c>
      <c r="H1525" s="148"/>
      <c r="I1525" s="158"/>
      <c r="J1525" s="146"/>
      <c r="K1525" s="146"/>
      <c r="L1525" s="149"/>
      <c r="M1525" s="619">
        <f t="shared" si="159"/>
        <v>0</v>
      </c>
      <c r="N1525" s="626">
        <f t="shared" si="159"/>
        <v>0</v>
      </c>
      <c r="O1525" s="36"/>
      <c r="P1525" s="151" t="s">
        <v>1474</v>
      </c>
      <c r="Q1525" s="150"/>
      <c r="R1525" s="150" t="str">
        <f t="shared" si="152"/>
        <v>M</v>
      </c>
      <c r="S1525" s="15"/>
      <c r="T1525" s="15">
        <v>1</v>
      </c>
      <c r="U1525" s="15"/>
      <c r="V1525" s="15"/>
      <c r="W1525" s="473"/>
      <c r="X1525" s="473"/>
      <c r="Y1525" s="15"/>
      <c r="Z1525" s="15"/>
      <c r="AA1525" s="15"/>
      <c r="AC1525" s="16"/>
      <c r="AD1525" s="15">
        <v>1</v>
      </c>
      <c r="AE1525" s="16"/>
      <c r="AF1525" s="16"/>
      <c r="AG1525" s="16"/>
      <c r="AH1525" s="16"/>
      <c r="AI1525" s="16"/>
      <c r="AJ1525" s="16"/>
      <c r="AK1525" s="16"/>
      <c r="AL1525" s="16"/>
      <c r="AM1525" s="16"/>
      <c r="AN1525" s="16"/>
      <c r="AO1525" s="16"/>
      <c r="AP1525" s="16"/>
      <c r="AQ1525" s="16"/>
    </row>
    <row r="1526" spans="1:43" s="143" customFormat="1" ht="12.75" customHeight="1">
      <c r="A1526" s="126">
        <v>166812000</v>
      </c>
      <c r="B1526" s="72"/>
      <c r="C1526" s="144" t="s">
        <v>415</v>
      </c>
      <c r="D1526" s="46"/>
      <c r="E1526" s="145">
        <v>1</v>
      </c>
      <c r="F1526" s="146">
        <v>764</v>
      </c>
      <c r="G1526" s="147">
        <v>2777</v>
      </c>
      <c r="H1526" s="148"/>
      <c r="I1526" s="158"/>
      <c r="J1526" s="620"/>
      <c r="K1526" s="620"/>
      <c r="L1526" s="626"/>
      <c r="M1526" s="619">
        <f t="shared" si="159"/>
        <v>0</v>
      </c>
      <c r="N1526" s="626">
        <f t="shared" si="159"/>
        <v>0</v>
      </c>
      <c r="O1526" s="138"/>
      <c r="P1526" s="151" t="s">
        <v>1474</v>
      </c>
      <c r="Q1526" s="150"/>
      <c r="R1526" s="150" t="str">
        <f t="shared" si="152"/>
        <v>M</v>
      </c>
      <c r="S1526" s="15"/>
      <c r="T1526" s="15">
        <v>1</v>
      </c>
      <c r="U1526" s="140"/>
      <c r="V1526" s="140"/>
      <c r="W1526" s="474"/>
      <c r="X1526" s="474"/>
      <c r="Y1526" s="140"/>
      <c r="Z1526" s="140"/>
      <c r="AA1526" s="140"/>
      <c r="AC1526" s="142"/>
      <c r="AD1526" s="15">
        <v>1</v>
      </c>
      <c r="AE1526" s="142"/>
      <c r="AF1526" s="142"/>
      <c r="AG1526" s="142"/>
      <c r="AH1526" s="142"/>
      <c r="AI1526" s="142"/>
      <c r="AJ1526" s="142"/>
      <c r="AK1526" s="142"/>
      <c r="AL1526" s="142"/>
      <c r="AM1526" s="142"/>
      <c r="AN1526" s="142"/>
      <c r="AO1526" s="142"/>
      <c r="AP1526" s="142"/>
      <c r="AQ1526" s="142"/>
    </row>
    <row r="1527" spans="1:43" s="143" customFormat="1" ht="12.75" hidden="1" customHeight="1">
      <c r="A1527" s="126">
        <v>166813000</v>
      </c>
      <c r="B1527" s="72"/>
      <c r="C1527" s="73" t="s">
        <v>416</v>
      </c>
      <c r="D1527" s="46"/>
      <c r="E1527" s="145"/>
      <c r="F1527" s="146"/>
      <c r="G1527" s="147"/>
      <c r="H1527" s="148"/>
      <c r="I1527" s="158"/>
      <c r="J1527" s="620"/>
      <c r="K1527" s="620"/>
      <c r="L1527" s="626"/>
      <c r="M1527" s="619">
        <f t="shared" si="159"/>
        <v>0</v>
      </c>
      <c r="N1527" s="626">
        <f t="shared" si="159"/>
        <v>0</v>
      </c>
      <c r="O1527" s="138"/>
      <c r="P1527" s="151" t="s">
        <v>1474</v>
      </c>
      <c r="Q1527" s="150"/>
      <c r="R1527" s="150" t="str">
        <f t="shared" si="152"/>
        <v/>
      </c>
      <c r="S1527" s="15"/>
      <c r="T1527" s="15"/>
      <c r="U1527" s="140"/>
      <c r="V1527" s="140"/>
      <c r="W1527" s="474"/>
      <c r="X1527" s="474"/>
      <c r="Y1527" s="140"/>
      <c r="Z1527" s="140"/>
      <c r="AA1527" s="140"/>
      <c r="AC1527" s="142"/>
      <c r="AD1527" s="15">
        <v>1</v>
      </c>
      <c r="AE1527" s="142"/>
      <c r="AF1527" s="142"/>
      <c r="AG1527" s="142"/>
      <c r="AH1527" s="142"/>
      <c r="AI1527" s="142"/>
      <c r="AJ1527" s="142"/>
      <c r="AK1527" s="142"/>
      <c r="AL1527" s="142"/>
      <c r="AM1527" s="142"/>
      <c r="AN1527" s="142"/>
      <c r="AO1527" s="142"/>
      <c r="AP1527" s="142"/>
      <c r="AQ1527" s="142"/>
    </row>
    <row r="1528" spans="1:43" s="143" customFormat="1" ht="12.75" customHeight="1">
      <c r="A1528" s="126">
        <v>166814000</v>
      </c>
      <c r="B1528" s="72"/>
      <c r="C1528" s="144" t="s">
        <v>417</v>
      </c>
      <c r="D1528" s="46"/>
      <c r="E1528" s="145">
        <v>7</v>
      </c>
      <c r="F1528" s="146">
        <v>496</v>
      </c>
      <c r="G1528" s="147">
        <v>2699</v>
      </c>
      <c r="H1528" s="148"/>
      <c r="I1528" s="158"/>
      <c r="J1528" s="620"/>
      <c r="K1528" s="620"/>
      <c r="L1528" s="626"/>
      <c r="M1528" s="619">
        <f t="shared" si="159"/>
        <v>0</v>
      </c>
      <c r="N1528" s="626">
        <f t="shared" si="159"/>
        <v>0</v>
      </c>
      <c r="O1528" s="138"/>
      <c r="P1528" s="151" t="s">
        <v>1474</v>
      </c>
      <c r="Q1528" s="150"/>
      <c r="R1528" s="150" t="str">
        <f t="shared" si="152"/>
        <v>M</v>
      </c>
      <c r="S1528" s="15"/>
      <c r="T1528" s="15">
        <v>1</v>
      </c>
      <c r="U1528" s="140"/>
      <c r="V1528" s="140"/>
      <c r="W1528" s="474"/>
      <c r="X1528" s="474"/>
      <c r="Y1528" s="140"/>
      <c r="Z1528" s="140"/>
      <c r="AA1528" s="140"/>
      <c r="AC1528" s="142"/>
      <c r="AD1528" s="15">
        <v>1</v>
      </c>
      <c r="AE1528" s="142"/>
      <c r="AF1528" s="142"/>
      <c r="AG1528" s="142"/>
      <c r="AH1528" s="142"/>
      <c r="AI1528" s="142"/>
      <c r="AJ1528" s="142"/>
      <c r="AK1528" s="142"/>
      <c r="AL1528" s="142"/>
      <c r="AM1528" s="142"/>
      <c r="AN1528" s="142"/>
      <c r="AO1528" s="142"/>
      <c r="AP1528" s="142"/>
      <c r="AQ1528" s="142"/>
    </row>
    <row r="1529" spans="1:43" s="17" customFormat="1" ht="12.75" hidden="1" customHeight="1">
      <c r="A1529" s="126">
        <v>166815000</v>
      </c>
      <c r="B1529" s="72"/>
      <c r="C1529" s="144" t="s">
        <v>1845</v>
      </c>
      <c r="D1529" s="46"/>
      <c r="E1529" s="145"/>
      <c r="F1529" s="146"/>
      <c r="G1529" s="147"/>
      <c r="H1529" s="148"/>
      <c r="I1529" s="158"/>
      <c r="J1529" s="146"/>
      <c r="K1529" s="146"/>
      <c r="L1529" s="149"/>
      <c r="M1529" s="619">
        <f t="shared" si="159"/>
        <v>0</v>
      </c>
      <c r="N1529" s="626">
        <f t="shared" si="159"/>
        <v>0</v>
      </c>
      <c r="O1529" s="36"/>
      <c r="P1529" s="151" t="s">
        <v>1474</v>
      </c>
      <c r="Q1529" s="150"/>
      <c r="R1529" s="150" t="str">
        <f t="shared" si="152"/>
        <v/>
      </c>
      <c r="S1529" s="15"/>
      <c r="T1529" s="15"/>
      <c r="U1529" s="15"/>
      <c r="V1529" s="15"/>
      <c r="W1529" s="473"/>
      <c r="X1529" s="473"/>
      <c r="Y1529" s="15"/>
      <c r="Z1529" s="15"/>
      <c r="AA1529" s="15"/>
      <c r="AC1529" s="16"/>
      <c r="AD1529" s="15">
        <v>1</v>
      </c>
      <c r="AE1529" s="16"/>
      <c r="AF1529" s="16"/>
      <c r="AG1529" s="16"/>
      <c r="AH1529" s="16"/>
      <c r="AI1529" s="16"/>
      <c r="AJ1529" s="16"/>
      <c r="AK1529" s="16"/>
      <c r="AL1529" s="16"/>
      <c r="AM1529" s="16"/>
      <c r="AN1529" s="16"/>
      <c r="AO1529" s="16"/>
      <c r="AP1529" s="16"/>
      <c r="AQ1529" s="16"/>
    </row>
    <row r="1530" spans="1:43" s="17" customFormat="1" ht="12.75" hidden="1" customHeight="1">
      <c r="A1530" s="126">
        <v>166816000</v>
      </c>
      <c r="B1530" s="72"/>
      <c r="C1530" s="144" t="s">
        <v>1987</v>
      </c>
      <c r="D1530" s="46"/>
      <c r="E1530" s="145"/>
      <c r="F1530" s="146"/>
      <c r="G1530" s="147"/>
      <c r="H1530" s="148"/>
      <c r="I1530" s="158"/>
      <c r="J1530" s="146"/>
      <c r="K1530" s="146"/>
      <c r="L1530" s="149"/>
      <c r="M1530" s="619">
        <f t="shared" si="159"/>
        <v>0</v>
      </c>
      <c r="N1530" s="626">
        <f t="shared" si="159"/>
        <v>0</v>
      </c>
      <c r="O1530" s="36"/>
      <c r="P1530" s="151" t="s">
        <v>1474</v>
      </c>
      <c r="Q1530" s="150"/>
      <c r="R1530" s="150" t="str">
        <f t="shared" si="152"/>
        <v/>
      </c>
      <c r="S1530" s="15"/>
      <c r="T1530" s="15"/>
      <c r="U1530" s="15"/>
      <c r="V1530" s="15"/>
      <c r="W1530" s="473"/>
      <c r="X1530" s="473"/>
      <c r="Y1530" s="15"/>
      <c r="Z1530" s="15"/>
      <c r="AA1530" s="15"/>
      <c r="AC1530" s="16"/>
      <c r="AD1530" s="15">
        <v>1</v>
      </c>
      <c r="AE1530" s="16"/>
      <c r="AF1530" s="16"/>
      <c r="AG1530" s="16"/>
      <c r="AH1530" s="16"/>
      <c r="AI1530" s="16"/>
      <c r="AJ1530" s="16"/>
      <c r="AK1530" s="16"/>
      <c r="AL1530" s="16"/>
      <c r="AM1530" s="16"/>
      <c r="AN1530" s="16"/>
      <c r="AO1530" s="16"/>
      <c r="AP1530" s="16"/>
      <c r="AQ1530" s="16"/>
    </row>
    <row r="1531" spans="1:43" s="17" customFormat="1" ht="12.75" hidden="1" customHeight="1">
      <c r="A1531" s="126">
        <v>166817000</v>
      </c>
      <c r="B1531" s="72"/>
      <c r="C1531" s="144" t="s">
        <v>418</v>
      </c>
      <c r="D1531" s="46"/>
      <c r="E1531" s="145"/>
      <c r="F1531" s="146"/>
      <c r="G1531" s="147"/>
      <c r="H1531" s="148"/>
      <c r="I1531" s="158"/>
      <c r="J1531" s="146"/>
      <c r="K1531" s="146"/>
      <c r="L1531" s="149"/>
      <c r="M1531" s="619">
        <f t="shared" si="159"/>
        <v>0</v>
      </c>
      <c r="N1531" s="626">
        <f t="shared" si="159"/>
        <v>0</v>
      </c>
      <c r="O1531" s="36"/>
      <c r="P1531" s="151" t="s">
        <v>1474</v>
      </c>
      <c r="Q1531" s="150"/>
      <c r="R1531" s="150" t="str">
        <f t="shared" si="152"/>
        <v/>
      </c>
      <c r="S1531" s="15"/>
      <c r="T1531" s="15"/>
      <c r="U1531" s="15"/>
      <c r="V1531" s="15"/>
      <c r="W1531" s="473"/>
      <c r="X1531" s="473"/>
      <c r="Y1531" s="15"/>
      <c r="Z1531" s="15"/>
      <c r="AA1531" s="15"/>
      <c r="AC1531" s="16"/>
      <c r="AD1531" s="15">
        <v>1</v>
      </c>
      <c r="AE1531" s="16"/>
      <c r="AF1531" s="16"/>
      <c r="AG1531" s="16"/>
      <c r="AH1531" s="16"/>
      <c r="AI1531" s="16"/>
      <c r="AJ1531" s="16"/>
      <c r="AK1531" s="16"/>
      <c r="AL1531" s="16"/>
      <c r="AM1531" s="16"/>
      <c r="AN1531" s="16"/>
      <c r="AO1531" s="16"/>
      <c r="AP1531" s="16"/>
      <c r="AQ1531" s="16"/>
    </row>
    <row r="1532" spans="1:43" s="17" customFormat="1" ht="12.75" hidden="1" customHeight="1">
      <c r="A1532" s="126">
        <v>166818000</v>
      </c>
      <c r="B1532" s="72"/>
      <c r="C1532" s="144" t="s">
        <v>419</v>
      </c>
      <c r="D1532" s="46"/>
      <c r="E1532" s="145"/>
      <c r="F1532" s="146"/>
      <c r="G1532" s="147"/>
      <c r="H1532" s="148"/>
      <c r="I1532" s="158"/>
      <c r="J1532" s="146"/>
      <c r="K1532" s="146"/>
      <c r="L1532" s="149"/>
      <c r="M1532" s="619">
        <f t="shared" si="159"/>
        <v>0</v>
      </c>
      <c r="N1532" s="626">
        <f t="shared" si="159"/>
        <v>0</v>
      </c>
      <c r="O1532" s="36"/>
      <c r="P1532" s="151" t="s">
        <v>1474</v>
      </c>
      <c r="Q1532" s="150"/>
      <c r="R1532" s="150" t="str">
        <f t="shared" si="152"/>
        <v/>
      </c>
      <c r="S1532" s="15"/>
      <c r="T1532" s="15"/>
      <c r="U1532" s="15"/>
      <c r="V1532" s="15"/>
      <c r="W1532" s="473"/>
      <c r="X1532" s="473"/>
      <c r="Y1532" s="15"/>
      <c r="Z1532" s="15"/>
      <c r="AA1532" s="15"/>
      <c r="AC1532" s="16"/>
      <c r="AD1532" s="15">
        <v>1</v>
      </c>
      <c r="AE1532" s="16"/>
      <c r="AF1532" s="16"/>
      <c r="AG1532" s="16"/>
      <c r="AH1532" s="16"/>
      <c r="AI1532" s="16"/>
      <c r="AJ1532" s="16"/>
      <c r="AK1532" s="16"/>
      <c r="AL1532" s="16"/>
      <c r="AM1532" s="16"/>
      <c r="AN1532" s="16"/>
      <c r="AO1532" s="16"/>
      <c r="AP1532" s="16"/>
      <c r="AQ1532" s="16"/>
    </row>
    <row r="1533" spans="1:43" s="17" customFormat="1" ht="12.75" customHeight="1" thickBot="1">
      <c r="A1533" s="126">
        <v>166819000</v>
      </c>
      <c r="B1533" s="74"/>
      <c r="C1533" s="167" t="s">
        <v>634</v>
      </c>
      <c r="D1533" s="46"/>
      <c r="E1533" s="168">
        <v>7</v>
      </c>
      <c r="F1533" s="169">
        <v>1124</v>
      </c>
      <c r="G1533" s="170">
        <v>5425</v>
      </c>
      <c r="H1533" s="171"/>
      <c r="I1533" s="173"/>
      <c r="J1533" s="169"/>
      <c r="K1533" s="169"/>
      <c r="L1533" s="172"/>
      <c r="M1533" s="669">
        <f t="shared" si="159"/>
        <v>0</v>
      </c>
      <c r="N1533" s="671">
        <f t="shared" si="159"/>
        <v>0</v>
      </c>
      <c r="O1533" s="36"/>
      <c r="P1533" s="151" t="s">
        <v>1474</v>
      </c>
      <c r="Q1533" s="150"/>
      <c r="R1533" s="150" t="str">
        <f t="shared" si="152"/>
        <v>M</v>
      </c>
      <c r="S1533" s="15"/>
      <c r="T1533" s="15">
        <v>1</v>
      </c>
      <c r="U1533" s="15"/>
      <c r="V1533" s="15"/>
      <c r="W1533" s="473"/>
      <c r="X1533" s="473"/>
      <c r="Y1533" s="15"/>
      <c r="Z1533" s="15"/>
      <c r="AA1533" s="15"/>
      <c r="AC1533" s="16"/>
      <c r="AD1533" s="15">
        <v>1</v>
      </c>
      <c r="AE1533" s="16"/>
      <c r="AF1533" s="16"/>
      <c r="AG1533" s="16"/>
      <c r="AH1533" s="16"/>
      <c r="AI1533" s="16"/>
      <c r="AJ1533" s="16"/>
      <c r="AK1533" s="16"/>
      <c r="AL1533" s="16"/>
      <c r="AM1533" s="16"/>
      <c r="AN1533" s="16"/>
      <c r="AO1533" s="16"/>
      <c r="AP1533" s="16"/>
      <c r="AQ1533" s="16"/>
    </row>
    <row r="1534" spans="1:43" s="18" customFormat="1" ht="21.75" hidden="1" customHeight="1" thickBot="1">
      <c r="A1534" s="126" t="s">
        <v>636</v>
      </c>
      <c r="B1534" s="897" t="s">
        <v>721</v>
      </c>
      <c r="C1534" s="898"/>
      <c r="D1534" s="47"/>
      <c r="E1534" s="86">
        <f t="shared" ref="E1534:N1534" si="160">SUM(E1535,E1548,E1589,E1623,E1643)</f>
        <v>0</v>
      </c>
      <c r="F1534" s="87">
        <f t="shared" si="160"/>
        <v>0</v>
      </c>
      <c r="G1534" s="88">
        <f t="shared" si="160"/>
        <v>0</v>
      </c>
      <c r="H1534" s="114">
        <f t="shared" si="160"/>
        <v>0</v>
      </c>
      <c r="I1534" s="89">
        <f t="shared" si="160"/>
        <v>0</v>
      </c>
      <c r="J1534" s="87">
        <f t="shared" si="160"/>
        <v>0</v>
      </c>
      <c r="K1534" s="87">
        <f t="shared" si="160"/>
        <v>0</v>
      </c>
      <c r="L1534" s="672">
        <f t="shared" si="160"/>
        <v>0</v>
      </c>
      <c r="M1534" s="84">
        <f t="shared" si="160"/>
        <v>0</v>
      </c>
      <c r="N1534" s="85">
        <f t="shared" si="160"/>
        <v>0</v>
      </c>
      <c r="O1534" s="36"/>
      <c r="P1534" s="151" t="s">
        <v>1499</v>
      </c>
      <c r="Q1534" s="150"/>
      <c r="R1534" s="150" t="str">
        <f t="shared" si="152"/>
        <v/>
      </c>
      <c r="S1534" s="15"/>
      <c r="T1534" s="15"/>
      <c r="U1534" s="15"/>
      <c r="V1534" s="15"/>
      <c r="W1534" s="473"/>
      <c r="X1534" s="476"/>
      <c r="Y1534" s="15"/>
      <c r="Z1534" s="15"/>
      <c r="AA1534" s="15"/>
      <c r="AC1534" s="15"/>
      <c r="AD1534" s="15"/>
      <c r="AE1534" s="15"/>
      <c r="AF1534" s="15"/>
      <c r="AG1534" s="15"/>
      <c r="AH1534" s="15"/>
      <c r="AI1534" s="15"/>
      <c r="AJ1534" s="15"/>
      <c r="AK1534" s="15"/>
      <c r="AL1534" s="15"/>
      <c r="AM1534" s="15"/>
      <c r="AN1534" s="15"/>
      <c r="AO1534" s="15"/>
      <c r="AP1534" s="15"/>
      <c r="AQ1534" s="15"/>
    </row>
    <row r="1535" spans="1:43" s="18" customFormat="1" ht="15.75" hidden="1" customHeight="1">
      <c r="A1535" s="126" t="s">
        <v>637</v>
      </c>
      <c r="B1535" s="755" t="s">
        <v>420</v>
      </c>
      <c r="C1535" s="756"/>
      <c r="D1535" s="25"/>
      <c r="E1535" s="657">
        <f t="shared" ref="E1535:N1535" si="161">SUM(E1536:E1547)</f>
        <v>0</v>
      </c>
      <c r="F1535" s="658">
        <f t="shared" si="161"/>
        <v>0</v>
      </c>
      <c r="G1535" s="659">
        <f t="shared" si="161"/>
        <v>0</v>
      </c>
      <c r="H1535" s="660">
        <f t="shared" si="161"/>
        <v>0</v>
      </c>
      <c r="I1535" s="661">
        <f t="shared" si="161"/>
        <v>0</v>
      </c>
      <c r="J1535" s="658">
        <f t="shared" si="161"/>
        <v>0</v>
      </c>
      <c r="K1535" s="658">
        <f t="shared" si="161"/>
        <v>0</v>
      </c>
      <c r="L1535" s="662">
        <f t="shared" si="161"/>
        <v>0</v>
      </c>
      <c r="M1535" s="661">
        <f t="shared" si="161"/>
        <v>0</v>
      </c>
      <c r="N1535" s="662">
        <f t="shared" si="161"/>
        <v>0</v>
      </c>
      <c r="O1535" s="36"/>
      <c r="P1535" s="151" t="s">
        <v>1500</v>
      </c>
      <c r="Q1535" s="150"/>
      <c r="R1535" s="150" t="str">
        <f t="shared" si="152"/>
        <v/>
      </c>
      <c r="S1535" s="15"/>
      <c r="T1535" s="15"/>
      <c r="U1535" s="15"/>
      <c r="V1535" s="15"/>
      <c r="W1535" s="473"/>
      <c r="X1535" s="473"/>
      <c r="Y1535" s="15"/>
      <c r="Z1535" s="15"/>
      <c r="AA1535" s="15"/>
      <c r="AC1535" s="15"/>
      <c r="AD1535" s="15"/>
      <c r="AE1535" s="15"/>
      <c r="AF1535" s="15"/>
      <c r="AG1535" s="15"/>
      <c r="AH1535" s="15"/>
      <c r="AI1535" s="15"/>
      <c r="AJ1535" s="15"/>
      <c r="AK1535" s="15"/>
      <c r="AL1535" s="15"/>
      <c r="AM1535" s="15"/>
      <c r="AN1535" s="15"/>
      <c r="AO1535" s="15"/>
      <c r="AP1535" s="15"/>
      <c r="AQ1535" s="15"/>
    </row>
    <row r="1536" spans="1:43" s="17" customFormat="1" ht="12.75" hidden="1" customHeight="1">
      <c r="A1536" s="126">
        <v>150708000</v>
      </c>
      <c r="B1536" s="72"/>
      <c r="C1536" s="144" t="s">
        <v>426</v>
      </c>
      <c r="D1536" s="46"/>
      <c r="E1536" s="145"/>
      <c r="F1536" s="146"/>
      <c r="G1536" s="147"/>
      <c r="H1536" s="148"/>
      <c r="I1536" s="158"/>
      <c r="J1536" s="146"/>
      <c r="K1536" s="146"/>
      <c r="L1536" s="149"/>
      <c r="M1536" s="623"/>
      <c r="N1536" s="626"/>
      <c r="O1536" s="36"/>
      <c r="P1536" s="151" t="s">
        <v>1474</v>
      </c>
      <c r="Q1536" s="150"/>
      <c r="R1536" s="150" t="str">
        <f t="shared" si="152"/>
        <v/>
      </c>
      <c r="S1536" s="15"/>
      <c r="T1536" s="15"/>
      <c r="U1536" s="15"/>
      <c r="V1536" s="15"/>
      <c r="W1536" s="473"/>
      <c r="X1536" s="473"/>
      <c r="Y1536" s="15"/>
      <c r="Z1536" s="15"/>
      <c r="AA1536" s="15"/>
      <c r="AC1536" s="16"/>
      <c r="AD1536" s="16"/>
      <c r="AE1536" s="16"/>
      <c r="AF1536" s="16"/>
      <c r="AG1536" s="16"/>
      <c r="AH1536" s="16"/>
      <c r="AI1536" s="16"/>
      <c r="AJ1536" s="16"/>
      <c r="AK1536" s="16"/>
      <c r="AL1536" s="16"/>
      <c r="AM1536" s="16"/>
      <c r="AN1536" s="16"/>
      <c r="AO1536" s="16"/>
      <c r="AP1536" s="16"/>
      <c r="AQ1536" s="16"/>
    </row>
    <row r="1537" spans="1:43" s="17" customFormat="1" ht="12.75" hidden="1" customHeight="1">
      <c r="A1537" s="126">
        <v>150709000</v>
      </c>
      <c r="B1537" s="72"/>
      <c r="C1537" s="144" t="s">
        <v>427</v>
      </c>
      <c r="D1537" s="46"/>
      <c r="E1537" s="145"/>
      <c r="F1537" s="146"/>
      <c r="G1537" s="147"/>
      <c r="H1537" s="148"/>
      <c r="I1537" s="158"/>
      <c r="J1537" s="146"/>
      <c r="K1537" s="146"/>
      <c r="L1537" s="149"/>
      <c r="M1537" s="623"/>
      <c r="N1537" s="626"/>
      <c r="O1537" s="36"/>
      <c r="P1537" s="151" t="s">
        <v>1474</v>
      </c>
      <c r="Q1537" s="150"/>
      <c r="R1537" s="150" t="str">
        <f t="shared" si="152"/>
        <v/>
      </c>
      <c r="S1537" s="15"/>
      <c r="T1537" s="15"/>
      <c r="U1537" s="15"/>
      <c r="V1537" s="15"/>
      <c r="W1537" s="473"/>
      <c r="X1537" s="473"/>
      <c r="Y1537" s="15"/>
      <c r="Z1537" s="15"/>
      <c r="AA1537" s="15"/>
      <c r="AC1537" s="16"/>
      <c r="AD1537" s="16"/>
      <c r="AE1537" s="16"/>
      <c r="AF1537" s="16"/>
      <c r="AG1537" s="16"/>
      <c r="AH1537" s="16"/>
      <c r="AI1537" s="16"/>
      <c r="AJ1537" s="16"/>
      <c r="AK1537" s="16"/>
      <c r="AL1537" s="16"/>
      <c r="AM1537" s="16"/>
      <c r="AN1537" s="16"/>
      <c r="AO1537" s="16"/>
      <c r="AP1537" s="16"/>
      <c r="AQ1537" s="16"/>
    </row>
    <row r="1538" spans="1:43" s="17" customFormat="1" ht="12.75" hidden="1" customHeight="1">
      <c r="A1538" s="126">
        <v>150710000</v>
      </c>
      <c r="B1538" s="72"/>
      <c r="C1538" s="144" t="s">
        <v>428</v>
      </c>
      <c r="D1538" s="46"/>
      <c r="E1538" s="145"/>
      <c r="F1538" s="146"/>
      <c r="G1538" s="147"/>
      <c r="H1538" s="148"/>
      <c r="I1538" s="158"/>
      <c r="J1538" s="146"/>
      <c r="K1538" s="146"/>
      <c r="L1538" s="149"/>
      <c r="M1538" s="623"/>
      <c r="N1538" s="626"/>
      <c r="O1538" s="36"/>
      <c r="P1538" s="151" t="s">
        <v>1474</v>
      </c>
      <c r="Q1538" s="150"/>
      <c r="R1538" s="150" t="str">
        <f t="shared" si="152"/>
        <v/>
      </c>
      <c r="S1538" s="15"/>
      <c r="T1538" s="15"/>
      <c r="U1538" s="15"/>
      <c r="V1538" s="15"/>
      <c r="W1538" s="473"/>
      <c r="X1538" s="473"/>
      <c r="Y1538" s="15"/>
      <c r="Z1538" s="15"/>
      <c r="AA1538" s="15"/>
      <c r="AC1538" s="16"/>
      <c r="AD1538" s="16"/>
      <c r="AE1538" s="16"/>
      <c r="AF1538" s="16"/>
      <c r="AG1538" s="16"/>
      <c r="AH1538" s="16"/>
      <c r="AI1538" s="16"/>
      <c r="AJ1538" s="16"/>
      <c r="AK1538" s="16"/>
      <c r="AL1538" s="16"/>
      <c r="AM1538" s="16"/>
      <c r="AN1538" s="16"/>
      <c r="AO1538" s="16"/>
      <c r="AP1538" s="16"/>
      <c r="AQ1538" s="16"/>
    </row>
    <row r="1539" spans="1:43" s="17" customFormat="1" ht="12.75" hidden="1" customHeight="1">
      <c r="A1539" s="126">
        <v>150712000</v>
      </c>
      <c r="B1539" s="72"/>
      <c r="C1539" s="144" t="s">
        <v>430</v>
      </c>
      <c r="D1539" s="46"/>
      <c r="E1539" s="145"/>
      <c r="F1539" s="146"/>
      <c r="G1539" s="147"/>
      <c r="H1539" s="148"/>
      <c r="I1539" s="158"/>
      <c r="J1539" s="146"/>
      <c r="K1539" s="146"/>
      <c r="L1539" s="149"/>
      <c r="M1539" s="623"/>
      <c r="N1539" s="626"/>
      <c r="O1539" s="36"/>
      <c r="P1539" s="151" t="s">
        <v>1474</v>
      </c>
      <c r="Q1539" s="150"/>
      <c r="R1539" s="150" t="str">
        <f t="shared" si="152"/>
        <v/>
      </c>
      <c r="S1539" s="15"/>
      <c r="T1539" s="15"/>
      <c r="U1539" s="15"/>
      <c r="V1539" s="15"/>
      <c r="W1539" s="473"/>
      <c r="X1539" s="473"/>
      <c r="Y1539" s="15"/>
      <c r="Z1539" s="15"/>
      <c r="AA1539" s="15"/>
      <c r="AC1539" s="16"/>
      <c r="AD1539" s="16"/>
      <c r="AE1539" s="16"/>
      <c r="AF1539" s="16"/>
      <c r="AG1539" s="16"/>
      <c r="AH1539" s="16"/>
      <c r="AI1539" s="16"/>
      <c r="AJ1539" s="16"/>
      <c r="AK1539" s="16"/>
      <c r="AL1539" s="16"/>
      <c r="AM1539" s="16"/>
      <c r="AN1539" s="16"/>
      <c r="AO1539" s="16"/>
      <c r="AP1539" s="16"/>
      <c r="AQ1539" s="16"/>
    </row>
    <row r="1540" spans="1:43" s="17" customFormat="1" ht="12.75" hidden="1" customHeight="1">
      <c r="A1540" s="126" t="s">
        <v>635</v>
      </c>
      <c r="B1540" s="72"/>
      <c r="C1540" s="144" t="s">
        <v>421</v>
      </c>
      <c r="D1540" s="46"/>
      <c r="E1540" s="145"/>
      <c r="F1540" s="146"/>
      <c r="G1540" s="147"/>
      <c r="H1540" s="148"/>
      <c r="I1540" s="158"/>
      <c r="J1540" s="146"/>
      <c r="K1540" s="146"/>
      <c r="L1540" s="149"/>
      <c r="M1540" s="623"/>
      <c r="N1540" s="626"/>
      <c r="O1540" s="36"/>
      <c r="P1540" s="151" t="s">
        <v>1474</v>
      </c>
      <c r="Q1540" s="150"/>
      <c r="R1540" s="150" t="str">
        <f t="shared" si="152"/>
        <v/>
      </c>
      <c r="S1540" s="15"/>
      <c r="T1540" s="15"/>
      <c r="U1540" s="15"/>
      <c r="V1540" s="15"/>
      <c r="W1540" s="473"/>
      <c r="X1540" s="473"/>
      <c r="Y1540" s="15"/>
      <c r="Z1540" s="15"/>
      <c r="AA1540" s="15"/>
      <c r="AC1540" s="16"/>
      <c r="AD1540" s="16"/>
      <c r="AE1540" s="16"/>
      <c r="AF1540" s="16"/>
      <c r="AG1540" s="16"/>
      <c r="AH1540" s="16"/>
      <c r="AI1540" s="16"/>
      <c r="AJ1540" s="16"/>
      <c r="AK1540" s="16"/>
      <c r="AL1540" s="16"/>
      <c r="AM1540" s="16"/>
      <c r="AN1540" s="16"/>
      <c r="AO1540" s="16"/>
      <c r="AP1540" s="16"/>
      <c r="AQ1540" s="16"/>
    </row>
    <row r="1541" spans="1:43" s="17" customFormat="1" ht="12.75" hidden="1" customHeight="1">
      <c r="A1541" s="126">
        <v>150703000</v>
      </c>
      <c r="B1541" s="72"/>
      <c r="C1541" s="144" t="s">
        <v>422</v>
      </c>
      <c r="D1541" s="46"/>
      <c r="E1541" s="145"/>
      <c r="F1541" s="146"/>
      <c r="G1541" s="147"/>
      <c r="H1541" s="148"/>
      <c r="I1541" s="158"/>
      <c r="J1541" s="146"/>
      <c r="K1541" s="146"/>
      <c r="L1541" s="149"/>
      <c r="M1541" s="623"/>
      <c r="N1541" s="626"/>
      <c r="O1541" s="36"/>
      <c r="P1541" s="151" t="s">
        <v>1474</v>
      </c>
      <c r="Q1541" s="150"/>
      <c r="R1541" s="150" t="str">
        <f t="shared" si="152"/>
        <v/>
      </c>
      <c r="S1541" s="15"/>
      <c r="T1541" s="15"/>
      <c r="U1541" s="15"/>
      <c r="V1541" s="15"/>
      <c r="W1541" s="473"/>
      <c r="X1541" s="473"/>
      <c r="Y1541" s="15"/>
      <c r="Z1541" s="15"/>
      <c r="AA1541" s="15"/>
      <c r="AC1541" s="16"/>
      <c r="AD1541" s="16"/>
      <c r="AE1541" s="16"/>
      <c r="AF1541" s="16"/>
      <c r="AG1541" s="16"/>
      <c r="AH1541" s="16"/>
      <c r="AI1541" s="16"/>
      <c r="AJ1541" s="16"/>
      <c r="AK1541" s="16"/>
      <c r="AL1541" s="16"/>
      <c r="AM1541" s="16"/>
      <c r="AN1541" s="16"/>
      <c r="AO1541" s="16"/>
      <c r="AP1541" s="16"/>
      <c r="AQ1541" s="16"/>
    </row>
    <row r="1542" spans="1:43" s="17" customFormat="1" ht="12.75" hidden="1" customHeight="1">
      <c r="A1542" s="126">
        <v>150704000</v>
      </c>
      <c r="B1542" s="72"/>
      <c r="C1542" s="144" t="s">
        <v>423</v>
      </c>
      <c r="D1542" s="46"/>
      <c r="E1542" s="145"/>
      <c r="F1542" s="146"/>
      <c r="G1542" s="147"/>
      <c r="H1542" s="148"/>
      <c r="I1542" s="158"/>
      <c r="J1542" s="146"/>
      <c r="K1542" s="146"/>
      <c r="L1542" s="149"/>
      <c r="M1542" s="623"/>
      <c r="N1542" s="626"/>
      <c r="O1542" s="36"/>
      <c r="P1542" s="151" t="s">
        <v>1474</v>
      </c>
      <c r="Q1542" s="150"/>
      <c r="R1542" s="150" t="str">
        <f t="shared" si="152"/>
        <v/>
      </c>
      <c r="S1542" s="15"/>
      <c r="T1542" s="15"/>
      <c r="U1542" s="15"/>
      <c r="V1542" s="15"/>
      <c r="W1542" s="473"/>
      <c r="X1542" s="473"/>
      <c r="Y1542" s="15"/>
      <c r="Z1542" s="15"/>
      <c r="AA1542" s="15"/>
      <c r="AC1542" s="16"/>
      <c r="AD1542" s="16"/>
      <c r="AE1542" s="16"/>
      <c r="AF1542" s="16"/>
      <c r="AG1542" s="16"/>
      <c r="AH1542" s="16"/>
      <c r="AI1542" s="16"/>
      <c r="AJ1542" s="16"/>
      <c r="AK1542" s="16"/>
      <c r="AL1542" s="16"/>
      <c r="AM1542" s="16"/>
      <c r="AN1542" s="16"/>
      <c r="AO1542" s="16"/>
      <c r="AP1542" s="16"/>
      <c r="AQ1542" s="16"/>
    </row>
    <row r="1543" spans="1:43" s="17" customFormat="1" ht="12.75" hidden="1" customHeight="1">
      <c r="A1543" s="126">
        <v>150705000</v>
      </c>
      <c r="B1543" s="72"/>
      <c r="C1543" s="144" t="s">
        <v>424</v>
      </c>
      <c r="D1543" s="46"/>
      <c r="E1543" s="145"/>
      <c r="F1543" s="146"/>
      <c r="G1543" s="147"/>
      <c r="H1543" s="148"/>
      <c r="I1543" s="158"/>
      <c r="J1543" s="146"/>
      <c r="K1543" s="146"/>
      <c r="L1543" s="149"/>
      <c r="M1543" s="623"/>
      <c r="N1543" s="626"/>
      <c r="O1543" s="36"/>
      <c r="P1543" s="151" t="s">
        <v>1474</v>
      </c>
      <c r="Q1543" s="150"/>
      <c r="R1543" s="150" t="str">
        <f t="shared" si="152"/>
        <v/>
      </c>
      <c r="S1543" s="15"/>
      <c r="T1543" s="15"/>
      <c r="U1543" s="15"/>
      <c r="V1543" s="15"/>
      <c r="W1543" s="473"/>
      <c r="X1543" s="473"/>
      <c r="Y1543" s="15"/>
      <c r="Z1543" s="15"/>
      <c r="AA1543" s="15"/>
      <c r="AC1543" s="16"/>
      <c r="AD1543" s="16"/>
      <c r="AE1543" s="16"/>
      <c r="AF1543" s="16"/>
      <c r="AG1543" s="16"/>
      <c r="AH1543" s="16"/>
      <c r="AI1543" s="16"/>
      <c r="AJ1543" s="16"/>
      <c r="AK1543" s="16"/>
      <c r="AL1543" s="16"/>
      <c r="AM1543" s="16"/>
      <c r="AN1543" s="16"/>
      <c r="AO1543" s="16"/>
      <c r="AP1543" s="16"/>
      <c r="AQ1543" s="16"/>
    </row>
    <row r="1544" spans="1:43" s="17" customFormat="1" ht="12.75" hidden="1" customHeight="1">
      <c r="A1544" s="126">
        <v>150713000</v>
      </c>
      <c r="B1544" s="72"/>
      <c r="C1544" s="144" t="s">
        <v>431</v>
      </c>
      <c r="D1544" s="46"/>
      <c r="E1544" s="145"/>
      <c r="F1544" s="146"/>
      <c r="G1544" s="147"/>
      <c r="H1544" s="148"/>
      <c r="I1544" s="158"/>
      <c r="J1544" s="146"/>
      <c r="K1544" s="146"/>
      <c r="L1544" s="149"/>
      <c r="M1544" s="623"/>
      <c r="N1544" s="626"/>
      <c r="O1544" s="36"/>
      <c r="P1544" s="151" t="s">
        <v>1474</v>
      </c>
      <c r="Q1544" s="150"/>
      <c r="R1544" s="150" t="str">
        <f t="shared" si="152"/>
        <v/>
      </c>
      <c r="S1544" s="15"/>
      <c r="T1544" s="15"/>
      <c r="U1544" s="15"/>
      <c r="V1544" s="15"/>
      <c r="W1544" s="473"/>
      <c r="X1544" s="473"/>
      <c r="Y1544" s="15"/>
      <c r="Z1544" s="15"/>
      <c r="AA1544" s="15"/>
      <c r="AC1544" s="16"/>
      <c r="AD1544" s="16"/>
      <c r="AE1544" s="16"/>
      <c r="AF1544" s="16"/>
      <c r="AG1544" s="16"/>
      <c r="AH1544" s="16"/>
      <c r="AI1544" s="16"/>
      <c r="AJ1544" s="16"/>
      <c r="AK1544" s="16"/>
      <c r="AL1544" s="16"/>
      <c r="AM1544" s="16"/>
      <c r="AN1544" s="16"/>
      <c r="AO1544" s="16"/>
      <c r="AP1544" s="16"/>
      <c r="AQ1544" s="16"/>
    </row>
    <row r="1545" spans="1:43" s="17" customFormat="1" ht="12.75" hidden="1" customHeight="1">
      <c r="A1545" s="126">
        <v>150706000</v>
      </c>
      <c r="B1545" s="72"/>
      <c r="C1545" s="144" t="s">
        <v>425</v>
      </c>
      <c r="D1545" s="46"/>
      <c r="E1545" s="145"/>
      <c r="F1545" s="146"/>
      <c r="G1545" s="147"/>
      <c r="H1545" s="148"/>
      <c r="I1545" s="158"/>
      <c r="J1545" s="146"/>
      <c r="K1545" s="146"/>
      <c r="L1545" s="149"/>
      <c r="M1545" s="623"/>
      <c r="N1545" s="626"/>
      <c r="O1545" s="36"/>
      <c r="P1545" s="151" t="s">
        <v>1474</v>
      </c>
      <c r="Q1545" s="150"/>
      <c r="R1545" s="150" t="str">
        <f t="shared" si="152"/>
        <v/>
      </c>
      <c r="S1545" s="15"/>
      <c r="T1545" s="15"/>
      <c r="U1545" s="15"/>
      <c r="V1545" s="15"/>
      <c r="W1545" s="473"/>
      <c r="X1545" s="473"/>
      <c r="Y1545" s="15"/>
      <c r="Z1545" s="15"/>
      <c r="AA1545" s="15"/>
      <c r="AC1545" s="16"/>
      <c r="AD1545" s="16"/>
      <c r="AE1545" s="16"/>
      <c r="AF1545" s="16"/>
      <c r="AG1545" s="16"/>
      <c r="AH1545" s="16"/>
      <c r="AI1545" s="16"/>
      <c r="AJ1545" s="16"/>
      <c r="AK1545" s="16"/>
      <c r="AL1545" s="16"/>
      <c r="AM1545" s="16"/>
      <c r="AN1545" s="16"/>
      <c r="AO1545" s="16"/>
      <c r="AP1545" s="16"/>
      <c r="AQ1545" s="16"/>
    </row>
    <row r="1546" spans="1:43" s="17" customFormat="1" ht="12.75" hidden="1" customHeight="1">
      <c r="A1546" s="126">
        <v>150707000</v>
      </c>
      <c r="B1546" s="72"/>
      <c r="C1546" s="144" t="s">
        <v>777</v>
      </c>
      <c r="D1546" s="46"/>
      <c r="E1546" s="145"/>
      <c r="F1546" s="146"/>
      <c r="G1546" s="147"/>
      <c r="H1546" s="148"/>
      <c r="I1546" s="158"/>
      <c r="J1546" s="146"/>
      <c r="K1546" s="146"/>
      <c r="L1546" s="149"/>
      <c r="M1546" s="623"/>
      <c r="N1546" s="626"/>
      <c r="O1546" s="36"/>
      <c r="P1546" s="151" t="s">
        <v>1474</v>
      </c>
      <c r="Q1546" s="150"/>
      <c r="R1546" s="150" t="str">
        <f t="shared" si="152"/>
        <v/>
      </c>
      <c r="S1546" s="15"/>
      <c r="T1546" s="15"/>
      <c r="U1546" s="15"/>
      <c r="V1546" s="15"/>
      <c r="W1546" s="473"/>
      <c r="X1546" s="473"/>
      <c r="Y1546" s="15"/>
      <c r="Z1546" s="15"/>
      <c r="AA1546" s="15"/>
      <c r="AC1546" s="16"/>
      <c r="AD1546" s="16"/>
      <c r="AE1546" s="16"/>
      <c r="AF1546" s="16"/>
      <c r="AG1546" s="16"/>
      <c r="AH1546" s="16"/>
      <c r="AI1546" s="16"/>
      <c r="AJ1546" s="16"/>
      <c r="AK1546" s="16"/>
      <c r="AL1546" s="16"/>
      <c r="AM1546" s="16"/>
      <c r="AN1546" s="16"/>
      <c r="AO1546" s="16"/>
      <c r="AP1546" s="16"/>
      <c r="AQ1546" s="16"/>
    </row>
    <row r="1547" spans="1:43" s="17" customFormat="1" ht="12.75" hidden="1" customHeight="1" thickBot="1">
      <c r="A1547" s="126">
        <v>150711000</v>
      </c>
      <c r="B1547" s="74"/>
      <c r="C1547" s="167" t="s">
        <v>429</v>
      </c>
      <c r="D1547" s="46"/>
      <c r="E1547" s="145"/>
      <c r="F1547" s="146"/>
      <c r="G1547" s="147"/>
      <c r="H1547" s="148"/>
      <c r="I1547" s="158"/>
      <c r="J1547" s="146"/>
      <c r="K1547" s="146"/>
      <c r="L1547" s="149"/>
      <c r="M1547" s="623"/>
      <c r="N1547" s="626"/>
      <c r="O1547" s="36"/>
      <c r="P1547" s="151" t="s">
        <v>1474</v>
      </c>
      <c r="Q1547" s="150"/>
      <c r="R1547" s="150" t="str">
        <f t="shared" ref="R1547:R1610" si="162">IF(SUM(E1547:N1547)=0,"",P1547)</f>
        <v/>
      </c>
      <c r="S1547" s="15"/>
      <c r="T1547" s="15"/>
      <c r="U1547" s="15"/>
      <c r="V1547" s="15"/>
      <c r="W1547" s="473"/>
      <c r="X1547" s="473"/>
      <c r="Y1547" s="15"/>
      <c r="Z1547" s="15"/>
      <c r="AA1547" s="15"/>
      <c r="AC1547" s="16"/>
      <c r="AD1547" s="16"/>
      <c r="AE1547" s="16"/>
      <c r="AF1547" s="16"/>
      <c r="AG1547" s="16"/>
      <c r="AH1547" s="16"/>
      <c r="AI1547" s="16"/>
      <c r="AJ1547" s="16"/>
      <c r="AK1547" s="16"/>
      <c r="AL1547" s="16"/>
      <c r="AM1547" s="16"/>
      <c r="AN1547" s="16"/>
      <c r="AO1547" s="16"/>
      <c r="AP1547" s="16"/>
      <c r="AQ1547" s="16"/>
    </row>
    <row r="1548" spans="1:43" s="18" customFormat="1" ht="15.75" hidden="1" customHeight="1" thickBot="1">
      <c r="A1548" s="126" t="s">
        <v>638</v>
      </c>
      <c r="B1548" s="757" t="s">
        <v>432</v>
      </c>
      <c r="C1548" s="758"/>
      <c r="D1548" s="108"/>
      <c r="E1548" s="651">
        <f t="shared" ref="E1548:N1548" si="163">SUM(E1549:E1588)</f>
        <v>0</v>
      </c>
      <c r="F1548" s="652">
        <f t="shared" si="163"/>
        <v>0</v>
      </c>
      <c r="G1548" s="653">
        <f t="shared" si="163"/>
        <v>0</v>
      </c>
      <c r="H1548" s="654">
        <f t="shared" si="163"/>
        <v>0</v>
      </c>
      <c r="I1548" s="655">
        <f t="shared" si="163"/>
        <v>0</v>
      </c>
      <c r="J1548" s="652">
        <f t="shared" si="163"/>
        <v>0</v>
      </c>
      <c r="K1548" s="652">
        <f t="shared" si="163"/>
        <v>0</v>
      </c>
      <c r="L1548" s="656">
        <f t="shared" si="163"/>
        <v>0</v>
      </c>
      <c r="M1548" s="655">
        <f t="shared" si="163"/>
        <v>0</v>
      </c>
      <c r="N1548" s="656">
        <f t="shared" si="163"/>
        <v>0</v>
      </c>
      <c r="O1548" s="36"/>
      <c r="P1548" s="151" t="s">
        <v>1500</v>
      </c>
      <c r="Q1548" s="150"/>
      <c r="R1548" s="150" t="str">
        <f t="shared" si="162"/>
        <v/>
      </c>
      <c r="S1548" s="15"/>
      <c r="T1548" s="15"/>
      <c r="U1548" s="15"/>
      <c r="V1548" s="15"/>
      <c r="W1548" s="473"/>
      <c r="X1548" s="473"/>
      <c r="Y1548" s="15"/>
      <c r="Z1548" s="15"/>
      <c r="AA1548" s="15"/>
      <c r="AC1548" s="15"/>
      <c r="AD1548" s="15"/>
      <c r="AE1548" s="15"/>
      <c r="AF1548" s="15"/>
      <c r="AG1548" s="15"/>
      <c r="AH1548" s="15"/>
      <c r="AI1548" s="15"/>
      <c r="AJ1548" s="15"/>
      <c r="AK1548" s="15"/>
      <c r="AL1548" s="15"/>
      <c r="AM1548" s="15"/>
      <c r="AN1548" s="15"/>
      <c r="AO1548" s="15"/>
      <c r="AP1548" s="15"/>
      <c r="AQ1548" s="15"/>
    </row>
    <row r="1549" spans="1:43" s="17" customFormat="1" ht="12.75" hidden="1" customHeight="1" thickTop="1">
      <c r="A1549" s="126">
        <v>153601000</v>
      </c>
      <c r="B1549" s="95"/>
      <c r="C1549" s="152" t="s">
        <v>433</v>
      </c>
      <c r="D1549" s="46"/>
      <c r="E1549" s="153"/>
      <c r="F1549" s="154"/>
      <c r="G1549" s="155"/>
      <c r="H1549" s="156"/>
      <c r="I1549" s="174"/>
      <c r="J1549" s="154"/>
      <c r="K1549" s="154"/>
      <c r="L1549" s="157"/>
      <c r="M1549" s="648"/>
      <c r="N1549" s="625"/>
      <c r="O1549" s="36"/>
      <c r="P1549" s="151" t="s">
        <v>1474</v>
      </c>
      <c r="Q1549" s="150"/>
      <c r="R1549" s="150" t="str">
        <f t="shared" si="162"/>
        <v/>
      </c>
      <c r="S1549" s="15"/>
      <c r="T1549" s="15"/>
      <c r="U1549" s="15"/>
      <c r="V1549" s="15"/>
      <c r="W1549" s="473"/>
      <c r="X1549" s="473"/>
      <c r="Y1549" s="15"/>
      <c r="Z1549" s="15"/>
      <c r="AA1549" s="15"/>
      <c r="AC1549" s="16"/>
      <c r="AD1549" s="16"/>
      <c r="AE1549" s="16"/>
      <c r="AF1549" s="16"/>
      <c r="AG1549" s="16"/>
      <c r="AH1549" s="16"/>
      <c r="AI1549" s="16"/>
      <c r="AJ1549" s="16"/>
      <c r="AK1549" s="16"/>
      <c r="AL1549" s="16"/>
      <c r="AM1549" s="16"/>
      <c r="AN1549" s="16"/>
      <c r="AO1549" s="16"/>
      <c r="AP1549" s="16"/>
      <c r="AQ1549" s="16"/>
    </row>
    <row r="1550" spans="1:43" s="17" customFormat="1" ht="12.75" hidden="1" customHeight="1">
      <c r="A1550" s="126">
        <v>153602000</v>
      </c>
      <c r="B1550" s="72"/>
      <c r="C1550" s="144" t="s">
        <v>434</v>
      </c>
      <c r="D1550" s="46"/>
      <c r="E1550" s="145"/>
      <c r="F1550" s="146"/>
      <c r="G1550" s="147"/>
      <c r="H1550" s="148"/>
      <c r="I1550" s="158"/>
      <c r="J1550" s="146"/>
      <c r="K1550" s="146"/>
      <c r="L1550" s="149"/>
      <c r="M1550" s="623"/>
      <c r="N1550" s="626"/>
      <c r="O1550" s="36"/>
      <c r="P1550" s="151" t="s">
        <v>1474</v>
      </c>
      <c r="Q1550" s="150"/>
      <c r="R1550" s="150" t="str">
        <f t="shared" si="162"/>
        <v/>
      </c>
      <c r="S1550" s="15"/>
      <c r="T1550" s="15"/>
      <c r="U1550" s="15"/>
      <c r="V1550" s="15"/>
      <c r="W1550" s="473"/>
      <c r="X1550" s="473"/>
      <c r="Y1550" s="15"/>
      <c r="Z1550" s="15"/>
      <c r="AA1550" s="15"/>
      <c r="AC1550" s="16"/>
      <c r="AD1550" s="16"/>
      <c r="AE1550" s="16"/>
      <c r="AF1550" s="16"/>
      <c r="AG1550" s="16"/>
      <c r="AH1550" s="16"/>
      <c r="AI1550" s="16"/>
      <c r="AJ1550" s="16"/>
      <c r="AK1550" s="16"/>
      <c r="AL1550" s="16"/>
      <c r="AM1550" s="16"/>
      <c r="AN1550" s="16"/>
      <c r="AO1550" s="16"/>
      <c r="AP1550" s="16"/>
      <c r="AQ1550" s="16"/>
    </row>
    <row r="1551" spans="1:43" s="17" customFormat="1" ht="12.75" hidden="1" customHeight="1">
      <c r="A1551" s="126">
        <v>153603000</v>
      </c>
      <c r="B1551" s="72"/>
      <c r="C1551" s="144" t="s">
        <v>435</v>
      </c>
      <c r="D1551" s="46"/>
      <c r="E1551" s="145"/>
      <c r="F1551" s="146"/>
      <c r="G1551" s="147"/>
      <c r="H1551" s="148"/>
      <c r="I1551" s="158"/>
      <c r="J1551" s="146"/>
      <c r="K1551" s="146"/>
      <c r="L1551" s="149"/>
      <c r="M1551" s="623"/>
      <c r="N1551" s="626"/>
      <c r="O1551" s="36"/>
      <c r="P1551" s="151" t="s">
        <v>1474</v>
      </c>
      <c r="Q1551" s="150"/>
      <c r="R1551" s="150" t="str">
        <f t="shared" si="162"/>
        <v/>
      </c>
      <c r="S1551" s="15"/>
      <c r="T1551" s="15"/>
      <c r="U1551" s="15"/>
      <c r="V1551" s="15"/>
      <c r="W1551" s="473"/>
      <c r="X1551" s="473"/>
      <c r="Y1551" s="15"/>
      <c r="Z1551" s="15"/>
      <c r="AA1551" s="15"/>
      <c r="AC1551" s="16"/>
      <c r="AD1551" s="16"/>
      <c r="AE1551" s="16"/>
      <c r="AF1551" s="16"/>
      <c r="AG1551" s="16"/>
      <c r="AH1551" s="16"/>
      <c r="AI1551" s="16"/>
      <c r="AJ1551" s="16"/>
      <c r="AK1551" s="16"/>
      <c r="AL1551" s="16"/>
      <c r="AM1551" s="16"/>
      <c r="AN1551" s="16"/>
      <c r="AO1551" s="16"/>
      <c r="AP1551" s="16"/>
      <c r="AQ1551" s="16"/>
    </row>
    <row r="1552" spans="1:43" s="17" customFormat="1" ht="12.75" hidden="1" customHeight="1">
      <c r="A1552" s="126">
        <v>153604000</v>
      </c>
      <c r="B1552" s="72"/>
      <c r="C1552" s="144" t="s">
        <v>436</v>
      </c>
      <c r="D1552" s="46"/>
      <c r="E1552" s="145"/>
      <c r="F1552" s="146"/>
      <c r="G1552" s="147"/>
      <c r="H1552" s="148"/>
      <c r="I1552" s="158"/>
      <c r="J1552" s="146"/>
      <c r="K1552" s="146"/>
      <c r="L1552" s="149"/>
      <c r="M1552" s="623"/>
      <c r="N1552" s="626"/>
      <c r="O1552" s="36"/>
      <c r="P1552" s="151" t="s">
        <v>1474</v>
      </c>
      <c r="Q1552" s="150"/>
      <c r="R1552" s="150" t="str">
        <f t="shared" si="162"/>
        <v/>
      </c>
      <c r="S1552" s="15"/>
      <c r="T1552" s="15"/>
      <c r="U1552" s="15"/>
      <c r="V1552" s="15"/>
      <c r="W1552" s="473"/>
      <c r="X1552" s="473"/>
      <c r="Y1552" s="15"/>
      <c r="Z1552" s="15"/>
      <c r="AA1552" s="15"/>
      <c r="AC1552" s="16"/>
      <c r="AD1552" s="16"/>
      <c r="AE1552" s="16"/>
      <c r="AF1552" s="16"/>
      <c r="AG1552" s="16"/>
      <c r="AH1552" s="16"/>
      <c r="AI1552" s="16"/>
      <c r="AJ1552" s="16"/>
      <c r="AK1552" s="16"/>
      <c r="AL1552" s="16"/>
      <c r="AM1552" s="16"/>
      <c r="AN1552" s="16"/>
      <c r="AO1552" s="16"/>
      <c r="AP1552" s="16"/>
      <c r="AQ1552" s="16"/>
    </row>
    <row r="1553" spans="1:43" s="17" customFormat="1" ht="12.75" hidden="1" customHeight="1">
      <c r="A1553" s="126">
        <v>153605000</v>
      </c>
      <c r="B1553" s="72"/>
      <c r="C1553" s="144" t="s">
        <v>437</v>
      </c>
      <c r="D1553" s="46"/>
      <c r="E1553" s="145"/>
      <c r="F1553" s="146"/>
      <c r="G1553" s="147"/>
      <c r="H1553" s="148"/>
      <c r="I1553" s="158"/>
      <c r="J1553" s="146"/>
      <c r="K1553" s="146"/>
      <c r="L1553" s="149"/>
      <c r="M1553" s="623"/>
      <c r="N1553" s="626"/>
      <c r="O1553" s="36"/>
      <c r="P1553" s="151" t="s">
        <v>1474</v>
      </c>
      <c r="Q1553" s="150"/>
      <c r="R1553" s="150" t="str">
        <f t="shared" si="162"/>
        <v/>
      </c>
      <c r="S1553" s="15"/>
      <c r="T1553" s="15"/>
      <c r="U1553" s="15"/>
      <c r="V1553" s="15"/>
      <c r="W1553" s="473"/>
      <c r="X1553" s="473"/>
      <c r="Y1553" s="15"/>
      <c r="Z1553" s="15"/>
      <c r="AA1553" s="15"/>
      <c r="AC1553" s="16"/>
      <c r="AD1553" s="16"/>
      <c r="AE1553" s="16"/>
      <c r="AF1553" s="16"/>
      <c r="AG1553" s="16"/>
      <c r="AH1553" s="16"/>
      <c r="AI1553" s="16"/>
      <c r="AJ1553" s="16"/>
      <c r="AK1553" s="16"/>
      <c r="AL1553" s="16"/>
      <c r="AM1553" s="16"/>
      <c r="AN1553" s="16"/>
      <c r="AO1553" s="16"/>
      <c r="AP1553" s="16"/>
      <c r="AQ1553" s="16"/>
    </row>
    <row r="1554" spans="1:43" s="17" customFormat="1" ht="12.75" hidden="1" customHeight="1">
      <c r="A1554" s="126">
        <v>153633000</v>
      </c>
      <c r="B1554" s="72"/>
      <c r="C1554" s="144" t="s">
        <v>463</v>
      </c>
      <c r="D1554" s="46"/>
      <c r="E1554" s="145"/>
      <c r="F1554" s="146"/>
      <c r="G1554" s="147"/>
      <c r="H1554" s="148"/>
      <c r="I1554" s="158"/>
      <c r="J1554" s="146"/>
      <c r="K1554" s="146"/>
      <c r="L1554" s="149"/>
      <c r="M1554" s="623"/>
      <c r="N1554" s="626"/>
      <c r="O1554" s="36"/>
      <c r="P1554" s="151" t="s">
        <v>1474</v>
      </c>
      <c r="Q1554" s="150"/>
      <c r="R1554" s="150" t="str">
        <f t="shared" si="162"/>
        <v/>
      </c>
      <c r="S1554" s="15"/>
      <c r="T1554" s="15"/>
      <c r="U1554" s="15"/>
      <c r="V1554" s="15"/>
      <c r="W1554" s="473"/>
      <c r="X1554" s="473"/>
      <c r="Y1554" s="15"/>
      <c r="Z1554" s="15"/>
      <c r="AA1554" s="15"/>
      <c r="AC1554" s="16"/>
      <c r="AD1554" s="16"/>
      <c r="AE1554" s="16"/>
      <c r="AF1554" s="16"/>
      <c r="AG1554" s="16"/>
      <c r="AH1554" s="16"/>
      <c r="AI1554" s="16"/>
      <c r="AJ1554" s="16"/>
      <c r="AK1554" s="16"/>
      <c r="AL1554" s="16"/>
      <c r="AM1554" s="16"/>
      <c r="AN1554" s="16"/>
      <c r="AO1554" s="16"/>
      <c r="AP1554" s="16"/>
      <c r="AQ1554" s="16"/>
    </row>
    <row r="1555" spans="1:43" s="17" customFormat="1" ht="12.75" hidden="1" customHeight="1">
      <c r="A1555" s="126">
        <v>153606000</v>
      </c>
      <c r="B1555" s="72"/>
      <c r="C1555" s="144" t="s">
        <v>438</v>
      </c>
      <c r="D1555" s="46"/>
      <c r="E1555" s="145"/>
      <c r="F1555" s="146"/>
      <c r="G1555" s="147"/>
      <c r="H1555" s="148"/>
      <c r="I1555" s="158"/>
      <c r="J1555" s="146"/>
      <c r="K1555" s="146"/>
      <c r="L1555" s="149"/>
      <c r="M1555" s="623"/>
      <c r="N1555" s="626"/>
      <c r="O1555" s="36"/>
      <c r="P1555" s="151" t="s">
        <v>1474</v>
      </c>
      <c r="Q1555" s="150"/>
      <c r="R1555" s="150" t="str">
        <f t="shared" si="162"/>
        <v/>
      </c>
      <c r="S1555" s="15"/>
      <c r="T1555" s="15"/>
      <c r="U1555" s="15"/>
      <c r="V1555" s="15"/>
      <c r="W1555" s="473"/>
      <c r="X1555" s="473"/>
      <c r="Y1555" s="15"/>
      <c r="Z1555" s="15"/>
      <c r="AA1555" s="15"/>
      <c r="AC1555" s="16"/>
      <c r="AD1555" s="16"/>
      <c r="AE1555" s="16"/>
      <c r="AF1555" s="16"/>
      <c r="AG1555" s="16"/>
      <c r="AH1555" s="16"/>
      <c r="AI1555" s="16"/>
      <c r="AJ1555" s="16"/>
      <c r="AK1555" s="16"/>
      <c r="AL1555" s="16"/>
      <c r="AM1555" s="16"/>
      <c r="AN1555" s="16"/>
      <c r="AO1555" s="16"/>
      <c r="AP1555" s="16"/>
      <c r="AQ1555" s="16"/>
    </row>
    <row r="1556" spans="1:43" s="17" customFormat="1" ht="12.75" hidden="1" customHeight="1">
      <c r="A1556" s="126">
        <v>153637000</v>
      </c>
      <c r="B1556" s="72"/>
      <c r="C1556" s="144" t="s">
        <v>467</v>
      </c>
      <c r="D1556" s="46"/>
      <c r="E1556" s="145"/>
      <c r="F1556" s="146"/>
      <c r="G1556" s="147"/>
      <c r="H1556" s="148"/>
      <c r="I1556" s="158"/>
      <c r="J1556" s="146"/>
      <c r="K1556" s="146"/>
      <c r="L1556" s="149"/>
      <c r="M1556" s="623"/>
      <c r="N1556" s="626"/>
      <c r="O1556" s="36"/>
      <c r="P1556" s="151" t="s">
        <v>1474</v>
      </c>
      <c r="Q1556" s="150"/>
      <c r="R1556" s="150" t="str">
        <f t="shared" si="162"/>
        <v/>
      </c>
      <c r="S1556" s="15"/>
      <c r="T1556" s="15"/>
      <c r="U1556" s="15"/>
      <c r="V1556" s="15"/>
      <c r="W1556" s="473"/>
      <c r="X1556" s="473"/>
      <c r="Y1556" s="15"/>
      <c r="Z1556" s="15"/>
      <c r="AA1556" s="15"/>
      <c r="AC1556" s="16"/>
      <c r="AD1556" s="16"/>
      <c r="AE1556" s="16"/>
      <c r="AF1556" s="16"/>
      <c r="AG1556" s="16"/>
      <c r="AH1556" s="16"/>
      <c r="AI1556" s="16"/>
      <c r="AJ1556" s="16"/>
      <c r="AK1556" s="16"/>
      <c r="AL1556" s="16"/>
      <c r="AM1556" s="16"/>
      <c r="AN1556" s="16"/>
      <c r="AO1556" s="16"/>
      <c r="AP1556" s="16"/>
      <c r="AQ1556" s="16"/>
    </row>
    <row r="1557" spans="1:43" s="17" customFormat="1" ht="12.75" hidden="1" customHeight="1">
      <c r="A1557" s="126">
        <v>153607000</v>
      </c>
      <c r="B1557" s="72"/>
      <c r="C1557" s="144" t="s">
        <v>439</v>
      </c>
      <c r="D1557" s="46"/>
      <c r="E1557" s="145"/>
      <c r="F1557" s="146"/>
      <c r="G1557" s="147"/>
      <c r="H1557" s="148"/>
      <c r="I1557" s="158"/>
      <c r="J1557" s="146"/>
      <c r="K1557" s="146"/>
      <c r="L1557" s="149"/>
      <c r="M1557" s="623"/>
      <c r="N1557" s="626"/>
      <c r="O1557" s="36"/>
      <c r="P1557" s="151" t="s">
        <v>1474</v>
      </c>
      <c r="Q1557" s="150"/>
      <c r="R1557" s="150" t="str">
        <f t="shared" si="162"/>
        <v/>
      </c>
      <c r="S1557" s="15"/>
      <c r="T1557" s="15"/>
      <c r="U1557" s="15"/>
      <c r="V1557" s="15"/>
      <c r="W1557" s="473"/>
      <c r="X1557" s="473"/>
      <c r="Y1557" s="15"/>
      <c r="Z1557" s="15"/>
      <c r="AA1557" s="15"/>
      <c r="AC1557" s="16"/>
      <c r="AD1557" s="16"/>
      <c r="AE1557" s="16"/>
      <c r="AF1557" s="16"/>
      <c r="AG1557" s="16"/>
      <c r="AH1557" s="16"/>
      <c r="AI1557" s="16"/>
      <c r="AJ1557" s="16"/>
      <c r="AK1557" s="16"/>
      <c r="AL1557" s="16"/>
      <c r="AM1557" s="16"/>
      <c r="AN1557" s="16"/>
      <c r="AO1557" s="16"/>
      <c r="AP1557" s="16"/>
      <c r="AQ1557" s="16"/>
    </row>
    <row r="1558" spans="1:43" s="17" customFormat="1" ht="12.75" hidden="1" customHeight="1">
      <c r="A1558" s="126">
        <v>153632000</v>
      </c>
      <c r="B1558" s="72"/>
      <c r="C1558" s="144" t="s">
        <v>462</v>
      </c>
      <c r="D1558" s="46"/>
      <c r="E1558" s="145"/>
      <c r="F1558" s="146"/>
      <c r="G1558" s="147"/>
      <c r="H1558" s="148"/>
      <c r="I1558" s="158"/>
      <c r="J1558" s="146"/>
      <c r="K1558" s="146"/>
      <c r="L1558" s="149"/>
      <c r="M1558" s="623"/>
      <c r="N1558" s="626"/>
      <c r="O1558" s="36"/>
      <c r="P1558" s="151" t="s">
        <v>1474</v>
      </c>
      <c r="Q1558" s="150"/>
      <c r="R1558" s="150" t="str">
        <f t="shared" si="162"/>
        <v/>
      </c>
      <c r="S1558" s="15"/>
      <c r="T1558" s="15"/>
      <c r="U1558" s="15"/>
      <c r="V1558" s="15"/>
      <c r="W1558" s="473"/>
      <c r="X1558" s="473"/>
      <c r="Y1558" s="15"/>
      <c r="Z1558" s="15"/>
      <c r="AA1558" s="15"/>
      <c r="AC1558" s="16"/>
      <c r="AD1558" s="16"/>
      <c r="AE1558" s="16"/>
      <c r="AF1558" s="16"/>
      <c r="AG1558" s="16"/>
      <c r="AH1558" s="16"/>
      <c r="AI1558" s="16"/>
      <c r="AJ1558" s="16"/>
      <c r="AK1558" s="16"/>
      <c r="AL1558" s="16"/>
      <c r="AM1558" s="16"/>
      <c r="AN1558" s="16"/>
      <c r="AO1558" s="16"/>
      <c r="AP1558" s="16"/>
      <c r="AQ1558" s="16"/>
    </row>
    <row r="1559" spans="1:43" s="17" customFormat="1" ht="12.75" hidden="1" customHeight="1" thickBot="1">
      <c r="A1559" s="126">
        <v>153624000</v>
      </c>
      <c r="B1559" s="104"/>
      <c r="C1559" s="159" t="s">
        <v>454</v>
      </c>
      <c r="D1559" s="105"/>
      <c r="E1559" s="161"/>
      <c r="F1559" s="162"/>
      <c r="G1559" s="163"/>
      <c r="H1559" s="164"/>
      <c r="I1559" s="166"/>
      <c r="J1559" s="162"/>
      <c r="K1559" s="162"/>
      <c r="L1559" s="165"/>
      <c r="M1559" s="634"/>
      <c r="N1559" s="637"/>
      <c r="O1559" s="36"/>
      <c r="P1559" s="151" t="s">
        <v>1474</v>
      </c>
      <c r="Q1559" s="150"/>
      <c r="R1559" s="150" t="str">
        <f t="shared" si="162"/>
        <v/>
      </c>
      <c r="S1559" s="15"/>
      <c r="T1559" s="15"/>
      <c r="U1559" s="15"/>
      <c r="V1559" s="15"/>
      <c r="W1559" s="473"/>
      <c r="X1559" s="473"/>
      <c r="Y1559" s="15"/>
      <c r="Z1559" s="15"/>
      <c r="AA1559" s="15"/>
      <c r="AC1559" s="16"/>
      <c r="AD1559" s="16"/>
      <c r="AE1559" s="16"/>
      <c r="AF1559" s="16"/>
      <c r="AG1559" s="16"/>
      <c r="AH1559" s="16"/>
      <c r="AI1559" s="16"/>
      <c r="AJ1559" s="16"/>
      <c r="AK1559" s="16"/>
      <c r="AL1559" s="16"/>
      <c r="AM1559" s="16"/>
      <c r="AN1559" s="16"/>
      <c r="AO1559" s="16"/>
      <c r="AP1559" s="16"/>
      <c r="AQ1559" s="16"/>
    </row>
    <row r="1560" spans="1:43" s="17" customFormat="1" ht="12.75" hidden="1" customHeight="1" thickTop="1">
      <c r="A1560" s="126">
        <v>153609000</v>
      </c>
      <c r="B1560" s="95"/>
      <c r="C1560" s="152" t="s">
        <v>440</v>
      </c>
      <c r="D1560" s="46"/>
      <c r="E1560" s="153"/>
      <c r="F1560" s="154"/>
      <c r="G1560" s="155"/>
      <c r="H1560" s="156"/>
      <c r="I1560" s="174"/>
      <c r="J1560" s="154"/>
      <c r="K1560" s="154"/>
      <c r="L1560" s="157"/>
      <c r="M1560" s="648"/>
      <c r="N1560" s="625"/>
      <c r="O1560" s="36"/>
      <c r="P1560" s="151" t="s">
        <v>1474</v>
      </c>
      <c r="Q1560" s="150"/>
      <c r="R1560" s="150" t="str">
        <f t="shared" si="162"/>
        <v/>
      </c>
      <c r="S1560" s="15"/>
      <c r="T1560" s="15"/>
      <c r="U1560" s="15"/>
      <c r="V1560" s="15"/>
      <c r="W1560" s="473"/>
      <c r="X1560" s="473"/>
      <c r="Y1560" s="15"/>
      <c r="Z1560" s="15"/>
      <c r="AA1560" s="15"/>
      <c r="AC1560" s="16"/>
      <c r="AD1560" s="16"/>
      <c r="AE1560" s="16"/>
      <c r="AF1560" s="16"/>
      <c r="AG1560" s="16"/>
      <c r="AH1560" s="16"/>
      <c r="AI1560" s="16"/>
      <c r="AJ1560" s="16"/>
      <c r="AK1560" s="16"/>
      <c r="AL1560" s="16"/>
      <c r="AM1560" s="16"/>
      <c r="AN1560" s="16"/>
      <c r="AO1560" s="16"/>
      <c r="AP1560" s="16"/>
      <c r="AQ1560" s="16"/>
    </row>
    <row r="1561" spans="1:43" s="17" customFormat="1" ht="12.75" hidden="1" customHeight="1">
      <c r="A1561" s="126">
        <v>153610000</v>
      </c>
      <c r="B1561" s="72"/>
      <c r="C1561" s="144" t="s">
        <v>441</v>
      </c>
      <c r="D1561" s="46"/>
      <c r="E1561" s="145"/>
      <c r="F1561" s="146"/>
      <c r="G1561" s="147"/>
      <c r="H1561" s="148"/>
      <c r="I1561" s="158"/>
      <c r="J1561" s="146"/>
      <c r="K1561" s="146"/>
      <c r="L1561" s="149"/>
      <c r="M1561" s="623"/>
      <c r="N1561" s="626"/>
      <c r="O1561" s="36"/>
      <c r="P1561" s="151" t="s">
        <v>1474</v>
      </c>
      <c r="Q1561" s="150"/>
      <c r="R1561" s="150" t="str">
        <f t="shared" si="162"/>
        <v/>
      </c>
      <c r="S1561" s="15"/>
      <c r="T1561" s="15"/>
      <c r="U1561" s="15"/>
      <c r="V1561" s="15"/>
      <c r="W1561" s="473"/>
      <c r="X1561" s="473"/>
      <c r="Y1561" s="15"/>
      <c r="Z1561" s="15"/>
      <c r="AA1561" s="15"/>
      <c r="AC1561" s="16"/>
      <c r="AD1561" s="16"/>
      <c r="AE1561" s="16"/>
      <c r="AF1561" s="16"/>
      <c r="AG1561" s="16"/>
      <c r="AH1561" s="16"/>
      <c r="AI1561" s="16"/>
      <c r="AJ1561" s="16"/>
      <c r="AK1561" s="16"/>
      <c r="AL1561" s="16"/>
      <c r="AM1561" s="16"/>
      <c r="AN1561" s="16"/>
      <c r="AO1561" s="16"/>
      <c r="AP1561" s="16"/>
      <c r="AQ1561" s="16"/>
    </row>
    <row r="1562" spans="1:43" s="17" customFormat="1" ht="12.75" hidden="1" customHeight="1">
      <c r="A1562" s="126">
        <v>153639000</v>
      </c>
      <c r="B1562" s="72"/>
      <c r="C1562" s="144" t="s">
        <v>1349</v>
      </c>
      <c r="D1562" s="46"/>
      <c r="E1562" s="145"/>
      <c r="F1562" s="146"/>
      <c r="G1562" s="147"/>
      <c r="H1562" s="148"/>
      <c r="I1562" s="158"/>
      <c r="J1562" s="146"/>
      <c r="K1562" s="146"/>
      <c r="L1562" s="149"/>
      <c r="M1562" s="623"/>
      <c r="N1562" s="626"/>
      <c r="O1562" s="36"/>
      <c r="P1562" s="151" t="s">
        <v>1474</v>
      </c>
      <c r="Q1562" s="150"/>
      <c r="R1562" s="150" t="str">
        <f t="shared" si="162"/>
        <v/>
      </c>
      <c r="S1562" s="15"/>
      <c r="T1562" s="15"/>
      <c r="U1562" s="15"/>
      <c r="V1562" s="15"/>
      <c r="W1562" s="473"/>
      <c r="X1562" s="473"/>
      <c r="Y1562" s="15"/>
      <c r="Z1562" s="15"/>
      <c r="AA1562" s="15"/>
      <c r="AC1562" s="16"/>
      <c r="AD1562" s="16"/>
      <c r="AE1562" s="16"/>
      <c r="AF1562" s="16"/>
      <c r="AG1562" s="16"/>
      <c r="AH1562" s="16"/>
      <c r="AI1562" s="16"/>
      <c r="AJ1562" s="16"/>
      <c r="AK1562" s="16"/>
      <c r="AL1562" s="16"/>
      <c r="AM1562" s="16"/>
      <c r="AN1562" s="16"/>
      <c r="AO1562" s="16"/>
      <c r="AP1562" s="16"/>
      <c r="AQ1562" s="16"/>
    </row>
    <row r="1563" spans="1:43" s="17" customFormat="1" ht="12.75" hidden="1" customHeight="1">
      <c r="A1563" s="126">
        <v>153611000</v>
      </c>
      <c r="B1563" s="72"/>
      <c r="C1563" s="144" t="s">
        <v>442</v>
      </c>
      <c r="D1563" s="46"/>
      <c r="E1563" s="145"/>
      <c r="F1563" s="146"/>
      <c r="G1563" s="147"/>
      <c r="H1563" s="148"/>
      <c r="I1563" s="158"/>
      <c r="J1563" s="146"/>
      <c r="K1563" s="146"/>
      <c r="L1563" s="149"/>
      <c r="M1563" s="623"/>
      <c r="N1563" s="626"/>
      <c r="O1563" s="36"/>
      <c r="P1563" s="151" t="s">
        <v>1474</v>
      </c>
      <c r="Q1563" s="150"/>
      <c r="R1563" s="150" t="str">
        <f t="shared" si="162"/>
        <v/>
      </c>
      <c r="S1563" s="15"/>
      <c r="T1563" s="15"/>
      <c r="U1563" s="15"/>
      <c r="V1563" s="15"/>
      <c r="W1563" s="473"/>
      <c r="X1563" s="473"/>
      <c r="Y1563" s="15"/>
      <c r="Z1563" s="15"/>
      <c r="AA1563" s="15"/>
      <c r="AC1563" s="16"/>
      <c r="AD1563" s="16"/>
      <c r="AE1563" s="16"/>
      <c r="AF1563" s="16"/>
      <c r="AG1563" s="16"/>
      <c r="AH1563" s="16"/>
      <c r="AI1563" s="16"/>
      <c r="AJ1563" s="16"/>
      <c r="AK1563" s="16"/>
      <c r="AL1563" s="16"/>
      <c r="AM1563" s="16"/>
      <c r="AN1563" s="16"/>
      <c r="AO1563" s="16"/>
      <c r="AP1563" s="16"/>
      <c r="AQ1563" s="16"/>
    </row>
    <row r="1564" spans="1:43" s="17" customFormat="1" ht="12.75" hidden="1" customHeight="1">
      <c r="A1564" s="126">
        <v>153641000</v>
      </c>
      <c r="B1564" s="72"/>
      <c r="C1564" s="144" t="s">
        <v>470</v>
      </c>
      <c r="D1564" s="46"/>
      <c r="E1564" s="145"/>
      <c r="F1564" s="146"/>
      <c r="G1564" s="147"/>
      <c r="H1564" s="148"/>
      <c r="I1564" s="158"/>
      <c r="J1564" s="146"/>
      <c r="K1564" s="146"/>
      <c r="L1564" s="149"/>
      <c r="M1564" s="623"/>
      <c r="N1564" s="626"/>
      <c r="O1564" s="36"/>
      <c r="P1564" s="151" t="s">
        <v>1474</v>
      </c>
      <c r="Q1564" s="150"/>
      <c r="R1564" s="150" t="str">
        <f t="shared" si="162"/>
        <v/>
      </c>
      <c r="S1564" s="15"/>
      <c r="T1564" s="15"/>
      <c r="U1564" s="15"/>
      <c r="V1564" s="15"/>
      <c r="W1564" s="473"/>
      <c r="X1564" s="473"/>
      <c r="Y1564" s="15"/>
      <c r="Z1564" s="15"/>
      <c r="AA1564" s="15"/>
      <c r="AC1564" s="16"/>
      <c r="AD1564" s="16"/>
      <c r="AE1564" s="16"/>
      <c r="AF1564" s="16"/>
      <c r="AG1564" s="16"/>
      <c r="AH1564" s="16"/>
      <c r="AI1564" s="16"/>
      <c r="AJ1564" s="16"/>
      <c r="AK1564" s="16"/>
      <c r="AL1564" s="16"/>
      <c r="AM1564" s="16"/>
      <c r="AN1564" s="16"/>
      <c r="AO1564" s="16"/>
      <c r="AP1564" s="16"/>
      <c r="AQ1564" s="16"/>
    </row>
    <row r="1565" spans="1:43" s="17" customFormat="1" ht="12.75" hidden="1" customHeight="1">
      <c r="A1565" s="126">
        <v>153612000</v>
      </c>
      <c r="B1565" s="72"/>
      <c r="C1565" s="144" t="s">
        <v>443</v>
      </c>
      <c r="D1565" s="46"/>
      <c r="E1565" s="145"/>
      <c r="F1565" s="146"/>
      <c r="G1565" s="147"/>
      <c r="H1565" s="148"/>
      <c r="I1565" s="158"/>
      <c r="J1565" s="146"/>
      <c r="K1565" s="146"/>
      <c r="L1565" s="149"/>
      <c r="M1565" s="623"/>
      <c r="N1565" s="626"/>
      <c r="O1565" s="36"/>
      <c r="P1565" s="151" t="s">
        <v>1474</v>
      </c>
      <c r="Q1565" s="150"/>
      <c r="R1565" s="150" t="str">
        <f t="shared" si="162"/>
        <v/>
      </c>
      <c r="S1565" s="15"/>
      <c r="T1565" s="15"/>
      <c r="U1565" s="15"/>
      <c r="V1565" s="15"/>
      <c r="W1565" s="473"/>
      <c r="X1565" s="473"/>
      <c r="Y1565" s="15"/>
      <c r="Z1565" s="15"/>
      <c r="AA1565" s="15"/>
      <c r="AC1565" s="16"/>
      <c r="AD1565" s="16"/>
      <c r="AE1565" s="16"/>
      <c r="AF1565" s="16"/>
      <c r="AG1565" s="16"/>
      <c r="AH1565" s="16"/>
      <c r="AI1565" s="16"/>
      <c r="AJ1565" s="16"/>
      <c r="AK1565" s="16"/>
      <c r="AL1565" s="16"/>
      <c r="AM1565" s="16"/>
      <c r="AN1565" s="16"/>
      <c r="AO1565" s="16"/>
      <c r="AP1565" s="16"/>
      <c r="AQ1565" s="16"/>
    </row>
    <row r="1566" spans="1:43" s="17" customFormat="1" ht="12.75" hidden="1" customHeight="1">
      <c r="A1566" s="126">
        <v>153636000</v>
      </c>
      <c r="B1566" s="72"/>
      <c r="C1566" s="144" t="s">
        <v>466</v>
      </c>
      <c r="D1566" s="46"/>
      <c r="E1566" s="145"/>
      <c r="F1566" s="146"/>
      <c r="G1566" s="147"/>
      <c r="H1566" s="148"/>
      <c r="I1566" s="158"/>
      <c r="J1566" s="146"/>
      <c r="K1566" s="146"/>
      <c r="L1566" s="149"/>
      <c r="M1566" s="623"/>
      <c r="N1566" s="626"/>
      <c r="O1566" s="36"/>
      <c r="P1566" s="151" t="s">
        <v>1474</v>
      </c>
      <c r="Q1566" s="150"/>
      <c r="R1566" s="150" t="str">
        <f t="shared" si="162"/>
        <v/>
      </c>
      <c r="S1566" s="15"/>
      <c r="T1566" s="15"/>
      <c r="U1566" s="15"/>
      <c r="V1566" s="15"/>
      <c r="W1566" s="473"/>
      <c r="X1566" s="473"/>
      <c r="Y1566" s="15"/>
      <c r="Z1566" s="15"/>
      <c r="AA1566" s="15"/>
      <c r="AC1566" s="16"/>
      <c r="AD1566" s="16"/>
      <c r="AE1566" s="16"/>
      <c r="AF1566" s="16"/>
      <c r="AG1566" s="16"/>
      <c r="AH1566" s="16"/>
      <c r="AI1566" s="16"/>
      <c r="AJ1566" s="16"/>
      <c r="AK1566" s="16"/>
      <c r="AL1566" s="16"/>
      <c r="AM1566" s="16"/>
      <c r="AN1566" s="16"/>
      <c r="AO1566" s="16"/>
      <c r="AP1566" s="16"/>
      <c r="AQ1566" s="16"/>
    </row>
    <row r="1567" spans="1:43" s="17" customFormat="1" ht="12.75" hidden="1" customHeight="1">
      <c r="A1567" s="126">
        <v>153613000</v>
      </c>
      <c r="B1567" s="72"/>
      <c r="C1567" s="144" t="s">
        <v>444</v>
      </c>
      <c r="D1567" s="46"/>
      <c r="E1567" s="145"/>
      <c r="F1567" s="146"/>
      <c r="G1567" s="147"/>
      <c r="H1567" s="148"/>
      <c r="I1567" s="158"/>
      <c r="J1567" s="146"/>
      <c r="K1567" s="146"/>
      <c r="L1567" s="149"/>
      <c r="M1567" s="623"/>
      <c r="N1567" s="626"/>
      <c r="O1567" s="36"/>
      <c r="P1567" s="151" t="s">
        <v>1474</v>
      </c>
      <c r="Q1567" s="150"/>
      <c r="R1567" s="150" t="str">
        <f t="shared" si="162"/>
        <v/>
      </c>
      <c r="S1567" s="15"/>
      <c r="T1567" s="15"/>
      <c r="U1567" s="15"/>
      <c r="V1567" s="15"/>
      <c r="W1567" s="473"/>
      <c r="X1567" s="473"/>
      <c r="Y1567" s="15"/>
      <c r="Z1567" s="15"/>
      <c r="AA1567" s="15"/>
      <c r="AC1567" s="16"/>
      <c r="AD1567" s="16"/>
      <c r="AE1567" s="16"/>
      <c r="AF1567" s="16"/>
      <c r="AG1567" s="16"/>
      <c r="AH1567" s="16"/>
      <c r="AI1567" s="16"/>
      <c r="AJ1567" s="16"/>
      <c r="AK1567" s="16"/>
      <c r="AL1567" s="16"/>
      <c r="AM1567" s="16"/>
      <c r="AN1567" s="16"/>
      <c r="AO1567" s="16"/>
      <c r="AP1567" s="16"/>
      <c r="AQ1567" s="16"/>
    </row>
    <row r="1568" spans="1:43" s="17" customFormat="1" ht="12.75" hidden="1" customHeight="1">
      <c r="A1568" s="126">
        <v>153614000</v>
      </c>
      <c r="B1568" s="72"/>
      <c r="C1568" s="144" t="s">
        <v>445</v>
      </c>
      <c r="D1568" s="46"/>
      <c r="E1568" s="145"/>
      <c r="F1568" s="146"/>
      <c r="G1568" s="147"/>
      <c r="H1568" s="148"/>
      <c r="I1568" s="158"/>
      <c r="J1568" s="146"/>
      <c r="K1568" s="146"/>
      <c r="L1568" s="149"/>
      <c r="M1568" s="623"/>
      <c r="N1568" s="626"/>
      <c r="O1568" s="36"/>
      <c r="P1568" s="151" t="s">
        <v>1474</v>
      </c>
      <c r="Q1568" s="150"/>
      <c r="R1568" s="150" t="str">
        <f t="shared" si="162"/>
        <v/>
      </c>
      <c r="S1568" s="15"/>
      <c r="T1568" s="15"/>
      <c r="U1568" s="15"/>
      <c r="V1568" s="15"/>
      <c r="W1568" s="473"/>
      <c r="X1568" s="473"/>
      <c r="Y1568" s="15"/>
      <c r="Z1568" s="15"/>
      <c r="AA1568" s="15"/>
      <c r="AC1568" s="16"/>
      <c r="AD1568" s="16"/>
      <c r="AE1568" s="16"/>
      <c r="AF1568" s="16"/>
      <c r="AG1568" s="16"/>
      <c r="AH1568" s="16"/>
      <c r="AI1568" s="16"/>
      <c r="AJ1568" s="16"/>
      <c r="AK1568" s="16"/>
      <c r="AL1568" s="16"/>
      <c r="AM1568" s="16"/>
      <c r="AN1568" s="16"/>
      <c r="AO1568" s="16"/>
      <c r="AP1568" s="16"/>
      <c r="AQ1568" s="16"/>
    </row>
    <row r="1569" spans="1:43" s="17" customFormat="1" ht="12.75" hidden="1" customHeight="1">
      <c r="A1569" s="126">
        <v>153634000</v>
      </c>
      <c r="B1569" s="72"/>
      <c r="C1569" s="144" t="s">
        <v>464</v>
      </c>
      <c r="D1569" s="46"/>
      <c r="E1569" s="145"/>
      <c r="F1569" s="146"/>
      <c r="G1569" s="147"/>
      <c r="H1569" s="148"/>
      <c r="I1569" s="158"/>
      <c r="J1569" s="146"/>
      <c r="K1569" s="146"/>
      <c r="L1569" s="149"/>
      <c r="M1569" s="623"/>
      <c r="N1569" s="626"/>
      <c r="O1569" s="36"/>
      <c r="P1569" s="151" t="s">
        <v>1474</v>
      </c>
      <c r="Q1569" s="150"/>
      <c r="R1569" s="150" t="str">
        <f t="shared" si="162"/>
        <v/>
      </c>
      <c r="S1569" s="15"/>
      <c r="T1569" s="15"/>
      <c r="U1569" s="15"/>
      <c r="V1569" s="15"/>
      <c r="W1569" s="473"/>
      <c r="X1569" s="473"/>
      <c r="Y1569" s="15"/>
      <c r="Z1569" s="15"/>
      <c r="AA1569" s="15"/>
      <c r="AC1569" s="16"/>
      <c r="AD1569" s="16"/>
      <c r="AE1569" s="16"/>
      <c r="AF1569" s="16"/>
      <c r="AG1569" s="16"/>
      <c r="AH1569" s="16"/>
      <c r="AI1569" s="16"/>
      <c r="AJ1569" s="16"/>
      <c r="AK1569" s="16"/>
      <c r="AL1569" s="16"/>
      <c r="AM1569" s="16"/>
      <c r="AN1569" s="16"/>
      <c r="AO1569" s="16"/>
      <c r="AP1569" s="16"/>
      <c r="AQ1569" s="16"/>
    </row>
    <row r="1570" spans="1:43" s="17" customFormat="1" ht="12.75" hidden="1" customHeight="1">
      <c r="A1570" s="126">
        <v>153615000</v>
      </c>
      <c r="B1570" s="72"/>
      <c r="C1570" s="144" t="s">
        <v>446</v>
      </c>
      <c r="D1570" s="46"/>
      <c r="E1570" s="145"/>
      <c r="F1570" s="146"/>
      <c r="G1570" s="147"/>
      <c r="H1570" s="148"/>
      <c r="I1570" s="158"/>
      <c r="J1570" s="146"/>
      <c r="K1570" s="146"/>
      <c r="L1570" s="149"/>
      <c r="M1570" s="623"/>
      <c r="N1570" s="626"/>
      <c r="O1570" s="36"/>
      <c r="P1570" s="151" t="s">
        <v>1474</v>
      </c>
      <c r="Q1570" s="150"/>
      <c r="R1570" s="150" t="str">
        <f t="shared" si="162"/>
        <v/>
      </c>
      <c r="S1570" s="15"/>
      <c r="T1570" s="15"/>
      <c r="U1570" s="15"/>
      <c r="V1570" s="15"/>
      <c r="W1570" s="473"/>
      <c r="X1570" s="473"/>
      <c r="Y1570" s="15"/>
      <c r="Z1570" s="15"/>
      <c r="AA1570" s="15"/>
      <c r="AC1570" s="16"/>
      <c r="AD1570" s="16"/>
      <c r="AE1570" s="16"/>
      <c r="AF1570" s="16"/>
      <c r="AG1570" s="16"/>
      <c r="AH1570" s="16"/>
      <c r="AI1570" s="16"/>
      <c r="AJ1570" s="16"/>
      <c r="AK1570" s="16"/>
      <c r="AL1570" s="16"/>
      <c r="AM1570" s="16"/>
      <c r="AN1570" s="16"/>
      <c r="AO1570" s="16"/>
      <c r="AP1570" s="16"/>
      <c r="AQ1570" s="16"/>
    </row>
    <row r="1571" spans="1:43" s="17" customFormat="1" ht="12.75" hidden="1" customHeight="1">
      <c r="A1571" s="126">
        <v>153616000</v>
      </c>
      <c r="B1571" s="72"/>
      <c r="C1571" s="144" t="s">
        <v>447</v>
      </c>
      <c r="D1571" s="46"/>
      <c r="E1571" s="145"/>
      <c r="F1571" s="146"/>
      <c r="G1571" s="147"/>
      <c r="H1571" s="148"/>
      <c r="I1571" s="158"/>
      <c r="J1571" s="146"/>
      <c r="K1571" s="146"/>
      <c r="L1571" s="149"/>
      <c r="M1571" s="623"/>
      <c r="N1571" s="626"/>
      <c r="O1571" s="36"/>
      <c r="P1571" s="151" t="s">
        <v>1474</v>
      </c>
      <c r="Q1571" s="150"/>
      <c r="R1571" s="150" t="str">
        <f t="shared" si="162"/>
        <v/>
      </c>
      <c r="S1571" s="15"/>
      <c r="T1571" s="15"/>
      <c r="U1571" s="15"/>
      <c r="V1571" s="15"/>
      <c r="W1571" s="473"/>
      <c r="X1571" s="473"/>
      <c r="Y1571" s="15"/>
      <c r="Z1571" s="15"/>
      <c r="AA1571" s="15"/>
      <c r="AC1571" s="16"/>
      <c r="AD1571" s="16"/>
      <c r="AE1571" s="16"/>
      <c r="AF1571" s="16"/>
      <c r="AG1571" s="16"/>
      <c r="AH1571" s="16"/>
      <c r="AI1571" s="16"/>
      <c r="AJ1571" s="16"/>
      <c r="AK1571" s="16"/>
      <c r="AL1571" s="16"/>
      <c r="AM1571" s="16"/>
      <c r="AN1571" s="16"/>
      <c r="AO1571" s="16"/>
      <c r="AP1571" s="16"/>
      <c r="AQ1571" s="16"/>
    </row>
    <row r="1572" spans="1:43" s="17" customFormat="1" ht="12.75" hidden="1" customHeight="1">
      <c r="A1572" s="126">
        <v>153617000</v>
      </c>
      <c r="B1572" s="72"/>
      <c r="C1572" s="73" t="s">
        <v>639</v>
      </c>
      <c r="D1572" s="46"/>
      <c r="E1572" s="145"/>
      <c r="F1572" s="146"/>
      <c r="G1572" s="147"/>
      <c r="H1572" s="148"/>
      <c r="I1572" s="158"/>
      <c r="J1572" s="146"/>
      <c r="K1572" s="146"/>
      <c r="L1572" s="149"/>
      <c r="M1572" s="623"/>
      <c r="N1572" s="626"/>
      <c r="O1572" s="36"/>
      <c r="P1572" s="151" t="s">
        <v>1473</v>
      </c>
      <c r="Q1572" s="150"/>
      <c r="R1572" s="150" t="str">
        <f t="shared" si="162"/>
        <v/>
      </c>
      <c r="S1572" s="15"/>
      <c r="T1572" s="15"/>
      <c r="U1572" s="15"/>
      <c r="V1572" s="15"/>
      <c r="W1572" s="473"/>
      <c r="X1572" s="473"/>
      <c r="Y1572" s="15"/>
      <c r="Z1572" s="15"/>
      <c r="AA1572" s="15"/>
      <c r="AC1572" s="16"/>
      <c r="AD1572" s="16"/>
      <c r="AE1572" s="16"/>
      <c r="AF1572" s="16"/>
      <c r="AG1572" s="16"/>
      <c r="AH1572" s="16"/>
      <c r="AI1572" s="16"/>
      <c r="AJ1572" s="16"/>
      <c r="AK1572" s="16"/>
      <c r="AL1572" s="16"/>
      <c r="AM1572" s="16"/>
      <c r="AN1572" s="16"/>
      <c r="AO1572" s="16"/>
      <c r="AP1572" s="16"/>
      <c r="AQ1572" s="16"/>
    </row>
    <row r="1573" spans="1:43" s="17" customFormat="1" ht="12.75" hidden="1" customHeight="1">
      <c r="A1573" s="126">
        <v>153631000</v>
      </c>
      <c r="B1573" s="72"/>
      <c r="C1573" s="144" t="s">
        <v>461</v>
      </c>
      <c r="D1573" s="46"/>
      <c r="E1573" s="145"/>
      <c r="F1573" s="146"/>
      <c r="G1573" s="147"/>
      <c r="H1573" s="148"/>
      <c r="I1573" s="158"/>
      <c r="J1573" s="146"/>
      <c r="K1573" s="146"/>
      <c r="L1573" s="149"/>
      <c r="M1573" s="623"/>
      <c r="N1573" s="626"/>
      <c r="O1573" s="36"/>
      <c r="P1573" s="151" t="s">
        <v>1474</v>
      </c>
      <c r="Q1573" s="150"/>
      <c r="R1573" s="150" t="str">
        <f t="shared" si="162"/>
        <v/>
      </c>
      <c r="S1573" s="15"/>
      <c r="T1573" s="15"/>
      <c r="U1573" s="15"/>
      <c r="V1573" s="15"/>
      <c r="W1573" s="473"/>
      <c r="X1573" s="473"/>
      <c r="Y1573" s="15"/>
      <c r="Z1573" s="15"/>
      <c r="AA1573" s="15"/>
      <c r="AC1573" s="16"/>
      <c r="AD1573" s="16"/>
      <c r="AE1573" s="16"/>
      <c r="AF1573" s="16"/>
      <c r="AG1573" s="16"/>
      <c r="AH1573" s="16"/>
      <c r="AI1573" s="16"/>
      <c r="AJ1573" s="16"/>
      <c r="AK1573" s="16"/>
      <c r="AL1573" s="16"/>
      <c r="AM1573" s="16"/>
      <c r="AN1573" s="16"/>
      <c r="AO1573" s="16"/>
      <c r="AP1573" s="16"/>
      <c r="AQ1573" s="16"/>
    </row>
    <row r="1574" spans="1:43" s="17" customFormat="1" ht="12.75" hidden="1" customHeight="1">
      <c r="A1574" s="126">
        <v>153618000</v>
      </c>
      <c r="B1574" s="72"/>
      <c r="C1574" s="144" t="s">
        <v>448</v>
      </c>
      <c r="D1574" s="46"/>
      <c r="E1574" s="145"/>
      <c r="F1574" s="146"/>
      <c r="G1574" s="147"/>
      <c r="H1574" s="148"/>
      <c r="I1574" s="158"/>
      <c r="J1574" s="146"/>
      <c r="K1574" s="146"/>
      <c r="L1574" s="149"/>
      <c r="M1574" s="623"/>
      <c r="N1574" s="626"/>
      <c r="O1574" s="36"/>
      <c r="P1574" s="151" t="s">
        <v>1474</v>
      </c>
      <c r="Q1574" s="150"/>
      <c r="R1574" s="150" t="str">
        <f t="shared" si="162"/>
        <v/>
      </c>
      <c r="S1574" s="15"/>
      <c r="T1574" s="15"/>
      <c r="U1574" s="15"/>
      <c r="V1574" s="15"/>
      <c r="W1574" s="473"/>
      <c r="X1574" s="473"/>
      <c r="Y1574" s="15"/>
      <c r="Z1574" s="15"/>
      <c r="AA1574" s="15"/>
      <c r="AC1574" s="16"/>
      <c r="AD1574" s="16"/>
      <c r="AE1574" s="16"/>
      <c r="AF1574" s="16"/>
      <c r="AG1574" s="16"/>
      <c r="AH1574" s="16"/>
      <c r="AI1574" s="16"/>
      <c r="AJ1574" s="16"/>
      <c r="AK1574" s="16"/>
      <c r="AL1574" s="16"/>
      <c r="AM1574" s="16"/>
      <c r="AN1574" s="16"/>
      <c r="AO1574" s="16"/>
      <c r="AP1574" s="16"/>
      <c r="AQ1574" s="16"/>
    </row>
    <row r="1575" spans="1:43" s="17" customFormat="1" ht="12.75" hidden="1" customHeight="1">
      <c r="A1575" s="126">
        <v>153619000</v>
      </c>
      <c r="B1575" s="72"/>
      <c r="C1575" s="144" t="s">
        <v>449</v>
      </c>
      <c r="D1575" s="46"/>
      <c r="E1575" s="145"/>
      <c r="F1575" s="146"/>
      <c r="G1575" s="147"/>
      <c r="H1575" s="148"/>
      <c r="I1575" s="158"/>
      <c r="J1575" s="146"/>
      <c r="K1575" s="146"/>
      <c r="L1575" s="149"/>
      <c r="M1575" s="623"/>
      <c r="N1575" s="626"/>
      <c r="O1575" s="36"/>
      <c r="P1575" s="151" t="s">
        <v>1474</v>
      </c>
      <c r="Q1575" s="150"/>
      <c r="R1575" s="150" t="str">
        <f t="shared" si="162"/>
        <v/>
      </c>
      <c r="S1575" s="15"/>
      <c r="T1575" s="15"/>
      <c r="U1575" s="15"/>
      <c r="V1575" s="15"/>
      <c r="W1575" s="473"/>
      <c r="X1575" s="473"/>
      <c r="Y1575" s="15"/>
      <c r="Z1575" s="15"/>
      <c r="AA1575" s="15"/>
      <c r="AC1575" s="16"/>
      <c r="AD1575" s="16"/>
      <c r="AE1575" s="16"/>
      <c r="AF1575" s="16"/>
      <c r="AG1575" s="16"/>
      <c r="AH1575" s="16"/>
      <c r="AI1575" s="16"/>
      <c r="AJ1575" s="16"/>
      <c r="AK1575" s="16"/>
      <c r="AL1575" s="16"/>
      <c r="AM1575" s="16"/>
      <c r="AN1575" s="16"/>
      <c r="AO1575" s="16"/>
      <c r="AP1575" s="16"/>
      <c r="AQ1575" s="16"/>
    </row>
    <row r="1576" spans="1:43" s="17" customFormat="1" ht="12.75" hidden="1" customHeight="1">
      <c r="A1576" s="126">
        <v>153620000</v>
      </c>
      <c r="B1576" s="72"/>
      <c r="C1576" s="144" t="s">
        <v>450</v>
      </c>
      <c r="D1576" s="46"/>
      <c r="E1576" s="145"/>
      <c r="F1576" s="146"/>
      <c r="G1576" s="147"/>
      <c r="H1576" s="148"/>
      <c r="I1576" s="158"/>
      <c r="J1576" s="146"/>
      <c r="K1576" s="146"/>
      <c r="L1576" s="149"/>
      <c r="M1576" s="623"/>
      <c r="N1576" s="626"/>
      <c r="O1576" s="36"/>
      <c r="P1576" s="151" t="s">
        <v>1474</v>
      </c>
      <c r="Q1576" s="150"/>
      <c r="R1576" s="150" t="str">
        <f t="shared" si="162"/>
        <v/>
      </c>
      <c r="S1576" s="15"/>
      <c r="T1576" s="15"/>
      <c r="U1576" s="15"/>
      <c r="V1576" s="15"/>
      <c r="W1576" s="473"/>
      <c r="X1576" s="473"/>
      <c r="Y1576" s="15"/>
      <c r="Z1576" s="15"/>
      <c r="AA1576" s="15"/>
      <c r="AC1576" s="16"/>
      <c r="AD1576" s="16"/>
      <c r="AE1576" s="16"/>
      <c r="AF1576" s="16"/>
      <c r="AG1576" s="16"/>
      <c r="AH1576" s="16"/>
      <c r="AI1576" s="16"/>
      <c r="AJ1576" s="16"/>
      <c r="AK1576" s="16"/>
      <c r="AL1576" s="16"/>
      <c r="AM1576" s="16"/>
      <c r="AN1576" s="16"/>
      <c r="AO1576" s="16"/>
      <c r="AP1576" s="16"/>
      <c r="AQ1576" s="16"/>
    </row>
    <row r="1577" spans="1:43" s="17" customFormat="1" ht="12.75" hidden="1" customHeight="1">
      <c r="A1577" s="126">
        <v>153621000</v>
      </c>
      <c r="B1577" s="72"/>
      <c r="C1577" s="144" t="s">
        <v>451</v>
      </c>
      <c r="D1577" s="46"/>
      <c r="E1577" s="145"/>
      <c r="F1577" s="146"/>
      <c r="G1577" s="147"/>
      <c r="H1577" s="148"/>
      <c r="I1577" s="158"/>
      <c r="J1577" s="146"/>
      <c r="K1577" s="146"/>
      <c r="L1577" s="149"/>
      <c r="M1577" s="623"/>
      <c r="N1577" s="626"/>
      <c r="O1577" s="36"/>
      <c r="P1577" s="151" t="s">
        <v>1474</v>
      </c>
      <c r="Q1577" s="150"/>
      <c r="R1577" s="150" t="str">
        <f t="shared" si="162"/>
        <v/>
      </c>
      <c r="S1577" s="15"/>
      <c r="T1577" s="15"/>
      <c r="U1577" s="15"/>
      <c r="V1577" s="15"/>
      <c r="W1577" s="473"/>
      <c r="X1577" s="473"/>
      <c r="Y1577" s="15"/>
      <c r="Z1577" s="15"/>
      <c r="AA1577" s="15"/>
      <c r="AC1577" s="16"/>
      <c r="AD1577" s="16"/>
      <c r="AE1577" s="16"/>
      <c r="AF1577" s="16"/>
      <c r="AG1577" s="16"/>
      <c r="AH1577" s="16"/>
      <c r="AI1577" s="16"/>
      <c r="AJ1577" s="16"/>
      <c r="AK1577" s="16"/>
      <c r="AL1577" s="16"/>
      <c r="AM1577" s="16"/>
      <c r="AN1577" s="16"/>
      <c r="AO1577" s="16"/>
      <c r="AP1577" s="16"/>
      <c r="AQ1577" s="16"/>
    </row>
    <row r="1578" spans="1:43" s="17" customFormat="1" ht="12.75" hidden="1" customHeight="1">
      <c r="A1578" s="126">
        <v>153635000</v>
      </c>
      <c r="B1578" s="72"/>
      <c r="C1578" s="144" t="s">
        <v>465</v>
      </c>
      <c r="D1578" s="46"/>
      <c r="E1578" s="145"/>
      <c r="F1578" s="146"/>
      <c r="G1578" s="147"/>
      <c r="H1578" s="148"/>
      <c r="I1578" s="158"/>
      <c r="J1578" s="146"/>
      <c r="K1578" s="146"/>
      <c r="L1578" s="149"/>
      <c r="M1578" s="623"/>
      <c r="N1578" s="626"/>
      <c r="O1578" s="36"/>
      <c r="P1578" s="151" t="s">
        <v>1474</v>
      </c>
      <c r="Q1578" s="150"/>
      <c r="R1578" s="150" t="str">
        <f t="shared" si="162"/>
        <v/>
      </c>
      <c r="S1578" s="15"/>
      <c r="T1578" s="15"/>
      <c r="U1578" s="15"/>
      <c r="V1578" s="15"/>
      <c r="W1578" s="473"/>
      <c r="X1578" s="473"/>
      <c r="Y1578" s="15"/>
      <c r="Z1578" s="15"/>
      <c r="AA1578" s="15"/>
      <c r="AC1578" s="16"/>
      <c r="AD1578" s="16"/>
      <c r="AE1578" s="16"/>
      <c r="AF1578" s="16"/>
      <c r="AG1578" s="16"/>
      <c r="AH1578" s="16"/>
      <c r="AI1578" s="16"/>
      <c r="AJ1578" s="16"/>
      <c r="AK1578" s="16"/>
      <c r="AL1578" s="16"/>
      <c r="AM1578" s="16"/>
      <c r="AN1578" s="16"/>
      <c r="AO1578" s="16"/>
      <c r="AP1578" s="16"/>
      <c r="AQ1578" s="16"/>
    </row>
    <row r="1579" spans="1:43" s="17" customFormat="1" ht="12.75" hidden="1" customHeight="1">
      <c r="A1579" s="126">
        <v>153622000</v>
      </c>
      <c r="B1579" s="72"/>
      <c r="C1579" s="144" t="s">
        <v>452</v>
      </c>
      <c r="D1579" s="46"/>
      <c r="E1579" s="145"/>
      <c r="F1579" s="146"/>
      <c r="G1579" s="147"/>
      <c r="H1579" s="148"/>
      <c r="I1579" s="158"/>
      <c r="J1579" s="146"/>
      <c r="K1579" s="146"/>
      <c r="L1579" s="149"/>
      <c r="M1579" s="623"/>
      <c r="N1579" s="626"/>
      <c r="O1579" s="36"/>
      <c r="P1579" s="151" t="s">
        <v>1474</v>
      </c>
      <c r="Q1579" s="150"/>
      <c r="R1579" s="150" t="str">
        <f t="shared" si="162"/>
        <v/>
      </c>
      <c r="S1579" s="15"/>
      <c r="T1579" s="15"/>
      <c r="U1579" s="15"/>
      <c r="V1579" s="15"/>
      <c r="W1579" s="473"/>
      <c r="X1579" s="473"/>
      <c r="Y1579" s="15"/>
      <c r="Z1579" s="15"/>
      <c r="AA1579" s="15"/>
      <c r="AC1579" s="16"/>
      <c r="AD1579" s="16"/>
      <c r="AE1579" s="16"/>
      <c r="AF1579" s="16"/>
      <c r="AG1579" s="16"/>
      <c r="AH1579" s="16"/>
      <c r="AI1579" s="16"/>
      <c r="AJ1579" s="16"/>
      <c r="AK1579" s="16"/>
      <c r="AL1579" s="16"/>
      <c r="AM1579" s="16"/>
      <c r="AN1579" s="16"/>
      <c r="AO1579" s="16"/>
      <c r="AP1579" s="16"/>
      <c r="AQ1579" s="16"/>
    </row>
    <row r="1580" spans="1:43" s="17" customFormat="1" ht="12.75" hidden="1" customHeight="1">
      <c r="A1580" s="126">
        <v>153623000</v>
      </c>
      <c r="B1580" s="72"/>
      <c r="C1580" s="144" t="s">
        <v>453</v>
      </c>
      <c r="D1580" s="46"/>
      <c r="E1580" s="145"/>
      <c r="F1580" s="146"/>
      <c r="G1580" s="147"/>
      <c r="H1580" s="148"/>
      <c r="I1580" s="158"/>
      <c r="J1580" s="146"/>
      <c r="K1580" s="146"/>
      <c r="L1580" s="149"/>
      <c r="M1580" s="623"/>
      <c r="N1580" s="626"/>
      <c r="O1580" s="36"/>
      <c r="P1580" s="151" t="s">
        <v>1474</v>
      </c>
      <c r="Q1580" s="150"/>
      <c r="R1580" s="150" t="str">
        <f t="shared" si="162"/>
        <v/>
      </c>
      <c r="S1580" s="15"/>
      <c r="T1580" s="15"/>
      <c r="U1580" s="15"/>
      <c r="V1580" s="15"/>
      <c r="W1580" s="473"/>
      <c r="X1580" s="473"/>
      <c r="Y1580" s="15"/>
      <c r="Z1580" s="15"/>
      <c r="AA1580" s="15"/>
      <c r="AC1580" s="16"/>
      <c r="AD1580" s="16"/>
      <c r="AE1580" s="16"/>
      <c r="AF1580" s="16"/>
      <c r="AG1580" s="16"/>
      <c r="AH1580" s="16"/>
      <c r="AI1580" s="16"/>
      <c r="AJ1580" s="16"/>
      <c r="AK1580" s="16"/>
      <c r="AL1580" s="16"/>
      <c r="AM1580" s="16"/>
      <c r="AN1580" s="16"/>
      <c r="AO1580" s="16"/>
      <c r="AP1580" s="16"/>
      <c r="AQ1580" s="16"/>
    </row>
    <row r="1581" spans="1:43" s="17" customFormat="1" ht="12.75" hidden="1" customHeight="1">
      <c r="A1581" s="126">
        <v>153625000</v>
      </c>
      <c r="B1581" s="72"/>
      <c r="C1581" s="144" t="s">
        <v>455</v>
      </c>
      <c r="D1581" s="46"/>
      <c r="E1581" s="145"/>
      <c r="F1581" s="146"/>
      <c r="G1581" s="147"/>
      <c r="H1581" s="148"/>
      <c r="I1581" s="158"/>
      <c r="J1581" s="146"/>
      <c r="K1581" s="146"/>
      <c r="L1581" s="149"/>
      <c r="M1581" s="623"/>
      <c r="N1581" s="626"/>
      <c r="O1581" s="36"/>
      <c r="P1581" s="151" t="s">
        <v>1474</v>
      </c>
      <c r="Q1581" s="150"/>
      <c r="R1581" s="150" t="str">
        <f t="shared" si="162"/>
        <v/>
      </c>
      <c r="S1581" s="15"/>
      <c r="T1581" s="15"/>
      <c r="U1581" s="15"/>
      <c r="V1581" s="15"/>
      <c r="W1581" s="473"/>
      <c r="X1581" s="473"/>
      <c r="Y1581" s="15"/>
      <c r="Z1581" s="15"/>
      <c r="AA1581" s="15"/>
      <c r="AC1581" s="16"/>
      <c r="AD1581" s="16"/>
      <c r="AE1581" s="16"/>
      <c r="AF1581" s="16"/>
      <c r="AG1581" s="16"/>
      <c r="AH1581" s="16"/>
      <c r="AI1581" s="16"/>
      <c r="AJ1581" s="16"/>
      <c r="AK1581" s="16"/>
      <c r="AL1581" s="16"/>
      <c r="AM1581" s="16"/>
      <c r="AN1581" s="16"/>
      <c r="AO1581" s="16"/>
      <c r="AP1581" s="16"/>
      <c r="AQ1581" s="16"/>
    </row>
    <row r="1582" spans="1:43" s="17" customFormat="1" ht="12.75" hidden="1" customHeight="1">
      <c r="A1582" s="126">
        <v>153640000</v>
      </c>
      <c r="B1582" s="72"/>
      <c r="C1582" s="144" t="s">
        <v>469</v>
      </c>
      <c r="D1582" s="46"/>
      <c r="E1582" s="145"/>
      <c r="F1582" s="146"/>
      <c r="G1582" s="147"/>
      <c r="H1582" s="148"/>
      <c r="I1582" s="158"/>
      <c r="J1582" s="146"/>
      <c r="K1582" s="146"/>
      <c r="L1582" s="149"/>
      <c r="M1582" s="623"/>
      <c r="N1582" s="626"/>
      <c r="O1582" s="36"/>
      <c r="P1582" s="151" t="s">
        <v>1474</v>
      </c>
      <c r="Q1582" s="150"/>
      <c r="R1582" s="150" t="str">
        <f t="shared" si="162"/>
        <v/>
      </c>
      <c r="S1582" s="15"/>
      <c r="T1582" s="15"/>
      <c r="U1582" s="15"/>
      <c r="V1582" s="15"/>
      <c r="W1582" s="473"/>
      <c r="X1582" s="473"/>
      <c r="Y1582" s="15"/>
      <c r="Z1582" s="15"/>
      <c r="AA1582" s="15"/>
      <c r="AC1582" s="16"/>
      <c r="AD1582" s="16"/>
      <c r="AE1582" s="16"/>
      <c r="AF1582" s="16"/>
      <c r="AG1582" s="16"/>
      <c r="AH1582" s="16"/>
      <c r="AI1582" s="16"/>
      <c r="AJ1582" s="16"/>
      <c r="AK1582" s="16"/>
      <c r="AL1582" s="16"/>
      <c r="AM1582" s="16"/>
      <c r="AN1582" s="16"/>
      <c r="AO1582" s="16"/>
      <c r="AP1582" s="16"/>
      <c r="AQ1582" s="16"/>
    </row>
    <row r="1583" spans="1:43" s="17" customFormat="1" ht="12.75" hidden="1" customHeight="1">
      <c r="A1583" s="126">
        <v>153638000</v>
      </c>
      <c r="B1583" s="72"/>
      <c r="C1583" s="144" t="s">
        <v>468</v>
      </c>
      <c r="D1583" s="46"/>
      <c r="E1583" s="145"/>
      <c r="F1583" s="146"/>
      <c r="G1583" s="147"/>
      <c r="H1583" s="148"/>
      <c r="I1583" s="158"/>
      <c r="J1583" s="146"/>
      <c r="K1583" s="146"/>
      <c r="L1583" s="149"/>
      <c r="M1583" s="623"/>
      <c r="N1583" s="626"/>
      <c r="O1583" s="36"/>
      <c r="P1583" s="151" t="s">
        <v>1474</v>
      </c>
      <c r="Q1583" s="150"/>
      <c r="R1583" s="150" t="str">
        <f t="shared" si="162"/>
        <v/>
      </c>
      <c r="S1583" s="15"/>
      <c r="T1583" s="15"/>
      <c r="U1583" s="15"/>
      <c r="V1583" s="15"/>
      <c r="W1583" s="473"/>
      <c r="X1583" s="473"/>
      <c r="Y1583" s="15"/>
      <c r="Z1583" s="15"/>
      <c r="AA1583" s="15"/>
      <c r="AC1583" s="16"/>
      <c r="AD1583" s="16"/>
      <c r="AE1583" s="16"/>
      <c r="AF1583" s="16"/>
      <c r="AG1583" s="16"/>
      <c r="AH1583" s="16"/>
      <c r="AI1583" s="16"/>
      <c r="AJ1583" s="16"/>
      <c r="AK1583" s="16"/>
      <c r="AL1583" s="16"/>
      <c r="AM1583" s="16"/>
      <c r="AN1583" s="16"/>
      <c r="AO1583" s="16"/>
      <c r="AP1583" s="16"/>
      <c r="AQ1583" s="16"/>
    </row>
    <row r="1584" spans="1:43" s="17" customFormat="1" ht="12.75" hidden="1" customHeight="1">
      <c r="A1584" s="126">
        <v>153626000</v>
      </c>
      <c r="B1584" s="72"/>
      <c r="C1584" s="144" t="s">
        <v>456</v>
      </c>
      <c r="D1584" s="46"/>
      <c r="E1584" s="145"/>
      <c r="F1584" s="146"/>
      <c r="G1584" s="147"/>
      <c r="H1584" s="148"/>
      <c r="I1584" s="158"/>
      <c r="J1584" s="146"/>
      <c r="K1584" s="146"/>
      <c r="L1584" s="149"/>
      <c r="M1584" s="623"/>
      <c r="N1584" s="626"/>
      <c r="O1584" s="36"/>
      <c r="P1584" s="151" t="s">
        <v>1474</v>
      </c>
      <c r="Q1584" s="150"/>
      <c r="R1584" s="150" t="str">
        <f t="shared" si="162"/>
        <v/>
      </c>
      <c r="S1584" s="15"/>
      <c r="T1584" s="15"/>
      <c r="U1584" s="15"/>
      <c r="V1584" s="15"/>
      <c r="W1584" s="473"/>
      <c r="X1584" s="473"/>
      <c r="Y1584" s="15"/>
      <c r="Z1584" s="15"/>
      <c r="AA1584" s="15"/>
      <c r="AC1584" s="16"/>
      <c r="AD1584" s="16"/>
      <c r="AE1584" s="16"/>
      <c r="AF1584" s="16"/>
      <c r="AG1584" s="16"/>
      <c r="AH1584" s="16"/>
      <c r="AI1584" s="16"/>
      <c r="AJ1584" s="16"/>
      <c r="AK1584" s="16"/>
      <c r="AL1584" s="16"/>
      <c r="AM1584" s="16"/>
      <c r="AN1584" s="16"/>
      <c r="AO1584" s="16"/>
      <c r="AP1584" s="16"/>
      <c r="AQ1584" s="16"/>
    </row>
    <row r="1585" spans="1:43" s="17" customFormat="1" ht="12.75" hidden="1" customHeight="1">
      <c r="A1585" s="126">
        <v>153627000</v>
      </c>
      <c r="B1585" s="72"/>
      <c r="C1585" s="144" t="s">
        <v>457</v>
      </c>
      <c r="D1585" s="46"/>
      <c r="E1585" s="145"/>
      <c r="F1585" s="146"/>
      <c r="G1585" s="147"/>
      <c r="H1585" s="148"/>
      <c r="I1585" s="158"/>
      <c r="J1585" s="146"/>
      <c r="K1585" s="146"/>
      <c r="L1585" s="149"/>
      <c r="M1585" s="623"/>
      <c r="N1585" s="626"/>
      <c r="O1585" s="36"/>
      <c r="P1585" s="151" t="s">
        <v>1474</v>
      </c>
      <c r="Q1585" s="150"/>
      <c r="R1585" s="150" t="str">
        <f t="shared" si="162"/>
        <v/>
      </c>
      <c r="S1585" s="15"/>
      <c r="T1585" s="15"/>
      <c r="U1585" s="15"/>
      <c r="V1585" s="15"/>
      <c r="W1585" s="473"/>
      <c r="X1585" s="473"/>
      <c r="Y1585" s="15"/>
      <c r="Z1585" s="15"/>
      <c r="AA1585" s="15"/>
      <c r="AC1585" s="16"/>
      <c r="AD1585" s="16"/>
      <c r="AE1585" s="16"/>
      <c r="AF1585" s="16"/>
      <c r="AG1585" s="16"/>
      <c r="AH1585" s="16"/>
      <c r="AI1585" s="16"/>
      <c r="AJ1585" s="16"/>
      <c r="AK1585" s="16"/>
      <c r="AL1585" s="16"/>
      <c r="AM1585" s="16"/>
      <c r="AN1585" s="16"/>
      <c r="AO1585" s="16"/>
      <c r="AP1585" s="16"/>
      <c r="AQ1585" s="16"/>
    </row>
    <row r="1586" spans="1:43" s="17" customFormat="1" ht="12.75" hidden="1" customHeight="1">
      <c r="A1586" s="126">
        <v>153628000</v>
      </c>
      <c r="B1586" s="72"/>
      <c r="C1586" s="144" t="s">
        <v>458</v>
      </c>
      <c r="D1586" s="46"/>
      <c r="E1586" s="145"/>
      <c r="F1586" s="146"/>
      <c r="G1586" s="147"/>
      <c r="H1586" s="148"/>
      <c r="I1586" s="158"/>
      <c r="J1586" s="146"/>
      <c r="K1586" s="146"/>
      <c r="L1586" s="149"/>
      <c r="M1586" s="623"/>
      <c r="N1586" s="626"/>
      <c r="O1586" s="36"/>
      <c r="P1586" s="151" t="s">
        <v>1474</v>
      </c>
      <c r="Q1586" s="150"/>
      <c r="R1586" s="150" t="str">
        <f t="shared" si="162"/>
        <v/>
      </c>
      <c r="S1586" s="15"/>
      <c r="T1586" s="15"/>
      <c r="U1586" s="15"/>
      <c r="V1586" s="15"/>
      <c r="W1586" s="473"/>
      <c r="X1586" s="473"/>
      <c r="Y1586" s="15"/>
      <c r="Z1586" s="15"/>
      <c r="AA1586" s="15"/>
      <c r="AC1586" s="16"/>
      <c r="AD1586" s="16"/>
      <c r="AE1586" s="16"/>
      <c r="AF1586" s="16"/>
      <c r="AG1586" s="16"/>
      <c r="AH1586" s="16"/>
      <c r="AI1586" s="16"/>
      <c r="AJ1586" s="16"/>
      <c r="AK1586" s="16"/>
      <c r="AL1586" s="16"/>
      <c r="AM1586" s="16"/>
      <c r="AN1586" s="16"/>
      <c r="AO1586" s="16"/>
      <c r="AP1586" s="16"/>
      <c r="AQ1586" s="16"/>
    </row>
    <row r="1587" spans="1:43" s="17" customFormat="1" ht="12.75" hidden="1" customHeight="1">
      <c r="A1587" s="126">
        <v>153629000</v>
      </c>
      <c r="B1587" s="72"/>
      <c r="C1587" s="144" t="s">
        <v>459</v>
      </c>
      <c r="D1587" s="46"/>
      <c r="E1587" s="145"/>
      <c r="F1587" s="146"/>
      <c r="G1587" s="147"/>
      <c r="H1587" s="148"/>
      <c r="I1587" s="158"/>
      <c r="J1587" s="146"/>
      <c r="K1587" s="146"/>
      <c r="L1587" s="149"/>
      <c r="M1587" s="623"/>
      <c r="N1587" s="626"/>
      <c r="O1587" s="36"/>
      <c r="P1587" s="151" t="s">
        <v>1474</v>
      </c>
      <c r="Q1587" s="150"/>
      <c r="R1587" s="150" t="str">
        <f t="shared" si="162"/>
        <v/>
      </c>
      <c r="S1587" s="15"/>
      <c r="T1587" s="15"/>
      <c r="U1587" s="15"/>
      <c r="V1587" s="15"/>
      <c r="W1587" s="473"/>
      <c r="X1587" s="473"/>
      <c r="Y1587" s="15"/>
      <c r="Z1587" s="15"/>
      <c r="AA1587" s="15"/>
      <c r="AC1587" s="16"/>
      <c r="AD1587" s="16"/>
      <c r="AE1587" s="16"/>
      <c r="AF1587" s="16"/>
      <c r="AG1587" s="16"/>
      <c r="AH1587" s="16"/>
      <c r="AI1587" s="16"/>
      <c r="AJ1587" s="16"/>
      <c r="AK1587" s="16"/>
      <c r="AL1587" s="16"/>
      <c r="AM1587" s="16"/>
      <c r="AN1587" s="16"/>
      <c r="AO1587" s="16"/>
      <c r="AP1587" s="16"/>
      <c r="AQ1587" s="16"/>
    </row>
    <row r="1588" spans="1:43" s="17" customFormat="1" ht="12.75" hidden="1" customHeight="1" thickBot="1">
      <c r="A1588" s="126">
        <v>153630000</v>
      </c>
      <c r="B1588" s="74"/>
      <c r="C1588" s="167" t="s">
        <v>460</v>
      </c>
      <c r="D1588" s="46"/>
      <c r="E1588" s="145"/>
      <c r="F1588" s="146"/>
      <c r="G1588" s="147"/>
      <c r="H1588" s="148"/>
      <c r="I1588" s="158"/>
      <c r="J1588" s="146"/>
      <c r="K1588" s="146"/>
      <c r="L1588" s="149"/>
      <c r="M1588" s="623"/>
      <c r="N1588" s="626"/>
      <c r="O1588" s="36"/>
      <c r="P1588" s="151" t="s">
        <v>1474</v>
      </c>
      <c r="Q1588" s="150"/>
      <c r="R1588" s="150" t="str">
        <f t="shared" si="162"/>
        <v/>
      </c>
      <c r="S1588" s="15"/>
      <c r="T1588" s="15"/>
      <c r="U1588" s="15"/>
      <c r="V1588" s="15"/>
      <c r="W1588" s="473"/>
      <c r="X1588" s="473"/>
      <c r="Y1588" s="15"/>
      <c r="Z1588" s="15"/>
      <c r="AA1588" s="15"/>
      <c r="AC1588" s="16"/>
      <c r="AD1588" s="16"/>
      <c r="AE1588" s="16"/>
      <c r="AF1588" s="16"/>
      <c r="AG1588" s="16"/>
      <c r="AH1588" s="16"/>
      <c r="AI1588" s="16"/>
      <c r="AJ1588" s="16"/>
      <c r="AK1588" s="16"/>
      <c r="AL1588" s="16"/>
      <c r="AM1588" s="16"/>
      <c r="AN1588" s="16"/>
      <c r="AO1588" s="16"/>
      <c r="AP1588" s="16"/>
      <c r="AQ1588" s="16"/>
    </row>
    <row r="1589" spans="1:43" s="18" customFormat="1" ht="15.75" hidden="1" customHeight="1" thickBot="1">
      <c r="A1589" s="126" t="s">
        <v>640</v>
      </c>
      <c r="B1589" s="757" t="s">
        <v>471</v>
      </c>
      <c r="C1589" s="758"/>
      <c r="D1589" s="108"/>
      <c r="E1589" s="651">
        <f t="shared" ref="E1589:N1589" si="164">SUM(E1590:E1622)</f>
        <v>0</v>
      </c>
      <c r="F1589" s="652">
        <f t="shared" si="164"/>
        <v>0</v>
      </c>
      <c r="G1589" s="653">
        <f t="shared" si="164"/>
        <v>0</v>
      </c>
      <c r="H1589" s="654">
        <f t="shared" si="164"/>
        <v>0</v>
      </c>
      <c r="I1589" s="655">
        <f t="shared" si="164"/>
        <v>0</v>
      </c>
      <c r="J1589" s="652">
        <f t="shared" si="164"/>
        <v>0</v>
      </c>
      <c r="K1589" s="652">
        <f t="shared" si="164"/>
        <v>0</v>
      </c>
      <c r="L1589" s="656">
        <f t="shared" si="164"/>
        <v>0</v>
      </c>
      <c r="M1589" s="655">
        <f t="shared" si="164"/>
        <v>0</v>
      </c>
      <c r="N1589" s="656">
        <f t="shared" si="164"/>
        <v>0</v>
      </c>
      <c r="O1589" s="36"/>
      <c r="P1589" s="151" t="s">
        <v>1500</v>
      </c>
      <c r="Q1589" s="150"/>
      <c r="R1589" s="150" t="str">
        <f t="shared" si="162"/>
        <v/>
      </c>
      <c r="S1589" s="15"/>
      <c r="T1589" s="15"/>
      <c r="U1589" s="15"/>
      <c r="V1589" s="15"/>
      <c r="W1589" s="473"/>
      <c r="X1589" s="473"/>
      <c r="Y1589" s="15"/>
      <c r="Z1589" s="15"/>
      <c r="AA1589" s="15"/>
      <c r="AC1589" s="15"/>
      <c r="AD1589" s="15"/>
      <c r="AE1589" s="15"/>
      <c r="AF1589" s="15"/>
      <c r="AG1589" s="15"/>
      <c r="AH1589" s="15"/>
      <c r="AI1589" s="15"/>
      <c r="AJ1589" s="15"/>
      <c r="AK1589" s="15"/>
      <c r="AL1589" s="15"/>
      <c r="AM1589" s="15"/>
      <c r="AN1589" s="15"/>
      <c r="AO1589" s="15"/>
      <c r="AP1589" s="15"/>
      <c r="AQ1589" s="15"/>
    </row>
    <row r="1590" spans="1:43" s="17" customFormat="1" ht="12.75" hidden="1" customHeight="1" thickTop="1">
      <c r="A1590" s="126">
        <v>153801000</v>
      </c>
      <c r="B1590" s="95"/>
      <c r="C1590" s="152" t="s">
        <v>472</v>
      </c>
      <c r="D1590" s="46"/>
      <c r="E1590" s="153"/>
      <c r="F1590" s="154"/>
      <c r="G1590" s="155"/>
      <c r="H1590" s="156"/>
      <c r="I1590" s="174"/>
      <c r="J1590" s="154"/>
      <c r="K1590" s="154"/>
      <c r="L1590" s="157"/>
      <c r="M1590" s="648"/>
      <c r="N1590" s="625"/>
      <c r="O1590" s="36"/>
      <c r="P1590" s="151" t="s">
        <v>1474</v>
      </c>
      <c r="Q1590" s="150"/>
      <c r="R1590" s="150" t="str">
        <f t="shared" si="162"/>
        <v/>
      </c>
      <c r="S1590" s="15"/>
      <c r="T1590" s="15"/>
      <c r="U1590" s="15"/>
      <c r="V1590" s="15"/>
      <c r="W1590" s="473"/>
      <c r="X1590" s="473"/>
      <c r="Y1590" s="15"/>
      <c r="Z1590" s="15"/>
      <c r="AA1590" s="15"/>
      <c r="AC1590" s="16"/>
      <c r="AD1590" s="16"/>
      <c r="AE1590" s="16"/>
      <c r="AF1590" s="16"/>
      <c r="AG1590" s="16"/>
      <c r="AH1590" s="16"/>
      <c r="AI1590" s="16"/>
      <c r="AJ1590" s="16"/>
      <c r="AK1590" s="16"/>
      <c r="AL1590" s="16"/>
      <c r="AM1590" s="16"/>
      <c r="AN1590" s="16"/>
      <c r="AO1590" s="16"/>
      <c r="AP1590" s="16"/>
      <c r="AQ1590" s="16"/>
    </row>
    <row r="1591" spans="1:43" s="17" customFormat="1" ht="12.75" hidden="1" customHeight="1">
      <c r="A1591" s="126">
        <v>153818000</v>
      </c>
      <c r="B1591" s="72"/>
      <c r="C1591" s="144" t="s">
        <v>486</v>
      </c>
      <c r="D1591" s="46"/>
      <c r="E1591" s="145"/>
      <c r="F1591" s="146"/>
      <c r="G1591" s="147"/>
      <c r="H1591" s="148"/>
      <c r="I1591" s="158"/>
      <c r="J1591" s="146"/>
      <c r="K1591" s="146"/>
      <c r="L1591" s="149"/>
      <c r="M1591" s="623"/>
      <c r="N1591" s="626"/>
      <c r="O1591" s="36"/>
      <c r="P1591" s="151" t="s">
        <v>1474</v>
      </c>
      <c r="Q1591" s="150"/>
      <c r="R1591" s="150" t="str">
        <f t="shared" si="162"/>
        <v/>
      </c>
      <c r="S1591" s="15"/>
      <c r="T1591" s="15"/>
      <c r="U1591" s="15"/>
      <c r="V1591" s="15"/>
      <c r="W1591" s="473"/>
      <c r="X1591" s="473"/>
      <c r="Y1591" s="15"/>
      <c r="Z1591" s="15"/>
      <c r="AA1591" s="15"/>
      <c r="AC1591" s="16"/>
      <c r="AD1591" s="16"/>
      <c r="AE1591" s="16"/>
      <c r="AF1591" s="16"/>
      <c r="AG1591" s="16"/>
      <c r="AH1591" s="16"/>
      <c r="AI1591" s="16"/>
      <c r="AJ1591" s="16"/>
      <c r="AK1591" s="16"/>
      <c r="AL1591" s="16"/>
      <c r="AM1591" s="16"/>
      <c r="AN1591" s="16"/>
      <c r="AO1591" s="16"/>
      <c r="AP1591" s="16"/>
      <c r="AQ1591" s="16"/>
    </row>
    <row r="1592" spans="1:43" s="17" customFormat="1" ht="12.75" hidden="1" customHeight="1">
      <c r="A1592" s="126">
        <v>153802000</v>
      </c>
      <c r="B1592" s="72"/>
      <c r="C1592" s="144" t="s">
        <v>473</v>
      </c>
      <c r="D1592" s="46"/>
      <c r="E1592" s="145"/>
      <c r="F1592" s="146"/>
      <c r="G1592" s="147"/>
      <c r="H1592" s="148"/>
      <c r="I1592" s="158"/>
      <c r="J1592" s="146"/>
      <c r="K1592" s="146"/>
      <c r="L1592" s="149"/>
      <c r="M1592" s="623"/>
      <c r="N1592" s="626"/>
      <c r="O1592" s="36"/>
      <c r="P1592" s="151" t="s">
        <v>1474</v>
      </c>
      <c r="Q1592" s="150"/>
      <c r="R1592" s="150" t="str">
        <f t="shared" si="162"/>
        <v/>
      </c>
      <c r="S1592" s="15"/>
      <c r="T1592" s="15"/>
      <c r="U1592" s="15"/>
      <c r="V1592" s="15"/>
      <c r="W1592" s="473"/>
      <c r="X1592" s="473"/>
      <c r="Y1592" s="15"/>
      <c r="Z1592" s="15"/>
      <c r="AA1592" s="15"/>
      <c r="AC1592" s="16"/>
      <c r="AD1592" s="16"/>
      <c r="AE1592" s="16"/>
      <c r="AF1592" s="16"/>
      <c r="AG1592" s="16"/>
      <c r="AH1592" s="16"/>
      <c r="AI1592" s="16"/>
      <c r="AJ1592" s="16"/>
      <c r="AK1592" s="16"/>
      <c r="AL1592" s="16"/>
      <c r="AM1592" s="16"/>
      <c r="AN1592" s="16"/>
      <c r="AO1592" s="16"/>
      <c r="AP1592" s="16"/>
      <c r="AQ1592" s="16"/>
    </row>
    <row r="1593" spans="1:43" s="17" customFormat="1" ht="12.75" hidden="1" customHeight="1">
      <c r="A1593" s="126">
        <v>153803000</v>
      </c>
      <c r="B1593" s="72"/>
      <c r="C1593" s="144" t="s">
        <v>474</v>
      </c>
      <c r="D1593" s="46"/>
      <c r="E1593" s="145"/>
      <c r="F1593" s="146"/>
      <c r="G1593" s="147"/>
      <c r="H1593" s="148"/>
      <c r="I1593" s="158"/>
      <c r="J1593" s="146"/>
      <c r="K1593" s="146"/>
      <c r="L1593" s="149"/>
      <c r="M1593" s="623"/>
      <c r="N1593" s="626"/>
      <c r="O1593" s="36"/>
      <c r="P1593" s="151" t="s">
        <v>1474</v>
      </c>
      <c r="Q1593" s="150"/>
      <c r="R1593" s="150" t="str">
        <f t="shared" si="162"/>
        <v/>
      </c>
      <c r="S1593" s="15"/>
      <c r="T1593" s="15"/>
      <c r="U1593" s="15"/>
      <c r="V1593" s="15"/>
      <c r="W1593" s="473"/>
      <c r="X1593" s="473"/>
      <c r="Y1593" s="15"/>
      <c r="Z1593" s="15"/>
      <c r="AA1593" s="15"/>
      <c r="AC1593" s="16"/>
      <c r="AD1593" s="16"/>
      <c r="AE1593" s="16"/>
      <c r="AF1593" s="16"/>
      <c r="AG1593" s="16"/>
      <c r="AH1593" s="16"/>
      <c r="AI1593" s="16"/>
      <c r="AJ1593" s="16"/>
      <c r="AK1593" s="16"/>
      <c r="AL1593" s="16"/>
      <c r="AM1593" s="16"/>
      <c r="AN1593" s="16"/>
      <c r="AO1593" s="16"/>
      <c r="AP1593" s="16"/>
      <c r="AQ1593" s="16"/>
    </row>
    <row r="1594" spans="1:43" s="17" customFormat="1" ht="12.75" hidden="1" customHeight="1">
      <c r="A1594" s="126">
        <v>153828000</v>
      </c>
      <c r="B1594" s="72"/>
      <c r="C1594" s="144" t="s">
        <v>496</v>
      </c>
      <c r="D1594" s="46"/>
      <c r="E1594" s="145"/>
      <c r="F1594" s="146"/>
      <c r="G1594" s="147"/>
      <c r="H1594" s="148"/>
      <c r="I1594" s="158"/>
      <c r="J1594" s="146"/>
      <c r="K1594" s="146"/>
      <c r="L1594" s="149"/>
      <c r="M1594" s="623"/>
      <c r="N1594" s="626"/>
      <c r="O1594" s="36"/>
      <c r="P1594" s="151" t="s">
        <v>1474</v>
      </c>
      <c r="Q1594" s="150"/>
      <c r="R1594" s="150" t="str">
        <f t="shared" si="162"/>
        <v/>
      </c>
      <c r="S1594" s="15"/>
      <c r="T1594" s="15"/>
      <c r="U1594" s="15"/>
      <c r="V1594" s="15"/>
      <c r="W1594" s="473"/>
      <c r="X1594" s="473"/>
      <c r="Y1594" s="15"/>
      <c r="Z1594" s="15"/>
      <c r="AA1594" s="15"/>
      <c r="AC1594" s="16"/>
      <c r="AD1594" s="16"/>
      <c r="AE1594" s="16"/>
      <c r="AF1594" s="16"/>
      <c r="AG1594" s="16"/>
      <c r="AH1594" s="16"/>
      <c r="AI1594" s="16"/>
      <c r="AJ1594" s="16"/>
      <c r="AK1594" s="16"/>
      <c r="AL1594" s="16"/>
      <c r="AM1594" s="16"/>
      <c r="AN1594" s="16"/>
      <c r="AO1594" s="16"/>
      <c r="AP1594" s="16"/>
      <c r="AQ1594" s="16"/>
    </row>
    <row r="1595" spans="1:43" s="17" customFormat="1" ht="12.75" hidden="1" customHeight="1">
      <c r="A1595" s="126">
        <v>153831000</v>
      </c>
      <c r="B1595" s="72"/>
      <c r="C1595" s="144" t="s">
        <v>499</v>
      </c>
      <c r="D1595" s="46"/>
      <c r="E1595" s="145"/>
      <c r="F1595" s="146"/>
      <c r="G1595" s="147"/>
      <c r="H1595" s="148"/>
      <c r="I1595" s="158"/>
      <c r="J1595" s="146"/>
      <c r="K1595" s="146"/>
      <c r="L1595" s="149"/>
      <c r="M1595" s="623"/>
      <c r="N1595" s="626"/>
      <c r="O1595" s="36"/>
      <c r="P1595" s="151" t="s">
        <v>1474</v>
      </c>
      <c r="Q1595" s="150"/>
      <c r="R1595" s="150" t="str">
        <f t="shared" si="162"/>
        <v/>
      </c>
      <c r="S1595" s="15"/>
      <c r="T1595" s="15"/>
      <c r="U1595" s="15"/>
      <c r="V1595" s="15"/>
      <c r="W1595" s="473"/>
      <c r="X1595" s="473"/>
      <c r="Y1595" s="15"/>
      <c r="Z1595" s="15"/>
      <c r="AA1595" s="15"/>
      <c r="AC1595" s="16"/>
      <c r="AD1595" s="16"/>
      <c r="AE1595" s="16"/>
      <c r="AF1595" s="16"/>
      <c r="AG1595" s="16"/>
      <c r="AH1595" s="16"/>
      <c r="AI1595" s="16"/>
      <c r="AJ1595" s="16"/>
      <c r="AK1595" s="16"/>
      <c r="AL1595" s="16"/>
      <c r="AM1595" s="16"/>
      <c r="AN1595" s="16"/>
      <c r="AO1595" s="16"/>
      <c r="AP1595" s="16"/>
      <c r="AQ1595" s="16"/>
    </row>
    <row r="1596" spans="1:43" s="17" customFormat="1" ht="12.75" hidden="1" customHeight="1">
      <c r="A1596" s="126">
        <v>153830000</v>
      </c>
      <c r="B1596" s="72"/>
      <c r="C1596" s="144" t="s">
        <v>498</v>
      </c>
      <c r="D1596" s="46"/>
      <c r="E1596" s="145"/>
      <c r="F1596" s="146"/>
      <c r="G1596" s="147"/>
      <c r="H1596" s="148"/>
      <c r="I1596" s="158"/>
      <c r="J1596" s="146"/>
      <c r="K1596" s="146"/>
      <c r="L1596" s="149"/>
      <c r="M1596" s="623"/>
      <c r="N1596" s="626"/>
      <c r="O1596" s="36"/>
      <c r="P1596" s="151" t="s">
        <v>1474</v>
      </c>
      <c r="Q1596" s="150"/>
      <c r="R1596" s="150" t="str">
        <f t="shared" si="162"/>
        <v/>
      </c>
      <c r="S1596" s="15"/>
      <c r="T1596" s="15"/>
      <c r="U1596" s="15"/>
      <c r="V1596" s="15"/>
      <c r="W1596" s="473"/>
      <c r="X1596" s="473"/>
      <c r="Y1596" s="15"/>
      <c r="Z1596" s="15"/>
      <c r="AA1596" s="15"/>
      <c r="AC1596" s="16"/>
      <c r="AD1596" s="16"/>
      <c r="AE1596" s="16"/>
      <c r="AF1596" s="16"/>
      <c r="AG1596" s="16"/>
      <c r="AH1596" s="16"/>
      <c r="AI1596" s="16"/>
      <c r="AJ1596" s="16"/>
      <c r="AK1596" s="16"/>
      <c r="AL1596" s="16"/>
      <c r="AM1596" s="16"/>
      <c r="AN1596" s="16"/>
      <c r="AO1596" s="16"/>
      <c r="AP1596" s="16"/>
      <c r="AQ1596" s="16"/>
    </row>
    <row r="1597" spans="1:43" s="17" customFormat="1" ht="12.75" hidden="1" customHeight="1">
      <c r="A1597" s="126">
        <v>153807000</v>
      </c>
      <c r="B1597" s="72"/>
      <c r="C1597" s="73" t="s">
        <v>641</v>
      </c>
      <c r="D1597" s="46"/>
      <c r="E1597" s="145"/>
      <c r="F1597" s="146"/>
      <c r="G1597" s="147"/>
      <c r="H1597" s="148"/>
      <c r="I1597" s="158"/>
      <c r="J1597" s="146"/>
      <c r="K1597" s="146"/>
      <c r="L1597" s="149"/>
      <c r="M1597" s="623"/>
      <c r="N1597" s="626"/>
      <c r="O1597" s="36"/>
      <c r="P1597" s="151" t="s">
        <v>1474</v>
      </c>
      <c r="Q1597" s="150"/>
      <c r="R1597" s="150" t="str">
        <f t="shared" si="162"/>
        <v/>
      </c>
      <c r="S1597" s="15"/>
      <c r="T1597" s="15"/>
      <c r="U1597" s="15"/>
      <c r="V1597" s="15"/>
      <c r="W1597" s="473"/>
      <c r="X1597" s="473"/>
      <c r="Y1597" s="15"/>
      <c r="Z1597" s="15"/>
      <c r="AA1597" s="15"/>
      <c r="AC1597" s="16"/>
      <c r="AD1597" s="16"/>
      <c r="AE1597" s="16"/>
      <c r="AF1597" s="16"/>
      <c r="AG1597" s="16"/>
      <c r="AH1597" s="16"/>
      <c r="AI1597" s="16"/>
      <c r="AJ1597" s="16"/>
      <c r="AK1597" s="16"/>
      <c r="AL1597" s="16"/>
      <c r="AM1597" s="16"/>
      <c r="AN1597" s="16"/>
      <c r="AO1597" s="16"/>
      <c r="AP1597" s="16"/>
      <c r="AQ1597" s="16"/>
    </row>
    <row r="1598" spans="1:43" s="17" customFormat="1" ht="12.75" hidden="1" customHeight="1">
      <c r="A1598" s="126">
        <v>153805000</v>
      </c>
      <c r="B1598" s="72"/>
      <c r="C1598" s="144" t="s">
        <v>475</v>
      </c>
      <c r="D1598" s="46"/>
      <c r="E1598" s="145"/>
      <c r="F1598" s="146"/>
      <c r="G1598" s="147"/>
      <c r="H1598" s="148"/>
      <c r="I1598" s="158"/>
      <c r="J1598" s="146"/>
      <c r="K1598" s="146"/>
      <c r="L1598" s="149"/>
      <c r="M1598" s="623"/>
      <c r="N1598" s="626"/>
      <c r="O1598" s="36"/>
      <c r="P1598" s="151" t="s">
        <v>1474</v>
      </c>
      <c r="Q1598" s="150"/>
      <c r="R1598" s="150" t="str">
        <f t="shared" si="162"/>
        <v/>
      </c>
      <c r="S1598" s="15"/>
      <c r="T1598" s="15"/>
      <c r="U1598" s="15"/>
      <c r="V1598" s="15"/>
      <c r="W1598" s="473"/>
      <c r="X1598" s="473"/>
      <c r="Y1598" s="15"/>
      <c r="Z1598" s="15"/>
      <c r="AA1598" s="15"/>
      <c r="AC1598" s="16"/>
      <c r="AD1598" s="16"/>
      <c r="AE1598" s="16"/>
      <c r="AF1598" s="16"/>
      <c r="AG1598" s="16"/>
      <c r="AH1598" s="16"/>
      <c r="AI1598" s="16"/>
      <c r="AJ1598" s="16"/>
      <c r="AK1598" s="16"/>
      <c r="AL1598" s="16"/>
      <c r="AM1598" s="16"/>
      <c r="AN1598" s="16"/>
      <c r="AO1598" s="16"/>
      <c r="AP1598" s="16"/>
      <c r="AQ1598" s="16"/>
    </row>
    <row r="1599" spans="1:43" s="17" customFormat="1" ht="12.75" hidden="1" customHeight="1">
      <c r="A1599" s="126">
        <v>153806000</v>
      </c>
      <c r="B1599" s="72"/>
      <c r="C1599" s="144" t="s">
        <v>476</v>
      </c>
      <c r="D1599" s="46"/>
      <c r="E1599" s="145"/>
      <c r="F1599" s="146"/>
      <c r="G1599" s="147"/>
      <c r="H1599" s="148"/>
      <c r="I1599" s="158"/>
      <c r="J1599" s="146"/>
      <c r="K1599" s="146"/>
      <c r="L1599" s="149"/>
      <c r="M1599" s="623"/>
      <c r="N1599" s="626"/>
      <c r="O1599" s="36"/>
      <c r="P1599" s="151" t="s">
        <v>1474</v>
      </c>
      <c r="Q1599" s="150"/>
      <c r="R1599" s="150" t="str">
        <f t="shared" si="162"/>
        <v/>
      </c>
      <c r="S1599" s="15"/>
      <c r="T1599" s="15"/>
      <c r="U1599" s="15"/>
      <c r="V1599" s="15"/>
      <c r="W1599" s="473"/>
      <c r="X1599" s="473"/>
      <c r="Y1599" s="15"/>
      <c r="Z1599" s="15"/>
      <c r="AA1599" s="15"/>
      <c r="AC1599" s="16"/>
      <c r="AD1599" s="16"/>
      <c r="AE1599" s="16"/>
      <c r="AF1599" s="16"/>
      <c r="AG1599" s="16"/>
      <c r="AH1599" s="16"/>
      <c r="AI1599" s="16"/>
      <c r="AJ1599" s="16"/>
      <c r="AK1599" s="16"/>
      <c r="AL1599" s="16"/>
      <c r="AM1599" s="16"/>
      <c r="AN1599" s="16"/>
      <c r="AO1599" s="16"/>
      <c r="AP1599" s="16"/>
      <c r="AQ1599" s="16"/>
    </row>
    <row r="1600" spans="1:43" s="17" customFormat="1" ht="12.75" hidden="1" customHeight="1">
      <c r="A1600" s="126">
        <v>153826000</v>
      </c>
      <c r="B1600" s="72"/>
      <c r="C1600" s="144" t="s">
        <v>494</v>
      </c>
      <c r="D1600" s="46"/>
      <c r="E1600" s="145"/>
      <c r="F1600" s="146"/>
      <c r="G1600" s="147"/>
      <c r="H1600" s="148"/>
      <c r="I1600" s="158"/>
      <c r="J1600" s="146"/>
      <c r="K1600" s="146"/>
      <c r="L1600" s="149"/>
      <c r="M1600" s="623"/>
      <c r="N1600" s="626"/>
      <c r="O1600" s="36"/>
      <c r="P1600" s="151" t="s">
        <v>1474</v>
      </c>
      <c r="Q1600" s="150"/>
      <c r="R1600" s="150" t="str">
        <f t="shared" si="162"/>
        <v/>
      </c>
      <c r="S1600" s="15"/>
      <c r="T1600" s="15"/>
      <c r="U1600" s="15"/>
      <c r="V1600" s="15"/>
      <c r="W1600" s="473"/>
      <c r="X1600" s="473"/>
      <c r="Y1600" s="15"/>
      <c r="Z1600" s="15"/>
      <c r="AA1600" s="15"/>
      <c r="AC1600" s="16"/>
      <c r="AD1600" s="16"/>
      <c r="AE1600" s="16"/>
      <c r="AF1600" s="16"/>
      <c r="AG1600" s="16"/>
      <c r="AH1600" s="16"/>
      <c r="AI1600" s="16"/>
      <c r="AJ1600" s="16"/>
      <c r="AK1600" s="16"/>
      <c r="AL1600" s="16"/>
      <c r="AM1600" s="16"/>
      <c r="AN1600" s="16"/>
      <c r="AO1600" s="16"/>
      <c r="AP1600" s="16"/>
      <c r="AQ1600" s="16"/>
    </row>
    <row r="1601" spans="1:43" s="17" customFormat="1" ht="12.75" hidden="1" customHeight="1">
      <c r="A1601" s="126">
        <v>153827000</v>
      </c>
      <c r="B1601" s="72"/>
      <c r="C1601" s="144" t="s">
        <v>495</v>
      </c>
      <c r="D1601" s="46"/>
      <c r="E1601" s="145"/>
      <c r="F1601" s="146"/>
      <c r="G1601" s="147"/>
      <c r="H1601" s="148"/>
      <c r="I1601" s="158"/>
      <c r="J1601" s="146"/>
      <c r="K1601" s="146"/>
      <c r="L1601" s="149"/>
      <c r="M1601" s="623"/>
      <c r="N1601" s="626"/>
      <c r="O1601" s="36"/>
      <c r="P1601" s="151" t="s">
        <v>1474</v>
      </c>
      <c r="Q1601" s="150"/>
      <c r="R1601" s="150" t="str">
        <f t="shared" si="162"/>
        <v/>
      </c>
      <c r="S1601" s="15"/>
      <c r="T1601" s="15"/>
      <c r="U1601" s="15"/>
      <c r="V1601" s="15"/>
      <c r="W1601" s="473"/>
      <c r="X1601" s="473"/>
      <c r="Y1601" s="15"/>
      <c r="Z1601" s="15"/>
      <c r="AA1601" s="15"/>
      <c r="AC1601" s="16"/>
      <c r="AD1601" s="16"/>
      <c r="AE1601" s="16"/>
      <c r="AF1601" s="16"/>
      <c r="AG1601" s="16"/>
      <c r="AH1601" s="16"/>
      <c r="AI1601" s="16"/>
      <c r="AJ1601" s="16"/>
      <c r="AK1601" s="16"/>
      <c r="AL1601" s="16"/>
      <c r="AM1601" s="16"/>
      <c r="AN1601" s="16"/>
      <c r="AO1601" s="16"/>
      <c r="AP1601" s="16"/>
      <c r="AQ1601" s="16"/>
    </row>
    <row r="1602" spans="1:43" s="17" customFormat="1" ht="12.75" hidden="1" customHeight="1">
      <c r="A1602" s="126">
        <v>153819000</v>
      </c>
      <c r="B1602" s="72"/>
      <c r="C1602" s="144" t="s">
        <v>487</v>
      </c>
      <c r="D1602" s="46"/>
      <c r="E1602" s="145"/>
      <c r="F1602" s="146"/>
      <c r="G1602" s="147"/>
      <c r="H1602" s="148"/>
      <c r="I1602" s="158"/>
      <c r="J1602" s="146"/>
      <c r="K1602" s="146"/>
      <c r="L1602" s="149"/>
      <c r="M1602" s="623"/>
      <c r="N1602" s="626"/>
      <c r="O1602" s="36"/>
      <c r="P1602" s="151" t="s">
        <v>1474</v>
      </c>
      <c r="Q1602" s="150"/>
      <c r="R1602" s="150" t="str">
        <f t="shared" si="162"/>
        <v/>
      </c>
      <c r="S1602" s="15"/>
      <c r="T1602" s="15"/>
      <c r="U1602" s="15"/>
      <c r="V1602" s="15"/>
      <c r="W1602" s="473"/>
      <c r="X1602" s="473"/>
      <c r="Y1602" s="15"/>
      <c r="Z1602" s="15"/>
      <c r="AA1602" s="15"/>
      <c r="AC1602" s="16"/>
      <c r="AD1602" s="16"/>
      <c r="AE1602" s="16"/>
      <c r="AF1602" s="16"/>
      <c r="AG1602" s="16"/>
      <c r="AH1602" s="16"/>
      <c r="AI1602" s="16"/>
      <c r="AJ1602" s="16"/>
      <c r="AK1602" s="16"/>
      <c r="AL1602" s="16"/>
      <c r="AM1602" s="16"/>
      <c r="AN1602" s="16"/>
      <c r="AO1602" s="16"/>
      <c r="AP1602" s="16"/>
      <c r="AQ1602" s="16"/>
    </row>
    <row r="1603" spans="1:43" s="17" customFormat="1" ht="12.75" hidden="1" customHeight="1">
      <c r="A1603" s="126">
        <v>153825000</v>
      </c>
      <c r="B1603" s="72"/>
      <c r="C1603" s="144" t="s">
        <v>493</v>
      </c>
      <c r="D1603" s="46"/>
      <c r="E1603" s="145"/>
      <c r="F1603" s="146"/>
      <c r="G1603" s="147"/>
      <c r="H1603" s="148"/>
      <c r="I1603" s="158"/>
      <c r="J1603" s="146"/>
      <c r="K1603" s="146"/>
      <c r="L1603" s="149"/>
      <c r="M1603" s="623"/>
      <c r="N1603" s="626"/>
      <c r="O1603" s="36"/>
      <c r="P1603" s="151" t="s">
        <v>1474</v>
      </c>
      <c r="Q1603" s="150"/>
      <c r="R1603" s="150" t="str">
        <f t="shared" si="162"/>
        <v/>
      </c>
      <c r="S1603" s="15"/>
      <c r="T1603" s="15"/>
      <c r="U1603" s="15"/>
      <c r="V1603" s="15"/>
      <c r="W1603" s="473"/>
      <c r="X1603" s="473"/>
      <c r="Y1603" s="15"/>
      <c r="Z1603" s="15"/>
      <c r="AA1603" s="15"/>
      <c r="AC1603" s="16"/>
      <c r="AD1603" s="16"/>
      <c r="AE1603" s="16"/>
      <c r="AF1603" s="16"/>
      <c r="AG1603" s="16"/>
      <c r="AH1603" s="16"/>
      <c r="AI1603" s="16"/>
      <c r="AJ1603" s="16"/>
      <c r="AK1603" s="16"/>
      <c r="AL1603" s="16"/>
      <c r="AM1603" s="16"/>
      <c r="AN1603" s="16"/>
      <c r="AO1603" s="16"/>
      <c r="AP1603" s="16"/>
      <c r="AQ1603" s="16"/>
    </row>
    <row r="1604" spans="1:43" s="17" customFormat="1" ht="12.75" hidden="1" customHeight="1">
      <c r="A1604" s="126">
        <v>153814000</v>
      </c>
      <c r="B1604" s="72"/>
      <c r="C1604" s="144" t="s">
        <v>482</v>
      </c>
      <c r="D1604" s="46"/>
      <c r="E1604" s="145"/>
      <c r="F1604" s="146"/>
      <c r="G1604" s="147"/>
      <c r="H1604" s="148"/>
      <c r="I1604" s="158"/>
      <c r="J1604" s="146"/>
      <c r="K1604" s="146"/>
      <c r="L1604" s="149"/>
      <c r="M1604" s="623"/>
      <c r="N1604" s="626"/>
      <c r="O1604" s="36"/>
      <c r="P1604" s="151" t="s">
        <v>1474</v>
      </c>
      <c r="Q1604" s="150"/>
      <c r="R1604" s="150" t="str">
        <f t="shared" si="162"/>
        <v/>
      </c>
      <c r="S1604" s="15"/>
      <c r="T1604" s="15"/>
      <c r="U1604" s="15"/>
      <c r="V1604" s="15"/>
      <c r="W1604" s="473"/>
      <c r="X1604" s="473"/>
      <c r="Y1604" s="15"/>
      <c r="Z1604" s="15"/>
      <c r="AA1604" s="15"/>
      <c r="AC1604" s="16"/>
      <c r="AD1604" s="16"/>
      <c r="AE1604" s="16"/>
      <c r="AF1604" s="16"/>
      <c r="AG1604" s="16"/>
      <c r="AH1604" s="16"/>
      <c r="AI1604" s="16"/>
      <c r="AJ1604" s="16"/>
      <c r="AK1604" s="16"/>
      <c r="AL1604" s="16"/>
      <c r="AM1604" s="16"/>
      <c r="AN1604" s="16"/>
      <c r="AO1604" s="16"/>
      <c r="AP1604" s="16"/>
      <c r="AQ1604" s="16"/>
    </row>
    <row r="1605" spans="1:43" s="17" customFormat="1" ht="12.75" hidden="1" customHeight="1">
      <c r="A1605" s="126">
        <v>153820000</v>
      </c>
      <c r="B1605" s="72"/>
      <c r="C1605" s="144" t="s">
        <v>488</v>
      </c>
      <c r="D1605" s="46"/>
      <c r="E1605" s="145"/>
      <c r="F1605" s="146"/>
      <c r="G1605" s="147"/>
      <c r="H1605" s="148"/>
      <c r="I1605" s="158"/>
      <c r="J1605" s="146"/>
      <c r="K1605" s="146"/>
      <c r="L1605" s="149"/>
      <c r="M1605" s="623"/>
      <c r="N1605" s="626"/>
      <c r="O1605" s="36"/>
      <c r="P1605" s="151" t="s">
        <v>1474</v>
      </c>
      <c r="Q1605" s="150"/>
      <c r="R1605" s="150" t="str">
        <f t="shared" si="162"/>
        <v/>
      </c>
      <c r="S1605" s="15"/>
      <c r="T1605" s="15"/>
      <c r="U1605" s="15"/>
      <c r="V1605" s="15"/>
      <c r="W1605" s="473"/>
      <c r="X1605" s="473"/>
      <c r="Y1605" s="15"/>
      <c r="Z1605" s="15"/>
      <c r="AA1605" s="15"/>
      <c r="AC1605" s="16"/>
      <c r="AD1605" s="16"/>
      <c r="AE1605" s="16"/>
      <c r="AF1605" s="16"/>
      <c r="AG1605" s="16"/>
      <c r="AH1605" s="16"/>
      <c r="AI1605" s="16"/>
      <c r="AJ1605" s="16"/>
      <c r="AK1605" s="16"/>
      <c r="AL1605" s="16"/>
      <c r="AM1605" s="16"/>
      <c r="AN1605" s="16"/>
      <c r="AO1605" s="16"/>
      <c r="AP1605" s="16"/>
      <c r="AQ1605" s="16"/>
    </row>
    <row r="1606" spans="1:43" s="17" customFormat="1" ht="12.75" hidden="1" customHeight="1">
      <c r="A1606" s="126">
        <v>153832000</v>
      </c>
      <c r="B1606" s="72"/>
      <c r="C1606" s="144" t="s">
        <v>500</v>
      </c>
      <c r="D1606" s="46"/>
      <c r="E1606" s="145"/>
      <c r="F1606" s="146"/>
      <c r="G1606" s="147"/>
      <c r="H1606" s="148"/>
      <c r="I1606" s="158"/>
      <c r="J1606" s="146"/>
      <c r="K1606" s="146"/>
      <c r="L1606" s="149"/>
      <c r="M1606" s="623"/>
      <c r="N1606" s="626"/>
      <c r="O1606" s="36"/>
      <c r="P1606" s="151" t="s">
        <v>1474</v>
      </c>
      <c r="Q1606" s="150"/>
      <c r="R1606" s="150" t="str">
        <f t="shared" si="162"/>
        <v/>
      </c>
      <c r="S1606" s="15"/>
      <c r="T1606" s="15"/>
      <c r="U1606" s="15"/>
      <c r="V1606" s="15"/>
      <c r="W1606" s="473"/>
      <c r="X1606" s="473"/>
      <c r="Y1606" s="15"/>
      <c r="Z1606" s="15"/>
      <c r="AA1606" s="15"/>
      <c r="AC1606" s="16"/>
      <c r="AD1606" s="16"/>
      <c r="AE1606" s="16"/>
      <c r="AF1606" s="16"/>
      <c r="AG1606" s="16"/>
      <c r="AH1606" s="16"/>
      <c r="AI1606" s="16"/>
      <c r="AJ1606" s="16"/>
      <c r="AK1606" s="16"/>
      <c r="AL1606" s="16"/>
      <c r="AM1606" s="16"/>
      <c r="AN1606" s="16"/>
      <c r="AO1606" s="16"/>
      <c r="AP1606" s="16"/>
      <c r="AQ1606" s="16"/>
    </row>
    <row r="1607" spans="1:43" s="17" customFormat="1" ht="12.75" hidden="1" customHeight="1">
      <c r="A1607" s="126">
        <v>153809000</v>
      </c>
      <c r="B1607" s="72"/>
      <c r="C1607" s="144" t="s">
        <v>477</v>
      </c>
      <c r="D1607" s="46"/>
      <c r="E1607" s="145"/>
      <c r="F1607" s="146"/>
      <c r="G1607" s="147"/>
      <c r="H1607" s="148"/>
      <c r="I1607" s="158"/>
      <c r="J1607" s="146"/>
      <c r="K1607" s="146"/>
      <c r="L1607" s="149"/>
      <c r="M1607" s="623"/>
      <c r="N1607" s="626"/>
      <c r="O1607" s="36"/>
      <c r="P1607" s="151" t="s">
        <v>1474</v>
      </c>
      <c r="Q1607" s="150"/>
      <c r="R1607" s="150" t="str">
        <f t="shared" si="162"/>
        <v/>
      </c>
      <c r="S1607" s="15"/>
      <c r="T1607" s="15"/>
      <c r="U1607" s="15"/>
      <c r="V1607" s="15"/>
      <c r="W1607" s="473"/>
      <c r="X1607" s="473"/>
      <c r="Y1607" s="15"/>
      <c r="Z1607" s="15"/>
      <c r="AA1607" s="15"/>
      <c r="AC1607" s="16"/>
      <c r="AD1607" s="16"/>
      <c r="AE1607" s="16"/>
      <c r="AF1607" s="16"/>
      <c r="AG1607" s="16"/>
      <c r="AH1607" s="16"/>
      <c r="AI1607" s="16"/>
      <c r="AJ1607" s="16"/>
      <c r="AK1607" s="16"/>
      <c r="AL1607" s="16"/>
      <c r="AM1607" s="16"/>
      <c r="AN1607" s="16"/>
      <c r="AO1607" s="16"/>
      <c r="AP1607" s="16"/>
      <c r="AQ1607" s="16"/>
    </row>
    <row r="1608" spans="1:43" s="17" customFormat="1" ht="12.75" hidden="1" customHeight="1">
      <c r="A1608" s="126">
        <v>153834000</v>
      </c>
      <c r="B1608" s="72"/>
      <c r="C1608" s="144" t="s">
        <v>502</v>
      </c>
      <c r="D1608" s="46"/>
      <c r="E1608" s="145"/>
      <c r="F1608" s="146"/>
      <c r="G1608" s="147"/>
      <c r="H1608" s="148"/>
      <c r="I1608" s="158"/>
      <c r="J1608" s="146"/>
      <c r="K1608" s="146"/>
      <c r="L1608" s="149"/>
      <c r="M1608" s="623"/>
      <c r="N1608" s="626"/>
      <c r="O1608" s="36"/>
      <c r="P1608" s="151" t="s">
        <v>1474</v>
      </c>
      <c r="Q1608" s="150"/>
      <c r="R1608" s="150" t="str">
        <f t="shared" si="162"/>
        <v/>
      </c>
      <c r="S1608" s="15"/>
      <c r="T1608" s="15"/>
      <c r="U1608" s="15"/>
      <c r="V1608" s="15"/>
      <c r="W1608" s="473"/>
      <c r="X1608" s="473"/>
      <c r="Y1608" s="15"/>
      <c r="Z1608" s="15"/>
      <c r="AA1608" s="15"/>
      <c r="AC1608" s="16"/>
      <c r="AD1608" s="16"/>
      <c r="AE1608" s="16"/>
      <c r="AF1608" s="16"/>
      <c r="AG1608" s="16"/>
      <c r="AH1608" s="16"/>
      <c r="AI1608" s="16"/>
      <c r="AJ1608" s="16"/>
      <c r="AK1608" s="16"/>
      <c r="AL1608" s="16"/>
      <c r="AM1608" s="16"/>
      <c r="AN1608" s="16"/>
      <c r="AO1608" s="16"/>
      <c r="AP1608" s="16"/>
      <c r="AQ1608" s="16"/>
    </row>
    <row r="1609" spans="1:43" s="17" customFormat="1" ht="12.75" hidden="1" customHeight="1">
      <c r="A1609" s="126">
        <v>153822000</v>
      </c>
      <c r="B1609" s="72"/>
      <c r="C1609" s="144" t="s">
        <v>490</v>
      </c>
      <c r="D1609" s="46"/>
      <c r="E1609" s="145"/>
      <c r="F1609" s="146"/>
      <c r="G1609" s="147"/>
      <c r="H1609" s="148"/>
      <c r="I1609" s="158"/>
      <c r="J1609" s="146"/>
      <c r="K1609" s="146"/>
      <c r="L1609" s="149"/>
      <c r="M1609" s="623"/>
      <c r="N1609" s="626"/>
      <c r="O1609" s="36"/>
      <c r="P1609" s="151" t="s">
        <v>1474</v>
      </c>
      <c r="Q1609" s="150"/>
      <c r="R1609" s="150" t="str">
        <f t="shared" si="162"/>
        <v/>
      </c>
      <c r="S1609" s="15"/>
      <c r="T1609" s="15"/>
      <c r="U1609" s="15"/>
      <c r="V1609" s="15"/>
      <c r="W1609" s="473"/>
      <c r="X1609" s="473"/>
      <c r="Y1609" s="15"/>
      <c r="Z1609" s="15"/>
      <c r="AA1609" s="15"/>
      <c r="AC1609" s="16"/>
      <c r="AD1609" s="16"/>
      <c r="AE1609" s="16"/>
      <c r="AF1609" s="16"/>
      <c r="AG1609" s="16"/>
      <c r="AH1609" s="16"/>
      <c r="AI1609" s="16"/>
      <c r="AJ1609" s="16"/>
      <c r="AK1609" s="16"/>
      <c r="AL1609" s="16"/>
      <c r="AM1609" s="16"/>
      <c r="AN1609" s="16"/>
      <c r="AO1609" s="16"/>
      <c r="AP1609" s="16"/>
      <c r="AQ1609" s="16"/>
    </row>
    <row r="1610" spans="1:43" s="17" customFormat="1" ht="12.75" hidden="1" customHeight="1">
      <c r="A1610" s="126">
        <v>153810000</v>
      </c>
      <c r="B1610" s="72"/>
      <c r="C1610" s="144" t="s">
        <v>478</v>
      </c>
      <c r="D1610" s="46"/>
      <c r="E1610" s="145"/>
      <c r="F1610" s="146"/>
      <c r="G1610" s="147"/>
      <c r="H1610" s="148"/>
      <c r="I1610" s="158"/>
      <c r="J1610" s="146"/>
      <c r="K1610" s="146"/>
      <c r="L1610" s="149"/>
      <c r="M1610" s="623"/>
      <c r="N1610" s="626"/>
      <c r="O1610" s="36"/>
      <c r="P1610" s="151" t="s">
        <v>1474</v>
      </c>
      <c r="Q1610" s="150"/>
      <c r="R1610" s="150" t="str">
        <f t="shared" si="162"/>
        <v/>
      </c>
      <c r="S1610" s="15"/>
      <c r="T1610" s="15"/>
      <c r="U1610" s="15"/>
      <c r="V1610" s="15"/>
      <c r="W1610" s="473"/>
      <c r="X1610" s="473"/>
      <c r="Y1610" s="15"/>
      <c r="Z1610" s="15"/>
      <c r="AA1610" s="15"/>
      <c r="AC1610" s="16"/>
      <c r="AD1610" s="16"/>
      <c r="AE1610" s="16"/>
      <c r="AF1610" s="16"/>
      <c r="AG1610" s="16"/>
      <c r="AH1610" s="16"/>
      <c r="AI1610" s="16"/>
      <c r="AJ1610" s="16"/>
      <c r="AK1610" s="16"/>
      <c r="AL1610" s="16"/>
      <c r="AM1610" s="16"/>
      <c r="AN1610" s="16"/>
      <c r="AO1610" s="16"/>
      <c r="AP1610" s="16"/>
      <c r="AQ1610" s="16"/>
    </row>
    <row r="1611" spans="1:43" s="17" customFormat="1" ht="12.75" hidden="1" customHeight="1">
      <c r="A1611" s="126">
        <v>153823000</v>
      </c>
      <c r="B1611" s="72"/>
      <c r="C1611" s="144" t="s">
        <v>491</v>
      </c>
      <c r="D1611" s="46"/>
      <c r="E1611" s="145"/>
      <c r="F1611" s="146"/>
      <c r="G1611" s="147"/>
      <c r="H1611" s="148"/>
      <c r="I1611" s="158"/>
      <c r="J1611" s="146"/>
      <c r="K1611" s="146"/>
      <c r="L1611" s="149"/>
      <c r="M1611" s="623"/>
      <c r="N1611" s="626"/>
      <c r="O1611" s="36"/>
      <c r="P1611" s="151" t="s">
        <v>1474</v>
      </c>
      <c r="Q1611" s="150"/>
      <c r="R1611" s="150" t="str">
        <f t="shared" ref="R1611:R1674" si="165">IF(SUM(E1611:N1611)=0,"",P1611)</f>
        <v/>
      </c>
      <c r="S1611" s="15"/>
      <c r="T1611" s="15"/>
      <c r="U1611" s="15"/>
      <c r="V1611" s="15"/>
      <c r="W1611" s="473"/>
      <c r="X1611" s="473"/>
      <c r="Y1611" s="15"/>
      <c r="Z1611" s="15"/>
      <c r="AA1611" s="15"/>
      <c r="AC1611" s="16"/>
      <c r="AD1611" s="16"/>
      <c r="AE1611" s="16"/>
      <c r="AF1611" s="16"/>
      <c r="AG1611" s="16"/>
      <c r="AH1611" s="16"/>
      <c r="AI1611" s="16"/>
      <c r="AJ1611" s="16"/>
      <c r="AK1611" s="16"/>
      <c r="AL1611" s="16"/>
      <c r="AM1611" s="16"/>
      <c r="AN1611" s="16"/>
      <c r="AO1611" s="16"/>
      <c r="AP1611" s="16"/>
      <c r="AQ1611" s="16"/>
    </row>
    <row r="1612" spans="1:43" s="17" customFormat="1" ht="12.75" hidden="1" customHeight="1">
      <c r="A1612" s="126">
        <v>153833000</v>
      </c>
      <c r="B1612" s="72"/>
      <c r="C1612" s="144" t="s">
        <v>501</v>
      </c>
      <c r="D1612" s="46"/>
      <c r="E1612" s="145"/>
      <c r="F1612" s="146"/>
      <c r="G1612" s="147"/>
      <c r="H1612" s="148"/>
      <c r="I1612" s="158"/>
      <c r="J1612" s="146"/>
      <c r="K1612" s="146"/>
      <c r="L1612" s="149"/>
      <c r="M1612" s="623"/>
      <c r="N1612" s="626"/>
      <c r="O1612" s="36"/>
      <c r="P1612" s="151" t="s">
        <v>1474</v>
      </c>
      <c r="Q1612" s="150"/>
      <c r="R1612" s="150" t="str">
        <f t="shared" si="165"/>
        <v/>
      </c>
      <c r="S1612" s="15"/>
      <c r="T1612" s="15"/>
      <c r="U1612" s="15"/>
      <c r="V1612" s="15"/>
      <c r="W1612" s="473"/>
      <c r="X1612" s="473"/>
      <c r="Y1612" s="15"/>
      <c r="Z1612" s="15"/>
      <c r="AA1612" s="15"/>
      <c r="AC1612" s="16"/>
      <c r="AD1612" s="16"/>
      <c r="AE1612" s="16"/>
      <c r="AF1612" s="16"/>
      <c r="AG1612" s="16"/>
      <c r="AH1612" s="16"/>
      <c r="AI1612" s="16"/>
      <c r="AJ1612" s="16"/>
      <c r="AK1612" s="16"/>
      <c r="AL1612" s="16"/>
      <c r="AM1612" s="16"/>
      <c r="AN1612" s="16"/>
      <c r="AO1612" s="16"/>
      <c r="AP1612" s="16"/>
      <c r="AQ1612" s="16"/>
    </row>
    <row r="1613" spans="1:43" s="17" customFormat="1" ht="12.75" hidden="1" customHeight="1">
      <c r="A1613" s="126">
        <v>153811000</v>
      </c>
      <c r="B1613" s="72"/>
      <c r="C1613" s="144" t="s">
        <v>479</v>
      </c>
      <c r="D1613" s="46"/>
      <c r="E1613" s="145"/>
      <c r="F1613" s="146"/>
      <c r="G1613" s="147"/>
      <c r="H1613" s="148"/>
      <c r="I1613" s="158"/>
      <c r="J1613" s="146"/>
      <c r="K1613" s="146"/>
      <c r="L1613" s="149"/>
      <c r="M1613" s="623"/>
      <c r="N1613" s="626"/>
      <c r="O1613" s="36"/>
      <c r="P1613" s="151" t="s">
        <v>1474</v>
      </c>
      <c r="Q1613" s="150"/>
      <c r="R1613" s="150" t="str">
        <f t="shared" si="165"/>
        <v/>
      </c>
      <c r="S1613" s="15"/>
      <c r="T1613" s="15"/>
      <c r="U1613" s="15"/>
      <c r="V1613" s="15"/>
      <c r="W1613" s="473"/>
      <c r="X1613" s="473"/>
      <c r="Y1613" s="15"/>
      <c r="Z1613" s="15"/>
      <c r="AA1613" s="15"/>
      <c r="AC1613" s="16"/>
      <c r="AD1613" s="16"/>
      <c r="AE1613" s="16"/>
      <c r="AF1613" s="16"/>
      <c r="AG1613" s="16"/>
      <c r="AH1613" s="16"/>
      <c r="AI1613" s="16"/>
      <c r="AJ1613" s="16"/>
      <c r="AK1613" s="16"/>
      <c r="AL1613" s="16"/>
      <c r="AM1613" s="16"/>
      <c r="AN1613" s="16"/>
      <c r="AO1613" s="16"/>
      <c r="AP1613" s="16"/>
      <c r="AQ1613" s="16"/>
    </row>
    <row r="1614" spans="1:43" s="17" customFormat="1" ht="12.75" hidden="1" customHeight="1">
      <c r="A1614" s="126">
        <v>153829000</v>
      </c>
      <c r="B1614" s="72"/>
      <c r="C1614" s="144" t="s">
        <v>497</v>
      </c>
      <c r="D1614" s="46"/>
      <c r="E1614" s="145"/>
      <c r="F1614" s="146"/>
      <c r="G1614" s="147"/>
      <c r="H1614" s="148"/>
      <c r="I1614" s="158"/>
      <c r="J1614" s="146"/>
      <c r="K1614" s="146"/>
      <c r="L1614" s="149"/>
      <c r="M1614" s="623"/>
      <c r="N1614" s="626"/>
      <c r="O1614" s="36"/>
      <c r="P1614" s="151" t="s">
        <v>1474</v>
      </c>
      <c r="Q1614" s="150"/>
      <c r="R1614" s="150" t="str">
        <f t="shared" si="165"/>
        <v/>
      </c>
      <c r="S1614" s="15"/>
      <c r="T1614" s="15"/>
      <c r="U1614" s="15"/>
      <c r="V1614" s="15"/>
      <c r="W1614" s="473"/>
      <c r="X1614" s="473"/>
      <c r="Y1614" s="15"/>
      <c r="Z1614" s="15"/>
      <c r="AA1614" s="15"/>
      <c r="AC1614" s="16"/>
      <c r="AD1614" s="16"/>
      <c r="AE1614" s="16"/>
      <c r="AF1614" s="16"/>
      <c r="AG1614" s="16"/>
      <c r="AH1614" s="16"/>
      <c r="AI1614" s="16"/>
      <c r="AJ1614" s="16"/>
      <c r="AK1614" s="16"/>
      <c r="AL1614" s="16"/>
      <c r="AM1614" s="16"/>
      <c r="AN1614" s="16"/>
      <c r="AO1614" s="16"/>
      <c r="AP1614" s="16"/>
      <c r="AQ1614" s="16"/>
    </row>
    <row r="1615" spans="1:43" s="17" customFormat="1" ht="12.75" hidden="1" customHeight="1">
      <c r="A1615" s="126">
        <v>153808000</v>
      </c>
      <c r="B1615" s="72"/>
      <c r="C1615" s="73" t="s">
        <v>642</v>
      </c>
      <c r="D1615" s="46"/>
      <c r="E1615" s="145"/>
      <c r="F1615" s="146"/>
      <c r="G1615" s="147"/>
      <c r="H1615" s="148"/>
      <c r="I1615" s="158"/>
      <c r="J1615" s="146"/>
      <c r="K1615" s="146"/>
      <c r="L1615" s="149"/>
      <c r="M1615" s="623"/>
      <c r="N1615" s="626"/>
      <c r="O1615" s="36"/>
      <c r="P1615" s="151" t="s">
        <v>1474</v>
      </c>
      <c r="Q1615" s="150"/>
      <c r="R1615" s="150" t="str">
        <f t="shared" si="165"/>
        <v/>
      </c>
      <c r="S1615" s="15"/>
      <c r="T1615" s="15"/>
      <c r="U1615" s="15"/>
      <c r="V1615" s="15"/>
      <c r="W1615" s="473"/>
      <c r="X1615" s="473"/>
      <c r="Y1615" s="15"/>
      <c r="Z1615" s="15"/>
      <c r="AA1615" s="15"/>
      <c r="AC1615" s="16"/>
      <c r="AD1615" s="16"/>
      <c r="AE1615" s="16"/>
      <c r="AF1615" s="16"/>
      <c r="AG1615" s="16"/>
      <c r="AH1615" s="16"/>
      <c r="AI1615" s="16"/>
      <c r="AJ1615" s="16"/>
      <c r="AK1615" s="16"/>
      <c r="AL1615" s="16"/>
      <c r="AM1615" s="16"/>
      <c r="AN1615" s="16"/>
      <c r="AO1615" s="16"/>
      <c r="AP1615" s="16"/>
      <c r="AQ1615" s="16"/>
    </row>
    <row r="1616" spans="1:43" s="17" customFormat="1" ht="12.75" hidden="1" customHeight="1">
      <c r="A1616" s="126">
        <v>153817000</v>
      </c>
      <c r="B1616" s="72"/>
      <c r="C1616" s="144" t="s">
        <v>485</v>
      </c>
      <c r="D1616" s="46"/>
      <c r="E1616" s="145"/>
      <c r="F1616" s="146"/>
      <c r="G1616" s="147"/>
      <c r="H1616" s="148"/>
      <c r="I1616" s="158"/>
      <c r="J1616" s="146"/>
      <c r="K1616" s="146"/>
      <c r="L1616" s="149"/>
      <c r="M1616" s="623"/>
      <c r="N1616" s="626"/>
      <c r="O1616" s="36"/>
      <c r="P1616" s="151" t="s">
        <v>1474</v>
      </c>
      <c r="Q1616" s="150"/>
      <c r="R1616" s="150" t="str">
        <f t="shared" si="165"/>
        <v/>
      </c>
      <c r="S1616" s="15"/>
      <c r="T1616" s="15"/>
      <c r="U1616" s="15"/>
      <c r="V1616" s="15"/>
      <c r="W1616" s="473"/>
      <c r="X1616" s="473"/>
      <c r="Y1616" s="15"/>
      <c r="Z1616" s="15"/>
      <c r="AA1616" s="15"/>
      <c r="AC1616" s="16"/>
      <c r="AD1616" s="16"/>
      <c r="AE1616" s="16"/>
      <c r="AF1616" s="16"/>
      <c r="AG1616" s="16"/>
      <c r="AH1616" s="16"/>
      <c r="AI1616" s="16"/>
      <c r="AJ1616" s="16"/>
      <c r="AK1616" s="16"/>
      <c r="AL1616" s="16"/>
      <c r="AM1616" s="16"/>
      <c r="AN1616" s="16"/>
      <c r="AO1616" s="16"/>
      <c r="AP1616" s="16"/>
      <c r="AQ1616" s="16"/>
    </row>
    <row r="1617" spans="1:43" s="17" customFormat="1" ht="12.75" hidden="1" customHeight="1" thickBot="1">
      <c r="A1617" s="126">
        <v>153812000</v>
      </c>
      <c r="B1617" s="74"/>
      <c r="C1617" s="167" t="s">
        <v>480</v>
      </c>
      <c r="D1617" s="117"/>
      <c r="E1617" s="168"/>
      <c r="F1617" s="169"/>
      <c r="G1617" s="170"/>
      <c r="H1617" s="171"/>
      <c r="I1617" s="173"/>
      <c r="J1617" s="169"/>
      <c r="K1617" s="169"/>
      <c r="L1617" s="172"/>
      <c r="M1617" s="670"/>
      <c r="N1617" s="671"/>
      <c r="O1617" s="36"/>
      <c r="P1617" s="151" t="s">
        <v>1474</v>
      </c>
      <c r="Q1617" s="150"/>
      <c r="R1617" s="150" t="str">
        <f t="shared" si="165"/>
        <v/>
      </c>
      <c r="S1617" s="15"/>
      <c r="T1617" s="15"/>
      <c r="U1617" s="15"/>
      <c r="V1617" s="15"/>
      <c r="W1617" s="473"/>
      <c r="X1617" s="473"/>
      <c r="Y1617" s="15"/>
      <c r="Z1617" s="15"/>
      <c r="AA1617" s="15"/>
      <c r="AC1617" s="16"/>
      <c r="AD1617" s="16"/>
      <c r="AE1617" s="16"/>
      <c r="AF1617" s="16"/>
      <c r="AG1617" s="16"/>
      <c r="AH1617" s="16"/>
      <c r="AI1617" s="16"/>
      <c r="AJ1617" s="16"/>
      <c r="AK1617" s="16"/>
      <c r="AL1617" s="16"/>
      <c r="AM1617" s="16"/>
      <c r="AN1617" s="16"/>
      <c r="AO1617" s="16"/>
      <c r="AP1617" s="16"/>
      <c r="AQ1617" s="16"/>
    </row>
    <row r="1618" spans="1:43" s="17" customFormat="1" ht="12.75" hidden="1" customHeight="1">
      <c r="A1618" s="126">
        <v>153824000</v>
      </c>
      <c r="B1618" s="95"/>
      <c r="C1618" s="152" t="s">
        <v>492</v>
      </c>
      <c r="D1618" s="46"/>
      <c r="E1618" s="153"/>
      <c r="F1618" s="154"/>
      <c r="G1618" s="155"/>
      <c r="H1618" s="156"/>
      <c r="I1618" s="174"/>
      <c r="J1618" s="154"/>
      <c r="K1618" s="154"/>
      <c r="L1618" s="157"/>
      <c r="M1618" s="648"/>
      <c r="N1618" s="625"/>
      <c r="O1618" s="36"/>
      <c r="P1618" s="151" t="s">
        <v>1474</v>
      </c>
      <c r="Q1618" s="150"/>
      <c r="R1618" s="150" t="str">
        <f t="shared" si="165"/>
        <v/>
      </c>
      <c r="S1618" s="15"/>
      <c r="T1618" s="15"/>
      <c r="U1618" s="15"/>
      <c r="V1618" s="15"/>
      <c r="W1618" s="473"/>
      <c r="X1618" s="473"/>
      <c r="Y1618" s="15"/>
      <c r="Z1618" s="15"/>
      <c r="AA1618" s="15"/>
      <c r="AC1618" s="16"/>
      <c r="AD1618" s="16"/>
      <c r="AE1618" s="16"/>
      <c r="AF1618" s="16"/>
      <c r="AG1618" s="16"/>
      <c r="AH1618" s="16"/>
      <c r="AI1618" s="16"/>
      <c r="AJ1618" s="16"/>
      <c r="AK1618" s="16"/>
      <c r="AL1618" s="16"/>
      <c r="AM1618" s="16"/>
      <c r="AN1618" s="16"/>
      <c r="AO1618" s="16"/>
      <c r="AP1618" s="16"/>
      <c r="AQ1618" s="16"/>
    </row>
    <row r="1619" spans="1:43" s="17" customFormat="1" ht="12.75" hidden="1" customHeight="1">
      <c r="A1619" s="126">
        <v>153813000</v>
      </c>
      <c r="B1619" s="72"/>
      <c r="C1619" s="144" t="s">
        <v>481</v>
      </c>
      <c r="D1619" s="46"/>
      <c r="E1619" s="145"/>
      <c r="F1619" s="146"/>
      <c r="G1619" s="147"/>
      <c r="H1619" s="148"/>
      <c r="I1619" s="158"/>
      <c r="J1619" s="146"/>
      <c r="K1619" s="146"/>
      <c r="L1619" s="149"/>
      <c r="M1619" s="623"/>
      <c r="N1619" s="626"/>
      <c r="O1619" s="36"/>
      <c r="P1619" s="151" t="s">
        <v>1474</v>
      </c>
      <c r="Q1619" s="150"/>
      <c r="R1619" s="150" t="str">
        <f t="shared" si="165"/>
        <v/>
      </c>
      <c r="S1619" s="15"/>
      <c r="T1619" s="15"/>
      <c r="U1619" s="15"/>
      <c r="V1619" s="15"/>
      <c r="W1619" s="473"/>
      <c r="X1619" s="473"/>
      <c r="Y1619" s="15"/>
      <c r="Z1619" s="15"/>
      <c r="AA1619" s="15"/>
      <c r="AC1619" s="16"/>
      <c r="AD1619" s="16"/>
      <c r="AE1619" s="16"/>
      <c r="AF1619" s="16"/>
      <c r="AG1619" s="16"/>
      <c r="AH1619" s="16"/>
      <c r="AI1619" s="16"/>
      <c r="AJ1619" s="16"/>
      <c r="AK1619" s="16"/>
      <c r="AL1619" s="16"/>
      <c r="AM1619" s="16"/>
      <c r="AN1619" s="16"/>
      <c r="AO1619" s="16"/>
      <c r="AP1619" s="16"/>
      <c r="AQ1619" s="16"/>
    </row>
    <row r="1620" spans="1:43" s="17" customFormat="1" ht="12.75" hidden="1" customHeight="1">
      <c r="A1620" s="126">
        <v>153816000</v>
      </c>
      <c r="B1620" s="72"/>
      <c r="C1620" s="144" t="s">
        <v>484</v>
      </c>
      <c r="D1620" s="46"/>
      <c r="E1620" s="145"/>
      <c r="F1620" s="146"/>
      <c r="G1620" s="147"/>
      <c r="H1620" s="148"/>
      <c r="I1620" s="158"/>
      <c r="J1620" s="146"/>
      <c r="K1620" s="146"/>
      <c r="L1620" s="149"/>
      <c r="M1620" s="623"/>
      <c r="N1620" s="626"/>
      <c r="O1620" s="36"/>
      <c r="P1620" s="151" t="s">
        <v>1474</v>
      </c>
      <c r="Q1620" s="150"/>
      <c r="R1620" s="150" t="str">
        <f t="shared" si="165"/>
        <v/>
      </c>
      <c r="S1620" s="15"/>
      <c r="T1620" s="15"/>
      <c r="U1620" s="15"/>
      <c r="V1620" s="15"/>
      <c r="W1620" s="473"/>
      <c r="X1620" s="473"/>
      <c r="Y1620" s="15"/>
      <c r="Z1620" s="15"/>
      <c r="AA1620" s="15"/>
      <c r="AC1620" s="16"/>
      <c r="AD1620" s="16"/>
      <c r="AE1620" s="16"/>
      <c r="AF1620" s="16"/>
      <c r="AG1620" s="16"/>
      <c r="AH1620" s="16"/>
      <c r="AI1620" s="16"/>
      <c r="AJ1620" s="16"/>
      <c r="AK1620" s="16"/>
      <c r="AL1620" s="16"/>
      <c r="AM1620" s="16"/>
      <c r="AN1620" s="16"/>
      <c r="AO1620" s="16"/>
      <c r="AP1620" s="16"/>
      <c r="AQ1620" s="16"/>
    </row>
    <row r="1621" spans="1:43" s="17" customFormat="1" ht="12.75" hidden="1" customHeight="1">
      <c r="A1621" s="126">
        <v>153821000</v>
      </c>
      <c r="B1621" s="72"/>
      <c r="C1621" s="144" t="s">
        <v>489</v>
      </c>
      <c r="D1621" s="46"/>
      <c r="E1621" s="145"/>
      <c r="F1621" s="146"/>
      <c r="G1621" s="147"/>
      <c r="H1621" s="148"/>
      <c r="I1621" s="158"/>
      <c r="J1621" s="146"/>
      <c r="K1621" s="146"/>
      <c r="L1621" s="149"/>
      <c r="M1621" s="623"/>
      <c r="N1621" s="626"/>
      <c r="O1621" s="36"/>
      <c r="P1621" s="151" t="s">
        <v>1474</v>
      </c>
      <c r="Q1621" s="150"/>
      <c r="R1621" s="150" t="str">
        <f t="shared" si="165"/>
        <v/>
      </c>
      <c r="S1621" s="15"/>
      <c r="T1621" s="15"/>
      <c r="U1621" s="15"/>
      <c r="V1621" s="15"/>
      <c r="W1621" s="473"/>
      <c r="X1621" s="473"/>
      <c r="Y1621" s="15"/>
      <c r="Z1621" s="15"/>
      <c r="AA1621" s="15"/>
      <c r="AC1621" s="16"/>
      <c r="AD1621" s="16"/>
      <c r="AE1621" s="16"/>
      <c r="AF1621" s="16"/>
      <c r="AG1621" s="16"/>
      <c r="AH1621" s="16"/>
      <c r="AI1621" s="16"/>
      <c r="AJ1621" s="16"/>
      <c r="AK1621" s="16"/>
      <c r="AL1621" s="16"/>
      <c r="AM1621" s="16"/>
      <c r="AN1621" s="16"/>
      <c r="AO1621" s="16"/>
      <c r="AP1621" s="16"/>
      <c r="AQ1621" s="16"/>
    </row>
    <row r="1622" spans="1:43" s="17" customFormat="1" ht="12.75" hidden="1" customHeight="1" thickBot="1">
      <c r="A1622" s="126">
        <v>153815000</v>
      </c>
      <c r="B1622" s="74"/>
      <c r="C1622" s="167" t="s">
        <v>483</v>
      </c>
      <c r="D1622" s="46"/>
      <c r="E1622" s="145"/>
      <c r="F1622" s="146"/>
      <c r="G1622" s="147"/>
      <c r="H1622" s="148"/>
      <c r="I1622" s="158"/>
      <c r="J1622" s="146"/>
      <c r="K1622" s="146"/>
      <c r="L1622" s="149"/>
      <c r="M1622" s="623"/>
      <c r="N1622" s="626"/>
      <c r="O1622" s="36"/>
      <c r="P1622" s="151" t="s">
        <v>1474</v>
      </c>
      <c r="Q1622" s="150"/>
      <c r="R1622" s="150" t="str">
        <f t="shared" si="165"/>
        <v/>
      </c>
      <c r="S1622" s="15"/>
      <c r="T1622" s="15"/>
      <c r="U1622" s="15"/>
      <c r="V1622" s="15"/>
      <c r="W1622" s="473"/>
      <c r="X1622" s="473"/>
      <c r="Y1622" s="15"/>
      <c r="Z1622" s="15"/>
      <c r="AA1622" s="15"/>
      <c r="AC1622" s="16"/>
      <c r="AD1622" s="16"/>
      <c r="AE1622" s="16"/>
      <c r="AF1622" s="16"/>
      <c r="AG1622" s="16"/>
      <c r="AH1622" s="16"/>
      <c r="AI1622" s="16"/>
      <c r="AJ1622" s="16"/>
      <c r="AK1622" s="16"/>
      <c r="AL1622" s="16"/>
      <c r="AM1622" s="16"/>
      <c r="AN1622" s="16"/>
      <c r="AO1622" s="16"/>
      <c r="AP1622" s="16"/>
      <c r="AQ1622" s="16"/>
    </row>
    <row r="1623" spans="1:43" s="18" customFormat="1" ht="15.75" hidden="1" customHeight="1">
      <c r="A1623" s="126" t="s">
        <v>643</v>
      </c>
      <c r="B1623" s="755" t="s">
        <v>503</v>
      </c>
      <c r="C1623" s="756"/>
      <c r="D1623" s="25"/>
      <c r="E1623" s="90">
        <f t="shared" ref="E1623:N1623" si="166">SUM(E1624:E1642)</f>
        <v>0</v>
      </c>
      <c r="F1623" s="91">
        <f t="shared" si="166"/>
        <v>0</v>
      </c>
      <c r="G1623" s="92">
        <f t="shared" si="166"/>
        <v>0</v>
      </c>
      <c r="H1623" s="611">
        <f t="shared" si="166"/>
        <v>0</v>
      </c>
      <c r="I1623" s="612">
        <f t="shared" si="166"/>
        <v>0</v>
      </c>
      <c r="J1623" s="91">
        <f t="shared" si="166"/>
        <v>0</v>
      </c>
      <c r="K1623" s="91">
        <f t="shared" si="166"/>
        <v>0</v>
      </c>
      <c r="L1623" s="93">
        <f t="shared" si="166"/>
        <v>0</v>
      </c>
      <c r="M1623" s="612">
        <f t="shared" si="166"/>
        <v>0</v>
      </c>
      <c r="N1623" s="93">
        <f t="shared" si="166"/>
        <v>0</v>
      </c>
      <c r="O1623" s="36"/>
      <c r="P1623" s="151" t="s">
        <v>1500</v>
      </c>
      <c r="Q1623" s="150"/>
      <c r="R1623" s="150" t="str">
        <f t="shared" si="165"/>
        <v/>
      </c>
      <c r="S1623" s="15"/>
      <c r="T1623" s="15"/>
      <c r="U1623" s="15"/>
      <c r="V1623" s="15"/>
      <c r="W1623" s="473"/>
      <c r="X1623" s="473"/>
      <c r="Y1623" s="15"/>
      <c r="Z1623" s="15"/>
      <c r="AA1623" s="15"/>
      <c r="AC1623" s="15"/>
      <c r="AD1623" s="15"/>
      <c r="AE1623" s="15"/>
      <c r="AF1623" s="15"/>
      <c r="AG1623" s="15"/>
      <c r="AH1623" s="15"/>
      <c r="AI1623" s="15"/>
      <c r="AJ1623" s="15"/>
      <c r="AK1623" s="15"/>
      <c r="AL1623" s="15"/>
      <c r="AM1623" s="15"/>
      <c r="AN1623" s="15"/>
      <c r="AO1623" s="15"/>
      <c r="AP1623" s="15"/>
      <c r="AQ1623" s="15"/>
    </row>
    <row r="1624" spans="1:43" s="17" customFormat="1" ht="12.75" hidden="1" customHeight="1">
      <c r="A1624" s="126">
        <v>156606000</v>
      </c>
      <c r="B1624" s="72"/>
      <c r="C1624" s="144" t="s">
        <v>508</v>
      </c>
      <c r="D1624" s="46"/>
      <c r="E1624" s="145"/>
      <c r="F1624" s="146"/>
      <c r="G1624" s="147"/>
      <c r="H1624" s="148"/>
      <c r="I1624" s="158"/>
      <c r="J1624" s="146"/>
      <c r="K1624" s="146"/>
      <c r="L1624" s="149"/>
      <c r="M1624" s="623"/>
      <c r="N1624" s="626"/>
      <c r="O1624" s="36"/>
      <c r="P1624" s="151" t="s">
        <v>1474</v>
      </c>
      <c r="Q1624" s="150"/>
      <c r="R1624" s="150" t="str">
        <f t="shared" si="165"/>
        <v/>
      </c>
      <c r="S1624" s="15"/>
      <c r="T1624" s="15"/>
      <c r="U1624" s="15"/>
      <c r="V1624" s="15"/>
      <c r="W1624" s="473"/>
      <c r="X1624" s="473"/>
      <c r="Y1624" s="15"/>
      <c r="Z1624" s="15"/>
      <c r="AA1624" s="15"/>
      <c r="AC1624" s="16"/>
      <c r="AD1624" s="16"/>
      <c r="AE1624" s="16"/>
      <c r="AF1624" s="16"/>
      <c r="AG1624" s="16"/>
      <c r="AH1624" s="16"/>
      <c r="AI1624" s="16"/>
      <c r="AJ1624" s="16"/>
      <c r="AK1624" s="16"/>
      <c r="AL1624" s="16"/>
      <c r="AM1624" s="16"/>
      <c r="AN1624" s="16"/>
      <c r="AO1624" s="16"/>
      <c r="AP1624" s="16"/>
      <c r="AQ1624" s="16"/>
    </row>
    <row r="1625" spans="1:43" s="17" customFormat="1" ht="12.75" hidden="1" customHeight="1">
      <c r="A1625" s="126">
        <v>156601000</v>
      </c>
      <c r="B1625" s="72"/>
      <c r="C1625" s="144" t="s">
        <v>504</v>
      </c>
      <c r="D1625" s="46"/>
      <c r="E1625" s="145"/>
      <c r="F1625" s="146"/>
      <c r="G1625" s="147"/>
      <c r="H1625" s="148"/>
      <c r="I1625" s="158"/>
      <c r="J1625" s="146"/>
      <c r="K1625" s="146"/>
      <c r="L1625" s="149"/>
      <c r="M1625" s="623"/>
      <c r="N1625" s="626"/>
      <c r="O1625" s="36"/>
      <c r="P1625" s="151" t="s">
        <v>1474</v>
      </c>
      <c r="Q1625" s="150"/>
      <c r="R1625" s="150" t="str">
        <f t="shared" si="165"/>
        <v/>
      </c>
      <c r="S1625" s="15"/>
      <c r="T1625" s="15"/>
      <c r="U1625" s="15"/>
      <c r="V1625" s="15"/>
      <c r="W1625" s="473"/>
      <c r="X1625" s="473"/>
      <c r="Y1625" s="15"/>
      <c r="Z1625" s="15"/>
      <c r="AA1625" s="15"/>
      <c r="AC1625" s="16"/>
      <c r="AD1625" s="16"/>
      <c r="AE1625" s="16"/>
      <c r="AF1625" s="16"/>
      <c r="AG1625" s="16"/>
      <c r="AH1625" s="16"/>
      <c r="AI1625" s="16"/>
      <c r="AJ1625" s="16"/>
      <c r="AK1625" s="16"/>
      <c r="AL1625" s="16"/>
      <c r="AM1625" s="16"/>
      <c r="AN1625" s="16"/>
      <c r="AO1625" s="16"/>
      <c r="AP1625" s="16"/>
      <c r="AQ1625" s="16"/>
    </row>
    <row r="1626" spans="1:43" s="17" customFormat="1" ht="12.75" hidden="1" customHeight="1">
      <c r="A1626" s="126">
        <v>156602000</v>
      </c>
      <c r="B1626" s="72"/>
      <c r="C1626" s="73" t="s">
        <v>644</v>
      </c>
      <c r="D1626" s="46"/>
      <c r="E1626" s="145"/>
      <c r="F1626" s="146"/>
      <c r="G1626" s="147"/>
      <c r="H1626" s="148"/>
      <c r="I1626" s="158"/>
      <c r="J1626" s="146"/>
      <c r="K1626" s="146"/>
      <c r="L1626" s="149"/>
      <c r="M1626" s="623"/>
      <c r="N1626" s="626"/>
      <c r="O1626" s="36"/>
      <c r="P1626" s="151" t="s">
        <v>1474</v>
      </c>
      <c r="Q1626" s="150"/>
      <c r="R1626" s="150" t="str">
        <f t="shared" si="165"/>
        <v/>
      </c>
      <c r="S1626" s="15"/>
      <c r="T1626" s="15"/>
      <c r="U1626" s="15"/>
      <c r="V1626" s="15"/>
      <c r="W1626" s="473"/>
      <c r="X1626" s="473"/>
      <c r="Y1626" s="15"/>
      <c r="Z1626" s="15"/>
      <c r="AA1626" s="15"/>
      <c r="AC1626" s="16"/>
      <c r="AD1626" s="16"/>
      <c r="AE1626" s="16"/>
      <c r="AF1626" s="16"/>
      <c r="AG1626" s="16"/>
      <c r="AH1626" s="16"/>
      <c r="AI1626" s="16"/>
      <c r="AJ1626" s="16"/>
      <c r="AK1626" s="16"/>
      <c r="AL1626" s="16"/>
      <c r="AM1626" s="16"/>
      <c r="AN1626" s="16"/>
      <c r="AO1626" s="16"/>
      <c r="AP1626" s="16"/>
      <c r="AQ1626" s="16"/>
    </row>
    <row r="1627" spans="1:43" s="17" customFormat="1" ht="12.75" hidden="1" customHeight="1">
      <c r="A1627" s="126">
        <v>156603000</v>
      </c>
      <c r="B1627" s="72"/>
      <c r="C1627" s="144" t="s">
        <v>505</v>
      </c>
      <c r="D1627" s="46"/>
      <c r="E1627" s="145"/>
      <c r="F1627" s="146"/>
      <c r="G1627" s="147"/>
      <c r="H1627" s="148"/>
      <c r="I1627" s="158"/>
      <c r="J1627" s="146"/>
      <c r="K1627" s="146"/>
      <c r="L1627" s="149"/>
      <c r="M1627" s="623"/>
      <c r="N1627" s="626"/>
      <c r="O1627" s="36"/>
      <c r="P1627" s="151" t="s">
        <v>1474</v>
      </c>
      <c r="Q1627" s="150"/>
      <c r="R1627" s="150" t="str">
        <f t="shared" si="165"/>
        <v/>
      </c>
      <c r="S1627" s="15"/>
      <c r="T1627" s="15"/>
      <c r="U1627" s="15"/>
      <c r="V1627" s="15"/>
      <c r="W1627" s="473"/>
      <c r="X1627" s="473"/>
      <c r="Y1627" s="15"/>
      <c r="Z1627" s="15"/>
      <c r="AA1627" s="15"/>
      <c r="AC1627" s="16"/>
      <c r="AD1627" s="16"/>
      <c r="AE1627" s="16"/>
      <c r="AF1627" s="16"/>
      <c r="AG1627" s="16"/>
      <c r="AH1627" s="16"/>
      <c r="AI1627" s="16"/>
      <c r="AJ1627" s="16"/>
      <c r="AK1627" s="16"/>
      <c r="AL1627" s="16"/>
      <c r="AM1627" s="16"/>
      <c r="AN1627" s="16"/>
      <c r="AO1627" s="16"/>
      <c r="AP1627" s="16"/>
      <c r="AQ1627" s="16"/>
    </row>
    <row r="1628" spans="1:43" s="17" customFormat="1" ht="12.75" hidden="1" customHeight="1">
      <c r="A1628" s="126">
        <v>156617000</v>
      </c>
      <c r="B1628" s="72"/>
      <c r="C1628" s="144" t="s">
        <v>518</v>
      </c>
      <c r="D1628" s="46"/>
      <c r="E1628" s="145"/>
      <c r="F1628" s="146"/>
      <c r="G1628" s="147"/>
      <c r="H1628" s="148"/>
      <c r="I1628" s="158"/>
      <c r="J1628" s="146"/>
      <c r="K1628" s="146"/>
      <c r="L1628" s="149"/>
      <c r="M1628" s="623"/>
      <c r="N1628" s="626"/>
      <c r="O1628" s="36"/>
      <c r="P1628" s="151" t="s">
        <v>1474</v>
      </c>
      <c r="Q1628" s="150"/>
      <c r="R1628" s="150" t="str">
        <f t="shared" si="165"/>
        <v/>
      </c>
      <c r="S1628" s="15"/>
      <c r="T1628" s="15"/>
      <c r="U1628" s="15"/>
      <c r="V1628" s="15"/>
      <c r="W1628" s="473"/>
      <c r="X1628" s="473"/>
      <c r="Y1628" s="15"/>
      <c r="Z1628" s="15"/>
      <c r="AA1628" s="15"/>
      <c r="AC1628" s="16"/>
      <c r="AD1628" s="16"/>
      <c r="AE1628" s="16"/>
      <c r="AF1628" s="16"/>
      <c r="AG1628" s="16"/>
      <c r="AH1628" s="16"/>
      <c r="AI1628" s="16"/>
      <c r="AJ1628" s="16"/>
      <c r="AK1628" s="16"/>
      <c r="AL1628" s="16"/>
      <c r="AM1628" s="16"/>
      <c r="AN1628" s="16"/>
      <c r="AO1628" s="16"/>
      <c r="AP1628" s="16"/>
      <c r="AQ1628" s="16"/>
    </row>
    <row r="1629" spans="1:43" s="17" customFormat="1" ht="12.75" hidden="1" customHeight="1">
      <c r="A1629" s="126">
        <v>156604000</v>
      </c>
      <c r="B1629" s="72"/>
      <c r="C1629" s="144" t="s">
        <v>506</v>
      </c>
      <c r="D1629" s="46"/>
      <c r="E1629" s="145"/>
      <c r="F1629" s="146"/>
      <c r="G1629" s="147"/>
      <c r="H1629" s="148"/>
      <c r="I1629" s="158"/>
      <c r="J1629" s="146"/>
      <c r="K1629" s="146"/>
      <c r="L1629" s="149"/>
      <c r="M1629" s="623"/>
      <c r="N1629" s="626"/>
      <c r="O1629" s="36"/>
      <c r="P1629" s="151" t="s">
        <v>1474</v>
      </c>
      <c r="Q1629" s="150"/>
      <c r="R1629" s="150" t="str">
        <f t="shared" si="165"/>
        <v/>
      </c>
      <c r="S1629" s="15"/>
      <c r="T1629" s="15"/>
      <c r="U1629" s="15"/>
      <c r="V1629" s="15"/>
      <c r="W1629" s="473"/>
      <c r="X1629" s="473"/>
      <c r="Y1629" s="15"/>
      <c r="Z1629" s="15"/>
      <c r="AA1629" s="15"/>
      <c r="AC1629" s="16"/>
      <c r="AD1629" s="16"/>
      <c r="AE1629" s="16"/>
      <c r="AF1629" s="16"/>
      <c r="AG1629" s="16"/>
      <c r="AH1629" s="16"/>
      <c r="AI1629" s="16"/>
      <c r="AJ1629" s="16"/>
      <c r="AK1629" s="16"/>
      <c r="AL1629" s="16"/>
      <c r="AM1629" s="16"/>
      <c r="AN1629" s="16"/>
      <c r="AO1629" s="16"/>
      <c r="AP1629" s="16"/>
      <c r="AQ1629" s="16"/>
    </row>
    <row r="1630" spans="1:43" s="17" customFormat="1" ht="12.75" hidden="1" customHeight="1">
      <c r="A1630" s="126">
        <v>156605000</v>
      </c>
      <c r="B1630" s="72"/>
      <c r="C1630" s="144" t="s">
        <v>507</v>
      </c>
      <c r="D1630" s="46"/>
      <c r="E1630" s="145"/>
      <c r="F1630" s="146"/>
      <c r="G1630" s="147"/>
      <c r="H1630" s="148"/>
      <c r="I1630" s="158"/>
      <c r="J1630" s="146"/>
      <c r="K1630" s="146"/>
      <c r="L1630" s="149"/>
      <c r="M1630" s="623"/>
      <c r="N1630" s="626"/>
      <c r="O1630" s="36"/>
      <c r="P1630" s="151" t="s">
        <v>1474</v>
      </c>
      <c r="Q1630" s="150"/>
      <c r="R1630" s="150" t="str">
        <f t="shared" si="165"/>
        <v/>
      </c>
      <c r="S1630" s="15"/>
      <c r="T1630" s="15"/>
      <c r="U1630" s="15"/>
      <c r="V1630" s="15"/>
      <c r="W1630" s="473"/>
      <c r="X1630" s="473"/>
      <c r="Y1630" s="15"/>
      <c r="Z1630" s="15"/>
      <c r="AA1630" s="15"/>
      <c r="AC1630" s="16"/>
      <c r="AD1630" s="16"/>
      <c r="AE1630" s="16"/>
      <c r="AF1630" s="16"/>
      <c r="AG1630" s="16"/>
      <c r="AH1630" s="16"/>
      <c r="AI1630" s="16"/>
      <c r="AJ1630" s="16"/>
      <c r="AK1630" s="16"/>
      <c r="AL1630" s="16"/>
      <c r="AM1630" s="16"/>
      <c r="AN1630" s="16"/>
      <c r="AO1630" s="16"/>
      <c r="AP1630" s="16"/>
      <c r="AQ1630" s="16"/>
    </row>
    <row r="1631" spans="1:43" s="17" customFormat="1" ht="12.75" hidden="1" customHeight="1">
      <c r="A1631" s="126">
        <v>156607000</v>
      </c>
      <c r="B1631" s="72"/>
      <c r="C1631" s="144" t="s">
        <v>509</v>
      </c>
      <c r="D1631" s="46"/>
      <c r="E1631" s="145"/>
      <c r="F1631" s="146"/>
      <c r="G1631" s="147"/>
      <c r="H1631" s="148"/>
      <c r="I1631" s="158"/>
      <c r="J1631" s="146"/>
      <c r="K1631" s="146"/>
      <c r="L1631" s="149"/>
      <c r="M1631" s="623"/>
      <c r="N1631" s="626"/>
      <c r="O1631" s="36"/>
      <c r="P1631" s="151" t="s">
        <v>1474</v>
      </c>
      <c r="Q1631" s="150"/>
      <c r="R1631" s="150" t="str">
        <f t="shared" si="165"/>
        <v/>
      </c>
      <c r="S1631" s="15"/>
      <c r="T1631" s="15"/>
      <c r="U1631" s="15"/>
      <c r="V1631" s="15"/>
      <c r="W1631" s="473"/>
      <c r="X1631" s="473"/>
      <c r="Y1631" s="15"/>
      <c r="Z1631" s="15"/>
      <c r="AA1631" s="15"/>
      <c r="AC1631" s="16"/>
      <c r="AD1631" s="16"/>
      <c r="AE1631" s="16"/>
      <c r="AF1631" s="16"/>
      <c r="AG1631" s="16"/>
      <c r="AH1631" s="16"/>
      <c r="AI1631" s="16"/>
      <c r="AJ1631" s="16"/>
      <c r="AK1631" s="16"/>
      <c r="AL1631" s="16"/>
      <c r="AM1631" s="16"/>
      <c r="AN1631" s="16"/>
      <c r="AO1631" s="16"/>
      <c r="AP1631" s="16"/>
      <c r="AQ1631" s="16"/>
    </row>
    <row r="1632" spans="1:43" s="17" customFormat="1" ht="12.75" hidden="1" customHeight="1">
      <c r="A1632" s="126">
        <v>156619000</v>
      </c>
      <c r="B1632" s="72"/>
      <c r="C1632" s="144" t="s">
        <v>520</v>
      </c>
      <c r="D1632" s="46"/>
      <c r="E1632" s="145"/>
      <c r="F1632" s="146"/>
      <c r="G1632" s="147"/>
      <c r="H1632" s="148"/>
      <c r="I1632" s="158"/>
      <c r="J1632" s="146"/>
      <c r="K1632" s="146"/>
      <c r="L1632" s="149"/>
      <c r="M1632" s="623"/>
      <c r="N1632" s="626"/>
      <c r="O1632" s="36"/>
      <c r="P1632" s="151" t="s">
        <v>1474</v>
      </c>
      <c r="Q1632" s="150"/>
      <c r="R1632" s="150" t="str">
        <f t="shared" si="165"/>
        <v/>
      </c>
      <c r="S1632" s="15"/>
      <c r="T1632" s="15"/>
      <c r="U1632" s="15"/>
      <c r="V1632" s="15"/>
      <c r="W1632" s="473"/>
      <c r="X1632" s="473"/>
      <c r="Y1632" s="15"/>
      <c r="Z1632" s="15"/>
      <c r="AA1632" s="15"/>
      <c r="AC1632" s="16"/>
      <c r="AD1632" s="16"/>
      <c r="AE1632" s="16"/>
      <c r="AF1632" s="16"/>
      <c r="AG1632" s="16"/>
      <c r="AH1632" s="16"/>
      <c r="AI1632" s="16"/>
      <c r="AJ1632" s="16"/>
      <c r="AK1632" s="16"/>
      <c r="AL1632" s="16"/>
      <c r="AM1632" s="16"/>
      <c r="AN1632" s="16"/>
      <c r="AO1632" s="16"/>
      <c r="AP1632" s="16"/>
      <c r="AQ1632" s="16"/>
    </row>
    <row r="1633" spans="1:43" s="17" customFormat="1" ht="12.75" hidden="1" customHeight="1">
      <c r="A1633" s="126">
        <v>156618000</v>
      </c>
      <c r="B1633" s="72"/>
      <c r="C1633" s="144" t="s">
        <v>519</v>
      </c>
      <c r="D1633" s="46"/>
      <c r="E1633" s="145"/>
      <c r="F1633" s="146"/>
      <c r="G1633" s="147"/>
      <c r="H1633" s="148"/>
      <c r="I1633" s="158"/>
      <c r="J1633" s="146"/>
      <c r="K1633" s="146"/>
      <c r="L1633" s="149"/>
      <c r="M1633" s="623"/>
      <c r="N1633" s="626"/>
      <c r="O1633" s="36"/>
      <c r="P1633" s="151" t="s">
        <v>1474</v>
      </c>
      <c r="Q1633" s="150"/>
      <c r="R1633" s="150" t="str">
        <f t="shared" si="165"/>
        <v/>
      </c>
      <c r="S1633" s="15"/>
      <c r="T1633" s="15"/>
      <c r="U1633" s="15"/>
      <c r="V1633" s="15"/>
      <c r="W1633" s="473"/>
      <c r="X1633" s="473"/>
      <c r="Y1633" s="15"/>
      <c r="Z1633" s="15"/>
      <c r="AA1633" s="15"/>
      <c r="AC1633" s="16"/>
      <c r="AD1633" s="16"/>
      <c r="AE1633" s="16"/>
      <c r="AF1633" s="16"/>
      <c r="AG1633" s="16"/>
      <c r="AH1633" s="16"/>
      <c r="AI1633" s="16"/>
      <c r="AJ1633" s="16"/>
      <c r="AK1633" s="16"/>
      <c r="AL1633" s="16"/>
      <c r="AM1633" s="16"/>
      <c r="AN1633" s="16"/>
      <c r="AO1633" s="16"/>
      <c r="AP1633" s="16"/>
      <c r="AQ1633" s="16"/>
    </row>
    <row r="1634" spans="1:43" s="17" customFormat="1" ht="12.75" hidden="1" customHeight="1">
      <c r="A1634" s="126">
        <v>156616000</v>
      </c>
      <c r="B1634" s="72"/>
      <c r="C1634" s="144" t="s">
        <v>517</v>
      </c>
      <c r="D1634" s="46"/>
      <c r="E1634" s="145"/>
      <c r="F1634" s="146"/>
      <c r="G1634" s="147"/>
      <c r="H1634" s="148"/>
      <c r="I1634" s="158"/>
      <c r="J1634" s="146"/>
      <c r="K1634" s="146"/>
      <c r="L1634" s="149"/>
      <c r="M1634" s="623"/>
      <c r="N1634" s="626"/>
      <c r="O1634" s="36"/>
      <c r="P1634" s="151" t="s">
        <v>1474</v>
      </c>
      <c r="Q1634" s="150"/>
      <c r="R1634" s="150" t="str">
        <f t="shared" si="165"/>
        <v/>
      </c>
      <c r="S1634" s="15"/>
      <c r="T1634" s="15"/>
      <c r="U1634" s="15"/>
      <c r="V1634" s="15"/>
      <c r="W1634" s="473"/>
      <c r="X1634" s="473"/>
      <c r="Y1634" s="15"/>
      <c r="Z1634" s="15"/>
      <c r="AA1634" s="15"/>
      <c r="AC1634" s="16"/>
      <c r="AD1634" s="16"/>
      <c r="AE1634" s="16"/>
      <c r="AF1634" s="16"/>
      <c r="AG1634" s="16"/>
      <c r="AH1634" s="16"/>
      <c r="AI1634" s="16"/>
      <c r="AJ1634" s="16"/>
      <c r="AK1634" s="16"/>
      <c r="AL1634" s="16"/>
      <c r="AM1634" s="16"/>
      <c r="AN1634" s="16"/>
      <c r="AO1634" s="16"/>
      <c r="AP1634" s="16"/>
      <c r="AQ1634" s="16"/>
    </row>
    <row r="1635" spans="1:43" s="17" customFormat="1" ht="12.75" hidden="1" customHeight="1">
      <c r="A1635" s="126">
        <v>156608000</v>
      </c>
      <c r="B1635" s="72"/>
      <c r="C1635" s="144" t="s">
        <v>510</v>
      </c>
      <c r="D1635" s="46"/>
      <c r="E1635" s="145"/>
      <c r="F1635" s="146"/>
      <c r="G1635" s="147"/>
      <c r="H1635" s="148"/>
      <c r="I1635" s="158"/>
      <c r="J1635" s="146"/>
      <c r="K1635" s="146"/>
      <c r="L1635" s="149"/>
      <c r="M1635" s="623"/>
      <c r="N1635" s="626"/>
      <c r="O1635" s="36"/>
      <c r="P1635" s="151" t="s">
        <v>1474</v>
      </c>
      <c r="Q1635" s="150"/>
      <c r="R1635" s="150" t="str">
        <f t="shared" si="165"/>
        <v/>
      </c>
      <c r="S1635" s="15"/>
      <c r="T1635" s="15"/>
      <c r="U1635" s="15"/>
      <c r="V1635" s="15"/>
      <c r="W1635" s="473"/>
      <c r="X1635" s="473"/>
      <c r="Y1635" s="15"/>
      <c r="Z1635" s="15"/>
      <c r="AA1635" s="15"/>
      <c r="AC1635" s="16"/>
      <c r="AD1635" s="16"/>
      <c r="AE1635" s="16"/>
      <c r="AF1635" s="16"/>
      <c r="AG1635" s="16"/>
      <c r="AH1635" s="16"/>
      <c r="AI1635" s="16"/>
      <c r="AJ1635" s="16"/>
      <c r="AK1635" s="16"/>
      <c r="AL1635" s="16"/>
      <c r="AM1635" s="16"/>
      <c r="AN1635" s="16"/>
      <c r="AO1635" s="16"/>
      <c r="AP1635" s="16"/>
      <c r="AQ1635" s="16"/>
    </row>
    <row r="1636" spans="1:43" s="17" customFormat="1" ht="12.75" hidden="1" customHeight="1">
      <c r="A1636" s="126">
        <v>156609000</v>
      </c>
      <c r="B1636" s="72"/>
      <c r="C1636" s="144" t="s">
        <v>479</v>
      </c>
      <c r="D1636" s="46"/>
      <c r="E1636" s="145"/>
      <c r="F1636" s="146"/>
      <c r="G1636" s="147"/>
      <c r="H1636" s="148"/>
      <c r="I1636" s="158"/>
      <c r="J1636" s="146"/>
      <c r="K1636" s="146"/>
      <c r="L1636" s="149"/>
      <c r="M1636" s="623"/>
      <c r="N1636" s="626"/>
      <c r="O1636" s="36"/>
      <c r="P1636" s="151" t="s">
        <v>1474</v>
      </c>
      <c r="Q1636" s="150"/>
      <c r="R1636" s="150" t="str">
        <f t="shared" si="165"/>
        <v/>
      </c>
      <c r="S1636" s="15"/>
      <c r="T1636" s="15"/>
      <c r="U1636" s="15"/>
      <c r="V1636" s="15"/>
      <c r="W1636" s="473"/>
      <c r="X1636" s="473"/>
      <c r="Y1636" s="15"/>
      <c r="Z1636" s="15"/>
      <c r="AA1636" s="15"/>
      <c r="AC1636" s="16"/>
      <c r="AD1636" s="16"/>
      <c r="AE1636" s="16"/>
      <c r="AF1636" s="16"/>
      <c r="AG1636" s="16"/>
      <c r="AH1636" s="16"/>
      <c r="AI1636" s="16"/>
      <c r="AJ1636" s="16"/>
      <c r="AK1636" s="16"/>
      <c r="AL1636" s="16"/>
      <c r="AM1636" s="16"/>
      <c r="AN1636" s="16"/>
      <c r="AO1636" s="16"/>
      <c r="AP1636" s="16"/>
      <c r="AQ1636" s="16"/>
    </row>
    <row r="1637" spans="1:43" s="17" customFormat="1" ht="12.75" hidden="1" customHeight="1">
      <c r="A1637" s="126">
        <v>156610000</v>
      </c>
      <c r="B1637" s="72"/>
      <c r="C1637" s="144" t="s">
        <v>511</v>
      </c>
      <c r="D1637" s="46"/>
      <c r="E1637" s="145"/>
      <c r="F1637" s="146"/>
      <c r="G1637" s="147"/>
      <c r="H1637" s="148"/>
      <c r="I1637" s="158"/>
      <c r="J1637" s="146"/>
      <c r="K1637" s="146"/>
      <c r="L1637" s="149"/>
      <c r="M1637" s="623"/>
      <c r="N1637" s="626"/>
      <c r="O1637" s="36"/>
      <c r="P1637" s="151" t="s">
        <v>1474</v>
      </c>
      <c r="Q1637" s="150"/>
      <c r="R1637" s="150" t="str">
        <f t="shared" si="165"/>
        <v/>
      </c>
      <c r="S1637" s="15"/>
      <c r="T1637" s="15"/>
      <c r="U1637" s="15"/>
      <c r="V1637" s="15"/>
      <c r="W1637" s="473"/>
      <c r="X1637" s="473"/>
      <c r="Y1637" s="15"/>
      <c r="Z1637" s="15"/>
      <c r="AA1637" s="15"/>
      <c r="AC1637" s="16"/>
      <c r="AD1637" s="16"/>
      <c r="AE1637" s="16"/>
      <c r="AF1637" s="16"/>
      <c r="AG1637" s="16"/>
      <c r="AH1637" s="16"/>
      <c r="AI1637" s="16"/>
      <c r="AJ1637" s="16"/>
      <c r="AK1637" s="16"/>
      <c r="AL1637" s="16"/>
      <c r="AM1637" s="16"/>
      <c r="AN1637" s="16"/>
      <c r="AO1637" s="16"/>
      <c r="AP1637" s="16"/>
      <c r="AQ1637" s="16"/>
    </row>
    <row r="1638" spans="1:43" s="17" customFormat="1" ht="12.75" hidden="1" customHeight="1">
      <c r="A1638" s="126">
        <v>156611000</v>
      </c>
      <c r="B1638" s="72"/>
      <c r="C1638" s="144" t="s">
        <v>512</v>
      </c>
      <c r="D1638" s="46"/>
      <c r="E1638" s="145"/>
      <c r="F1638" s="146"/>
      <c r="G1638" s="147"/>
      <c r="H1638" s="148"/>
      <c r="I1638" s="158"/>
      <c r="J1638" s="146"/>
      <c r="K1638" s="146"/>
      <c r="L1638" s="149"/>
      <c r="M1638" s="623"/>
      <c r="N1638" s="626"/>
      <c r="O1638" s="36"/>
      <c r="P1638" s="151" t="s">
        <v>1474</v>
      </c>
      <c r="Q1638" s="150"/>
      <c r="R1638" s="150" t="str">
        <f t="shared" si="165"/>
        <v/>
      </c>
      <c r="S1638" s="15"/>
      <c r="T1638" s="15"/>
      <c r="U1638" s="15"/>
      <c r="V1638" s="15"/>
      <c r="W1638" s="473"/>
      <c r="X1638" s="473"/>
      <c r="Y1638" s="15"/>
      <c r="Z1638" s="15"/>
      <c r="AA1638" s="15"/>
      <c r="AC1638" s="16"/>
      <c r="AD1638" s="16"/>
      <c r="AE1638" s="16"/>
      <c r="AF1638" s="16"/>
      <c r="AG1638" s="16"/>
      <c r="AH1638" s="16"/>
      <c r="AI1638" s="16"/>
      <c r="AJ1638" s="16"/>
      <c r="AK1638" s="16"/>
      <c r="AL1638" s="16"/>
      <c r="AM1638" s="16"/>
      <c r="AN1638" s="16"/>
      <c r="AO1638" s="16"/>
      <c r="AP1638" s="16"/>
      <c r="AQ1638" s="16"/>
    </row>
    <row r="1639" spans="1:43" s="17" customFormat="1" ht="12.75" hidden="1" customHeight="1">
      <c r="A1639" s="126">
        <v>156612000</v>
      </c>
      <c r="B1639" s="72"/>
      <c r="C1639" s="144" t="s">
        <v>513</v>
      </c>
      <c r="D1639" s="46"/>
      <c r="E1639" s="145"/>
      <c r="F1639" s="146"/>
      <c r="G1639" s="147"/>
      <c r="H1639" s="148"/>
      <c r="I1639" s="158"/>
      <c r="J1639" s="146"/>
      <c r="K1639" s="146"/>
      <c r="L1639" s="149"/>
      <c r="M1639" s="623"/>
      <c r="N1639" s="626"/>
      <c r="O1639" s="36"/>
      <c r="P1639" s="151" t="s">
        <v>1474</v>
      </c>
      <c r="Q1639" s="150"/>
      <c r="R1639" s="150" t="str">
        <f t="shared" si="165"/>
        <v/>
      </c>
      <c r="S1639" s="15"/>
      <c r="T1639" s="15"/>
      <c r="U1639" s="15"/>
      <c r="V1639" s="15"/>
      <c r="W1639" s="473"/>
      <c r="X1639" s="473"/>
      <c r="Y1639" s="15"/>
      <c r="Z1639" s="15"/>
      <c r="AA1639" s="15"/>
      <c r="AC1639" s="16"/>
      <c r="AD1639" s="16"/>
      <c r="AE1639" s="16"/>
      <c r="AF1639" s="16"/>
      <c r="AG1639" s="16"/>
      <c r="AH1639" s="16"/>
      <c r="AI1639" s="16"/>
      <c r="AJ1639" s="16"/>
      <c r="AK1639" s="16"/>
      <c r="AL1639" s="16"/>
      <c r="AM1639" s="16"/>
      <c r="AN1639" s="16"/>
      <c r="AO1639" s="16"/>
      <c r="AP1639" s="16"/>
      <c r="AQ1639" s="16"/>
    </row>
    <row r="1640" spans="1:43" s="17" customFormat="1" ht="12.75" hidden="1" customHeight="1">
      <c r="A1640" s="126">
        <v>156613000</v>
      </c>
      <c r="B1640" s="72"/>
      <c r="C1640" s="144" t="s">
        <v>514</v>
      </c>
      <c r="D1640" s="46"/>
      <c r="E1640" s="145"/>
      <c r="F1640" s="146"/>
      <c r="G1640" s="147"/>
      <c r="H1640" s="148"/>
      <c r="I1640" s="158"/>
      <c r="J1640" s="146"/>
      <c r="K1640" s="146"/>
      <c r="L1640" s="149"/>
      <c r="M1640" s="623"/>
      <c r="N1640" s="626"/>
      <c r="O1640" s="36"/>
      <c r="P1640" s="151" t="s">
        <v>1474</v>
      </c>
      <c r="Q1640" s="150"/>
      <c r="R1640" s="150" t="str">
        <f t="shared" si="165"/>
        <v/>
      </c>
      <c r="S1640" s="15"/>
      <c r="T1640" s="15"/>
      <c r="U1640" s="15"/>
      <c r="V1640" s="15"/>
      <c r="W1640" s="473"/>
      <c r="X1640" s="473"/>
      <c r="Y1640" s="15"/>
      <c r="Z1640" s="15"/>
      <c r="AA1640" s="15"/>
      <c r="AC1640" s="16"/>
      <c r="AD1640" s="16"/>
      <c r="AE1640" s="16"/>
      <c r="AF1640" s="16"/>
      <c r="AG1640" s="16"/>
      <c r="AH1640" s="16"/>
      <c r="AI1640" s="16"/>
      <c r="AJ1640" s="16"/>
      <c r="AK1640" s="16"/>
      <c r="AL1640" s="16"/>
      <c r="AM1640" s="16"/>
      <c r="AN1640" s="16"/>
      <c r="AO1640" s="16"/>
      <c r="AP1640" s="16"/>
      <c r="AQ1640" s="16"/>
    </row>
    <row r="1641" spans="1:43" s="17" customFormat="1" ht="12.75" hidden="1" customHeight="1">
      <c r="A1641" s="126">
        <v>156614000</v>
      </c>
      <c r="B1641" s="72"/>
      <c r="C1641" s="144" t="s">
        <v>515</v>
      </c>
      <c r="D1641" s="46"/>
      <c r="E1641" s="145"/>
      <c r="F1641" s="146"/>
      <c r="G1641" s="147"/>
      <c r="H1641" s="148"/>
      <c r="I1641" s="158"/>
      <c r="J1641" s="146"/>
      <c r="K1641" s="146"/>
      <c r="L1641" s="149"/>
      <c r="M1641" s="623"/>
      <c r="N1641" s="626"/>
      <c r="O1641" s="36"/>
      <c r="P1641" s="151" t="s">
        <v>1474</v>
      </c>
      <c r="Q1641" s="150"/>
      <c r="R1641" s="150" t="str">
        <f t="shared" si="165"/>
        <v/>
      </c>
      <c r="S1641" s="15"/>
      <c r="T1641" s="15"/>
      <c r="U1641" s="15"/>
      <c r="V1641" s="15"/>
      <c r="W1641" s="473"/>
      <c r="X1641" s="473"/>
      <c r="Y1641" s="15"/>
      <c r="Z1641" s="15"/>
      <c r="AA1641" s="15"/>
      <c r="AC1641" s="16"/>
      <c r="AD1641" s="16"/>
      <c r="AE1641" s="16"/>
      <c r="AF1641" s="16"/>
      <c r="AG1641" s="16"/>
      <c r="AH1641" s="16"/>
      <c r="AI1641" s="16"/>
      <c r="AJ1641" s="16"/>
      <c r="AK1641" s="16"/>
      <c r="AL1641" s="16"/>
      <c r="AM1641" s="16"/>
      <c r="AN1641" s="16"/>
      <c r="AO1641" s="16"/>
      <c r="AP1641" s="16"/>
      <c r="AQ1641" s="16"/>
    </row>
    <row r="1642" spans="1:43" s="17" customFormat="1" ht="12.75" hidden="1" customHeight="1" thickBot="1">
      <c r="A1642" s="126">
        <v>156615000</v>
      </c>
      <c r="B1642" s="74"/>
      <c r="C1642" s="167" t="s">
        <v>516</v>
      </c>
      <c r="D1642" s="46"/>
      <c r="E1642" s="145"/>
      <c r="F1642" s="146"/>
      <c r="G1642" s="147"/>
      <c r="H1642" s="148"/>
      <c r="I1642" s="158"/>
      <c r="J1642" s="146"/>
      <c r="K1642" s="146"/>
      <c r="L1642" s="149"/>
      <c r="M1642" s="623"/>
      <c r="N1642" s="626"/>
      <c r="O1642" s="36"/>
      <c r="P1642" s="151" t="s">
        <v>1474</v>
      </c>
      <c r="Q1642" s="150"/>
      <c r="R1642" s="150" t="str">
        <f t="shared" si="165"/>
        <v/>
      </c>
      <c r="S1642" s="15"/>
      <c r="T1642" s="15"/>
      <c r="U1642" s="15"/>
      <c r="V1642" s="15"/>
      <c r="W1642" s="473"/>
      <c r="X1642" s="473"/>
      <c r="Y1642" s="15"/>
      <c r="Z1642" s="15"/>
      <c r="AA1642" s="15"/>
      <c r="AC1642" s="16"/>
      <c r="AD1642" s="16"/>
      <c r="AE1642" s="16"/>
      <c r="AF1642" s="16"/>
      <c r="AG1642" s="16"/>
      <c r="AH1642" s="16"/>
      <c r="AI1642" s="16"/>
      <c r="AJ1642" s="16"/>
      <c r="AK1642" s="16"/>
      <c r="AL1642" s="16"/>
      <c r="AM1642" s="16"/>
      <c r="AN1642" s="16"/>
      <c r="AO1642" s="16"/>
      <c r="AP1642" s="16"/>
      <c r="AQ1642" s="16"/>
    </row>
    <row r="1643" spans="1:43" s="18" customFormat="1" ht="15.75" hidden="1" customHeight="1">
      <c r="A1643" s="126" t="s">
        <v>645</v>
      </c>
      <c r="B1643" s="755" t="s">
        <v>521</v>
      </c>
      <c r="C1643" s="756"/>
      <c r="D1643" s="25"/>
      <c r="E1643" s="90">
        <f t="shared" ref="E1643:N1643" si="167">SUM(E1644:E1654)</f>
        <v>0</v>
      </c>
      <c r="F1643" s="91">
        <f t="shared" si="167"/>
        <v>0</v>
      </c>
      <c r="G1643" s="92">
        <f t="shared" si="167"/>
        <v>0</v>
      </c>
      <c r="H1643" s="611">
        <f t="shared" si="167"/>
        <v>0</v>
      </c>
      <c r="I1643" s="612">
        <f t="shared" si="167"/>
        <v>0</v>
      </c>
      <c r="J1643" s="91">
        <f t="shared" si="167"/>
        <v>0</v>
      </c>
      <c r="K1643" s="91">
        <f t="shared" si="167"/>
        <v>0</v>
      </c>
      <c r="L1643" s="93">
        <f t="shared" si="167"/>
        <v>0</v>
      </c>
      <c r="M1643" s="612">
        <f t="shared" si="167"/>
        <v>0</v>
      </c>
      <c r="N1643" s="93">
        <f t="shared" si="167"/>
        <v>0</v>
      </c>
      <c r="O1643" s="36"/>
      <c r="P1643" s="151" t="s">
        <v>1500</v>
      </c>
      <c r="Q1643" s="150"/>
      <c r="R1643" s="150" t="str">
        <f t="shared" si="165"/>
        <v/>
      </c>
      <c r="S1643" s="15"/>
      <c r="T1643" s="15"/>
      <c r="U1643" s="15"/>
      <c r="V1643" s="15"/>
      <c r="W1643" s="473"/>
      <c r="X1643" s="473"/>
      <c r="Y1643" s="15"/>
      <c r="Z1643" s="15"/>
      <c r="AA1643" s="15"/>
      <c r="AC1643" s="15"/>
      <c r="AD1643" s="15"/>
      <c r="AE1643" s="15"/>
      <c r="AF1643" s="15"/>
      <c r="AG1643" s="15"/>
      <c r="AH1643" s="15"/>
      <c r="AI1643" s="15"/>
      <c r="AJ1643" s="15"/>
      <c r="AK1643" s="15"/>
      <c r="AL1643" s="15"/>
      <c r="AM1643" s="15"/>
      <c r="AN1643" s="15"/>
      <c r="AO1643" s="15"/>
      <c r="AP1643" s="15"/>
      <c r="AQ1643" s="15"/>
    </row>
    <row r="1644" spans="1:43" s="17" customFormat="1" ht="12.75" hidden="1" customHeight="1">
      <c r="A1644" s="126">
        <v>157002000</v>
      </c>
      <c r="B1644" s="72"/>
      <c r="C1644" s="73" t="s">
        <v>647</v>
      </c>
      <c r="D1644" s="46"/>
      <c r="E1644" s="145"/>
      <c r="F1644" s="146"/>
      <c r="G1644" s="147"/>
      <c r="H1644" s="148"/>
      <c r="I1644" s="158"/>
      <c r="J1644" s="146"/>
      <c r="K1644" s="146"/>
      <c r="L1644" s="149"/>
      <c r="M1644" s="623"/>
      <c r="N1644" s="626"/>
      <c r="O1644" s="36"/>
      <c r="P1644" s="151" t="s">
        <v>1474</v>
      </c>
      <c r="Q1644" s="150"/>
      <c r="R1644" s="150" t="str">
        <f t="shared" si="165"/>
        <v/>
      </c>
      <c r="S1644" s="15"/>
      <c r="T1644" s="15"/>
      <c r="U1644" s="15"/>
      <c r="V1644" s="15"/>
      <c r="W1644" s="473"/>
      <c r="X1644" s="473"/>
      <c r="Y1644" s="15"/>
      <c r="Z1644" s="15"/>
      <c r="AA1644" s="15"/>
      <c r="AC1644" s="16"/>
      <c r="AD1644" s="16"/>
      <c r="AE1644" s="16"/>
      <c r="AF1644" s="16"/>
      <c r="AG1644" s="16"/>
      <c r="AH1644" s="16"/>
      <c r="AI1644" s="16"/>
      <c r="AJ1644" s="16"/>
      <c r="AK1644" s="16"/>
      <c r="AL1644" s="16"/>
      <c r="AM1644" s="16"/>
      <c r="AN1644" s="16"/>
      <c r="AO1644" s="16"/>
      <c r="AP1644" s="16"/>
      <c r="AQ1644" s="16"/>
    </row>
    <row r="1645" spans="1:43" s="17" customFormat="1" ht="12.75" hidden="1" customHeight="1">
      <c r="A1645" s="126">
        <v>157009000</v>
      </c>
      <c r="B1645" s="72"/>
      <c r="C1645" s="144" t="s">
        <v>528</v>
      </c>
      <c r="D1645" s="46"/>
      <c r="E1645" s="145"/>
      <c r="F1645" s="146"/>
      <c r="G1645" s="147"/>
      <c r="H1645" s="148"/>
      <c r="I1645" s="158"/>
      <c r="J1645" s="146"/>
      <c r="K1645" s="146"/>
      <c r="L1645" s="149"/>
      <c r="M1645" s="623"/>
      <c r="N1645" s="626"/>
      <c r="O1645" s="36"/>
      <c r="P1645" s="151" t="s">
        <v>1474</v>
      </c>
      <c r="Q1645" s="150"/>
      <c r="R1645" s="150" t="str">
        <f t="shared" si="165"/>
        <v/>
      </c>
      <c r="S1645" s="15"/>
      <c r="T1645" s="15"/>
      <c r="U1645" s="15"/>
      <c r="V1645" s="15"/>
      <c r="W1645" s="473"/>
      <c r="X1645" s="473"/>
      <c r="Y1645" s="15"/>
      <c r="Z1645" s="15"/>
      <c r="AA1645" s="15"/>
      <c r="AC1645" s="16"/>
      <c r="AD1645" s="16"/>
      <c r="AE1645" s="16"/>
      <c r="AF1645" s="16"/>
      <c r="AG1645" s="16"/>
      <c r="AH1645" s="16"/>
      <c r="AI1645" s="16"/>
      <c r="AJ1645" s="16"/>
      <c r="AK1645" s="16"/>
      <c r="AL1645" s="16"/>
      <c r="AM1645" s="16"/>
      <c r="AN1645" s="16"/>
      <c r="AO1645" s="16"/>
      <c r="AP1645" s="16"/>
      <c r="AQ1645" s="16"/>
    </row>
    <row r="1646" spans="1:43" s="17" customFormat="1" ht="12.75" hidden="1" customHeight="1">
      <c r="A1646" s="126">
        <v>157003000</v>
      </c>
      <c r="B1646" s="72"/>
      <c r="C1646" s="144" t="s">
        <v>522</v>
      </c>
      <c r="D1646" s="46"/>
      <c r="E1646" s="145"/>
      <c r="F1646" s="146"/>
      <c r="G1646" s="147"/>
      <c r="H1646" s="148"/>
      <c r="I1646" s="158"/>
      <c r="J1646" s="146"/>
      <c r="K1646" s="146"/>
      <c r="L1646" s="149"/>
      <c r="M1646" s="623"/>
      <c r="N1646" s="626"/>
      <c r="O1646" s="36"/>
      <c r="P1646" s="151" t="s">
        <v>1474</v>
      </c>
      <c r="Q1646" s="150"/>
      <c r="R1646" s="150" t="str">
        <f t="shared" si="165"/>
        <v/>
      </c>
      <c r="S1646" s="15"/>
      <c r="T1646" s="15"/>
      <c r="U1646" s="15"/>
      <c r="V1646" s="15"/>
      <c r="W1646" s="473"/>
      <c r="X1646" s="473"/>
      <c r="Y1646" s="15"/>
      <c r="Z1646" s="15"/>
      <c r="AA1646" s="15"/>
      <c r="AC1646" s="16"/>
      <c r="AD1646" s="16"/>
      <c r="AE1646" s="16"/>
      <c r="AF1646" s="16"/>
      <c r="AG1646" s="16"/>
      <c r="AH1646" s="16"/>
      <c r="AI1646" s="16"/>
      <c r="AJ1646" s="16"/>
      <c r="AK1646" s="16"/>
      <c r="AL1646" s="16"/>
      <c r="AM1646" s="16"/>
      <c r="AN1646" s="16"/>
      <c r="AO1646" s="16"/>
      <c r="AP1646" s="16"/>
      <c r="AQ1646" s="16"/>
    </row>
    <row r="1647" spans="1:43" s="17" customFormat="1" ht="12.75" hidden="1" customHeight="1">
      <c r="A1647" s="126">
        <v>157001000</v>
      </c>
      <c r="B1647" s="72"/>
      <c r="C1647" s="73" t="s">
        <v>646</v>
      </c>
      <c r="D1647" s="46"/>
      <c r="E1647" s="145"/>
      <c r="F1647" s="146"/>
      <c r="G1647" s="147"/>
      <c r="H1647" s="148"/>
      <c r="I1647" s="158"/>
      <c r="J1647" s="146"/>
      <c r="K1647" s="146"/>
      <c r="L1647" s="149"/>
      <c r="M1647" s="623"/>
      <c r="N1647" s="626"/>
      <c r="O1647" s="36"/>
      <c r="P1647" s="151" t="s">
        <v>1474</v>
      </c>
      <c r="Q1647" s="150"/>
      <c r="R1647" s="150" t="str">
        <f t="shared" si="165"/>
        <v/>
      </c>
      <c r="S1647" s="15"/>
      <c r="T1647" s="15"/>
      <c r="U1647" s="15"/>
      <c r="V1647" s="15"/>
      <c r="W1647" s="473"/>
      <c r="X1647" s="473"/>
      <c r="Y1647" s="15"/>
      <c r="Z1647" s="15"/>
      <c r="AA1647" s="15"/>
      <c r="AC1647" s="16"/>
      <c r="AD1647" s="16"/>
      <c r="AE1647" s="16"/>
      <c r="AF1647" s="16"/>
      <c r="AG1647" s="16"/>
      <c r="AH1647" s="16"/>
      <c r="AI1647" s="16"/>
      <c r="AJ1647" s="16"/>
      <c r="AK1647" s="16"/>
      <c r="AL1647" s="16"/>
      <c r="AM1647" s="16"/>
      <c r="AN1647" s="16"/>
      <c r="AO1647" s="16"/>
      <c r="AP1647" s="16"/>
      <c r="AQ1647" s="16"/>
    </row>
    <row r="1648" spans="1:43" s="17" customFormat="1" ht="12.75" hidden="1" customHeight="1">
      <c r="A1648" s="126">
        <v>157010000</v>
      </c>
      <c r="B1648" s="72"/>
      <c r="C1648" s="144" t="s">
        <v>529</v>
      </c>
      <c r="D1648" s="46"/>
      <c r="E1648" s="145"/>
      <c r="F1648" s="146"/>
      <c r="G1648" s="147"/>
      <c r="H1648" s="148"/>
      <c r="I1648" s="158"/>
      <c r="J1648" s="146"/>
      <c r="K1648" s="146"/>
      <c r="L1648" s="149"/>
      <c r="M1648" s="623"/>
      <c r="N1648" s="626"/>
      <c r="O1648" s="36"/>
      <c r="P1648" s="151" t="s">
        <v>1474</v>
      </c>
      <c r="Q1648" s="150"/>
      <c r="R1648" s="150" t="str">
        <f t="shared" si="165"/>
        <v/>
      </c>
      <c r="S1648" s="15"/>
      <c r="T1648" s="15"/>
      <c r="U1648" s="15"/>
      <c r="V1648" s="15"/>
      <c r="W1648" s="473"/>
      <c r="X1648" s="473"/>
      <c r="Y1648" s="15"/>
      <c r="Z1648" s="15"/>
      <c r="AA1648" s="15"/>
      <c r="AC1648" s="16"/>
      <c r="AD1648" s="16"/>
      <c r="AE1648" s="16"/>
      <c r="AF1648" s="16"/>
      <c r="AG1648" s="16"/>
      <c r="AH1648" s="16"/>
      <c r="AI1648" s="16"/>
      <c r="AJ1648" s="16"/>
      <c r="AK1648" s="16"/>
      <c r="AL1648" s="16"/>
      <c r="AM1648" s="16"/>
      <c r="AN1648" s="16"/>
      <c r="AO1648" s="16"/>
      <c r="AP1648" s="16"/>
      <c r="AQ1648" s="16"/>
    </row>
    <row r="1649" spans="1:43" s="17" customFormat="1" ht="12.75" hidden="1" customHeight="1">
      <c r="A1649" s="126">
        <v>157011000</v>
      </c>
      <c r="B1649" s="72"/>
      <c r="C1649" s="144" t="s">
        <v>530</v>
      </c>
      <c r="D1649" s="46"/>
      <c r="E1649" s="145"/>
      <c r="F1649" s="146"/>
      <c r="G1649" s="147"/>
      <c r="H1649" s="148"/>
      <c r="I1649" s="158"/>
      <c r="J1649" s="146"/>
      <c r="K1649" s="146"/>
      <c r="L1649" s="149"/>
      <c r="M1649" s="623"/>
      <c r="N1649" s="626"/>
      <c r="O1649" s="36"/>
      <c r="P1649" s="151" t="s">
        <v>1474</v>
      </c>
      <c r="Q1649" s="150"/>
      <c r="R1649" s="150" t="str">
        <f t="shared" si="165"/>
        <v/>
      </c>
      <c r="S1649" s="15"/>
      <c r="T1649" s="15"/>
      <c r="U1649" s="15"/>
      <c r="V1649" s="15"/>
      <c r="W1649" s="473"/>
      <c r="X1649" s="473"/>
      <c r="Y1649" s="15"/>
      <c r="Z1649" s="15"/>
      <c r="AA1649" s="15"/>
      <c r="AC1649" s="16"/>
      <c r="AD1649" s="16"/>
      <c r="AE1649" s="16"/>
      <c r="AF1649" s="16"/>
      <c r="AG1649" s="16"/>
      <c r="AH1649" s="16"/>
      <c r="AI1649" s="16"/>
      <c r="AJ1649" s="16"/>
      <c r="AK1649" s="16"/>
      <c r="AL1649" s="16"/>
      <c r="AM1649" s="16"/>
      <c r="AN1649" s="16"/>
      <c r="AO1649" s="16"/>
      <c r="AP1649" s="16"/>
      <c r="AQ1649" s="16"/>
    </row>
    <row r="1650" spans="1:43" s="17" customFormat="1" ht="12.75" hidden="1" customHeight="1">
      <c r="A1650" s="126">
        <v>157004000</v>
      </c>
      <c r="B1650" s="72"/>
      <c r="C1650" s="144" t="s">
        <v>523</v>
      </c>
      <c r="D1650" s="46"/>
      <c r="E1650" s="145"/>
      <c r="F1650" s="146"/>
      <c r="G1650" s="147"/>
      <c r="H1650" s="148"/>
      <c r="I1650" s="158"/>
      <c r="J1650" s="146"/>
      <c r="K1650" s="146"/>
      <c r="L1650" s="149"/>
      <c r="M1650" s="623"/>
      <c r="N1650" s="626"/>
      <c r="O1650" s="36"/>
      <c r="P1650" s="151" t="s">
        <v>1474</v>
      </c>
      <c r="Q1650" s="150"/>
      <c r="R1650" s="150" t="str">
        <f t="shared" si="165"/>
        <v/>
      </c>
      <c r="S1650" s="15"/>
      <c r="T1650" s="15"/>
      <c r="U1650" s="15"/>
      <c r="V1650" s="15"/>
      <c r="W1650" s="473"/>
      <c r="X1650" s="473"/>
      <c r="Y1650" s="15"/>
      <c r="Z1650" s="15"/>
      <c r="AA1650" s="15"/>
      <c r="AC1650" s="16"/>
      <c r="AD1650" s="16"/>
      <c r="AE1650" s="16"/>
      <c r="AF1650" s="16"/>
      <c r="AG1650" s="16"/>
      <c r="AH1650" s="16"/>
      <c r="AI1650" s="16"/>
      <c r="AJ1650" s="16"/>
      <c r="AK1650" s="16"/>
      <c r="AL1650" s="16"/>
      <c r="AM1650" s="16"/>
      <c r="AN1650" s="16"/>
      <c r="AO1650" s="16"/>
      <c r="AP1650" s="16"/>
      <c r="AQ1650" s="16"/>
    </row>
    <row r="1651" spans="1:43" s="17" customFormat="1" ht="12.75" hidden="1" customHeight="1">
      <c r="A1651" s="126">
        <v>157005000</v>
      </c>
      <c r="B1651" s="72"/>
      <c r="C1651" s="144" t="s">
        <v>524</v>
      </c>
      <c r="D1651" s="46"/>
      <c r="E1651" s="145"/>
      <c r="F1651" s="146"/>
      <c r="G1651" s="147"/>
      <c r="H1651" s="148"/>
      <c r="I1651" s="158"/>
      <c r="J1651" s="146"/>
      <c r="K1651" s="146"/>
      <c r="L1651" s="149"/>
      <c r="M1651" s="623"/>
      <c r="N1651" s="626"/>
      <c r="O1651" s="36"/>
      <c r="P1651" s="151" t="s">
        <v>1474</v>
      </c>
      <c r="Q1651" s="150"/>
      <c r="R1651" s="150" t="str">
        <f t="shared" si="165"/>
        <v/>
      </c>
      <c r="S1651" s="15"/>
      <c r="T1651" s="15"/>
      <c r="U1651" s="15"/>
      <c r="V1651" s="15"/>
      <c r="W1651" s="473"/>
      <c r="X1651" s="473"/>
      <c r="Y1651" s="15"/>
      <c r="Z1651" s="15"/>
      <c r="AA1651" s="15"/>
      <c r="AC1651" s="16"/>
      <c r="AD1651" s="16"/>
      <c r="AE1651" s="16"/>
      <c r="AF1651" s="16"/>
      <c r="AG1651" s="16"/>
      <c r="AH1651" s="16"/>
      <c r="AI1651" s="16"/>
      <c r="AJ1651" s="16"/>
      <c r="AK1651" s="16"/>
      <c r="AL1651" s="16"/>
      <c r="AM1651" s="16"/>
      <c r="AN1651" s="16"/>
      <c r="AO1651" s="16"/>
      <c r="AP1651" s="16"/>
      <c r="AQ1651" s="16"/>
    </row>
    <row r="1652" spans="1:43" s="17" customFormat="1" ht="12.75" hidden="1" customHeight="1">
      <c r="A1652" s="126">
        <v>157006000</v>
      </c>
      <c r="B1652" s="72"/>
      <c r="C1652" s="144" t="s">
        <v>525</v>
      </c>
      <c r="D1652" s="46"/>
      <c r="E1652" s="145"/>
      <c r="F1652" s="146"/>
      <c r="G1652" s="147"/>
      <c r="H1652" s="148"/>
      <c r="I1652" s="158"/>
      <c r="J1652" s="146"/>
      <c r="K1652" s="146"/>
      <c r="L1652" s="149"/>
      <c r="M1652" s="623"/>
      <c r="N1652" s="626"/>
      <c r="O1652" s="36"/>
      <c r="P1652" s="151" t="s">
        <v>1474</v>
      </c>
      <c r="Q1652" s="150"/>
      <c r="R1652" s="150" t="str">
        <f t="shared" si="165"/>
        <v/>
      </c>
      <c r="S1652" s="15"/>
      <c r="T1652" s="15"/>
      <c r="U1652" s="15"/>
      <c r="V1652" s="15"/>
      <c r="W1652" s="473"/>
      <c r="X1652" s="473"/>
      <c r="Y1652" s="15"/>
      <c r="Z1652" s="15"/>
      <c r="AA1652" s="15"/>
      <c r="AC1652" s="16"/>
      <c r="AD1652" s="16"/>
      <c r="AE1652" s="16"/>
      <c r="AF1652" s="16"/>
      <c r="AG1652" s="16"/>
      <c r="AH1652" s="16"/>
      <c r="AI1652" s="16"/>
      <c r="AJ1652" s="16"/>
      <c r="AK1652" s="16"/>
      <c r="AL1652" s="16"/>
      <c r="AM1652" s="16"/>
      <c r="AN1652" s="16"/>
      <c r="AO1652" s="16"/>
      <c r="AP1652" s="16"/>
      <c r="AQ1652" s="16"/>
    </row>
    <row r="1653" spans="1:43" s="17" customFormat="1" ht="12.75" hidden="1" customHeight="1">
      <c r="A1653" s="126">
        <v>157007000</v>
      </c>
      <c r="B1653" s="72"/>
      <c r="C1653" s="144" t="s">
        <v>526</v>
      </c>
      <c r="D1653" s="46"/>
      <c r="E1653" s="145"/>
      <c r="F1653" s="146"/>
      <c r="G1653" s="147"/>
      <c r="H1653" s="148"/>
      <c r="I1653" s="158"/>
      <c r="J1653" s="146"/>
      <c r="K1653" s="146"/>
      <c r="L1653" s="149"/>
      <c r="M1653" s="623"/>
      <c r="N1653" s="626"/>
      <c r="O1653" s="36"/>
      <c r="P1653" s="151" t="s">
        <v>1474</v>
      </c>
      <c r="Q1653" s="150"/>
      <c r="R1653" s="150" t="str">
        <f t="shared" si="165"/>
        <v/>
      </c>
      <c r="S1653" s="15"/>
      <c r="T1653" s="15"/>
      <c r="U1653" s="15"/>
      <c r="V1653" s="15"/>
      <c r="W1653" s="473"/>
      <c r="X1653" s="473"/>
      <c r="Y1653" s="15"/>
      <c r="Z1653" s="15"/>
      <c r="AA1653" s="15"/>
      <c r="AC1653" s="16"/>
      <c r="AD1653" s="16"/>
      <c r="AE1653" s="16"/>
      <c r="AF1653" s="16"/>
      <c r="AG1653" s="16"/>
      <c r="AH1653" s="16"/>
      <c r="AI1653" s="16"/>
      <c r="AJ1653" s="16"/>
      <c r="AK1653" s="16"/>
      <c r="AL1653" s="16"/>
      <c r="AM1653" s="16"/>
      <c r="AN1653" s="16"/>
      <c r="AO1653" s="16"/>
      <c r="AP1653" s="16"/>
      <c r="AQ1653" s="16"/>
    </row>
    <row r="1654" spans="1:43" s="17" customFormat="1" ht="12.75" hidden="1" customHeight="1" thickBot="1">
      <c r="A1654" s="126">
        <v>157008000</v>
      </c>
      <c r="B1654" s="74"/>
      <c r="C1654" s="167" t="s">
        <v>527</v>
      </c>
      <c r="D1654" s="46"/>
      <c r="E1654" s="663"/>
      <c r="F1654" s="664"/>
      <c r="G1654" s="665"/>
      <c r="H1654" s="666"/>
      <c r="I1654" s="667"/>
      <c r="J1654" s="664"/>
      <c r="K1654" s="664"/>
      <c r="L1654" s="668"/>
      <c r="M1654" s="708"/>
      <c r="N1654" s="707"/>
      <c r="O1654" s="36"/>
      <c r="P1654" s="151" t="s">
        <v>1474</v>
      </c>
      <c r="Q1654" s="150"/>
      <c r="R1654" s="150" t="str">
        <f t="shared" si="165"/>
        <v/>
      </c>
      <c r="S1654" s="15"/>
      <c r="T1654" s="15"/>
      <c r="U1654" s="15"/>
      <c r="V1654" s="15"/>
      <c r="W1654" s="473"/>
      <c r="X1654" s="473"/>
      <c r="Y1654" s="15"/>
      <c r="Z1654" s="15"/>
      <c r="AA1654" s="15"/>
      <c r="AC1654" s="16"/>
      <c r="AD1654" s="16"/>
      <c r="AE1654" s="16"/>
      <c r="AF1654" s="16"/>
      <c r="AG1654" s="16"/>
      <c r="AH1654" s="16"/>
      <c r="AI1654" s="16"/>
      <c r="AJ1654" s="16"/>
      <c r="AK1654" s="16"/>
      <c r="AL1654" s="16"/>
      <c r="AM1654" s="16"/>
      <c r="AN1654" s="16"/>
      <c r="AO1654" s="16"/>
      <c r="AP1654" s="16"/>
      <c r="AQ1654" s="16"/>
    </row>
    <row r="1655" spans="1:43" s="18" customFormat="1" ht="21.75" hidden="1" customHeight="1" thickBot="1">
      <c r="A1655" s="126" t="s">
        <v>649</v>
      </c>
      <c r="B1655" s="897" t="s">
        <v>720</v>
      </c>
      <c r="C1655" s="898"/>
      <c r="D1655" s="47"/>
      <c r="E1655" s="86">
        <f>SUM(E1656,E1684,E1692,E1707,E1719,E1728)</f>
        <v>0</v>
      </c>
      <c r="F1655" s="87">
        <f t="shared" ref="F1655:N1655" si="168">SUM(F1656,F1684,F1692,F1707,F1719,F1728)</f>
        <v>0</v>
      </c>
      <c r="G1655" s="88">
        <f t="shared" si="168"/>
        <v>0</v>
      </c>
      <c r="H1655" s="114">
        <f t="shared" si="168"/>
        <v>0</v>
      </c>
      <c r="I1655" s="89">
        <f t="shared" si="168"/>
        <v>0</v>
      </c>
      <c r="J1655" s="87">
        <f t="shared" si="168"/>
        <v>0</v>
      </c>
      <c r="K1655" s="87">
        <f t="shared" si="168"/>
        <v>0</v>
      </c>
      <c r="L1655" s="672">
        <f t="shared" si="168"/>
        <v>0</v>
      </c>
      <c r="M1655" s="84">
        <f t="shared" si="168"/>
        <v>0</v>
      </c>
      <c r="N1655" s="85">
        <f t="shared" si="168"/>
        <v>0</v>
      </c>
      <c r="O1655" s="36"/>
      <c r="P1655" s="151" t="s">
        <v>1499</v>
      </c>
      <c r="Q1655" s="150"/>
      <c r="R1655" s="150" t="str">
        <f t="shared" si="165"/>
        <v/>
      </c>
      <c r="S1655" s="15"/>
      <c r="T1655" s="15"/>
      <c r="U1655" s="15"/>
      <c r="V1655" s="15"/>
      <c r="W1655" s="473"/>
      <c r="X1655" s="476"/>
      <c r="Y1655" s="15"/>
      <c r="Z1655" s="15"/>
      <c r="AA1655" s="15"/>
      <c r="AC1655" s="15"/>
      <c r="AD1655" s="15"/>
      <c r="AE1655" s="15"/>
      <c r="AF1655" s="15"/>
      <c r="AG1655" s="15"/>
      <c r="AH1655" s="15"/>
      <c r="AI1655" s="15"/>
      <c r="AJ1655" s="15"/>
      <c r="AK1655" s="15"/>
      <c r="AL1655" s="15"/>
      <c r="AM1655" s="15"/>
      <c r="AN1655" s="15"/>
      <c r="AO1655" s="15"/>
      <c r="AP1655" s="15"/>
      <c r="AQ1655" s="15"/>
    </row>
    <row r="1656" spans="1:43" s="18" customFormat="1" ht="15.75" hidden="1" customHeight="1">
      <c r="A1656" s="126" t="s">
        <v>650</v>
      </c>
      <c r="B1656" s="755" t="s">
        <v>531</v>
      </c>
      <c r="C1656" s="756"/>
      <c r="D1656" s="25"/>
      <c r="E1656" s="657">
        <f t="shared" ref="E1656:N1656" si="169">SUM(E1657:E1683)</f>
        <v>0</v>
      </c>
      <c r="F1656" s="658">
        <f t="shared" si="169"/>
        <v>0</v>
      </c>
      <c r="G1656" s="659">
        <f t="shared" si="169"/>
        <v>0</v>
      </c>
      <c r="H1656" s="660">
        <f t="shared" si="169"/>
        <v>0</v>
      </c>
      <c r="I1656" s="661">
        <f t="shared" si="169"/>
        <v>0</v>
      </c>
      <c r="J1656" s="658">
        <f t="shared" si="169"/>
        <v>0</v>
      </c>
      <c r="K1656" s="658">
        <f t="shared" si="169"/>
        <v>0</v>
      </c>
      <c r="L1656" s="662">
        <f t="shared" si="169"/>
        <v>0</v>
      </c>
      <c r="M1656" s="661">
        <f t="shared" si="169"/>
        <v>0</v>
      </c>
      <c r="N1656" s="662">
        <f t="shared" si="169"/>
        <v>0</v>
      </c>
      <c r="O1656" s="36"/>
      <c r="P1656" s="151" t="s">
        <v>1500</v>
      </c>
      <c r="Q1656" s="150"/>
      <c r="R1656" s="150" t="str">
        <f t="shared" si="165"/>
        <v/>
      </c>
      <c r="S1656" s="15"/>
      <c r="T1656" s="15"/>
      <c r="U1656" s="15"/>
      <c r="V1656" s="15"/>
      <c r="W1656" s="473"/>
      <c r="X1656" s="473"/>
      <c r="Y1656" s="15"/>
      <c r="Z1656" s="15"/>
      <c r="AA1656" s="15"/>
      <c r="AC1656" s="15"/>
      <c r="AD1656" s="15"/>
      <c r="AE1656" s="15"/>
      <c r="AF1656" s="15"/>
      <c r="AG1656" s="15"/>
      <c r="AH1656" s="15"/>
      <c r="AI1656" s="15"/>
      <c r="AJ1656" s="15"/>
      <c r="AK1656" s="15"/>
      <c r="AL1656" s="15"/>
      <c r="AM1656" s="15"/>
      <c r="AN1656" s="15"/>
      <c r="AO1656" s="15"/>
      <c r="AP1656" s="15"/>
      <c r="AQ1656" s="15"/>
    </row>
    <row r="1657" spans="1:43" s="129" customFormat="1" ht="12.75" hidden="1" customHeight="1">
      <c r="A1657" s="126" t="s">
        <v>648</v>
      </c>
      <c r="B1657" s="131"/>
      <c r="C1657" s="144" t="s">
        <v>651</v>
      </c>
      <c r="D1657" s="132"/>
      <c r="E1657" s="145"/>
      <c r="F1657" s="146"/>
      <c r="G1657" s="147"/>
      <c r="H1657" s="148"/>
      <c r="I1657" s="158"/>
      <c r="J1657" s="146"/>
      <c r="K1657" s="146"/>
      <c r="L1657" s="149"/>
      <c r="M1657" s="623"/>
      <c r="N1657" s="626"/>
      <c r="O1657" s="150"/>
      <c r="P1657" s="151" t="s">
        <v>1474</v>
      </c>
      <c r="Q1657" s="150"/>
      <c r="R1657" s="150" t="str">
        <f t="shared" si="165"/>
        <v/>
      </c>
      <c r="S1657" s="5"/>
      <c r="T1657" s="5"/>
      <c r="U1657" s="5"/>
      <c r="V1657" s="5"/>
      <c r="W1657" s="475"/>
      <c r="X1657" s="475"/>
      <c r="Y1657" s="5"/>
      <c r="Z1657" s="5"/>
      <c r="AA1657" s="5"/>
      <c r="AC1657" s="128"/>
      <c r="AD1657" s="128"/>
      <c r="AE1657" s="128"/>
      <c r="AF1657" s="128"/>
      <c r="AG1657" s="128"/>
      <c r="AH1657" s="128"/>
      <c r="AI1657" s="128"/>
      <c r="AJ1657" s="128"/>
      <c r="AK1657" s="128"/>
      <c r="AL1657" s="128"/>
      <c r="AM1657" s="128"/>
      <c r="AN1657" s="128"/>
      <c r="AO1657" s="128"/>
      <c r="AP1657" s="128"/>
      <c r="AQ1657" s="128"/>
    </row>
    <row r="1658" spans="1:43" s="129" customFormat="1" ht="12.75" hidden="1" customHeight="1">
      <c r="A1658" s="126">
        <v>140102000</v>
      </c>
      <c r="B1658" s="131"/>
      <c r="C1658" s="144" t="s">
        <v>532</v>
      </c>
      <c r="D1658" s="132"/>
      <c r="E1658" s="145"/>
      <c r="F1658" s="146"/>
      <c r="G1658" s="147"/>
      <c r="H1658" s="148"/>
      <c r="I1658" s="158"/>
      <c r="J1658" s="146"/>
      <c r="K1658" s="146"/>
      <c r="L1658" s="149"/>
      <c r="M1658" s="623"/>
      <c r="N1658" s="626"/>
      <c r="O1658" s="150"/>
      <c r="P1658" s="151" t="s">
        <v>1474</v>
      </c>
      <c r="Q1658" s="150"/>
      <c r="R1658" s="150" t="str">
        <f t="shared" si="165"/>
        <v/>
      </c>
      <c r="S1658" s="5"/>
      <c r="T1658" s="5"/>
      <c r="U1658" s="5"/>
      <c r="V1658" s="5"/>
      <c r="W1658" s="475"/>
      <c r="X1658" s="475"/>
      <c r="Y1658" s="5"/>
      <c r="Z1658" s="5"/>
      <c r="AA1658" s="5"/>
      <c r="AC1658" s="128"/>
      <c r="AD1658" s="128"/>
      <c r="AE1658" s="128"/>
      <c r="AF1658" s="128"/>
      <c r="AG1658" s="128"/>
      <c r="AH1658" s="128"/>
      <c r="AI1658" s="128"/>
      <c r="AJ1658" s="128"/>
      <c r="AK1658" s="128"/>
      <c r="AL1658" s="128"/>
      <c r="AM1658" s="128"/>
      <c r="AN1658" s="128"/>
      <c r="AO1658" s="128"/>
      <c r="AP1658" s="128"/>
      <c r="AQ1658" s="128"/>
    </row>
    <row r="1659" spans="1:43" s="129" customFormat="1" ht="12.75" hidden="1" customHeight="1">
      <c r="A1659" s="126">
        <v>140103000</v>
      </c>
      <c r="B1659" s="131"/>
      <c r="C1659" s="144" t="s">
        <v>533</v>
      </c>
      <c r="D1659" s="132"/>
      <c r="E1659" s="145"/>
      <c r="F1659" s="146"/>
      <c r="G1659" s="147"/>
      <c r="H1659" s="148"/>
      <c r="I1659" s="158"/>
      <c r="J1659" s="146"/>
      <c r="K1659" s="146"/>
      <c r="L1659" s="149"/>
      <c r="M1659" s="623"/>
      <c r="N1659" s="626"/>
      <c r="O1659" s="150"/>
      <c r="P1659" s="151" t="s">
        <v>1474</v>
      </c>
      <c r="Q1659" s="150"/>
      <c r="R1659" s="150" t="str">
        <f t="shared" si="165"/>
        <v/>
      </c>
      <c r="S1659" s="5"/>
      <c r="T1659" s="5"/>
      <c r="U1659" s="5"/>
      <c r="V1659" s="5"/>
      <c r="W1659" s="475"/>
      <c r="X1659" s="475"/>
      <c r="Y1659" s="5"/>
      <c r="Z1659" s="5"/>
      <c r="AA1659" s="5"/>
      <c r="AC1659" s="128"/>
      <c r="AD1659" s="128"/>
      <c r="AE1659" s="128"/>
      <c r="AF1659" s="128"/>
      <c r="AG1659" s="128"/>
      <c r="AH1659" s="128"/>
      <c r="AI1659" s="128"/>
      <c r="AJ1659" s="128"/>
      <c r="AK1659" s="128"/>
      <c r="AL1659" s="128"/>
      <c r="AM1659" s="128"/>
      <c r="AN1659" s="128"/>
      <c r="AO1659" s="128"/>
      <c r="AP1659" s="128"/>
      <c r="AQ1659" s="128"/>
    </row>
    <row r="1660" spans="1:43" s="129" customFormat="1" ht="12.75" hidden="1" customHeight="1">
      <c r="A1660" s="126">
        <v>140104000</v>
      </c>
      <c r="B1660" s="131"/>
      <c r="C1660" s="144" t="s">
        <v>534</v>
      </c>
      <c r="D1660" s="132"/>
      <c r="E1660" s="145"/>
      <c r="F1660" s="146"/>
      <c r="G1660" s="147"/>
      <c r="H1660" s="148"/>
      <c r="I1660" s="158"/>
      <c r="J1660" s="146"/>
      <c r="K1660" s="146"/>
      <c r="L1660" s="149"/>
      <c r="M1660" s="623"/>
      <c r="N1660" s="626"/>
      <c r="O1660" s="150"/>
      <c r="P1660" s="151" t="s">
        <v>1474</v>
      </c>
      <c r="Q1660" s="150"/>
      <c r="R1660" s="150" t="str">
        <f t="shared" si="165"/>
        <v/>
      </c>
      <c r="S1660" s="5"/>
      <c r="T1660" s="5"/>
      <c r="U1660" s="5"/>
      <c r="V1660" s="5"/>
      <c r="W1660" s="475"/>
      <c r="X1660" s="475"/>
      <c r="Y1660" s="5"/>
      <c r="Z1660" s="5"/>
      <c r="AA1660" s="5"/>
      <c r="AC1660" s="128"/>
      <c r="AD1660" s="128"/>
      <c r="AE1660" s="128"/>
      <c r="AF1660" s="128"/>
      <c r="AG1660" s="128"/>
      <c r="AH1660" s="128"/>
      <c r="AI1660" s="128"/>
      <c r="AJ1660" s="128"/>
      <c r="AK1660" s="128"/>
      <c r="AL1660" s="128"/>
      <c r="AM1660" s="128"/>
      <c r="AN1660" s="128"/>
      <c r="AO1660" s="128"/>
      <c r="AP1660" s="128"/>
      <c r="AQ1660" s="128"/>
    </row>
    <row r="1661" spans="1:43" s="129" customFormat="1" ht="12.75" hidden="1" customHeight="1">
      <c r="A1661" s="126">
        <v>140105000</v>
      </c>
      <c r="B1661" s="131"/>
      <c r="C1661" s="144" t="s">
        <v>535</v>
      </c>
      <c r="D1661" s="132"/>
      <c r="E1661" s="145"/>
      <c r="F1661" s="146"/>
      <c r="G1661" s="147"/>
      <c r="H1661" s="148"/>
      <c r="I1661" s="158"/>
      <c r="J1661" s="146"/>
      <c r="K1661" s="146"/>
      <c r="L1661" s="149"/>
      <c r="M1661" s="623"/>
      <c r="N1661" s="626"/>
      <c r="O1661" s="150"/>
      <c r="P1661" s="151" t="s">
        <v>1474</v>
      </c>
      <c r="Q1661" s="150"/>
      <c r="R1661" s="150" t="str">
        <f t="shared" si="165"/>
        <v/>
      </c>
      <c r="S1661" s="5"/>
      <c r="T1661" s="5"/>
      <c r="U1661" s="5"/>
      <c r="V1661" s="5"/>
      <c r="W1661" s="475"/>
      <c r="X1661" s="475"/>
      <c r="Y1661" s="5"/>
      <c r="Z1661" s="5"/>
      <c r="AA1661" s="5"/>
      <c r="AC1661" s="128"/>
      <c r="AD1661" s="128"/>
      <c r="AE1661" s="128"/>
      <c r="AF1661" s="128"/>
      <c r="AG1661" s="128"/>
      <c r="AH1661" s="128"/>
      <c r="AI1661" s="128"/>
      <c r="AJ1661" s="128"/>
      <c r="AK1661" s="128"/>
      <c r="AL1661" s="128"/>
      <c r="AM1661" s="128"/>
      <c r="AN1661" s="128"/>
      <c r="AO1661" s="128"/>
      <c r="AP1661" s="128"/>
      <c r="AQ1661" s="128"/>
    </row>
    <row r="1662" spans="1:43" s="129" customFormat="1" ht="12.75" hidden="1" customHeight="1">
      <c r="A1662" s="126">
        <v>140106000</v>
      </c>
      <c r="B1662" s="131"/>
      <c r="C1662" s="144" t="s">
        <v>536</v>
      </c>
      <c r="D1662" s="132"/>
      <c r="E1662" s="145"/>
      <c r="F1662" s="146"/>
      <c r="G1662" s="147"/>
      <c r="H1662" s="148"/>
      <c r="I1662" s="158"/>
      <c r="J1662" s="146"/>
      <c r="K1662" s="146"/>
      <c r="L1662" s="149"/>
      <c r="M1662" s="623"/>
      <c r="N1662" s="626"/>
      <c r="O1662" s="150"/>
      <c r="P1662" s="151" t="s">
        <v>1474</v>
      </c>
      <c r="Q1662" s="150"/>
      <c r="R1662" s="150" t="str">
        <f t="shared" si="165"/>
        <v/>
      </c>
      <c r="S1662" s="5"/>
      <c r="T1662" s="5"/>
      <c r="U1662" s="5"/>
      <c r="V1662" s="5"/>
      <c r="W1662" s="475"/>
      <c r="X1662" s="475"/>
      <c r="Y1662" s="5"/>
      <c r="Z1662" s="5"/>
      <c r="AA1662" s="5"/>
      <c r="AC1662" s="128"/>
      <c r="AD1662" s="128"/>
      <c r="AE1662" s="128"/>
      <c r="AF1662" s="128"/>
      <c r="AG1662" s="128"/>
      <c r="AH1662" s="128"/>
      <c r="AI1662" s="128"/>
      <c r="AJ1662" s="128"/>
      <c r="AK1662" s="128"/>
      <c r="AL1662" s="128"/>
      <c r="AM1662" s="128"/>
      <c r="AN1662" s="128"/>
      <c r="AO1662" s="128"/>
      <c r="AP1662" s="128"/>
      <c r="AQ1662" s="128"/>
    </row>
    <row r="1663" spans="1:43" s="129" customFormat="1" ht="12.75" hidden="1" customHeight="1">
      <c r="A1663" s="126">
        <v>140107000</v>
      </c>
      <c r="B1663" s="131"/>
      <c r="C1663" s="144" t="s">
        <v>2349</v>
      </c>
      <c r="D1663" s="132"/>
      <c r="E1663" s="145"/>
      <c r="F1663" s="146"/>
      <c r="G1663" s="147"/>
      <c r="H1663" s="148"/>
      <c r="I1663" s="158"/>
      <c r="J1663" s="146"/>
      <c r="K1663" s="146"/>
      <c r="L1663" s="149"/>
      <c r="M1663" s="623"/>
      <c r="N1663" s="626"/>
      <c r="O1663" s="150"/>
      <c r="P1663" s="151" t="s">
        <v>1474</v>
      </c>
      <c r="Q1663" s="150"/>
      <c r="R1663" s="150" t="str">
        <f t="shared" si="165"/>
        <v/>
      </c>
      <c r="S1663" s="5"/>
      <c r="T1663" s="5"/>
      <c r="U1663" s="5"/>
      <c r="V1663" s="5"/>
      <c r="W1663" s="475"/>
      <c r="X1663" s="475"/>
      <c r="Y1663" s="5"/>
      <c r="Z1663" s="5"/>
      <c r="AA1663" s="5"/>
      <c r="AC1663" s="128"/>
      <c r="AD1663" s="128"/>
      <c r="AE1663" s="128"/>
      <c r="AF1663" s="128"/>
      <c r="AG1663" s="128"/>
      <c r="AH1663" s="128"/>
      <c r="AI1663" s="128"/>
      <c r="AJ1663" s="128"/>
      <c r="AK1663" s="128"/>
      <c r="AL1663" s="128"/>
      <c r="AM1663" s="128"/>
      <c r="AN1663" s="128"/>
      <c r="AO1663" s="128"/>
      <c r="AP1663" s="128"/>
      <c r="AQ1663" s="128"/>
    </row>
    <row r="1664" spans="1:43" s="129" customFormat="1" ht="12.75" hidden="1" customHeight="1">
      <c r="A1664" s="126">
        <v>140108000</v>
      </c>
      <c r="B1664" s="131"/>
      <c r="C1664" s="144" t="s">
        <v>2116</v>
      </c>
      <c r="D1664" s="132"/>
      <c r="E1664" s="145"/>
      <c r="F1664" s="146"/>
      <c r="G1664" s="147"/>
      <c r="H1664" s="148"/>
      <c r="I1664" s="158"/>
      <c r="J1664" s="146"/>
      <c r="K1664" s="146"/>
      <c r="L1664" s="149"/>
      <c r="M1664" s="623"/>
      <c r="N1664" s="626"/>
      <c r="O1664" s="150"/>
      <c r="P1664" s="151" t="s">
        <v>1474</v>
      </c>
      <c r="Q1664" s="150"/>
      <c r="R1664" s="150" t="str">
        <f t="shared" si="165"/>
        <v/>
      </c>
      <c r="S1664" s="5"/>
      <c r="T1664" s="5"/>
      <c r="U1664" s="5"/>
      <c r="V1664" s="5"/>
      <c r="W1664" s="475"/>
      <c r="X1664" s="475"/>
      <c r="Y1664" s="5"/>
      <c r="Z1664" s="5"/>
      <c r="AA1664" s="5"/>
      <c r="AC1664" s="128"/>
      <c r="AD1664" s="128"/>
      <c r="AE1664" s="128"/>
      <c r="AF1664" s="128"/>
      <c r="AG1664" s="128"/>
      <c r="AH1664" s="128"/>
      <c r="AI1664" s="128"/>
      <c r="AJ1664" s="128"/>
      <c r="AK1664" s="128"/>
      <c r="AL1664" s="128"/>
      <c r="AM1664" s="128"/>
      <c r="AN1664" s="128"/>
      <c r="AO1664" s="128"/>
      <c r="AP1664" s="128"/>
      <c r="AQ1664" s="128"/>
    </row>
    <row r="1665" spans="1:43" s="129" customFormat="1" ht="12.75" hidden="1" customHeight="1">
      <c r="A1665" s="126">
        <v>140109000</v>
      </c>
      <c r="B1665" s="131"/>
      <c r="C1665" s="144" t="s">
        <v>537</v>
      </c>
      <c r="D1665" s="132"/>
      <c r="E1665" s="145"/>
      <c r="F1665" s="146"/>
      <c r="G1665" s="147"/>
      <c r="H1665" s="148"/>
      <c r="I1665" s="158"/>
      <c r="J1665" s="146"/>
      <c r="K1665" s="146"/>
      <c r="L1665" s="149"/>
      <c r="M1665" s="623"/>
      <c r="N1665" s="626"/>
      <c r="O1665" s="150"/>
      <c r="P1665" s="151" t="s">
        <v>1474</v>
      </c>
      <c r="Q1665" s="150"/>
      <c r="R1665" s="150" t="str">
        <f t="shared" si="165"/>
        <v/>
      </c>
      <c r="S1665" s="5"/>
      <c r="T1665" s="5"/>
      <c r="U1665" s="5"/>
      <c r="V1665" s="5"/>
      <c r="W1665" s="475"/>
      <c r="X1665" s="475"/>
      <c r="Y1665" s="5"/>
      <c r="Z1665" s="5"/>
      <c r="AA1665" s="5"/>
      <c r="AC1665" s="128"/>
      <c r="AD1665" s="128"/>
      <c r="AE1665" s="128"/>
      <c r="AF1665" s="128"/>
      <c r="AG1665" s="128"/>
      <c r="AH1665" s="128"/>
      <c r="AI1665" s="128"/>
      <c r="AJ1665" s="128"/>
      <c r="AK1665" s="128"/>
      <c r="AL1665" s="128"/>
      <c r="AM1665" s="128"/>
      <c r="AN1665" s="128"/>
      <c r="AO1665" s="128"/>
      <c r="AP1665" s="128"/>
      <c r="AQ1665" s="128"/>
    </row>
    <row r="1666" spans="1:43" s="129" customFormat="1" ht="12.75" hidden="1" customHeight="1">
      <c r="A1666" s="126">
        <v>140110000</v>
      </c>
      <c r="B1666" s="131"/>
      <c r="C1666" s="144" t="s">
        <v>538</v>
      </c>
      <c r="D1666" s="132"/>
      <c r="E1666" s="145"/>
      <c r="F1666" s="146"/>
      <c r="G1666" s="147"/>
      <c r="H1666" s="148"/>
      <c r="I1666" s="158"/>
      <c r="J1666" s="146"/>
      <c r="K1666" s="146"/>
      <c r="L1666" s="149"/>
      <c r="M1666" s="623"/>
      <c r="N1666" s="626"/>
      <c r="O1666" s="150"/>
      <c r="P1666" s="151" t="s">
        <v>1474</v>
      </c>
      <c r="Q1666" s="150"/>
      <c r="R1666" s="150" t="str">
        <f t="shared" si="165"/>
        <v/>
      </c>
      <c r="S1666" s="5"/>
      <c r="T1666" s="5"/>
      <c r="U1666" s="5"/>
      <c r="V1666" s="5"/>
      <c r="W1666" s="475"/>
      <c r="X1666" s="475"/>
      <c r="Y1666" s="5"/>
      <c r="Z1666" s="5"/>
      <c r="AA1666" s="5"/>
      <c r="AC1666" s="128"/>
      <c r="AD1666" s="128"/>
      <c r="AE1666" s="128"/>
      <c r="AF1666" s="128"/>
      <c r="AG1666" s="128"/>
      <c r="AH1666" s="128"/>
      <c r="AI1666" s="128"/>
      <c r="AJ1666" s="128"/>
      <c r="AK1666" s="128"/>
      <c r="AL1666" s="128"/>
      <c r="AM1666" s="128"/>
      <c r="AN1666" s="128"/>
      <c r="AO1666" s="128"/>
      <c r="AP1666" s="128"/>
      <c r="AQ1666" s="128"/>
    </row>
    <row r="1667" spans="1:43" s="129" customFormat="1" ht="12.75" hidden="1" customHeight="1">
      <c r="A1667" s="126">
        <v>140111000</v>
      </c>
      <c r="B1667" s="131"/>
      <c r="C1667" s="144" t="s">
        <v>539</v>
      </c>
      <c r="D1667" s="132"/>
      <c r="E1667" s="145"/>
      <c r="F1667" s="146"/>
      <c r="G1667" s="147"/>
      <c r="H1667" s="148"/>
      <c r="I1667" s="158"/>
      <c r="J1667" s="146"/>
      <c r="K1667" s="146"/>
      <c r="L1667" s="149"/>
      <c r="M1667" s="623"/>
      <c r="N1667" s="626"/>
      <c r="O1667" s="150"/>
      <c r="P1667" s="151" t="s">
        <v>1474</v>
      </c>
      <c r="Q1667" s="150"/>
      <c r="R1667" s="150" t="str">
        <f t="shared" si="165"/>
        <v/>
      </c>
      <c r="S1667" s="5"/>
      <c r="T1667" s="5"/>
      <c r="U1667" s="5"/>
      <c r="V1667" s="5"/>
      <c r="W1667" s="475"/>
      <c r="X1667" s="475"/>
      <c r="Y1667" s="5"/>
      <c r="Z1667" s="5"/>
      <c r="AA1667" s="5"/>
      <c r="AC1667" s="128"/>
      <c r="AD1667" s="128"/>
      <c r="AE1667" s="128"/>
      <c r="AF1667" s="128"/>
      <c r="AG1667" s="128"/>
      <c r="AH1667" s="128"/>
      <c r="AI1667" s="128"/>
      <c r="AJ1667" s="128"/>
      <c r="AK1667" s="128"/>
      <c r="AL1667" s="128"/>
      <c r="AM1667" s="128"/>
      <c r="AN1667" s="128"/>
      <c r="AO1667" s="128"/>
      <c r="AP1667" s="128"/>
      <c r="AQ1667" s="128"/>
    </row>
    <row r="1668" spans="1:43" s="129" customFormat="1" ht="12.75" hidden="1" customHeight="1">
      <c r="A1668" s="126">
        <v>140112000</v>
      </c>
      <c r="B1668" s="131"/>
      <c r="C1668" s="144" t="s">
        <v>540</v>
      </c>
      <c r="D1668" s="132"/>
      <c r="E1668" s="145"/>
      <c r="F1668" s="146"/>
      <c r="G1668" s="147"/>
      <c r="H1668" s="148"/>
      <c r="I1668" s="158"/>
      <c r="J1668" s="146"/>
      <c r="K1668" s="146"/>
      <c r="L1668" s="149"/>
      <c r="M1668" s="623"/>
      <c r="N1668" s="626"/>
      <c r="O1668" s="150"/>
      <c r="P1668" s="151" t="s">
        <v>1474</v>
      </c>
      <c r="Q1668" s="150"/>
      <c r="R1668" s="150" t="str">
        <f t="shared" si="165"/>
        <v/>
      </c>
      <c r="S1668" s="5"/>
      <c r="T1668" s="5"/>
      <c r="U1668" s="5"/>
      <c r="V1668" s="5"/>
      <c r="W1668" s="475"/>
      <c r="X1668" s="475"/>
      <c r="Y1668" s="5"/>
      <c r="Z1668" s="5"/>
      <c r="AA1668" s="5"/>
      <c r="AC1668" s="128"/>
      <c r="AD1668" s="128"/>
      <c r="AE1668" s="128"/>
      <c r="AF1668" s="128"/>
      <c r="AG1668" s="128"/>
      <c r="AH1668" s="128"/>
      <c r="AI1668" s="128"/>
      <c r="AJ1668" s="128"/>
      <c r="AK1668" s="128"/>
      <c r="AL1668" s="128"/>
      <c r="AM1668" s="128"/>
      <c r="AN1668" s="128"/>
      <c r="AO1668" s="128"/>
      <c r="AP1668" s="128"/>
      <c r="AQ1668" s="128"/>
    </row>
    <row r="1669" spans="1:43" s="129" customFormat="1" ht="12.75" hidden="1" customHeight="1">
      <c r="A1669" s="126">
        <v>140113000</v>
      </c>
      <c r="B1669" s="131"/>
      <c r="C1669" s="144" t="s">
        <v>541</v>
      </c>
      <c r="D1669" s="132"/>
      <c r="E1669" s="145"/>
      <c r="F1669" s="146"/>
      <c r="G1669" s="147"/>
      <c r="H1669" s="148"/>
      <c r="I1669" s="158"/>
      <c r="J1669" s="146"/>
      <c r="K1669" s="146"/>
      <c r="L1669" s="149"/>
      <c r="M1669" s="623"/>
      <c r="N1669" s="626"/>
      <c r="O1669" s="150"/>
      <c r="P1669" s="151" t="s">
        <v>1474</v>
      </c>
      <c r="Q1669" s="150"/>
      <c r="R1669" s="150" t="str">
        <f t="shared" si="165"/>
        <v/>
      </c>
      <c r="S1669" s="5"/>
      <c r="T1669" s="5"/>
      <c r="U1669" s="5"/>
      <c r="V1669" s="5"/>
      <c r="W1669" s="475"/>
      <c r="X1669" s="475"/>
      <c r="Y1669" s="5"/>
      <c r="Z1669" s="5"/>
      <c r="AA1669" s="5"/>
      <c r="AC1669" s="128"/>
      <c r="AD1669" s="128"/>
      <c r="AE1669" s="128"/>
      <c r="AF1669" s="128"/>
      <c r="AG1669" s="128"/>
      <c r="AH1669" s="128"/>
      <c r="AI1669" s="128"/>
      <c r="AJ1669" s="128"/>
      <c r="AK1669" s="128"/>
      <c r="AL1669" s="128"/>
      <c r="AM1669" s="128"/>
      <c r="AN1669" s="128"/>
      <c r="AO1669" s="128"/>
      <c r="AP1669" s="128"/>
      <c r="AQ1669" s="128"/>
    </row>
    <row r="1670" spans="1:43" s="129" customFormat="1" ht="12.75" hidden="1" customHeight="1">
      <c r="A1670" s="126">
        <v>140114000</v>
      </c>
      <c r="B1670" s="131"/>
      <c r="C1670" s="144" t="s">
        <v>542</v>
      </c>
      <c r="D1670" s="132"/>
      <c r="E1670" s="145"/>
      <c r="F1670" s="146"/>
      <c r="G1670" s="147"/>
      <c r="H1670" s="148"/>
      <c r="I1670" s="158"/>
      <c r="J1670" s="146"/>
      <c r="K1670" s="146"/>
      <c r="L1670" s="149"/>
      <c r="M1670" s="623"/>
      <c r="N1670" s="626"/>
      <c r="O1670" s="150"/>
      <c r="P1670" s="151" t="s">
        <v>1474</v>
      </c>
      <c r="Q1670" s="150"/>
      <c r="R1670" s="150" t="str">
        <f t="shared" si="165"/>
        <v/>
      </c>
      <c r="S1670" s="5"/>
      <c r="T1670" s="5"/>
      <c r="U1670" s="5"/>
      <c r="V1670" s="5"/>
      <c r="W1670" s="475"/>
      <c r="X1670" s="475"/>
      <c r="Y1670" s="5"/>
      <c r="Z1670" s="5"/>
      <c r="AA1670" s="5"/>
      <c r="AC1670" s="128"/>
      <c r="AD1670" s="128"/>
      <c r="AE1670" s="128"/>
      <c r="AF1670" s="128"/>
      <c r="AG1670" s="128"/>
      <c r="AH1670" s="128"/>
      <c r="AI1670" s="128"/>
      <c r="AJ1670" s="128"/>
      <c r="AK1670" s="128"/>
      <c r="AL1670" s="128"/>
      <c r="AM1670" s="128"/>
      <c r="AN1670" s="128"/>
      <c r="AO1670" s="128"/>
      <c r="AP1670" s="128"/>
      <c r="AQ1670" s="128"/>
    </row>
    <row r="1671" spans="1:43" s="129" customFormat="1" ht="12.75" hidden="1" customHeight="1">
      <c r="A1671" s="126">
        <v>140115000</v>
      </c>
      <c r="B1671" s="131"/>
      <c r="C1671" s="144" t="s">
        <v>543</v>
      </c>
      <c r="D1671" s="132"/>
      <c r="E1671" s="145"/>
      <c r="F1671" s="146"/>
      <c r="G1671" s="147"/>
      <c r="H1671" s="148"/>
      <c r="I1671" s="158"/>
      <c r="J1671" s="146"/>
      <c r="K1671" s="146"/>
      <c r="L1671" s="149"/>
      <c r="M1671" s="623"/>
      <c r="N1671" s="626"/>
      <c r="O1671" s="150"/>
      <c r="P1671" s="151" t="s">
        <v>1474</v>
      </c>
      <c r="Q1671" s="150"/>
      <c r="R1671" s="150" t="str">
        <f t="shared" si="165"/>
        <v/>
      </c>
      <c r="S1671" s="5"/>
      <c r="T1671" s="5"/>
      <c r="U1671" s="5"/>
      <c r="V1671" s="5"/>
      <c r="W1671" s="475"/>
      <c r="X1671" s="475"/>
      <c r="Y1671" s="5"/>
      <c r="Z1671" s="5"/>
      <c r="AA1671" s="5"/>
      <c r="AC1671" s="128"/>
      <c r="AD1671" s="128"/>
      <c r="AE1671" s="128"/>
      <c r="AF1671" s="128"/>
      <c r="AG1671" s="128"/>
      <c r="AH1671" s="128"/>
      <c r="AI1671" s="128"/>
      <c r="AJ1671" s="128"/>
      <c r="AK1671" s="128"/>
      <c r="AL1671" s="128"/>
      <c r="AM1671" s="128"/>
      <c r="AN1671" s="128"/>
      <c r="AO1671" s="128"/>
      <c r="AP1671" s="128"/>
      <c r="AQ1671" s="128"/>
    </row>
    <row r="1672" spans="1:43" s="129" customFormat="1" ht="12.75" hidden="1" customHeight="1">
      <c r="A1672" s="126">
        <v>140116000</v>
      </c>
      <c r="B1672" s="131"/>
      <c r="C1672" s="144" t="s">
        <v>544</v>
      </c>
      <c r="D1672" s="132"/>
      <c r="E1672" s="145"/>
      <c r="F1672" s="146"/>
      <c r="G1672" s="147"/>
      <c r="H1672" s="148"/>
      <c r="I1672" s="158"/>
      <c r="J1672" s="146"/>
      <c r="K1672" s="146"/>
      <c r="L1672" s="149"/>
      <c r="M1672" s="623"/>
      <c r="N1672" s="626"/>
      <c r="O1672" s="150"/>
      <c r="P1672" s="151" t="s">
        <v>1474</v>
      </c>
      <c r="Q1672" s="150"/>
      <c r="R1672" s="150" t="str">
        <f t="shared" si="165"/>
        <v/>
      </c>
      <c r="S1672" s="5"/>
      <c r="T1672" s="5"/>
      <c r="U1672" s="5"/>
      <c r="V1672" s="5"/>
      <c r="W1672" s="475"/>
      <c r="X1672" s="475"/>
      <c r="Y1672" s="5"/>
      <c r="Z1672" s="5"/>
      <c r="AA1672" s="5"/>
      <c r="AC1672" s="128"/>
      <c r="AD1672" s="128"/>
      <c r="AE1672" s="128"/>
      <c r="AF1672" s="128"/>
      <c r="AG1672" s="128"/>
      <c r="AH1672" s="128"/>
      <c r="AI1672" s="128"/>
      <c r="AJ1672" s="128"/>
      <c r="AK1672" s="128"/>
      <c r="AL1672" s="128"/>
      <c r="AM1672" s="128"/>
      <c r="AN1672" s="128"/>
      <c r="AO1672" s="128"/>
      <c r="AP1672" s="128"/>
      <c r="AQ1672" s="128"/>
    </row>
    <row r="1673" spans="1:43" s="129" customFormat="1" ht="12.75" hidden="1" customHeight="1">
      <c r="A1673" s="126">
        <v>140117000</v>
      </c>
      <c r="B1673" s="131"/>
      <c r="C1673" s="144" t="s">
        <v>545</v>
      </c>
      <c r="D1673" s="132"/>
      <c r="E1673" s="145"/>
      <c r="F1673" s="146"/>
      <c r="G1673" s="147"/>
      <c r="H1673" s="148"/>
      <c r="I1673" s="158"/>
      <c r="J1673" s="146"/>
      <c r="K1673" s="146"/>
      <c r="L1673" s="149"/>
      <c r="M1673" s="623"/>
      <c r="N1673" s="626"/>
      <c r="O1673" s="150"/>
      <c r="P1673" s="151" t="s">
        <v>1474</v>
      </c>
      <c r="Q1673" s="150"/>
      <c r="R1673" s="150" t="str">
        <f t="shared" si="165"/>
        <v/>
      </c>
      <c r="S1673" s="5"/>
      <c r="T1673" s="5"/>
      <c r="U1673" s="5"/>
      <c r="V1673" s="5"/>
      <c r="W1673" s="475"/>
      <c r="X1673" s="475"/>
      <c r="Y1673" s="5"/>
      <c r="Z1673" s="5"/>
      <c r="AA1673" s="5"/>
      <c r="AC1673" s="128"/>
      <c r="AD1673" s="128"/>
      <c r="AE1673" s="128"/>
      <c r="AF1673" s="128"/>
      <c r="AG1673" s="128"/>
      <c r="AH1673" s="128"/>
      <c r="AI1673" s="128"/>
      <c r="AJ1673" s="128"/>
      <c r="AK1673" s="128"/>
      <c r="AL1673" s="128"/>
      <c r="AM1673" s="128"/>
      <c r="AN1673" s="128"/>
      <c r="AO1673" s="128"/>
      <c r="AP1673" s="128"/>
      <c r="AQ1673" s="128"/>
    </row>
    <row r="1674" spans="1:43" s="129" customFormat="1" ht="12.75" hidden="1" customHeight="1">
      <c r="A1674" s="126">
        <v>140118000</v>
      </c>
      <c r="B1674" s="131"/>
      <c r="C1674" s="144" t="s">
        <v>546</v>
      </c>
      <c r="D1674" s="132"/>
      <c r="E1674" s="145"/>
      <c r="F1674" s="146"/>
      <c r="G1674" s="147"/>
      <c r="H1674" s="148"/>
      <c r="I1674" s="158"/>
      <c r="J1674" s="146"/>
      <c r="K1674" s="146"/>
      <c r="L1674" s="149"/>
      <c r="M1674" s="623"/>
      <c r="N1674" s="626"/>
      <c r="O1674" s="150"/>
      <c r="P1674" s="151" t="s">
        <v>1474</v>
      </c>
      <c r="Q1674" s="150"/>
      <c r="R1674" s="150" t="str">
        <f t="shared" si="165"/>
        <v/>
      </c>
      <c r="S1674" s="5"/>
      <c r="T1674" s="5"/>
      <c r="U1674" s="5"/>
      <c r="V1674" s="5"/>
      <c r="W1674" s="475"/>
      <c r="X1674" s="475"/>
      <c r="Y1674" s="5"/>
      <c r="Z1674" s="5"/>
      <c r="AA1674" s="5"/>
      <c r="AC1674" s="128"/>
      <c r="AD1674" s="128"/>
      <c r="AE1674" s="128"/>
      <c r="AF1674" s="128"/>
      <c r="AG1674" s="128"/>
      <c r="AH1674" s="128"/>
      <c r="AI1674" s="128"/>
      <c r="AJ1674" s="128"/>
      <c r="AK1674" s="128"/>
      <c r="AL1674" s="128"/>
      <c r="AM1674" s="128"/>
      <c r="AN1674" s="128"/>
      <c r="AO1674" s="128"/>
      <c r="AP1674" s="128"/>
      <c r="AQ1674" s="128"/>
    </row>
    <row r="1675" spans="1:43" s="129" customFormat="1" ht="12.75" hidden="1" customHeight="1">
      <c r="A1675" s="126">
        <v>140119000</v>
      </c>
      <c r="B1675" s="131"/>
      <c r="C1675" s="144" t="s">
        <v>1946</v>
      </c>
      <c r="D1675" s="132"/>
      <c r="E1675" s="145"/>
      <c r="F1675" s="146"/>
      <c r="G1675" s="147"/>
      <c r="H1675" s="148"/>
      <c r="I1675" s="158"/>
      <c r="J1675" s="146"/>
      <c r="K1675" s="146"/>
      <c r="L1675" s="149"/>
      <c r="M1675" s="623"/>
      <c r="N1675" s="626"/>
      <c r="O1675" s="150"/>
      <c r="P1675" s="151" t="s">
        <v>1474</v>
      </c>
      <c r="Q1675" s="150"/>
      <c r="R1675" s="150" t="str">
        <f t="shared" ref="R1675:R1738" si="170">IF(SUM(E1675:N1675)=0,"",P1675)</f>
        <v/>
      </c>
      <c r="S1675" s="5"/>
      <c r="T1675" s="5"/>
      <c r="U1675" s="5"/>
      <c r="V1675" s="5"/>
      <c r="W1675" s="475"/>
      <c r="X1675" s="475"/>
      <c r="Y1675" s="5"/>
      <c r="Z1675" s="5"/>
      <c r="AA1675" s="5"/>
      <c r="AC1675" s="128"/>
      <c r="AD1675" s="128"/>
      <c r="AE1675" s="128"/>
      <c r="AF1675" s="128"/>
      <c r="AG1675" s="128"/>
      <c r="AH1675" s="128"/>
      <c r="AI1675" s="128"/>
      <c r="AJ1675" s="128"/>
      <c r="AK1675" s="128"/>
      <c r="AL1675" s="128"/>
      <c r="AM1675" s="128"/>
      <c r="AN1675" s="128"/>
      <c r="AO1675" s="128"/>
      <c r="AP1675" s="128"/>
      <c r="AQ1675" s="128"/>
    </row>
    <row r="1676" spans="1:43" s="129" customFormat="1" ht="12.75" hidden="1" customHeight="1">
      <c r="A1676" s="126">
        <v>140120000</v>
      </c>
      <c r="B1676" s="131"/>
      <c r="C1676" s="144" t="s">
        <v>547</v>
      </c>
      <c r="D1676" s="132"/>
      <c r="E1676" s="145"/>
      <c r="F1676" s="146"/>
      <c r="G1676" s="147"/>
      <c r="H1676" s="148"/>
      <c r="I1676" s="158"/>
      <c r="J1676" s="146"/>
      <c r="K1676" s="146"/>
      <c r="L1676" s="149"/>
      <c r="M1676" s="623"/>
      <c r="N1676" s="626"/>
      <c r="O1676" s="150"/>
      <c r="P1676" s="151" t="s">
        <v>1474</v>
      </c>
      <c r="Q1676" s="150"/>
      <c r="R1676" s="150" t="str">
        <f t="shared" si="170"/>
        <v/>
      </c>
      <c r="S1676" s="5"/>
      <c r="T1676" s="5"/>
      <c r="U1676" s="5"/>
      <c r="V1676" s="5"/>
      <c r="W1676" s="475"/>
      <c r="X1676" s="475"/>
      <c r="Y1676" s="5"/>
      <c r="Z1676" s="5"/>
      <c r="AA1676" s="5"/>
      <c r="AC1676" s="128"/>
      <c r="AD1676" s="128"/>
      <c r="AE1676" s="128"/>
      <c r="AF1676" s="128"/>
      <c r="AG1676" s="128"/>
      <c r="AH1676" s="128"/>
      <c r="AI1676" s="128"/>
      <c r="AJ1676" s="128"/>
      <c r="AK1676" s="128"/>
      <c r="AL1676" s="128"/>
      <c r="AM1676" s="128"/>
      <c r="AN1676" s="128"/>
      <c r="AO1676" s="128"/>
      <c r="AP1676" s="128"/>
      <c r="AQ1676" s="128"/>
    </row>
    <row r="1677" spans="1:43" s="129" customFormat="1" ht="12.75" hidden="1" customHeight="1">
      <c r="A1677" s="126">
        <v>140121000</v>
      </c>
      <c r="B1677" s="131"/>
      <c r="C1677" s="144" t="s">
        <v>1850</v>
      </c>
      <c r="D1677" s="132"/>
      <c r="E1677" s="145"/>
      <c r="F1677" s="146"/>
      <c r="G1677" s="147"/>
      <c r="H1677" s="148"/>
      <c r="I1677" s="158"/>
      <c r="J1677" s="146"/>
      <c r="K1677" s="146"/>
      <c r="L1677" s="149"/>
      <c r="M1677" s="623"/>
      <c r="N1677" s="626"/>
      <c r="O1677" s="150"/>
      <c r="P1677" s="151" t="s">
        <v>1474</v>
      </c>
      <c r="Q1677" s="150"/>
      <c r="R1677" s="150" t="str">
        <f t="shared" si="170"/>
        <v/>
      </c>
      <c r="S1677" s="5"/>
      <c r="T1677" s="5"/>
      <c r="U1677" s="5"/>
      <c r="V1677" s="5"/>
      <c r="W1677" s="475"/>
      <c r="X1677" s="475"/>
      <c r="Y1677" s="5"/>
      <c r="Z1677" s="5"/>
      <c r="AA1677" s="5"/>
      <c r="AC1677" s="128"/>
      <c r="AD1677" s="128"/>
      <c r="AE1677" s="128"/>
      <c r="AF1677" s="128"/>
      <c r="AG1677" s="128"/>
      <c r="AH1677" s="128"/>
      <c r="AI1677" s="128"/>
      <c r="AJ1677" s="128"/>
      <c r="AK1677" s="128"/>
      <c r="AL1677" s="128"/>
      <c r="AM1677" s="128"/>
      <c r="AN1677" s="128"/>
      <c r="AO1677" s="128"/>
      <c r="AP1677" s="128"/>
      <c r="AQ1677" s="128"/>
    </row>
    <row r="1678" spans="1:43" s="129" customFormat="1" ht="12.75" hidden="1" customHeight="1">
      <c r="A1678" s="126">
        <v>140122000</v>
      </c>
      <c r="B1678" s="131"/>
      <c r="C1678" s="144" t="s">
        <v>1472</v>
      </c>
      <c r="D1678" s="132"/>
      <c r="E1678" s="145"/>
      <c r="F1678" s="146"/>
      <c r="G1678" s="147"/>
      <c r="H1678" s="148"/>
      <c r="I1678" s="158"/>
      <c r="J1678" s="146"/>
      <c r="K1678" s="146"/>
      <c r="L1678" s="149"/>
      <c r="M1678" s="623"/>
      <c r="N1678" s="626"/>
      <c r="O1678" s="150"/>
      <c r="P1678" s="151" t="s">
        <v>1474</v>
      </c>
      <c r="Q1678" s="150"/>
      <c r="R1678" s="150" t="str">
        <f t="shared" si="170"/>
        <v/>
      </c>
      <c r="S1678" s="5"/>
      <c r="T1678" s="5"/>
      <c r="U1678" s="5"/>
      <c r="V1678" s="5"/>
      <c r="W1678" s="475"/>
      <c r="X1678" s="475"/>
      <c r="Y1678" s="5"/>
      <c r="Z1678" s="5"/>
      <c r="AA1678" s="5"/>
      <c r="AC1678" s="128"/>
      <c r="AD1678" s="128"/>
      <c r="AE1678" s="128"/>
      <c r="AF1678" s="128"/>
      <c r="AG1678" s="128"/>
      <c r="AH1678" s="128"/>
      <c r="AI1678" s="128"/>
      <c r="AJ1678" s="128"/>
      <c r="AK1678" s="128"/>
      <c r="AL1678" s="128"/>
      <c r="AM1678" s="128"/>
      <c r="AN1678" s="128"/>
      <c r="AO1678" s="128"/>
      <c r="AP1678" s="128"/>
      <c r="AQ1678" s="128"/>
    </row>
    <row r="1679" spans="1:43" s="129" customFormat="1" ht="12.75" hidden="1" customHeight="1">
      <c r="A1679" s="126">
        <v>140123000</v>
      </c>
      <c r="B1679" s="131"/>
      <c r="C1679" s="144" t="s">
        <v>1699</v>
      </c>
      <c r="D1679" s="132"/>
      <c r="E1679" s="145"/>
      <c r="F1679" s="146"/>
      <c r="G1679" s="147"/>
      <c r="H1679" s="148"/>
      <c r="I1679" s="158"/>
      <c r="J1679" s="146"/>
      <c r="K1679" s="146"/>
      <c r="L1679" s="149"/>
      <c r="M1679" s="623"/>
      <c r="N1679" s="626"/>
      <c r="O1679" s="150"/>
      <c r="P1679" s="151" t="s">
        <v>1474</v>
      </c>
      <c r="Q1679" s="150"/>
      <c r="R1679" s="150" t="str">
        <f t="shared" si="170"/>
        <v/>
      </c>
      <c r="S1679" s="5"/>
      <c r="T1679" s="5"/>
      <c r="U1679" s="5"/>
      <c r="V1679" s="5"/>
      <c r="W1679" s="475"/>
      <c r="X1679" s="475"/>
      <c r="Y1679" s="5"/>
      <c r="Z1679" s="5"/>
      <c r="AA1679" s="5"/>
      <c r="AC1679" s="128"/>
      <c r="AD1679" s="128"/>
      <c r="AE1679" s="128"/>
      <c r="AF1679" s="128"/>
      <c r="AG1679" s="128"/>
      <c r="AH1679" s="128"/>
      <c r="AI1679" s="128"/>
      <c r="AJ1679" s="128"/>
      <c r="AK1679" s="128"/>
      <c r="AL1679" s="128"/>
      <c r="AM1679" s="128"/>
      <c r="AN1679" s="128"/>
      <c r="AO1679" s="128"/>
      <c r="AP1679" s="128"/>
      <c r="AQ1679" s="128"/>
    </row>
    <row r="1680" spans="1:43" s="129" customFormat="1" ht="12.75" hidden="1" customHeight="1">
      <c r="A1680" s="126">
        <v>140124000</v>
      </c>
      <c r="B1680" s="131"/>
      <c r="C1680" s="144" t="s">
        <v>548</v>
      </c>
      <c r="D1680" s="132"/>
      <c r="E1680" s="145"/>
      <c r="F1680" s="146"/>
      <c r="G1680" s="147"/>
      <c r="H1680" s="148"/>
      <c r="I1680" s="158"/>
      <c r="J1680" s="146"/>
      <c r="K1680" s="146"/>
      <c r="L1680" s="149"/>
      <c r="M1680" s="623"/>
      <c r="N1680" s="626"/>
      <c r="O1680" s="150"/>
      <c r="P1680" s="151" t="s">
        <v>1474</v>
      </c>
      <c r="Q1680" s="150"/>
      <c r="R1680" s="150" t="str">
        <f t="shared" si="170"/>
        <v/>
      </c>
      <c r="S1680" s="5"/>
      <c r="T1680" s="5"/>
      <c r="U1680" s="5"/>
      <c r="V1680" s="5"/>
      <c r="W1680" s="475"/>
      <c r="X1680" s="475"/>
      <c r="Y1680" s="5"/>
      <c r="Z1680" s="5"/>
      <c r="AA1680" s="5"/>
      <c r="AC1680" s="128"/>
      <c r="AD1680" s="128"/>
      <c r="AE1680" s="128"/>
      <c r="AF1680" s="128"/>
      <c r="AG1680" s="128"/>
      <c r="AH1680" s="128"/>
      <c r="AI1680" s="128"/>
      <c r="AJ1680" s="128"/>
      <c r="AK1680" s="128"/>
      <c r="AL1680" s="128"/>
      <c r="AM1680" s="128"/>
      <c r="AN1680" s="128"/>
      <c r="AO1680" s="128"/>
      <c r="AP1680" s="128"/>
      <c r="AQ1680" s="128"/>
    </row>
    <row r="1681" spans="1:43" s="129" customFormat="1" ht="12.75" hidden="1" customHeight="1">
      <c r="A1681" s="126">
        <v>140125000</v>
      </c>
      <c r="B1681" s="131"/>
      <c r="C1681" s="144" t="s">
        <v>549</v>
      </c>
      <c r="D1681" s="132"/>
      <c r="E1681" s="145"/>
      <c r="F1681" s="146"/>
      <c r="G1681" s="147"/>
      <c r="H1681" s="148"/>
      <c r="I1681" s="158"/>
      <c r="J1681" s="146"/>
      <c r="K1681" s="146"/>
      <c r="L1681" s="149"/>
      <c r="M1681" s="623"/>
      <c r="N1681" s="626"/>
      <c r="O1681" s="150"/>
      <c r="P1681" s="151" t="s">
        <v>1474</v>
      </c>
      <c r="Q1681" s="150"/>
      <c r="R1681" s="150" t="str">
        <f t="shared" si="170"/>
        <v/>
      </c>
      <c r="S1681" s="5"/>
      <c r="T1681" s="5"/>
      <c r="U1681" s="5"/>
      <c r="V1681" s="5"/>
      <c r="W1681" s="475"/>
      <c r="X1681" s="475"/>
      <c r="Y1681" s="5"/>
      <c r="Z1681" s="5"/>
      <c r="AA1681" s="5"/>
      <c r="AC1681" s="128"/>
      <c r="AD1681" s="128"/>
      <c r="AE1681" s="128"/>
      <c r="AF1681" s="128"/>
      <c r="AG1681" s="128"/>
      <c r="AH1681" s="128"/>
      <c r="AI1681" s="128"/>
      <c r="AJ1681" s="128"/>
      <c r="AK1681" s="128"/>
      <c r="AL1681" s="128"/>
      <c r="AM1681" s="128"/>
      <c r="AN1681" s="128"/>
      <c r="AO1681" s="128"/>
      <c r="AP1681" s="128"/>
      <c r="AQ1681" s="128"/>
    </row>
    <row r="1682" spans="1:43" s="129" customFormat="1" ht="12.75" hidden="1" customHeight="1">
      <c r="A1682" s="126">
        <v>140126000</v>
      </c>
      <c r="B1682" s="131"/>
      <c r="C1682" s="144" t="s">
        <v>550</v>
      </c>
      <c r="D1682" s="132"/>
      <c r="E1682" s="145"/>
      <c r="F1682" s="146"/>
      <c r="G1682" s="147"/>
      <c r="H1682" s="148"/>
      <c r="I1682" s="158"/>
      <c r="J1682" s="146"/>
      <c r="K1682" s="146"/>
      <c r="L1682" s="149"/>
      <c r="M1682" s="623"/>
      <c r="N1682" s="626"/>
      <c r="O1682" s="150"/>
      <c r="P1682" s="151" t="s">
        <v>1474</v>
      </c>
      <c r="Q1682" s="150"/>
      <c r="R1682" s="150" t="str">
        <f t="shared" si="170"/>
        <v/>
      </c>
      <c r="S1682" s="5"/>
      <c r="T1682" s="5"/>
      <c r="U1682" s="5"/>
      <c r="V1682" s="5"/>
      <c r="W1682" s="475"/>
      <c r="X1682" s="475"/>
      <c r="Y1682" s="5"/>
      <c r="Z1682" s="5"/>
      <c r="AA1682" s="5"/>
      <c r="AC1682" s="128"/>
      <c r="AD1682" s="128"/>
      <c r="AE1682" s="128"/>
      <c r="AF1682" s="128"/>
      <c r="AG1682" s="128"/>
      <c r="AH1682" s="128"/>
      <c r="AI1682" s="128"/>
      <c r="AJ1682" s="128"/>
      <c r="AK1682" s="128"/>
      <c r="AL1682" s="128"/>
      <c r="AM1682" s="128"/>
      <c r="AN1682" s="128"/>
      <c r="AO1682" s="128"/>
      <c r="AP1682" s="128"/>
      <c r="AQ1682" s="128"/>
    </row>
    <row r="1683" spans="1:43" s="129" customFormat="1" ht="12.75" hidden="1" customHeight="1" thickBot="1">
      <c r="A1683" s="126">
        <v>140127000</v>
      </c>
      <c r="B1683" s="135"/>
      <c r="C1683" s="167" t="s">
        <v>551</v>
      </c>
      <c r="D1683" s="132"/>
      <c r="E1683" s="145"/>
      <c r="F1683" s="146"/>
      <c r="G1683" s="147"/>
      <c r="H1683" s="148"/>
      <c r="I1683" s="158"/>
      <c r="J1683" s="146"/>
      <c r="K1683" s="146"/>
      <c r="L1683" s="149"/>
      <c r="M1683" s="623"/>
      <c r="N1683" s="626"/>
      <c r="O1683" s="150"/>
      <c r="P1683" s="151" t="s">
        <v>1474</v>
      </c>
      <c r="Q1683" s="150"/>
      <c r="R1683" s="150" t="str">
        <f t="shared" si="170"/>
        <v/>
      </c>
      <c r="S1683" s="5"/>
      <c r="T1683" s="5"/>
      <c r="U1683" s="5"/>
      <c r="V1683" s="5"/>
      <c r="W1683" s="475"/>
      <c r="X1683" s="475"/>
      <c r="Y1683" s="5"/>
      <c r="Z1683" s="5"/>
      <c r="AA1683" s="5"/>
      <c r="AC1683" s="128"/>
      <c r="AD1683" s="128"/>
      <c r="AE1683" s="128"/>
      <c r="AF1683" s="128"/>
      <c r="AG1683" s="128"/>
      <c r="AH1683" s="128"/>
      <c r="AI1683" s="128"/>
      <c r="AJ1683" s="128"/>
      <c r="AK1683" s="128"/>
      <c r="AL1683" s="128"/>
      <c r="AM1683" s="128"/>
      <c r="AN1683" s="128"/>
      <c r="AO1683" s="128"/>
      <c r="AP1683" s="128"/>
      <c r="AQ1683" s="128"/>
    </row>
    <row r="1684" spans="1:43" s="18" customFormat="1" ht="15.75" hidden="1" customHeight="1">
      <c r="A1684" s="126" t="s">
        <v>652</v>
      </c>
      <c r="B1684" s="755" t="s">
        <v>552</v>
      </c>
      <c r="C1684" s="756"/>
      <c r="D1684" s="25"/>
      <c r="E1684" s="90">
        <f t="shared" ref="E1684:N1684" si="171">SUM(E1685:E1691)</f>
        <v>0</v>
      </c>
      <c r="F1684" s="91">
        <f t="shared" si="171"/>
        <v>0</v>
      </c>
      <c r="G1684" s="92">
        <f t="shared" si="171"/>
        <v>0</v>
      </c>
      <c r="H1684" s="611">
        <f t="shared" si="171"/>
        <v>0</v>
      </c>
      <c r="I1684" s="612">
        <f t="shared" si="171"/>
        <v>0</v>
      </c>
      <c r="J1684" s="91">
        <f t="shared" si="171"/>
        <v>0</v>
      </c>
      <c r="K1684" s="91">
        <f t="shared" si="171"/>
        <v>0</v>
      </c>
      <c r="L1684" s="93">
        <f t="shared" si="171"/>
        <v>0</v>
      </c>
      <c r="M1684" s="612">
        <f t="shared" si="171"/>
        <v>0</v>
      </c>
      <c r="N1684" s="93">
        <f t="shared" si="171"/>
        <v>0</v>
      </c>
      <c r="O1684" s="36"/>
      <c r="P1684" s="151" t="s">
        <v>1500</v>
      </c>
      <c r="Q1684" s="150"/>
      <c r="R1684" s="150" t="str">
        <f t="shared" si="170"/>
        <v/>
      </c>
      <c r="S1684" s="15"/>
      <c r="T1684" s="15"/>
      <c r="U1684" s="15"/>
      <c r="V1684" s="15"/>
      <c r="W1684" s="473"/>
      <c r="X1684" s="473"/>
      <c r="Y1684" s="15"/>
      <c r="Z1684" s="15"/>
      <c r="AA1684" s="15"/>
      <c r="AC1684" s="15"/>
      <c r="AD1684" s="15"/>
      <c r="AE1684" s="15"/>
      <c r="AF1684" s="15"/>
      <c r="AG1684" s="15"/>
      <c r="AH1684" s="15"/>
      <c r="AI1684" s="15"/>
      <c r="AJ1684" s="15"/>
      <c r="AK1684" s="15"/>
      <c r="AL1684" s="15"/>
      <c r="AM1684" s="15"/>
      <c r="AN1684" s="15"/>
      <c r="AO1684" s="15"/>
      <c r="AP1684" s="15"/>
      <c r="AQ1684" s="15"/>
    </row>
    <row r="1685" spans="1:43" s="129" customFormat="1" ht="12.75" hidden="1" customHeight="1">
      <c r="A1685" s="126">
        <v>148101000</v>
      </c>
      <c r="B1685" s="131"/>
      <c r="C1685" s="144" t="s">
        <v>553</v>
      </c>
      <c r="D1685" s="132"/>
      <c r="E1685" s="145"/>
      <c r="F1685" s="146"/>
      <c r="G1685" s="147"/>
      <c r="H1685" s="148"/>
      <c r="I1685" s="158"/>
      <c r="J1685" s="146"/>
      <c r="K1685" s="146"/>
      <c r="L1685" s="149"/>
      <c r="M1685" s="623"/>
      <c r="N1685" s="626"/>
      <c r="O1685" s="150"/>
      <c r="P1685" s="151" t="s">
        <v>1474</v>
      </c>
      <c r="Q1685" s="150"/>
      <c r="R1685" s="150" t="str">
        <f t="shared" si="170"/>
        <v/>
      </c>
      <c r="S1685" s="5"/>
      <c r="T1685" s="5"/>
      <c r="U1685" s="5"/>
      <c r="V1685" s="5"/>
      <c r="W1685" s="475"/>
      <c r="X1685" s="475"/>
      <c r="Y1685" s="5"/>
      <c r="Z1685" s="5"/>
      <c r="AA1685" s="5"/>
      <c r="AC1685" s="128"/>
      <c r="AD1685" s="128"/>
      <c r="AE1685" s="128"/>
      <c r="AF1685" s="128"/>
      <c r="AG1685" s="128"/>
      <c r="AH1685" s="128"/>
      <c r="AI1685" s="128"/>
      <c r="AJ1685" s="128"/>
      <c r="AK1685" s="128"/>
      <c r="AL1685" s="128"/>
      <c r="AM1685" s="128"/>
      <c r="AN1685" s="128"/>
      <c r="AO1685" s="128"/>
      <c r="AP1685" s="128"/>
      <c r="AQ1685" s="128"/>
    </row>
    <row r="1686" spans="1:43" s="129" customFormat="1" ht="12.75" hidden="1" customHeight="1">
      <c r="A1686" s="126">
        <v>148102000</v>
      </c>
      <c r="B1686" s="131"/>
      <c r="C1686" s="144" t="s">
        <v>554</v>
      </c>
      <c r="D1686" s="132"/>
      <c r="E1686" s="145"/>
      <c r="F1686" s="146"/>
      <c r="G1686" s="147"/>
      <c r="H1686" s="148"/>
      <c r="I1686" s="158"/>
      <c r="J1686" s="146"/>
      <c r="K1686" s="146"/>
      <c r="L1686" s="149"/>
      <c r="M1686" s="623"/>
      <c r="N1686" s="626"/>
      <c r="O1686" s="150"/>
      <c r="P1686" s="151" t="s">
        <v>1474</v>
      </c>
      <c r="Q1686" s="150"/>
      <c r="R1686" s="150" t="str">
        <f t="shared" si="170"/>
        <v/>
      </c>
      <c r="S1686" s="5"/>
      <c r="T1686" s="5"/>
      <c r="U1686" s="5"/>
      <c r="V1686" s="5"/>
      <c r="W1686" s="475"/>
      <c r="X1686" s="475"/>
      <c r="Y1686" s="5"/>
      <c r="Z1686" s="5"/>
      <c r="AA1686" s="5"/>
      <c r="AC1686" s="128"/>
      <c r="AD1686" s="128"/>
      <c r="AE1686" s="128"/>
      <c r="AF1686" s="128"/>
      <c r="AG1686" s="128"/>
      <c r="AH1686" s="128"/>
      <c r="AI1686" s="128"/>
      <c r="AJ1686" s="128"/>
      <c r="AK1686" s="128"/>
      <c r="AL1686" s="128"/>
      <c r="AM1686" s="128"/>
      <c r="AN1686" s="128"/>
      <c r="AO1686" s="128"/>
      <c r="AP1686" s="128"/>
      <c r="AQ1686" s="128"/>
    </row>
    <row r="1687" spans="1:43" s="129" customFormat="1" ht="12.75" hidden="1" customHeight="1">
      <c r="A1687" s="126">
        <v>148103000</v>
      </c>
      <c r="B1687" s="131"/>
      <c r="C1687" s="144" t="s">
        <v>555</v>
      </c>
      <c r="D1687" s="132"/>
      <c r="E1687" s="145"/>
      <c r="F1687" s="146"/>
      <c r="G1687" s="147"/>
      <c r="H1687" s="148"/>
      <c r="I1687" s="158"/>
      <c r="J1687" s="146"/>
      <c r="K1687" s="146"/>
      <c r="L1687" s="149"/>
      <c r="M1687" s="623"/>
      <c r="N1687" s="626"/>
      <c r="O1687" s="150"/>
      <c r="P1687" s="151" t="s">
        <v>1474</v>
      </c>
      <c r="Q1687" s="150"/>
      <c r="R1687" s="150" t="str">
        <f t="shared" si="170"/>
        <v/>
      </c>
      <c r="S1687" s="5"/>
      <c r="T1687" s="5"/>
      <c r="U1687" s="5"/>
      <c r="V1687" s="5"/>
      <c r="W1687" s="475"/>
      <c r="X1687" s="475"/>
      <c r="Y1687" s="5"/>
      <c r="Z1687" s="5"/>
      <c r="AA1687" s="5"/>
      <c r="AC1687" s="128"/>
      <c r="AD1687" s="128"/>
      <c r="AE1687" s="128"/>
      <c r="AF1687" s="128"/>
      <c r="AG1687" s="128"/>
      <c r="AH1687" s="128"/>
      <c r="AI1687" s="128"/>
      <c r="AJ1687" s="128"/>
      <c r="AK1687" s="128"/>
      <c r="AL1687" s="128"/>
      <c r="AM1687" s="128"/>
      <c r="AN1687" s="128"/>
      <c r="AO1687" s="128"/>
      <c r="AP1687" s="128"/>
      <c r="AQ1687" s="128"/>
    </row>
    <row r="1688" spans="1:43" s="129" customFormat="1" ht="12.75" hidden="1" customHeight="1">
      <c r="A1688" s="126">
        <v>148104000</v>
      </c>
      <c r="B1688" s="131"/>
      <c r="C1688" s="144" t="s">
        <v>653</v>
      </c>
      <c r="D1688" s="132"/>
      <c r="E1688" s="145"/>
      <c r="F1688" s="146"/>
      <c r="G1688" s="147"/>
      <c r="H1688" s="148"/>
      <c r="I1688" s="158"/>
      <c r="J1688" s="146"/>
      <c r="K1688" s="146"/>
      <c r="L1688" s="149"/>
      <c r="M1688" s="623"/>
      <c r="N1688" s="626"/>
      <c r="O1688" s="150"/>
      <c r="P1688" s="151" t="s">
        <v>1474</v>
      </c>
      <c r="Q1688" s="150"/>
      <c r="R1688" s="150" t="str">
        <f t="shared" si="170"/>
        <v/>
      </c>
      <c r="S1688" s="5"/>
      <c r="T1688" s="5"/>
      <c r="U1688" s="5"/>
      <c r="V1688" s="5"/>
      <c r="W1688" s="475"/>
      <c r="X1688" s="475"/>
      <c r="Y1688" s="5"/>
      <c r="Z1688" s="5"/>
      <c r="AA1688" s="5"/>
      <c r="AC1688" s="128"/>
      <c r="AD1688" s="128"/>
      <c r="AE1688" s="128"/>
      <c r="AF1688" s="128"/>
      <c r="AG1688" s="128"/>
      <c r="AH1688" s="128"/>
      <c r="AI1688" s="128"/>
      <c r="AJ1688" s="128"/>
      <c r="AK1688" s="128"/>
      <c r="AL1688" s="128"/>
      <c r="AM1688" s="128"/>
      <c r="AN1688" s="128"/>
      <c r="AO1688" s="128"/>
      <c r="AP1688" s="128"/>
      <c r="AQ1688" s="128"/>
    </row>
    <row r="1689" spans="1:43" s="129" customFormat="1" ht="12.75" hidden="1" customHeight="1">
      <c r="A1689" s="126">
        <v>148105000</v>
      </c>
      <c r="B1689" s="131"/>
      <c r="C1689" s="144" t="s">
        <v>1607</v>
      </c>
      <c r="D1689" s="132"/>
      <c r="E1689" s="145"/>
      <c r="F1689" s="146"/>
      <c r="G1689" s="147"/>
      <c r="H1689" s="148"/>
      <c r="I1689" s="158"/>
      <c r="J1689" s="146"/>
      <c r="K1689" s="146"/>
      <c r="L1689" s="149"/>
      <c r="M1689" s="623"/>
      <c r="N1689" s="626"/>
      <c r="O1689" s="150"/>
      <c r="P1689" s="151" t="s">
        <v>1474</v>
      </c>
      <c r="Q1689" s="150"/>
      <c r="R1689" s="150" t="str">
        <f t="shared" si="170"/>
        <v/>
      </c>
      <c r="S1689" s="5"/>
      <c r="T1689" s="5"/>
      <c r="U1689" s="5"/>
      <c r="V1689" s="5"/>
      <c r="W1689" s="475"/>
      <c r="X1689" s="475"/>
      <c r="Y1689" s="5"/>
      <c r="Z1689" s="5"/>
      <c r="AA1689" s="5"/>
      <c r="AC1689" s="128"/>
      <c r="AD1689" s="128"/>
      <c r="AE1689" s="128"/>
      <c r="AF1689" s="128"/>
      <c r="AG1689" s="128"/>
      <c r="AH1689" s="128"/>
      <c r="AI1689" s="128"/>
      <c r="AJ1689" s="128"/>
      <c r="AK1689" s="128"/>
      <c r="AL1689" s="128"/>
      <c r="AM1689" s="128"/>
      <c r="AN1689" s="128"/>
      <c r="AO1689" s="128"/>
      <c r="AP1689" s="128"/>
      <c r="AQ1689" s="128"/>
    </row>
    <row r="1690" spans="1:43" s="129" customFormat="1" ht="12.75" hidden="1" customHeight="1">
      <c r="A1690" s="126">
        <v>148106000</v>
      </c>
      <c r="B1690" s="131"/>
      <c r="C1690" s="144" t="s">
        <v>556</v>
      </c>
      <c r="D1690" s="132"/>
      <c r="E1690" s="145"/>
      <c r="F1690" s="146"/>
      <c r="G1690" s="147"/>
      <c r="H1690" s="148"/>
      <c r="I1690" s="158"/>
      <c r="J1690" s="146"/>
      <c r="K1690" s="146"/>
      <c r="L1690" s="149"/>
      <c r="M1690" s="623"/>
      <c r="N1690" s="626"/>
      <c r="O1690" s="150"/>
      <c r="P1690" s="151" t="s">
        <v>1474</v>
      </c>
      <c r="Q1690" s="150"/>
      <c r="R1690" s="150" t="str">
        <f t="shared" si="170"/>
        <v/>
      </c>
      <c r="S1690" s="5"/>
      <c r="T1690" s="5"/>
      <c r="U1690" s="5"/>
      <c r="V1690" s="5"/>
      <c r="W1690" s="475"/>
      <c r="X1690" s="475"/>
      <c r="Y1690" s="5"/>
      <c r="Z1690" s="5"/>
      <c r="AA1690" s="5"/>
      <c r="AC1690" s="128"/>
      <c r="AD1690" s="128"/>
      <c r="AE1690" s="128"/>
      <c r="AF1690" s="128"/>
      <c r="AG1690" s="128"/>
      <c r="AH1690" s="128"/>
      <c r="AI1690" s="128"/>
      <c r="AJ1690" s="128"/>
      <c r="AK1690" s="128"/>
      <c r="AL1690" s="128"/>
      <c r="AM1690" s="128"/>
      <c r="AN1690" s="128"/>
      <c r="AO1690" s="128"/>
      <c r="AP1690" s="128"/>
      <c r="AQ1690" s="128"/>
    </row>
    <row r="1691" spans="1:43" s="129" customFormat="1" ht="12.75" hidden="1" customHeight="1" thickBot="1">
      <c r="A1691" s="126">
        <v>148107000</v>
      </c>
      <c r="B1691" s="420"/>
      <c r="C1691" s="211" t="s">
        <v>557</v>
      </c>
      <c r="D1691" s="181"/>
      <c r="E1691" s="663"/>
      <c r="F1691" s="664"/>
      <c r="G1691" s="665"/>
      <c r="H1691" s="666"/>
      <c r="I1691" s="667"/>
      <c r="J1691" s="664"/>
      <c r="K1691" s="664"/>
      <c r="L1691" s="668"/>
      <c r="M1691" s="708"/>
      <c r="N1691" s="707"/>
      <c r="O1691" s="150"/>
      <c r="P1691" s="151" t="s">
        <v>1474</v>
      </c>
      <c r="Q1691" s="150"/>
      <c r="R1691" s="150" t="str">
        <f t="shared" si="170"/>
        <v/>
      </c>
      <c r="S1691" s="5"/>
      <c r="T1691" s="5"/>
      <c r="U1691" s="5"/>
      <c r="V1691" s="5"/>
      <c r="W1691" s="475"/>
      <c r="X1691" s="475"/>
      <c r="Y1691" s="5"/>
      <c r="Z1691" s="5"/>
      <c r="AA1691" s="5"/>
      <c r="AC1691" s="128"/>
      <c r="AD1691" s="128"/>
      <c r="AE1691" s="128"/>
      <c r="AF1691" s="128"/>
      <c r="AG1691" s="128"/>
      <c r="AH1691" s="128"/>
      <c r="AI1691" s="128"/>
      <c r="AJ1691" s="128"/>
      <c r="AK1691" s="128"/>
      <c r="AL1691" s="128"/>
      <c r="AM1691" s="128"/>
      <c r="AN1691" s="128"/>
      <c r="AO1691" s="128"/>
      <c r="AP1691" s="128"/>
      <c r="AQ1691" s="128"/>
    </row>
    <row r="1692" spans="1:43" s="18" customFormat="1" ht="15.75" hidden="1" customHeight="1" thickBot="1">
      <c r="A1692" s="126" t="s">
        <v>654</v>
      </c>
      <c r="B1692" s="192" t="s">
        <v>558</v>
      </c>
      <c r="C1692" s="194"/>
      <c r="D1692" s="183"/>
      <c r="E1692" s="184">
        <f t="shared" ref="E1692:N1692" si="172">SUM(E1693:E1706)</f>
        <v>0</v>
      </c>
      <c r="F1692" s="185">
        <f t="shared" si="172"/>
        <v>0</v>
      </c>
      <c r="G1692" s="186">
        <f t="shared" si="172"/>
        <v>0</v>
      </c>
      <c r="H1692" s="187">
        <f t="shared" si="172"/>
        <v>0</v>
      </c>
      <c r="I1692" s="188">
        <f t="shared" si="172"/>
        <v>0</v>
      </c>
      <c r="J1692" s="185">
        <f t="shared" si="172"/>
        <v>0</v>
      </c>
      <c r="K1692" s="185">
        <f t="shared" si="172"/>
        <v>0</v>
      </c>
      <c r="L1692" s="189">
        <f t="shared" si="172"/>
        <v>0</v>
      </c>
      <c r="M1692" s="188">
        <f t="shared" si="172"/>
        <v>0</v>
      </c>
      <c r="N1692" s="189">
        <f t="shared" si="172"/>
        <v>0</v>
      </c>
      <c r="O1692" s="36"/>
      <c r="P1692" s="151" t="s">
        <v>1500</v>
      </c>
      <c r="Q1692" s="150"/>
      <c r="R1692" s="150" t="str">
        <f t="shared" si="170"/>
        <v/>
      </c>
      <c r="S1692" s="15"/>
      <c r="T1692" s="15"/>
      <c r="U1692" s="15"/>
      <c r="V1692" s="15"/>
      <c r="W1692" s="29">
        <f>SUM(M1693:M1698)</f>
        <v>0</v>
      </c>
      <c r="X1692" s="29">
        <f>SUM(N1693:N1698)</f>
        <v>0</v>
      </c>
      <c r="Y1692" s="15"/>
      <c r="Z1692" s="15"/>
      <c r="AA1692" s="15"/>
      <c r="AC1692" s="15"/>
      <c r="AD1692" s="15"/>
      <c r="AE1692" s="15"/>
      <c r="AF1692" s="15"/>
      <c r="AG1692" s="15"/>
      <c r="AH1692" s="15"/>
      <c r="AI1692" s="15"/>
      <c r="AJ1692" s="15"/>
      <c r="AK1692" s="15"/>
      <c r="AL1692" s="15"/>
      <c r="AM1692" s="15"/>
      <c r="AN1692" s="15"/>
      <c r="AO1692" s="15"/>
      <c r="AP1692" s="15"/>
      <c r="AQ1692" s="15"/>
    </row>
    <row r="1693" spans="1:43" s="17" customFormat="1" ht="12.75" hidden="1" customHeight="1" thickBot="1">
      <c r="A1693" s="126">
        <v>141101000</v>
      </c>
      <c r="B1693" s="197"/>
      <c r="C1693" s="198" t="s">
        <v>559</v>
      </c>
      <c r="D1693" s="181"/>
      <c r="E1693" s="673"/>
      <c r="F1693" s="674"/>
      <c r="G1693" s="675"/>
      <c r="H1693" s="676"/>
      <c r="I1693" s="677"/>
      <c r="J1693" s="674"/>
      <c r="K1693" s="674"/>
      <c r="L1693" s="675"/>
      <c r="M1693" s="709">
        <f t="shared" ref="M1693:N1706" si="173">I1693+K1693</f>
        <v>0</v>
      </c>
      <c r="N1693" s="710">
        <f t="shared" si="173"/>
        <v>0</v>
      </c>
      <c r="O1693" s="36"/>
      <c r="P1693" s="151" t="s">
        <v>1474</v>
      </c>
      <c r="Q1693" s="150"/>
      <c r="R1693" s="150" t="str">
        <f t="shared" si="170"/>
        <v/>
      </c>
      <c r="S1693" s="15"/>
      <c r="T1693" s="15"/>
      <c r="U1693" s="15"/>
      <c r="V1693" s="15"/>
      <c r="W1693" s="473"/>
      <c r="X1693" s="473"/>
      <c r="Y1693" s="15"/>
      <c r="Z1693" s="15"/>
      <c r="AA1693" s="15"/>
      <c r="AC1693" s="16"/>
      <c r="AD1693" s="16"/>
      <c r="AE1693" s="16"/>
      <c r="AF1693" s="16"/>
      <c r="AG1693" s="16"/>
      <c r="AH1693" s="16"/>
      <c r="AI1693" s="16"/>
      <c r="AJ1693" s="16"/>
      <c r="AK1693" s="16"/>
      <c r="AL1693" s="16"/>
      <c r="AM1693" s="16"/>
      <c r="AN1693" s="16"/>
      <c r="AO1693" s="16"/>
      <c r="AP1693" s="16"/>
      <c r="AQ1693" s="16"/>
    </row>
    <row r="1694" spans="1:43" s="17" customFormat="1" ht="12.75" hidden="1" customHeight="1">
      <c r="A1694" s="126">
        <v>141102000</v>
      </c>
      <c r="B1694" s="199"/>
      <c r="C1694" s="219" t="s">
        <v>560</v>
      </c>
      <c r="D1694" s="200"/>
      <c r="E1694" s="678"/>
      <c r="F1694" s="679"/>
      <c r="G1694" s="680"/>
      <c r="H1694" s="681"/>
      <c r="I1694" s="682"/>
      <c r="J1694" s="683"/>
      <c r="K1694" s="682"/>
      <c r="L1694" s="683"/>
      <c r="M1694" s="711">
        <f t="shared" si="173"/>
        <v>0</v>
      </c>
      <c r="N1694" s="712">
        <f t="shared" si="173"/>
        <v>0</v>
      </c>
      <c r="O1694" s="36"/>
      <c r="P1694" s="151" t="s">
        <v>1473</v>
      </c>
      <c r="Q1694" s="150"/>
      <c r="R1694" s="150" t="str">
        <f t="shared" si="170"/>
        <v/>
      </c>
      <c r="S1694" s="15"/>
      <c r="T1694" s="15"/>
      <c r="U1694" s="15"/>
      <c r="V1694" s="15"/>
      <c r="W1694" s="473"/>
      <c r="X1694" s="473"/>
      <c r="Y1694" s="15"/>
      <c r="Z1694" s="15"/>
      <c r="AA1694" s="15"/>
      <c r="AC1694" s="16"/>
      <c r="AD1694" s="16"/>
      <c r="AE1694" s="16"/>
      <c r="AF1694" s="16"/>
      <c r="AG1694" s="16"/>
      <c r="AH1694" s="16"/>
      <c r="AI1694" s="16"/>
      <c r="AJ1694" s="16"/>
      <c r="AK1694" s="16"/>
      <c r="AL1694" s="16"/>
      <c r="AM1694" s="16"/>
      <c r="AN1694" s="16"/>
      <c r="AO1694" s="16"/>
      <c r="AP1694" s="16"/>
      <c r="AQ1694" s="16"/>
    </row>
    <row r="1695" spans="1:43" s="17" customFormat="1" ht="12.75" hidden="1" customHeight="1">
      <c r="A1695" s="126">
        <v>141103000</v>
      </c>
      <c r="B1695" s="193"/>
      <c r="C1695" s="195" t="s">
        <v>561</v>
      </c>
      <c r="D1695" s="132"/>
      <c r="E1695" s="145"/>
      <c r="F1695" s="146"/>
      <c r="G1695" s="147"/>
      <c r="H1695" s="231"/>
      <c r="I1695" s="232"/>
      <c r="J1695" s="233"/>
      <c r="K1695" s="233"/>
      <c r="L1695" s="234"/>
      <c r="M1695" s="713">
        <f t="shared" si="173"/>
        <v>0</v>
      </c>
      <c r="N1695" s="714">
        <f t="shared" si="173"/>
        <v>0</v>
      </c>
      <c r="O1695" s="36"/>
      <c r="P1695" s="151" t="s">
        <v>1474</v>
      </c>
      <c r="Q1695" s="150"/>
      <c r="R1695" s="150" t="str">
        <f t="shared" si="170"/>
        <v/>
      </c>
      <c r="S1695" s="15"/>
      <c r="T1695" s="15"/>
      <c r="U1695" s="15"/>
      <c r="V1695" s="15"/>
      <c r="W1695" s="473"/>
      <c r="X1695" s="473"/>
      <c r="Y1695" s="15"/>
      <c r="Z1695" s="15"/>
      <c r="AA1695" s="15"/>
      <c r="AC1695" s="16"/>
      <c r="AD1695" s="16"/>
      <c r="AE1695" s="16"/>
      <c r="AF1695" s="16"/>
      <c r="AG1695" s="16"/>
      <c r="AH1695" s="16"/>
      <c r="AI1695" s="16"/>
      <c r="AJ1695" s="16"/>
      <c r="AK1695" s="16"/>
      <c r="AL1695" s="16"/>
      <c r="AM1695" s="16"/>
      <c r="AN1695" s="16"/>
      <c r="AO1695" s="16"/>
      <c r="AP1695" s="16"/>
      <c r="AQ1695" s="16"/>
    </row>
    <row r="1696" spans="1:43" s="17" customFormat="1" ht="12.75" hidden="1" customHeight="1">
      <c r="A1696" s="126">
        <v>141104000</v>
      </c>
      <c r="B1696" s="193"/>
      <c r="C1696" s="195" t="s">
        <v>562</v>
      </c>
      <c r="D1696" s="132"/>
      <c r="E1696" s="145"/>
      <c r="F1696" s="146"/>
      <c r="G1696" s="147"/>
      <c r="H1696" s="231"/>
      <c r="I1696" s="232"/>
      <c r="J1696" s="233"/>
      <c r="K1696" s="233"/>
      <c r="L1696" s="234"/>
      <c r="M1696" s="713">
        <f t="shared" si="173"/>
        <v>0</v>
      </c>
      <c r="N1696" s="714">
        <f t="shared" si="173"/>
        <v>0</v>
      </c>
      <c r="O1696" s="36"/>
      <c r="P1696" s="151" t="s">
        <v>1474</v>
      </c>
      <c r="Q1696" s="150"/>
      <c r="R1696" s="150" t="str">
        <f t="shared" si="170"/>
        <v/>
      </c>
      <c r="S1696" s="15"/>
      <c r="T1696" s="15"/>
      <c r="U1696" s="15"/>
      <c r="V1696" s="15"/>
      <c r="W1696" s="473"/>
      <c r="X1696" s="473"/>
      <c r="Y1696" s="15"/>
      <c r="Z1696" s="15"/>
      <c r="AA1696" s="15"/>
      <c r="AC1696" s="16"/>
      <c r="AD1696" s="16"/>
      <c r="AE1696" s="16"/>
      <c r="AF1696" s="16"/>
      <c r="AG1696" s="16"/>
      <c r="AH1696" s="16"/>
      <c r="AI1696" s="16"/>
      <c r="AJ1696" s="16"/>
      <c r="AK1696" s="16"/>
      <c r="AL1696" s="16"/>
      <c r="AM1696" s="16"/>
      <c r="AN1696" s="16"/>
      <c r="AO1696" s="16"/>
      <c r="AP1696" s="16"/>
      <c r="AQ1696" s="16"/>
    </row>
    <row r="1697" spans="1:43" s="17" customFormat="1" ht="12.75" hidden="1" customHeight="1">
      <c r="A1697" s="126">
        <v>141105000</v>
      </c>
      <c r="B1697" s="193"/>
      <c r="C1697" s="195" t="s">
        <v>563</v>
      </c>
      <c r="D1697" s="132"/>
      <c r="E1697" s="145"/>
      <c r="F1697" s="146"/>
      <c r="G1697" s="147"/>
      <c r="H1697" s="231"/>
      <c r="I1697" s="232"/>
      <c r="J1697" s="233"/>
      <c r="K1697" s="233"/>
      <c r="L1697" s="234"/>
      <c r="M1697" s="713">
        <f t="shared" si="173"/>
        <v>0</v>
      </c>
      <c r="N1697" s="714">
        <f t="shared" si="173"/>
        <v>0</v>
      </c>
      <c r="O1697" s="36"/>
      <c r="P1697" s="151" t="s">
        <v>1474</v>
      </c>
      <c r="Q1697" s="150"/>
      <c r="R1697" s="150" t="str">
        <f t="shared" si="170"/>
        <v/>
      </c>
      <c r="S1697" s="15"/>
      <c r="T1697" s="15"/>
      <c r="U1697" s="15"/>
      <c r="V1697" s="15"/>
      <c r="W1697" s="473"/>
      <c r="X1697" s="473"/>
      <c r="Y1697" s="15"/>
      <c r="Z1697" s="15"/>
      <c r="AA1697" s="15"/>
      <c r="AC1697" s="16"/>
      <c r="AD1697" s="16"/>
      <c r="AE1697" s="16"/>
      <c r="AF1697" s="16"/>
      <c r="AG1697" s="16"/>
      <c r="AH1697" s="16"/>
      <c r="AI1697" s="16"/>
      <c r="AJ1697" s="16"/>
      <c r="AK1697" s="16"/>
      <c r="AL1697" s="16"/>
      <c r="AM1697" s="16"/>
      <c r="AN1697" s="16"/>
      <c r="AO1697" s="16"/>
      <c r="AP1697" s="16"/>
      <c r="AQ1697" s="16"/>
    </row>
    <row r="1698" spans="1:43" s="17" customFormat="1" ht="12.75" hidden="1" customHeight="1">
      <c r="A1698" s="126">
        <v>141106000</v>
      </c>
      <c r="B1698" s="193"/>
      <c r="C1698" s="195" t="s">
        <v>564</v>
      </c>
      <c r="D1698" s="132"/>
      <c r="E1698" s="145"/>
      <c r="F1698" s="146"/>
      <c r="G1698" s="147"/>
      <c r="H1698" s="231"/>
      <c r="I1698" s="232"/>
      <c r="J1698" s="233"/>
      <c r="K1698" s="233"/>
      <c r="L1698" s="234"/>
      <c r="M1698" s="713">
        <f t="shared" si="173"/>
        <v>0</v>
      </c>
      <c r="N1698" s="714">
        <f t="shared" si="173"/>
        <v>0</v>
      </c>
      <c r="O1698" s="36"/>
      <c r="P1698" s="151" t="s">
        <v>1474</v>
      </c>
      <c r="Q1698" s="150"/>
      <c r="R1698" s="150" t="str">
        <f t="shared" si="170"/>
        <v/>
      </c>
      <c r="S1698" s="15"/>
      <c r="T1698" s="15"/>
      <c r="U1698" s="15"/>
      <c r="V1698" s="15"/>
      <c r="W1698" s="473"/>
      <c r="X1698" s="473"/>
      <c r="Y1698" s="15"/>
      <c r="Z1698" s="15"/>
      <c r="AA1698" s="15"/>
      <c r="AC1698" s="16"/>
      <c r="AD1698" s="16"/>
      <c r="AE1698" s="16"/>
      <c r="AF1698" s="16"/>
      <c r="AG1698" s="16"/>
      <c r="AH1698" s="16"/>
      <c r="AI1698" s="16"/>
      <c r="AJ1698" s="16"/>
      <c r="AK1698" s="16"/>
      <c r="AL1698" s="16"/>
      <c r="AM1698" s="16"/>
      <c r="AN1698" s="16"/>
      <c r="AO1698" s="16"/>
      <c r="AP1698" s="16"/>
      <c r="AQ1698" s="16"/>
    </row>
    <row r="1699" spans="1:43" s="17" customFormat="1" ht="12.75" hidden="1" customHeight="1">
      <c r="A1699" s="126">
        <v>141107000</v>
      </c>
      <c r="B1699" s="193"/>
      <c r="C1699" s="195" t="s">
        <v>565</v>
      </c>
      <c r="D1699" s="132"/>
      <c r="E1699" s="145"/>
      <c r="F1699" s="146"/>
      <c r="G1699" s="147"/>
      <c r="H1699" s="231"/>
      <c r="I1699" s="232"/>
      <c r="J1699" s="233"/>
      <c r="K1699" s="233"/>
      <c r="L1699" s="234"/>
      <c r="M1699" s="713">
        <f t="shared" si="173"/>
        <v>0</v>
      </c>
      <c r="N1699" s="714">
        <f t="shared" si="173"/>
        <v>0</v>
      </c>
      <c r="O1699" s="36"/>
      <c r="P1699" s="151" t="s">
        <v>1474</v>
      </c>
      <c r="Q1699" s="150"/>
      <c r="R1699" s="150" t="str">
        <f t="shared" si="170"/>
        <v/>
      </c>
      <c r="S1699" s="15"/>
      <c r="T1699" s="15"/>
      <c r="U1699" s="15"/>
      <c r="V1699" s="15"/>
      <c r="W1699" s="473"/>
      <c r="X1699" s="473"/>
      <c r="Y1699" s="15"/>
      <c r="Z1699" s="15"/>
      <c r="AA1699" s="15"/>
      <c r="AC1699" s="16"/>
      <c r="AD1699" s="16"/>
      <c r="AE1699" s="16"/>
      <c r="AF1699" s="16"/>
      <c r="AG1699" s="16"/>
      <c r="AH1699" s="16"/>
      <c r="AI1699" s="16"/>
      <c r="AJ1699" s="16"/>
      <c r="AK1699" s="16"/>
      <c r="AL1699" s="16"/>
      <c r="AM1699" s="16"/>
      <c r="AN1699" s="16"/>
      <c r="AO1699" s="16"/>
      <c r="AP1699" s="16"/>
      <c r="AQ1699" s="16"/>
    </row>
    <row r="1700" spans="1:43" s="17" customFormat="1" ht="12.75" hidden="1" customHeight="1">
      <c r="A1700" s="126">
        <v>141108000</v>
      </c>
      <c r="B1700" s="193"/>
      <c r="C1700" s="195" t="s">
        <v>566</v>
      </c>
      <c r="D1700" s="132"/>
      <c r="E1700" s="145"/>
      <c r="F1700" s="146"/>
      <c r="G1700" s="147"/>
      <c r="H1700" s="231"/>
      <c r="I1700" s="232"/>
      <c r="J1700" s="233"/>
      <c r="K1700" s="233"/>
      <c r="L1700" s="234"/>
      <c r="M1700" s="713">
        <f t="shared" si="173"/>
        <v>0</v>
      </c>
      <c r="N1700" s="714">
        <f t="shared" si="173"/>
        <v>0</v>
      </c>
      <c r="O1700" s="36"/>
      <c r="P1700" s="151" t="s">
        <v>1474</v>
      </c>
      <c r="Q1700" s="150"/>
      <c r="R1700" s="150" t="str">
        <f t="shared" si="170"/>
        <v/>
      </c>
      <c r="S1700" s="15"/>
      <c r="T1700" s="15"/>
      <c r="U1700" s="15"/>
      <c r="V1700" s="15"/>
      <c r="W1700" s="473"/>
      <c r="X1700" s="473"/>
      <c r="Y1700" s="15"/>
      <c r="Z1700" s="15"/>
      <c r="AA1700" s="15"/>
      <c r="AC1700" s="16"/>
      <c r="AD1700" s="16"/>
      <c r="AE1700" s="16"/>
      <c r="AF1700" s="16"/>
      <c r="AG1700" s="16"/>
      <c r="AH1700" s="16"/>
      <c r="AI1700" s="16"/>
      <c r="AJ1700" s="16"/>
      <c r="AK1700" s="16"/>
      <c r="AL1700" s="16"/>
      <c r="AM1700" s="16"/>
      <c r="AN1700" s="16"/>
      <c r="AO1700" s="16"/>
      <c r="AP1700" s="16"/>
      <c r="AQ1700" s="16"/>
    </row>
    <row r="1701" spans="1:43" s="17" customFormat="1" ht="12.75" hidden="1" customHeight="1">
      <c r="A1701" s="126">
        <v>141109000</v>
      </c>
      <c r="B1701" s="193"/>
      <c r="C1701" s="195" t="s">
        <v>567</v>
      </c>
      <c r="D1701" s="132"/>
      <c r="E1701" s="145"/>
      <c r="F1701" s="146"/>
      <c r="G1701" s="147"/>
      <c r="H1701" s="231"/>
      <c r="I1701" s="232"/>
      <c r="J1701" s="233"/>
      <c r="K1701" s="233"/>
      <c r="L1701" s="234"/>
      <c r="M1701" s="713">
        <f t="shared" si="173"/>
        <v>0</v>
      </c>
      <c r="N1701" s="714">
        <f t="shared" si="173"/>
        <v>0</v>
      </c>
      <c r="O1701" s="36"/>
      <c r="P1701" s="151" t="s">
        <v>1474</v>
      </c>
      <c r="Q1701" s="150"/>
      <c r="R1701" s="150" t="str">
        <f t="shared" si="170"/>
        <v/>
      </c>
      <c r="S1701" s="15"/>
      <c r="T1701" s="15"/>
      <c r="U1701" s="15"/>
      <c r="V1701" s="15"/>
      <c r="W1701" s="473"/>
      <c r="X1701" s="473"/>
      <c r="Y1701" s="15"/>
      <c r="Z1701" s="15"/>
      <c r="AA1701" s="15"/>
      <c r="AC1701" s="16"/>
      <c r="AD1701" s="16"/>
      <c r="AE1701" s="16"/>
      <c r="AF1701" s="16"/>
      <c r="AG1701" s="16"/>
      <c r="AH1701" s="16"/>
      <c r="AI1701" s="16"/>
      <c r="AJ1701" s="16"/>
      <c r="AK1701" s="16"/>
      <c r="AL1701" s="16"/>
      <c r="AM1701" s="16"/>
      <c r="AN1701" s="16"/>
      <c r="AO1701" s="16"/>
      <c r="AP1701" s="16"/>
      <c r="AQ1701" s="16"/>
    </row>
    <row r="1702" spans="1:43" s="17" customFormat="1" ht="12.75" hidden="1" customHeight="1">
      <c r="A1702" s="126">
        <v>141110000</v>
      </c>
      <c r="B1702" s="193"/>
      <c r="C1702" s="195" t="s">
        <v>655</v>
      </c>
      <c r="D1702" s="132"/>
      <c r="E1702" s="145"/>
      <c r="F1702" s="146"/>
      <c r="G1702" s="147"/>
      <c r="H1702" s="231"/>
      <c r="I1702" s="233"/>
      <c r="J1702" s="234"/>
      <c r="K1702" s="233"/>
      <c r="L1702" s="234"/>
      <c r="M1702" s="713"/>
      <c r="N1702" s="714"/>
      <c r="O1702" s="36"/>
      <c r="P1702" s="151" t="s">
        <v>1474</v>
      </c>
      <c r="Q1702" s="150"/>
      <c r="R1702" s="150" t="str">
        <f t="shared" si="170"/>
        <v/>
      </c>
      <c r="S1702" s="15"/>
      <c r="T1702" s="15"/>
      <c r="U1702" s="15"/>
      <c r="V1702" s="15"/>
      <c r="W1702" s="473"/>
      <c r="X1702" s="473"/>
      <c r="Y1702" s="15"/>
      <c r="Z1702" s="15"/>
      <c r="AA1702" s="15"/>
      <c r="AC1702" s="16"/>
      <c r="AD1702" s="16"/>
      <c r="AE1702" s="16"/>
      <c r="AF1702" s="16"/>
      <c r="AG1702" s="16"/>
      <c r="AH1702" s="16"/>
      <c r="AI1702" s="16"/>
      <c r="AJ1702" s="16"/>
      <c r="AK1702" s="16"/>
      <c r="AL1702" s="16"/>
      <c r="AM1702" s="16"/>
      <c r="AN1702" s="16"/>
      <c r="AO1702" s="16"/>
      <c r="AP1702" s="16"/>
      <c r="AQ1702" s="16"/>
    </row>
    <row r="1703" spans="1:43" s="17" customFormat="1" ht="12.75" hidden="1" customHeight="1">
      <c r="A1703" s="126">
        <v>141111000</v>
      </c>
      <c r="B1703" s="193"/>
      <c r="C1703" s="195" t="s">
        <v>568</v>
      </c>
      <c r="D1703" s="132"/>
      <c r="E1703" s="145"/>
      <c r="F1703" s="146"/>
      <c r="G1703" s="147"/>
      <c r="H1703" s="231"/>
      <c r="I1703" s="232"/>
      <c r="J1703" s="233"/>
      <c r="K1703" s="233"/>
      <c r="L1703" s="234"/>
      <c r="M1703" s="713">
        <f t="shared" si="173"/>
        <v>0</v>
      </c>
      <c r="N1703" s="714">
        <f t="shared" si="173"/>
        <v>0</v>
      </c>
      <c r="O1703" s="36"/>
      <c r="P1703" s="151" t="s">
        <v>1474</v>
      </c>
      <c r="Q1703" s="150"/>
      <c r="R1703" s="150" t="str">
        <f t="shared" si="170"/>
        <v/>
      </c>
      <c r="S1703" s="15"/>
      <c r="T1703" s="15"/>
      <c r="U1703" s="15"/>
      <c r="V1703" s="15"/>
      <c r="W1703" s="473"/>
      <c r="X1703" s="473"/>
      <c r="Y1703" s="15"/>
      <c r="Z1703" s="15"/>
      <c r="AA1703" s="15"/>
      <c r="AC1703" s="16"/>
      <c r="AD1703" s="16"/>
      <c r="AE1703" s="16"/>
      <c r="AF1703" s="16"/>
      <c r="AG1703" s="16"/>
      <c r="AH1703" s="16"/>
      <c r="AI1703" s="16"/>
      <c r="AJ1703" s="16"/>
      <c r="AK1703" s="16"/>
      <c r="AL1703" s="16"/>
      <c r="AM1703" s="16"/>
      <c r="AN1703" s="16"/>
      <c r="AO1703" s="16"/>
      <c r="AP1703" s="16"/>
      <c r="AQ1703" s="16"/>
    </row>
    <row r="1704" spans="1:43" s="17" customFormat="1" ht="12.75" hidden="1" customHeight="1">
      <c r="A1704" s="126">
        <v>141112000</v>
      </c>
      <c r="B1704" s="193"/>
      <c r="C1704" s="195" t="s">
        <v>569</v>
      </c>
      <c r="D1704" s="132"/>
      <c r="E1704" s="145"/>
      <c r="F1704" s="146"/>
      <c r="G1704" s="147"/>
      <c r="H1704" s="231"/>
      <c r="I1704" s="232"/>
      <c r="J1704" s="233"/>
      <c r="K1704" s="233"/>
      <c r="L1704" s="234"/>
      <c r="M1704" s="713">
        <f t="shared" si="173"/>
        <v>0</v>
      </c>
      <c r="N1704" s="714">
        <f t="shared" si="173"/>
        <v>0</v>
      </c>
      <c r="O1704" s="36"/>
      <c r="P1704" s="151" t="s">
        <v>1474</v>
      </c>
      <c r="Q1704" s="150"/>
      <c r="R1704" s="150" t="str">
        <f t="shared" si="170"/>
        <v/>
      </c>
      <c r="S1704" s="15"/>
      <c r="T1704" s="15"/>
      <c r="U1704" s="15"/>
      <c r="V1704" s="15"/>
      <c r="W1704" s="473"/>
      <c r="X1704" s="473"/>
      <c r="Y1704" s="15"/>
      <c r="Z1704" s="15"/>
      <c r="AA1704" s="15"/>
      <c r="AC1704" s="16"/>
      <c r="AD1704" s="16"/>
      <c r="AE1704" s="16"/>
      <c r="AF1704" s="16"/>
      <c r="AG1704" s="16"/>
      <c r="AH1704" s="16"/>
      <c r="AI1704" s="16"/>
      <c r="AJ1704" s="16"/>
      <c r="AK1704" s="16"/>
      <c r="AL1704" s="16"/>
      <c r="AM1704" s="16"/>
      <c r="AN1704" s="16"/>
      <c r="AO1704" s="16"/>
      <c r="AP1704" s="16"/>
      <c r="AQ1704" s="16"/>
    </row>
    <row r="1705" spans="1:43" s="17" customFormat="1" ht="12.75" hidden="1" customHeight="1">
      <c r="A1705" s="126">
        <v>141113000</v>
      </c>
      <c r="B1705" s="193"/>
      <c r="C1705" s="195" t="s">
        <v>570</v>
      </c>
      <c r="D1705" s="132"/>
      <c r="E1705" s="145"/>
      <c r="F1705" s="146"/>
      <c r="G1705" s="147"/>
      <c r="H1705" s="231"/>
      <c r="I1705" s="232"/>
      <c r="J1705" s="233"/>
      <c r="K1705" s="233"/>
      <c r="L1705" s="234"/>
      <c r="M1705" s="713">
        <f t="shared" si="173"/>
        <v>0</v>
      </c>
      <c r="N1705" s="714">
        <f t="shared" si="173"/>
        <v>0</v>
      </c>
      <c r="O1705" s="36"/>
      <c r="P1705" s="151" t="s">
        <v>1474</v>
      </c>
      <c r="Q1705" s="150"/>
      <c r="R1705" s="150" t="str">
        <f t="shared" si="170"/>
        <v/>
      </c>
      <c r="S1705" s="15"/>
      <c r="T1705" s="15"/>
      <c r="U1705" s="15"/>
      <c r="V1705" s="15"/>
      <c r="W1705" s="473"/>
      <c r="X1705" s="473"/>
      <c r="Y1705" s="15"/>
      <c r="Z1705" s="15"/>
      <c r="AA1705" s="15"/>
      <c r="AC1705" s="16"/>
      <c r="AD1705" s="16"/>
      <c r="AE1705" s="16"/>
      <c r="AF1705" s="16"/>
      <c r="AG1705" s="16"/>
      <c r="AH1705" s="16"/>
      <c r="AI1705" s="16"/>
      <c r="AJ1705" s="16"/>
      <c r="AK1705" s="16"/>
      <c r="AL1705" s="16"/>
      <c r="AM1705" s="16"/>
      <c r="AN1705" s="16"/>
      <c r="AO1705" s="16"/>
      <c r="AP1705" s="16"/>
      <c r="AQ1705" s="16"/>
    </row>
    <row r="1706" spans="1:43" s="17" customFormat="1" ht="12.75" hidden="1" customHeight="1" thickBot="1">
      <c r="A1706" s="126">
        <v>141114000</v>
      </c>
      <c r="B1706" s="201"/>
      <c r="C1706" s="196" t="s">
        <v>571</v>
      </c>
      <c r="D1706" s="136"/>
      <c r="E1706" s="168"/>
      <c r="F1706" s="169"/>
      <c r="G1706" s="170"/>
      <c r="H1706" s="684"/>
      <c r="I1706" s="685"/>
      <c r="J1706" s="686"/>
      <c r="K1706" s="687"/>
      <c r="L1706" s="686"/>
      <c r="M1706" s="688">
        <f t="shared" si="173"/>
        <v>0</v>
      </c>
      <c r="N1706" s="715">
        <f t="shared" si="173"/>
        <v>0</v>
      </c>
      <c r="O1706" s="36"/>
      <c r="P1706" s="151" t="s">
        <v>1474</v>
      </c>
      <c r="Q1706" s="150"/>
      <c r="R1706" s="150" t="str">
        <f t="shared" si="170"/>
        <v/>
      </c>
      <c r="S1706" s="15"/>
      <c r="T1706" s="15"/>
      <c r="U1706" s="15"/>
      <c r="V1706" s="15"/>
      <c r="W1706" s="473"/>
      <c r="X1706" s="473"/>
      <c r="Y1706" s="15"/>
      <c r="Z1706" s="15"/>
      <c r="AA1706" s="15"/>
      <c r="AC1706" s="16"/>
      <c r="AD1706" s="16"/>
      <c r="AE1706" s="16"/>
      <c r="AF1706" s="16"/>
      <c r="AG1706" s="16"/>
      <c r="AH1706" s="16"/>
      <c r="AI1706" s="16"/>
      <c r="AJ1706" s="16"/>
      <c r="AK1706" s="16"/>
      <c r="AL1706" s="16"/>
      <c r="AM1706" s="16"/>
      <c r="AN1706" s="16"/>
      <c r="AO1706" s="16"/>
      <c r="AP1706" s="16"/>
      <c r="AQ1706" s="16"/>
    </row>
    <row r="1707" spans="1:43" s="18" customFormat="1" ht="15.75" hidden="1" customHeight="1" thickBot="1">
      <c r="A1707" s="126" t="s">
        <v>656</v>
      </c>
      <c r="B1707" s="753" t="s">
        <v>572</v>
      </c>
      <c r="C1707" s="754"/>
      <c r="D1707" s="183"/>
      <c r="E1707" s="184">
        <f>SUM(E1708:E1718)</f>
        <v>0</v>
      </c>
      <c r="F1707" s="185">
        <f>SUM(F1708:F1718)</f>
        <v>0</v>
      </c>
      <c r="G1707" s="186">
        <f>SUM(G1708:G1718)</f>
        <v>0</v>
      </c>
      <c r="H1707" s="187">
        <f t="shared" ref="H1707:N1707" si="174">SUM(H1708:H1718)</f>
        <v>0</v>
      </c>
      <c r="I1707" s="188">
        <f t="shared" si="174"/>
        <v>0</v>
      </c>
      <c r="J1707" s="185">
        <f t="shared" si="174"/>
        <v>0</v>
      </c>
      <c r="K1707" s="185">
        <f t="shared" si="174"/>
        <v>0</v>
      </c>
      <c r="L1707" s="189">
        <f t="shared" si="174"/>
        <v>0</v>
      </c>
      <c r="M1707" s="188">
        <f t="shared" si="174"/>
        <v>0</v>
      </c>
      <c r="N1707" s="189">
        <f t="shared" si="174"/>
        <v>0</v>
      </c>
      <c r="O1707" s="36"/>
      <c r="P1707" s="151" t="s">
        <v>1500</v>
      </c>
      <c r="Q1707" s="150"/>
      <c r="R1707" s="150" t="str">
        <f t="shared" si="170"/>
        <v/>
      </c>
      <c r="S1707" s="15"/>
      <c r="T1707" s="15"/>
      <c r="U1707" s="15"/>
      <c r="V1707" s="15"/>
      <c r="W1707" s="29">
        <f>SUM(M1708:M1713)</f>
        <v>0</v>
      </c>
      <c r="X1707" s="29">
        <f>SUM(N1708:N1713)</f>
        <v>0</v>
      </c>
      <c r="Y1707" s="15"/>
      <c r="Z1707" s="15"/>
      <c r="AA1707" s="15"/>
      <c r="AC1707" s="15"/>
      <c r="AD1707" s="15"/>
      <c r="AE1707" s="15"/>
      <c r="AF1707" s="15"/>
      <c r="AG1707" s="15"/>
      <c r="AH1707" s="15"/>
      <c r="AI1707" s="15"/>
      <c r="AJ1707" s="15"/>
      <c r="AK1707" s="15"/>
      <c r="AL1707" s="15"/>
      <c r="AM1707" s="15"/>
      <c r="AN1707" s="15"/>
      <c r="AO1707" s="15"/>
      <c r="AP1707" s="15"/>
      <c r="AQ1707" s="15"/>
    </row>
    <row r="1708" spans="1:43" s="129" customFormat="1" ht="13.5" hidden="1" customHeight="1">
      <c r="A1708" s="126">
        <v>142708000</v>
      </c>
      <c r="B1708" s="133"/>
      <c r="C1708" s="152" t="s">
        <v>579</v>
      </c>
      <c r="D1708" s="132"/>
      <c r="E1708" s="153"/>
      <c r="F1708" s="154"/>
      <c r="G1708" s="155"/>
      <c r="H1708" s="156"/>
      <c r="I1708" s="174"/>
      <c r="J1708" s="154"/>
      <c r="K1708" s="154"/>
      <c r="L1708" s="157"/>
      <c r="M1708" s="624">
        <f t="shared" ref="M1708:N1718" si="175">I1708+K1708</f>
        <v>0</v>
      </c>
      <c r="N1708" s="625">
        <f t="shared" si="175"/>
        <v>0</v>
      </c>
      <c r="O1708" s="150"/>
      <c r="P1708" s="151" t="s">
        <v>1474</v>
      </c>
      <c r="Q1708" s="150"/>
      <c r="R1708" s="150" t="str">
        <f t="shared" si="170"/>
        <v/>
      </c>
      <c r="S1708" s="5"/>
      <c r="T1708" s="5"/>
      <c r="U1708" s="5"/>
      <c r="V1708" s="5"/>
      <c r="W1708" s="475"/>
      <c r="X1708" s="475"/>
      <c r="Y1708" s="5"/>
      <c r="Z1708" s="5"/>
      <c r="AA1708" s="5"/>
      <c r="AC1708" s="128"/>
      <c r="AD1708" s="128"/>
      <c r="AE1708" s="128"/>
      <c r="AF1708" s="128"/>
      <c r="AG1708" s="128"/>
      <c r="AH1708" s="128"/>
      <c r="AI1708" s="128"/>
      <c r="AJ1708" s="128"/>
      <c r="AK1708" s="128"/>
      <c r="AL1708" s="128"/>
      <c r="AM1708" s="128"/>
      <c r="AN1708" s="128"/>
      <c r="AO1708" s="128"/>
      <c r="AP1708" s="128"/>
      <c r="AQ1708" s="128"/>
    </row>
    <row r="1709" spans="1:43" s="129" customFormat="1" ht="12.75" hidden="1" customHeight="1">
      <c r="A1709" s="126">
        <v>142707000</v>
      </c>
      <c r="B1709" s="131"/>
      <c r="C1709" s="144" t="s">
        <v>578</v>
      </c>
      <c r="D1709" s="132"/>
      <c r="E1709" s="145"/>
      <c r="F1709" s="146"/>
      <c r="G1709" s="147"/>
      <c r="H1709" s="148"/>
      <c r="I1709" s="158"/>
      <c r="J1709" s="146"/>
      <c r="K1709" s="146"/>
      <c r="L1709" s="149"/>
      <c r="M1709" s="624">
        <f t="shared" si="175"/>
        <v>0</v>
      </c>
      <c r="N1709" s="625">
        <f t="shared" si="175"/>
        <v>0</v>
      </c>
      <c r="O1709" s="150"/>
      <c r="P1709" s="151" t="s">
        <v>1474</v>
      </c>
      <c r="Q1709" s="150"/>
      <c r="R1709" s="150" t="str">
        <f t="shared" si="170"/>
        <v/>
      </c>
      <c r="S1709" s="5"/>
      <c r="T1709" s="5"/>
      <c r="U1709" s="5"/>
      <c r="V1709" s="5"/>
      <c r="W1709" s="475"/>
      <c r="X1709" s="475"/>
      <c r="Y1709" s="5"/>
      <c r="Z1709" s="5"/>
      <c r="AA1709" s="5"/>
      <c r="AC1709" s="128"/>
      <c r="AD1709" s="128"/>
      <c r="AE1709" s="128"/>
      <c r="AF1709" s="128"/>
      <c r="AG1709" s="128"/>
      <c r="AH1709" s="128"/>
      <c r="AI1709" s="128"/>
      <c r="AJ1709" s="128"/>
      <c r="AK1709" s="128"/>
      <c r="AL1709" s="128"/>
      <c r="AM1709" s="128"/>
      <c r="AN1709" s="128"/>
      <c r="AO1709" s="128"/>
      <c r="AP1709" s="128"/>
      <c r="AQ1709" s="128"/>
    </row>
    <row r="1710" spans="1:43" s="129" customFormat="1" ht="12.75" hidden="1" customHeight="1">
      <c r="A1710" s="126">
        <v>142711000</v>
      </c>
      <c r="B1710" s="72"/>
      <c r="C1710" s="144" t="s">
        <v>582</v>
      </c>
      <c r="D1710" s="110"/>
      <c r="E1710" s="145"/>
      <c r="F1710" s="146"/>
      <c r="G1710" s="147"/>
      <c r="H1710" s="148"/>
      <c r="I1710" s="158"/>
      <c r="J1710" s="146"/>
      <c r="K1710" s="146"/>
      <c r="L1710" s="149"/>
      <c r="M1710" s="624">
        <f t="shared" si="175"/>
        <v>0</v>
      </c>
      <c r="N1710" s="625">
        <f t="shared" si="175"/>
        <v>0</v>
      </c>
      <c r="O1710" s="150"/>
      <c r="P1710" s="151" t="s">
        <v>1474</v>
      </c>
      <c r="Q1710" s="150"/>
      <c r="R1710" s="150" t="str">
        <f t="shared" si="170"/>
        <v/>
      </c>
      <c r="S1710" s="5"/>
      <c r="T1710" s="5"/>
      <c r="U1710" s="5"/>
      <c r="V1710" s="5"/>
      <c r="W1710" s="475"/>
      <c r="X1710" s="475"/>
      <c r="Y1710" s="5"/>
      <c r="Z1710" s="5"/>
      <c r="AA1710" s="5"/>
      <c r="AC1710" s="128"/>
      <c r="AD1710" s="128"/>
      <c r="AE1710" s="128"/>
      <c r="AF1710" s="128"/>
      <c r="AG1710" s="128"/>
      <c r="AH1710" s="128"/>
      <c r="AI1710" s="128"/>
      <c r="AJ1710" s="128"/>
      <c r="AK1710" s="128"/>
      <c r="AL1710" s="128"/>
      <c r="AM1710" s="128"/>
      <c r="AN1710" s="128"/>
      <c r="AO1710" s="128"/>
      <c r="AP1710" s="128"/>
      <c r="AQ1710" s="128"/>
    </row>
    <row r="1711" spans="1:43" s="143" customFormat="1" ht="12.75" hidden="1" customHeight="1">
      <c r="A1711" s="126">
        <v>142701000</v>
      </c>
      <c r="B1711" s="95"/>
      <c r="C1711" s="152" t="s">
        <v>573</v>
      </c>
      <c r="D1711" s="132"/>
      <c r="E1711" s="153"/>
      <c r="F1711" s="154"/>
      <c r="G1711" s="155"/>
      <c r="H1711" s="647"/>
      <c r="I1711" s="648"/>
      <c r="J1711" s="645"/>
      <c r="K1711" s="645"/>
      <c r="L1711" s="625"/>
      <c r="M1711" s="624">
        <f t="shared" si="175"/>
        <v>0</v>
      </c>
      <c r="N1711" s="625">
        <f t="shared" si="175"/>
        <v>0</v>
      </c>
      <c r="O1711" s="138"/>
      <c r="P1711" s="151" t="s">
        <v>1474</v>
      </c>
      <c r="Q1711" s="150"/>
      <c r="R1711" s="150" t="str">
        <f t="shared" si="170"/>
        <v/>
      </c>
      <c r="S1711" s="140"/>
      <c r="T1711" s="140"/>
      <c r="U1711" s="140"/>
      <c r="V1711" s="140"/>
      <c r="W1711" s="474"/>
      <c r="X1711" s="474"/>
      <c r="Y1711" s="140"/>
      <c r="Z1711" s="140"/>
      <c r="AA1711" s="140"/>
      <c r="AC1711" s="142"/>
      <c r="AD1711" s="142"/>
      <c r="AE1711" s="142"/>
      <c r="AF1711" s="142"/>
      <c r="AG1711" s="142"/>
      <c r="AH1711" s="142"/>
      <c r="AI1711" s="142"/>
      <c r="AJ1711" s="142"/>
      <c r="AK1711" s="142"/>
      <c r="AL1711" s="142"/>
      <c r="AM1711" s="142"/>
      <c r="AN1711" s="142"/>
      <c r="AO1711" s="142"/>
      <c r="AP1711" s="142"/>
      <c r="AQ1711" s="142"/>
    </row>
    <row r="1712" spans="1:43" s="241" customFormat="1" ht="12.75" hidden="1" customHeight="1">
      <c r="A1712" s="126">
        <v>142709000</v>
      </c>
      <c r="B1712" s="72"/>
      <c r="C1712" s="144" t="s">
        <v>580</v>
      </c>
      <c r="D1712" s="132"/>
      <c r="E1712" s="145"/>
      <c r="F1712" s="146"/>
      <c r="G1712" s="147"/>
      <c r="H1712" s="148"/>
      <c r="I1712" s="158"/>
      <c r="J1712" s="146"/>
      <c r="K1712" s="146"/>
      <c r="L1712" s="149"/>
      <c r="M1712" s="624">
        <f t="shared" si="175"/>
        <v>0</v>
      </c>
      <c r="N1712" s="625">
        <f t="shared" si="175"/>
        <v>0</v>
      </c>
      <c r="O1712" s="224"/>
      <c r="P1712" s="151" t="s">
        <v>1474</v>
      </c>
      <c r="Q1712" s="150"/>
      <c r="R1712" s="150" t="str">
        <f t="shared" si="170"/>
        <v/>
      </c>
      <c r="S1712" s="238"/>
      <c r="T1712" s="238"/>
      <c r="U1712" s="238"/>
      <c r="V1712" s="238"/>
      <c r="W1712" s="478"/>
      <c r="X1712" s="478"/>
      <c r="Y1712" s="238"/>
      <c r="Z1712" s="238"/>
      <c r="AA1712" s="238"/>
      <c r="AC1712" s="240"/>
      <c r="AD1712" s="240"/>
      <c r="AE1712" s="240"/>
      <c r="AF1712" s="240"/>
      <c r="AG1712" s="240"/>
      <c r="AH1712" s="240"/>
      <c r="AI1712" s="240"/>
      <c r="AJ1712" s="240"/>
      <c r="AK1712" s="240"/>
      <c r="AL1712" s="240"/>
      <c r="AM1712" s="240"/>
      <c r="AN1712" s="240"/>
      <c r="AO1712" s="240"/>
      <c r="AP1712" s="240"/>
      <c r="AQ1712" s="240"/>
    </row>
    <row r="1713" spans="1:43" s="241" customFormat="1" ht="12.75" hidden="1" customHeight="1">
      <c r="A1713" s="126">
        <v>142702000</v>
      </c>
      <c r="B1713" s="72"/>
      <c r="C1713" s="144" t="s">
        <v>574</v>
      </c>
      <c r="D1713" s="132"/>
      <c r="E1713" s="145"/>
      <c r="F1713" s="146"/>
      <c r="G1713" s="147"/>
      <c r="H1713" s="148"/>
      <c r="I1713" s="158"/>
      <c r="J1713" s="146"/>
      <c r="K1713" s="146"/>
      <c r="L1713" s="149"/>
      <c r="M1713" s="624">
        <f t="shared" si="175"/>
        <v>0</v>
      </c>
      <c r="N1713" s="625">
        <f t="shared" si="175"/>
        <v>0</v>
      </c>
      <c r="O1713" s="224"/>
      <c r="P1713" s="151" t="s">
        <v>1474</v>
      </c>
      <c r="Q1713" s="150"/>
      <c r="R1713" s="150" t="str">
        <f t="shared" si="170"/>
        <v/>
      </c>
      <c r="S1713" s="238"/>
      <c r="T1713" s="238"/>
      <c r="U1713" s="238"/>
      <c r="V1713" s="238"/>
      <c r="W1713" s="478"/>
      <c r="X1713" s="478"/>
      <c r="Y1713" s="238"/>
      <c r="Z1713" s="238"/>
      <c r="AA1713" s="238"/>
      <c r="AC1713" s="240"/>
      <c r="AD1713" s="240"/>
      <c r="AE1713" s="240"/>
      <c r="AF1713" s="240"/>
      <c r="AG1713" s="240"/>
      <c r="AH1713" s="240"/>
      <c r="AI1713" s="240"/>
      <c r="AJ1713" s="240"/>
      <c r="AK1713" s="240"/>
      <c r="AL1713" s="240"/>
      <c r="AM1713" s="240"/>
      <c r="AN1713" s="240"/>
      <c r="AO1713" s="240"/>
      <c r="AP1713" s="240"/>
      <c r="AQ1713" s="240"/>
    </row>
    <row r="1714" spans="1:43" s="143" customFormat="1" ht="12.75" hidden="1" customHeight="1">
      <c r="A1714" s="126">
        <v>142703000</v>
      </c>
      <c r="B1714" s="72"/>
      <c r="C1714" s="144" t="s">
        <v>575</v>
      </c>
      <c r="D1714" s="132"/>
      <c r="E1714" s="145"/>
      <c r="F1714" s="146"/>
      <c r="G1714" s="147"/>
      <c r="H1714" s="622"/>
      <c r="I1714" s="623"/>
      <c r="J1714" s="620"/>
      <c r="K1714" s="620"/>
      <c r="L1714" s="626"/>
      <c r="M1714" s="624">
        <f t="shared" si="175"/>
        <v>0</v>
      </c>
      <c r="N1714" s="625">
        <f t="shared" si="175"/>
        <v>0</v>
      </c>
      <c r="O1714" s="138"/>
      <c r="P1714" s="151" t="s">
        <v>1474</v>
      </c>
      <c r="Q1714" s="150"/>
      <c r="R1714" s="150" t="str">
        <f t="shared" si="170"/>
        <v/>
      </c>
      <c r="S1714" s="140"/>
      <c r="T1714" s="140"/>
      <c r="U1714" s="140"/>
      <c r="V1714" s="140"/>
      <c r="W1714" s="474"/>
      <c r="X1714" s="474"/>
      <c r="Y1714" s="140"/>
      <c r="Z1714" s="140"/>
      <c r="AA1714" s="140"/>
      <c r="AC1714" s="142"/>
      <c r="AD1714" s="142"/>
      <c r="AE1714" s="142"/>
      <c r="AF1714" s="142"/>
      <c r="AG1714" s="142"/>
      <c r="AH1714" s="142"/>
      <c r="AI1714" s="142"/>
      <c r="AJ1714" s="142"/>
      <c r="AK1714" s="142"/>
      <c r="AL1714" s="142"/>
      <c r="AM1714" s="142"/>
      <c r="AN1714" s="142"/>
      <c r="AO1714" s="142"/>
      <c r="AP1714" s="142"/>
      <c r="AQ1714" s="142"/>
    </row>
    <row r="1715" spans="1:43" s="129" customFormat="1" ht="12.75" hidden="1" customHeight="1">
      <c r="A1715" s="126">
        <v>142704000</v>
      </c>
      <c r="B1715" s="72"/>
      <c r="C1715" s="144" t="s">
        <v>657</v>
      </c>
      <c r="D1715" s="134"/>
      <c r="E1715" s="145"/>
      <c r="F1715" s="146"/>
      <c r="G1715" s="147"/>
      <c r="H1715" s="148"/>
      <c r="I1715" s="158"/>
      <c r="J1715" s="146"/>
      <c r="K1715" s="146"/>
      <c r="L1715" s="149"/>
      <c r="M1715" s="624">
        <f t="shared" si="175"/>
        <v>0</v>
      </c>
      <c r="N1715" s="625">
        <f t="shared" si="175"/>
        <v>0</v>
      </c>
      <c r="O1715" s="150"/>
      <c r="P1715" s="151" t="s">
        <v>1474</v>
      </c>
      <c r="Q1715" s="150"/>
      <c r="R1715" s="150" t="str">
        <f t="shared" si="170"/>
        <v/>
      </c>
      <c r="S1715" s="5"/>
      <c r="T1715" s="5"/>
      <c r="U1715" s="5"/>
      <c r="V1715" s="5"/>
      <c r="W1715" s="475"/>
      <c r="X1715" s="475"/>
      <c r="Y1715" s="5"/>
      <c r="Z1715" s="5"/>
      <c r="AA1715" s="5"/>
      <c r="AC1715" s="128"/>
      <c r="AD1715" s="128"/>
      <c r="AE1715" s="128"/>
      <c r="AF1715" s="128"/>
      <c r="AG1715" s="128"/>
      <c r="AH1715" s="128"/>
      <c r="AI1715" s="128"/>
      <c r="AJ1715" s="128"/>
      <c r="AK1715" s="128"/>
      <c r="AL1715" s="128"/>
      <c r="AM1715" s="128"/>
      <c r="AN1715" s="128"/>
      <c r="AO1715" s="128"/>
      <c r="AP1715" s="128"/>
      <c r="AQ1715" s="128"/>
    </row>
    <row r="1716" spans="1:43" s="17" customFormat="1" ht="12.75" hidden="1" customHeight="1">
      <c r="A1716" s="126">
        <v>142705000</v>
      </c>
      <c r="B1716" s="95"/>
      <c r="C1716" s="152" t="s">
        <v>576</v>
      </c>
      <c r="D1716" s="132"/>
      <c r="E1716" s="153"/>
      <c r="F1716" s="154"/>
      <c r="G1716" s="155"/>
      <c r="H1716" s="156"/>
      <c r="I1716" s="174"/>
      <c r="J1716" s="154"/>
      <c r="K1716" s="154"/>
      <c r="L1716" s="157"/>
      <c r="M1716" s="624">
        <f t="shared" si="175"/>
        <v>0</v>
      </c>
      <c r="N1716" s="625">
        <f t="shared" si="175"/>
        <v>0</v>
      </c>
      <c r="O1716" s="36"/>
      <c r="P1716" s="151" t="s">
        <v>1474</v>
      </c>
      <c r="Q1716" s="150"/>
      <c r="R1716" s="150" t="str">
        <f t="shared" si="170"/>
        <v/>
      </c>
      <c r="S1716" s="15"/>
      <c r="T1716" s="15"/>
      <c r="U1716" s="15"/>
      <c r="V1716" s="15"/>
      <c r="W1716" s="473"/>
      <c r="X1716" s="473"/>
      <c r="Y1716" s="15"/>
      <c r="Z1716" s="15"/>
      <c r="AA1716" s="15"/>
      <c r="AC1716" s="16"/>
      <c r="AD1716" s="16"/>
      <c r="AE1716" s="16"/>
      <c r="AF1716" s="16"/>
      <c r="AG1716" s="16"/>
      <c r="AH1716" s="16"/>
      <c r="AI1716" s="16"/>
      <c r="AJ1716" s="16"/>
      <c r="AK1716" s="16"/>
      <c r="AL1716" s="16"/>
      <c r="AM1716" s="16"/>
      <c r="AN1716" s="16"/>
      <c r="AO1716" s="16"/>
      <c r="AP1716" s="16"/>
      <c r="AQ1716" s="16"/>
    </row>
    <row r="1717" spans="1:43" s="17" customFormat="1" ht="12.75" hidden="1" customHeight="1">
      <c r="A1717" s="126">
        <v>142706000</v>
      </c>
      <c r="B1717" s="72"/>
      <c r="C1717" s="144" t="s">
        <v>577</v>
      </c>
      <c r="D1717" s="132"/>
      <c r="E1717" s="145"/>
      <c r="F1717" s="146"/>
      <c r="G1717" s="147"/>
      <c r="H1717" s="148"/>
      <c r="I1717" s="158"/>
      <c r="J1717" s="146"/>
      <c r="K1717" s="146"/>
      <c r="L1717" s="149"/>
      <c r="M1717" s="624">
        <f t="shared" si="175"/>
        <v>0</v>
      </c>
      <c r="N1717" s="625">
        <f t="shared" si="175"/>
        <v>0</v>
      </c>
      <c r="O1717" s="36"/>
      <c r="P1717" s="151" t="s">
        <v>1474</v>
      </c>
      <c r="Q1717" s="150"/>
      <c r="R1717" s="150" t="str">
        <f t="shared" si="170"/>
        <v/>
      </c>
      <c r="S1717" s="15"/>
      <c r="T1717" s="15"/>
      <c r="U1717" s="15"/>
      <c r="V1717" s="15"/>
      <c r="W1717" s="473"/>
      <c r="X1717" s="473"/>
      <c r="Y1717" s="15"/>
      <c r="Z1717" s="15"/>
      <c r="AA1717" s="15"/>
      <c r="AC1717" s="16"/>
      <c r="AD1717" s="16"/>
      <c r="AE1717" s="16"/>
      <c r="AF1717" s="16"/>
      <c r="AG1717" s="16"/>
      <c r="AH1717" s="16"/>
      <c r="AI1717" s="16"/>
      <c r="AJ1717" s="16"/>
      <c r="AK1717" s="16"/>
      <c r="AL1717" s="16"/>
      <c r="AM1717" s="16"/>
      <c r="AN1717" s="16"/>
      <c r="AO1717" s="16"/>
      <c r="AP1717" s="16"/>
      <c r="AQ1717" s="16"/>
    </row>
    <row r="1718" spans="1:43" s="17" customFormat="1" ht="12.75" hidden="1" customHeight="1" thickBot="1">
      <c r="A1718" s="126">
        <v>142710000</v>
      </c>
      <c r="B1718" s="74"/>
      <c r="C1718" s="167" t="s">
        <v>581</v>
      </c>
      <c r="D1718" s="132"/>
      <c r="E1718" s="145"/>
      <c r="F1718" s="146"/>
      <c r="G1718" s="147"/>
      <c r="H1718" s="148"/>
      <c r="I1718" s="158"/>
      <c r="J1718" s="146"/>
      <c r="K1718" s="146"/>
      <c r="L1718" s="149"/>
      <c r="M1718" s="624">
        <f t="shared" si="175"/>
        <v>0</v>
      </c>
      <c r="N1718" s="625">
        <f t="shared" si="175"/>
        <v>0</v>
      </c>
      <c r="O1718" s="36"/>
      <c r="P1718" s="151" t="s">
        <v>1474</v>
      </c>
      <c r="Q1718" s="150"/>
      <c r="R1718" s="150" t="str">
        <f t="shared" si="170"/>
        <v/>
      </c>
      <c r="S1718" s="15"/>
      <c r="T1718" s="15"/>
      <c r="U1718" s="15"/>
      <c r="V1718" s="15"/>
      <c r="W1718" s="473"/>
      <c r="X1718" s="473"/>
      <c r="Y1718" s="15"/>
      <c r="Z1718" s="15"/>
      <c r="AA1718" s="15"/>
      <c r="AC1718" s="16"/>
      <c r="AD1718" s="16"/>
      <c r="AE1718" s="16"/>
      <c r="AF1718" s="16"/>
      <c r="AG1718" s="16"/>
      <c r="AH1718" s="16"/>
      <c r="AI1718" s="16"/>
      <c r="AJ1718" s="16"/>
      <c r="AK1718" s="16"/>
      <c r="AL1718" s="16"/>
      <c r="AM1718" s="16"/>
      <c r="AN1718" s="16"/>
      <c r="AO1718" s="16"/>
      <c r="AP1718" s="16"/>
      <c r="AQ1718" s="16"/>
    </row>
    <row r="1719" spans="1:43" s="18" customFormat="1" ht="15.75" hidden="1" customHeight="1" thickBot="1">
      <c r="A1719" s="126" t="s">
        <v>658</v>
      </c>
      <c r="B1719" s="757" t="s">
        <v>583</v>
      </c>
      <c r="C1719" s="758"/>
      <c r="D1719" s="108"/>
      <c r="E1719" s="651">
        <f t="shared" ref="E1719:N1719" si="176">SUM(E1720:E1727)</f>
        <v>0</v>
      </c>
      <c r="F1719" s="652">
        <f t="shared" si="176"/>
        <v>0</v>
      </c>
      <c r="G1719" s="653">
        <f t="shared" si="176"/>
        <v>0</v>
      </c>
      <c r="H1719" s="654">
        <f t="shared" si="176"/>
        <v>0</v>
      </c>
      <c r="I1719" s="655">
        <f t="shared" si="176"/>
        <v>0</v>
      </c>
      <c r="J1719" s="652">
        <f t="shared" si="176"/>
        <v>0</v>
      </c>
      <c r="K1719" s="652">
        <f t="shared" si="176"/>
        <v>0</v>
      </c>
      <c r="L1719" s="656">
        <f t="shared" si="176"/>
        <v>0</v>
      </c>
      <c r="M1719" s="655">
        <f t="shared" si="176"/>
        <v>0</v>
      </c>
      <c r="N1719" s="656">
        <f t="shared" si="176"/>
        <v>0</v>
      </c>
      <c r="O1719" s="36"/>
      <c r="P1719" s="151" t="s">
        <v>1500</v>
      </c>
      <c r="Q1719" s="150"/>
      <c r="R1719" s="150" t="str">
        <f t="shared" si="170"/>
        <v/>
      </c>
      <c r="S1719" s="15"/>
      <c r="T1719" s="15"/>
      <c r="U1719" s="15"/>
      <c r="V1719" s="15"/>
      <c r="W1719" s="29">
        <f>SUM(M1720:M1725)</f>
        <v>0</v>
      </c>
      <c r="X1719" s="29">
        <f>SUM(N1720:N1725)</f>
        <v>0</v>
      </c>
      <c r="Y1719" s="15"/>
      <c r="Z1719" s="15"/>
      <c r="AA1719" s="15"/>
      <c r="AC1719" s="15"/>
      <c r="AD1719" s="15"/>
      <c r="AE1719" s="15"/>
      <c r="AF1719" s="15"/>
      <c r="AG1719" s="15"/>
      <c r="AH1719" s="15"/>
      <c r="AI1719" s="15"/>
      <c r="AJ1719" s="15"/>
      <c r="AK1719" s="15"/>
      <c r="AL1719" s="15"/>
      <c r="AM1719" s="15"/>
      <c r="AN1719" s="15"/>
      <c r="AO1719" s="15"/>
      <c r="AP1719" s="15"/>
      <c r="AQ1719" s="15"/>
    </row>
    <row r="1720" spans="1:43" s="129" customFormat="1" ht="12.75" hidden="1" customHeight="1" thickTop="1">
      <c r="A1720" s="126">
        <v>143201000</v>
      </c>
      <c r="B1720" s="133"/>
      <c r="C1720" s="152" t="s">
        <v>584</v>
      </c>
      <c r="D1720" s="132"/>
      <c r="E1720" s="153"/>
      <c r="F1720" s="154"/>
      <c r="G1720" s="155"/>
      <c r="H1720" s="156"/>
      <c r="I1720" s="174"/>
      <c r="J1720" s="154"/>
      <c r="K1720" s="154"/>
      <c r="L1720" s="157"/>
      <c r="M1720" s="648"/>
      <c r="N1720" s="625"/>
      <c r="O1720" s="150"/>
      <c r="P1720" s="151" t="s">
        <v>1474</v>
      </c>
      <c r="Q1720" s="150"/>
      <c r="R1720" s="150" t="str">
        <f t="shared" si="170"/>
        <v/>
      </c>
      <c r="S1720" s="5"/>
      <c r="T1720" s="5"/>
      <c r="U1720" s="5"/>
      <c r="V1720" s="5"/>
      <c r="W1720" s="475"/>
      <c r="X1720" s="475"/>
      <c r="Y1720" s="5"/>
      <c r="Z1720" s="5"/>
      <c r="AA1720" s="5"/>
      <c r="AC1720" s="128"/>
      <c r="AD1720" s="128"/>
      <c r="AE1720" s="128"/>
      <c r="AF1720" s="128"/>
      <c r="AG1720" s="128"/>
      <c r="AH1720" s="128"/>
      <c r="AI1720" s="128"/>
      <c r="AJ1720" s="128"/>
      <c r="AK1720" s="128"/>
      <c r="AL1720" s="128"/>
      <c r="AM1720" s="128"/>
      <c r="AN1720" s="128"/>
      <c r="AO1720" s="128"/>
      <c r="AP1720" s="128"/>
      <c r="AQ1720" s="128"/>
    </row>
    <row r="1721" spans="1:43" s="129" customFormat="1" ht="12.75" hidden="1" customHeight="1">
      <c r="A1721" s="126">
        <v>143206000</v>
      </c>
      <c r="B1721" s="131"/>
      <c r="C1721" s="144" t="s">
        <v>585</v>
      </c>
      <c r="D1721" s="132"/>
      <c r="E1721" s="145"/>
      <c r="F1721" s="146"/>
      <c r="G1721" s="147"/>
      <c r="H1721" s="148"/>
      <c r="I1721" s="158"/>
      <c r="J1721" s="146"/>
      <c r="K1721" s="146"/>
      <c r="L1721" s="149"/>
      <c r="M1721" s="619">
        <f>I1721+K1721</f>
        <v>0</v>
      </c>
      <c r="N1721" s="626">
        <f>J1721+L1721</f>
        <v>0</v>
      </c>
      <c r="O1721" s="36"/>
      <c r="P1721" s="151" t="s">
        <v>1474</v>
      </c>
      <c r="Q1721" s="150"/>
      <c r="R1721" s="150" t="str">
        <f t="shared" si="170"/>
        <v/>
      </c>
      <c r="S1721" s="5"/>
      <c r="T1721" s="5"/>
      <c r="U1721" s="5"/>
      <c r="V1721" s="5"/>
      <c r="W1721" s="475"/>
      <c r="X1721" s="475"/>
      <c r="Y1721" s="5"/>
      <c r="Z1721" s="5"/>
      <c r="AA1721" s="5"/>
      <c r="AC1721" s="128"/>
      <c r="AD1721" s="128"/>
      <c r="AE1721" s="128"/>
      <c r="AF1721" s="128"/>
      <c r="AG1721" s="128"/>
      <c r="AH1721" s="128"/>
      <c r="AI1721" s="128"/>
      <c r="AJ1721" s="128"/>
      <c r="AK1721" s="128"/>
      <c r="AL1721" s="128"/>
      <c r="AM1721" s="128"/>
      <c r="AN1721" s="128"/>
      <c r="AO1721" s="128"/>
      <c r="AP1721" s="128"/>
      <c r="AQ1721" s="128"/>
    </row>
    <row r="1722" spans="1:43" s="129" customFormat="1" ht="12.75" hidden="1" customHeight="1" thickBot="1">
      <c r="A1722" s="126">
        <v>143208000</v>
      </c>
      <c r="B1722" s="135"/>
      <c r="C1722" s="167" t="s">
        <v>586</v>
      </c>
      <c r="D1722" s="136"/>
      <c r="E1722" s="168"/>
      <c r="F1722" s="169"/>
      <c r="G1722" s="170"/>
      <c r="H1722" s="171"/>
      <c r="I1722" s="173"/>
      <c r="J1722" s="169"/>
      <c r="K1722" s="169"/>
      <c r="L1722" s="172"/>
      <c r="M1722" s="716">
        <f>I1722+K1722</f>
        <v>0</v>
      </c>
      <c r="N1722" s="717">
        <f>J1722+L1722</f>
        <v>0</v>
      </c>
      <c r="O1722" s="36"/>
      <c r="P1722" s="151" t="s">
        <v>1474</v>
      </c>
      <c r="Q1722" s="150"/>
      <c r="R1722" s="150" t="str">
        <f t="shared" si="170"/>
        <v/>
      </c>
      <c r="S1722" s="5"/>
      <c r="T1722" s="5"/>
      <c r="U1722" s="5"/>
      <c r="V1722" s="5"/>
      <c r="W1722" s="475"/>
      <c r="X1722" s="475"/>
      <c r="Y1722" s="5"/>
      <c r="Z1722" s="5"/>
      <c r="AA1722" s="5"/>
      <c r="AC1722" s="128"/>
      <c r="AD1722" s="128"/>
      <c r="AE1722" s="128"/>
      <c r="AF1722" s="128"/>
      <c r="AG1722" s="128"/>
      <c r="AH1722" s="128"/>
      <c r="AI1722" s="128"/>
      <c r="AJ1722" s="128"/>
      <c r="AK1722" s="128"/>
      <c r="AL1722" s="128"/>
      <c r="AM1722" s="128"/>
      <c r="AN1722" s="128"/>
      <c r="AO1722" s="128"/>
      <c r="AP1722" s="128"/>
      <c r="AQ1722" s="128"/>
    </row>
    <row r="1723" spans="1:43" s="17" customFormat="1" ht="12.75" hidden="1" customHeight="1">
      <c r="A1723" s="126">
        <v>143209000</v>
      </c>
      <c r="B1723" s="95"/>
      <c r="C1723" s="152" t="s">
        <v>587</v>
      </c>
      <c r="D1723" s="46"/>
      <c r="E1723" s="153"/>
      <c r="F1723" s="154"/>
      <c r="G1723" s="155"/>
      <c r="H1723" s="156"/>
      <c r="I1723" s="174"/>
      <c r="J1723" s="154"/>
      <c r="K1723" s="154"/>
      <c r="L1723" s="157"/>
      <c r="M1723" s="648"/>
      <c r="N1723" s="625"/>
      <c r="O1723" s="36"/>
      <c r="P1723" s="151" t="s">
        <v>1474</v>
      </c>
      <c r="Q1723" s="150"/>
      <c r="R1723" s="150" t="str">
        <f t="shared" si="170"/>
        <v/>
      </c>
      <c r="S1723" s="15"/>
      <c r="T1723" s="15"/>
      <c r="U1723" s="15"/>
      <c r="V1723" s="15"/>
      <c r="W1723" s="473"/>
      <c r="X1723" s="473"/>
      <c r="Y1723" s="15"/>
      <c r="Z1723" s="15"/>
      <c r="AA1723" s="15"/>
      <c r="AC1723" s="16"/>
      <c r="AD1723" s="16"/>
      <c r="AE1723" s="16"/>
      <c r="AF1723" s="16"/>
      <c r="AG1723" s="16"/>
      <c r="AH1723" s="16"/>
      <c r="AI1723" s="16"/>
      <c r="AJ1723" s="16"/>
      <c r="AK1723" s="16"/>
      <c r="AL1723" s="16"/>
      <c r="AM1723" s="16"/>
      <c r="AN1723" s="16"/>
      <c r="AO1723" s="16"/>
      <c r="AP1723" s="16"/>
      <c r="AQ1723" s="16"/>
    </row>
    <row r="1724" spans="1:43" s="17" customFormat="1" ht="12.75" hidden="1" customHeight="1">
      <c r="A1724" s="126">
        <v>143211000</v>
      </c>
      <c r="B1724" s="72"/>
      <c r="C1724" s="144" t="s">
        <v>588</v>
      </c>
      <c r="D1724" s="46"/>
      <c r="E1724" s="145"/>
      <c r="F1724" s="146"/>
      <c r="G1724" s="147"/>
      <c r="H1724" s="148"/>
      <c r="I1724" s="158"/>
      <c r="J1724" s="146"/>
      <c r="K1724" s="146"/>
      <c r="L1724" s="149"/>
      <c r="M1724" s="623"/>
      <c r="N1724" s="626"/>
      <c r="O1724" s="36"/>
      <c r="P1724" s="151" t="s">
        <v>1474</v>
      </c>
      <c r="Q1724" s="150"/>
      <c r="R1724" s="150" t="str">
        <f t="shared" si="170"/>
        <v/>
      </c>
      <c r="S1724" s="15"/>
      <c r="T1724" s="15"/>
      <c r="U1724" s="15"/>
      <c r="V1724" s="15"/>
      <c r="W1724" s="473"/>
      <c r="X1724" s="473"/>
      <c r="Y1724" s="15"/>
      <c r="Z1724" s="15"/>
      <c r="AA1724" s="15"/>
      <c r="AC1724" s="16"/>
      <c r="AD1724" s="16"/>
      <c r="AE1724" s="16"/>
      <c r="AF1724" s="16"/>
      <c r="AG1724" s="16"/>
      <c r="AH1724" s="16"/>
      <c r="AI1724" s="16"/>
      <c r="AJ1724" s="16"/>
      <c r="AK1724" s="16"/>
      <c r="AL1724" s="16"/>
      <c r="AM1724" s="16"/>
      <c r="AN1724" s="16"/>
      <c r="AO1724" s="16"/>
      <c r="AP1724" s="16"/>
      <c r="AQ1724" s="16"/>
    </row>
    <row r="1725" spans="1:43" s="129" customFormat="1" ht="12.75" hidden="1" customHeight="1">
      <c r="A1725" s="126">
        <v>143213000</v>
      </c>
      <c r="B1725" s="131"/>
      <c r="C1725" s="144" t="s">
        <v>660</v>
      </c>
      <c r="D1725" s="132"/>
      <c r="E1725" s="145"/>
      <c r="F1725" s="146"/>
      <c r="G1725" s="147"/>
      <c r="H1725" s="148"/>
      <c r="I1725" s="158"/>
      <c r="J1725" s="146"/>
      <c r="K1725" s="146"/>
      <c r="L1725" s="149"/>
      <c r="M1725" s="623"/>
      <c r="N1725" s="626"/>
      <c r="O1725" s="150"/>
      <c r="P1725" s="151" t="s">
        <v>1474</v>
      </c>
      <c r="Q1725" s="150"/>
      <c r="R1725" s="150" t="str">
        <f t="shared" si="170"/>
        <v/>
      </c>
      <c r="S1725" s="5"/>
      <c r="T1725" s="5"/>
      <c r="U1725" s="5"/>
      <c r="V1725" s="5"/>
      <c r="W1725" s="475"/>
      <c r="X1725" s="475"/>
      <c r="Y1725" s="5"/>
      <c r="Z1725" s="5"/>
      <c r="AA1725" s="5"/>
      <c r="AC1725" s="128"/>
      <c r="AD1725" s="128"/>
      <c r="AE1725" s="128"/>
      <c r="AF1725" s="128"/>
      <c r="AG1725" s="128"/>
      <c r="AH1725" s="128"/>
      <c r="AI1725" s="128"/>
      <c r="AJ1725" s="128"/>
      <c r="AK1725" s="128"/>
      <c r="AL1725" s="128"/>
      <c r="AM1725" s="128"/>
      <c r="AN1725" s="128"/>
      <c r="AO1725" s="128"/>
      <c r="AP1725" s="128"/>
      <c r="AQ1725" s="128"/>
    </row>
    <row r="1726" spans="1:43" s="17" customFormat="1" ht="12.75" hidden="1" customHeight="1">
      <c r="A1726" s="126">
        <v>143214000</v>
      </c>
      <c r="B1726" s="72"/>
      <c r="C1726" s="144" t="s">
        <v>589</v>
      </c>
      <c r="D1726" s="46"/>
      <c r="E1726" s="145"/>
      <c r="F1726" s="146"/>
      <c r="G1726" s="147"/>
      <c r="H1726" s="148"/>
      <c r="I1726" s="158"/>
      <c r="J1726" s="146"/>
      <c r="K1726" s="146"/>
      <c r="L1726" s="149"/>
      <c r="M1726" s="623"/>
      <c r="N1726" s="626"/>
      <c r="O1726" s="36"/>
      <c r="P1726" s="151" t="s">
        <v>1474</v>
      </c>
      <c r="Q1726" s="150"/>
      <c r="R1726" s="150" t="str">
        <f t="shared" si="170"/>
        <v/>
      </c>
      <c r="S1726" s="15"/>
      <c r="T1726" s="15"/>
      <c r="U1726" s="15"/>
      <c r="V1726" s="15"/>
      <c r="W1726" s="473"/>
      <c r="X1726" s="473"/>
      <c r="Y1726" s="15"/>
      <c r="Z1726" s="15"/>
      <c r="AA1726" s="15"/>
      <c r="AC1726" s="16"/>
      <c r="AD1726" s="16"/>
      <c r="AE1726" s="16"/>
      <c r="AF1726" s="16"/>
      <c r="AG1726" s="16"/>
      <c r="AH1726" s="16"/>
      <c r="AI1726" s="16"/>
      <c r="AJ1726" s="16"/>
      <c r="AK1726" s="16"/>
      <c r="AL1726" s="16"/>
      <c r="AM1726" s="16"/>
      <c r="AN1726" s="16"/>
      <c r="AO1726" s="16"/>
      <c r="AP1726" s="16"/>
      <c r="AQ1726" s="16"/>
    </row>
    <row r="1727" spans="1:43" s="17" customFormat="1" ht="12.75" hidden="1" customHeight="1" thickBot="1">
      <c r="A1727" s="126">
        <v>143215000</v>
      </c>
      <c r="B1727" s="182"/>
      <c r="C1727" s="211" t="s">
        <v>590</v>
      </c>
      <c r="D1727" s="62"/>
      <c r="E1727" s="663"/>
      <c r="F1727" s="664"/>
      <c r="G1727" s="665"/>
      <c r="H1727" s="666"/>
      <c r="I1727" s="667"/>
      <c r="J1727" s="664"/>
      <c r="K1727" s="664"/>
      <c r="L1727" s="668"/>
      <c r="M1727" s="708"/>
      <c r="N1727" s="707"/>
      <c r="O1727" s="36"/>
      <c r="P1727" s="151" t="s">
        <v>1474</v>
      </c>
      <c r="Q1727" s="150"/>
      <c r="R1727" s="150" t="str">
        <f t="shared" si="170"/>
        <v/>
      </c>
      <c r="S1727" s="15"/>
      <c r="T1727" s="15"/>
      <c r="U1727" s="15"/>
      <c r="V1727" s="15"/>
      <c r="W1727" s="473"/>
      <c r="X1727" s="473"/>
      <c r="Y1727" s="15"/>
      <c r="Z1727" s="15"/>
      <c r="AA1727" s="15"/>
      <c r="AC1727" s="16"/>
      <c r="AD1727" s="16"/>
      <c r="AE1727" s="16"/>
      <c r="AF1727" s="16"/>
      <c r="AG1727" s="16"/>
      <c r="AH1727" s="16"/>
      <c r="AI1727" s="16"/>
      <c r="AJ1727" s="16"/>
      <c r="AK1727" s="16"/>
      <c r="AL1727" s="16"/>
      <c r="AM1727" s="16"/>
      <c r="AN1727" s="16"/>
      <c r="AO1727" s="16"/>
      <c r="AP1727" s="16"/>
      <c r="AQ1727" s="16"/>
    </row>
    <row r="1728" spans="1:43" s="18" customFormat="1" ht="15.75" hidden="1" customHeight="1" thickBot="1">
      <c r="A1728" s="126" t="s">
        <v>659</v>
      </c>
      <c r="B1728" s="753" t="s">
        <v>591</v>
      </c>
      <c r="C1728" s="754"/>
      <c r="D1728" s="183"/>
      <c r="E1728" s="184">
        <f t="shared" ref="E1728:N1728" si="177">SUM(E1729:E1738)</f>
        <v>0</v>
      </c>
      <c r="F1728" s="185">
        <f t="shared" si="177"/>
        <v>0</v>
      </c>
      <c r="G1728" s="186">
        <f t="shared" si="177"/>
        <v>0</v>
      </c>
      <c r="H1728" s="187">
        <f t="shared" si="177"/>
        <v>0</v>
      </c>
      <c r="I1728" s="188">
        <f t="shared" si="177"/>
        <v>0</v>
      </c>
      <c r="J1728" s="185">
        <f t="shared" si="177"/>
        <v>0</v>
      </c>
      <c r="K1728" s="185">
        <f t="shared" si="177"/>
        <v>0</v>
      </c>
      <c r="L1728" s="189">
        <f t="shared" si="177"/>
        <v>0</v>
      </c>
      <c r="M1728" s="188">
        <f t="shared" si="177"/>
        <v>0</v>
      </c>
      <c r="N1728" s="189">
        <f t="shared" si="177"/>
        <v>0</v>
      </c>
      <c r="O1728" s="36"/>
      <c r="P1728" s="151" t="s">
        <v>1500</v>
      </c>
      <c r="Q1728" s="150"/>
      <c r="R1728" s="150" t="str">
        <f t="shared" si="170"/>
        <v/>
      </c>
      <c r="S1728" s="15"/>
      <c r="T1728" s="15"/>
      <c r="U1728" s="15"/>
      <c r="V1728" s="15"/>
      <c r="W1728" s="29">
        <f>SUM(M1729:M1734)</f>
        <v>0</v>
      </c>
      <c r="X1728" s="29">
        <f>SUM(N1729:N1734)</f>
        <v>0</v>
      </c>
      <c r="Y1728" s="15"/>
      <c r="Z1728" s="15"/>
      <c r="AA1728" s="15"/>
      <c r="AC1728" s="15"/>
      <c r="AD1728" s="15"/>
      <c r="AE1728" s="15"/>
      <c r="AF1728" s="15"/>
      <c r="AG1728" s="15"/>
      <c r="AH1728" s="15"/>
      <c r="AI1728" s="15"/>
      <c r="AJ1728" s="15"/>
      <c r="AK1728" s="15"/>
      <c r="AL1728" s="15"/>
      <c r="AM1728" s="15"/>
      <c r="AN1728" s="15"/>
      <c r="AO1728" s="15"/>
      <c r="AP1728" s="15"/>
      <c r="AQ1728" s="15"/>
    </row>
    <row r="1729" spans="1:43" s="17" customFormat="1" ht="12.75" hidden="1" customHeight="1">
      <c r="A1729" s="126">
        <v>144401000</v>
      </c>
      <c r="B1729" s="95"/>
      <c r="C1729" s="152" t="s">
        <v>592</v>
      </c>
      <c r="D1729" s="46"/>
      <c r="E1729" s="153"/>
      <c r="F1729" s="154"/>
      <c r="G1729" s="155"/>
      <c r="H1729" s="156"/>
      <c r="I1729" s="174"/>
      <c r="J1729" s="154"/>
      <c r="K1729" s="154"/>
      <c r="L1729" s="157"/>
      <c r="M1729" s="648"/>
      <c r="N1729" s="625"/>
      <c r="O1729" s="36"/>
      <c r="P1729" s="151" t="s">
        <v>1474</v>
      </c>
      <c r="Q1729" s="150"/>
      <c r="R1729" s="150" t="str">
        <f t="shared" si="170"/>
        <v/>
      </c>
      <c r="S1729" s="15"/>
      <c r="T1729" s="15"/>
      <c r="U1729" s="15"/>
      <c r="V1729" s="15"/>
      <c r="W1729" s="473"/>
      <c r="X1729" s="473"/>
      <c r="Y1729" s="15"/>
      <c r="Z1729" s="15"/>
      <c r="AA1729" s="15"/>
      <c r="AC1729" s="16"/>
      <c r="AD1729" s="16"/>
      <c r="AE1729" s="16"/>
      <c r="AF1729" s="16"/>
      <c r="AG1729" s="16"/>
      <c r="AH1729" s="16"/>
      <c r="AI1729" s="16"/>
      <c r="AJ1729" s="16"/>
      <c r="AK1729" s="16"/>
      <c r="AL1729" s="16"/>
      <c r="AM1729" s="16"/>
      <c r="AN1729" s="16"/>
      <c r="AO1729" s="16"/>
      <c r="AP1729" s="16"/>
      <c r="AQ1729" s="16"/>
    </row>
    <row r="1730" spans="1:43" s="17" customFormat="1" ht="12.75" hidden="1" customHeight="1">
      <c r="A1730" s="126">
        <v>144402000</v>
      </c>
      <c r="B1730" s="72"/>
      <c r="C1730" s="144" t="s">
        <v>593</v>
      </c>
      <c r="D1730" s="46"/>
      <c r="E1730" s="145"/>
      <c r="F1730" s="146"/>
      <c r="G1730" s="147"/>
      <c r="H1730" s="148"/>
      <c r="I1730" s="158"/>
      <c r="J1730" s="146"/>
      <c r="K1730" s="146"/>
      <c r="L1730" s="149"/>
      <c r="M1730" s="623"/>
      <c r="N1730" s="626"/>
      <c r="O1730" s="36"/>
      <c r="P1730" s="151" t="s">
        <v>1474</v>
      </c>
      <c r="Q1730" s="150"/>
      <c r="R1730" s="150" t="str">
        <f t="shared" si="170"/>
        <v/>
      </c>
      <c r="S1730" s="15"/>
      <c r="T1730" s="15"/>
      <c r="U1730" s="15"/>
      <c r="V1730" s="15"/>
      <c r="W1730" s="473"/>
      <c r="X1730" s="473"/>
      <c r="Y1730" s="15"/>
      <c r="Z1730" s="15"/>
      <c r="AA1730" s="15"/>
      <c r="AC1730" s="16"/>
      <c r="AD1730" s="16"/>
      <c r="AE1730" s="16"/>
      <c r="AF1730" s="16"/>
      <c r="AG1730" s="16"/>
      <c r="AH1730" s="16"/>
      <c r="AI1730" s="16"/>
      <c r="AJ1730" s="16"/>
      <c r="AK1730" s="16"/>
      <c r="AL1730" s="16"/>
      <c r="AM1730" s="16"/>
      <c r="AN1730" s="16"/>
      <c r="AO1730" s="16"/>
      <c r="AP1730" s="16"/>
      <c r="AQ1730" s="16"/>
    </row>
    <row r="1731" spans="1:43" s="17" customFormat="1" ht="12.75" hidden="1" customHeight="1">
      <c r="A1731" s="126">
        <v>144403000</v>
      </c>
      <c r="B1731" s="72"/>
      <c r="C1731" s="144" t="s">
        <v>594</v>
      </c>
      <c r="D1731" s="46"/>
      <c r="E1731" s="145"/>
      <c r="F1731" s="146"/>
      <c r="G1731" s="147"/>
      <c r="H1731" s="148"/>
      <c r="I1731" s="158"/>
      <c r="J1731" s="146"/>
      <c r="K1731" s="146"/>
      <c r="L1731" s="149"/>
      <c r="M1731" s="623"/>
      <c r="N1731" s="626"/>
      <c r="O1731" s="36"/>
      <c r="P1731" s="151" t="s">
        <v>1474</v>
      </c>
      <c r="Q1731" s="150"/>
      <c r="R1731" s="150" t="str">
        <f t="shared" si="170"/>
        <v/>
      </c>
      <c r="S1731" s="15"/>
      <c r="T1731" s="15"/>
      <c r="U1731" s="15"/>
      <c r="V1731" s="15"/>
      <c r="W1731" s="473"/>
      <c r="X1731" s="473"/>
      <c r="Y1731" s="15"/>
      <c r="Z1731" s="15"/>
      <c r="AA1731" s="15"/>
      <c r="AC1731" s="16"/>
      <c r="AD1731" s="16"/>
      <c r="AE1731" s="16"/>
      <c r="AF1731" s="16"/>
      <c r="AG1731" s="16"/>
      <c r="AH1731" s="16"/>
      <c r="AI1731" s="16"/>
      <c r="AJ1731" s="16"/>
      <c r="AK1731" s="16"/>
      <c r="AL1731" s="16"/>
      <c r="AM1731" s="16"/>
      <c r="AN1731" s="16"/>
      <c r="AO1731" s="16"/>
      <c r="AP1731" s="16"/>
      <c r="AQ1731" s="16"/>
    </row>
    <row r="1732" spans="1:43" s="129" customFormat="1" ht="12.75" hidden="1" customHeight="1">
      <c r="A1732" s="126">
        <v>144404000</v>
      </c>
      <c r="B1732" s="131"/>
      <c r="C1732" s="144" t="s">
        <v>1090</v>
      </c>
      <c r="D1732" s="132"/>
      <c r="E1732" s="145"/>
      <c r="F1732" s="146"/>
      <c r="G1732" s="147"/>
      <c r="H1732" s="148"/>
      <c r="I1732" s="158"/>
      <c r="J1732" s="146"/>
      <c r="K1732" s="146"/>
      <c r="L1732" s="149"/>
      <c r="M1732" s="623"/>
      <c r="N1732" s="626"/>
      <c r="O1732" s="150"/>
      <c r="P1732" s="151" t="s">
        <v>1474</v>
      </c>
      <c r="Q1732" s="150"/>
      <c r="R1732" s="150" t="str">
        <f t="shared" si="170"/>
        <v/>
      </c>
      <c r="S1732" s="5"/>
      <c r="T1732" s="5"/>
      <c r="U1732" s="5"/>
      <c r="V1732" s="5"/>
      <c r="W1732" s="475"/>
      <c r="X1732" s="475"/>
      <c r="Y1732" s="5"/>
      <c r="Z1732" s="5"/>
      <c r="AA1732" s="5"/>
      <c r="AC1732" s="128"/>
      <c r="AD1732" s="128"/>
      <c r="AE1732" s="128"/>
      <c r="AF1732" s="128"/>
      <c r="AG1732" s="128"/>
      <c r="AH1732" s="128"/>
      <c r="AI1732" s="128"/>
      <c r="AJ1732" s="128"/>
      <c r="AK1732" s="128"/>
      <c r="AL1732" s="128"/>
      <c r="AM1732" s="128"/>
      <c r="AN1732" s="128"/>
      <c r="AO1732" s="128"/>
      <c r="AP1732" s="128"/>
      <c r="AQ1732" s="128"/>
    </row>
    <row r="1733" spans="1:43" s="17" customFormat="1" ht="12.75" hidden="1" customHeight="1">
      <c r="A1733" s="126">
        <v>144405000</v>
      </c>
      <c r="B1733" s="72"/>
      <c r="C1733" s="144" t="s">
        <v>595</v>
      </c>
      <c r="D1733" s="132"/>
      <c r="E1733" s="145"/>
      <c r="F1733" s="146"/>
      <c r="G1733" s="147"/>
      <c r="H1733" s="148"/>
      <c r="I1733" s="158"/>
      <c r="J1733" s="146"/>
      <c r="K1733" s="146"/>
      <c r="L1733" s="149"/>
      <c r="M1733" s="623"/>
      <c r="N1733" s="626"/>
      <c r="O1733" s="36"/>
      <c r="P1733" s="151" t="s">
        <v>1474</v>
      </c>
      <c r="Q1733" s="150"/>
      <c r="R1733" s="150" t="str">
        <f t="shared" si="170"/>
        <v/>
      </c>
      <c r="S1733" s="15"/>
      <c r="T1733" s="15"/>
      <c r="U1733" s="15"/>
      <c r="V1733" s="15"/>
      <c r="W1733" s="473"/>
      <c r="X1733" s="473"/>
      <c r="Y1733" s="15"/>
      <c r="Z1733" s="15"/>
      <c r="AA1733" s="15"/>
      <c r="AC1733" s="16"/>
      <c r="AD1733" s="16"/>
      <c r="AE1733" s="16"/>
      <c r="AF1733" s="16"/>
      <c r="AG1733" s="16"/>
      <c r="AH1733" s="16"/>
      <c r="AI1733" s="16"/>
      <c r="AJ1733" s="16"/>
      <c r="AK1733" s="16"/>
      <c r="AL1733" s="16"/>
      <c r="AM1733" s="16"/>
      <c r="AN1733" s="16"/>
      <c r="AO1733" s="16"/>
      <c r="AP1733" s="16"/>
      <c r="AQ1733" s="16"/>
    </row>
    <row r="1734" spans="1:43" s="17" customFormat="1" ht="12.75" hidden="1" customHeight="1">
      <c r="A1734" s="126">
        <v>144406000</v>
      </c>
      <c r="B1734" s="72"/>
      <c r="C1734" s="144" t="s">
        <v>596</v>
      </c>
      <c r="D1734" s="46"/>
      <c r="E1734" s="145"/>
      <c r="F1734" s="146"/>
      <c r="G1734" s="147"/>
      <c r="H1734" s="148"/>
      <c r="I1734" s="158"/>
      <c r="J1734" s="146"/>
      <c r="K1734" s="146"/>
      <c r="L1734" s="149"/>
      <c r="M1734" s="623"/>
      <c r="N1734" s="626"/>
      <c r="O1734" s="36"/>
      <c r="P1734" s="151" t="s">
        <v>1474</v>
      </c>
      <c r="Q1734" s="150"/>
      <c r="R1734" s="150" t="str">
        <f t="shared" si="170"/>
        <v/>
      </c>
      <c r="S1734" s="15"/>
      <c r="T1734" s="15"/>
      <c r="U1734" s="15"/>
      <c r="V1734" s="15"/>
      <c r="W1734" s="473"/>
      <c r="X1734" s="473"/>
      <c r="Y1734" s="15"/>
      <c r="Z1734" s="15"/>
      <c r="AA1734" s="15"/>
      <c r="AC1734" s="16"/>
      <c r="AD1734" s="16"/>
      <c r="AE1734" s="16"/>
      <c r="AF1734" s="16"/>
      <c r="AG1734" s="16"/>
      <c r="AH1734" s="16"/>
      <c r="AI1734" s="16"/>
      <c r="AJ1734" s="16"/>
      <c r="AK1734" s="16"/>
      <c r="AL1734" s="16"/>
      <c r="AM1734" s="16"/>
      <c r="AN1734" s="16"/>
      <c r="AO1734" s="16"/>
      <c r="AP1734" s="16"/>
      <c r="AQ1734" s="16"/>
    </row>
    <row r="1735" spans="1:43" s="17" customFormat="1" ht="12.75" hidden="1" customHeight="1">
      <c r="A1735" s="126">
        <v>144407000</v>
      </c>
      <c r="B1735" s="72"/>
      <c r="C1735" s="144" t="s">
        <v>597</v>
      </c>
      <c r="D1735" s="46"/>
      <c r="E1735" s="145"/>
      <c r="F1735" s="146"/>
      <c r="G1735" s="147"/>
      <c r="H1735" s="148"/>
      <c r="I1735" s="158"/>
      <c r="J1735" s="146"/>
      <c r="K1735" s="146"/>
      <c r="L1735" s="149"/>
      <c r="M1735" s="623"/>
      <c r="N1735" s="626"/>
      <c r="O1735" s="36"/>
      <c r="P1735" s="151" t="s">
        <v>1474</v>
      </c>
      <c r="Q1735" s="150"/>
      <c r="R1735" s="150" t="str">
        <f t="shared" si="170"/>
        <v/>
      </c>
      <c r="S1735" s="15"/>
      <c r="T1735" s="15"/>
      <c r="U1735" s="15"/>
      <c r="V1735" s="15"/>
      <c r="W1735" s="473"/>
      <c r="X1735" s="473"/>
      <c r="Y1735" s="15"/>
      <c r="Z1735" s="15"/>
      <c r="AA1735" s="15"/>
      <c r="AC1735" s="16"/>
      <c r="AD1735" s="16"/>
      <c r="AE1735" s="16"/>
      <c r="AF1735" s="16"/>
      <c r="AG1735" s="16"/>
      <c r="AH1735" s="16"/>
      <c r="AI1735" s="16"/>
      <c r="AJ1735" s="16"/>
      <c r="AK1735" s="16"/>
      <c r="AL1735" s="16"/>
      <c r="AM1735" s="16"/>
      <c r="AN1735" s="16"/>
      <c r="AO1735" s="16"/>
      <c r="AP1735" s="16"/>
      <c r="AQ1735" s="16"/>
    </row>
    <row r="1736" spans="1:43" s="17" customFormat="1" ht="12.75" hidden="1" customHeight="1">
      <c r="A1736" s="126">
        <v>144408000</v>
      </c>
      <c r="B1736" s="72"/>
      <c r="C1736" s="144" t="s">
        <v>598</v>
      </c>
      <c r="D1736" s="46"/>
      <c r="E1736" s="145"/>
      <c r="F1736" s="146"/>
      <c r="G1736" s="147"/>
      <c r="H1736" s="148"/>
      <c r="I1736" s="158"/>
      <c r="J1736" s="146"/>
      <c r="K1736" s="146"/>
      <c r="L1736" s="149"/>
      <c r="M1736" s="623"/>
      <c r="N1736" s="626"/>
      <c r="O1736" s="36"/>
      <c r="P1736" s="151" t="s">
        <v>1474</v>
      </c>
      <c r="Q1736" s="150"/>
      <c r="R1736" s="150" t="str">
        <f t="shared" si="170"/>
        <v/>
      </c>
      <c r="S1736" s="15"/>
      <c r="T1736" s="15"/>
      <c r="U1736" s="15"/>
      <c r="V1736" s="15"/>
      <c r="W1736" s="473"/>
      <c r="X1736" s="473"/>
      <c r="Y1736" s="15"/>
      <c r="Z1736" s="15"/>
      <c r="AA1736" s="15"/>
      <c r="AC1736" s="16"/>
      <c r="AD1736" s="16"/>
      <c r="AE1736" s="16"/>
      <c r="AF1736" s="16"/>
      <c r="AG1736" s="16"/>
      <c r="AH1736" s="16"/>
      <c r="AI1736" s="16"/>
      <c r="AJ1736" s="16"/>
      <c r="AK1736" s="16"/>
      <c r="AL1736" s="16"/>
      <c r="AM1736" s="16"/>
      <c r="AN1736" s="16"/>
      <c r="AO1736" s="16"/>
      <c r="AP1736" s="16"/>
      <c r="AQ1736" s="16"/>
    </row>
    <row r="1737" spans="1:43" s="17" customFormat="1" ht="12.75" hidden="1" customHeight="1">
      <c r="A1737" s="126">
        <v>144409000</v>
      </c>
      <c r="B1737" s="72"/>
      <c r="C1737" s="144" t="s">
        <v>599</v>
      </c>
      <c r="D1737" s="46"/>
      <c r="E1737" s="145"/>
      <c r="F1737" s="146"/>
      <c r="G1737" s="147"/>
      <c r="H1737" s="148"/>
      <c r="I1737" s="158"/>
      <c r="J1737" s="146"/>
      <c r="K1737" s="146"/>
      <c r="L1737" s="149"/>
      <c r="M1737" s="623"/>
      <c r="N1737" s="626"/>
      <c r="O1737" s="36"/>
      <c r="P1737" s="51" t="s">
        <v>1474</v>
      </c>
      <c r="Q1737" s="36"/>
      <c r="R1737" s="36" t="str">
        <f t="shared" si="170"/>
        <v/>
      </c>
      <c r="S1737" s="15"/>
      <c r="T1737" s="15"/>
      <c r="U1737" s="15"/>
      <c r="V1737" s="15"/>
      <c r="W1737" s="473"/>
      <c r="X1737" s="473"/>
      <c r="Y1737" s="15"/>
      <c r="Z1737" s="15"/>
      <c r="AA1737" s="15"/>
      <c r="AC1737" s="16"/>
      <c r="AD1737" s="16"/>
      <c r="AE1737" s="16"/>
      <c r="AF1737" s="16"/>
      <c r="AG1737" s="16"/>
      <c r="AH1737" s="16"/>
      <c r="AI1737" s="16"/>
      <c r="AJ1737" s="16"/>
      <c r="AK1737" s="16"/>
      <c r="AL1737" s="16"/>
      <c r="AM1737" s="16"/>
      <c r="AN1737" s="16"/>
      <c r="AO1737" s="16"/>
      <c r="AP1737" s="16"/>
      <c r="AQ1737" s="16"/>
    </row>
    <row r="1738" spans="1:43" s="17" customFormat="1" ht="12.75" hidden="1" customHeight="1" thickBot="1">
      <c r="A1738" s="126">
        <v>144410000</v>
      </c>
      <c r="B1738" s="74"/>
      <c r="C1738" s="167" t="s">
        <v>600</v>
      </c>
      <c r="D1738" s="46"/>
      <c r="E1738" s="168"/>
      <c r="F1738" s="169"/>
      <c r="G1738" s="170"/>
      <c r="H1738" s="171"/>
      <c r="I1738" s="173"/>
      <c r="J1738" s="169"/>
      <c r="K1738" s="169"/>
      <c r="L1738" s="172"/>
      <c r="M1738" s="670"/>
      <c r="N1738" s="671"/>
      <c r="O1738" s="36"/>
      <c r="P1738" s="51" t="s">
        <v>1474</v>
      </c>
      <c r="Q1738" s="36"/>
      <c r="R1738" s="36" t="str">
        <f t="shared" si="170"/>
        <v/>
      </c>
      <c r="S1738" s="15"/>
      <c r="T1738" s="15"/>
      <c r="U1738" s="15"/>
      <c r="V1738" s="15"/>
      <c r="W1738" s="473"/>
      <c r="X1738" s="473"/>
      <c r="Y1738" s="15"/>
      <c r="Z1738" s="15"/>
      <c r="AA1738" s="15"/>
      <c r="AC1738" s="16"/>
      <c r="AD1738" s="16"/>
      <c r="AE1738" s="16"/>
      <c r="AF1738" s="16"/>
      <c r="AG1738" s="16"/>
      <c r="AH1738" s="16"/>
      <c r="AI1738" s="16"/>
      <c r="AJ1738" s="16"/>
      <c r="AK1738" s="16"/>
      <c r="AL1738" s="16"/>
      <c r="AM1738" s="16"/>
      <c r="AN1738" s="16"/>
      <c r="AO1738" s="16"/>
      <c r="AP1738" s="16"/>
      <c r="AQ1738" s="16"/>
    </row>
    <row r="1739" spans="1:43" s="17" customFormat="1" ht="12.75" customHeight="1">
      <c r="A1739" s="126"/>
      <c r="B1739" s="16"/>
      <c r="C1739" s="914" t="s">
        <v>2907</v>
      </c>
      <c r="D1739" s="914"/>
      <c r="E1739" s="914"/>
      <c r="F1739" s="914"/>
      <c r="G1739" s="914"/>
      <c r="H1739" s="914"/>
      <c r="I1739" s="914"/>
      <c r="J1739" s="914"/>
      <c r="K1739" s="914"/>
      <c r="L1739" s="914"/>
      <c r="M1739" s="914"/>
      <c r="N1739" s="914"/>
      <c r="O1739" s="36"/>
      <c r="P1739" s="51"/>
      <c r="Q1739" s="36"/>
      <c r="R1739" s="36"/>
      <c r="S1739" s="15"/>
      <c r="T1739" s="15"/>
      <c r="U1739" s="15"/>
      <c r="V1739" s="15"/>
      <c r="W1739" s="473"/>
      <c r="X1739" s="473"/>
      <c r="Y1739" s="15"/>
      <c r="Z1739" s="15"/>
      <c r="AA1739" s="15"/>
      <c r="AC1739" s="16"/>
      <c r="AD1739" s="16"/>
      <c r="AE1739" s="16"/>
      <c r="AF1739" s="16"/>
      <c r="AG1739" s="16"/>
      <c r="AH1739" s="16"/>
      <c r="AI1739" s="16"/>
      <c r="AJ1739" s="16"/>
      <c r="AK1739" s="16"/>
      <c r="AL1739" s="16"/>
      <c r="AM1739" s="16"/>
      <c r="AN1739" s="16"/>
      <c r="AO1739" s="16"/>
      <c r="AP1739" s="16"/>
      <c r="AQ1739" s="16"/>
    </row>
    <row r="1740" spans="1:43" s="17" customFormat="1" ht="12.75" customHeight="1" thickBot="1">
      <c r="A1740" s="126"/>
      <c r="B1740" s="16"/>
      <c r="C1740" s="249"/>
      <c r="D1740" s="62"/>
      <c r="E1740" s="250"/>
      <c r="F1740" s="250"/>
      <c r="G1740" s="250"/>
      <c r="H1740" s="251"/>
      <c r="I1740" s="250"/>
      <c r="J1740" s="250"/>
      <c r="K1740" s="250"/>
      <c r="L1740" s="250"/>
      <c r="M1740" s="718"/>
      <c r="N1740" s="718"/>
      <c r="O1740" s="36"/>
      <c r="P1740" s="51"/>
      <c r="Q1740" s="36"/>
      <c r="R1740" s="36"/>
      <c r="S1740" s="15"/>
      <c r="T1740" s="15"/>
      <c r="U1740" s="15"/>
      <c r="V1740" s="15"/>
      <c r="W1740" s="473"/>
      <c r="X1740" s="473"/>
      <c r="Y1740" s="15"/>
      <c r="Z1740" s="15"/>
      <c r="AA1740" s="15"/>
      <c r="AC1740" s="16"/>
      <c r="AD1740" s="16">
        <f>SUM(AD396:AD1533)</f>
        <v>1138</v>
      </c>
      <c r="AE1740" s="16"/>
      <c r="AF1740" s="16"/>
      <c r="AG1740" s="16"/>
      <c r="AH1740" s="16"/>
      <c r="AI1740" s="16"/>
      <c r="AJ1740" s="16"/>
      <c r="AK1740" s="16"/>
      <c r="AL1740" s="16"/>
      <c r="AM1740" s="16"/>
      <c r="AN1740" s="16"/>
      <c r="AO1740" s="16"/>
      <c r="AP1740" s="16"/>
      <c r="AQ1740" s="16"/>
    </row>
    <row r="1741" spans="1:43" s="17" customFormat="1" ht="12.75" hidden="1" customHeight="1">
      <c r="A1741" s="126"/>
      <c r="B1741" s="16"/>
      <c r="C1741" s="249"/>
      <c r="D1741" s="62"/>
      <c r="E1741" s="250"/>
      <c r="F1741" s="250"/>
      <c r="G1741" s="250"/>
      <c r="H1741" s="251"/>
      <c r="I1741" s="250"/>
      <c r="J1741" s="250"/>
      <c r="K1741" s="250"/>
      <c r="L1741" s="250"/>
      <c r="M1741" s="718"/>
      <c r="N1741" s="718"/>
      <c r="O1741" s="36"/>
      <c r="P1741" s="51"/>
      <c r="Q1741" s="36"/>
      <c r="R1741" s="36"/>
      <c r="S1741" s="15"/>
      <c r="T1741" s="15"/>
      <c r="U1741" s="15"/>
      <c r="V1741" s="15"/>
      <c r="W1741" s="473"/>
      <c r="X1741" s="473"/>
      <c r="Y1741" s="15"/>
      <c r="Z1741" s="15"/>
      <c r="AA1741" s="15"/>
      <c r="AC1741" s="16"/>
      <c r="AD1741" s="16"/>
      <c r="AE1741" s="16"/>
      <c r="AF1741" s="16"/>
      <c r="AG1741" s="16"/>
      <c r="AH1741" s="16"/>
      <c r="AI1741" s="16"/>
      <c r="AJ1741" s="16"/>
      <c r="AK1741" s="16"/>
      <c r="AL1741" s="16"/>
      <c r="AM1741" s="16"/>
      <c r="AN1741" s="16"/>
      <c r="AO1741" s="16"/>
      <c r="AP1741" s="16"/>
      <c r="AQ1741" s="16"/>
    </row>
    <row r="1742" spans="1:43" s="17" customFormat="1" ht="12.75" hidden="1" customHeight="1">
      <c r="A1742" s="126"/>
      <c r="B1742" s="16"/>
      <c r="C1742" s="249"/>
      <c r="D1742" s="62"/>
      <c r="E1742" s="250"/>
      <c r="F1742" s="250"/>
      <c r="G1742" s="250"/>
      <c r="H1742" s="251"/>
      <c r="I1742" s="250"/>
      <c r="J1742" s="250"/>
      <c r="K1742" s="250"/>
      <c r="L1742" s="250"/>
      <c r="M1742" s="718"/>
      <c r="N1742" s="718"/>
      <c r="O1742" s="36"/>
      <c r="P1742" s="51"/>
      <c r="Q1742" s="36"/>
      <c r="R1742" s="36"/>
      <c r="S1742" s="15"/>
      <c r="T1742" s="15"/>
      <c r="U1742" s="15"/>
      <c r="V1742" s="15"/>
      <c r="W1742" s="473"/>
      <c r="X1742" s="473"/>
      <c r="Y1742" s="15"/>
      <c r="Z1742" s="15"/>
      <c r="AA1742" s="15"/>
      <c r="AC1742" s="16"/>
      <c r="AD1742" s="16"/>
      <c r="AE1742" s="16"/>
      <c r="AF1742" s="16"/>
      <c r="AG1742" s="16"/>
      <c r="AH1742" s="16"/>
      <c r="AI1742" s="16"/>
      <c r="AJ1742" s="16"/>
      <c r="AK1742" s="16"/>
      <c r="AL1742" s="16"/>
      <c r="AM1742" s="16"/>
      <c r="AN1742" s="16"/>
      <c r="AO1742" s="16"/>
      <c r="AP1742" s="16"/>
      <c r="AQ1742" s="16"/>
    </row>
    <row r="1743" spans="1:43" ht="15.75" thickBot="1">
      <c r="B1743" s="126"/>
      <c r="C1743" s="900" t="s">
        <v>137</v>
      </c>
      <c r="D1743" s="901"/>
      <c r="E1743" s="902"/>
      <c r="F1743" s="252"/>
      <c r="G1743" s="252"/>
      <c r="H1743" s="253"/>
      <c r="I1743" s="254"/>
      <c r="J1743" s="254"/>
      <c r="K1743" s="254"/>
      <c r="L1743" s="254"/>
      <c r="W1743" s="479"/>
      <c r="X1743" s="479"/>
      <c r="AD1743" s="2">
        <v>9</v>
      </c>
    </row>
    <row r="1744" spans="1:43" ht="15">
      <c r="B1744" s="126"/>
      <c r="C1744" s="119" t="s">
        <v>138</v>
      </c>
      <c r="D1744" s="101"/>
      <c r="E1744" s="102">
        <f>R4</f>
        <v>9</v>
      </c>
      <c r="F1744" s="252"/>
      <c r="G1744" s="252"/>
      <c r="H1744" s="253"/>
      <c r="I1744" s="254"/>
      <c r="J1744" s="254"/>
      <c r="K1744" s="254"/>
      <c r="L1744" s="254"/>
      <c r="W1744" s="479"/>
      <c r="X1744" s="479"/>
      <c r="AD1744" s="2">
        <v>41</v>
      </c>
    </row>
    <row r="1745" spans="2:30" ht="15">
      <c r="B1745" s="126"/>
      <c r="C1745" s="120" t="s">
        <v>139</v>
      </c>
      <c r="D1745" s="94"/>
      <c r="E1745" s="98">
        <f>R5</f>
        <v>42</v>
      </c>
      <c r="F1745" s="252"/>
      <c r="G1745" s="252"/>
      <c r="H1745" s="253"/>
      <c r="I1745" s="254"/>
      <c r="J1745" s="254"/>
      <c r="K1745" s="254"/>
      <c r="L1745" s="254"/>
      <c r="W1745" s="479"/>
      <c r="X1745" s="479"/>
      <c r="AD1745" s="2">
        <v>49</v>
      </c>
    </row>
    <row r="1746" spans="2:30" ht="15">
      <c r="B1746" s="126"/>
      <c r="C1746" s="120" t="s">
        <v>140</v>
      </c>
      <c r="D1746" s="94"/>
      <c r="E1746" s="98">
        <f>R7</f>
        <v>53</v>
      </c>
      <c r="F1746" s="252"/>
      <c r="G1746" s="252"/>
      <c r="H1746" s="253"/>
      <c r="I1746" s="254"/>
      <c r="J1746" s="254"/>
      <c r="K1746" s="254"/>
      <c r="L1746" s="254"/>
      <c r="W1746" s="479"/>
      <c r="X1746" s="479"/>
      <c r="AD1746" s="2">
        <f>+AD1740-AD1743-AD1744-AD1745</f>
        <v>1039</v>
      </c>
    </row>
    <row r="1747" spans="2:30" ht="15">
      <c r="B1747" s="126"/>
      <c r="C1747" s="120" t="s">
        <v>141</v>
      </c>
      <c r="D1747" s="94"/>
      <c r="E1747" s="98">
        <f>R6</f>
        <v>492</v>
      </c>
      <c r="F1747" s="252"/>
      <c r="G1747" s="749" t="s">
        <v>1148</v>
      </c>
      <c r="H1747" s="253"/>
      <c r="I1747" s="254"/>
      <c r="J1747" s="254"/>
      <c r="K1747" s="254"/>
      <c r="L1747" s="254"/>
    </row>
    <row r="1748" spans="2:30" ht="15.75" thickBot="1">
      <c r="B1748" s="126"/>
      <c r="C1748" s="121" t="s">
        <v>142</v>
      </c>
      <c r="D1748" s="99"/>
      <c r="E1748" s="100">
        <f>E10</f>
        <v>7488</v>
      </c>
      <c r="F1748" s="252"/>
      <c r="G1748" s="252"/>
      <c r="H1748" s="253"/>
      <c r="I1748" s="254"/>
      <c r="J1748" s="254"/>
      <c r="K1748" s="254"/>
      <c r="L1748" s="254"/>
    </row>
  </sheetData>
  <mergeCells count="74">
    <mergeCell ref="B29:C29"/>
    <mergeCell ref="B2:C2"/>
    <mergeCell ref="B4:N4"/>
    <mergeCell ref="B5:N5"/>
    <mergeCell ref="B6:N6"/>
    <mergeCell ref="B8:C9"/>
    <mergeCell ref="D8:D9"/>
    <mergeCell ref="E8:G8"/>
    <mergeCell ref="H8:H9"/>
    <mergeCell ref="I8:J8"/>
    <mergeCell ref="K8:L8"/>
    <mergeCell ref="M8:N8"/>
    <mergeCell ref="W9:X9"/>
    <mergeCell ref="Y9:Z9"/>
    <mergeCell ref="B10:C10"/>
    <mergeCell ref="B11:C11"/>
    <mergeCell ref="B259:C259"/>
    <mergeCell ref="B30:C30"/>
    <mergeCell ref="B54:C54"/>
    <mergeCell ref="B89:C89"/>
    <mergeCell ref="B110:C110"/>
    <mergeCell ref="B159:C159"/>
    <mergeCell ref="B160:C160"/>
    <mergeCell ref="B167:C167"/>
    <mergeCell ref="B197:C197"/>
    <mergeCell ref="B235:C235"/>
    <mergeCell ref="B251:C251"/>
    <mergeCell ref="B258:C258"/>
    <mergeCell ref="B544:C544"/>
    <mergeCell ref="B268:C268"/>
    <mergeCell ref="B281:C281"/>
    <mergeCell ref="B306:C306"/>
    <mergeCell ref="B339:C339"/>
    <mergeCell ref="B362:C362"/>
    <mergeCell ref="B381:C381"/>
    <mergeCell ref="B396:C396"/>
    <mergeCell ref="B397:C397"/>
    <mergeCell ref="B456:C456"/>
    <mergeCell ref="B487:C487"/>
    <mergeCell ref="B529:C529"/>
    <mergeCell ref="B728:C728"/>
    <mergeCell ref="B545:C545"/>
    <mergeCell ref="B552:C552"/>
    <mergeCell ref="B564:C564"/>
    <mergeCell ref="B580:C580"/>
    <mergeCell ref="B605:C605"/>
    <mergeCell ref="B623:C623"/>
    <mergeCell ref="B624:C624"/>
    <mergeCell ref="B643:C643"/>
    <mergeCell ref="B656:C656"/>
    <mergeCell ref="B694:C694"/>
    <mergeCell ref="B706:C706"/>
    <mergeCell ref="B1014:C1014"/>
    <mergeCell ref="B744:C744"/>
    <mergeCell ref="B745:C745"/>
    <mergeCell ref="B763:C763"/>
    <mergeCell ref="B782:C782"/>
    <mergeCell ref="B800:C800"/>
    <mergeCell ref="B806:C806"/>
    <mergeCell ref="B851:C851"/>
    <mergeCell ref="B884:C884"/>
    <mergeCell ref="B885:C885"/>
    <mergeCell ref="B934:C934"/>
    <mergeCell ref="B988:C988"/>
    <mergeCell ref="B1534:C1534"/>
    <mergeCell ref="B1655:C1655"/>
    <mergeCell ref="C1739:N1739"/>
    <mergeCell ref="C1743:E1743"/>
    <mergeCell ref="B1021:C1021"/>
    <mergeCell ref="B1171:C1171"/>
    <mergeCell ref="B1247:C1247"/>
    <mergeCell ref="B1346:C1346"/>
    <mergeCell ref="B1400:C1400"/>
    <mergeCell ref="B1455:C1455"/>
  </mergeCells>
  <conditionalFormatting sqref="C31:C53 C55:C88 C90:C109 C111:C158 C161:C166 C168:C196 C198:C234 C236:C250 C252:C257 C12:C28 C260:C267 C282:C305 C307:C338 C340:C361 C363:C380 C382:C395 C433:C455 C457:C486 C269:C280 C530:C543 C546:C551 C488:C528 C565:C579 C581:C604 C606:C622 C553:C563 C644:C655 C657:C693 C625:C642 C707:C727 C729:C743 C746:C762 C764:C781 C783:C799 C801:C805 C807:C850 C852:C883 C989:C1013 C1015:C1020 C1023:C1030 C1032:C1054 C1100:C1123 C1125:C1150 C1152:C1170 C1172 C1174:C1200 C1202:C1229 C1231:C1246 C1249:C1270 C1272:C1276 C1278:C1300 C1302:C1318 C1320:C1345 C1348:C1358 C1360:C1370 C1372:C1387 C1389:C1399 C1401 C1403:C1420 C1422:C1428 C1430:C1441 C1443:C1454 C1457:C1468 C1470:C1483 C1485:C1491 C1493:C1513 C1515:C1533 C1536:C1547 C1549:C1588 C1590:C1622 C1624:C1642 C1644:C1654 C1657:C1683 C1685:C1691 C1693:C1706 C1708:C1718 C1720:C1727 C1729:C1742 C1744:C1748 C695:C705 C398:C431 C886:C933 C935:C987 C1056:C1098">
    <cfRule type="expression" dxfId="12" priority="6" stopIfTrue="1">
      <formula>$P12="C"</formula>
    </cfRule>
    <cfRule type="expression" priority="7" stopIfTrue="1">
      <formula>$P12="M"</formula>
    </cfRule>
  </conditionalFormatting>
  <conditionalFormatting sqref="A11:A1742">
    <cfRule type="expression" dxfId="11" priority="5" stopIfTrue="1">
      <formula>R11=""</formula>
    </cfRule>
  </conditionalFormatting>
  <conditionalFormatting sqref="C1023:C1030 C1032:C1054 C1100:C1123 C1125:C1150 C1152:C1170">
    <cfRule type="expression" dxfId="10" priority="3" stopIfTrue="1">
      <formula>$P1023="C"</formula>
    </cfRule>
    <cfRule type="expression" priority="4" stopIfTrue="1">
      <formula>$P1023="M"</formula>
    </cfRule>
  </conditionalFormatting>
  <conditionalFormatting sqref="C1249:C1270 C1272:C1276 C1278:C1300 C1302:C1318 C1320:C1345 C1348:C1358 C1360:C1370 C1372:C1387 C1389:C1399 C1401 C1403:C1420 C1422:C1428 C1430:C1441 C1443:C1454 C1457:C1468 C1470:C1483 C1485:C1491 C1493:C1513 C1515:C1533">
    <cfRule type="expression" dxfId="9" priority="1" stopIfTrue="1">
      <formula>$P1249="C"</formula>
    </cfRule>
    <cfRule type="expression" priority="2" stopIfTrue="1">
      <formula>$P1249="M"</formula>
    </cfRule>
  </conditionalFormatting>
  <printOptions horizontalCentered="1"/>
  <pageMargins left="0.17" right="0.17" top="0.42" bottom="0.61" header="0.19" footer="0.36"/>
  <pageSetup paperSize="9" scale="56" fitToHeight="0" orientation="portrait" r:id="rId1"/>
  <headerFooter alignWithMargins="0">
    <oddFooter>Page &amp;P of &amp;N</oddFooter>
  </headerFooter>
  <rowBreaks count="1" manualBreakCount="1">
    <brk id="1522" min="1" max="13" man="1"/>
  </rowBreaks>
</worksheet>
</file>

<file path=xl/worksheets/sheet6.xml><?xml version="1.0" encoding="utf-8"?>
<worksheet xmlns="http://schemas.openxmlformats.org/spreadsheetml/2006/main" xmlns:r="http://schemas.openxmlformats.org/officeDocument/2006/relationships">
  <dimension ref="A1:AQ1748"/>
  <sheetViews>
    <sheetView zoomScale="80" zoomScaleNormal="80" zoomScaleSheetLayoutView="90" workbookViewId="0">
      <pane xSplit="4" ySplit="395" topLeftCell="E615" activePane="bottomRight" state="frozen"/>
      <selection pane="topRight" activeCell="E1" sqref="E1"/>
      <selection pane="bottomLeft" activeCell="A396" sqref="A396"/>
      <selection pane="bottomRight" activeCell="H1167" sqref="H1167"/>
    </sheetView>
  </sheetViews>
  <sheetFormatPr defaultRowHeight="12.75"/>
  <cols>
    <col min="1" max="1" width="10.7109375" style="126" customWidth="1"/>
    <col min="2" max="2" width="1.7109375" style="40" customWidth="1"/>
    <col min="3" max="3" width="53.7109375" style="40" bestFit="1" customWidth="1"/>
    <col min="4" max="4" width="1.28515625" style="40" hidden="1" customWidth="1"/>
    <col min="5" max="5" width="11.5703125" style="40" bestFit="1" customWidth="1"/>
    <col min="6" max="7" width="15.5703125" style="40" bestFit="1" customWidth="1"/>
    <col min="8" max="8" width="8.28515625" style="115" bestFit="1" customWidth="1"/>
    <col min="9" max="9" width="13.140625" style="43" bestFit="1" customWidth="1"/>
    <col min="10" max="10" width="13" style="43" customWidth="1"/>
    <col min="11" max="11" width="11.5703125" style="43" bestFit="1" customWidth="1"/>
    <col min="12" max="12" width="13.140625" style="43" bestFit="1" customWidth="1"/>
    <col min="13" max="13" width="13.140625" style="50" bestFit="1" customWidth="1"/>
    <col min="14" max="14" width="13.42578125" style="50" customWidth="1"/>
    <col min="15" max="15" width="1.140625" style="36" customWidth="1"/>
    <col min="16" max="16" width="3.28515625" style="51" bestFit="1" customWidth="1"/>
    <col min="17" max="17" width="3.28515625" style="36" customWidth="1"/>
    <col min="18" max="18" width="7.42578125" style="36" customWidth="1"/>
    <col min="19" max="20" width="10.140625" style="3" customWidth="1"/>
    <col min="21" max="21" width="5.28515625" style="3" customWidth="1"/>
    <col min="22" max="22" width="9.140625" style="3" customWidth="1"/>
    <col min="23" max="23" width="11.85546875" style="3" customWidth="1"/>
    <col min="24" max="24" width="13" style="3" customWidth="1"/>
    <col min="25" max="25" width="11.5703125" style="3" customWidth="1"/>
    <col min="26" max="26" width="13.140625" style="3" customWidth="1"/>
    <col min="27" max="27" width="9.140625" style="3" customWidth="1"/>
    <col min="29" max="43" width="9.140625" style="2"/>
    <col min="44" max="16384" width="9.140625" style="1"/>
  </cols>
  <sheetData>
    <row r="1" spans="1:43">
      <c r="H1" s="111"/>
      <c r="O1" s="35"/>
      <c r="P1" s="67"/>
      <c r="Q1" s="35"/>
      <c r="R1" s="35"/>
      <c r="S1" s="4"/>
      <c r="T1" s="4"/>
      <c r="U1" s="4"/>
      <c r="V1" s="4"/>
      <c r="W1" s="4"/>
      <c r="X1" s="4"/>
      <c r="Y1" s="4"/>
      <c r="Z1" s="4"/>
      <c r="AA1" s="4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</row>
    <row r="2" spans="1:43" ht="18">
      <c r="B2" s="917" t="s">
        <v>2906</v>
      </c>
      <c r="C2" s="917"/>
      <c r="D2" s="784"/>
      <c r="H2" s="111"/>
      <c r="N2" s="768" t="s">
        <v>2855</v>
      </c>
      <c r="O2" s="35"/>
      <c r="P2" s="67"/>
      <c r="Q2" s="35"/>
      <c r="R2" s="35"/>
      <c r="S2" s="4"/>
      <c r="T2" s="4"/>
      <c r="U2" s="4"/>
      <c r="V2" s="4"/>
      <c r="W2" s="4"/>
      <c r="X2" s="4"/>
      <c r="Y2" s="4"/>
      <c r="Z2" s="4"/>
      <c r="AA2" s="4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</row>
    <row r="3" spans="1:43" ht="6.75" customHeight="1">
      <c r="B3" s="41"/>
      <c r="H3" s="111"/>
      <c r="N3" s="32"/>
      <c r="O3" s="35"/>
      <c r="P3" s="67"/>
      <c r="Q3" s="35"/>
      <c r="R3" s="35"/>
      <c r="S3" s="4"/>
      <c r="T3" s="4"/>
      <c r="U3" s="4"/>
      <c r="V3" s="4"/>
      <c r="W3" s="4"/>
      <c r="X3" s="4"/>
      <c r="Y3" s="4"/>
      <c r="Z3" s="4"/>
      <c r="AA3" s="4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</row>
    <row r="4" spans="1:43" ht="20.25">
      <c r="B4" s="855" t="s">
        <v>2856</v>
      </c>
      <c r="C4" s="855"/>
      <c r="D4" s="855"/>
      <c r="E4" s="855"/>
      <c r="F4" s="855"/>
      <c r="G4" s="855"/>
      <c r="H4" s="855"/>
      <c r="I4" s="855"/>
      <c r="J4" s="855"/>
      <c r="K4" s="855"/>
      <c r="L4" s="855"/>
      <c r="M4" s="855"/>
      <c r="N4" s="855"/>
      <c r="O4" s="35"/>
      <c r="P4" s="67"/>
      <c r="R4" s="66">
        <f>COUNTIF(R$11:R$1738,"R")</f>
        <v>9</v>
      </c>
      <c r="S4" s="65" t="s">
        <v>662</v>
      </c>
      <c r="T4" s="65"/>
      <c r="U4" s="4"/>
      <c r="V4" s="4"/>
      <c r="W4" s="4"/>
      <c r="X4" s="4"/>
      <c r="Y4" s="4"/>
      <c r="Z4" s="4"/>
      <c r="AA4" s="4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</row>
    <row r="5" spans="1:43" ht="20.25">
      <c r="B5" s="855" t="s">
        <v>1448</v>
      </c>
      <c r="C5" s="855"/>
      <c r="D5" s="855"/>
      <c r="E5" s="855"/>
      <c r="F5" s="855"/>
      <c r="G5" s="855"/>
      <c r="H5" s="855"/>
      <c r="I5" s="855"/>
      <c r="J5" s="855"/>
      <c r="K5" s="855"/>
      <c r="L5" s="855"/>
      <c r="M5" s="855"/>
      <c r="N5" s="855"/>
      <c r="O5" s="35"/>
      <c r="P5" s="67"/>
      <c r="R5" s="66">
        <f>COUNTIF(R$11:R$1738,"P")</f>
        <v>42</v>
      </c>
      <c r="S5" s="65" t="s">
        <v>663</v>
      </c>
      <c r="T5" s="65"/>
      <c r="U5" s="4"/>
      <c r="V5" s="4"/>
      <c r="W5" s="4"/>
      <c r="X5" s="4"/>
      <c r="Y5" s="4"/>
      <c r="Z5" s="4"/>
      <c r="AA5" s="4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</row>
    <row r="6" spans="1:43" s="248" customFormat="1" ht="15.75">
      <c r="A6" s="126"/>
      <c r="B6" s="907" t="s">
        <v>2908</v>
      </c>
      <c r="C6" s="907"/>
      <c r="D6" s="907"/>
      <c r="E6" s="907"/>
      <c r="F6" s="907"/>
      <c r="G6" s="907"/>
      <c r="H6" s="907"/>
      <c r="I6" s="907"/>
      <c r="J6" s="907"/>
      <c r="K6" s="907"/>
      <c r="L6" s="907"/>
      <c r="M6" s="907"/>
      <c r="N6" s="907"/>
      <c r="O6" s="245"/>
      <c r="P6" s="246"/>
      <c r="Q6" s="224"/>
      <c r="R6" s="428">
        <f>COUNTIF(R$11:R$1738,"M")</f>
        <v>494</v>
      </c>
      <c r="S6" s="429" t="s">
        <v>664</v>
      </c>
      <c r="T6" s="467"/>
      <c r="U6" s="247"/>
      <c r="V6" s="247"/>
      <c r="W6" s="247"/>
      <c r="X6" s="247"/>
      <c r="Y6" s="247"/>
      <c r="Z6" s="247"/>
      <c r="AA6" s="247"/>
    </row>
    <row r="7" spans="1:43" ht="16.5" thickBot="1">
      <c r="B7" s="42"/>
      <c r="C7" s="417"/>
      <c r="D7" s="417"/>
      <c r="E7" s="417"/>
      <c r="F7" s="417"/>
      <c r="G7" s="417"/>
      <c r="H7" s="33"/>
      <c r="I7" s="417"/>
      <c r="J7" s="417"/>
      <c r="K7" s="417"/>
      <c r="L7" s="417"/>
      <c r="M7" s="689"/>
      <c r="N7" s="689"/>
      <c r="O7" s="35"/>
      <c r="P7" s="67"/>
      <c r="R7" s="428">
        <f>COUNTIF(R$11:R$1738,"C")</f>
        <v>53</v>
      </c>
      <c r="S7" s="429" t="s">
        <v>665</v>
      </c>
      <c r="T7" s="429"/>
      <c r="U7" s="4"/>
      <c r="V7" s="4"/>
      <c r="W7" s="4"/>
      <c r="X7" s="4"/>
      <c r="Y7" s="4"/>
      <c r="Z7" s="4"/>
      <c r="AA7" s="4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</row>
    <row r="8" spans="1:43" s="54" customFormat="1" ht="45" customHeight="1">
      <c r="A8" s="742"/>
      <c r="B8" s="857" t="s">
        <v>1550</v>
      </c>
      <c r="C8" s="858"/>
      <c r="D8" s="861" t="s">
        <v>1462</v>
      </c>
      <c r="E8" s="863" t="s">
        <v>1447</v>
      </c>
      <c r="F8" s="864"/>
      <c r="G8" s="865"/>
      <c r="H8" s="866" t="s">
        <v>1453</v>
      </c>
      <c r="I8" s="868" t="s">
        <v>1451</v>
      </c>
      <c r="J8" s="869"/>
      <c r="K8" s="869" t="s">
        <v>1452</v>
      </c>
      <c r="L8" s="870"/>
      <c r="M8" s="871" t="s">
        <v>1454</v>
      </c>
      <c r="N8" s="872"/>
      <c r="O8" s="52"/>
      <c r="P8" s="52"/>
      <c r="Q8" s="52"/>
      <c r="R8" s="746" t="s">
        <v>1148</v>
      </c>
      <c r="S8" s="747"/>
      <c r="T8" s="747"/>
      <c r="U8" s="52"/>
      <c r="V8" s="52"/>
      <c r="W8" s="52"/>
      <c r="X8" s="52"/>
      <c r="Y8" s="52"/>
      <c r="Z8" s="52"/>
      <c r="AA8" s="52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</row>
    <row r="9" spans="1:43" s="54" customFormat="1" ht="16.5" customHeight="1" thickBot="1">
      <c r="A9" s="742"/>
      <c r="B9" s="859"/>
      <c r="C9" s="860"/>
      <c r="D9" s="862"/>
      <c r="E9" s="55" t="s">
        <v>1444</v>
      </c>
      <c r="F9" s="56" t="s">
        <v>1445</v>
      </c>
      <c r="G9" s="785" t="s">
        <v>1446</v>
      </c>
      <c r="H9" s="867"/>
      <c r="I9" s="57" t="s">
        <v>1445</v>
      </c>
      <c r="J9" s="58" t="s">
        <v>1446</v>
      </c>
      <c r="K9" s="58" t="s">
        <v>1445</v>
      </c>
      <c r="L9" s="96" t="s">
        <v>1446</v>
      </c>
      <c r="M9" s="59" t="s">
        <v>1445</v>
      </c>
      <c r="N9" s="60" t="s">
        <v>1446</v>
      </c>
      <c r="O9" s="52"/>
      <c r="P9" s="52"/>
      <c r="Q9" s="52"/>
      <c r="R9" s="745" t="s">
        <v>1148</v>
      </c>
      <c r="S9" s="748"/>
      <c r="T9" s="748" t="s">
        <v>2903</v>
      </c>
      <c r="U9" s="747" t="s">
        <v>2901</v>
      </c>
      <c r="V9" s="747" t="s">
        <v>2902</v>
      </c>
      <c r="W9" s="873" t="s">
        <v>1463</v>
      </c>
      <c r="X9" s="873"/>
      <c r="Y9" s="874" t="s">
        <v>1450</v>
      </c>
      <c r="Z9" s="874"/>
      <c r="AA9" s="52"/>
      <c r="AC9" s="53"/>
      <c r="AD9" s="53"/>
      <c r="AE9" s="53"/>
      <c r="AF9" s="53"/>
      <c r="AG9" s="53"/>
      <c r="AH9" s="53"/>
      <c r="AI9" s="53"/>
      <c r="AJ9" s="53"/>
      <c r="AK9" s="53"/>
      <c r="AL9" s="53"/>
      <c r="AM9" s="53"/>
      <c r="AN9" s="53"/>
      <c r="AO9" s="53"/>
      <c r="AP9" s="53"/>
      <c r="AQ9" s="53"/>
    </row>
    <row r="10" spans="1:43" ht="30" customHeight="1" thickBot="1">
      <c r="B10" s="875" t="s">
        <v>1449</v>
      </c>
      <c r="C10" s="876"/>
      <c r="D10" s="45"/>
      <c r="E10" s="565">
        <f t="shared" ref="E10:N10" si="0">SUM(E11,E29,E159,E258,E396,E544,E623,E744,E884,E1021,E1171,E1247,E1346,E1400,E1455,E1534,E1655)</f>
        <v>7490</v>
      </c>
      <c r="F10" s="566">
        <f t="shared" si="0"/>
        <v>2132152</v>
      </c>
      <c r="G10" s="567">
        <f t="shared" si="0"/>
        <v>9841461</v>
      </c>
      <c r="H10" s="568">
        <f t="shared" si="0"/>
        <v>1316</v>
      </c>
      <c r="I10" s="565">
        <f t="shared" si="0"/>
        <v>82192</v>
      </c>
      <c r="J10" s="566">
        <f t="shared" si="0"/>
        <v>394493</v>
      </c>
      <c r="K10" s="567">
        <f t="shared" si="0"/>
        <v>60834</v>
      </c>
      <c r="L10" s="569">
        <f t="shared" si="0"/>
        <v>264774</v>
      </c>
      <c r="M10" s="565">
        <f t="shared" si="0"/>
        <v>143026</v>
      </c>
      <c r="N10" s="570">
        <f t="shared" si="0"/>
        <v>659267</v>
      </c>
      <c r="O10" s="37"/>
      <c r="P10" s="68"/>
      <c r="Q10" s="37"/>
      <c r="R10" s="37"/>
      <c r="S10" s="34"/>
      <c r="T10" s="474">
        <f>SUM(T403:T1533)</f>
        <v>457</v>
      </c>
      <c r="U10" s="474">
        <f>SUM(U396:U1533)</f>
        <v>49</v>
      </c>
      <c r="V10" s="767">
        <f>SUM(V397:V1739)</f>
        <v>41</v>
      </c>
      <c r="W10" s="22">
        <f>SUM(M10)</f>
        <v>143026</v>
      </c>
      <c r="X10" s="22">
        <f>SUM(N10)</f>
        <v>659267</v>
      </c>
      <c r="Y10" s="23">
        <f>+M10-W10</f>
        <v>0</v>
      </c>
      <c r="Z10" s="23">
        <f>+N10-X10</f>
        <v>0</v>
      </c>
      <c r="AD10" s="2">
        <f>SUM(AD396:AD1533)</f>
        <v>1138</v>
      </c>
      <c r="AE10" s="744">
        <f>+R4-R5-R7</f>
        <v>-86</v>
      </c>
    </row>
    <row r="11" spans="1:43" s="12" customFormat="1" ht="21.75" hidden="1" customHeight="1" thickBot="1">
      <c r="A11" s="126" t="s">
        <v>1503</v>
      </c>
      <c r="B11" s="877" t="s">
        <v>719</v>
      </c>
      <c r="C11" s="878"/>
      <c r="D11" s="61"/>
      <c r="E11" s="81">
        <f t="shared" ref="E11:N11" si="1">SUM(E12:E28)</f>
        <v>0</v>
      </c>
      <c r="F11" s="82">
        <f t="shared" si="1"/>
        <v>0</v>
      </c>
      <c r="G11" s="83">
        <f>SUM(G12:G28)</f>
        <v>0</v>
      </c>
      <c r="H11" s="113">
        <f t="shared" si="1"/>
        <v>0</v>
      </c>
      <c r="I11" s="84">
        <f t="shared" si="1"/>
        <v>0</v>
      </c>
      <c r="J11" s="82">
        <f t="shared" si="1"/>
        <v>0</v>
      </c>
      <c r="K11" s="82">
        <f t="shared" si="1"/>
        <v>0</v>
      </c>
      <c r="L11" s="83">
        <f t="shared" si="1"/>
        <v>0</v>
      </c>
      <c r="M11" s="81">
        <f t="shared" si="1"/>
        <v>0</v>
      </c>
      <c r="N11" s="85">
        <f t="shared" si="1"/>
        <v>0</v>
      </c>
      <c r="O11" s="38"/>
      <c r="P11" s="51" t="s">
        <v>1499</v>
      </c>
      <c r="Q11" s="36"/>
      <c r="R11" s="36" t="str">
        <f t="shared" ref="R11:R74" si="2">IF(SUM(E11:N11)=0,"",P11)</f>
        <v/>
      </c>
      <c r="S11" s="13"/>
      <c r="T11" s="13"/>
      <c r="U11" s="13"/>
      <c r="V11" s="13"/>
      <c r="W11" s="28">
        <f>SUM(M13:M25)</f>
        <v>0</v>
      </c>
      <c r="X11" s="28">
        <f>SUM(N13:N25)</f>
        <v>0</v>
      </c>
      <c r="Y11" s="116"/>
      <c r="Z11" s="116"/>
      <c r="AA11" s="13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</row>
    <row r="12" spans="1:43" s="17" customFormat="1" ht="12.75" hidden="1" customHeight="1">
      <c r="A12" s="126">
        <v>137501000</v>
      </c>
      <c r="B12" s="69"/>
      <c r="C12" s="202" t="s">
        <v>1465</v>
      </c>
      <c r="D12" s="46" t="s">
        <v>1455</v>
      </c>
      <c r="E12" s="258"/>
      <c r="F12" s="259"/>
      <c r="G12" s="260"/>
      <c r="H12" s="261"/>
      <c r="I12" s="262"/>
      <c r="J12" s="259"/>
      <c r="K12" s="259"/>
      <c r="L12" s="260"/>
      <c r="M12" s="319">
        <f t="shared" ref="M12:N28" si="3">I12+K12</f>
        <v>0</v>
      </c>
      <c r="N12" s="363">
        <f t="shared" si="3"/>
        <v>0</v>
      </c>
      <c r="O12" s="36"/>
      <c r="P12" s="51" t="s">
        <v>1473</v>
      </c>
      <c r="Q12" s="36"/>
      <c r="R12" s="36" t="str">
        <f t="shared" si="2"/>
        <v/>
      </c>
      <c r="S12" s="15"/>
      <c r="T12" s="15"/>
      <c r="U12" s="15"/>
      <c r="V12" s="15"/>
      <c r="W12" s="28" t="s">
        <v>1148</v>
      </c>
      <c r="X12" s="28" t="s">
        <v>1148</v>
      </c>
      <c r="Y12" s="15"/>
      <c r="Z12" s="15"/>
      <c r="AA12" s="15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</row>
    <row r="13" spans="1:43" s="17" customFormat="1" ht="12.75" hidden="1" customHeight="1">
      <c r="A13" s="126">
        <v>137601000</v>
      </c>
      <c r="B13" s="70"/>
      <c r="C13" s="203" t="s">
        <v>1522</v>
      </c>
      <c r="D13" s="46" t="s">
        <v>1456</v>
      </c>
      <c r="E13" s="264"/>
      <c r="F13" s="265"/>
      <c r="G13" s="266"/>
      <c r="H13" s="267"/>
      <c r="I13" s="268"/>
      <c r="J13" s="265"/>
      <c r="K13" s="265"/>
      <c r="L13" s="266"/>
      <c r="M13" s="288">
        <f t="shared" si="3"/>
        <v>0</v>
      </c>
      <c r="N13" s="293">
        <f t="shared" si="3"/>
        <v>0</v>
      </c>
      <c r="O13" s="36"/>
      <c r="P13" s="51" t="s">
        <v>1473</v>
      </c>
      <c r="Q13" s="36"/>
      <c r="R13" s="36" t="str">
        <f t="shared" si="2"/>
        <v/>
      </c>
      <c r="S13" s="15"/>
      <c r="T13" s="15"/>
      <c r="U13" s="15"/>
      <c r="V13" s="15"/>
      <c r="W13" s="28"/>
      <c r="X13" s="28"/>
      <c r="Y13" s="15"/>
      <c r="Z13" s="15"/>
      <c r="AA13" s="15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</row>
    <row r="14" spans="1:43" s="17" customFormat="1" ht="12.75" hidden="1" customHeight="1">
      <c r="A14" s="126">
        <v>137602000</v>
      </c>
      <c r="B14" s="70"/>
      <c r="C14" s="203" t="s">
        <v>1466</v>
      </c>
      <c r="D14" s="46"/>
      <c r="E14" s="264"/>
      <c r="F14" s="265"/>
      <c r="G14" s="266"/>
      <c r="H14" s="267"/>
      <c r="I14" s="268"/>
      <c r="J14" s="265"/>
      <c r="K14" s="265"/>
      <c r="L14" s="266"/>
      <c r="M14" s="288">
        <f t="shared" si="3"/>
        <v>0</v>
      </c>
      <c r="N14" s="293">
        <f t="shared" si="3"/>
        <v>0</v>
      </c>
      <c r="O14" s="36"/>
      <c r="P14" s="51" t="s">
        <v>1473</v>
      </c>
      <c r="Q14" s="36"/>
      <c r="R14" s="36" t="str">
        <f t="shared" si="2"/>
        <v/>
      </c>
      <c r="S14" s="15"/>
      <c r="T14" s="15"/>
      <c r="U14" s="15"/>
      <c r="V14" s="15"/>
      <c r="W14" s="28"/>
      <c r="X14" s="28"/>
      <c r="Y14" s="15"/>
      <c r="Z14" s="15"/>
      <c r="AA14" s="15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</row>
    <row r="15" spans="1:43" s="17" customFormat="1" ht="12.75" hidden="1" customHeight="1">
      <c r="A15" s="126">
        <v>137502000</v>
      </c>
      <c r="B15" s="70"/>
      <c r="C15" s="203" t="s">
        <v>1467</v>
      </c>
      <c r="D15" s="46"/>
      <c r="E15" s="264"/>
      <c r="F15" s="265"/>
      <c r="G15" s="266"/>
      <c r="H15" s="267"/>
      <c r="I15" s="268"/>
      <c r="J15" s="265"/>
      <c r="K15" s="265"/>
      <c r="L15" s="266"/>
      <c r="M15" s="288">
        <f t="shared" si="3"/>
        <v>0</v>
      </c>
      <c r="N15" s="293">
        <f t="shared" si="3"/>
        <v>0</v>
      </c>
      <c r="O15" s="36"/>
      <c r="P15" s="51" t="s">
        <v>1473</v>
      </c>
      <c r="Q15" s="36"/>
      <c r="R15" s="36" t="str">
        <f t="shared" si="2"/>
        <v/>
      </c>
      <c r="S15" s="15"/>
      <c r="T15" s="15"/>
      <c r="U15" s="15"/>
      <c r="V15" s="15"/>
      <c r="W15" s="28"/>
      <c r="X15" s="28"/>
      <c r="Y15" s="15"/>
      <c r="Z15" s="15"/>
      <c r="AA15" s="15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</row>
    <row r="16" spans="1:43" s="17" customFormat="1" ht="12.75" hidden="1" customHeight="1">
      <c r="A16" s="126">
        <v>137401000</v>
      </c>
      <c r="B16" s="70"/>
      <c r="C16" s="203" t="s">
        <v>1523</v>
      </c>
      <c r="D16" s="46"/>
      <c r="E16" s="264"/>
      <c r="F16" s="265"/>
      <c r="G16" s="266"/>
      <c r="H16" s="267"/>
      <c r="I16" s="268"/>
      <c r="J16" s="265"/>
      <c r="K16" s="265"/>
      <c r="L16" s="266"/>
      <c r="M16" s="288">
        <f t="shared" si="3"/>
        <v>0</v>
      </c>
      <c r="N16" s="293">
        <f t="shared" si="3"/>
        <v>0</v>
      </c>
      <c r="O16" s="36"/>
      <c r="P16" s="51" t="s">
        <v>1473</v>
      </c>
      <c r="Q16" s="36"/>
      <c r="R16" s="36" t="str">
        <f t="shared" si="2"/>
        <v/>
      </c>
      <c r="S16" s="15"/>
      <c r="T16" s="15"/>
      <c r="U16" s="15"/>
      <c r="V16" s="15"/>
      <c r="W16" s="28"/>
      <c r="X16" s="28"/>
      <c r="Y16" s="15"/>
      <c r="Z16" s="15"/>
      <c r="AA16" s="15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</row>
    <row r="17" spans="1:43" s="17" customFormat="1" ht="12.75" hidden="1" customHeight="1">
      <c r="A17" s="126" t="s">
        <v>1464</v>
      </c>
      <c r="B17" s="70"/>
      <c r="C17" s="203" t="s">
        <v>1524</v>
      </c>
      <c r="D17" s="46"/>
      <c r="E17" s="264"/>
      <c r="F17" s="265"/>
      <c r="G17" s="266"/>
      <c r="H17" s="267"/>
      <c r="I17" s="268"/>
      <c r="J17" s="265"/>
      <c r="K17" s="265"/>
      <c r="L17" s="266"/>
      <c r="M17" s="288">
        <f t="shared" si="3"/>
        <v>0</v>
      </c>
      <c r="N17" s="293">
        <f t="shared" si="3"/>
        <v>0</v>
      </c>
      <c r="O17" s="36"/>
      <c r="P17" s="51" t="s">
        <v>1473</v>
      </c>
      <c r="Q17" s="36"/>
      <c r="R17" s="36" t="str">
        <f t="shared" si="2"/>
        <v/>
      </c>
      <c r="S17" s="15"/>
      <c r="T17" s="15"/>
      <c r="U17" s="15"/>
      <c r="V17" s="15"/>
      <c r="W17" s="28"/>
      <c r="X17" s="28"/>
      <c r="Y17" s="15"/>
      <c r="Z17" s="15"/>
      <c r="AA17" s="15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</row>
    <row r="18" spans="1:43" s="17" customFormat="1" ht="12.75" hidden="1" customHeight="1">
      <c r="A18" s="126">
        <v>137402000</v>
      </c>
      <c r="B18" s="70"/>
      <c r="C18" s="203" t="s">
        <v>1468</v>
      </c>
      <c r="D18" s="46"/>
      <c r="E18" s="264"/>
      <c r="F18" s="265"/>
      <c r="G18" s="266"/>
      <c r="H18" s="267"/>
      <c r="I18" s="268"/>
      <c r="J18" s="265"/>
      <c r="K18" s="265"/>
      <c r="L18" s="266"/>
      <c r="M18" s="288">
        <f t="shared" si="3"/>
        <v>0</v>
      </c>
      <c r="N18" s="293">
        <f t="shared" si="3"/>
        <v>0</v>
      </c>
      <c r="O18" s="36"/>
      <c r="P18" s="51" t="s">
        <v>1473</v>
      </c>
      <c r="Q18" s="36"/>
      <c r="R18" s="36" t="str">
        <f t="shared" si="2"/>
        <v/>
      </c>
      <c r="S18" s="15"/>
      <c r="T18" s="15"/>
      <c r="U18" s="15"/>
      <c r="V18" s="15"/>
      <c r="W18" s="28"/>
      <c r="X18" s="28"/>
      <c r="Y18" s="15"/>
      <c r="Z18" s="15"/>
      <c r="AA18" s="15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</row>
    <row r="19" spans="1:43" s="17" customFormat="1" ht="12.75" hidden="1" customHeight="1">
      <c r="A19" s="126">
        <v>137603000</v>
      </c>
      <c r="B19" s="70"/>
      <c r="C19" s="203" t="s">
        <v>1525</v>
      </c>
      <c r="D19" s="46"/>
      <c r="E19" s="264"/>
      <c r="F19" s="265"/>
      <c r="G19" s="266"/>
      <c r="H19" s="267"/>
      <c r="I19" s="268"/>
      <c r="J19" s="265"/>
      <c r="K19" s="265"/>
      <c r="L19" s="266"/>
      <c r="M19" s="288">
        <f t="shared" si="3"/>
        <v>0</v>
      </c>
      <c r="N19" s="293">
        <f t="shared" si="3"/>
        <v>0</v>
      </c>
      <c r="O19" s="36"/>
      <c r="P19" s="51" t="s">
        <v>1473</v>
      </c>
      <c r="Q19" s="36"/>
      <c r="R19" s="36" t="str">
        <f t="shared" si="2"/>
        <v/>
      </c>
      <c r="S19" s="15"/>
      <c r="T19" s="15"/>
      <c r="U19" s="15"/>
      <c r="V19" s="15"/>
      <c r="W19" s="28"/>
      <c r="X19" s="28"/>
      <c r="Y19" s="15"/>
      <c r="Z19" s="15"/>
      <c r="AA19" s="15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</row>
    <row r="20" spans="1:43" s="17" customFormat="1" ht="12.75" hidden="1" customHeight="1">
      <c r="A20" s="126">
        <v>137503000</v>
      </c>
      <c r="B20" s="70"/>
      <c r="C20" s="203" t="s">
        <v>1526</v>
      </c>
      <c r="D20" s="46"/>
      <c r="E20" s="264"/>
      <c r="F20" s="265"/>
      <c r="G20" s="266"/>
      <c r="H20" s="267"/>
      <c r="I20" s="268"/>
      <c r="J20" s="268"/>
      <c r="K20" s="265"/>
      <c r="L20" s="266"/>
      <c r="M20" s="288">
        <f t="shared" si="3"/>
        <v>0</v>
      </c>
      <c r="N20" s="293">
        <f t="shared" si="3"/>
        <v>0</v>
      </c>
      <c r="O20" s="36"/>
      <c r="P20" s="51" t="s">
        <v>1473</v>
      </c>
      <c r="Q20" s="36"/>
      <c r="R20" s="36" t="str">
        <f t="shared" si="2"/>
        <v/>
      </c>
      <c r="S20" s="15"/>
      <c r="T20" s="15"/>
      <c r="U20" s="15"/>
      <c r="V20" s="15"/>
      <c r="W20" s="28"/>
      <c r="X20" s="28"/>
      <c r="Y20" s="15"/>
      <c r="Z20" s="15"/>
      <c r="AA20" s="15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</row>
    <row r="21" spans="1:43" s="17" customFormat="1" ht="12.75" hidden="1" customHeight="1">
      <c r="A21" s="126">
        <v>137604000</v>
      </c>
      <c r="B21" s="70"/>
      <c r="C21" s="203" t="s">
        <v>1469</v>
      </c>
      <c r="D21" s="46"/>
      <c r="E21" s="264"/>
      <c r="F21" s="265"/>
      <c r="G21" s="266"/>
      <c r="H21" s="267"/>
      <c r="I21" s="268"/>
      <c r="J21" s="265"/>
      <c r="K21" s="265"/>
      <c r="L21" s="266"/>
      <c r="M21" s="288">
        <f t="shared" si="3"/>
        <v>0</v>
      </c>
      <c r="N21" s="293">
        <f t="shared" si="3"/>
        <v>0</v>
      </c>
      <c r="O21" s="36"/>
      <c r="P21" s="51" t="s">
        <v>1473</v>
      </c>
      <c r="Q21" s="36"/>
      <c r="R21" s="36" t="str">
        <f t="shared" si="2"/>
        <v/>
      </c>
      <c r="S21" s="15"/>
      <c r="T21" s="15"/>
      <c r="U21" s="15"/>
      <c r="V21" s="15"/>
      <c r="W21" s="28"/>
      <c r="X21" s="28"/>
      <c r="Y21" s="15"/>
      <c r="Z21" s="15"/>
      <c r="AA21" s="15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</row>
    <row r="22" spans="1:43" s="17" customFormat="1" ht="12.75" hidden="1" customHeight="1">
      <c r="A22" s="126">
        <v>137605000</v>
      </c>
      <c r="B22" s="70"/>
      <c r="C22" s="203" t="s">
        <v>1527</v>
      </c>
      <c r="D22" s="46"/>
      <c r="E22" s="264"/>
      <c r="F22" s="265"/>
      <c r="G22" s="266"/>
      <c r="H22" s="267"/>
      <c r="I22" s="268"/>
      <c r="J22" s="265"/>
      <c r="K22" s="265"/>
      <c r="L22" s="266"/>
      <c r="M22" s="288">
        <f t="shared" si="3"/>
        <v>0</v>
      </c>
      <c r="N22" s="293">
        <f t="shared" si="3"/>
        <v>0</v>
      </c>
      <c r="O22" s="36"/>
      <c r="P22" s="51" t="s">
        <v>1473</v>
      </c>
      <c r="Q22" s="36"/>
      <c r="R22" s="36" t="str">
        <f t="shared" si="2"/>
        <v/>
      </c>
      <c r="S22" s="15"/>
      <c r="T22" s="15"/>
      <c r="U22" s="15"/>
      <c r="V22" s="15"/>
      <c r="W22" s="28"/>
      <c r="X22" s="28"/>
      <c r="Y22" s="15"/>
      <c r="Z22" s="15"/>
      <c r="AA22" s="15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</row>
    <row r="23" spans="1:43" s="17" customFormat="1" ht="12.75" hidden="1" customHeight="1">
      <c r="A23" s="126">
        <v>137403000</v>
      </c>
      <c r="B23" s="70"/>
      <c r="C23" s="203" t="s">
        <v>1528</v>
      </c>
      <c r="D23" s="46"/>
      <c r="E23" s="264"/>
      <c r="F23" s="265"/>
      <c r="G23" s="266"/>
      <c r="H23" s="267"/>
      <c r="I23" s="268"/>
      <c r="J23" s="265"/>
      <c r="K23" s="265"/>
      <c r="L23" s="266"/>
      <c r="M23" s="288">
        <f t="shared" si="3"/>
        <v>0</v>
      </c>
      <c r="N23" s="293">
        <f t="shared" si="3"/>
        <v>0</v>
      </c>
      <c r="O23" s="36"/>
      <c r="P23" s="51" t="s">
        <v>1473</v>
      </c>
      <c r="Q23" s="36"/>
      <c r="R23" s="36" t="str">
        <f t="shared" si="2"/>
        <v/>
      </c>
      <c r="S23" s="15"/>
      <c r="T23" s="15"/>
      <c r="U23" s="15"/>
      <c r="V23" s="15"/>
      <c r="W23" s="28"/>
      <c r="X23" s="28"/>
      <c r="Y23" s="15"/>
      <c r="Z23" s="15"/>
      <c r="AA23" s="15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</row>
    <row r="24" spans="1:43" s="17" customFormat="1" ht="12.75" hidden="1" customHeight="1">
      <c r="A24" s="126">
        <v>137606000</v>
      </c>
      <c r="B24" s="70"/>
      <c r="C24" s="203" t="s">
        <v>1470</v>
      </c>
      <c r="D24" s="46"/>
      <c r="E24" s="264"/>
      <c r="F24" s="265"/>
      <c r="G24" s="266"/>
      <c r="H24" s="267"/>
      <c r="I24" s="268"/>
      <c r="J24" s="268"/>
      <c r="K24" s="265"/>
      <c r="L24" s="266"/>
      <c r="M24" s="288">
        <f t="shared" si="3"/>
        <v>0</v>
      </c>
      <c r="N24" s="293">
        <f t="shared" si="3"/>
        <v>0</v>
      </c>
      <c r="O24" s="36"/>
      <c r="P24" s="51" t="s">
        <v>1474</v>
      </c>
      <c r="Q24" s="36"/>
      <c r="R24" s="36" t="str">
        <f t="shared" si="2"/>
        <v/>
      </c>
      <c r="S24" s="15"/>
      <c r="T24" s="15"/>
      <c r="U24" s="15"/>
      <c r="V24" s="15"/>
      <c r="W24" s="28"/>
      <c r="X24" s="28"/>
      <c r="Y24" s="15"/>
      <c r="Z24" s="15"/>
      <c r="AA24" s="15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</row>
    <row r="25" spans="1:43" s="17" customFormat="1" ht="12.75" hidden="1" customHeight="1">
      <c r="A25" s="126">
        <v>137404000</v>
      </c>
      <c r="B25" s="70"/>
      <c r="C25" s="203" t="s">
        <v>1471</v>
      </c>
      <c r="D25" s="46"/>
      <c r="E25" s="264"/>
      <c r="F25" s="265"/>
      <c r="G25" s="266"/>
      <c r="H25" s="267"/>
      <c r="I25" s="268"/>
      <c r="J25" s="265"/>
      <c r="K25" s="265"/>
      <c r="L25" s="266"/>
      <c r="M25" s="288">
        <f t="shared" si="3"/>
        <v>0</v>
      </c>
      <c r="N25" s="293">
        <f t="shared" si="3"/>
        <v>0</v>
      </c>
      <c r="O25" s="36"/>
      <c r="P25" s="51" t="s">
        <v>1473</v>
      </c>
      <c r="Q25" s="36"/>
      <c r="R25" s="36" t="str">
        <f t="shared" si="2"/>
        <v/>
      </c>
      <c r="S25" s="15"/>
      <c r="T25" s="15"/>
      <c r="U25" s="15"/>
      <c r="V25" s="15"/>
      <c r="W25" s="28"/>
      <c r="X25" s="28"/>
      <c r="Y25" s="15"/>
      <c r="Z25" s="15"/>
      <c r="AA25" s="15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</row>
    <row r="26" spans="1:43" s="17" customFormat="1" ht="12.75" hidden="1" customHeight="1">
      <c r="A26" s="126">
        <v>137405000</v>
      </c>
      <c r="B26" s="70"/>
      <c r="C26" s="203" t="s">
        <v>1472</v>
      </c>
      <c r="D26" s="46"/>
      <c r="E26" s="264"/>
      <c r="F26" s="265"/>
      <c r="G26" s="266"/>
      <c r="H26" s="267"/>
      <c r="I26" s="268"/>
      <c r="J26" s="268"/>
      <c r="K26" s="265"/>
      <c r="L26" s="266"/>
      <c r="M26" s="288">
        <f t="shared" si="3"/>
        <v>0</v>
      </c>
      <c r="N26" s="293">
        <f t="shared" si="3"/>
        <v>0</v>
      </c>
      <c r="O26" s="36"/>
      <c r="P26" s="51" t="s">
        <v>1473</v>
      </c>
      <c r="Q26" s="36"/>
      <c r="R26" s="36" t="str">
        <f t="shared" si="2"/>
        <v/>
      </c>
      <c r="S26" s="15"/>
      <c r="T26" s="15"/>
      <c r="U26" s="15"/>
      <c r="V26" s="15"/>
      <c r="W26" s="28"/>
      <c r="X26" s="28"/>
      <c r="Y26" s="15"/>
      <c r="Z26" s="15"/>
      <c r="AA26" s="15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</row>
    <row r="27" spans="1:43" s="17" customFormat="1" ht="12.75" hidden="1" customHeight="1">
      <c r="A27" s="126">
        <v>137607000</v>
      </c>
      <c r="B27" s="72"/>
      <c r="C27" s="124" t="s">
        <v>1529</v>
      </c>
      <c r="D27" s="46"/>
      <c r="E27" s="264"/>
      <c r="F27" s="265"/>
      <c r="G27" s="266"/>
      <c r="H27" s="267"/>
      <c r="I27" s="268"/>
      <c r="J27" s="265"/>
      <c r="K27" s="265"/>
      <c r="L27" s="266"/>
      <c r="M27" s="288">
        <f t="shared" si="3"/>
        <v>0</v>
      </c>
      <c r="N27" s="293">
        <f t="shared" si="3"/>
        <v>0</v>
      </c>
      <c r="O27" s="36"/>
      <c r="P27" s="51" t="s">
        <v>1473</v>
      </c>
      <c r="Q27" s="36"/>
      <c r="R27" s="36" t="str">
        <f t="shared" si="2"/>
        <v/>
      </c>
      <c r="S27" s="15"/>
      <c r="T27" s="15"/>
      <c r="U27" s="15"/>
      <c r="V27" s="15"/>
      <c r="W27" s="28"/>
      <c r="X27" s="28"/>
      <c r="Y27" s="15"/>
      <c r="Z27" s="15"/>
      <c r="AA27" s="15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</row>
    <row r="28" spans="1:43" s="17" customFormat="1" ht="12.75" hidden="1" customHeight="1" thickBot="1">
      <c r="A28" s="126">
        <v>137504000</v>
      </c>
      <c r="B28" s="71"/>
      <c r="C28" s="204" t="s">
        <v>1530</v>
      </c>
      <c r="D28" s="46"/>
      <c r="E28" s="270"/>
      <c r="F28" s="271"/>
      <c r="G28" s="272"/>
      <c r="H28" s="273"/>
      <c r="I28" s="274"/>
      <c r="J28" s="271"/>
      <c r="K28" s="271"/>
      <c r="L28" s="272"/>
      <c r="M28" s="690">
        <f t="shared" si="3"/>
        <v>0</v>
      </c>
      <c r="N28" s="691">
        <f t="shared" si="3"/>
        <v>0</v>
      </c>
      <c r="O28" s="36"/>
      <c r="P28" s="51" t="s">
        <v>1473</v>
      </c>
      <c r="Q28" s="36"/>
      <c r="R28" s="36" t="str">
        <f t="shared" si="2"/>
        <v/>
      </c>
      <c r="S28" s="15"/>
      <c r="T28" s="15"/>
      <c r="U28" s="15"/>
      <c r="V28" s="15"/>
      <c r="W28" s="28"/>
      <c r="X28" s="28"/>
      <c r="Y28" s="15"/>
      <c r="Z28" s="15"/>
      <c r="AA28" s="15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</row>
    <row r="29" spans="1:43" s="12" customFormat="1" ht="34.5" hidden="1" customHeight="1" thickBot="1">
      <c r="A29" s="126" t="s">
        <v>1502</v>
      </c>
      <c r="B29" s="852" t="s">
        <v>625</v>
      </c>
      <c r="C29" s="853"/>
      <c r="D29" s="47"/>
      <c r="E29" s="86">
        <f t="shared" ref="E29:N29" si="4">SUM(E30,E54,E89,E110)</f>
        <v>0</v>
      </c>
      <c r="F29" s="87">
        <f t="shared" si="4"/>
        <v>0</v>
      </c>
      <c r="G29" s="88">
        <f t="shared" si="4"/>
        <v>0</v>
      </c>
      <c r="H29" s="279">
        <f t="shared" si="4"/>
        <v>0</v>
      </c>
      <c r="I29" s="280">
        <f t="shared" si="4"/>
        <v>0</v>
      </c>
      <c r="J29" s="277">
        <f t="shared" si="4"/>
        <v>0</v>
      </c>
      <c r="K29" s="277">
        <f t="shared" si="4"/>
        <v>0</v>
      </c>
      <c r="L29" s="278">
        <f t="shared" si="4"/>
        <v>0</v>
      </c>
      <c r="M29" s="276">
        <f t="shared" si="4"/>
        <v>0</v>
      </c>
      <c r="N29" s="281">
        <f t="shared" si="4"/>
        <v>0</v>
      </c>
      <c r="O29" s="38"/>
      <c r="P29" s="51" t="s">
        <v>1499</v>
      </c>
      <c r="Q29" s="36"/>
      <c r="R29" s="36" t="str">
        <f t="shared" si="2"/>
        <v/>
      </c>
      <c r="S29" s="13"/>
      <c r="T29" s="13"/>
      <c r="U29" s="13"/>
      <c r="V29" s="13"/>
      <c r="W29" s="27"/>
      <c r="X29" s="13"/>
      <c r="Y29" s="13"/>
      <c r="Z29" s="13"/>
      <c r="AA29" s="13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</row>
    <row r="30" spans="1:43" s="7" customFormat="1" ht="15.75" hidden="1" customHeight="1">
      <c r="A30" s="126" t="s">
        <v>1501</v>
      </c>
      <c r="B30" s="881" t="s">
        <v>1498</v>
      </c>
      <c r="C30" s="882"/>
      <c r="D30" s="48"/>
      <c r="E30" s="282">
        <f t="shared" ref="E30:N30" si="5">SUM(E31:E53)</f>
        <v>0</v>
      </c>
      <c r="F30" s="283">
        <f>SUM(F31:F53)</f>
        <v>0</v>
      </c>
      <c r="G30" s="284">
        <f t="shared" si="5"/>
        <v>0</v>
      </c>
      <c r="H30" s="285">
        <f t="shared" si="5"/>
        <v>0</v>
      </c>
      <c r="I30" s="286">
        <f t="shared" si="5"/>
        <v>0</v>
      </c>
      <c r="J30" s="283">
        <f t="shared" si="5"/>
        <v>0</v>
      </c>
      <c r="K30" s="283">
        <f t="shared" si="5"/>
        <v>0</v>
      </c>
      <c r="L30" s="284">
        <f t="shared" si="5"/>
        <v>0</v>
      </c>
      <c r="M30" s="282">
        <f t="shared" si="5"/>
        <v>0</v>
      </c>
      <c r="N30" s="287">
        <f t="shared" si="5"/>
        <v>0</v>
      </c>
      <c r="O30" s="39"/>
      <c r="P30" s="51" t="s">
        <v>1500</v>
      </c>
      <c r="Q30" s="36"/>
      <c r="R30" s="36" t="str">
        <f t="shared" si="2"/>
        <v/>
      </c>
      <c r="S30" s="8"/>
      <c r="T30" s="8"/>
      <c r="U30" s="8"/>
      <c r="V30" s="8"/>
      <c r="W30" s="29">
        <f>SUM(M31:M53)</f>
        <v>0</v>
      </c>
      <c r="X30" s="29">
        <f>SUM(N31:N53)</f>
        <v>0</v>
      </c>
      <c r="Y30" s="8"/>
      <c r="Z30" s="8"/>
      <c r="AA30" s="8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</row>
    <row r="31" spans="1:43" s="129" customFormat="1" ht="12.75" hidden="1" customHeight="1">
      <c r="A31" s="126">
        <v>12812000</v>
      </c>
      <c r="B31" s="131"/>
      <c r="C31" s="144" t="s">
        <v>1475</v>
      </c>
      <c r="D31" s="132"/>
      <c r="E31" s="264"/>
      <c r="F31" s="265"/>
      <c r="G31" s="266"/>
      <c r="H31" s="267"/>
      <c r="I31" s="268"/>
      <c r="J31" s="265"/>
      <c r="K31" s="265"/>
      <c r="L31" s="266"/>
      <c r="M31" s="288"/>
      <c r="N31" s="293"/>
      <c r="O31" s="150"/>
      <c r="P31" s="151" t="s">
        <v>1473</v>
      </c>
      <c r="Q31" s="150"/>
      <c r="R31" s="150" t="str">
        <f t="shared" si="2"/>
        <v/>
      </c>
      <c r="S31" s="5"/>
      <c r="T31" s="5"/>
      <c r="U31" s="5"/>
      <c r="V31" s="5"/>
      <c r="W31" s="30"/>
      <c r="X31" s="30"/>
      <c r="Y31" s="5"/>
      <c r="Z31" s="5"/>
      <c r="AA31" s="5"/>
      <c r="AC31" s="128"/>
      <c r="AD31" s="128"/>
      <c r="AE31" s="128"/>
      <c r="AF31" s="128"/>
      <c r="AG31" s="128"/>
      <c r="AH31" s="128"/>
      <c r="AI31" s="128"/>
      <c r="AJ31" s="128"/>
      <c r="AK31" s="128"/>
      <c r="AL31" s="128"/>
      <c r="AM31" s="128"/>
      <c r="AN31" s="128"/>
      <c r="AO31" s="128"/>
      <c r="AP31" s="128"/>
      <c r="AQ31" s="128"/>
    </row>
    <row r="32" spans="1:43" s="129" customFormat="1" ht="12.75" hidden="1" customHeight="1">
      <c r="A32" s="126">
        <v>12801000</v>
      </c>
      <c r="B32" s="131"/>
      <c r="C32" s="144" t="s">
        <v>1476</v>
      </c>
      <c r="D32" s="132"/>
      <c r="E32" s="264"/>
      <c r="F32" s="265"/>
      <c r="G32" s="266"/>
      <c r="H32" s="267"/>
      <c r="I32" s="268"/>
      <c r="J32" s="265"/>
      <c r="K32" s="265"/>
      <c r="L32" s="266"/>
      <c r="M32" s="288"/>
      <c r="N32" s="293"/>
      <c r="O32" s="150"/>
      <c r="P32" s="151" t="s">
        <v>1474</v>
      </c>
      <c r="Q32" s="150"/>
      <c r="R32" s="150" t="str">
        <f t="shared" si="2"/>
        <v/>
      </c>
      <c r="S32" s="5"/>
      <c r="T32" s="5"/>
      <c r="U32" s="5"/>
      <c r="V32" s="5"/>
      <c r="W32" s="30"/>
      <c r="X32" s="30"/>
      <c r="Y32" s="5"/>
      <c r="Z32" s="5"/>
      <c r="AA32" s="5"/>
      <c r="AC32" s="128"/>
      <c r="AD32" s="128"/>
      <c r="AE32" s="128"/>
      <c r="AF32" s="128"/>
      <c r="AG32" s="128"/>
      <c r="AH32" s="128"/>
      <c r="AI32" s="128"/>
      <c r="AJ32" s="128"/>
      <c r="AK32" s="128"/>
      <c r="AL32" s="128"/>
      <c r="AM32" s="128"/>
      <c r="AN32" s="128"/>
      <c r="AO32" s="128"/>
      <c r="AP32" s="128"/>
      <c r="AQ32" s="128"/>
    </row>
    <row r="33" spans="1:43" s="129" customFormat="1" ht="12.75" hidden="1" customHeight="1">
      <c r="A33" s="126">
        <v>12802000</v>
      </c>
      <c r="B33" s="131"/>
      <c r="C33" s="144" t="s">
        <v>1486</v>
      </c>
      <c r="D33" s="132"/>
      <c r="E33" s="264"/>
      <c r="F33" s="265"/>
      <c r="G33" s="266"/>
      <c r="H33" s="267"/>
      <c r="I33" s="268"/>
      <c r="J33" s="265"/>
      <c r="K33" s="265"/>
      <c r="L33" s="266"/>
      <c r="M33" s="288"/>
      <c r="N33" s="293"/>
      <c r="O33" s="150"/>
      <c r="P33" s="151" t="s">
        <v>1474</v>
      </c>
      <c r="Q33" s="150"/>
      <c r="R33" s="150" t="str">
        <f t="shared" si="2"/>
        <v/>
      </c>
      <c r="S33" s="5"/>
      <c r="T33" s="5"/>
      <c r="U33" s="5"/>
      <c r="V33" s="5"/>
      <c r="W33" s="30"/>
      <c r="X33" s="30"/>
      <c r="Y33" s="5"/>
      <c r="Z33" s="5"/>
      <c r="AA33" s="5"/>
      <c r="AC33" s="128"/>
      <c r="AD33" s="128"/>
      <c r="AE33" s="128"/>
      <c r="AF33" s="128"/>
      <c r="AG33" s="128"/>
      <c r="AH33" s="128"/>
      <c r="AI33" s="128"/>
      <c r="AJ33" s="128"/>
      <c r="AK33" s="128"/>
      <c r="AL33" s="128"/>
      <c r="AM33" s="128"/>
      <c r="AN33" s="128"/>
      <c r="AO33" s="128"/>
      <c r="AP33" s="128"/>
      <c r="AQ33" s="128"/>
    </row>
    <row r="34" spans="1:43" s="129" customFormat="1" ht="12.75" hidden="1" customHeight="1">
      <c r="A34" s="126">
        <v>12803000</v>
      </c>
      <c r="B34" s="131"/>
      <c r="C34" s="144" t="s">
        <v>1491</v>
      </c>
      <c r="D34" s="132"/>
      <c r="E34" s="264"/>
      <c r="F34" s="265"/>
      <c r="G34" s="266"/>
      <c r="H34" s="267"/>
      <c r="I34" s="268"/>
      <c r="J34" s="265"/>
      <c r="K34" s="265"/>
      <c r="L34" s="266"/>
      <c r="M34" s="288"/>
      <c r="N34" s="293"/>
      <c r="O34" s="150"/>
      <c r="P34" s="151" t="s">
        <v>1474</v>
      </c>
      <c r="Q34" s="150"/>
      <c r="R34" s="150" t="str">
        <f t="shared" si="2"/>
        <v/>
      </c>
      <c r="S34" s="5"/>
      <c r="T34" s="5"/>
      <c r="U34" s="5"/>
      <c r="V34" s="5"/>
      <c r="W34" s="30"/>
      <c r="X34" s="30"/>
      <c r="Y34" s="5"/>
      <c r="Z34" s="5"/>
      <c r="AA34" s="5"/>
      <c r="AC34" s="128"/>
      <c r="AD34" s="128"/>
      <c r="AE34" s="128"/>
      <c r="AF34" s="128"/>
      <c r="AG34" s="128"/>
      <c r="AH34" s="128"/>
      <c r="AI34" s="128"/>
      <c r="AJ34" s="128"/>
      <c r="AK34" s="128"/>
      <c r="AL34" s="128"/>
      <c r="AM34" s="128"/>
      <c r="AN34" s="128"/>
      <c r="AO34" s="128"/>
      <c r="AP34" s="128"/>
      <c r="AQ34" s="128"/>
    </row>
    <row r="35" spans="1:43" s="129" customFormat="1" ht="12.75" hidden="1" customHeight="1">
      <c r="A35" s="126">
        <v>12804000</v>
      </c>
      <c r="B35" s="131"/>
      <c r="C35" s="144" t="s">
        <v>1492</v>
      </c>
      <c r="D35" s="132"/>
      <c r="E35" s="264"/>
      <c r="F35" s="265"/>
      <c r="G35" s="266"/>
      <c r="H35" s="267"/>
      <c r="I35" s="268"/>
      <c r="J35" s="265"/>
      <c r="K35" s="265"/>
      <c r="L35" s="266"/>
      <c r="M35" s="288"/>
      <c r="N35" s="293"/>
      <c r="O35" s="150"/>
      <c r="P35" s="151" t="s">
        <v>1474</v>
      </c>
      <c r="Q35" s="150"/>
      <c r="R35" s="150" t="str">
        <f t="shared" si="2"/>
        <v/>
      </c>
      <c r="S35" s="5"/>
      <c r="T35" s="5"/>
      <c r="U35" s="5"/>
      <c r="V35" s="5"/>
      <c r="W35" s="30"/>
      <c r="X35" s="30"/>
      <c r="Y35" s="5"/>
      <c r="Z35" s="5"/>
      <c r="AA35" s="5"/>
      <c r="AC35" s="128"/>
      <c r="AD35" s="128"/>
      <c r="AE35" s="128"/>
      <c r="AF35" s="128"/>
      <c r="AG35" s="128"/>
      <c r="AH35" s="128"/>
      <c r="AI35" s="128"/>
      <c r="AJ35" s="128"/>
      <c r="AK35" s="128"/>
      <c r="AL35" s="128"/>
      <c r="AM35" s="128"/>
      <c r="AN35" s="128"/>
      <c r="AO35" s="128"/>
      <c r="AP35" s="128"/>
      <c r="AQ35" s="128"/>
    </row>
    <row r="36" spans="1:43" s="129" customFormat="1" ht="12.75" hidden="1" customHeight="1">
      <c r="A36" s="126">
        <v>12811000</v>
      </c>
      <c r="B36" s="131"/>
      <c r="C36" s="144" t="s">
        <v>1478</v>
      </c>
      <c r="D36" s="132"/>
      <c r="E36" s="264"/>
      <c r="F36" s="265"/>
      <c r="G36" s="266"/>
      <c r="H36" s="267"/>
      <c r="I36" s="268"/>
      <c r="J36" s="265"/>
      <c r="K36" s="265"/>
      <c r="L36" s="266"/>
      <c r="M36" s="288"/>
      <c r="N36" s="293"/>
      <c r="O36" s="150"/>
      <c r="P36" s="151" t="s">
        <v>1474</v>
      </c>
      <c r="Q36" s="150"/>
      <c r="R36" s="150" t="str">
        <f t="shared" si="2"/>
        <v/>
      </c>
      <c r="S36" s="5"/>
      <c r="T36" s="5"/>
      <c r="U36" s="5"/>
      <c r="V36" s="5"/>
      <c r="W36" s="30"/>
      <c r="X36" s="30"/>
      <c r="Y36" s="5"/>
      <c r="Z36" s="5"/>
      <c r="AA36" s="5"/>
      <c r="AC36" s="128"/>
      <c r="AD36" s="128"/>
      <c r="AE36" s="128"/>
      <c r="AF36" s="128"/>
      <c r="AG36" s="128"/>
      <c r="AH36" s="128"/>
      <c r="AI36" s="128"/>
      <c r="AJ36" s="128"/>
      <c r="AK36" s="128"/>
      <c r="AL36" s="128"/>
      <c r="AM36" s="128"/>
      <c r="AN36" s="128"/>
      <c r="AO36" s="128"/>
      <c r="AP36" s="128"/>
      <c r="AQ36" s="128"/>
    </row>
    <row r="37" spans="1:43" s="129" customFormat="1" ht="12.75" hidden="1" customHeight="1">
      <c r="A37" s="126">
        <v>12805000</v>
      </c>
      <c r="B37" s="131"/>
      <c r="C37" s="144" t="s">
        <v>1493</v>
      </c>
      <c r="D37" s="132"/>
      <c r="E37" s="264"/>
      <c r="F37" s="265"/>
      <c r="G37" s="266"/>
      <c r="H37" s="267"/>
      <c r="I37" s="268"/>
      <c r="J37" s="265"/>
      <c r="K37" s="265"/>
      <c r="L37" s="266"/>
      <c r="M37" s="288"/>
      <c r="N37" s="293"/>
      <c r="O37" s="150"/>
      <c r="P37" s="151" t="s">
        <v>1474</v>
      </c>
      <c r="Q37" s="150"/>
      <c r="R37" s="150" t="str">
        <f t="shared" si="2"/>
        <v/>
      </c>
      <c r="S37" s="5"/>
      <c r="T37" s="5"/>
      <c r="U37" s="5"/>
      <c r="V37" s="5"/>
      <c r="W37" s="30"/>
      <c r="X37" s="30"/>
      <c r="Y37" s="5"/>
      <c r="Z37" s="5"/>
      <c r="AA37" s="5"/>
      <c r="AC37" s="128"/>
      <c r="AD37" s="128"/>
      <c r="AE37" s="128"/>
      <c r="AF37" s="128"/>
      <c r="AG37" s="128"/>
      <c r="AH37" s="128"/>
      <c r="AI37" s="128"/>
      <c r="AJ37" s="128"/>
      <c r="AK37" s="128"/>
      <c r="AL37" s="128"/>
      <c r="AM37" s="128"/>
      <c r="AN37" s="128"/>
      <c r="AO37" s="128"/>
      <c r="AP37" s="128"/>
      <c r="AQ37" s="128"/>
    </row>
    <row r="38" spans="1:43" s="129" customFormat="1" ht="12.75" hidden="1" customHeight="1">
      <c r="A38" s="126">
        <v>12806000</v>
      </c>
      <c r="B38" s="131"/>
      <c r="C38" s="144" t="s">
        <v>1494</v>
      </c>
      <c r="D38" s="132"/>
      <c r="E38" s="264"/>
      <c r="F38" s="265"/>
      <c r="G38" s="266"/>
      <c r="H38" s="267"/>
      <c r="I38" s="268"/>
      <c r="J38" s="265"/>
      <c r="K38" s="265"/>
      <c r="L38" s="266"/>
      <c r="M38" s="288"/>
      <c r="N38" s="293"/>
      <c r="O38" s="150"/>
      <c r="P38" s="151" t="s">
        <v>1474</v>
      </c>
      <c r="Q38" s="150"/>
      <c r="R38" s="150" t="str">
        <f t="shared" si="2"/>
        <v/>
      </c>
      <c r="S38" s="5"/>
      <c r="T38" s="5"/>
      <c r="U38" s="5"/>
      <c r="V38" s="5"/>
      <c r="W38" s="30"/>
      <c r="X38" s="30"/>
      <c r="Y38" s="5"/>
      <c r="Z38" s="5"/>
      <c r="AA38" s="5"/>
      <c r="AC38" s="128"/>
      <c r="AD38" s="128"/>
      <c r="AE38" s="128"/>
      <c r="AF38" s="128"/>
      <c r="AG38" s="128"/>
      <c r="AH38" s="128"/>
      <c r="AI38" s="128"/>
      <c r="AJ38" s="128"/>
      <c r="AK38" s="128"/>
      <c r="AL38" s="128"/>
      <c r="AM38" s="128"/>
      <c r="AN38" s="128"/>
      <c r="AO38" s="128"/>
      <c r="AP38" s="128"/>
      <c r="AQ38" s="128"/>
    </row>
    <row r="39" spans="1:43" s="129" customFormat="1" ht="12.75" hidden="1" customHeight="1">
      <c r="A39" s="126">
        <v>12807000</v>
      </c>
      <c r="B39" s="131"/>
      <c r="C39" s="144" t="s">
        <v>1495</v>
      </c>
      <c r="D39" s="132"/>
      <c r="E39" s="264"/>
      <c r="F39" s="265"/>
      <c r="G39" s="266"/>
      <c r="H39" s="267"/>
      <c r="I39" s="268"/>
      <c r="J39" s="265"/>
      <c r="K39" s="265"/>
      <c r="L39" s="266"/>
      <c r="M39" s="288"/>
      <c r="N39" s="293"/>
      <c r="O39" s="150"/>
      <c r="P39" s="151" t="s">
        <v>1474</v>
      </c>
      <c r="Q39" s="150"/>
      <c r="R39" s="150" t="str">
        <f t="shared" si="2"/>
        <v/>
      </c>
      <c r="S39" s="5"/>
      <c r="T39" s="5"/>
      <c r="U39" s="5"/>
      <c r="V39" s="5"/>
      <c r="W39" s="30"/>
      <c r="X39" s="30"/>
      <c r="Y39" s="5"/>
      <c r="Z39" s="5"/>
      <c r="AA39" s="5"/>
      <c r="AC39" s="128"/>
      <c r="AD39" s="128"/>
      <c r="AE39" s="128"/>
      <c r="AF39" s="128"/>
      <c r="AG39" s="128"/>
      <c r="AH39" s="128"/>
      <c r="AI39" s="128"/>
      <c r="AJ39" s="128"/>
      <c r="AK39" s="128"/>
      <c r="AL39" s="128"/>
      <c r="AM39" s="128"/>
      <c r="AN39" s="128"/>
      <c r="AO39" s="128"/>
      <c r="AP39" s="128"/>
      <c r="AQ39" s="128"/>
    </row>
    <row r="40" spans="1:43" s="129" customFormat="1" ht="12.75" hidden="1" customHeight="1">
      <c r="A40" s="126">
        <v>12808000</v>
      </c>
      <c r="B40" s="131"/>
      <c r="C40" s="144" t="s">
        <v>1496</v>
      </c>
      <c r="D40" s="132"/>
      <c r="E40" s="264"/>
      <c r="F40" s="265"/>
      <c r="G40" s="266"/>
      <c r="H40" s="267"/>
      <c r="I40" s="268"/>
      <c r="J40" s="265"/>
      <c r="K40" s="265"/>
      <c r="L40" s="266"/>
      <c r="M40" s="288"/>
      <c r="N40" s="293"/>
      <c r="O40" s="150"/>
      <c r="P40" s="151" t="s">
        <v>1474</v>
      </c>
      <c r="Q40" s="150"/>
      <c r="R40" s="150" t="str">
        <f t="shared" si="2"/>
        <v/>
      </c>
      <c r="S40" s="5"/>
      <c r="T40" s="5"/>
      <c r="U40" s="5"/>
      <c r="V40" s="5"/>
      <c r="W40" s="30"/>
      <c r="X40" s="30"/>
      <c r="Y40" s="5"/>
      <c r="Z40" s="5"/>
      <c r="AA40" s="5"/>
      <c r="AC40" s="128"/>
      <c r="AD40" s="128"/>
      <c r="AE40" s="128"/>
      <c r="AF40" s="128"/>
      <c r="AG40" s="128"/>
      <c r="AH40" s="128"/>
      <c r="AI40" s="128"/>
      <c r="AJ40" s="128"/>
      <c r="AK40" s="128"/>
      <c r="AL40" s="128"/>
      <c r="AM40" s="128"/>
      <c r="AN40" s="128"/>
      <c r="AO40" s="128"/>
      <c r="AP40" s="128"/>
      <c r="AQ40" s="128"/>
    </row>
    <row r="41" spans="1:43" s="129" customFormat="1" ht="12.75" hidden="1" customHeight="1">
      <c r="A41" s="126">
        <v>12809000</v>
      </c>
      <c r="B41" s="131"/>
      <c r="C41" s="144" t="s">
        <v>1497</v>
      </c>
      <c r="D41" s="132"/>
      <c r="E41" s="264"/>
      <c r="F41" s="265"/>
      <c r="G41" s="266"/>
      <c r="H41" s="267"/>
      <c r="I41" s="268"/>
      <c r="J41" s="265"/>
      <c r="K41" s="265"/>
      <c r="L41" s="266"/>
      <c r="M41" s="288"/>
      <c r="N41" s="293"/>
      <c r="O41" s="150"/>
      <c r="P41" s="151" t="s">
        <v>1474</v>
      </c>
      <c r="Q41" s="150"/>
      <c r="R41" s="150" t="str">
        <f t="shared" si="2"/>
        <v/>
      </c>
      <c r="S41" s="5"/>
      <c r="T41" s="5"/>
      <c r="U41" s="5"/>
      <c r="V41" s="5"/>
      <c r="W41" s="30"/>
      <c r="X41" s="30"/>
      <c r="Y41" s="5"/>
      <c r="Z41" s="5"/>
      <c r="AA41" s="5"/>
      <c r="AC41" s="128"/>
      <c r="AD41" s="128"/>
      <c r="AE41" s="128"/>
      <c r="AF41" s="128"/>
      <c r="AG41" s="128"/>
      <c r="AH41" s="128"/>
      <c r="AI41" s="128"/>
      <c r="AJ41" s="128"/>
      <c r="AK41" s="128"/>
      <c r="AL41" s="128"/>
      <c r="AM41" s="128"/>
      <c r="AN41" s="128"/>
      <c r="AO41" s="128"/>
      <c r="AP41" s="128"/>
      <c r="AQ41" s="128"/>
    </row>
    <row r="42" spans="1:43" s="129" customFormat="1" ht="12.75" hidden="1" customHeight="1">
      <c r="A42" s="126">
        <v>12810000</v>
      </c>
      <c r="B42" s="131"/>
      <c r="C42" s="144" t="s">
        <v>1477</v>
      </c>
      <c r="D42" s="132"/>
      <c r="E42" s="264"/>
      <c r="F42" s="265"/>
      <c r="G42" s="266"/>
      <c r="H42" s="267"/>
      <c r="I42" s="268"/>
      <c r="J42" s="265"/>
      <c r="K42" s="265"/>
      <c r="L42" s="266"/>
      <c r="M42" s="288"/>
      <c r="N42" s="293"/>
      <c r="O42" s="150"/>
      <c r="P42" s="151" t="s">
        <v>1474</v>
      </c>
      <c r="Q42" s="150"/>
      <c r="R42" s="150" t="str">
        <f t="shared" si="2"/>
        <v/>
      </c>
      <c r="S42" s="5"/>
      <c r="T42" s="5"/>
      <c r="U42" s="5"/>
      <c r="V42" s="5"/>
      <c r="W42" s="30"/>
      <c r="X42" s="30"/>
      <c r="Y42" s="5"/>
      <c r="Z42" s="5"/>
      <c r="AA42" s="5"/>
      <c r="AC42" s="128"/>
      <c r="AD42" s="128"/>
      <c r="AE42" s="128"/>
      <c r="AF42" s="128"/>
      <c r="AG42" s="128"/>
      <c r="AH42" s="128"/>
      <c r="AI42" s="128"/>
      <c r="AJ42" s="128"/>
      <c r="AK42" s="128"/>
      <c r="AL42" s="128"/>
      <c r="AM42" s="128"/>
      <c r="AN42" s="128"/>
      <c r="AO42" s="128"/>
      <c r="AP42" s="128"/>
      <c r="AQ42" s="128"/>
    </row>
    <row r="43" spans="1:43" s="129" customFormat="1" ht="12.75" hidden="1" customHeight="1">
      <c r="A43" s="126">
        <v>12813000</v>
      </c>
      <c r="B43" s="131"/>
      <c r="C43" s="144" t="s">
        <v>1479</v>
      </c>
      <c r="D43" s="132"/>
      <c r="E43" s="264"/>
      <c r="F43" s="265"/>
      <c r="G43" s="266"/>
      <c r="H43" s="267"/>
      <c r="I43" s="268"/>
      <c r="J43" s="265"/>
      <c r="K43" s="265"/>
      <c r="L43" s="266"/>
      <c r="M43" s="288"/>
      <c r="N43" s="293"/>
      <c r="O43" s="150"/>
      <c r="P43" s="151" t="s">
        <v>1474</v>
      </c>
      <c r="Q43" s="150"/>
      <c r="R43" s="150" t="str">
        <f t="shared" si="2"/>
        <v/>
      </c>
      <c r="S43" s="5"/>
      <c r="T43" s="5"/>
      <c r="U43" s="5"/>
      <c r="V43" s="5"/>
      <c r="W43" s="30"/>
      <c r="X43" s="30"/>
      <c r="Y43" s="5"/>
      <c r="Z43" s="5"/>
      <c r="AA43" s="5"/>
      <c r="AC43" s="128"/>
      <c r="AD43" s="128"/>
      <c r="AE43" s="128"/>
      <c r="AF43" s="128"/>
      <c r="AG43" s="128"/>
      <c r="AH43" s="128"/>
      <c r="AI43" s="128"/>
      <c r="AJ43" s="128"/>
      <c r="AK43" s="128"/>
      <c r="AL43" s="128"/>
      <c r="AM43" s="128"/>
      <c r="AN43" s="128"/>
      <c r="AO43" s="128"/>
      <c r="AP43" s="128"/>
      <c r="AQ43" s="128"/>
    </row>
    <row r="44" spans="1:43" s="129" customFormat="1" ht="12.75" hidden="1" customHeight="1">
      <c r="A44" s="126">
        <v>12814000</v>
      </c>
      <c r="B44" s="131"/>
      <c r="C44" s="144" t="s">
        <v>1480</v>
      </c>
      <c r="D44" s="132"/>
      <c r="E44" s="264"/>
      <c r="F44" s="265"/>
      <c r="G44" s="266"/>
      <c r="H44" s="267"/>
      <c r="I44" s="268"/>
      <c r="J44" s="265"/>
      <c r="K44" s="265"/>
      <c r="L44" s="266"/>
      <c r="M44" s="288"/>
      <c r="N44" s="293"/>
      <c r="O44" s="150"/>
      <c r="P44" s="151" t="s">
        <v>1474</v>
      </c>
      <c r="Q44" s="150"/>
      <c r="R44" s="150" t="str">
        <f t="shared" si="2"/>
        <v/>
      </c>
      <c r="S44" s="5"/>
      <c r="T44" s="5"/>
      <c r="U44" s="5"/>
      <c r="V44" s="5"/>
      <c r="W44" s="30"/>
      <c r="X44" s="30"/>
      <c r="Y44" s="5"/>
      <c r="Z44" s="5"/>
      <c r="AA44" s="5"/>
      <c r="AC44" s="128"/>
      <c r="AD44" s="128"/>
      <c r="AE44" s="128"/>
      <c r="AF44" s="128"/>
      <c r="AG44" s="128"/>
      <c r="AH44" s="128"/>
      <c r="AI44" s="128"/>
      <c r="AJ44" s="128"/>
      <c r="AK44" s="128"/>
      <c r="AL44" s="128"/>
      <c r="AM44" s="128"/>
      <c r="AN44" s="128"/>
      <c r="AO44" s="128"/>
      <c r="AP44" s="128"/>
      <c r="AQ44" s="128"/>
    </row>
    <row r="45" spans="1:43" s="129" customFormat="1" ht="12.75" hidden="1" customHeight="1">
      <c r="A45" s="126">
        <v>12815000</v>
      </c>
      <c r="B45" s="131"/>
      <c r="C45" s="144" t="s">
        <v>1481</v>
      </c>
      <c r="D45" s="132"/>
      <c r="E45" s="264"/>
      <c r="F45" s="265"/>
      <c r="G45" s="266"/>
      <c r="H45" s="267"/>
      <c r="I45" s="268"/>
      <c r="J45" s="265"/>
      <c r="K45" s="265"/>
      <c r="L45" s="266"/>
      <c r="M45" s="288"/>
      <c r="N45" s="293"/>
      <c r="O45" s="150"/>
      <c r="P45" s="151" t="s">
        <v>1474</v>
      </c>
      <c r="Q45" s="150"/>
      <c r="R45" s="150" t="str">
        <f t="shared" si="2"/>
        <v/>
      </c>
      <c r="S45" s="5"/>
      <c r="T45" s="5"/>
      <c r="U45" s="5"/>
      <c r="V45" s="5"/>
      <c r="W45" s="30"/>
      <c r="X45" s="30"/>
      <c r="Y45" s="5"/>
      <c r="Z45" s="5"/>
      <c r="AA45" s="5"/>
      <c r="AC45" s="128"/>
      <c r="AD45" s="128"/>
      <c r="AE45" s="128"/>
      <c r="AF45" s="128"/>
      <c r="AG45" s="128"/>
      <c r="AH45" s="128"/>
      <c r="AI45" s="128"/>
      <c r="AJ45" s="128"/>
      <c r="AK45" s="128"/>
      <c r="AL45" s="128"/>
      <c r="AM45" s="128"/>
      <c r="AN45" s="128"/>
      <c r="AO45" s="128"/>
      <c r="AP45" s="128"/>
      <c r="AQ45" s="128"/>
    </row>
    <row r="46" spans="1:43" s="129" customFormat="1" ht="12.75" hidden="1" customHeight="1">
      <c r="A46" s="126">
        <v>12816000</v>
      </c>
      <c r="B46" s="131"/>
      <c r="C46" s="144" t="s">
        <v>1482</v>
      </c>
      <c r="D46" s="132"/>
      <c r="E46" s="264"/>
      <c r="F46" s="265"/>
      <c r="G46" s="266"/>
      <c r="H46" s="267"/>
      <c r="I46" s="268"/>
      <c r="J46" s="265"/>
      <c r="K46" s="265"/>
      <c r="L46" s="266"/>
      <c r="M46" s="288"/>
      <c r="N46" s="293"/>
      <c r="O46" s="150"/>
      <c r="P46" s="151" t="s">
        <v>1474</v>
      </c>
      <c r="Q46" s="150"/>
      <c r="R46" s="150" t="str">
        <f t="shared" si="2"/>
        <v/>
      </c>
      <c r="S46" s="5"/>
      <c r="T46" s="5"/>
      <c r="U46" s="5"/>
      <c r="V46" s="5"/>
      <c r="W46" s="30"/>
      <c r="X46" s="30"/>
      <c r="Y46" s="5"/>
      <c r="Z46" s="5"/>
      <c r="AA46" s="5"/>
      <c r="AC46" s="128"/>
      <c r="AD46" s="128"/>
      <c r="AE46" s="128"/>
      <c r="AF46" s="128"/>
      <c r="AG46" s="128"/>
      <c r="AH46" s="128"/>
      <c r="AI46" s="128"/>
      <c r="AJ46" s="128"/>
      <c r="AK46" s="128"/>
      <c r="AL46" s="128"/>
      <c r="AM46" s="128"/>
      <c r="AN46" s="128"/>
      <c r="AO46" s="128"/>
      <c r="AP46" s="128"/>
      <c r="AQ46" s="128"/>
    </row>
    <row r="47" spans="1:43" s="129" customFormat="1" ht="12.75" hidden="1" customHeight="1" thickBot="1">
      <c r="A47" s="126">
        <v>12817000</v>
      </c>
      <c r="B47" s="131"/>
      <c r="C47" s="144" t="s">
        <v>1483</v>
      </c>
      <c r="D47" s="132"/>
      <c r="E47" s="264"/>
      <c r="F47" s="265"/>
      <c r="G47" s="266"/>
      <c r="H47" s="267"/>
      <c r="I47" s="268"/>
      <c r="J47" s="265"/>
      <c r="K47" s="265"/>
      <c r="L47" s="266"/>
      <c r="M47" s="288"/>
      <c r="N47" s="293"/>
      <c r="O47" s="150"/>
      <c r="P47" s="151" t="s">
        <v>1474</v>
      </c>
      <c r="Q47" s="150"/>
      <c r="R47" s="150" t="str">
        <f t="shared" si="2"/>
        <v/>
      </c>
      <c r="S47" s="5"/>
      <c r="T47" s="5"/>
      <c r="U47" s="5"/>
      <c r="V47" s="5"/>
      <c r="W47" s="30"/>
      <c r="X47" s="30"/>
      <c r="Y47" s="5"/>
      <c r="Z47" s="5"/>
      <c r="AA47" s="5"/>
      <c r="AC47" s="128"/>
      <c r="AD47" s="128"/>
      <c r="AE47" s="128"/>
      <c r="AF47" s="128"/>
      <c r="AG47" s="128"/>
      <c r="AH47" s="128"/>
      <c r="AI47" s="128"/>
      <c r="AJ47" s="128"/>
      <c r="AK47" s="128"/>
      <c r="AL47" s="128"/>
      <c r="AM47" s="128"/>
      <c r="AN47" s="128"/>
      <c r="AO47" s="128"/>
      <c r="AP47" s="128"/>
      <c r="AQ47" s="128"/>
    </row>
    <row r="48" spans="1:43" s="129" customFormat="1" ht="12.75" hidden="1" customHeight="1">
      <c r="A48" s="126">
        <v>12818000</v>
      </c>
      <c r="B48" s="131"/>
      <c r="C48" s="144" t="s">
        <v>1484</v>
      </c>
      <c r="D48" s="132"/>
      <c r="E48" s="264"/>
      <c r="F48" s="265"/>
      <c r="G48" s="266"/>
      <c r="H48" s="267"/>
      <c r="I48" s="268"/>
      <c r="J48" s="265"/>
      <c r="K48" s="265"/>
      <c r="L48" s="266"/>
      <c r="M48" s="288"/>
      <c r="N48" s="293"/>
      <c r="O48" s="150"/>
      <c r="P48" s="151" t="s">
        <v>1474</v>
      </c>
      <c r="Q48" s="150"/>
      <c r="R48" s="150" t="str">
        <f t="shared" si="2"/>
        <v/>
      </c>
      <c r="S48" s="5"/>
      <c r="T48" s="5"/>
      <c r="U48" s="5"/>
      <c r="V48" s="5"/>
      <c r="W48" s="30"/>
      <c r="X48" s="30"/>
      <c r="Y48" s="5"/>
      <c r="Z48" s="5"/>
      <c r="AA48" s="5"/>
      <c r="AC48" s="128"/>
      <c r="AD48" s="128"/>
      <c r="AE48" s="128"/>
      <c r="AF48" s="128"/>
      <c r="AG48" s="128"/>
      <c r="AH48" s="128"/>
      <c r="AI48" s="128"/>
      <c r="AJ48" s="128"/>
      <c r="AK48" s="128"/>
      <c r="AL48" s="128"/>
      <c r="AM48" s="128"/>
      <c r="AN48" s="128"/>
      <c r="AO48" s="128"/>
      <c r="AP48" s="128"/>
      <c r="AQ48" s="128"/>
    </row>
    <row r="49" spans="1:43" s="129" customFormat="1" ht="12.75" hidden="1" customHeight="1">
      <c r="A49" s="126">
        <v>12819000</v>
      </c>
      <c r="B49" s="131"/>
      <c r="C49" s="144" t="s">
        <v>1485</v>
      </c>
      <c r="D49" s="132"/>
      <c r="E49" s="264"/>
      <c r="F49" s="265"/>
      <c r="G49" s="266"/>
      <c r="H49" s="267"/>
      <c r="I49" s="268"/>
      <c r="J49" s="265"/>
      <c r="K49" s="265"/>
      <c r="L49" s="266"/>
      <c r="M49" s="288"/>
      <c r="N49" s="293"/>
      <c r="O49" s="150"/>
      <c r="P49" s="151" t="s">
        <v>1474</v>
      </c>
      <c r="Q49" s="150"/>
      <c r="R49" s="150" t="str">
        <f t="shared" si="2"/>
        <v/>
      </c>
      <c r="S49" s="5"/>
      <c r="T49" s="5"/>
      <c r="U49" s="5"/>
      <c r="V49" s="5"/>
      <c r="W49" s="30"/>
      <c r="X49" s="30"/>
      <c r="Y49" s="5"/>
      <c r="Z49" s="5"/>
      <c r="AA49" s="5"/>
      <c r="AC49" s="128"/>
      <c r="AD49" s="128"/>
      <c r="AE49" s="128"/>
      <c r="AF49" s="128"/>
      <c r="AG49" s="128"/>
      <c r="AH49" s="128"/>
      <c r="AI49" s="128"/>
      <c r="AJ49" s="128"/>
      <c r="AK49" s="128"/>
      <c r="AL49" s="128"/>
      <c r="AM49" s="128"/>
      <c r="AN49" s="128"/>
      <c r="AO49" s="128"/>
      <c r="AP49" s="128"/>
      <c r="AQ49" s="128"/>
    </row>
    <row r="50" spans="1:43" s="129" customFormat="1" ht="12.75" hidden="1" customHeight="1">
      <c r="A50" s="126">
        <v>12820000</v>
      </c>
      <c r="B50" s="131"/>
      <c r="C50" s="144" t="s">
        <v>1487</v>
      </c>
      <c r="D50" s="132"/>
      <c r="E50" s="264"/>
      <c r="F50" s="265"/>
      <c r="G50" s="266"/>
      <c r="H50" s="267"/>
      <c r="I50" s="268"/>
      <c r="J50" s="265"/>
      <c r="K50" s="265"/>
      <c r="L50" s="266"/>
      <c r="M50" s="288"/>
      <c r="N50" s="293"/>
      <c r="O50" s="150"/>
      <c r="P50" s="151" t="s">
        <v>1474</v>
      </c>
      <c r="Q50" s="150"/>
      <c r="R50" s="150" t="str">
        <f t="shared" si="2"/>
        <v/>
      </c>
      <c r="S50" s="5"/>
      <c r="T50" s="5"/>
      <c r="U50" s="5"/>
      <c r="V50" s="5"/>
      <c r="W50" s="30"/>
      <c r="X50" s="30"/>
      <c r="Y50" s="5"/>
      <c r="Z50" s="5"/>
      <c r="AA50" s="5"/>
      <c r="AC50" s="128"/>
      <c r="AD50" s="128"/>
      <c r="AE50" s="128"/>
      <c r="AF50" s="128"/>
      <c r="AG50" s="128"/>
      <c r="AH50" s="128"/>
      <c r="AI50" s="128"/>
      <c r="AJ50" s="128"/>
      <c r="AK50" s="128"/>
      <c r="AL50" s="128"/>
      <c r="AM50" s="128"/>
      <c r="AN50" s="128"/>
      <c r="AO50" s="128"/>
      <c r="AP50" s="128"/>
      <c r="AQ50" s="128"/>
    </row>
    <row r="51" spans="1:43" s="129" customFormat="1" ht="12.75" hidden="1" customHeight="1">
      <c r="A51" s="126">
        <v>12821000</v>
      </c>
      <c r="B51" s="131"/>
      <c r="C51" s="144" t="s">
        <v>1488</v>
      </c>
      <c r="D51" s="132"/>
      <c r="E51" s="264"/>
      <c r="F51" s="265"/>
      <c r="G51" s="266"/>
      <c r="H51" s="267"/>
      <c r="I51" s="268"/>
      <c r="J51" s="265"/>
      <c r="K51" s="265"/>
      <c r="L51" s="266"/>
      <c r="M51" s="288"/>
      <c r="N51" s="293"/>
      <c r="O51" s="150"/>
      <c r="P51" s="151" t="s">
        <v>1474</v>
      </c>
      <c r="Q51" s="150"/>
      <c r="R51" s="150" t="str">
        <f t="shared" si="2"/>
        <v/>
      </c>
      <c r="S51" s="5"/>
      <c r="T51" s="5"/>
      <c r="U51" s="5"/>
      <c r="V51" s="5"/>
      <c r="W51" s="30"/>
      <c r="X51" s="30"/>
      <c r="Y51" s="5"/>
      <c r="Z51" s="5"/>
      <c r="AA51" s="5"/>
      <c r="AC51" s="128"/>
      <c r="AD51" s="128"/>
      <c r="AE51" s="128"/>
      <c r="AF51" s="128"/>
      <c r="AG51" s="128"/>
      <c r="AH51" s="128"/>
      <c r="AI51" s="128"/>
      <c r="AJ51" s="128"/>
      <c r="AK51" s="128"/>
      <c r="AL51" s="128"/>
      <c r="AM51" s="128"/>
      <c r="AN51" s="128"/>
      <c r="AO51" s="128"/>
      <c r="AP51" s="128"/>
      <c r="AQ51" s="128"/>
    </row>
    <row r="52" spans="1:43" s="129" customFormat="1" ht="12.75" hidden="1" customHeight="1">
      <c r="A52" s="126">
        <v>12822000</v>
      </c>
      <c r="B52" s="131"/>
      <c r="C52" s="144" t="s">
        <v>1489</v>
      </c>
      <c r="D52" s="132"/>
      <c r="E52" s="264"/>
      <c r="F52" s="265"/>
      <c r="G52" s="266"/>
      <c r="H52" s="267"/>
      <c r="I52" s="268"/>
      <c r="J52" s="265"/>
      <c r="K52" s="265"/>
      <c r="L52" s="266"/>
      <c r="M52" s="288"/>
      <c r="N52" s="293"/>
      <c r="O52" s="150"/>
      <c r="P52" s="151" t="s">
        <v>1474</v>
      </c>
      <c r="Q52" s="150"/>
      <c r="R52" s="150" t="str">
        <f t="shared" si="2"/>
        <v/>
      </c>
      <c r="S52" s="5"/>
      <c r="T52" s="5"/>
      <c r="U52" s="5"/>
      <c r="V52" s="5"/>
      <c r="W52" s="30"/>
      <c r="X52" s="30"/>
      <c r="Y52" s="5"/>
      <c r="Z52" s="5"/>
      <c r="AA52" s="5"/>
      <c r="AC52" s="128"/>
      <c r="AD52" s="128"/>
      <c r="AE52" s="128"/>
      <c r="AF52" s="128"/>
      <c r="AG52" s="128"/>
      <c r="AH52" s="128"/>
      <c r="AI52" s="128"/>
      <c r="AJ52" s="128"/>
      <c r="AK52" s="128"/>
      <c r="AL52" s="128"/>
      <c r="AM52" s="128"/>
      <c r="AN52" s="128"/>
      <c r="AO52" s="128"/>
      <c r="AP52" s="128"/>
      <c r="AQ52" s="128"/>
    </row>
    <row r="53" spans="1:43" s="129" customFormat="1" ht="12.75" hidden="1" customHeight="1" thickBot="1">
      <c r="A53" s="126">
        <v>12823000</v>
      </c>
      <c r="B53" s="135"/>
      <c r="C53" s="167" t="s">
        <v>1490</v>
      </c>
      <c r="D53" s="132"/>
      <c r="E53" s="264"/>
      <c r="F53" s="265"/>
      <c r="G53" s="266"/>
      <c r="H53" s="267"/>
      <c r="I53" s="268"/>
      <c r="J53" s="265"/>
      <c r="K53" s="265"/>
      <c r="L53" s="266"/>
      <c r="M53" s="288"/>
      <c r="N53" s="293"/>
      <c r="O53" s="150"/>
      <c r="P53" s="151" t="s">
        <v>1474</v>
      </c>
      <c r="Q53" s="150"/>
      <c r="R53" s="150" t="str">
        <f t="shared" si="2"/>
        <v/>
      </c>
      <c r="S53" s="5"/>
      <c r="T53" s="5"/>
      <c r="U53" s="5"/>
      <c r="V53" s="5"/>
      <c r="W53" s="30"/>
      <c r="X53" s="30"/>
      <c r="Y53" s="5"/>
      <c r="Z53" s="5"/>
      <c r="AA53" s="5"/>
      <c r="AC53" s="128"/>
      <c r="AD53" s="128"/>
      <c r="AE53" s="128"/>
      <c r="AF53" s="128"/>
      <c r="AG53" s="128"/>
      <c r="AH53" s="128"/>
      <c r="AI53" s="128"/>
      <c r="AJ53" s="128"/>
      <c r="AK53" s="128"/>
      <c r="AL53" s="128"/>
      <c r="AM53" s="128"/>
      <c r="AN53" s="128"/>
      <c r="AO53" s="128"/>
      <c r="AP53" s="128"/>
      <c r="AQ53" s="128"/>
    </row>
    <row r="54" spans="1:43" s="12" customFormat="1" ht="15.75" hidden="1" customHeight="1">
      <c r="A54" s="126" t="s">
        <v>1551</v>
      </c>
      <c r="B54" s="881" t="s">
        <v>1504</v>
      </c>
      <c r="C54" s="882"/>
      <c r="D54" s="49"/>
      <c r="E54" s="294">
        <f t="shared" ref="E54:N54" si="6">SUM(E55:E88)</f>
        <v>0</v>
      </c>
      <c r="F54" s="295">
        <f t="shared" si="6"/>
        <v>0</v>
      </c>
      <c r="G54" s="296">
        <f t="shared" si="6"/>
        <v>0</v>
      </c>
      <c r="H54" s="297">
        <f t="shared" si="6"/>
        <v>0</v>
      </c>
      <c r="I54" s="298">
        <f t="shared" si="6"/>
        <v>0</v>
      </c>
      <c r="J54" s="295">
        <f t="shared" si="6"/>
        <v>0</v>
      </c>
      <c r="K54" s="295">
        <f t="shared" si="6"/>
        <v>0</v>
      </c>
      <c r="L54" s="296">
        <f t="shared" si="6"/>
        <v>0</v>
      </c>
      <c r="M54" s="294">
        <f t="shared" si="6"/>
        <v>0</v>
      </c>
      <c r="N54" s="299">
        <f t="shared" si="6"/>
        <v>0</v>
      </c>
      <c r="O54" s="38"/>
      <c r="P54" s="51" t="s">
        <v>1500</v>
      </c>
      <c r="Q54" s="36"/>
      <c r="R54" s="36" t="str">
        <f t="shared" si="2"/>
        <v/>
      </c>
      <c r="S54" s="13"/>
      <c r="T54" s="13"/>
      <c r="U54" s="13"/>
      <c r="V54" s="13"/>
      <c r="W54" s="27">
        <f>SUM(M55:M88)</f>
        <v>0</v>
      </c>
      <c r="X54" s="27">
        <f>SUM(N55:N88)</f>
        <v>0</v>
      </c>
      <c r="Y54" s="13"/>
      <c r="Z54" s="13"/>
      <c r="AA54" s="13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</row>
    <row r="55" spans="1:43" s="129" customFormat="1" ht="12.75" hidden="1" customHeight="1">
      <c r="A55" s="126" t="s">
        <v>1552</v>
      </c>
      <c r="B55" s="131"/>
      <c r="C55" s="144" t="s">
        <v>1505</v>
      </c>
      <c r="D55" s="132"/>
      <c r="E55" s="264"/>
      <c r="F55" s="265"/>
      <c r="G55" s="266"/>
      <c r="H55" s="267"/>
      <c r="I55" s="268"/>
      <c r="J55" s="265"/>
      <c r="K55" s="265"/>
      <c r="L55" s="266"/>
      <c r="M55" s="288"/>
      <c r="N55" s="293"/>
      <c r="O55" s="150"/>
      <c r="P55" s="151" t="s">
        <v>1473</v>
      </c>
      <c r="Q55" s="150"/>
      <c r="R55" s="150" t="str">
        <f t="shared" si="2"/>
        <v/>
      </c>
      <c r="S55" s="5"/>
      <c r="T55" s="5"/>
      <c r="U55" s="5"/>
      <c r="V55" s="5"/>
      <c r="W55" s="30"/>
      <c r="X55" s="30"/>
      <c r="Y55" s="5"/>
      <c r="Z55" s="5"/>
      <c r="AA55" s="5"/>
      <c r="AC55" s="128"/>
      <c r="AD55" s="128"/>
      <c r="AE55" s="128"/>
      <c r="AF55" s="128"/>
      <c r="AG55" s="128"/>
      <c r="AH55" s="128"/>
      <c r="AI55" s="128"/>
      <c r="AJ55" s="128"/>
      <c r="AK55" s="128"/>
      <c r="AL55" s="128"/>
      <c r="AM55" s="128"/>
      <c r="AN55" s="128"/>
      <c r="AO55" s="128"/>
      <c r="AP55" s="128"/>
      <c r="AQ55" s="128"/>
    </row>
    <row r="56" spans="1:43" s="129" customFormat="1" ht="12.75" hidden="1" customHeight="1">
      <c r="A56" s="126" t="s">
        <v>1553</v>
      </c>
      <c r="B56" s="131"/>
      <c r="C56" s="144" t="s">
        <v>1506</v>
      </c>
      <c r="D56" s="132"/>
      <c r="E56" s="264"/>
      <c r="F56" s="265"/>
      <c r="G56" s="266"/>
      <c r="H56" s="267"/>
      <c r="I56" s="268"/>
      <c r="J56" s="265"/>
      <c r="K56" s="265"/>
      <c r="L56" s="266"/>
      <c r="M56" s="288"/>
      <c r="N56" s="293"/>
      <c r="O56" s="150"/>
      <c r="P56" s="151" t="s">
        <v>1473</v>
      </c>
      <c r="Q56" s="150"/>
      <c r="R56" s="150" t="str">
        <f t="shared" si="2"/>
        <v/>
      </c>
      <c r="S56" s="5"/>
      <c r="T56" s="5"/>
      <c r="U56" s="5"/>
      <c r="V56" s="5"/>
      <c r="W56" s="30"/>
      <c r="X56" s="30"/>
      <c r="Y56" s="5"/>
      <c r="Z56" s="5"/>
      <c r="AA56" s="5"/>
      <c r="AC56" s="128"/>
      <c r="AD56" s="128"/>
      <c r="AE56" s="128"/>
      <c r="AF56" s="128"/>
      <c r="AG56" s="128"/>
      <c r="AH56" s="128"/>
      <c r="AI56" s="128"/>
      <c r="AJ56" s="128"/>
      <c r="AK56" s="128"/>
      <c r="AL56" s="128"/>
      <c r="AM56" s="128"/>
      <c r="AN56" s="128"/>
      <c r="AO56" s="128"/>
      <c r="AP56" s="128"/>
      <c r="AQ56" s="128"/>
    </row>
    <row r="57" spans="1:43" s="129" customFormat="1" ht="12.75" hidden="1" customHeight="1">
      <c r="A57" s="126" t="s">
        <v>1554</v>
      </c>
      <c r="B57" s="131"/>
      <c r="C57" s="144" t="s">
        <v>1507</v>
      </c>
      <c r="D57" s="132"/>
      <c r="E57" s="264"/>
      <c r="F57" s="265"/>
      <c r="G57" s="266"/>
      <c r="H57" s="267"/>
      <c r="I57" s="268"/>
      <c r="J57" s="265"/>
      <c r="K57" s="265"/>
      <c r="L57" s="266"/>
      <c r="M57" s="288"/>
      <c r="N57" s="293"/>
      <c r="O57" s="150"/>
      <c r="P57" s="151" t="s">
        <v>1474</v>
      </c>
      <c r="Q57" s="150"/>
      <c r="R57" s="150" t="str">
        <f t="shared" si="2"/>
        <v/>
      </c>
      <c r="S57" s="5"/>
      <c r="T57" s="5"/>
      <c r="U57" s="5"/>
      <c r="V57" s="5"/>
      <c r="W57" s="30"/>
      <c r="X57" s="30"/>
      <c r="Y57" s="5"/>
      <c r="Z57" s="5"/>
      <c r="AA57" s="5"/>
      <c r="AC57" s="128"/>
      <c r="AD57" s="128"/>
      <c r="AE57" s="128"/>
      <c r="AF57" s="128"/>
      <c r="AG57" s="128"/>
      <c r="AH57" s="128"/>
      <c r="AI57" s="128"/>
      <c r="AJ57" s="128"/>
      <c r="AK57" s="128"/>
      <c r="AL57" s="128"/>
      <c r="AM57" s="128"/>
      <c r="AN57" s="128"/>
      <c r="AO57" s="128"/>
      <c r="AP57" s="128"/>
      <c r="AQ57" s="128"/>
    </row>
    <row r="58" spans="1:43" s="129" customFormat="1" ht="12.75" hidden="1" customHeight="1">
      <c r="A58" s="126" t="s">
        <v>1555</v>
      </c>
      <c r="B58" s="131"/>
      <c r="C58" s="144" t="s">
        <v>1518</v>
      </c>
      <c r="D58" s="132"/>
      <c r="E58" s="264"/>
      <c r="F58" s="265"/>
      <c r="G58" s="266"/>
      <c r="H58" s="267"/>
      <c r="I58" s="268"/>
      <c r="J58" s="265"/>
      <c r="K58" s="265"/>
      <c r="L58" s="266"/>
      <c r="M58" s="288"/>
      <c r="N58" s="293"/>
      <c r="O58" s="150"/>
      <c r="P58" s="151" t="s">
        <v>1474</v>
      </c>
      <c r="Q58" s="150"/>
      <c r="R58" s="150" t="str">
        <f t="shared" si="2"/>
        <v/>
      </c>
      <c r="S58" s="5"/>
      <c r="T58" s="5"/>
      <c r="U58" s="5"/>
      <c r="V58" s="5"/>
      <c r="W58" s="30"/>
      <c r="X58" s="30"/>
      <c r="Y58" s="5"/>
      <c r="Z58" s="5"/>
      <c r="AA58" s="5"/>
      <c r="AC58" s="128"/>
      <c r="AD58" s="128"/>
      <c r="AE58" s="128"/>
      <c r="AF58" s="128"/>
      <c r="AG58" s="128"/>
      <c r="AH58" s="128"/>
      <c r="AI58" s="128"/>
      <c r="AJ58" s="128"/>
      <c r="AK58" s="128"/>
      <c r="AL58" s="128"/>
      <c r="AM58" s="128"/>
      <c r="AN58" s="128"/>
      <c r="AO58" s="128"/>
      <c r="AP58" s="128"/>
      <c r="AQ58" s="128"/>
    </row>
    <row r="59" spans="1:43" s="129" customFormat="1" ht="12.75" hidden="1" customHeight="1">
      <c r="A59" s="126" t="s">
        <v>1556</v>
      </c>
      <c r="B59" s="131"/>
      <c r="C59" s="144" t="s">
        <v>1541</v>
      </c>
      <c r="D59" s="132"/>
      <c r="E59" s="264"/>
      <c r="F59" s="265"/>
      <c r="G59" s="266"/>
      <c r="H59" s="267"/>
      <c r="I59" s="268"/>
      <c r="J59" s="265"/>
      <c r="K59" s="265"/>
      <c r="L59" s="266"/>
      <c r="M59" s="288"/>
      <c r="N59" s="293"/>
      <c r="O59" s="150"/>
      <c r="P59" s="151" t="s">
        <v>1474</v>
      </c>
      <c r="Q59" s="150"/>
      <c r="R59" s="150" t="str">
        <f t="shared" si="2"/>
        <v/>
      </c>
      <c r="S59" s="5"/>
      <c r="T59" s="5"/>
      <c r="U59" s="5"/>
      <c r="V59" s="5"/>
      <c r="W59" s="30"/>
      <c r="X59" s="30"/>
      <c r="Y59" s="5"/>
      <c r="Z59" s="5"/>
      <c r="AA59" s="5"/>
      <c r="AC59" s="128"/>
      <c r="AD59" s="128"/>
      <c r="AE59" s="128"/>
      <c r="AF59" s="128"/>
      <c r="AG59" s="128"/>
      <c r="AH59" s="128"/>
      <c r="AI59" s="128"/>
      <c r="AJ59" s="128"/>
      <c r="AK59" s="128"/>
      <c r="AL59" s="128"/>
      <c r="AM59" s="128"/>
      <c r="AN59" s="128"/>
      <c r="AO59" s="128"/>
      <c r="AP59" s="128"/>
      <c r="AQ59" s="128"/>
    </row>
    <row r="60" spans="1:43" s="129" customFormat="1" ht="12.75" hidden="1" customHeight="1">
      <c r="A60" s="126" t="s">
        <v>1557</v>
      </c>
      <c r="B60" s="131"/>
      <c r="C60" s="144" t="s">
        <v>1494</v>
      </c>
      <c r="D60" s="132"/>
      <c r="E60" s="264"/>
      <c r="F60" s="265"/>
      <c r="G60" s="266"/>
      <c r="H60" s="267"/>
      <c r="I60" s="268"/>
      <c r="J60" s="265"/>
      <c r="K60" s="265"/>
      <c r="L60" s="266"/>
      <c r="M60" s="288"/>
      <c r="N60" s="293"/>
      <c r="O60" s="150"/>
      <c r="P60" s="151" t="s">
        <v>1474</v>
      </c>
      <c r="Q60" s="150"/>
      <c r="R60" s="150" t="str">
        <f t="shared" si="2"/>
        <v/>
      </c>
      <c r="S60" s="5"/>
      <c r="T60" s="5"/>
      <c r="U60" s="5"/>
      <c r="V60" s="5"/>
      <c r="W60" s="30"/>
      <c r="X60" s="30"/>
      <c r="Y60" s="5"/>
      <c r="Z60" s="5"/>
      <c r="AA60" s="5"/>
      <c r="AC60" s="128"/>
      <c r="AD60" s="128"/>
      <c r="AE60" s="128"/>
      <c r="AF60" s="128"/>
      <c r="AG60" s="128"/>
      <c r="AH60" s="128"/>
      <c r="AI60" s="128"/>
      <c r="AJ60" s="128"/>
      <c r="AK60" s="128"/>
      <c r="AL60" s="128"/>
      <c r="AM60" s="128"/>
      <c r="AN60" s="128"/>
      <c r="AO60" s="128"/>
      <c r="AP60" s="128"/>
      <c r="AQ60" s="128"/>
    </row>
    <row r="61" spans="1:43" s="129" customFormat="1" ht="12.75" hidden="1" customHeight="1">
      <c r="A61" s="126" t="s">
        <v>1558</v>
      </c>
      <c r="B61" s="131"/>
      <c r="C61" s="144" t="s">
        <v>1546</v>
      </c>
      <c r="D61" s="132"/>
      <c r="E61" s="264"/>
      <c r="F61" s="265"/>
      <c r="G61" s="266"/>
      <c r="H61" s="267"/>
      <c r="I61" s="268"/>
      <c r="J61" s="265"/>
      <c r="K61" s="265"/>
      <c r="L61" s="266"/>
      <c r="M61" s="288"/>
      <c r="N61" s="293"/>
      <c r="O61" s="150"/>
      <c r="P61" s="151" t="s">
        <v>1474</v>
      </c>
      <c r="Q61" s="150"/>
      <c r="R61" s="150" t="str">
        <f t="shared" si="2"/>
        <v/>
      </c>
      <c r="S61" s="5"/>
      <c r="T61" s="5"/>
      <c r="U61" s="5"/>
      <c r="V61" s="5"/>
      <c r="W61" s="30"/>
      <c r="X61" s="30"/>
      <c r="Y61" s="5"/>
      <c r="Z61" s="5"/>
      <c r="AA61" s="5"/>
      <c r="AC61" s="128"/>
      <c r="AD61" s="128"/>
      <c r="AE61" s="128"/>
      <c r="AF61" s="128"/>
      <c r="AG61" s="128"/>
      <c r="AH61" s="128"/>
      <c r="AI61" s="128"/>
      <c r="AJ61" s="128"/>
      <c r="AK61" s="128"/>
      <c r="AL61" s="128"/>
      <c r="AM61" s="128"/>
      <c r="AN61" s="128"/>
      <c r="AO61" s="128"/>
      <c r="AP61" s="128"/>
      <c r="AQ61" s="128"/>
    </row>
    <row r="62" spans="1:43" s="129" customFormat="1" ht="12.75" hidden="1" customHeight="1">
      <c r="A62" s="126" t="s">
        <v>1559</v>
      </c>
      <c r="B62" s="131"/>
      <c r="C62" s="144" t="s">
        <v>1547</v>
      </c>
      <c r="D62" s="132"/>
      <c r="E62" s="264"/>
      <c r="F62" s="265"/>
      <c r="G62" s="266"/>
      <c r="H62" s="267"/>
      <c r="I62" s="268"/>
      <c r="J62" s="265"/>
      <c r="K62" s="265"/>
      <c r="L62" s="266"/>
      <c r="M62" s="288"/>
      <c r="N62" s="293"/>
      <c r="O62" s="150"/>
      <c r="P62" s="151" t="s">
        <v>1474</v>
      </c>
      <c r="Q62" s="150"/>
      <c r="R62" s="150" t="str">
        <f t="shared" si="2"/>
        <v/>
      </c>
      <c r="S62" s="5"/>
      <c r="T62" s="5"/>
      <c r="U62" s="5"/>
      <c r="V62" s="5"/>
      <c r="W62" s="30"/>
      <c r="X62" s="30"/>
      <c r="Y62" s="5"/>
      <c r="Z62" s="5"/>
      <c r="AA62" s="5"/>
      <c r="AC62" s="128"/>
      <c r="AD62" s="128"/>
      <c r="AE62" s="128"/>
      <c r="AF62" s="128"/>
      <c r="AG62" s="128"/>
      <c r="AH62" s="128"/>
      <c r="AI62" s="128"/>
      <c r="AJ62" s="128"/>
      <c r="AK62" s="128"/>
      <c r="AL62" s="128"/>
      <c r="AM62" s="128"/>
      <c r="AN62" s="128"/>
      <c r="AO62" s="128"/>
      <c r="AP62" s="128"/>
      <c r="AQ62" s="128"/>
    </row>
    <row r="63" spans="1:43" s="129" customFormat="1" ht="12.75" hidden="1" customHeight="1">
      <c r="A63" s="126" t="s">
        <v>1560</v>
      </c>
      <c r="B63" s="131"/>
      <c r="C63" s="144" t="s">
        <v>1548</v>
      </c>
      <c r="D63" s="132"/>
      <c r="E63" s="264"/>
      <c r="F63" s="265"/>
      <c r="G63" s="266"/>
      <c r="H63" s="267"/>
      <c r="I63" s="268"/>
      <c r="J63" s="265"/>
      <c r="K63" s="265"/>
      <c r="L63" s="266"/>
      <c r="M63" s="288"/>
      <c r="N63" s="293"/>
      <c r="O63" s="150"/>
      <c r="P63" s="151" t="s">
        <v>1474</v>
      </c>
      <c r="Q63" s="150"/>
      <c r="R63" s="150" t="str">
        <f t="shared" si="2"/>
        <v/>
      </c>
      <c r="S63" s="5"/>
      <c r="T63" s="5"/>
      <c r="U63" s="5"/>
      <c r="V63" s="5"/>
      <c r="W63" s="30"/>
      <c r="X63" s="30">
        <f>SUM(E55:E88)</f>
        <v>0</v>
      </c>
      <c r="Y63" s="5"/>
      <c r="Z63" s="5"/>
      <c r="AA63" s="5"/>
      <c r="AC63" s="128"/>
      <c r="AD63" s="128"/>
      <c r="AE63" s="128"/>
      <c r="AF63" s="128"/>
      <c r="AG63" s="128"/>
      <c r="AH63" s="128"/>
      <c r="AI63" s="128"/>
      <c r="AJ63" s="128"/>
      <c r="AK63" s="128"/>
      <c r="AL63" s="128"/>
      <c r="AM63" s="128"/>
      <c r="AN63" s="128"/>
      <c r="AO63" s="128"/>
      <c r="AP63" s="128"/>
      <c r="AQ63" s="128"/>
    </row>
    <row r="64" spans="1:43" s="129" customFormat="1" ht="12.75" hidden="1" customHeight="1">
      <c r="A64" s="126" t="s">
        <v>1561</v>
      </c>
      <c r="B64" s="131"/>
      <c r="C64" s="144" t="s">
        <v>1549</v>
      </c>
      <c r="D64" s="132"/>
      <c r="E64" s="264"/>
      <c r="F64" s="265"/>
      <c r="G64" s="266"/>
      <c r="H64" s="267"/>
      <c r="I64" s="268"/>
      <c r="J64" s="265"/>
      <c r="K64" s="265"/>
      <c r="L64" s="266"/>
      <c r="M64" s="288"/>
      <c r="N64" s="293"/>
      <c r="O64" s="150"/>
      <c r="P64" s="151" t="s">
        <v>1474</v>
      </c>
      <c r="Q64" s="150"/>
      <c r="R64" s="150" t="str">
        <f t="shared" si="2"/>
        <v/>
      </c>
      <c r="S64" s="5"/>
      <c r="T64" s="5"/>
      <c r="U64" s="5"/>
      <c r="V64" s="5"/>
      <c r="W64" s="30"/>
      <c r="X64" s="30"/>
      <c r="Y64" s="5"/>
      <c r="Z64" s="5"/>
      <c r="AA64" s="5"/>
      <c r="AC64" s="128"/>
      <c r="AD64" s="128"/>
      <c r="AE64" s="128"/>
      <c r="AF64" s="128"/>
      <c r="AG64" s="128"/>
      <c r="AH64" s="128"/>
      <c r="AI64" s="128"/>
      <c r="AJ64" s="128"/>
      <c r="AK64" s="128"/>
      <c r="AL64" s="128"/>
      <c r="AM64" s="128"/>
      <c r="AN64" s="128"/>
      <c r="AO64" s="128"/>
      <c r="AP64" s="128"/>
      <c r="AQ64" s="128"/>
    </row>
    <row r="65" spans="1:43" s="129" customFormat="1" ht="12.75" hidden="1" customHeight="1">
      <c r="A65" s="126" t="s">
        <v>1562</v>
      </c>
      <c r="B65" s="131"/>
      <c r="C65" s="144" t="s">
        <v>1508</v>
      </c>
      <c r="D65" s="132"/>
      <c r="E65" s="264"/>
      <c r="F65" s="265"/>
      <c r="G65" s="266"/>
      <c r="H65" s="267"/>
      <c r="I65" s="268"/>
      <c r="J65" s="265"/>
      <c r="K65" s="265"/>
      <c r="L65" s="266"/>
      <c r="M65" s="288"/>
      <c r="N65" s="293"/>
      <c r="O65" s="150"/>
      <c r="P65" s="151" t="s">
        <v>1474</v>
      </c>
      <c r="Q65" s="150"/>
      <c r="R65" s="150" t="str">
        <f t="shared" si="2"/>
        <v/>
      </c>
      <c r="S65" s="5"/>
      <c r="T65" s="5"/>
      <c r="U65" s="5"/>
      <c r="V65" s="5"/>
      <c r="W65" s="30"/>
      <c r="X65" s="30"/>
      <c r="Y65" s="5"/>
      <c r="Z65" s="5"/>
      <c r="AA65" s="5"/>
      <c r="AC65" s="128"/>
      <c r="AD65" s="128"/>
      <c r="AE65" s="128"/>
      <c r="AF65" s="128"/>
      <c r="AG65" s="128"/>
      <c r="AH65" s="128"/>
      <c r="AI65" s="128"/>
      <c r="AJ65" s="128"/>
      <c r="AK65" s="128"/>
      <c r="AL65" s="128"/>
      <c r="AM65" s="128"/>
      <c r="AN65" s="128"/>
      <c r="AO65" s="128"/>
      <c r="AP65" s="128"/>
      <c r="AQ65" s="128"/>
    </row>
    <row r="66" spans="1:43" s="129" customFormat="1" ht="12.75" hidden="1" customHeight="1">
      <c r="A66" s="126" t="s">
        <v>1563</v>
      </c>
      <c r="B66" s="131"/>
      <c r="C66" s="144" t="s">
        <v>1509</v>
      </c>
      <c r="D66" s="132"/>
      <c r="E66" s="264"/>
      <c r="F66" s="265"/>
      <c r="G66" s="266"/>
      <c r="H66" s="267"/>
      <c r="I66" s="268"/>
      <c r="J66" s="265"/>
      <c r="K66" s="265"/>
      <c r="L66" s="266"/>
      <c r="M66" s="288"/>
      <c r="N66" s="293"/>
      <c r="O66" s="150"/>
      <c r="P66" s="151" t="s">
        <v>1474</v>
      </c>
      <c r="Q66" s="150"/>
      <c r="R66" s="150" t="str">
        <f t="shared" si="2"/>
        <v/>
      </c>
      <c r="S66" s="5"/>
      <c r="T66" s="5"/>
      <c r="U66" s="5"/>
      <c r="V66" s="5"/>
      <c r="W66" s="30"/>
      <c r="X66" s="30"/>
      <c r="Y66" s="5"/>
      <c r="Z66" s="5"/>
      <c r="AA66" s="5"/>
      <c r="AC66" s="128"/>
      <c r="AD66" s="128"/>
      <c r="AE66" s="128"/>
      <c r="AF66" s="128"/>
      <c r="AG66" s="128"/>
      <c r="AH66" s="128"/>
      <c r="AI66" s="128"/>
      <c r="AJ66" s="128"/>
      <c r="AK66" s="128"/>
      <c r="AL66" s="128"/>
      <c r="AM66" s="128"/>
      <c r="AN66" s="128"/>
      <c r="AO66" s="128"/>
      <c r="AP66" s="128"/>
      <c r="AQ66" s="128"/>
    </row>
    <row r="67" spans="1:43" s="129" customFormat="1" ht="12.75" hidden="1" customHeight="1">
      <c r="A67" s="126" t="s">
        <v>1564</v>
      </c>
      <c r="B67" s="131"/>
      <c r="C67" s="144" t="s">
        <v>1510</v>
      </c>
      <c r="D67" s="132"/>
      <c r="E67" s="264"/>
      <c r="F67" s="265"/>
      <c r="G67" s="266"/>
      <c r="H67" s="267"/>
      <c r="I67" s="268"/>
      <c r="J67" s="265"/>
      <c r="K67" s="265"/>
      <c r="L67" s="266"/>
      <c r="M67" s="288"/>
      <c r="N67" s="293"/>
      <c r="O67" s="150"/>
      <c r="P67" s="151" t="s">
        <v>1474</v>
      </c>
      <c r="Q67" s="150"/>
      <c r="R67" s="150" t="str">
        <f t="shared" si="2"/>
        <v/>
      </c>
      <c r="S67" s="5"/>
      <c r="T67" s="5"/>
      <c r="U67" s="5"/>
      <c r="V67" s="5"/>
      <c r="W67" s="30"/>
      <c r="X67" s="30"/>
      <c r="Y67" s="5"/>
      <c r="Z67" s="5"/>
      <c r="AA67" s="5"/>
      <c r="AC67" s="128"/>
      <c r="AD67" s="128"/>
      <c r="AE67" s="128"/>
      <c r="AF67" s="128"/>
      <c r="AG67" s="128"/>
      <c r="AH67" s="128"/>
      <c r="AI67" s="128"/>
      <c r="AJ67" s="128"/>
      <c r="AK67" s="128"/>
      <c r="AL67" s="128"/>
      <c r="AM67" s="128"/>
      <c r="AN67" s="128"/>
      <c r="AO67" s="128"/>
      <c r="AP67" s="128"/>
      <c r="AQ67" s="128"/>
    </row>
    <row r="68" spans="1:43" s="129" customFormat="1" ht="12.75" hidden="1" customHeight="1">
      <c r="A68" s="126" t="s">
        <v>1565</v>
      </c>
      <c r="B68" s="131"/>
      <c r="C68" s="144" t="s">
        <v>1511</v>
      </c>
      <c r="D68" s="132"/>
      <c r="E68" s="264"/>
      <c r="F68" s="265"/>
      <c r="G68" s="266"/>
      <c r="H68" s="267"/>
      <c r="I68" s="268"/>
      <c r="J68" s="265"/>
      <c r="K68" s="265"/>
      <c r="L68" s="266"/>
      <c r="M68" s="288"/>
      <c r="N68" s="293"/>
      <c r="O68" s="150"/>
      <c r="P68" s="151" t="s">
        <v>1474</v>
      </c>
      <c r="Q68" s="150"/>
      <c r="R68" s="150" t="str">
        <f t="shared" si="2"/>
        <v/>
      </c>
      <c r="S68" s="5"/>
      <c r="T68" s="5"/>
      <c r="U68" s="5"/>
      <c r="V68" s="5"/>
      <c r="W68" s="30"/>
      <c r="X68" s="30"/>
      <c r="Y68" s="5"/>
      <c r="Z68" s="5"/>
      <c r="AA68" s="5"/>
      <c r="AC68" s="128"/>
      <c r="AD68" s="128"/>
      <c r="AE68" s="128"/>
      <c r="AF68" s="128"/>
      <c r="AG68" s="128"/>
      <c r="AH68" s="128"/>
      <c r="AI68" s="128"/>
      <c r="AJ68" s="128"/>
      <c r="AK68" s="128"/>
      <c r="AL68" s="128"/>
      <c r="AM68" s="128"/>
      <c r="AN68" s="128"/>
      <c r="AO68" s="128"/>
      <c r="AP68" s="128"/>
      <c r="AQ68" s="128"/>
    </row>
    <row r="69" spans="1:43" s="129" customFormat="1" ht="12.75" hidden="1" customHeight="1">
      <c r="A69" s="126" t="s">
        <v>1566</v>
      </c>
      <c r="B69" s="131"/>
      <c r="C69" s="144" t="s">
        <v>1512</v>
      </c>
      <c r="D69" s="132"/>
      <c r="E69" s="264"/>
      <c r="F69" s="265"/>
      <c r="G69" s="266"/>
      <c r="H69" s="267"/>
      <c r="I69" s="268"/>
      <c r="J69" s="265"/>
      <c r="K69" s="265"/>
      <c r="L69" s="266"/>
      <c r="M69" s="288"/>
      <c r="N69" s="293"/>
      <c r="O69" s="150"/>
      <c r="P69" s="151" t="s">
        <v>1474</v>
      </c>
      <c r="Q69" s="150"/>
      <c r="R69" s="150" t="str">
        <f t="shared" si="2"/>
        <v/>
      </c>
      <c r="S69" s="5"/>
      <c r="T69" s="5"/>
      <c r="U69" s="5"/>
      <c r="V69" s="5"/>
      <c r="W69" s="30"/>
      <c r="X69" s="30"/>
      <c r="Y69" s="5"/>
      <c r="Z69" s="5"/>
      <c r="AA69" s="5"/>
      <c r="AC69" s="128"/>
      <c r="AD69" s="128"/>
      <c r="AE69" s="128"/>
      <c r="AF69" s="128"/>
      <c r="AG69" s="128"/>
      <c r="AH69" s="128"/>
      <c r="AI69" s="128"/>
      <c r="AJ69" s="128"/>
      <c r="AK69" s="128"/>
      <c r="AL69" s="128"/>
      <c r="AM69" s="128"/>
      <c r="AN69" s="128"/>
      <c r="AO69" s="128"/>
      <c r="AP69" s="128"/>
      <c r="AQ69" s="128"/>
    </row>
    <row r="70" spans="1:43" s="129" customFormat="1" ht="12.75" hidden="1" customHeight="1">
      <c r="A70" s="126" t="s">
        <v>1567</v>
      </c>
      <c r="B70" s="131"/>
      <c r="C70" s="144" t="s">
        <v>1513</v>
      </c>
      <c r="D70" s="132"/>
      <c r="E70" s="264"/>
      <c r="F70" s="265"/>
      <c r="G70" s="266"/>
      <c r="H70" s="267"/>
      <c r="I70" s="268"/>
      <c r="J70" s="265"/>
      <c r="K70" s="265"/>
      <c r="L70" s="266"/>
      <c r="M70" s="288"/>
      <c r="N70" s="293"/>
      <c r="O70" s="150"/>
      <c r="P70" s="151" t="s">
        <v>1474</v>
      </c>
      <c r="Q70" s="150"/>
      <c r="R70" s="150" t="str">
        <f t="shared" si="2"/>
        <v/>
      </c>
      <c r="S70" s="5"/>
      <c r="T70" s="5"/>
      <c r="U70" s="5"/>
      <c r="V70" s="5"/>
      <c r="W70" s="30"/>
      <c r="X70" s="30"/>
      <c r="Y70" s="5"/>
      <c r="Z70" s="5"/>
      <c r="AA70" s="5"/>
      <c r="AC70" s="128"/>
      <c r="AD70" s="128"/>
      <c r="AE70" s="128"/>
      <c r="AF70" s="128"/>
      <c r="AG70" s="128"/>
      <c r="AH70" s="128"/>
      <c r="AI70" s="128"/>
      <c r="AJ70" s="128"/>
      <c r="AK70" s="128"/>
      <c r="AL70" s="128"/>
      <c r="AM70" s="128"/>
      <c r="AN70" s="128"/>
      <c r="AO70" s="128"/>
      <c r="AP70" s="128"/>
      <c r="AQ70" s="128"/>
    </row>
    <row r="71" spans="1:43" s="129" customFormat="1" ht="12.75" hidden="1" customHeight="1">
      <c r="A71" s="126" t="s">
        <v>1568</v>
      </c>
      <c r="B71" s="131"/>
      <c r="C71" s="144" t="s">
        <v>1514</v>
      </c>
      <c r="D71" s="132"/>
      <c r="E71" s="264"/>
      <c r="F71" s="265"/>
      <c r="G71" s="266"/>
      <c r="H71" s="267"/>
      <c r="I71" s="268"/>
      <c r="J71" s="265"/>
      <c r="K71" s="265"/>
      <c r="L71" s="266"/>
      <c r="M71" s="288"/>
      <c r="N71" s="293"/>
      <c r="O71" s="150"/>
      <c r="P71" s="151" t="s">
        <v>1474</v>
      </c>
      <c r="Q71" s="150"/>
      <c r="R71" s="150" t="str">
        <f t="shared" si="2"/>
        <v/>
      </c>
      <c r="S71" s="5"/>
      <c r="T71" s="5"/>
      <c r="U71" s="5"/>
      <c r="V71" s="5"/>
      <c r="W71" s="30"/>
      <c r="X71" s="30"/>
      <c r="Y71" s="5"/>
      <c r="Z71" s="5"/>
      <c r="AA71" s="5"/>
      <c r="AC71" s="128"/>
      <c r="AD71" s="128"/>
      <c r="AE71" s="128"/>
      <c r="AF71" s="128"/>
      <c r="AG71" s="128"/>
      <c r="AH71" s="128"/>
      <c r="AI71" s="128"/>
      <c r="AJ71" s="128"/>
      <c r="AK71" s="128"/>
      <c r="AL71" s="128"/>
      <c r="AM71" s="128"/>
      <c r="AN71" s="128"/>
      <c r="AO71" s="128"/>
      <c r="AP71" s="128"/>
      <c r="AQ71" s="128"/>
    </row>
    <row r="72" spans="1:43" s="129" customFormat="1" ht="12.75" hidden="1" customHeight="1">
      <c r="A72" s="126" t="s">
        <v>1569</v>
      </c>
      <c r="B72" s="131"/>
      <c r="C72" s="144" t="s">
        <v>1515</v>
      </c>
      <c r="D72" s="132"/>
      <c r="E72" s="264"/>
      <c r="F72" s="265"/>
      <c r="G72" s="266"/>
      <c r="H72" s="267"/>
      <c r="I72" s="268"/>
      <c r="J72" s="265"/>
      <c r="K72" s="265"/>
      <c r="L72" s="266"/>
      <c r="M72" s="288"/>
      <c r="N72" s="293"/>
      <c r="O72" s="150"/>
      <c r="P72" s="151" t="s">
        <v>1474</v>
      </c>
      <c r="Q72" s="150"/>
      <c r="R72" s="150" t="str">
        <f t="shared" si="2"/>
        <v/>
      </c>
      <c r="S72" s="5"/>
      <c r="T72" s="5"/>
      <c r="U72" s="5"/>
      <c r="V72" s="5"/>
      <c r="W72" s="30"/>
      <c r="X72" s="30"/>
      <c r="Y72" s="5"/>
      <c r="Z72" s="5"/>
      <c r="AA72" s="5"/>
      <c r="AC72" s="128"/>
      <c r="AD72" s="128"/>
      <c r="AE72" s="128"/>
      <c r="AF72" s="128"/>
      <c r="AG72" s="128"/>
      <c r="AH72" s="128"/>
      <c r="AI72" s="128"/>
      <c r="AJ72" s="128"/>
      <c r="AK72" s="128"/>
      <c r="AL72" s="128"/>
      <c r="AM72" s="128"/>
      <c r="AN72" s="128"/>
      <c r="AO72" s="128"/>
      <c r="AP72" s="128"/>
      <c r="AQ72" s="128"/>
    </row>
    <row r="73" spans="1:43" s="129" customFormat="1" ht="12.75" hidden="1" customHeight="1">
      <c r="A73" s="126" t="s">
        <v>1570</v>
      </c>
      <c r="B73" s="131"/>
      <c r="C73" s="144" t="s">
        <v>1516</v>
      </c>
      <c r="D73" s="132"/>
      <c r="E73" s="264"/>
      <c r="F73" s="265"/>
      <c r="G73" s="266"/>
      <c r="H73" s="267"/>
      <c r="I73" s="268"/>
      <c r="J73" s="265"/>
      <c r="K73" s="265"/>
      <c r="L73" s="266"/>
      <c r="M73" s="288"/>
      <c r="N73" s="293"/>
      <c r="O73" s="150"/>
      <c r="P73" s="151" t="s">
        <v>1474</v>
      </c>
      <c r="Q73" s="150"/>
      <c r="R73" s="150" t="str">
        <f t="shared" si="2"/>
        <v/>
      </c>
      <c r="S73" s="5"/>
      <c r="T73" s="5"/>
      <c r="U73" s="5"/>
      <c r="V73" s="5"/>
      <c r="W73" s="30"/>
      <c r="X73" s="30"/>
      <c r="Y73" s="5"/>
      <c r="Z73" s="5"/>
      <c r="AA73" s="5"/>
      <c r="AC73" s="128"/>
      <c r="AD73" s="128"/>
      <c r="AE73" s="128"/>
      <c r="AF73" s="128"/>
      <c r="AG73" s="128"/>
      <c r="AH73" s="128"/>
      <c r="AI73" s="128"/>
      <c r="AJ73" s="128"/>
      <c r="AK73" s="128"/>
      <c r="AL73" s="128"/>
      <c r="AM73" s="128"/>
      <c r="AN73" s="128"/>
      <c r="AO73" s="128"/>
      <c r="AP73" s="128"/>
      <c r="AQ73" s="128"/>
    </row>
    <row r="74" spans="1:43" s="129" customFormat="1" ht="12.75" hidden="1" customHeight="1">
      <c r="A74" s="126" t="s">
        <v>1571</v>
      </c>
      <c r="B74" s="131"/>
      <c r="C74" s="144" t="s">
        <v>1517</v>
      </c>
      <c r="D74" s="132"/>
      <c r="E74" s="264"/>
      <c r="F74" s="265"/>
      <c r="G74" s="266"/>
      <c r="H74" s="267"/>
      <c r="I74" s="268"/>
      <c r="J74" s="265"/>
      <c r="K74" s="265"/>
      <c r="L74" s="266"/>
      <c r="M74" s="288"/>
      <c r="N74" s="293"/>
      <c r="O74" s="150"/>
      <c r="P74" s="151" t="s">
        <v>1474</v>
      </c>
      <c r="Q74" s="150"/>
      <c r="R74" s="150" t="str">
        <f t="shared" si="2"/>
        <v/>
      </c>
      <c r="S74" s="5"/>
      <c r="T74" s="5"/>
      <c r="U74" s="5"/>
      <c r="V74" s="5"/>
      <c r="W74" s="30"/>
      <c r="X74" s="30"/>
      <c r="Y74" s="5"/>
      <c r="Z74" s="5"/>
      <c r="AA74" s="5"/>
      <c r="AC74" s="128"/>
      <c r="AD74" s="128"/>
      <c r="AE74" s="128"/>
      <c r="AF74" s="128"/>
      <c r="AG74" s="128"/>
      <c r="AH74" s="128"/>
      <c r="AI74" s="128"/>
      <c r="AJ74" s="128"/>
      <c r="AK74" s="128"/>
      <c r="AL74" s="128"/>
      <c r="AM74" s="128"/>
      <c r="AN74" s="128"/>
      <c r="AO74" s="128"/>
      <c r="AP74" s="128"/>
      <c r="AQ74" s="128"/>
    </row>
    <row r="75" spans="1:43" s="129" customFormat="1" ht="12.75" hidden="1" customHeight="1">
      <c r="A75" s="126" t="s">
        <v>1572</v>
      </c>
      <c r="B75" s="131"/>
      <c r="C75" s="144" t="s">
        <v>1519</v>
      </c>
      <c r="D75" s="132"/>
      <c r="E75" s="264"/>
      <c r="F75" s="265"/>
      <c r="G75" s="266"/>
      <c r="H75" s="267"/>
      <c r="I75" s="268"/>
      <c r="J75" s="265"/>
      <c r="K75" s="265"/>
      <c r="L75" s="266"/>
      <c r="M75" s="288"/>
      <c r="N75" s="293"/>
      <c r="O75" s="150"/>
      <c r="P75" s="151" t="s">
        <v>1474</v>
      </c>
      <c r="Q75" s="150"/>
      <c r="R75" s="150" t="str">
        <f t="shared" ref="R75:R138" si="7">IF(SUM(E75:N75)=0,"",P75)</f>
        <v/>
      </c>
      <c r="S75" s="5"/>
      <c r="T75" s="5"/>
      <c r="U75" s="5"/>
      <c r="V75" s="5"/>
      <c r="W75" s="30"/>
      <c r="X75" s="30"/>
      <c r="Y75" s="5"/>
      <c r="Z75" s="5"/>
      <c r="AA75" s="5"/>
      <c r="AC75" s="128"/>
      <c r="AD75" s="128"/>
      <c r="AE75" s="128"/>
      <c r="AF75" s="128"/>
      <c r="AG75" s="128"/>
      <c r="AH75" s="128"/>
      <c r="AI75" s="128"/>
      <c r="AJ75" s="128"/>
      <c r="AK75" s="128"/>
      <c r="AL75" s="128"/>
      <c r="AM75" s="128"/>
      <c r="AN75" s="128"/>
      <c r="AO75" s="128"/>
      <c r="AP75" s="128"/>
      <c r="AQ75" s="128"/>
    </row>
    <row r="76" spans="1:43" s="129" customFormat="1" ht="12.75" hidden="1" customHeight="1">
      <c r="A76" s="126" t="s">
        <v>1573</v>
      </c>
      <c r="B76" s="131"/>
      <c r="C76" s="144" t="s">
        <v>1520</v>
      </c>
      <c r="D76" s="132"/>
      <c r="E76" s="264"/>
      <c r="F76" s="265"/>
      <c r="G76" s="266"/>
      <c r="H76" s="267"/>
      <c r="I76" s="268"/>
      <c r="J76" s="265"/>
      <c r="K76" s="265"/>
      <c r="L76" s="266"/>
      <c r="M76" s="288"/>
      <c r="N76" s="293"/>
      <c r="O76" s="150"/>
      <c r="P76" s="151" t="s">
        <v>1474</v>
      </c>
      <c r="Q76" s="150"/>
      <c r="R76" s="150" t="str">
        <f t="shared" si="7"/>
        <v/>
      </c>
      <c r="S76" s="5"/>
      <c r="T76" s="5"/>
      <c r="U76" s="5"/>
      <c r="V76" s="5"/>
      <c r="W76" s="30"/>
      <c r="X76" s="30"/>
      <c r="Y76" s="5"/>
      <c r="Z76" s="5"/>
      <c r="AA76" s="5"/>
      <c r="AC76" s="128"/>
      <c r="AD76" s="128"/>
      <c r="AE76" s="128"/>
      <c r="AF76" s="128"/>
      <c r="AG76" s="128"/>
      <c r="AH76" s="128"/>
      <c r="AI76" s="128"/>
      <c r="AJ76" s="128"/>
      <c r="AK76" s="128"/>
      <c r="AL76" s="128"/>
      <c r="AM76" s="128"/>
      <c r="AN76" s="128"/>
      <c r="AO76" s="128"/>
      <c r="AP76" s="128"/>
      <c r="AQ76" s="128"/>
    </row>
    <row r="77" spans="1:43" s="129" customFormat="1" ht="12.75" hidden="1" customHeight="1">
      <c r="A77" s="126" t="s">
        <v>1574</v>
      </c>
      <c r="B77" s="131"/>
      <c r="C77" s="144" t="s">
        <v>1521</v>
      </c>
      <c r="D77" s="132"/>
      <c r="E77" s="264"/>
      <c r="F77" s="265"/>
      <c r="G77" s="266"/>
      <c r="H77" s="267"/>
      <c r="I77" s="268"/>
      <c r="J77" s="265"/>
      <c r="K77" s="265"/>
      <c r="L77" s="266"/>
      <c r="M77" s="288"/>
      <c r="N77" s="293"/>
      <c r="O77" s="150"/>
      <c r="P77" s="151" t="s">
        <v>1474</v>
      </c>
      <c r="Q77" s="150"/>
      <c r="R77" s="150" t="str">
        <f t="shared" si="7"/>
        <v/>
      </c>
      <c r="S77" s="5"/>
      <c r="T77" s="5"/>
      <c r="U77" s="5"/>
      <c r="V77" s="5"/>
      <c r="W77" s="30"/>
      <c r="X77" s="30"/>
      <c r="Y77" s="5"/>
      <c r="Z77" s="5"/>
      <c r="AA77" s="5"/>
      <c r="AC77" s="128"/>
      <c r="AD77" s="128"/>
      <c r="AE77" s="128"/>
      <c r="AF77" s="128"/>
      <c r="AG77" s="128"/>
      <c r="AH77" s="128"/>
      <c r="AI77" s="128"/>
      <c r="AJ77" s="128"/>
      <c r="AK77" s="128"/>
      <c r="AL77" s="128"/>
      <c r="AM77" s="128"/>
      <c r="AN77" s="128"/>
      <c r="AO77" s="128"/>
      <c r="AP77" s="128"/>
      <c r="AQ77" s="128"/>
    </row>
    <row r="78" spans="1:43" s="129" customFormat="1" ht="12.75" hidden="1" customHeight="1">
      <c r="A78" s="126" t="s">
        <v>1575</v>
      </c>
      <c r="B78" s="131"/>
      <c r="C78" s="144" t="s">
        <v>1534</v>
      </c>
      <c r="D78" s="132"/>
      <c r="E78" s="264"/>
      <c r="F78" s="265"/>
      <c r="G78" s="266"/>
      <c r="H78" s="267"/>
      <c r="I78" s="268"/>
      <c r="J78" s="265"/>
      <c r="K78" s="265"/>
      <c r="L78" s="266"/>
      <c r="M78" s="288"/>
      <c r="N78" s="293"/>
      <c r="O78" s="150"/>
      <c r="P78" s="151" t="s">
        <v>1474</v>
      </c>
      <c r="Q78" s="150"/>
      <c r="R78" s="150" t="str">
        <f t="shared" si="7"/>
        <v/>
      </c>
      <c r="S78" s="5"/>
      <c r="T78" s="5"/>
      <c r="U78" s="5"/>
      <c r="V78" s="5"/>
      <c r="W78" s="30"/>
      <c r="X78" s="30"/>
      <c r="Y78" s="5"/>
      <c r="Z78" s="5"/>
      <c r="AA78" s="5"/>
      <c r="AC78" s="128"/>
      <c r="AD78" s="128"/>
      <c r="AE78" s="128"/>
      <c r="AF78" s="128"/>
      <c r="AG78" s="128"/>
      <c r="AH78" s="128"/>
      <c r="AI78" s="128"/>
      <c r="AJ78" s="128"/>
      <c r="AK78" s="128"/>
      <c r="AL78" s="128"/>
      <c r="AM78" s="128"/>
      <c r="AN78" s="128"/>
      <c r="AO78" s="128"/>
      <c r="AP78" s="128"/>
      <c r="AQ78" s="128"/>
    </row>
    <row r="79" spans="1:43" s="129" customFormat="1" ht="12.75" hidden="1" customHeight="1">
      <c r="A79" s="126" t="s">
        <v>1576</v>
      </c>
      <c r="B79" s="131"/>
      <c r="C79" s="144" t="s">
        <v>1535</v>
      </c>
      <c r="D79" s="132"/>
      <c r="E79" s="264"/>
      <c r="F79" s="265"/>
      <c r="G79" s="266"/>
      <c r="H79" s="267"/>
      <c r="I79" s="268"/>
      <c r="J79" s="265"/>
      <c r="K79" s="265"/>
      <c r="L79" s="266"/>
      <c r="M79" s="288"/>
      <c r="N79" s="293"/>
      <c r="O79" s="150"/>
      <c r="P79" s="151" t="s">
        <v>1474</v>
      </c>
      <c r="Q79" s="150"/>
      <c r="R79" s="150" t="str">
        <f t="shared" si="7"/>
        <v/>
      </c>
      <c r="S79" s="5"/>
      <c r="T79" s="5"/>
      <c r="U79" s="5"/>
      <c r="V79" s="5"/>
      <c r="W79" s="30"/>
      <c r="X79" s="30"/>
      <c r="Y79" s="5"/>
      <c r="Z79" s="5"/>
      <c r="AA79" s="5"/>
      <c r="AC79" s="128"/>
      <c r="AD79" s="128"/>
      <c r="AE79" s="128"/>
      <c r="AF79" s="128"/>
      <c r="AG79" s="128"/>
      <c r="AH79" s="128"/>
      <c r="AI79" s="128"/>
      <c r="AJ79" s="128"/>
      <c r="AK79" s="128"/>
      <c r="AL79" s="128"/>
      <c r="AM79" s="128"/>
      <c r="AN79" s="128"/>
      <c r="AO79" s="128"/>
      <c r="AP79" s="128"/>
      <c r="AQ79" s="128"/>
    </row>
    <row r="80" spans="1:43" s="129" customFormat="1" ht="12.75" hidden="1" customHeight="1">
      <c r="A80" s="126" t="s">
        <v>1577</v>
      </c>
      <c r="B80" s="131"/>
      <c r="C80" s="144" t="s">
        <v>1536</v>
      </c>
      <c r="D80" s="132"/>
      <c r="E80" s="264"/>
      <c r="F80" s="265"/>
      <c r="G80" s="266"/>
      <c r="H80" s="267"/>
      <c r="I80" s="268"/>
      <c r="J80" s="265"/>
      <c r="K80" s="265"/>
      <c r="L80" s="266"/>
      <c r="M80" s="288"/>
      <c r="N80" s="293"/>
      <c r="O80" s="150"/>
      <c r="P80" s="151" t="s">
        <v>1474</v>
      </c>
      <c r="Q80" s="150"/>
      <c r="R80" s="150" t="str">
        <f t="shared" si="7"/>
        <v/>
      </c>
      <c r="S80" s="5"/>
      <c r="T80" s="5"/>
      <c r="U80" s="5"/>
      <c r="V80" s="5"/>
      <c r="W80" s="30"/>
      <c r="X80" s="30"/>
      <c r="Y80" s="5"/>
      <c r="Z80" s="5"/>
      <c r="AA80" s="5"/>
      <c r="AC80" s="128"/>
      <c r="AD80" s="128"/>
      <c r="AE80" s="128"/>
      <c r="AF80" s="128"/>
      <c r="AG80" s="128"/>
      <c r="AH80" s="128"/>
      <c r="AI80" s="128"/>
      <c r="AJ80" s="128"/>
      <c r="AK80" s="128"/>
      <c r="AL80" s="128"/>
      <c r="AM80" s="128"/>
      <c r="AN80" s="128"/>
      <c r="AO80" s="128"/>
      <c r="AP80" s="128"/>
      <c r="AQ80" s="128"/>
    </row>
    <row r="81" spans="1:43" s="129" customFormat="1" ht="12.75" hidden="1" customHeight="1">
      <c r="A81" s="126" t="s">
        <v>1578</v>
      </c>
      <c r="B81" s="131"/>
      <c r="C81" s="144" t="s">
        <v>1537</v>
      </c>
      <c r="D81" s="132"/>
      <c r="E81" s="264"/>
      <c r="F81" s="265"/>
      <c r="G81" s="266"/>
      <c r="H81" s="267"/>
      <c r="I81" s="268"/>
      <c r="J81" s="265"/>
      <c r="K81" s="265"/>
      <c r="L81" s="266"/>
      <c r="M81" s="288"/>
      <c r="N81" s="293"/>
      <c r="O81" s="150"/>
      <c r="P81" s="151" t="s">
        <v>1474</v>
      </c>
      <c r="Q81" s="150"/>
      <c r="R81" s="150" t="str">
        <f t="shared" si="7"/>
        <v/>
      </c>
      <c r="S81" s="5"/>
      <c r="T81" s="5"/>
      <c r="U81" s="5"/>
      <c r="V81" s="5"/>
      <c r="W81" s="30"/>
      <c r="X81" s="30"/>
      <c r="Y81" s="5"/>
      <c r="Z81" s="5"/>
      <c r="AA81" s="5"/>
      <c r="AC81" s="128"/>
      <c r="AD81" s="128"/>
      <c r="AE81" s="128"/>
      <c r="AF81" s="128"/>
      <c r="AG81" s="128"/>
      <c r="AH81" s="128"/>
      <c r="AI81" s="128"/>
      <c r="AJ81" s="128"/>
      <c r="AK81" s="128"/>
      <c r="AL81" s="128"/>
      <c r="AM81" s="128"/>
      <c r="AN81" s="128"/>
      <c r="AO81" s="128"/>
      <c r="AP81" s="128"/>
      <c r="AQ81" s="128"/>
    </row>
    <row r="82" spans="1:43" s="129" customFormat="1" ht="12.75" hidden="1" customHeight="1">
      <c r="A82" s="126" t="s">
        <v>1579</v>
      </c>
      <c r="B82" s="131"/>
      <c r="C82" s="144" t="s">
        <v>1538</v>
      </c>
      <c r="D82" s="132"/>
      <c r="E82" s="264"/>
      <c r="F82" s="265"/>
      <c r="G82" s="266"/>
      <c r="H82" s="267"/>
      <c r="I82" s="268"/>
      <c r="J82" s="265"/>
      <c r="K82" s="265"/>
      <c r="L82" s="266"/>
      <c r="M82" s="288"/>
      <c r="N82" s="293"/>
      <c r="O82" s="150"/>
      <c r="P82" s="151" t="s">
        <v>1474</v>
      </c>
      <c r="Q82" s="150"/>
      <c r="R82" s="150" t="str">
        <f t="shared" si="7"/>
        <v/>
      </c>
      <c r="S82" s="5"/>
      <c r="T82" s="5"/>
      <c r="U82" s="5"/>
      <c r="V82" s="5"/>
      <c r="W82" s="30"/>
      <c r="X82" s="30"/>
      <c r="Y82" s="5"/>
      <c r="Z82" s="5"/>
      <c r="AA82" s="5"/>
      <c r="AC82" s="128"/>
      <c r="AD82" s="128"/>
      <c r="AE82" s="128"/>
      <c r="AF82" s="128"/>
      <c r="AG82" s="128"/>
      <c r="AH82" s="128"/>
      <c r="AI82" s="128"/>
      <c r="AJ82" s="128"/>
      <c r="AK82" s="128"/>
      <c r="AL82" s="128"/>
      <c r="AM82" s="128"/>
      <c r="AN82" s="128"/>
      <c r="AO82" s="128"/>
      <c r="AP82" s="128"/>
      <c r="AQ82" s="128"/>
    </row>
    <row r="83" spans="1:43" s="129" customFormat="1" ht="12.75" hidden="1" customHeight="1">
      <c r="A83" s="126" t="s">
        <v>1580</v>
      </c>
      <c r="B83" s="131"/>
      <c r="C83" s="144" t="s">
        <v>1539</v>
      </c>
      <c r="D83" s="132"/>
      <c r="E83" s="264"/>
      <c r="F83" s="265"/>
      <c r="G83" s="266"/>
      <c r="H83" s="267"/>
      <c r="I83" s="268"/>
      <c r="J83" s="265"/>
      <c r="K83" s="265"/>
      <c r="L83" s="266"/>
      <c r="M83" s="288"/>
      <c r="N83" s="293"/>
      <c r="O83" s="150"/>
      <c r="P83" s="151" t="s">
        <v>1474</v>
      </c>
      <c r="Q83" s="150"/>
      <c r="R83" s="150" t="str">
        <f t="shared" si="7"/>
        <v/>
      </c>
      <c r="S83" s="5"/>
      <c r="T83" s="5"/>
      <c r="U83" s="5"/>
      <c r="V83" s="5"/>
      <c r="W83" s="30"/>
      <c r="X83" s="30"/>
      <c r="Y83" s="5"/>
      <c r="Z83" s="5"/>
      <c r="AA83" s="5"/>
      <c r="AC83" s="128"/>
      <c r="AD83" s="128"/>
      <c r="AE83" s="128"/>
      <c r="AF83" s="128"/>
      <c r="AG83" s="128"/>
      <c r="AH83" s="128"/>
      <c r="AI83" s="128"/>
      <c r="AJ83" s="128"/>
      <c r="AK83" s="128"/>
      <c r="AL83" s="128"/>
      <c r="AM83" s="128"/>
      <c r="AN83" s="128"/>
      <c r="AO83" s="128"/>
      <c r="AP83" s="128"/>
      <c r="AQ83" s="128"/>
    </row>
    <row r="84" spans="1:43" s="129" customFormat="1" ht="12.75" hidden="1" customHeight="1">
      <c r="A84" s="126" t="s">
        <v>1581</v>
      </c>
      <c r="B84" s="131"/>
      <c r="C84" s="144" t="s">
        <v>1540</v>
      </c>
      <c r="D84" s="132"/>
      <c r="E84" s="264"/>
      <c r="F84" s="265"/>
      <c r="G84" s="266"/>
      <c r="H84" s="267"/>
      <c r="I84" s="268"/>
      <c r="J84" s="265"/>
      <c r="K84" s="265"/>
      <c r="L84" s="266"/>
      <c r="M84" s="288"/>
      <c r="N84" s="293"/>
      <c r="O84" s="150"/>
      <c r="P84" s="151" t="s">
        <v>1474</v>
      </c>
      <c r="Q84" s="150"/>
      <c r="R84" s="150" t="str">
        <f t="shared" si="7"/>
        <v/>
      </c>
      <c r="S84" s="5"/>
      <c r="T84" s="5"/>
      <c r="U84" s="5"/>
      <c r="V84" s="5"/>
      <c r="W84" s="30"/>
      <c r="X84" s="30"/>
      <c r="Y84" s="5"/>
      <c r="Z84" s="5"/>
      <c r="AA84" s="5"/>
      <c r="AC84" s="128"/>
      <c r="AD84" s="128"/>
      <c r="AE84" s="128"/>
      <c r="AF84" s="128"/>
      <c r="AG84" s="128"/>
      <c r="AH84" s="128"/>
      <c r="AI84" s="128"/>
      <c r="AJ84" s="128"/>
      <c r="AK84" s="128"/>
      <c r="AL84" s="128"/>
      <c r="AM84" s="128"/>
      <c r="AN84" s="128"/>
      <c r="AO84" s="128"/>
      <c r="AP84" s="128"/>
      <c r="AQ84" s="128"/>
    </row>
    <row r="85" spans="1:43" s="129" customFormat="1" ht="12.75" hidden="1" customHeight="1">
      <c r="A85" s="126" t="s">
        <v>1582</v>
      </c>
      <c r="B85" s="131"/>
      <c r="C85" s="144" t="s">
        <v>1542</v>
      </c>
      <c r="D85" s="132"/>
      <c r="E85" s="264"/>
      <c r="F85" s="265"/>
      <c r="G85" s="266"/>
      <c r="H85" s="267"/>
      <c r="I85" s="268"/>
      <c r="J85" s="265"/>
      <c r="K85" s="265"/>
      <c r="L85" s="266"/>
      <c r="M85" s="288"/>
      <c r="N85" s="293"/>
      <c r="O85" s="150"/>
      <c r="P85" s="151" t="s">
        <v>1474</v>
      </c>
      <c r="Q85" s="150"/>
      <c r="R85" s="150" t="str">
        <f t="shared" si="7"/>
        <v/>
      </c>
      <c r="S85" s="5"/>
      <c r="T85" s="5"/>
      <c r="U85" s="5"/>
      <c r="V85" s="5"/>
      <c r="W85" s="30"/>
      <c r="X85" s="30"/>
      <c r="Y85" s="5"/>
      <c r="Z85" s="5"/>
      <c r="AA85" s="5"/>
      <c r="AC85" s="128"/>
      <c r="AD85" s="128"/>
      <c r="AE85" s="128"/>
      <c r="AF85" s="128"/>
      <c r="AG85" s="128"/>
      <c r="AH85" s="128"/>
      <c r="AI85" s="128"/>
      <c r="AJ85" s="128"/>
      <c r="AK85" s="128"/>
      <c r="AL85" s="128"/>
      <c r="AM85" s="128"/>
      <c r="AN85" s="128"/>
      <c r="AO85" s="128"/>
      <c r="AP85" s="128"/>
      <c r="AQ85" s="128"/>
    </row>
    <row r="86" spans="1:43" s="129" customFormat="1" ht="12.75" hidden="1" customHeight="1">
      <c r="A86" s="126" t="s">
        <v>1583</v>
      </c>
      <c r="B86" s="131"/>
      <c r="C86" s="144" t="s">
        <v>1543</v>
      </c>
      <c r="D86" s="132"/>
      <c r="E86" s="264"/>
      <c r="F86" s="265"/>
      <c r="G86" s="266"/>
      <c r="H86" s="267"/>
      <c r="I86" s="268"/>
      <c r="J86" s="265"/>
      <c r="K86" s="265"/>
      <c r="L86" s="266"/>
      <c r="M86" s="288"/>
      <c r="N86" s="293"/>
      <c r="O86" s="150"/>
      <c r="P86" s="151" t="s">
        <v>1474</v>
      </c>
      <c r="Q86" s="150"/>
      <c r="R86" s="150" t="str">
        <f t="shared" si="7"/>
        <v/>
      </c>
      <c r="S86" s="5"/>
      <c r="T86" s="5"/>
      <c r="U86" s="5"/>
      <c r="V86" s="5"/>
      <c r="W86" s="30"/>
      <c r="X86" s="30"/>
      <c r="Y86" s="5"/>
      <c r="Z86" s="5"/>
      <c r="AA86" s="5"/>
      <c r="AC86" s="128"/>
      <c r="AD86" s="128"/>
      <c r="AE86" s="128"/>
      <c r="AF86" s="128"/>
      <c r="AG86" s="128"/>
      <c r="AH86" s="128"/>
      <c r="AI86" s="128"/>
      <c r="AJ86" s="128"/>
      <c r="AK86" s="128"/>
      <c r="AL86" s="128"/>
      <c r="AM86" s="128"/>
      <c r="AN86" s="128"/>
      <c r="AO86" s="128"/>
      <c r="AP86" s="128"/>
      <c r="AQ86" s="128"/>
    </row>
    <row r="87" spans="1:43" s="129" customFormat="1" ht="12.75" hidden="1" customHeight="1">
      <c r="A87" s="126" t="s">
        <v>1584</v>
      </c>
      <c r="B87" s="131"/>
      <c r="C87" s="144" t="s">
        <v>1544</v>
      </c>
      <c r="D87" s="132"/>
      <c r="E87" s="264"/>
      <c r="F87" s="265"/>
      <c r="G87" s="266"/>
      <c r="H87" s="267"/>
      <c r="I87" s="268"/>
      <c r="J87" s="265"/>
      <c r="K87" s="265"/>
      <c r="L87" s="266"/>
      <c r="M87" s="288"/>
      <c r="N87" s="293"/>
      <c r="O87" s="150"/>
      <c r="P87" s="151" t="s">
        <v>1474</v>
      </c>
      <c r="Q87" s="150"/>
      <c r="R87" s="150" t="str">
        <f t="shared" si="7"/>
        <v/>
      </c>
      <c r="S87" s="5"/>
      <c r="T87" s="5"/>
      <c r="U87" s="5"/>
      <c r="V87" s="5"/>
      <c r="W87" s="30"/>
      <c r="X87" s="30"/>
      <c r="Y87" s="5"/>
      <c r="Z87" s="5"/>
      <c r="AA87" s="5"/>
      <c r="AC87" s="128"/>
      <c r="AD87" s="128"/>
      <c r="AE87" s="128"/>
      <c r="AF87" s="128"/>
      <c r="AG87" s="128"/>
      <c r="AH87" s="128"/>
      <c r="AI87" s="128"/>
      <c r="AJ87" s="128"/>
      <c r="AK87" s="128"/>
      <c r="AL87" s="128"/>
      <c r="AM87" s="128"/>
      <c r="AN87" s="128"/>
      <c r="AO87" s="128"/>
      <c r="AP87" s="128"/>
      <c r="AQ87" s="128"/>
    </row>
    <row r="88" spans="1:43" s="129" customFormat="1" ht="12.75" hidden="1" customHeight="1" thickBot="1">
      <c r="A88" s="126" t="s">
        <v>1585</v>
      </c>
      <c r="B88" s="420"/>
      <c r="C88" s="211" t="s">
        <v>1545</v>
      </c>
      <c r="D88" s="181"/>
      <c r="E88" s="270"/>
      <c r="F88" s="271"/>
      <c r="G88" s="272"/>
      <c r="H88" s="273"/>
      <c r="I88" s="274"/>
      <c r="J88" s="271"/>
      <c r="K88" s="271"/>
      <c r="L88" s="272"/>
      <c r="M88" s="690"/>
      <c r="N88" s="691"/>
      <c r="O88" s="150"/>
      <c r="P88" s="151" t="s">
        <v>1474</v>
      </c>
      <c r="Q88" s="150"/>
      <c r="R88" s="150" t="str">
        <f t="shared" si="7"/>
        <v/>
      </c>
      <c r="S88" s="5"/>
      <c r="T88" s="5"/>
      <c r="U88" s="5"/>
      <c r="V88" s="5"/>
      <c r="W88" s="30"/>
      <c r="X88" s="30"/>
      <c r="Y88" s="5"/>
      <c r="Z88" s="5"/>
      <c r="AA88" s="5"/>
      <c r="AC88" s="128"/>
      <c r="AD88" s="128"/>
      <c r="AE88" s="128"/>
      <c r="AF88" s="128"/>
      <c r="AG88" s="128"/>
      <c r="AH88" s="128"/>
      <c r="AI88" s="128"/>
      <c r="AJ88" s="128"/>
      <c r="AK88" s="128"/>
      <c r="AL88" s="128"/>
      <c r="AM88" s="128"/>
      <c r="AN88" s="128"/>
      <c r="AO88" s="128"/>
      <c r="AP88" s="128"/>
      <c r="AQ88" s="128"/>
    </row>
    <row r="89" spans="1:43" s="19" customFormat="1" ht="15.75" hidden="1" customHeight="1" thickBot="1">
      <c r="A89" s="126" t="s">
        <v>1625</v>
      </c>
      <c r="B89" s="883" t="s">
        <v>1586</v>
      </c>
      <c r="C89" s="884"/>
      <c r="D89" s="205"/>
      <c r="E89" s="300">
        <f t="shared" ref="E89:N89" si="8">SUM(E90:E109)</f>
        <v>0</v>
      </c>
      <c r="F89" s="301">
        <f t="shared" si="8"/>
        <v>0</v>
      </c>
      <c r="G89" s="302">
        <f t="shared" si="8"/>
        <v>0</v>
      </c>
      <c r="H89" s="303">
        <f t="shared" si="8"/>
        <v>0</v>
      </c>
      <c r="I89" s="304">
        <f>SUM(I90:I109)</f>
        <v>0</v>
      </c>
      <c r="J89" s="301">
        <f t="shared" si="8"/>
        <v>0</v>
      </c>
      <c r="K89" s="301">
        <f t="shared" si="8"/>
        <v>0</v>
      </c>
      <c r="L89" s="305">
        <f t="shared" si="8"/>
        <v>0</v>
      </c>
      <c r="M89" s="306">
        <f t="shared" si="8"/>
        <v>0</v>
      </c>
      <c r="N89" s="307">
        <f t="shared" si="8"/>
        <v>0</v>
      </c>
      <c r="O89" s="36"/>
      <c r="P89" s="51" t="s">
        <v>1500</v>
      </c>
      <c r="Q89" s="36"/>
      <c r="R89" s="36" t="str">
        <f t="shared" si="7"/>
        <v/>
      </c>
      <c r="S89" s="5"/>
      <c r="T89" s="5"/>
      <c r="U89" s="5"/>
      <c r="V89" s="5"/>
      <c r="W89" s="28">
        <f>SUM(M90:M109)</f>
        <v>0</v>
      </c>
      <c r="X89" s="28">
        <f>SUM(N90:N109)</f>
        <v>0</v>
      </c>
      <c r="Y89" s="5"/>
      <c r="Z89" s="5"/>
      <c r="AA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</row>
    <row r="90" spans="1:43" s="17" customFormat="1" ht="12.75" hidden="1" customHeight="1">
      <c r="A90" s="126" t="s">
        <v>1587</v>
      </c>
      <c r="B90" s="95"/>
      <c r="C90" s="152" t="s">
        <v>1588</v>
      </c>
      <c r="D90" s="132"/>
      <c r="E90" s="258"/>
      <c r="F90" s="259"/>
      <c r="G90" s="260"/>
      <c r="H90" s="261"/>
      <c r="I90" s="262"/>
      <c r="J90" s="259"/>
      <c r="K90" s="259"/>
      <c r="L90" s="260"/>
      <c r="M90" s="692">
        <f>I90+K90</f>
        <v>0</v>
      </c>
      <c r="N90" s="693">
        <f>J90+L90</f>
        <v>0</v>
      </c>
      <c r="O90" s="36"/>
      <c r="P90" s="51" t="s">
        <v>1473</v>
      </c>
      <c r="Q90" s="36"/>
      <c r="R90" s="36" t="str">
        <f t="shared" si="7"/>
        <v/>
      </c>
      <c r="S90" s="15"/>
      <c r="T90" s="15"/>
      <c r="U90" s="15"/>
      <c r="V90" s="15"/>
      <c r="W90" s="28"/>
      <c r="X90" s="28"/>
      <c r="Y90" s="15"/>
      <c r="Z90" s="15"/>
      <c r="AA90" s="15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</row>
    <row r="91" spans="1:43" s="17" customFormat="1" ht="12.75" hidden="1" customHeight="1">
      <c r="A91" s="126" t="s">
        <v>1589</v>
      </c>
      <c r="B91" s="72"/>
      <c r="C91" s="144" t="s">
        <v>1590</v>
      </c>
      <c r="D91" s="132"/>
      <c r="E91" s="264"/>
      <c r="F91" s="265"/>
      <c r="G91" s="266"/>
      <c r="H91" s="267"/>
      <c r="I91" s="268"/>
      <c r="J91" s="265"/>
      <c r="K91" s="265"/>
      <c r="L91" s="266"/>
      <c r="M91" s="288">
        <f t="shared" ref="M91:N96" si="9">I91+K91</f>
        <v>0</v>
      </c>
      <c r="N91" s="293">
        <f t="shared" si="9"/>
        <v>0</v>
      </c>
      <c r="O91" s="36"/>
      <c r="P91" s="51" t="s">
        <v>1474</v>
      </c>
      <c r="Q91" s="36"/>
      <c r="R91" s="36" t="str">
        <f t="shared" si="7"/>
        <v/>
      </c>
      <c r="S91" s="15"/>
      <c r="T91" s="15"/>
      <c r="U91" s="15"/>
      <c r="V91" s="15"/>
      <c r="W91" s="28"/>
      <c r="X91" s="28"/>
      <c r="Y91" s="15"/>
      <c r="Z91" s="15"/>
      <c r="AA91" s="15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</row>
    <row r="92" spans="1:43" s="17" customFormat="1" ht="12.75" hidden="1" customHeight="1">
      <c r="A92" s="126" t="s">
        <v>1591</v>
      </c>
      <c r="B92" s="72"/>
      <c r="C92" s="144" t="s">
        <v>1592</v>
      </c>
      <c r="D92" s="132"/>
      <c r="E92" s="264"/>
      <c r="F92" s="265"/>
      <c r="G92" s="266"/>
      <c r="H92" s="267"/>
      <c r="I92" s="268"/>
      <c r="J92" s="265"/>
      <c r="K92" s="265"/>
      <c r="L92" s="266"/>
      <c r="M92" s="288">
        <f t="shared" si="9"/>
        <v>0</v>
      </c>
      <c r="N92" s="293">
        <f t="shared" si="9"/>
        <v>0</v>
      </c>
      <c r="O92" s="36"/>
      <c r="P92" s="51" t="s">
        <v>1474</v>
      </c>
      <c r="Q92" s="36"/>
      <c r="R92" s="36" t="str">
        <f t="shared" si="7"/>
        <v/>
      </c>
      <c r="S92" s="15"/>
      <c r="T92" s="15"/>
      <c r="U92" s="15"/>
      <c r="V92" s="15"/>
      <c r="W92" s="28"/>
      <c r="X92" s="28"/>
      <c r="Y92" s="15"/>
      <c r="Z92" s="15"/>
      <c r="AA92" s="15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</row>
    <row r="93" spans="1:43" s="17" customFormat="1" ht="12.75" hidden="1" customHeight="1">
      <c r="A93" s="126" t="s">
        <v>1593</v>
      </c>
      <c r="B93" s="72"/>
      <c r="C93" s="144" t="s">
        <v>1594</v>
      </c>
      <c r="D93" s="132"/>
      <c r="E93" s="264"/>
      <c r="F93" s="265"/>
      <c r="G93" s="266"/>
      <c r="H93" s="267"/>
      <c r="I93" s="268"/>
      <c r="J93" s="265"/>
      <c r="K93" s="265"/>
      <c r="L93" s="266"/>
      <c r="M93" s="288">
        <f t="shared" si="9"/>
        <v>0</v>
      </c>
      <c r="N93" s="293">
        <f t="shared" si="9"/>
        <v>0</v>
      </c>
      <c r="O93" s="36"/>
      <c r="P93" s="51" t="s">
        <v>1474</v>
      </c>
      <c r="Q93" s="36"/>
      <c r="R93" s="36" t="str">
        <f t="shared" si="7"/>
        <v/>
      </c>
      <c r="S93" s="15"/>
      <c r="T93" s="15"/>
      <c r="U93" s="15"/>
      <c r="V93" s="15"/>
      <c r="W93" s="28"/>
      <c r="X93" s="28"/>
      <c r="Y93" s="15"/>
      <c r="Z93" s="15"/>
      <c r="AA93" s="15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</row>
    <row r="94" spans="1:43" s="17" customFormat="1" ht="12.75" hidden="1" customHeight="1">
      <c r="A94" s="126" t="s">
        <v>1595</v>
      </c>
      <c r="B94" s="72"/>
      <c r="C94" s="144" t="s">
        <v>1596</v>
      </c>
      <c r="D94" s="132"/>
      <c r="E94" s="264"/>
      <c r="F94" s="265"/>
      <c r="G94" s="266"/>
      <c r="H94" s="267"/>
      <c r="I94" s="268"/>
      <c r="J94" s="265"/>
      <c r="K94" s="265"/>
      <c r="L94" s="266"/>
      <c r="M94" s="288">
        <f t="shared" si="9"/>
        <v>0</v>
      </c>
      <c r="N94" s="293">
        <f t="shared" si="9"/>
        <v>0</v>
      </c>
      <c r="O94" s="36"/>
      <c r="P94" s="51" t="s">
        <v>1474</v>
      </c>
      <c r="Q94" s="36"/>
      <c r="R94" s="36" t="str">
        <f t="shared" si="7"/>
        <v/>
      </c>
      <c r="S94" s="15"/>
      <c r="T94" s="15"/>
      <c r="U94" s="15"/>
      <c r="V94" s="15"/>
      <c r="W94" s="28"/>
      <c r="X94" s="28"/>
      <c r="Y94" s="15"/>
      <c r="Z94" s="15"/>
      <c r="AA94" s="15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</row>
    <row r="95" spans="1:43" s="17" customFormat="1" ht="12.75" hidden="1" customHeight="1">
      <c r="A95" s="126" t="s">
        <v>1597</v>
      </c>
      <c r="B95" s="72"/>
      <c r="C95" s="144" t="s">
        <v>1598</v>
      </c>
      <c r="D95" s="132"/>
      <c r="E95" s="264"/>
      <c r="F95" s="265"/>
      <c r="G95" s="266"/>
      <c r="H95" s="267"/>
      <c r="I95" s="268"/>
      <c r="J95" s="265"/>
      <c r="K95" s="265"/>
      <c r="L95" s="266"/>
      <c r="M95" s="288">
        <f t="shared" si="9"/>
        <v>0</v>
      </c>
      <c r="N95" s="293">
        <f t="shared" si="9"/>
        <v>0</v>
      </c>
      <c r="O95" s="36"/>
      <c r="P95" s="51" t="s">
        <v>1474</v>
      </c>
      <c r="Q95" s="36"/>
      <c r="R95" s="36" t="str">
        <f t="shared" si="7"/>
        <v/>
      </c>
      <c r="S95" s="15"/>
      <c r="T95" s="15"/>
      <c r="U95" s="15"/>
      <c r="V95" s="15"/>
      <c r="W95" s="28"/>
      <c r="X95" s="28"/>
      <c r="Y95" s="15"/>
      <c r="Z95" s="15"/>
      <c r="AA95" s="15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</row>
    <row r="96" spans="1:43" s="17" customFormat="1" ht="12.75" hidden="1" customHeight="1" thickBot="1">
      <c r="A96" s="126" t="s">
        <v>1599</v>
      </c>
      <c r="B96" s="104"/>
      <c r="C96" s="159" t="s">
        <v>1600</v>
      </c>
      <c r="D96" s="130"/>
      <c r="E96" s="310"/>
      <c r="F96" s="311"/>
      <c r="G96" s="312"/>
      <c r="H96" s="313"/>
      <c r="I96" s="314"/>
      <c r="J96" s="311"/>
      <c r="K96" s="311"/>
      <c r="L96" s="312"/>
      <c r="M96" s="288">
        <f t="shared" si="9"/>
        <v>0</v>
      </c>
      <c r="N96" s="293">
        <f t="shared" si="9"/>
        <v>0</v>
      </c>
      <c r="O96" s="36"/>
      <c r="P96" s="51" t="s">
        <v>1474</v>
      </c>
      <c r="Q96" s="36"/>
      <c r="R96" s="36" t="str">
        <f t="shared" si="7"/>
        <v/>
      </c>
      <c r="S96" s="15"/>
      <c r="T96" s="15"/>
      <c r="U96" s="15"/>
      <c r="V96" s="15"/>
      <c r="W96" s="28"/>
      <c r="X96" s="28"/>
      <c r="Y96" s="15"/>
      <c r="Z96" s="15"/>
      <c r="AA96" s="15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</row>
    <row r="97" spans="1:43" s="17" customFormat="1" ht="12.75" hidden="1" customHeight="1" thickTop="1">
      <c r="A97" s="126" t="s">
        <v>1601</v>
      </c>
      <c r="B97" s="95"/>
      <c r="C97" s="152" t="s">
        <v>1602</v>
      </c>
      <c r="D97" s="132"/>
      <c r="E97" s="258"/>
      <c r="F97" s="259"/>
      <c r="G97" s="260"/>
      <c r="H97" s="261"/>
      <c r="I97" s="262"/>
      <c r="J97" s="259"/>
      <c r="K97" s="259"/>
      <c r="L97" s="260"/>
      <c r="M97" s="288"/>
      <c r="N97" s="293"/>
      <c r="O97" s="36"/>
      <c r="P97" s="51" t="s">
        <v>1474</v>
      </c>
      <c r="Q97" s="36"/>
      <c r="R97" s="36" t="str">
        <f t="shared" si="7"/>
        <v/>
      </c>
      <c r="S97" s="15"/>
      <c r="T97" s="15"/>
      <c r="U97" s="15"/>
      <c r="V97" s="15"/>
      <c r="W97" s="28"/>
      <c r="X97" s="28"/>
      <c r="Y97" s="15"/>
      <c r="Z97" s="15"/>
      <c r="AA97" s="15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</row>
    <row r="98" spans="1:43" s="17" customFormat="1" ht="12.75" hidden="1" customHeight="1">
      <c r="A98" s="126" t="s">
        <v>1603</v>
      </c>
      <c r="B98" s="72"/>
      <c r="C98" s="144" t="s">
        <v>1494</v>
      </c>
      <c r="D98" s="132"/>
      <c r="E98" s="264"/>
      <c r="F98" s="265"/>
      <c r="G98" s="266"/>
      <c r="H98" s="267"/>
      <c r="I98" s="268"/>
      <c r="J98" s="265"/>
      <c r="K98" s="265"/>
      <c r="L98" s="266"/>
      <c r="M98" s="288"/>
      <c r="N98" s="293"/>
      <c r="O98" s="36"/>
      <c r="P98" s="51" t="s">
        <v>1474</v>
      </c>
      <c r="Q98" s="36"/>
      <c r="R98" s="36" t="str">
        <f t="shared" si="7"/>
        <v/>
      </c>
      <c r="S98" s="15"/>
      <c r="T98" s="15"/>
      <c r="U98" s="15"/>
      <c r="V98" s="15"/>
      <c r="W98" s="28"/>
      <c r="X98" s="28"/>
      <c r="Y98" s="15"/>
      <c r="Z98" s="15"/>
      <c r="AA98" s="15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</row>
    <row r="99" spans="1:43" s="17" customFormat="1" ht="12.75" hidden="1" customHeight="1">
      <c r="A99" s="126" t="s">
        <v>1604</v>
      </c>
      <c r="B99" s="72"/>
      <c r="C99" s="144" t="s">
        <v>1605</v>
      </c>
      <c r="D99" s="132"/>
      <c r="E99" s="264"/>
      <c r="F99" s="265"/>
      <c r="G99" s="266"/>
      <c r="H99" s="267"/>
      <c r="I99" s="268"/>
      <c r="J99" s="265"/>
      <c r="K99" s="265"/>
      <c r="L99" s="266"/>
      <c r="M99" s="288"/>
      <c r="N99" s="293"/>
      <c r="O99" s="36"/>
      <c r="P99" s="51" t="s">
        <v>1474</v>
      </c>
      <c r="Q99" s="36"/>
      <c r="R99" s="36" t="str">
        <f t="shared" si="7"/>
        <v/>
      </c>
      <c r="S99" s="15"/>
      <c r="T99" s="15"/>
      <c r="U99" s="15"/>
      <c r="V99" s="15"/>
      <c r="W99" s="28"/>
      <c r="X99" s="28"/>
      <c r="Y99" s="15"/>
      <c r="Z99" s="15"/>
      <c r="AA99" s="15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</row>
    <row r="100" spans="1:43" s="143" customFormat="1" ht="12.75" hidden="1" customHeight="1">
      <c r="A100" s="126" t="s">
        <v>1606</v>
      </c>
      <c r="B100" s="72"/>
      <c r="C100" s="144" t="s">
        <v>1607</v>
      </c>
      <c r="D100" s="132"/>
      <c r="E100" s="264"/>
      <c r="F100" s="265"/>
      <c r="G100" s="266"/>
      <c r="H100" s="267"/>
      <c r="I100" s="268"/>
      <c r="J100" s="265"/>
      <c r="K100" s="265"/>
      <c r="L100" s="266"/>
      <c r="M100" s="288">
        <f>I100+K100</f>
        <v>0</v>
      </c>
      <c r="N100" s="293">
        <f>J100+L100</f>
        <v>0</v>
      </c>
      <c r="O100" s="138"/>
      <c r="P100" s="139" t="s">
        <v>1474</v>
      </c>
      <c r="Q100" s="138"/>
      <c r="R100" s="138" t="str">
        <f t="shared" si="7"/>
        <v/>
      </c>
      <c r="S100" s="140"/>
      <c r="T100" s="140"/>
      <c r="U100" s="140"/>
      <c r="V100" s="140"/>
      <c r="W100" s="141"/>
      <c r="X100" s="141"/>
      <c r="Y100" s="140"/>
      <c r="Z100" s="140"/>
      <c r="AA100" s="140"/>
      <c r="AC100" s="142"/>
      <c r="AD100" s="142"/>
      <c r="AE100" s="142"/>
      <c r="AF100" s="142"/>
      <c r="AG100" s="142"/>
      <c r="AH100" s="142"/>
      <c r="AI100" s="142"/>
      <c r="AJ100" s="142"/>
      <c r="AK100" s="142"/>
      <c r="AL100" s="142"/>
      <c r="AM100" s="142"/>
      <c r="AN100" s="142"/>
      <c r="AO100" s="142"/>
      <c r="AP100" s="142"/>
      <c r="AQ100" s="142"/>
    </row>
    <row r="101" spans="1:43" s="17" customFormat="1" ht="12.75" hidden="1" customHeight="1">
      <c r="A101" s="126" t="s">
        <v>1608</v>
      </c>
      <c r="B101" s="72"/>
      <c r="C101" s="144" t="s">
        <v>1609</v>
      </c>
      <c r="D101" s="132"/>
      <c r="E101" s="264"/>
      <c r="F101" s="265"/>
      <c r="G101" s="266"/>
      <c r="H101" s="267"/>
      <c r="I101" s="268"/>
      <c r="J101" s="265"/>
      <c r="K101" s="265"/>
      <c r="L101" s="266"/>
      <c r="M101" s="288"/>
      <c r="N101" s="293"/>
      <c r="O101" s="36"/>
      <c r="P101" s="51" t="s">
        <v>1474</v>
      </c>
      <c r="Q101" s="36"/>
      <c r="R101" s="36" t="str">
        <f t="shared" si="7"/>
        <v/>
      </c>
      <c r="S101" s="15"/>
      <c r="T101" s="15"/>
      <c r="U101" s="15"/>
      <c r="V101" s="15"/>
      <c r="W101" s="28"/>
      <c r="X101" s="28"/>
      <c r="Y101" s="15"/>
      <c r="Z101" s="15"/>
      <c r="AA101" s="15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</row>
    <row r="102" spans="1:43" s="17" customFormat="1" ht="12.75" hidden="1" customHeight="1">
      <c r="A102" s="126" t="s">
        <v>1610</v>
      </c>
      <c r="B102" s="72"/>
      <c r="C102" s="144" t="s">
        <v>1611</v>
      </c>
      <c r="D102" s="132"/>
      <c r="E102" s="264"/>
      <c r="F102" s="265"/>
      <c r="G102" s="266"/>
      <c r="H102" s="267"/>
      <c r="I102" s="268"/>
      <c r="J102" s="265"/>
      <c r="K102" s="265"/>
      <c r="L102" s="266"/>
      <c r="M102" s="288"/>
      <c r="N102" s="293"/>
      <c r="O102" s="36"/>
      <c r="P102" s="51" t="s">
        <v>1474</v>
      </c>
      <c r="Q102" s="36"/>
      <c r="R102" s="36" t="str">
        <f t="shared" si="7"/>
        <v/>
      </c>
      <c r="S102" s="15"/>
      <c r="T102" s="15"/>
      <c r="U102" s="15"/>
      <c r="V102" s="15"/>
      <c r="W102" s="28"/>
      <c r="X102" s="28"/>
      <c r="Y102" s="15"/>
      <c r="Z102" s="15"/>
      <c r="AA102" s="15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</row>
    <row r="103" spans="1:43" s="17" customFormat="1" ht="12.75" hidden="1" customHeight="1">
      <c r="A103" s="126" t="s">
        <v>1612</v>
      </c>
      <c r="B103" s="72"/>
      <c r="C103" s="144" t="s">
        <v>1613</v>
      </c>
      <c r="D103" s="132"/>
      <c r="E103" s="264"/>
      <c r="F103" s="265"/>
      <c r="G103" s="266"/>
      <c r="H103" s="267"/>
      <c r="I103" s="268"/>
      <c r="J103" s="265"/>
      <c r="K103" s="265"/>
      <c r="L103" s="266"/>
      <c r="M103" s="288"/>
      <c r="N103" s="293"/>
      <c r="O103" s="36"/>
      <c r="P103" s="51" t="s">
        <v>1474</v>
      </c>
      <c r="Q103" s="36"/>
      <c r="R103" s="36" t="str">
        <f t="shared" si="7"/>
        <v/>
      </c>
      <c r="S103" s="15"/>
      <c r="T103" s="15"/>
      <c r="U103" s="15"/>
      <c r="V103" s="15"/>
      <c r="W103" s="28"/>
      <c r="X103" s="28"/>
      <c r="Y103" s="15"/>
      <c r="Z103" s="15"/>
      <c r="AA103" s="15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</row>
    <row r="104" spans="1:43" s="17" customFormat="1" ht="12.75" hidden="1" customHeight="1">
      <c r="A104" s="126" t="s">
        <v>1614</v>
      </c>
      <c r="B104" s="72"/>
      <c r="C104" s="144" t="s">
        <v>1615</v>
      </c>
      <c r="D104" s="132"/>
      <c r="E104" s="264"/>
      <c r="F104" s="265"/>
      <c r="G104" s="266"/>
      <c r="H104" s="267"/>
      <c r="I104" s="268"/>
      <c r="J104" s="265"/>
      <c r="K104" s="265"/>
      <c r="L104" s="266"/>
      <c r="M104" s="288"/>
      <c r="N104" s="293"/>
      <c r="O104" s="36"/>
      <c r="P104" s="51" t="s">
        <v>1474</v>
      </c>
      <c r="Q104" s="36"/>
      <c r="R104" s="36" t="str">
        <f t="shared" si="7"/>
        <v/>
      </c>
      <c r="S104" s="15"/>
      <c r="T104" s="15"/>
      <c r="U104" s="15"/>
      <c r="V104" s="15"/>
      <c r="W104" s="28"/>
      <c r="X104" s="28"/>
      <c r="Y104" s="15"/>
      <c r="Z104" s="15"/>
      <c r="AA104" s="15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</row>
    <row r="105" spans="1:43" s="17" customFormat="1" ht="12.75" hidden="1" customHeight="1">
      <c r="A105" s="126" t="s">
        <v>1616</v>
      </c>
      <c r="B105" s="72"/>
      <c r="C105" s="144" t="s">
        <v>1472</v>
      </c>
      <c r="D105" s="132"/>
      <c r="E105" s="264"/>
      <c r="F105" s="265"/>
      <c r="G105" s="266"/>
      <c r="H105" s="267"/>
      <c r="I105" s="268"/>
      <c r="J105" s="265"/>
      <c r="K105" s="265"/>
      <c r="L105" s="266"/>
      <c r="M105" s="288"/>
      <c r="N105" s="293"/>
      <c r="O105" s="36"/>
      <c r="P105" s="51" t="s">
        <v>1474</v>
      </c>
      <c r="Q105" s="36"/>
      <c r="R105" s="36" t="str">
        <f t="shared" si="7"/>
        <v/>
      </c>
      <c r="S105" s="15"/>
      <c r="T105" s="15"/>
      <c r="U105" s="15"/>
      <c r="V105" s="15"/>
      <c r="W105" s="28"/>
      <c r="X105" s="28"/>
      <c r="Y105" s="15"/>
      <c r="Z105" s="15"/>
      <c r="AA105" s="15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</row>
    <row r="106" spans="1:43" s="17" customFormat="1" ht="12.75" hidden="1" customHeight="1">
      <c r="A106" s="126" t="s">
        <v>1617</v>
      </c>
      <c r="B106" s="72"/>
      <c r="C106" s="144" t="s">
        <v>1618</v>
      </c>
      <c r="D106" s="132"/>
      <c r="E106" s="264"/>
      <c r="F106" s="265"/>
      <c r="G106" s="266"/>
      <c r="H106" s="267"/>
      <c r="I106" s="268"/>
      <c r="J106" s="265"/>
      <c r="K106" s="265"/>
      <c r="L106" s="266"/>
      <c r="M106" s="288"/>
      <c r="N106" s="293"/>
      <c r="O106" s="36"/>
      <c r="P106" s="51" t="s">
        <v>1474</v>
      </c>
      <c r="Q106" s="36"/>
      <c r="R106" s="36" t="str">
        <f t="shared" si="7"/>
        <v/>
      </c>
      <c r="S106" s="15"/>
      <c r="T106" s="15"/>
      <c r="U106" s="15"/>
      <c r="V106" s="15"/>
      <c r="W106" s="28"/>
      <c r="X106" s="28"/>
      <c r="Y106" s="15"/>
      <c r="Z106" s="15"/>
      <c r="AA106" s="15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</row>
    <row r="107" spans="1:43" s="17" customFormat="1" ht="12.75" hidden="1" customHeight="1">
      <c r="A107" s="126" t="s">
        <v>1619</v>
      </c>
      <c r="B107" s="72"/>
      <c r="C107" s="144" t="s">
        <v>1620</v>
      </c>
      <c r="D107" s="132"/>
      <c r="E107" s="264"/>
      <c r="F107" s="265"/>
      <c r="G107" s="266"/>
      <c r="H107" s="267"/>
      <c r="I107" s="268"/>
      <c r="J107" s="265"/>
      <c r="K107" s="265"/>
      <c r="L107" s="266"/>
      <c r="M107" s="288"/>
      <c r="N107" s="293"/>
      <c r="O107" s="36"/>
      <c r="P107" s="51" t="s">
        <v>1474</v>
      </c>
      <c r="Q107" s="36"/>
      <c r="R107" s="36" t="str">
        <f t="shared" si="7"/>
        <v/>
      </c>
      <c r="S107" s="15"/>
      <c r="T107" s="15"/>
      <c r="U107" s="15"/>
      <c r="V107" s="15"/>
      <c r="W107" s="28"/>
      <c r="X107" s="28"/>
      <c r="Y107" s="15"/>
      <c r="Z107" s="15"/>
      <c r="AA107" s="15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</row>
    <row r="108" spans="1:43" s="17" customFormat="1" ht="12.75" hidden="1" customHeight="1">
      <c r="A108" s="126" t="s">
        <v>1621</v>
      </c>
      <c r="B108" s="72"/>
      <c r="C108" s="144" t="s">
        <v>1622</v>
      </c>
      <c r="D108" s="132"/>
      <c r="E108" s="264"/>
      <c r="F108" s="265"/>
      <c r="G108" s="266"/>
      <c r="H108" s="267"/>
      <c r="I108" s="268"/>
      <c r="J108" s="265"/>
      <c r="K108" s="265"/>
      <c r="L108" s="266"/>
      <c r="M108" s="288"/>
      <c r="N108" s="293"/>
      <c r="O108" s="36"/>
      <c r="P108" s="51" t="s">
        <v>1474</v>
      </c>
      <c r="Q108" s="36"/>
      <c r="R108" s="36" t="str">
        <f t="shared" si="7"/>
        <v/>
      </c>
      <c r="S108" s="15"/>
      <c r="T108" s="15"/>
      <c r="U108" s="15"/>
      <c r="V108" s="15"/>
      <c r="W108" s="28"/>
      <c r="X108" s="28"/>
      <c r="Y108" s="15"/>
      <c r="Z108" s="15"/>
      <c r="AA108" s="15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</row>
    <row r="109" spans="1:43" s="17" customFormat="1" ht="12.75" hidden="1" customHeight="1" thickBot="1">
      <c r="A109" s="126" t="s">
        <v>1623</v>
      </c>
      <c r="B109" s="182"/>
      <c r="C109" s="211" t="s">
        <v>1624</v>
      </c>
      <c r="D109" s="181"/>
      <c r="E109" s="270"/>
      <c r="F109" s="271"/>
      <c r="G109" s="272"/>
      <c r="H109" s="273"/>
      <c r="I109" s="274"/>
      <c r="J109" s="271"/>
      <c r="K109" s="271"/>
      <c r="L109" s="272"/>
      <c r="M109" s="694"/>
      <c r="N109" s="695"/>
      <c r="O109" s="36"/>
      <c r="P109" s="51" t="s">
        <v>1474</v>
      </c>
      <c r="Q109" s="36"/>
      <c r="R109" s="36" t="str">
        <f t="shared" si="7"/>
        <v/>
      </c>
      <c r="S109" s="15"/>
      <c r="T109" s="15"/>
      <c r="U109" s="15"/>
      <c r="V109" s="15"/>
      <c r="W109" s="28"/>
      <c r="X109" s="28"/>
      <c r="Y109" s="15"/>
      <c r="Z109" s="15"/>
      <c r="AA109" s="15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</row>
    <row r="110" spans="1:43" s="19" customFormat="1" ht="15.75" hidden="1" customHeight="1" thickBot="1">
      <c r="A110" s="126" t="s">
        <v>1718</v>
      </c>
      <c r="B110" s="883" t="s">
        <v>1626</v>
      </c>
      <c r="C110" s="884"/>
      <c r="D110" s="205"/>
      <c r="E110" s="206">
        <f t="shared" ref="E110:L110" si="10">SUM(E111:E158)</f>
        <v>0</v>
      </c>
      <c r="F110" s="207">
        <f t="shared" si="10"/>
        <v>0</v>
      </c>
      <c r="G110" s="208">
        <f t="shared" si="10"/>
        <v>0</v>
      </c>
      <c r="H110" s="303">
        <f t="shared" si="10"/>
        <v>0</v>
      </c>
      <c r="I110" s="304">
        <f t="shared" si="10"/>
        <v>0</v>
      </c>
      <c r="J110" s="301">
        <f t="shared" si="10"/>
        <v>0</v>
      </c>
      <c r="K110" s="301">
        <f t="shared" si="10"/>
        <v>0</v>
      </c>
      <c r="L110" s="305">
        <f t="shared" si="10"/>
        <v>0</v>
      </c>
      <c r="M110" s="317">
        <f>SUM(M111:M158)</f>
        <v>0</v>
      </c>
      <c r="N110" s="318">
        <f>SUM(N111:N158)</f>
        <v>0</v>
      </c>
      <c r="O110" s="36"/>
      <c r="P110" s="51" t="s">
        <v>1500</v>
      </c>
      <c r="Q110" s="36"/>
      <c r="R110" s="36" t="str">
        <f t="shared" si="7"/>
        <v/>
      </c>
      <c r="S110" s="5"/>
      <c r="T110" s="5"/>
      <c r="U110" s="5"/>
      <c r="V110" s="5"/>
      <c r="W110" s="28">
        <f>SUM(M111:M158)</f>
        <v>0</v>
      </c>
      <c r="X110" s="28">
        <f>SUM(N111:N158)</f>
        <v>0</v>
      </c>
      <c r="Y110" s="5"/>
      <c r="Z110" s="5"/>
      <c r="AA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</row>
    <row r="111" spans="1:43" s="129" customFormat="1" ht="12.75" hidden="1" customHeight="1" thickBot="1">
      <c r="A111" s="126" t="s">
        <v>1627</v>
      </c>
      <c r="B111" s="133"/>
      <c r="C111" s="152" t="s">
        <v>1628</v>
      </c>
      <c r="D111" s="132"/>
      <c r="E111" s="258"/>
      <c r="F111" s="259"/>
      <c r="G111" s="260"/>
      <c r="H111" s="261"/>
      <c r="I111" s="262"/>
      <c r="J111" s="259"/>
      <c r="K111" s="259"/>
      <c r="L111" s="260"/>
      <c r="M111" s="696">
        <f t="shared" ref="M111:N158" si="11">I111+K111</f>
        <v>0</v>
      </c>
      <c r="N111" s="323">
        <f t="shared" si="11"/>
        <v>0</v>
      </c>
      <c r="O111" s="150"/>
      <c r="P111" s="151" t="s">
        <v>1473</v>
      </c>
      <c r="Q111" s="150"/>
      <c r="R111" s="150" t="str">
        <f t="shared" si="7"/>
        <v/>
      </c>
      <c r="S111" s="5"/>
      <c r="T111" s="5"/>
      <c r="U111" s="5"/>
      <c r="V111" s="5"/>
      <c r="W111" s="30"/>
      <c r="X111" s="30"/>
      <c r="Y111" s="5"/>
      <c r="Z111" s="5"/>
      <c r="AA111" s="5"/>
      <c r="AC111" s="128"/>
      <c r="AD111" s="128"/>
      <c r="AE111" s="128"/>
      <c r="AF111" s="128"/>
      <c r="AG111" s="128"/>
      <c r="AH111" s="128"/>
      <c r="AI111" s="128"/>
      <c r="AJ111" s="128"/>
      <c r="AK111" s="128"/>
      <c r="AL111" s="128"/>
      <c r="AM111" s="128"/>
      <c r="AN111" s="128"/>
      <c r="AO111" s="128"/>
      <c r="AP111" s="128"/>
      <c r="AQ111" s="128"/>
    </row>
    <row r="112" spans="1:43" s="129" customFormat="1" ht="12.75" hidden="1" customHeight="1" thickTop="1" thickBot="1">
      <c r="A112" s="126" t="s">
        <v>1629</v>
      </c>
      <c r="B112" s="131"/>
      <c r="C112" s="144" t="s">
        <v>1630</v>
      </c>
      <c r="D112" s="132"/>
      <c r="E112" s="264"/>
      <c r="F112" s="265"/>
      <c r="G112" s="266"/>
      <c r="H112" s="267"/>
      <c r="I112" s="268"/>
      <c r="J112" s="265"/>
      <c r="K112" s="265"/>
      <c r="L112" s="266"/>
      <c r="M112" s="696">
        <f t="shared" si="11"/>
        <v>0</v>
      </c>
      <c r="N112" s="323">
        <f t="shared" si="11"/>
        <v>0</v>
      </c>
      <c r="O112" s="150"/>
      <c r="P112" s="151" t="s">
        <v>1473</v>
      </c>
      <c r="Q112" s="150"/>
      <c r="R112" s="150" t="str">
        <f t="shared" si="7"/>
        <v/>
      </c>
      <c r="S112" s="5"/>
      <c r="T112" s="5"/>
      <c r="U112" s="5"/>
      <c r="V112" s="5"/>
      <c r="W112" s="30"/>
      <c r="X112" s="30"/>
      <c r="Y112" s="5"/>
      <c r="Z112" s="5"/>
      <c r="AA112" s="5"/>
      <c r="AC112" s="128"/>
      <c r="AD112" s="128"/>
      <c r="AE112" s="128"/>
      <c r="AF112" s="128"/>
      <c r="AG112" s="128"/>
      <c r="AH112" s="128"/>
      <c r="AI112" s="128"/>
      <c r="AJ112" s="128"/>
      <c r="AK112" s="128"/>
      <c r="AL112" s="128"/>
      <c r="AM112" s="128"/>
      <c r="AN112" s="128"/>
      <c r="AO112" s="128"/>
      <c r="AP112" s="128"/>
      <c r="AQ112" s="128"/>
    </row>
    <row r="113" spans="1:43" s="129" customFormat="1" ht="12.75" hidden="1" customHeight="1" thickTop="1" thickBot="1">
      <c r="A113" s="126" t="s">
        <v>1631</v>
      </c>
      <c r="B113" s="131"/>
      <c r="C113" s="144" t="s">
        <v>1632</v>
      </c>
      <c r="D113" s="132"/>
      <c r="E113" s="264"/>
      <c r="F113" s="265"/>
      <c r="G113" s="266"/>
      <c r="H113" s="267"/>
      <c r="I113" s="268"/>
      <c r="J113" s="265"/>
      <c r="K113" s="265"/>
      <c r="L113" s="266"/>
      <c r="M113" s="696">
        <f t="shared" si="11"/>
        <v>0</v>
      </c>
      <c r="N113" s="323">
        <f t="shared" si="11"/>
        <v>0</v>
      </c>
      <c r="O113" s="150"/>
      <c r="P113" s="151" t="s">
        <v>1473</v>
      </c>
      <c r="Q113" s="150"/>
      <c r="R113" s="150" t="str">
        <f t="shared" si="7"/>
        <v/>
      </c>
      <c r="S113" s="5"/>
      <c r="T113" s="5"/>
      <c r="U113" s="5"/>
      <c r="V113" s="5"/>
      <c r="W113" s="30"/>
      <c r="X113" s="30"/>
      <c r="Y113" s="5"/>
      <c r="Z113" s="5"/>
      <c r="AA113" s="5"/>
      <c r="AC113" s="128"/>
      <c r="AD113" s="128"/>
      <c r="AE113" s="128"/>
      <c r="AF113" s="128"/>
      <c r="AG113" s="128"/>
      <c r="AH113" s="128"/>
      <c r="AI113" s="128"/>
      <c r="AJ113" s="128"/>
      <c r="AK113" s="128"/>
      <c r="AL113" s="128"/>
      <c r="AM113" s="128"/>
      <c r="AN113" s="128"/>
      <c r="AO113" s="128"/>
      <c r="AP113" s="128"/>
      <c r="AQ113" s="128"/>
    </row>
    <row r="114" spans="1:43" s="241" customFormat="1" ht="12.75" hidden="1" customHeight="1" thickTop="1" thickBot="1">
      <c r="A114" s="126" t="s">
        <v>1633</v>
      </c>
      <c r="B114" s="131"/>
      <c r="C114" s="144" t="s">
        <v>1634</v>
      </c>
      <c r="D114" s="132"/>
      <c r="E114" s="264"/>
      <c r="F114" s="265"/>
      <c r="G114" s="266"/>
      <c r="H114" s="267"/>
      <c r="I114" s="268"/>
      <c r="J114" s="265"/>
      <c r="K114" s="265">
        <v>0</v>
      </c>
      <c r="L114" s="266">
        <v>0</v>
      </c>
      <c r="M114" s="696">
        <f t="shared" si="11"/>
        <v>0</v>
      </c>
      <c r="N114" s="323">
        <f t="shared" si="11"/>
        <v>0</v>
      </c>
      <c r="O114" s="224"/>
      <c r="P114" s="225" t="s">
        <v>1473</v>
      </c>
      <c r="Q114" s="224"/>
      <c r="R114" s="224" t="str">
        <f t="shared" si="7"/>
        <v/>
      </c>
      <c r="S114" s="238"/>
      <c r="T114" s="238"/>
      <c r="U114" s="238"/>
      <c r="V114" s="238"/>
      <c r="W114" s="239"/>
      <c r="X114" s="239"/>
      <c r="Y114" s="238"/>
      <c r="Z114" s="238"/>
      <c r="AA114" s="238"/>
      <c r="AC114" s="240"/>
      <c r="AD114" s="240"/>
      <c r="AE114" s="240"/>
      <c r="AF114" s="240"/>
      <c r="AG114" s="240"/>
      <c r="AH114" s="240"/>
      <c r="AI114" s="240"/>
      <c r="AJ114" s="240"/>
      <c r="AK114" s="240"/>
      <c r="AL114" s="240"/>
      <c r="AM114" s="240"/>
      <c r="AN114" s="240"/>
      <c r="AO114" s="240"/>
      <c r="AP114" s="240"/>
      <c r="AQ114" s="240"/>
    </row>
    <row r="115" spans="1:43" s="129" customFormat="1" ht="12.75" hidden="1" customHeight="1" thickTop="1" thickBot="1">
      <c r="A115" s="126" t="s">
        <v>1635</v>
      </c>
      <c r="B115" s="131"/>
      <c r="C115" s="144" t="s">
        <v>1636</v>
      </c>
      <c r="D115" s="132"/>
      <c r="E115" s="264"/>
      <c r="F115" s="265"/>
      <c r="G115" s="266"/>
      <c r="H115" s="267"/>
      <c r="I115" s="268"/>
      <c r="J115" s="265"/>
      <c r="K115" s="265"/>
      <c r="L115" s="266"/>
      <c r="M115" s="696">
        <f t="shared" si="11"/>
        <v>0</v>
      </c>
      <c r="N115" s="323">
        <f t="shared" si="11"/>
        <v>0</v>
      </c>
      <c r="O115" s="150"/>
      <c r="P115" s="151" t="s">
        <v>1474</v>
      </c>
      <c r="Q115" s="150"/>
      <c r="R115" s="150" t="str">
        <f t="shared" si="7"/>
        <v/>
      </c>
      <c r="S115" s="5"/>
      <c r="T115" s="5"/>
      <c r="U115" s="5"/>
      <c r="V115" s="5"/>
      <c r="W115" s="30"/>
      <c r="X115" s="30"/>
      <c r="Y115" s="5"/>
      <c r="Z115" s="5"/>
      <c r="AA115" s="5"/>
      <c r="AC115" s="128"/>
      <c r="AD115" s="128"/>
      <c r="AE115" s="128"/>
      <c r="AF115" s="128"/>
      <c r="AG115" s="128"/>
      <c r="AH115" s="128"/>
      <c r="AI115" s="128"/>
      <c r="AJ115" s="128"/>
      <c r="AK115" s="128"/>
      <c r="AL115" s="128"/>
      <c r="AM115" s="128"/>
      <c r="AN115" s="128"/>
      <c r="AO115" s="128"/>
      <c r="AP115" s="128"/>
      <c r="AQ115" s="128"/>
    </row>
    <row r="116" spans="1:43" s="129" customFormat="1" ht="12.75" hidden="1" customHeight="1" thickTop="1" thickBot="1">
      <c r="A116" s="126" t="s">
        <v>1637</v>
      </c>
      <c r="B116" s="131"/>
      <c r="C116" s="144" t="s">
        <v>1638</v>
      </c>
      <c r="D116" s="132"/>
      <c r="E116" s="264"/>
      <c r="F116" s="265"/>
      <c r="G116" s="266"/>
      <c r="H116" s="267"/>
      <c r="I116" s="268"/>
      <c r="J116" s="265"/>
      <c r="K116" s="265"/>
      <c r="L116" s="266"/>
      <c r="M116" s="696">
        <f t="shared" si="11"/>
        <v>0</v>
      </c>
      <c r="N116" s="323">
        <f t="shared" si="11"/>
        <v>0</v>
      </c>
      <c r="O116" s="150"/>
      <c r="P116" s="151" t="s">
        <v>1474</v>
      </c>
      <c r="Q116" s="150"/>
      <c r="R116" s="150" t="str">
        <f t="shared" si="7"/>
        <v/>
      </c>
      <c r="S116" s="5"/>
      <c r="T116" s="5"/>
      <c r="U116" s="5"/>
      <c r="V116" s="5"/>
      <c r="W116" s="30"/>
      <c r="X116" s="30"/>
      <c r="Y116" s="5"/>
      <c r="Z116" s="5"/>
      <c r="AA116" s="5"/>
      <c r="AC116" s="128"/>
      <c r="AD116" s="128"/>
      <c r="AE116" s="128"/>
      <c r="AF116" s="128"/>
      <c r="AG116" s="128"/>
      <c r="AH116" s="128"/>
      <c r="AI116" s="128"/>
      <c r="AJ116" s="128"/>
      <c r="AK116" s="128"/>
      <c r="AL116" s="128"/>
      <c r="AM116" s="128"/>
      <c r="AN116" s="128"/>
      <c r="AO116" s="128"/>
      <c r="AP116" s="128"/>
      <c r="AQ116" s="128"/>
    </row>
    <row r="117" spans="1:43" s="129" customFormat="1" ht="12.75" hidden="1" customHeight="1" thickTop="1" thickBot="1">
      <c r="A117" s="126" t="s">
        <v>1639</v>
      </c>
      <c r="B117" s="131"/>
      <c r="C117" s="144" t="s">
        <v>1640</v>
      </c>
      <c r="D117" s="132"/>
      <c r="E117" s="264"/>
      <c r="F117" s="265"/>
      <c r="G117" s="266"/>
      <c r="H117" s="267"/>
      <c r="I117" s="268"/>
      <c r="J117" s="265"/>
      <c r="K117" s="265"/>
      <c r="L117" s="266"/>
      <c r="M117" s="696">
        <f t="shared" si="11"/>
        <v>0</v>
      </c>
      <c r="N117" s="323">
        <f t="shared" si="11"/>
        <v>0</v>
      </c>
      <c r="O117" s="150"/>
      <c r="P117" s="151" t="s">
        <v>1474</v>
      </c>
      <c r="Q117" s="150"/>
      <c r="R117" s="150" t="str">
        <f t="shared" si="7"/>
        <v/>
      </c>
      <c r="S117" s="5"/>
      <c r="T117" s="5"/>
      <c r="U117" s="5"/>
      <c r="V117" s="5"/>
      <c r="W117" s="30"/>
      <c r="X117" s="30"/>
      <c r="Y117" s="5"/>
      <c r="Z117" s="5"/>
      <c r="AA117" s="5"/>
      <c r="AC117" s="128"/>
      <c r="AD117" s="128"/>
      <c r="AE117" s="128"/>
      <c r="AF117" s="128"/>
      <c r="AG117" s="128"/>
      <c r="AH117" s="128"/>
      <c r="AI117" s="128"/>
      <c r="AJ117" s="128"/>
      <c r="AK117" s="128"/>
      <c r="AL117" s="128"/>
      <c r="AM117" s="128"/>
      <c r="AN117" s="128"/>
      <c r="AO117" s="128"/>
      <c r="AP117" s="128"/>
      <c r="AQ117" s="128"/>
    </row>
    <row r="118" spans="1:43" s="129" customFormat="1" ht="12.75" hidden="1" customHeight="1" thickTop="1" thickBot="1">
      <c r="A118" s="126" t="s">
        <v>1641</v>
      </c>
      <c r="B118" s="131"/>
      <c r="C118" s="144" t="s">
        <v>1642</v>
      </c>
      <c r="D118" s="132"/>
      <c r="E118" s="264"/>
      <c r="F118" s="265"/>
      <c r="G118" s="266"/>
      <c r="H118" s="267"/>
      <c r="I118" s="268"/>
      <c r="J118" s="265"/>
      <c r="K118" s="265"/>
      <c r="L118" s="266"/>
      <c r="M118" s="696">
        <f t="shared" si="11"/>
        <v>0</v>
      </c>
      <c r="N118" s="323">
        <f t="shared" si="11"/>
        <v>0</v>
      </c>
      <c r="O118" s="150"/>
      <c r="P118" s="151" t="s">
        <v>1474</v>
      </c>
      <c r="Q118" s="150"/>
      <c r="R118" s="150" t="str">
        <f t="shared" si="7"/>
        <v/>
      </c>
      <c r="S118" s="5"/>
      <c r="T118" s="5"/>
      <c r="U118" s="5"/>
      <c r="V118" s="5"/>
      <c r="W118" s="30"/>
      <c r="X118" s="30"/>
      <c r="Y118" s="5"/>
      <c r="Z118" s="5"/>
      <c r="AA118" s="5"/>
      <c r="AC118" s="128"/>
      <c r="AD118" s="128"/>
      <c r="AE118" s="128"/>
      <c r="AF118" s="128"/>
      <c r="AG118" s="128"/>
      <c r="AH118" s="128"/>
      <c r="AI118" s="128"/>
      <c r="AJ118" s="128"/>
      <c r="AK118" s="128"/>
      <c r="AL118" s="128"/>
      <c r="AM118" s="128"/>
      <c r="AN118" s="128"/>
      <c r="AO118" s="128"/>
      <c r="AP118" s="128"/>
      <c r="AQ118" s="128"/>
    </row>
    <row r="119" spans="1:43" s="241" customFormat="1" ht="12.75" hidden="1" customHeight="1" thickTop="1" thickBot="1">
      <c r="A119" s="126" t="s">
        <v>1643</v>
      </c>
      <c r="B119" s="421"/>
      <c r="C119" s="144" t="s">
        <v>1644</v>
      </c>
      <c r="D119" s="244"/>
      <c r="E119" s="243"/>
      <c r="F119" s="237"/>
      <c r="G119" s="242"/>
      <c r="H119" s="235"/>
      <c r="I119" s="236"/>
      <c r="J119" s="237"/>
      <c r="K119" s="237"/>
      <c r="L119" s="242"/>
      <c r="M119" s="485">
        <f t="shared" si="11"/>
        <v>0</v>
      </c>
      <c r="N119" s="486">
        <f t="shared" si="11"/>
        <v>0</v>
      </c>
      <c r="O119" s="224"/>
      <c r="P119" s="225" t="s">
        <v>1474</v>
      </c>
      <c r="Q119" s="224"/>
      <c r="R119" s="224" t="str">
        <f t="shared" si="7"/>
        <v/>
      </c>
      <c r="S119" s="238"/>
      <c r="T119" s="238"/>
      <c r="U119" s="238"/>
      <c r="V119" s="238"/>
      <c r="W119" s="239"/>
      <c r="X119" s="239"/>
      <c r="Y119" s="238"/>
      <c r="Z119" s="238"/>
      <c r="AA119" s="238"/>
      <c r="AC119" s="240"/>
      <c r="AD119" s="240"/>
      <c r="AE119" s="240"/>
      <c r="AF119" s="240"/>
      <c r="AG119" s="240"/>
      <c r="AH119" s="240"/>
      <c r="AI119" s="240"/>
      <c r="AJ119" s="240"/>
      <c r="AK119" s="240"/>
      <c r="AL119" s="240"/>
      <c r="AM119" s="240"/>
      <c r="AN119" s="240"/>
      <c r="AO119" s="240"/>
      <c r="AP119" s="240"/>
      <c r="AQ119" s="240"/>
    </row>
    <row r="120" spans="1:43" s="129" customFormat="1" ht="12.75" hidden="1" customHeight="1" thickTop="1" thickBot="1">
      <c r="A120" s="126" t="s">
        <v>1645</v>
      </c>
      <c r="B120" s="131"/>
      <c r="C120" s="144" t="s">
        <v>1646</v>
      </c>
      <c r="D120" s="132"/>
      <c r="E120" s="264"/>
      <c r="F120" s="265"/>
      <c r="G120" s="266"/>
      <c r="H120" s="267"/>
      <c r="I120" s="268"/>
      <c r="J120" s="265"/>
      <c r="K120" s="265"/>
      <c r="L120" s="266"/>
      <c r="M120" s="696">
        <f t="shared" si="11"/>
        <v>0</v>
      </c>
      <c r="N120" s="323">
        <f t="shared" si="11"/>
        <v>0</v>
      </c>
      <c r="O120" s="150"/>
      <c r="P120" s="151" t="s">
        <v>1474</v>
      </c>
      <c r="Q120" s="150"/>
      <c r="R120" s="150" t="str">
        <f t="shared" si="7"/>
        <v/>
      </c>
      <c r="S120" s="5"/>
      <c r="T120" s="5"/>
      <c r="U120" s="5"/>
      <c r="V120" s="5"/>
      <c r="W120" s="30"/>
      <c r="X120" s="30"/>
      <c r="Y120" s="5"/>
      <c r="Z120" s="5"/>
      <c r="AA120" s="5"/>
      <c r="AC120" s="128"/>
      <c r="AD120" s="128"/>
      <c r="AE120" s="128"/>
      <c r="AF120" s="128"/>
      <c r="AG120" s="128"/>
      <c r="AH120" s="128"/>
      <c r="AI120" s="128"/>
      <c r="AJ120" s="128"/>
      <c r="AK120" s="128"/>
      <c r="AL120" s="128"/>
      <c r="AM120" s="128"/>
      <c r="AN120" s="128"/>
      <c r="AO120" s="128"/>
      <c r="AP120" s="128"/>
      <c r="AQ120" s="128"/>
    </row>
    <row r="121" spans="1:43" s="129" customFormat="1" ht="12.75" hidden="1" customHeight="1" thickTop="1" thickBot="1">
      <c r="A121" s="126" t="s">
        <v>1647</v>
      </c>
      <c r="B121" s="131"/>
      <c r="C121" s="144" t="s">
        <v>1648</v>
      </c>
      <c r="D121" s="132"/>
      <c r="E121" s="264"/>
      <c r="F121" s="265"/>
      <c r="G121" s="266"/>
      <c r="H121" s="267"/>
      <c r="I121" s="268"/>
      <c r="J121" s="265"/>
      <c r="K121" s="265"/>
      <c r="L121" s="266"/>
      <c r="M121" s="696">
        <f t="shared" si="11"/>
        <v>0</v>
      </c>
      <c r="N121" s="323">
        <f t="shared" si="11"/>
        <v>0</v>
      </c>
      <c r="O121" s="150"/>
      <c r="P121" s="151" t="s">
        <v>1474</v>
      </c>
      <c r="Q121" s="150"/>
      <c r="R121" s="150" t="str">
        <f t="shared" si="7"/>
        <v/>
      </c>
      <c r="S121" s="5"/>
      <c r="T121" s="5"/>
      <c r="U121" s="5"/>
      <c r="V121" s="5"/>
      <c r="W121" s="30"/>
      <c r="X121" s="30"/>
      <c r="Y121" s="5"/>
      <c r="Z121" s="5"/>
      <c r="AA121" s="5"/>
      <c r="AC121" s="128"/>
      <c r="AD121" s="128"/>
      <c r="AE121" s="128"/>
      <c r="AF121" s="128"/>
      <c r="AG121" s="128"/>
      <c r="AH121" s="128"/>
      <c r="AI121" s="128"/>
      <c r="AJ121" s="128"/>
      <c r="AK121" s="128"/>
      <c r="AL121" s="128"/>
      <c r="AM121" s="128"/>
      <c r="AN121" s="128"/>
      <c r="AO121" s="128"/>
      <c r="AP121" s="128"/>
      <c r="AQ121" s="128"/>
    </row>
    <row r="122" spans="1:43" s="129" customFormat="1" ht="12.75" hidden="1" customHeight="1" thickTop="1" thickBot="1">
      <c r="A122" s="126" t="s">
        <v>1649</v>
      </c>
      <c r="B122" s="131"/>
      <c r="C122" s="144" t="s">
        <v>1650</v>
      </c>
      <c r="D122" s="132"/>
      <c r="E122" s="264"/>
      <c r="F122" s="265"/>
      <c r="G122" s="266"/>
      <c r="H122" s="267"/>
      <c r="I122" s="268"/>
      <c r="J122" s="265"/>
      <c r="K122" s="265"/>
      <c r="L122" s="266"/>
      <c r="M122" s="696">
        <f t="shared" si="11"/>
        <v>0</v>
      </c>
      <c r="N122" s="323">
        <f t="shared" si="11"/>
        <v>0</v>
      </c>
      <c r="O122" s="150"/>
      <c r="P122" s="151" t="s">
        <v>1474</v>
      </c>
      <c r="Q122" s="150"/>
      <c r="R122" s="150" t="str">
        <f t="shared" si="7"/>
        <v/>
      </c>
      <c r="S122" s="5"/>
      <c r="T122" s="5"/>
      <c r="U122" s="5"/>
      <c r="V122" s="5"/>
      <c r="W122" s="30"/>
      <c r="X122" s="30"/>
      <c r="Y122" s="5"/>
      <c r="Z122" s="5"/>
      <c r="AA122" s="5"/>
      <c r="AC122" s="128"/>
      <c r="AD122" s="128"/>
      <c r="AE122" s="128"/>
      <c r="AF122" s="128"/>
      <c r="AG122" s="128"/>
      <c r="AH122" s="128"/>
      <c r="AI122" s="128"/>
      <c r="AJ122" s="128"/>
      <c r="AK122" s="128"/>
      <c r="AL122" s="128"/>
      <c r="AM122" s="128"/>
      <c r="AN122" s="128"/>
      <c r="AO122" s="128"/>
      <c r="AP122" s="128"/>
      <c r="AQ122" s="128"/>
    </row>
    <row r="123" spans="1:43" s="129" customFormat="1" ht="12.75" hidden="1" customHeight="1" thickTop="1" thickBot="1">
      <c r="A123" s="126" t="s">
        <v>1651</v>
      </c>
      <c r="B123" s="131"/>
      <c r="C123" s="144" t="s">
        <v>1652</v>
      </c>
      <c r="D123" s="132"/>
      <c r="E123" s="264"/>
      <c r="F123" s="265"/>
      <c r="G123" s="266"/>
      <c r="H123" s="267"/>
      <c r="I123" s="268"/>
      <c r="J123" s="265"/>
      <c r="K123" s="265"/>
      <c r="L123" s="266"/>
      <c r="M123" s="696">
        <f t="shared" si="11"/>
        <v>0</v>
      </c>
      <c r="N123" s="323">
        <f t="shared" si="11"/>
        <v>0</v>
      </c>
      <c r="O123" s="150"/>
      <c r="P123" s="151" t="s">
        <v>1474</v>
      </c>
      <c r="Q123" s="150"/>
      <c r="R123" s="150" t="str">
        <f t="shared" si="7"/>
        <v/>
      </c>
      <c r="S123" s="5"/>
      <c r="T123" s="5"/>
      <c r="U123" s="5"/>
      <c r="V123" s="5"/>
      <c r="W123" s="30"/>
      <c r="X123" s="30"/>
      <c r="Y123" s="5"/>
      <c r="Z123" s="5"/>
      <c r="AA123" s="5"/>
      <c r="AC123" s="128"/>
      <c r="AD123" s="128"/>
      <c r="AE123" s="128"/>
      <c r="AF123" s="128"/>
      <c r="AG123" s="128"/>
      <c r="AH123" s="128"/>
      <c r="AI123" s="128"/>
      <c r="AJ123" s="128"/>
      <c r="AK123" s="128"/>
      <c r="AL123" s="128"/>
      <c r="AM123" s="128"/>
      <c r="AN123" s="128"/>
      <c r="AO123" s="128"/>
      <c r="AP123" s="128"/>
      <c r="AQ123" s="128"/>
    </row>
    <row r="124" spans="1:43" s="129" customFormat="1" ht="12.75" hidden="1" customHeight="1" thickTop="1" thickBot="1">
      <c r="A124" s="126" t="s">
        <v>1653</v>
      </c>
      <c r="B124" s="131"/>
      <c r="C124" s="144" t="s">
        <v>1654</v>
      </c>
      <c r="D124" s="132"/>
      <c r="E124" s="264"/>
      <c r="F124" s="265"/>
      <c r="G124" s="266"/>
      <c r="H124" s="267"/>
      <c r="I124" s="268"/>
      <c r="J124" s="265"/>
      <c r="K124" s="265"/>
      <c r="L124" s="266"/>
      <c r="M124" s="696">
        <f t="shared" si="11"/>
        <v>0</v>
      </c>
      <c r="N124" s="323">
        <f t="shared" si="11"/>
        <v>0</v>
      </c>
      <c r="O124" s="150"/>
      <c r="P124" s="151" t="s">
        <v>1474</v>
      </c>
      <c r="Q124" s="150"/>
      <c r="R124" s="150" t="str">
        <f t="shared" si="7"/>
        <v/>
      </c>
      <c r="S124" s="5"/>
      <c r="T124" s="5"/>
      <c r="U124" s="5"/>
      <c r="V124" s="5"/>
      <c r="W124" s="30"/>
      <c r="X124" s="30"/>
      <c r="Y124" s="5"/>
      <c r="Z124" s="5"/>
      <c r="AA124" s="5"/>
      <c r="AC124" s="128"/>
      <c r="AD124" s="128"/>
      <c r="AE124" s="128"/>
      <c r="AF124" s="128"/>
      <c r="AG124" s="128"/>
      <c r="AH124" s="128"/>
      <c r="AI124" s="128"/>
      <c r="AJ124" s="128"/>
      <c r="AK124" s="128"/>
      <c r="AL124" s="128"/>
      <c r="AM124" s="128"/>
      <c r="AN124" s="128"/>
      <c r="AO124" s="128"/>
      <c r="AP124" s="128"/>
      <c r="AQ124" s="128"/>
    </row>
    <row r="125" spans="1:43" s="129" customFormat="1" ht="12.75" hidden="1" customHeight="1" thickTop="1" thickBot="1">
      <c r="A125" s="126" t="s">
        <v>1655</v>
      </c>
      <c r="B125" s="131"/>
      <c r="C125" s="144" t="s">
        <v>1656</v>
      </c>
      <c r="D125" s="132"/>
      <c r="E125" s="264"/>
      <c r="F125" s="265"/>
      <c r="G125" s="266"/>
      <c r="H125" s="267"/>
      <c r="I125" s="268"/>
      <c r="J125" s="265"/>
      <c r="K125" s="265"/>
      <c r="L125" s="266"/>
      <c r="M125" s="696">
        <f t="shared" si="11"/>
        <v>0</v>
      </c>
      <c r="N125" s="323">
        <f t="shared" si="11"/>
        <v>0</v>
      </c>
      <c r="O125" s="150"/>
      <c r="P125" s="151" t="s">
        <v>1474</v>
      </c>
      <c r="Q125" s="150"/>
      <c r="R125" s="150" t="str">
        <f t="shared" si="7"/>
        <v/>
      </c>
      <c r="S125" s="5"/>
      <c r="T125" s="5"/>
      <c r="U125" s="5"/>
      <c r="V125" s="5"/>
      <c r="W125" s="30"/>
      <c r="X125" s="30"/>
      <c r="Y125" s="5"/>
      <c r="Z125" s="5"/>
      <c r="AA125" s="5"/>
      <c r="AC125" s="128"/>
      <c r="AD125" s="128"/>
      <c r="AE125" s="128"/>
      <c r="AF125" s="128"/>
      <c r="AG125" s="128"/>
      <c r="AH125" s="128"/>
      <c r="AI125" s="128"/>
      <c r="AJ125" s="128"/>
      <c r="AK125" s="128"/>
      <c r="AL125" s="128"/>
      <c r="AM125" s="128"/>
      <c r="AN125" s="128"/>
      <c r="AO125" s="128"/>
      <c r="AP125" s="128"/>
      <c r="AQ125" s="128"/>
    </row>
    <row r="126" spans="1:43" s="129" customFormat="1" ht="12.75" hidden="1" customHeight="1" thickTop="1" thickBot="1">
      <c r="A126" s="126" t="s">
        <v>1657</v>
      </c>
      <c r="B126" s="131"/>
      <c r="C126" s="144" t="s">
        <v>1658</v>
      </c>
      <c r="D126" s="132"/>
      <c r="E126" s="264"/>
      <c r="F126" s="265"/>
      <c r="G126" s="266"/>
      <c r="H126" s="267"/>
      <c r="I126" s="268"/>
      <c r="J126" s="265"/>
      <c r="K126" s="265"/>
      <c r="L126" s="266"/>
      <c r="M126" s="696">
        <f t="shared" si="11"/>
        <v>0</v>
      </c>
      <c r="N126" s="323">
        <f t="shared" si="11"/>
        <v>0</v>
      </c>
      <c r="O126" s="150"/>
      <c r="P126" s="151" t="s">
        <v>1474</v>
      </c>
      <c r="Q126" s="150"/>
      <c r="R126" s="150" t="str">
        <f t="shared" si="7"/>
        <v/>
      </c>
      <c r="S126" s="5"/>
      <c r="T126" s="5"/>
      <c r="U126" s="5"/>
      <c r="V126" s="5"/>
      <c r="W126" s="30"/>
      <c r="X126" s="30"/>
      <c r="Y126" s="5"/>
      <c r="Z126" s="5"/>
      <c r="AA126" s="5"/>
      <c r="AC126" s="128"/>
      <c r="AD126" s="128"/>
      <c r="AE126" s="128"/>
      <c r="AF126" s="128"/>
      <c r="AG126" s="128"/>
      <c r="AH126" s="128"/>
      <c r="AI126" s="128"/>
      <c r="AJ126" s="128"/>
      <c r="AK126" s="128"/>
      <c r="AL126" s="128"/>
      <c r="AM126" s="128"/>
      <c r="AN126" s="128"/>
      <c r="AO126" s="128"/>
      <c r="AP126" s="128"/>
      <c r="AQ126" s="128"/>
    </row>
    <row r="127" spans="1:43" s="129" customFormat="1" ht="12.75" hidden="1" customHeight="1" thickTop="1" thickBot="1">
      <c r="A127" s="126" t="s">
        <v>1659</v>
      </c>
      <c r="B127" s="131"/>
      <c r="C127" s="144" t="s">
        <v>1660</v>
      </c>
      <c r="D127" s="132"/>
      <c r="E127" s="264"/>
      <c r="F127" s="265"/>
      <c r="G127" s="266"/>
      <c r="H127" s="267"/>
      <c r="I127" s="268"/>
      <c r="J127" s="265"/>
      <c r="K127" s="265"/>
      <c r="L127" s="266"/>
      <c r="M127" s="696">
        <f t="shared" si="11"/>
        <v>0</v>
      </c>
      <c r="N127" s="323">
        <f t="shared" si="11"/>
        <v>0</v>
      </c>
      <c r="O127" s="150"/>
      <c r="P127" s="151" t="s">
        <v>1474</v>
      </c>
      <c r="Q127" s="150"/>
      <c r="R127" s="150" t="str">
        <f t="shared" si="7"/>
        <v/>
      </c>
      <c r="S127" s="5"/>
      <c r="T127" s="5"/>
      <c r="U127" s="5"/>
      <c r="V127" s="5"/>
      <c r="W127" s="30"/>
      <c r="X127" s="30"/>
      <c r="Y127" s="5"/>
      <c r="Z127" s="5"/>
      <c r="AA127" s="5"/>
      <c r="AC127" s="128"/>
      <c r="AD127" s="128"/>
      <c r="AE127" s="128"/>
      <c r="AF127" s="128"/>
      <c r="AG127" s="128"/>
      <c r="AH127" s="128"/>
      <c r="AI127" s="128"/>
      <c r="AJ127" s="128"/>
      <c r="AK127" s="128"/>
      <c r="AL127" s="128"/>
      <c r="AM127" s="128"/>
      <c r="AN127" s="128"/>
      <c r="AO127" s="128"/>
      <c r="AP127" s="128"/>
      <c r="AQ127" s="128"/>
    </row>
    <row r="128" spans="1:43" s="241" customFormat="1" ht="12.75" hidden="1" customHeight="1" thickTop="1" thickBot="1">
      <c r="A128" s="126" t="s">
        <v>1661</v>
      </c>
      <c r="B128" s="131"/>
      <c r="C128" s="144" t="s">
        <v>1662</v>
      </c>
      <c r="D128" s="132"/>
      <c r="E128" s="264"/>
      <c r="F128" s="265"/>
      <c r="G128" s="266"/>
      <c r="H128" s="267"/>
      <c r="I128" s="268"/>
      <c r="J128" s="265"/>
      <c r="K128" s="265"/>
      <c r="L128" s="266"/>
      <c r="M128" s="696">
        <f t="shared" si="11"/>
        <v>0</v>
      </c>
      <c r="N128" s="323">
        <f t="shared" si="11"/>
        <v>0</v>
      </c>
      <c r="O128" s="224"/>
      <c r="P128" s="225" t="s">
        <v>1474</v>
      </c>
      <c r="Q128" s="224"/>
      <c r="R128" s="224" t="str">
        <f t="shared" si="7"/>
        <v/>
      </c>
      <c r="S128" s="238"/>
      <c r="T128" s="238"/>
      <c r="U128" s="238"/>
      <c r="V128" s="238"/>
      <c r="W128" s="239"/>
      <c r="X128" s="239"/>
      <c r="Y128" s="238"/>
      <c r="Z128" s="238"/>
      <c r="AA128" s="238"/>
      <c r="AC128" s="240"/>
      <c r="AD128" s="240"/>
      <c r="AE128" s="240"/>
      <c r="AF128" s="240"/>
      <c r="AG128" s="240"/>
      <c r="AH128" s="240"/>
      <c r="AI128" s="240"/>
      <c r="AJ128" s="240"/>
      <c r="AK128" s="240"/>
      <c r="AL128" s="240"/>
      <c r="AM128" s="240"/>
      <c r="AN128" s="240"/>
      <c r="AO128" s="240"/>
      <c r="AP128" s="240"/>
      <c r="AQ128" s="240"/>
    </row>
    <row r="129" spans="1:43" s="129" customFormat="1" ht="12.75" hidden="1" customHeight="1" thickTop="1" thickBot="1">
      <c r="A129" s="126" t="s">
        <v>1663</v>
      </c>
      <c r="B129" s="131"/>
      <c r="C129" s="144" t="s">
        <v>1494</v>
      </c>
      <c r="D129" s="132"/>
      <c r="E129" s="264"/>
      <c r="F129" s="265"/>
      <c r="G129" s="266"/>
      <c r="H129" s="267"/>
      <c r="I129" s="268"/>
      <c r="J129" s="265"/>
      <c r="K129" s="265"/>
      <c r="L129" s="266"/>
      <c r="M129" s="696">
        <f t="shared" si="11"/>
        <v>0</v>
      </c>
      <c r="N129" s="323">
        <f t="shared" si="11"/>
        <v>0</v>
      </c>
      <c r="O129" s="150"/>
      <c r="P129" s="151" t="s">
        <v>1474</v>
      </c>
      <c r="Q129" s="150"/>
      <c r="R129" s="150" t="str">
        <f t="shared" si="7"/>
        <v/>
      </c>
      <c r="S129" s="5"/>
      <c r="T129" s="5"/>
      <c r="U129" s="5"/>
      <c r="V129" s="5"/>
      <c r="W129" s="30"/>
      <c r="X129" s="30"/>
      <c r="Y129" s="5"/>
      <c r="Z129" s="5"/>
      <c r="AA129" s="5"/>
      <c r="AC129" s="128"/>
      <c r="AD129" s="128"/>
      <c r="AE129" s="128"/>
      <c r="AF129" s="128"/>
      <c r="AG129" s="128"/>
      <c r="AH129" s="128"/>
      <c r="AI129" s="128"/>
      <c r="AJ129" s="128"/>
      <c r="AK129" s="128"/>
      <c r="AL129" s="128"/>
      <c r="AM129" s="128"/>
      <c r="AN129" s="128"/>
      <c r="AO129" s="128"/>
      <c r="AP129" s="128"/>
      <c r="AQ129" s="128"/>
    </row>
    <row r="130" spans="1:43" s="241" customFormat="1" ht="12.75" hidden="1" customHeight="1" thickTop="1" thickBot="1">
      <c r="A130" s="126" t="s">
        <v>1664</v>
      </c>
      <c r="B130" s="131"/>
      <c r="C130" s="144" t="s">
        <v>1665</v>
      </c>
      <c r="D130" s="132"/>
      <c r="E130" s="264"/>
      <c r="F130" s="265"/>
      <c r="G130" s="266"/>
      <c r="H130" s="267"/>
      <c r="I130" s="268"/>
      <c r="J130" s="265"/>
      <c r="K130" s="265"/>
      <c r="L130" s="266"/>
      <c r="M130" s="696">
        <f t="shared" si="11"/>
        <v>0</v>
      </c>
      <c r="N130" s="323">
        <f t="shared" si="11"/>
        <v>0</v>
      </c>
      <c r="O130" s="224"/>
      <c r="P130" s="225" t="s">
        <v>1474</v>
      </c>
      <c r="Q130" s="224"/>
      <c r="R130" s="224" t="str">
        <f t="shared" si="7"/>
        <v/>
      </c>
      <c r="S130" s="238"/>
      <c r="T130" s="238"/>
      <c r="U130" s="238"/>
      <c r="V130" s="238"/>
      <c r="W130" s="239"/>
      <c r="X130" s="239"/>
      <c r="Y130" s="238"/>
      <c r="Z130" s="238"/>
      <c r="AA130" s="238"/>
      <c r="AC130" s="240"/>
      <c r="AD130" s="240"/>
      <c r="AE130" s="240"/>
      <c r="AF130" s="240"/>
      <c r="AG130" s="240"/>
      <c r="AH130" s="240"/>
      <c r="AI130" s="240"/>
      <c r="AJ130" s="240"/>
      <c r="AK130" s="240"/>
      <c r="AL130" s="240"/>
      <c r="AM130" s="240"/>
      <c r="AN130" s="240"/>
      <c r="AO130" s="240"/>
      <c r="AP130" s="240"/>
      <c r="AQ130" s="240"/>
    </row>
    <row r="131" spans="1:43" s="129" customFormat="1" ht="12.75" hidden="1" customHeight="1" thickTop="1" thickBot="1">
      <c r="A131" s="126" t="s">
        <v>1666</v>
      </c>
      <c r="B131" s="131"/>
      <c r="C131" s="144" t="s">
        <v>1667</v>
      </c>
      <c r="D131" s="132"/>
      <c r="E131" s="264"/>
      <c r="F131" s="265"/>
      <c r="G131" s="266"/>
      <c r="H131" s="267"/>
      <c r="I131" s="268"/>
      <c r="J131" s="265"/>
      <c r="K131" s="265"/>
      <c r="L131" s="266"/>
      <c r="M131" s="696">
        <f t="shared" si="11"/>
        <v>0</v>
      </c>
      <c r="N131" s="323">
        <f t="shared" si="11"/>
        <v>0</v>
      </c>
      <c r="O131" s="150"/>
      <c r="P131" s="151" t="s">
        <v>1474</v>
      </c>
      <c r="Q131" s="150"/>
      <c r="R131" s="150" t="str">
        <f t="shared" si="7"/>
        <v/>
      </c>
      <c r="S131" s="5"/>
      <c r="T131" s="5"/>
      <c r="U131" s="5"/>
      <c r="V131" s="5"/>
      <c r="W131" s="30"/>
      <c r="X131" s="30"/>
      <c r="Y131" s="5"/>
      <c r="Z131" s="5"/>
      <c r="AA131" s="5"/>
      <c r="AC131" s="128"/>
      <c r="AD131" s="128"/>
      <c r="AE131" s="128"/>
      <c r="AF131" s="128"/>
      <c r="AG131" s="128"/>
      <c r="AH131" s="128"/>
      <c r="AI131" s="128"/>
      <c r="AJ131" s="128"/>
      <c r="AK131" s="128"/>
      <c r="AL131" s="128"/>
      <c r="AM131" s="128"/>
      <c r="AN131" s="128"/>
      <c r="AO131" s="128"/>
      <c r="AP131" s="128"/>
      <c r="AQ131" s="128"/>
    </row>
    <row r="132" spans="1:43" s="241" customFormat="1" ht="12.75" hidden="1" customHeight="1" thickTop="1" thickBot="1">
      <c r="A132" s="126" t="s">
        <v>1668</v>
      </c>
      <c r="B132" s="131"/>
      <c r="C132" s="144" t="s">
        <v>1669</v>
      </c>
      <c r="D132" s="132"/>
      <c r="E132" s="264"/>
      <c r="F132" s="265"/>
      <c r="G132" s="266"/>
      <c r="H132" s="267"/>
      <c r="I132" s="268"/>
      <c r="J132" s="265"/>
      <c r="K132" s="265"/>
      <c r="L132" s="266"/>
      <c r="M132" s="696">
        <f t="shared" si="11"/>
        <v>0</v>
      </c>
      <c r="N132" s="323">
        <f t="shared" si="11"/>
        <v>0</v>
      </c>
      <c r="O132" s="224"/>
      <c r="P132" s="225" t="s">
        <v>1474</v>
      </c>
      <c r="Q132" s="224"/>
      <c r="R132" s="224" t="str">
        <f t="shared" si="7"/>
        <v/>
      </c>
      <c r="S132" s="238"/>
      <c r="T132" s="238"/>
      <c r="U132" s="238"/>
      <c r="V132" s="238"/>
      <c r="W132" s="239"/>
      <c r="X132" s="239"/>
      <c r="Y132" s="238"/>
      <c r="Z132" s="238"/>
      <c r="AA132" s="238"/>
      <c r="AC132" s="240"/>
      <c r="AD132" s="240"/>
      <c r="AE132" s="240"/>
      <c r="AF132" s="240"/>
      <c r="AG132" s="240"/>
      <c r="AH132" s="240"/>
      <c r="AI132" s="240"/>
      <c r="AJ132" s="240"/>
      <c r="AK132" s="240"/>
      <c r="AL132" s="240"/>
      <c r="AM132" s="240"/>
      <c r="AN132" s="240"/>
      <c r="AO132" s="240"/>
      <c r="AP132" s="240"/>
      <c r="AQ132" s="240"/>
    </row>
    <row r="133" spans="1:43" s="129" customFormat="1" ht="12.75" hidden="1" customHeight="1" thickTop="1" thickBot="1">
      <c r="A133" s="126" t="s">
        <v>1670</v>
      </c>
      <c r="B133" s="131"/>
      <c r="C133" s="144" t="s">
        <v>1671</v>
      </c>
      <c r="D133" s="132"/>
      <c r="E133" s="264"/>
      <c r="F133" s="265"/>
      <c r="G133" s="266"/>
      <c r="H133" s="267"/>
      <c r="I133" s="268"/>
      <c r="J133" s="265"/>
      <c r="K133" s="265"/>
      <c r="L133" s="266"/>
      <c r="M133" s="696">
        <f t="shared" si="11"/>
        <v>0</v>
      </c>
      <c r="N133" s="323">
        <f t="shared" si="11"/>
        <v>0</v>
      </c>
      <c r="O133" s="150"/>
      <c r="P133" s="151" t="s">
        <v>1474</v>
      </c>
      <c r="Q133" s="150"/>
      <c r="R133" s="150" t="str">
        <f t="shared" si="7"/>
        <v/>
      </c>
      <c r="S133" s="5"/>
      <c r="T133" s="5"/>
      <c r="U133" s="5"/>
      <c r="V133" s="5"/>
      <c r="W133" s="30"/>
      <c r="X133" s="30"/>
      <c r="Y133" s="5"/>
      <c r="Z133" s="5"/>
      <c r="AA133" s="5"/>
      <c r="AC133" s="128"/>
      <c r="AD133" s="128"/>
      <c r="AE133" s="128"/>
      <c r="AF133" s="128"/>
      <c r="AG133" s="128"/>
      <c r="AH133" s="128"/>
      <c r="AI133" s="128"/>
      <c r="AJ133" s="128"/>
      <c r="AK133" s="128"/>
      <c r="AL133" s="128"/>
      <c r="AM133" s="128"/>
      <c r="AN133" s="128"/>
      <c r="AO133" s="128"/>
      <c r="AP133" s="128"/>
      <c r="AQ133" s="128"/>
    </row>
    <row r="134" spans="1:43" s="129" customFormat="1" ht="12.75" hidden="1" customHeight="1" thickTop="1" thickBot="1">
      <c r="A134" s="126" t="s">
        <v>1716</v>
      </c>
      <c r="B134" s="131"/>
      <c r="C134" s="144" t="s">
        <v>1717</v>
      </c>
      <c r="D134" s="132"/>
      <c r="E134" s="264"/>
      <c r="F134" s="265"/>
      <c r="G134" s="266"/>
      <c r="H134" s="267"/>
      <c r="I134" s="268"/>
      <c r="J134" s="265"/>
      <c r="K134" s="265"/>
      <c r="L134" s="266"/>
      <c r="M134" s="696">
        <f t="shared" si="11"/>
        <v>0</v>
      </c>
      <c r="N134" s="323">
        <f t="shared" si="11"/>
        <v>0</v>
      </c>
      <c r="O134" s="150"/>
      <c r="P134" s="151" t="s">
        <v>1474</v>
      </c>
      <c r="Q134" s="150"/>
      <c r="R134" s="150" t="str">
        <f t="shared" si="7"/>
        <v/>
      </c>
      <c r="S134" s="5"/>
      <c r="T134" s="5"/>
      <c r="U134" s="5"/>
      <c r="V134" s="5"/>
      <c r="W134" s="30"/>
      <c r="X134" s="30"/>
      <c r="Y134" s="5"/>
      <c r="Z134" s="5"/>
      <c r="AA134" s="5"/>
      <c r="AC134" s="128"/>
      <c r="AD134" s="128"/>
      <c r="AE134" s="128"/>
      <c r="AF134" s="128"/>
      <c r="AG134" s="128"/>
      <c r="AH134" s="128"/>
      <c r="AI134" s="128"/>
      <c r="AJ134" s="128"/>
      <c r="AK134" s="128"/>
      <c r="AL134" s="128"/>
      <c r="AM134" s="128"/>
      <c r="AN134" s="128"/>
      <c r="AO134" s="128"/>
      <c r="AP134" s="128"/>
      <c r="AQ134" s="128"/>
    </row>
    <row r="135" spans="1:43" s="129" customFormat="1" ht="12.75" hidden="1" customHeight="1" thickTop="1" thickBot="1">
      <c r="A135" s="126" t="s">
        <v>1672</v>
      </c>
      <c r="B135" s="131"/>
      <c r="C135" s="144" t="s">
        <v>1734</v>
      </c>
      <c r="D135" s="132"/>
      <c r="E135" s="264"/>
      <c r="F135" s="265"/>
      <c r="G135" s="266"/>
      <c r="H135" s="267"/>
      <c r="I135" s="268"/>
      <c r="J135" s="265"/>
      <c r="K135" s="265"/>
      <c r="L135" s="266"/>
      <c r="M135" s="696">
        <f t="shared" si="11"/>
        <v>0</v>
      </c>
      <c r="N135" s="323">
        <f t="shared" si="11"/>
        <v>0</v>
      </c>
      <c r="O135" s="150"/>
      <c r="P135" s="151" t="s">
        <v>1474</v>
      </c>
      <c r="Q135" s="150"/>
      <c r="R135" s="150" t="str">
        <f t="shared" si="7"/>
        <v/>
      </c>
      <c r="S135" s="5"/>
      <c r="T135" s="5"/>
      <c r="U135" s="5"/>
      <c r="V135" s="5"/>
      <c r="W135" s="30"/>
      <c r="X135" s="30"/>
      <c r="Y135" s="5"/>
      <c r="Z135" s="5"/>
      <c r="AA135" s="5"/>
      <c r="AC135" s="128"/>
      <c r="AD135" s="128"/>
      <c r="AE135" s="128"/>
      <c r="AF135" s="128"/>
      <c r="AG135" s="128"/>
      <c r="AH135" s="128"/>
      <c r="AI135" s="128"/>
      <c r="AJ135" s="128"/>
      <c r="AK135" s="128"/>
      <c r="AL135" s="128"/>
      <c r="AM135" s="128"/>
      <c r="AN135" s="128"/>
      <c r="AO135" s="128"/>
      <c r="AP135" s="128"/>
      <c r="AQ135" s="128"/>
    </row>
    <row r="136" spans="1:43" s="241" customFormat="1" ht="12.75" hidden="1" customHeight="1" thickTop="1" thickBot="1">
      <c r="A136" s="126" t="s">
        <v>1673</v>
      </c>
      <c r="B136" s="131"/>
      <c r="C136" s="144" t="s">
        <v>1674</v>
      </c>
      <c r="D136" s="132"/>
      <c r="E136" s="264"/>
      <c r="F136" s="265"/>
      <c r="G136" s="266"/>
      <c r="H136" s="267"/>
      <c r="I136" s="268"/>
      <c r="J136" s="265"/>
      <c r="K136" s="265"/>
      <c r="L136" s="266"/>
      <c r="M136" s="696">
        <f t="shared" si="11"/>
        <v>0</v>
      </c>
      <c r="N136" s="323">
        <f t="shared" si="11"/>
        <v>0</v>
      </c>
      <c r="O136" s="224"/>
      <c r="P136" s="225" t="s">
        <v>1474</v>
      </c>
      <c r="Q136" s="224"/>
      <c r="R136" s="224" t="str">
        <f t="shared" si="7"/>
        <v/>
      </c>
      <c r="S136" s="238"/>
      <c r="T136" s="238"/>
      <c r="U136" s="238"/>
      <c r="V136" s="238"/>
      <c r="W136" s="239"/>
      <c r="X136" s="239"/>
      <c r="Y136" s="238"/>
      <c r="Z136" s="238"/>
      <c r="AA136" s="238"/>
      <c r="AC136" s="240"/>
      <c r="AD136" s="240"/>
      <c r="AE136" s="240"/>
      <c r="AF136" s="240"/>
      <c r="AG136" s="240"/>
      <c r="AH136" s="240"/>
      <c r="AI136" s="240"/>
      <c r="AJ136" s="240"/>
      <c r="AK136" s="240"/>
      <c r="AL136" s="240"/>
      <c r="AM136" s="240"/>
      <c r="AN136" s="240"/>
      <c r="AO136" s="240"/>
      <c r="AP136" s="240"/>
      <c r="AQ136" s="240"/>
    </row>
    <row r="137" spans="1:43" s="129" customFormat="1" ht="12.75" hidden="1" customHeight="1" thickTop="1" thickBot="1">
      <c r="A137" s="126" t="s">
        <v>1675</v>
      </c>
      <c r="B137" s="131"/>
      <c r="C137" s="144" t="s">
        <v>1676</v>
      </c>
      <c r="D137" s="132"/>
      <c r="E137" s="264"/>
      <c r="F137" s="265"/>
      <c r="G137" s="266"/>
      <c r="H137" s="267"/>
      <c r="I137" s="268"/>
      <c r="J137" s="265"/>
      <c r="K137" s="265"/>
      <c r="L137" s="266"/>
      <c r="M137" s="696">
        <f t="shared" si="11"/>
        <v>0</v>
      </c>
      <c r="N137" s="323">
        <f t="shared" si="11"/>
        <v>0</v>
      </c>
      <c r="O137" s="150"/>
      <c r="P137" s="151" t="s">
        <v>1474</v>
      </c>
      <c r="Q137" s="150"/>
      <c r="R137" s="150" t="str">
        <f t="shared" si="7"/>
        <v/>
      </c>
      <c r="S137" s="5"/>
      <c r="T137" s="5"/>
      <c r="U137" s="5"/>
      <c r="V137" s="5"/>
      <c r="W137" s="30"/>
      <c r="X137" s="30"/>
      <c r="Y137" s="5"/>
      <c r="Z137" s="5"/>
      <c r="AA137" s="5"/>
      <c r="AC137" s="128"/>
      <c r="AD137" s="128"/>
      <c r="AE137" s="128"/>
      <c r="AF137" s="128"/>
      <c r="AG137" s="128"/>
      <c r="AH137" s="128"/>
      <c r="AI137" s="128"/>
      <c r="AJ137" s="128"/>
      <c r="AK137" s="128"/>
      <c r="AL137" s="128"/>
      <c r="AM137" s="128"/>
      <c r="AN137" s="128"/>
      <c r="AO137" s="128"/>
      <c r="AP137" s="128"/>
      <c r="AQ137" s="128"/>
    </row>
    <row r="138" spans="1:43" s="129" customFormat="1" ht="12.75" hidden="1" customHeight="1" thickTop="1" thickBot="1">
      <c r="A138" s="126" t="s">
        <v>1677</v>
      </c>
      <c r="B138" s="131"/>
      <c r="C138" s="144" t="s">
        <v>1678</v>
      </c>
      <c r="D138" s="132"/>
      <c r="E138" s="264"/>
      <c r="F138" s="265"/>
      <c r="G138" s="266"/>
      <c r="H138" s="267"/>
      <c r="I138" s="268"/>
      <c r="J138" s="265"/>
      <c r="K138" s="265"/>
      <c r="L138" s="266"/>
      <c r="M138" s="696">
        <f t="shared" si="11"/>
        <v>0</v>
      </c>
      <c r="N138" s="323">
        <f t="shared" si="11"/>
        <v>0</v>
      </c>
      <c r="O138" s="150"/>
      <c r="P138" s="151" t="s">
        <v>1474</v>
      </c>
      <c r="Q138" s="150"/>
      <c r="R138" s="150" t="str">
        <f t="shared" si="7"/>
        <v/>
      </c>
      <c r="S138" s="5"/>
      <c r="T138" s="5"/>
      <c r="U138" s="5"/>
      <c r="V138" s="5"/>
      <c r="W138" s="30"/>
      <c r="X138" s="30"/>
      <c r="Y138" s="5"/>
      <c r="Z138" s="5"/>
      <c r="AA138" s="5"/>
      <c r="AC138" s="128"/>
      <c r="AD138" s="128"/>
      <c r="AE138" s="128"/>
      <c r="AF138" s="128"/>
      <c r="AG138" s="128"/>
      <c r="AH138" s="128"/>
      <c r="AI138" s="128"/>
      <c r="AJ138" s="128"/>
      <c r="AK138" s="128"/>
      <c r="AL138" s="128"/>
      <c r="AM138" s="128"/>
      <c r="AN138" s="128"/>
      <c r="AO138" s="128"/>
      <c r="AP138" s="128"/>
      <c r="AQ138" s="128"/>
    </row>
    <row r="139" spans="1:43" s="129" customFormat="1" ht="12.75" hidden="1" customHeight="1" thickTop="1" thickBot="1">
      <c r="A139" s="126" t="s">
        <v>1679</v>
      </c>
      <c r="B139" s="131"/>
      <c r="C139" s="144" t="s">
        <v>1680</v>
      </c>
      <c r="D139" s="132"/>
      <c r="E139" s="264"/>
      <c r="F139" s="265"/>
      <c r="G139" s="266"/>
      <c r="H139" s="267"/>
      <c r="I139" s="268"/>
      <c r="J139" s="265"/>
      <c r="K139" s="265"/>
      <c r="L139" s="266"/>
      <c r="M139" s="696">
        <f t="shared" si="11"/>
        <v>0</v>
      </c>
      <c r="N139" s="323">
        <f t="shared" si="11"/>
        <v>0</v>
      </c>
      <c r="O139" s="150"/>
      <c r="P139" s="151" t="s">
        <v>1474</v>
      </c>
      <c r="Q139" s="150"/>
      <c r="R139" s="150" t="str">
        <f t="shared" ref="R139:R202" si="12">IF(SUM(E139:N139)=0,"",P139)</f>
        <v/>
      </c>
      <c r="S139" s="5"/>
      <c r="T139" s="5"/>
      <c r="U139" s="5"/>
      <c r="V139" s="5"/>
      <c r="W139" s="30"/>
      <c r="X139" s="30"/>
      <c r="Y139" s="5"/>
      <c r="Z139" s="5"/>
      <c r="AA139" s="5"/>
      <c r="AC139" s="128"/>
      <c r="AD139" s="128"/>
      <c r="AE139" s="128"/>
      <c r="AF139" s="128"/>
      <c r="AG139" s="128"/>
      <c r="AH139" s="128"/>
      <c r="AI139" s="128"/>
      <c r="AJ139" s="128"/>
      <c r="AK139" s="128"/>
      <c r="AL139" s="128"/>
      <c r="AM139" s="128"/>
      <c r="AN139" s="128"/>
      <c r="AO139" s="128"/>
      <c r="AP139" s="128"/>
      <c r="AQ139" s="128"/>
    </row>
    <row r="140" spans="1:43" s="129" customFormat="1" ht="12.75" hidden="1" customHeight="1" thickTop="1" thickBot="1">
      <c r="A140" s="126" t="s">
        <v>1681</v>
      </c>
      <c r="B140" s="131"/>
      <c r="C140" s="144" t="s">
        <v>1682</v>
      </c>
      <c r="D140" s="132"/>
      <c r="E140" s="264"/>
      <c r="F140" s="265"/>
      <c r="G140" s="266"/>
      <c r="H140" s="267"/>
      <c r="I140" s="268"/>
      <c r="J140" s="265"/>
      <c r="K140" s="265"/>
      <c r="L140" s="266"/>
      <c r="M140" s="696">
        <f t="shared" si="11"/>
        <v>0</v>
      </c>
      <c r="N140" s="323">
        <f t="shared" si="11"/>
        <v>0</v>
      </c>
      <c r="O140" s="150"/>
      <c r="P140" s="151" t="s">
        <v>1474</v>
      </c>
      <c r="Q140" s="150"/>
      <c r="R140" s="150" t="str">
        <f t="shared" si="12"/>
        <v/>
      </c>
      <c r="S140" s="5"/>
      <c r="T140" s="5"/>
      <c r="U140" s="5"/>
      <c r="V140" s="5"/>
      <c r="W140" s="30"/>
      <c r="X140" s="30"/>
      <c r="Y140" s="5"/>
      <c r="Z140" s="5"/>
      <c r="AA140" s="5"/>
      <c r="AC140" s="128"/>
      <c r="AD140" s="128"/>
      <c r="AE140" s="128"/>
      <c r="AF140" s="128"/>
      <c r="AG140" s="128"/>
      <c r="AH140" s="128"/>
      <c r="AI140" s="128"/>
      <c r="AJ140" s="128"/>
      <c r="AK140" s="128"/>
      <c r="AL140" s="128"/>
      <c r="AM140" s="128"/>
      <c r="AN140" s="128"/>
      <c r="AO140" s="128"/>
      <c r="AP140" s="128"/>
      <c r="AQ140" s="128"/>
    </row>
    <row r="141" spans="1:43" s="129" customFormat="1" ht="12.75" hidden="1" customHeight="1" thickTop="1" thickBot="1">
      <c r="A141" s="126" t="s">
        <v>1683</v>
      </c>
      <c r="B141" s="131"/>
      <c r="C141" s="144" t="s">
        <v>1684</v>
      </c>
      <c r="D141" s="132"/>
      <c r="E141" s="264"/>
      <c r="F141" s="265"/>
      <c r="G141" s="266"/>
      <c r="H141" s="267"/>
      <c r="I141" s="268"/>
      <c r="J141" s="265"/>
      <c r="K141" s="265"/>
      <c r="L141" s="266"/>
      <c r="M141" s="696">
        <f t="shared" si="11"/>
        <v>0</v>
      </c>
      <c r="N141" s="323">
        <f t="shared" si="11"/>
        <v>0</v>
      </c>
      <c r="O141" s="150"/>
      <c r="P141" s="151" t="s">
        <v>1474</v>
      </c>
      <c r="Q141" s="150"/>
      <c r="R141" s="150" t="str">
        <f t="shared" si="12"/>
        <v/>
      </c>
      <c r="S141" s="5"/>
      <c r="T141" s="5"/>
      <c r="U141" s="5"/>
      <c r="V141" s="5"/>
      <c r="W141" s="30"/>
      <c r="X141" s="30"/>
      <c r="Y141" s="5"/>
      <c r="Z141" s="5"/>
      <c r="AA141" s="5"/>
      <c r="AC141" s="128"/>
      <c r="AD141" s="128"/>
      <c r="AE141" s="128"/>
      <c r="AF141" s="128"/>
      <c r="AG141" s="128"/>
      <c r="AH141" s="128"/>
      <c r="AI141" s="128"/>
      <c r="AJ141" s="128"/>
      <c r="AK141" s="128"/>
      <c r="AL141" s="128"/>
      <c r="AM141" s="128"/>
      <c r="AN141" s="128"/>
      <c r="AO141" s="128"/>
      <c r="AP141" s="128"/>
      <c r="AQ141" s="128"/>
    </row>
    <row r="142" spans="1:43" s="241" customFormat="1" ht="12.75" hidden="1" customHeight="1" thickTop="1" thickBot="1">
      <c r="A142" s="126" t="s">
        <v>1685</v>
      </c>
      <c r="B142" s="421"/>
      <c r="C142" s="144" t="s">
        <v>1686</v>
      </c>
      <c r="D142" s="244"/>
      <c r="E142" s="243"/>
      <c r="F142" s="237"/>
      <c r="G142" s="242"/>
      <c r="H142" s="235"/>
      <c r="I142" s="236"/>
      <c r="J142" s="237"/>
      <c r="K142" s="237"/>
      <c r="L142" s="242"/>
      <c r="M142" s="485">
        <f t="shared" si="11"/>
        <v>0</v>
      </c>
      <c r="N142" s="486">
        <f t="shared" si="11"/>
        <v>0</v>
      </c>
      <c r="O142" s="224"/>
      <c r="P142" s="225" t="s">
        <v>1474</v>
      </c>
      <c r="Q142" s="224"/>
      <c r="R142" s="224" t="str">
        <f t="shared" si="12"/>
        <v/>
      </c>
      <c r="S142" s="238"/>
      <c r="T142" s="238"/>
      <c r="U142" s="238"/>
      <c r="V142" s="238"/>
      <c r="W142" s="239"/>
      <c r="X142" s="239"/>
      <c r="Y142" s="238"/>
      <c r="Z142" s="238"/>
      <c r="AA142" s="238"/>
      <c r="AC142" s="240"/>
      <c r="AD142" s="240"/>
      <c r="AE142" s="240"/>
      <c r="AF142" s="240"/>
      <c r="AG142" s="240"/>
      <c r="AH142" s="240"/>
      <c r="AI142" s="240"/>
      <c r="AJ142" s="240"/>
      <c r="AK142" s="240"/>
      <c r="AL142" s="240"/>
      <c r="AM142" s="240"/>
      <c r="AN142" s="240"/>
      <c r="AO142" s="240"/>
      <c r="AP142" s="240"/>
      <c r="AQ142" s="240"/>
    </row>
    <row r="143" spans="1:43" s="129" customFormat="1" ht="12.75" hidden="1" customHeight="1" thickTop="1" thickBot="1">
      <c r="A143" s="126" t="s">
        <v>1687</v>
      </c>
      <c r="B143" s="131"/>
      <c r="C143" s="144" t="s">
        <v>1688</v>
      </c>
      <c r="D143" s="132"/>
      <c r="E143" s="264"/>
      <c r="F143" s="265"/>
      <c r="G143" s="266"/>
      <c r="H143" s="267"/>
      <c r="I143" s="268"/>
      <c r="J143" s="265"/>
      <c r="K143" s="265"/>
      <c r="L143" s="266"/>
      <c r="M143" s="696">
        <f t="shared" si="11"/>
        <v>0</v>
      </c>
      <c r="N143" s="323">
        <f t="shared" si="11"/>
        <v>0</v>
      </c>
      <c r="O143" s="150"/>
      <c r="P143" s="151" t="s">
        <v>1474</v>
      </c>
      <c r="Q143" s="150"/>
      <c r="R143" s="150" t="str">
        <f t="shared" si="12"/>
        <v/>
      </c>
      <c r="S143" s="5"/>
      <c r="T143" s="5"/>
      <c r="U143" s="5"/>
      <c r="V143" s="5"/>
      <c r="W143" s="30"/>
      <c r="X143" s="30"/>
      <c r="Y143" s="5"/>
      <c r="Z143" s="5"/>
      <c r="AA143" s="5"/>
      <c r="AC143" s="128"/>
      <c r="AD143" s="128"/>
      <c r="AE143" s="128"/>
      <c r="AF143" s="128"/>
      <c r="AG143" s="128"/>
      <c r="AH143" s="128"/>
      <c r="AI143" s="128"/>
      <c r="AJ143" s="128"/>
      <c r="AK143" s="128"/>
      <c r="AL143" s="128"/>
      <c r="AM143" s="128"/>
      <c r="AN143" s="128"/>
      <c r="AO143" s="128"/>
      <c r="AP143" s="128"/>
      <c r="AQ143" s="128"/>
    </row>
    <row r="144" spans="1:43" s="129" customFormat="1" ht="12.75" hidden="1" customHeight="1" thickTop="1" thickBot="1">
      <c r="A144" s="126" t="s">
        <v>1689</v>
      </c>
      <c r="B144" s="131"/>
      <c r="C144" s="144" t="s">
        <v>1690</v>
      </c>
      <c r="D144" s="132"/>
      <c r="E144" s="264"/>
      <c r="F144" s="265"/>
      <c r="G144" s="266"/>
      <c r="H144" s="267"/>
      <c r="I144" s="268"/>
      <c r="J144" s="265"/>
      <c r="K144" s="265"/>
      <c r="L144" s="266"/>
      <c r="M144" s="696">
        <f t="shared" si="11"/>
        <v>0</v>
      </c>
      <c r="N144" s="323">
        <f t="shared" si="11"/>
        <v>0</v>
      </c>
      <c r="O144" s="150"/>
      <c r="P144" s="151" t="s">
        <v>1474</v>
      </c>
      <c r="Q144" s="150"/>
      <c r="R144" s="150" t="str">
        <f t="shared" si="12"/>
        <v/>
      </c>
      <c r="S144" s="5"/>
      <c r="T144" s="5"/>
      <c r="U144" s="5"/>
      <c r="V144" s="5"/>
      <c r="W144" s="30"/>
      <c r="X144" s="30"/>
      <c r="Y144" s="5"/>
      <c r="Z144" s="5"/>
      <c r="AA144" s="5"/>
      <c r="AC144" s="128"/>
      <c r="AD144" s="128"/>
      <c r="AE144" s="128"/>
      <c r="AF144" s="128"/>
      <c r="AG144" s="128"/>
      <c r="AH144" s="128"/>
      <c r="AI144" s="128"/>
      <c r="AJ144" s="128"/>
      <c r="AK144" s="128"/>
      <c r="AL144" s="128"/>
      <c r="AM144" s="128"/>
      <c r="AN144" s="128"/>
      <c r="AO144" s="128"/>
      <c r="AP144" s="128"/>
      <c r="AQ144" s="128"/>
    </row>
    <row r="145" spans="1:43" s="129" customFormat="1" ht="12.75" hidden="1" customHeight="1" thickTop="1">
      <c r="A145" s="126" t="s">
        <v>1691</v>
      </c>
      <c r="B145" s="131"/>
      <c r="C145" s="144" t="s">
        <v>1692</v>
      </c>
      <c r="D145" s="132"/>
      <c r="E145" s="264"/>
      <c r="F145" s="265"/>
      <c r="G145" s="266"/>
      <c r="H145" s="267"/>
      <c r="I145" s="268"/>
      <c r="J145" s="265"/>
      <c r="K145" s="265"/>
      <c r="L145" s="266"/>
      <c r="M145" s="288">
        <f t="shared" si="11"/>
        <v>0</v>
      </c>
      <c r="N145" s="293">
        <f t="shared" si="11"/>
        <v>0</v>
      </c>
      <c r="O145" s="150"/>
      <c r="P145" s="151" t="s">
        <v>1474</v>
      </c>
      <c r="Q145" s="150"/>
      <c r="R145" s="150" t="str">
        <f t="shared" si="12"/>
        <v/>
      </c>
      <c r="S145" s="5"/>
      <c r="T145" s="5"/>
      <c r="U145" s="5"/>
      <c r="V145" s="5"/>
      <c r="W145" s="30"/>
      <c r="X145" s="30"/>
      <c r="Y145" s="5"/>
      <c r="Z145" s="5"/>
      <c r="AA145" s="5"/>
      <c r="AC145" s="128"/>
      <c r="AD145" s="128"/>
      <c r="AE145" s="128"/>
      <c r="AF145" s="128"/>
      <c r="AG145" s="128"/>
      <c r="AH145" s="128"/>
      <c r="AI145" s="128"/>
      <c r="AJ145" s="128"/>
      <c r="AK145" s="128"/>
      <c r="AL145" s="128"/>
      <c r="AM145" s="128"/>
      <c r="AN145" s="128"/>
      <c r="AO145" s="128"/>
      <c r="AP145" s="128"/>
      <c r="AQ145" s="128"/>
    </row>
    <row r="146" spans="1:43" s="241" customFormat="1" ht="12.75" hidden="1" customHeight="1">
      <c r="A146" s="126" t="s">
        <v>1693</v>
      </c>
      <c r="B146" s="131"/>
      <c r="C146" s="144" t="s">
        <v>1694</v>
      </c>
      <c r="D146" s="132"/>
      <c r="E146" s="264"/>
      <c r="F146" s="265"/>
      <c r="G146" s="266"/>
      <c r="H146" s="267"/>
      <c r="I146" s="268"/>
      <c r="J146" s="265"/>
      <c r="K146" s="265"/>
      <c r="L146" s="266"/>
      <c r="M146" s="288">
        <f t="shared" si="11"/>
        <v>0</v>
      </c>
      <c r="N146" s="293">
        <f t="shared" si="11"/>
        <v>0</v>
      </c>
      <c r="O146" s="224"/>
      <c r="P146" s="225" t="s">
        <v>1474</v>
      </c>
      <c r="Q146" s="224"/>
      <c r="R146" s="224" t="str">
        <f t="shared" si="12"/>
        <v/>
      </c>
      <c r="S146" s="238"/>
      <c r="T146" s="238"/>
      <c r="U146" s="238"/>
      <c r="V146" s="238"/>
      <c r="W146" s="239"/>
      <c r="X146" s="239"/>
      <c r="Y146" s="238"/>
      <c r="Z146" s="238"/>
      <c r="AA146" s="238"/>
      <c r="AC146" s="240"/>
      <c r="AD146" s="240"/>
      <c r="AE146" s="240"/>
      <c r="AF146" s="240"/>
      <c r="AG146" s="240"/>
      <c r="AH146" s="240"/>
      <c r="AI146" s="240"/>
      <c r="AJ146" s="240"/>
      <c r="AK146" s="240"/>
      <c r="AL146" s="240"/>
      <c r="AM146" s="240"/>
      <c r="AN146" s="240"/>
      <c r="AO146" s="240"/>
      <c r="AP146" s="240"/>
      <c r="AQ146" s="240"/>
    </row>
    <row r="147" spans="1:43" s="129" customFormat="1" ht="12.75" hidden="1" customHeight="1">
      <c r="A147" s="126" t="s">
        <v>1695</v>
      </c>
      <c r="B147" s="131"/>
      <c r="C147" s="144" t="s">
        <v>1696</v>
      </c>
      <c r="D147" s="132"/>
      <c r="E147" s="264"/>
      <c r="F147" s="265"/>
      <c r="G147" s="266"/>
      <c r="H147" s="267"/>
      <c r="I147" s="268"/>
      <c r="J147" s="265"/>
      <c r="K147" s="265"/>
      <c r="L147" s="266"/>
      <c r="M147" s="288">
        <f t="shared" si="11"/>
        <v>0</v>
      </c>
      <c r="N147" s="293">
        <f t="shared" si="11"/>
        <v>0</v>
      </c>
      <c r="O147" s="150"/>
      <c r="P147" s="151" t="s">
        <v>1474</v>
      </c>
      <c r="Q147" s="150"/>
      <c r="R147" s="150" t="str">
        <f t="shared" si="12"/>
        <v/>
      </c>
      <c r="S147" s="5"/>
      <c r="T147" s="5"/>
      <c r="U147" s="5"/>
      <c r="V147" s="5"/>
      <c r="W147" s="30"/>
      <c r="X147" s="30"/>
      <c r="Y147" s="5"/>
      <c r="Z147" s="5"/>
      <c r="AA147" s="5"/>
      <c r="AC147" s="128"/>
      <c r="AD147" s="128"/>
      <c r="AE147" s="128"/>
      <c r="AF147" s="128"/>
      <c r="AG147" s="128"/>
      <c r="AH147" s="128"/>
      <c r="AI147" s="128"/>
      <c r="AJ147" s="128"/>
      <c r="AK147" s="128"/>
      <c r="AL147" s="128"/>
      <c r="AM147" s="128"/>
      <c r="AN147" s="128"/>
      <c r="AO147" s="128"/>
      <c r="AP147" s="128"/>
      <c r="AQ147" s="128"/>
    </row>
    <row r="148" spans="1:43" s="129" customFormat="1" ht="12.75" hidden="1" customHeight="1">
      <c r="A148" s="126" t="s">
        <v>1697</v>
      </c>
      <c r="B148" s="131"/>
      <c r="C148" s="144" t="s">
        <v>1487</v>
      </c>
      <c r="D148" s="132"/>
      <c r="E148" s="264"/>
      <c r="F148" s="265"/>
      <c r="G148" s="266"/>
      <c r="H148" s="267"/>
      <c r="I148" s="268"/>
      <c r="J148" s="265"/>
      <c r="K148" s="265"/>
      <c r="L148" s="266"/>
      <c r="M148" s="288">
        <f t="shared" si="11"/>
        <v>0</v>
      </c>
      <c r="N148" s="293">
        <f t="shared" si="11"/>
        <v>0</v>
      </c>
      <c r="O148" s="150"/>
      <c r="P148" s="151" t="s">
        <v>1474</v>
      </c>
      <c r="Q148" s="150"/>
      <c r="R148" s="150" t="str">
        <f t="shared" si="12"/>
        <v/>
      </c>
      <c r="S148" s="5"/>
      <c r="T148" s="5"/>
      <c r="U148" s="5"/>
      <c r="V148" s="5"/>
      <c r="W148" s="30"/>
      <c r="X148" s="30"/>
      <c r="Y148" s="5"/>
      <c r="Z148" s="5"/>
      <c r="AA148" s="5"/>
      <c r="AC148" s="128"/>
      <c r="AD148" s="128"/>
      <c r="AE148" s="128"/>
      <c r="AF148" s="128"/>
      <c r="AG148" s="128"/>
      <c r="AH148" s="128"/>
      <c r="AI148" s="128"/>
      <c r="AJ148" s="128"/>
      <c r="AK148" s="128"/>
      <c r="AL148" s="128"/>
      <c r="AM148" s="128"/>
      <c r="AN148" s="128"/>
      <c r="AO148" s="128"/>
      <c r="AP148" s="128"/>
      <c r="AQ148" s="128"/>
    </row>
    <row r="149" spans="1:43" s="129" customFormat="1" ht="12.75" hidden="1" customHeight="1">
      <c r="A149" s="126" t="s">
        <v>1698</v>
      </c>
      <c r="B149" s="131"/>
      <c r="C149" s="144" t="s">
        <v>1699</v>
      </c>
      <c r="D149" s="132"/>
      <c r="E149" s="264"/>
      <c r="F149" s="265"/>
      <c r="G149" s="266"/>
      <c r="H149" s="267"/>
      <c r="I149" s="268"/>
      <c r="J149" s="265"/>
      <c r="K149" s="265"/>
      <c r="L149" s="266"/>
      <c r="M149" s="288">
        <f t="shared" si="11"/>
        <v>0</v>
      </c>
      <c r="N149" s="293">
        <f t="shared" si="11"/>
        <v>0</v>
      </c>
      <c r="O149" s="150"/>
      <c r="P149" s="151" t="s">
        <v>1474</v>
      </c>
      <c r="Q149" s="150"/>
      <c r="R149" s="150" t="str">
        <f t="shared" si="12"/>
        <v/>
      </c>
      <c r="S149" s="5"/>
      <c r="T149" s="5"/>
      <c r="U149" s="5"/>
      <c r="V149" s="5"/>
      <c r="W149" s="30"/>
      <c r="X149" s="30"/>
      <c r="Y149" s="5"/>
      <c r="Z149" s="5"/>
      <c r="AA149" s="5"/>
      <c r="AC149" s="128"/>
      <c r="AD149" s="128"/>
      <c r="AE149" s="128"/>
      <c r="AF149" s="128"/>
      <c r="AG149" s="128"/>
      <c r="AH149" s="128"/>
      <c r="AI149" s="128"/>
      <c r="AJ149" s="128"/>
      <c r="AK149" s="128"/>
      <c r="AL149" s="128"/>
      <c r="AM149" s="128"/>
      <c r="AN149" s="128"/>
      <c r="AO149" s="128"/>
      <c r="AP149" s="128"/>
      <c r="AQ149" s="128"/>
    </row>
    <row r="150" spans="1:43" s="241" customFormat="1" ht="12.75" hidden="1" customHeight="1">
      <c r="A150" s="126" t="s">
        <v>1700</v>
      </c>
      <c r="B150" s="131"/>
      <c r="C150" s="144" t="s">
        <v>1701</v>
      </c>
      <c r="D150" s="132"/>
      <c r="E150" s="264"/>
      <c r="F150" s="265"/>
      <c r="G150" s="266"/>
      <c r="H150" s="267"/>
      <c r="I150" s="268"/>
      <c r="J150" s="265"/>
      <c r="K150" s="265"/>
      <c r="L150" s="266"/>
      <c r="M150" s="288">
        <f t="shared" si="11"/>
        <v>0</v>
      </c>
      <c r="N150" s="293">
        <f t="shared" si="11"/>
        <v>0</v>
      </c>
      <c r="O150" s="224"/>
      <c r="P150" s="225" t="s">
        <v>1474</v>
      </c>
      <c r="Q150" s="224"/>
      <c r="R150" s="224" t="str">
        <f t="shared" si="12"/>
        <v/>
      </c>
      <c r="S150" s="238"/>
      <c r="T150" s="238"/>
      <c r="U150" s="238"/>
      <c r="V150" s="238"/>
      <c r="W150" s="239"/>
      <c r="X150" s="239"/>
      <c r="Y150" s="238"/>
      <c r="Z150" s="238"/>
      <c r="AA150" s="238"/>
      <c r="AC150" s="240"/>
      <c r="AD150" s="240"/>
      <c r="AE150" s="240"/>
      <c r="AF150" s="240"/>
      <c r="AG150" s="240"/>
      <c r="AH150" s="240"/>
      <c r="AI150" s="240"/>
      <c r="AJ150" s="240"/>
      <c r="AK150" s="240"/>
      <c r="AL150" s="240"/>
      <c r="AM150" s="240"/>
      <c r="AN150" s="240"/>
      <c r="AO150" s="240"/>
      <c r="AP150" s="240"/>
      <c r="AQ150" s="240"/>
    </row>
    <row r="151" spans="1:43" s="129" customFormat="1" ht="12.75" hidden="1" customHeight="1">
      <c r="A151" s="126" t="s">
        <v>1702</v>
      </c>
      <c r="B151" s="131"/>
      <c r="C151" s="144" t="s">
        <v>1537</v>
      </c>
      <c r="D151" s="132"/>
      <c r="E151" s="264"/>
      <c r="F151" s="265"/>
      <c r="G151" s="266"/>
      <c r="H151" s="267"/>
      <c r="I151" s="268"/>
      <c r="J151" s="265"/>
      <c r="K151" s="265"/>
      <c r="L151" s="266"/>
      <c r="M151" s="288">
        <f t="shared" si="11"/>
        <v>0</v>
      </c>
      <c r="N151" s="293">
        <f t="shared" si="11"/>
        <v>0</v>
      </c>
      <c r="O151" s="150"/>
      <c r="P151" s="151" t="s">
        <v>1474</v>
      </c>
      <c r="Q151" s="150"/>
      <c r="R151" s="150" t="str">
        <f t="shared" si="12"/>
        <v/>
      </c>
      <c r="S151" s="5"/>
      <c r="T151" s="5"/>
      <c r="U151" s="5"/>
      <c r="V151" s="5"/>
      <c r="W151" s="30"/>
      <c r="X151" s="30"/>
      <c r="Y151" s="5"/>
      <c r="Z151" s="5"/>
      <c r="AA151" s="5"/>
      <c r="AC151" s="128"/>
      <c r="AD151" s="128"/>
      <c r="AE151" s="128"/>
      <c r="AF151" s="128"/>
      <c r="AG151" s="128"/>
      <c r="AH151" s="128"/>
      <c r="AI151" s="128"/>
      <c r="AJ151" s="128"/>
      <c r="AK151" s="128"/>
      <c r="AL151" s="128"/>
      <c r="AM151" s="128"/>
      <c r="AN151" s="128"/>
      <c r="AO151" s="128"/>
      <c r="AP151" s="128"/>
      <c r="AQ151" s="128"/>
    </row>
    <row r="152" spans="1:43" s="129" customFormat="1" ht="12.75" hidden="1" customHeight="1">
      <c r="A152" s="126" t="s">
        <v>1703</v>
      </c>
      <c r="B152" s="131"/>
      <c r="C152" s="144" t="s">
        <v>1618</v>
      </c>
      <c r="D152" s="132"/>
      <c r="E152" s="264"/>
      <c r="F152" s="265"/>
      <c r="G152" s="266"/>
      <c r="H152" s="267"/>
      <c r="I152" s="268"/>
      <c r="J152" s="265"/>
      <c r="K152" s="265"/>
      <c r="L152" s="266"/>
      <c r="M152" s="288">
        <f t="shared" si="11"/>
        <v>0</v>
      </c>
      <c r="N152" s="293">
        <f t="shared" si="11"/>
        <v>0</v>
      </c>
      <c r="O152" s="150"/>
      <c r="P152" s="151" t="s">
        <v>1474</v>
      </c>
      <c r="Q152" s="150"/>
      <c r="R152" s="150" t="str">
        <f t="shared" si="12"/>
        <v/>
      </c>
      <c r="S152" s="5"/>
      <c r="T152" s="5"/>
      <c r="U152" s="5"/>
      <c r="V152" s="5"/>
      <c r="W152" s="30"/>
      <c r="X152" s="30"/>
      <c r="Y152" s="5"/>
      <c r="Z152" s="5"/>
      <c r="AA152" s="5"/>
      <c r="AC152" s="128"/>
      <c r="AD152" s="128"/>
      <c r="AE152" s="128"/>
      <c r="AF152" s="128"/>
      <c r="AG152" s="128"/>
      <c r="AH152" s="128"/>
      <c r="AI152" s="128"/>
      <c r="AJ152" s="128"/>
      <c r="AK152" s="128"/>
      <c r="AL152" s="128"/>
      <c r="AM152" s="128"/>
      <c r="AN152" s="128"/>
      <c r="AO152" s="128"/>
      <c r="AP152" s="128"/>
      <c r="AQ152" s="128"/>
    </row>
    <row r="153" spans="1:43" s="129" customFormat="1" ht="12.75" hidden="1" customHeight="1">
      <c r="A153" s="126" t="s">
        <v>1704</v>
      </c>
      <c r="B153" s="131"/>
      <c r="C153" s="144" t="s">
        <v>1705</v>
      </c>
      <c r="D153" s="132"/>
      <c r="E153" s="264"/>
      <c r="F153" s="265"/>
      <c r="G153" s="266"/>
      <c r="H153" s="267"/>
      <c r="I153" s="268"/>
      <c r="J153" s="265"/>
      <c r="K153" s="265"/>
      <c r="L153" s="266"/>
      <c r="M153" s="288"/>
      <c r="N153" s="293"/>
      <c r="O153" s="150"/>
      <c r="P153" s="151" t="s">
        <v>1474</v>
      </c>
      <c r="Q153" s="150"/>
      <c r="R153" s="150" t="str">
        <f t="shared" si="12"/>
        <v/>
      </c>
      <c r="S153" s="5"/>
      <c r="T153" s="5"/>
      <c r="U153" s="5"/>
      <c r="V153" s="5"/>
      <c r="W153" s="30"/>
      <c r="X153" s="30"/>
      <c r="Y153" s="5"/>
      <c r="Z153" s="5"/>
      <c r="AA153" s="5"/>
      <c r="AC153" s="128"/>
      <c r="AD153" s="128"/>
      <c r="AE153" s="128"/>
      <c r="AF153" s="128"/>
      <c r="AG153" s="128"/>
      <c r="AH153" s="128"/>
      <c r="AI153" s="128"/>
      <c r="AJ153" s="128"/>
      <c r="AK153" s="128"/>
      <c r="AL153" s="128"/>
      <c r="AM153" s="128"/>
      <c r="AN153" s="128"/>
      <c r="AO153" s="128"/>
      <c r="AP153" s="128"/>
      <c r="AQ153" s="128"/>
    </row>
    <row r="154" spans="1:43" s="241" customFormat="1" ht="12.75" hidden="1" customHeight="1">
      <c r="A154" s="126" t="s">
        <v>1706</v>
      </c>
      <c r="B154" s="131"/>
      <c r="C154" s="144" t="s">
        <v>1707</v>
      </c>
      <c r="D154" s="132"/>
      <c r="E154" s="264"/>
      <c r="F154" s="265"/>
      <c r="G154" s="266"/>
      <c r="H154" s="267"/>
      <c r="I154" s="268"/>
      <c r="J154" s="265"/>
      <c r="K154" s="265"/>
      <c r="L154" s="266"/>
      <c r="M154" s="288">
        <f t="shared" si="11"/>
        <v>0</v>
      </c>
      <c r="N154" s="293">
        <f t="shared" si="11"/>
        <v>0</v>
      </c>
      <c r="O154" s="224"/>
      <c r="P154" s="225" t="s">
        <v>1474</v>
      </c>
      <c r="Q154" s="224"/>
      <c r="R154" s="224" t="str">
        <f t="shared" si="12"/>
        <v/>
      </c>
      <c r="S154" s="238"/>
      <c r="T154" s="238"/>
      <c r="U154" s="238"/>
      <c r="V154" s="238"/>
      <c r="W154" s="239"/>
      <c r="X154" s="239"/>
      <c r="Y154" s="238"/>
      <c r="Z154" s="238"/>
      <c r="AA154" s="238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  <c r="AM154" s="240"/>
      <c r="AN154" s="240"/>
      <c r="AO154" s="240"/>
      <c r="AP154" s="240"/>
      <c r="AQ154" s="240"/>
    </row>
    <row r="155" spans="1:43" s="129" customFormat="1" ht="12.75" hidden="1" customHeight="1">
      <c r="A155" s="126" t="s">
        <v>1708</v>
      </c>
      <c r="B155" s="131"/>
      <c r="C155" s="144" t="s">
        <v>1709</v>
      </c>
      <c r="D155" s="132"/>
      <c r="E155" s="264"/>
      <c r="F155" s="265"/>
      <c r="G155" s="266"/>
      <c r="H155" s="267"/>
      <c r="I155" s="268"/>
      <c r="J155" s="265"/>
      <c r="K155" s="265"/>
      <c r="L155" s="266"/>
      <c r="M155" s="288">
        <f t="shared" si="11"/>
        <v>0</v>
      </c>
      <c r="N155" s="293">
        <f t="shared" si="11"/>
        <v>0</v>
      </c>
      <c r="O155" s="150"/>
      <c r="P155" s="151" t="s">
        <v>1474</v>
      </c>
      <c r="Q155" s="150"/>
      <c r="R155" s="150" t="str">
        <f t="shared" si="12"/>
        <v/>
      </c>
      <c r="S155" s="5"/>
      <c r="T155" s="5"/>
      <c r="U155" s="5"/>
      <c r="V155" s="5"/>
      <c r="W155" s="30"/>
      <c r="X155" s="30"/>
      <c r="Y155" s="5"/>
      <c r="Z155" s="5"/>
      <c r="AA155" s="5"/>
      <c r="AC155" s="128"/>
      <c r="AD155" s="128"/>
      <c r="AE155" s="128"/>
      <c r="AF155" s="128"/>
      <c r="AG155" s="128"/>
      <c r="AH155" s="128"/>
      <c r="AI155" s="128"/>
      <c r="AJ155" s="128"/>
      <c r="AK155" s="128"/>
      <c r="AL155" s="128"/>
      <c r="AM155" s="128"/>
      <c r="AN155" s="128"/>
      <c r="AO155" s="128"/>
      <c r="AP155" s="128"/>
      <c r="AQ155" s="128"/>
    </row>
    <row r="156" spans="1:43" s="129" customFormat="1" ht="12.75" hidden="1" customHeight="1" thickBot="1">
      <c r="A156" s="126" t="s">
        <v>1710</v>
      </c>
      <c r="B156" s="131"/>
      <c r="C156" s="144" t="s">
        <v>1711</v>
      </c>
      <c r="D156" s="132"/>
      <c r="E156" s="264"/>
      <c r="F156" s="265"/>
      <c r="G156" s="266"/>
      <c r="H156" s="267"/>
      <c r="I156" s="268"/>
      <c r="J156" s="265"/>
      <c r="K156" s="265"/>
      <c r="L156" s="266"/>
      <c r="M156" s="696">
        <f t="shared" si="11"/>
        <v>0</v>
      </c>
      <c r="N156" s="323">
        <f t="shared" si="11"/>
        <v>0</v>
      </c>
      <c r="O156" s="150"/>
      <c r="P156" s="151" t="s">
        <v>1474</v>
      </c>
      <c r="Q156" s="150"/>
      <c r="R156" s="150" t="str">
        <f t="shared" si="12"/>
        <v/>
      </c>
      <c r="S156" s="5"/>
      <c r="T156" s="5"/>
      <c r="U156" s="5"/>
      <c r="V156" s="5"/>
      <c r="W156" s="30"/>
      <c r="X156" s="30"/>
      <c r="Y156" s="5"/>
      <c r="Z156" s="5"/>
      <c r="AA156" s="5"/>
      <c r="AC156" s="128"/>
      <c r="AD156" s="128"/>
      <c r="AE156" s="128"/>
      <c r="AF156" s="128"/>
      <c r="AG156" s="128"/>
      <c r="AH156" s="128"/>
      <c r="AI156" s="128"/>
      <c r="AJ156" s="128"/>
      <c r="AK156" s="128"/>
      <c r="AL156" s="128"/>
      <c r="AM156" s="128"/>
      <c r="AN156" s="128"/>
      <c r="AO156" s="128"/>
      <c r="AP156" s="128"/>
      <c r="AQ156" s="128"/>
    </row>
    <row r="157" spans="1:43" s="129" customFormat="1" ht="12.75" hidden="1" customHeight="1" thickTop="1" thickBot="1">
      <c r="A157" s="126" t="s">
        <v>1712</v>
      </c>
      <c r="B157" s="131"/>
      <c r="C157" s="144" t="s">
        <v>1713</v>
      </c>
      <c r="D157" s="132"/>
      <c r="E157" s="264"/>
      <c r="F157" s="265"/>
      <c r="G157" s="266"/>
      <c r="H157" s="267"/>
      <c r="I157" s="268"/>
      <c r="J157" s="265"/>
      <c r="K157" s="265"/>
      <c r="L157" s="266"/>
      <c r="M157" s="696">
        <f t="shared" si="11"/>
        <v>0</v>
      </c>
      <c r="N157" s="323">
        <f t="shared" si="11"/>
        <v>0</v>
      </c>
      <c r="O157" s="150"/>
      <c r="P157" s="151" t="s">
        <v>1474</v>
      </c>
      <c r="Q157" s="150"/>
      <c r="R157" s="150" t="str">
        <f t="shared" si="12"/>
        <v/>
      </c>
      <c r="S157" s="5"/>
      <c r="T157" s="5"/>
      <c r="U157" s="5"/>
      <c r="V157" s="5"/>
      <c r="W157" s="30"/>
      <c r="X157" s="30"/>
      <c r="Y157" s="5"/>
      <c r="Z157" s="5"/>
      <c r="AA157" s="5"/>
      <c r="AC157" s="128"/>
      <c r="AD157" s="128"/>
      <c r="AE157" s="128"/>
      <c r="AF157" s="128"/>
      <c r="AG157" s="128"/>
      <c r="AH157" s="128"/>
      <c r="AI157" s="128"/>
      <c r="AJ157" s="128"/>
      <c r="AK157" s="128"/>
      <c r="AL157" s="128"/>
      <c r="AM157" s="128"/>
      <c r="AN157" s="128"/>
      <c r="AO157" s="128"/>
      <c r="AP157" s="128"/>
      <c r="AQ157" s="128"/>
    </row>
    <row r="158" spans="1:43" s="129" customFormat="1" ht="12.75" hidden="1" customHeight="1" thickTop="1" thickBot="1">
      <c r="A158" s="126" t="s">
        <v>1714</v>
      </c>
      <c r="B158" s="135"/>
      <c r="C158" s="167" t="s">
        <v>1715</v>
      </c>
      <c r="D158" s="181"/>
      <c r="E158" s="270"/>
      <c r="F158" s="271"/>
      <c r="G158" s="272"/>
      <c r="H158" s="273"/>
      <c r="I158" s="274"/>
      <c r="J158" s="271"/>
      <c r="K158" s="271"/>
      <c r="L158" s="272"/>
      <c r="M158" s="696">
        <f t="shared" si="11"/>
        <v>0</v>
      </c>
      <c r="N158" s="323">
        <f t="shared" si="11"/>
        <v>0</v>
      </c>
      <c r="O158" s="150"/>
      <c r="P158" s="151" t="s">
        <v>1474</v>
      </c>
      <c r="Q158" s="150"/>
      <c r="R158" s="150" t="str">
        <f t="shared" si="12"/>
        <v/>
      </c>
      <c r="S158" s="5"/>
      <c r="T158" s="5"/>
      <c r="U158" s="5"/>
      <c r="V158" s="5"/>
      <c r="W158" s="30"/>
      <c r="X158" s="30"/>
      <c r="Y158" s="5"/>
      <c r="Z158" s="5"/>
      <c r="AA158" s="5"/>
      <c r="AC158" s="128"/>
      <c r="AD158" s="128"/>
      <c r="AE158" s="128"/>
      <c r="AF158" s="128"/>
      <c r="AG158" s="128"/>
      <c r="AH158" s="128"/>
      <c r="AI158" s="128"/>
      <c r="AJ158" s="128"/>
      <c r="AK158" s="128"/>
      <c r="AL158" s="128"/>
      <c r="AM158" s="128"/>
      <c r="AN158" s="128"/>
      <c r="AO158" s="128"/>
      <c r="AP158" s="128"/>
      <c r="AQ158" s="128"/>
    </row>
    <row r="159" spans="1:43" s="12" customFormat="1" ht="35.25" hidden="1" customHeight="1" thickBot="1">
      <c r="A159" s="126" t="s">
        <v>1732</v>
      </c>
      <c r="B159" s="852" t="s">
        <v>2854</v>
      </c>
      <c r="C159" s="853"/>
      <c r="D159" s="47"/>
      <c r="E159" s="276">
        <f>SUM(E160,E167,E197,E235,E251)</f>
        <v>0</v>
      </c>
      <c r="F159" s="277">
        <f>SUM(F160,F167,F197,F235,F251)</f>
        <v>0</v>
      </c>
      <c r="G159" s="278">
        <f>SUM(G160,G167,G197,G235,G251)</f>
        <v>0</v>
      </c>
      <c r="H159" s="279">
        <f t="shared" ref="H159:N159" si="13">SUM(H160,H167,H197,H235,H251)</f>
        <v>0</v>
      </c>
      <c r="I159" s="276">
        <f>SUM(I160,I167,I197,I235,I251)</f>
        <v>0</v>
      </c>
      <c r="J159" s="277">
        <f>SUM(J160,J167,J197,J235,J251)</f>
        <v>0</v>
      </c>
      <c r="K159" s="277">
        <f t="shared" si="13"/>
        <v>0</v>
      </c>
      <c r="L159" s="278">
        <f t="shared" si="13"/>
        <v>0</v>
      </c>
      <c r="M159" s="276">
        <f>SUM(M160,M167,M197,M235,M251)</f>
        <v>0</v>
      </c>
      <c r="N159" s="281">
        <f t="shared" si="13"/>
        <v>0</v>
      </c>
      <c r="O159" s="38"/>
      <c r="P159" s="51" t="s">
        <v>1499</v>
      </c>
      <c r="Q159" s="36"/>
      <c r="R159" s="36" t="str">
        <f t="shared" si="12"/>
        <v/>
      </c>
      <c r="S159" s="13"/>
      <c r="T159" s="13"/>
      <c r="U159" s="13"/>
      <c r="V159" s="13"/>
      <c r="W159" s="27"/>
      <c r="X159" s="13"/>
      <c r="Y159" s="13"/>
      <c r="Z159" s="13"/>
      <c r="AA159" s="13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</row>
    <row r="160" spans="1:43" s="10" customFormat="1" ht="15.75" hidden="1" customHeight="1">
      <c r="A160" s="126" t="s">
        <v>1733</v>
      </c>
      <c r="B160" s="885" t="s">
        <v>1719</v>
      </c>
      <c r="C160" s="886"/>
      <c r="D160" s="25"/>
      <c r="E160" s="325">
        <f t="shared" ref="E160:N160" si="14">SUM(E161:E166)</f>
        <v>0</v>
      </c>
      <c r="F160" s="326">
        <f t="shared" si="14"/>
        <v>0</v>
      </c>
      <c r="G160" s="327">
        <f t="shared" si="14"/>
        <v>0</v>
      </c>
      <c r="H160" s="328">
        <f t="shared" si="14"/>
        <v>0</v>
      </c>
      <c r="I160" s="325">
        <f t="shared" si="14"/>
        <v>0</v>
      </c>
      <c r="J160" s="326">
        <f t="shared" si="14"/>
        <v>0</v>
      </c>
      <c r="K160" s="326">
        <f t="shared" si="14"/>
        <v>0</v>
      </c>
      <c r="L160" s="329">
        <f t="shared" si="14"/>
        <v>0</v>
      </c>
      <c r="M160" s="330">
        <f t="shared" si="14"/>
        <v>0</v>
      </c>
      <c r="N160" s="329">
        <f t="shared" si="14"/>
        <v>0</v>
      </c>
      <c r="O160" s="39"/>
      <c r="P160" s="51" t="s">
        <v>1500</v>
      </c>
      <c r="Q160" s="36"/>
      <c r="R160" s="36" t="str">
        <f t="shared" si="12"/>
        <v/>
      </c>
      <c r="S160" s="8"/>
      <c r="T160" s="8"/>
      <c r="U160" s="8"/>
      <c r="V160" s="8"/>
      <c r="W160" s="29">
        <f>SUM(M161:M166)</f>
        <v>0</v>
      </c>
      <c r="X160" s="29">
        <f>SUM(N161:N166)</f>
        <v>0</v>
      </c>
      <c r="Y160" s="8"/>
      <c r="Z160" s="8"/>
      <c r="AA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</row>
    <row r="161" spans="1:43" s="129" customFormat="1" ht="12.75" hidden="1" customHeight="1">
      <c r="A161" s="126" t="s">
        <v>1720</v>
      </c>
      <c r="B161" s="131"/>
      <c r="C161" s="144" t="s">
        <v>1721</v>
      </c>
      <c r="D161" s="132"/>
      <c r="E161" s="264"/>
      <c r="F161" s="265"/>
      <c r="G161" s="266"/>
      <c r="H161" s="267"/>
      <c r="I161" s="264"/>
      <c r="J161" s="265"/>
      <c r="K161" s="265"/>
      <c r="L161" s="269"/>
      <c r="M161" s="292"/>
      <c r="N161" s="293"/>
      <c r="O161" s="150"/>
      <c r="P161" s="151" t="s">
        <v>1474</v>
      </c>
      <c r="Q161" s="150"/>
      <c r="R161" s="150" t="str">
        <f t="shared" si="12"/>
        <v/>
      </c>
      <c r="S161" s="5"/>
      <c r="T161" s="5"/>
      <c r="U161" s="5"/>
      <c r="V161" s="5"/>
      <c r="W161" s="30"/>
      <c r="X161" s="30"/>
      <c r="Y161" s="5"/>
      <c r="Z161" s="5"/>
      <c r="AA161" s="5"/>
      <c r="AC161" s="128"/>
      <c r="AD161" s="128"/>
      <c r="AE161" s="128"/>
      <c r="AF161" s="128"/>
      <c r="AG161" s="128"/>
      <c r="AH161" s="128"/>
      <c r="AI161" s="128"/>
      <c r="AJ161" s="128"/>
      <c r="AK161" s="128"/>
      <c r="AL161" s="128"/>
      <c r="AM161" s="128"/>
      <c r="AN161" s="128"/>
      <c r="AO161" s="128"/>
      <c r="AP161" s="128"/>
      <c r="AQ161" s="128"/>
    </row>
    <row r="162" spans="1:43" s="129" customFormat="1" ht="12.75" hidden="1" customHeight="1">
      <c r="A162" s="126" t="s">
        <v>1722</v>
      </c>
      <c r="B162" s="131"/>
      <c r="C162" s="144" t="s">
        <v>1723</v>
      </c>
      <c r="D162" s="132"/>
      <c r="E162" s="264"/>
      <c r="F162" s="265"/>
      <c r="G162" s="266"/>
      <c r="H162" s="267"/>
      <c r="I162" s="264"/>
      <c r="J162" s="265"/>
      <c r="K162" s="265"/>
      <c r="L162" s="269"/>
      <c r="M162" s="292"/>
      <c r="N162" s="293"/>
      <c r="O162" s="150"/>
      <c r="P162" s="151" t="s">
        <v>1474</v>
      </c>
      <c r="Q162" s="150"/>
      <c r="R162" s="150" t="str">
        <f t="shared" si="12"/>
        <v/>
      </c>
      <c r="S162" s="5"/>
      <c r="T162" s="5"/>
      <c r="U162" s="5"/>
      <c r="V162" s="5"/>
      <c r="W162" s="30"/>
      <c r="X162" s="30"/>
      <c r="Y162" s="5"/>
      <c r="Z162" s="5"/>
      <c r="AA162" s="5"/>
      <c r="AC162" s="128"/>
      <c r="AD162" s="128"/>
      <c r="AE162" s="128"/>
      <c r="AF162" s="128"/>
      <c r="AG162" s="128"/>
      <c r="AH162" s="128"/>
      <c r="AI162" s="128"/>
      <c r="AJ162" s="128"/>
      <c r="AK162" s="128"/>
      <c r="AL162" s="128"/>
      <c r="AM162" s="128"/>
      <c r="AN162" s="128"/>
      <c r="AO162" s="128"/>
      <c r="AP162" s="128"/>
      <c r="AQ162" s="128"/>
    </row>
    <row r="163" spans="1:43" s="129" customFormat="1" ht="12.75" hidden="1" customHeight="1">
      <c r="A163" s="126" t="s">
        <v>1724</v>
      </c>
      <c r="B163" s="131"/>
      <c r="C163" s="144" t="s">
        <v>1725</v>
      </c>
      <c r="D163" s="132"/>
      <c r="E163" s="264"/>
      <c r="F163" s="265"/>
      <c r="G163" s="266"/>
      <c r="H163" s="267"/>
      <c r="I163" s="264"/>
      <c r="J163" s="265"/>
      <c r="K163" s="265"/>
      <c r="L163" s="269"/>
      <c r="M163" s="292"/>
      <c r="N163" s="293"/>
      <c r="O163" s="150"/>
      <c r="P163" s="151" t="s">
        <v>1474</v>
      </c>
      <c r="Q163" s="150"/>
      <c r="R163" s="150" t="str">
        <f t="shared" si="12"/>
        <v/>
      </c>
      <c r="S163" s="5"/>
      <c r="T163" s="5"/>
      <c r="U163" s="5"/>
      <c r="V163" s="5"/>
      <c r="W163" s="30"/>
      <c r="X163" s="30"/>
      <c r="Y163" s="5"/>
      <c r="Z163" s="5"/>
      <c r="AA163" s="5"/>
      <c r="AC163" s="128"/>
      <c r="AD163" s="128"/>
      <c r="AE163" s="128"/>
      <c r="AF163" s="128"/>
      <c r="AG163" s="128"/>
      <c r="AH163" s="128"/>
      <c r="AI163" s="128"/>
      <c r="AJ163" s="128"/>
      <c r="AK163" s="128"/>
      <c r="AL163" s="128"/>
      <c r="AM163" s="128"/>
      <c r="AN163" s="128"/>
      <c r="AO163" s="128"/>
      <c r="AP163" s="128"/>
      <c r="AQ163" s="128"/>
    </row>
    <row r="164" spans="1:43" s="129" customFormat="1" ht="12.75" hidden="1" customHeight="1">
      <c r="A164" s="126" t="s">
        <v>1726</v>
      </c>
      <c r="B164" s="131"/>
      <c r="C164" s="144" t="s">
        <v>1727</v>
      </c>
      <c r="D164" s="132"/>
      <c r="E164" s="264"/>
      <c r="F164" s="265"/>
      <c r="G164" s="266"/>
      <c r="H164" s="267"/>
      <c r="I164" s="264"/>
      <c r="J164" s="265"/>
      <c r="K164" s="265"/>
      <c r="L164" s="269"/>
      <c r="M164" s="292"/>
      <c r="N164" s="293"/>
      <c r="O164" s="150"/>
      <c r="P164" s="151" t="s">
        <v>1474</v>
      </c>
      <c r="Q164" s="150"/>
      <c r="R164" s="150" t="str">
        <f t="shared" si="12"/>
        <v/>
      </c>
      <c r="S164" s="5"/>
      <c r="T164" s="5"/>
      <c r="U164" s="5"/>
      <c r="V164" s="5"/>
      <c r="W164" s="30"/>
      <c r="X164" s="30"/>
      <c r="Y164" s="5"/>
      <c r="Z164" s="5"/>
      <c r="AA164" s="5"/>
      <c r="AC164" s="128"/>
      <c r="AD164" s="128"/>
      <c r="AE164" s="128"/>
      <c r="AF164" s="128"/>
      <c r="AG164" s="128"/>
      <c r="AH164" s="128"/>
      <c r="AI164" s="128"/>
      <c r="AJ164" s="128"/>
      <c r="AK164" s="128"/>
      <c r="AL164" s="128"/>
      <c r="AM164" s="128"/>
      <c r="AN164" s="128"/>
      <c r="AO164" s="128"/>
      <c r="AP164" s="128"/>
      <c r="AQ164" s="128"/>
    </row>
    <row r="165" spans="1:43" s="129" customFormat="1" ht="12.75" hidden="1" customHeight="1">
      <c r="A165" s="126" t="s">
        <v>1728</v>
      </c>
      <c r="B165" s="131"/>
      <c r="C165" s="144" t="s">
        <v>1729</v>
      </c>
      <c r="D165" s="132"/>
      <c r="E165" s="264"/>
      <c r="F165" s="265"/>
      <c r="G165" s="266"/>
      <c r="H165" s="267"/>
      <c r="I165" s="264"/>
      <c r="J165" s="265"/>
      <c r="K165" s="265"/>
      <c r="L165" s="269"/>
      <c r="M165" s="292"/>
      <c r="N165" s="293"/>
      <c r="O165" s="150"/>
      <c r="P165" s="151" t="s">
        <v>1474</v>
      </c>
      <c r="Q165" s="150"/>
      <c r="R165" s="150" t="str">
        <f t="shared" si="12"/>
        <v/>
      </c>
      <c r="S165" s="5"/>
      <c r="T165" s="5"/>
      <c r="U165" s="5"/>
      <c r="V165" s="5"/>
      <c r="W165" s="30"/>
      <c r="X165" s="30"/>
      <c r="Y165" s="5"/>
      <c r="Z165" s="5"/>
      <c r="AA165" s="5"/>
      <c r="AC165" s="128"/>
      <c r="AD165" s="128"/>
      <c r="AE165" s="128"/>
      <c r="AF165" s="128"/>
      <c r="AG165" s="128"/>
      <c r="AH165" s="128"/>
      <c r="AI165" s="128"/>
      <c r="AJ165" s="128"/>
      <c r="AK165" s="128"/>
      <c r="AL165" s="128"/>
      <c r="AM165" s="128"/>
      <c r="AN165" s="128"/>
      <c r="AO165" s="128"/>
      <c r="AP165" s="128"/>
      <c r="AQ165" s="128"/>
    </row>
    <row r="166" spans="1:43" s="129" customFormat="1" ht="12.75" hidden="1" customHeight="1" thickBot="1">
      <c r="A166" s="126" t="s">
        <v>1730</v>
      </c>
      <c r="B166" s="135"/>
      <c r="C166" s="167" t="s">
        <v>1731</v>
      </c>
      <c r="D166" s="132"/>
      <c r="E166" s="264"/>
      <c r="F166" s="265"/>
      <c r="G166" s="266"/>
      <c r="H166" s="267"/>
      <c r="I166" s="264"/>
      <c r="J166" s="265"/>
      <c r="K166" s="265"/>
      <c r="L166" s="269"/>
      <c r="M166" s="292"/>
      <c r="N166" s="293"/>
      <c r="O166" s="150"/>
      <c r="P166" s="151" t="s">
        <v>1474</v>
      </c>
      <c r="Q166" s="150"/>
      <c r="R166" s="150" t="str">
        <f t="shared" si="12"/>
        <v/>
      </c>
      <c r="S166" s="5"/>
      <c r="T166" s="5"/>
      <c r="U166" s="5"/>
      <c r="V166" s="5"/>
      <c r="W166" s="30"/>
      <c r="X166" s="30"/>
      <c r="Y166" s="5"/>
      <c r="Z166" s="5"/>
      <c r="AA166" s="5"/>
      <c r="AC166" s="128"/>
      <c r="AD166" s="128"/>
      <c r="AE166" s="128"/>
      <c r="AF166" s="128"/>
      <c r="AG166" s="128"/>
      <c r="AH166" s="128"/>
      <c r="AI166" s="128"/>
      <c r="AJ166" s="128"/>
      <c r="AK166" s="128"/>
      <c r="AL166" s="128"/>
      <c r="AM166" s="128"/>
      <c r="AN166" s="128"/>
      <c r="AO166" s="128"/>
      <c r="AP166" s="128"/>
      <c r="AQ166" s="128"/>
    </row>
    <row r="167" spans="1:43" s="21" customFormat="1" ht="15.75" hidden="1" customHeight="1">
      <c r="A167" s="126" t="s">
        <v>1793</v>
      </c>
      <c r="B167" s="885" t="s">
        <v>1735</v>
      </c>
      <c r="C167" s="886"/>
      <c r="D167" s="26"/>
      <c r="E167" s="331">
        <f t="shared" ref="E167:N167" si="15">SUM(E168:E196)</f>
        <v>0</v>
      </c>
      <c r="F167" s="332">
        <f t="shared" si="15"/>
        <v>0</v>
      </c>
      <c r="G167" s="333">
        <f t="shared" si="15"/>
        <v>0</v>
      </c>
      <c r="H167" s="334">
        <f t="shared" si="15"/>
        <v>0</v>
      </c>
      <c r="I167" s="331">
        <f t="shared" si="15"/>
        <v>0</v>
      </c>
      <c r="J167" s="332">
        <f t="shared" si="15"/>
        <v>0</v>
      </c>
      <c r="K167" s="332">
        <f t="shared" si="15"/>
        <v>0</v>
      </c>
      <c r="L167" s="335">
        <f t="shared" si="15"/>
        <v>0</v>
      </c>
      <c r="M167" s="298">
        <f t="shared" si="15"/>
        <v>0</v>
      </c>
      <c r="N167" s="299">
        <f t="shared" si="15"/>
        <v>0</v>
      </c>
      <c r="O167" s="36"/>
      <c r="P167" s="51" t="s">
        <v>1500</v>
      </c>
      <c r="Q167" s="36"/>
      <c r="R167" s="36" t="str">
        <f t="shared" si="12"/>
        <v/>
      </c>
      <c r="S167" s="20"/>
      <c r="T167" s="20"/>
      <c r="U167" s="20"/>
      <c r="V167" s="20"/>
      <c r="W167" s="29">
        <f>SUM(M173:M177)</f>
        <v>0</v>
      </c>
      <c r="X167" s="29">
        <f>SUM(N173:N177)</f>
        <v>0</v>
      </c>
      <c r="Y167" s="20"/>
      <c r="Z167" s="20"/>
      <c r="AA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</row>
    <row r="168" spans="1:43" s="129" customFormat="1" ht="12.75" hidden="1" customHeight="1">
      <c r="A168" s="126" t="s">
        <v>1736</v>
      </c>
      <c r="B168" s="131"/>
      <c r="C168" s="144" t="s">
        <v>286</v>
      </c>
      <c r="D168" s="132" t="s">
        <v>1457</v>
      </c>
      <c r="E168" s="264"/>
      <c r="F168" s="265"/>
      <c r="G168" s="266"/>
      <c r="H168" s="267"/>
      <c r="I168" s="264"/>
      <c r="J168" s="265"/>
      <c r="K168" s="265"/>
      <c r="L168" s="269"/>
      <c r="M168" s="292"/>
      <c r="N168" s="293"/>
      <c r="O168" s="150"/>
      <c r="P168" s="151" t="s">
        <v>1473</v>
      </c>
      <c r="Q168" s="150"/>
      <c r="R168" s="150" t="str">
        <f t="shared" si="12"/>
        <v/>
      </c>
      <c r="S168" s="5"/>
      <c r="T168" s="5"/>
      <c r="U168" s="5"/>
      <c r="V168" s="5"/>
      <c r="W168" s="30"/>
      <c r="X168" s="30"/>
      <c r="Y168" s="5"/>
      <c r="Z168" s="5"/>
      <c r="AA168" s="5"/>
      <c r="AC168" s="128"/>
      <c r="AD168" s="128"/>
      <c r="AE168" s="128"/>
      <c r="AF168" s="128"/>
      <c r="AG168" s="128"/>
      <c r="AH168" s="128"/>
      <c r="AI168" s="128"/>
      <c r="AJ168" s="128"/>
      <c r="AK168" s="128"/>
      <c r="AL168" s="128"/>
      <c r="AM168" s="128"/>
      <c r="AN168" s="128"/>
      <c r="AO168" s="128"/>
      <c r="AP168" s="128"/>
      <c r="AQ168" s="128"/>
    </row>
    <row r="169" spans="1:43" s="129" customFormat="1" ht="12.75" hidden="1" customHeight="1">
      <c r="A169" s="126" t="s">
        <v>1737</v>
      </c>
      <c r="B169" s="131"/>
      <c r="C169" s="144" t="s">
        <v>1738</v>
      </c>
      <c r="D169" s="132"/>
      <c r="E169" s="264"/>
      <c r="F169" s="265"/>
      <c r="G169" s="266"/>
      <c r="H169" s="267"/>
      <c r="I169" s="264"/>
      <c r="J169" s="265"/>
      <c r="K169" s="265"/>
      <c r="L169" s="269"/>
      <c r="M169" s="292"/>
      <c r="N169" s="293"/>
      <c r="O169" s="150"/>
      <c r="P169" s="151" t="s">
        <v>1474</v>
      </c>
      <c r="Q169" s="150"/>
      <c r="R169" s="150" t="str">
        <f t="shared" si="12"/>
        <v/>
      </c>
      <c r="S169" s="5"/>
      <c r="T169" s="5"/>
      <c r="U169" s="5"/>
      <c r="V169" s="5"/>
      <c r="W169" s="30"/>
      <c r="X169" s="30"/>
      <c r="Y169" s="5"/>
      <c r="Z169" s="5"/>
      <c r="AA169" s="5"/>
      <c r="AC169" s="128"/>
      <c r="AD169" s="128"/>
      <c r="AE169" s="128"/>
      <c r="AF169" s="128"/>
      <c r="AG169" s="128"/>
      <c r="AH169" s="128"/>
      <c r="AI169" s="128"/>
      <c r="AJ169" s="128"/>
      <c r="AK169" s="128"/>
      <c r="AL169" s="128"/>
      <c r="AM169" s="128"/>
      <c r="AN169" s="128"/>
      <c r="AO169" s="128"/>
      <c r="AP169" s="128"/>
      <c r="AQ169" s="128"/>
    </row>
    <row r="170" spans="1:43" s="129" customFormat="1" ht="12.75" hidden="1" customHeight="1">
      <c r="A170" s="126" t="s">
        <v>1739</v>
      </c>
      <c r="B170" s="131"/>
      <c r="C170" s="144" t="s">
        <v>1640</v>
      </c>
      <c r="D170" s="132"/>
      <c r="E170" s="264"/>
      <c r="F170" s="265"/>
      <c r="G170" s="266"/>
      <c r="H170" s="267"/>
      <c r="I170" s="264"/>
      <c r="J170" s="265"/>
      <c r="K170" s="265"/>
      <c r="L170" s="269"/>
      <c r="M170" s="292"/>
      <c r="N170" s="293"/>
      <c r="O170" s="150"/>
      <c r="P170" s="151" t="s">
        <v>1474</v>
      </c>
      <c r="Q170" s="150"/>
      <c r="R170" s="150" t="str">
        <f t="shared" si="12"/>
        <v/>
      </c>
      <c r="S170" s="5"/>
      <c r="T170" s="5"/>
      <c r="U170" s="5"/>
      <c r="V170" s="5"/>
      <c r="W170" s="30"/>
      <c r="X170" s="30"/>
      <c r="Y170" s="5"/>
      <c r="Z170" s="5"/>
      <c r="AA170" s="5"/>
      <c r="AC170" s="128"/>
      <c r="AD170" s="128"/>
      <c r="AE170" s="128"/>
      <c r="AF170" s="128"/>
      <c r="AG170" s="128"/>
      <c r="AH170" s="128"/>
      <c r="AI170" s="128"/>
      <c r="AJ170" s="128"/>
      <c r="AK170" s="128"/>
      <c r="AL170" s="128"/>
      <c r="AM170" s="128"/>
      <c r="AN170" s="128"/>
      <c r="AO170" s="128"/>
      <c r="AP170" s="128"/>
      <c r="AQ170" s="128"/>
    </row>
    <row r="171" spans="1:43" s="129" customFormat="1" ht="12.75" hidden="1" customHeight="1">
      <c r="A171" s="126" t="s">
        <v>1740</v>
      </c>
      <c r="B171" s="131"/>
      <c r="C171" s="144" t="s">
        <v>1741</v>
      </c>
      <c r="D171" s="132"/>
      <c r="E171" s="264"/>
      <c r="F171" s="265"/>
      <c r="G171" s="266"/>
      <c r="H171" s="267"/>
      <c r="I171" s="264"/>
      <c r="J171" s="265"/>
      <c r="K171" s="265"/>
      <c r="L171" s="269"/>
      <c r="M171" s="292"/>
      <c r="N171" s="293"/>
      <c r="O171" s="150"/>
      <c r="P171" s="151" t="s">
        <v>1474</v>
      </c>
      <c r="Q171" s="150"/>
      <c r="R171" s="150" t="str">
        <f t="shared" si="12"/>
        <v/>
      </c>
      <c r="S171" s="5"/>
      <c r="T171" s="5"/>
      <c r="U171" s="5"/>
      <c r="V171" s="5"/>
      <c r="W171" s="30"/>
      <c r="X171" s="30"/>
      <c r="Y171" s="5"/>
      <c r="Z171" s="5"/>
      <c r="AA171" s="5"/>
      <c r="AC171" s="128"/>
      <c r="AD171" s="128"/>
      <c r="AE171" s="128"/>
      <c r="AF171" s="128"/>
      <c r="AG171" s="128"/>
      <c r="AH171" s="128"/>
      <c r="AI171" s="128"/>
      <c r="AJ171" s="128"/>
      <c r="AK171" s="128"/>
      <c r="AL171" s="128"/>
      <c r="AM171" s="128"/>
      <c r="AN171" s="128"/>
      <c r="AO171" s="128"/>
      <c r="AP171" s="128"/>
      <c r="AQ171" s="128"/>
    </row>
    <row r="172" spans="1:43" s="129" customFormat="1" ht="12.75" hidden="1" customHeight="1">
      <c r="A172" s="126" t="s">
        <v>1742</v>
      </c>
      <c r="B172" s="131"/>
      <c r="C172" s="144" t="s">
        <v>1743</v>
      </c>
      <c r="D172" s="132"/>
      <c r="E172" s="264"/>
      <c r="F172" s="265"/>
      <c r="G172" s="266"/>
      <c r="H172" s="267"/>
      <c r="I172" s="264"/>
      <c r="J172" s="265"/>
      <c r="K172" s="265"/>
      <c r="L172" s="269"/>
      <c r="M172" s="292"/>
      <c r="N172" s="293"/>
      <c r="O172" s="150"/>
      <c r="P172" s="151" t="s">
        <v>1474</v>
      </c>
      <c r="Q172" s="150"/>
      <c r="R172" s="150" t="str">
        <f t="shared" si="12"/>
        <v/>
      </c>
      <c r="S172" s="5"/>
      <c r="T172" s="5"/>
      <c r="U172" s="5"/>
      <c r="V172" s="5"/>
      <c r="W172" s="30"/>
      <c r="X172" s="30"/>
      <c r="Y172" s="5"/>
      <c r="Z172" s="5"/>
      <c r="AA172" s="5"/>
      <c r="AC172" s="128"/>
      <c r="AD172" s="128"/>
      <c r="AE172" s="128"/>
      <c r="AF172" s="128"/>
      <c r="AG172" s="128"/>
      <c r="AH172" s="128"/>
      <c r="AI172" s="128"/>
      <c r="AJ172" s="128"/>
      <c r="AK172" s="128"/>
      <c r="AL172" s="128"/>
      <c r="AM172" s="128"/>
      <c r="AN172" s="128"/>
      <c r="AO172" s="128"/>
      <c r="AP172" s="128"/>
      <c r="AQ172" s="128"/>
    </row>
    <row r="173" spans="1:43" s="129" customFormat="1" ht="12.75" hidden="1" customHeight="1">
      <c r="A173" s="126" t="s">
        <v>1744</v>
      </c>
      <c r="B173" s="131"/>
      <c r="C173" s="144" t="s">
        <v>1745</v>
      </c>
      <c r="D173" s="132"/>
      <c r="E173" s="264"/>
      <c r="F173" s="265"/>
      <c r="G173" s="266"/>
      <c r="H173" s="267"/>
      <c r="I173" s="264"/>
      <c r="J173" s="265"/>
      <c r="K173" s="265"/>
      <c r="L173" s="269"/>
      <c r="M173" s="292"/>
      <c r="N173" s="293"/>
      <c r="O173" s="150"/>
      <c r="P173" s="151" t="s">
        <v>1474</v>
      </c>
      <c r="Q173" s="150"/>
      <c r="R173" s="150" t="str">
        <f t="shared" si="12"/>
        <v/>
      </c>
      <c r="S173" s="5"/>
      <c r="T173" s="5"/>
      <c r="U173" s="5"/>
      <c r="V173" s="5"/>
      <c r="W173" s="30"/>
      <c r="X173" s="30"/>
      <c r="Y173" s="5"/>
      <c r="Z173" s="5"/>
      <c r="AA173" s="5"/>
      <c r="AC173" s="128"/>
      <c r="AD173" s="128"/>
      <c r="AE173" s="128"/>
      <c r="AF173" s="128"/>
      <c r="AG173" s="128"/>
      <c r="AH173" s="128"/>
      <c r="AI173" s="128"/>
      <c r="AJ173" s="128"/>
      <c r="AK173" s="128"/>
      <c r="AL173" s="128"/>
      <c r="AM173" s="128"/>
      <c r="AN173" s="128"/>
      <c r="AO173" s="128"/>
      <c r="AP173" s="128"/>
      <c r="AQ173" s="128"/>
    </row>
    <row r="174" spans="1:43" s="129" customFormat="1" ht="12.75" hidden="1" customHeight="1">
      <c r="A174" s="126" t="s">
        <v>1746</v>
      </c>
      <c r="B174" s="131"/>
      <c r="C174" s="144" t="s">
        <v>1747</v>
      </c>
      <c r="D174" s="132"/>
      <c r="E174" s="264"/>
      <c r="F174" s="265"/>
      <c r="G174" s="266"/>
      <c r="H174" s="267"/>
      <c r="I174" s="264"/>
      <c r="J174" s="265"/>
      <c r="K174" s="265"/>
      <c r="L174" s="269"/>
      <c r="M174" s="292"/>
      <c r="N174" s="293"/>
      <c r="O174" s="150"/>
      <c r="P174" s="151" t="s">
        <v>1474</v>
      </c>
      <c r="Q174" s="150"/>
      <c r="R174" s="150" t="str">
        <f t="shared" si="12"/>
        <v/>
      </c>
      <c r="S174" s="5"/>
      <c r="T174" s="5"/>
      <c r="U174" s="5"/>
      <c r="V174" s="5"/>
      <c r="W174" s="30"/>
      <c r="X174" s="30"/>
      <c r="Y174" s="5"/>
      <c r="Z174" s="5"/>
      <c r="AA174" s="5"/>
      <c r="AC174" s="128"/>
      <c r="AD174" s="128"/>
      <c r="AE174" s="128"/>
      <c r="AF174" s="128"/>
      <c r="AG174" s="128"/>
      <c r="AH174" s="128"/>
      <c r="AI174" s="128"/>
      <c r="AJ174" s="128"/>
      <c r="AK174" s="128"/>
      <c r="AL174" s="128"/>
      <c r="AM174" s="128"/>
      <c r="AN174" s="128"/>
      <c r="AO174" s="128"/>
      <c r="AP174" s="128"/>
      <c r="AQ174" s="128"/>
    </row>
    <row r="175" spans="1:43" s="129" customFormat="1" ht="12.75" hidden="1" customHeight="1">
      <c r="A175" s="126" t="s">
        <v>1748</v>
      </c>
      <c r="B175" s="131"/>
      <c r="C175" s="144" t="s">
        <v>1749</v>
      </c>
      <c r="D175" s="132"/>
      <c r="E175" s="264"/>
      <c r="F175" s="265"/>
      <c r="G175" s="266"/>
      <c r="H175" s="267"/>
      <c r="I175" s="264"/>
      <c r="J175" s="265"/>
      <c r="K175" s="265"/>
      <c r="L175" s="269"/>
      <c r="M175" s="292"/>
      <c r="N175" s="293"/>
      <c r="O175" s="150"/>
      <c r="P175" s="151" t="s">
        <v>1474</v>
      </c>
      <c r="Q175" s="150"/>
      <c r="R175" s="150" t="str">
        <f t="shared" si="12"/>
        <v/>
      </c>
      <c r="S175" s="5"/>
      <c r="T175" s="5"/>
      <c r="U175" s="5"/>
      <c r="V175" s="5"/>
      <c r="W175" s="30"/>
      <c r="X175" s="30"/>
      <c r="Y175" s="5"/>
      <c r="Z175" s="5"/>
      <c r="AA175" s="5"/>
      <c r="AC175" s="128"/>
      <c r="AD175" s="128"/>
      <c r="AE175" s="128"/>
      <c r="AF175" s="128"/>
      <c r="AG175" s="128"/>
      <c r="AH175" s="128"/>
      <c r="AI175" s="128"/>
      <c r="AJ175" s="128"/>
      <c r="AK175" s="128"/>
      <c r="AL175" s="128"/>
      <c r="AM175" s="128"/>
      <c r="AN175" s="128"/>
      <c r="AO175" s="128"/>
      <c r="AP175" s="128"/>
      <c r="AQ175" s="128"/>
    </row>
    <row r="176" spans="1:43" s="129" customFormat="1" ht="12.75" hidden="1" customHeight="1">
      <c r="A176" s="126" t="s">
        <v>1750</v>
      </c>
      <c r="B176" s="131"/>
      <c r="C176" s="144" t="s">
        <v>1751</v>
      </c>
      <c r="D176" s="132"/>
      <c r="E176" s="264"/>
      <c r="F176" s="265"/>
      <c r="G176" s="266"/>
      <c r="H176" s="267"/>
      <c r="I176" s="264"/>
      <c r="J176" s="265"/>
      <c r="K176" s="265"/>
      <c r="L176" s="269"/>
      <c r="M176" s="292"/>
      <c r="N176" s="293"/>
      <c r="O176" s="150"/>
      <c r="P176" s="151" t="s">
        <v>1474</v>
      </c>
      <c r="Q176" s="150"/>
      <c r="R176" s="150" t="str">
        <f t="shared" si="12"/>
        <v/>
      </c>
      <c r="S176" s="5"/>
      <c r="T176" s="5"/>
      <c r="U176" s="5"/>
      <c r="V176" s="5"/>
      <c r="W176" s="30"/>
      <c r="X176" s="30"/>
      <c r="Y176" s="5"/>
      <c r="Z176" s="5"/>
      <c r="AA176" s="5"/>
      <c r="AC176" s="128"/>
      <c r="AD176" s="128"/>
      <c r="AE176" s="128"/>
      <c r="AF176" s="128"/>
      <c r="AG176" s="128"/>
      <c r="AH176" s="128"/>
      <c r="AI176" s="128"/>
      <c r="AJ176" s="128"/>
      <c r="AK176" s="128"/>
      <c r="AL176" s="128"/>
      <c r="AM176" s="128"/>
      <c r="AN176" s="128"/>
      <c r="AO176" s="128"/>
      <c r="AP176" s="128"/>
      <c r="AQ176" s="128"/>
    </row>
    <row r="177" spans="1:43" s="129" customFormat="1" ht="12.75" hidden="1" customHeight="1">
      <c r="A177" s="126" t="s">
        <v>1752</v>
      </c>
      <c r="B177" s="131"/>
      <c r="C177" s="144" t="s">
        <v>1753</v>
      </c>
      <c r="D177" s="132"/>
      <c r="E177" s="264"/>
      <c r="F177" s="265"/>
      <c r="G177" s="266"/>
      <c r="H177" s="267"/>
      <c r="I177" s="264"/>
      <c r="J177" s="265"/>
      <c r="K177" s="265"/>
      <c r="L177" s="269"/>
      <c r="M177" s="292"/>
      <c r="N177" s="293"/>
      <c r="O177" s="150"/>
      <c r="P177" s="151" t="s">
        <v>1474</v>
      </c>
      <c r="Q177" s="150"/>
      <c r="R177" s="150" t="str">
        <f t="shared" si="12"/>
        <v/>
      </c>
      <c r="S177" s="5"/>
      <c r="T177" s="5"/>
      <c r="U177" s="5"/>
      <c r="V177" s="5"/>
      <c r="W177" s="30"/>
      <c r="X177" s="30"/>
      <c r="Y177" s="5"/>
      <c r="Z177" s="5"/>
      <c r="AA177" s="5"/>
      <c r="AC177" s="128"/>
      <c r="AD177" s="128"/>
      <c r="AE177" s="128"/>
      <c r="AF177" s="128"/>
      <c r="AG177" s="128"/>
      <c r="AH177" s="128"/>
      <c r="AI177" s="128"/>
      <c r="AJ177" s="128"/>
      <c r="AK177" s="128"/>
      <c r="AL177" s="128"/>
      <c r="AM177" s="128"/>
      <c r="AN177" s="128"/>
      <c r="AO177" s="128"/>
      <c r="AP177" s="128"/>
      <c r="AQ177" s="128"/>
    </row>
    <row r="178" spans="1:43" s="129" customFormat="1" ht="12.75" hidden="1" customHeight="1">
      <c r="A178" s="126" t="s">
        <v>1754</v>
      </c>
      <c r="B178" s="131"/>
      <c r="C178" s="144" t="s">
        <v>1755</v>
      </c>
      <c r="D178" s="132"/>
      <c r="E178" s="264"/>
      <c r="F178" s="265"/>
      <c r="G178" s="266"/>
      <c r="H178" s="267"/>
      <c r="I178" s="264"/>
      <c r="J178" s="265"/>
      <c r="K178" s="265"/>
      <c r="L178" s="269"/>
      <c r="M178" s="292"/>
      <c r="N178" s="293"/>
      <c r="O178" s="150"/>
      <c r="P178" s="151" t="s">
        <v>1474</v>
      </c>
      <c r="Q178" s="150"/>
      <c r="R178" s="150" t="str">
        <f t="shared" si="12"/>
        <v/>
      </c>
      <c r="S178" s="5"/>
      <c r="T178" s="5"/>
      <c r="U178" s="5"/>
      <c r="V178" s="5"/>
      <c r="W178" s="30"/>
      <c r="X178" s="30"/>
      <c r="Y178" s="5"/>
      <c r="Z178" s="5"/>
      <c r="AA178" s="5"/>
      <c r="AC178" s="128"/>
      <c r="AD178" s="128"/>
      <c r="AE178" s="128"/>
      <c r="AF178" s="128"/>
      <c r="AG178" s="128"/>
      <c r="AH178" s="128"/>
      <c r="AI178" s="128"/>
      <c r="AJ178" s="128"/>
      <c r="AK178" s="128"/>
      <c r="AL178" s="128"/>
      <c r="AM178" s="128"/>
      <c r="AN178" s="128"/>
      <c r="AO178" s="128"/>
      <c r="AP178" s="128"/>
      <c r="AQ178" s="128"/>
    </row>
    <row r="179" spans="1:43" s="129" customFormat="1" ht="12.75" hidden="1" customHeight="1">
      <c r="A179" s="126" t="s">
        <v>1756</v>
      </c>
      <c r="B179" s="131"/>
      <c r="C179" s="144" t="s">
        <v>1757</v>
      </c>
      <c r="D179" s="132"/>
      <c r="E179" s="264"/>
      <c r="F179" s="265"/>
      <c r="G179" s="266"/>
      <c r="H179" s="267"/>
      <c r="I179" s="264"/>
      <c r="J179" s="265"/>
      <c r="K179" s="265"/>
      <c r="L179" s="269"/>
      <c r="M179" s="292"/>
      <c r="N179" s="293"/>
      <c r="O179" s="150"/>
      <c r="P179" s="151" t="s">
        <v>1474</v>
      </c>
      <c r="Q179" s="150"/>
      <c r="R179" s="150" t="str">
        <f t="shared" si="12"/>
        <v/>
      </c>
      <c r="S179" s="5"/>
      <c r="T179" s="5"/>
      <c r="U179" s="5"/>
      <c r="V179" s="5"/>
      <c r="W179" s="30"/>
      <c r="X179" s="30"/>
      <c r="Y179" s="5"/>
      <c r="Z179" s="5"/>
      <c r="AA179" s="5"/>
      <c r="AC179" s="128"/>
      <c r="AD179" s="128"/>
      <c r="AE179" s="128"/>
      <c r="AF179" s="128"/>
      <c r="AG179" s="128"/>
      <c r="AH179" s="128"/>
      <c r="AI179" s="128"/>
      <c r="AJ179" s="128"/>
      <c r="AK179" s="128"/>
      <c r="AL179" s="128"/>
      <c r="AM179" s="128"/>
      <c r="AN179" s="128"/>
      <c r="AO179" s="128"/>
      <c r="AP179" s="128"/>
      <c r="AQ179" s="128"/>
    </row>
    <row r="180" spans="1:43" s="129" customFormat="1" ht="12.75" hidden="1" customHeight="1">
      <c r="A180" s="126" t="s">
        <v>1758</v>
      </c>
      <c r="B180" s="131"/>
      <c r="C180" s="144" t="s">
        <v>1759</v>
      </c>
      <c r="D180" s="132"/>
      <c r="E180" s="264"/>
      <c r="F180" s="265"/>
      <c r="G180" s="266"/>
      <c r="H180" s="267"/>
      <c r="I180" s="264"/>
      <c r="J180" s="265"/>
      <c r="K180" s="265"/>
      <c r="L180" s="269"/>
      <c r="M180" s="292"/>
      <c r="N180" s="293"/>
      <c r="O180" s="150"/>
      <c r="P180" s="151" t="s">
        <v>1474</v>
      </c>
      <c r="Q180" s="150"/>
      <c r="R180" s="150" t="str">
        <f t="shared" si="12"/>
        <v/>
      </c>
      <c r="S180" s="5"/>
      <c r="T180" s="5"/>
      <c r="U180" s="5"/>
      <c r="V180" s="5"/>
      <c r="W180" s="30"/>
      <c r="X180" s="30"/>
      <c r="Y180" s="5"/>
      <c r="Z180" s="5"/>
      <c r="AA180" s="5"/>
      <c r="AC180" s="128"/>
      <c r="AD180" s="128"/>
      <c r="AE180" s="128"/>
      <c r="AF180" s="128"/>
      <c r="AG180" s="128"/>
      <c r="AH180" s="128"/>
      <c r="AI180" s="128"/>
      <c r="AJ180" s="128"/>
      <c r="AK180" s="128"/>
      <c r="AL180" s="128"/>
      <c r="AM180" s="128"/>
      <c r="AN180" s="128"/>
      <c r="AO180" s="128"/>
      <c r="AP180" s="128"/>
      <c r="AQ180" s="128"/>
    </row>
    <row r="181" spans="1:43" s="129" customFormat="1" ht="12.75" hidden="1" customHeight="1">
      <c r="A181" s="126" t="s">
        <v>1760</v>
      </c>
      <c r="B181" s="131"/>
      <c r="C181" s="144" t="s">
        <v>1761</v>
      </c>
      <c r="D181" s="132"/>
      <c r="E181" s="264"/>
      <c r="F181" s="265"/>
      <c r="G181" s="266"/>
      <c r="H181" s="267"/>
      <c r="I181" s="264"/>
      <c r="J181" s="265"/>
      <c r="K181" s="265"/>
      <c r="L181" s="269"/>
      <c r="M181" s="292"/>
      <c r="N181" s="293"/>
      <c r="O181" s="150"/>
      <c r="P181" s="151" t="s">
        <v>1474</v>
      </c>
      <c r="Q181" s="150"/>
      <c r="R181" s="150" t="str">
        <f t="shared" si="12"/>
        <v/>
      </c>
      <c r="S181" s="5"/>
      <c r="T181" s="5"/>
      <c r="U181" s="5"/>
      <c r="V181" s="5"/>
      <c r="W181" s="30"/>
      <c r="X181" s="30"/>
      <c r="Y181" s="5"/>
      <c r="Z181" s="5"/>
      <c r="AA181" s="5"/>
      <c r="AC181" s="128"/>
      <c r="AD181" s="128"/>
      <c r="AE181" s="128"/>
      <c r="AF181" s="128"/>
      <c r="AG181" s="128"/>
      <c r="AH181" s="128"/>
      <c r="AI181" s="128"/>
      <c r="AJ181" s="128"/>
      <c r="AK181" s="128"/>
      <c r="AL181" s="128"/>
      <c r="AM181" s="128"/>
      <c r="AN181" s="128"/>
      <c r="AO181" s="128"/>
      <c r="AP181" s="128"/>
      <c r="AQ181" s="128"/>
    </row>
    <row r="182" spans="1:43" s="129" customFormat="1" ht="12.75" hidden="1" customHeight="1" thickBot="1">
      <c r="A182" s="126" t="s">
        <v>1762</v>
      </c>
      <c r="B182" s="131"/>
      <c r="C182" s="144" t="s">
        <v>1763</v>
      </c>
      <c r="D182" s="132"/>
      <c r="E182" s="264"/>
      <c r="F182" s="265"/>
      <c r="G182" s="266"/>
      <c r="H182" s="267"/>
      <c r="I182" s="264"/>
      <c r="J182" s="265"/>
      <c r="K182" s="265"/>
      <c r="L182" s="269"/>
      <c r="M182" s="292"/>
      <c r="N182" s="293"/>
      <c r="O182" s="150"/>
      <c r="P182" s="151" t="s">
        <v>1474</v>
      </c>
      <c r="Q182" s="150"/>
      <c r="R182" s="150" t="str">
        <f t="shared" si="12"/>
        <v/>
      </c>
      <c r="S182" s="5"/>
      <c r="T182" s="5"/>
      <c r="U182" s="5"/>
      <c r="V182" s="5"/>
      <c r="W182" s="30"/>
      <c r="X182" s="30"/>
      <c r="Y182" s="5"/>
      <c r="Z182" s="5"/>
      <c r="AA182" s="5"/>
      <c r="AC182" s="128"/>
      <c r="AD182" s="128"/>
      <c r="AE182" s="128"/>
      <c r="AF182" s="128"/>
      <c r="AG182" s="128"/>
      <c r="AH182" s="128"/>
      <c r="AI182" s="128"/>
      <c r="AJ182" s="128"/>
      <c r="AK182" s="128"/>
      <c r="AL182" s="128"/>
      <c r="AM182" s="128"/>
      <c r="AN182" s="128"/>
      <c r="AO182" s="128"/>
      <c r="AP182" s="128"/>
      <c r="AQ182" s="128"/>
    </row>
    <row r="183" spans="1:43" s="129" customFormat="1" ht="12.75" hidden="1" customHeight="1">
      <c r="A183" s="126" t="s">
        <v>1764</v>
      </c>
      <c r="B183" s="131"/>
      <c r="C183" s="144" t="s">
        <v>1765</v>
      </c>
      <c r="D183" s="132"/>
      <c r="E183" s="264"/>
      <c r="F183" s="265"/>
      <c r="G183" s="266"/>
      <c r="H183" s="267"/>
      <c r="I183" s="264"/>
      <c r="J183" s="265"/>
      <c r="K183" s="265"/>
      <c r="L183" s="269"/>
      <c r="M183" s="292"/>
      <c r="N183" s="293"/>
      <c r="O183" s="150"/>
      <c r="P183" s="151" t="s">
        <v>1474</v>
      </c>
      <c r="Q183" s="150"/>
      <c r="R183" s="150" t="str">
        <f t="shared" si="12"/>
        <v/>
      </c>
      <c r="S183" s="5"/>
      <c r="T183" s="5"/>
      <c r="U183" s="5"/>
      <c r="V183" s="5"/>
      <c r="W183" s="30"/>
      <c r="X183" s="30"/>
      <c r="Y183" s="5"/>
      <c r="Z183" s="5"/>
      <c r="AA183" s="5"/>
      <c r="AC183" s="128"/>
      <c r="AD183" s="128"/>
      <c r="AE183" s="128"/>
      <c r="AF183" s="128"/>
      <c r="AG183" s="128"/>
      <c r="AH183" s="128"/>
      <c r="AI183" s="128"/>
      <c r="AJ183" s="128"/>
      <c r="AK183" s="128"/>
      <c r="AL183" s="128"/>
      <c r="AM183" s="128"/>
      <c r="AN183" s="128"/>
      <c r="AO183" s="128"/>
      <c r="AP183" s="128"/>
      <c r="AQ183" s="128"/>
    </row>
    <row r="184" spans="1:43" s="129" customFormat="1" ht="12.75" hidden="1" customHeight="1">
      <c r="A184" s="126" t="s">
        <v>1766</v>
      </c>
      <c r="B184" s="131"/>
      <c r="C184" s="144" t="s">
        <v>1767</v>
      </c>
      <c r="D184" s="132"/>
      <c r="E184" s="264"/>
      <c r="F184" s="265"/>
      <c r="G184" s="266"/>
      <c r="H184" s="267"/>
      <c r="I184" s="264"/>
      <c r="J184" s="265"/>
      <c r="K184" s="265"/>
      <c r="L184" s="269"/>
      <c r="M184" s="292"/>
      <c r="N184" s="293"/>
      <c r="O184" s="150"/>
      <c r="P184" s="151" t="s">
        <v>1474</v>
      </c>
      <c r="Q184" s="150"/>
      <c r="R184" s="150" t="str">
        <f t="shared" si="12"/>
        <v/>
      </c>
      <c r="S184" s="5"/>
      <c r="T184" s="5"/>
      <c r="U184" s="5"/>
      <c r="V184" s="5"/>
      <c r="W184" s="30"/>
      <c r="X184" s="30"/>
      <c r="Y184" s="5"/>
      <c r="Z184" s="5"/>
      <c r="AA184" s="5"/>
      <c r="AC184" s="128"/>
      <c r="AD184" s="128"/>
      <c r="AE184" s="128"/>
      <c r="AF184" s="128"/>
      <c r="AG184" s="128"/>
      <c r="AH184" s="128"/>
      <c r="AI184" s="128"/>
      <c r="AJ184" s="128"/>
      <c r="AK184" s="128"/>
      <c r="AL184" s="128"/>
      <c r="AM184" s="128"/>
      <c r="AN184" s="128"/>
      <c r="AO184" s="128"/>
      <c r="AP184" s="128"/>
      <c r="AQ184" s="128"/>
    </row>
    <row r="185" spans="1:43" s="129" customFormat="1" ht="12.75" hidden="1" customHeight="1">
      <c r="A185" s="126" t="s">
        <v>1768</v>
      </c>
      <c r="B185" s="131"/>
      <c r="C185" s="144" t="s">
        <v>1769</v>
      </c>
      <c r="D185" s="132"/>
      <c r="E185" s="264"/>
      <c r="F185" s="265"/>
      <c r="G185" s="266"/>
      <c r="H185" s="267"/>
      <c r="I185" s="264"/>
      <c r="J185" s="265"/>
      <c r="K185" s="265"/>
      <c r="L185" s="269"/>
      <c r="M185" s="292"/>
      <c r="N185" s="293"/>
      <c r="O185" s="150"/>
      <c r="P185" s="151" t="s">
        <v>1474</v>
      </c>
      <c r="Q185" s="150"/>
      <c r="R185" s="150" t="str">
        <f t="shared" si="12"/>
        <v/>
      </c>
      <c r="S185" s="5"/>
      <c r="T185" s="5"/>
      <c r="U185" s="5"/>
      <c r="V185" s="5"/>
      <c r="W185" s="30"/>
      <c r="X185" s="30"/>
      <c r="Y185" s="5"/>
      <c r="Z185" s="5"/>
      <c r="AA185" s="5"/>
      <c r="AC185" s="128"/>
      <c r="AD185" s="128"/>
      <c r="AE185" s="128"/>
      <c r="AF185" s="128"/>
      <c r="AG185" s="128"/>
      <c r="AH185" s="128"/>
      <c r="AI185" s="128"/>
      <c r="AJ185" s="128"/>
      <c r="AK185" s="128"/>
      <c r="AL185" s="128"/>
      <c r="AM185" s="128"/>
      <c r="AN185" s="128"/>
      <c r="AO185" s="128"/>
      <c r="AP185" s="128"/>
      <c r="AQ185" s="128"/>
    </row>
    <row r="186" spans="1:43" s="129" customFormat="1" ht="12.75" hidden="1" customHeight="1">
      <c r="A186" s="126" t="s">
        <v>1770</v>
      </c>
      <c r="B186" s="131"/>
      <c r="C186" s="144" t="s">
        <v>1771</v>
      </c>
      <c r="D186" s="132"/>
      <c r="E186" s="264"/>
      <c r="F186" s="265"/>
      <c r="G186" s="266"/>
      <c r="H186" s="267"/>
      <c r="I186" s="264"/>
      <c r="J186" s="265"/>
      <c r="K186" s="265"/>
      <c r="L186" s="269"/>
      <c r="M186" s="292"/>
      <c r="N186" s="293"/>
      <c r="O186" s="150"/>
      <c r="P186" s="151" t="s">
        <v>1474</v>
      </c>
      <c r="Q186" s="150"/>
      <c r="R186" s="150" t="str">
        <f t="shared" si="12"/>
        <v/>
      </c>
      <c r="S186" s="5"/>
      <c r="T186" s="5"/>
      <c r="U186" s="5"/>
      <c r="V186" s="5"/>
      <c r="W186" s="30"/>
      <c r="X186" s="30"/>
      <c r="Y186" s="5"/>
      <c r="Z186" s="5"/>
      <c r="AA186" s="5"/>
      <c r="AC186" s="128"/>
      <c r="AD186" s="128"/>
      <c r="AE186" s="128"/>
      <c r="AF186" s="128"/>
      <c r="AG186" s="128"/>
      <c r="AH186" s="128"/>
      <c r="AI186" s="128"/>
      <c r="AJ186" s="128"/>
      <c r="AK186" s="128"/>
      <c r="AL186" s="128"/>
      <c r="AM186" s="128"/>
      <c r="AN186" s="128"/>
      <c r="AO186" s="128"/>
      <c r="AP186" s="128"/>
      <c r="AQ186" s="128"/>
    </row>
    <row r="187" spans="1:43" s="129" customFormat="1" ht="12.75" hidden="1" customHeight="1">
      <c r="A187" s="126" t="s">
        <v>1772</v>
      </c>
      <c r="B187" s="131"/>
      <c r="C187" s="144" t="s">
        <v>1773</v>
      </c>
      <c r="D187" s="132"/>
      <c r="E187" s="264"/>
      <c r="F187" s="265"/>
      <c r="G187" s="266"/>
      <c r="H187" s="267"/>
      <c r="I187" s="264"/>
      <c r="J187" s="265"/>
      <c r="K187" s="265"/>
      <c r="L187" s="269"/>
      <c r="M187" s="292"/>
      <c r="N187" s="293"/>
      <c r="O187" s="150"/>
      <c r="P187" s="151" t="s">
        <v>1474</v>
      </c>
      <c r="Q187" s="150"/>
      <c r="R187" s="150" t="str">
        <f t="shared" si="12"/>
        <v/>
      </c>
      <c r="S187" s="5"/>
      <c r="T187" s="5"/>
      <c r="U187" s="5"/>
      <c r="V187" s="5"/>
      <c r="W187" s="30"/>
      <c r="X187" s="30"/>
      <c r="Y187" s="5"/>
      <c r="Z187" s="5"/>
      <c r="AA187" s="5"/>
      <c r="AC187" s="128"/>
      <c r="AD187" s="128"/>
      <c r="AE187" s="128"/>
      <c r="AF187" s="128"/>
      <c r="AG187" s="128"/>
      <c r="AH187" s="128"/>
      <c r="AI187" s="128"/>
      <c r="AJ187" s="128"/>
      <c r="AK187" s="128"/>
      <c r="AL187" s="128"/>
      <c r="AM187" s="128"/>
      <c r="AN187" s="128"/>
      <c r="AO187" s="128"/>
      <c r="AP187" s="128"/>
      <c r="AQ187" s="128"/>
    </row>
    <row r="188" spans="1:43" s="129" customFormat="1" ht="12.75" hidden="1" customHeight="1">
      <c r="A188" s="126" t="s">
        <v>1774</v>
      </c>
      <c r="B188" s="131"/>
      <c r="C188" s="144" t="s">
        <v>1775</v>
      </c>
      <c r="D188" s="132"/>
      <c r="E188" s="264"/>
      <c r="F188" s="265"/>
      <c r="G188" s="266"/>
      <c r="H188" s="267"/>
      <c r="I188" s="264"/>
      <c r="J188" s="265"/>
      <c r="K188" s="265"/>
      <c r="L188" s="269"/>
      <c r="M188" s="292"/>
      <c r="N188" s="293"/>
      <c r="O188" s="150"/>
      <c r="P188" s="151" t="s">
        <v>1474</v>
      </c>
      <c r="Q188" s="150"/>
      <c r="R188" s="150" t="str">
        <f t="shared" si="12"/>
        <v/>
      </c>
      <c r="S188" s="5"/>
      <c r="T188" s="5"/>
      <c r="U188" s="5"/>
      <c r="V188" s="5"/>
      <c r="W188" s="30"/>
      <c r="X188" s="30"/>
      <c r="Y188" s="5"/>
      <c r="Z188" s="5"/>
      <c r="AA188" s="5"/>
      <c r="AC188" s="128"/>
      <c r="AD188" s="128"/>
      <c r="AE188" s="128"/>
      <c r="AF188" s="128"/>
      <c r="AG188" s="128"/>
      <c r="AH188" s="128"/>
      <c r="AI188" s="128"/>
      <c r="AJ188" s="128"/>
      <c r="AK188" s="128"/>
      <c r="AL188" s="128"/>
      <c r="AM188" s="128"/>
      <c r="AN188" s="128"/>
      <c r="AO188" s="128"/>
      <c r="AP188" s="128"/>
      <c r="AQ188" s="128"/>
    </row>
    <row r="189" spans="1:43" s="129" customFormat="1" ht="12.75" hidden="1" customHeight="1">
      <c r="A189" s="126" t="s">
        <v>1776</v>
      </c>
      <c r="B189" s="131"/>
      <c r="C189" s="144" t="s">
        <v>1777</v>
      </c>
      <c r="D189" s="132"/>
      <c r="E189" s="264"/>
      <c r="F189" s="265"/>
      <c r="G189" s="266"/>
      <c r="H189" s="267"/>
      <c r="I189" s="264"/>
      <c r="J189" s="265"/>
      <c r="K189" s="265"/>
      <c r="L189" s="269"/>
      <c r="M189" s="292"/>
      <c r="N189" s="293"/>
      <c r="O189" s="150"/>
      <c r="P189" s="151" t="s">
        <v>1474</v>
      </c>
      <c r="Q189" s="150"/>
      <c r="R189" s="150" t="str">
        <f t="shared" si="12"/>
        <v/>
      </c>
      <c r="S189" s="5"/>
      <c r="T189" s="5"/>
      <c r="U189" s="5"/>
      <c r="V189" s="5"/>
      <c r="W189" s="30"/>
      <c r="X189" s="30"/>
      <c r="Y189" s="5"/>
      <c r="Z189" s="5"/>
      <c r="AA189" s="5"/>
      <c r="AC189" s="128"/>
      <c r="AD189" s="128"/>
      <c r="AE189" s="128"/>
      <c r="AF189" s="128"/>
      <c r="AG189" s="128"/>
      <c r="AH189" s="128"/>
      <c r="AI189" s="128"/>
      <c r="AJ189" s="128"/>
      <c r="AK189" s="128"/>
      <c r="AL189" s="128"/>
      <c r="AM189" s="128"/>
      <c r="AN189" s="128"/>
      <c r="AO189" s="128"/>
      <c r="AP189" s="128"/>
      <c r="AQ189" s="128"/>
    </row>
    <row r="190" spans="1:43" s="129" customFormat="1" ht="12.75" hidden="1" customHeight="1">
      <c r="A190" s="126" t="s">
        <v>1778</v>
      </c>
      <c r="B190" s="131"/>
      <c r="C190" s="144" t="s">
        <v>1779</v>
      </c>
      <c r="D190" s="132"/>
      <c r="E190" s="264"/>
      <c r="F190" s="265"/>
      <c r="G190" s="266"/>
      <c r="H190" s="267"/>
      <c r="I190" s="264"/>
      <c r="J190" s="265"/>
      <c r="K190" s="265"/>
      <c r="L190" s="269"/>
      <c r="M190" s="292"/>
      <c r="N190" s="293"/>
      <c r="O190" s="150"/>
      <c r="P190" s="151" t="s">
        <v>1474</v>
      </c>
      <c r="Q190" s="150"/>
      <c r="R190" s="150" t="str">
        <f t="shared" si="12"/>
        <v/>
      </c>
      <c r="S190" s="5"/>
      <c r="T190" s="5"/>
      <c r="U190" s="5"/>
      <c r="V190" s="5"/>
      <c r="W190" s="30"/>
      <c r="X190" s="30"/>
      <c r="Y190" s="5"/>
      <c r="Z190" s="5"/>
      <c r="AA190" s="5"/>
      <c r="AC190" s="128"/>
      <c r="AD190" s="128"/>
      <c r="AE190" s="128"/>
      <c r="AF190" s="128"/>
      <c r="AG190" s="128"/>
      <c r="AH190" s="128"/>
      <c r="AI190" s="128"/>
      <c r="AJ190" s="128"/>
      <c r="AK190" s="128"/>
      <c r="AL190" s="128"/>
      <c r="AM190" s="128"/>
      <c r="AN190" s="128"/>
      <c r="AO190" s="128"/>
      <c r="AP190" s="128"/>
      <c r="AQ190" s="128"/>
    </row>
    <row r="191" spans="1:43" s="129" customFormat="1" ht="12.75" hidden="1" customHeight="1">
      <c r="A191" s="126" t="s">
        <v>1780</v>
      </c>
      <c r="B191" s="131"/>
      <c r="C191" s="144" t="s">
        <v>1781</v>
      </c>
      <c r="D191" s="132"/>
      <c r="E191" s="264"/>
      <c r="F191" s="265"/>
      <c r="G191" s="266"/>
      <c r="H191" s="267"/>
      <c r="I191" s="264"/>
      <c r="J191" s="265"/>
      <c r="K191" s="265"/>
      <c r="L191" s="269"/>
      <c r="M191" s="292"/>
      <c r="N191" s="293"/>
      <c r="O191" s="150"/>
      <c r="P191" s="151" t="s">
        <v>1474</v>
      </c>
      <c r="Q191" s="150"/>
      <c r="R191" s="150" t="str">
        <f t="shared" si="12"/>
        <v/>
      </c>
      <c r="S191" s="5"/>
      <c r="T191" s="5"/>
      <c r="U191" s="5"/>
      <c r="V191" s="5"/>
      <c r="W191" s="30"/>
      <c r="X191" s="30"/>
      <c r="Y191" s="5"/>
      <c r="Z191" s="5"/>
      <c r="AA191" s="5"/>
      <c r="AC191" s="128"/>
      <c r="AD191" s="128"/>
      <c r="AE191" s="128"/>
      <c r="AF191" s="128"/>
      <c r="AG191" s="128"/>
      <c r="AH191" s="128"/>
      <c r="AI191" s="128"/>
      <c r="AJ191" s="128"/>
      <c r="AK191" s="128"/>
      <c r="AL191" s="128"/>
      <c r="AM191" s="128"/>
      <c r="AN191" s="128"/>
      <c r="AO191" s="128"/>
      <c r="AP191" s="128"/>
      <c r="AQ191" s="128"/>
    </row>
    <row r="192" spans="1:43" s="129" customFormat="1" ht="12.75" hidden="1" customHeight="1">
      <c r="A192" s="126" t="s">
        <v>1782</v>
      </c>
      <c r="B192" s="131"/>
      <c r="C192" s="144" t="s">
        <v>1783</v>
      </c>
      <c r="D192" s="132"/>
      <c r="E192" s="264"/>
      <c r="F192" s="265"/>
      <c r="G192" s="266"/>
      <c r="H192" s="267"/>
      <c r="I192" s="264"/>
      <c r="J192" s="265"/>
      <c r="K192" s="265"/>
      <c r="L192" s="269"/>
      <c r="M192" s="292"/>
      <c r="N192" s="293"/>
      <c r="O192" s="150"/>
      <c r="P192" s="151" t="s">
        <v>1474</v>
      </c>
      <c r="Q192" s="150"/>
      <c r="R192" s="150" t="str">
        <f t="shared" si="12"/>
        <v/>
      </c>
      <c r="S192" s="5"/>
      <c r="T192" s="5"/>
      <c r="U192" s="5"/>
      <c r="V192" s="5"/>
      <c r="W192" s="30"/>
      <c r="X192" s="30"/>
      <c r="Y192" s="5"/>
      <c r="Z192" s="5"/>
      <c r="AA192" s="5"/>
      <c r="AC192" s="128"/>
      <c r="AD192" s="128"/>
      <c r="AE192" s="128"/>
      <c r="AF192" s="128"/>
      <c r="AG192" s="128"/>
      <c r="AH192" s="128"/>
      <c r="AI192" s="128"/>
      <c r="AJ192" s="128"/>
      <c r="AK192" s="128"/>
      <c r="AL192" s="128"/>
      <c r="AM192" s="128"/>
      <c r="AN192" s="128"/>
      <c r="AO192" s="128"/>
      <c r="AP192" s="128"/>
      <c r="AQ192" s="128"/>
    </row>
    <row r="193" spans="1:43" s="129" customFormat="1" ht="12.75" hidden="1" customHeight="1">
      <c r="A193" s="126" t="s">
        <v>1784</v>
      </c>
      <c r="B193" s="131"/>
      <c r="C193" s="144" t="s">
        <v>1785</v>
      </c>
      <c r="D193" s="132"/>
      <c r="E193" s="264"/>
      <c r="F193" s="265"/>
      <c r="G193" s="266"/>
      <c r="H193" s="267"/>
      <c r="I193" s="264"/>
      <c r="J193" s="265"/>
      <c r="K193" s="265"/>
      <c r="L193" s="269"/>
      <c r="M193" s="292"/>
      <c r="N193" s="293"/>
      <c r="O193" s="150"/>
      <c r="P193" s="151" t="s">
        <v>1474</v>
      </c>
      <c r="Q193" s="150"/>
      <c r="R193" s="150" t="str">
        <f t="shared" si="12"/>
        <v/>
      </c>
      <c r="S193" s="5"/>
      <c r="T193" s="5"/>
      <c r="U193" s="5"/>
      <c r="V193" s="5"/>
      <c r="W193" s="30"/>
      <c r="X193" s="30"/>
      <c r="Y193" s="5"/>
      <c r="Z193" s="5"/>
      <c r="AA193" s="5"/>
      <c r="AC193" s="128"/>
      <c r="AD193" s="128"/>
      <c r="AE193" s="128"/>
      <c r="AF193" s="128"/>
      <c r="AG193" s="128"/>
      <c r="AH193" s="128"/>
      <c r="AI193" s="128"/>
      <c r="AJ193" s="128"/>
      <c r="AK193" s="128"/>
      <c r="AL193" s="128"/>
      <c r="AM193" s="128"/>
      <c r="AN193" s="128"/>
      <c r="AO193" s="128"/>
      <c r="AP193" s="128"/>
      <c r="AQ193" s="128"/>
    </row>
    <row r="194" spans="1:43" s="129" customFormat="1" ht="12.75" hidden="1" customHeight="1">
      <c r="A194" s="126" t="s">
        <v>1786</v>
      </c>
      <c r="B194" s="131"/>
      <c r="C194" s="144" t="s">
        <v>1787</v>
      </c>
      <c r="D194" s="132"/>
      <c r="E194" s="264"/>
      <c r="F194" s="265"/>
      <c r="G194" s="266"/>
      <c r="H194" s="267"/>
      <c r="I194" s="264"/>
      <c r="J194" s="265"/>
      <c r="K194" s="265"/>
      <c r="L194" s="269"/>
      <c r="M194" s="292"/>
      <c r="N194" s="293"/>
      <c r="O194" s="150"/>
      <c r="P194" s="151" t="s">
        <v>1474</v>
      </c>
      <c r="Q194" s="150"/>
      <c r="R194" s="150" t="str">
        <f t="shared" si="12"/>
        <v/>
      </c>
      <c r="S194" s="5"/>
      <c r="T194" s="5"/>
      <c r="U194" s="5"/>
      <c r="V194" s="5"/>
      <c r="W194" s="30"/>
      <c r="X194" s="30"/>
      <c r="Y194" s="5"/>
      <c r="Z194" s="5"/>
      <c r="AA194" s="5"/>
      <c r="AC194" s="128"/>
      <c r="AD194" s="128"/>
      <c r="AE194" s="128"/>
      <c r="AF194" s="128"/>
      <c r="AG194" s="128"/>
      <c r="AH194" s="128"/>
      <c r="AI194" s="128"/>
      <c r="AJ194" s="128"/>
      <c r="AK194" s="128"/>
      <c r="AL194" s="128"/>
      <c r="AM194" s="128"/>
      <c r="AN194" s="128"/>
      <c r="AO194" s="128"/>
      <c r="AP194" s="128"/>
      <c r="AQ194" s="128"/>
    </row>
    <row r="195" spans="1:43" s="129" customFormat="1" ht="12.75" hidden="1" customHeight="1">
      <c r="A195" s="126" t="s">
        <v>1788</v>
      </c>
      <c r="B195" s="131"/>
      <c r="C195" s="144" t="s">
        <v>1789</v>
      </c>
      <c r="D195" s="132"/>
      <c r="E195" s="264"/>
      <c r="F195" s="265"/>
      <c r="G195" s="266"/>
      <c r="H195" s="267"/>
      <c r="I195" s="264"/>
      <c r="J195" s="265"/>
      <c r="K195" s="265"/>
      <c r="L195" s="269"/>
      <c r="M195" s="292"/>
      <c r="N195" s="293"/>
      <c r="O195" s="150"/>
      <c r="P195" s="151" t="s">
        <v>1474</v>
      </c>
      <c r="Q195" s="150"/>
      <c r="R195" s="150" t="str">
        <f t="shared" si="12"/>
        <v/>
      </c>
      <c r="S195" s="5"/>
      <c r="T195" s="5"/>
      <c r="U195" s="5"/>
      <c r="V195" s="5"/>
      <c r="W195" s="30"/>
      <c r="X195" s="30"/>
      <c r="Y195" s="5"/>
      <c r="Z195" s="5"/>
      <c r="AA195" s="5"/>
      <c r="AC195" s="128"/>
      <c r="AD195" s="128"/>
      <c r="AE195" s="128"/>
      <c r="AF195" s="128"/>
      <c r="AG195" s="128"/>
      <c r="AH195" s="128"/>
      <c r="AI195" s="128"/>
      <c r="AJ195" s="128"/>
      <c r="AK195" s="128"/>
      <c r="AL195" s="128"/>
      <c r="AM195" s="128"/>
      <c r="AN195" s="128"/>
      <c r="AO195" s="128"/>
      <c r="AP195" s="128"/>
      <c r="AQ195" s="128"/>
    </row>
    <row r="196" spans="1:43" s="129" customFormat="1" ht="12.75" hidden="1" customHeight="1" thickBot="1">
      <c r="A196" s="126" t="s">
        <v>1790</v>
      </c>
      <c r="B196" s="420"/>
      <c r="C196" s="211" t="s">
        <v>1791</v>
      </c>
      <c r="D196" s="181"/>
      <c r="E196" s="270"/>
      <c r="F196" s="271"/>
      <c r="G196" s="272"/>
      <c r="H196" s="273"/>
      <c r="I196" s="270"/>
      <c r="J196" s="271"/>
      <c r="K196" s="271"/>
      <c r="L196" s="275"/>
      <c r="M196" s="697"/>
      <c r="N196" s="691"/>
      <c r="O196" s="150"/>
      <c r="P196" s="151" t="s">
        <v>1474</v>
      </c>
      <c r="Q196" s="150"/>
      <c r="R196" s="150" t="str">
        <f t="shared" si="12"/>
        <v/>
      </c>
      <c r="S196" s="5"/>
      <c r="T196" s="5"/>
      <c r="U196" s="5"/>
      <c r="V196" s="5"/>
      <c r="W196" s="30"/>
      <c r="X196" s="30"/>
      <c r="Y196" s="5"/>
      <c r="Z196" s="5"/>
      <c r="AA196" s="5"/>
      <c r="AC196" s="128"/>
      <c r="AD196" s="128"/>
      <c r="AE196" s="128"/>
      <c r="AF196" s="128"/>
      <c r="AG196" s="128"/>
      <c r="AH196" s="128"/>
      <c r="AI196" s="128"/>
      <c r="AJ196" s="128"/>
      <c r="AK196" s="128"/>
      <c r="AL196" s="128"/>
      <c r="AM196" s="128"/>
      <c r="AN196" s="128"/>
      <c r="AO196" s="128"/>
      <c r="AP196" s="128"/>
      <c r="AQ196" s="128"/>
    </row>
    <row r="197" spans="1:43" s="21" customFormat="1" ht="16.5" hidden="1" customHeight="1" thickBot="1">
      <c r="A197" s="126" t="s">
        <v>1862</v>
      </c>
      <c r="B197" s="879" t="s">
        <v>1792</v>
      </c>
      <c r="C197" s="880"/>
      <c r="D197" s="209"/>
      <c r="E197" s="336">
        <f t="shared" ref="E197:N197" si="16">SUM(E198:E234)</f>
        <v>0</v>
      </c>
      <c r="F197" s="337">
        <f>SUM(F198:F234)</f>
        <v>0</v>
      </c>
      <c r="G197" s="338">
        <f>SUM(G198:G234)</f>
        <v>0</v>
      </c>
      <c r="H197" s="339">
        <f t="shared" si="16"/>
        <v>0</v>
      </c>
      <c r="I197" s="336">
        <f>SUM(I198:I234)</f>
        <v>0</v>
      </c>
      <c r="J197" s="337">
        <f>SUM(J198:J234)</f>
        <v>0</v>
      </c>
      <c r="K197" s="337">
        <f t="shared" si="16"/>
        <v>0</v>
      </c>
      <c r="L197" s="340">
        <f t="shared" si="16"/>
        <v>0</v>
      </c>
      <c r="M197" s="341">
        <f>SUM(M198:M234)</f>
        <v>0</v>
      </c>
      <c r="N197" s="340">
        <f t="shared" si="16"/>
        <v>0</v>
      </c>
      <c r="O197" s="36"/>
      <c r="P197" s="51" t="s">
        <v>1500</v>
      </c>
      <c r="Q197" s="36"/>
      <c r="R197" s="36" t="str">
        <f t="shared" si="12"/>
        <v/>
      </c>
      <c r="S197" s="20"/>
      <c r="T197" s="20"/>
      <c r="U197" s="20"/>
      <c r="V197" s="20"/>
      <c r="W197" s="24">
        <f>SUM(M198:M224)</f>
        <v>0</v>
      </c>
      <c r="X197" s="24">
        <f>SUM(N198:N224)</f>
        <v>0</v>
      </c>
      <c r="Y197" s="20"/>
      <c r="Z197" s="20"/>
      <c r="AA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</row>
    <row r="198" spans="1:43" s="17" customFormat="1" ht="12.75" hidden="1" customHeight="1">
      <c r="A198" s="126" t="s">
        <v>1794</v>
      </c>
      <c r="B198" s="95"/>
      <c r="C198" s="152" t="s">
        <v>1795</v>
      </c>
      <c r="D198" s="132"/>
      <c r="E198" s="258"/>
      <c r="F198" s="259"/>
      <c r="G198" s="260"/>
      <c r="H198" s="261"/>
      <c r="I198" s="258"/>
      <c r="J198" s="259"/>
      <c r="K198" s="259"/>
      <c r="L198" s="263"/>
      <c r="M198" s="322">
        <f>I198+K198</f>
        <v>0</v>
      </c>
      <c r="N198" s="363">
        <f>J198+L198</f>
        <v>0</v>
      </c>
      <c r="O198" s="36"/>
      <c r="P198" s="51" t="s">
        <v>1473</v>
      </c>
      <c r="Q198" s="36"/>
      <c r="R198" s="36" t="str">
        <f t="shared" si="12"/>
        <v/>
      </c>
      <c r="S198" s="15"/>
      <c r="T198" s="15"/>
      <c r="U198" s="15"/>
      <c r="V198" s="15"/>
      <c r="W198" s="28"/>
      <c r="X198" s="28"/>
      <c r="Y198" s="15"/>
      <c r="Z198" s="15"/>
      <c r="AA198" s="15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</row>
    <row r="199" spans="1:43" s="17" customFormat="1" ht="12.75" hidden="1" customHeight="1">
      <c r="A199" s="126" t="s">
        <v>1796</v>
      </c>
      <c r="B199" s="72"/>
      <c r="C199" s="144" t="s">
        <v>1538</v>
      </c>
      <c r="D199" s="132"/>
      <c r="E199" s="264"/>
      <c r="F199" s="265"/>
      <c r="G199" s="266"/>
      <c r="H199" s="267"/>
      <c r="I199" s="264"/>
      <c r="J199" s="265"/>
      <c r="K199" s="265"/>
      <c r="L199" s="269"/>
      <c r="M199" s="292"/>
      <c r="N199" s="293"/>
      <c r="O199" s="36"/>
      <c r="P199" s="51" t="s">
        <v>1473</v>
      </c>
      <c r="Q199" s="36"/>
      <c r="R199" s="36" t="str">
        <f t="shared" si="12"/>
        <v/>
      </c>
      <c r="S199" s="15"/>
      <c r="T199" s="15"/>
      <c r="U199" s="15"/>
      <c r="V199" s="15"/>
      <c r="W199" s="28"/>
      <c r="X199" s="28"/>
      <c r="Y199" s="15"/>
      <c r="Z199" s="15"/>
      <c r="AA199" s="15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</row>
    <row r="200" spans="1:43" s="17" customFormat="1" ht="12.75" hidden="1" customHeight="1">
      <c r="A200" s="126" t="s">
        <v>1797</v>
      </c>
      <c r="B200" s="72"/>
      <c r="C200" s="144" t="s">
        <v>1798</v>
      </c>
      <c r="D200" s="132"/>
      <c r="E200" s="264"/>
      <c r="F200" s="265"/>
      <c r="G200" s="266"/>
      <c r="H200" s="267"/>
      <c r="I200" s="264"/>
      <c r="J200" s="265"/>
      <c r="K200" s="265"/>
      <c r="L200" s="269"/>
      <c r="M200" s="292"/>
      <c r="N200" s="293"/>
      <c r="O200" s="36"/>
      <c r="P200" s="51" t="s">
        <v>1474</v>
      </c>
      <c r="Q200" s="36"/>
      <c r="R200" s="36" t="str">
        <f t="shared" si="12"/>
        <v/>
      </c>
      <c r="S200" s="15"/>
      <c r="T200" s="15"/>
      <c r="U200" s="15"/>
      <c r="V200" s="15"/>
      <c r="W200" s="28"/>
      <c r="X200" s="28"/>
      <c r="Y200" s="15"/>
      <c r="Z200" s="15"/>
      <c r="AA200" s="15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</row>
    <row r="201" spans="1:43" s="17" customFormat="1" ht="12.75" hidden="1" customHeight="1">
      <c r="A201" s="126" t="s">
        <v>1799</v>
      </c>
      <c r="B201" s="72"/>
      <c r="C201" s="144" t="s">
        <v>1800</v>
      </c>
      <c r="D201" s="132"/>
      <c r="E201" s="264"/>
      <c r="F201" s="265"/>
      <c r="G201" s="266"/>
      <c r="H201" s="267"/>
      <c r="I201" s="264"/>
      <c r="J201" s="265"/>
      <c r="K201" s="265"/>
      <c r="L201" s="269"/>
      <c r="M201" s="292"/>
      <c r="N201" s="293"/>
      <c r="O201" s="36"/>
      <c r="P201" s="51" t="s">
        <v>1474</v>
      </c>
      <c r="Q201" s="36"/>
      <c r="R201" s="36" t="str">
        <f t="shared" si="12"/>
        <v/>
      </c>
      <c r="S201" s="15"/>
      <c r="T201" s="15"/>
      <c r="U201" s="15"/>
      <c r="V201" s="15"/>
      <c r="W201" s="28"/>
      <c r="X201" s="28"/>
      <c r="Y201" s="15"/>
      <c r="Z201" s="15"/>
      <c r="AA201" s="15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</row>
    <row r="202" spans="1:43" s="17" customFormat="1" ht="12.75" hidden="1" customHeight="1">
      <c r="A202" s="126" t="s">
        <v>1801</v>
      </c>
      <c r="B202" s="72"/>
      <c r="C202" s="144" t="s">
        <v>1802</v>
      </c>
      <c r="D202" s="132"/>
      <c r="E202" s="264"/>
      <c r="F202" s="265"/>
      <c r="G202" s="266"/>
      <c r="H202" s="267"/>
      <c r="I202" s="264"/>
      <c r="J202" s="265"/>
      <c r="K202" s="265"/>
      <c r="L202" s="269"/>
      <c r="M202" s="292"/>
      <c r="N202" s="293"/>
      <c r="O202" s="36"/>
      <c r="P202" s="51" t="s">
        <v>1474</v>
      </c>
      <c r="Q202" s="36"/>
      <c r="R202" s="36" t="str">
        <f t="shared" si="12"/>
        <v/>
      </c>
      <c r="S202" s="15"/>
      <c r="T202" s="15"/>
      <c r="U202" s="15"/>
      <c r="V202" s="15"/>
      <c r="W202" s="28"/>
      <c r="X202" s="28"/>
      <c r="Y202" s="15"/>
      <c r="Z202" s="15"/>
      <c r="AA202" s="15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</row>
    <row r="203" spans="1:43" s="17" customFormat="1" ht="12.75" hidden="1" customHeight="1">
      <c r="A203" s="126" t="s">
        <v>1803</v>
      </c>
      <c r="B203" s="72"/>
      <c r="C203" s="144" t="s">
        <v>1804</v>
      </c>
      <c r="D203" s="132"/>
      <c r="E203" s="264"/>
      <c r="F203" s="265"/>
      <c r="G203" s="266"/>
      <c r="H203" s="267"/>
      <c r="I203" s="264"/>
      <c r="J203" s="265"/>
      <c r="K203" s="265"/>
      <c r="L203" s="269"/>
      <c r="M203" s="292"/>
      <c r="N203" s="293"/>
      <c r="O203" s="36"/>
      <c r="P203" s="51" t="s">
        <v>1474</v>
      </c>
      <c r="Q203" s="36"/>
      <c r="R203" s="36" t="str">
        <f t="shared" ref="R203:R266" si="17">IF(SUM(E203:N203)=0,"",P203)</f>
        <v/>
      </c>
      <c r="S203" s="15"/>
      <c r="T203" s="15"/>
      <c r="U203" s="15"/>
      <c r="V203" s="15"/>
      <c r="W203" s="28"/>
      <c r="X203" s="28"/>
      <c r="Y203" s="15"/>
      <c r="Z203" s="15"/>
      <c r="AA203" s="15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</row>
    <row r="204" spans="1:43" s="17" customFormat="1" ht="12.75" hidden="1" customHeight="1">
      <c r="A204" s="126" t="s">
        <v>1805</v>
      </c>
      <c r="B204" s="72"/>
      <c r="C204" s="144" t="s">
        <v>1494</v>
      </c>
      <c r="D204" s="132"/>
      <c r="E204" s="264"/>
      <c r="F204" s="265"/>
      <c r="G204" s="266"/>
      <c r="H204" s="267"/>
      <c r="I204" s="264"/>
      <c r="J204" s="265"/>
      <c r="K204" s="265"/>
      <c r="L204" s="269"/>
      <c r="M204" s="292"/>
      <c r="N204" s="293"/>
      <c r="O204" s="36"/>
      <c r="P204" s="51" t="s">
        <v>1474</v>
      </c>
      <c r="Q204" s="36"/>
      <c r="R204" s="36" t="str">
        <f t="shared" si="17"/>
        <v/>
      </c>
      <c r="S204" s="15"/>
      <c r="T204" s="15"/>
      <c r="U204" s="15"/>
      <c r="V204" s="15"/>
      <c r="W204" s="28"/>
      <c r="X204" s="28"/>
      <c r="Y204" s="15"/>
      <c r="Z204" s="15"/>
      <c r="AA204" s="15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</row>
    <row r="205" spans="1:43" s="17" customFormat="1" ht="12.75" hidden="1" customHeight="1">
      <c r="A205" s="126" t="s">
        <v>1806</v>
      </c>
      <c r="B205" s="72"/>
      <c r="C205" s="144" t="s">
        <v>1807</v>
      </c>
      <c r="D205" s="132"/>
      <c r="E205" s="264"/>
      <c r="F205" s="265"/>
      <c r="G205" s="266"/>
      <c r="H205" s="267"/>
      <c r="I205" s="264"/>
      <c r="J205" s="265"/>
      <c r="K205" s="265"/>
      <c r="L205" s="269"/>
      <c r="M205" s="697"/>
      <c r="N205" s="691"/>
      <c r="O205" s="36"/>
      <c r="P205" s="51" t="s">
        <v>1474</v>
      </c>
      <c r="Q205" s="36"/>
      <c r="R205" s="36" t="str">
        <f t="shared" si="17"/>
        <v/>
      </c>
      <c r="S205" s="15"/>
      <c r="T205" s="15"/>
      <c r="U205" s="15"/>
      <c r="V205" s="15"/>
      <c r="W205" s="28"/>
      <c r="X205" s="28"/>
      <c r="Y205" s="15"/>
      <c r="Z205" s="15"/>
      <c r="AA205" s="15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</row>
    <row r="206" spans="1:43" s="129" customFormat="1" ht="12.75" hidden="1" customHeight="1">
      <c r="A206" s="126" t="s">
        <v>1808</v>
      </c>
      <c r="B206" s="72"/>
      <c r="C206" s="144" t="s">
        <v>1809</v>
      </c>
      <c r="D206" s="134"/>
      <c r="E206" s="264"/>
      <c r="F206" s="265"/>
      <c r="G206" s="266"/>
      <c r="H206" s="267"/>
      <c r="I206" s="264"/>
      <c r="J206" s="265"/>
      <c r="K206" s="265"/>
      <c r="L206" s="269"/>
      <c r="M206" s="292">
        <f>I206+K206</f>
        <v>0</v>
      </c>
      <c r="N206" s="293">
        <f>J206+L206</f>
        <v>0</v>
      </c>
      <c r="O206" s="150"/>
      <c r="P206" s="151" t="s">
        <v>1474</v>
      </c>
      <c r="Q206" s="150"/>
      <c r="R206" s="150" t="str">
        <f t="shared" si="17"/>
        <v/>
      </c>
      <c r="S206" s="5"/>
      <c r="T206" s="5"/>
      <c r="U206" s="5"/>
      <c r="V206" s="5"/>
      <c r="W206" s="30"/>
      <c r="X206" s="30"/>
      <c r="Y206" s="5"/>
      <c r="Z206" s="5"/>
      <c r="AA206" s="5"/>
      <c r="AC206" s="128"/>
      <c r="AD206" s="128"/>
      <c r="AE206" s="128"/>
      <c r="AF206" s="128"/>
      <c r="AG206" s="128"/>
      <c r="AH206" s="128"/>
      <c r="AI206" s="128"/>
      <c r="AJ206" s="128"/>
      <c r="AK206" s="128"/>
      <c r="AL206" s="128"/>
      <c r="AM206" s="128"/>
      <c r="AN206" s="128"/>
      <c r="AO206" s="128"/>
      <c r="AP206" s="128"/>
      <c r="AQ206" s="128"/>
    </row>
    <row r="207" spans="1:43" s="129" customFormat="1" ht="12.75" hidden="1" customHeight="1">
      <c r="A207" s="126" t="s">
        <v>1810</v>
      </c>
      <c r="B207" s="72"/>
      <c r="C207" s="144" t="s">
        <v>1811</v>
      </c>
      <c r="D207" s="132"/>
      <c r="E207" s="264"/>
      <c r="F207" s="265"/>
      <c r="G207" s="266"/>
      <c r="H207" s="267"/>
      <c r="I207" s="264"/>
      <c r="J207" s="265"/>
      <c r="K207" s="265">
        <v>0</v>
      </c>
      <c r="L207" s="269">
        <v>0</v>
      </c>
      <c r="M207" s="292">
        <f t="shared" ref="M207:N234" si="18">I207+K207</f>
        <v>0</v>
      </c>
      <c r="N207" s="293">
        <f t="shared" si="18"/>
        <v>0</v>
      </c>
      <c r="O207" s="150"/>
      <c r="P207" s="151" t="s">
        <v>1474</v>
      </c>
      <c r="Q207" s="150"/>
      <c r="R207" s="150" t="str">
        <f t="shared" si="17"/>
        <v/>
      </c>
      <c r="S207" s="5"/>
      <c r="T207" s="5"/>
      <c r="U207" s="5"/>
      <c r="V207" s="5"/>
      <c r="W207" s="30"/>
      <c r="X207" s="30"/>
      <c r="Y207" s="5"/>
      <c r="Z207" s="5"/>
      <c r="AA207" s="5"/>
      <c r="AC207" s="128"/>
      <c r="AD207" s="128"/>
      <c r="AE207" s="128"/>
      <c r="AF207" s="128"/>
      <c r="AG207" s="128"/>
      <c r="AH207" s="128"/>
      <c r="AI207" s="128"/>
      <c r="AJ207" s="128"/>
      <c r="AK207" s="128"/>
      <c r="AL207" s="128"/>
      <c r="AM207" s="128"/>
      <c r="AN207" s="128"/>
      <c r="AO207" s="128"/>
      <c r="AP207" s="128"/>
      <c r="AQ207" s="128"/>
    </row>
    <row r="208" spans="1:43" s="129" customFormat="1" ht="12.75" hidden="1" customHeight="1">
      <c r="A208" s="126" t="s">
        <v>1827</v>
      </c>
      <c r="B208" s="72"/>
      <c r="C208" s="144" t="s">
        <v>1828</v>
      </c>
      <c r="D208" s="132"/>
      <c r="E208" s="264"/>
      <c r="F208" s="265"/>
      <c r="G208" s="266"/>
      <c r="H208" s="267"/>
      <c r="I208" s="264"/>
      <c r="J208" s="265"/>
      <c r="K208" s="265"/>
      <c r="L208" s="269"/>
      <c r="M208" s="292">
        <f t="shared" si="18"/>
        <v>0</v>
      </c>
      <c r="N208" s="293">
        <f t="shared" si="18"/>
        <v>0</v>
      </c>
      <c r="O208" s="150"/>
      <c r="P208" s="151" t="s">
        <v>1474</v>
      </c>
      <c r="Q208" s="150"/>
      <c r="R208" s="150" t="str">
        <f t="shared" si="17"/>
        <v/>
      </c>
      <c r="S208" s="5"/>
      <c r="T208" s="5"/>
      <c r="U208" s="5"/>
      <c r="V208" s="5"/>
      <c r="W208" s="30"/>
      <c r="X208" s="30"/>
      <c r="Y208" s="5"/>
      <c r="Z208" s="5"/>
      <c r="AA208" s="5"/>
      <c r="AC208" s="128"/>
      <c r="AD208" s="128"/>
      <c r="AE208" s="128"/>
      <c r="AF208" s="128"/>
      <c r="AG208" s="128"/>
      <c r="AH208" s="128"/>
      <c r="AI208" s="128"/>
      <c r="AJ208" s="128"/>
      <c r="AK208" s="128"/>
      <c r="AL208" s="128"/>
      <c r="AM208" s="128"/>
      <c r="AN208" s="128"/>
      <c r="AO208" s="128"/>
      <c r="AP208" s="128"/>
      <c r="AQ208" s="128"/>
    </row>
    <row r="209" spans="1:43" s="129" customFormat="1" ht="12.75" hidden="1" customHeight="1">
      <c r="A209" s="126" t="s">
        <v>1812</v>
      </c>
      <c r="B209" s="72"/>
      <c r="C209" s="144" t="s">
        <v>1813</v>
      </c>
      <c r="D209" s="134"/>
      <c r="E209" s="264"/>
      <c r="F209" s="265"/>
      <c r="G209" s="266"/>
      <c r="H209" s="342"/>
      <c r="I209" s="343"/>
      <c r="J209" s="344"/>
      <c r="K209" s="265"/>
      <c r="L209" s="269"/>
      <c r="M209" s="698">
        <f t="shared" si="18"/>
        <v>0</v>
      </c>
      <c r="N209" s="699">
        <f t="shared" si="18"/>
        <v>0</v>
      </c>
      <c r="O209" s="150"/>
      <c r="P209" s="151" t="s">
        <v>1474</v>
      </c>
      <c r="Q209" s="150"/>
      <c r="R209" s="150" t="str">
        <f t="shared" si="17"/>
        <v/>
      </c>
      <c r="S209" s="5"/>
      <c r="T209" s="5"/>
      <c r="U209" s="5"/>
      <c r="V209" s="5"/>
      <c r="W209" s="30"/>
      <c r="X209" s="30"/>
      <c r="Y209" s="5"/>
      <c r="Z209" s="5"/>
      <c r="AA209" s="5"/>
      <c r="AC209" s="128"/>
      <c r="AD209" s="128"/>
      <c r="AE209" s="128"/>
      <c r="AF209" s="128"/>
      <c r="AG209" s="128"/>
      <c r="AH209" s="128"/>
      <c r="AI209" s="128"/>
      <c r="AJ209" s="128"/>
      <c r="AK209" s="128"/>
      <c r="AL209" s="128"/>
      <c r="AM209" s="128"/>
      <c r="AN209" s="128"/>
      <c r="AO209" s="128"/>
      <c r="AP209" s="128"/>
      <c r="AQ209" s="128"/>
    </row>
    <row r="210" spans="1:43" s="129" customFormat="1" ht="12.75" hidden="1" customHeight="1">
      <c r="A210" s="126" t="s">
        <v>1814</v>
      </c>
      <c r="B210" s="95"/>
      <c r="C210" s="152" t="s">
        <v>1815</v>
      </c>
      <c r="D210" s="132"/>
      <c r="E210" s="258"/>
      <c r="F210" s="259"/>
      <c r="G210" s="260"/>
      <c r="H210" s="261"/>
      <c r="I210" s="258"/>
      <c r="J210" s="259"/>
      <c r="K210" s="259"/>
      <c r="L210" s="263"/>
      <c r="M210" s="292">
        <f t="shared" si="18"/>
        <v>0</v>
      </c>
      <c r="N210" s="293">
        <f t="shared" si="18"/>
        <v>0</v>
      </c>
      <c r="O210" s="150"/>
      <c r="P210" s="151" t="s">
        <v>1474</v>
      </c>
      <c r="Q210" s="150"/>
      <c r="R210" s="150" t="str">
        <f t="shared" si="17"/>
        <v/>
      </c>
      <c r="S210" s="5"/>
      <c r="T210" s="5"/>
      <c r="U210" s="5"/>
      <c r="V210" s="5"/>
      <c r="W210" s="30"/>
      <c r="X210" s="30"/>
      <c r="Y210" s="5"/>
      <c r="Z210" s="5"/>
      <c r="AA210" s="5"/>
      <c r="AC210" s="128"/>
      <c r="AD210" s="128"/>
      <c r="AE210" s="128"/>
      <c r="AF210" s="128"/>
      <c r="AG210" s="128"/>
      <c r="AH210" s="128"/>
      <c r="AI210" s="128"/>
      <c r="AJ210" s="128"/>
      <c r="AK210" s="128"/>
      <c r="AL210" s="128"/>
      <c r="AM210" s="128"/>
      <c r="AN210" s="128"/>
      <c r="AO210" s="128"/>
      <c r="AP210" s="128"/>
      <c r="AQ210" s="128"/>
    </row>
    <row r="211" spans="1:43" s="129" customFormat="1" ht="12" hidden="1" customHeight="1">
      <c r="A211" s="126" t="s">
        <v>1816</v>
      </c>
      <c r="B211" s="72"/>
      <c r="C211" s="144" t="s">
        <v>1817</v>
      </c>
      <c r="D211" s="132"/>
      <c r="E211" s="264"/>
      <c r="F211" s="265"/>
      <c r="G211" s="266"/>
      <c r="H211" s="267"/>
      <c r="I211" s="264"/>
      <c r="J211" s="265"/>
      <c r="K211" s="265">
        <v>0</v>
      </c>
      <c r="L211" s="269">
        <v>0</v>
      </c>
      <c r="M211" s="292">
        <f t="shared" si="18"/>
        <v>0</v>
      </c>
      <c r="N211" s="293">
        <f t="shared" si="18"/>
        <v>0</v>
      </c>
      <c r="O211" s="150"/>
      <c r="P211" s="151" t="s">
        <v>1474</v>
      </c>
      <c r="Q211" s="150"/>
      <c r="R211" s="150" t="str">
        <f t="shared" si="17"/>
        <v/>
      </c>
      <c r="S211" s="5"/>
      <c r="T211" s="5"/>
      <c r="U211" s="5"/>
      <c r="V211" s="5"/>
      <c r="W211" s="30"/>
      <c r="X211" s="30"/>
      <c r="Y211" s="5"/>
      <c r="Z211" s="5"/>
      <c r="AA211" s="5"/>
      <c r="AC211" s="128"/>
      <c r="AD211" s="128"/>
      <c r="AE211" s="128"/>
      <c r="AF211" s="128"/>
      <c r="AG211" s="128"/>
      <c r="AH211" s="128"/>
      <c r="AI211" s="128"/>
      <c r="AJ211" s="128"/>
      <c r="AK211" s="128"/>
      <c r="AL211" s="128"/>
      <c r="AM211" s="128"/>
      <c r="AN211" s="128"/>
      <c r="AO211" s="128"/>
      <c r="AP211" s="128"/>
      <c r="AQ211" s="128"/>
    </row>
    <row r="212" spans="1:43" s="129" customFormat="1" ht="12.75" hidden="1" customHeight="1">
      <c r="A212" s="126" t="s">
        <v>1818</v>
      </c>
      <c r="B212" s="72"/>
      <c r="C212" s="144" t="s">
        <v>1819</v>
      </c>
      <c r="D212" s="132"/>
      <c r="E212" s="264"/>
      <c r="F212" s="265"/>
      <c r="G212" s="266"/>
      <c r="H212" s="267"/>
      <c r="I212" s="264"/>
      <c r="J212" s="265"/>
      <c r="K212" s="265"/>
      <c r="L212" s="269"/>
      <c r="M212" s="292">
        <f t="shared" si="18"/>
        <v>0</v>
      </c>
      <c r="N212" s="293">
        <f t="shared" si="18"/>
        <v>0</v>
      </c>
      <c r="O212" s="150"/>
      <c r="P212" s="151" t="s">
        <v>1474</v>
      </c>
      <c r="Q212" s="150"/>
      <c r="R212" s="150" t="str">
        <f t="shared" si="17"/>
        <v/>
      </c>
      <c r="S212" s="5"/>
      <c r="T212" s="5"/>
      <c r="U212" s="5"/>
      <c r="V212" s="5"/>
      <c r="W212" s="30"/>
      <c r="X212" s="30"/>
      <c r="Y212" s="5"/>
      <c r="Z212" s="5"/>
      <c r="AA212" s="5"/>
      <c r="AC212" s="128"/>
      <c r="AD212" s="128"/>
      <c r="AE212" s="128"/>
      <c r="AF212" s="128"/>
      <c r="AG212" s="128"/>
      <c r="AH212" s="128"/>
      <c r="AI212" s="128"/>
      <c r="AJ212" s="128"/>
      <c r="AK212" s="128"/>
      <c r="AL212" s="128"/>
      <c r="AM212" s="128"/>
      <c r="AN212" s="128"/>
      <c r="AO212" s="128"/>
      <c r="AP212" s="128"/>
      <c r="AQ212" s="128"/>
    </row>
    <row r="213" spans="1:43" s="129" customFormat="1" ht="12.75" hidden="1" customHeight="1">
      <c r="A213" s="126" t="s">
        <v>1820</v>
      </c>
      <c r="B213" s="72"/>
      <c r="C213" s="144" t="s">
        <v>1821</v>
      </c>
      <c r="D213" s="132"/>
      <c r="E213" s="264"/>
      <c r="F213" s="265"/>
      <c r="G213" s="266"/>
      <c r="H213" s="267"/>
      <c r="I213" s="264"/>
      <c r="J213" s="265"/>
      <c r="K213" s="265"/>
      <c r="L213" s="269"/>
      <c r="M213" s="292">
        <f t="shared" si="18"/>
        <v>0</v>
      </c>
      <c r="N213" s="293">
        <f t="shared" si="18"/>
        <v>0</v>
      </c>
      <c r="O213" s="150"/>
      <c r="P213" s="151" t="s">
        <v>1474</v>
      </c>
      <c r="Q213" s="150"/>
      <c r="R213" s="150" t="str">
        <f t="shared" si="17"/>
        <v/>
      </c>
      <c r="S213" s="5"/>
      <c r="T213" s="5"/>
      <c r="U213" s="5"/>
      <c r="V213" s="5"/>
      <c r="W213" s="30"/>
      <c r="X213" s="30"/>
      <c r="Y213" s="5"/>
      <c r="Z213" s="5"/>
      <c r="AA213" s="5"/>
      <c r="AC213" s="128"/>
      <c r="AD213" s="128"/>
      <c r="AE213" s="128"/>
      <c r="AF213" s="128"/>
      <c r="AG213" s="128"/>
      <c r="AH213" s="128"/>
      <c r="AI213" s="128"/>
      <c r="AJ213" s="128"/>
      <c r="AK213" s="128"/>
      <c r="AL213" s="128"/>
      <c r="AM213" s="128"/>
      <c r="AN213" s="128"/>
      <c r="AO213" s="128"/>
      <c r="AP213" s="128"/>
      <c r="AQ213" s="128"/>
    </row>
    <row r="214" spans="1:43" s="129" customFormat="1" ht="12.75" hidden="1" customHeight="1">
      <c r="A214" s="126" t="s">
        <v>1822</v>
      </c>
      <c r="B214" s="72"/>
      <c r="C214" s="144" t="s">
        <v>1823</v>
      </c>
      <c r="D214" s="132"/>
      <c r="E214" s="264"/>
      <c r="F214" s="265"/>
      <c r="G214" s="266"/>
      <c r="H214" s="267"/>
      <c r="I214" s="264"/>
      <c r="J214" s="265"/>
      <c r="K214" s="265"/>
      <c r="L214" s="269"/>
      <c r="M214" s="292">
        <f t="shared" si="18"/>
        <v>0</v>
      </c>
      <c r="N214" s="293">
        <f t="shared" si="18"/>
        <v>0</v>
      </c>
      <c r="O214" s="150"/>
      <c r="P214" s="151" t="s">
        <v>1474</v>
      </c>
      <c r="Q214" s="150"/>
      <c r="R214" s="150" t="str">
        <f t="shared" si="17"/>
        <v/>
      </c>
      <c r="S214" s="5"/>
      <c r="T214" s="5"/>
      <c r="U214" s="5"/>
      <c r="V214" s="5"/>
      <c r="W214" s="30"/>
      <c r="X214" s="30"/>
      <c r="Y214" s="5"/>
      <c r="Z214" s="5"/>
      <c r="AA214" s="5"/>
      <c r="AC214" s="128"/>
      <c r="AD214" s="128"/>
      <c r="AE214" s="128"/>
      <c r="AF214" s="128"/>
      <c r="AG214" s="128"/>
      <c r="AH214" s="128"/>
      <c r="AI214" s="128"/>
      <c r="AJ214" s="128"/>
      <c r="AK214" s="128"/>
      <c r="AL214" s="128"/>
      <c r="AM214" s="128"/>
      <c r="AN214" s="128"/>
      <c r="AO214" s="128"/>
      <c r="AP214" s="128"/>
      <c r="AQ214" s="128"/>
    </row>
    <row r="215" spans="1:43" s="129" customFormat="1" ht="12.75" hidden="1" customHeight="1">
      <c r="A215" s="126" t="s">
        <v>1824</v>
      </c>
      <c r="B215" s="72"/>
      <c r="C215" s="144" t="s">
        <v>1607</v>
      </c>
      <c r="D215" s="132"/>
      <c r="E215" s="264"/>
      <c r="F215" s="265"/>
      <c r="G215" s="266"/>
      <c r="H215" s="267"/>
      <c r="I215" s="264"/>
      <c r="J215" s="265"/>
      <c r="K215" s="265"/>
      <c r="L215" s="269"/>
      <c r="M215" s="292">
        <f t="shared" si="18"/>
        <v>0</v>
      </c>
      <c r="N215" s="293">
        <f t="shared" si="18"/>
        <v>0</v>
      </c>
      <c r="O215" s="150"/>
      <c r="P215" s="151" t="s">
        <v>1474</v>
      </c>
      <c r="Q215" s="150"/>
      <c r="R215" s="150" t="str">
        <f t="shared" si="17"/>
        <v/>
      </c>
      <c r="S215" s="5"/>
      <c r="T215" s="5"/>
      <c r="U215" s="5"/>
      <c r="V215" s="5"/>
      <c r="W215" s="30"/>
      <c r="X215" s="30"/>
      <c r="Y215" s="5"/>
      <c r="Z215" s="5"/>
      <c r="AA215" s="5"/>
      <c r="AC215" s="128"/>
      <c r="AD215" s="128"/>
      <c r="AE215" s="128"/>
      <c r="AF215" s="128"/>
      <c r="AG215" s="128"/>
      <c r="AH215" s="128"/>
      <c r="AI215" s="128"/>
      <c r="AJ215" s="128"/>
      <c r="AK215" s="128"/>
      <c r="AL215" s="128"/>
      <c r="AM215" s="128"/>
      <c r="AN215" s="128"/>
      <c r="AO215" s="128"/>
      <c r="AP215" s="128"/>
      <c r="AQ215" s="128"/>
    </row>
    <row r="216" spans="1:43" s="129" customFormat="1" ht="12.75" hidden="1" customHeight="1">
      <c r="A216" s="126" t="s">
        <v>1825</v>
      </c>
      <c r="B216" s="72"/>
      <c r="C216" s="144" t="s">
        <v>1826</v>
      </c>
      <c r="D216" s="132"/>
      <c r="E216" s="264"/>
      <c r="F216" s="265"/>
      <c r="G216" s="266"/>
      <c r="H216" s="267"/>
      <c r="I216" s="264"/>
      <c r="J216" s="265"/>
      <c r="K216" s="265"/>
      <c r="L216" s="269"/>
      <c r="M216" s="292">
        <f t="shared" si="18"/>
        <v>0</v>
      </c>
      <c r="N216" s="293">
        <f t="shared" si="18"/>
        <v>0</v>
      </c>
      <c r="O216" s="150"/>
      <c r="P216" s="151" t="s">
        <v>1474</v>
      </c>
      <c r="Q216" s="150"/>
      <c r="R216" s="150" t="str">
        <f t="shared" si="17"/>
        <v/>
      </c>
      <c r="S216" s="5"/>
      <c r="T216" s="5"/>
      <c r="U216" s="5"/>
      <c r="V216" s="5"/>
      <c r="W216" s="30"/>
      <c r="X216" s="30"/>
      <c r="Y216" s="5"/>
      <c r="Z216" s="5"/>
      <c r="AA216" s="5"/>
      <c r="AC216" s="128"/>
      <c r="AD216" s="128"/>
      <c r="AE216" s="128"/>
      <c r="AF216" s="128"/>
      <c r="AG216" s="128"/>
      <c r="AH216" s="128"/>
      <c r="AI216" s="128"/>
      <c r="AJ216" s="128"/>
      <c r="AK216" s="128"/>
      <c r="AL216" s="128"/>
      <c r="AM216" s="128"/>
      <c r="AN216" s="128"/>
      <c r="AO216" s="128"/>
      <c r="AP216" s="128"/>
      <c r="AQ216" s="128"/>
    </row>
    <row r="217" spans="1:43" s="129" customFormat="1" ht="12.75" hidden="1" customHeight="1">
      <c r="A217" s="126" t="s">
        <v>1829</v>
      </c>
      <c r="B217" s="72"/>
      <c r="C217" s="144" t="s">
        <v>1830</v>
      </c>
      <c r="D217" s="132"/>
      <c r="E217" s="264"/>
      <c r="F217" s="265"/>
      <c r="G217" s="266"/>
      <c r="H217" s="267"/>
      <c r="I217" s="264"/>
      <c r="J217" s="265"/>
      <c r="K217" s="265"/>
      <c r="L217" s="269"/>
      <c r="M217" s="292">
        <f t="shared" si="18"/>
        <v>0</v>
      </c>
      <c r="N217" s="293">
        <f t="shared" si="18"/>
        <v>0</v>
      </c>
      <c r="O217" s="150"/>
      <c r="P217" s="151" t="s">
        <v>1474</v>
      </c>
      <c r="Q217" s="150"/>
      <c r="R217" s="150" t="str">
        <f t="shared" si="17"/>
        <v/>
      </c>
      <c r="S217" s="5"/>
      <c r="T217" s="5"/>
      <c r="U217" s="5"/>
      <c r="V217" s="5"/>
      <c r="W217" s="30"/>
      <c r="X217" s="30"/>
      <c r="Y217" s="5"/>
      <c r="Z217" s="5"/>
      <c r="AA217" s="5"/>
      <c r="AC217" s="128"/>
      <c r="AD217" s="128"/>
      <c r="AE217" s="128"/>
      <c r="AF217" s="128"/>
      <c r="AG217" s="128"/>
      <c r="AH217" s="128"/>
      <c r="AI217" s="128"/>
      <c r="AJ217" s="128"/>
      <c r="AK217" s="128"/>
      <c r="AL217" s="128"/>
      <c r="AM217" s="128"/>
      <c r="AN217" s="128"/>
      <c r="AO217" s="128"/>
      <c r="AP217" s="128"/>
      <c r="AQ217" s="128"/>
    </row>
    <row r="218" spans="1:43" s="129" customFormat="1" ht="12.75" hidden="1" customHeight="1">
      <c r="A218" s="126" t="s">
        <v>1831</v>
      </c>
      <c r="B218" s="72"/>
      <c r="C218" s="144" t="s">
        <v>1609</v>
      </c>
      <c r="D218" s="132"/>
      <c r="E218" s="264"/>
      <c r="F218" s="265"/>
      <c r="G218" s="266"/>
      <c r="H218" s="267"/>
      <c r="I218" s="264"/>
      <c r="J218" s="265"/>
      <c r="K218" s="265"/>
      <c r="L218" s="269"/>
      <c r="M218" s="292">
        <f t="shared" si="18"/>
        <v>0</v>
      </c>
      <c r="N218" s="293">
        <f t="shared" si="18"/>
        <v>0</v>
      </c>
      <c r="O218" s="150"/>
      <c r="P218" s="151" t="s">
        <v>1474</v>
      </c>
      <c r="Q218" s="150"/>
      <c r="R218" s="150" t="str">
        <f t="shared" si="17"/>
        <v/>
      </c>
      <c r="S218" s="5"/>
      <c r="T218" s="5"/>
      <c r="U218" s="5"/>
      <c r="V218" s="5"/>
      <c r="W218" s="30"/>
      <c r="X218" s="30"/>
      <c r="Y218" s="5"/>
      <c r="Z218" s="5"/>
      <c r="AA218" s="5"/>
      <c r="AC218" s="128"/>
      <c r="AD218" s="128"/>
      <c r="AE218" s="128"/>
      <c r="AF218" s="128"/>
      <c r="AG218" s="128"/>
      <c r="AH218" s="128"/>
      <c r="AI218" s="128"/>
      <c r="AJ218" s="128"/>
      <c r="AK218" s="128"/>
      <c r="AL218" s="128"/>
      <c r="AM218" s="128"/>
      <c r="AN218" s="128"/>
      <c r="AO218" s="128"/>
      <c r="AP218" s="128"/>
      <c r="AQ218" s="128"/>
    </row>
    <row r="219" spans="1:43" s="129" customFormat="1" ht="12.75" hidden="1" customHeight="1">
      <c r="A219" s="126" t="s">
        <v>1832</v>
      </c>
      <c r="B219" s="72"/>
      <c r="C219" s="144" t="s">
        <v>1833</v>
      </c>
      <c r="D219" s="132"/>
      <c r="E219" s="264"/>
      <c r="F219" s="265"/>
      <c r="G219" s="266"/>
      <c r="H219" s="267"/>
      <c r="I219" s="264"/>
      <c r="J219" s="265"/>
      <c r="K219" s="265"/>
      <c r="L219" s="269"/>
      <c r="M219" s="292">
        <f t="shared" si="18"/>
        <v>0</v>
      </c>
      <c r="N219" s="293">
        <f t="shared" si="18"/>
        <v>0</v>
      </c>
      <c r="O219" s="150"/>
      <c r="P219" s="151" t="s">
        <v>1474</v>
      </c>
      <c r="Q219" s="150"/>
      <c r="R219" s="150" t="str">
        <f t="shared" si="17"/>
        <v/>
      </c>
      <c r="S219" s="5"/>
      <c r="T219" s="5"/>
      <c r="U219" s="5"/>
      <c r="V219" s="5"/>
      <c r="W219" s="30"/>
      <c r="X219" s="30"/>
      <c r="Y219" s="5"/>
      <c r="Z219" s="5"/>
      <c r="AA219" s="5"/>
      <c r="AC219" s="128"/>
      <c r="AD219" s="128"/>
      <c r="AE219" s="128"/>
      <c r="AF219" s="128"/>
      <c r="AG219" s="128"/>
      <c r="AH219" s="128"/>
      <c r="AI219" s="128"/>
      <c r="AJ219" s="128"/>
      <c r="AK219" s="128"/>
      <c r="AL219" s="128"/>
      <c r="AM219" s="128"/>
      <c r="AN219" s="128"/>
      <c r="AO219" s="128"/>
      <c r="AP219" s="128"/>
      <c r="AQ219" s="128"/>
    </row>
    <row r="220" spans="1:43" s="129" customFormat="1" ht="12.75" hidden="1" customHeight="1">
      <c r="A220" s="126" t="s">
        <v>1834</v>
      </c>
      <c r="B220" s="72"/>
      <c r="C220" s="144" t="s">
        <v>1835</v>
      </c>
      <c r="D220" s="132"/>
      <c r="E220" s="264"/>
      <c r="F220" s="265"/>
      <c r="G220" s="266"/>
      <c r="H220" s="267"/>
      <c r="I220" s="264"/>
      <c r="J220" s="265"/>
      <c r="K220" s="265"/>
      <c r="L220" s="269"/>
      <c r="M220" s="292">
        <f t="shared" si="18"/>
        <v>0</v>
      </c>
      <c r="N220" s="293">
        <f t="shared" si="18"/>
        <v>0</v>
      </c>
      <c r="O220" s="150"/>
      <c r="P220" s="151" t="s">
        <v>1474</v>
      </c>
      <c r="Q220" s="150"/>
      <c r="R220" s="150" t="str">
        <f t="shared" si="17"/>
        <v/>
      </c>
      <c r="S220" s="5"/>
      <c r="T220" s="5"/>
      <c r="U220" s="5"/>
      <c r="V220" s="5"/>
      <c r="W220" s="30"/>
      <c r="X220" s="30"/>
      <c r="Y220" s="5"/>
      <c r="Z220" s="5"/>
      <c r="AA220" s="5"/>
      <c r="AC220" s="128"/>
      <c r="AD220" s="128"/>
      <c r="AE220" s="128"/>
      <c r="AF220" s="128"/>
      <c r="AG220" s="128"/>
      <c r="AH220" s="128"/>
      <c r="AI220" s="128"/>
      <c r="AJ220" s="128"/>
      <c r="AK220" s="128"/>
      <c r="AL220" s="128"/>
      <c r="AM220" s="128"/>
      <c r="AN220" s="128"/>
      <c r="AO220" s="128"/>
      <c r="AP220" s="128"/>
      <c r="AQ220" s="128"/>
    </row>
    <row r="221" spans="1:43" s="129" customFormat="1" ht="12.75" hidden="1" customHeight="1">
      <c r="A221" s="126" t="s">
        <v>1836</v>
      </c>
      <c r="B221" s="72"/>
      <c r="C221" s="144" t="s">
        <v>1837</v>
      </c>
      <c r="D221" s="132"/>
      <c r="E221" s="264"/>
      <c r="F221" s="265"/>
      <c r="G221" s="266"/>
      <c r="H221" s="267"/>
      <c r="I221" s="264"/>
      <c r="J221" s="265"/>
      <c r="K221" s="265"/>
      <c r="L221" s="269"/>
      <c r="M221" s="292">
        <f t="shared" si="18"/>
        <v>0</v>
      </c>
      <c r="N221" s="293">
        <f t="shared" si="18"/>
        <v>0</v>
      </c>
      <c r="O221" s="150"/>
      <c r="P221" s="151" t="s">
        <v>1474</v>
      </c>
      <c r="Q221" s="150"/>
      <c r="R221" s="150" t="str">
        <f t="shared" si="17"/>
        <v/>
      </c>
      <c r="S221" s="5"/>
      <c r="T221" s="5"/>
      <c r="U221" s="5"/>
      <c r="V221" s="5"/>
      <c r="W221" s="30"/>
      <c r="X221" s="30"/>
      <c r="Y221" s="5"/>
      <c r="Z221" s="5"/>
      <c r="AA221" s="5"/>
      <c r="AC221" s="128"/>
      <c r="AD221" s="128"/>
      <c r="AE221" s="128"/>
      <c r="AF221" s="128"/>
      <c r="AG221" s="128"/>
      <c r="AH221" s="128"/>
      <c r="AI221" s="128"/>
      <c r="AJ221" s="128"/>
      <c r="AK221" s="128"/>
      <c r="AL221" s="128"/>
      <c r="AM221" s="128"/>
      <c r="AN221" s="128"/>
      <c r="AO221" s="128"/>
      <c r="AP221" s="128"/>
      <c r="AQ221" s="128"/>
    </row>
    <row r="222" spans="1:43" s="129" customFormat="1" ht="12.75" hidden="1" customHeight="1">
      <c r="A222" s="126" t="s">
        <v>1838</v>
      </c>
      <c r="B222" s="72"/>
      <c r="C222" s="144" t="s">
        <v>1839</v>
      </c>
      <c r="D222" s="132"/>
      <c r="E222" s="264"/>
      <c r="F222" s="265"/>
      <c r="G222" s="266"/>
      <c r="H222" s="267"/>
      <c r="I222" s="264"/>
      <c r="J222" s="265"/>
      <c r="K222" s="265"/>
      <c r="L222" s="269"/>
      <c r="M222" s="292">
        <f t="shared" si="18"/>
        <v>0</v>
      </c>
      <c r="N222" s="293">
        <f t="shared" si="18"/>
        <v>0</v>
      </c>
      <c r="O222" s="150"/>
      <c r="P222" s="151" t="s">
        <v>1474</v>
      </c>
      <c r="Q222" s="150"/>
      <c r="R222" s="150" t="str">
        <f t="shared" si="17"/>
        <v/>
      </c>
      <c r="S222" s="5"/>
      <c r="T222" s="5"/>
      <c r="U222" s="5"/>
      <c r="V222" s="5"/>
      <c r="W222" s="30"/>
      <c r="X222" s="30"/>
      <c r="Y222" s="5"/>
      <c r="Z222" s="5"/>
      <c r="AA222" s="5"/>
      <c r="AC222" s="128"/>
      <c r="AD222" s="128"/>
      <c r="AE222" s="128"/>
      <c r="AF222" s="128"/>
      <c r="AG222" s="128"/>
      <c r="AH222" s="128"/>
      <c r="AI222" s="128"/>
      <c r="AJ222" s="128"/>
      <c r="AK222" s="128"/>
      <c r="AL222" s="128"/>
      <c r="AM222" s="128"/>
      <c r="AN222" s="128"/>
      <c r="AO222" s="128"/>
      <c r="AP222" s="128"/>
      <c r="AQ222" s="128"/>
    </row>
    <row r="223" spans="1:43" s="129" customFormat="1" ht="12.75" hidden="1" customHeight="1">
      <c r="A223" s="126" t="s">
        <v>1840</v>
      </c>
      <c r="B223" s="72"/>
      <c r="C223" s="144" t="s">
        <v>1841</v>
      </c>
      <c r="D223" s="132"/>
      <c r="E223" s="264"/>
      <c r="F223" s="265"/>
      <c r="G223" s="266"/>
      <c r="H223" s="267"/>
      <c r="I223" s="264"/>
      <c r="J223" s="265"/>
      <c r="K223" s="265"/>
      <c r="L223" s="269"/>
      <c r="M223" s="292">
        <f t="shared" si="18"/>
        <v>0</v>
      </c>
      <c r="N223" s="293">
        <f t="shared" si="18"/>
        <v>0</v>
      </c>
      <c r="O223" s="150"/>
      <c r="P223" s="151" t="s">
        <v>1474</v>
      </c>
      <c r="Q223" s="150"/>
      <c r="R223" s="150" t="str">
        <f t="shared" si="17"/>
        <v/>
      </c>
      <c r="S223" s="5"/>
      <c r="T223" s="5"/>
      <c r="U223" s="5"/>
      <c r="V223" s="5"/>
      <c r="W223" s="30"/>
      <c r="X223" s="30"/>
      <c r="Y223" s="5"/>
      <c r="Z223" s="5"/>
      <c r="AA223" s="5"/>
      <c r="AC223" s="128"/>
      <c r="AD223" s="128"/>
      <c r="AE223" s="128"/>
      <c r="AF223" s="128"/>
      <c r="AG223" s="128"/>
      <c r="AH223" s="128"/>
      <c r="AI223" s="128"/>
      <c r="AJ223" s="128"/>
      <c r="AK223" s="128"/>
      <c r="AL223" s="128"/>
      <c r="AM223" s="128"/>
      <c r="AN223" s="128"/>
      <c r="AO223" s="128"/>
      <c r="AP223" s="128"/>
      <c r="AQ223" s="128"/>
    </row>
    <row r="224" spans="1:43" s="129" customFormat="1" ht="12.75" hidden="1" customHeight="1" thickBot="1">
      <c r="A224" s="126" t="s">
        <v>1842</v>
      </c>
      <c r="B224" s="104"/>
      <c r="C224" s="159" t="s">
        <v>1843</v>
      </c>
      <c r="D224" s="160"/>
      <c r="E224" s="310"/>
      <c r="F224" s="311"/>
      <c r="G224" s="312"/>
      <c r="H224" s="313"/>
      <c r="I224" s="310"/>
      <c r="J224" s="311"/>
      <c r="K224" s="311"/>
      <c r="L224" s="324"/>
      <c r="M224" s="696">
        <f t="shared" si="18"/>
        <v>0</v>
      </c>
      <c r="N224" s="323">
        <f t="shared" si="18"/>
        <v>0</v>
      </c>
      <c r="O224" s="150"/>
      <c r="P224" s="151" t="s">
        <v>1474</v>
      </c>
      <c r="Q224" s="150"/>
      <c r="R224" s="150" t="str">
        <f t="shared" si="17"/>
        <v/>
      </c>
      <c r="S224" s="5"/>
      <c r="T224" s="5"/>
      <c r="U224" s="5"/>
      <c r="V224" s="5"/>
      <c r="W224" s="30"/>
      <c r="X224" s="30"/>
      <c r="Y224" s="5"/>
      <c r="Z224" s="5"/>
      <c r="AA224" s="5"/>
      <c r="AC224" s="128"/>
      <c r="AD224" s="128"/>
      <c r="AE224" s="128"/>
      <c r="AF224" s="128"/>
      <c r="AG224" s="128"/>
      <c r="AH224" s="128"/>
      <c r="AI224" s="128"/>
      <c r="AJ224" s="128"/>
      <c r="AK224" s="128"/>
      <c r="AL224" s="128"/>
      <c r="AM224" s="128"/>
      <c r="AN224" s="128"/>
      <c r="AO224" s="128"/>
      <c r="AP224" s="128"/>
      <c r="AQ224" s="128"/>
    </row>
    <row r="225" spans="1:43" s="143" customFormat="1" ht="12.75" hidden="1" customHeight="1" thickTop="1" thickBot="1">
      <c r="A225" s="126" t="s">
        <v>1844</v>
      </c>
      <c r="B225" s="95"/>
      <c r="C225" s="152" t="s">
        <v>1845</v>
      </c>
      <c r="D225" s="132"/>
      <c r="E225" s="258"/>
      <c r="F225" s="259"/>
      <c r="G225" s="260"/>
      <c r="H225" s="261"/>
      <c r="I225" s="258"/>
      <c r="J225" s="259"/>
      <c r="K225" s="259">
        <v>0</v>
      </c>
      <c r="L225" s="263">
        <v>0</v>
      </c>
      <c r="M225" s="322">
        <v>0</v>
      </c>
      <c r="N225" s="700">
        <f t="shared" si="18"/>
        <v>0</v>
      </c>
      <c r="O225" s="138"/>
      <c r="P225" s="139" t="s">
        <v>1474</v>
      </c>
      <c r="Q225" s="138"/>
      <c r="R225" s="138" t="str">
        <f t="shared" si="17"/>
        <v/>
      </c>
      <c r="S225" s="140"/>
      <c r="T225" s="140"/>
      <c r="U225" s="140"/>
      <c r="V225" s="140"/>
      <c r="W225" s="141"/>
      <c r="X225" s="141"/>
      <c r="Y225" s="140"/>
      <c r="Z225" s="140"/>
      <c r="AA225" s="140"/>
      <c r="AC225" s="142"/>
      <c r="AD225" s="142"/>
      <c r="AE225" s="142"/>
      <c r="AF225" s="142"/>
      <c r="AG225" s="142"/>
      <c r="AH225" s="142"/>
      <c r="AI225" s="142"/>
      <c r="AJ225" s="142"/>
      <c r="AK225" s="142"/>
      <c r="AL225" s="142"/>
      <c r="AM225" s="142"/>
      <c r="AN225" s="142"/>
      <c r="AO225" s="142"/>
      <c r="AP225" s="142"/>
      <c r="AQ225" s="142"/>
    </row>
    <row r="226" spans="1:43" s="129" customFormat="1" ht="12.75" hidden="1" customHeight="1" thickTop="1" thickBot="1">
      <c r="A226" s="126" t="s">
        <v>1847</v>
      </c>
      <c r="B226" s="131"/>
      <c r="C226" s="144" t="s">
        <v>1848</v>
      </c>
      <c r="D226" s="132"/>
      <c r="E226" s="264"/>
      <c r="F226" s="265"/>
      <c r="G226" s="266"/>
      <c r="H226" s="267"/>
      <c r="I226" s="264"/>
      <c r="J226" s="265"/>
      <c r="K226" s="265"/>
      <c r="L226" s="269"/>
      <c r="M226" s="701">
        <f t="shared" si="18"/>
        <v>0</v>
      </c>
      <c r="N226" s="702">
        <f t="shared" si="18"/>
        <v>0</v>
      </c>
      <c r="O226" s="150"/>
      <c r="P226" s="151" t="s">
        <v>1474</v>
      </c>
      <c r="Q226" s="150"/>
      <c r="R226" s="150" t="str">
        <f t="shared" si="17"/>
        <v/>
      </c>
      <c r="S226" s="5"/>
      <c r="T226" s="5"/>
      <c r="U226" s="5"/>
      <c r="V226" s="5"/>
      <c r="W226" s="30"/>
      <c r="X226" s="30"/>
      <c r="Y226" s="5"/>
      <c r="Z226" s="5"/>
      <c r="AA226" s="5"/>
      <c r="AC226" s="128"/>
      <c r="AD226" s="128"/>
      <c r="AE226" s="128"/>
      <c r="AF226" s="128"/>
      <c r="AG226" s="128"/>
      <c r="AH226" s="128"/>
      <c r="AI226" s="128"/>
      <c r="AJ226" s="128"/>
      <c r="AK226" s="128"/>
      <c r="AL226" s="128"/>
      <c r="AM226" s="128"/>
      <c r="AN226" s="128"/>
      <c r="AO226" s="128"/>
      <c r="AP226" s="128"/>
      <c r="AQ226" s="128"/>
    </row>
    <row r="227" spans="1:43" s="129" customFormat="1" ht="12.75" hidden="1" customHeight="1" thickTop="1" thickBot="1">
      <c r="A227" s="126" t="s">
        <v>1849</v>
      </c>
      <c r="B227" s="131"/>
      <c r="C227" s="144" t="s">
        <v>1850</v>
      </c>
      <c r="D227" s="132"/>
      <c r="E227" s="264"/>
      <c r="F227" s="265"/>
      <c r="G227" s="266"/>
      <c r="H227" s="267"/>
      <c r="I227" s="264"/>
      <c r="J227" s="265"/>
      <c r="K227" s="265"/>
      <c r="L227" s="269"/>
      <c r="M227" s="701">
        <f t="shared" si="18"/>
        <v>0</v>
      </c>
      <c r="N227" s="702">
        <f t="shared" si="18"/>
        <v>0</v>
      </c>
      <c r="O227" s="150"/>
      <c r="P227" s="151" t="s">
        <v>1474</v>
      </c>
      <c r="Q227" s="150"/>
      <c r="R227" s="150" t="str">
        <f t="shared" si="17"/>
        <v/>
      </c>
      <c r="S227" s="5"/>
      <c r="T227" s="5"/>
      <c r="U227" s="5"/>
      <c r="V227" s="5"/>
      <c r="W227" s="30"/>
      <c r="X227" s="30"/>
      <c r="Y227" s="5"/>
      <c r="Z227" s="5"/>
      <c r="AA227" s="5"/>
      <c r="AC227" s="128"/>
      <c r="AD227" s="128"/>
      <c r="AE227" s="128"/>
      <c r="AF227" s="128"/>
      <c r="AG227" s="128"/>
      <c r="AH227" s="128"/>
      <c r="AI227" s="128"/>
      <c r="AJ227" s="128"/>
      <c r="AK227" s="128"/>
      <c r="AL227" s="128"/>
      <c r="AM227" s="128"/>
      <c r="AN227" s="128"/>
      <c r="AO227" s="128"/>
      <c r="AP227" s="128"/>
      <c r="AQ227" s="128"/>
    </row>
    <row r="228" spans="1:43" s="129" customFormat="1" ht="12.75" hidden="1" customHeight="1" thickTop="1" thickBot="1">
      <c r="A228" s="126" t="s">
        <v>1851</v>
      </c>
      <c r="B228" s="131"/>
      <c r="C228" s="144" t="s">
        <v>1696</v>
      </c>
      <c r="D228" s="132"/>
      <c r="E228" s="264"/>
      <c r="F228" s="265"/>
      <c r="G228" s="266"/>
      <c r="H228" s="267"/>
      <c r="I228" s="264"/>
      <c r="J228" s="265"/>
      <c r="K228" s="265"/>
      <c r="L228" s="269"/>
      <c r="M228" s="701">
        <f t="shared" si="18"/>
        <v>0</v>
      </c>
      <c r="N228" s="702">
        <f t="shared" si="18"/>
        <v>0</v>
      </c>
      <c r="O228" s="150"/>
      <c r="P228" s="151" t="s">
        <v>1474</v>
      </c>
      <c r="Q228" s="150"/>
      <c r="R228" s="150" t="str">
        <f t="shared" si="17"/>
        <v/>
      </c>
      <c r="S228" s="5"/>
      <c r="T228" s="5"/>
      <c r="U228" s="5"/>
      <c r="V228" s="5"/>
      <c r="W228" s="30"/>
      <c r="X228" s="30"/>
      <c r="Y228" s="5"/>
      <c r="Z228" s="5"/>
      <c r="AA228" s="5"/>
      <c r="AC228" s="128"/>
      <c r="AD228" s="128"/>
      <c r="AE228" s="128"/>
      <c r="AF228" s="128"/>
      <c r="AG228" s="128"/>
      <c r="AH228" s="128"/>
      <c r="AI228" s="128"/>
      <c r="AJ228" s="128"/>
      <c r="AK228" s="128"/>
      <c r="AL228" s="128"/>
      <c r="AM228" s="128"/>
      <c r="AN228" s="128"/>
      <c r="AO228" s="128"/>
      <c r="AP228" s="128"/>
      <c r="AQ228" s="128"/>
    </row>
    <row r="229" spans="1:43" s="129" customFormat="1" ht="12.75" hidden="1" customHeight="1" thickTop="1" thickBot="1">
      <c r="A229" s="126" t="s">
        <v>1852</v>
      </c>
      <c r="B229" s="131"/>
      <c r="C229" s="144" t="s">
        <v>1853</v>
      </c>
      <c r="D229" s="132"/>
      <c r="E229" s="264"/>
      <c r="F229" s="265"/>
      <c r="G229" s="266"/>
      <c r="H229" s="267"/>
      <c r="I229" s="264"/>
      <c r="J229" s="265"/>
      <c r="K229" s="265"/>
      <c r="L229" s="269"/>
      <c r="M229" s="701">
        <f t="shared" si="18"/>
        <v>0</v>
      </c>
      <c r="N229" s="702">
        <f t="shared" si="18"/>
        <v>0</v>
      </c>
      <c r="O229" s="150"/>
      <c r="P229" s="151" t="s">
        <v>1474</v>
      </c>
      <c r="Q229" s="150"/>
      <c r="R229" s="150" t="str">
        <f t="shared" si="17"/>
        <v/>
      </c>
      <c r="S229" s="5"/>
      <c r="T229" s="5"/>
      <c r="U229" s="5"/>
      <c r="V229" s="5"/>
      <c r="W229" s="30"/>
      <c r="X229" s="30"/>
      <c r="Y229" s="5"/>
      <c r="Z229" s="5"/>
      <c r="AA229" s="5"/>
      <c r="AC229" s="128"/>
      <c r="AD229" s="128"/>
      <c r="AE229" s="128"/>
      <c r="AF229" s="128"/>
      <c r="AG229" s="128"/>
      <c r="AH229" s="128"/>
      <c r="AI229" s="128"/>
      <c r="AJ229" s="128"/>
      <c r="AK229" s="128"/>
      <c r="AL229" s="128"/>
      <c r="AM229" s="128"/>
      <c r="AN229" s="128"/>
      <c r="AO229" s="128"/>
      <c r="AP229" s="128"/>
      <c r="AQ229" s="128"/>
    </row>
    <row r="230" spans="1:43" s="129" customFormat="1" ht="12.75" hidden="1" customHeight="1" thickTop="1" thickBot="1">
      <c r="A230" s="126" t="s">
        <v>1854</v>
      </c>
      <c r="B230" s="131"/>
      <c r="C230" s="144" t="s">
        <v>1855</v>
      </c>
      <c r="D230" s="132"/>
      <c r="E230" s="264"/>
      <c r="F230" s="265"/>
      <c r="G230" s="266"/>
      <c r="H230" s="267"/>
      <c r="I230" s="264"/>
      <c r="J230" s="265"/>
      <c r="K230" s="265"/>
      <c r="L230" s="269"/>
      <c r="M230" s="701">
        <f t="shared" si="18"/>
        <v>0</v>
      </c>
      <c r="N230" s="702">
        <f t="shared" si="18"/>
        <v>0</v>
      </c>
      <c r="O230" s="150"/>
      <c r="P230" s="151" t="s">
        <v>1474</v>
      </c>
      <c r="Q230" s="150"/>
      <c r="R230" s="150" t="str">
        <f t="shared" si="17"/>
        <v/>
      </c>
      <c r="S230" s="5"/>
      <c r="T230" s="5"/>
      <c r="U230" s="5"/>
      <c r="V230" s="5"/>
      <c r="W230" s="30"/>
      <c r="X230" s="30"/>
      <c r="Y230" s="5"/>
      <c r="Z230" s="5"/>
      <c r="AA230" s="5"/>
      <c r="AC230" s="128"/>
      <c r="AD230" s="128"/>
      <c r="AE230" s="128"/>
      <c r="AF230" s="128"/>
      <c r="AG230" s="128"/>
      <c r="AH230" s="128"/>
      <c r="AI230" s="128"/>
      <c r="AJ230" s="128"/>
      <c r="AK230" s="128"/>
      <c r="AL230" s="128"/>
      <c r="AM230" s="128"/>
      <c r="AN230" s="128"/>
      <c r="AO230" s="128"/>
      <c r="AP230" s="128"/>
      <c r="AQ230" s="128"/>
    </row>
    <row r="231" spans="1:43" s="129" customFormat="1" ht="12.75" hidden="1" customHeight="1" thickTop="1" thickBot="1">
      <c r="A231" s="126" t="s">
        <v>1856</v>
      </c>
      <c r="B231" s="131"/>
      <c r="C231" s="144" t="s">
        <v>1857</v>
      </c>
      <c r="D231" s="132"/>
      <c r="E231" s="264"/>
      <c r="F231" s="265"/>
      <c r="G231" s="266"/>
      <c r="H231" s="267"/>
      <c r="I231" s="264"/>
      <c r="J231" s="265"/>
      <c r="K231" s="265"/>
      <c r="L231" s="269"/>
      <c r="M231" s="701">
        <f t="shared" si="18"/>
        <v>0</v>
      </c>
      <c r="N231" s="702">
        <f t="shared" si="18"/>
        <v>0</v>
      </c>
      <c r="O231" s="150"/>
      <c r="P231" s="151" t="s">
        <v>1474</v>
      </c>
      <c r="Q231" s="150"/>
      <c r="R231" s="150" t="str">
        <f t="shared" si="17"/>
        <v/>
      </c>
      <c r="S231" s="5"/>
      <c r="T231" s="5"/>
      <c r="U231" s="5"/>
      <c r="V231" s="5"/>
      <c r="W231" s="30"/>
      <c r="X231" s="30"/>
      <c r="Y231" s="5"/>
      <c r="Z231" s="5"/>
      <c r="AA231" s="5"/>
      <c r="AC231" s="128"/>
      <c r="AD231" s="128"/>
      <c r="AE231" s="128"/>
      <c r="AF231" s="128"/>
      <c r="AG231" s="128"/>
      <c r="AH231" s="128"/>
      <c r="AI231" s="128"/>
      <c r="AJ231" s="128"/>
      <c r="AK231" s="128"/>
      <c r="AL231" s="128"/>
      <c r="AM231" s="128"/>
      <c r="AN231" s="128"/>
      <c r="AO231" s="128"/>
      <c r="AP231" s="128"/>
      <c r="AQ231" s="128"/>
    </row>
    <row r="232" spans="1:43" s="129" customFormat="1" ht="12.75" hidden="1" customHeight="1" thickTop="1" thickBot="1">
      <c r="A232" s="126" t="s">
        <v>1858</v>
      </c>
      <c r="B232" s="131"/>
      <c r="C232" s="144" t="s">
        <v>1537</v>
      </c>
      <c r="D232" s="132"/>
      <c r="E232" s="264"/>
      <c r="F232" s="265"/>
      <c r="G232" s="266"/>
      <c r="H232" s="267"/>
      <c r="I232" s="264"/>
      <c r="J232" s="265"/>
      <c r="K232" s="265"/>
      <c r="L232" s="269"/>
      <c r="M232" s="701">
        <f t="shared" si="18"/>
        <v>0</v>
      </c>
      <c r="N232" s="702">
        <f t="shared" si="18"/>
        <v>0</v>
      </c>
      <c r="O232" s="150"/>
      <c r="P232" s="151" t="s">
        <v>1474</v>
      </c>
      <c r="Q232" s="150"/>
      <c r="R232" s="150" t="str">
        <f t="shared" si="17"/>
        <v/>
      </c>
      <c r="S232" s="5"/>
      <c r="T232" s="5"/>
      <c r="U232" s="5"/>
      <c r="V232" s="5"/>
      <c r="W232" s="30"/>
      <c r="X232" s="30"/>
      <c r="Y232" s="5"/>
      <c r="Z232" s="5"/>
      <c r="AA232" s="5"/>
      <c r="AC232" s="128"/>
      <c r="AD232" s="128"/>
      <c r="AE232" s="128"/>
      <c r="AF232" s="128"/>
      <c r="AG232" s="128"/>
      <c r="AH232" s="128"/>
      <c r="AI232" s="128"/>
      <c r="AJ232" s="128"/>
      <c r="AK232" s="128"/>
      <c r="AL232" s="128"/>
      <c r="AM232" s="128"/>
      <c r="AN232" s="128"/>
      <c r="AO232" s="128"/>
      <c r="AP232" s="128"/>
      <c r="AQ232" s="128"/>
    </row>
    <row r="233" spans="1:43" s="129" customFormat="1" ht="12.75" hidden="1" customHeight="1" thickTop="1" thickBot="1">
      <c r="A233" s="126" t="s">
        <v>1859</v>
      </c>
      <c r="B233" s="131"/>
      <c r="C233" s="144" t="s">
        <v>1618</v>
      </c>
      <c r="D233" s="132"/>
      <c r="E233" s="264"/>
      <c r="F233" s="265"/>
      <c r="G233" s="266"/>
      <c r="H233" s="267"/>
      <c r="I233" s="264"/>
      <c r="J233" s="265"/>
      <c r="K233" s="265"/>
      <c r="L233" s="269"/>
      <c r="M233" s="701">
        <f t="shared" si="18"/>
        <v>0</v>
      </c>
      <c r="N233" s="702">
        <f t="shared" si="18"/>
        <v>0</v>
      </c>
      <c r="O233" s="150"/>
      <c r="P233" s="151" t="s">
        <v>1474</v>
      </c>
      <c r="Q233" s="150"/>
      <c r="R233" s="150" t="str">
        <f t="shared" si="17"/>
        <v/>
      </c>
      <c r="S233" s="5"/>
      <c r="T233" s="5"/>
      <c r="U233" s="5"/>
      <c r="V233" s="5"/>
      <c r="W233" s="30"/>
      <c r="X233" s="30"/>
      <c r="Y233" s="5"/>
      <c r="Z233" s="5"/>
      <c r="AA233" s="5"/>
      <c r="AC233" s="128"/>
      <c r="AD233" s="128"/>
      <c r="AE233" s="128"/>
      <c r="AF233" s="128"/>
      <c r="AG233" s="128"/>
      <c r="AH233" s="128"/>
      <c r="AI233" s="128"/>
      <c r="AJ233" s="128"/>
      <c r="AK233" s="128"/>
      <c r="AL233" s="128"/>
      <c r="AM233" s="128"/>
      <c r="AN233" s="128"/>
      <c r="AO233" s="128"/>
      <c r="AP233" s="128"/>
      <c r="AQ233" s="128"/>
    </row>
    <row r="234" spans="1:43" s="129" customFormat="1" ht="12.75" hidden="1" customHeight="1" thickTop="1" thickBot="1">
      <c r="A234" s="126" t="s">
        <v>1860</v>
      </c>
      <c r="B234" s="420"/>
      <c r="C234" s="211" t="s">
        <v>1861</v>
      </c>
      <c r="D234" s="181"/>
      <c r="E234" s="270"/>
      <c r="F234" s="271"/>
      <c r="G234" s="272"/>
      <c r="H234" s="273"/>
      <c r="I234" s="270"/>
      <c r="J234" s="271"/>
      <c r="K234" s="271"/>
      <c r="L234" s="275"/>
      <c r="M234" s="703">
        <f t="shared" si="18"/>
        <v>0</v>
      </c>
      <c r="N234" s="704">
        <f t="shared" si="18"/>
        <v>0</v>
      </c>
      <c r="O234" s="150"/>
      <c r="P234" s="151" t="s">
        <v>1474</v>
      </c>
      <c r="Q234" s="150"/>
      <c r="R234" s="150" t="str">
        <f t="shared" si="17"/>
        <v/>
      </c>
      <c r="S234" s="5"/>
      <c r="T234" s="5"/>
      <c r="U234" s="5"/>
      <c r="V234" s="5"/>
      <c r="W234" s="30"/>
      <c r="X234" s="30"/>
      <c r="Y234" s="5"/>
      <c r="Z234" s="5"/>
      <c r="AA234" s="5"/>
      <c r="AC234" s="128"/>
      <c r="AD234" s="128"/>
      <c r="AE234" s="128"/>
      <c r="AF234" s="128"/>
      <c r="AG234" s="128"/>
      <c r="AH234" s="128"/>
      <c r="AI234" s="128"/>
      <c r="AJ234" s="128"/>
      <c r="AK234" s="128"/>
      <c r="AL234" s="128"/>
      <c r="AM234" s="128"/>
      <c r="AN234" s="128"/>
      <c r="AO234" s="128"/>
      <c r="AP234" s="128"/>
      <c r="AQ234" s="128"/>
    </row>
    <row r="235" spans="1:43" s="11" customFormat="1" ht="15" hidden="1" customHeight="1" thickBot="1">
      <c r="A235" s="126" t="s">
        <v>1893</v>
      </c>
      <c r="B235" s="879" t="s">
        <v>1863</v>
      </c>
      <c r="C235" s="880"/>
      <c r="D235" s="183"/>
      <c r="E235" s="336">
        <f t="shared" ref="E235:N235" si="19">SUM(E236:E250)</f>
        <v>0</v>
      </c>
      <c r="F235" s="337">
        <f>SUM(F236:F250)</f>
        <v>0</v>
      </c>
      <c r="G235" s="338">
        <f>SUM(G236:G250)</f>
        <v>0</v>
      </c>
      <c r="H235" s="339">
        <f t="shared" si="19"/>
        <v>0</v>
      </c>
      <c r="I235" s="336">
        <f>SUM(I236:I250)</f>
        <v>0</v>
      </c>
      <c r="J235" s="337">
        <f>SUM(J236:J250)</f>
        <v>0</v>
      </c>
      <c r="K235" s="337">
        <f t="shared" si="19"/>
        <v>0</v>
      </c>
      <c r="L235" s="340">
        <f t="shared" si="19"/>
        <v>0</v>
      </c>
      <c r="M235" s="341">
        <f t="shared" si="19"/>
        <v>0</v>
      </c>
      <c r="N235" s="340">
        <f t="shared" si="19"/>
        <v>0</v>
      </c>
      <c r="O235" s="39"/>
      <c r="P235" s="51" t="s">
        <v>1500</v>
      </c>
      <c r="Q235" s="36"/>
      <c r="R235" s="36" t="str">
        <f t="shared" si="17"/>
        <v/>
      </c>
      <c r="S235" s="6"/>
      <c r="T235" s="6"/>
      <c r="U235" s="6"/>
      <c r="V235" s="6"/>
      <c r="W235" s="31">
        <f>SUM(M236:M250)</f>
        <v>0</v>
      </c>
      <c r="X235" s="31">
        <f>SUM(N236:N250)</f>
        <v>0</v>
      </c>
      <c r="Y235" s="6"/>
      <c r="Z235" s="6"/>
      <c r="AA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</row>
    <row r="236" spans="1:43" s="17" customFormat="1" ht="12.75" hidden="1" customHeight="1">
      <c r="A236" s="126" t="s">
        <v>1864</v>
      </c>
      <c r="B236" s="95"/>
      <c r="C236" s="152" t="s">
        <v>1865</v>
      </c>
      <c r="D236" s="132" t="s">
        <v>1458</v>
      </c>
      <c r="E236" s="258"/>
      <c r="F236" s="154"/>
      <c r="G236" s="155"/>
      <c r="H236" s="261"/>
      <c r="I236" s="258"/>
      <c r="J236" s="259"/>
      <c r="K236" s="259"/>
      <c r="L236" s="263"/>
      <c r="M236" s="292">
        <f t="shared" ref="M236:N239" si="20">SUM(I236,K236)</f>
        <v>0</v>
      </c>
      <c r="N236" s="293">
        <f t="shared" si="20"/>
        <v>0</v>
      </c>
      <c r="O236" s="36"/>
      <c r="P236" s="51" t="s">
        <v>1474</v>
      </c>
      <c r="Q236" s="36"/>
      <c r="R236" s="36" t="str">
        <f t="shared" si="17"/>
        <v/>
      </c>
      <c r="S236" s="15"/>
      <c r="T236" s="15"/>
      <c r="U236" s="15"/>
      <c r="V236" s="15"/>
      <c r="W236" s="28"/>
      <c r="X236" s="28"/>
      <c r="Y236" s="15"/>
      <c r="Z236" s="15"/>
      <c r="AA236" s="15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</row>
    <row r="237" spans="1:43" s="143" customFormat="1" ht="12.75" hidden="1" customHeight="1">
      <c r="A237" s="126" t="s">
        <v>1866</v>
      </c>
      <c r="B237" s="72"/>
      <c r="C237" s="144" t="s">
        <v>1867</v>
      </c>
      <c r="D237" s="132"/>
      <c r="E237" s="264"/>
      <c r="F237" s="146"/>
      <c r="G237" s="147"/>
      <c r="H237" s="267"/>
      <c r="I237" s="264"/>
      <c r="J237" s="265"/>
      <c r="K237" s="265"/>
      <c r="L237" s="269"/>
      <c r="M237" s="292">
        <f t="shared" si="20"/>
        <v>0</v>
      </c>
      <c r="N237" s="293">
        <f t="shared" si="20"/>
        <v>0</v>
      </c>
      <c r="O237" s="224"/>
      <c r="P237" s="225" t="s">
        <v>1474</v>
      </c>
      <c r="Q237" s="224"/>
      <c r="R237" s="224" t="str">
        <f t="shared" si="17"/>
        <v/>
      </c>
      <c r="S237" s="140"/>
      <c r="T237" s="140"/>
      <c r="U237" s="140"/>
      <c r="V237" s="140"/>
      <c r="W237" s="141"/>
      <c r="X237" s="141"/>
      <c r="Y237" s="140"/>
      <c r="Z237" s="140"/>
      <c r="AA237" s="140"/>
      <c r="AC237" s="142"/>
      <c r="AD237" s="142"/>
      <c r="AE237" s="142"/>
      <c r="AF237" s="142"/>
      <c r="AG237" s="142"/>
      <c r="AH237" s="142"/>
      <c r="AI237" s="142"/>
      <c r="AJ237" s="142"/>
      <c r="AK237" s="142"/>
      <c r="AL237" s="142"/>
      <c r="AM237" s="142"/>
      <c r="AN237" s="142"/>
      <c r="AO237" s="142"/>
      <c r="AP237" s="142"/>
      <c r="AQ237" s="142"/>
    </row>
    <row r="238" spans="1:43" s="17" customFormat="1" ht="12.75" hidden="1" customHeight="1">
      <c r="A238" s="126" t="s">
        <v>1868</v>
      </c>
      <c r="B238" s="72"/>
      <c r="C238" s="144" t="s">
        <v>1869</v>
      </c>
      <c r="D238" s="132"/>
      <c r="E238" s="264"/>
      <c r="F238" s="265"/>
      <c r="G238" s="266"/>
      <c r="H238" s="267"/>
      <c r="I238" s="264"/>
      <c r="J238" s="265"/>
      <c r="K238" s="265"/>
      <c r="L238" s="269"/>
      <c r="M238" s="292">
        <f t="shared" si="20"/>
        <v>0</v>
      </c>
      <c r="N238" s="293">
        <f t="shared" si="20"/>
        <v>0</v>
      </c>
      <c r="O238" s="221"/>
      <c r="P238" s="222" t="s">
        <v>1474</v>
      </c>
      <c r="Q238" s="221"/>
      <c r="R238" s="221" t="str">
        <f t="shared" si="17"/>
        <v/>
      </c>
      <c r="S238" s="15"/>
      <c r="T238" s="15"/>
      <c r="U238" s="15"/>
      <c r="V238" s="15"/>
      <c r="W238" s="28"/>
      <c r="X238" s="28"/>
      <c r="Y238" s="15"/>
      <c r="Z238" s="15"/>
      <c r="AA238" s="15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</row>
    <row r="239" spans="1:43" s="129" customFormat="1" ht="12.75" hidden="1" customHeight="1">
      <c r="A239" s="126" t="s">
        <v>1870</v>
      </c>
      <c r="B239" s="72"/>
      <c r="C239" s="144" t="s">
        <v>1871</v>
      </c>
      <c r="D239" s="134"/>
      <c r="E239" s="264"/>
      <c r="F239" s="265"/>
      <c r="G239" s="266"/>
      <c r="H239" s="267"/>
      <c r="I239" s="264"/>
      <c r="J239" s="265"/>
      <c r="K239" s="265"/>
      <c r="L239" s="269"/>
      <c r="M239" s="292">
        <f t="shared" si="20"/>
        <v>0</v>
      </c>
      <c r="N239" s="293">
        <f t="shared" si="20"/>
        <v>0</v>
      </c>
      <c r="O239" s="150"/>
      <c r="P239" s="151" t="s">
        <v>1474</v>
      </c>
      <c r="Q239" s="150"/>
      <c r="R239" s="150" t="str">
        <f t="shared" si="17"/>
        <v/>
      </c>
      <c r="S239" s="5"/>
      <c r="T239" s="5"/>
      <c r="U239" s="5"/>
      <c r="V239" s="5"/>
      <c r="W239" s="30"/>
      <c r="X239" s="30"/>
      <c r="Y239" s="5"/>
      <c r="Z239" s="5"/>
      <c r="AA239" s="5"/>
      <c r="AC239" s="128"/>
      <c r="AD239" s="128"/>
      <c r="AE239" s="128"/>
      <c r="AF239" s="128"/>
      <c r="AG239" s="128"/>
      <c r="AH239" s="128"/>
      <c r="AI239" s="128"/>
      <c r="AJ239" s="128"/>
      <c r="AK239" s="128"/>
      <c r="AL239" s="128"/>
      <c r="AM239" s="128"/>
      <c r="AN239" s="128"/>
      <c r="AO239" s="128"/>
      <c r="AP239" s="128"/>
      <c r="AQ239" s="128"/>
    </row>
    <row r="240" spans="1:43" s="129" customFormat="1" ht="12.75" hidden="1" customHeight="1">
      <c r="A240" s="126" t="s">
        <v>1872</v>
      </c>
      <c r="B240" s="95"/>
      <c r="C240" s="152" t="s">
        <v>1873</v>
      </c>
      <c r="D240" s="132"/>
      <c r="E240" s="258"/>
      <c r="F240" s="259"/>
      <c r="G240" s="260"/>
      <c r="H240" s="261"/>
      <c r="I240" s="258"/>
      <c r="J240" s="259"/>
      <c r="K240" s="259"/>
      <c r="L240" s="263"/>
      <c r="M240" s="292">
        <f>I240+K240</f>
        <v>0</v>
      </c>
      <c r="N240" s="293">
        <f>J240+L240</f>
        <v>0</v>
      </c>
      <c r="O240" s="150"/>
      <c r="P240" s="151" t="s">
        <v>1474</v>
      </c>
      <c r="Q240" s="150"/>
      <c r="R240" s="150" t="str">
        <f t="shared" si="17"/>
        <v/>
      </c>
      <c r="S240" s="5"/>
      <c r="T240" s="5"/>
      <c r="U240" s="5"/>
      <c r="V240" s="5"/>
      <c r="W240" s="30"/>
      <c r="X240" s="30"/>
      <c r="Y240" s="5"/>
      <c r="Z240" s="5"/>
      <c r="AA240" s="5"/>
      <c r="AC240" s="128"/>
      <c r="AD240" s="128"/>
      <c r="AE240" s="128"/>
      <c r="AF240" s="128"/>
      <c r="AG240" s="128"/>
      <c r="AH240" s="128"/>
      <c r="AI240" s="128"/>
      <c r="AJ240" s="128"/>
      <c r="AK240" s="128"/>
      <c r="AL240" s="128"/>
      <c r="AM240" s="128"/>
      <c r="AN240" s="128"/>
      <c r="AO240" s="128"/>
      <c r="AP240" s="128"/>
      <c r="AQ240" s="128"/>
    </row>
    <row r="241" spans="1:43" s="129" customFormat="1" ht="12.75" hidden="1" customHeight="1" thickBot="1">
      <c r="A241" s="126" t="s">
        <v>1874</v>
      </c>
      <c r="B241" s="104"/>
      <c r="C241" s="159" t="s">
        <v>1875</v>
      </c>
      <c r="D241" s="130"/>
      <c r="E241" s="161"/>
      <c r="F241" s="162"/>
      <c r="G241" s="163"/>
      <c r="H241" s="313"/>
      <c r="I241" s="310"/>
      <c r="J241" s="311"/>
      <c r="K241" s="311"/>
      <c r="L241" s="324"/>
      <c r="M241" s="705">
        <f>I241+K241</f>
        <v>0</v>
      </c>
      <c r="N241" s="323">
        <f>J241+L241</f>
        <v>0</v>
      </c>
      <c r="O241" s="150"/>
      <c r="P241" s="151" t="s">
        <v>1474</v>
      </c>
      <c r="Q241" s="150"/>
      <c r="R241" s="150" t="str">
        <f t="shared" si="17"/>
        <v/>
      </c>
      <c r="S241" s="5"/>
      <c r="T241" s="5"/>
      <c r="U241" s="5"/>
      <c r="V241" s="5"/>
      <c r="W241" s="30"/>
      <c r="X241" s="30"/>
      <c r="Y241" s="5"/>
      <c r="Z241" s="5"/>
      <c r="AA241" s="5"/>
      <c r="AC241" s="128"/>
      <c r="AD241" s="128"/>
      <c r="AE241" s="128"/>
      <c r="AF241" s="128"/>
      <c r="AG241" s="128"/>
      <c r="AH241" s="128"/>
      <c r="AI241" s="128"/>
      <c r="AJ241" s="128"/>
      <c r="AK241" s="128"/>
      <c r="AL241" s="128"/>
      <c r="AM241" s="128"/>
      <c r="AN241" s="128"/>
      <c r="AO241" s="128"/>
      <c r="AP241" s="128"/>
      <c r="AQ241" s="128"/>
    </row>
    <row r="242" spans="1:43" s="143" customFormat="1" ht="12.75" hidden="1" customHeight="1" thickTop="1">
      <c r="A242" s="126" t="s">
        <v>1876</v>
      </c>
      <c r="B242" s="95"/>
      <c r="C242" s="152" t="s">
        <v>1877</v>
      </c>
      <c r="D242" s="132"/>
      <c r="E242" s="153"/>
      <c r="F242" s="154"/>
      <c r="G242" s="155"/>
      <c r="H242" s="261"/>
      <c r="I242" s="258"/>
      <c r="J242" s="259"/>
      <c r="K242" s="259"/>
      <c r="L242" s="263"/>
      <c r="M242" s="292">
        <f>SUM(I242,K242)</f>
        <v>0</v>
      </c>
      <c r="N242" s="293">
        <f>SUM(J242,L242)</f>
        <v>0</v>
      </c>
      <c r="O242" s="138"/>
      <c r="P242" s="139" t="s">
        <v>1474</v>
      </c>
      <c r="Q242" s="138"/>
      <c r="R242" s="138" t="str">
        <f t="shared" si="17"/>
        <v/>
      </c>
      <c r="S242" s="140"/>
      <c r="T242" s="140"/>
      <c r="U242" s="140"/>
      <c r="V242" s="140"/>
      <c r="W242" s="141"/>
      <c r="X242" s="141"/>
      <c r="Y242" s="140"/>
      <c r="Z242" s="140"/>
      <c r="AA242" s="140"/>
      <c r="AC242" s="142"/>
      <c r="AD242" s="142"/>
      <c r="AE242" s="142"/>
      <c r="AF242" s="142"/>
      <c r="AG242" s="142"/>
      <c r="AH242" s="142"/>
      <c r="AI242" s="142"/>
      <c r="AJ242" s="142"/>
      <c r="AK242" s="142"/>
      <c r="AL242" s="142"/>
      <c r="AM242" s="142"/>
      <c r="AN242" s="142"/>
      <c r="AO242" s="142"/>
      <c r="AP242" s="142"/>
      <c r="AQ242" s="142"/>
    </row>
    <row r="243" spans="1:43" s="17" customFormat="1" ht="12.75" hidden="1" customHeight="1">
      <c r="A243" s="126" t="s">
        <v>1878</v>
      </c>
      <c r="B243" s="72"/>
      <c r="C243" s="144" t="s">
        <v>1879</v>
      </c>
      <c r="D243" s="132"/>
      <c r="E243" s="264"/>
      <c r="F243" s="265"/>
      <c r="G243" s="266"/>
      <c r="H243" s="267"/>
      <c r="I243" s="264"/>
      <c r="J243" s="265"/>
      <c r="K243" s="265"/>
      <c r="L243" s="269"/>
      <c r="M243" s="292">
        <f>SUM(I243,K243)</f>
        <v>0</v>
      </c>
      <c r="N243" s="293">
        <f>SUM(J243,L243)</f>
        <v>0</v>
      </c>
      <c r="O243" s="36"/>
      <c r="P243" s="51" t="s">
        <v>1474</v>
      </c>
      <c r="Q243" s="36"/>
      <c r="R243" s="36" t="str">
        <f t="shared" si="17"/>
        <v/>
      </c>
      <c r="S243" s="15"/>
      <c r="T243" s="15"/>
      <c r="U243" s="15"/>
      <c r="V243" s="15"/>
      <c r="W243" s="28"/>
      <c r="X243" s="28"/>
      <c r="Y243" s="15"/>
      <c r="Z243" s="15"/>
      <c r="AA243" s="15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</row>
    <row r="244" spans="1:43" s="17" customFormat="1" ht="12.75" hidden="1" customHeight="1">
      <c r="A244" s="126" t="s">
        <v>1880</v>
      </c>
      <c r="B244" s="72"/>
      <c r="C244" s="144" t="s">
        <v>1881</v>
      </c>
      <c r="D244" s="132"/>
      <c r="E244" s="264"/>
      <c r="F244" s="265"/>
      <c r="G244" s="266"/>
      <c r="H244" s="267"/>
      <c r="I244" s="264"/>
      <c r="J244" s="265"/>
      <c r="K244" s="265"/>
      <c r="L244" s="269"/>
      <c r="M244" s="292">
        <v>0</v>
      </c>
      <c r="N244" s="293">
        <v>0</v>
      </c>
      <c r="O244" s="36"/>
      <c r="P244" s="51" t="s">
        <v>1474</v>
      </c>
      <c r="Q244" s="36"/>
      <c r="R244" s="36" t="str">
        <f t="shared" si="17"/>
        <v/>
      </c>
      <c r="S244" s="15"/>
      <c r="T244" s="15"/>
      <c r="U244" s="15"/>
      <c r="V244" s="15"/>
      <c r="W244" s="28"/>
      <c r="X244" s="28"/>
      <c r="Y244" s="15"/>
      <c r="Z244" s="15"/>
      <c r="AA244" s="15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</row>
    <row r="245" spans="1:43" s="17" customFormat="1" ht="12.75" hidden="1" customHeight="1">
      <c r="A245" s="126" t="s">
        <v>1882</v>
      </c>
      <c r="B245" s="72"/>
      <c r="C245" s="144" t="s">
        <v>1883</v>
      </c>
      <c r="D245" s="132"/>
      <c r="E245" s="264"/>
      <c r="F245" s="146"/>
      <c r="G245" s="147"/>
      <c r="H245" s="267"/>
      <c r="I245" s="264"/>
      <c r="J245" s="265"/>
      <c r="K245" s="265"/>
      <c r="L245" s="269"/>
      <c r="M245" s="292">
        <f>SUM(I245,K245)</f>
        <v>0</v>
      </c>
      <c r="N245" s="293">
        <f>SUM(J245,L245)</f>
        <v>0</v>
      </c>
      <c r="O245" s="36"/>
      <c r="P245" s="51" t="s">
        <v>1474</v>
      </c>
      <c r="Q245" s="36"/>
      <c r="R245" s="36" t="str">
        <f t="shared" si="17"/>
        <v/>
      </c>
      <c r="S245" s="15"/>
      <c r="T245" s="15"/>
      <c r="U245" s="15"/>
      <c r="V245" s="15"/>
      <c r="W245" s="28"/>
      <c r="X245" s="28"/>
      <c r="Y245" s="15"/>
      <c r="Z245" s="15"/>
      <c r="AA245" s="15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</row>
    <row r="246" spans="1:43" s="17" customFormat="1" ht="12.75" hidden="1" customHeight="1">
      <c r="A246" s="126" t="s">
        <v>1884</v>
      </c>
      <c r="B246" s="72"/>
      <c r="C246" s="144" t="s">
        <v>1885</v>
      </c>
      <c r="D246" s="132"/>
      <c r="E246" s="264"/>
      <c r="F246" s="265"/>
      <c r="G246" s="266"/>
      <c r="H246" s="267"/>
      <c r="I246" s="264"/>
      <c r="J246" s="265"/>
      <c r="K246" s="265"/>
      <c r="L246" s="269"/>
      <c r="M246" s="292"/>
      <c r="N246" s="293"/>
      <c r="O246" s="36"/>
      <c r="P246" s="51" t="s">
        <v>1474</v>
      </c>
      <c r="Q246" s="36"/>
      <c r="R246" s="36" t="str">
        <f t="shared" si="17"/>
        <v/>
      </c>
      <c r="S246" s="15"/>
      <c r="T246" s="15"/>
      <c r="U246" s="15"/>
      <c r="V246" s="15"/>
      <c r="W246" s="28"/>
      <c r="X246" s="28"/>
      <c r="Y246" s="15"/>
      <c r="Z246" s="15"/>
      <c r="AA246" s="15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</row>
    <row r="247" spans="1:43" s="17" customFormat="1" ht="12.75" hidden="1" customHeight="1">
      <c r="A247" s="126" t="s">
        <v>1886</v>
      </c>
      <c r="B247" s="72"/>
      <c r="C247" s="144" t="s">
        <v>1835</v>
      </c>
      <c r="D247" s="132"/>
      <c r="E247" s="264"/>
      <c r="F247" s="265"/>
      <c r="G247" s="266"/>
      <c r="H247" s="267"/>
      <c r="I247" s="264"/>
      <c r="J247" s="265"/>
      <c r="K247" s="265"/>
      <c r="L247" s="269"/>
      <c r="M247" s="288">
        <f>I247+K247</f>
        <v>0</v>
      </c>
      <c r="N247" s="293">
        <f>J247+L247</f>
        <v>0</v>
      </c>
      <c r="O247" s="36"/>
      <c r="P247" s="51" t="s">
        <v>1474</v>
      </c>
      <c r="Q247" s="36"/>
      <c r="R247" s="36" t="str">
        <f t="shared" si="17"/>
        <v/>
      </c>
      <c r="S247" s="15"/>
      <c r="T247" s="15"/>
      <c r="U247" s="15"/>
      <c r="V247" s="15"/>
      <c r="W247" s="28"/>
      <c r="X247" s="28"/>
      <c r="Y247" s="15"/>
      <c r="Z247" s="15"/>
      <c r="AA247" s="15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</row>
    <row r="248" spans="1:43" s="17" customFormat="1" ht="12.75" hidden="1" customHeight="1">
      <c r="A248" s="126" t="s">
        <v>1887</v>
      </c>
      <c r="B248" s="72"/>
      <c r="C248" s="144" t="s">
        <v>1888</v>
      </c>
      <c r="D248" s="132"/>
      <c r="E248" s="264"/>
      <c r="F248" s="265"/>
      <c r="G248" s="266"/>
      <c r="H248" s="267"/>
      <c r="I248" s="264"/>
      <c r="J248" s="265"/>
      <c r="K248" s="265"/>
      <c r="L248" s="269"/>
      <c r="M248" s="292">
        <f t="shared" ref="M248:N250" si="21">SUM(I248,K248)</f>
        <v>0</v>
      </c>
      <c r="N248" s="293">
        <f t="shared" si="21"/>
        <v>0</v>
      </c>
      <c r="O248" s="36"/>
      <c r="P248" s="51" t="s">
        <v>1474</v>
      </c>
      <c r="Q248" s="36"/>
      <c r="R248" s="36" t="str">
        <f t="shared" si="17"/>
        <v/>
      </c>
      <c r="S248" s="15"/>
      <c r="T248" s="15"/>
      <c r="U248" s="15"/>
      <c r="V248" s="15"/>
      <c r="W248" s="28"/>
      <c r="X248" s="28"/>
      <c r="Y248" s="15"/>
      <c r="Z248" s="15"/>
      <c r="AA248" s="15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</row>
    <row r="249" spans="1:43" s="143" customFormat="1" ht="12.75" hidden="1" customHeight="1">
      <c r="A249" s="126" t="s">
        <v>1889</v>
      </c>
      <c r="B249" s="72"/>
      <c r="C249" s="144" t="s">
        <v>1890</v>
      </c>
      <c r="D249" s="132"/>
      <c r="E249" s="264"/>
      <c r="F249" s="265"/>
      <c r="G249" s="266"/>
      <c r="H249" s="267"/>
      <c r="I249" s="264"/>
      <c r="J249" s="265"/>
      <c r="K249" s="265"/>
      <c r="L249" s="269"/>
      <c r="M249" s="292">
        <f t="shared" si="21"/>
        <v>0</v>
      </c>
      <c r="N249" s="293">
        <f t="shared" si="21"/>
        <v>0</v>
      </c>
      <c r="O249" s="224"/>
      <c r="P249" s="225" t="s">
        <v>1474</v>
      </c>
      <c r="Q249" s="224"/>
      <c r="R249" s="224" t="str">
        <f t="shared" si="17"/>
        <v/>
      </c>
      <c r="S249" s="140"/>
      <c r="T249" s="140"/>
      <c r="U249" s="140"/>
      <c r="V249" s="140"/>
      <c r="W249" s="141"/>
      <c r="X249" s="141"/>
      <c r="Y249" s="140"/>
      <c r="Z249" s="140"/>
      <c r="AA249" s="140"/>
      <c r="AC249" s="142"/>
      <c r="AD249" s="142"/>
      <c r="AE249" s="142"/>
      <c r="AF249" s="142"/>
      <c r="AG249" s="142"/>
      <c r="AH249" s="142"/>
      <c r="AI249" s="142"/>
      <c r="AJ249" s="142"/>
      <c r="AK249" s="142"/>
      <c r="AL249" s="142"/>
      <c r="AM249" s="142"/>
      <c r="AN249" s="142"/>
      <c r="AO249" s="142"/>
      <c r="AP249" s="142"/>
      <c r="AQ249" s="142"/>
    </row>
    <row r="250" spans="1:43" s="17" customFormat="1" ht="12.75" hidden="1" customHeight="1" thickBot="1">
      <c r="A250" s="126" t="s">
        <v>1891</v>
      </c>
      <c r="B250" s="182"/>
      <c r="C250" s="211" t="s">
        <v>1892</v>
      </c>
      <c r="D250" s="181"/>
      <c r="E250" s="270"/>
      <c r="F250" s="271"/>
      <c r="G250" s="272"/>
      <c r="H250" s="273"/>
      <c r="I250" s="270"/>
      <c r="J250" s="271"/>
      <c r="K250" s="271"/>
      <c r="L250" s="275"/>
      <c r="M250" s="292">
        <f t="shared" si="21"/>
        <v>0</v>
      </c>
      <c r="N250" s="293">
        <f t="shared" si="21"/>
        <v>0</v>
      </c>
      <c r="O250" s="36"/>
      <c r="P250" s="51" t="s">
        <v>1474</v>
      </c>
      <c r="Q250" s="36"/>
      <c r="R250" s="36" t="str">
        <f t="shared" si="17"/>
        <v/>
      </c>
      <c r="S250" s="15"/>
      <c r="T250" s="15"/>
      <c r="U250" s="15"/>
      <c r="V250" s="15"/>
      <c r="W250" s="28"/>
      <c r="X250" s="28"/>
      <c r="Y250" s="15"/>
      <c r="Z250" s="15"/>
      <c r="AA250" s="15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</row>
    <row r="251" spans="1:43" s="11" customFormat="1" ht="15.75" hidden="1" customHeight="1" thickBot="1">
      <c r="A251" s="126" t="s">
        <v>1906</v>
      </c>
      <c r="B251" s="879" t="s">
        <v>1837</v>
      </c>
      <c r="C251" s="880"/>
      <c r="D251" s="183"/>
      <c r="E251" s="336">
        <f t="shared" ref="E251:N251" si="22">SUM(E252:E257)</f>
        <v>0</v>
      </c>
      <c r="F251" s="337">
        <f t="shared" si="22"/>
        <v>0</v>
      </c>
      <c r="G251" s="338">
        <f t="shared" si="22"/>
        <v>0</v>
      </c>
      <c r="H251" s="339">
        <f t="shared" si="22"/>
        <v>0</v>
      </c>
      <c r="I251" s="336">
        <f t="shared" si="22"/>
        <v>0</v>
      </c>
      <c r="J251" s="337">
        <f t="shared" si="22"/>
        <v>0</v>
      </c>
      <c r="K251" s="185">
        <f t="shared" si="22"/>
        <v>0</v>
      </c>
      <c r="L251" s="186">
        <f t="shared" si="22"/>
        <v>0</v>
      </c>
      <c r="M251" s="184">
        <f t="shared" si="22"/>
        <v>0</v>
      </c>
      <c r="N251" s="189">
        <f t="shared" si="22"/>
        <v>0</v>
      </c>
      <c r="O251" s="39"/>
      <c r="P251" s="51" t="s">
        <v>1500</v>
      </c>
      <c r="Q251" s="36"/>
      <c r="R251" s="36" t="str">
        <f t="shared" si="17"/>
        <v/>
      </c>
      <c r="S251" s="6"/>
      <c r="T251" s="6"/>
      <c r="U251" s="6"/>
      <c r="V251" s="6"/>
      <c r="W251" s="28">
        <f>SUM(M252:M257)</f>
        <v>0</v>
      </c>
      <c r="X251" s="28">
        <f>SUM(N252:N257)</f>
        <v>0</v>
      </c>
      <c r="Y251" s="6"/>
      <c r="Z251" s="6"/>
      <c r="AA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</row>
    <row r="252" spans="1:43" s="129" customFormat="1" ht="12.75" hidden="1" customHeight="1">
      <c r="A252" s="126" t="s">
        <v>1894</v>
      </c>
      <c r="B252" s="95"/>
      <c r="C252" s="152" t="s">
        <v>1895</v>
      </c>
      <c r="D252" s="132"/>
      <c r="E252" s="258"/>
      <c r="F252" s="259"/>
      <c r="G252" s="260"/>
      <c r="H252" s="261"/>
      <c r="I252" s="258"/>
      <c r="J252" s="259"/>
      <c r="K252" s="259"/>
      <c r="L252" s="260"/>
      <c r="M252" s="319"/>
      <c r="N252" s="363"/>
      <c r="O252" s="150"/>
      <c r="P252" s="151" t="s">
        <v>1474</v>
      </c>
      <c r="Q252" s="150"/>
      <c r="R252" s="150" t="str">
        <f t="shared" si="17"/>
        <v/>
      </c>
      <c r="S252" s="5"/>
      <c r="T252" s="5"/>
      <c r="U252" s="5"/>
      <c r="V252" s="5"/>
      <c r="W252" s="30"/>
      <c r="X252" s="30"/>
      <c r="Y252" s="5"/>
      <c r="Z252" s="5"/>
      <c r="AA252" s="5"/>
      <c r="AC252" s="128"/>
      <c r="AD252" s="128"/>
      <c r="AE252" s="128"/>
      <c r="AF252" s="128"/>
      <c r="AG252" s="128"/>
      <c r="AH252" s="128"/>
      <c r="AI252" s="128"/>
      <c r="AJ252" s="128"/>
      <c r="AK252" s="128"/>
      <c r="AL252" s="128"/>
      <c r="AM252" s="128"/>
      <c r="AN252" s="128"/>
      <c r="AO252" s="128"/>
      <c r="AP252" s="128"/>
      <c r="AQ252" s="128"/>
    </row>
    <row r="253" spans="1:43" s="129" customFormat="1" ht="12.75" hidden="1" customHeight="1">
      <c r="A253" s="126" t="s">
        <v>1896</v>
      </c>
      <c r="B253" s="72"/>
      <c r="C253" s="144" t="s">
        <v>1897</v>
      </c>
      <c r="D253" s="132"/>
      <c r="E253" s="145"/>
      <c r="F253" s="146"/>
      <c r="G253" s="147"/>
      <c r="H253" s="267"/>
      <c r="I253" s="264"/>
      <c r="J253" s="265"/>
      <c r="K253" s="265"/>
      <c r="L253" s="266"/>
      <c r="M253" s="288"/>
      <c r="N253" s="293"/>
      <c r="O253" s="150"/>
      <c r="P253" s="151" t="s">
        <v>1474</v>
      </c>
      <c r="Q253" s="150"/>
      <c r="R253" s="150" t="str">
        <f t="shared" si="17"/>
        <v/>
      </c>
      <c r="S253" s="5"/>
      <c r="T253" s="5"/>
      <c r="U253" s="5"/>
      <c r="V253" s="5"/>
      <c r="W253" s="30"/>
      <c r="X253" s="30"/>
      <c r="Y253" s="5"/>
      <c r="Z253" s="5"/>
      <c r="AA253" s="5"/>
      <c r="AC253" s="128"/>
      <c r="AD253" s="128"/>
      <c r="AE253" s="128"/>
      <c r="AF253" s="128"/>
      <c r="AG253" s="128"/>
      <c r="AH253" s="128"/>
      <c r="AI253" s="128"/>
      <c r="AJ253" s="128"/>
      <c r="AK253" s="128"/>
      <c r="AL253" s="128"/>
      <c r="AM253" s="128"/>
      <c r="AN253" s="128"/>
      <c r="AO253" s="128"/>
      <c r="AP253" s="128"/>
      <c r="AQ253" s="128"/>
    </row>
    <row r="254" spans="1:43" s="129" customFormat="1" ht="12.75" hidden="1" customHeight="1">
      <c r="A254" s="126" t="s">
        <v>1898</v>
      </c>
      <c r="B254" s="72"/>
      <c r="C254" s="144" t="s">
        <v>1899</v>
      </c>
      <c r="D254" s="132"/>
      <c r="E254" s="145"/>
      <c r="F254" s="146"/>
      <c r="G254" s="147"/>
      <c r="H254" s="267"/>
      <c r="I254" s="264"/>
      <c r="J254" s="265"/>
      <c r="K254" s="265"/>
      <c r="L254" s="266"/>
      <c r="M254" s="288"/>
      <c r="N254" s="293"/>
      <c r="O254" s="150"/>
      <c r="P254" s="151" t="s">
        <v>1474</v>
      </c>
      <c r="Q254" s="150"/>
      <c r="R254" s="150" t="str">
        <f t="shared" si="17"/>
        <v/>
      </c>
      <c r="S254" s="5"/>
      <c r="T254" s="5"/>
      <c r="U254" s="5"/>
      <c r="V254" s="5"/>
      <c r="W254" s="30"/>
      <c r="X254" s="30"/>
      <c r="Y254" s="5"/>
      <c r="Z254" s="5"/>
      <c r="AA254" s="5"/>
      <c r="AC254" s="128"/>
      <c r="AD254" s="128"/>
      <c r="AE254" s="128"/>
      <c r="AF254" s="128"/>
      <c r="AG254" s="128"/>
      <c r="AH254" s="128"/>
      <c r="AI254" s="128"/>
      <c r="AJ254" s="128"/>
      <c r="AK254" s="128"/>
      <c r="AL254" s="128"/>
      <c r="AM254" s="128"/>
      <c r="AN254" s="128"/>
      <c r="AO254" s="128"/>
      <c r="AP254" s="128"/>
      <c r="AQ254" s="128"/>
    </row>
    <row r="255" spans="1:43" s="129" customFormat="1" ht="12.75" hidden="1" customHeight="1">
      <c r="A255" s="126" t="s">
        <v>1900</v>
      </c>
      <c r="B255" s="72"/>
      <c r="C255" s="144" t="s">
        <v>1901</v>
      </c>
      <c r="D255" s="132"/>
      <c r="E255" s="145"/>
      <c r="F255" s="146"/>
      <c r="G255" s="147"/>
      <c r="H255" s="267"/>
      <c r="I255" s="264"/>
      <c r="J255" s="265"/>
      <c r="K255" s="146"/>
      <c r="L255" s="147"/>
      <c r="M255" s="619"/>
      <c r="N255" s="626"/>
      <c r="O255" s="150"/>
      <c r="P255" s="151" t="s">
        <v>1474</v>
      </c>
      <c r="Q255" s="150"/>
      <c r="R255" s="150" t="str">
        <f t="shared" si="17"/>
        <v/>
      </c>
      <c r="S255" s="5"/>
      <c r="T255" s="5"/>
      <c r="U255" s="5"/>
      <c r="V255" s="5"/>
      <c r="W255" s="30"/>
      <c r="X255" s="30"/>
      <c r="Y255" s="5"/>
      <c r="Z255" s="5"/>
      <c r="AA255" s="5"/>
      <c r="AC255" s="128"/>
      <c r="AD255" s="128"/>
      <c r="AE255" s="128"/>
      <c r="AF255" s="128"/>
      <c r="AG255" s="128"/>
      <c r="AH255" s="128"/>
      <c r="AI255" s="128"/>
      <c r="AJ255" s="128"/>
      <c r="AK255" s="128"/>
      <c r="AL255" s="128"/>
      <c r="AM255" s="128"/>
      <c r="AN255" s="128"/>
      <c r="AO255" s="128"/>
      <c r="AP255" s="128"/>
      <c r="AQ255" s="128"/>
    </row>
    <row r="256" spans="1:43" s="129" customFormat="1" ht="12.75" hidden="1" customHeight="1">
      <c r="A256" s="126" t="s">
        <v>1904</v>
      </c>
      <c r="B256" s="72"/>
      <c r="C256" s="144" t="s">
        <v>1905</v>
      </c>
      <c r="D256" s="132"/>
      <c r="E256" s="145"/>
      <c r="F256" s="146"/>
      <c r="G256" s="147"/>
      <c r="H256" s="267"/>
      <c r="I256" s="264"/>
      <c r="J256" s="265"/>
      <c r="K256" s="265"/>
      <c r="L256" s="266"/>
      <c r="M256" s="288"/>
      <c r="N256" s="293"/>
      <c r="O256" s="150"/>
      <c r="P256" s="151" t="s">
        <v>1474</v>
      </c>
      <c r="Q256" s="150"/>
      <c r="R256" s="150" t="str">
        <f t="shared" si="17"/>
        <v/>
      </c>
      <c r="S256" s="5"/>
      <c r="T256" s="5"/>
      <c r="U256" s="5"/>
      <c r="V256" s="5"/>
      <c r="W256" s="30"/>
      <c r="X256" s="30"/>
      <c r="Y256" s="5"/>
      <c r="Z256" s="5"/>
      <c r="AA256" s="5"/>
      <c r="AC256" s="128"/>
      <c r="AD256" s="128"/>
      <c r="AE256" s="128"/>
      <c r="AF256" s="128"/>
      <c r="AG256" s="128"/>
      <c r="AH256" s="128"/>
      <c r="AI256" s="128"/>
      <c r="AJ256" s="128"/>
      <c r="AK256" s="128"/>
      <c r="AL256" s="128"/>
      <c r="AM256" s="128"/>
      <c r="AN256" s="128"/>
      <c r="AO256" s="128"/>
      <c r="AP256" s="128"/>
      <c r="AQ256" s="128"/>
    </row>
    <row r="257" spans="1:43" s="129" customFormat="1" ht="12.75" hidden="1" customHeight="1" thickBot="1">
      <c r="A257" s="126" t="s">
        <v>1902</v>
      </c>
      <c r="B257" s="74"/>
      <c r="C257" s="167" t="s">
        <v>1903</v>
      </c>
      <c r="D257" s="136"/>
      <c r="E257" s="315"/>
      <c r="F257" s="348"/>
      <c r="G257" s="349"/>
      <c r="H257" s="350"/>
      <c r="I257" s="315"/>
      <c r="J257" s="348"/>
      <c r="K257" s="348"/>
      <c r="L257" s="349"/>
      <c r="M257" s="694"/>
      <c r="N257" s="695"/>
      <c r="O257" s="150"/>
      <c r="P257" s="151" t="s">
        <v>1474</v>
      </c>
      <c r="Q257" s="150"/>
      <c r="R257" s="150" t="str">
        <f t="shared" si="17"/>
        <v/>
      </c>
      <c r="S257" s="5"/>
      <c r="T257" s="5"/>
      <c r="U257" s="5"/>
      <c r="V257" s="5"/>
      <c r="W257" s="30"/>
      <c r="X257" s="30"/>
      <c r="Y257" s="5"/>
      <c r="Z257" s="5"/>
      <c r="AA257" s="5"/>
      <c r="AC257" s="128"/>
      <c r="AD257" s="128"/>
      <c r="AE257" s="128"/>
      <c r="AF257" s="128"/>
      <c r="AG257" s="128"/>
      <c r="AH257" s="128"/>
      <c r="AI257" s="128"/>
      <c r="AJ257" s="128"/>
      <c r="AK257" s="128"/>
      <c r="AL257" s="128"/>
      <c r="AM257" s="128"/>
      <c r="AN257" s="128"/>
      <c r="AO257" s="128"/>
      <c r="AP257" s="128"/>
      <c r="AQ257" s="128"/>
    </row>
    <row r="258" spans="1:43" s="12" customFormat="1" ht="33" hidden="1" customHeight="1" thickBot="1">
      <c r="A258" s="126" t="s">
        <v>1925</v>
      </c>
      <c r="B258" s="852" t="s">
        <v>401</v>
      </c>
      <c r="C258" s="853"/>
      <c r="D258" s="47"/>
      <c r="E258" s="86">
        <f t="shared" ref="E258:N258" si="23">SUM(E259,E268,E281,E306,E339,E362,E381)</f>
        <v>0</v>
      </c>
      <c r="F258" s="87">
        <f t="shared" si="23"/>
        <v>0</v>
      </c>
      <c r="G258" s="88">
        <f>SUM(G259,G268,G281,G306,G339,G362,G381)</f>
        <v>0</v>
      </c>
      <c r="H258" s="114">
        <f t="shared" si="23"/>
        <v>0</v>
      </c>
      <c r="I258" s="89">
        <f t="shared" si="23"/>
        <v>0</v>
      </c>
      <c r="J258" s="87">
        <f t="shared" si="23"/>
        <v>0</v>
      </c>
      <c r="K258" s="87">
        <f t="shared" si="23"/>
        <v>0</v>
      </c>
      <c r="L258" s="88">
        <f t="shared" si="23"/>
        <v>0</v>
      </c>
      <c r="M258" s="179">
        <f t="shared" si="23"/>
        <v>0</v>
      </c>
      <c r="N258" s="180">
        <f t="shared" si="23"/>
        <v>0</v>
      </c>
      <c r="O258" s="38"/>
      <c r="P258" s="51" t="s">
        <v>1499</v>
      </c>
      <c r="Q258" s="36"/>
      <c r="R258" s="36" t="str">
        <f t="shared" si="17"/>
        <v/>
      </c>
      <c r="S258" s="13"/>
      <c r="T258" s="13"/>
      <c r="U258" s="13"/>
      <c r="V258" s="13"/>
      <c r="W258" s="27"/>
      <c r="X258" s="13"/>
      <c r="Y258" s="13"/>
      <c r="Z258" s="13"/>
      <c r="AA258" s="13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</row>
    <row r="259" spans="1:43" s="11" customFormat="1" ht="15.75" hidden="1" customHeight="1" thickBot="1">
      <c r="A259" s="126" t="s">
        <v>1924</v>
      </c>
      <c r="B259" s="879" t="s">
        <v>1802</v>
      </c>
      <c r="C259" s="880"/>
      <c r="D259" s="183"/>
      <c r="E259" s="184">
        <f t="shared" ref="E259:J259" si="24">SUM(E260:E267)</f>
        <v>0</v>
      </c>
      <c r="F259" s="185">
        <f t="shared" si="24"/>
        <v>0</v>
      </c>
      <c r="G259" s="190">
        <f t="shared" si="24"/>
        <v>0</v>
      </c>
      <c r="H259" s="187">
        <f t="shared" si="24"/>
        <v>0</v>
      </c>
      <c r="I259" s="188">
        <f t="shared" si="24"/>
        <v>0</v>
      </c>
      <c r="J259" s="185">
        <f t="shared" si="24"/>
        <v>0</v>
      </c>
      <c r="K259" s="185">
        <f>SUM(K260:K267)</f>
        <v>0</v>
      </c>
      <c r="L259" s="186">
        <f>SUM(L260:L267)</f>
        <v>0</v>
      </c>
      <c r="M259" s="184">
        <f>SUM(M260:M267)</f>
        <v>0</v>
      </c>
      <c r="N259" s="189">
        <f>SUM(N260:N267)</f>
        <v>0</v>
      </c>
      <c r="O259" s="39"/>
      <c r="P259" s="51" t="s">
        <v>1500</v>
      </c>
      <c r="Q259" s="36"/>
      <c r="R259" s="36" t="str">
        <f t="shared" si="17"/>
        <v/>
      </c>
      <c r="S259" s="6"/>
      <c r="T259" s="6"/>
      <c r="U259" s="6"/>
      <c r="V259" s="6"/>
      <c r="W259" s="31">
        <f>SUM(M260:M280)</f>
        <v>0</v>
      </c>
      <c r="X259" s="31">
        <f>SUM(N260:N280)</f>
        <v>0</v>
      </c>
      <c r="Y259" s="6"/>
      <c r="Z259" s="6"/>
      <c r="AA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</row>
    <row r="260" spans="1:43" s="143" customFormat="1" ht="12.75" hidden="1" customHeight="1">
      <c r="A260" s="126" t="s">
        <v>1907</v>
      </c>
      <c r="B260" s="95"/>
      <c r="C260" s="152" t="s">
        <v>1908</v>
      </c>
      <c r="D260" s="132" t="s">
        <v>1459</v>
      </c>
      <c r="E260" s="153"/>
      <c r="F260" s="154"/>
      <c r="G260" s="155"/>
      <c r="H260" s="156"/>
      <c r="I260" s="174"/>
      <c r="J260" s="154"/>
      <c r="K260" s="154"/>
      <c r="L260" s="155"/>
      <c r="M260" s="624">
        <f t="shared" ref="M260:N267" si="25">I260+K260</f>
        <v>0</v>
      </c>
      <c r="N260" s="625">
        <f t="shared" si="25"/>
        <v>0</v>
      </c>
      <c r="O260" s="138"/>
      <c r="P260" s="139" t="s">
        <v>1474</v>
      </c>
      <c r="Q260" s="138"/>
      <c r="R260" s="138" t="str">
        <f t="shared" si="17"/>
        <v/>
      </c>
      <c r="S260" s="140"/>
      <c r="T260" s="140"/>
      <c r="U260" s="140"/>
      <c r="V260" s="140"/>
      <c r="W260" s="141"/>
      <c r="X260" s="141"/>
      <c r="Y260" s="140"/>
      <c r="Z260" s="140"/>
      <c r="AA260" s="140"/>
      <c r="AC260" s="142"/>
      <c r="AD260" s="142"/>
      <c r="AE260" s="142"/>
      <c r="AF260" s="142"/>
      <c r="AG260" s="142"/>
      <c r="AH260" s="142"/>
      <c r="AI260" s="142"/>
      <c r="AJ260" s="142"/>
      <c r="AK260" s="142"/>
      <c r="AL260" s="142"/>
      <c r="AM260" s="142"/>
      <c r="AN260" s="142"/>
      <c r="AO260" s="142"/>
      <c r="AP260" s="142"/>
      <c r="AQ260" s="142"/>
    </row>
    <row r="261" spans="1:43" s="129" customFormat="1" ht="12.75" hidden="1" customHeight="1">
      <c r="A261" s="126" t="s">
        <v>1909</v>
      </c>
      <c r="B261" s="131"/>
      <c r="C261" s="144" t="s">
        <v>1910</v>
      </c>
      <c r="D261" s="132"/>
      <c r="E261" s="145"/>
      <c r="F261" s="146"/>
      <c r="G261" s="147"/>
      <c r="H261" s="148"/>
      <c r="I261" s="158">
        <v>0</v>
      </c>
      <c r="J261" s="146">
        <v>0</v>
      </c>
      <c r="K261" s="146"/>
      <c r="L261" s="147"/>
      <c r="M261" s="619">
        <f t="shared" si="25"/>
        <v>0</v>
      </c>
      <c r="N261" s="626">
        <f t="shared" si="25"/>
        <v>0</v>
      </c>
      <c r="O261" s="36"/>
      <c r="P261" s="51" t="s">
        <v>1474</v>
      </c>
      <c r="Q261" s="36"/>
      <c r="R261" s="36" t="str">
        <f t="shared" si="17"/>
        <v/>
      </c>
      <c r="S261" s="5"/>
      <c r="T261" s="5"/>
      <c r="U261" s="5"/>
      <c r="V261" s="5"/>
      <c r="W261" s="30"/>
      <c r="X261" s="30"/>
      <c r="Y261" s="5"/>
      <c r="Z261" s="5"/>
      <c r="AA261" s="5"/>
      <c r="AC261" s="128"/>
      <c r="AD261" s="128"/>
      <c r="AE261" s="128"/>
      <c r="AF261" s="128"/>
      <c r="AG261" s="128"/>
      <c r="AH261" s="128"/>
      <c r="AI261" s="128"/>
      <c r="AJ261" s="128"/>
      <c r="AK261" s="128"/>
      <c r="AL261" s="128"/>
      <c r="AM261" s="128"/>
      <c r="AN261" s="128"/>
      <c r="AO261" s="128"/>
      <c r="AP261" s="128"/>
      <c r="AQ261" s="128"/>
    </row>
    <row r="262" spans="1:43" s="129" customFormat="1" ht="12.75" hidden="1" customHeight="1">
      <c r="A262" s="126" t="s">
        <v>1911</v>
      </c>
      <c r="B262" s="131"/>
      <c r="C262" s="144" t="s">
        <v>1912</v>
      </c>
      <c r="D262" s="132"/>
      <c r="E262" s="145"/>
      <c r="F262" s="146"/>
      <c r="G262" s="147"/>
      <c r="H262" s="148"/>
      <c r="I262" s="158"/>
      <c r="J262" s="146"/>
      <c r="K262" s="146"/>
      <c r="L262" s="147"/>
      <c r="M262" s="619">
        <f t="shared" si="25"/>
        <v>0</v>
      </c>
      <c r="N262" s="626">
        <f t="shared" si="25"/>
        <v>0</v>
      </c>
      <c r="O262" s="36"/>
      <c r="P262" s="51" t="s">
        <v>1474</v>
      </c>
      <c r="Q262" s="36"/>
      <c r="R262" s="36" t="str">
        <f t="shared" si="17"/>
        <v/>
      </c>
      <c r="S262" s="5"/>
      <c r="T262" s="5"/>
      <c r="U262" s="5"/>
      <c r="V262" s="5"/>
      <c r="W262" s="30"/>
      <c r="X262" s="30"/>
      <c r="Y262" s="5"/>
      <c r="Z262" s="5"/>
      <c r="AA262" s="5"/>
      <c r="AC262" s="128"/>
      <c r="AD262" s="128"/>
      <c r="AE262" s="128"/>
      <c r="AF262" s="128"/>
      <c r="AG262" s="128"/>
      <c r="AH262" s="128"/>
      <c r="AI262" s="128"/>
      <c r="AJ262" s="128"/>
      <c r="AK262" s="128"/>
      <c r="AL262" s="128"/>
      <c r="AM262" s="128"/>
      <c r="AN262" s="128"/>
      <c r="AO262" s="128"/>
      <c r="AP262" s="128"/>
      <c r="AQ262" s="128"/>
    </row>
    <row r="263" spans="1:43" s="129" customFormat="1" ht="12.75" hidden="1" customHeight="1" thickBot="1">
      <c r="A263" s="126" t="s">
        <v>1913</v>
      </c>
      <c r="B263" s="131"/>
      <c r="C263" s="159" t="s">
        <v>1914</v>
      </c>
      <c r="D263" s="130"/>
      <c r="E263" s="161"/>
      <c r="F263" s="162"/>
      <c r="G263" s="125"/>
      <c r="H263" s="164"/>
      <c r="I263" s="166">
        <v>0</v>
      </c>
      <c r="J263" s="162">
        <v>0</v>
      </c>
      <c r="K263" s="162"/>
      <c r="L263" s="163"/>
      <c r="M263" s="636">
        <f t="shared" si="25"/>
        <v>0</v>
      </c>
      <c r="N263" s="637">
        <f t="shared" si="25"/>
        <v>0</v>
      </c>
      <c r="O263" s="36"/>
      <c r="P263" s="51" t="s">
        <v>1474</v>
      </c>
      <c r="Q263" s="36"/>
      <c r="R263" s="36" t="str">
        <f t="shared" si="17"/>
        <v/>
      </c>
      <c r="S263" s="5"/>
      <c r="T263" s="5"/>
      <c r="U263" s="5"/>
      <c r="V263" s="5"/>
      <c r="W263" s="30"/>
      <c r="X263" s="30"/>
      <c r="Y263" s="5"/>
      <c r="Z263" s="5"/>
      <c r="AA263" s="5"/>
      <c r="AC263" s="128"/>
      <c r="AD263" s="128"/>
      <c r="AE263" s="128"/>
      <c r="AF263" s="128"/>
      <c r="AG263" s="128"/>
      <c r="AH263" s="128"/>
      <c r="AI263" s="128"/>
      <c r="AJ263" s="128"/>
      <c r="AK263" s="128"/>
      <c r="AL263" s="128"/>
      <c r="AM263" s="128"/>
      <c r="AN263" s="128"/>
      <c r="AO263" s="128"/>
      <c r="AP263" s="128"/>
      <c r="AQ263" s="128"/>
    </row>
    <row r="264" spans="1:43" s="17" customFormat="1" ht="12.75" hidden="1" customHeight="1" thickTop="1" thickBot="1">
      <c r="A264" s="126" t="s">
        <v>1915</v>
      </c>
      <c r="B264" s="104"/>
      <c r="C264" s="213" t="s">
        <v>1916</v>
      </c>
      <c r="D264" s="160" t="s">
        <v>1460</v>
      </c>
      <c r="E264" s="177"/>
      <c r="F264" s="214"/>
      <c r="G264" s="215"/>
      <c r="H264" s="216"/>
      <c r="I264" s="217"/>
      <c r="J264" s="214"/>
      <c r="K264" s="214"/>
      <c r="L264" s="215"/>
      <c r="M264" s="649">
        <f t="shared" si="25"/>
        <v>0</v>
      </c>
      <c r="N264" s="650">
        <f t="shared" si="25"/>
        <v>0</v>
      </c>
      <c r="O264" s="36"/>
      <c r="P264" s="51" t="s">
        <v>1474</v>
      </c>
      <c r="Q264" s="36"/>
      <c r="R264" s="36" t="str">
        <f t="shared" si="17"/>
        <v/>
      </c>
      <c r="S264" s="15"/>
      <c r="T264" s="15"/>
      <c r="U264" s="15"/>
      <c r="V264" s="15"/>
      <c r="W264" s="28"/>
      <c r="X264" s="28"/>
      <c r="Y264" s="15"/>
      <c r="Z264" s="15"/>
      <c r="AA264" s="15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</row>
    <row r="265" spans="1:43" s="17" customFormat="1" ht="12.75" hidden="1" customHeight="1" thickTop="1">
      <c r="A265" s="126" t="s">
        <v>1917</v>
      </c>
      <c r="B265" s="95"/>
      <c r="C265" s="152" t="s">
        <v>1918</v>
      </c>
      <c r="D265" s="132"/>
      <c r="E265" s="153"/>
      <c r="F265" s="154"/>
      <c r="G265" s="155"/>
      <c r="H265" s="156"/>
      <c r="I265" s="174"/>
      <c r="J265" s="154"/>
      <c r="K265" s="154"/>
      <c r="L265" s="155"/>
      <c r="M265" s="624">
        <f t="shared" si="25"/>
        <v>0</v>
      </c>
      <c r="N265" s="625">
        <f t="shared" si="25"/>
        <v>0</v>
      </c>
      <c r="O265" s="36"/>
      <c r="P265" s="51" t="s">
        <v>1474</v>
      </c>
      <c r="Q265" s="36"/>
      <c r="R265" s="36" t="str">
        <f t="shared" si="17"/>
        <v/>
      </c>
      <c r="S265" s="15"/>
      <c r="T265" s="15"/>
      <c r="U265" s="15"/>
      <c r="V265" s="15"/>
      <c r="W265" s="28"/>
      <c r="X265" s="28"/>
      <c r="Y265" s="15"/>
      <c r="Z265" s="15"/>
      <c r="AA265" s="15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</row>
    <row r="266" spans="1:43" s="17" customFormat="1" ht="12.75" hidden="1" customHeight="1">
      <c r="A266" s="126" t="s">
        <v>1919</v>
      </c>
      <c r="B266" s="72"/>
      <c r="C266" s="144" t="s">
        <v>1920</v>
      </c>
      <c r="D266" s="132"/>
      <c r="E266" s="145"/>
      <c r="F266" s="146"/>
      <c r="G266" s="147"/>
      <c r="H266" s="148"/>
      <c r="I266" s="158"/>
      <c r="J266" s="146"/>
      <c r="K266" s="146"/>
      <c r="L266" s="147"/>
      <c r="M266" s="619">
        <f t="shared" si="25"/>
        <v>0</v>
      </c>
      <c r="N266" s="626">
        <f t="shared" si="25"/>
        <v>0</v>
      </c>
      <c r="O266" s="36"/>
      <c r="P266" s="51" t="s">
        <v>1474</v>
      </c>
      <c r="Q266" s="36"/>
      <c r="R266" s="36" t="str">
        <f t="shared" si="17"/>
        <v/>
      </c>
      <c r="S266" s="15"/>
      <c r="T266" s="15"/>
      <c r="U266" s="15"/>
      <c r="V266" s="15"/>
      <c r="W266" s="28"/>
      <c r="X266" s="28"/>
      <c r="Y266" s="15"/>
      <c r="Z266" s="15"/>
      <c r="AA266" s="15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</row>
    <row r="267" spans="1:43" s="17" customFormat="1" ht="12.75" hidden="1" customHeight="1" thickBot="1">
      <c r="A267" s="126" t="s">
        <v>1921</v>
      </c>
      <c r="B267" s="74"/>
      <c r="C267" s="167" t="s">
        <v>1922</v>
      </c>
      <c r="D267" s="132" t="s">
        <v>1461</v>
      </c>
      <c r="E267" s="145"/>
      <c r="F267" s="146"/>
      <c r="G267" s="147"/>
      <c r="H267" s="148"/>
      <c r="I267" s="158"/>
      <c r="J267" s="146"/>
      <c r="K267" s="146"/>
      <c r="L267" s="147"/>
      <c r="M267" s="619">
        <f t="shared" si="25"/>
        <v>0</v>
      </c>
      <c r="N267" s="626">
        <f t="shared" si="25"/>
        <v>0</v>
      </c>
      <c r="O267" s="36"/>
      <c r="P267" s="51" t="s">
        <v>1474</v>
      </c>
      <c r="Q267" s="36"/>
      <c r="R267" s="36" t="str">
        <f t="shared" ref="R267:R330" si="26">IF(SUM(E267:N267)=0,"",P267)</f>
        <v/>
      </c>
      <c r="S267" s="15"/>
      <c r="T267" s="15"/>
      <c r="U267" s="15"/>
      <c r="V267" s="15"/>
      <c r="W267" s="28"/>
      <c r="X267" s="28"/>
      <c r="Y267" s="15"/>
      <c r="Z267" s="15"/>
      <c r="AA267" s="15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</row>
    <row r="268" spans="1:43" s="18" customFormat="1" ht="15.75" hidden="1" customHeight="1" thickBot="1">
      <c r="A268" s="126" t="s">
        <v>1995</v>
      </c>
      <c r="B268" s="889" t="s">
        <v>1923</v>
      </c>
      <c r="C268" s="890"/>
      <c r="D268" s="106"/>
      <c r="E268" s="357">
        <f t="shared" ref="E268:N268" si="27">SUM(E269:E280)</f>
        <v>0</v>
      </c>
      <c r="F268" s="358">
        <f t="shared" si="27"/>
        <v>0</v>
      </c>
      <c r="G268" s="359">
        <f t="shared" si="27"/>
        <v>0</v>
      </c>
      <c r="H268" s="360">
        <f t="shared" si="27"/>
        <v>0</v>
      </c>
      <c r="I268" s="361">
        <f t="shared" si="27"/>
        <v>0</v>
      </c>
      <c r="J268" s="358">
        <f t="shared" si="27"/>
        <v>0</v>
      </c>
      <c r="K268" s="358">
        <f t="shared" si="27"/>
        <v>0</v>
      </c>
      <c r="L268" s="359">
        <f t="shared" si="27"/>
        <v>0</v>
      </c>
      <c r="M268" s="357">
        <f t="shared" si="27"/>
        <v>0</v>
      </c>
      <c r="N268" s="362">
        <f t="shared" si="27"/>
        <v>0</v>
      </c>
      <c r="O268" s="36"/>
      <c r="P268" s="51" t="s">
        <v>1500</v>
      </c>
      <c r="Q268" s="36"/>
      <c r="R268" s="36" t="str">
        <f t="shared" si="26"/>
        <v/>
      </c>
      <c r="S268" s="15"/>
      <c r="T268" s="15"/>
      <c r="U268" s="15"/>
      <c r="V268" s="15"/>
      <c r="W268" s="28">
        <f>SUM(M278:M279)</f>
        <v>0</v>
      </c>
      <c r="X268" s="28">
        <f>SUM(N278:N279)</f>
        <v>0</v>
      </c>
      <c r="Y268" s="15"/>
      <c r="Z268" s="15"/>
      <c r="AA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</row>
    <row r="269" spans="1:43" s="17" customFormat="1" ht="12.75" hidden="1" customHeight="1" thickTop="1">
      <c r="A269" s="126" t="s">
        <v>1926</v>
      </c>
      <c r="B269" s="95"/>
      <c r="C269" s="152" t="s">
        <v>1927</v>
      </c>
      <c r="D269" s="46"/>
      <c r="E269" s="258"/>
      <c r="F269" s="259"/>
      <c r="G269" s="260"/>
      <c r="H269" s="261"/>
      <c r="I269" s="262"/>
      <c r="J269" s="259"/>
      <c r="K269" s="259"/>
      <c r="L269" s="260"/>
      <c r="M269" s="319">
        <f t="shared" ref="M269:N280" si="28">I269+K269</f>
        <v>0</v>
      </c>
      <c r="N269" s="363">
        <f t="shared" si="28"/>
        <v>0</v>
      </c>
      <c r="O269" s="36"/>
      <c r="P269" s="51" t="s">
        <v>1474</v>
      </c>
      <c r="Q269" s="36"/>
      <c r="R269" s="36" t="str">
        <f t="shared" si="26"/>
        <v/>
      </c>
      <c r="S269" s="15"/>
      <c r="T269" s="15"/>
      <c r="U269" s="15"/>
      <c r="V269" s="15"/>
      <c r="W269" s="28"/>
      <c r="X269" s="28"/>
      <c r="Y269" s="15"/>
      <c r="Z269" s="15"/>
      <c r="AA269" s="15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</row>
    <row r="270" spans="1:43" s="17" customFormat="1" ht="12.75" hidden="1" customHeight="1">
      <c r="A270" s="126" t="s">
        <v>1928</v>
      </c>
      <c r="B270" s="72"/>
      <c r="C270" s="144" t="s">
        <v>1929</v>
      </c>
      <c r="D270" s="46"/>
      <c r="E270" s="264"/>
      <c r="F270" s="265"/>
      <c r="G270" s="266"/>
      <c r="H270" s="267"/>
      <c r="I270" s="268"/>
      <c r="J270" s="265"/>
      <c r="K270" s="265"/>
      <c r="L270" s="266"/>
      <c r="M270" s="288">
        <f t="shared" si="28"/>
        <v>0</v>
      </c>
      <c r="N270" s="293">
        <f t="shared" si="28"/>
        <v>0</v>
      </c>
      <c r="O270" s="36"/>
      <c r="P270" s="51" t="s">
        <v>1474</v>
      </c>
      <c r="Q270" s="36"/>
      <c r="R270" s="36" t="str">
        <f t="shared" si="26"/>
        <v/>
      </c>
      <c r="S270" s="15"/>
      <c r="T270" s="15"/>
      <c r="U270" s="15"/>
      <c r="V270" s="15"/>
      <c r="W270" s="28"/>
      <c r="X270" s="28"/>
      <c r="Y270" s="15"/>
      <c r="Z270" s="15"/>
      <c r="AA270" s="15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</row>
    <row r="271" spans="1:43" s="129" customFormat="1" ht="12.75" hidden="1" customHeight="1">
      <c r="A271" s="126" t="s">
        <v>1930</v>
      </c>
      <c r="B271" s="131"/>
      <c r="C271" s="144" t="s">
        <v>1949</v>
      </c>
      <c r="D271" s="132" t="s">
        <v>1460</v>
      </c>
      <c r="E271" s="264"/>
      <c r="F271" s="265"/>
      <c r="G271" s="266"/>
      <c r="H271" s="267"/>
      <c r="I271" s="268"/>
      <c r="J271" s="265"/>
      <c r="K271" s="265"/>
      <c r="L271" s="266"/>
      <c r="M271" s="288">
        <f t="shared" si="28"/>
        <v>0</v>
      </c>
      <c r="N271" s="293">
        <f t="shared" si="28"/>
        <v>0</v>
      </c>
      <c r="O271" s="150"/>
      <c r="P271" s="151" t="s">
        <v>1473</v>
      </c>
      <c r="Q271" s="150"/>
      <c r="R271" s="150" t="str">
        <f t="shared" si="26"/>
        <v/>
      </c>
      <c r="S271" s="5"/>
      <c r="T271" s="5"/>
      <c r="U271" s="5"/>
      <c r="V271" s="5"/>
      <c r="W271" s="30"/>
      <c r="X271" s="30"/>
      <c r="Y271" s="5"/>
      <c r="Z271" s="5"/>
      <c r="AA271" s="5"/>
      <c r="AC271" s="128"/>
      <c r="AD271" s="128"/>
      <c r="AE271" s="128"/>
      <c r="AF271" s="128"/>
      <c r="AG271" s="128"/>
      <c r="AH271" s="128"/>
      <c r="AI271" s="128"/>
      <c r="AJ271" s="128"/>
      <c r="AK271" s="128"/>
      <c r="AL271" s="128"/>
      <c r="AM271" s="128"/>
      <c r="AN271" s="128"/>
      <c r="AO271" s="128"/>
      <c r="AP271" s="128"/>
      <c r="AQ271" s="128"/>
    </row>
    <row r="272" spans="1:43" s="17" customFormat="1" ht="12.75" hidden="1" customHeight="1">
      <c r="A272" s="126" t="s">
        <v>1931</v>
      </c>
      <c r="B272" s="72"/>
      <c r="C272" s="144" t="s">
        <v>1932</v>
      </c>
      <c r="D272" s="46"/>
      <c r="E272" s="264"/>
      <c r="F272" s="265"/>
      <c r="G272" s="266"/>
      <c r="H272" s="267"/>
      <c r="I272" s="268"/>
      <c r="J272" s="265"/>
      <c r="K272" s="265"/>
      <c r="L272" s="266"/>
      <c r="M272" s="288">
        <f t="shared" si="28"/>
        <v>0</v>
      </c>
      <c r="N272" s="293">
        <f t="shared" si="28"/>
        <v>0</v>
      </c>
      <c r="O272" s="36"/>
      <c r="P272" s="51" t="s">
        <v>1474</v>
      </c>
      <c r="Q272" s="36"/>
      <c r="R272" s="36" t="str">
        <f t="shared" si="26"/>
        <v/>
      </c>
      <c r="S272" s="15"/>
      <c r="T272" s="15"/>
      <c r="U272" s="15"/>
      <c r="V272" s="15"/>
      <c r="W272" s="28"/>
      <c r="X272" s="28"/>
      <c r="Y272" s="15"/>
      <c r="Z272" s="15"/>
      <c r="AA272" s="15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</row>
    <row r="273" spans="1:43" s="17" customFormat="1" ht="12.75" hidden="1" customHeight="1">
      <c r="A273" s="126" t="s">
        <v>1933</v>
      </c>
      <c r="B273" s="72"/>
      <c r="C273" s="144" t="s">
        <v>1934</v>
      </c>
      <c r="D273" s="46"/>
      <c r="E273" s="264"/>
      <c r="F273" s="265"/>
      <c r="G273" s="266"/>
      <c r="H273" s="267"/>
      <c r="I273" s="268"/>
      <c r="J273" s="265"/>
      <c r="K273" s="265"/>
      <c r="L273" s="266"/>
      <c r="M273" s="288">
        <f t="shared" si="28"/>
        <v>0</v>
      </c>
      <c r="N273" s="293">
        <f t="shared" si="28"/>
        <v>0</v>
      </c>
      <c r="O273" s="36"/>
      <c r="P273" s="51" t="s">
        <v>1474</v>
      </c>
      <c r="Q273" s="36"/>
      <c r="R273" s="36" t="str">
        <f t="shared" si="26"/>
        <v/>
      </c>
      <c r="S273" s="15"/>
      <c r="T273" s="15"/>
      <c r="U273" s="15"/>
      <c r="V273" s="15"/>
      <c r="W273" s="28"/>
      <c r="X273" s="28"/>
      <c r="Y273" s="15"/>
      <c r="Z273" s="15"/>
      <c r="AA273" s="15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</row>
    <row r="274" spans="1:43" s="17" customFormat="1" ht="12.75" hidden="1" customHeight="1">
      <c r="A274" s="126" t="s">
        <v>1935</v>
      </c>
      <c r="B274" s="72"/>
      <c r="C274" s="144" t="s">
        <v>1936</v>
      </c>
      <c r="D274" s="46"/>
      <c r="E274" s="264"/>
      <c r="F274" s="265"/>
      <c r="G274" s="266"/>
      <c r="H274" s="267"/>
      <c r="I274" s="268"/>
      <c r="J274" s="265"/>
      <c r="K274" s="265"/>
      <c r="L274" s="266"/>
      <c r="M274" s="288">
        <f t="shared" si="28"/>
        <v>0</v>
      </c>
      <c r="N274" s="293">
        <f t="shared" si="28"/>
        <v>0</v>
      </c>
      <c r="O274" s="36"/>
      <c r="P274" s="51" t="s">
        <v>1474</v>
      </c>
      <c r="Q274" s="36"/>
      <c r="R274" s="36" t="str">
        <f t="shared" si="26"/>
        <v/>
      </c>
      <c r="S274" s="15"/>
      <c r="T274" s="15"/>
      <c r="U274" s="15"/>
      <c r="V274" s="15"/>
      <c r="W274" s="28"/>
      <c r="X274" s="28"/>
      <c r="Y274" s="15"/>
      <c r="Z274" s="15"/>
      <c r="AA274" s="15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</row>
    <row r="275" spans="1:43" s="17" customFormat="1" ht="12.75" hidden="1" customHeight="1">
      <c r="A275" s="126" t="s">
        <v>1937</v>
      </c>
      <c r="B275" s="72"/>
      <c r="C275" s="144" t="s">
        <v>1938</v>
      </c>
      <c r="D275" s="46" t="s">
        <v>1461</v>
      </c>
      <c r="E275" s="264"/>
      <c r="F275" s="265"/>
      <c r="G275" s="266"/>
      <c r="H275" s="267"/>
      <c r="I275" s="268"/>
      <c r="J275" s="265"/>
      <c r="K275" s="265"/>
      <c r="L275" s="266"/>
      <c r="M275" s="288">
        <f t="shared" si="28"/>
        <v>0</v>
      </c>
      <c r="N275" s="293">
        <f t="shared" si="28"/>
        <v>0</v>
      </c>
      <c r="O275" s="36"/>
      <c r="P275" s="51" t="s">
        <v>1474</v>
      </c>
      <c r="Q275" s="36"/>
      <c r="R275" s="36" t="str">
        <f t="shared" si="26"/>
        <v/>
      </c>
      <c r="S275" s="15"/>
      <c r="T275" s="15"/>
      <c r="U275" s="15"/>
      <c r="V275" s="15"/>
      <c r="W275" s="28"/>
      <c r="X275" s="28"/>
      <c r="Y275" s="15"/>
      <c r="Z275" s="15"/>
      <c r="AA275" s="15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</row>
    <row r="276" spans="1:43" s="17" customFormat="1" ht="12.75" hidden="1" customHeight="1">
      <c r="A276" s="126" t="s">
        <v>1939</v>
      </c>
      <c r="B276" s="72"/>
      <c r="C276" s="144" t="s">
        <v>1940</v>
      </c>
      <c r="D276" s="46"/>
      <c r="E276" s="264"/>
      <c r="F276" s="265"/>
      <c r="G276" s="266"/>
      <c r="H276" s="267"/>
      <c r="I276" s="268"/>
      <c r="J276" s="265"/>
      <c r="K276" s="265"/>
      <c r="L276" s="266"/>
      <c r="M276" s="288">
        <f t="shared" si="28"/>
        <v>0</v>
      </c>
      <c r="N276" s="293">
        <f t="shared" si="28"/>
        <v>0</v>
      </c>
      <c r="O276" s="36"/>
      <c r="P276" s="51" t="s">
        <v>1474</v>
      </c>
      <c r="Q276" s="36"/>
      <c r="R276" s="36" t="str">
        <f t="shared" si="26"/>
        <v/>
      </c>
      <c r="S276" s="15"/>
      <c r="T276" s="15"/>
      <c r="U276" s="15"/>
      <c r="V276" s="15"/>
      <c r="W276" s="28"/>
      <c r="X276" s="28"/>
      <c r="Y276" s="15"/>
      <c r="Z276" s="15"/>
      <c r="AA276" s="15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</row>
    <row r="277" spans="1:43" s="17" customFormat="1" ht="12.75" hidden="1" customHeight="1">
      <c r="A277" s="126" t="s">
        <v>1941</v>
      </c>
      <c r="B277" s="72"/>
      <c r="C277" s="144" t="s">
        <v>1942</v>
      </c>
      <c r="D277" s="46" t="s">
        <v>1459</v>
      </c>
      <c r="E277" s="264"/>
      <c r="F277" s="265"/>
      <c r="G277" s="266"/>
      <c r="H277" s="267"/>
      <c r="I277" s="268"/>
      <c r="J277" s="265"/>
      <c r="K277" s="265"/>
      <c r="L277" s="266"/>
      <c r="M277" s="288">
        <f t="shared" si="28"/>
        <v>0</v>
      </c>
      <c r="N277" s="293">
        <f t="shared" si="28"/>
        <v>0</v>
      </c>
      <c r="O277" s="36"/>
      <c r="P277" s="51" t="s">
        <v>1474</v>
      </c>
      <c r="Q277" s="36"/>
      <c r="R277" s="36" t="str">
        <f t="shared" si="26"/>
        <v/>
      </c>
      <c r="S277" s="15"/>
      <c r="T277" s="15"/>
      <c r="U277" s="15"/>
      <c r="V277" s="15"/>
      <c r="W277" s="28"/>
      <c r="X277" s="28"/>
      <c r="Y277" s="15"/>
      <c r="Z277" s="15"/>
      <c r="AA277" s="15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</row>
    <row r="278" spans="1:43" s="17" customFormat="1" ht="12.75" hidden="1" customHeight="1">
      <c r="A278" s="126" t="s">
        <v>1943</v>
      </c>
      <c r="B278" s="72"/>
      <c r="C278" s="144" t="s">
        <v>1944</v>
      </c>
      <c r="D278" s="46"/>
      <c r="E278" s="264"/>
      <c r="F278" s="265"/>
      <c r="G278" s="266"/>
      <c r="H278" s="267"/>
      <c r="I278" s="268"/>
      <c r="J278" s="265"/>
      <c r="K278" s="265"/>
      <c r="L278" s="266"/>
      <c r="M278" s="288">
        <f t="shared" si="28"/>
        <v>0</v>
      </c>
      <c r="N278" s="293">
        <f t="shared" si="28"/>
        <v>0</v>
      </c>
      <c r="O278" s="36"/>
      <c r="P278" s="51" t="s">
        <v>1474</v>
      </c>
      <c r="Q278" s="36"/>
      <c r="R278" s="36" t="str">
        <f t="shared" si="26"/>
        <v/>
      </c>
      <c r="S278" s="15"/>
      <c r="T278" s="15"/>
      <c r="U278" s="15"/>
      <c r="V278" s="15"/>
      <c r="W278" s="28"/>
      <c r="X278" s="28"/>
      <c r="Y278" s="15"/>
      <c r="Z278" s="15"/>
      <c r="AA278" s="15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</row>
    <row r="279" spans="1:43" s="17" customFormat="1" ht="12.75" hidden="1" customHeight="1" thickBot="1">
      <c r="A279" s="126" t="s">
        <v>1945</v>
      </c>
      <c r="B279" s="104"/>
      <c r="C279" s="159" t="s">
        <v>1946</v>
      </c>
      <c r="D279" s="105"/>
      <c r="E279" s="310"/>
      <c r="F279" s="311"/>
      <c r="G279" s="312"/>
      <c r="H279" s="313"/>
      <c r="I279" s="314"/>
      <c r="J279" s="311"/>
      <c r="K279" s="311"/>
      <c r="L279" s="312"/>
      <c r="M279" s="696">
        <f t="shared" si="28"/>
        <v>0</v>
      </c>
      <c r="N279" s="323">
        <f t="shared" si="28"/>
        <v>0</v>
      </c>
      <c r="O279" s="36"/>
      <c r="P279" s="51" t="s">
        <v>1474</v>
      </c>
      <c r="Q279" s="36"/>
      <c r="R279" s="36" t="str">
        <f t="shared" si="26"/>
        <v/>
      </c>
      <c r="S279" s="15"/>
      <c r="T279" s="15"/>
      <c r="U279" s="15"/>
      <c r="V279" s="15"/>
      <c r="W279" s="28"/>
      <c r="X279" s="28"/>
      <c r="Y279" s="15"/>
      <c r="Z279" s="15"/>
      <c r="AA279" s="15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</row>
    <row r="280" spans="1:43" s="17" customFormat="1" ht="12.75" hidden="1" customHeight="1" thickTop="1" thickBot="1">
      <c r="A280" s="126" t="s">
        <v>1947</v>
      </c>
      <c r="B280" s="107"/>
      <c r="C280" s="210" t="s">
        <v>1948</v>
      </c>
      <c r="D280" s="46"/>
      <c r="E280" s="258"/>
      <c r="F280" s="259"/>
      <c r="G280" s="260"/>
      <c r="H280" s="261"/>
      <c r="I280" s="262"/>
      <c r="J280" s="259"/>
      <c r="K280" s="259"/>
      <c r="L280" s="260"/>
      <c r="M280" s="319">
        <f t="shared" si="28"/>
        <v>0</v>
      </c>
      <c r="N280" s="363">
        <f t="shared" si="28"/>
        <v>0</v>
      </c>
      <c r="O280" s="36"/>
      <c r="P280" s="51" t="s">
        <v>1474</v>
      </c>
      <c r="Q280" s="36"/>
      <c r="R280" s="36" t="str">
        <f t="shared" si="26"/>
        <v/>
      </c>
      <c r="S280" s="15"/>
      <c r="T280" s="15"/>
      <c r="U280" s="15"/>
      <c r="V280" s="15"/>
      <c r="W280" s="28"/>
      <c r="X280" s="28"/>
      <c r="Y280" s="15"/>
      <c r="Z280" s="15"/>
      <c r="AA280" s="15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</row>
    <row r="281" spans="1:43" s="226" customFormat="1" ht="15.75" hidden="1" customHeight="1" thickBot="1">
      <c r="A281" s="126" t="s">
        <v>1996</v>
      </c>
      <c r="B281" s="889" t="s">
        <v>1950</v>
      </c>
      <c r="C281" s="890"/>
      <c r="D281" s="106"/>
      <c r="E281" s="357">
        <f t="shared" ref="E281:N281" si="29">SUM(E282:E305)</f>
        <v>0</v>
      </c>
      <c r="F281" s="358">
        <f t="shared" si="29"/>
        <v>0</v>
      </c>
      <c r="G281" s="359">
        <f t="shared" si="29"/>
        <v>0</v>
      </c>
      <c r="H281" s="360">
        <f t="shared" si="29"/>
        <v>0</v>
      </c>
      <c r="I281" s="361">
        <f t="shared" si="29"/>
        <v>0</v>
      </c>
      <c r="J281" s="358">
        <f t="shared" si="29"/>
        <v>0</v>
      </c>
      <c r="K281" s="228">
        <f t="shared" si="29"/>
        <v>0</v>
      </c>
      <c r="L281" s="229">
        <f t="shared" si="29"/>
        <v>0</v>
      </c>
      <c r="M281" s="227">
        <f t="shared" si="29"/>
        <v>0</v>
      </c>
      <c r="N281" s="230">
        <f t="shared" si="29"/>
        <v>0</v>
      </c>
      <c r="O281" s="138"/>
      <c r="P281" s="139" t="s">
        <v>1500</v>
      </c>
      <c r="Q281" s="138"/>
      <c r="R281" s="138" t="str">
        <f t="shared" si="26"/>
        <v/>
      </c>
      <c r="S281" s="140"/>
      <c r="T281" s="140"/>
      <c r="U281" s="140"/>
      <c r="V281" s="140"/>
      <c r="W281" s="141">
        <f>SUM(M281)</f>
        <v>0</v>
      </c>
      <c r="X281" s="141">
        <f>SUM(N282:N297)</f>
        <v>0</v>
      </c>
      <c r="Y281" s="140"/>
      <c r="Z281" s="140"/>
      <c r="AA281" s="140"/>
      <c r="AC281" s="140"/>
      <c r="AD281" s="140"/>
      <c r="AE281" s="140"/>
      <c r="AF281" s="140"/>
      <c r="AG281" s="140"/>
      <c r="AH281" s="140"/>
      <c r="AI281" s="140"/>
      <c r="AJ281" s="140"/>
      <c r="AK281" s="140"/>
      <c r="AL281" s="140"/>
      <c r="AM281" s="140"/>
      <c r="AN281" s="140"/>
      <c r="AO281" s="140"/>
      <c r="AP281" s="140"/>
      <c r="AQ281" s="140"/>
    </row>
    <row r="282" spans="1:43" s="241" customFormat="1" ht="12.75" hidden="1" customHeight="1" thickTop="1">
      <c r="A282" s="126" t="s">
        <v>1954</v>
      </c>
      <c r="B282" s="133"/>
      <c r="C282" s="152" t="s">
        <v>1955</v>
      </c>
      <c r="D282" s="132"/>
      <c r="E282" s="258"/>
      <c r="F282" s="259"/>
      <c r="G282" s="260"/>
      <c r="H282" s="261"/>
      <c r="I282" s="262"/>
      <c r="J282" s="259"/>
      <c r="K282" s="259"/>
      <c r="L282" s="260"/>
      <c r="M282" s="319">
        <f t="shared" ref="M282:N305" si="30">I282+K282</f>
        <v>0</v>
      </c>
      <c r="N282" s="363">
        <f t="shared" si="30"/>
        <v>0</v>
      </c>
      <c r="O282" s="224"/>
      <c r="P282" s="225" t="s">
        <v>1474</v>
      </c>
      <c r="Q282" s="224"/>
      <c r="R282" s="224" t="str">
        <f t="shared" si="26"/>
        <v/>
      </c>
      <c r="S282" s="238"/>
      <c r="T282" s="238"/>
      <c r="U282" s="238"/>
      <c r="V282" s="238"/>
      <c r="W282" s="239"/>
      <c r="X282" s="239"/>
      <c r="Y282" s="238"/>
      <c r="Z282" s="238"/>
      <c r="AA282" s="238"/>
      <c r="AC282" s="240"/>
      <c r="AD282" s="240"/>
      <c r="AE282" s="240"/>
      <c r="AF282" s="240"/>
      <c r="AG282" s="240"/>
      <c r="AH282" s="240"/>
      <c r="AI282" s="240"/>
      <c r="AJ282" s="240"/>
      <c r="AK282" s="240"/>
      <c r="AL282" s="240"/>
      <c r="AM282" s="240"/>
      <c r="AN282" s="240"/>
      <c r="AO282" s="240"/>
      <c r="AP282" s="240"/>
      <c r="AQ282" s="240"/>
    </row>
    <row r="283" spans="1:43" s="241" customFormat="1" ht="12.75" hidden="1" customHeight="1">
      <c r="A283" s="126" t="s">
        <v>1956</v>
      </c>
      <c r="B283" s="131"/>
      <c r="C283" s="144" t="s">
        <v>1957</v>
      </c>
      <c r="D283" s="132"/>
      <c r="E283" s="264"/>
      <c r="F283" s="265"/>
      <c r="G283" s="266"/>
      <c r="H283" s="267"/>
      <c r="I283" s="268"/>
      <c r="J283" s="265"/>
      <c r="K283" s="265"/>
      <c r="L283" s="266"/>
      <c r="M283" s="288">
        <f t="shared" si="30"/>
        <v>0</v>
      </c>
      <c r="N283" s="293">
        <f t="shared" si="30"/>
        <v>0</v>
      </c>
      <c r="O283" s="224"/>
      <c r="P283" s="225" t="s">
        <v>1474</v>
      </c>
      <c r="Q283" s="224"/>
      <c r="R283" s="224" t="str">
        <f t="shared" si="26"/>
        <v/>
      </c>
      <c r="S283" s="238"/>
      <c r="T283" s="238"/>
      <c r="U283" s="238"/>
      <c r="V283" s="238"/>
      <c r="W283" s="239"/>
      <c r="X283" s="239"/>
      <c r="Y283" s="238"/>
      <c r="Z283" s="238"/>
      <c r="AA283" s="238"/>
      <c r="AC283" s="240"/>
      <c r="AD283" s="240"/>
      <c r="AE283" s="240"/>
      <c r="AF283" s="240"/>
      <c r="AG283" s="240"/>
      <c r="AH283" s="240"/>
      <c r="AI283" s="240"/>
      <c r="AJ283" s="240"/>
      <c r="AK283" s="240"/>
      <c r="AL283" s="240"/>
      <c r="AM283" s="240"/>
      <c r="AN283" s="240"/>
      <c r="AO283" s="240"/>
      <c r="AP283" s="240"/>
      <c r="AQ283" s="240"/>
    </row>
    <row r="284" spans="1:43" s="143" customFormat="1" ht="12.75" hidden="1" customHeight="1">
      <c r="A284" s="126" t="s">
        <v>1958</v>
      </c>
      <c r="B284" s="72"/>
      <c r="C284" s="144" t="s">
        <v>1959</v>
      </c>
      <c r="D284" s="132"/>
      <c r="E284" s="264"/>
      <c r="F284" s="265"/>
      <c r="G284" s="266"/>
      <c r="H284" s="267"/>
      <c r="I284" s="268"/>
      <c r="J284" s="265"/>
      <c r="K284" s="265"/>
      <c r="L284" s="266"/>
      <c r="M284" s="288">
        <f t="shared" si="30"/>
        <v>0</v>
      </c>
      <c r="N284" s="293">
        <f t="shared" si="30"/>
        <v>0</v>
      </c>
      <c r="O284" s="138"/>
      <c r="P284" s="139" t="s">
        <v>1474</v>
      </c>
      <c r="Q284" s="138"/>
      <c r="R284" s="138" t="str">
        <f t="shared" si="26"/>
        <v/>
      </c>
      <c r="S284" s="140"/>
      <c r="T284" s="140"/>
      <c r="U284" s="140"/>
      <c r="V284" s="140"/>
      <c r="W284" s="141"/>
      <c r="X284" s="141"/>
      <c r="Y284" s="140"/>
      <c r="Z284" s="140"/>
      <c r="AA284" s="140"/>
      <c r="AC284" s="142"/>
      <c r="AD284" s="142"/>
      <c r="AE284" s="142"/>
      <c r="AF284" s="142"/>
      <c r="AG284" s="142"/>
      <c r="AH284" s="142"/>
      <c r="AI284" s="142"/>
      <c r="AJ284" s="142"/>
      <c r="AK284" s="142"/>
      <c r="AL284" s="142"/>
      <c r="AM284" s="142"/>
      <c r="AN284" s="142"/>
      <c r="AO284" s="142"/>
      <c r="AP284" s="142"/>
      <c r="AQ284" s="142"/>
    </row>
    <row r="285" spans="1:43" s="143" customFormat="1" ht="12.75" hidden="1" customHeight="1">
      <c r="A285" s="126" t="s">
        <v>1960</v>
      </c>
      <c r="B285" s="72"/>
      <c r="C285" s="144" t="s">
        <v>1961</v>
      </c>
      <c r="D285" s="132"/>
      <c r="E285" s="264"/>
      <c r="F285" s="265"/>
      <c r="G285" s="266"/>
      <c r="H285" s="267"/>
      <c r="I285" s="268"/>
      <c r="J285" s="265"/>
      <c r="K285" s="265"/>
      <c r="L285" s="266"/>
      <c r="M285" s="288">
        <f t="shared" si="30"/>
        <v>0</v>
      </c>
      <c r="N285" s="293">
        <f t="shared" si="30"/>
        <v>0</v>
      </c>
      <c r="O285" s="138"/>
      <c r="P285" s="139" t="s">
        <v>1474</v>
      </c>
      <c r="Q285" s="138"/>
      <c r="R285" s="138" t="str">
        <f t="shared" si="26"/>
        <v/>
      </c>
      <c r="S285" s="140"/>
      <c r="T285" s="140"/>
      <c r="U285" s="140"/>
      <c r="V285" s="140"/>
      <c r="W285" s="141"/>
      <c r="X285" s="141"/>
      <c r="Y285" s="140"/>
      <c r="Z285" s="140"/>
      <c r="AA285" s="140"/>
      <c r="AC285" s="142"/>
      <c r="AD285" s="142"/>
      <c r="AE285" s="142"/>
      <c r="AF285" s="142"/>
      <c r="AG285" s="142"/>
      <c r="AH285" s="142"/>
      <c r="AI285" s="142"/>
      <c r="AJ285" s="142"/>
      <c r="AK285" s="142"/>
      <c r="AL285" s="142"/>
      <c r="AM285" s="142"/>
      <c r="AN285" s="142"/>
      <c r="AO285" s="142"/>
      <c r="AP285" s="142"/>
      <c r="AQ285" s="142"/>
    </row>
    <row r="286" spans="1:43" s="143" customFormat="1" ht="12.75" hidden="1" customHeight="1">
      <c r="A286" s="126" t="s">
        <v>1962</v>
      </c>
      <c r="B286" s="72"/>
      <c r="C286" s="144" t="s">
        <v>1950</v>
      </c>
      <c r="D286" s="132"/>
      <c r="E286" s="264"/>
      <c r="F286" s="265"/>
      <c r="G286" s="266"/>
      <c r="H286" s="267"/>
      <c r="I286" s="268"/>
      <c r="J286" s="265"/>
      <c r="K286" s="265"/>
      <c r="L286" s="266"/>
      <c r="M286" s="288">
        <f t="shared" si="30"/>
        <v>0</v>
      </c>
      <c r="N286" s="293">
        <f t="shared" si="30"/>
        <v>0</v>
      </c>
      <c r="O286" s="138"/>
      <c r="P286" s="139" t="s">
        <v>1474</v>
      </c>
      <c r="Q286" s="138"/>
      <c r="R286" s="138" t="str">
        <f t="shared" si="26"/>
        <v/>
      </c>
      <c r="S286" s="140"/>
      <c r="T286" s="140"/>
      <c r="U286" s="140"/>
      <c r="V286" s="140"/>
      <c r="W286" s="141"/>
      <c r="X286" s="141"/>
      <c r="Y286" s="140"/>
      <c r="Z286" s="140"/>
      <c r="AA286" s="140"/>
      <c r="AC286" s="142"/>
      <c r="AD286" s="142"/>
      <c r="AE286" s="142"/>
      <c r="AF286" s="142"/>
      <c r="AG286" s="142"/>
      <c r="AH286" s="142"/>
      <c r="AI286" s="142"/>
      <c r="AJ286" s="142"/>
      <c r="AK286" s="142"/>
      <c r="AL286" s="142"/>
      <c r="AM286" s="142"/>
      <c r="AN286" s="142"/>
      <c r="AO286" s="142"/>
      <c r="AP286" s="142"/>
      <c r="AQ286" s="142"/>
    </row>
    <row r="287" spans="1:43" s="143" customFormat="1" ht="12.75" hidden="1" customHeight="1">
      <c r="A287" s="126" t="s">
        <v>1963</v>
      </c>
      <c r="B287" s="72"/>
      <c r="C287" s="144" t="s">
        <v>1964</v>
      </c>
      <c r="D287" s="132"/>
      <c r="E287" s="264"/>
      <c r="F287" s="265"/>
      <c r="G287" s="266"/>
      <c r="H287" s="267"/>
      <c r="I287" s="268"/>
      <c r="J287" s="265"/>
      <c r="K287" s="265"/>
      <c r="L287" s="266"/>
      <c r="M287" s="288">
        <f t="shared" si="30"/>
        <v>0</v>
      </c>
      <c r="N287" s="293">
        <f t="shared" si="30"/>
        <v>0</v>
      </c>
      <c r="O287" s="138"/>
      <c r="P287" s="139" t="s">
        <v>1474</v>
      </c>
      <c r="Q287" s="138"/>
      <c r="R287" s="138" t="str">
        <f t="shared" si="26"/>
        <v/>
      </c>
      <c r="S287" s="140"/>
      <c r="T287" s="140"/>
      <c r="U287" s="140"/>
      <c r="V287" s="140"/>
      <c r="W287" s="141"/>
      <c r="X287" s="141"/>
      <c r="Y287" s="140"/>
      <c r="Z287" s="140"/>
      <c r="AA287" s="140"/>
      <c r="AC287" s="142"/>
      <c r="AD287" s="142"/>
      <c r="AE287" s="142"/>
      <c r="AF287" s="142"/>
      <c r="AG287" s="142"/>
      <c r="AH287" s="142"/>
      <c r="AI287" s="142"/>
      <c r="AJ287" s="142"/>
      <c r="AK287" s="142"/>
      <c r="AL287" s="142"/>
      <c r="AM287" s="142"/>
      <c r="AN287" s="142"/>
      <c r="AO287" s="142"/>
      <c r="AP287" s="142"/>
      <c r="AQ287" s="142"/>
    </row>
    <row r="288" spans="1:43" s="143" customFormat="1" ht="12.75" hidden="1" customHeight="1">
      <c r="A288" s="126" t="s">
        <v>1965</v>
      </c>
      <c r="B288" s="72"/>
      <c r="C288" s="144" t="s">
        <v>1966</v>
      </c>
      <c r="D288" s="132"/>
      <c r="E288" s="264"/>
      <c r="F288" s="265"/>
      <c r="G288" s="266"/>
      <c r="H288" s="267">
        <v>0</v>
      </c>
      <c r="I288" s="268">
        <v>0</v>
      </c>
      <c r="J288" s="265">
        <v>0</v>
      </c>
      <c r="K288" s="265"/>
      <c r="L288" s="266"/>
      <c r="M288" s="288">
        <f t="shared" si="30"/>
        <v>0</v>
      </c>
      <c r="N288" s="293">
        <f t="shared" si="30"/>
        <v>0</v>
      </c>
      <c r="O288" s="138"/>
      <c r="P288" s="139" t="s">
        <v>1474</v>
      </c>
      <c r="Q288" s="138"/>
      <c r="R288" s="138" t="str">
        <f t="shared" si="26"/>
        <v/>
      </c>
      <c r="S288" s="140"/>
      <c r="T288" s="140"/>
      <c r="U288" s="140"/>
      <c r="V288" s="140"/>
      <c r="W288" s="141"/>
      <c r="X288" s="141"/>
      <c r="Y288" s="140"/>
      <c r="Z288" s="140"/>
      <c r="AA288" s="140"/>
      <c r="AC288" s="142"/>
      <c r="AD288" s="142"/>
      <c r="AE288" s="142"/>
      <c r="AF288" s="142"/>
      <c r="AG288" s="142"/>
      <c r="AH288" s="142"/>
      <c r="AI288" s="142"/>
      <c r="AJ288" s="142"/>
      <c r="AK288" s="142"/>
      <c r="AL288" s="142"/>
      <c r="AM288" s="142"/>
      <c r="AN288" s="142"/>
      <c r="AO288" s="142"/>
      <c r="AP288" s="142"/>
      <c r="AQ288" s="142"/>
    </row>
    <row r="289" spans="1:43" s="143" customFormat="1" ht="12.75" hidden="1" customHeight="1">
      <c r="A289" s="126" t="s">
        <v>1991</v>
      </c>
      <c r="B289" s="72"/>
      <c r="C289" s="144" t="s">
        <v>1992</v>
      </c>
      <c r="D289" s="132"/>
      <c r="E289" s="264"/>
      <c r="F289" s="265"/>
      <c r="G289" s="266"/>
      <c r="H289" s="267"/>
      <c r="I289" s="268"/>
      <c r="J289" s="265"/>
      <c r="K289" s="265"/>
      <c r="L289" s="266"/>
      <c r="M289" s="288">
        <f t="shared" si="30"/>
        <v>0</v>
      </c>
      <c r="N289" s="293">
        <f t="shared" si="30"/>
        <v>0</v>
      </c>
      <c r="O289" s="138"/>
      <c r="P289" s="139" t="s">
        <v>1474</v>
      </c>
      <c r="Q289" s="138"/>
      <c r="R289" s="138" t="str">
        <f t="shared" si="26"/>
        <v/>
      </c>
      <c r="S289" s="140"/>
      <c r="T289" s="140"/>
      <c r="U289" s="140"/>
      <c r="V289" s="140"/>
      <c r="W289" s="141"/>
      <c r="X289" s="141"/>
      <c r="Y289" s="140"/>
      <c r="Z289" s="140"/>
      <c r="AA289" s="140"/>
      <c r="AC289" s="142"/>
      <c r="AD289" s="142"/>
      <c r="AE289" s="142"/>
      <c r="AF289" s="142"/>
      <c r="AG289" s="142"/>
      <c r="AH289" s="142"/>
      <c r="AI289" s="142"/>
      <c r="AJ289" s="142"/>
      <c r="AK289" s="142"/>
      <c r="AL289" s="142"/>
      <c r="AM289" s="142"/>
      <c r="AN289" s="142"/>
      <c r="AO289" s="142"/>
      <c r="AP289" s="142"/>
      <c r="AQ289" s="142"/>
    </row>
    <row r="290" spans="1:43" s="143" customFormat="1" ht="12.75" hidden="1" customHeight="1">
      <c r="A290" s="126" t="s">
        <v>1967</v>
      </c>
      <c r="B290" s="72"/>
      <c r="C290" s="144" t="s">
        <v>1968</v>
      </c>
      <c r="D290" s="132"/>
      <c r="E290" s="264"/>
      <c r="F290" s="265"/>
      <c r="G290" s="266"/>
      <c r="H290" s="267"/>
      <c r="I290" s="268"/>
      <c r="J290" s="265"/>
      <c r="K290" s="265"/>
      <c r="L290" s="266"/>
      <c r="M290" s="288"/>
      <c r="N290" s="293"/>
      <c r="O290" s="138"/>
      <c r="P290" s="139" t="s">
        <v>1474</v>
      </c>
      <c r="Q290" s="138"/>
      <c r="R290" s="138" t="str">
        <f t="shared" si="26"/>
        <v/>
      </c>
      <c r="S290" s="140"/>
      <c r="T290" s="140"/>
      <c r="U290" s="140"/>
      <c r="V290" s="140"/>
      <c r="W290" s="141"/>
      <c r="X290" s="141"/>
      <c r="Y290" s="140"/>
      <c r="Z290" s="140"/>
      <c r="AA290" s="140"/>
      <c r="AC290" s="142"/>
      <c r="AD290" s="142"/>
      <c r="AE290" s="142"/>
      <c r="AF290" s="142"/>
      <c r="AG290" s="142"/>
      <c r="AH290" s="142"/>
      <c r="AI290" s="142"/>
      <c r="AJ290" s="142"/>
      <c r="AK290" s="142"/>
      <c r="AL290" s="142"/>
      <c r="AM290" s="142"/>
      <c r="AN290" s="142"/>
      <c r="AO290" s="142"/>
      <c r="AP290" s="142"/>
      <c r="AQ290" s="142"/>
    </row>
    <row r="291" spans="1:43" s="17" customFormat="1" ht="12.75" hidden="1" customHeight="1">
      <c r="A291" s="126" t="s">
        <v>1969</v>
      </c>
      <c r="B291" s="72"/>
      <c r="C291" s="144" t="s">
        <v>1970</v>
      </c>
      <c r="D291" s="132"/>
      <c r="E291" s="264"/>
      <c r="F291" s="265"/>
      <c r="G291" s="266"/>
      <c r="H291" s="267"/>
      <c r="I291" s="268"/>
      <c r="J291" s="265"/>
      <c r="K291" s="265"/>
      <c r="L291" s="266"/>
      <c r="M291" s="288">
        <f t="shared" si="30"/>
        <v>0</v>
      </c>
      <c r="N291" s="293">
        <f t="shared" si="30"/>
        <v>0</v>
      </c>
      <c r="O291" s="36"/>
      <c r="P291" s="51" t="s">
        <v>1474</v>
      </c>
      <c r="Q291" s="36"/>
      <c r="R291" s="36" t="str">
        <f t="shared" si="26"/>
        <v/>
      </c>
      <c r="S291" s="15"/>
      <c r="T291" s="15"/>
      <c r="U291" s="15"/>
      <c r="V291" s="15"/>
      <c r="W291" s="28"/>
      <c r="X291" s="28"/>
      <c r="Y291" s="15"/>
      <c r="Z291" s="15"/>
      <c r="AA291" s="15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</row>
    <row r="292" spans="1:43" s="143" customFormat="1" ht="12.75" hidden="1" customHeight="1" thickBot="1">
      <c r="A292" s="126" t="s">
        <v>1951</v>
      </c>
      <c r="B292" s="104"/>
      <c r="C292" s="159" t="s">
        <v>1531</v>
      </c>
      <c r="D292" s="130"/>
      <c r="E292" s="310"/>
      <c r="F292" s="311"/>
      <c r="G292" s="312"/>
      <c r="H292" s="313"/>
      <c r="I292" s="314"/>
      <c r="J292" s="311"/>
      <c r="K292" s="311"/>
      <c r="L292" s="312"/>
      <c r="M292" s="696">
        <f t="shared" si="30"/>
        <v>0</v>
      </c>
      <c r="N292" s="323">
        <f t="shared" si="30"/>
        <v>0</v>
      </c>
      <c r="O292" s="138"/>
      <c r="P292" s="139" t="s">
        <v>1473</v>
      </c>
      <c r="Q292" s="138"/>
      <c r="R292" s="138" t="str">
        <f t="shared" si="26"/>
        <v/>
      </c>
      <c r="S292" s="140"/>
      <c r="T292" s="140"/>
      <c r="U292" s="140"/>
      <c r="V292" s="140"/>
      <c r="W292" s="141"/>
      <c r="X292" s="141"/>
      <c r="Y292" s="140"/>
      <c r="Z292" s="140"/>
      <c r="AA292" s="140"/>
      <c r="AC292" s="142"/>
      <c r="AD292" s="142"/>
      <c r="AE292" s="142"/>
      <c r="AF292" s="142"/>
      <c r="AG292" s="142"/>
      <c r="AH292" s="142"/>
      <c r="AI292" s="142"/>
      <c r="AJ292" s="142"/>
      <c r="AK292" s="142"/>
      <c r="AL292" s="142"/>
      <c r="AM292" s="142"/>
      <c r="AN292" s="142"/>
      <c r="AO292" s="142"/>
      <c r="AP292" s="142"/>
      <c r="AQ292" s="142"/>
    </row>
    <row r="293" spans="1:43" s="143" customFormat="1" ht="12.75" hidden="1" customHeight="1" thickTop="1">
      <c r="A293" s="126" t="s">
        <v>1971</v>
      </c>
      <c r="B293" s="95"/>
      <c r="C293" s="152" t="s">
        <v>1972</v>
      </c>
      <c r="D293" s="132"/>
      <c r="E293" s="258"/>
      <c r="F293" s="259"/>
      <c r="G293" s="260"/>
      <c r="H293" s="261"/>
      <c r="I293" s="262"/>
      <c r="J293" s="259"/>
      <c r="K293" s="259">
        <v>0</v>
      </c>
      <c r="L293" s="260">
        <v>0</v>
      </c>
      <c r="M293" s="319">
        <f t="shared" si="30"/>
        <v>0</v>
      </c>
      <c r="N293" s="363">
        <f t="shared" si="30"/>
        <v>0</v>
      </c>
      <c r="O293" s="138"/>
      <c r="P293" s="139" t="s">
        <v>1474</v>
      </c>
      <c r="Q293" s="138"/>
      <c r="R293" s="138" t="str">
        <f t="shared" si="26"/>
        <v/>
      </c>
      <c r="S293" s="140"/>
      <c r="T293" s="140"/>
      <c r="U293" s="140"/>
      <c r="V293" s="140"/>
      <c r="W293" s="141"/>
      <c r="X293" s="141"/>
      <c r="Y293" s="140"/>
      <c r="Z293" s="140"/>
      <c r="AA293" s="140"/>
      <c r="AC293" s="142"/>
      <c r="AD293" s="142"/>
      <c r="AE293" s="142"/>
      <c r="AF293" s="142"/>
      <c r="AG293" s="142"/>
      <c r="AH293" s="142"/>
      <c r="AI293" s="142"/>
      <c r="AJ293" s="142"/>
      <c r="AK293" s="142"/>
      <c r="AL293" s="142"/>
      <c r="AM293" s="142"/>
      <c r="AN293" s="142"/>
      <c r="AO293" s="142"/>
      <c r="AP293" s="142"/>
      <c r="AQ293" s="142"/>
    </row>
    <row r="294" spans="1:43" s="17" customFormat="1" ht="12.75" hidden="1" customHeight="1">
      <c r="A294" s="126" t="s">
        <v>1952</v>
      </c>
      <c r="B294" s="72"/>
      <c r="C294" s="144" t="s">
        <v>1993</v>
      </c>
      <c r="D294" s="132"/>
      <c r="E294" s="264"/>
      <c r="F294" s="265"/>
      <c r="G294" s="266"/>
      <c r="H294" s="267"/>
      <c r="I294" s="268"/>
      <c r="J294" s="265"/>
      <c r="K294" s="265"/>
      <c r="L294" s="266"/>
      <c r="M294" s="288">
        <f t="shared" si="30"/>
        <v>0</v>
      </c>
      <c r="N294" s="293">
        <f t="shared" si="30"/>
        <v>0</v>
      </c>
      <c r="O294" s="36"/>
      <c r="P294" s="51" t="s">
        <v>1473</v>
      </c>
      <c r="Q294" s="36"/>
      <c r="R294" s="36" t="str">
        <f t="shared" si="26"/>
        <v/>
      </c>
      <c r="S294" s="15"/>
      <c r="T294" s="15"/>
      <c r="U294" s="15"/>
      <c r="V294" s="15"/>
      <c r="W294" s="28"/>
      <c r="X294" s="28"/>
      <c r="Y294" s="15"/>
      <c r="Z294" s="15"/>
      <c r="AA294" s="15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</row>
    <row r="295" spans="1:43" s="17" customFormat="1" ht="12.75" hidden="1" customHeight="1">
      <c r="A295" s="126" t="s">
        <v>1973</v>
      </c>
      <c r="B295" s="72"/>
      <c r="C295" s="144" t="s">
        <v>1974</v>
      </c>
      <c r="D295" s="132"/>
      <c r="E295" s="264"/>
      <c r="F295" s="265"/>
      <c r="G295" s="266"/>
      <c r="H295" s="267"/>
      <c r="I295" s="268"/>
      <c r="J295" s="265"/>
      <c r="K295" s="265"/>
      <c r="L295" s="266"/>
      <c r="M295" s="288">
        <f t="shared" si="30"/>
        <v>0</v>
      </c>
      <c r="N295" s="293">
        <f t="shared" si="30"/>
        <v>0</v>
      </c>
      <c r="O295" s="36"/>
      <c r="P295" s="51" t="s">
        <v>1474</v>
      </c>
      <c r="Q295" s="36"/>
      <c r="R295" s="36" t="str">
        <f t="shared" si="26"/>
        <v/>
      </c>
      <c r="S295" s="15"/>
      <c r="T295" s="15"/>
      <c r="U295" s="15"/>
      <c r="V295" s="15"/>
      <c r="W295" s="28"/>
      <c r="X295" s="28"/>
      <c r="Y295" s="15"/>
      <c r="Z295" s="15"/>
      <c r="AA295" s="15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</row>
    <row r="296" spans="1:43" s="17" customFormat="1" ht="12.75" hidden="1" customHeight="1">
      <c r="A296" s="126" t="s">
        <v>1975</v>
      </c>
      <c r="B296" s="72"/>
      <c r="C296" s="144" t="s">
        <v>1976</v>
      </c>
      <c r="D296" s="132"/>
      <c r="E296" s="264"/>
      <c r="F296" s="265"/>
      <c r="G296" s="266"/>
      <c r="H296" s="267"/>
      <c r="I296" s="268"/>
      <c r="J296" s="265"/>
      <c r="K296" s="265"/>
      <c r="L296" s="266"/>
      <c r="M296" s="288">
        <f t="shared" si="30"/>
        <v>0</v>
      </c>
      <c r="N296" s="293">
        <f t="shared" si="30"/>
        <v>0</v>
      </c>
      <c r="O296" s="36"/>
      <c r="P296" s="51" t="s">
        <v>1474</v>
      </c>
      <c r="Q296" s="36"/>
      <c r="R296" s="36" t="str">
        <f t="shared" si="26"/>
        <v/>
      </c>
      <c r="S296" s="15"/>
      <c r="T296" s="15"/>
      <c r="U296" s="15"/>
      <c r="V296" s="15"/>
      <c r="W296" s="28"/>
      <c r="X296" s="28"/>
      <c r="Y296" s="15"/>
      <c r="Z296" s="15"/>
      <c r="AA296" s="15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</row>
    <row r="297" spans="1:43" s="17" customFormat="1" ht="12.75" hidden="1" customHeight="1">
      <c r="A297" s="126" t="s">
        <v>1977</v>
      </c>
      <c r="B297" s="72"/>
      <c r="C297" s="144" t="s">
        <v>1978</v>
      </c>
      <c r="D297" s="132" t="s">
        <v>1461</v>
      </c>
      <c r="E297" s="264"/>
      <c r="F297" s="265"/>
      <c r="G297" s="266"/>
      <c r="H297" s="267"/>
      <c r="I297" s="268"/>
      <c r="J297" s="265"/>
      <c r="K297" s="265"/>
      <c r="L297" s="266"/>
      <c r="M297" s="288">
        <f t="shared" si="30"/>
        <v>0</v>
      </c>
      <c r="N297" s="293">
        <f t="shared" si="30"/>
        <v>0</v>
      </c>
      <c r="O297" s="36"/>
      <c r="P297" s="51" t="s">
        <v>1474</v>
      </c>
      <c r="Q297" s="36"/>
      <c r="R297" s="36" t="str">
        <f t="shared" si="26"/>
        <v/>
      </c>
      <c r="S297" s="15"/>
      <c r="T297" s="15"/>
      <c r="U297" s="15"/>
      <c r="V297" s="15"/>
      <c r="W297" s="28"/>
      <c r="X297" s="28"/>
      <c r="Y297" s="15"/>
      <c r="Z297" s="15"/>
      <c r="AA297" s="15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</row>
    <row r="298" spans="1:43" s="17" customFormat="1" ht="12.75" hidden="1" customHeight="1">
      <c r="A298" s="126" t="s">
        <v>1979</v>
      </c>
      <c r="B298" s="72"/>
      <c r="C298" s="144" t="s">
        <v>1980</v>
      </c>
      <c r="D298" s="132" t="s">
        <v>1459</v>
      </c>
      <c r="E298" s="264"/>
      <c r="F298" s="265"/>
      <c r="G298" s="266"/>
      <c r="H298" s="267"/>
      <c r="I298" s="268"/>
      <c r="J298" s="265"/>
      <c r="K298" s="265"/>
      <c r="L298" s="266"/>
      <c r="M298" s="288">
        <f t="shared" si="30"/>
        <v>0</v>
      </c>
      <c r="N298" s="293">
        <f t="shared" si="30"/>
        <v>0</v>
      </c>
      <c r="O298" s="36"/>
      <c r="P298" s="51" t="s">
        <v>1474</v>
      </c>
      <c r="Q298" s="36"/>
      <c r="R298" s="36" t="str">
        <f t="shared" si="26"/>
        <v/>
      </c>
      <c r="S298" s="15"/>
      <c r="T298" s="15"/>
      <c r="U298" s="15"/>
      <c r="V298" s="15"/>
      <c r="W298" s="28"/>
      <c r="X298" s="28"/>
      <c r="Y298" s="15"/>
      <c r="Z298" s="15"/>
      <c r="AA298" s="15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</row>
    <row r="299" spans="1:43" s="17" customFormat="1" ht="12.75" hidden="1" customHeight="1">
      <c r="A299" s="126" t="s">
        <v>1981</v>
      </c>
      <c r="B299" s="72"/>
      <c r="C299" s="144" t="s">
        <v>1982</v>
      </c>
      <c r="D299" s="132"/>
      <c r="E299" s="264"/>
      <c r="F299" s="265"/>
      <c r="G299" s="266"/>
      <c r="H299" s="267"/>
      <c r="I299" s="268"/>
      <c r="J299" s="265"/>
      <c r="K299" s="265"/>
      <c r="L299" s="266"/>
      <c r="M299" s="288">
        <f t="shared" si="30"/>
        <v>0</v>
      </c>
      <c r="N299" s="293">
        <f t="shared" si="30"/>
        <v>0</v>
      </c>
      <c r="O299" s="36"/>
      <c r="P299" s="51" t="s">
        <v>1474</v>
      </c>
      <c r="Q299" s="36"/>
      <c r="R299" s="36" t="str">
        <f t="shared" si="26"/>
        <v/>
      </c>
      <c r="S299" s="15"/>
      <c r="T299" s="15"/>
      <c r="U299" s="15"/>
      <c r="V299" s="15"/>
      <c r="W299" s="28"/>
      <c r="X299" s="28"/>
      <c r="Y299" s="15"/>
      <c r="Z299" s="15"/>
      <c r="AA299" s="15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</row>
    <row r="300" spans="1:43" s="17" customFormat="1" ht="12.75" hidden="1" customHeight="1">
      <c r="A300" s="126" t="s">
        <v>1983</v>
      </c>
      <c r="B300" s="72"/>
      <c r="C300" s="144" t="s">
        <v>1984</v>
      </c>
      <c r="D300" s="132"/>
      <c r="E300" s="264"/>
      <c r="F300" s="265"/>
      <c r="G300" s="266"/>
      <c r="H300" s="267"/>
      <c r="I300" s="268"/>
      <c r="J300" s="265"/>
      <c r="K300" s="265"/>
      <c r="L300" s="266"/>
      <c r="M300" s="288">
        <f t="shared" si="30"/>
        <v>0</v>
      </c>
      <c r="N300" s="293">
        <f t="shared" si="30"/>
        <v>0</v>
      </c>
      <c r="O300" s="36"/>
      <c r="P300" s="51" t="s">
        <v>1474</v>
      </c>
      <c r="Q300" s="36"/>
      <c r="R300" s="36" t="str">
        <f t="shared" si="26"/>
        <v/>
      </c>
      <c r="S300" s="15"/>
      <c r="T300" s="15"/>
      <c r="U300" s="15"/>
      <c r="V300" s="15"/>
      <c r="W300" s="28"/>
      <c r="X300" s="28"/>
      <c r="Y300" s="15"/>
      <c r="Z300" s="15"/>
      <c r="AA300" s="15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</row>
    <row r="301" spans="1:43" s="17" customFormat="1" ht="12.75" hidden="1" customHeight="1">
      <c r="A301" s="126" t="s">
        <v>1985</v>
      </c>
      <c r="B301" s="72"/>
      <c r="C301" s="144" t="s">
        <v>1517</v>
      </c>
      <c r="D301" s="132"/>
      <c r="E301" s="264"/>
      <c r="F301" s="265"/>
      <c r="G301" s="266"/>
      <c r="H301" s="267"/>
      <c r="I301" s="268"/>
      <c r="J301" s="265"/>
      <c r="K301" s="265"/>
      <c r="L301" s="266"/>
      <c r="M301" s="288">
        <f t="shared" si="30"/>
        <v>0</v>
      </c>
      <c r="N301" s="293">
        <f t="shared" si="30"/>
        <v>0</v>
      </c>
      <c r="O301" s="36"/>
      <c r="P301" s="51" t="s">
        <v>1474</v>
      </c>
      <c r="Q301" s="36"/>
      <c r="R301" s="36" t="str">
        <f t="shared" si="26"/>
        <v/>
      </c>
      <c r="S301" s="15"/>
      <c r="T301" s="15"/>
      <c r="U301" s="15"/>
      <c r="V301" s="15"/>
      <c r="W301" s="28"/>
      <c r="X301" s="28"/>
      <c r="Y301" s="15"/>
      <c r="Z301" s="15"/>
      <c r="AA301" s="15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</row>
    <row r="302" spans="1:43" s="17" customFormat="1" ht="12.75" hidden="1" customHeight="1">
      <c r="A302" s="126" t="s">
        <v>1953</v>
      </c>
      <c r="B302" s="72"/>
      <c r="C302" s="144" t="s">
        <v>1994</v>
      </c>
      <c r="D302" s="132"/>
      <c r="E302" s="264"/>
      <c r="F302" s="265"/>
      <c r="G302" s="266"/>
      <c r="H302" s="267"/>
      <c r="I302" s="268"/>
      <c r="J302" s="265"/>
      <c r="K302" s="265"/>
      <c r="L302" s="266"/>
      <c r="M302" s="288">
        <f t="shared" si="30"/>
        <v>0</v>
      </c>
      <c r="N302" s="293">
        <f t="shared" si="30"/>
        <v>0</v>
      </c>
      <c r="O302" s="36"/>
      <c r="P302" s="51" t="s">
        <v>1473</v>
      </c>
      <c r="Q302" s="36"/>
      <c r="R302" s="36" t="str">
        <f t="shared" si="26"/>
        <v/>
      </c>
      <c r="S302" s="15"/>
      <c r="T302" s="15"/>
      <c r="U302" s="15"/>
      <c r="V302" s="15"/>
      <c r="W302" s="28"/>
      <c r="X302" s="28"/>
      <c r="Y302" s="15"/>
      <c r="Z302" s="15"/>
      <c r="AA302" s="15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</row>
    <row r="303" spans="1:43" s="143" customFormat="1" ht="12.75" hidden="1" customHeight="1">
      <c r="A303" s="126" t="s">
        <v>1986</v>
      </c>
      <c r="B303" s="72"/>
      <c r="C303" s="144" t="s">
        <v>1987</v>
      </c>
      <c r="D303" s="132"/>
      <c r="E303" s="264"/>
      <c r="F303" s="265"/>
      <c r="G303" s="266"/>
      <c r="H303" s="267"/>
      <c r="I303" s="268"/>
      <c r="J303" s="265"/>
      <c r="K303" s="265"/>
      <c r="L303" s="266"/>
      <c r="M303" s="288">
        <f t="shared" si="30"/>
        <v>0</v>
      </c>
      <c r="N303" s="293">
        <f t="shared" si="30"/>
        <v>0</v>
      </c>
      <c r="O303" s="138"/>
      <c r="P303" s="139" t="s">
        <v>1474</v>
      </c>
      <c r="Q303" s="138"/>
      <c r="R303" s="138" t="str">
        <f t="shared" si="26"/>
        <v/>
      </c>
      <c r="S303" s="140"/>
      <c r="T303" s="140"/>
      <c r="U303" s="140"/>
      <c r="V303" s="140"/>
      <c r="W303" s="141"/>
      <c r="X303" s="141"/>
      <c r="Y303" s="140"/>
      <c r="Z303" s="140"/>
      <c r="AA303" s="140"/>
      <c r="AC303" s="142"/>
      <c r="AD303" s="142"/>
      <c r="AE303" s="142"/>
      <c r="AF303" s="142"/>
      <c r="AG303" s="142"/>
      <c r="AH303" s="142"/>
      <c r="AI303" s="142"/>
      <c r="AJ303" s="142"/>
      <c r="AK303" s="142"/>
      <c r="AL303" s="142"/>
      <c r="AM303" s="142"/>
      <c r="AN303" s="142"/>
      <c r="AO303" s="142"/>
      <c r="AP303" s="142"/>
      <c r="AQ303" s="142"/>
    </row>
    <row r="304" spans="1:43" s="17" customFormat="1" ht="12.75" hidden="1" customHeight="1">
      <c r="A304" s="126" t="s">
        <v>1988</v>
      </c>
      <c r="B304" s="72"/>
      <c r="C304" s="144" t="s">
        <v>1989</v>
      </c>
      <c r="D304" s="46"/>
      <c r="E304" s="264"/>
      <c r="F304" s="265"/>
      <c r="G304" s="266"/>
      <c r="H304" s="267"/>
      <c r="I304" s="268"/>
      <c r="J304" s="265"/>
      <c r="K304" s="265"/>
      <c r="L304" s="266"/>
      <c r="M304" s="288">
        <f t="shared" si="30"/>
        <v>0</v>
      </c>
      <c r="N304" s="293">
        <f t="shared" si="30"/>
        <v>0</v>
      </c>
      <c r="O304" s="36"/>
      <c r="P304" s="51" t="s">
        <v>1474</v>
      </c>
      <c r="Q304" s="36"/>
      <c r="R304" s="36" t="str">
        <f t="shared" si="26"/>
        <v/>
      </c>
      <c r="S304" s="15"/>
      <c r="T304" s="15"/>
      <c r="U304" s="15"/>
      <c r="V304" s="15"/>
      <c r="W304" s="28"/>
      <c r="X304" s="28"/>
      <c r="Y304" s="15"/>
      <c r="Z304" s="15"/>
      <c r="AA304" s="15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</row>
    <row r="305" spans="1:43" s="17" customFormat="1" ht="12.75" hidden="1" customHeight="1" thickBot="1">
      <c r="A305" s="126" t="s">
        <v>1990</v>
      </c>
      <c r="B305" s="74"/>
      <c r="C305" s="167" t="s">
        <v>1537</v>
      </c>
      <c r="D305" s="46" t="s">
        <v>1460</v>
      </c>
      <c r="E305" s="264"/>
      <c r="F305" s="265"/>
      <c r="G305" s="266"/>
      <c r="H305" s="267"/>
      <c r="I305" s="268"/>
      <c r="J305" s="265"/>
      <c r="K305" s="265"/>
      <c r="L305" s="266"/>
      <c r="M305" s="288">
        <f t="shared" si="30"/>
        <v>0</v>
      </c>
      <c r="N305" s="293">
        <f t="shared" si="30"/>
        <v>0</v>
      </c>
      <c r="O305" s="36"/>
      <c r="P305" s="51" t="s">
        <v>1474</v>
      </c>
      <c r="Q305" s="36"/>
      <c r="R305" s="36" t="str">
        <f t="shared" si="26"/>
        <v/>
      </c>
      <c r="S305" s="15"/>
      <c r="T305" s="15"/>
      <c r="U305" s="15"/>
      <c r="V305" s="15"/>
      <c r="W305" s="28"/>
      <c r="X305" s="28"/>
      <c r="Y305" s="15"/>
      <c r="Z305" s="15"/>
      <c r="AA305" s="15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</row>
    <row r="306" spans="1:43" s="226" customFormat="1" ht="15.75" hidden="1" customHeight="1">
      <c r="A306" s="126" t="s">
        <v>2057</v>
      </c>
      <c r="B306" s="885" t="s">
        <v>2058</v>
      </c>
      <c r="C306" s="886"/>
      <c r="D306" s="26"/>
      <c r="E306" s="331">
        <f t="shared" ref="E306:N306" si="31">SUM(E307:E338)</f>
        <v>0</v>
      </c>
      <c r="F306" s="332">
        <f t="shared" si="31"/>
        <v>0</v>
      </c>
      <c r="G306" s="333">
        <f t="shared" si="31"/>
        <v>0</v>
      </c>
      <c r="H306" s="334">
        <f t="shared" si="31"/>
        <v>0</v>
      </c>
      <c r="I306" s="364">
        <f t="shared" si="31"/>
        <v>0</v>
      </c>
      <c r="J306" s="332">
        <f t="shared" si="31"/>
        <v>0</v>
      </c>
      <c r="K306" s="91">
        <f t="shared" si="31"/>
        <v>0</v>
      </c>
      <c r="L306" s="92">
        <f t="shared" si="31"/>
        <v>0</v>
      </c>
      <c r="M306" s="90">
        <f t="shared" si="31"/>
        <v>0</v>
      </c>
      <c r="N306" s="93">
        <f t="shared" si="31"/>
        <v>0</v>
      </c>
      <c r="O306" s="138"/>
      <c r="P306" s="139" t="s">
        <v>1500</v>
      </c>
      <c r="Q306" s="138"/>
      <c r="R306" s="138" t="str">
        <f t="shared" si="26"/>
        <v/>
      </c>
      <c r="S306" s="140"/>
      <c r="T306" s="140"/>
      <c r="U306" s="140"/>
      <c r="V306" s="140"/>
      <c r="W306" s="141">
        <f>SUM(M306)</f>
        <v>0</v>
      </c>
      <c r="X306" s="141">
        <f>SUM(N306)</f>
        <v>0</v>
      </c>
      <c r="Y306" s="140"/>
      <c r="Z306" s="140"/>
      <c r="AA306" s="140"/>
      <c r="AC306" s="140"/>
      <c r="AD306" s="140"/>
      <c r="AE306" s="140"/>
      <c r="AF306" s="140"/>
      <c r="AG306" s="140"/>
      <c r="AH306" s="140"/>
      <c r="AI306" s="140"/>
      <c r="AJ306" s="140"/>
      <c r="AK306" s="140"/>
      <c r="AL306" s="140"/>
      <c r="AM306" s="140"/>
      <c r="AN306" s="140"/>
      <c r="AO306" s="140"/>
      <c r="AP306" s="140"/>
      <c r="AQ306" s="140"/>
    </row>
    <row r="307" spans="1:43" s="143" customFormat="1" ht="12.75" hidden="1" customHeight="1">
      <c r="A307" s="126" t="s">
        <v>2007</v>
      </c>
      <c r="B307" s="72"/>
      <c r="C307" s="73" t="s">
        <v>2008</v>
      </c>
      <c r="D307" s="46"/>
      <c r="E307" s="288"/>
      <c r="F307" s="289"/>
      <c r="G307" s="290"/>
      <c r="H307" s="291"/>
      <c r="I307" s="292"/>
      <c r="J307" s="289"/>
      <c r="K307" s="289"/>
      <c r="L307" s="290"/>
      <c r="M307" s="288"/>
      <c r="N307" s="293"/>
      <c r="O307" s="138"/>
      <c r="P307" s="139" t="s">
        <v>1474</v>
      </c>
      <c r="Q307" s="138"/>
      <c r="R307" s="138" t="str">
        <f t="shared" si="26"/>
        <v/>
      </c>
      <c r="S307" s="140"/>
      <c r="T307" s="140"/>
      <c r="U307" s="140"/>
      <c r="V307" s="140"/>
      <c r="W307" s="141"/>
      <c r="X307" s="141"/>
      <c r="Y307" s="140"/>
      <c r="Z307" s="140"/>
      <c r="AA307" s="140"/>
      <c r="AC307" s="142"/>
      <c r="AD307" s="142"/>
      <c r="AE307" s="142"/>
      <c r="AF307" s="142"/>
      <c r="AG307" s="142"/>
      <c r="AH307" s="142"/>
      <c r="AI307" s="142"/>
      <c r="AJ307" s="142"/>
      <c r="AK307" s="142"/>
      <c r="AL307" s="142"/>
      <c r="AM307" s="142"/>
      <c r="AN307" s="142"/>
      <c r="AO307" s="142"/>
      <c r="AP307" s="142"/>
      <c r="AQ307" s="142"/>
    </row>
    <row r="308" spans="1:43" s="143" customFormat="1" ht="12.75" hidden="1" customHeight="1">
      <c r="A308" s="126" t="s">
        <v>2009</v>
      </c>
      <c r="B308" s="72"/>
      <c r="C308" s="144" t="s">
        <v>2010</v>
      </c>
      <c r="D308" s="132"/>
      <c r="E308" s="264"/>
      <c r="F308" s="265"/>
      <c r="G308" s="266"/>
      <c r="H308" s="267"/>
      <c r="I308" s="268"/>
      <c r="J308" s="265"/>
      <c r="K308" s="265"/>
      <c r="L308" s="266"/>
      <c r="M308" s="288">
        <f>SUM(I308+K308)</f>
        <v>0</v>
      </c>
      <c r="N308" s="288">
        <f>SUM(J308+L308)</f>
        <v>0</v>
      </c>
      <c r="O308" s="138"/>
      <c r="P308" s="139" t="s">
        <v>1474</v>
      </c>
      <c r="Q308" s="138"/>
      <c r="R308" s="138" t="str">
        <f t="shared" si="26"/>
        <v/>
      </c>
      <c r="S308" s="140"/>
      <c r="T308" s="140"/>
      <c r="U308" s="140"/>
      <c r="V308" s="140"/>
      <c r="W308" s="141"/>
      <c r="X308" s="141"/>
      <c r="Y308" s="140"/>
      <c r="Z308" s="140"/>
      <c r="AA308" s="140"/>
      <c r="AC308" s="142"/>
      <c r="AD308" s="142"/>
      <c r="AE308" s="142"/>
      <c r="AF308" s="142"/>
      <c r="AG308" s="142"/>
      <c r="AH308" s="142"/>
      <c r="AI308" s="142"/>
      <c r="AJ308" s="142"/>
      <c r="AK308" s="142"/>
      <c r="AL308" s="142"/>
      <c r="AM308" s="142"/>
      <c r="AN308" s="142"/>
      <c r="AO308" s="142"/>
      <c r="AP308" s="142"/>
      <c r="AQ308" s="142"/>
    </row>
    <row r="309" spans="1:43" s="143" customFormat="1" ht="12.75" hidden="1" customHeight="1">
      <c r="A309" s="126" t="s">
        <v>1997</v>
      </c>
      <c r="B309" s="72"/>
      <c r="C309" s="144" t="s">
        <v>1998</v>
      </c>
      <c r="D309" s="132"/>
      <c r="E309" s="264"/>
      <c r="F309" s="265"/>
      <c r="G309" s="266"/>
      <c r="H309" s="267"/>
      <c r="I309" s="345"/>
      <c r="J309" s="344"/>
      <c r="K309" s="344"/>
      <c r="L309" s="365"/>
      <c r="M309" s="288">
        <f t="shared" ref="M309:N334" si="32">SUM(I309+K309)</f>
        <v>0</v>
      </c>
      <c r="N309" s="288">
        <f t="shared" si="32"/>
        <v>0</v>
      </c>
      <c r="O309" s="138"/>
      <c r="P309" s="139" t="s">
        <v>1473</v>
      </c>
      <c r="Q309" s="138"/>
      <c r="R309" s="138" t="str">
        <f t="shared" si="26"/>
        <v/>
      </c>
      <c r="S309" s="140"/>
      <c r="T309" s="140"/>
      <c r="U309" s="140"/>
      <c r="V309" s="140"/>
      <c r="W309" s="141"/>
      <c r="X309" s="141"/>
      <c r="Y309" s="140"/>
      <c r="Z309" s="140"/>
      <c r="AA309" s="140"/>
      <c r="AC309" s="142"/>
      <c r="AD309" s="142"/>
      <c r="AE309" s="142"/>
      <c r="AF309" s="142"/>
      <c r="AG309" s="142"/>
      <c r="AH309" s="142"/>
      <c r="AI309" s="142"/>
      <c r="AJ309" s="142"/>
      <c r="AK309" s="142"/>
      <c r="AL309" s="142"/>
      <c r="AM309" s="142"/>
      <c r="AN309" s="142"/>
      <c r="AO309" s="142"/>
      <c r="AP309" s="142"/>
      <c r="AQ309" s="142"/>
    </row>
    <row r="310" spans="1:43" s="17" customFormat="1" ht="12.75" hidden="1" customHeight="1">
      <c r="A310" s="126" t="s">
        <v>2011</v>
      </c>
      <c r="B310" s="72"/>
      <c r="C310" s="144" t="s">
        <v>2012</v>
      </c>
      <c r="D310" s="132"/>
      <c r="E310" s="264"/>
      <c r="F310" s="265"/>
      <c r="G310" s="266"/>
      <c r="H310" s="267"/>
      <c r="I310" s="268"/>
      <c r="J310" s="265"/>
      <c r="K310" s="265"/>
      <c r="L310" s="266"/>
      <c r="M310" s="288">
        <f t="shared" si="32"/>
        <v>0</v>
      </c>
      <c r="N310" s="288">
        <f t="shared" si="32"/>
        <v>0</v>
      </c>
      <c r="O310" s="36"/>
      <c r="P310" s="51" t="s">
        <v>1474</v>
      </c>
      <c r="Q310" s="36"/>
      <c r="R310" s="36" t="str">
        <f t="shared" si="26"/>
        <v/>
      </c>
      <c r="S310" s="15"/>
      <c r="T310" s="15"/>
      <c r="U310" s="15"/>
      <c r="V310" s="15"/>
      <c r="W310" s="28"/>
      <c r="X310" s="28"/>
      <c r="Y310" s="15"/>
      <c r="Z310" s="15"/>
      <c r="AA310" s="15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</row>
    <row r="311" spans="1:43" s="143" customFormat="1" ht="12.75" hidden="1" customHeight="1">
      <c r="A311" s="126" t="s">
        <v>2013</v>
      </c>
      <c r="B311" s="72"/>
      <c r="C311" s="144" t="s">
        <v>2014</v>
      </c>
      <c r="D311" s="132"/>
      <c r="E311" s="288"/>
      <c r="F311" s="265"/>
      <c r="G311" s="266"/>
      <c r="H311" s="267"/>
      <c r="I311" s="268"/>
      <c r="J311" s="265"/>
      <c r="K311" s="146"/>
      <c r="L311" s="147"/>
      <c r="M311" s="619">
        <f t="shared" si="32"/>
        <v>0</v>
      </c>
      <c r="N311" s="619">
        <f t="shared" si="32"/>
        <v>0</v>
      </c>
      <c r="O311" s="138"/>
      <c r="P311" s="139" t="s">
        <v>1474</v>
      </c>
      <c r="Q311" s="138"/>
      <c r="R311" s="138" t="str">
        <f t="shared" si="26"/>
        <v/>
      </c>
      <c r="S311" s="140"/>
      <c r="T311" s="140"/>
      <c r="U311" s="140"/>
      <c r="V311" s="140"/>
      <c r="W311" s="141"/>
      <c r="X311" s="141"/>
      <c r="Y311" s="140"/>
      <c r="Z311" s="140"/>
      <c r="AA311" s="140"/>
      <c r="AC311" s="142"/>
      <c r="AD311" s="142"/>
      <c r="AE311" s="142"/>
      <c r="AF311" s="142"/>
      <c r="AG311" s="142"/>
      <c r="AH311" s="142"/>
      <c r="AI311" s="142"/>
      <c r="AJ311" s="142"/>
      <c r="AK311" s="142"/>
      <c r="AL311" s="142"/>
      <c r="AM311" s="142"/>
      <c r="AN311" s="142"/>
      <c r="AO311" s="142"/>
      <c r="AP311" s="142"/>
      <c r="AQ311" s="142"/>
    </row>
    <row r="312" spans="1:43" s="17" customFormat="1" ht="12.75" hidden="1" customHeight="1">
      <c r="A312" s="126" t="s">
        <v>2015</v>
      </c>
      <c r="B312" s="72"/>
      <c r="C312" s="144" t="s">
        <v>2016</v>
      </c>
      <c r="D312" s="132"/>
      <c r="E312" s="264"/>
      <c r="F312" s="265"/>
      <c r="G312" s="266"/>
      <c r="H312" s="267"/>
      <c r="I312" s="268"/>
      <c r="J312" s="265"/>
      <c r="K312" s="265"/>
      <c r="L312" s="266"/>
      <c r="M312" s="288">
        <f t="shared" si="32"/>
        <v>0</v>
      </c>
      <c r="N312" s="288">
        <f t="shared" si="32"/>
        <v>0</v>
      </c>
      <c r="O312" s="36"/>
      <c r="P312" s="51" t="s">
        <v>1474</v>
      </c>
      <c r="Q312" s="36"/>
      <c r="R312" s="36" t="str">
        <f t="shared" si="26"/>
        <v/>
      </c>
      <c r="S312" s="15"/>
      <c r="T312" s="15"/>
      <c r="U312" s="15"/>
      <c r="V312" s="15"/>
      <c r="W312" s="28"/>
      <c r="X312" s="28"/>
      <c r="Y312" s="15"/>
      <c r="Z312" s="15"/>
      <c r="AA312" s="15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</row>
    <row r="313" spans="1:43" s="17" customFormat="1" ht="12.75" hidden="1" customHeight="1">
      <c r="A313" s="126" t="s">
        <v>2017</v>
      </c>
      <c r="B313" s="72"/>
      <c r="C313" s="144" t="s">
        <v>2018</v>
      </c>
      <c r="D313" s="132"/>
      <c r="E313" s="264"/>
      <c r="F313" s="265"/>
      <c r="G313" s="266"/>
      <c r="H313" s="267"/>
      <c r="I313" s="268"/>
      <c r="J313" s="265"/>
      <c r="K313" s="265"/>
      <c r="L313" s="266"/>
      <c r="M313" s="288">
        <f t="shared" si="32"/>
        <v>0</v>
      </c>
      <c r="N313" s="288">
        <f t="shared" si="32"/>
        <v>0</v>
      </c>
      <c r="O313" s="36"/>
      <c r="P313" s="51" t="s">
        <v>1474</v>
      </c>
      <c r="Q313" s="36"/>
      <c r="R313" s="36" t="str">
        <f t="shared" si="26"/>
        <v/>
      </c>
      <c r="S313" s="15"/>
      <c r="T313" s="15"/>
      <c r="U313" s="15"/>
      <c r="V313" s="15"/>
      <c r="W313" s="28"/>
      <c r="X313" s="28"/>
      <c r="Y313" s="15"/>
      <c r="Z313" s="15"/>
      <c r="AA313" s="15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</row>
    <row r="314" spans="1:43" s="17" customFormat="1" ht="12.75" hidden="1" customHeight="1">
      <c r="A314" s="126" t="s">
        <v>1999</v>
      </c>
      <c r="B314" s="72"/>
      <c r="C314" s="144" t="s">
        <v>2000</v>
      </c>
      <c r="D314" s="132"/>
      <c r="E314" s="264"/>
      <c r="F314" s="265"/>
      <c r="G314" s="266"/>
      <c r="H314" s="267"/>
      <c r="I314" s="268"/>
      <c r="J314" s="265"/>
      <c r="K314" s="265"/>
      <c r="L314" s="266"/>
      <c r="M314" s="288">
        <f t="shared" si="32"/>
        <v>0</v>
      </c>
      <c r="N314" s="288">
        <f t="shared" si="32"/>
        <v>0</v>
      </c>
      <c r="O314" s="36"/>
      <c r="P314" s="51" t="s">
        <v>1473</v>
      </c>
      <c r="Q314" s="36"/>
      <c r="R314" s="36" t="str">
        <f t="shared" si="26"/>
        <v/>
      </c>
      <c r="S314" s="15"/>
      <c r="T314" s="15"/>
      <c r="U314" s="15"/>
      <c r="V314" s="15"/>
      <c r="W314" s="28"/>
      <c r="X314" s="28"/>
      <c r="Y314" s="15"/>
      <c r="Z314" s="15"/>
      <c r="AA314" s="15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</row>
    <row r="315" spans="1:43" s="17" customFormat="1" ht="12.75" hidden="1" customHeight="1">
      <c r="A315" s="126" t="s">
        <v>2019</v>
      </c>
      <c r="B315" s="72"/>
      <c r="C315" s="144" t="s">
        <v>2020</v>
      </c>
      <c r="D315" s="132"/>
      <c r="E315" s="264"/>
      <c r="F315" s="265"/>
      <c r="G315" s="266"/>
      <c r="H315" s="267"/>
      <c r="I315" s="268"/>
      <c r="J315" s="265"/>
      <c r="K315" s="265"/>
      <c r="L315" s="266"/>
      <c r="M315" s="288">
        <f t="shared" si="32"/>
        <v>0</v>
      </c>
      <c r="N315" s="288">
        <f t="shared" si="32"/>
        <v>0</v>
      </c>
      <c r="O315" s="36"/>
      <c r="P315" s="51" t="s">
        <v>1474</v>
      </c>
      <c r="Q315" s="36"/>
      <c r="R315" s="36" t="str">
        <f t="shared" si="26"/>
        <v/>
      </c>
      <c r="S315" s="15"/>
      <c r="T315" s="15"/>
      <c r="U315" s="15"/>
      <c r="V315" s="15"/>
      <c r="W315" s="28"/>
      <c r="X315" s="28"/>
      <c r="Y315" s="15"/>
      <c r="Z315" s="15"/>
      <c r="AA315" s="15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</row>
    <row r="316" spans="1:43" s="17" customFormat="1" ht="12.75" hidden="1" customHeight="1">
      <c r="A316" s="126" t="s">
        <v>2021</v>
      </c>
      <c r="B316" s="72"/>
      <c r="C316" s="144" t="s">
        <v>2022</v>
      </c>
      <c r="D316" s="132"/>
      <c r="E316" s="264"/>
      <c r="F316" s="265"/>
      <c r="G316" s="266"/>
      <c r="H316" s="267"/>
      <c r="I316" s="268"/>
      <c r="J316" s="265"/>
      <c r="K316" s="265"/>
      <c r="L316" s="266"/>
      <c r="M316" s="288">
        <f t="shared" si="32"/>
        <v>0</v>
      </c>
      <c r="N316" s="288">
        <f t="shared" si="32"/>
        <v>0</v>
      </c>
      <c r="O316" s="36"/>
      <c r="P316" s="51" t="s">
        <v>1474</v>
      </c>
      <c r="Q316" s="36"/>
      <c r="R316" s="36" t="str">
        <f t="shared" si="26"/>
        <v/>
      </c>
      <c r="S316" s="15"/>
      <c r="T316" s="15"/>
      <c r="U316" s="15"/>
      <c r="V316" s="15"/>
      <c r="W316" s="28"/>
      <c r="X316" s="28"/>
      <c r="Y316" s="15"/>
      <c r="Z316" s="15"/>
      <c r="AA316" s="15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</row>
    <row r="317" spans="1:43" s="17" customFormat="1" ht="12.75" hidden="1" customHeight="1">
      <c r="A317" s="126" t="s">
        <v>2023</v>
      </c>
      <c r="B317" s="72"/>
      <c r="C317" s="144" t="s">
        <v>2024</v>
      </c>
      <c r="D317" s="132"/>
      <c r="E317" s="264"/>
      <c r="F317" s="265"/>
      <c r="G317" s="266"/>
      <c r="H317" s="267"/>
      <c r="I317" s="268"/>
      <c r="J317" s="265"/>
      <c r="K317" s="265"/>
      <c r="L317" s="266"/>
      <c r="M317" s="288">
        <f t="shared" si="32"/>
        <v>0</v>
      </c>
      <c r="N317" s="288">
        <f t="shared" si="32"/>
        <v>0</v>
      </c>
      <c r="O317" s="36"/>
      <c r="P317" s="51" t="s">
        <v>1474</v>
      </c>
      <c r="Q317" s="36"/>
      <c r="R317" s="36" t="str">
        <f t="shared" si="26"/>
        <v/>
      </c>
      <c r="S317" s="15"/>
      <c r="T317" s="15"/>
      <c r="U317" s="15"/>
      <c r="V317" s="15"/>
      <c r="W317" s="28"/>
      <c r="X317" s="28"/>
      <c r="Y317" s="15"/>
      <c r="Z317" s="15"/>
      <c r="AA317" s="15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</row>
    <row r="318" spans="1:43" s="143" customFormat="1" ht="12.75" hidden="1" customHeight="1">
      <c r="A318" s="126" t="s">
        <v>2025</v>
      </c>
      <c r="B318" s="72"/>
      <c r="C318" s="144" t="s">
        <v>2026</v>
      </c>
      <c r="D318" s="132"/>
      <c r="E318" s="264"/>
      <c r="F318" s="265"/>
      <c r="G318" s="266"/>
      <c r="H318" s="267"/>
      <c r="I318" s="268"/>
      <c r="J318" s="265"/>
      <c r="K318" s="265"/>
      <c r="L318" s="266"/>
      <c r="M318" s="288">
        <f t="shared" si="32"/>
        <v>0</v>
      </c>
      <c r="N318" s="288">
        <f t="shared" si="32"/>
        <v>0</v>
      </c>
      <c r="O318" s="138"/>
      <c r="P318" s="139" t="s">
        <v>1474</v>
      </c>
      <c r="Q318" s="138"/>
      <c r="R318" s="138" t="str">
        <f t="shared" si="26"/>
        <v/>
      </c>
      <c r="S318" s="140"/>
      <c r="T318" s="140"/>
      <c r="U318" s="140"/>
      <c r="V318" s="140"/>
      <c r="W318" s="141"/>
      <c r="X318" s="141"/>
      <c r="Y318" s="140"/>
      <c r="Z318" s="140"/>
      <c r="AA318" s="140"/>
      <c r="AC318" s="142"/>
      <c r="AD318" s="142"/>
      <c r="AE318" s="142"/>
      <c r="AF318" s="142"/>
      <c r="AG318" s="142"/>
      <c r="AH318" s="142"/>
      <c r="AI318" s="142"/>
      <c r="AJ318" s="142"/>
      <c r="AK318" s="142"/>
      <c r="AL318" s="142"/>
      <c r="AM318" s="142"/>
      <c r="AN318" s="142"/>
      <c r="AO318" s="142"/>
      <c r="AP318" s="142"/>
      <c r="AQ318" s="142"/>
    </row>
    <row r="319" spans="1:43" s="17" customFormat="1" ht="12.75" hidden="1" customHeight="1">
      <c r="A319" s="126" t="s">
        <v>2027</v>
      </c>
      <c r="B319" s="72"/>
      <c r="C319" s="144" t="s">
        <v>2028</v>
      </c>
      <c r="D319" s="132"/>
      <c r="E319" s="264"/>
      <c r="F319" s="265"/>
      <c r="G319" s="266"/>
      <c r="H319" s="267"/>
      <c r="I319" s="268"/>
      <c r="J319" s="265"/>
      <c r="K319" s="265"/>
      <c r="L319" s="266"/>
      <c r="M319" s="288">
        <f t="shared" si="32"/>
        <v>0</v>
      </c>
      <c r="N319" s="288">
        <f t="shared" si="32"/>
        <v>0</v>
      </c>
      <c r="O319" s="36"/>
      <c r="P319" s="51" t="s">
        <v>1474</v>
      </c>
      <c r="Q319" s="36"/>
      <c r="R319" s="36" t="str">
        <f t="shared" si="26"/>
        <v/>
      </c>
      <c r="S319" s="15"/>
      <c r="T319" s="15"/>
      <c r="U319" s="15"/>
      <c r="V319" s="15"/>
      <c r="W319" s="28"/>
      <c r="X319" s="28"/>
      <c r="Y319" s="15"/>
      <c r="Z319" s="15"/>
      <c r="AA319" s="15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</row>
    <row r="320" spans="1:43" s="17" customFormat="1" ht="12.75" hidden="1" customHeight="1">
      <c r="A320" s="126" t="s">
        <v>2029</v>
      </c>
      <c r="B320" s="72"/>
      <c r="C320" s="144" t="s">
        <v>2030</v>
      </c>
      <c r="D320" s="132"/>
      <c r="E320" s="264"/>
      <c r="F320" s="265"/>
      <c r="G320" s="266"/>
      <c r="H320" s="267"/>
      <c r="I320" s="268"/>
      <c r="J320" s="265"/>
      <c r="K320" s="265"/>
      <c r="L320" s="266"/>
      <c r="M320" s="288">
        <f t="shared" si="32"/>
        <v>0</v>
      </c>
      <c r="N320" s="288">
        <f t="shared" si="32"/>
        <v>0</v>
      </c>
      <c r="O320" s="36"/>
      <c r="P320" s="51" t="s">
        <v>1474</v>
      </c>
      <c r="Q320" s="36"/>
      <c r="R320" s="36" t="str">
        <f t="shared" si="26"/>
        <v/>
      </c>
      <c r="S320" s="15"/>
      <c r="T320" s="15"/>
      <c r="U320" s="15"/>
      <c r="V320" s="15"/>
      <c r="W320" s="28"/>
      <c r="X320" s="28"/>
      <c r="Y320" s="15"/>
      <c r="Z320" s="15"/>
      <c r="AA320" s="15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</row>
    <row r="321" spans="1:43" s="17" customFormat="1" ht="12.75" hidden="1" customHeight="1">
      <c r="A321" s="126" t="s">
        <v>2031</v>
      </c>
      <c r="B321" s="72"/>
      <c r="C321" s="144" t="s">
        <v>2032</v>
      </c>
      <c r="D321" s="132"/>
      <c r="E321" s="264"/>
      <c r="F321" s="265"/>
      <c r="G321" s="266"/>
      <c r="H321" s="267"/>
      <c r="I321" s="268"/>
      <c r="J321" s="265"/>
      <c r="K321" s="265"/>
      <c r="L321" s="266"/>
      <c r="M321" s="288">
        <f t="shared" si="32"/>
        <v>0</v>
      </c>
      <c r="N321" s="288">
        <f t="shared" si="32"/>
        <v>0</v>
      </c>
      <c r="O321" s="36"/>
      <c r="P321" s="51" t="s">
        <v>1474</v>
      </c>
      <c r="Q321" s="36"/>
      <c r="R321" s="36" t="str">
        <f t="shared" si="26"/>
        <v/>
      </c>
      <c r="S321" s="15"/>
      <c r="T321" s="15"/>
      <c r="U321" s="15"/>
      <c r="V321" s="15"/>
      <c r="W321" s="28"/>
      <c r="X321" s="28"/>
      <c r="Y321" s="15"/>
      <c r="Z321" s="15"/>
      <c r="AA321" s="15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</row>
    <row r="322" spans="1:43" s="17" customFormat="1" ht="12.75" hidden="1" customHeight="1">
      <c r="A322" s="126" t="s">
        <v>2033</v>
      </c>
      <c r="B322" s="72"/>
      <c r="C322" s="144" t="s">
        <v>2034</v>
      </c>
      <c r="D322" s="132"/>
      <c r="E322" s="264"/>
      <c r="F322" s="265"/>
      <c r="G322" s="266"/>
      <c r="H322" s="267"/>
      <c r="I322" s="268"/>
      <c r="J322" s="265"/>
      <c r="K322" s="265"/>
      <c r="L322" s="266"/>
      <c r="M322" s="288">
        <f t="shared" si="32"/>
        <v>0</v>
      </c>
      <c r="N322" s="288">
        <f t="shared" si="32"/>
        <v>0</v>
      </c>
      <c r="O322" s="36"/>
      <c r="P322" s="51" t="s">
        <v>1474</v>
      </c>
      <c r="Q322" s="36"/>
      <c r="R322" s="36" t="str">
        <f t="shared" si="26"/>
        <v/>
      </c>
      <c r="S322" s="15"/>
      <c r="T322" s="15"/>
      <c r="U322" s="15"/>
      <c r="V322" s="15"/>
      <c r="W322" s="28"/>
      <c r="X322" s="28"/>
      <c r="Y322" s="15"/>
      <c r="Z322" s="15"/>
      <c r="AA322" s="15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</row>
    <row r="323" spans="1:43" s="17" customFormat="1" ht="12.75" hidden="1" customHeight="1">
      <c r="A323" s="126" t="s">
        <v>2035</v>
      </c>
      <c r="B323" s="72"/>
      <c r="C323" s="144" t="s">
        <v>2036</v>
      </c>
      <c r="D323" s="132"/>
      <c r="E323" s="264"/>
      <c r="F323" s="265"/>
      <c r="G323" s="266"/>
      <c r="H323" s="267"/>
      <c r="I323" s="268"/>
      <c r="J323" s="265"/>
      <c r="K323" s="265"/>
      <c r="L323" s="266"/>
      <c r="M323" s="288">
        <f t="shared" si="32"/>
        <v>0</v>
      </c>
      <c r="N323" s="288">
        <f t="shared" si="32"/>
        <v>0</v>
      </c>
      <c r="O323" s="36"/>
      <c r="P323" s="51" t="s">
        <v>1474</v>
      </c>
      <c r="Q323" s="36"/>
      <c r="R323" s="36" t="str">
        <f t="shared" si="26"/>
        <v/>
      </c>
      <c r="S323" s="15"/>
      <c r="T323" s="15"/>
      <c r="U323" s="15"/>
      <c r="V323" s="15"/>
      <c r="W323" s="28"/>
      <c r="X323" s="28"/>
      <c r="Y323" s="15"/>
      <c r="Z323" s="15"/>
      <c r="AA323" s="15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</row>
    <row r="324" spans="1:43" s="17" customFormat="1" ht="12.75" hidden="1" customHeight="1">
      <c r="A324" s="126" t="s">
        <v>2001</v>
      </c>
      <c r="B324" s="72"/>
      <c r="C324" s="144" t="s">
        <v>2002</v>
      </c>
      <c r="D324" s="132"/>
      <c r="E324" s="264"/>
      <c r="F324" s="265"/>
      <c r="G324" s="266"/>
      <c r="H324" s="267"/>
      <c r="I324" s="268"/>
      <c r="J324" s="265"/>
      <c r="K324" s="265"/>
      <c r="L324" s="266"/>
      <c r="M324" s="288">
        <f t="shared" si="32"/>
        <v>0</v>
      </c>
      <c r="N324" s="288">
        <f t="shared" si="32"/>
        <v>0</v>
      </c>
      <c r="O324" s="36"/>
      <c r="P324" s="51" t="s">
        <v>1473</v>
      </c>
      <c r="Q324" s="36"/>
      <c r="R324" s="36" t="str">
        <f t="shared" si="26"/>
        <v/>
      </c>
      <c r="S324" s="15"/>
      <c r="T324" s="15"/>
      <c r="U324" s="15"/>
      <c r="V324" s="15"/>
      <c r="W324" s="28"/>
      <c r="X324" s="28"/>
      <c r="Y324" s="15"/>
      <c r="Z324" s="15"/>
      <c r="AA324" s="15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</row>
    <row r="325" spans="1:43" s="17" customFormat="1" ht="12.75" hidden="1" customHeight="1">
      <c r="A325" s="126" t="s">
        <v>2037</v>
      </c>
      <c r="B325" s="72"/>
      <c r="C325" s="144" t="s">
        <v>2038</v>
      </c>
      <c r="D325" s="132"/>
      <c r="E325" s="264"/>
      <c r="F325" s="265"/>
      <c r="G325" s="266"/>
      <c r="H325" s="267"/>
      <c r="I325" s="268"/>
      <c r="J325" s="265"/>
      <c r="K325" s="265"/>
      <c r="L325" s="266"/>
      <c r="M325" s="288">
        <f t="shared" si="32"/>
        <v>0</v>
      </c>
      <c r="N325" s="288">
        <f t="shared" si="32"/>
        <v>0</v>
      </c>
      <c r="O325" s="36"/>
      <c r="P325" s="51" t="s">
        <v>1474</v>
      </c>
      <c r="Q325" s="36"/>
      <c r="R325" s="36" t="str">
        <f t="shared" si="26"/>
        <v/>
      </c>
      <c r="S325" s="15"/>
      <c r="T325" s="15"/>
      <c r="U325" s="15"/>
      <c r="V325" s="15"/>
      <c r="W325" s="28"/>
      <c r="X325" s="28"/>
      <c r="Y325" s="15"/>
      <c r="Z325" s="15"/>
      <c r="AA325" s="15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</row>
    <row r="326" spans="1:43" s="17" customFormat="1" ht="12.75" hidden="1" customHeight="1">
      <c r="A326" s="126" t="s">
        <v>2039</v>
      </c>
      <c r="B326" s="72"/>
      <c r="C326" s="144" t="s">
        <v>2040</v>
      </c>
      <c r="D326" s="132"/>
      <c r="E326" s="264"/>
      <c r="F326" s="265"/>
      <c r="G326" s="266"/>
      <c r="H326" s="267"/>
      <c r="I326" s="268"/>
      <c r="J326" s="265"/>
      <c r="K326" s="265"/>
      <c r="L326" s="266"/>
      <c r="M326" s="288">
        <f t="shared" si="32"/>
        <v>0</v>
      </c>
      <c r="N326" s="288">
        <f t="shared" si="32"/>
        <v>0</v>
      </c>
      <c r="O326" s="36"/>
      <c r="P326" s="51" t="s">
        <v>1474</v>
      </c>
      <c r="Q326" s="36"/>
      <c r="R326" s="36" t="str">
        <f t="shared" si="26"/>
        <v/>
      </c>
      <c r="S326" s="15"/>
      <c r="T326" s="15"/>
      <c r="U326" s="15"/>
      <c r="V326" s="15"/>
      <c r="W326" s="28"/>
      <c r="X326" s="28"/>
      <c r="Y326" s="15"/>
      <c r="Z326" s="15"/>
      <c r="AA326" s="15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</row>
    <row r="327" spans="1:43" s="143" customFormat="1" ht="12.75" hidden="1" customHeight="1" thickBot="1">
      <c r="A327" s="126" t="s">
        <v>2041</v>
      </c>
      <c r="B327" s="104"/>
      <c r="C327" s="159" t="s">
        <v>1835</v>
      </c>
      <c r="D327" s="130"/>
      <c r="E327" s="310"/>
      <c r="F327" s="311"/>
      <c r="G327" s="312"/>
      <c r="H327" s="313"/>
      <c r="I327" s="314"/>
      <c r="J327" s="311"/>
      <c r="K327" s="311"/>
      <c r="L327" s="312"/>
      <c r="M327" s="288">
        <f t="shared" si="32"/>
        <v>0</v>
      </c>
      <c r="N327" s="288">
        <f t="shared" si="32"/>
        <v>0</v>
      </c>
      <c r="O327" s="138"/>
      <c r="P327" s="139" t="s">
        <v>1474</v>
      </c>
      <c r="Q327" s="138"/>
      <c r="R327" s="138" t="str">
        <f t="shared" si="26"/>
        <v/>
      </c>
      <c r="S327" s="140"/>
      <c r="T327" s="140"/>
      <c r="U327" s="140"/>
      <c r="V327" s="140"/>
      <c r="W327" s="141"/>
      <c r="X327" s="141"/>
      <c r="Y327" s="140"/>
      <c r="Z327" s="140"/>
      <c r="AA327" s="140"/>
      <c r="AC327" s="142"/>
      <c r="AD327" s="142"/>
      <c r="AE327" s="142"/>
      <c r="AF327" s="142"/>
      <c r="AG327" s="142"/>
      <c r="AH327" s="142"/>
      <c r="AI327" s="142"/>
      <c r="AJ327" s="142"/>
      <c r="AK327" s="142"/>
      <c r="AL327" s="142"/>
      <c r="AM327" s="142"/>
      <c r="AN327" s="142"/>
      <c r="AO327" s="142"/>
      <c r="AP327" s="142"/>
      <c r="AQ327" s="142"/>
    </row>
    <row r="328" spans="1:43" s="17" customFormat="1" ht="12.75" hidden="1" customHeight="1" thickTop="1">
      <c r="A328" s="126" t="s">
        <v>2042</v>
      </c>
      <c r="B328" s="95"/>
      <c r="C328" s="152" t="s">
        <v>1777</v>
      </c>
      <c r="D328" s="46"/>
      <c r="E328" s="258"/>
      <c r="F328" s="259"/>
      <c r="G328" s="260"/>
      <c r="H328" s="261"/>
      <c r="I328" s="262"/>
      <c r="J328" s="259"/>
      <c r="K328" s="259"/>
      <c r="L328" s="260"/>
      <c r="M328" s="288">
        <f t="shared" si="32"/>
        <v>0</v>
      </c>
      <c r="N328" s="288">
        <f t="shared" si="32"/>
        <v>0</v>
      </c>
      <c r="O328" s="36"/>
      <c r="P328" s="51" t="s">
        <v>1474</v>
      </c>
      <c r="Q328" s="36"/>
      <c r="R328" s="36" t="str">
        <f t="shared" si="26"/>
        <v/>
      </c>
      <c r="S328" s="15"/>
      <c r="T328" s="15"/>
      <c r="U328" s="15"/>
      <c r="V328" s="15"/>
      <c r="W328" s="28"/>
      <c r="X328" s="28"/>
      <c r="Y328" s="15"/>
      <c r="Z328" s="15"/>
      <c r="AA328" s="15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</row>
    <row r="329" spans="1:43" s="17" customFormat="1" ht="12.75" hidden="1" customHeight="1">
      <c r="A329" s="126" t="s">
        <v>2043</v>
      </c>
      <c r="B329" s="72"/>
      <c r="C329" s="144" t="s">
        <v>2044</v>
      </c>
      <c r="D329" s="46"/>
      <c r="E329" s="264"/>
      <c r="F329" s="265"/>
      <c r="G329" s="266"/>
      <c r="H329" s="267"/>
      <c r="I329" s="268"/>
      <c r="J329" s="265"/>
      <c r="K329" s="265"/>
      <c r="L329" s="266"/>
      <c r="M329" s="288">
        <f t="shared" si="32"/>
        <v>0</v>
      </c>
      <c r="N329" s="288">
        <f t="shared" si="32"/>
        <v>0</v>
      </c>
      <c r="O329" s="36"/>
      <c r="P329" s="51" t="s">
        <v>1474</v>
      </c>
      <c r="Q329" s="36"/>
      <c r="R329" s="36" t="str">
        <f t="shared" si="26"/>
        <v/>
      </c>
      <c r="S329" s="15"/>
      <c r="T329" s="15"/>
      <c r="U329" s="15"/>
      <c r="V329" s="15"/>
      <c r="W329" s="28"/>
      <c r="X329" s="28"/>
      <c r="Y329" s="15"/>
      <c r="Z329" s="15"/>
      <c r="AA329" s="15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</row>
    <row r="330" spans="1:43" s="17" customFormat="1" ht="12.75" hidden="1" customHeight="1">
      <c r="A330" s="126" t="s">
        <v>2045</v>
      </c>
      <c r="B330" s="72"/>
      <c r="C330" s="144" t="s">
        <v>1850</v>
      </c>
      <c r="D330" s="46"/>
      <c r="E330" s="264"/>
      <c r="F330" s="265"/>
      <c r="G330" s="266"/>
      <c r="H330" s="267"/>
      <c r="I330" s="268"/>
      <c r="J330" s="265"/>
      <c r="K330" s="265"/>
      <c r="L330" s="266"/>
      <c r="M330" s="288">
        <f t="shared" si="32"/>
        <v>0</v>
      </c>
      <c r="N330" s="288">
        <f t="shared" si="32"/>
        <v>0</v>
      </c>
      <c r="O330" s="36"/>
      <c r="P330" s="51" t="s">
        <v>1474</v>
      </c>
      <c r="Q330" s="36"/>
      <c r="R330" s="36" t="str">
        <f t="shared" si="26"/>
        <v/>
      </c>
      <c r="S330" s="15"/>
      <c r="T330" s="15"/>
      <c r="U330" s="15"/>
      <c r="V330" s="15"/>
      <c r="W330" s="28"/>
      <c r="X330" s="28"/>
      <c r="Y330" s="15"/>
      <c r="Z330" s="15"/>
      <c r="AA330" s="15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</row>
    <row r="331" spans="1:43" s="17" customFormat="1" ht="12.75" hidden="1" customHeight="1">
      <c r="A331" s="126" t="s">
        <v>2003</v>
      </c>
      <c r="B331" s="72"/>
      <c r="C331" s="144" t="s">
        <v>2004</v>
      </c>
      <c r="D331" s="46"/>
      <c r="E331" s="264"/>
      <c r="F331" s="265"/>
      <c r="G331" s="266"/>
      <c r="H331" s="267"/>
      <c r="I331" s="268"/>
      <c r="J331" s="265"/>
      <c r="K331" s="265"/>
      <c r="L331" s="266"/>
      <c r="M331" s="288">
        <f t="shared" si="32"/>
        <v>0</v>
      </c>
      <c r="N331" s="288">
        <f t="shared" si="32"/>
        <v>0</v>
      </c>
      <c r="O331" s="36"/>
      <c r="P331" s="51" t="s">
        <v>1473</v>
      </c>
      <c r="Q331" s="36"/>
      <c r="R331" s="36" t="str">
        <f t="shared" ref="R331:R394" si="33">IF(SUM(E331:N331)=0,"",P331)</f>
        <v/>
      </c>
      <c r="S331" s="15"/>
      <c r="T331" s="15"/>
      <c r="U331" s="15"/>
      <c r="V331" s="15"/>
      <c r="W331" s="28"/>
      <c r="X331" s="28"/>
      <c r="Y331" s="15"/>
      <c r="Z331" s="15"/>
      <c r="AA331" s="15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</row>
    <row r="332" spans="1:43" s="17" customFormat="1" ht="12.75" hidden="1" customHeight="1">
      <c r="A332" s="126" t="s">
        <v>2046</v>
      </c>
      <c r="B332" s="72"/>
      <c r="C332" s="144" t="s">
        <v>2047</v>
      </c>
      <c r="D332" s="46"/>
      <c r="E332" s="264"/>
      <c r="F332" s="265"/>
      <c r="G332" s="266"/>
      <c r="H332" s="267"/>
      <c r="I332" s="268"/>
      <c r="J332" s="265"/>
      <c r="K332" s="265"/>
      <c r="L332" s="266"/>
      <c r="M332" s="288">
        <f t="shared" si="32"/>
        <v>0</v>
      </c>
      <c r="N332" s="288">
        <f t="shared" si="32"/>
        <v>0</v>
      </c>
      <c r="O332" s="36"/>
      <c r="P332" s="51" t="s">
        <v>1474</v>
      </c>
      <c r="Q332" s="36"/>
      <c r="R332" s="36" t="str">
        <f t="shared" si="33"/>
        <v/>
      </c>
      <c r="S332" s="15"/>
      <c r="T332" s="15"/>
      <c r="U332" s="15"/>
      <c r="V332" s="15"/>
      <c r="W332" s="28"/>
      <c r="X332" s="28"/>
      <c r="Y332" s="15"/>
      <c r="Z332" s="15"/>
      <c r="AA332" s="15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</row>
    <row r="333" spans="1:43" s="17" customFormat="1" ht="12.75" hidden="1" customHeight="1">
      <c r="A333" s="126" t="s">
        <v>2048</v>
      </c>
      <c r="B333" s="72"/>
      <c r="C333" s="144" t="s">
        <v>2049</v>
      </c>
      <c r="D333" s="46"/>
      <c r="E333" s="264"/>
      <c r="F333" s="265"/>
      <c r="G333" s="266"/>
      <c r="H333" s="267"/>
      <c r="I333" s="268"/>
      <c r="J333" s="265"/>
      <c r="K333" s="265"/>
      <c r="L333" s="266"/>
      <c r="M333" s="288">
        <f t="shared" si="32"/>
        <v>0</v>
      </c>
      <c r="N333" s="288">
        <f t="shared" si="32"/>
        <v>0</v>
      </c>
      <c r="O333" s="36"/>
      <c r="P333" s="51" t="s">
        <v>1474</v>
      </c>
      <c r="Q333" s="36"/>
      <c r="R333" s="36" t="str">
        <f t="shared" si="33"/>
        <v/>
      </c>
      <c r="S333" s="15"/>
      <c r="T333" s="15"/>
      <c r="U333" s="15"/>
      <c r="V333" s="15"/>
      <c r="W333" s="28"/>
      <c r="X333" s="28"/>
      <c r="Y333" s="15"/>
      <c r="Z333" s="15"/>
      <c r="AA333" s="15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</row>
    <row r="334" spans="1:43" s="17" customFormat="1" ht="12.75" hidden="1" customHeight="1">
      <c r="A334" s="126" t="s">
        <v>2050</v>
      </c>
      <c r="B334" s="72"/>
      <c r="C334" s="144" t="s">
        <v>1539</v>
      </c>
      <c r="D334" s="46"/>
      <c r="E334" s="264"/>
      <c r="F334" s="265"/>
      <c r="G334" s="266"/>
      <c r="H334" s="267"/>
      <c r="I334" s="268"/>
      <c r="J334" s="265"/>
      <c r="K334" s="265"/>
      <c r="L334" s="266"/>
      <c r="M334" s="288">
        <f t="shared" si="32"/>
        <v>0</v>
      </c>
      <c r="N334" s="288">
        <f t="shared" si="32"/>
        <v>0</v>
      </c>
      <c r="O334" s="36"/>
      <c r="P334" s="51" t="s">
        <v>1474</v>
      </c>
      <c r="Q334" s="36"/>
      <c r="R334" s="36" t="str">
        <f t="shared" si="33"/>
        <v/>
      </c>
      <c r="S334" s="15"/>
      <c r="T334" s="15"/>
      <c r="U334" s="15"/>
      <c r="V334" s="15"/>
      <c r="W334" s="28"/>
      <c r="X334" s="28"/>
      <c r="Y334" s="15"/>
      <c r="Z334" s="15"/>
      <c r="AA334" s="15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</row>
    <row r="335" spans="1:43" s="17" customFormat="1" ht="12.75" hidden="1" customHeight="1">
      <c r="A335" s="126" t="s">
        <v>2005</v>
      </c>
      <c r="B335" s="72"/>
      <c r="C335" s="144" t="s">
        <v>2006</v>
      </c>
      <c r="D335" s="46"/>
      <c r="E335" s="264"/>
      <c r="F335" s="265"/>
      <c r="G335" s="266"/>
      <c r="H335" s="267"/>
      <c r="I335" s="268"/>
      <c r="J335" s="265"/>
      <c r="K335" s="265"/>
      <c r="L335" s="266"/>
      <c r="M335" s="288"/>
      <c r="N335" s="293"/>
      <c r="O335" s="36"/>
      <c r="P335" s="51" t="s">
        <v>1473</v>
      </c>
      <c r="Q335" s="36"/>
      <c r="R335" s="36" t="str">
        <f t="shared" si="33"/>
        <v/>
      </c>
      <c r="S335" s="15"/>
      <c r="T335" s="15"/>
      <c r="U335" s="15"/>
      <c r="V335" s="15"/>
      <c r="W335" s="28"/>
      <c r="X335" s="28"/>
      <c r="Y335" s="15"/>
      <c r="Z335" s="15"/>
      <c r="AA335" s="15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</row>
    <row r="336" spans="1:43" s="17" customFormat="1" ht="12.75" hidden="1" customHeight="1">
      <c r="A336" s="126" t="s">
        <v>2051</v>
      </c>
      <c r="B336" s="72"/>
      <c r="C336" s="144" t="s">
        <v>2052</v>
      </c>
      <c r="D336" s="46"/>
      <c r="E336" s="264"/>
      <c r="F336" s="265"/>
      <c r="G336" s="266"/>
      <c r="H336" s="267"/>
      <c r="I336" s="268"/>
      <c r="J336" s="265"/>
      <c r="K336" s="265"/>
      <c r="L336" s="266"/>
      <c r="M336" s="288"/>
      <c r="N336" s="293"/>
      <c r="O336" s="36"/>
      <c r="P336" s="51" t="s">
        <v>1474</v>
      </c>
      <c r="Q336" s="36"/>
      <c r="R336" s="36" t="str">
        <f t="shared" si="33"/>
        <v/>
      </c>
      <c r="S336" s="15"/>
      <c r="T336" s="15"/>
      <c r="U336" s="15"/>
      <c r="V336" s="15"/>
      <c r="W336" s="28"/>
      <c r="X336" s="28"/>
      <c r="Y336" s="15"/>
      <c r="Z336" s="15"/>
      <c r="AA336" s="15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</row>
    <row r="337" spans="1:43" s="17" customFormat="1" ht="12.75" hidden="1" customHeight="1">
      <c r="A337" s="126" t="s">
        <v>2053</v>
      </c>
      <c r="B337" s="72"/>
      <c r="C337" s="144" t="s">
        <v>2054</v>
      </c>
      <c r="D337" s="46"/>
      <c r="E337" s="264"/>
      <c r="F337" s="265"/>
      <c r="G337" s="266"/>
      <c r="H337" s="267"/>
      <c r="I337" s="268"/>
      <c r="J337" s="265"/>
      <c r="K337" s="265"/>
      <c r="L337" s="266"/>
      <c r="M337" s="288"/>
      <c r="N337" s="293"/>
      <c r="O337" s="36"/>
      <c r="P337" s="51" t="s">
        <v>1474</v>
      </c>
      <c r="Q337" s="36"/>
      <c r="R337" s="36" t="str">
        <f t="shared" si="33"/>
        <v/>
      </c>
      <c r="S337" s="15"/>
      <c r="T337" s="15"/>
      <c r="U337" s="15"/>
      <c r="V337" s="15"/>
      <c r="W337" s="28"/>
      <c r="X337" s="28"/>
      <c r="Y337" s="15"/>
      <c r="Z337" s="15"/>
      <c r="AA337" s="15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</row>
    <row r="338" spans="1:43" s="17" customFormat="1" ht="12.75" hidden="1" customHeight="1" thickBot="1">
      <c r="A338" s="126" t="s">
        <v>2055</v>
      </c>
      <c r="B338" s="74"/>
      <c r="C338" s="167" t="s">
        <v>2056</v>
      </c>
      <c r="D338" s="46"/>
      <c r="E338" s="264"/>
      <c r="F338" s="265"/>
      <c r="G338" s="266"/>
      <c r="H338" s="267"/>
      <c r="I338" s="268"/>
      <c r="J338" s="265"/>
      <c r="K338" s="265"/>
      <c r="L338" s="266"/>
      <c r="M338" s="288"/>
      <c r="N338" s="293"/>
      <c r="O338" s="36"/>
      <c r="P338" s="51" t="s">
        <v>1474</v>
      </c>
      <c r="Q338" s="36"/>
      <c r="R338" s="36" t="str">
        <f t="shared" si="33"/>
        <v/>
      </c>
      <c r="S338" s="15"/>
      <c r="T338" s="15"/>
      <c r="U338" s="15"/>
      <c r="V338" s="15"/>
      <c r="W338" s="28"/>
      <c r="X338" s="28"/>
      <c r="Y338" s="15"/>
      <c r="Z338" s="15"/>
      <c r="AA338" s="15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</row>
    <row r="339" spans="1:43" s="226" customFormat="1" ht="15.75" hidden="1" customHeight="1" thickBot="1">
      <c r="A339" s="126" t="s">
        <v>2100</v>
      </c>
      <c r="B339" s="889" t="s">
        <v>2059</v>
      </c>
      <c r="C339" s="890"/>
      <c r="D339" s="106"/>
      <c r="E339" s="227">
        <f t="shared" ref="E339:N339" si="34">SUM(E340:E361)</f>
        <v>0</v>
      </c>
      <c r="F339" s="228">
        <f t="shared" si="34"/>
        <v>0</v>
      </c>
      <c r="G339" s="229">
        <f t="shared" si="34"/>
        <v>0</v>
      </c>
      <c r="H339" s="360"/>
      <c r="I339" s="361">
        <f t="shared" si="34"/>
        <v>0</v>
      </c>
      <c r="J339" s="358">
        <f t="shared" si="34"/>
        <v>0</v>
      </c>
      <c r="K339" s="358">
        <f t="shared" si="34"/>
        <v>0</v>
      </c>
      <c r="L339" s="359">
        <f t="shared" si="34"/>
        <v>0</v>
      </c>
      <c r="M339" s="357">
        <f t="shared" si="34"/>
        <v>0</v>
      </c>
      <c r="N339" s="362">
        <f t="shared" si="34"/>
        <v>0</v>
      </c>
      <c r="O339" s="138"/>
      <c r="P339" s="139" t="s">
        <v>1500</v>
      </c>
      <c r="Q339" s="138"/>
      <c r="R339" s="138" t="str">
        <f t="shared" si="33"/>
        <v/>
      </c>
      <c r="S339" s="140"/>
      <c r="T339" s="140"/>
      <c r="U339" s="140"/>
      <c r="V339" s="140"/>
      <c r="W339" s="141"/>
      <c r="X339" s="141"/>
      <c r="Y339" s="140"/>
      <c r="Z339" s="140"/>
      <c r="AA339" s="140"/>
      <c r="AC339" s="140"/>
      <c r="AD339" s="140"/>
      <c r="AE339" s="140"/>
      <c r="AF339" s="140"/>
      <c r="AG339" s="140"/>
      <c r="AH339" s="140"/>
      <c r="AI339" s="140"/>
      <c r="AJ339" s="140"/>
      <c r="AK339" s="140"/>
      <c r="AL339" s="140"/>
      <c r="AM339" s="140"/>
      <c r="AN339" s="140"/>
      <c r="AO339" s="140"/>
      <c r="AP339" s="140"/>
      <c r="AQ339" s="140"/>
    </row>
    <row r="340" spans="1:43" s="241" customFormat="1" ht="12.75" hidden="1" customHeight="1" thickTop="1">
      <c r="A340" s="126" t="s">
        <v>2060</v>
      </c>
      <c r="B340" s="133"/>
      <c r="C340" s="152" t="s">
        <v>2061</v>
      </c>
      <c r="D340" s="132"/>
      <c r="E340" s="258"/>
      <c r="F340" s="259"/>
      <c r="G340" s="260"/>
      <c r="H340" s="261"/>
      <c r="I340" s="262"/>
      <c r="J340" s="259"/>
      <c r="K340" s="259"/>
      <c r="L340" s="260"/>
      <c r="M340" s="319"/>
      <c r="N340" s="363"/>
      <c r="O340" s="224"/>
      <c r="P340" s="225" t="s">
        <v>1473</v>
      </c>
      <c r="Q340" s="224"/>
      <c r="R340" s="224" t="str">
        <f t="shared" si="33"/>
        <v/>
      </c>
      <c r="S340" s="238"/>
      <c r="T340" s="238"/>
      <c r="U340" s="238"/>
      <c r="V340" s="238"/>
      <c r="W340" s="239"/>
      <c r="X340" s="239"/>
      <c r="Y340" s="238"/>
      <c r="Z340" s="238"/>
      <c r="AA340" s="238"/>
      <c r="AC340" s="240"/>
      <c r="AD340" s="240"/>
      <c r="AE340" s="240"/>
      <c r="AF340" s="240"/>
      <c r="AG340" s="240"/>
      <c r="AH340" s="240"/>
      <c r="AI340" s="240"/>
      <c r="AJ340" s="240"/>
      <c r="AK340" s="240"/>
      <c r="AL340" s="240"/>
      <c r="AM340" s="240"/>
      <c r="AN340" s="240"/>
      <c r="AO340" s="240"/>
      <c r="AP340" s="240"/>
      <c r="AQ340" s="240"/>
    </row>
    <row r="341" spans="1:43" s="241" customFormat="1" ht="12.75" hidden="1" customHeight="1">
      <c r="A341" s="126" t="s">
        <v>2063</v>
      </c>
      <c r="B341" s="131"/>
      <c r="C341" s="144" t="s">
        <v>2064</v>
      </c>
      <c r="D341" s="132"/>
      <c r="E341" s="264"/>
      <c r="F341" s="265"/>
      <c r="G341" s="266"/>
      <c r="H341" s="267"/>
      <c r="I341" s="268"/>
      <c r="J341" s="265"/>
      <c r="K341" s="265"/>
      <c r="L341" s="266"/>
      <c r="M341" s="288"/>
      <c r="N341" s="293"/>
      <c r="O341" s="224"/>
      <c r="P341" s="225" t="s">
        <v>1474</v>
      </c>
      <c r="Q341" s="224"/>
      <c r="R341" s="224" t="str">
        <f t="shared" si="33"/>
        <v/>
      </c>
      <c r="S341" s="238"/>
      <c r="T341" s="238"/>
      <c r="U341" s="238"/>
      <c r="V341" s="238"/>
      <c r="W341" s="239"/>
      <c r="X341" s="239"/>
      <c r="Y341" s="238"/>
      <c r="Z341" s="238"/>
      <c r="AA341" s="238"/>
      <c r="AC341" s="240"/>
      <c r="AD341" s="240"/>
      <c r="AE341" s="240"/>
      <c r="AF341" s="240"/>
      <c r="AG341" s="240"/>
      <c r="AH341" s="240"/>
      <c r="AI341" s="240"/>
      <c r="AJ341" s="240"/>
      <c r="AK341" s="240"/>
      <c r="AL341" s="240"/>
      <c r="AM341" s="240"/>
      <c r="AN341" s="240"/>
      <c r="AO341" s="240"/>
      <c r="AP341" s="240"/>
      <c r="AQ341" s="240"/>
    </row>
    <row r="342" spans="1:43" s="241" customFormat="1" ht="12.75" hidden="1" customHeight="1">
      <c r="A342" s="126" t="s">
        <v>2065</v>
      </c>
      <c r="B342" s="131"/>
      <c r="C342" s="144" t="s">
        <v>2066</v>
      </c>
      <c r="D342" s="132"/>
      <c r="E342" s="264"/>
      <c r="F342" s="265"/>
      <c r="G342" s="266"/>
      <c r="H342" s="267"/>
      <c r="I342" s="268"/>
      <c r="J342" s="265"/>
      <c r="K342" s="265"/>
      <c r="L342" s="266"/>
      <c r="M342" s="288"/>
      <c r="N342" s="293"/>
      <c r="O342" s="224"/>
      <c r="P342" s="225" t="s">
        <v>1474</v>
      </c>
      <c r="Q342" s="224"/>
      <c r="R342" s="224" t="str">
        <f t="shared" si="33"/>
        <v/>
      </c>
      <c r="S342" s="238"/>
      <c r="T342" s="238"/>
      <c r="U342" s="238"/>
      <c r="V342" s="238"/>
      <c r="W342" s="239"/>
      <c r="X342" s="239"/>
      <c r="Y342" s="238"/>
      <c r="Z342" s="238"/>
      <c r="AA342" s="238"/>
      <c r="AC342" s="240"/>
      <c r="AD342" s="240"/>
      <c r="AE342" s="240"/>
      <c r="AF342" s="240"/>
      <c r="AG342" s="240"/>
      <c r="AH342" s="240"/>
      <c r="AI342" s="240"/>
      <c r="AJ342" s="240"/>
      <c r="AK342" s="240"/>
      <c r="AL342" s="240"/>
      <c r="AM342" s="240"/>
      <c r="AN342" s="240"/>
      <c r="AO342" s="240"/>
      <c r="AP342" s="240"/>
      <c r="AQ342" s="240"/>
    </row>
    <row r="343" spans="1:43" s="241" customFormat="1" ht="12.75" hidden="1" customHeight="1">
      <c r="A343" s="126" t="s">
        <v>2067</v>
      </c>
      <c r="B343" s="131"/>
      <c r="C343" s="144" t="s">
        <v>2068</v>
      </c>
      <c r="D343" s="132"/>
      <c r="E343" s="264"/>
      <c r="F343" s="265"/>
      <c r="G343" s="266"/>
      <c r="H343" s="267"/>
      <c r="I343" s="268"/>
      <c r="J343" s="265"/>
      <c r="K343" s="265"/>
      <c r="L343" s="266"/>
      <c r="M343" s="288"/>
      <c r="N343" s="293"/>
      <c r="O343" s="224"/>
      <c r="P343" s="225" t="s">
        <v>1474</v>
      </c>
      <c r="Q343" s="224"/>
      <c r="R343" s="224" t="str">
        <f t="shared" si="33"/>
        <v/>
      </c>
      <c r="S343" s="238"/>
      <c r="T343" s="238"/>
      <c r="U343" s="238"/>
      <c r="V343" s="238"/>
      <c r="W343" s="239"/>
      <c r="X343" s="239"/>
      <c r="Y343" s="238"/>
      <c r="Z343" s="238"/>
      <c r="AA343" s="238"/>
      <c r="AC343" s="240"/>
      <c r="AD343" s="240"/>
      <c r="AE343" s="240"/>
      <c r="AF343" s="240"/>
      <c r="AG343" s="240"/>
      <c r="AH343" s="240"/>
      <c r="AI343" s="240"/>
      <c r="AJ343" s="240"/>
      <c r="AK343" s="240"/>
      <c r="AL343" s="240"/>
      <c r="AM343" s="240"/>
      <c r="AN343" s="240"/>
      <c r="AO343" s="240"/>
      <c r="AP343" s="240"/>
      <c r="AQ343" s="240"/>
    </row>
    <row r="344" spans="1:43" s="241" customFormat="1" ht="12.75" hidden="1" customHeight="1">
      <c r="A344" s="126" t="s">
        <v>2069</v>
      </c>
      <c r="B344" s="131"/>
      <c r="C344" s="144" t="s">
        <v>2070</v>
      </c>
      <c r="D344" s="132"/>
      <c r="E344" s="243"/>
      <c r="F344" s="237"/>
      <c r="G344" s="242"/>
      <c r="H344" s="267"/>
      <c r="I344" s="268"/>
      <c r="J344" s="265"/>
      <c r="K344" s="265"/>
      <c r="L344" s="266"/>
      <c r="M344" s="288"/>
      <c r="N344" s="293"/>
      <c r="O344" s="224"/>
      <c r="P344" s="225" t="s">
        <v>1474</v>
      </c>
      <c r="Q344" s="224"/>
      <c r="R344" s="224" t="str">
        <f t="shared" si="33"/>
        <v/>
      </c>
      <c r="S344" s="238"/>
      <c r="T344" s="238"/>
      <c r="U344" s="238"/>
      <c r="V344" s="238"/>
      <c r="W344" s="239"/>
      <c r="X344" s="239"/>
      <c r="Y344" s="238"/>
      <c r="Z344" s="238"/>
      <c r="AA344" s="238"/>
      <c r="AC344" s="240"/>
      <c r="AD344" s="240"/>
      <c r="AE344" s="240"/>
      <c r="AF344" s="240"/>
      <c r="AG344" s="240"/>
      <c r="AH344" s="240"/>
      <c r="AI344" s="240"/>
      <c r="AJ344" s="240"/>
      <c r="AK344" s="240"/>
      <c r="AL344" s="240"/>
      <c r="AM344" s="240"/>
      <c r="AN344" s="240"/>
      <c r="AO344" s="240"/>
      <c r="AP344" s="240"/>
      <c r="AQ344" s="240"/>
    </row>
    <row r="345" spans="1:43" s="241" customFormat="1" ht="12.75" hidden="1" customHeight="1">
      <c r="A345" s="126" t="s">
        <v>2071</v>
      </c>
      <c r="B345" s="131"/>
      <c r="C345" s="144" t="s">
        <v>2072</v>
      </c>
      <c r="D345" s="132"/>
      <c r="E345" s="264"/>
      <c r="F345" s="265"/>
      <c r="G345" s="266"/>
      <c r="H345" s="267"/>
      <c r="I345" s="268"/>
      <c r="J345" s="265"/>
      <c r="K345" s="265"/>
      <c r="L345" s="266"/>
      <c r="M345" s="288"/>
      <c r="N345" s="293"/>
      <c r="O345" s="224"/>
      <c r="P345" s="225" t="s">
        <v>1474</v>
      </c>
      <c r="Q345" s="224"/>
      <c r="R345" s="224" t="str">
        <f t="shared" si="33"/>
        <v/>
      </c>
      <c r="S345" s="238"/>
      <c r="T345" s="238"/>
      <c r="U345" s="238"/>
      <c r="V345" s="238"/>
      <c r="W345" s="239"/>
      <c r="X345" s="239"/>
      <c r="Y345" s="238"/>
      <c r="Z345" s="238"/>
      <c r="AA345" s="238"/>
      <c r="AC345" s="240"/>
      <c r="AD345" s="240"/>
      <c r="AE345" s="240"/>
      <c r="AF345" s="240"/>
      <c r="AG345" s="240"/>
      <c r="AH345" s="240"/>
      <c r="AI345" s="240"/>
      <c r="AJ345" s="240"/>
      <c r="AK345" s="240"/>
      <c r="AL345" s="240"/>
      <c r="AM345" s="240"/>
      <c r="AN345" s="240"/>
      <c r="AO345" s="240"/>
      <c r="AP345" s="240"/>
      <c r="AQ345" s="240"/>
    </row>
    <row r="346" spans="1:43" s="241" customFormat="1" ht="12.75" hidden="1" customHeight="1">
      <c r="A346" s="126" t="s">
        <v>2073</v>
      </c>
      <c r="B346" s="131"/>
      <c r="C346" s="144" t="s">
        <v>2074</v>
      </c>
      <c r="D346" s="132"/>
      <c r="E346" s="264"/>
      <c r="F346" s="265"/>
      <c r="G346" s="266"/>
      <c r="H346" s="267"/>
      <c r="I346" s="268"/>
      <c r="J346" s="265"/>
      <c r="K346" s="265"/>
      <c r="L346" s="266"/>
      <c r="M346" s="288"/>
      <c r="N346" s="293"/>
      <c r="O346" s="224"/>
      <c r="P346" s="225" t="s">
        <v>1474</v>
      </c>
      <c r="Q346" s="224"/>
      <c r="R346" s="224" t="str">
        <f t="shared" si="33"/>
        <v/>
      </c>
      <c r="S346" s="238"/>
      <c r="T346" s="238"/>
      <c r="U346" s="238"/>
      <c r="V346" s="238"/>
      <c r="W346" s="239"/>
      <c r="X346" s="239"/>
      <c r="Y346" s="238"/>
      <c r="Z346" s="238"/>
      <c r="AA346" s="238"/>
      <c r="AC346" s="240"/>
      <c r="AD346" s="240"/>
      <c r="AE346" s="240"/>
      <c r="AF346" s="240"/>
      <c r="AG346" s="240"/>
      <c r="AH346" s="240"/>
      <c r="AI346" s="240"/>
      <c r="AJ346" s="240"/>
      <c r="AK346" s="240"/>
      <c r="AL346" s="240"/>
      <c r="AM346" s="240"/>
      <c r="AN346" s="240"/>
      <c r="AO346" s="240"/>
      <c r="AP346" s="240"/>
      <c r="AQ346" s="240"/>
    </row>
    <row r="347" spans="1:43" s="241" customFormat="1" ht="12.75" hidden="1" customHeight="1">
      <c r="A347" s="126" t="s">
        <v>2075</v>
      </c>
      <c r="B347" s="131"/>
      <c r="C347" s="144" t="s">
        <v>2076</v>
      </c>
      <c r="D347" s="132"/>
      <c r="E347" s="264"/>
      <c r="F347" s="265"/>
      <c r="G347" s="266"/>
      <c r="H347" s="267"/>
      <c r="I347" s="268"/>
      <c r="J347" s="265"/>
      <c r="K347" s="265"/>
      <c r="L347" s="266"/>
      <c r="M347" s="288"/>
      <c r="N347" s="293"/>
      <c r="O347" s="224"/>
      <c r="P347" s="225" t="s">
        <v>1474</v>
      </c>
      <c r="Q347" s="224"/>
      <c r="R347" s="224" t="str">
        <f t="shared" si="33"/>
        <v/>
      </c>
      <c r="S347" s="238"/>
      <c r="T347" s="238"/>
      <c r="U347" s="238"/>
      <c r="V347" s="238"/>
      <c r="W347" s="239"/>
      <c r="X347" s="239"/>
      <c r="Y347" s="238"/>
      <c r="Z347" s="238"/>
      <c r="AA347" s="238"/>
      <c r="AC347" s="240"/>
      <c r="AD347" s="240"/>
      <c r="AE347" s="240"/>
      <c r="AF347" s="240"/>
      <c r="AG347" s="240"/>
      <c r="AH347" s="240"/>
      <c r="AI347" s="240"/>
      <c r="AJ347" s="240"/>
      <c r="AK347" s="240"/>
      <c r="AL347" s="240"/>
      <c r="AM347" s="240"/>
      <c r="AN347" s="240"/>
      <c r="AO347" s="240"/>
      <c r="AP347" s="240"/>
      <c r="AQ347" s="240"/>
    </row>
    <row r="348" spans="1:43" s="241" customFormat="1" ht="12.75" hidden="1" customHeight="1">
      <c r="A348" s="126" t="s">
        <v>2077</v>
      </c>
      <c r="B348" s="131"/>
      <c r="C348" s="144" t="s">
        <v>2078</v>
      </c>
      <c r="D348" s="132"/>
      <c r="E348" s="264"/>
      <c r="F348" s="265"/>
      <c r="G348" s="266"/>
      <c r="H348" s="267"/>
      <c r="I348" s="268"/>
      <c r="J348" s="265"/>
      <c r="K348" s="265"/>
      <c r="L348" s="266"/>
      <c r="M348" s="288"/>
      <c r="N348" s="293"/>
      <c r="O348" s="224"/>
      <c r="P348" s="225" t="s">
        <v>1474</v>
      </c>
      <c r="Q348" s="224"/>
      <c r="R348" s="224" t="str">
        <f t="shared" si="33"/>
        <v/>
      </c>
      <c r="S348" s="238"/>
      <c r="T348" s="238"/>
      <c r="U348" s="238"/>
      <c r="V348" s="238"/>
      <c r="W348" s="239"/>
      <c r="X348" s="239"/>
      <c r="Y348" s="238"/>
      <c r="Z348" s="238"/>
      <c r="AA348" s="238"/>
      <c r="AC348" s="240"/>
      <c r="AD348" s="240"/>
      <c r="AE348" s="240"/>
      <c r="AF348" s="240"/>
      <c r="AG348" s="240"/>
      <c r="AH348" s="240"/>
      <c r="AI348" s="240"/>
      <c r="AJ348" s="240"/>
      <c r="AK348" s="240"/>
      <c r="AL348" s="240"/>
      <c r="AM348" s="240"/>
      <c r="AN348" s="240"/>
      <c r="AO348" s="240"/>
      <c r="AP348" s="240"/>
      <c r="AQ348" s="240"/>
    </row>
    <row r="349" spans="1:43" s="241" customFormat="1" ht="12.75" hidden="1" customHeight="1">
      <c r="A349" s="126" t="s">
        <v>2079</v>
      </c>
      <c r="B349" s="131"/>
      <c r="C349" s="144" t="s">
        <v>2080</v>
      </c>
      <c r="D349" s="132"/>
      <c r="E349" s="264"/>
      <c r="F349" s="265"/>
      <c r="G349" s="266"/>
      <c r="H349" s="267"/>
      <c r="I349" s="268"/>
      <c r="J349" s="265"/>
      <c r="K349" s="265"/>
      <c r="L349" s="266"/>
      <c r="M349" s="288"/>
      <c r="N349" s="293"/>
      <c r="O349" s="224"/>
      <c r="P349" s="225" t="s">
        <v>1474</v>
      </c>
      <c r="Q349" s="224"/>
      <c r="R349" s="224" t="str">
        <f t="shared" si="33"/>
        <v/>
      </c>
      <c r="S349" s="238"/>
      <c r="T349" s="238"/>
      <c r="U349" s="238"/>
      <c r="V349" s="238"/>
      <c r="W349" s="239"/>
      <c r="X349" s="239"/>
      <c r="Y349" s="238"/>
      <c r="Z349" s="238"/>
      <c r="AA349" s="238"/>
      <c r="AC349" s="240"/>
      <c r="AD349" s="240"/>
      <c r="AE349" s="240"/>
      <c r="AF349" s="240"/>
      <c r="AG349" s="240"/>
      <c r="AH349" s="240"/>
      <c r="AI349" s="240"/>
      <c r="AJ349" s="240"/>
      <c r="AK349" s="240"/>
      <c r="AL349" s="240"/>
      <c r="AM349" s="240"/>
      <c r="AN349" s="240"/>
      <c r="AO349" s="240"/>
      <c r="AP349" s="240"/>
      <c r="AQ349" s="240"/>
    </row>
    <row r="350" spans="1:43" s="241" customFormat="1" ht="12.75" hidden="1" customHeight="1">
      <c r="A350" s="126" t="s">
        <v>2081</v>
      </c>
      <c r="B350" s="131"/>
      <c r="C350" s="144" t="s">
        <v>2082</v>
      </c>
      <c r="D350" s="132"/>
      <c r="E350" s="264"/>
      <c r="F350" s="265"/>
      <c r="G350" s="266"/>
      <c r="H350" s="267"/>
      <c r="I350" s="268"/>
      <c r="J350" s="265"/>
      <c r="K350" s="265"/>
      <c r="L350" s="266"/>
      <c r="M350" s="288"/>
      <c r="N350" s="293"/>
      <c r="O350" s="224"/>
      <c r="P350" s="225" t="s">
        <v>1474</v>
      </c>
      <c r="Q350" s="224"/>
      <c r="R350" s="224" t="str">
        <f t="shared" si="33"/>
        <v/>
      </c>
      <c r="S350" s="238"/>
      <c r="T350" s="238"/>
      <c r="U350" s="238"/>
      <c r="V350" s="238"/>
      <c r="W350" s="239"/>
      <c r="X350" s="239"/>
      <c r="Y350" s="238"/>
      <c r="Z350" s="238"/>
      <c r="AA350" s="238"/>
      <c r="AC350" s="240"/>
      <c r="AD350" s="240"/>
      <c r="AE350" s="240"/>
      <c r="AF350" s="240"/>
      <c r="AG350" s="240"/>
      <c r="AH350" s="240"/>
      <c r="AI350" s="240"/>
      <c r="AJ350" s="240"/>
      <c r="AK350" s="240"/>
      <c r="AL350" s="240"/>
      <c r="AM350" s="240"/>
      <c r="AN350" s="240"/>
      <c r="AO350" s="240"/>
      <c r="AP350" s="240"/>
      <c r="AQ350" s="240"/>
    </row>
    <row r="351" spans="1:43" s="241" customFormat="1" ht="12.75" hidden="1" customHeight="1">
      <c r="A351" s="126" t="s">
        <v>2083</v>
      </c>
      <c r="B351" s="131"/>
      <c r="C351" s="144" t="s">
        <v>2084</v>
      </c>
      <c r="D351" s="132"/>
      <c r="E351" s="264"/>
      <c r="F351" s="265"/>
      <c r="G351" s="266"/>
      <c r="H351" s="267"/>
      <c r="I351" s="268"/>
      <c r="J351" s="265"/>
      <c r="K351" s="265"/>
      <c r="L351" s="266"/>
      <c r="M351" s="288"/>
      <c r="N351" s="293"/>
      <c r="O351" s="224"/>
      <c r="P351" s="225" t="s">
        <v>1474</v>
      </c>
      <c r="Q351" s="224"/>
      <c r="R351" s="224" t="str">
        <f t="shared" si="33"/>
        <v/>
      </c>
      <c r="S351" s="238"/>
      <c r="T351" s="238"/>
      <c r="U351" s="238"/>
      <c r="V351" s="238"/>
      <c r="W351" s="239"/>
      <c r="X351" s="239"/>
      <c r="Y351" s="238"/>
      <c r="Z351" s="238"/>
      <c r="AA351" s="238"/>
      <c r="AC351" s="240"/>
      <c r="AD351" s="240"/>
      <c r="AE351" s="240"/>
      <c r="AF351" s="240"/>
      <c r="AG351" s="240"/>
      <c r="AH351" s="240"/>
      <c r="AI351" s="240"/>
      <c r="AJ351" s="240"/>
      <c r="AK351" s="240"/>
      <c r="AL351" s="240"/>
      <c r="AM351" s="240"/>
      <c r="AN351" s="240"/>
      <c r="AO351" s="240"/>
      <c r="AP351" s="240"/>
      <c r="AQ351" s="240"/>
    </row>
    <row r="352" spans="1:43" s="241" customFormat="1" ht="12.75" hidden="1" customHeight="1">
      <c r="A352" s="126" t="s">
        <v>2085</v>
      </c>
      <c r="B352" s="131"/>
      <c r="C352" s="144" t="s">
        <v>2086</v>
      </c>
      <c r="D352" s="132"/>
      <c r="E352" s="264"/>
      <c r="F352" s="265"/>
      <c r="G352" s="266"/>
      <c r="H352" s="267"/>
      <c r="I352" s="268"/>
      <c r="J352" s="265"/>
      <c r="K352" s="265"/>
      <c r="L352" s="266"/>
      <c r="M352" s="288"/>
      <c r="N352" s="293"/>
      <c r="O352" s="224"/>
      <c r="P352" s="225" t="s">
        <v>1474</v>
      </c>
      <c r="Q352" s="224"/>
      <c r="R352" s="224" t="str">
        <f t="shared" si="33"/>
        <v/>
      </c>
      <c r="S352" s="238"/>
      <c r="T352" s="238"/>
      <c r="U352" s="238"/>
      <c r="V352" s="238"/>
      <c r="W352" s="239"/>
      <c r="X352" s="239"/>
      <c r="Y352" s="238"/>
      <c r="Z352" s="238"/>
      <c r="AA352" s="238"/>
      <c r="AC352" s="240"/>
      <c r="AD352" s="240"/>
      <c r="AE352" s="240"/>
      <c r="AF352" s="240"/>
      <c r="AG352" s="240"/>
      <c r="AH352" s="240"/>
      <c r="AI352" s="240"/>
      <c r="AJ352" s="240"/>
      <c r="AK352" s="240"/>
      <c r="AL352" s="240"/>
      <c r="AM352" s="240"/>
      <c r="AN352" s="240"/>
      <c r="AO352" s="240"/>
      <c r="AP352" s="240"/>
      <c r="AQ352" s="240"/>
    </row>
    <row r="353" spans="1:43" s="241" customFormat="1" ht="12.75" hidden="1" customHeight="1">
      <c r="A353" s="126" t="s">
        <v>2087</v>
      </c>
      <c r="B353" s="131"/>
      <c r="C353" s="144" t="s">
        <v>2088</v>
      </c>
      <c r="D353" s="132"/>
      <c r="E353" s="264"/>
      <c r="F353" s="265"/>
      <c r="G353" s="266"/>
      <c r="H353" s="267"/>
      <c r="I353" s="268"/>
      <c r="J353" s="265"/>
      <c r="K353" s="265"/>
      <c r="L353" s="266"/>
      <c r="M353" s="288"/>
      <c r="N353" s="293"/>
      <c r="O353" s="224"/>
      <c r="P353" s="225" t="s">
        <v>1474</v>
      </c>
      <c r="Q353" s="224"/>
      <c r="R353" s="224" t="str">
        <f t="shared" si="33"/>
        <v/>
      </c>
      <c r="S353" s="238"/>
      <c r="T353" s="238"/>
      <c r="U353" s="238"/>
      <c r="V353" s="238"/>
      <c r="W353" s="239"/>
      <c r="X353" s="239"/>
      <c r="Y353" s="238"/>
      <c r="Z353" s="238"/>
      <c r="AA353" s="238"/>
      <c r="AC353" s="240"/>
      <c r="AD353" s="240"/>
      <c r="AE353" s="240"/>
      <c r="AF353" s="240"/>
      <c r="AG353" s="240"/>
      <c r="AH353" s="240"/>
      <c r="AI353" s="240"/>
      <c r="AJ353" s="240"/>
      <c r="AK353" s="240"/>
      <c r="AL353" s="240"/>
      <c r="AM353" s="240"/>
      <c r="AN353" s="240"/>
      <c r="AO353" s="240"/>
      <c r="AP353" s="240"/>
      <c r="AQ353" s="240"/>
    </row>
    <row r="354" spans="1:43" s="241" customFormat="1" ht="12.75" hidden="1" customHeight="1">
      <c r="A354" s="126" t="s">
        <v>2089</v>
      </c>
      <c r="B354" s="131"/>
      <c r="C354" s="144" t="s">
        <v>2090</v>
      </c>
      <c r="D354" s="132"/>
      <c r="E354" s="264"/>
      <c r="F354" s="265"/>
      <c r="G354" s="266"/>
      <c r="H354" s="267"/>
      <c r="I354" s="268"/>
      <c r="J354" s="265"/>
      <c r="K354" s="265"/>
      <c r="L354" s="266"/>
      <c r="M354" s="288"/>
      <c r="N354" s="293"/>
      <c r="O354" s="224"/>
      <c r="P354" s="225" t="s">
        <v>1474</v>
      </c>
      <c r="Q354" s="224"/>
      <c r="R354" s="224" t="str">
        <f t="shared" si="33"/>
        <v/>
      </c>
      <c r="S354" s="238"/>
      <c r="T354" s="238"/>
      <c r="U354" s="238"/>
      <c r="V354" s="238"/>
      <c r="W354" s="239"/>
      <c r="X354" s="239"/>
      <c r="Y354" s="238"/>
      <c r="Z354" s="238"/>
      <c r="AA354" s="238"/>
      <c r="AC354" s="240"/>
      <c r="AD354" s="240"/>
      <c r="AE354" s="240"/>
      <c r="AF354" s="240"/>
      <c r="AG354" s="240"/>
      <c r="AH354" s="240"/>
      <c r="AI354" s="240"/>
      <c r="AJ354" s="240"/>
      <c r="AK354" s="240"/>
      <c r="AL354" s="240"/>
      <c r="AM354" s="240"/>
      <c r="AN354" s="240"/>
      <c r="AO354" s="240"/>
      <c r="AP354" s="240"/>
      <c r="AQ354" s="240"/>
    </row>
    <row r="355" spans="1:43" s="241" customFormat="1" ht="12.75" hidden="1" customHeight="1">
      <c r="A355" s="126" t="s">
        <v>2062</v>
      </c>
      <c r="B355" s="131"/>
      <c r="C355" s="144" t="s">
        <v>1588</v>
      </c>
      <c r="D355" s="132"/>
      <c r="E355" s="264"/>
      <c r="F355" s="265"/>
      <c r="G355" s="266"/>
      <c r="H355" s="267"/>
      <c r="I355" s="268"/>
      <c r="J355" s="265"/>
      <c r="K355" s="265"/>
      <c r="L355" s="266"/>
      <c r="M355" s="288"/>
      <c r="N355" s="293"/>
      <c r="O355" s="224"/>
      <c r="P355" s="225" t="s">
        <v>1473</v>
      </c>
      <c r="Q355" s="224"/>
      <c r="R355" s="224" t="str">
        <f t="shared" si="33"/>
        <v/>
      </c>
      <c r="S355" s="238"/>
      <c r="T355" s="238"/>
      <c r="U355" s="238"/>
      <c r="V355" s="238"/>
      <c r="W355" s="239"/>
      <c r="X355" s="239"/>
      <c r="Y355" s="238"/>
      <c r="Z355" s="238"/>
      <c r="AA355" s="238"/>
      <c r="AC355" s="240"/>
      <c r="AD355" s="240"/>
      <c r="AE355" s="240"/>
      <c r="AF355" s="240"/>
      <c r="AG355" s="240"/>
      <c r="AH355" s="240"/>
      <c r="AI355" s="240"/>
      <c r="AJ355" s="240"/>
      <c r="AK355" s="240"/>
      <c r="AL355" s="240"/>
      <c r="AM355" s="240"/>
      <c r="AN355" s="240"/>
      <c r="AO355" s="240"/>
      <c r="AP355" s="240"/>
      <c r="AQ355" s="240"/>
    </row>
    <row r="356" spans="1:43" s="241" customFormat="1" ht="12.75" hidden="1" customHeight="1">
      <c r="A356" s="126" t="s">
        <v>2091</v>
      </c>
      <c r="B356" s="131"/>
      <c r="C356" s="144" t="s">
        <v>1922</v>
      </c>
      <c r="D356" s="132"/>
      <c r="E356" s="264"/>
      <c r="F356" s="265"/>
      <c r="G356" s="266"/>
      <c r="H356" s="267"/>
      <c r="I356" s="268"/>
      <c r="J356" s="265"/>
      <c r="K356" s="265"/>
      <c r="L356" s="266"/>
      <c r="M356" s="288"/>
      <c r="N356" s="293"/>
      <c r="O356" s="224"/>
      <c r="P356" s="225" t="s">
        <v>1474</v>
      </c>
      <c r="Q356" s="224"/>
      <c r="R356" s="224" t="str">
        <f t="shared" si="33"/>
        <v/>
      </c>
      <c r="S356" s="238"/>
      <c r="T356" s="238"/>
      <c r="U356" s="238"/>
      <c r="V356" s="238"/>
      <c r="W356" s="239"/>
      <c r="X356" s="239"/>
      <c r="Y356" s="238"/>
      <c r="Z356" s="238"/>
      <c r="AA356" s="238"/>
      <c r="AC356" s="240"/>
      <c r="AD356" s="240"/>
      <c r="AE356" s="240"/>
      <c r="AF356" s="240"/>
      <c r="AG356" s="240"/>
      <c r="AH356" s="240"/>
      <c r="AI356" s="240"/>
      <c r="AJ356" s="240"/>
      <c r="AK356" s="240"/>
      <c r="AL356" s="240"/>
      <c r="AM356" s="240"/>
      <c r="AN356" s="240"/>
      <c r="AO356" s="240"/>
      <c r="AP356" s="240"/>
      <c r="AQ356" s="240"/>
    </row>
    <row r="357" spans="1:43" s="143" customFormat="1" ht="12.75" hidden="1" customHeight="1">
      <c r="A357" s="126" t="s">
        <v>2092</v>
      </c>
      <c r="B357" s="72"/>
      <c r="C357" s="144" t="s">
        <v>2093</v>
      </c>
      <c r="D357" s="132"/>
      <c r="E357" s="264"/>
      <c r="F357" s="265"/>
      <c r="G357" s="266"/>
      <c r="H357" s="267"/>
      <c r="I357" s="268"/>
      <c r="J357" s="265"/>
      <c r="K357" s="265"/>
      <c r="L357" s="266"/>
      <c r="M357" s="288"/>
      <c r="N357" s="293"/>
      <c r="O357" s="138"/>
      <c r="P357" s="139" t="s">
        <v>1474</v>
      </c>
      <c r="Q357" s="138"/>
      <c r="R357" s="138" t="str">
        <f t="shared" si="33"/>
        <v/>
      </c>
      <c r="S357" s="140"/>
      <c r="T357" s="140"/>
      <c r="U357" s="140"/>
      <c r="V357" s="140"/>
      <c r="W357" s="141"/>
      <c r="X357" s="141"/>
      <c r="Y357" s="140"/>
      <c r="Z357" s="140"/>
      <c r="AA357" s="140"/>
      <c r="AC357" s="142"/>
      <c r="AD357" s="142"/>
      <c r="AE357" s="142"/>
      <c r="AF357" s="142"/>
      <c r="AG357" s="142"/>
      <c r="AH357" s="142"/>
      <c r="AI357" s="142"/>
      <c r="AJ357" s="142"/>
      <c r="AK357" s="142"/>
      <c r="AL357" s="142"/>
      <c r="AM357" s="142"/>
      <c r="AN357" s="142"/>
      <c r="AO357" s="142"/>
      <c r="AP357" s="142"/>
      <c r="AQ357" s="142"/>
    </row>
    <row r="358" spans="1:43" s="143" customFormat="1" ht="12.75" hidden="1" customHeight="1">
      <c r="A358" s="126" t="s">
        <v>2094</v>
      </c>
      <c r="B358" s="72"/>
      <c r="C358" s="144" t="s">
        <v>1781</v>
      </c>
      <c r="D358" s="132"/>
      <c r="E358" s="264"/>
      <c r="F358" s="265"/>
      <c r="G358" s="266"/>
      <c r="H358" s="291"/>
      <c r="I358" s="292"/>
      <c r="J358" s="289"/>
      <c r="K358" s="289"/>
      <c r="L358" s="290"/>
      <c r="M358" s="288"/>
      <c r="N358" s="293"/>
      <c r="O358" s="138"/>
      <c r="P358" s="139" t="s">
        <v>1474</v>
      </c>
      <c r="Q358" s="138"/>
      <c r="R358" s="138" t="str">
        <f t="shared" si="33"/>
        <v/>
      </c>
      <c r="S358" s="140"/>
      <c r="T358" s="140"/>
      <c r="U358" s="140"/>
      <c r="V358" s="140"/>
      <c r="W358" s="141"/>
      <c r="X358" s="141"/>
      <c r="Y358" s="140"/>
      <c r="Z358" s="140"/>
      <c r="AA358" s="140"/>
      <c r="AC358" s="142"/>
      <c r="AD358" s="142"/>
      <c r="AE358" s="142"/>
      <c r="AF358" s="142"/>
      <c r="AG358" s="142"/>
      <c r="AH358" s="142"/>
      <c r="AI358" s="142"/>
      <c r="AJ358" s="142"/>
      <c r="AK358" s="142"/>
      <c r="AL358" s="142"/>
      <c r="AM358" s="142"/>
      <c r="AN358" s="142"/>
      <c r="AO358" s="142"/>
      <c r="AP358" s="142"/>
      <c r="AQ358" s="142"/>
    </row>
    <row r="359" spans="1:43" s="17" customFormat="1" ht="12.75" hidden="1" customHeight="1">
      <c r="A359" s="126" t="s">
        <v>2095</v>
      </c>
      <c r="B359" s="72"/>
      <c r="C359" s="144" t="s">
        <v>2096</v>
      </c>
      <c r="D359" s="46"/>
      <c r="E359" s="264"/>
      <c r="F359" s="265"/>
      <c r="G359" s="266"/>
      <c r="H359" s="267"/>
      <c r="I359" s="268"/>
      <c r="J359" s="265"/>
      <c r="K359" s="265"/>
      <c r="L359" s="266"/>
      <c r="M359" s="288"/>
      <c r="N359" s="293"/>
      <c r="O359" s="36"/>
      <c r="P359" s="51" t="s">
        <v>1474</v>
      </c>
      <c r="Q359" s="36"/>
      <c r="R359" s="36" t="str">
        <f t="shared" si="33"/>
        <v/>
      </c>
      <c r="S359" s="15"/>
      <c r="T359" s="15"/>
      <c r="U359" s="15"/>
      <c r="V359" s="15"/>
      <c r="W359" s="28"/>
      <c r="X359" s="28"/>
      <c r="Y359" s="15"/>
      <c r="Z359" s="15"/>
      <c r="AA359" s="15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</row>
    <row r="360" spans="1:43" s="17" customFormat="1" ht="12.75" hidden="1" customHeight="1">
      <c r="A360" s="126" t="s">
        <v>2097</v>
      </c>
      <c r="B360" s="72"/>
      <c r="C360" s="144" t="s">
        <v>1618</v>
      </c>
      <c r="D360" s="46"/>
      <c r="E360" s="264"/>
      <c r="F360" s="265"/>
      <c r="G360" s="266"/>
      <c r="H360" s="267"/>
      <c r="I360" s="268"/>
      <c r="J360" s="265"/>
      <c r="K360" s="265"/>
      <c r="L360" s="266"/>
      <c r="M360" s="288"/>
      <c r="N360" s="293"/>
      <c r="O360" s="36"/>
      <c r="P360" s="51" t="s">
        <v>1474</v>
      </c>
      <c r="Q360" s="36"/>
      <c r="R360" s="36" t="str">
        <f t="shared" si="33"/>
        <v/>
      </c>
      <c r="S360" s="15"/>
      <c r="T360" s="15"/>
      <c r="U360" s="15"/>
      <c r="V360" s="15"/>
      <c r="W360" s="28"/>
      <c r="X360" s="28"/>
      <c r="Y360" s="15"/>
      <c r="Z360" s="15"/>
      <c r="AA360" s="15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</row>
    <row r="361" spans="1:43" s="17" customFormat="1" ht="12.75" hidden="1" customHeight="1" thickBot="1">
      <c r="A361" s="126" t="s">
        <v>2098</v>
      </c>
      <c r="B361" s="74"/>
      <c r="C361" s="167" t="s">
        <v>2099</v>
      </c>
      <c r="D361" s="46"/>
      <c r="E361" s="264"/>
      <c r="F361" s="265"/>
      <c r="G361" s="266"/>
      <c r="H361" s="267"/>
      <c r="I361" s="268"/>
      <c r="J361" s="265"/>
      <c r="K361" s="265"/>
      <c r="L361" s="266"/>
      <c r="M361" s="288"/>
      <c r="N361" s="293"/>
      <c r="O361" s="36"/>
      <c r="P361" s="51" t="s">
        <v>1474</v>
      </c>
      <c r="Q361" s="36"/>
      <c r="R361" s="36" t="str">
        <f t="shared" si="33"/>
        <v/>
      </c>
      <c r="S361" s="15"/>
      <c r="T361" s="15"/>
      <c r="U361" s="15"/>
      <c r="V361" s="15"/>
      <c r="W361" s="28"/>
      <c r="X361" s="28"/>
      <c r="Y361" s="15"/>
      <c r="Z361" s="15"/>
      <c r="AA361" s="15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</row>
    <row r="362" spans="1:43" s="18" customFormat="1" ht="17.25" hidden="1" customHeight="1">
      <c r="A362" s="126" t="s">
        <v>2135</v>
      </c>
      <c r="B362" s="885" t="s">
        <v>2101</v>
      </c>
      <c r="C362" s="886"/>
      <c r="D362" s="25"/>
      <c r="E362" s="331">
        <f t="shared" ref="E362:N362" si="35">SUM(E363:E380)</f>
        <v>0</v>
      </c>
      <c r="F362" s="332">
        <f t="shared" si="35"/>
        <v>0</v>
      </c>
      <c r="G362" s="333">
        <f t="shared" si="35"/>
        <v>0</v>
      </c>
      <c r="H362" s="334">
        <f t="shared" si="35"/>
        <v>0</v>
      </c>
      <c r="I362" s="364">
        <f t="shared" si="35"/>
        <v>0</v>
      </c>
      <c r="J362" s="332">
        <f t="shared" si="35"/>
        <v>0</v>
      </c>
      <c r="K362" s="332">
        <f t="shared" si="35"/>
        <v>0</v>
      </c>
      <c r="L362" s="333">
        <f t="shared" si="35"/>
        <v>0</v>
      </c>
      <c r="M362" s="331">
        <f t="shared" si="35"/>
        <v>0</v>
      </c>
      <c r="N362" s="335">
        <f t="shared" si="35"/>
        <v>0</v>
      </c>
      <c r="O362" s="36"/>
      <c r="P362" s="51" t="s">
        <v>1500</v>
      </c>
      <c r="Q362" s="36"/>
      <c r="R362" s="36" t="str">
        <f t="shared" si="33"/>
        <v/>
      </c>
      <c r="S362" s="15"/>
      <c r="T362" s="15"/>
      <c r="U362" s="15"/>
      <c r="V362" s="15"/>
      <c r="W362" s="29">
        <f>SUM(M363:M368)</f>
        <v>0</v>
      </c>
      <c r="X362" s="29">
        <f>SUM(N363:N368)</f>
        <v>0</v>
      </c>
      <c r="Y362" s="15"/>
      <c r="Z362" s="15"/>
      <c r="AA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</row>
    <row r="363" spans="1:43" s="17" customFormat="1" ht="12.75" hidden="1" customHeight="1">
      <c r="A363" s="126" t="s">
        <v>2103</v>
      </c>
      <c r="B363" s="72"/>
      <c r="C363" s="144" t="s">
        <v>2104</v>
      </c>
      <c r="D363" s="46"/>
      <c r="E363" s="264"/>
      <c r="F363" s="265"/>
      <c r="G363" s="266"/>
      <c r="H363" s="267"/>
      <c r="I363" s="268"/>
      <c r="J363" s="265"/>
      <c r="K363" s="265"/>
      <c r="L363" s="266"/>
      <c r="M363" s="288"/>
      <c r="N363" s="293"/>
      <c r="O363" s="36"/>
      <c r="P363" s="51" t="s">
        <v>1474</v>
      </c>
      <c r="Q363" s="36"/>
      <c r="R363" s="36" t="str">
        <f t="shared" si="33"/>
        <v/>
      </c>
      <c r="S363" s="15"/>
      <c r="T363" s="15"/>
      <c r="U363" s="15"/>
      <c r="V363" s="15"/>
      <c r="W363" s="28"/>
      <c r="X363" s="28"/>
      <c r="Y363" s="15"/>
      <c r="Z363" s="15"/>
      <c r="AA363" s="15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</row>
    <row r="364" spans="1:43" s="17" customFormat="1" ht="12.75" hidden="1" customHeight="1">
      <c r="A364" s="126" t="s">
        <v>2105</v>
      </c>
      <c r="B364" s="72"/>
      <c r="C364" s="144" t="s">
        <v>2106</v>
      </c>
      <c r="D364" s="46"/>
      <c r="E364" s="264"/>
      <c r="F364" s="265"/>
      <c r="G364" s="266"/>
      <c r="H364" s="267"/>
      <c r="I364" s="268"/>
      <c r="J364" s="265"/>
      <c r="K364" s="265"/>
      <c r="L364" s="266"/>
      <c r="M364" s="288"/>
      <c r="N364" s="293"/>
      <c r="O364" s="36"/>
      <c r="P364" s="51" t="s">
        <v>1474</v>
      </c>
      <c r="Q364" s="36"/>
      <c r="R364" s="36" t="str">
        <f t="shared" si="33"/>
        <v/>
      </c>
      <c r="S364" s="15"/>
      <c r="T364" s="15"/>
      <c r="U364" s="15"/>
      <c r="V364" s="15"/>
      <c r="W364" s="28"/>
      <c r="X364" s="28"/>
      <c r="Y364" s="15"/>
      <c r="Z364" s="15"/>
      <c r="AA364" s="15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</row>
    <row r="365" spans="1:43" s="17" customFormat="1" ht="12.75" hidden="1" customHeight="1">
      <c r="A365" s="126" t="s">
        <v>2107</v>
      </c>
      <c r="B365" s="72"/>
      <c r="C365" s="144" t="s">
        <v>2108</v>
      </c>
      <c r="D365" s="46"/>
      <c r="E365" s="264"/>
      <c r="F365" s="265"/>
      <c r="G365" s="266"/>
      <c r="H365" s="267"/>
      <c r="I365" s="268"/>
      <c r="J365" s="265"/>
      <c r="K365" s="265"/>
      <c r="L365" s="266"/>
      <c r="M365" s="288"/>
      <c r="N365" s="293"/>
      <c r="O365" s="36"/>
      <c r="P365" s="51" t="s">
        <v>1474</v>
      </c>
      <c r="Q365" s="36"/>
      <c r="R365" s="36" t="str">
        <f t="shared" si="33"/>
        <v/>
      </c>
      <c r="S365" s="15"/>
      <c r="T365" s="15"/>
      <c r="U365" s="15"/>
      <c r="V365" s="15"/>
      <c r="W365" s="28"/>
      <c r="X365" s="28"/>
      <c r="Y365" s="15"/>
      <c r="Z365" s="15"/>
      <c r="AA365" s="15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</row>
    <row r="366" spans="1:43" s="17" customFormat="1" ht="12.75" hidden="1" customHeight="1">
      <c r="A366" s="126" t="s">
        <v>2109</v>
      </c>
      <c r="B366" s="72"/>
      <c r="C366" s="144" t="s">
        <v>2110</v>
      </c>
      <c r="D366" s="46"/>
      <c r="E366" s="264"/>
      <c r="F366" s="265"/>
      <c r="G366" s="266"/>
      <c r="H366" s="267"/>
      <c r="I366" s="268"/>
      <c r="J366" s="265"/>
      <c r="K366" s="265"/>
      <c r="L366" s="266"/>
      <c r="M366" s="288"/>
      <c r="N366" s="293"/>
      <c r="O366" s="36"/>
      <c r="P366" s="51" t="s">
        <v>1474</v>
      </c>
      <c r="Q366" s="36"/>
      <c r="R366" s="36" t="str">
        <f t="shared" si="33"/>
        <v/>
      </c>
      <c r="S366" s="15"/>
      <c r="T366" s="15"/>
      <c r="U366" s="15"/>
      <c r="V366" s="15"/>
      <c r="W366" s="28"/>
      <c r="X366" s="28"/>
      <c r="Y366" s="15"/>
      <c r="Z366" s="15"/>
      <c r="AA366" s="15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</row>
    <row r="367" spans="1:43" s="17" customFormat="1" ht="12.75" hidden="1" customHeight="1">
      <c r="A367" s="126" t="s">
        <v>2111</v>
      </c>
      <c r="B367" s="72"/>
      <c r="C367" s="144" t="s">
        <v>2112</v>
      </c>
      <c r="D367" s="46"/>
      <c r="E367" s="264"/>
      <c r="F367" s="265"/>
      <c r="G367" s="266"/>
      <c r="H367" s="267"/>
      <c r="I367" s="268"/>
      <c r="J367" s="265"/>
      <c r="K367" s="265"/>
      <c r="L367" s="266"/>
      <c r="M367" s="288"/>
      <c r="N367" s="293"/>
      <c r="O367" s="36"/>
      <c r="P367" s="51" t="s">
        <v>1474</v>
      </c>
      <c r="Q367" s="36"/>
      <c r="R367" s="36" t="str">
        <f t="shared" si="33"/>
        <v/>
      </c>
      <c r="S367" s="15"/>
      <c r="T367" s="15"/>
      <c r="U367" s="15"/>
      <c r="V367" s="15"/>
      <c r="W367" s="28"/>
      <c r="X367" s="28"/>
      <c r="Y367" s="15"/>
      <c r="Z367" s="15"/>
      <c r="AA367" s="15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</row>
    <row r="368" spans="1:43" s="17" customFormat="1" ht="12.75" hidden="1" customHeight="1">
      <c r="A368" s="126" t="s">
        <v>2113</v>
      </c>
      <c r="B368" s="72"/>
      <c r="C368" s="144" t="s">
        <v>2114</v>
      </c>
      <c r="D368" s="46"/>
      <c r="E368" s="264"/>
      <c r="F368" s="265"/>
      <c r="G368" s="266"/>
      <c r="H368" s="267"/>
      <c r="I368" s="268"/>
      <c r="J368" s="265"/>
      <c r="K368" s="265"/>
      <c r="L368" s="266"/>
      <c r="M368" s="288"/>
      <c r="N368" s="293"/>
      <c r="O368" s="36"/>
      <c r="P368" s="51" t="s">
        <v>1474</v>
      </c>
      <c r="Q368" s="36"/>
      <c r="R368" s="36" t="str">
        <f t="shared" si="33"/>
        <v/>
      </c>
      <c r="S368" s="15"/>
      <c r="T368" s="15"/>
      <c r="U368" s="15"/>
      <c r="V368" s="15"/>
      <c r="W368" s="28"/>
      <c r="X368" s="28"/>
      <c r="Y368" s="15"/>
      <c r="Z368" s="15"/>
      <c r="AA368" s="15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</row>
    <row r="369" spans="1:43" s="17" customFormat="1" ht="12.75" hidden="1" customHeight="1">
      <c r="A369" s="126" t="s">
        <v>2115</v>
      </c>
      <c r="B369" s="72"/>
      <c r="C369" s="144" t="s">
        <v>2116</v>
      </c>
      <c r="D369" s="46"/>
      <c r="E369" s="264"/>
      <c r="F369" s="265"/>
      <c r="G369" s="266"/>
      <c r="H369" s="267"/>
      <c r="I369" s="268"/>
      <c r="J369" s="265"/>
      <c r="K369" s="265"/>
      <c r="L369" s="266"/>
      <c r="M369" s="288"/>
      <c r="N369" s="293"/>
      <c r="O369" s="36"/>
      <c r="P369" s="51" t="s">
        <v>1474</v>
      </c>
      <c r="Q369" s="36"/>
      <c r="R369" s="36" t="str">
        <f t="shared" si="33"/>
        <v/>
      </c>
      <c r="S369" s="15"/>
      <c r="T369" s="15"/>
      <c r="U369" s="15"/>
      <c r="V369" s="15"/>
      <c r="W369" s="28"/>
      <c r="X369" s="28"/>
      <c r="Y369" s="15"/>
      <c r="Z369" s="15"/>
      <c r="AA369" s="15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</row>
    <row r="370" spans="1:43" s="17" customFormat="1" ht="12.75" hidden="1" customHeight="1">
      <c r="A370" s="126" t="s">
        <v>2117</v>
      </c>
      <c r="B370" s="72"/>
      <c r="C370" s="144" t="s">
        <v>2118</v>
      </c>
      <c r="D370" s="46"/>
      <c r="E370" s="264"/>
      <c r="F370" s="265"/>
      <c r="G370" s="266"/>
      <c r="H370" s="267"/>
      <c r="I370" s="268"/>
      <c r="J370" s="265"/>
      <c r="K370" s="265"/>
      <c r="L370" s="266"/>
      <c r="M370" s="288"/>
      <c r="N370" s="293"/>
      <c r="O370" s="36"/>
      <c r="P370" s="51" t="s">
        <v>1474</v>
      </c>
      <c r="Q370" s="36"/>
      <c r="R370" s="36" t="str">
        <f t="shared" si="33"/>
        <v/>
      </c>
      <c r="S370" s="15"/>
      <c r="T370" s="15"/>
      <c r="U370" s="15"/>
      <c r="V370" s="15"/>
      <c r="W370" s="28"/>
      <c r="X370" s="28"/>
      <c r="Y370" s="15"/>
      <c r="Z370" s="15"/>
      <c r="AA370" s="15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</row>
    <row r="371" spans="1:43" s="17" customFormat="1" ht="12.75" hidden="1" customHeight="1">
      <c r="A371" s="126" t="s">
        <v>2119</v>
      </c>
      <c r="B371" s="72"/>
      <c r="C371" s="144" t="s">
        <v>2120</v>
      </c>
      <c r="D371" s="46"/>
      <c r="E371" s="264"/>
      <c r="F371" s="265"/>
      <c r="G371" s="266"/>
      <c r="H371" s="267"/>
      <c r="I371" s="268"/>
      <c r="J371" s="265"/>
      <c r="K371" s="265"/>
      <c r="L371" s="266"/>
      <c r="M371" s="288"/>
      <c r="N371" s="293"/>
      <c r="O371" s="36"/>
      <c r="P371" s="51" t="s">
        <v>1474</v>
      </c>
      <c r="Q371" s="36"/>
      <c r="R371" s="36" t="str">
        <f t="shared" si="33"/>
        <v/>
      </c>
      <c r="S371" s="15"/>
      <c r="T371" s="15"/>
      <c r="U371" s="15"/>
      <c r="V371" s="15"/>
      <c r="W371" s="28"/>
      <c r="X371" s="28"/>
      <c r="Y371" s="15"/>
      <c r="Z371" s="15"/>
      <c r="AA371" s="15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</row>
    <row r="372" spans="1:43" s="17" customFormat="1" ht="12.75" hidden="1" customHeight="1">
      <c r="A372" s="126" t="s">
        <v>2121</v>
      </c>
      <c r="B372" s="72"/>
      <c r="C372" s="144" t="s">
        <v>2122</v>
      </c>
      <c r="D372" s="46"/>
      <c r="E372" s="264"/>
      <c r="F372" s="265"/>
      <c r="G372" s="266"/>
      <c r="H372" s="267"/>
      <c r="I372" s="268"/>
      <c r="J372" s="265"/>
      <c r="K372" s="265"/>
      <c r="L372" s="266"/>
      <c r="M372" s="288"/>
      <c r="N372" s="293"/>
      <c r="O372" s="36"/>
      <c r="P372" s="51" t="s">
        <v>1474</v>
      </c>
      <c r="Q372" s="36"/>
      <c r="R372" s="36" t="str">
        <f t="shared" si="33"/>
        <v/>
      </c>
      <c r="S372" s="15"/>
      <c r="T372" s="15"/>
      <c r="U372" s="15"/>
      <c r="V372" s="15"/>
      <c r="W372" s="28"/>
      <c r="X372" s="28"/>
      <c r="Y372" s="15"/>
      <c r="Z372" s="15"/>
      <c r="AA372" s="15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</row>
    <row r="373" spans="1:43" s="17" customFormat="1" ht="12.75" hidden="1" customHeight="1">
      <c r="A373" s="126" t="s">
        <v>2123</v>
      </c>
      <c r="B373" s="72"/>
      <c r="C373" s="144" t="s">
        <v>2124</v>
      </c>
      <c r="D373" s="46"/>
      <c r="E373" s="264"/>
      <c r="F373" s="265"/>
      <c r="G373" s="266"/>
      <c r="H373" s="267"/>
      <c r="I373" s="268"/>
      <c r="J373" s="265"/>
      <c r="K373" s="265"/>
      <c r="L373" s="266"/>
      <c r="M373" s="288"/>
      <c r="N373" s="293"/>
      <c r="O373" s="36"/>
      <c r="P373" s="51" t="s">
        <v>1474</v>
      </c>
      <c r="Q373" s="36"/>
      <c r="R373" s="36" t="str">
        <f t="shared" si="33"/>
        <v/>
      </c>
      <c r="S373" s="15"/>
      <c r="T373" s="15"/>
      <c r="U373" s="15"/>
      <c r="V373" s="15"/>
      <c r="W373" s="28"/>
      <c r="X373" s="28"/>
      <c r="Y373" s="15"/>
      <c r="Z373" s="15"/>
      <c r="AA373" s="15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</row>
    <row r="374" spans="1:43" s="17" customFormat="1" ht="12.75" hidden="1" customHeight="1">
      <c r="A374" s="126" t="s">
        <v>2125</v>
      </c>
      <c r="B374" s="72"/>
      <c r="C374" s="144" t="s">
        <v>2126</v>
      </c>
      <c r="D374" s="46"/>
      <c r="E374" s="264"/>
      <c r="F374" s="265"/>
      <c r="G374" s="266"/>
      <c r="H374" s="267"/>
      <c r="I374" s="268"/>
      <c r="J374" s="265"/>
      <c r="K374" s="265"/>
      <c r="L374" s="266"/>
      <c r="M374" s="288"/>
      <c r="N374" s="293"/>
      <c r="O374" s="36"/>
      <c r="P374" s="51" t="s">
        <v>1474</v>
      </c>
      <c r="Q374" s="36"/>
      <c r="R374" s="36" t="str">
        <f t="shared" si="33"/>
        <v/>
      </c>
      <c r="S374" s="15"/>
      <c r="T374" s="15"/>
      <c r="U374" s="15"/>
      <c r="V374" s="15"/>
      <c r="W374" s="28"/>
      <c r="X374" s="28"/>
      <c r="Y374" s="15"/>
      <c r="Z374" s="15"/>
      <c r="AA374" s="15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</row>
    <row r="375" spans="1:43" s="17" customFormat="1" ht="12.75" hidden="1" customHeight="1">
      <c r="A375" s="126" t="s">
        <v>2127</v>
      </c>
      <c r="B375" s="72"/>
      <c r="C375" s="144" t="s">
        <v>2128</v>
      </c>
      <c r="D375" s="46"/>
      <c r="E375" s="264"/>
      <c r="F375" s="265"/>
      <c r="G375" s="266"/>
      <c r="H375" s="267"/>
      <c r="I375" s="268"/>
      <c r="J375" s="265"/>
      <c r="K375" s="265"/>
      <c r="L375" s="266"/>
      <c r="M375" s="288"/>
      <c r="N375" s="293"/>
      <c r="O375" s="36"/>
      <c r="P375" s="51" t="s">
        <v>1474</v>
      </c>
      <c r="Q375" s="36"/>
      <c r="R375" s="36" t="str">
        <f t="shared" si="33"/>
        <v/>
      </c>
      <c r="S375" s="15"/>
      <c r="T375" s="15"/>
      <c r="U375" s="15"/>
      <c r="V375" s="15"/>
      <c r="W375" s="28"/>
      <c r="X375" s="28"/>
      <c r="Y375" s="15"/>
      <c r="Z375" s="15"/>
      <c r="AA375" s="15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</row>
    <row r="376" spans="1:43" s="17" customFormat="1" ht="12.75" hidden="1" customHeight="1">
      <c r="A376" s="126" t="s">
        <v>2129</v>
      </c>
      <c r="B376" s="72"/>
      <c r="C376" s="144" t="s">
        <v>2004</v>
      </c>
      <c r="D376" s="46"/>
      <c r="E376" s="264"/>
      <c r="F376" s="265"/>
      <c r="G376" s="266"/>
      <c r="H376" s="267"/>
      <c r="I376" s="268"/>
      <c r="J376" s="265"/>
      <c r="K376" s="265"/>
      <c r="L376" s="266"/>
      <c r="M376" s="288"/>
      <c r="N376" s="293"/>
      <c r="O376" s="36"/>
      <c r="P376" s="51" t="s">
        <v>1474</v>
      </c>
      <c r="Q376" s="36"/>
      <c r="R376" s="36" t="str">
        <f t="shared" si="33"/>
        <v/>
      </c>
      <c r="S376" s="15"/>
      <c r="T376" s="15"/>
      <c r="U376" s="15"/>
      <c r="V376" s="15"/>
      <c r="W376" s="28"/>
      <c r="X376" s="28"/>
      <c r="Y376" s="15"/>
      <c r="Z376" s="15"/>
      <c r="AA376" s="15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</row>
    <row r="377" spans="1:43" s="17" customFormat="1" ht="12.75" hidden="1" customHeight="1">
      <c r="A377" s="126" t="s">
        <v>2130</v>
      </c>
      <c r="B377" s="72"/>
      <c r="C377" s="144" t="s">
        <v>1696</v>
      </c>
      <c r="D377" s="46"/>
      <c r="E377" s="264"/>
      <c r="F377" s="265"/>
      <c r="G377" s="266"/>
      <c r="H377" s="267"/>
      <c r="I377" s="268"/>
      <c r="J377" s="265"/>
      <c r="K377" s="265"/>
      <c r="L377" s="266"/>
      <c r="M377" s="288"/>
      <c r="N377" s="293"/>
      <c r="O377" s="36"/>
      <c r="P377" s="51" t="s">
        <v>1474</v>
      </c>
      <c r="Q377" s="36"/>
      <c r="R377" s="36" t="str">
        <f t="shared" si="33"/>
        <v/>
      </c>
      <c r="S377" s="15"/>
      <c r="T377" s="15"/>
      <c r="U377" s="15"/>
      <c r="V377" s="15"/>
      <c r="W377" s="28"/>
      <c r="X377" s="28"/>
      <c r="Y377" s="15"/>
      <c r="Z377" s="15"/>
      <c r="AA377" s="15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</row>
    <row r="378" spans="1:43" s="17" customFormat="1" ht="12.75" hidden="1" customHeight="1">
      <c r="A378" s="126" t="s">
        <v>2131</v>
      </c>
      <c r="B378" s="72"/>
      <c r="C378" s="144" t="s">
        <v>2132</v>
      </c>
      <c r="D378" s="46"/>
      <c r="E378" s="264"/>
      <c r="F378" s="265"/>
      <c r="G378" s="266"/>
      <c r="H378" s="267"/>
      <c r="I378" s="268"/>
      <c r="J378" s="265"/>
      <c r="K378" s="265"/>
      <c r="L378" s="266"/>
      <c r="M378" s="288"/>
      <c r="N378" s="293"/>
      <c r="O378" s="36"/>
      <c r="P378" s="51" t="s">
        <v>1474</v>
      </c>
      <c r="Q378" s="36"/>
      <c r="R378" s="36" t="str">
        <f t="shared" si="33"/>
        <v/>
      </c>
      <c r="S378" s="15"/>
      <c r="T378" s="15"/>
      <c r="U378" s="15"/>
      <c r="V378" s="15"/>
      <c r="W378" s="28"/>
      <c r="X378" s="28"/>
      <c r="Y378" s="15"/>
      <c r="Z378" s="15"/>
      <c r="AA378" s="15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</row>
    <row r="379" spans="1:43" s="129" customFormat="1" ht="12.75" hidden="1" customHeight="1">
      <c r="A379" s="126" t="s">
        <v>2102</v>
      </c>
      <c r="B379" s="131"/>
      <c r="C379" s="144" t="s">
        <v>2101</v>
      </c>
      <c r="D379" s="132"/>
      <c r="E379" s="264"/>
      <c r="F379" s="265"/>
      <c r="G379" s="266"/>
      <c r="H379" s="267"/>
      <c r="I379" s="268"/>
      <c r="J379" s="265"/>
      <c r="K379" s="265"/>
      <c r="L379" s="266"/>
      <c r="M379" s="288"/>
      <c r="N379" s="293"/>
      <c r="O379" s="150"/>
      <c r="P379" s="151" t="s">
        <v>1473</v>
      </c>
      <c r="Q379" s="150"/>
      <c r="R379" s="150" t="str">
        <f t="shared" si="33"/>
        <v/>
      </c>
      <c r="S379" s="5"/>
      <c r="T379" s="5"/>
      <c r="U379" s="5"/>
      <c r="V379" s="5"/>
      <c r="W379" s="30"/>
      <c r="X379" s="30"/>
      <c r="Y379" s="5"/>
      <c r="Z379" s="5"/>
      <c r="AA379" s="5"/>
      <c r="AC379" s="128"/>
      <c r="AD379" s="128"/>
      <c r="AE379" s="128"/>
      <c r="AF379" s="128"/>
      <c r="AG379" s="128"/>
      <c r="AH379" s="128"/>
      <c r="AI379" s="128"/>
      <c r="AJ379" s="128"/>
      <c r="AK379" s="128"/>
      <c r="AL379" s="128"/>
      <c r="AM379" s="128"/>
      <c r="AN379" s="128"/>
      <c r="AO379" s="128"/>
      <c r="AP379" s="128"/>
      <c r="AQ379" s="128"/>
    </row>
    <row r="380" spans="1:43" s="17" customFormat="1" ht="12.75" hidden="1" customHeight="1" thickBot="1">
      <c r="A380" s="126" t="s">
        <v>2133</v>
      </c>
      <c r="B380" s="182"/>
      <c r="C380" s="211" t="s">
        <v>2134</v>
      </c>
      <c r="D380" s="62"/>
      <c r="E380" s="270"/>
      <c r="F380" s="271"/>
      <c r="G380" s="272"/>
      <c r="H380" s="273"/>
      <c r="I380" s="274"/>
      <c r="J380" s="271"/>
      <c r="K380" s="271"/>
      <c r="L380" s="272"/>
      <c r="M380" s="690"/>
      <c r="N380" s="691"/>
      <c r="O380" s="36"/>
      <c r="P380" s="51" t="s">
        <v>1474</v>
      </c>
      <c r="Q380" s="36"/>
      <c r="R380" s="36" t="str">
        <f t="shared" si="33"/>
        <v/>
      </c>
      <c r="S380" s="15"/>
      <c r="T380" s="15"/>
      <c r="U380" s="15"/>
      <c r="V380" s="15"/>
      <c r="W380" s="28"/>
      <c r="X380" s="28"/>
      <c r="Y380" s="15"/>
      <c r="Z380" s="15"/>
      <c r="AA380" s="15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</row>
    <row r="381" spans="1:43" s="18" customFormat="1" ht="17.25" hidden="1" customHeight="1" thickBot="1">
      <c r="A381" s="126" t="s">
        <v>2163</v>
      </c>
      <c r="B381" s="879" t="s">
        <v>2136</v>
      </c>
      <c r="C381" s="880"/>
      <c r="D381" s="183"/>
      <c r="E381" s="336">
        <f t="shared" ref="E381:L381" si="36">SUM(E382:E395)</f>
        <v>0</v>
      </c>
      <c r="F381" s="337">
        <f t="shared" si="36"/>
        <v>0</v>
      </c>
      <c r="G381" s="338">
        <f t="shared" si="36"/>
        <v>0</v>
      </c>
      <c r="H381" s="339">
        <f t="shared" si="36"/>
        <v>0</v>
      </c>
      <c r="I381" s="341">
        <f t="shared" si="36"/>
        <v>0</v>
      </c>
      <c r="J381" s="337">
        <f t="shared" si="36"/>
        <v>0</v>
      </c>
      <c r="K381" s="185">
        <f t="shared" si="36"/>
        <v>0</v>
      </c>
      <c r="L381" s="186">
        <f t="shared" si="36"/>
        <v>0</v>
      </c>
      <c r="M381" s="184">
        <f>SUM(M382:M395)</f>
        <v>0</v>
      </c>
      <c r="N381" s="189">
        <f>SUM(N382:N395)</f>
        <v>0</v>
      </c>
      <c r="O381" s="36"/>
      <c r="P381" s="51" t="s">
        <v>1500</v>
      </c>
      <c r="Q381" s="36"/>
      <c r="R381" s="36" t="str">
        <f t="shared" si="33"/>
        <v/>
      </c>
      <c r="S381" s="15"/>
      <c r="T381" s="15"/>
      <c r="U381" s="15"/>
      <c r="V381" s="15"/>
      <c r="W381" s="28">
        <f>SUM(M381)</f>
        <v>0</v>
      </c>
      <c r="X381" s="28">
        <f>SUM(N381)</f>
        <v>0</v>
      </c>
      <c r="Y381" s="15"/>
      <c r="Z381" s="15"/>
      <c r="AA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</row>
    <row r="382" spans="1:43" s="17" customFormat="1" ht="12.75" hidden="1" customHeight="1">
      <c r="A382" s="126" t="s">
        <v>2139</v>
      </c>
      <c r="B382" s="95"/>
      <c r="C382" s="152" t="s">
        <v>2140</v>
      </c>
      <c r="D382" s="46"/>
      <c r="E382" s="258"/>
      <c r="F382" s="259"/>
      <c r="G382" s="260"/>
      <c r="H382" s="261"/>
      <c r="I382" s="262"/>
      <c r="J382" s="259"/>
      <c r="K382" s="259"/>
      <c r="L382" s="260"/>
      <c r="M382" s="319"/>
      <c r="N382" s="363"/>
      <c r="O382" s="36"/>
      <c r="P382" s="51" t="s">
        <v>1474</v>
      </c>
      <c r="Q382" s="36"/>
      <c r="R382" s="36" t="str">
        <f t="shared" si="33"/>
        <v/>
      </c>
      <c r="S382" s="15"/>
      <c r="T382" s="15"/>
      <c r="U382" s="15"/>
      <c r="V382" s="15"/>
      <c r="W382" s="28"/>
      <c r="X382" s="28"/>
      <c r="Y382" s="15"/>
      <c r="Z382" s="15"/>
      <c r="AA382" s="15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</row>
    <row r="383" spans="1:43" s="17" customFormat="1" ht="12.75" hidden="1" customHeight="1">
      <c r="A383" s="126" t="s">
        <v>2141</v>
      </c>
      <c r="B383" s="72"/>
      <c r="C383" s="144" t="s">
        <v>2142</v>
      </c>
      <c r="D383" s="46"/>
      <c r="E383" s="264"/>
      <c r="F383" s="265"/>
      <c r="G383" s="266"/>
      <c r="H383" s="267"/>
      <c r="I383" s="268"/>
      <c r="J383" s="265"/>
      <c r="K383" s="265"/>
      <c r="L383" s="266"/>
      <c r="M383" s="288"/>
      <c r="N383" s="293"/>
      <c r="O383" s="36"/>
      <c r="P383" s="51" t="s">
        <v>1474</v>
      </c>
      <c r="Q383" s="36"/>
      <c r="R383" s="36" t="str">
        <f t="shared" si="33"/>
        <v/>
      </c>
      <c r="S383" s="15"/>
      <c r="T383" s="15"/>
      <c r="U383" s="15"/>
      <c r="V383" s="15"/>
      <c r="W383" s="28"/>
      <c r="X383" s="28"/>
      <c r="Y383" s="15"/>
      <c r="Z383" s="15"/>
      <c r="AA383" s="15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</row>
    <row r="384" spans="1:43" s="17" customFormat="1" ht="12.75" hidden="1" customHeight="1">
      <c r="A384" s="126" t="s">
        <v>2143</v>
      </c>
      <c r="B384" s="72"/>
      <c r="C384" s="144" t="s">
        <v>2144</v>
      </c>
      <c r="D384" s="132"/>
      <c r="E384" s="264"/>
      <c r="F384" s="265"/>
      <c r="G384" s="147"/>
      <c r="H384" s="148"/>
      <c r="I384" s="158"/>
      <c r="J384" s="146"/>
      <c r="K384" s="146"/>
      <c r="L384" s="147"/>
      <c r="M384" s="619">
        <f>SUM(I384+K384)</f>
        <v>0</v>
      </c>
      <c r="N384" s="619">
        <f>SUM(J384+L384)</f>
        <v>0</v>
      </c>
      <c r="O384" s="36"/>
      <c r="P384" s="51" t="s">
        <v>1474</v>
      </c>
      <c r="Q384" s="36"/>
      <c r="R384" s="36" t="str">
        <f t="shared" si="33"/>
        <v/>
      </c>
      <c r="S384" s="15"/>
      <c r="T384" s="15"/>
      <c r="U384" s="15"/>
      <c r="V384" s="15"/>
      <c r="W384" s="28"/>
      <c r="X384" s="28"/>
      <c r="Y384" s="15"/>
      <c r="Z384" s="15"/>
      <c r="AA384" s="15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</row>
    <row r="385" spans="1:43" s="17" customFormat="1" ht="12.75" hidden="1" customHeight="1">
      <c r="A385" s="126" t="s">
        <v>2145</v>
      </c>
      <c r="B385" s="72"/>
      <c r="C385" s="144" t="s">
        <v>2146</v>
      </c>
      <c r="D385" s="132"/>
      <c r="E385" s="264"/>
      <c r="F385" s="265"/>
      <c r="G385" s="147"/>
      <c r="H385" s="148"/>
      <c r="I385" s="158"/>
      <c r="J385" s="146"/>
      <c r="K385" s="146"/>
      <c r="L385" s="147"/>
      <c r="M385" s="619">
        <f t="shared" ref="M385:N394" si="37">SUM(I385+K385)</f>
        <v>0</v>
      </c>
      <c r="N385" s="619">
        <f t="shared" si="37"/>
        <v>0</v>
      </c>
      <c r="O385" s="36"/>
      <c r="P385" s="51" t="s">
        <v>1474</v>
      </c>
      <c r="Q385" s="36"/>
      <c r="R385" s="36" t="str">
        <f t="shared" si="33"/>
        <v/>
      </c>
      <c r="S385" s="15"/>
      <c r="T385" s="15"/>
      <c r="U385" s="15"/>
      <c r="V385" s="15"/>
      <c r="W385" s="28"/>
      <c r="X385" s="28"/>
      <c r="Y385" s="15"/>
      <c r="Z385" s="15"/>
      <c r="AA385" s="15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</row>
    <row r="386" spans="1:43" s="17" customFormat="1" ht="12.75" hidden="1" customHeight="1">
      <c r="A386" s="126" t="s">
        <v>2147</v>
      </c>
      <c r="B386" s="72"/>
      <c r="C386" s="144" t="s">
        <v>2162</v>
      </c>
      <c r="D386" s="132"/>
      <c r="E386" s="264"/>
      <c r="F386" s="265"/>
      <c r="G386" s="147"/>
      <c r="H386" s="148"/>
      <c r="I386" s="158"/>
      <c r="J386" s="146"/>
      <c r="K386" s="146"/>
      <c r="L386" s="147"/>
      <c r="M386" s="619">
        <f t="shared" si="37"/>
        <v>0</v>
      </c>
      <c r="N386" s="619">
        <f t="shared" si="37"/>
        <v>0</v>
      </c>
      <c r="O386" s="36"/>
      <c r="P386" s="51" t="s">
        <v>1474</v>
      </c>
      <c r="Q386" s="36"/>
      <c r="R386" s="36" t="str">
        <f t="shared" si="33"/>
        <v/>
      </c>
      <c r="S386" s="15"/>
      <c r="T386" s="15"/>
      <c r="U386" s="15"/>
      <c r="V386" s="15"/>
      <c r="W386" s="28"/>
      <c r="X386" s="28"/>
      <c r="Y386" s="15"/>
      <c r="Z386" s="15"/>
      <c r="AA386" s="15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</row>
    <row r="387" spans="1:43" s="17" customFormat="1" ht="12.75" hidden="1" customHeight="1">
      <c r="A387" s="126" t="s">
        <v>2148</v>
      </c>
      <c r="B387" s="72"/>
      <c r="C387" s="144" t="s">
        <v>2149</v>
      </c>
      <c r="D387" s="132"/>
      <c r="E387" s="264"/>
      <c r="F387" s="265"/>
      <c r="G387" s="147"/>
      <c r="H387" s="231"/>
      <c r="I387" s="146"/>
      <c r="J387" s="147"/>
      <c r="K387" s="146"/>
      <c r="L387" s="147"/>
      <c r="M387" s="619">
        <f t="shared" si="37"/>
        <v>0</v>
      </c>
      <c r="N387" s="619">
        <f t="shared" si="37"/>
        <v>0</v>
      </c>
      <c r="O387" s="36"/>
      <c r="P387" s="51" t="s">
        <v>1474</v>
      </c>
      <c r="Q387" s="36"/>
      <c r="R387" s="36" t="str">
        <f t="shared" si="33"/>
        <v/>
      </c>
      <c r="S387" s="15"/>
      <c r="T387" s="15"/>
      <c r="U387" s="15"/>
      <c r="V387" s="15"/>
      <c r="W387" s="28"/>
      <c r="X387" s="28"/>
      <c r="Y387" s="15"/>
      <c r="Z387" s="15"/>
      <c r="AA387" s="15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</row>
    <row r="388" spans="1:43" s="17" customFormat="1" ht="12.75" hidden="1" customHeight="1">
      <c r="A388" s="126" t="s">
        <v>2137</v>
      </c>
      <c r="B388" s="72"/>
      <c r="C388" s="144" t="s">
        <v>2138</v>
      </c>
      <c r="D388" s="132"/>
      <c r="E388" s="264"/>
      <c r="F388" s="265"/>
      <c r="G388" s="147"/>
      <c r="H388" s="148"/>
      <c r="I388" s="158"/>
      <c r="J388" s="146"/>
      <c r="K388" s="146"/>
      <c r="L388" s="147"/>
      <c r="M388" s="619">
        <f t="shared" si="37"/>
        <v>0</v>
      </c>
      <c r="N388" s="619">
        <f t="shared" si="37"/>
        <v>0</v>
      </c>
      <c r="O388" s="36"/>
      <c r="P388" s="51" t="s">
        <v>1473</v>
      </c>
      <c r="Q388" s="36"/>
      <c r="R388" s="36" t="str">
        <f t="shared" si="33"/>
        <v/>
      </c>
      <c r="S388" s="15"/>
      <c r="T388" s="15"/>
      <c r="U388" s="15"/>
      <c r="V388" s="15"/>
      <c r="W388" s="28"/>
      <c r="X388" s="28"/>
      <c r="Y388" s="15"/>
      <c r="Z388" s="15"/>
      <c r="AA388" s="15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</row>
    <row r="389" spans="1:43" s="17" customFormat="1" ht="12.75" hidden="1" customHeight="1">
      <c r="A389" s="126" t="s">
        <v>2150</v>
      </c>
      <c r="B389" s="72"/>
      <c r="C389" s="144" t="s">
        <v>2151</v>
      </c>
      <c r="D389" s="132"/>
      <c r="E389" s="264"/>
      <c r="F389" s="265"/>
      <c r="G389" s="147"/>
      <c r="H389" s="148"/>
      <c r="I389" s="232"/>
      <c r="J389" s="146"/>
      <c r="K389" s="146"/>
      <c r="L389" s="147"/>
      <c r="M389" s="619">
        <f t="shared" si="37"/>
        <v>0</v>
      </c>
      <c r="N389" s="619">
        <f t="shared" si="37"/>
        <v>0</v>
      </c>
      <c r="O389" s="36"/>
      <c r="P389" s="51" t="s">
        <v>1474</v>
      </c>
      <c r="Q389" s="36"/>
      <c r="R389" s="36" t="str">
        <f t="shared" si="33"/>
        <v/>
      </c>
      <c r="S389" s="15"/>
      <c r="T389" s="15"/>
      <c r="U389" s="15"/>
      <c r="V389" s="15"/>
      <c r="W389" s="28"/>
      <c r="X389" s="28"/>
      <c r="Y389" s="15"/>
      <c r="Z389" s="15"/>
      <c r="AA389" s="15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</row>
    <row r="390" spans="1:43" s="17" customFormat="1" ht="12.75" hidden="1" customHeight="1">
      <c r="A390" s="126" t="s">
        <v>2152</v>
      </c>
      <c r="B390" s="72"/>
      <c r="C390" s="144" t="s">
        <v>2044</v>
      </c>
      <c r="D390" s="132"/>
      <c r="E390" s="264"/>
      <c r="F390" s="265"/>
      <c r="G390" s="147"/>
      <c r="H390" s="148"/>
      <c r="I390" s="158"/>
      <c r="J390" s="146"/>
      <c r="K390" s="146"/>
      <c r="L390" s="147"/>
      <c r="M390" s="619">
        <f t="shared" si="37"/>
        <v>0</v>
      </c>
      <c r="N390" s="619">
        <f t="shared" si="37"/>
        <v>0</v>
      </c>
      <c r="O390" s="36"/>
      <c r="P390" s="51" t="s">
        <v>1474</v>
      </c>
      <c r="Q390" s="36"/>
      <c r="R390" s="36" t="str">
        <f t="shared" si="33"/>
        <v/>
      </c>
      <c r="S390" s="15"/>
      <c r="T390" s="15"/>
      <c r="U390" s="15"/>
      <c r="V390" s="15"/>
      <c r="W390" s="28"/>
      <c r="X390" s="28"/>
      <c r="Y390" s="15"/>
      <c r="Z390" s="15"/>
      <c r="AA390" s="15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</row>
    <row r="391" spans="1:43" s="17" customFormat="1" ht="12.75" hidden="1" customHeight="1">
      <c r="A391" s="126" t="s">
        <v>2153</v>
      </c>
      <c r="B391" s="72"/>
      <c r="C391" s="144" t="s">
        <v>2154</v>
      </c>
      <c r="D391" s="132"/>
      <c r="E391" s="264"/>
      <c r="F391" s="265"/>
      <c r="G391" s="147"/>
      <c r="H391" s="148"/>
      <c r="I391" s="158"/>
      <c r="J391" s="146"/>
      <c r="K391" s="146"/>
      <c r="L391" s="147"/>
      <c r="M391" s="619">
        <f t="shared" si="37"/>
        <v>0</v>
      </c>
      <c r="N391" s="619">
        <f t="shared" si="37"/>
        <v>0</v>
      </c>
      <c r="O391" s="36"/>
      <c r="P391" s="51" t="s">
        <v>1474</v>
      </c>
      <c r="Q391" s="36"/>
      <c r="R391" s="36" t="str">
        <f t="shared" si="33"/>
        <v/>
      </c>
      <c r="S391" s="15"/>
      <c r="T391" s="15"/>
      <c r="U391" s="15"/>
      <c r="V391" s="15"/>
      <c r="W391" s="28"/>
      <c r="X391" s="28"/>
      <c r="Y391" s="15"/>
      <c r="Z391" s="15"/>
      <c r="AA391" s="15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</row>
    <row r="392" spans="1:43" s="17" customFormat="1" ht="12.75" hidden="1" customHeight="1">
      <c r="A392" s="126" t="s">
        <v>2155</v>
      </c>
      <c r="B392" s="72"/>
      <c r="C392" s="144" t="s">
        <v>2156</v>
      </c>
      <c r="D392" s="132"/>
      <c r="E392" s="264"/>
      <c r="F392" s="265"/>
      <c r="G392" s="147"/>
      <c r="H392" s="148"/>
      <c r="I392" s="158"/>
      <c r="J392" s="146"/>
      <c r="K392" s="146"/>
      <c r="L392" s="147"/>
      <c r="M392" s="619">
        <f t="shared" si="37"/>
        <v>0</v>
      </c>
      <c r="N392" s="619">
        <f t="shared" si="37"/>
        <v>0</v>
      </c>
      <c r="O392" s="36"/>
      <c r="P392" s="51" t="s">
        <v>1474</v>
      </c>
      <c r="Q392" s="36"/>
      <c r="R392" s="36" t="str">
        <f t="shared" si="33"/>
        <v/>
      </c>
      <c r="S392" s="15"/>
      <c r="T392" s="15"/>
      <c r="U392" s="15"/>
      <c r="V392" s="15"/>
      <c r="W392" s="28"/>
      <c r="X392" s="28"/>
      <c r="Y392" s="15"/>
      <c r="Z392" s="15"/>
      <c r="AA392" s="15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</row>
    <row r="393" spans="1:43" s="17" customFormat="1" ht="12.75" hidden="1" customHeight="1">
      <c r="A393" s="126" t="s">
        <v>2157</v>
      </c>
      <c r="B393" s="72"/>
      <c r="C393" s="144" t="s">
        <v>2158</v>
      </c>
      <c r="D393" s="132"/>
      <c r="E393" s="264"/>
      <c r="F393" s="265"/>
      <c r="G393" s="147"/>
      <c r="H393" s="148"/>
      <c r="I393" s="158"/>
      <c r="J393" s="146"/>
      <c r="K393" s="146"/>
      <c r="L393" s="147"/>
      <c r="M393" s="619">
        <f t="shared" si="37"/>
        <v>0</v>
      </c>
      <c r="N393" s="619">
        <f t="shared" si="37"/>
        <v>0</v>
      </c>
      <c r="O393" s="36"/>
      <c r="P393" s="51" t="s">
        <v>1474</v>
      </c>
      <c r="Q393" s="36"/>
      <c r="R393" s="36" t="str">
        <f t="shared" si="33"/>
        <v/>
      </c>
      <c r="S393" s="15"/>
      <c r="T393" s="15"/>
      <c r="U393" s="15"/>
      <c r="V393" s="15"/>
      <c r="W393" s="28"/>
      <c r="X393" s="28"/>
      <c r="Y393" s="15"/>
      <c r="Z393" s="15"/>
      <c r="AA393" s="15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</row>
    <row r="394" spans="1:43" s="17" customFormat="1" ht="12.75" hidden="1" customHeight="1">
      <c r="A394" s="126" t="s">
        <v>2159</v>
      </c>
      <c r="B394" s="72"/>
      <c r="C394" s="144" t="s">
        <v>1535</v>
      </c>
      <c r="D394" s="132"/>
      <c r="E394" s="264"/>
      <c r="F394" s="344"/>
      <c r="G394" s="234"/>
      <c r="H394" s="231"/>
      <c r="I394" s="232"/>
      <c r="J394" s="233"/>
      <c r="K394" s="233"/>
      <c r="L394" s="234"/>
      <c r="M394" s="619">
        <f t="shared" si="37"/>
        <v>0</v>
      </c>
      <c r="N394" s="619">
        <f t="shared" si="37"/>
        <v>0</v>
      </c>
      <c r="O394" s="36"/>
      <c r="P394" s="51" t="s">
        <v>1474</v>
      </c>
      <c r="Q394" s="36"/>
      <c r="R394" s="36" t="str">
        <f t="shared" si="33"/>
        <v/>
      </c>
      <c r="S394" s="15"/>
      <c r="T394" s="15"/>
      <c r="U394" s="15"/>
      <c r="V394" s="15"/>
      <c r="W394" s="28"/>
      <c r="X394" s="28"/>
      <c r="Y394" s="15"/>
      <c r="Z394" s="15"/>
      <c r="AA394" s="15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</row>
    <row r="395" spans="1:43" s="17" customFormat="1" ht="12.75" hidden="1" customHeight="1" thickBot="1">
      <c r="A395" s="126" t="s">
        <v>2160</v>
      </c>
      <c r="B395" s="74"/>
      <c r="C395" s="167" t="s">
        <v>2161</v>
      </c>
      <c r="D395" s="46"/>
      <c r="E395" s="270"/>
      <c r="F395" s="271"/>
      <c r="G395" s="272"/>
      <c r="H395" s="273"/>
      <c r="I395" s="274"/>
      <c r="J395" s="271"/>
      <c r="K395" s="271"/>
      <c r="L395" s="272"/>
      <c r="M395" s="690"/>
      <c r="N395" s="691"/>
      <c r="O395" s="36"/>
      <c r="P395" s="51" t="s">
        <v>1474</v>
      </c>
      <c r="Q395" s="36"/>
      <c r="R395" s="36" t="str">
        <f t="shared" ref="R395:R458" si="38">IF(SUM(E395:N395)=0,"",P395)</f>
        <v/>
      </c>
      <c r="S395" s="15"/>
      <c r="T395" s="15"/>
      <c r="U395" s="15"/>
      <c r="V395" s="15"/>
      <c r="W395" s="28"/>
      <c r="X395" s="28"/>
      <c r="Y395" s="15"/>
      <c r="Z395" s="15"/>
      <c r="AA395" s="15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</row>
    <row r="396" spans="1:43" s="18" customFormat="1" ht="21.75" customHeight="1" thickBot="1">
      <c r="A396" s="126" t="s">
        <v>2864</v>
      </c>
      <c r="B396" s="887" t="s">
        <v>400</v>
      </c>
      <c r="C396" s="888"/>
      <c r="D396" s="47"/>
      <c r="E396" s="86">
        <f t="shared" ref="E396:N396" si="39">SUM(E397,E432,E456,E487,E529)</f>
        <v>168</v>
      </c>
      <c r="F396" s="87">
        <f t="shared" si="39"/>
        <v>5935</v>
      </c>
      <c r="G396" s="88">
        <f t="shared" si="39"/>
        <v>27076</v>
      </c>
      <c r="H396" s="114">
        <f t="shared" si="39"/>
        <v>12</v>
      </c>
      <c r="I396" s="89">
        <f t="shared" si="39"/>
        <v>174</v>
      </c>
      <c r="J396" s="87">
        <f t="shared" si="39"/>
        <v>573</v>
      </c>
      <c r="K396" s="87">
        <f t="shared" si="39"/>
        <v>63</v>
      </c>
      <c r="L396" s="88">
        <f t="shared" si="39"/>
        <v>315</v>
      </c>
      <c r="M396" s="86">
        <f t="shared" si="39"/>
        <v>237</v>
      </c>
      <c r="N396" s="672">
        <f t="shared" si="39"/>
        <v>888</v>
      </c>
      <c r="O396" s="36"/>
      <c r="P396" s="151" t="s">
        <v>1499</v>
      </c>
      <c r="Q396" s="150"/>
      <c r="R396" s="150" t="str">
        <f t="shared" si="38"/>
        <v>R</v>
      </c>
      <c r="S396" s="15"/>
      <c r="T396" s="15"/>
      <c r="U396" s="15"/>
      <c r="V396" s="15"/>
      <c r="W396" s="28"/>
      <c r="X396" s="15"/>
      <c r="Y396" s="15"/>
      <c r="Z396" s="15"/>
      <c r="AA396" s="15"/>
      <c r="AC396" s="15"/>
      <c r="AD396" s="15">
        <v>1</v>
      </c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</row>
    <row r="397" spans="1:43" s="18" customFormat="1" ht="15.75" customHeight="1" thickBot="1">
      <c r="A397" s="126" t="s">
        <v>2166</v>
      </c>
      <c r="B397" s="889" t="s">
        <v>2167</v>
      </c>
      <c r="C397" s="890"/>
      <c r="D397" s="103"/>
      <c r="E397" s="613">
        <f t="shared" ref="E397:N397" si="40">SUM(E398:E431)</f>
        <v>42</v>
      </c>
      <c r="F397" s="614">
        <f t="shared" si="40"/>
        <v>1067</v>
      </c>
      <c r="G397" s="615">
        <f t="shared" si="40"/>
        <v>5298</v>
      </c>
      <c r="H397" s="616">
        <f t="shared" si="40"/>
        <v>1</v>
      </c>
      <c r="I397" s="617">
        <f t="shared" si="40"/>
        <v>11</v>
      </c>
      <c r="J397" s="614">
        <f t="shared" si="40"/>
        <v>38</v>
      </c>
      <c r="K397" s="614">
        <f t="shared" si="40"/>
        <v>0</v>
      </c>
      <c r="L397" s="615">
        <f t="shared" si="40"/>
        <v>0</v>
      </c>
      <c r="M397" s="613">
        <f t="shared" si="40"/>
        <v>11</v>
      </c>
      <c r="N397" s="618">
        <f t="shared" si="40"/>
        <v>38</v>
      </c>
      <c r="O397" s="36"/>
      <c r="P397" s="151" t="s">
        <v>1500</v>
      </c>
      <c r="Q397" s="150"/>
      <c r="R397" s="150" t="str">
        <f t="shared" si="38"/>
        <v>P</v>
      </c>
      <c r="S397" s="15"/>
      <c r="T397" s="15"/>
      <c r="U397" s="15"/>
      <c r="V397" s="15">
        <v>1</v>
      </c>
      <c r="W397" s="473">
        <f>SUM(M398:M428)</f>
        <v>11</v>
      </c>
      <c r="X397" s="473">
        <f>SUM(N398:N428)</f>
        <v>38</v>
      </c>
      <c r="Y397" s="15"/>
      <c r="Z397" s="15"/>
      <c r="AA397" s="15"/>
      <c r="AC397" s="15"/>
      <c r="AD397" s="15">
        <v>1</v>
      </c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</row>
    <row r="398" spans="1:43" s="17" customFormat="1" ht="12.75" hidden="1" customHeight="1" thickTop="1">
      <c r="A398" s="126" t="s">
        <v>2173</v>
      </c>
      <c r="B398" s="95"/>
      <c r="C398" s="152" t="s">
        <v>2174</v>
      </c>
      <c r="D398" s="46"/>
      <c r="E398" s="153"/>
      <c r="F398" s="154"/>
      <c r="G398" s="155"/>
      <c r="H398" s="156"/>
      <c r="I398" s="174"/>
      <c r="J398" s="154"/>
      <c r="K398" s="154"/>
      <c r="L398" s="155"/>
      <c r="M398" s="624">
        <f t="shared" ref="M398:N431" si="41">I398+K398</f>
        <v>0</v>
      </c>
      <c r="N398" s="625">
        <f t="shared" si="41"/>
        <v>0</v>
      </c>
      <c r="O398" s="36"/>
      <c r="P398" s="151" t="s">
        <v>1474</v>
      </c>
      <c r="Q398" s="150"/>
      <c r="R398" s="150" t="str">
        <f t="shared" si="38"/>
        <v/>
      </c>
      <c r="S398" s="15"/>
      <c r="T398" s="15"/>
      <c r="U398" s="15"/>
      <c r="V398" s="15"/>
      <c r="W398" s="473"/>
      <c r="X398" s="473"/>
      <c r="Y398" s="15"/>
      <c r="Z398" s="15"/>
      <c r="AA398" s="15"/>
      <c r="AC398" s="16"/>
      <c r="AD398" s="15">
        <v>1</v>
      </c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</row>
    <row r="399" spans="1:43" s="17" customFormat="1" ht="12.75" hidden="1" customHeight="1">
      <c r="A399" s="126" t="s">
        <v>2175</v>
      </c>
      <c r="B399" s="72"/>
      <c r="C399" s="144" t="s">
        <v>2176</v>
      </c>
      <c r="D399" s="46"/>
      <c r="E399" s="145"/>
      <c r="F399" s="146"/>
      <c r="G399" s="147"/>
      <c r="H399" s="148"/>
      <c r="I399" s="158"/>
      <c r="J399" s="146"/>
      <c r="K399" s="146"/>
      <c r="L399" s="147"/>
      <c r="M399" s="624">
        <f t="shared" si="41"/>
        <v>0</v>
      </c>
      <c r="N399" s="625">
        <f t="shared" si="41"/>
        <v>0</v>
      </c>
      <c r="O399" s="36"/>
      <c r="P399" s="151" t="s">
        <v>1474</v>
      </c>
      <c r="Q399" s="150"/>
      <c r="R399" s="150" t="str">
        <f t="shared" si="38"/>
        <v/>
      </c>
      <c r="S399" s="15"/>
      <c r="T399" s="15"/>
      <c r="U399" s="15"/>
      <c r="V399" s="15"/>
      <c r="W399" s="473"/>
      <c r="X399" s="473"/>
      <c r="Y399" s="15"/>
      <c r="Z399" s="15"/>
      <c r="AA399" s="15"/>
      <c r="AC399" s="16"/>
      <c r="AD399" s="15">
        <v>1</v>
      </c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</row>
    <row r="400" spans="1:43" s="143" customFormat="1" ht="12.75" customHeight="1" thickTop="1">
      <c r="A400" s="137" t="s">
        <v>2177</v>
      </c>
      <c r="B400" s="468"/>
      <c r="C400" s="144" t="s">
        <v>2178</v>
      </c>
      <c r="D400" s="46"/>
      <c r="E400" s="145">
        <v>18</v>
      </c>
      <c r="F400" s="146">
        <v>149</v>
      </c>
      <c r="G400" s="147">
        <v>726</v>
      </c>
      <c r="H400" s="622"/>
      <c r="I400" s="471"/>
      <c r="J400" s="464"/>
      <c r="K400" s="464"/>
      <c r="L400" s="465"/>
      <c r="M400" s="480">
        <f t="shared" si="41"/>
        <v>0</v>
      </c>
      <c r="N400" s="481">
        <f t="shared" si="41"/>
        <v>0</v>
      </c>
      <c r="O400" s="138"/>
      <c r="P400" s="151" t="s">
        <v>1474</v>
      </c>
      <c r="Q400" s="150"/>
      <c r="R400" s="150" t="str">
        <f t="shared" si="38"/>
        <v>M</v>
      </c>
      <c r="S400" s="140"/>
      <c r="T400" s="15">
        <v>1</v>
      </c>
      <c r="U400" s="15"/>
      <c r="V400" s="15"/>
      <c r="W400" s="474"/>
      <c r="X400" s="474"/>
      <c r="Y400" s="140"/>
      <c r="Z400" s="140"/>
      <c r="AA400" s="140"/>
      <c r="AC400" s="142"/>
      <c r="AD400" s="140">
        <v>1</v>
      </c>
      <c r="AE400" s="142"/>
      <c r="AF400" s="142"/>
      <c r="AG400" s="142"/>
      <c r="AH400" s="142"/>
      <c r="AI400" s="142"/>
      <c r="AJ400" s="142"/>
      <c r="AK400" s="142"/>
      <c r="AL400" s="142"/>
      <c r="AM400" s="142"/>
      <c r="AN400" s="142"/>
      <c r="AO400" s="142"/>
      <c r="AP400" s="142"/>
      <c r="AQ400" s="142"/>
    </row>
    <row r="401" spans="1:43" s="17" customFormat="1" ht="12.75" hidden="1" customHeight="1">
      <c r="A401" s="126" t="s">
        <v>2179</v>
      </c>
      <c r="B401" s="72"/>
      <c r="C401" s="144" t="s">
        <v>2180</v>
      </c>
      <c r="D401" s="46"/>
      <c r="E401" s="145"/>
      <c r="F401" s="146"/>
      <c r="G401" s="147"/>
      <c r="H401" s="148"/>
      <c r="I401" s="158"/>
      <c r="J401" s="146"/>
      <c r="K401" s="146"/>
      <c r="L401" s="147"/>
      <c r="M401" s="624">
        <f t="shared" si="41"/>
        <v>0</v>
      </c>
      <c r="N401" s="625">
        <f t="shared" si="41"/>
        <v>0</v>
      </c>
      <c r="O401" s="36"/>
      <c r="P401" s="151" t="s">
        <v>1474</v>
      </c>
      <c r="Q401" s="150"/>
      <c r="R401" s="150" t="str">
        <f t="shared" si="38"/>
        <v/>
      </c>
      <c r="S401" s="15"/>
      <c r="T401" s="15"/>
      <c r="U401" s="15"/>
      <c r="V401" s="15"/>
      <c r="W401" s="473"/>
      <c r="X401" s="473"/>
      <c r="Y401" s="15"/>
      <c r="Z401" s="15"/>
      <c r="AA401" s="15"/>
      <c r="AC401" s="16"/>
      <c r="AD401" s="15">
        <v>1</v>
      </c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</row>
    <row r="402" spans="1:43" s="143" customFormat="1" ht="12.75" customHeight="1">
      <c r="A402" s="126" t="s">
        <v>2168</v>
      </c>
      <c r="B402" s="72"/>
      <c r="C402" s="144" t="s">
        <v>2169</v>
      </c>
      <c r="D402" s="132"/>
      <c r="E402" s="145">
        <v>5</v>
      </c>
      <c r="F402" s="146">
        <v>161</v>
      </c>
      <c r="G402" s="147">
        <v>797</v>
      </c>
      <c r="H402" s="622">
        <v>0</v>
      </c>
      <c r="I402" s="471">
        <v>0</v>
      </c>
      <c r="J402" s="464">
        <v>0</v>
      </c>
      <c r="K402" s="146"/>
      <c r="L402" s="147"/>
      <c r="M402" s="480">
        <f t="shared" si="41"/>
        <v>0</v>
      </c>
      <c r="N402" s="481">
        <f t="shared" si="41"/>
        <v>0</v>
      </c>
      <c r="O402" s="138"/>
      <c r="P402" s="151" t="s">
        <v>1473</v>
      </c>
      <c r="Q402" s="150"/>
      <c r="R402" s="150" t="str">
        <f t="shared" si="38"/>
        <v>C</v>
      </c>
      <c r="S402" s="15"/>
      <c r="T402" s="15"/>
      <c r="U402" s="15">
        <v>1</v>
      </c>
      <c r="V402" s="15"/>
      <c r="W402" s="474"/>
      <c r="X402" s="474"/>
      <c r="Y402" s="140"/>
      <c r="Z402" s="140"/>
      <c r="AA402" s="140"/>
      <c r="AC402" s="142"/>
      <c r="AD402" s="15">
        <v>1</v>
      </c>
      <c r="AE402" s="142"/>
      <c r="AF402" s="142"/>
      <c r="AG402" s="142"/>
      <c r="AH402" s="142"/>
      <c r="AI402" s="142"/>
      <c r="AJ402" s="142"/>
      <c r="AK402" s="142"/>
      <c r="AL402" s="142"/>
      <c r="AM402" s="142"/>
      <c r="AN402" s="142"/>
      <c r="AO402" s="142"/>
      <c r="AP402" s="142"/>
      <c r="AQ402" s="142"/>
    </row>
    <row r="403" spans="1:43" s="143" customFormat="1" ht="12.75" customHeight="1">
      <c r="A403" s="126" t="s">
        <v>2181</v>
      </c>
      <c r="B403" s="72"/>
      <c r="C403" s="144" t="s">
        <v>2182</v>
      </c>
      <c r="D403" s="132"/>
      <c r="E403" s="145">
        <v>1</v>
      </c>
      <c r="F403" s="146">
        <v>1</v>
      </c>
      <c r="G403" s="147">
        <v>1</v>
      </c>
      <c r="H403" s="148"/>
      <c r="I403" s="158"/>
      <c r="J403" s="146"/>
      <c r="K403" s="146"/>
      <c r="L403" s="147"/>
      <c r="M403" s="624">
        <f t="shared" si="41"/>
        <v>0</v>
      </c>
      <c r="N403" s="625">
        <f t="shared" si="41"/>
        <v>0</v>
      </c>
      <c r="O403" s="138"/>
      <c r="P403" s="151" t="s">
        <v>1474</v>
      </c>
      <c r="Q403" s="150"/>
      <c r="R403" s="150" t="str">
        <f t="shared" si="38"/>
        <v>M</v>
      </c>
      <c r="S403" s="15"/>
      <c r="T403" s="15">
        <v>1</v>
      </c>
      <c r="U403" s="15"/>
      <c r="V403" s="15"/>
      <c r="W403" s="474"/>
      <c r="X403" s="474"/>
      <c r="Y403" s="140"/>
      <c r="Z403" s="140"/>
      <c r="AA403" s="140"/>
      <c r="AC403" s="142"/>
      <c r="AD403" s="15">
        <v>1</v>
      </c>
      <c r="AE403" s="142"/>
      <c r="AF403" s="142"/>
      <c r="AG403" s="142"/>
      <c r="AH403" s="142"/>
      <c r="AI403" s="142"/>
      <c r="AJ403" s="142"/>
      <c r="AK403" s="142"/>
      <c r="AL403" s="142"/>
      <c r="AM403" s="142"/>
      <c r="AN403" s="142"/>
      <c r="AO403" s="142"/>
      <c r="AP403" s="142"/>
      <c r="AQ403" s="142"/>
    </row>
    <row r="404" spans="1:43" s="17" customFormat="1" ht="12.75" customHeight="1">
      <c r="A404" s="126" t="s">
        <v>2183</v>
      </c>
      <c r="B404" s="72"/>
      <c r="C404" s="144" t="s">
        <v>2184</v>
      </c>
      <c r="D404" s="132"/>
      <c r="E404" s="145">
        <v>2</v>
      </c>
      <c r="F404" s="146">
        <v>58</v>
      </c>
      <c r="G404" s="147">
        <v>253</v>
      </c>
      <c r="H404" s="148">
        <v>0</v>
      </c>
      <c r="I404" s="158">
        <v>0</v>
      </c>
      <c r="J404" s="146">
        <v>0</v>
      </c>
      <c r="K404" s="146"/>
      <c r="L404" s="147"/>
      <c r="M404" s="624">
        <f t="shared" si="41"/>
        <v>0</v>
      </c>
      <c r="N404" s="625">
        <f t="shared" si="41"/>
        <v>0</v>
      </c>
      <c r="O404" s="36"/>
      <c r="P404" s="151" t="s">
        <v>1474</v>
      </c>
      <c r="Q404" s="150"/>
      <c r="R404" s="150" t="str">
        <f t="shared" si="38"/>
        <v>M</v>
      </c>
      <c r="S404" s="15"/>
      <c r="T404" s="15">
        <v>1</v>
      </c>
      <c r="U404" s="15"/>
      <c r="V404" s="15"/>
      <c r="W404" s="473"/>
      <c r="X404" s="473"/>
      <c r="Y404" s="15"/>
      <c r="Z404" s="15"/>
      <c r="AA404" s="15"/>
      <c r="AC404" s="16"/>
      <c r="AD404" s="15">
        <v>1</v>
      </c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</row>
    <row r="405" spans="1:43" s="143" customFormat="1" ht="12.75" customHeight="1">
      <c r="A405" s="126" t="s">
        <v>2185</v>
      </c>
      <c r="B405" s="72"/>
      <c r="C405" s="144" t="s">
        <v>2186</v>
      </c>
      <c r="D405" s="132"/>
      <c r="E405" s="145">
        <v>2</v>
      </c>
      <c r="F405" s="146">
        <v>12</v>
      </c>
      <c r="G405" s="147">
        <v>49</v>
      </c>
      <c r="H405" s="148">
        <v>1</v>
      </c>
      <c r="I405" s="158">
        <v>11</v>
      </c>
      <c r="J405" s="146">
        <v>38</v>
      </c>
      <c r="K405" s="146"/>
      <c r="L405" s="147"/>
      <c r="M405" s="624">
        <f t="shared" si="41"/>
        <v>11</v>
      </c>
      <c r="N405" s="625">
        <f t="shared" si="41"/>
        <v>38</v>
      </c>
      <c r="O405" s="138"/>
      <c r="P405" s="151" t="s">
        <v>1474</v>
      </c>
      <c r="Q405" s="150"/>
      <c r="R405" s="150" t="str">
        <f t="shared" si="38"/>
        <v>M</v>
      </c>
      <c r="S405" s="15"/>
      <c r="T405" s="15">
        <v>1</v>
      </c>
      <c r="U405" s="15"/>
      <c r="V405" s="15"/>
      <c r="W405" s="474"/>
      <c r="X405" s="474"/>
      <c r="Y405" s="140"/>
      <c r="Z405" s="140"/>
      <c r="AA405" s="140"/>
      <c r="AC405" s="142"/>
      <c r="AD405" s="15">
        <v>1</v>
      </c>
      <c r="AE405" s="142"/>
      <c r="AF405" s="142"/>
      <c r="AG405" s="142"/>
      <c r="AH405" s="142"/>
      <c r="AI405" s="142"/>
      <c r="AJ405" s="142"/>
      <c r="AK405" s="142"/>
      <c r="AL405" s="142"/>
      <c r="AM405" s="142"/>
      <c r="AN405" s="142"/>
      <c r="AO405" s="142"/>
      <c r="AP405" s="142"/>
      <c r="AQ405" s="142"/>
    </row>
    <row r="406" spans="1:43" s="17" customFormat="1" ht="12.75" hidden="1" customHeight="1">
      <c r="A406" s="126" t="s">
        <v>2187</v>
      </c>
      <c r="B406" s="72"/>
      <c r="C406" s="144" t="s">
        <v>2188</v>
      </c>
      <c r="D406" s="132"/>
      <c r="E406" s="145"/>
      <c r="F406" s="146"/>
      <c r="G406" s="147"/>
      <c r="H406" s="148"/>
      <c r="I406" s="158"/>
      <c r="J406" s="146"/>
      <c r="K406" s="146"/>
      <c r="L406" s="147"/>
      <c r="M406" s="624">
        <f t="shared" si="41"/>
        <v>0</v>
      </c>
      <c r="N406" s="625">
        <f t="shared" si="41"/>
        <v>0</v>
      </c>
      <c r="O406" s="36"/>
      <c r="P406" s="151" t="s">
        <v>1474</v>
      </c>
      <c r="Q406" s="150"/>
      <c r="R406" s="150" t="str">
        <f t="shared" si="38"/>
        <v/>
      </c>
      <c r="S406" s="15"/>
      <c r="T406" s="15"/>
      <c r="U406" s="15"/>
      <c r="V406" s="15"/>
      <c r="W406" s="473"/>
      <c r="X406" s="473"/>
      <c r="Y406" s="15"/>
      <c r="Z406" s="15"/>
      <c r="AA406" s="15"/>
      <c r="AC406" s="16"/>
      <c r="AD406" s="15">
        <v>1</v>
      </c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</row>
    <row r="407" spans="1:43" s="17" customFormat="1" ht="12.75" hidden="1" customHeight="1">
      <c r="A407" s="126" t="s">
        <v>2189</v>
      </c>
      <c r="B407" s="72"/>
      <c r="C407" s="144" t="s">
        <v>2190</v>
      </c>
      <c r="D407" s="132"/>
      <c r="E407" s="145"/>
      <c r="F407" s="146"/>
      <c r="G407" s="147"/>
      <c r="H407" s="148"/>
      <c r="I407" s="158"/>
      <c r="J407" s="146"/>
      <c r="K407" s="146"/>
      <c r="L407" s="147"/>
      <c r="M407" s="624">
        <f t="shared" si="41"/>
        <v>0</v>
      </c>
      <c r="N407" s="625">
        <f t="shared" si="41"/>
        <v>0</v>
      </c>
      <c r="O407" s="36"/>
      <c r="P407" s="151" t="s">
        <v>1474</v>
      </c>
      <c r="Q407" s="150"/>
      <c r="R407" s="150" t="str">
        <f t="shared" si="38"/>
        <v/>
      </c>
      <c r="S407" s="15"/>
      <c r="T407" s="15"/>
      <c r="U407" s="15"/>
      <c r="V407" s="15"/>
      <c r="W407" s="473"/>
      <c r="X407" s="473"/>
      <c r="Y407" s="15"/>
      <c r="Z407" s="15"/>
      <c r="AA407" s="15"/>
      <c r="AC407" s="16"/>
      <c r="AD407" s="15">
        <v>1</v>
      </c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</row>
    <row r="408" spans="1:43" s="17" customFormat="1" ht="12.75" hidden="1" customHeight="1">
      <c r="A408" s="126" t="s">
        <v>2191</v>
      </c>
      <c r="B408" s="72"/>
      <c r="C408" s="144" t="s">
        <v>2192</v>
      </c>
      <c r="D408" s="132"/>
      <c r="E408" s="145"/>
      <c r="F408" s="146"/>
      <c r="G408" s="147"/>
      <c r="H408" s="148"/>
      <c r="I408" s="158"/>
      <c r="J408" s="146"/>
      <c r="K408" s="146"/>
      <c r="L408" s="147"/>
      <c r="M408" s="624">
        <f t="shared" si="41"/>
        <v>0</v>
      </c>
      <c r="N408" s="625">
        <f t="shared" si="41"/>
        <v>0</v>
      </c>
      <c r="O408" s="36"/>
      <c r="P408" s="151" t="s">
        <v>1474</v>
      </c>
      <c r="Q408" s="150"/>
      <c r="R408" s="150" t="str">
        <f t="shared" si="38"/>
        <v/>
      </c>
      <c r="S408" s="15"/>
      <c r="T408" s="15"/>
      <c r="U408" s="15"/>
      <c r="V408" s="15"/>
      <c r="W408" s="473"/>
      <c r="X408" s="473"/>
      <c r="Y408" s="15"/>
      <c r="Z408" s="15"/>
      <c r="AA408" s="15"/>
      <c r="AC408" s="16"/>
      <c r="AD408" s="15">
        <v>1</v>
      </c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</row>
    <row r="409" spans="1:43" s="17" customFormat="1" ht="12.75" hidden="1" customHeight="1">
      <c r="A409" s="126" t="s">
        <v>2193</v>
      </c>
      <c r="B409" s="72"/>
      <c r="C409" s="144" t="s">
        <v>2194</v>
      </c>
      <c r="D409" s="132"/>
      <c r="E409" s="145"/>
      <c r="F409" s="146"/>
      <c r="G409" s="147"/>
      <c r="H409" s="148"/>
      <c r="I409" s="158"/>
      <c r="J409" s="146"/>
      <c r="K409" s="146"/>
      <c r="L409" s="147"/>
      <c r="M409" s="624">
        <f t="shared" si="41"/>
        <v>0</v>
      </c>
      <c r="N409" s="625">
        <f t="shared" si="41"/>
        <v>0</v>
      </c>
      <c r="O409" s="36"/>
      <c r="P409" s="151" t="s">
        <v>1474</v>
      </c>
      <c r="Q409" s="150"/>
      <c r="R409" s="150" t="str">
        <f t="shared" si="38"/>
        <v/>
      </c>
      <c r="S409" s="15"/>
      <c r="T409" s="15"/>
      <c r="U409" s="15"/>
      <c r="V409" s="15"/>
      <c r="W409" s="473"/>
      <c r="X409" s="473"/>
      <c r="Y409" s="15"/>
      <c r="Z409" s="15"/>
      <c r="AA409" s="15"/>
      <c r="AC409" s="16"/>
      <c r="AD409" s="15">
        <v>1</v>
      </c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</row>
    <row r="410" spans="1:43" s="143" customFormat="1" ht="12.75" customHeight="1">
      <c r="A410" s="137" t="s">
        <v>2195</v>
      </c>
      <c r="B410" s="468"/>
      <c r="C410" s="144" t="s">
        <v>2196</v>
      </c>
      <c r="D410" s="46"/>
      <c r="E410" s="145">
        <v>11</v>
      </c>
      <c r="F410" s="146">
        <v>648</v>
      </c>
      <c r="G410" s="147">
        <v>3240</v>
      </c>
      <c r="H410" s="622"/>
      <c r="I410" s="471"/>
      <c r="J410" s="464"/>
      <c r="K410" s="464"/>
      <c r="L410" s="465"/>
      <c r="M410" s="480">
        <f t="shared" si="41"/>
        <v>0</v>
      </c>
      <c r="N410" s="481">
        <f t="shared" si="41"/>
        <v>0</v>
      </c>
      <c r="O410" s="138"/>
      <c r="P410" s="151" t="s">
        <v>1474</v>
      </c>
      <c r="Q410" s="150"/>
      <c r="R410" s="150" t="str">
        <f t="shared" si="38"/>
        <v>M</v>
      </c>
      <c r="S410" s="140"/>
      <c r="T410" s="15">
        <v>1</v>
      </c>
      <c r="U410" s="15"/>
      <c r="V410" s="15"/>
      <c r="W410" s="474"/>
      <c r="X410" s="474"/>
      <c r="Y410" s="140"/>
      <c r="Z410" s="140"/>
      <c r="AA410" s="140"/>
      <c r="AC410" s="142"/>
      <c r="AD410" s="140">
        <v>1</v>
      </c>
      <c r="AE410" s="142"/>
      <c r="AF410" s="142"/>
      <c r="AG410" s="142"/>
      <c r="AH410" s="142"/>
      <c r="AI410" s="142"/>
      <c r="AJ410" s="142"/>
      <c r="AK410" s="142"/>
      <c r="AL410" s="142"/>
      <c r="AM410" s="142"/>
      <c r="AN410" s="142"/>
      <c r="AO410" s="142"/>
      <c r="AP410" s="142"/>
      <c r="AQ410" s="142"/>
    </row>
    <row r="411" spans="1:43" s="143" customFormat="1" ht="12.75" customHeight="1">
      <c r="A411" s="137" t="s">
        <v>2170</v>
      </c>
      <c r="B411" s="468"/>
      <c r="C411" s="144" t="s">
        <v>1532</v>
      </c>
      <c r="D411" s="46"/>
      <c r="E411" s="145">
        <v>1</v>
      </c>
      <c r="F411" s="146">
        <v>30</v>
      </c>
      <c r="G411" s="147">
        <v>187</v>
      </c>
      <c r="H411" s="622"/>
      <c r="I411" s="471"/>
      <c r="J411" s="464"/>
      <c r="K411" s="464"/>
      <c r="L411" s="465"/>
      <c r="M411" s="480">
        <f t="shared" si="41"/>
        <v>0</v>
      </c>
      <c r="N411" s="481">
        <f t="shared" si="41"/>
        <v>0</v>
      </c>
      <c r="O411" s="138"/>
      <c r="P411" s="151" t="s">
        <v>1473</v>
      </c>
      <c r="Q411" s="150"/>
      <c r="R411" s="150" t="str">
        <f t="shared" si="38"/>
        <v>C</v>
      </c>
      <c r="S411" s="140"/>
      <c r="T411" s="15"/>
      <c r="U411" s="15"/>
      <c r="V411" s="15"/>
      <c r="W411" s="474"/>
      <c r="X411" s="474"/>
      <c r="Y411" s="140"/>
      <c r="Z411" s="140"/>
      <c r="AA411" s="140"/>
      <c r="AC411" s="142"/>
      <c r="AD411" s="140">
        <v>1</v>
      </c>
      <c r="AE411" s="142"/>
      <c r="AF411" s="142"/>
      <c r="AG411" s="142"/>
      <c r="AH411" s="142"/>
      <c r="AI411" s="142"/>
      <c r="AJ411" s="142"/>
      <c r="AK411" s="142"/>
      <c r="AL411" s="142"/>
      <c r="AM411" s="142"/>
      <c r="AN411" s="142"/>
      <c r="AO411" s="142"/>
      <c r="AP411" s="142"/>
      <c r="AQ411" s="142"/>
    </row>
    <row r="412" spans="1:43" s="17" customFormat="1" ht="12.75" hidden="1" customHeight="1">
      <c r="A412" s="126" t="s">
        <v>2197</v>
      </c>
      <c r="B412" s="72"/>
      <c r="C412" s="144" t="s">
        <v>2198</v>
      </c>
      <c r="D412" s="132"/>
      <c r="E412" s="145"/>
      <c r="F412" s="146"/>
      <c r="G412" s="147"/>
      <c r="H412" s="148"/>
      <c r="I412" s="158"/>
      <c r="J412" s="146"/>
      <c r="K412" s="146"/>
      <c r="L412" s="147"/>
      <c r="M412" s="619">
        <f t="shared" si="41"/>
        <v>0</v>
      </c>
      <c r="N412" s="626">
        <f t="shared" si="41"/>
        <v>0</v>
      </c>
      <c r="O412" s="36"/>
      <c r="P412" s="151" t="s">
        <v>1474</v>
      </c>
      <c r="Q412" s="150"/>
      <c r="R412" s="150" t="str">
        <f t="shared" si="38"/>
        <v/>
      </c>
      <c r="S412" s="15"/>
      <c r="T412" s="15"/>
      <c r="U412" s="15"/>
      <c r="V412" s="15"/>
      <c r="W412" s="473"/>
      <c r="X412" s="473"/>
      <c r="Y412" s="15"/>
      <c r="Z412" s="15"/>
      <c r="AA412" s="15"/>
      <c r="AC412" s="16"/>
      <c r="AD412" s="15">
        <v>1</v>
      </c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</row>
    <row r="413" spans="1:43" s="17" customFormat="1" ht="12.75" hidden="1" customHeight="1">
      <c r="A413" s="126" t="s">
        <v>2199</v>
      </c>
      <c r="B413" s="72"/>
      <c r="C413" s="144" t="s">
        <v>1674</v>
      </c>
      <c r="D413" s="132"/>
      <c r="E413" s="145"/>
      <c r="F413" s="146"/>
      <c r="G413" s="147"/>
      <c r="H413" s="148"/>
      <c r="I413" s="158"/>
      <c r="J413" s="146"/>
      <c r="K413" s="146"/>
      <c r="L413" s="147"/>
      <c r="M413" s="619">
        <f t="shared" si="41"/>
        <v>0</v>
      </c>
      <c r="N413" s="626">
        <f t="shared" si="41"/>
        <v>0</v>
      </c>
      <c r="O413" s="36"/>
      <c r="P413" s="151" t="s">
        <v>1474</v>
      </c>
      <c r="Q413" s="150"/>
      <c r="R413" s="150" t="str">
        <f t="shared" si="38"/>
        <v/>
      </c>
      <c r="S413" s="15"/>
      <c r="T413" s="15"/>
      <c r="U413" s="15"/>
      <c r="V413" s="15"/>
      <c r="W413" s="473"/>
      <c r="X413" s="473"/>
      <c r="Y413" s="15"/>
      <c r="Z413" s="15"/>
      <c r="AA413" s="15"/>
      <c r="AC413" s="16"/>
      <c r="AD413" s="15">
        <v>1</v>
      </c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</row>
    <row r="414" spans="1:43" s="17" customFormat="1" ht="12.75" hidden="1" customHeight="1">
      <c r="A414" s="126" t="s">
        <v>2200</v>
      </c>
      <c r="B414" s="72"/>
      <c r="C414" s="144" t="s">
        <v>2201</v>
      </c>
      <c r="D414" s="132"/>
      <c r="E414" s="145"/>
      <c r="F414" s="146"/>
      <c r="G414" s="147"/>
      <c r="H414" s="148"/>
      <c r="I414" s="158"/>
      <c r="J414" s="146"/>
      <c r="K414" s="146"/>
      <c r="L414" s="147"/>
      <c r="M414" s="619">
        <f t="shared" si="41"/>
        <v>0</v>
      </c>
      <c r="N414" s="626">
        <f t="shared" si="41"/>
        <v>0</v>
      </c>
      <c r="O414" s="36"/>
      <c r="P414" s="151" t="s">
        <v>1474</v>
      </c>
      <c r="Q414" s="150"/>
      <c r="R414" s="150" t="str">
        <f t="shared" si="38"/>
        <v/>
      </c>
      <c r="S414" s="15"/>
      <c r="T414" s="15"/>
      <c r="U414" s="15"/>
      <c r="V414" s="15"/>
      <c r="W414" s="473"/>
      <c r="X414" s="473"/>
      <c r="Y414" s="15"/>
      <c r="Z414" s="15"/>
      <c r="AA414" s="15"/>
      <c r="AC414" s="16"/>
      <c r="AD414" s="15">
        <v>1</v>
      </c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</row>
    <row r="415" spans="1:43" s="17" customFormat="1" ht="12.75" hidden="1" customHeight="1">
      <c r="A415" s="126" t="s">
        <v>2202</v>
      </c>
      <c r="B415" s="72"/>
      <c r="C415" s="144" t="s">
        <v>2203</v>
      </c>
      <c r="D415" s="132"/>
      <c r="E415" s="145"/>
      <c r="F415" s="146"/>
      <c r="G415" s="147"/>
      <c r="H415" s="148"/>
      <c r="I415" s="158"/>
      <c r="J415" s="146"/>
      <c r="K415" s="146"/>
      <c r="L415" s="147"/>
      <c r="M415" s="619">
        <f t="shared" si="41"/>
        <v>0</v>
      </c>
      <c r="N415" s="626">
        <f t="shared" si="41"/>
        <v>0</v>
      </c>
      <c r="O415" s="36"/>
      <c r="P415" s="151" t="s">
        <v>1474</v>
      </c>
      <c r="Q415" s="150"/>
      <c r="R415" s="150" t="str">
        <f t="shared" si="38"/>
        <v/>
      </c>
      <c r="S415" s="15"/>
      <c r="T415" s="15"/>
      <c r="U415" s="15"/>
      <c r="V415" s="15"/>
      <c r="W415" s="473"/>
      <c r="X415" s="473"/>
      <c r="Y415" s="15"/>
      <c r="Z415" s="15"/>
      <c r="AA415" s="15"/>
      <c r="AC415" s="16"/>
      <c r="AD415" s="15">
        <v>1</v>
      </c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</row>
    <row r="416" spans="1:43" s="17" customFormat="1" ht="12.75" hidden="1" customHeight="1">
      <c r="A416" s="126" t="s">
        <v>2204</v>
      </c>
      <c r="B416" s="72"/>
      <c r="C416" s="144" t="s">
        <v>2205</v>
      </c>
      <c r="D416" s="132"/>
      <c r="E416" s="145"/>
      <c r="F416" s="146"/>
      <c r="G416" s="147"/>
      <c r="H416" s="148"/>
      <c r="I416" s="158"/>
      <c r="J416" s="146"/>
      <c r="K416" s="146"/>
      <c r="L416" s="147"/>
      <c r="M416" s="619">
        <f t="shared" si="41"/>
        <v>0</v>
      </c>
      <c r="N416" s="626">
        <f t="shared" si="41"/>
        <v>0</v>
      </c>
      <c r="O416" s="36"/>
      <c r="P416" s="151" t="s">
        <v>1474</v>
      </c>
      <c r="Q416" s="150"/>
      <c r="R416" s="150" t="str">
        <f t="shared" si="38"/>
        <v/>
      </c>
      <c r="S416" s="15"/>
      <c r="T416" s="15"/>
      <c r="U416" s="15"/>
      <c r="V416" s="15"/>
      <c r="W416" s="473"/>
      <c r="X416" s="473"/>
      <c r="Y416" s="15"/>
      <c r="Z416" s="15"/>
      <c r="AA416" s="15"/>
      <c r="AC416" s="16"/>
      <c r="AD416" s="15">
        <v>1</v>
      </c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</row>
    <row r="417" spans="1:43" s="17" customFormat="1" ht="12.75" hidden="1" customHeight="1">
      <c r="A417" s="126" t="s">
        <v>2206</v>
      </c>
      <c r="B417" s="72"/>
      <c r="C417" s="144" t="s">
        <v>2207</v>
      </c>
      <c r="D417" s="132"/>
      <c r="E417" s="145"/>
      <c r="F417" s="146"/>
      <c r="G417" s="147"/>
      <c r="H417" s="148"/>
      <c r="I417" s="158"/>
      <c r="J417" s="146"/>
      <c r="K417" s="146"/>
      <c r="L417" s="147"/>
      <c r="M417" s="619">
        <f t="shared" si="41"/>
        <v>0</v>
      </c>
      <c r="N417" s="626">
        <f t="shared" si="41"/>
        <v>0</v>
      </c>
      <c r="O417" s="36"/>
      <c r="P417" s="151" t="s">
        <v>1474</v>
      </c>
      <c r="Q417" s="150"/>
      <c r="R417" s="150" t="str">
        <f t="shared" si="38"/>
        <v/>
      </c>
      <c r="S417" s="15"/>
      <c r="T417" s="15"/>
      <c r="U417" s="15"/>
      <c r="V417" s="15"/>
      <c r="W417" s="473"/>
      <c r="X417" s="473"/>
      <c r="Y417" s="15"/>
      <c r="Z417" s="15"/>
      <c r="AA417" s="15"/>
      <c r="AC417" s="16"/>
      <c r="AD417" s="15">
        <v>1</v>
      </c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</row>
    <row r="418" spans="1:43" s="17" customFormat="1" ht="12.75" hidden="1" customHeight="1">
      <c r="A418" s="126" t="s">
        <v>2208</v>
      </c>
      <c r="B418" s="72"/>
      <c r="C418" s="144" t="s">
        <v>1613</v>
      </c>
      <c r="D418" s="132"/>
      <c r="E418" s="145"/>
      <c r="F418" s="146"/>
      <c r="G418" s="147"/>
      <c r="H418" s="148"/>
      <c r="I418" s="158"/>
      <c r="J418" s="146"/>
      <c r="K418" s="146"/>
      <c r="L418" s="147"/>
      <c r="M418" s="619">
        <f t="shared" si="41"/>
        <v>0</v>
      </c>
      <c r="N418" s="626">
        <f t="shared" si="41"/>
        <v>0</v>
      </c>
      <c r="O418" s="36"/>
      <c r="P418" s="151" t="s">
        <v>1474</v>
      </c>
      <c r="Q418" s="150"/>
      <c r="R418" s="150" t="str">
        <f t="shared" si="38"/>
        <v/>
      </c>
      <c r="S418" s="15"/>
      <c r="T418" s="15"/>
      <c r="U418" s="15"/>
      <c r="V418" s="15"/>
      <c r="W418" s="473"/>
      <c r="X418" s="473"/>
      <c r="Y418" s="15"/>
      <c r="Z418" s="15"/>
      <c r="AA418" s="15"/>
      <c r="AC418" s="16"/>
      <c r="AD418" s="15">
        <v>1</v>
      </c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</row>
    <row r="419" spans="1:43" s="17" customFormat="1" ht="12.75" hidden="1" customHeight="1">
      <c r="A419" s="126" t="s">
        <v>2209</v>
      </c>
      <c r="B419" s="72"/>
      <c r="C419" s="144" t="s">
        <v>2004</v>
      </c>
      <c r="D419" s="132"/>
      <c r="E419" s="145"/>
      <c r="F419" s="146"/>
      <c r="G419" s="147"/>
      <c r="H419" s="148"/>
      <c r="I419" s="158"/>
      <c r="J419" s="146"/>
      <c r="K419" s="146"/>
      <c r="L419" s="147"/>
      <c r="M419" s="619">
        <f t="shared" si="41"/>
        <v>0</v>
      </c>
      <c r="N419" s="626">
        <f t="shared" si="41"/>
        <v>0</v>
      </c>
      <c r="O419" s="36"/>
      <c r="P419" s="151" t="s">
        <v>1474</v>
      </c>
      <c r="Q419" s="150"/>
      <c r="R419" s="150" t="str">
        <f t="shared" si="38"/>
        <v/>
      </c>
      <c r="S419" s="15"/>
      <c r="T419" s="15"/>
      <c r="U419" s="15"/>
      <c r="V419" s="15"/>
      <c r="W419" s="473"/>
      <c r="X419" s="473"/>
      <c r="Y419" s="15"/>
      <c r="Z419" s="15"/>
      <c r="AA419" s="15"/>
      <c r="AC419" s="16"/>
      <c r="AD419" s="15">
        <v>1</v>
      </c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</row>
    <row r="420" spans="1:43" s="17" customFormat="1" ht="12.75" hidden="1" customHeight="1">
      <c r="A420" s="126" t="s">
        <v>2210</v>
      </c>
      <c r="B420" s="72"/>
      <c r="C420" s="144" t="s">
        <v>1472</v>
      </c>
      <c r="D420" s="132"/>
      <c r="E420" s="145"/>
      <c r="F420" s="146"/>
      <c r="G420" s="147"/>
      <c r="H420" s="148"/>
      <c r="I420" s="158"/>
      <c r="J420" s="146"/>
      <c r="K420" s="146"/>
      <c r="L420" s="147"/>
      <c r="M420" s="619">
        <f t="shared" si="41"/>
        <v>0</v>
      </c>
      <c r="N420" s="626">
        <f t="shared" si="41"/>
        <v>0</v>
      </c>
      <c r="O420" s="36"/>
      <c r="P420" s="151" t="s">
        <v>1474</v>
      </c>
      <c r="Q420" s="150"/>
      <c r="R420" s="150" t="str">
        <f t="shared" si="38"/>
        <v/>
      </c>
      <c r="S420" s="15"/>
      <c r="T420" s="15"/>
      <c r="U420" s="15"/>
      <c r="V420" s="15"/>
      <c r="W420" s="473"/>
      <c r="X420" s="473"/>
      <c r="Y420" s="15"/>
      <c r="Z420" s="15"/>
      <c r="AA420" s="15"/>
      <c r="AC420" s="16"/>
      <c r="AD420" s="15">
        <v>1</v>
      </c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</row>
    <row r="421" spans="1:43" s="17" customFormat="1" ht="12.75" hidden="1" customHeight="1">
      <c r="A421" s="126" t="s">
        <v>2211</v>
      </c>
      <c r="B421" s="72"/>
      <c r="C421" s="144" t="s">
        <v>1922</v>
      </c>
      <c r="D421" s="132"/>
      <c r="E421" s="145"/>
      <c r="F421" s="146"/>
      <c r="G421" s="147"/>
      <c r="H421" s="148"/>
      <c r="I421" s="158"/>
      <c r="J421" s="146"/>
      <c r="K421" s="146"/>
      <c r="L421" s="147"/>
      <c r="M421" s="619">
        <f t="shared" si="41"/>
        <v>0</v>
      </c>
      <c r="N421" s="626">
        <f t="shared" si="41"/>
        <v>0</v>
      </c>
      <c r="O421" s="36"/>
      <c r="P421" s="151" t="s">
        <v>1474</v>
      </c>
      <c r="Q421" s="150"/>
      <c r="R421" s="150" t="str">
        <f t="shared" si="38"/>
        <v/>
      </c>
      <c r="S421" s="15"/>
      <c r="T421" s="15"/>
      <c r="U421" s="15"/>
      <c r="V421" s="15"/>
      <c r="W421" s="473"/>
      <c r="X421" s="473"/>
      <c r="Y421" s="15"/>
      <c r="Z421" s="15"/>
      <c r="AA421" s="15"/>
      <c r="AC421" s="16"/>
      <c r="AD421" s="15">
        <v>1</v>
      </c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</row>
    <row r="422" spans="1:43" s="143" customFormat="1" ht="12.75" customHeight="1">
      <c r="A422" s="137" t="s">
        <v>2212</v>
      </c>
      <c r="B422" s="468"/>
      <c r="C422" s="144" t="s">
        <v>1487</v>
      </c>
      <c r="D422" s="46"/>
      <c r="E422" s="145">
        <v>1</v>
      </c>
      <c r="F422" s="146">
        <v>7</v>
      </c>
      <c r="G422" s="147">
        <v>40</v>
      </c>
      <c r="H422" s="622"/>
      <c r="I422" s="471"/>
      <c r="J422" s="464"/>
      <c r="K422" s="464"/>
      <c r="L422" s="465"/>
      <c r="M422" s="463">
        <f t="shared" si="41"/>
        <v>0</v>
      </c>
      <c r="N422" s="472">
        <f t="shared" si="41"/>
        <v>0</v>
      </c>
      <c r="O422" s="138"/>
      <c r="P422" s="151" t="s">
        <v>1474</v>
      </c>
      <c r="Q422" s="150"/>
      <c r="R422" s="150" t="str">
        <f t="shared" si="38"/>
        <v>M</v>
      </c>
      <c r="S422" s="140"/>
      <c r="T422" s="15">
        <v>1</v>
      </c>
      <c r="U422" s="15"/>
      <c r="V422" s="15"/>
      <c r="W422" s="474"/>
      <c r="X422" s="474"/>
      <c r="Y422" s="140"/>
      <c r="Z422" s="140"/>
      <c r="AA422" s="140"/>
      <c r="AC422" s="142"/>
      <c r="AD422" s="140">
        <v>1</v>
      </c>
      <c r="AE422" s="142"/>
      <c r="AF422" s="142"/>
      <c r="AG422" s="142"/>
      <c r="AH422" s="142"/>
      <c r="AI422" s="142"/>
      <c r="AJ422" s="142"/>
      <c r="AK422" s="142"/>
      <c r="AL422" s="142"/>
      <c r="AM422" s="142"/>
      <c r="AN422" s="142"/>
      <c r="AO422" s="142"/>
      <c r="AP422" s="142"/>
      <c r="AQ422" s="142"/>
    </row>
    <row r="423" spans="1:43" s="17" customFormat="1" ht="12.75" hidden="1" customHeight="1">
      <c r="A423" s="126" t="s">
        <v>2213</v>
      </c>
      <c r="B423" s="72"/>
      <c r="C423" s="144" t="s">
        <v>2214</v>
      </c>
      <c r="D423" s="132"/>
      <c r="E423" s="145"/>
      <c r="F423" s="146"/>
      <c r="G423" s="147"/>
      <c r="H423" s="148"/>
      <c r="I423" s="158"/>
      <c r="J423" s="146"/>
      <c r="K423" s="146"/>
      <c r="L423" s="147"/>
      <c r="M423" s="619">
        <f t="shared" si="41"/>
        <v>0</v>
      </c>
      <c r="N423" s="626">
        <f t="shared" si="41"/>
        <v>0</v>
      </c>
      <c r="O423" s="36"/>
      <c r="P423" s="151" t="s">
        <v>1474</v>
      </c>
      <c r="Q423" s="150"/>
      <c r="R423" s="150" t="str">
        <f t="shared" si="38"/>
        <v/>
      </c>
      <c r="S423" s="15"/>
      <c r="T423" s="15"/>
      <c r="U423" s="15"/>
      <c r="V423" s="15"/>
      <c r="W423" s="473"/>
      <c r="X423" s="473"/>
      <c r="Y423" s="15"/>
      <c r="Z423" s="15"/>
      <c r="AA423" s="15"/>
      <c r="AC423" s="16"/>
      <c r="AD423" s="15">
        <v>1</v>
      </c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</row>
    <row r="424" spans="1:43" s="143" customFormat="1" ht="12.75" customHeight="1" thickBot="1">
      <c r="A424" s="126" t="s">
        <v>2215</v>
      </c>
      <c r="B424" s="72"/>
      <c r="C424" s="144" t="s">
        <v>1785</v>
      </c>
      <c r="D424" s="132"/>
      <c r="E424" s="145">
        <v>1</v>
      </c>
      <c r="F424" s="146">
        <v>1</v>
      </c>
      <c r="G424" s="147">
        <v>5</v>
      </c>
      <c r="H424" s="148"/>
      <c r="I424" s="158"/>
      <c r="J424" s="146"/>
      <c r="K424" s="146"/>
      <c r="L424" s="147"/>
      <c r="M424" s="619">
        <f t="shared" si="41"/>
        <v>0</v>
      </c>
      <c r="N424" s="626">
        <f t="shared" si="41"/>
        <v>0</v>
      </c>
      <c r="O424" s="138"/>
      <c r="P424" s="151" t="s">
        <v>1474</v>
      </c>
      <c r="Q424" s="150"/>
      <c r="R424" s="150" t="str">
        <f t="shared" si="38"/>
        <v>M</v>
      </c>
      <c r="S424" s="15"/>
      <c r="T424" s="15">
        <v>1</v>
      </c>
      <c r="U424" s="15"/>
      <c r="V424" s="15"/>
      <c r="W424" s="474"/>
      <c r="X424" s="474"/>
      <c r="Y424" s="140"/>
      <c r="Z424" s="140"/>
      <c r="AA424" s="140"/>
      <c r="AC424" s="142"/>
      <c r="AD424" s="15">
        <v>1</v>
      </c>
      <c r="AE424" s="142"/>
      <c r="AF424" s="142"/>
      <c r="AG424" s="142"/>
      <c r="AH424" s="142"/>
      <c r="AI424" s="142"/>
      <c r="AJ424" s="142"/>
      <c r="AK424" s="142"/>
      <c r="AL424" s="142"/>
      <c r="AM424" s="142"/>
      <c r="AN424" s="142"/>
      <c r="AO424" s="142"/>
      <c r="AP424" s="142"/>
      <c r="AQ424" s="142"/>
    </row>
    <row r="425" spans="1:43" s="17" customFormat="1" ht="12.75" hidden="1" customHeight="1">
      <c r="A425" s="126" t="s">
        <v>2216</v>
      </c>
      <c r="B425" s="72"/>
      <c r="C425" s="144" t="s">
        <v>1618</v>
      </c>
      <c r="D425" s="46"/>
      <c r="E425" s="145"/>
      <c r="F425" s="146"/>
      <c r="G425" s="147"/>
      <c r="H425" s="148"/>
      <c r="I425" s="158"/>
      <c r="J425" s="146"/>
      <c r="K425" s="146"/>
      <c r="L425" s="147"/>
      <c r="M425" s="619">
        <f t="shared" si="41"/>
        <v>0</v>
      </c>
      <c r="N425" s="626">
        <f t="shared" si="41"/>
        <v>0</v>
      </c>
      <c r="O425" s="36"/>
      <c r="P425" s="151" t="s">
        <v>1474</v>
      </c>
      <c r="Q425" s="150"/>
      <c r="R425" s="150" t="str">
        <f t="shared" si="38"/>
        <v/>
      </c>
      <c r="S425" s="15"/>
      <c r="T425" s="15"/>
      <c r="U425" s="15"/>
      <c r="V425" s="15"/>
      <c r="W425" s="473"/>
      <c r="X425" s="473"/>
      <c r="Y425" s="15"/>
      <c r="Z425" s="15"/>
      <c r="AA425" s="15"/>
      <c r="AC425" s="16"/>
      <c r="AD425" s="15">
        <v>1</v>
      </c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</row>
    <row r="426" spans="1:43" s="17" customFormat="1" ht="12.75" hidden="1" customHeight="1">
      <c r="A426" s="126" t="s">
        <v>2217</v>
      </c>
      <c r="B426" s="72"/>
      <c r="C426" s="144" t="s">
        <v>2218</v>
      </c>
      <c r="D426" s="46"/>
      <c r="E426" s="145"/>
      <c r="F426" s="146"/>
      <c r="G426" s="147"/>
      <c r="H426" s="148"/>
      <c r="I426" s="158"/>
      <c r="J426" s="146"/>
      <c r="K426" s="146"/>
      <c r="L426" s="147"/>
      <c r="M426" s="619">
        <f t="shared" si="41"/>
        <v>0</v>
      </c>
      <c r="N426" s="626">
        <f t="shared" si="41"/>
        <v>0</v>
      </c>
      <c r="O426" s="36"/>
      <c r="P426" s="151" t="s">
        <v>1474</v>
      </c>
      <c r="Q426" s="150"/>
      <c r="R426" s="150" t="str">
        <f t="shared" si="38"/>
        <v/>
      </c>
      <c r="S426" s="15"/>
      <c r="T426" s="15"/>
      <c r="U426" s="15"/>
      <c r="V426" s="15"/>
      <c r="W426" s="473"/>
      <c r="X426" s="473"/>
      <c r="Y426" s="15"/>
      <c r="Z426" s="15"/>
      <c r="AA426" s="15"/>
      <c r="AC426" s="16"/>
      <c r="AD426" s="15">
        <v>1</v>
      </c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</row>
    <row r="427" spans="1:43" s="17" customFormat="1" ht="12.75" hidden="1" customHeight="1">
      <c r="A427" s="126" t="s">
        <v>2219</v>
      </c>
      <c r="B427" s="72"/>
      <c r="C427" s="144" t="s">
        <v>2220</v>
      </c>
      <c r="D427" s="46"/>
      <c r="E427" s="145"/>
      <c r="F427" s="146"/>
      <c r="G427" s="147"/>
      <c r="H427" s="148"/>
      <c r="I427" s="158"/>
      <c r="J427" s="146"/>
      <c r="K427" s="146"/>
      <c r="L427" s="147"/>
      <c r="M427" s="619">
        <f t="shared" si="41"/>
        <v>0</v>
      </c>
      <c r="N427" s="626">
        <f t="shared" si="41"/>
        <v>0</v>
      </c>
      <c r="O427" s="36"/>
      <c r="P427" s="151" t="s">
        <v>1474</v>
      </c>
      <c r="Q427" s="150"/>
      <c r="R427" s="150" t="str">
        <f t="shared" si="38"/>
        <v/>
      </c>
      <c r="S427" s="15"/>
      <c r="T427" s="15"/>
      <c r="U427" s="15"/>
      <c r="V427" s="15"/>
      <c r="W427" s="473"/>
      <c r="X427" s="473"/>
      <c r="Y427" s="15"/>
      <c r="Z427" s="15"/>
      <c r="AA427" s="15"/>
      <c r="AC427" s="16"/>
      <c r="AD427" s="15">
        <v>1</v>
      </c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</row>
    <row r="428" spans="1:43" s="17" customFormat="1" ht="12.75" hidden="1" customHeight="1">
      <c r="A428" s="126" t="s">
        <v>2171</v>
      </c>
      <c r="B428" s="72"/>
      <c r="C428" s="144" t="s">
        <v>812</v>
      </c>
      <c r="D428" s="46"/>
      <c r="E428" s="145"/>
      <c r="F428" s="146"/>
      <c r="G428" s="147"/>
      <c r="H428" s="148"/>
      <c r="I428" s="158"/>
      <c r="J428" s="146"/>
      <c r="K428" s="146"/>
      <c r="L428" s="147"/>
      <c r="M428" s="619">
        <f t="shared" si="41"/>
        <v>0</v>
      </c>
      <c r="N428" s="626">
        <f t="shared" si="41"/>
        <v>0</v>
      </c>
      <c r="O428" s="36"/>
      <c r="P428" s="151" t="s">
        <v>1473</v>
      </c>
      <c r="Q428" s="150"/>
      <c r="R428" s="150" t="str">
        <f t="shared" si="38"/>
        <v/>
      </c>
      <c r="S428" s="15"/>
      <c r="T428" s="15"/>
      <c r="U428" s="15"/>
      <c r="V428" s="15"/>
      <c r="W428" s="473"/>
      <c r="X428" s="473"/>
      <c r="Y428" s="15"/>
      <c r="Z428" s="15"/>
      <c r="AA428" s="15"/>
      <c r="AC428" s="16"/>
      <c r="AD428" s="15">
        <v>1</v>
      </c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</row>
    <row r="429" spans="1:43" s="17" customFormat="1" ht="12.75" hidden="1" customHeight="1">
      <c r="A429" s="126" t="s">
        <v>2221</v>
      </c>
      <c r="B429" s="72"/>
      <c r="C429" s="144" t="s">
        <v>2222</v>
      </c>
      <c r="D429" s="46"/>
      <c r="E429" s="145"/>
      <c r="F429" s="146"/>
      <c r="G429" s="147"/>
      <c r="H429" s="148"/>
      <c r="I429" s="158"/>
      <c r="J429" s="146"/>
      <c r="K429" s="146"/>
      <c r="L429" s="147"/>
      <c r="M429" s="619">
        <f t="shared" si="41"/>
        <v>0</v>
      </c>
      <c r="N429" s="626">
        <f t="shared" si="41"/>
        <v>0</v>
      </c>
      <c r="O429" s="36"/>
      <c r="P429" s="151" t="s">
        <v>1474</v>
      </c>
      <c r="Q429" s="150"/>
      <c r="R429" s="150" t="str">
        <f t="shared" si="38"/>
        <v/>
      </c>
      <c r="S429" s="15"/>
      <c r="T429" s="15"/>
      <c r="U429" s="15"/>
      <c r="V429" s="15"/>
      <c r="W429" s="473"/>
      <c r="X429" s="473"/>
      <c r="Y429" s="15"/>
      <c r="Z429" s="15"/>
      <c r="AA429" s="15"/>
      <c r="AC429" s="16"/>
      <c r="AD429" s="15">
        <v>1</v>
      </c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</row>
    <row r="430" spans="1:43" s="129" customFormat="1" ht="12.75" hidden="1" customHeight="1">
      <c r="A430" s="126" t="s">
        <v>2223</v>
      </c>
      <c r="B430" s="131"/>
      <c r="C430" s="144" t="s">
        <v>2224</v>
      </c>
      <c r="D430" s="132"/>
      <c r="E430" s="145"/>
      <c r="F430" s="146"/>
      <c r="G430" s="147"/>
      <c r="H430" s="148"/>
      <c r="I430" s="158"/>
      <c r="J430" s="146"/>
      <c r="K430" s="146"/>
      <c r="L430" s="147"/>
      <c r="M430" s="619">
        <f t="shared" si="41"/>
        <v>0</v>
      </c>
      <c r="N430" s="626">
        <f t="shared" si="41"/>
        <v>0</v>
      </c>
      <c r="O430" s="150"/>
      <c r="P430" s="151" t="s">
        <v>1474</v>
      </c>
      <c r="Q430" s="150"/>
      <c r="R430" s="150" t="str">
        <f t="shared" si="38"/>
        <v/>
      </c>
      <c r="S430" s="15"/>
      <c r="T430" s="15"/>
      <c r="U430" s="5"/>
      <c r="V430" s="5"/>
      <c r="W430" s="475"/>
      <c r="X430" s="475"/>
      <c r="Y430" s="5"/>
      <c r="Z430" s="5"/>
      <c r="AA430" s="5"/>
      <c r="AC430" s="128"/>
      <c r="AD430" s="15">
        <v>1</v>
      </c>
      <c r="AE430" s="128"/>
      <c r="AF430" s="128"/>
      <c r="AG430" s="128"/>
      <c r="AH430" s="128"/>
      <c r="AI430" s="128"/>
      <c r="AJ430" s="128"/>
      <c r="AK430" s="128"/>
      <c r="AL430" s="128"/>
      <c r="AM430" s="128"/>
      <c r="AN430" s="128"/>
      <c r="AO430" s="128"/>
      <c r="AP430" s="128"/>
      <c r="AQ430" s="128"/>
    </row>
    <row r="431" spans="1:43" s="17" customFormat="1" ht="12.75" hidden="1" customHeight="1" thickBot="1">
      <c r="A431" s="126" t="s">
        <v>2225</v>
      </c>
      <c r="B431" s="104"/>
      <c r="C431" s="159" t="s">
        <v>2226</v>
      </c>
      <c r="D431" s="105"/>
      <c r="E431" s="161"/>
      <c r="F431" s="162"/>
      <c r="G431" s="163"/>
      <c r="H431" s="164"/>
      <c r="I431" s="166"/>
      <c r="J431" s="162"/>
      <c r="K431" s="162"/>
      <c r="L431" s="163"/>
      <c r="M431" s="636">
        <f t="shared" si="41"/>
        <v>0</v>
      </c>
      <c r="N431" s="637">
        <f t="shared" si="41"/>
        <v>0</v>
      </c>
      <c r="O431" s="36"/>
      <c r="P431" s="151" t="s">
        <v>1474</v>
      </c>
      <c r="Q431" s="150"/>
      <c r="R431" s="150" t="str">
        <f t="shared" si="38"/>
        <v/>
      </c>
      <c r="S431" s="15"/>
      <c r="T431" s="15"/>
      <c r="U431" s="15"/>
      <c r="V431" s="15"/>
      <c r="W431" s="473"/>
      <c r="X431" s="473"/>
      <c r="Y431" s="15"/>
      <c r="Z431" s="15"/>
      <c r="AA431" s="15"/>
      <c r="AC431" s="16"/>
      <c r="AD431" s="15">
        <v>1</v>
      </c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</row>
    <row r="432" spans="1:43" s="18" customFormat="1" ht="15.75" customHeight="1" thickTop="1" thickBot="1">
      <c r="A432" s="126" t="s">
        <v>2227</v>
      </c>
      <c r="B432" s="782" t="s">
        <v>2228</v>
      </c>
      <c r="C432" s="783"/>
      <c r="D432" s="109"/>
      <c r="E432" s="627">
        <f t="shared" ref="E432:N432" si="42">SUM(E433:E455)</f>
        <v>3</v>
      </c>
      <c r="F432" s="628">
        <f t="shared" si="42"/>
        <v>180</v>
      </c>
      <c r="G432" s="629">
        <f t="shared" si="42"/>
        <v>732</v>
      </c>
      <c r="H432" s="630">
        <f t="shared" si="42"/>
        <v>0</v>
      </c>
      <c r="I432" s="631">
        <f t="shared" si="42"/>
        <v>0</v>
      </c>
      <c r="J432" s="628">
        <f t="shared" si="42"/>
        <v>0</v>
      </c>
      <c r="K432" s="628">
        <f t="shared" si="42"/>
        <v>0</v>
      </c>
      <c r="L432" s="629">
        <f t="shared" si="42"/>
        <v>0</v>
      </c>
      <c r="M432" s="627">
        <f t="shared" si="42"/>
        <v>0</v>
      </c>
      <c r="N432" s="632">
        <f t="shared" si="42"/>
        <v>0</v>
      </c>
      <c r="O432" s="36"/>
      <c r="P432" s="151" t="s">
        <v>1500</v>
      </c>
      <c r="Q432" s="150"/>
      <c r="R432" s="150" t="str">
        <f t="shared" si="38"/>
        <v>P</v>
      </c>
      <c r="S432" s="15"/>
      <c r="T432" s="15"/>
      <c r="U432" s="15"/>
      <c r="V432" s="15">
        <v>1</v>
      </c>
      <c r="W432" s="473">
        <f>SUM(M433:M455)</f>
        <v>0</v>
      </c>
      <c r="X432" s="473">
        <f>SUM(N433:N455)</f>
        <v>0</v>
      </c>
      <c r="Y432" s="15"/>
      <c r="Z432" s="15"/>
      <c r="AA432" s="15"/>
      <c r="AC432" s="15"/>
      <c r="AD432" s="15">
        <v>1</v>
      </c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</row>
    <row r="433" spans="1:43" s="17" customFormat="1" ht="12.75" hidden="1" customHeight="1" thickTop="1">
      <c r="A433" s="126" t="s">
        <v>2235</v>
      </c>
      <c r="B433" s="95"/>
      <c r="C433" s="152" t="s">
        <v>2236</v>
      </c>
      <c r="D433" s="46"/>
      <c r="E433" s="153"/>
      <c r="F433" s="154"/>
      <c r="G433" s="155"/>
      <c r="H433" s="156"/>
      <c r="I433" s="174"/>
      <c r="J433" s="154"/>
      <c r="K433" s="154"/>
      <c r="L433" s="155"/>
      <c r="M433" s="624">
        <f t="shared" ref="M433:N455" si="43">I433+K433</f>
        <v>0</v>
      </c>
      <c r="N433" s="625">
        <f t="shared" si="43"/>
        <v>0</v>
      </c>
      <c r="O433" s="36"/>
      <c r="P433" s="151" t="s">
        <v>1474</v>
      </c>
      <c r="Q433" s="150"/>
      <c r="R433" s="150" t="str">
        <f t="shared" si="38"/>
        <v/>
      </c>
      <c r="S433" s="15"/>
      <c r="T433" s="15"/>
      <c r="U433" s="15"/>
      <c r="V433" s="15"/>
      <c r="W433" s="473"/>
      <c r="X433" s="473"/>
      <c r="Y433" s="15"/>
      <c r="Z433" s="15"/>
      <c r="AA433" s="15"/>
      <c r="AC433" s="16"/>
      <c r="AD433" s="15">
        <v>1</v>
      </c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</row>
    <row r="434" spans="1:43" s="17" customFormat="1" ht="12.75" hidden="1" customHeight="1">
      <c r="A434" s="126" t="s">
        <v>2237</v>
      </c>
      <c r="B434" s="72"/>
      <c r="C434" s="144" t="s">
        <v>2238</v>
      </c>
      <c r="D434" s="46"/>
      <c r="E434" s="145"/>
      <c r="F434" s="146"/>
      <c r="G434" s="147"/>
      <c r="H434" s="148"/>
      <c r="I434" s="158"/>
      <c r="J434" s="146"/>
      <c r="K434" s="146"/>
      <c r="L434" s="147"/>
      <c r="M434" s="624">
        <f t="shared" si="43"/>
        <v>0</v>
      </c>
      <c r="N434" s="625">
        <f t="shared" si="43"/>
        <v>0</v>
      </c>
      <c r="O434" s="36"/>
      <c r="P434" s="151" t="s">
        <v>1474</v>
      </c>
      <c r="Q434" s="150"/>
      <c r="R434" s="150" t="str">
        <f t="shared" si="38"/>
        <v/>
      </c>
      <c r="S434" s="15"/>
      <c r="T434" s="15"/>
      <c r="U434" s="15"/>
      <c r="V434" s="15"/>
      <c r="W434" s="473"/>
      <c r="X434" s="473"/>
      <c r="Y434" s="15"/>
      <c r="Z434" s="15"/>
      <c r="AA434" s="15"/>
      <c r="AC434" s="16"/>
      <c r="AD434" s="15">
        <v>1</v>
      </c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</row>
    <row r="435" spans="1:43" s="17" customFormat="1" ht="12.75" hidden="1" customHeight="1">
      <c r="A435" s="126" t="s">
        <v>2239</v>
      </c>
      <c r="B435" s="72"/>
      <c r="C435" s="144" t="s">
        <v>2240</v>
      </c>
      <c r="D435" s="46"/>
      <c r="E435" s="145"/>
      <c r="F435" s="146"/>
      <c r="G435" s="147"/>
      <c r="H435" s="148"/>
      <c r="I435" s="158"/>
      <c r="J435" s="146"/>
      <c r="K435" s="146"/>
      <c r="L435" s="147"/>
      <c r="M435" s="624">
        <f t="shared" si="43"/>
        <v>0</v>
      </c>
      <c r="N435" s="625">
        <f t="shared" si="43"/>
        <v>0</v>
      </c>
      <c r="O435" s="36"/>
      <c r="P435" s="151" t="s">
        <v>1474</v>
      </c>
      <c r="Q435" s="150"/>
      <c r="R435" s="150" t="str">
        <f t="shared" si="38"/>
        <v/>
      </c>
      <c r="S435" s="15"/>
      <c r="T435" s="15"/>
      <c r="U435" s="15"/>
      <c r="V435" s="15"/>
      <c r="W435" s="473"/>
      <c r="X435" s="473"/>
      <c r="Y435" s="15"/>
      <c r="Z435" s="15"/>
      <c r="AA435" s="15"/>
      <c r="AC435" s="16"/>
      <c r="AD435" s="15">
        <v>1</v>
      </c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</row>
    <row r="436" spans="1:43" s="17" customFormat="1" ht="12.75" hidden="1" customHeight="1">
      <c r="A436" s="126" t="s">
        <v>2241</v>
      </c>
      <c r="B436" s="72"/>
      <c r="C436" s="144" t="s">
        <v>2242</v>
      </c>
      <c r="D436" s="46"/>
      <c r="E436" s="145"/>
      <c r="F436" s="146"/>
      <c r="G436" s="147"/>
      <c r="H436" s="148"/>
      <c r="I436" s="158"/>
      <c r="J436" s="146"/>
      <c r="K436" s="146"/>
      <c r="L436" s="147"/>
      <c r="M436" s="624">
        <f t="shared" si="43"/>
        <v>0</v>
      </c>
      <c r="N436" s="625">
        <f t="shared" si="43"/>
        <v>0</v>
      </c>
      <c r="O436" s="36"/>
      <c r="P436" s="151" t="s">
        <v>1474</v>
      </c>
      <c r="Q436" s="150"/>
      <c r="R436" s="150" t="str">
        <f t="shared" si="38"/>
        <v/>
      </c>
      <c r="S436" s="15"/>
      <c r="T436" s="15"/>
      <c r="U436" s="15"/>
      <c r="V436" s="15"/>
      <c r="W436" s="473"/>
      <c r="X436" s="473"/>
      <c r="Y436" s="15"/>
      <c r="Z436" s="15"/>
      <c r="AA436" s="15"/>
      <c r="AC436" s="16"/>
      <c r="AD436" s="15">
        <v>1</v>
      </c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</row>
    <row r="437" spans="1:43" s="143" customFormat="1" ht="12.75" customHeight="1" thickTop="1">
      <c r="A437" s="126" t="s">
        <v>2229</v>
      </c>
      <c r="B437" s="72"/>
      <c r="C437" s="144" t="s">
        <v>2230</v>
      </c>
      <c r="D437" s="46"/>
      <c r="E437" s="145">
        <v>1</v>
      </c>
      <c r="F437" s="146">
        <v>106</v>
      </c>
      <c r="G437" s="147">
        <v>412</v>
      </c>
      <c r="H437" s="148">
        <v>0</v>
      </c>
      <c r="I437" s="158">
        <v>0</v>
      </c>
      <c r="J437" s="146">
        <v>0</v>
      </c>
      <c r="K437" s="146"/>
      <c r="L437" s="147"/>
      <c r="M437" s="624">
        <f t="shared" si="43"/>
        <v>0</v>
      </c>
      <c r="N437" s="625">
        <f t="shared" si="43"/>
        <v>0</v>
      </c>
      <c r="O437" s="138"/>
      <c r="P437" s="151" t="s">
        <v>1473</v>
      </c>
      <c r="Q437" s="150"/>
      <c r="R437" s="150" t="str">
        <f t="shared" si="38"/>
        <v>C</v>
      </c>
      <c r="S437" s="15"/>
      <c r="T437" s="15"/>
      <c r="U437" s="15">
        <v>1</v>
      </c>
      <c r="V437" s="15" t="s">
        <v>1148</v>
      </c>
      <c r="W437" s="474"/>
      <c r="X437" s="474"/>
      <c r="Y437" s="140"/>
      <c r="Z437" s="140"/>
      <c r="AA437" s="140"/>
      <c r="AC437" s="142"/>
      <c r="AD437" s="15">
        <v>1</v>
      </c>
      <c r="AE437" s="142"/>
      <c r="AF437" s="142"/>
      <c r="AG437" s="142"/>
      <c r="AH437" s="142"/>
      <c r="AI437" s="142"/>
      <c r="AJ437" s="142"/>
      <c r="AK437" s="142"/>
      <c r="AL437" s="142"/>
      <c r="AM437" s="142"/>
      <c r="AN437" s="142"/>
      <c r="AO437" s="142"/>
      <c r="AP437" s="142"/>
      <c r="AQ437" s="142"/>
    </row>
    <row r="438" spans="1:43" s="17" customFormat="1" ht="12.75" hidden="1" customHeight="1">
      <c r="A438" s="126" t="s">
        <v>2243</v>
      </c>
      <c r="B438" s="72"/>
      <c r="C438" s="144" t="s">
        <v>2244</v>
      </c>
      <c r="D438" s="46"/>
      <c r="E438" s="145"/>
      <c r="F438" s="146"/>
      <c r="G438" s="147"/>
      <c r="H438" s="148"/>
      <c r="I438" s="158"/>
      <c r="J438" s="146"/>
      <c r="K438" s="146"/>
      <c r="L438" s="147"/>
      <c r="M438" s="624">
        <f t="shared" si="43"/>
        <v>0</v>
      </c>
      <c r="N438" s="625">
        <f t="shared" si="43"/>
        <v>0</v>
      </c>
      <c r="O438" s="36"/>
      <c r="P438" s="151" t="s">
        <v>1474</v>
      </c>
      <c r="Q438" s="150"/>
      <c r="R438" s="150" t="str">
        <f t="shared" si="38"/>
        <v/>
      </c>
      <c r="S438" s="15"/>
      <c r="T438" s="15"/>
      <c r="U438" s="15"/>
      <c r="V438" s="15"/>
      <c r="W438" s="473"/>
      <c r="X438" s="473"/>
      <c r="Y438" s="15"/>
      <c r="Z438" s="15"/>
      <c r="AA438" s="15"/>
      <c r="AC438" s="16"/>
      <c r="AD438" s="15">
        <v>1</v>
      </c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</row>
    <row r="439" spans="1:43" s="17" customFormat="1" ht="12.75" hidden="1" customHeight="1">
      <c r="A439" s="126" t="s">
        <v>2245</v>
      </c>
      <c r="B439" s="72"/>
      <c r="C439" s="144" t="s">
        <v>2246</v>
      </c>
      <c r="D439" s="46"/>
      <c r="E439" s="145"/>
      <c r="F439" s="146"/>
      <c r="G439" s="147"/>
      <c r="H439" s="148"/>
      <c r="I439" s="158"/>
      <c r="J439" s="146"/>
      <c r="K439" s="146"/>
      <c r="L439" s="147"/>
      <c r="M439" s="624">
        <f t="shared" si="43"/>
        <v>0</v>
      </c>
      <c r="N439" s="625">
        <f t="shared" si="43"/>
        <v>0</v>
      </c>
      <c r="O439" s="36"/>
      <c r="P439" s="151" t="s">
        <v>1474</v>
      </c>
      <c r="Q439" s="150"/>
      <c r="R439" s="150" t="str">
        <f t="shared" si="38"/>
        <v/>
      </c>
      <c r="S439" s="15"/>
      <c r="T439" s="15"/>
      <c r="U439" s="15"/>
      <c r="V439" s="15"/>
      <c r="W439" s="473"/>
      <c r="X439" s="473"/>
      <c r="Y439" s="15"/>
      <c r="Z439" s="15"/>
      <c r="AA439" s="15"/>
      <c r="AC439" s="16"/>
      <c r="AD439" s="15">
        <v>1</v>
      </c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</row>
    <row r="440" spans="1:43" s="17" customFormat="1" ht="12.75" hidden="1" customHeight="1">
      <c r="A440" s="126" t="s">
        <v>2247</v>
      </c>
      <c r="B440" s="72"/>
      <c r="C440" s="144" t="s">
        <v>2248</v>
      </c>
      <c r="D440" s="46"/>
      <c r="E440" s="145"/>
      <c r="F440" s="146"/>
      <c r="G440" s="147"/>
      <c r="H440" s="148"/>
      <c r="I440" s="158"/>
      <c r="J440" s="146"/>
      <c r="K440" s="146"/>
      <c r="L440" s="147"/>
      <c r="M440" s="624">
        <f t="shared" si="43"/>
        <v>0</v>
      </c>
      <c r="N440" s="625">
        <f t="shared" si="43"/>
        <v>0</v>
      </c>
      <c r="O440" s="36"/>
      <c r="P440" s="151" t="s">
        <v>1474</v>
      </c>
      <c r="Q440" s="150"/>
      <c r="R440" s="150" t="str">
        <f t="shared" si="38"/>
        <v/>
      </c>
      <c r="S440" s="15"/>
      <c r="T440" s="15"/>
      <c r="U440" s="15"/>
      <c r="V440" s="15"/>
      <c r="W440" s="473"/>
      <c r="X440" s="473"/>
      <c r="Y440" s="15"/>
      <c r="Z440" s="15"/>
      <c r="AA440" s="15"/>
      <c r="AC440" s="16"/>
      <c r="AD440" s="15">
        <v>1</v>
      </c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</row>
    <row r="441" spans="1:43" s="17" customFormat="1" ht="12.75" hidden="1" customHeight="1">
      <c r="A441" s="126" t="s">
        <v>2249</v>
      </c>
      <c r="B441" s="72"/>
      <c r="C441" s="144" t="s">
        <v>2250</v>
      </c>
      <c r="D441" s="46"/>
      <c r="E441" s="145"/>
      <c r="F441" s="146"/>
      <c r="G441" s="147"/>
      <c r="H441" s="148"/>
      <c r="I441" s="158"/>
      <c r="J441" s="146"/>
      <c r="K441" s="146"/>
      <c r="L441" s="147"/>
      <c r="M441" s="624">
        <f t="shared" si="43"/>
        <v>0</v>
      </c>
      <c r="N441" s="625">
        <f t="shared" si="43"/>
        <v>0</v>
      </c>
      <c r="O441" s="36"/>
      <c r="P441" s="151" t="s">
        <v>1474</v>
      </c>
      <c r="Q441" s="150"/>
      <c r="R441" s="150" t="str">
        <f t="shared" si="38"/>
        <v/>
      </c>
      <c r="S441" s="15"/>
      <c r="T441" s="15"/>
      <c r="U441" s="15"/>
      <c r="V441" s="15"/>
      <c r="W441" s="473"/>
      <c r="X441" s="473"/>
      <c r="Y441" s="15"/>
      <c r="Z441" s="15"/>
      <c r="AA441" s="15"/>
      <c r="AC441" s="16"/>
      <c r="AD441" s="15">
        <v>1</v>
      </c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</row>
    <row r="442" spans="1:43" s="17" customFormat="1" ht="12.75" hidden="1" customHeight="1">
      <c r="A442" s="126" t="s">
        <v>2251</v>
      </c>
      <c r="B442" s="72"/>
      <c r="C442" s="144" t="s">
        <v>2252</v>
      </c>
      <c r="D442" s="46"/>
      <c r="E442" s="145"/>
      <c r="F442" s="146"/>
      <c r="G442" s="147"/>
      <c r="H442" s="148"/>
      <c r="I442" s="158"/>
      <c r="J442" s="146"/>
      <c r="K442" s="146"/>
      <c r="L442" s="147"/>
      <c r="M442" s="624">
        <f t="shared" si="43"/>
        <v>0</v>
      </c>
      <c r="N442" s="625">
        <f t="shared" si="43"/>
        <v>0</v>
      </c>
      <c r="O442" s="36"/>
      <c r="P442" s="151" t="s">
        <v>1474</v>
      </c>
      <c r="Q442" s="150"/>
      <c r="R442" s="150" t="str">
        <f t="shared" si="38"/>
        <v/>
      </c>
      <c r="S442" s="15"/>
      <c r="T442" s="15"/>
      <c r="U442" s="15"/>
      <c r="V442" s="15"/>
      <c r="W442" s="473"/>
      <c r="X442" s="473"/>
      <c r="Y442" s="15"/>
      <c r="Z442" s="15"/>
      <c r="AA442" s="15"/>
      <c r="AC442" s="16"/>
      <c r="AD442" s="15">
        <v>1</v>
      </c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</row>
    <row r="443" spans="1:43" s="17" customFormat="1" ht="12.75" hidden="1" customHeight="1">
      <c r="A443" s="126" t="s">
        <v>2253</v>
      </c>
      <c r="B443" s="72"/>
      <c r="C443" s="144" t="s">
        <v>2254</v>
      </c>
      <c r="D443" s="46"/>
      <c r="E443" s="145"/>
      <c r="F443" s="146"/>
      <c r="G443" s="147"/>
      <c r="H443" s="148"/>
      <c r="I443" s="158"/>
      <c r="J443" s="146"/>
      <c r="K443" s="146"/>
      <c r="L443" s="147"/>
      <c r="M443" s="624">
        <f t="shared" si="43"/>
        <v>0</v>
      </c>
      <c r="N443" s="625">
        <f t="shared" si="43"/>
        <v>0</v>
      </c>
      <c r="O443" s="36"/>
      <c r="P443" s="151" t="s">
        <v>1474</v>
      </c>
      <c r="Q443" s="150"/>
      <c r="R443" s="150" t="str">
        <f t="shared" si="38"/>
        <v/>
      </c>
      <c r="S443" s="15"/>
      <c r="T443" s="15"/>
      <c r="U443" s="15"/>
      <c r="V443" s="15"/>
      <c r="W443" s="473"/>
      <c r="X443" s="473"/>
      <c r="Y443" s="15"/>
      <c r="Z443" s="15"/>
      <c r="AA443" s="15"/>
      <c r="AC443" s="16"/>
      <c r="AD443" s="15">
        <v>1</v>
      </c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</row>
    <row r="444" spans="1:43" s="17" customFormat="1" ht="12.75" hidden="1" customHeight="1">
      <c r="A444" s="126" t="s">
        <v>2255</v>
      </c>
      <c r="B444" s="72"/>
      <c r="C444" s="144" t="s">
        <v>2256</v>
      </c>
      <c r="D444" s="46"/>
      <c r="E444" s="145"/>
      <c r="F444" s="146"/>
      <c r="G444" s="147"/>
      <c r="H444" s="148"/>
      <c r="I444" s="158"/>
      <c r="J444" s="146"/>
      <c r="K444" s="146"/>
      <c r="L444" s="147"/>
      <c r="M444" s="624">
        <f t="shared" si="43"/>
        <v>0</v>
      </c>
      <c r="N444" s="625">
        <f t="shared" si="43"/>
        <v>0</v>
      </c>
      <c r="O444" s="36"/>
      <c r="P444" s="151" t="s">
        <v>1474</v>
      </c>
      <c r="Q444" s="150"/>
      <c r="R444" s="150" t="str">
        <f t="shared" si="38"/>
        <v/>
      </c>
      <c r="S444" s="15"/>
      <c r="T444" s="15"/>
      <c r="U444" s="15"/>
      <c r="V444" s="15"/>
      <c r="W444" s="473"/>
      <c r="X444" s="473"/>
      <c r="Y444" s="15"/>
      <c r="Z444" s="15"/>
      <c r="AA444" s="15"/>
      <c r="AC444" s="16"/>
      <c r="AD444" s="15">
        <v>1</v>
      </c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</row>
    <row r="445" spans="1:43" s="17" customFormat="1" ht="12.75" hidden="1" customHeight="1">
      <c r="A445" s="126" t="s">
        <v>2257</v>
      </c>
      <c r="B445" s="72"/>
      <c r="C445" s="144" t="s">
        <v>2258</v>
      </c>
      <c r="D445" s="46"/>
      <c r="E445" s="145"/>
      <c r="F445" s="146"/>
      <c r="G445" s="147"/>
      <c r="H445" s="148"/>
      <c r="I445" s="158"/>
      <c r="J445" s="146"/>
      <c r="K445" s="146"/>
      <c r="L445" s="147"/>
      <c r="M445" s="624">
        <f t="shared" si="43"/>
        <v>0</v>
      </c>
      <c r="N445" s="625">
        <f t="shared" si="43"/>
        <v>0</v>
      </c>
      <c r="O445" s="36"/>
      <c r="P445" s="151" t="s">
        <v>1474</v>
      </c>
      <c r="Q445" s="150"/>
      <c r="R445" s="150" t="str">
        <f t="shared" si="38"/>
        <v/>
      </c>
      <c r="S445" s="15"/>
      <c r="T445" s="15"/>
      <c r="U445" s="15"/>
      <c r="V445" s="15"/>
      <c r="W445" s="473"/>
      <c r="X445" s="473"/>
      <c r="Y445" s="15"/>
      <c r="Z445" s="15"/>
      <c r="AA445" s="15"/>
      <c r="AC445" s="16"/>
      <c r="AD445" s="15">
        <v>1</v>
      </c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</row>
    <row r="446" spans="1:43" s="17" customFormat="1" ht="12.75" hidden="1" customHeight="1">
      <c r="A446" s="126" t="s">
        <v>2259</v>
      </c>
      <c r="B446" s="72"/>
      <c r="C446" s="144" t="s">
        <v>2260</v>
      </c>
      <c r="D446" s="46"/>
      <c r="E446" s="145"/>
      <c r="F446" s="146"/>
      <c r="G446" s="147"/>
      <c r="H446" s="148"/>
      <c r="I446" s="158"/>
      <c r="J446" s="146"/>
      <c r="K446" s="146"/>
      <c r="L446" s="147"/>
      <c r="M446" s="624">
        <f t="shared" si="43"/>
        <v>0</v>
      </c>
      <c r="N446" s="625">
        <f t="shared" si="43"/>
        <v>0</v>
      </c>
      <c r="O446" s="36"/>
      <c r="P446" s="151" t="s">
        <v>1474</v>
      </c>
      <c r="Q446" s="150"/>
      <c r="R446" s="150" t="str">
        <f t="shared" si="38"/>
        <v/>
      </c>
      <c r="S446" s="15"/>
      <c r="T446" s="15"/>
      <c r="U446" s="15"/>
      <c r="V446" s="15"/>
      <c r="W446" s="473"/>
      <c r="X446" s="473"/>
      <c r="Y446" s="15"/>
      <c r="Z446" s="15"/>
      <c r="AA446" s="15"/>
      <c r="AC446" s="16"/>
      <c r="AD446" s="15">
        <v>1</v>
      </c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</row>
    <row r="447" spans="1:43" s="17" customFormat="1" ht="12.75" hidden="1" customHeight="1">
      <c r="A447" s="126" t="s">
        <v>2261</v>
      </c>
      <c r="B447" s="72"/>
      <c r="C447" s="144" t="s">
        <v>2262</v>
      </c>
      <c r="D447" s="46"/>
      <c r="E447" s="145"/>
      <c r="F447" s="146"/>
      <c r="G447" s="147"/>
      <c r="H447" s="148"/>
      <c r="I447" s="158"/>
      <c r="J447" s="146"/>
      <c r="K447" s="146"/>
      <c r="L447" s="147"/>
      <c r="M447" s="624">
        <f t="shared" si="43"/>
        <v>0</v>
      </c>
      <c r="N447" s="625">
        <f t="shared" si="43"/>
        <v>0</v>
      </c>
      <c r="O447" s="36"/>
      <c r="P447" s="151" t="s">
        <v>1474</v>
      </c>
      <c r="Q447" s="150"/>
      <c r="R447" s="150" t="str">
        <f t="shared" si="38"/>
        <v/>
      </c>
      <c r="S447" s="15"/>
      <c r="T447" s="15"/>
      <c r="U447" s="15"/>
      <c r="V447" s="15"/>
      <c r="W447" s="473"/>
      <c r="X447" s="473"/>
      <c r="Y447" s="15"/>
      <c r="Z447" s="15"/>
      <c r="AA447" s="15"/>
      <c r="AC447" s="16"/>
      <c r="AD447" s="15">
        <v>1</v>
      </c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</row>
    <row r="448" spans="1:43" s="17" customFormat="1" ht="12.75" hidden="1" customHeight="1">
      <c r="A448" s="126" t="s">
        <v>2263</v>
      </c>
      <c r="B448" s="72"/>
      <c r="C448" s="144" t="s">
        <v>2264</v>
      </c>
      <c r="D448" s="46"/>
      <c r="E448" s="145"/>
      <c r="F448" s="146"/>
      <c r="G448" s="147"/>
      <c r="H448" s="148"/>
      <c r="I448" s="158"/>
      <c r="J448" s="146"/>
      <c r="K448" s="146"/>
      <c r="L448" s="147"/>
      <c r="M448" s="624">
        <f t="shared" si="43"/>
        <v>0</v>
      </c>
      <c r="N448" s="625">
        <f t="shared" si="43"/>
        <v>0</v>
      </c>
      <c r="O448" s="36"/>
      <c r="P448" s="151" t="s">
        <v>1474</v>
      </c>
      <c r="Q448" s="150"/>
      <c r="R448" s="150" t="str">
        <f t="shared" si="38"/>
        <v/>
      </c>
      <c r="S448" s="15"/>
      <c r="T448" s="15"/>
      <c r="U448" s="15"/>
      <c r="V448" s="15"/>
      <c r="W448" s="473"/>
      <c r="X448" s="473"/>
      <c r="Y448" s="15"/>
      <c r="Z448" s="15"/>
      <c r="AA448" s="15"/>
      <c r="AC448" s="16"/>
      <c r="AD448" s="15">
        <v>1</v>
      </c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</row>
    <row r="449" spans="1:43" s="17" customFormat="1" ht="12.75" customHeight="1" thickBot="1">
      <c r="A449" s="126" t="s">
        <v>2265</v>
      </c>
      <c r="B449" s="72"/>
      <c r="C449" s="144" t="s">
        <v>2266</v>
      </c>
      <c r="D449" s="46"/>
      <c r="E449" s="145">
        <v>2</v>
      </c>
      <c r="F449" s="146">
        <v>74</v>
      </c>
      <c r="G449" s="147">
        <v>320</v>
      </c>
      <c r="H449" s="148">
        <v>0</v>
      </c>
      <c r="I449" s="158">
        <v>0</v>
      </c>
      <c r="J449" s="146">
        <v>0</v>
      </c>
      <c r="K449" s="146"/>
      <c r="L449" s="147"/>
      <c r="M449" s="624">
        <f t="shared" si="43"/>
        <v>0</v>
      </c>
      <c r="N449" s="625">
        <f t="shared" si="43"/>
        <v>0</v>
      </c>
      <c r="O449" s="36"/>
      <c r="P449" s="151" t="s">
        <v>1474</v>
      </c>
      <c r="Q449" s="150"/>
      <c r="R449" s="150" t="str">
        <f t="shared" si="38"/>
        <v>M</v>
      </c>
      <c r="S449" s="15"/>
      <c r="T449" s="15">
        <v>1</v>
      </c>
      <c r="U449" s="15"/>
      <c r="V449" s="15"/>
      <c r="W449" s="473"/>
      <c r="X449" s="473"/>
      <c r="Y449" s="15"/>
      <c r="Z449" s="15"/>
      <c r="AA449" s="15"/>
      <c r="AC449" s="16"/>
      <c r="AD449" s="15">
        <v>1</v>
      </c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</row>
    <row r="450" spans="1:43" s="17" customFormat="1" ht="12.75" hidden="1" customHeight="1">
      <c r="A450" s="126" t="s">
        <v>2267</v>
      </c>
      <c r="B450" s="72"/>
      <c r="C450" s="144" t="s">
        <v>1613</v>
      </c>
      <c r="D450" s="46"/>
      <c r="E450" s="145"/>
      <c r="F450" s="146"/>
      <c r="G450" s="147"/>
      <c r="H450" s="148"/>
      <c r="I450" s="158"/>
      <c r="J450" s="146"/>
      <c r="K450" s="146"/>
      <c r="L450" s="147"/>
      <c r="M450" s="624">
        <f t="shared" si="43"/>
        <v>0</v>
      </c>
      <c r="N450" s="625">
        <f t="shared" si="43"/>
        <v>0</v>
      </c>
      <c r="O450" s="36"/>
      <c r="P450" s="151" t="s">
        <v>1474</v>
      </c>
      <c r="Q450" s="150"/>
      <c r="R450" s="150" t="str">
        <f t="shared" si="38"/>
        <v/>
      </c>
      <c r="S450" s="15"/>
      <c r="T450" s="15"/>
      <c r="U450" s="15"/>
      <c r="V450" s="15"/>
      <c r="W450" s="473"/>
      <c r="X450" s="473"/>
      <c r="Y450" s="15"/>
      <c r="Z450" s="15"/>
      <c r="AA450" s="15"/>
      <c r="AC450" s="16"/>
      <c r="AD450" s="15">
        <v>1</v>
      </c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</row>
    <row r="451" spans="1:43" s="17" customFormat="1" ht="12.75" hidden="1" customHeight="1">
      <c r="A451" s="126" t="s">
        <v>2268</v>
      </c>
      <c r="B451" s="72"/>
      <c r="C451" s="144" t="s">
        <v>2269</v>
      </c>
      <c r="D451" s="46"/>
      <c r="E451" s="145"/>
      <c r="F451" s="146"/>
      <c r="G451" s="147"/>
      <c r="H451" s="148"/>
      <c r="I451" s="158"/>
      <c r="J451" s="146"/>
      <c r="K451" s="146"/>
      <c r="L451" s="147"/>
      <c r="M451" s="624">
        <f t="shared" si="43"/>
        <v>0</v>
      </c>
      <c r="N451" s="625">
        <f t="shared" si="43"/>
        <v>0</v>
      </c>
      <c r="O451" s="36"/>
      <c r="P451" s="151" t="s">
        <v>1474</v>
      </c>
      <c r="Q451" s="150"/>
      <c r="R451" s="150" t="str">
        <f t="shared" si="38"/>
        <v/>
      </c>
      <c r="S451" s="15"/>
      <c r="T451" s="15"/>
      <c r="U451" s="15"/>
      <c r="V451" s="15"/>
      <c r="W451" s="473"/>
      <c r="X451" s="473"/>
      <c r="Y451" s="15"/>
      <c r="Z451" s="15"/>
      <c r="AA451" s="15"/>
      <c r="AC451" s="16"/>
      <c r="AD451" s="15">
        <v>1</v>
      </c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</row>
    <row r="452" spans="1:43" s="17" customFormat="1" ht="12.75" hidden="1" customHeight="1">
      <c r="A452" s="126" t="s">
        <v>2231</v>
      </c>
      <c r="B452" s="72"/>
      <c r="C452" s="144" t="s">
        <v>2232</v>
      </c>
      <c r="D452" s="46"/>
      <c r="E452" s="145"/>
      <c r="F452" s="146"/>
      <c r="G452" s="147"/>
      <c r="H452" s="148"/>
      <c r="I452" s="158"/>
      <c r="J452" s="146"/>
      <c r="K452" s="146"/>
      <c r="L452" s="147"/>
      <c r="M452" s="624">
        <f t="shared" si="43"/>
        <v>0</v>
      </c>
      <c r="N452" s="625">
        <f t="shared" si="43"/>
        <v>0</v>
      </c>
      <c r="O452" s="36"/>
      <c r="P452" s="151" t="s">
        <v>1473</v>
      </c>
      <c r="Q452" s="150"/>
      <c r="R452" s="150" t="str">
        <f t="shared" si="38"/>
        <v/>
      </c>
      <c r="S452" s="15"/>
      <c r="T452" s="15"/>
      <c r="U452" s="15"/>
      <c r="V452" s="15"/>
      <c r="W452" s="473"/>
      <c r="X452" s="473"/>
      <c r="Y452" s="15"/>
      <c r="Z452" s="15"/>
      <c r="AA452" s="15"/>
      <c r="AC452" s="16"/>
      <c r="AD452" s="15">
        <v>1</v>
      </c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</row>
    <row r="453" spans="1:43" s="17" customFormat="1" ht="12.75" hidden="1" customHeight="1">
      <c r="A453" s="126" t="s">
        <v>2270</v>
      </c>
      <c r="B453" s="72"/>
      <c r="C453" s="144" t="s">
        <v>2271</v>
      </c>
      <c r="D453" s="46"/>
      <c r="E453" s="145"/>
      <c r="F453" s="146"/>
      <c r="G453" s="147"/>
      <c r="H453" s="148"/>
      <c r="I453" s="158"/>
      <c r="J453" s="146"/>
      <c r="K453" s="146"/>
      <c r="L453" s="147"/>
      <c r="M453" s="619">
        <f t="shared" si="43"/>
        <v>0</v>
      </c>
      <c r="N453" s="626">
        <f t="shared" si="43"/>
        <v>0</v>
      </c>
      <c r="O453" s="36"/>
      <c r="P453" s="151" t="s">
        <v>1474</v>
      </c>
      <c r="Q453" s="150"/>
      <c r="R453" s="150" t="str">
        <f t="shared" si="38"/>
        <v/>
      </c>
      <c r="S453" s="15"/>
      <c r="T453" s="15"/>
      <c r="U453" s="15"/>
      <c r="V453" s="15"/>
      <c r="W453" s="473"/>
      <c r="X453" s="473"/>
      <c r="Y453" s="15"/>
      <c r="Z453" s="15"/>
      <c r="AA453" s="15"/>
      <c r="AC453" s="16"/>
      <c r="AD453" s="15">
        <v>1</v>
      </c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</row>
    <row r="454" spans="1:43" s="17" customFormat="1" ht="12.75" hidden="1" customHeight="1">
      <c r="A454" s="126" t="s">
        <v>2272</v>
      </c>
      <c r="B454" s="72"/>
      <c r="C454" s="144" t="s">
        <v>2273</v>
      </c>
      <c r="D454" s="46"/>
      <c r="E454" s="145"/>
      <c r="F454" s="146"/>
      <c r="G454" s="147"/>
      <c r="H454" s="148"/>
      <c r="I454" s="158"/>
      <c r="J454" s="146"/>
      <c r="K454" s="146"/>
      <c r="L454" s="147"/>
      <c r="M454" s="619">
        <f t="shared" si="43"/>
        <v>0</v>
      </c>
      <c r="N454" s="626">
        <f t="shared" si="43"/>
        <v>0</v>
      </c>
      <c r="O454" s="36"/>
      <c r="P454" s="151" t="s">
        <v>1474</v>
      </c>
      <c r="Q454" s="150"/>
      <c r="R454" s="150" t="str">
        <f t="shared" si="38"/>
        <v/>
      </c>
      <c r="S454" s="15"/>
      <c r="T454" s="15"/>
      <c r="U454" s="15"/>
      <c r="V454" s="15"/>
      <c r="W454" s="473"/>
      <c r="X454" s="473"/>
      <c r="Y454" s="15"/>
      <c r="Z454" s="15"/>
      <c r="AA454" s="15"/>
      <c r="AC454" s="16"/>
      <c r="AD454" s="15">
        <v>1</v>
      </c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</row>
    <row r="455" spans="1:43" s="17" customFormat="1" ht="12.75" hidden="1" customHeight="1" thickBot="1">
      <c r="A455" s="126" t="s">
        <v>2233</v>
      </c>
      <c r="B455" s="104"/>
      <c r="C455" s="159" t="s">
        <v>2234</v>
      </c>
      <c r="D455" s="105"/>
      <c r="E455" s="161"/>
      <c r="F455" s="162"/>
      <c r="G455" s="163"/>
      <c r="H455" s="164"/>
      <c r="I455" s="166"/>
      <c r="J455" s="162"/>
      <c r="K455" s="162"/>
      <c r="L455" s="163"/>
      <c r="M455" s="636">
        <f t="shared" si="43"/>
        <v>0</v>
      </c>
      <c r="N455" s="637">
        <f t="shared" si="43"/>
        <v>0</v>
      </c>
      <c r="O455" s="36"/>
      <c r="P455" s="151" t="s">
        <v>2772</v>
      </c>
      <c r="Q455" s="150"/>
      <c r="R455" s="150" t="str">
        <f t="shared" si="38"/>
        <v/>
      </c>
      <c r="S455" s="15"/>
      <c r="T455" s="15"/>
      <c r="U455" s="15"/>
      <c r="V455" s="15"/>
      <c r="W455" s="473"/>
      <c r="X455" s="473"/>
      <c r="Y455" s="15"/>
      <c r="Z455" s="15"/>
      <c r="AA455" s="15"/>
      <c r="AC455" s="16"/>
      <c r="AD455" s="15">
        <v>1</v>
      </c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</row>
    <row r="456" spans="1:43" s="18" customFormat="1" ht="15.75" customHeight="1" thickTop="1" thickBot="1">
      <c r="A456" s="126" t="s">
        <v>2274</v>
      </c>
      <c r="B456" s="891" t="s">
        <v>2275</v>
      </c>
      <c r="C456" s="892"/>
      <c r="D456" s="109"/>
      <c r="E456" s="627">
        <f t="shared" ref="E456:N456" si="44">SUM(E457:E486)</f>
        <v>46</v>
      </c>
      <c r="F456" s="628">
        <f t="shared" si="44"/>
        <v>2655</v>
      </c>
      <c r="G456" s="629">
        <f t="shared" si="44"/>
        <v>12058</v>
      </c>
      <c r="H456" s="630">
        <f t="shared" si="44"/>
        <v>11</v>
      </c>
      <c r="I456" s="631">
        <f t="shared" si="44"/>
        <v>163</v>
      </c>
      <c r="J456" s="628">
        <f t="shared" si="44"/>
        <v>535</v>
      </c>
      <c r="K456" s="628">
        <f t="shared" si="44"/>
        <v>0</v>
      </c>
      <c r="L456" s="629">
        <f t="shared" si="44"/>
        <v>0</v>
      </c>
      <c r="M456" s="627">
        <f t="shared" si="44"/>
        <v>163</v>
      </c>
      <c r="N456" s="632">
        <f t="shared" si="44"/>
        <v>535</v>
      </c>
      <c r="O456" s="36"/>
      <c r="P456" s="151" t="s">
        <v>1500</v>
      </c>
      <c r="Q456" s="150"/>
      <c r="R456" s="150" t="str">
        <f t="shared" si="38"/>
        <v>P</v>
      </c>
      <c r="S456" s="15"/>
      <c r="T456" s="15"/>
      <c r="U456" s="15"/>
      <c r="V456" s="15">
        <v>1</v>
      </c>
      <c r="W456" s="473">
        <f>SUM(M457:M486)</f>
        <v>163</v>
      </c>
      <c r="X456" s="473">
        <f>SUM(N457:N486)</f>
        <v>535</v>
      </c>
      <c r="Y456" s="15"/>
      <c r="Z456" s="15"/>
      <c r="AA456" s="15"/>
      <c r="AC456" s="15"/>
      <c r="AD456" s="15">
        <v>1</v>
      </c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</row>
    <row r="457" spans="1:43" s="17" customFormat="1" ht="12.75" hidden="1" customHeight="1" thickTop="1">
      <c r="A457" s="126" t="s">
        <v>2281</v>
      </c>
      <c r="B457" s="95"/>
      <c r="C457" s="152" t="s">
        <v>1628</v>
      </c>
      <c r="D457" s="46"/>
      <c r="E457" s="153"/>
      <c r="F457" s="154"/>
      <c r="G457" s="155"/>
      <c r="H457" s="156"/>
      <c r="I457" s="174"/>
      <c r="J457" s="154"/>
      <c r="K457" s="154"/>
      <c r="L457" s="155"/>
      <c r="M457" s="624">
        <f t="shared" ref="M457:N486" si="45">I457+K457</f>
        <v>0</v>
      </c>
      <c r="N457" s="625">
        <f t="shared" si="45"/>
        <v>0</v>
      </c>
      <c r="O457" s="36"/>
      <c r="P457" s="151" t="s">
        <v>1474</v>
      </c>
      <c r="Q457" s="150"/>
      <c r="R457" s="150" t="str">
        <f t="shared" si="38"/>
        <v/>
      </c>
      <c r="S457" s="15"/>
      <c r="T457" s="15"/>
      <c r="U457" s="15"/>
      <c r="V457" s="15"/>
      <c r="W457" s="473"/>
      <c r="X457" s="473"/>
      <c r="Y457" s="15"/>
      <c r="Z457" s="15"/>
      <c r="AA457" s="15"/>
      <c r="AC457" s="16"/>
      <c r="AD457" s="15">
        <v>1</v>
      </c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</row>
    <row r="458" spans="1:43" s="17" customFormat="1" ht="12.75" hidden="1" customHeight="1">
      <c r="A458" s="126" t="s">
        <v>2282</v>
      </c>
      <c r="B458" s="72"/>
      <c r="C458" s="144" t="s">
        <v>2283</v>
      </c>
      <c r="D458" s="46"/>
      <c r="E458" s="145"/>
      <c r="F458" s="146"/>
      <c r="G458" s="147"/>
      <c r="H458" s="148"/>
      <c r="I458" s="158"/>
      <c r="J458" s="146"/>
      <c r="K458" s="146"/>
      <c r="L458" s="147"/>
      <c r="M458" s="619">
        <f t="shared" si="45"/>
        <v>0</v>
      </c>
      <c r="N458" s="626">
        <f t="shared" si="45"/>
        <v>0</v>
      </c>
      <c r="O458" s="36"/>
      <c r="P458" s="151" t="s">
        <v>1474</v>
      </c>
      <c r="Q458" s="150"/>
      <c r="R458" s="150" t="str">
        <f t="shared" si="38"/>
        <v/>
      </c>
      <c r="S458" s="15"/>
      <c r="T458" s="15"/>
      <c r="U458" s="15"/>
      <c r="V458" s="15"/>
      <c r="W458" s="473"/>
      <c r="X458" s="473"/>
      <c r="Y458" s="15"/>
      <c r="Z458" s="15"/>
      <c r="AA458" s="15"/>
      <c r="AC458" s="16"/>
      <c r="AD458" s="15">
        <v>1</v>
      </c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</row>
    <row r="459" spans="1:43" s="143" customFormat="1" ht="12.75" customHeight="1" thickTop="1">
      <c r="A459" s="126" t="s">
        <v>2284</v>
      </c>
      <c r="B459" s="72"/>
      <c r="C459" s="735" t="s">
        <v>2904</v>
      </c>
      <c r="D459" s="132"/>
      <c r="E459" s="145">
        <v>2</v>
      </c>
      <c r="F459" s="146">
        <v>18</v>
      </c>
      <c r="G459" s="147">
        <v>88</v>
      </c>
      <c r="H459" s="148">
        <v>1</v>
      </c>
      <c r="I459" s="158">
        <v>16</v>
      </c>
      <c r="J459" s="146">
        <v>80</v>
      </c>
      <c r="K459" s="146"/>
      <c r="L459" s="147"/>
      <c r="M459" s="619">
        <f t="shared" si="45"/>
        <v>16</v>
      </c>
      <c r="N459" s="626">
        <f t="shared" si="45"/>
        <v>80</v>
      </c>
      <c r="O459" s="138"/>
      <c r="P459" s="151" t="s">
        <v>1473</v>
      </c>
      <c r="Q459" s="150"/>
      <c r="R459" s="150" t="str">
        <f t="shared" ref="R459:R522" si="46">IF(SUM(E459:N459)=0,"",P459)</f>
        <v>C</v>
      </c>
      <c r="S459" s="15"/>
      <c r="T459" s="15">
        <v>1</v>
      </c>
      <c r="U459" s="140"/>
      <c r="V459" s="140"/>
      <c r="W459" s="474"/>
      <c r="X459" s="474"/>
      <c r="Y459" s="140"/>
      <c r="Z459" s="140"/>
      <c r="AA459" s="140"/>
      <c r="AC459" s="142"/>
      <c r="AD459" s="15">
        <v>1</v>
      </c>
      <c r="AE459" s="142"/>
      <c r="AF459" s="142"/>
      <c r="AG459" s="142"/>
      <c r="AH459" s="142"/>
      <c r="AI459" s="142"/>
      <c r="AJ459" s="142"/>
      <c r="AK459" s="142"/>
      <c r="AL459" s="142"/>
      <c r="AM459" s="142"/>
      <c r="AN459" s="142"/>
      <c r="AO459" s="142"/>
      <c r="AP459" s="142"/>
      <c r="AQ459" s="142"/>
    </row>
    <row r="460" spans="1:43" s="17" customFormat="1" ht="12.75" hidden="1" customHeight="1">
      <c r="A460" s="126" t="s">
        <v>2286</v>
      </c>
      <c r="B460" s="72"/>
      <c r="C460" s="144" t="s">
        <v>2287</v>
      </c>
      <c r="D460" s="132"/>
      <c r="E460" s="145"/>
      <c r="F460" s="146"/>
      <c r="G460" s="147"/>
      <c r="H460" s="148"/>
      <c r="I460" s="158"/>
      <c r="J460" s="146"/>
      <c r="K460" s="146"/>
      <c r="L460" s="147"/>
      <c r="M460" s="619">
        <f t="shared" si="45"/>
        <v>0</v>
      </c>
      <c r="N460" s="626">
        <f t="shared" si="45"/>
        <v>0</v>
      </c>
      <c r="O460" s="36"/>
      <c r="P460" s="151" t="s">
        <v>1474</v>
      </c>
      <c r="Q460" s="150"/>
      <c r="R460" s="150" t="str">
        <f t="shared" si="46"/>
        <v/>
      </c>
      <c r="S460" s="15"/>
      <c r="T460" s="15"/>
      <c r="U460" s="15"/>
      <c r="V460" s="15"/>
      <c r="W460" s="473"/>
      <c r="X460" s="473"/>
      <c r="Y460" s="15"/>
      <c r="Z460" s="15"/>
      <c r="AA460" s="15"/>
      <c r="AC460" s="16"/>
      <c r="AD460" s="15">
        <v>1</v>
      </c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</row>
    <row r="461" spans="1:43" s="17" customFormat="1" ht="12.75" hidden="1" customHeight="1">
      <c r="A461" s="126" t="s">
        <v>2276</v>
      </c>
      <c r="B461" s="72"/>
      <c r="C461" s="144" t="s">
        <v>1846</v>
      </c>
      <c r="D461" s="132"/>
      <c r="E461" s="145"/>
      <c r="F461" s="146"/>
      <c r="G461" s="147"/>
      <c r="H461" s="148"/>
      <c r="I461" s="158"/>
      <c r="J461" s="146"/>
      <c r="K461" s="146"/>
      <c r="L461" s="147"/>
      <c r="M461" s="619">
        <f t="shared" si="45"/>
        <v>0</v>
      </c>
      <c r="N461" s="626">
        <f t="shared" si="45"/>
        <v>0</v>
      </c>
      <c r="O461" s="36"/>
      <c r="P461" s="151" t="s">
        <v>1473</v>
      </c>
      <c r="Q461" s="150"/>
      <c r="R461" s="150" t="str">
        <f t="shared" si="46"/>
        <v/>
      </c>
      <c r="S461" s="15"/>
      <c r="T461" s="15"/>
      <c r="U461" s="15"/>
      <c r="V461" s="15"/>
      <c r="W461" s="473"/>
      <c r="X461" s="473"/>
      <c r="Y461" s="15"/>
      <c r="Z461" s="15"/>
      <c r="AA461" s="15"/>
      <c r="AC461" s="16"/>
      <c r="AD461" s="15">
        <v>1</v>
      </c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</row>
    <row r="462" spans="1:43" s="17" customFormat="1" ht="12.75" hidden="1" customHeight="1">
      <c r="A462" s="126" t="s">
        <v>2288</v>
      </c>
      <c r="B462" s="72"/>
      <c r="C462" s="144" t="s">
        <v>2289</v>
      </c>
      <c r="D462" s="132"/>
      <c r="E462" s="145"/>
      <c r="F462" s="146"/>
      <c r="G462" s="147"/>
      <c r="H462" s="148"/>
      <c r="I462" s="158"/>
      <c r="J462" s="146"/>
      <c r="K462" s="146"/>
      <c r="L462" s="147"/>
      <c r="M462" s="619">
        <f t="shared" si="45"/>
        <v>0</v>
      </c>
      <c r="N462" s="626">
        <f t="shared" si="45"/>
        <v>0</v>
      </c>
      <c r="O462" s="36"/>
      <c r="P462" s="151" t="s">
        <v>1474</v>
      </c>
      <c r="Q462" s="150"/>
      <c r="R462" s="150" t="str">
        <f t="shared" si="46"/>
        <v/>
      </c>
      <c r="S462" s="15"/>
      <c r="T462" s="15"/>
      <c r="U462" s="15"/>
      <c r="V462" s="15"/>
      <c r="W462" s="473"/>
      <c r="X462" s="473"/>
      <c r="Y462" s="15"/>
      <c r="Z462" s="15"/>
      <c r="AA462" s="15"/>
      <c r="AC462" s="16"/>
      <c r="AD462" s="15">
        <v>1</v>
      </c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</row>
    <row r="463" spans="1:43" s="17" customFormat="1" ht="12.75" hidden="1" customHeight="1">
      <c r="A463" s="126" t="s">
        <v>2290</v>
      </c>
      <c r="B463" s="72"/>
      <c r="C463" s="144" t="s">
        <v>2291</v>
      </c>
      <c r="D463" s="132"/>
      <c r="E463" s="145"/>
      <c r="F463" s="146"/>
      <c r="G463" s="147"/>
      <c r="H463" s="148"/>
      <c r="I463" s="158"/>
      <c r="J463" s="146"/>
      <c r="K463" s="146"/>
      <c r="L463" s="147"/>
      <c r="M463" s="619">
        <f t="shared" si="45"/>
        <v>0</v>
      </c>
      <c r="N463" s="626">
        <f t="shared" si="45"/>
        <v>0</v>
      </c>
      <c r="O463" s="36"/>
      <c r="P463" s="151" t="s">
        <v>1474</v>
      </c>
      <c r="Q463" s="150"/>
      <c r="R463" s="150" t="str">
        <f t="shared" si="46"/>
        <v/>
      </c>
      <c r="S463" s="15"/>
      <c r="T463" s="15"/>
      <c r="U463" s="15"/>
      <c r="V463" s="15"/>
      <c r="W463" s="473"/>
      <c r="X463" s="473"/>
      <c r="Y463" s="15"/>
      <c r="Z463" s="15"/>
      <c r="AA463" s="15"/>
      <c r="AC463" s="16"/>
      <c r="AD463" s="15">
        <v>1</v>
      </c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</row>
    <row r="464" spans="1:43" s="17" customFormat="1" ht="12.75" hidden="1" customHeight="1">
      <c r="A464" s="126" t="s">
        <v>2292</v>
      </c>
      <c r="B464" s="72"/>
      <c r="C464" s="144" t="s">
        <v>2293</v>
      </c>
      <c r="D464" s="132"/>
      <c r="E464" s="145"/>
      <c r="F464" s="146"/>
      <c r="G464" s="147"/>
      <c r="H464" s="148"/>
      <c r="I464" s="158"/>
      <c r="J464" s="146"/>
      <c r="K464" s="146"/>
      <c r="L464" s="147"/>
      <c r="M464" s="619">
        <f t="shared" si="45"/>
        <v>0</v>
      </c>
      <c r="N464" s="626">
        <f t="shared" si="45"/>
        <v>0</v>
      </c>
      <c r="O464" s="36"/>
      <c r="P464" s="151" t="s">
        <v>1474</v>
      </c>
      <c r="Q464" s="150"/>
      <c r="R464" s="150" t="str">
        <f t="shared" si="46"/>
        <v/>
      </c>
      <c r="S464" s="15"/>
      <c r="T464" s="15"/>
      <c r="U464" s="15"/>
      <c r="V464" s="15"/>
      <c r="W464" s="473"/>
      <c r="X464" s="473"/>
      <c r="Y464" s="15"/>
      <c r="Z464" s="15"/>
      <c r="AA464" s="15"/>
      <c r="AC464" s="16"/>
      <c r="AD464" s="15">
        <v>1</v>
      </c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</row>
    <row r="465" spans="1:43" s="17" customFormat="1" ht="12.75" hidden="1" customHeight="1">
      <c r="A465" s="126" t="s">
        <v>2294</v>
      </c>
      <c r="B465" s="72"/>
      <c r="C465" s="144" t="s">
        <v>2295</v>
      </c>
      <c r="D465" s="132"/>
      <c r="E465" s="145"/>
      <c r="F465" s="146"/>
      <c r="G465" s="147"/>
      <c r="H465" s="148"/>
      <c r="I465" s="158"/>
      <c r="J465" s="146"/>
      <c r="K465" s="146"/>
      <c r="L465" s="147"/>
      <c r="M465" s="619">
        <f t="shared" si="45"/>
        <v>0</v>
      </c>
      <c r="N465" s="626">
        <f t="shared" si="45"/>
        <v>0</v>
      </c>
      <c r="O465" s="36"/>
      <c r="P465" s="151" t="s">
        <v>1474</v>
      </c>
      <c r="Q465" s="150"/>
      <c r="R465" s="150" t="str">
        <f t="shared" si="46"/>
        <v/>
      </c>
      <c r="S465" s="15"/>
      <c r="T465" s="15"/>
      <c r="U465" s="15"/>
      <c r="V465" s="15"/>
      <c r="W465" s="473"/>
      <c r="X465" s="473"/>
      <c r="Y465" s="15"/>
      <c r="Z465" s="15"/>
      <c r="AA465" s="15"/>
      <c r="AC465" s="16"/>
      <c r="AD465" s="15">
        <v>1</v>
      </c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</row>
    <row r="466" spans="1:43" s="17" customFormat="1" ht="12.75" hidden="1" customHeight="1">
      <c r="A466" s="126" t="s">
        <v>2296</v>
      </c>
      <c r="B466" s="72"/>
      <c r="C466" s="144" t="s">
        <v>2297</v>
      </c>
      <c r="D466" s="132"/>
      <c r="E466" s="145"/>
      <c r="F466" s="146"/>
      <c r="G466" s="147"/>
      <c r="H466" s="148"/>
      <c r="I466" s="158"/>
      <c r="J466" s="146"/>
      <c r="K466" s="146"/>
      <c r="L466" s="147"/>
      <c r="M466" s="619">
        <f t="shared" si="45"/>
        <v>0</v>
      </c>
      <c r="N466" s="626">
        <f t="shared" si="45"/>
        <v>0</v>
      </c>
      <c r="O466" s="36"/>
      <c r="P466" s="151" t="s">
        <v>1474</v>
      </c>
      <c r="Q466" s="150"/>
      <c r="R466" s="150" t="str">
        <f t="shared" si="46"/>
        <v/>
      </c>
      <c r="S466" s="15"/>
      <c r="T466" s="15"/>
      <c r="U466" s="15"/>
      <c r="V466" s="15"/>
      <c r="W466" s="473"/>
      <c r="X466" s="473"/>
      <c r="Y466" s="15"/>
      <c r="Z466" s="15"/>
      <c r="AA466" s="15"/>
      <c r="AC466" s="16"/>
      <c r="AD466" s="15">
        <v>1</v>
      </c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</row>
    <row r="467" spans="1:43" s="17" customFormat="1" ht="12.75" hidden="1" customHeight="1">
      <c r="A467" s="126" t="s">
        <v>2298</v>
      </c>
      <c r="B467" s="72"/>
      <c r="C467" s="144" t="s">
        <v>2299</v>
      </c>
      <c r="D467" s="132"/>
      <c r="E467" s="145"/>
      <c r="F467" s="146"/>
      <c r="G467" s="147"/>
      <c r="H467" s="148"/>
      <c r="I467" s="158"/>
      <c r="J467" s="146"/>
      <c r="K467" s="146"/>
      <c r="L467" s="147"/>
      <c r="M467" s="619">
        <f t="shared" si="45"/>
        <v>0</v>
      </c>
      <c r="N467" s="626">
        <f t="shared" si="45"/>
        <v>0</v>
      </c>
      <c r="O467" s="36"/>
      <c r="P467" s="151" t="s">
        <v>1474</v>
      </c>
      <c r="Q467" s="150"/>
      <c r="R467" s="150" t="str">
        <f t="shared" si="46"/>
        <v/>
      </c>
      <c r="S467" s="15"/>
      <c r="T467" s="15"/>
      <c r="U467" s="15"/>
      <c r="V467" s="15"/>
      <c r="W467" s="473"/>
      <c r="X467" s="473"/>
      <c r="Y467" s="15"/>
      <c r="Z467" s="15"/>
      <c r="AA467" s="15"/>
      <c r="AC467" s="16"/>
      <c r="AD467" s="15">
        <v>1</v>
      </c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</row>
    <row r="468" spans="1:43" s="17" customFormat="1" ht="12.75" hidden="1" customHeight="1">
      <c r="A468" s="126" t="s">
        <v>2300</v>
      </c>
      <c r="B468" s="72"/>
      <c r="C468" s="144" t="s">
        <v>2301</v>
      </c>
      <c r="D468" s="132"/>
      <c r="E468" s="145"/>
      <c r="F468" s="146"/>
      <c r="G468" s="147"/>
      <c r="H468" s="148"/>
      <c r="I468" s="158"/>
      <c r="J468" s="146"/>
      <c r="K468" s="146"/>
      <c r="L468" s="147"/>
      <c r="M468" s="619">
        <f t="shared" si="45"/>
        <v>0</v>
      </c>
      <c r="N468" s="626">
        <f t="shared" si="45"/>
        <v>0</v>
      </c>
      <c r="O468" s="36"/>
      <c r="P468" s="151" t="s">
        <v>1474</v>
      </c>
      <c r="Q468" s="150"/>
      <c r="R468" s="150" t="str">
        <f t="shared" si="46"/>
        <v/>
      </c>
      <c r="S468" s="15"/>
      <c r="T468" s="15"/>
      <c r="U468" s="15"/>
      <c r="V468" s="15"/>
      <c r="W468" s="473"/>
      <c r="X468" s="473"/>
      <c r="Y468" s="15"/>
      <c r="Z468" s="15"/>
      <c r="AA468" s="15"/>
      <c r="AC468" s="16"/>
      <c r="AD468" s="15">
        <v>1</v>
      </c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</row>
    <row r="469" spans="1:43" s="17" customFormat="1" ht="12.75" hidden="1" customHeight="1">
      <c r="A469" s="126" t="s">
        <v>2302</v>
      </c>
      <c r="B469" s="72"/>
      <c r="C469" s="144" t="s">
        <v>2303</v>
      </c>
      <c r="D469" s="132"/>
      <c r="E469" s="145"/>
      <c r="F469" s="146"/>
      <c r="G469" s="147"/>
      <c r="H469" s="148"/>
      <c r="I469" s="158"/>
      <c r="J469" s="146"/>
      <c r="K469" s="146"/>
      <c r="L469" s="147"/>
      <c r="M469" s="619">
        <f t="shared" si="45"/>
        <v>0</v>
      </c>
      <c r="N469" s="626">
        <f t="shared" si="45"/>
        <v>0</v>
      </c>
      <c r="O469" s="36"/>
      <c r="P469" s="151" t="s">
        <v>1474</v>
      </c>
      <c r="Q469" s="150"/>
      <c r="R469" s="150" t="str">
        <f t="shared" si="46"/>
        <v/>
      </c>
      <c r="S469" s="15"/>
      <c r="T469" s="15"/>
      <c r="U469" s="15"/>
      <c r="V469" s="15"/>
      <c r="W469" s="473"/>
      <c r="X469" s="473"/>
      <c r="Y469" s="15"/>
      <c r="Z469" s="15"/>
      <c r="AA469" s="15"/>
      <c r="AC469" s="16"/>
      <c r="AD469" s="15">
        <v>1</v>
      </c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</row>
    <row r="470" spans="1:43" s="143" customFormat="1" ht="12.75" customHeight="1">
      <c r="A470" s="126" t="s">
        <v>2304</v>
      </c>
      <c r="B470" s="72"/>
      <c r="C470" s="144" t="s">
        <v>2305</v>
      </c>
      <c r="D470" s="132"/>
      <c r="E470" s="145">
        <v>11</v>
      </c>
      <c r="F470" s="146">
        <v>1578</v>
      </c>
      <c r="G470" s="147">
        <v>7790</v>
      </c>
      <c r="H470" s="148">
        <v>7</v>
      </c>
      <c r="I470" s="158">
        <v>105</v>
      </c>
      <c r="J470" s="146">
        <v>307</v>
      </c>
      <c r="K470" s="146"/>
      <c r="L470" s="147"/>
      <c r="M470" s="619">
        <f t="shared" si="45"/>
        <v>105</v>
      </c>
      <c r="N470" s="626">
        <f t="shared" si="45"/>
        <v>307</v>
      </c>
      <c r="O470" s="138"/>
      <c r="P470" s="151" t="s">
        <v>1474</v>
      </c>
      <c r="Q470" s="150"/>
      <c r="R470" s="150" t="str">
        <f t="shared" si="46"/>
        <v>M</v>
      </c>
      <c r="S470" s="15"/>
      <c r="T470" s="15">
        <v>1</v>
      </c>
      <c r="U470" s="140"/>
      <c r="V470" s="140"/>
      <c r="W470" s="474"/>
      <c r="X470" s="474"/>
      <c r="Y470" s="140"/>
      <c r="Z470" s="140"/>
      <c r="AA470" s="140"/>
      <c r="AC470" s="142"/>
      <c r="AD470" s="15">
        <v>1</v>
      </c>
      <c r="AE470" s="142"/>
      <c r="AF470" s="142"/>
      <c r="AG470" s="142"/>
      <c r="AH470" s="142"/>
      <c r="AI470" s="142"/>
      <c r="AJ470" s="142"/>
      <c r="AK470" s="142"/>
      <c r="AL470" s="142"/>
      <c r="AM470" s="142"/>
      <c r="AN470" s="142"/>
      <c r="AO470" s="142"/>
      <c r="AP470" s="142"/>
      <c r="AQ470" s="142"/>
    </row>
    <row r="471" spans="1:43" s="143" customFormat="1" ht="12.75" customHeight="1">
      <c r="A471" s="126" t="s">
        <v>2306</v>
      </c>
      <c r="B471" s="72"/>
      <c r="C471" s="144" t="s">
        <v>2307</v>
      </c>
      <c r="D471" s="132"/>
      <c r="E471" s="145">
        <v>2</v>
      </c>
      <c r="F471" s="146">
        <v>30</v>
      </c>
      <c r="G471" s="147">
        <v>105</v>
      </c>
      <c r="H471" s="148">
        <v>2</v>
      </c>
      <c r="I471" s="158">
        <v>19</v>
      </c>
      <c r="J471" s="146">
        <v>70</v>
      </c>
      <c r="K471" s="146"/>
      <c r="L471" s="147"/>
      <c r="M471" s="619">
        <f t="shared" si="45"/>
        <v>19</v>
      </c>
      <c r="N471" s="626">
        <f t="shared" si="45"/>
        <v>70</v>
      </c>
      <c r="O471" s="138"/>
      <c r="P471" s="151" t="s">
        <v>1474</v>
      </c>
      <c r="Q471" s="150"/>
      <c r="R471" s="150" t="str">
        <f t="shared" si="46"/>
        <v>M</v>
      </c>
      <c r="S471" s="15"/>
      <c r="T471" s="15">
        <v>1</v>
      </c>
      <c r="U471" s="140"/>
      <c r="V471" s="140"/>
      <c r="W471" s="474"/>
      <c r="X471" s="474"/>
      <c r="Y471" s="140"/>
      <c r="Z471" s="140"/>
      <c r="AA471" s="140"/>
      <c r="AC471" s="142"/>
      <c r="AD471" s="15">
        <v>1</v>
      </c>
      <c r="AE471" s="142"/>
      <c r="AF471" s="142"/>
      <c r="AG471" s="142"/>
      <c r="AH471" s="142"/>
      <c r="AI471" s="142"/>
      <c r="AJ471" s="142"/>
      <c r="AK471" s="142"/>
      <c r="AL471" s="142"/>
      <c r="AM471" s="142"/>
      <c r="AN471" s="142"/>
      <c r="AO471" s="142"/>
      <c r="AP471" s="142"/>
      <c r="AQ471" s="142"/>
    </row>
    <row r="472" spans="1:43" s="143" customFormat="1" ht="12.75" hidden="1" customHeight="1">
      <c r="A472" s="126" t="s">
        <v>2308</v>
      </c>
      <c r="B472" s="72"/>
      <c r="C472" s="144" t="s">
        <v>2309</v>
      </c>
      <c r="D472" s="132"/>
      <c r="E472" s="145"/>
      <c r="F472" s="146"/>
      <c r="G472" s="147"/>
      <c r="H472" s="148"/>
      <c r="I472" s="158"/>
      <c r="J472" s="146"/>
      <c r="K472" s="146"/>
      <c r="L472" s="147"/>
      <c r="M472" s="619">
        <f t="shared" si="45"/>
        <v>0</v>
      </c>
      <c r="N472" s="626">
        <f t="shared" si="45"/>
        <v>0</v>
      </c>
      <c r="O472" s="138"/>
      <c r="P472" s="151" t="s">
        <v>1474</v>
      </c>
      <c r="Q472" s="150"/>
      <c r="R472" s="150" t="str">
        <f t="shared" si="46"/>
        <v/>
      </c>
      <c r="S472" s="15"/>
      <c r="T472" s="15"/>
      <c r="U472" s="140"/>
      <c r="V472" s="140"/>
      <c r="W472" s="474"/>
      <c r="X472" s="474"/>
      <c r="Y472" s="140"/>
      <c r="Z472" s="140"/>
      <c r="AA472" s="140"/>
      <c r="AC472" s="142"/>
      <c r="AD472" s="15">
        <v>1</v>
      </c>
      <c r="AE472" s="142"/>
      <c r="AF472" s="142"/>
      <c r="AG472" s="142"/>
      <c r="AH472" s="142"/>
      <c r="AI472" s="142"/>
      <c r="AJ472" s="142"/>
      <c r="AK472" s="142"/>
      <c r="AL472" s="142"/>
      <c r="AM472" s="142"/>
      <c r="AN472" s="142"/>
      <c r="AO472" s="142"/>
      <c r="AP472" s="142"/>
      <c r="AQ472" s="142"/>
    </row>
    <row r="473" spans="1:43" s="143" customFormat="1" ht="12.75" hidden="1" customHeight="1">
      <c r="A473" s="126" t="s">
        <v>2310</v>
      </c>
      <c r="B473" s="72"/>
      <c r="C473" s="144" t="s">
        <v>2311</v>
      </c>
      <c r="D473" s="132"/>
      <c r="E473" s="145"/>
      <c r="F473" s="146"/>
      <c r="G473" s="147"/>
      <c r="H473" s="148"/>
      <c r="I473" s="158"/>
      <c r="J473" s="146"/>
      <c r="K473" s="146"/>
      <c r="L473" s="147"/>
      <c r="M473" s="619">
        <f t="shared" si="45"/>
        <v>0</v>
      </c>
      <c r="N473" s="626">
        <f t="shared" si="45"/>
        <v>0</v>
      </c>
      <c r="O473" s="138"/>
      <c r="P473" s="151" t="s">
        <v>1474</v>
      </c>
      <c r="Q473" s="150"/>
      <c r="R473" s="150" t="str">
        <f t="shared" si="46"/>
        <v/>
      </c>
      <c r="S473" s="15"/>
      <c r="T473" s="15"/>
      <c r="U473" s="140"/>
      <c r="V473" s="140"/>
      <c r="W473" s="474"/>
      <c r="X473" s="474"/>
      <c r="Y473" s="140"/>
      <c r="Z473" s="140"/>
      <c r="AA473" s="140"/>
      <c r="AC473" s="142"/>
      <c r="AD473" s="15">
        <v>1</v>
      </c>
      <c r="AE473" s="142"/>
      <c r="AF473" s="142"/>
      <c r="AG473" s="142"/>
      <c r="AH473" s="142"/>
      <c r="AI473" s="142"/>
      <c r="AJ473" s="142"/>
      <c r="AK473" s="142"/>
      <c r="AL473" s="142"/>
      <c r="AM473" s="142"/>
      <c r="AN473" s="142"/>
      <c r="AO473" s="142"/>
      <c r="AP473" s="142"/>
      <c r="AQ473" s="142"/>
    </row>
    <row r="474" spans="1:43" s="143" customFormat="1" ht="12.75" customHeight="1">
      <c r="A474" s="126" t="s">
        <v>2312</v>
      </c>
      <c r="B474" s="72"/>
      <c r="C474" s="144" t="s">
        <v>2313</v>
      </c>
      <c r="D474" s="132"/>
      <c r="E474" s="145">
        <v>3</v>
      </c>
      <c r="F474" s="146">
        <v>23</v>
      </c>
      <c r="G474" s="147">
        <v>78</v>
      </c>
      <c r="H474" s="148">
        <v>1</v>
      </c>
      <c r="I474" s="158">
        <v>23</v>
      </c>
      <c r="J474" s="146">
        <v>78</v>
      </c>
      <c r="K474" s="146"/>
      <c r="L474" s="147"/>
      <c r="M474" s="619">
        <f t="shared" si="45"/>
        <v>23</v>
      </c>
      <c r="N474" s="626">
        <f t="shared" si="45"/>
        <v>78</v>
      </c>
      <c r="O474" s="138"/>
      <c r="P474" s="151" t="s">
        <v>1474</v>
      </c>
      <c r="Q474" s="150"/>
      <c r="R474" s="150" t="str">
        <f t="shared" si="46"/>
        <v>M</v>
      </c>
      <c r="S474" s="15"/>
      <c r="T474" s="15">
        <v>1</v>
      </c>
      <c r="U474" s="140"/>
      <c r="V474" s="140"/>
      <c r="W474" s="474"/>
      <c r="X474" s="474"/>
      <c r="Y474" s="140"/>
      <c r="Z474" s="140"/>
      <c r="AA474" s="140"/>
      <c r="AC474" s="142"/>
      <c r="AD474" s="15">
        <v>1</v>
      </c>
      <c r="AE474" s="142"/>
      <c r="AF474" s="142"/>
      <c r="AG474" s="142"/>
      <c r="AH474" s="142"/>
      <c r="AI474" s="142"/>
      <c r="AJ474" s="142"/>
      <c r="AK474" s="142"/>
      <c r="AL474" s="142"/>
      <c r="AM474" s="142"/>
      <c r="AN474" s="142"/>
      <c r="AO474" s="142"/>
      <c r="AP474" s="142"/>
      <c r="AQ474" s="142"/>
    </row>
    <row r="475" spans="1:43" s="143" customFormat="1" ht="12.75" hidden="1" customHeight="1">
      <c r="A475" s="126" t="s">
        <v>2314</v>
      </c>
      <c r="B475" s="72"/>
      <c r="C475" s="144" t="s">
        <v>2315</v>
      </c>
      <c r="D475" s="132"/>
      <c r="E475" s="145"/>
      <c r="F475" s="146"/>
      <c r="G475" s="147"/>
      <c r="H475" s="148"/>
      <c r="I475" s="158"/>
      <c r="J475" s="146"/>
      <c r="K475" s="146"/>
      <c r="L475" s="147"/>
      <c r="M475" s="619">
        <f t="shared" si="45"/>
        <v>0</v>
      </c>
      <c r="N475" s="626">
        <f t="shared" si="45"/>
        <v>0</v>
      </c>
      <c r="O475" s="138"/>
      <c r="P475" s="151" t="s">
        <v>1474</v>
      </c>
      <c r="Q475" s="150"/>
      <c r="R475" s="150" t="str">
        <f t="shared" si="46"/>
        <v/>
      </c>
      <c r="S475" s="15"/>
      <c r="T475" s="15"/>
      <c r="U475" s="140"/>
      <c r="V475" s="140"/>
      <c r="W475" s="474"/>
      <c r="X475" s="474"/>
      <c r="Y475" s="140"/>
      <c r="Z475" s="140"/>
      <c r="AA475" s="140"/>
      <c r="AC475" s="142"/>
      <c r="AD475" s="15">
        <v>1</v>
      </c>
      <c r="AE475" s="142"/>
      <c r="AF475" s="142"/>
      <c r="AG475" s="142"/>
      <c r="AH475" s="142"/>
      <c r="AI475" s="142"/>
      <c r="AJ475" s="142"/>
      <c r="AK475" s="142"/>
      <c r="AL475" s="142"/>
      <c r="AM475" s="142"/>
      <c r="AN475" s="142"/>
      <c r="AO475" s="142"/>
      <c r="AP475" s="142"/>
      <c r="AQ475" s="142"/>
    </row>
    <row r="476" spans="1:43" s="143" customFormat="1" ht="12.75" customHeight="1">
      <c r="A476" s="126" t="s">
        <v>2316</v>
      </c>
      <c r="B476" s="72"/>
      <c r="C476" s="144" t="s">
        <v>2317</v>
      </c>
      <c r="D476" s="132"/>
      <c r="E476" s="145">
        <v>2</v>
      </c>
      <c r="F476" s="146">
        <v>163</v>
      </c>
      <c r="G476" s="147">
        <v>318</v>
      </c>
      <c r="H476" s="148">
        <v>0</v>
      </c>
      <c r="I476" s="158">
        <v>0</v>
      </c>
      <c r="J476" s="146">
        <v>0</v>
      </c>
      <c r="K476" s="146"/>
      <c r="L476" s="147"/>
      <c r="M476" s="619">
        <f t="shared" si="45"/>
        <v>0</v>
      </c>
      <c r="N476" s="626">
        <f t="shared" si="45"/>
        <v>0</v>
      </c>
      <c r="O476" s="138"/>
      <c r="P476" s="151" t="s">
        <v>1474</v>
      </c>
      <c r="Q476" s="150"/>
      <c r="R476" s="150" t="str">
        <f t="shared" si="46"/>
        <v>M</v>
      </c>
      <c r="S476" s="15"/>
      <c r="T476" s="15">
        <v>1</v>
      </c>
      <c r="U476" s="140"/>
      <c r="V476" s="140"/>
      <c r="W476" s="474"/>
      <c r="X476" s="474"/>
      <c r="Y476" s="140"/>
      <c r="Z476" s="140"/>
      <c r="AA476" s="140"/>
      <c r="AC476" s="142"/>
      <c r="AD476" s="15">
        <v>1</v>
      </c>
      <c r="AE476" s="142"/>
      <c r="AF476" s="142"/>
      <c r="AG476" s="142"/>
      <c r="AH476" s="142"/>
      <c r="AI476" s="142"/>
      <c r="AJ476" s="142"/>
      <c r="AK476" s="142"/>
      <c r="AL476" s="142"/>
      <c r="AM476" s="142"/>
      <c r="AN476" s="142"/>
      <c r="AO476" s="142"/>
      <c r="AP476" s="142"/>
      <c r="AQ476" s="142"/>
    </row>
    <row r="477" spans="1:43" s="143" customFormat="1" ht="12.75" customHeight="1">
      <c r="A477" s="126" t="s">
        <v>2318</v>
      </c>
      <c r="B477" s="72"/>
      <c r="C477" s="144" t="s">
        <v>2319</v>
      </c>
      <c r="D477" s="132"/>
      <c r="E477" s="145">
        <v>8</v>
      </c>
      <c r="F477" s="146">
        <v>415</v>
      </c>
      <c r="G477" s="147">
        <v>1811</v>
      </c>
      <c r="H477" s="148">
        <v>0</v>
      </c>
      <c r="I477" s="158">
        <v>0</v>
      </c>
      <c r="J477" s="146">
        <v>0</v>
      </c>
      <c r="K477" s="146"/>
      <c r="L477" s="147"/>
      <c r="M477" s="619">
        <f t="shared" si="45"/>
        <v>0</v>
      </c>
      <c r="N477" s="626">
        <f t="shared" si="45"/>
        <v>0</v>
      </c>
      <c r="O477" s="138"/>
      <c r="P477" s="151" t="s">
        <v>1474</v>
      </c>
      <c r="Q477" s="150"/>
      <c r="R477" s="150" t="str">
        <f t="shared" si="46"/>
        <v>M</v>
      </c>
      <c r="S477" s="15"/>
      <c r="T477" s="15">
        <v>1</v>
      </c>
      <c r="U477" s="140"/>
      <c r="V477" s="140"/>
      <c r="W477" s="474"/>
      <c r="X477" s="474"/>
      <c r="Y477" s="140"/>
      <c r="Z477" s="140"/>
      <c r="AA477" s="140"/>
      <c r="AC477" s="142"/>
      <c r="AD477" s="15">
        <v>1</v>
      </c>
      <c r="AE477" s="142"/>
      <c r="AF477" s="142"/>
      <c r="AG477" s="142"/>
      <c r="AH477" s="142"/>
      <c r="AI477" s="142"/>
      <c r="AJ477" s="142"/>
      <c r="AK477" s="142"/>
      <c r="AL477" s="142"/>
      <c r="AM477" s="142"/>
      <c r="AN477" s="142"/>
      <c r="AO477" s="142"/>
      <c r="AP477" s="142"/>
      <c r="AQ477" s="142"/>
    </row>
    <row r="478" spans="1:43" s="17" customFormat="1" ht="12.75" hidden="1" customHeight="1">
      <c r="A478" s="126" t="s">
        <v>2320</v>
      </c>
      <c r="B478" s="72"/>
      <c r="C478" s="144" t="s">
        <v>2321</v>
      </c>
      <c r="D478" s="132"/>
      <c r="E478" s="145"/>
      <c r="F478" s="146"/>
      <c r="G478" s="147"/>
      <c r="H478" s="148"/>
      <c r="I478" s="158"/>
      <c r="J478" s="146"/>
      <c r="K478" s="146"/>
      <c r="L478" s="147"/>
      <c r="M478" s="619">
        <f t="shared" si="45"/>
        <v>0</v>
      </c>
      <c r="N478" s="626">
        <f t="shared" si="45"/>
        <v>0</v>
      </c>
      <c r="O478" s="36"/>
      <c r="P478" s="151" t="s">
        <v>1474</v>
      </c>
      <c r="Q478" s="150"/>
      <c r="R478" s="150" t="str">
        <f t="shared" si="46"/>
        <v/>
      </c>
      <c r="S478" s="15"/>
      <c r="T478" s="15"/>
      <c r="U478" s="15"/>
      <c r="V478" s="15"/>
      <c r="W478" s="473"/>
      <c r="X478" s="473"/>
      <c r="Y478" s="15"/>
      <c r="Z478" s="15"/>
      <c r="AA478" s="15"/>
      <c r="AC478" s="16"/>
      <c r="AD478" s="15">
        <v>1</v>
      </c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</row>
    <row r="479" spans="1:43" s="17" customFormat="1" ht="12.75" hidden="1" customHeight="1">
      <c r="A479" s="126" t="s">
        <v>2322</v>
      </c>
      <c r="B479" s="72"/>
      <c r="C479" s="144" t="s">
        <v>1777</v>
      </c>
      <c r="D479" s="132"/>
      <c r="E479" s="145"/>
      <c r="F479" s="146"/>
      <c r="G479" s="147"/>
      <c r="H479" s="148"/>
      <c r="I479" s="158"/>
      <c r="J479" s="146"/>
      <c r="K479" s="146"/>
      <c r="L479" s="147"/>
      <c r="M479" s="619">
        <f t="shared" si="45"/>
        <v>0</v>
      </c>
      <c r="N479" s="626">
        <f t="shared" si="45"/>
        <v>0</v>
      </c>
      <c r="O479" s="36"/>
      <c r="P479" s="151" t="s">
        <v>1474</v>
      </c>
      <c r="Q479" s="150"/>
      <c r="R479" s="150" t="str">
        <f t="shared" si="46"/>
        <v/>
      </c>
      <c r="S479" s="15"/>
      <c r="T479" s="15"/>
      <c r="U479" s="15"/>
      <c r="V479" s="15"/>
      <c r="W479" s="473"/>
      <c r="X479" s="473"/>
      <c r="Y479" s="15"/>
      <c r="Z479" s="15"/>
      <c r="AA479" s="15"/>
      <c r="AC479" s="16"/>
      <c r="AD479" s="15">
        <v>1</v>
      </c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</row>
    <row r="480" spans="1:43" s="143" customFormat="1" ht="12.75" customHeight="1">
      <c r="A480" s="126" t="s">
        <v>2278</v>
      </c>
      <c r="B480" s="72"/>
      <c r="C480" s="144" t="s">
        <v>2279</v>
      </c>
      <c r="D480" s="132"/>
      <c r="E480" s="145">
        <v>8</v>
      </c>
      <c r="F480" s="146">
        <v>93</v>
      </c>
      <c r="G480" s="147">
        <v>388</v>
      </c>
      <c r="H480" s="148">
        <v>0</v>
      </c>
      <c r="I480" s="158">
        <v>0</v>
      </c>
      <c r="J480" s="146">
        <v>0</v>
      </c>
      <c r="K480" s="620"/>
      <c r="L480" s="621"/>
      <c r="M480" s="619">
        <f t="shared" si="45"/>
        <v>0</v>
      </c>
      <c r="N480" s="626">
        <f t="shared" si="45"/>
        <v>0</v>
      </c>
      <c r="O480" s="138"/>
      <c r="P480" s="151" t="s">
        <v>1473</v>
      </c>
      <c r="Q480" s="150"/>
      <c r="R480" s="150" t="str">
        <f t="shared" si="46"/>
        <v>C</v>
      </c>
      <c r="S480" s="15"/>
      <c r="T480" s="15" t="s">
        <v>1148</v>
      </c>
      <c r="U480" s="15">
        <v>1</v>
      </c>
      <c r="V480" s="15"/>
      <c r="W480" s="473"/>
      <c r="X480" s="473"/>
      <c r="Y480" s="15"/>
      <c r="Z480" s="140"/>
      <c r="AA480" s="140"/>
      <c r="AC480" s="142"/>
      <c r="AD480" s="15">
        <v>1</v>
      </c>
      <c r="AE480" s="142"/>
      <c r="AF480" s="142"/>
      <c r="AG480" s="142"/>
      <c r="AH480" s="142"/>
      <c r="AI480" s="142"/>
      <c r="AJ480" s="142"/>
      <c r="AK480" s="142"/>
      <c r="AL480" s="142"/>
      <c r="AM480" s="142"/>
      <c r="AN480" s="142"/>
      <c r="AO480" s="142"/>
      <c r="AP480" s="142"/>
      <c r="AQ480" s="142"/>
    </row>
    <row r="481" spans="1:43" s="17" customFormat="1" ht="12.75" hidden="1" customHeight="1">
      <c r="A481" s="126" t="s">
        <v>2323</v>
      </c>
      <c r="B481" s="72"/>
      <c r="C481" s="144" t="s">
        <v>2324</v>
      </c>
      <c r="D481" s="132"/>
      <c r="E481" s="145"/>
      <c r="F481" s="146"/>
      <c r="G481" s="147"/>
      <c r="H481" s="148"/>
      <c r="I481" s="158"/>
      <c r="J481" s="146"/>
      <c r="K481" s="146"/>
      <c r="L481" s="147"/>
      <c r="M481" s="619">
        <f t="shared" si="45"/>
        <v>0</v>
      </c>
      <c r="N481" s="626">
        <f t="shared" si="45"/>
        <v>0</v>
      </c>
      <c r="O481" s="36"/>
      <c r="P481" s="151" t="s">
        <v>1474</v>
      </c>
      <c r="Q481" s="150"/>
      <c r="R481" s="150" t="str">
        <f t="shared" si="46"/>
        <v/>
      </c>
      <c r="S481" s="15"/>
      <c r="T481" s="15"/>
      <c r="U481" s="15"/>
      <c r="V481" s="15"/>
      <c r="W481" s="473"/>
      <c r="X481" s="473"/>
      <c r="Y481" s="15"/>
      <c r="Z481" s="15"/>
      <c r="AA481" s="15"/>
      <c r="AC481" s="16"/>
      <c r="AD481" s="15">
        <v>1</v>
      </c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</row>
    <row r="482" spans="1:43" s="17" customFormat="1" ht="12.75" hidden="1" customHeight="1">
      <c r="A482" s="126" t="s">
        <v>2325</v>
      </c>
      <c r="B482" s="72"/>
      <c r="C482" s="144" t="s">
        <v>1535</v>
      </c>
      <c r="D482" s="132"/>
      <c r="E482" s="145"/>
      <c r="F482" s="146"/>
      <c r="G482" s="147"/>
      <c r="H482" s="148"/>
      <c r="I482" s="158"/>
      <c r="J482" s="146"/>
      <c r="K482" s="146"/>
      <c r="L482" s="147"/>
      <c r="M482" s="619">
        <f t="shared" si="45"/>
        <v>0</v>
      </c>
      <c r="N482" s="626">
        <f t="shared" si="45"/>
        <v>0</v>
      </c>
      <c r="O482" s="36"/>
      <c r="P482" s="151" t="s">
        <v>1474</v>
      </c>
      <c r="Q482" s="150"/>
      <c r="R482" s="150" t="str">
        <f t="shared" si="46"/>
        <v/>
      </c>
      <c r="S482" s="15"/>
      <c r="T482" s="15"/>
      <c r="U482" s="15"/>
      <c r="V482" s="15"/>
      <c r="W482" s="473"/>
      <c r="X482" s="473"/>
      <c r="Y482" s="15"/>
      <c r="Z482" s="15"/>
      <c r="AA482" s="15"/>
      <c r="AC482" s="16"/>
      <c r="AD482" s="15">
        <v>1</v>
      </c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</row>
    <row r="483" spans="1:43" s="17" customFormat="1" ht="12.75" customHeight="1">
      <c r="A483" s="126" t="s">
        <v>2326</v>
      </c>
      <c r="B483" s="72"/>
      <c r="C483" s="144" t="s">
        <v>1537</v>
      </c>
      <c r="D483" s="132"/>
      <c r="E483" s="145">
        <v>4</v>
      </c>
      <c r="F483" s="146">
        <v>58</v>
      </c>
      <c r="G483" s="147">
        <v>285</v>
      </c>
      <c r="H483" s="148">
        <v>0</v>
      </c>
      <c r="I483" s="158">
        <v>0</v>
      </c>
      <c r="J483" s="146">
        <v>0</v>
      </c>
      <c r="K483" s="146"/>
      <c r="L483" s="147"/>
      <c r="M483" s="619">
        <f t="shared" si="45"/>
        <v>0</v>
      </c>
      <c r="N483" s="626">
        <f t="shared" si="45"/>
        <v>0</v>
      </c>
      <c r="O483" s="36"/>
      <c r="P483" s="151" t="s">
        <v>1474</v>
      </c>
      <c r="Q483" s="150"/>
      <c r="R483" s="150" t="str">
        <f t="shared" si="46"/>
        <v>M</v>
      </c>
      <c r="S483" s="15"/>
      <c r="T483" s="15">
        <v>1</v>
      </c>
      <c r="U483" s="15"/>
      <c r="V483" s="15"/>
      <c r="W483" s="473"/>
      <c r="X483" s="473"/>
      <c r="Y483" s="15"/>
      <c r="Z483" s="15"/>
      <c r="AA483" s="15"/>
      <c r="AC483" s="16"/>
      <c r="AD483" s="15">
        <v>1</v>
      </c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</row>
    <row r="484" spans="1:43" s="143" customFormat="1" ht="12.75" customHeight="1">
      <c r="A484" s="126" t="s">
        <v>2280</v>
      </c>
      <c r="B484" s="72"/>
      <c r="C484" s="144" t="s">
        <v>2879</v>
      </c>
      <c r="D484" s="132"/>
      <c r="E484" s="145">
        <v>3</v>
      </c>
      <c r="F484" s="146">
        <v>170</v>
      </c>
      <c r="G484" s="147">
        <v>850</v>
      </c>
      <c r="H484" s="148">
        <v>0</v>
      </c>
      <c r="I484" s="158">
        <v>0</v>
      </c>
      <c r="J484" s="146">
        <v>0</v>
      </c>
      <c r="K484" s="146"/>
      <c r="L484" s="147"/>
      <c r="M484" s="619">
        <f t="shared" si="45"/>
        <v>0</v>
      </c>
      <c r="N484" s="626">
        <f t="shared" si="45"/>
        <v>0</v>
      </c>
      <c r="O484" s="138"/>
      <c r="P484" s="151" t="s">
        <v>1473</v>
      </c>
      <c r="Q484" s="150"/>
      <c r="R484" s="150" t="str">
        <f t="shared" si="46"/>
        <v>C</v>
      </c>
      <c r="S484" s="15"/>
      <c r="T484" s="15"/>
      <c r="U484" s="15">
        <v>1</v>
      </c>
      <c r="V484" s="15"/>
      <c r="W484" s="473"/>
      <c r="X484" s="473"/>
      <c r="Y484" s="15"/>
      <c r="Z484" s="140"/>
      <c r="AA484" s="140"/>
      <c r="AC484" s="142"/>
      <c r="AD484" s="15">
        <v>1</v>
      </c>
      <c r="AE484" s="142"/>
      <c r="AF484" s="142"/>
      <c r="AG484" s="142"/>
      <c r="AH484" s="142"/>
      <c r="AI484" s="142"/>
      <c r="AJ484" s="142"/>
      <c r="AK484" s="142"/>
      <c r="AL484" s="142"/>
      <c r="AM484" s="142"/>
      <c r="AN484" s="142"/>
      <c r="AO484" s="142"/>
      <c r="AP484" s="142"/>
      <c r="AQ484" s="142"/>
    </row>
    <row r="485" spans="1:43" s="17" customFormat="1" ht="12.75" hidden="1" customHeight="1">
      <c r="A485" s="126" t="s">
        <v>2327</v>
      </c>
      <c r="B485" s="72"/>
      <c r="C485" s="144" t="s">
        <v>2328</v>
      </c>
      <c r="D485" s="46"/>
      <c r="E485" s="145"/>
      <c r="F485" s="146"/>
      <c r="G485" s="147"/>
      <c r="H485" s="148"/>
      <c r="I485" s="158"/>
      <c r="J485" s="146"/>
      <c r="K485" s="146"/>
      <c r="L485" s="147"/>
      <c r="M485" s="619">
        <f t="shared" si="45"/>
        <v>0</v>
      </c>
      <c r="N485" s="626">
        <f t="shared" si="45"/>
        <v>0</v>
      </c>
      <c r="O485" s="36"/>
      <c r="P485" s="151" t="s">
        <v>1474</v>
      </c>
      <c r="Q485" s="150"/>
      <c r="R485" s="150" t="str">
        <f t="shared" si="46"/>
        <v/>
      </c>
      <c r="S485" s="15"/>
      <c r="T485" s="15"/>
      <c r="U485" s="15"/>
      <c r="V485" s="15"/>
      <c r="W485" s="473"/>
      <c r="X485" s="473"/>
      <c r="Y485" s="15"/>
      <c r="Z485" s="15"/>
      <c r="AA485" s="15"/>
      <c r="AC485" s="16"/>
      <c r="AD485" s="15">
        <v>1</v>
      </c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</row>
    <row r="486" spans="1:43" s="17" customFormat="1" ht="12.75" customHeight="1" thickBot="1">
      <c r="A486" s="126" t="s">
        <v>2329</v>
      </c>
      <c r="B486" s="104"/>
      <c r="C486" s="159" t="s">
        <v>2134</v>
      </c>
      <c r="D486" s="105"/>
      <c r="E486" s="161">
        <v>3</v>
      </c>
      <c r="F486" s="162">
        <v>107</v>
      </c>
      <c r="G486" s="163">
        <v>345</v>
      </c>
      <c r="H486" s="164">
        <v>0</v>
      </c>
      <c r="I486" s="166">
        <v>0</v>
      </c>
      <c r="J486" s="162">
        <v>0</v>
      </c>
      <c r="K486" s="162"/>
      <c r="L486" s="163"/>
      <c r="M486" s="636">
        <f t="shared" si="45"/>
        <v>0</v>
      </c>
      <c r="N486" s="637">
        <f t="shared" si="45"/>
        <v>0</v>
      </c>
      <c r="O486" s="36"/>
      <c r="P486" s="151" t="s">
        <v>1474</v>
      </c>
      <c r="Q486" s="150"/>
      <c r="R486" s="150" t="str">
        <f t="shared" si="46"/>
        <v>M</v>
      </c>
      <c r="S486" s="15"/>
      <c r="T486" s="15">
        <v>1</v>
      </c>
      <c r="U486" s="15"/>
      <c r="V486" s="15"/>
      <c r="W486" s="473"/>
      <c r="X486" s="473"/>
      <c r="Y486" s="15"/>
      <c r="Z486" s="15"/>
      <c r="AA486" s="15"/>
      <c r="AC486" s="16"/>
      <c r="AD486" s="15">
        <v>1</v>
      </c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</row>
    <row r="487" spans="1:43" s="18" customFormat="1" ht="15.75" customHeight="1" thickTop="1" thickBot="1">
      <c r="A487" s="126" t="s">
        <v>2330</v>
      </c>
      <c r="B487" s="893" t="s">
        <v>1835</v>
      </c>
      <c r="C487" s="894"/>
      <c r="D487" s="108"/>
      <c r="E487" s="638">
        <f t="shared" ref="E487:N487" si="47">SUM(E488:E528)</f>
        <v>75</v>
      </c>
      <c r="F487" s="639">
        <f t="shared" si="47"/>
        <v>1983</v>
      </c>
      <c r="G487" s="640">
        <f t="shared" si="47"/>
        <v>8824</v>
      </c>
      <c r="H487" s="641">
        <f t="shared" si="47"/>
        <v>0</v>
      </c>
      <c r="I487" s="642">
        <f t="shared" si="47"/>
        <v>0</v>
      </c>
      <c r="J487" s="639">
        <f t="shared" si="47"/>
        <v>0</v>
      </c>
      <c r="K487" s="639">
        <f t="shared" si="47"/>
        <v>63</v>
      </c>
      <c r="L487" s="640">
        <f t="shared" si="47"/>
        <v>315</v>
      </c>
      <c r="M487" s="638">
        <f t="shared" si="47"/>
        <v>63</v>
      </c>
      <c r="N487" s="643">
        <f t="shared" si="47"/>
        <v>315</v>
      </c>
      <c r="O487" s="36"/>
      <c r="P487" s="151" t="s">
        <v>1500</v>
      </c>
      <c r="Q487" s="150"/>
      <c r="R487" s="150" t="str">
        <f t="shared" si="46"/>
        <v>P</v>
      </c>
      <c r="S487" s="15"/>
      <c r="T487" s="15"/>
      <c r="U487" s="15"/>
      <c r="V487" s="15">
        <v>1</v>
      </c>
      <c r="W487" s="473">
        <f>SUM(M488:M528)</f>
        <v>63</v>
      </c>
      <c r="X487" s="473">
        <f>SUM(N488:N528)</f>
        <v>315</v>
      </c>
      <c r="Y487" s="15"/>
      <c r="Z487" s="15"/>
      <c r="AA487" s="15"/>
      <c r="AC487" s="15"/>
      <c r="AD487" s="15">
        <v>1</v>
      </c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</row>
    <row r="488" spans="1:43" s="143" customFormat="1" ht="12.75" customHeight="1" thickTop="1">
      <c r="A488" s="126" t="s">
        <v>2333</v>
      </c>
      <c r="B488" s="95"/>
      <c r="C488" s="152" t="s">
        <v>2334</v>
      </c>
      <c r="D488" s="132"/>
      <c r="E488" s="153">
        <v>1</v>
      </c>
      <c r="F488" s="154">
        <v>1</v>
      </c>
      <c r="G488" s="155">
        <v>5</v>
      </c>
      <c r="H488" s="156"/>
      <c r="I488" s="174"/>
      <c r="J488" s="154"/>
      <c r="K488" s="154"/>
      <c r="L488" s="155"/>
      <c r="M488" s="624">
        <f t="shared" ref="M488:N528" si="48">I488+K488</f>
        <v>0</v>
      </c>
      <c r="N488" s="625">
        <f t="shared" si="48"/>
        <v>0</v>
      </c>
      <c r="O488" s="138"/>
      <c r="P488" s="151" t="s">
        <v>1474</v>
      </c>
      <c r="Q488" s="150"/>
      <c r="R488" s="150" t="str">
        <f t="shared" si="46"/>
        <v>M</v>
      </c>
      <c r="S488" s="15"/>
      <c r="T488" s="15">
        <v>1</v>
      </c>
      <c r="U488" s="15"/>
      <c r="V488" s="15"/>
      <c r="W488" s="473"/>
      <c r="X488" s="473"/>
      <c r="Y488" s="15"/>
      <c r="Z488" s="140"/>
      <c r="AA488" s="140"/>
      <c r="AC488" s="142"/>
      <c r="AD488" s="15">
        <v>1</v>
      </c>
      <c r="AE488" s="142"/>
      <c r="AF488" s="142"/>
      <c r="AG488" s="142"/>
      <c r="AH488" s="142"/>
      <c r="AI488" s="142"/>
      <c r="AJ488" s="142"/>
      <c r="AK488" s="142"/>
      <c r="AL488" s="142"/>
      <c r="AM488" s="142"/>
      <c r="AN488" s="142"/>
      <c r="AO488" s="142"/>
      <c r="AP488" s="142"/>
      <c r="AQ488" s="142"/>
    </row>
    <row r="489" spans="1:43" s="143" customFormat="1" ht="12.75" customHeight="1">
      <c r="A489" s="126" t="s">
        <v>2335</v>
      </c>
      <c r="B489" s="72"/>
      <c r="C489" s="144" t="s">
        <v>2336</v>
      </c>
      <c r="D489" s="132"/>
      <c r="E489" s="145">
        <v>9</v>
      </c>
      <c r="F489" s="146">
        <v>106</v>
      </c>
      <c r="G489" s="147">
        <v>461</v>
      </c>
      <c r="H489" s="148">
        <v>0</v>
      </c>
      <c r="I489" s="471">
        <v>0</v>
      </c>
      <c r="J489" s="464">
        <v>0</v>
      </c>
      <c r="K489" s="146"/>
      <c r="L489" s="147"/>
      <c r="M489" s="463">
        <f t="shared" si="48"/>
        <v>0</v>
      </c>
      <c r="N489" s="472">
        <f t="shared" si="48"/>
        <v>0</v>
      </c>
      <c r="O489" s="138"/>
      <c r="P489" s="151" t="s">
        <v>1474</v>
      </c>
      <c r="Q489" s="150"/>
      <c r="R489" s="150" t="str">
        <f t="shared" si="46"/>
        <v>M</v>
      </c>
      <c r="S489" s="15"/>
      <c r="T489" s="15">
        <v>1</v>
      </c>
      <c r="U489" s="15"/>
      <c r="V489" s="15"/>
      <c r="W489" s="473"/>
      <c r="X489" s="473"/>
      <c r="Y489" s="15"/>
      <c r="Z489" s="140"/>
      <c r="AA489" s="140"/>
      <c r="AC489" s="142"/>
      <c r="AD489" s="15">
        <v>1</v>
      </c>
      <c r="AE489" s="142"/>
      <c r="AF489" s="142"/>
      <c r="AG489" s="142"/>
      <c r="AH489" s="142"/>
      <c r="AI489" s="142"/>
      <c r="AJ489" s="142"/>
      <c r="AK489" s="142"/>
      <c r="AL489" s="142"/>
      <c r="AM489" s="142"/>
      <c r="AN489" s="142"/>
      <c r="AO489" s="142"/>
      <c r="AP489" s="142"/>
      <c r="AQ489" s="142"/>
    </row>
    <row r="490" spans="1:43" s="17" customFormat="1" ht="12.75" hidden="1" customHeight="1">
      <c r="A490" s="126" t="s">
        <v>2337</v>
      </c>
      <c r="B490" s="72"/>
      <c r="C490" s="144" t="s">
        <v>2338</v>
      </c>
      <c r="D490" s="132"/>
      <c r="E490" s="145"/>
      <c r="F490" s="146"/>
      <c r="G490" s="147"/>
      <c r="H490" s="148"/>
      <c r="I490" s="158"/>
      <c r="J490" s="146"/>
      <c r="K490" s="146"/>
      <c r="L490" s="147"/>
      <c r="M490" s="619">
        <f t="shared" si="48"/>
        <v>0</v>
      </c>
      <c r="N490" s="626">
        <f t="shared" si="48"/>
        <v>0</v>
      </c>
      <c r="O490" s="36"/>
      <c r="P490" s="151" t="s">
        <v>1474</v>
      </c>
      <c r="Q490" s="150"/>
      <c r="R490" s="150" t="str">
        <f t="shared" si="46"/>
        <v/>
      </c>
      <c r="S490" s="15"/>
      <c r="T490" s="15"/>
      <c r="U490" s="15"/>
      <c r="V490" s="15"/>
      <c r="W490" s="473"/>
      <c r="X490" s="473"/>
      <c r="Y490" s="15"/>
      <c r="Z490" s="15"/>
      <c r="AA490" s="15"/>
      <c r="AC490" s="16"/>
      <c r="AD490" s="15">
        <v>1</v>
      </c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</row>
    <row r="491" spans="1:43" s="17" customFormat="1" ht="12.75" customHeight="1">
      <c r="A491" s="126" t="s">
        <v>2339</v>
      </c>
      <c r="B491" s="72"/>
      <c r="C491" s="144" t="s">
        <v>2340</v>
      </c>
      <c r="D491" s="132"/>
      <c r="E491" s="145">
        <v>6</v>
      </c>
      <c r="F491" s="146">
        <v>125</v>
      </c>
      <c r="G491" s="147">
        <v>506</v>
      </c>
      <c r="H491" s="148"/>
      <c r="I491" s="158"/>
      <c r="J491" s="146"/>
      <c r="K491" s="146"/>
      <c r="L491" s="147"/>
      <c r="M491" s="619">
        <f t="shared" si="48"/>
        <v>0</v>
      </c>
      <c r="N491" s="626">
        <f t="shared" si="48"/>
        <v>0</v>
      </c>
      <c r="O491" s="36"/>
      <c r="P491" s="151" t="s">
        <v>1474</v>
      </c>
      <c r="Q491" s="150"/>
      <c r="R491" s="150" t="str">
        <f t="shared" si="46"/>
        <v>M</v>
      </c>
      <c r="S491" s="15"/>
      <c r="T491" s="15">
        <v>1</v>
      </c>
      <c r="U491" s="15"/>
      <c r="V491" s="15"/>
      <c r="W491" s="473"/>
      <c r="X491" s="473"/>
      <c r="Y491" s="15"/>
      <c r="Z491" s="15"/>
      <c r="AA491" s="15"/>
      <c r="AC491" s="16"/>
      <c r="AD491" s="15">
        <v>1</v>
      </c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</row>
    <row r="492" spans="1:43" s="143" customFormat="1" ht="12.75" customHeight="1">
      <c r="A492" s="126" t="s">
        <v>2341</v>
      </c>
      <c r="B492" s="72"/>
      <c r="C492" s="144" t="s">
        <v>2342</v>
      </c>
      <c r="D492" s="132"/>
      <c r="E492" s="145">
        <v>2</v>
      </c>
      <c r="F492" s="146">
        <v>63</v>
      </c>
      <c r="G492" s="147">
        <v>315</v>
      </c>
      <c r="H492" s="148"/>
      <c r="I492" s="158"/>
      <c r="J492" s="146"/>
      <c r="K492" s="146">
        <v>63</v>
      </c>
      <c r="L492" s="147">
        <v>315</v>
      </c>
      <c r="M492" s="619">
        <f t="shared" si="48"/>
        <v>63</v>
      </c>
      <c r="N492" s="626">
        <f t="shared" si="48"/>
        <v>315</v>
      </c>
      <c r="O492" s="138"/>
      <c r="P492" s="151" t="s">
        <v>1474</v>
      </c>
      <c r="Q492" s="150"/>
      <c r="R492" s="150" t="str">
        <f t="shared" si="46"/>
        <v>M</v>
      </c>
      <c r="S492" s="15"/>
      <c r="T492" s="15">
        <v>1</v>
      </c>
      <c r="U492" s="15"/>
      <c r="V492" s="15"/>
      <c r="W492" s="473"/>
      <c r="X492" s="473"/>
      <c r="Y492" s="15"/>
      <c r="Z492" s="140"/>
      <c r="AA492" s="140"/>
      <c r="AC492" s="142"/>
      <c r="AD492" s="15">
        <v>1</v>
      </c>
      <c r="AE492" s="142"/>
      <c r="AF492" s="142"/>
      <c r="AG492" s="142"/>
      <c r="AH492" s="142"/>
      <c r="AI492" s="142"/>
      <c r="AJ492" s="142"/>
      <c r="AK492" s="142"/>
      <c r="AL492" s="142"/>
      <c r="AM492" s="142"/>
      <c r="AN492" s="142"/>
      <c r="AO492" s="142"/>
      <c r="AP492" s="142"/>
      <c r="AQ492" s="142"/>
    </row>
    <row r="493" spans="1:43" s="17" customFormat="1" ht="12.75" customHeight="1">
      <c r="A493" s="126" t="s">
        <v>2343</v>
      </c>
      <c r="B493" s="72"/>
      <c r="C493" s="144" t="s">
        <v>2344</v>
      </c>
      <c r="D493" s="132"/>
      <c r="E493" s="145">
        <v>6</v>
      </c>
      <c r="F493" s="146">
        <v>73</v>
      </c>
      <c r="G493" s="147">
        <v>275</v>
      </c>
      <c r="H493" s="148">
        <v>0</v>
      </c>
      <c r="I493" s="471">
        <v>0</v>
      </c>
      <c r="J493" s="464">
        <v>0</v>
      </c>
      <c r="K493" s="146"/>
      <c r="L493" s="147"/>
      <c r="M493" s="463">
        <f t="shared" si="48"/>
        <v>0</v>
      </c>
      <c r="N493" s="472">
        <f t="shared" si="48"/>
        <v>0</v>
      </c>
      <c r="O493" s="36"/>
      <c r="P493" s="151" t="s">
        <v>1474</v>
      </c>
      <c r="Q493" s="150"/>
      <c r="R493" s="150" t="str">
        <f t="shared" si="46"/>
        <v>M</v>
      </c>
      <c r="S493" s="15"/>
      <c r="T493" s="15">
        <v>1</v>
      </c>
      <c r="U493" s="15"/>
      <c r="V493" s="15"/>
      <c r="W493" s="473"/>
      <c r="X493" s="473"/>
      <c r="Y493" s="15"/>
      <c r="Z493" s="15"/>
      <c r="AA493" s="15"/>
      <c r="AC493" s="16"/>
      <c r="AD493" s="15">
        <v>1</v>
      </c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</row>
    <row r="494" spans="1:43" s="143" customFormat="1" ht="12.75" customHeight="1">
      <c r="A494" s="126" t="s">
        <v>2345</v>
      </c>
      <c r="B494" s="72"/>
      <c r="C494" s="144" t="s">
        <v>2144</v>
      </c>
      <c r="D494" s="132"/>
      <c r="E494" s="145">
        <v>2</v>
      </c>
      <c r="F494" s="146">
        <v>15</v>
      </c>
      <c r="G494" s="147">
        <v>75</v>
      </c>
      <c r="H494" s="148">
        <v>0</v>
      </c>
      <c r="I494" s="158">
        <v>0</v>
      </c>
      <c r="J494" s="146">
        <v>0</v>
      </c>
      <c r="K494" s="146"/>
      <c r="L494" s="147"/>
      <c r="M494" s="619">
        <f t="shared" si="48"/>
        <v>0</v>
      </c>
      <c r="N494" s="626">
        <f t="shared" si="48"/>
        <v>0</v>
      </c>
      <c r="O494" s="138"/>
      <c r="P494" s="151" t="s">
        <v>1474</v>
      </c>
      <c r="Q494" s="150"/>
      <c r="R494" s="150" t="str">
        <f t="shared" si="46"/>
        <v>M</v>
      </c>
      <c r="S494" s="15"/>
      <c r="T494" s="15">
        <v>1</v>
      </c>
      <c r="U494" s="15"/>
      <c r="V494" s="15"/>
      <c r="W494" s="473"/>
      <c r="X494" s="473"/>
      <c r="Y494" s="15"/>
      <c r="Z494" s="140"/>
      <c r="AA494" s="140"/>
      <c r="AC494" s="142"/>
      <c r="AD494" s="15">
        <v>1</v>
      </c>
      <c r="AE494" s="142"/>
      <c r="AF494" s="142"/>
      <c r="AG494" s="142"/>
      <c r="AH494" s="142"/>
      <c r="AI494" s="142"/>
      <c r="AJ494" s="142"/>
      <c r="AK494" s="142"/>
      <c r="AL494" s="142"/>
      <c r="AM494" s="142"/>
      <c r="AN494" s="142"/>
      <c r="AO494" s="142"/>
      <c r="AP494" s="142"/>
      <c r="AQ494" s="142"/>
    </row>
    <row r="495" spans="1:43" s="17" customFormat="1" ht="12.75" hidden="1" customHeight="1">
      <c r="A495" s="126" t="s">
        <v>2346</v>
      </c>
      <c r="B495" s="72"/>
      <c r="C495" s="144" t="s">
        <v>2347</v>
      </c>
      <c r="D495" s="132"/>
      <c r="E495" s="145"/>
      <c r="F495" s="146"/>
      <c r="G495" s="147"/>
      <c r="H495" s="148"/>
      <c r="I495" s="158"/>
      <c r="J495" s="146"/>
      <c r="K495" s="146"/>
      <c r="L495" s="147"/>
      <c r="M495" s="619">
        <f t="shared" si="48"/>
        <v>0</v>
      </c>
      <c r="N495" s="626">
        <f t="shared" si="48"/>
        <v>0</v>
      </c>
      <c r="O495" s="36"/>
      <c r="P495" s="151" t="s">
        <v>1474</v>
      </c>
      <c r="Q495" s="150"/>
      <c r="R495" s="150" t="str">
        <f t="shared" si="46"/>
        <v/>
      </c>
      <c r="S495" s="15"/>
      <c r="T495" s="15"/>
      <c r="U495" s="15"/>
      <c r="V495" s="15"/>
      <c r="W495" s="473"/>
      <c r="X495" s="473"/>
      <c r="Y495" s="15"/>
      <c r="Z495" s="15"/>
      <c r="AA495" s="15"/>
      <c r="AC495" s="16"/>
      <c r="AD495" s="15">
        <v>1</v>
      </c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</row>
    <row r="496" spans="1:43" s="17" customFormat="1" ht="12.75" hidden="1" customHeight="1">
      <c r="A496" s="126" t="s">
        <v>2348</v>
      </c>
      <c r="B496" s="72"/>
      <c r="C496" s="144" t="s">
        <v>2349</v>
      </c>
      <c r="D496" s="132"/>
      <c r="E496" s="145"/>
      <c r="F496" s="146"/>
      <c r="G496" s="147"/>
      <c r="H496" s="148"/>
      <c r="I496" s="158"/>
      <c r="J496" s="146"/>
      <c r="K496" s="146"/>
      <c r="L496" s="147"/>
      <c r="M496" s="619">
        <f t="shared" si="48"/>
        <v>0</v>
      </c>
      <c r="N496" s="626">
        <f t="shared" si="48"/>
        <v>0</v>
      </c>
      <c r="O496" s="36"/>
      <c r="P496" s="151" t="s">
        <v>1474</v>
      </c>
      <c r="Q496" s="150"/>
      <c r="R496" s="150" t="str">
        <f t="shared" si="46"/>
        <v/>
      </c>
      <c r="S496" s="15"/>
      <c r="T496" s="15"/>
      <c r="U496" s="15"/>
      <c r="V496" s="15"/>
      <c r="W496" s="473"/>
      <c r="X496" s="473"/>
      <c r="Y496" s="15"/>
      <c r="Z496" s="15"/>
      <c r="AA496" s="15"/>
      <c r="AC496" s="16"/>
      <c r="AD496" s="15">
        <v>1</v>
      </c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</row>
    <row r="497" spans="1:43" s="17" customFormat="1" ht="12.75" hidden="1" customHeight="1">
      <c r="A497" s="126" t="s">
        <v>2350</v>
      </c>
      <c r="B497" s="72"/>
      <c r="C497" s="144" t="s">
        <v>2351</v>
      </c>
      <c r="D497" s="132"/>
      <c r="E497" s="145"/>
      <c r="F497" s="146"/>
      <c r="G497" s="147"/>
      <c r="H497" s="148"/>
      <c r="I497" s="158"/>
      <c r="J497" s="146"/>
      <c r="K497" s="146"/>
      <c r="L497" s="147"/>
      <c r="M497" s="619">
        <f t="shared" si="48"/>
        <v>0</v>
      </c>
      <c r="N497" s="626">
        <f t="shared" si="48"/>
        <v>0</v>
      </c>
      <c r="O497" s="36"/>
      <c r="P497" s="151" t="s">
        <v>1474</v>
      </c>
      <c r="Q497" s="150"/>
      <c r="R497" s="150" t="str">
        <f t="shared" si="46"/>
        <v/>
      </c>
      <c r="S497" s="15"/>
      <c r="T497" s="15"/>
      <c r="U497" s="15"/>
      <c r="V497" s="15"/>
      <c r="W497" s="473"/>
      <c r="X497" s="473"/>
      <c r="Y497" s="15"/>
      <c r="Z497" s="15"/>
      <c r="AA497" s="15"/>
      <c r="AC497" s="16"/>
      <c r="AD497" s="15">
        <v>1</v>
      </c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</row>
    <row r="498" spans="1:43" s="17" customFormat="1" ht="12.75" hidden="1" customHeight="1">
      <c r="A498" s="126" t="s">
        <v>2352</v>
      </c>
      <c r="B498" s="72"/>
      <c r="C498" s="144" t="s">
        <v>2353</v>
      </c>
      <c r="D498" s="132"/>
      <c r="E498" s="145"/>
      <c r="F498" s="146"/>
      <c r="G498" s="147"/>
      <c r="H498" s="148"/>
      <c r="I498" s="158"/>
      <c r="J498" s="146"/>
      <c r="K498" s="146"/>
      <c r="L498" s="147"/>
      <c r="M498" s="619">
        <f t="shared" si="48"/>
        <v>0</v>
      </c>
      <c r="N498" s="626">
        <f t="shared" si="48"/>
        <v>0</v>
      </c>
      <c r="O498" s="36"/>
      <c r="P498" s="151" t="s">
        <v>1474</v>
      </c>
      <c r="Q498" s="150"/>
      <c r="R498" s="150" t="str">
        <f t="shared" si="46"/>
        <v/>
      </c>
      <c r="S498" s="15"/>
      <c r="T498" s="15"/>
      <c r="U498" s="15"/>
      <c r="V498" s="15"/>
      <c r="W498" s="473"/>
      <c r="X498" s="473"/>
      <c r="Y498" s="15"/>
      <c r="Z498" s="15"/>
      <c r="AA498" s="15"/>
      <c r="AC498" s="16"/>
      <c r="AD498" s="15">
        <v>1</v>
      </c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</row>
    <row r="499" spans="1:43" s="17" customFormat="1" ht="12.75" customHeight="1">
      <c r="A499" s="126" t="s">
        <v>2354</v>
      </c>
      <c r="B499" s="72"/>
      <c r="C499" s="144" t="s">
        <v>2355</v>
      </c>
      <c r="D499" s="132"/>
      <c r="E499" s="145">
        <v>6</v>
      </c>
      <c r="F499" s="146">
        <v>236</v>
      </c>
      <c r="G499" s="147">
        <v>1103</v>
      </c>
      <c r="H499" s="148"/>
      <c r="I499" s="158"/>
      <c r="J499" s="146"/>
      <c r="K499" s="146"/>
      <c r="L499" s="147"/>
      <c r="M499" s="619">
        <f t="shared" si="48"/>
        <v>0</v>
      </c>
      <c r="N499" s="626">
        <f t="shared" si="48"/>
        <v>0</v>
      </c>
      <c r="O499" s="36"/>
      <c r="P499" s="151" t="s">
        <v>1474</v>
      </c>
      <c r="Q499" s="150"/>
      <c r="R499" s="150" t="str">
        <f t="shared" si="46"/>
        <v>M</v>
      </c>
      <c r="S499" s="15"/>
      <c r="T499" s="15">
        <v>1</v>
      </c>
      <c r="U499" s="15"/>
      <c r="V499" s="15"/>
      <c r="W499" s="473"/>
      <c r="X499" s="473"/>
      <c r="Y499" s="15"/>
      <c r="Z499" s="15"/>
      <c r="AA499" s="15"/>
      <c r="AC499" s="16"/>
      <c r="AD499" s="15">
        <v>1</v>
      </c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</row>
    <row r="500" spans="1:43" s="143" customFormat="1" ht="12.75" customHeight="1">
      <c r="A500" s="126" t="s">
        <v>2356</v>
      </c>
      <c r="B500" s="72"/>
      <c r="C500" s="144" t="s">
        <v>2357</v>
      </c>
      <c r="D500" s="132"/>
      <c r="E500" s="145">
        <v>5</v>
      </c>
      <c r="F500" s="146">
        <v>205</v>
      </c>
      <c r="G500" s="147">
        <v>811</v>
      </c>
      <c r="H500" s="148">
        <v>0</v>
      </c>
      <c r="I500" s="471">
        <v>0</v>
      </c>
      <c r="J500" s="464">
        <v>0</v>
      </c>
      <c r="K500" s="146"/>
      <c r="L500" s="147"/>
      <c r="M500" s="463">
        <f t="shared" si="48"/>
        <v>0</v>
      </c>
      <c r="N500" s="472">
        <f t="shared" si="48"/>
        <v>0</v>
      </c>
      <c r="O500" s="138"/>
      <c r="P500" s="151" t="s">
        <v>1474</v>
      </c>
      <c r="Q500" s="150"/>
      <c r="R500" s="150" t="str">
        <f t="shared" si="46"/>
        <v>M</v>
      </c>
      <c r="S500" s="15"/>
      <c r="T500" s="15">
        <v>1</v>
      </c>
      <c r="U500" s="15"/>
      <c r="V500" s="15"/>
      <c r="W500" s="473"/>
      <c r="X500" s="473"/>
      <c r="Y500" s="15"/>
      <c r="Z500" s="140"/>
      <c r="AA500" s="140"/>
      <c r="AC500" s="142"/>
      <c r="AD500" s="15">
        <v>1</v>
      </c>
      <c r="AE500" s="142"/>
      <c r="AF500" s="142"/>
      <c r="AG500" s="142"/>
      <c r="AH500" s="142"/>
      <c r="AI500" s="142"/>
      <c r="AJ500" s="142"/>
      <c r="AK500" s="142"/>
      <c r="AL500" s="142"/>
      <c r="AM500" s="142"/>
      <c r="AN500" s="142"/>
      <c r="AO500" s="142"/>
      <c r="AP500" s="142"/>
      <c r="AQ500" s="142"/>
    </row>
    <row r="501" spans="1:43" s="17" customFormat="1" ht="12.75" hidden="1" customHeight="1">
      <c r="A501" s="126" t="s">
        <v>2358</v>
      </c>
      <c r="B501" s="72"/>
      <c r="C501" s="144" t="s">
        <v>1669</v>
      </c>
      <c r="D501" s="132"/>
      <c r="E501" s="145"/>
      <c r="F501" s="146"/>
      <c r="G501" s="147"/>
      <c r="H501" s="148"/>
      <c r="I501" s="158"/>
      <c r="J501" s="146"/>
      <c r="K501" s="146"/>
      <c r="L501" s="147"/>
      <c r="M501" s="619">
        <f t="shared" si="48"/>
        <v>0</v>
      </c>
      <c r="N501" s="626">
        <f t="shared" si="48"/>
        <v>0</v>
      </c>
      <c r="O501" s="36"/>
      <c r="P501" s="151" t="s">
        <v>1474</v>
      </c>
      <c r="Q501" s="150"/>
      <c r="R501" s="150" t="str">
        <f t="shared" si="46"/>
        <v/>
      </c>
      <c r="S501" s="15"/>
      <c r="T501" s="15"/>
      <c r="U501" s="15"/>
      <c r="V501" s="15"/>
      <c r="W501" s="473"/>
      <c r="X501" s="473"/>
      <c r="Y501" s="15"/>
      <c r="Z501" s="15"/>
      <c r="AA501" s="15"/>
      <c r="AC501" s="16"/>
      <c r="AD501" s="15">
        <v>1</v>
      </c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</row>
    <row r="502" spans="1:43" s="17" customFormat="1" ht="12.75" hidden="1" customHeight="1">
      <c r="A502" s="126" t="s">
        <v>2359</v>
      </c>
      <c r="B502" s="72"/>
      <c r="C502" s="144" t="s">
        <v>2360</v>
      </c>
      <c r="D502" s="132"/>
      <c r="E502" s="145"/>
      <c r="F502" s="146"/>
      <c r="G502" s="147"/>
      <c r="H502" s="148"/>
      <c r="I502" s="158"/>
      <c r="J502" s="146"/>
      <c r="K502" s="146"/>
      <c r="L502" s="147"/>
      <c r="M502" s="619">
        <f t="shared" si="48"/>
        <v>0</v>
      </c>
      <c r="N502" s="626">
        <f t="shared" si="48"/>
        <v>0</v>
      </c>
      <c r="O502" s="36"/>
      <c r="P502" s="151" t="s">
        <v>1474</v>
      </c>
      <c r="Q502" s="150"/>
      <c r="R502" s="150" t="str">
        <f t="shared" si="46"/>
        <v/>
      </c>
      <c r="S502" s="15"/>
      <c r="T502" s="15"/>
      <c r="U502" s="15"/>
      <c r="V502" s="15"/>
      <c r="W502" s="473"/>
      <c r="X502" s="473"/>
      <c r="Y502" s="15"/>
      <c r="Z502" s="15"/>
      <c r="AA502" s="15"/>
      <c r="AC502" s="16"/>
      <c r="AD502" s="15">
        <v>1</v>
      </c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</row>
    <row r="503" spans="1:43" s="17" customFormat="1" ht="12.75" hidden="1" customHeight="1">
      <c r="A503" s="126" t="s">
        <v>2361</v>
      </c>
      <c r="B503" s="72"/>
      <c r="C503" s="144" t="s">
        <v>2362</v>
      </c>
      <c r="D503" s="132"/>
      <c r="E503" s="145"/>
      <c r="F503" s="146"/>
      <c r="G503" s="147"/>
      <c r="H503" s="148"/>
      <c r="I503" s="158"/>
      <c r="J503" s="146"/>
      <c r="K503" s="146"/>
      <c r="L503" s="147"/>
      <c r="M503" s="619">
        <f t="shared" si="48"/>
        <v>0</v>
      </c>
      <c r="N503" s="626">
        <f t="shared" si="48"/>
        <v>0</v>
      </c>
      <c r="O503" s="36"/>
      <c r="P503" s="151" t="s">
        <v>1474</v>
      </c>
      <c r="Q503" s="150"/>
      <c r="R503" s="150" t="str">
        <f t="shared" si="46"/>
        <v/>
      </c>
      <c r="S503" s="15"/>
      <c r="T503" s="15"/>
      <c r="U503" s="15"/>
      <c r="V503" s="15"/>
      <c r="W503" s="473"/>
      <c r="X503" s="473"/>
      <c r="Y503" s="15"/>
      <c r="Z503" s="15"/>
      <c r="AA503" s="15"/>
      <c r="AC503" s="16"/>
      <c r="AD503" s="15">
        <v>1</v>
      </c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</row>
    <row r="504" spans="1:43" s="17" customFormat="1" ht="12.75" hidden="1" customHeight="1">
      <c r="A504" s="126" t="s">
        <v>2363</v>
      </c>
      <c r="B504" s="72"/>
      <c r="C504" s="144" t="s">
        <v>2364</v>
      </c>
      <c r="D504" s="132"/>
      <c r="E504" s="145"/>
      <c r="F504" s="146"/>
      <c r="G504" s="147"/>
      <c r="H504" s="148"/>
      <c r="I504" s="158"/>
      <c r="J504" s="146"/>
      <c r="K504" s="146"/>
      <c r="L504" s="147"/>
      <c r="M504" s="619">
        <f t="shared" si="48"/>
        <v>0</v>
      </c>
      <c r="N504" s="626">
        <f t="shared" si="48"/>
        <v>0</v>
      </c>
      <c r="O504" s="36"/>
      <c r="P504" s="151" t="s">
        <v>1474</v>
      </c>
      <c r="Q504" s="150"/>
      <c r="R504" s="150" t="str">
        <f t="shared" si="46"/>
        <v/>
      </c>
      <c r="S504" s="15"/>
      <c r="T504" s="15"/>
      <c r="U504" s="15"/>
      <c r="V504" s="15"/>
      <c r="W504" s="473"/>
      <c r="X504" s="473"/>
      <c r="Y504" s="15"/>
      <c r="Z504" s="15"/>
      <c r="AA504" s="15"/>
      <c r="AC504" s="16"/>
      <c r="AD504" s="15">
        <v>1</v>
      </c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</row>
    <row r="505" spans="1:43" s="129" customFormat="1" ht="12.75" hidden="1" customHeight="1">
      <c r="A505" s="126" t="s">
        <v>2331</v>
      </c>
      <c r="B505" s="131"/>
      <c r="C505" s="144" t="s">
        <v>2332</v>
      </c>
      <c r="D505" s="132"/>
      <c r="E505" s="145"/>
      <c r="F505" s="146"/>
      <c r="G505" s="147"/>
      <c r="H505" s="148"/>
      <c r="I505" s="158"/>
      <c r="J505" s="146"/>
      <c r="K505" s="146"/>
      <c r="L505" s="147"/>
      <c r="M505" s="619">
        <f t="shared" si="48"/>
        <v>0</v>
      </c>
      <c r="N505" s="626">
        <f t="shared" si="48"/>
        <v>0</v>
      </c>
      <c r="O505" s="150"/>
      <c r="P505" s="151" t="s">
        <v>1473</v>
      </c>
      <c r="Q505" s="150"/>
      <c r="R505" s="150" t="str">
        <f t="shared" si="46"/>
        <v/>
      </c>
      <c r="S505" s="15"/>
      <c r="T505" s="15"/>
      <c r="U505" s="5"/>
      <c r="V505" s="5"/>
      <c r="W505" s="475"/>
      <c r="X505" s="475"/>
      <c r="Y505" s="5"/>
      <c r="Z505" s="5"/>
      <c r="AA505" s="5"/>
      <c r="AC505" s="128"/>
      <c r="AD505" s="15">
        <v>1</v>
      </c>
      <c r="AE505" s="128"/>
      <c r="AF505" s="128"/>
      <c r="AG505" s="128"/>
      <c r="AH505" s="128"/>
      <c r="AI505" s="128"/>
      <c r="AJ505" s="128"/>
      <c r="AK505" s="128"/>
      <c r="AL505" s="128"/>
      <c r="AM505" s="128"/>
      <c r="AN505" s="128"/>
      <c r="AO505" s="128"/>
      <c r="AP505" s="128"/>
      <c r="AQ505" s="128"/>
    </row>
    <row r="506" spans="1:43" s="129" customFormat="1" ht="12.75" hidden="1" customHeight="1">
      <c r="A506" s="126" t="s">
        <v>2365</v>
      </c>
      <c r="B506" s="131"/>
      <c r="C506" s="144" t="s">
        <v>2366</v>
      </c>
      <c r="D506" s="132"/>
      <c r="E506" s="145"/>
      <c r="F506" s="146"/>
      <c r="G506" s="147"/>
      <c r="H506" s="148"/>
      <c r="I506" s="158"/>
      <c r="J506" s="146"/>
      <c r="K506" s="146"/>
      <c r="L506" s="147"/>
      <c r="M506" s="619">
        <f t="shared" si="48"/>
        <v>0</v>
      </c>
      <c r="N506" s="626">
        <f t="shared" si="48"/>
        <v>0</v>
      </c>
      <c r="O506" s="150"/>
      <c r="P506" s="151" t="s">
        <v>1474</v>
      </c>
      <c r="Q506" s="150"/>
      <c r="R506" s="150" t="str">
        <f t="shared" si="46"/>
        <v/>
      </c>
      <c r="S506" s="15"/>
      <c r="T506" s="15"/>
      <c r="U506" s="5"/>
      <c r="V506" s="5"/>
      <c r="W506" s="475"/>
      <c r="X506" s="475"/>
      <c r="Y506" s="5"/>
      <c r="Z506" s="5"/>
      <c r="AA506" s="5"/>
      <c r="AC506" s="128"/>
      <c r="AD506" s="15">
        <v>1</v>
      </c>
      <c r="AE506" s="128"/>
      <c r="AF506" s="128"/>
      <c r="AG506" s="128"/>
      <c r="AH506" s="128"/>
      <c r="AI506" s="128"/>
      <c r="AJ506" s="128"/>
      <c r="AK506" s="128"/>
      <c r="AL506" s="128"/>
      <c r="AM506" s="128"/>
      <c r="AN506" s="128"/>
      <c r="AO506" s="128"/>
      <c r="AP506" s="128"/>
      <c r="AQ506" s="128"/>
    </row>
    <row r="507" spans="1:43" s="143" customFormat="1" ht="12.75" customHeight="1">
      <c r="A507" s="126" t="s">
        <v>2367</v>
      </c>
      <c r="B507" s="72"/>
      <c r="C507" s="144" t="s">
        <v>2368</v>
      </c>
      <c r="D507" s="132"/>
      <c r="E507" s="145">
        <v>4</v>
      </c>
      <c r="F507" s="146">
        <v>68</v>
      </c>
      <c r="G507" s="147">
        <v>304</v>
      </c>
      <c r="H507" s="148">
        <v>0</v>
      </c>
      <c r="I507" s="158">
        <v>0</v>
      </c>
      <c r="J507" s="146">
        <v>0</v>
      </c>
      <c r="K507" s="146"/>
      <c r="L507" s="147"/>
      <c r="M507" s="619">
        <f t="shared" si="48"/>
        <v>0</v>
      </c>
      <c r="N507" s="626">
        <f t="shared" si="48"/>
        <v>0</v>
      </c>
      <c r="O507" s="138"/>
      <c r="P507" s="151" t="s">
        <v>1474</v>
      </c>
      <c r="Q507" s="150"/>
      <c r="R507" s="150" t="str">
        <f t="shared" si="46"/>
        <v>M</v>
      </c>
      <c r="S507" s="15"/>
      <c r="T507" s="15">
        <v>1</v>
      </c>
      <c r="U507" s="15"/>
      <c r="V507" s="15"/>
      <c r="W507" s="473"/>
      <c r="X507" s="473"/>
      <c r="Y507" s="15"/>
      <c r="Z507" s="140"/>
      <c r="AA507" s="140"/>
      <c r="AC507" s="142"/>
      <c r="AD507" s="15">
        <v>1</v>
      </c>
      <c r="AE507" s="142"/>
      <c r="AF507" s="142"/>
      <c r="AG507" s="142"/>
      <c r="AH507" s="142"/>
      <c r="AI507" s="142"/>
      <c r="AJ507" s="142"/>
      <c r="AK507" s="142"/>
      <c r="AL507" s="142"/>
      <c r="AM507" s="142"/>
      <c r="AN507" s="142"/>
      <c r="AO507" s="142"/>
      <c r="AP507" s="142"/>
      <c r="AQ507" s="142"/>
    </row>
    <row r="508" spans="1:43" s="129" customFormat="1" ht="12.75" hidden="1" customHeight="1">
      <c r="A508" s="126" t="s">
        <v>2369</v>
      </c>
      <c r="B508" s="131"/>
      <c r="C508" s="144" t="s">
        <v>2370</v>
      </c>
      <c r="D508" s="132"/>
      <c r="E508" s="145"/>
      <c r="F508" s="146"/>
      <c r="G508" s="147"/>
      <c r="H508" s="148"/>
      <c r="I508" s="158"/>
      <c r="J508" s="146"/>
      <c r="K508" s="146"/>
      <c r="L508" s="147"/>
      <c r="M508" s="619">
        <f t="shared" si="48"/>
        <v>0</v>
      </c>
      <c r="N508" s="626">
        <f t="shared" si="48"/>
        <v>0</v>
      </c>
      <c r="O508" s="150"/>
      <c r="P508" s="151" t="s">
        <v>1474</v>
      </c>
      <c r="Q508" s="150"/>
      <c r="R508" s="150" t="str">
        <f t="shared" si="46"/>
        <v/>
      </c>
      <c r="S508" s="15"/>
      <c r="T508" s="15"/>
      <c r="U508" s="5"/>
      <c r="V508" s="5"/>
      <c r="W508" s="475"/>
      <c r="X508" s="475"/>
      <c r="Y508" s="5"/>
      <c r="Z508" s="5"/>
      <c r="AA508" s="5"/>
      <c r="AC508" s="128"/>
      <c r="AD508" s="15">
        <v>1</v>
      </c>
      <c r="AE508" s="128"/>
      <c r="AF508" s="128"/>
      <c r="AG508" s="128"/>
      <c r="AH508" s="128"/>
      <c r="AI508" s="128"/>
      <c r="AJ508" s="128"/>
      <c r="AK508" s="128"/>
      <c r="AL508" s="128"/>
      <c r="AM508" s="128"/>
      <c r="AN508" s="128"/>
      <c r="AO508" s="128"/>
      <c r="AP508" s="128"/>
      <c r="AQ508" s="128"/>
    </row>
    <row r="509" spans="1:43" s="129" customFormat="1" ht="12.75" hidden="1" customHeight="1">
      <c r="A509" s="126" t="s">
        <v>2371</v>
      </c>
      <c r="B509" s="131"/>
      <c r="C509" s="144" t="s">
        <v>2372</v>
      </c>
      <c r="D509" s="132"/>
      <c r="E509" s="145"/>
      <c r="F509" s="146"/>
      <c r="G509" s="147"/>
      <c r="H509" s="148"/>
      <c r="I509" s="158"/>
      <c r="J509" s="146"/>
      <c r="K509" s="146"/>
      <c r="L509" s="147"/>
      <c r="M509" s="619">
        <f t="shared" si="48"/>
        <v>0</v>
      </c>
      <c r="N509" s="626">
        <f t="shared" si="48"/>
        <v>0</v>
      </c>
      <c r="O509" s="150"/>
      <c r="P509" s="151" t="s">
        <v>1474</v>
      </c>
      <c r="Q509" s="150"/>
      <c r="R509" s="150" t="str">
        <f t="shared" si="46"/>
        <v/>
      </c>
      <c r="S509" s="15"/>
      <c r="T509" s="15"/>
      <c r="U509" s="5"/>
      <c r="V509" s="5"/>
      <c r="W509" s="475"/>
      <c r="X509" s="475"/>
      <c r="Y509" s="5"/>
      <c r="Z509" s="5"/>
      <c r="AA509" s="5"/>
      <c r="AC509" s="128"/>
      <c r="AD509" s="15">
        <v>1</v>
      </c>
      <c r="AE509" s="128"/>
      <c r="AF509" s="128"/>
      <c r="AG509" s="128"/>
      <c r="AH509" s="128"/>
      <c r="AI509" s="128"/>
      <c r="AJ509" s="128"/>
      <c r="AK509" s="128"/>
      <c r="AL509" s="128"/>
      <c r="AM509" s="128"/>
      <c r="AN509" s="128"/>
      <c r="AO509" s="128"/>
      <c r="AP509" s="128"/>
      <c r="AQ509" s="128"/>
    </row>
    <row r="510" spans="1:43" s="129" customFormat="1" ht="12.75" hidden="1" customHeight="1">
      <c r="A510" s="126" t="s">
        <v>2373</v>
      </c>
      <c r="B510" s="131"/>
      <c r="C510" s="144" t="s">
        <v>2379</v>
      </c>
      <c r="D510" s="132"/>
      <c r="E510" s="145"/>
      <c r="F510" s="146"/>
      <c r="G510" s="147"/>
      <c r="H510" s="148"/>
      <c r="I510" s="158"/>
      <c r="J510" s="146"/>
      <c r="K510" s="146"/>
      <c r="L510" s="147"/>
      <c r="M510" s="619">
        <f t="shared" si="48"/>
        <v>0</v>
      </c>
      <c r="N510" s="626">
        <f t="shared" si="48"/>
        <v>0</v>
      </c>
      <c r="O510" s="150"/>
      <c r="P510" s="151" t="s">
        <v>1474</v>
      </c>
      <c r="Q510" s="150"/>
      <c r="R510" s="150" t="str">
        <f t="shared" si="46"/>
        <v/>
      </c>
      <c r="S510" s="15"/>
      <c r="T510" s="15"/>
      <c r="U510" s="5"/>
      <c r="V510" s="5"/>
      <c r="W510" s="475"/>
      <c r="X510" s="475"/>
      <c r="Y510" s="5"/>
      <c r="Z510" s="5"/>
      <c r="AA510" s="5"/>
      <c r="AC510" s="128"/>
      <c r="AD510" s="15">
        <v>1</v>
      </c>
      <c r="AE510" s="128"/>
      <c r="AF510" s="128"/>
      <c r="AG510" s="128"/>
      <c r="AH510" s="128"/>
      <c r="AI510" s="128"/>
      <c r="AJ510" s="128"/>
      <c r="AK510" s="128"/>
      <c r="AL510" s="128"/>
      <c r="AM510" s="128"/>
      <c r="AN510" s="128"/>
      <c r="AO510" s="128"/>
      <c r="AP510" s="128"/>
      <c r="AQ510" s="128"/>
    </row>
    <row r="511" spans="1:43" s="129" customFormat="1" ht="12.75" hidden="1" customHeight="1">
      <c r="A511" s="126" t="s">
        <v>2380</v>
      </c>
      <c r="B511" s="131"/>
      <c r="C511" s="144" t="s">
        <v>2381</v>
      </c>
      <c r="D511" s="132"/>
      <c r="E511" s="145"/>
      <c r="F511" s="146"/>
      <c r="G511" s="147"/>
      <c r="H511" s="148"/>
      <c r="I511" s="158"/>
      <c r="J511" s="146"/>
      <c r="K511" s="146"/>
      <c r="L511" s="147"/>
      <c r="M511" s="619">
        <f t="shared" si="48"/>
        <v>0</v>
      </c>
      <c r="N511" s="626">
        <f t="shared" si="48"/>
        <v>0</v>
      </c>
      <c r="O511" s="150"/>
      <c r="P511" s="151" t="s">
        <v>1474</v>
      </c>
      <c r="Q511" s="150"/>
      <c r="R511" s="150" t="str">
        <f t="shared" si="46"/>
        <v/>
      </c>
      <c r="S511" s="15"/>
      <c r="T511" s="15"/>
      <c r="U511" s="5"/>
      <c r="V511" s="5"/>
      <c r="W511" s="475"/>
      <c r="X511" s="475"/>
      <c r="Y511" s="5"/>
      <c r="Z511" s="5"/>
      <c r="AA511" s="5"/>
      <c r="AC511" s="128"/>
      <c r="AD511" s="15">
        <v>1</v>
      </c>
      <c r="AE511" s="128"/>
      <c r="AF511" s="128"/>
      <c r="AG511" s="128"/>
      <c r="AH511" s="128"/>
      <c r="AI511" s="128"/>
      <c r="AJ511" s="128"/>
      <c r="AK511" s="128"/>
      <c r="AL511" s="128"/>
      <c r="AM511" s="128"/>
      <c r="AN511" s="128"/>
      <c r="AO511" s="128"/>
      <c r="AP511" s="128"/>
      <c r="AQ511" s="128"/>
    </row>
    <row r="512" spans="1:43" s="129" customFormat="1" ht="12.75" hidden="1" customHeight="1">
      <c r="A512" s="126" t="s">
        <v>2382</v>
      </c>
      <c r="B512" s="131"/>
      <c r="C512" s="144" t="s">
        <v>2383</v>
      </c>
      <c r="D512" s="132"/>
      <c r="E512" s="145"/>
      <c r="F512" s="146"/>
      <c r="G512" s="147"/>
      <c r="H512" s="148"/>
      <c r="I512" s="158"/>
      <c r="J512" s="146"/>
      <c r="K512" s="146"/>
      <c r="L512" s="147"/>
      <c r="M512" s="619">
        <f t="shared" si="48"/>
        <v>0</v>
      </c>
      <c r="N512" s="626">
        <f t="shared" si="48"/>
        <v>0</v>
      </c>
      <c r="O512" s="150"/>
      <c r="P512" s="151" t="s">
        <v>1474</v>
      </c>
      <c r="Q512" s="150"/>
      <c r="R512" s="150" t="str">
        <f t="shared" si="46"/>
        <v/>
      </c>
      <c r="S512" s="15"/>
      <c r="T512" s="15"/>
      <c r="U512" s="5"/>
      <c r="V512" s="5"/>
      <c r="W512" s="475"/>
      <c r="X512" s="475"/>
      <c r="Y512" s="5"/>
      <c r="Z512" s="5"/>
      <c r="AA512" s="5"/>
      <c r="AC512" s="128"/>
      <c r="AD512" s="15">
        <v>1</v>
      </c>
      <c r="AE512" s="128"/>
      <c r="AF512" s="128"/>
      <c r="AG512" s="128"/>
      <c r="AH512" s="128"/>
      <c r="AI512" s="128"/>
      <c r="AJ512" s="128"/>
      <c r="AK512" s="128"/>
      <c r="AL512" s="128"/>
      <c r="AM512" s="128"/>
      <c r="AN512" s="128"/>
      <c r="AO512" s="128"/>
      <c r="AP512" s="128"/>
      <c r="AQ512" s="128"/>
    </row>
    <row r="513" spans="1:43" s="143" customFormat="1" ht="12.75" customHeight="1">
      <c r="A513" s="126" t="s">
        <v>2384</v>
      </c>
      <c r="B513" s="72"/>
      <c r="C513" s="144" t="s">
        <v>2385</v>
      </c>
      <c r="D513" s="132"/>
      <c r="E513" s="145">
        <v>3</v>
      </c>
      <c r="F513" s="146">
        <v>31</v>
      </c>
      <c r="G513" s="147">
        <v>120</v>
      </c>
      <c r="H513" s="148">
        <v>0</v>
      </c>
      <c r="I513" s="471">
        <v>0</v>
      </c>
      <c r="J513" s="464">
        <v>0</v>
      </c>
      <c r="K513" s="146"/>
      <c r="L513" s="147"/>
      <c r="M513" s="463">
        <f t="shared" si="48"/>
        <v>0</v>
      </c>
      <c r="N513" s="472">
        <f t="shared" si="48"/>
        <v>0</v>
      </c>
      <c r="O513" s="138"/>
      <c r="P513" s="151" t="s">
        <v>1474</v>
      </c>
      <c r="Q513" s="150"/>
      <c r="R513" s="150" t="str">
        <f t="shared" si="46"/>
        <v>M</v>
      </c>
      <c r="S513" s="15"/>
      <c r="T513" s="15">
        <v>1</v>
      </c>
      <c r="U513" s="15"/>
      <c r="V513" s="15"/>
      <c r="W513" s="473"/>
      <c r="X513" s="473"/>
      <c r="Y513" s="15"/>
      <c r="Z513" s="140"/>
      <c r="AA513" s="140"/>
      <c r="AC513" s="142"/>
      <c r="AD513" s="15">
        <v>1</v>
      </c>
      <c r="AE513" s="142"/>
      <c r="AF513" s="142"/>
      <c r="AG513" s="142"/>
      <c r="AH513" s="142"/>
      <c r="AI513" s="142"/>
      <c r="AJ513" s="142"/>
      <c r="AK513" s="142"/>
      <c r="AL513" s="142"/>
      <c r="AM513" s="142"/>
      <c r="AN513" s="142"/>
      <c r="AO513" s="142"/>
      <c r="AP513" s="142"/>
      <c r="AQ513" s="142"/>
    </row>
    <row r="514" spans="1:43" s="143" customFormat="1" ht="12.75" hidden="1" customHeight="1">
      <c r="A514" s="126" t="s">
        <v>2386</v>
      </c>
      <c r="B514" s="72"/>
      <c r="C514" s="144" t="s">
        <v>2387</v>
      </c>
      <c r="D514" s="132"/>
      <c r="E514" s="145"/>
      <c r="F514" s="146"/>
      <c r="G514" s="147"/>
      <c r="H514" s="148"/>
      <c r="I514" s="471"/>
      <c r="J514" s="464"/>
      <c r="K514" s="146"/>
      <c r="L514" s="147"/>
      <c r="M514" s="463">
        <f t="shared" si="48"/>
        <v>0</v>
      </c>
      <c r="N514" s="472">
        <f t="shared" si="48"/>
        <v>0</v>
      </c>
      <c r="O514" s="138"/>
      <c r="P514" s="151" t="s">
        <v>1474</v>
      </c>
      <c r="Q514" s="150"/>
      <c r="R514" s="150" t="str">
        <f t="shared" si="46"/>
        <v/>
      </c>
      <c r="S514" s="15"/>
      <c r="T514" s="15"/>
      <c r="U514" s="15"/>
      <c r="V514" s="15"/>
      <c r="W514" s="473"/>
      <c r="X514" s="473"/>
      <c r="Y514" s="15"/>
      <c r="Z514" s="140"/>
      <c r="AA514" s="140"/>
      <c r="AC514" s="142"/>
      <c r="AD514" s="15">
        <v>1</v>
      </c>
      <c r="AE514" s="142"/>
      <c r="AF514" s="142"/>
      <c r="AG514" s="142"/>
      <c r="AH514" s="142"/>
      <c r="AI514" s="142"/>
      <c r="AJ514" s="142"/>
      <c r="AK514" s="142"/>
      <c r="AL514" s="142"/>
      <c r="AM514" s="142"/>
      <c r="AN514" s="142"/>
      <c r="AO514" s="142"/>
      <c r="AP514" s="142"/>
      <c r="AQ514" s="142"/>
    </row>
    <row r="515" spans="1:43" s="143" customFormat="1" ht="12.75" customHeight="1">
      <c r="A515" s="126" t="s">
        <v>2388</v>
      </c>
      <c r="B515" s="72"/>
      <c r="C515" s="144" t="s">
        <v>1982</v>
      </c>
      <c r="D515" s="134"/>
      <c r="E515" s="145">
        <v>1</v>
      </c>
      <c r="F515" s="146">
        <v>7</v>
      </c>
      <c r="G515" s="147">
        <v>30</v>
      </c>
      <c r="H515" s="148">
        <v>0</v>
      </c>
      <c r="I515" s="471">
        <v>0</v>
      </c>
      <c r="J515" s="464">
        <v>0</v>
      </c>
      <c r="K515" s="146"/>
      <c r="L515" s="147"/>
      <c r="M515" s="463">
        <f t="shared" si="48"/>
        <v>0</v>
      </c>
      <c r="N515" s="472">
        <f t="shared" si="48"/>
        <v>0</v>
      </c>
      <c r="O515" s="138"/>
      <c r="P515" s="151" t="s">
        <v>1474</v>
      </c>
      <c r="Q515" s="150"/>
      <c r="R515" s="150" t="str">
        <f t="shared" si="46"/>
        <v>M</v>
      </c>
      <c r="S515" s="15"/>
      <c r="T515" s="15">
        <v>1</v>
      </c>
      <c r="U515" s="15"/>
      <c r="V515" s="15"/>
      <c r="W515" s="473"/>
      <c r="X515" s="473"/>
      <c r="Y515" s="15"/>
      <c r="Z515" s="140"/>
      <c r="AA515" s="140"/>
      <c r="AC515" s="142"/>
      <c r="AD515" s="15">
        <v>1</v>
      </c>
      <c r="AE515" s="142"/>
      <c r="AF515" s="142"/>
      <c r="AG515" s="142"/>
      <c r="AH515" s="142"/>
      <c r="AI515" s="142"/>
      <c r="AJ515" s="142"/>
      <c r="AK515" s="142"/>
      <c r="AL515" s="142"/>
      <c r="AM515" s="142"/>
      <c r="AN515" s="142"/>
      <c r="AO515" s="142"/>
      <c r="AP515" s="142"/>
      <c r="AQ515" s="142"/>
    </row>
    <row r="516" spans="1:43" s="129" customFormat="1" ht="12.75" hidden="1" customHeight="1">
      <c r="A516" s="126" t="s">
        <v>2389</v>
      </c>
      <c r="B516" s="133"/>
      <c r="C516" s="152" t="s">
        <v>2390</v>
      </c>
      <c r="D516" s="132"/>
      <c r="E516" s="153"/>
      <c r="F516" s="154"/>
      <c r="G516" s="155"/>
      <c r="H516" s="156"/>
      <c r="I516" s="492"/>
      <c r="J516" s="489"/>
      <c r="K516" s="154"/>
      <c r="L516" s="155"/>
      <c r="M516" s="463">
        <f t="shared" si="48"/>
        <v>0</v>
      </c>
      <c r="N516" s="472">
        <f t="shared" si="48"/>
        <v>0</v>
      </c>
      <c r="O516" s="150"/>
      <c r="P516" s="151" t="s">
        <v>1474</v>
      </c>
      <c r="Q516" s="150"/>
      <c r="R516" s="150" t="str">
        <f t="shared" si="46"/>
        <v/>
      </c>
      <c r="S516" s="15"/>
      <c r="T516" s="15"/>
      <c r="U516" s="5"/>
      <c r="V516" s="5"/>
      <c r="W516" s="475"/>
      <c r="X516" s="475"/>
      <c r="Y516" s="5"/>
      <c r="Z516" s="5"/>
      <c r="AA516" s="5"/>
      <c r="AC516" s="128"/>
      <c r="AD516" s="15">
        <v>1</v>
      </c>
      <c r="AE516" s="128"/>
      <c r="AF516" s="128"/>
      <c r="AG516" s="128"/>
      <c r="AH516" s="128"/>
      <c r="AI516" s="128"/>
      <c r="AJ516" s="128"/>
      <c r="AK516" s="128"/>
      <c r="AL516" s="128"/>
      <c r="AM516" s="128"/>
      <c r="AN516" s="128"/>
      <c r="AO516" s="128"/>
      <c r="AP516" s="128"/>
      <c r="AQ516" s="128"/>
    </row>
    <row r="517" spans="1:43" s="143" customFormat="1" ht="12.75" customHeight="1">
      <c r="A517" s="126" t="s">
        <v>2391</v>
      </c>
      <c r="B517" s="72"/>
      <c r="C517" s="144" t="s">
        <v>1835</v>
      </c>
      <c r="D517" s="132"/>
      <c r="E517" s="145">
        <v>4</v>
      </c>
      <c r="F517" s="146">
        <v>99</v>
      </c>
      <c r="G517" s="147">
        <v>501</v>
      </c>
      <c r="H517" s="148">
        <v>0</v>
      </c>
      <c r="I517" s="471">
        <v>0</v>
      </c>
      <c r="J517" s="464">
        <v>0</v>
      </c>
      <c r="K517" s="146"/>
      <c r="L517" s="147"/>
      <c r="M517" s="463">
        <f t="shared" si="48"/>
        <v>0</v>
      </c>
      <c r="N517" s="472">
        <f t="shared" si="48"/>
        <v>0</v>
      </c>
      <c r="O517" s="138"/>
      <c r="P517" s="151" t="s">
        <v>1474</v>
      </c>
      <c r="Q517" s="150"/>
      <c r="R517" s="150" t="str">
        <f t="shared" si="46"/>
        <v>M</v>
      </c>
      <c r="S517" s="15"/>
      <c r="T517" s="15">
        <v>1</v>
      </c>
      <c r="U517" s="15"/>
      <c r="V517" s="15"/>
      <c r="W517" s="473"/>
      <c r="X517" s="473"/>
      <c r="Y517" s="15"/>
      <c r="Z517" s="140"/>
      <c r="AA517" s="140"/>
      <c r="AC517" s="142"/>
      <c r="AD517" s="15">
        <v>1</v>
      </c>
      <c r="AE517" s="142"/>
      <c r="AF517" s="142"/>
      <c r="AG517" s="142"/>
      <c r="AH517" s="142"/>
      <c r="AI517" s="142"/>
      <c r="AJ517" s="142"/>
      <c r="AK517" s="142"/>
      <c r="AL517" s="142"/>
      <c r="AM517" s="142"/>
      <c r="AN517" s="142"/>
      <c r="AO517" s="142"/>
      <c r="AP517" s="142"/>
      <c r="AQ517" s="142"/>
    </row>
    <row r="518" spans="1:43" s="129" customFormat="1" ht="12.75" hidden="1" customHeight="1">
      <c r="A518" s="126" t="s">
        <v>2392</v>
      </c>
      <c r="B518" s="131"/>
      <c r="C518" s="144" t="s">
        <v>2393</v>
      </c>
      <c r="D518" s="132"/>
      <c r="E518" s="145"/>
      <c r="F518" s="146"/>
      <c r="G518" s="147"/>
      <c r="H518" s="148"/>
      <c r="I518" s="158"/>
      <c r="J518" s="146"/>
      <c r="K518" s="146"/>
      <c r="L518" s="147"/>
      <c r="M518" s="619">
        <f t="shared" si="48"/>
        <v>0</v>
      </c>
      <c r="N518" s="626">
        <f t="shared" si="48"/>
        <v>0</v>
      </c>
      <c r="O518" s="150"/>
      <c r="P518" s="151" t="s">
        <v>1474</v>
      </c>
      <c r="Q518" s="150"/>
      <c r="R518" s="150" t="str">
        <f t="shared" si="46"/>
        <v/>
      </c>
      <c r="S518" s="15"/>
      <c r="T518" s="15"/>
      <c r="U518" s="5"/>
      <c r="V518" s="5"/>
      <c r="W518" s="475"/>
      <c r="X518" s="475"/>
      <c r="Y518" s="5"/>
      <c r="Z518" s="5"/>
      <c r="AA518" s="5"/>
      <c r="AC518" s="128"/>
      <c r="AD518" s="15">
        <v>1</v>
      </c>
      <c r="AE518" s="128"/>
      <c r="AF518" s="128"/>
      <c r="AG518" s="128"/>
      <c r="AH518" s="128"/>
      <c r="AI518" s="128"/>
      <c r="AJ518" s="128"/>
      <c r="AK518" s="128"/>
      <c r="AL518" s="128"/>
      <c r="AM518" s="128"/>
      <c r="AN518" s="128"/>
      <c r="AO518" s="128"/>
      <c r="AP518" s="128"/>
      <c r="AQ518" s="128"/>
    </row>
    <row r="519" spans="1:43" s="129" customFormat="1" ht="12.75" hidden="1" customHeight="1">
      <c r="A519" s="126" t="s">
        <v>2394</v>
      </c>
      <c r="B519" s="131"/>
      <c r="C519" s="144" t="s">
        <v>2395</v>
      </c>
      <c r="D519" s="132"/>
      <c r="E519" s="145"/>
      <c r="F519" s="146"/>
      <c r="G519" s="147"/>
      <c r="H519" s="148"/>
      <c r="I519" s="158"/>
      <c r="J519" s="146"/>
      <c r="K519" s="146"/>
      <c r="L519" s="147"/>
      <c r="M519" s="619">
        <f t="shared" si="48"/>
        <v>0</v>
      </c>
      <c r="N519" s="626">
        <f t="shared" si="48"/>
        <v>0</v>
      </c>
      <c r="O519" s="150"/>
      <c r="P519" s="151" t="s">
        <v>1474</v>
      </c>
      <c r="Q519" s="150"/>
      <c r="R519" s="150" t="str">
        <f t="shared" si="46"/>
        <v/>
      </c>
      <c r="S519" s="15"/>
      <c r="T519" s="15"/>
      <c r="U519" s="5"/>
      <c r="V519" s="5"/>
      <c r="W519" s="475"/>
      <c r="X519" s="475"/>
      <c r="Y519" s="5"/>
      <c r="Z519" s="5"/>
      <c r="AA519" s="5"/>
      <c r="AC519" s="128"/>
      <c r="AD519" s="15">
        <v>1</v>
      </c>
      <c r="AE519" s="128"/>
      <c r="AF519" s="128"/>
      <c r="AG519" s="128"/>
      <c r="AH519" s="128"/>
      <c r="AI519" s="128"/>
      <c r="AJ519" s="128"/>
      <c r="AK519" s="128"/>
      <c r="AL519" s="128"/>
      <c r="AM519" s="128"/>
      <c r="AN519" s="128"/>
      <c r="AO519" s="128"/>
      <c r="AP519" s="128"/>
      <c r="AQ519" s="128"/>
    </row>
    <row r="520" spans="1:43" s="129" customFormat="1" ht="12.75" hidden="1" customHeight="1">
      <c r="A520" s="126" t="s">
        <v>2396</v>
      </c>
      <c r="B520" s="131"/>
      <c r="C520" s="144" t="s">
        <v>2397</v>
      </c>
      <c r="D520" s="132"/>
      <c r="E520" s="145"/>
      <c r="F520" s="146"/>
      <c r="G520" s="147"/>
      <c r="H520" s="148"/>
      <c r="I520" s="158"/>
      <c r="J520" s="146"/>
      <c r="K520" s="146"/>
      <c r="L520" s="147"/>
      <c r="M520" s="619">
        <f t="shared" si="48"/>
        <v>0</v>
      </c>
      <c r="N520" s="626">
        <f t="shared" si="48"/>
        <v>0</v>
      </c>
      <c r="O520" s="150"/>
      <c r="P520" s="151" t="s">
        <v>1474</v>
      </c>
      <c r="Q520" s="150"/>
      <c r="R520" s="150" t="str">
        <f t="shared" si="46"/>
        <v/>
      </c>
      <c r="S520" s="15"/>
      <c r="T520" s="15"/>
      <c r="U520" s="5"/>
      <c r="V520" s="5"/>
      <c r="W520" s="475"/>
      <c r="X520" s="475"/>
      <c r="Y520" s="5"/>
      <c r="Z520" s="5"/>
      <c r="AA520" s="5"/>
      <c r="AC520" s="128"/>
      <c r="AD520" s="15">
        <v>1</v>
      </c>
      <c r="AE520" s="128"/>
      <c r="AF520" s="128"/>
      <c r="AG520" s="128"/>
      <c r="AH520" s="128"/>
      <c r="AI520" s="128"/>
      <c r="AJ520" s="128"/>
      <c r="AK520" s="128"/>
      <c r="AL520" s="128"/>
      <c r="AM520" s="128"/>
      <c r="AN520" s="128"/>
      <c r="AO520" s="128"/>
      <c r="AP520" s="128"/>
      <c r="AQ520" s="128"/>
    </row>
    <row r="521" spans="1:43" s="143" customFormat="1" ht="12.75" customHeight="1">
      <c r="A521" s="126" t="s">
        <v>2398</v>
      </c>
      <c r="B521" s="72"/>
      <c r="C521" s="144" t="s">
        <v>2044</v>
      </c>
      <c r="D521" s="132"/>
      <c r="E521" s="145">
        <v>4</v>
      </c>
      <c r="F521" s="146">
        <v>20</v>
      </c>
      <c r="G521" s="147">
        <v>100</v>
      </c>
      <c r="H521" s="148"/>
      <c r="I521" s="158"/>
      <c r="J521" s="146"/>
      <c r="K521" s="146"/>
      <c r="L521" s="147"/>
      <c r="M521" s="619">
        <f t="shared" si="48"/>
        <v>0</v>
      </c>
      <c r="N521" s="626">
        <f t="shared" si="48"/>
        <v>0</v>
      </c>
      <c r="O521" s="138"/>
      <c r="P521" s="151" t="s">
        <v>1474</v>
      </c>
      <c r="Q521" s="150"/>
      <c r="R521" s="150" t="str">
        <f t="shared" si="46"/>
        <v>M</v>
      </c>
      <c r="S521" s="15"/>
      <c r="T521" s="15">
        <v>1</v>
      </c>
      <c r="U521" s="15"/>
      <c r="V521" s="15"/>
      <c r="W521" s="473"/>
      <c r="X521" s="473"/>
      <c r="Y521" s="15"/>
      <c r="Z521" s="140"/>
      <c r="AA521" s="140"/>
      <c r="AC521" s="142"/>
      <c r="AD521" s="15">
        <v>1</v>
      </c>
      <c r="AE521" s="142"/>
      <c r="AF521" s="142"/>
      <c r="AG521" s="142"/>
      <c r="AH521" s="142"/>
      <c r="AI521" s="142"/>
      <c r="AJ521" s="142"/>
      <c r="AK521" s="142"/>
      <c r="AL521" s="142"/>
      <c r="AM521" s="142"/>
      <c r="AN521" s="142"/>
      <c r="AO521" s="142"/>
      <c r="AP521" s="142"/>
      <c r="AQ521" s="142"/>
    </row>
    <row r="522" spans="1:43" s="129" customFormat="1" ht="12.75" customHeight="1">
      <c r="A522" s="126" t="s">
        <v>2399</v>
      </c>
      <c r="B522" s="131"/>
      <c r="C522" s="144" t="s">
        <v>763</v>
      </c>
      <c r="D522" s="132"/>
      <c r="E522" s="145">
        <v>3</v>
      </c>
      <c r="F522" s="146">
        <v>153</v>
      </c>
      <c r="G522" s="147">
        <v>493</v>
      </c>
      <c r="H522" s="148">
        <v>0</v>
      </c>
      <c r="I522" s="471">
        <v>0</v>
      </c>
      <c r="J522" s="464">
        <v>0</v>
      </c>
      <c r="K522" s="146"/>
      <c r="L522" s="147"/>
      <c r="M522" s="463">
        <f t="shared" si="48"/>
        <v>0</v>
      </c>
      <c r="N522" s="472">
        <f t="shared" si="48"/>
        <v>0</v>
      </c>
      <c r="O522" s="150"/>
      <c r="P522" s="151" t="s">
        <v>1474</v>
      </c>
      <c r="Q522" s="150"/>
      <c r="R522" s="150" t="str">
        <f t="shared" si="46"/>
        <v>M</v>
      </c>
      <c r="S522" s="15"/>
      <c r="T522" s="15">
        <v>1</v>
      </c>
      <c r="U522" s="5"/>
      <c r="V522" s="5"/>
      <c r="W522" s="475"/>
      <c r="X522" s="475"/>
      <c r="Y522" s="5"/>
      <c r="Z522" s="5"/>
      <c r="AA522" s="5"/>
      <c r="AC522" s="128"/>
      <c r="AD522" s="15">
        <v>1</v>
      </c>
      <c r="AE522" s="128"/>
      <c r="AF522" s="128"/>
      <c r="AG522" s="128"/>
      <c r="AH522" s="128"/>
      <c r="AI522" s="128"/>
      <c r="AJ522" s="128"/>
      <c r="AK522" s="128"/>
      <c r="AL522" s="128"/>
      <c r="AM522" s="128"/>
      <c r="AN522" s="128"/>
      <c r="AO522" s="128"/>
      <c r="AP522" s="128"/>
      <c r="AQ522" s="128"/>
    </row>
    <row r="523" spans="1:43" s="17" customFormat="1" ht="12.75" hidden="1" customHeight="1">
      <c r="A523" s="126" t="s">
        <v>2400</v>
      </c>
      <c r="B523" s="72"/>
      <c r="C523" s="144" t="s">
        <v>2158</v>
      </c>
      <c r="D523" s="132"/>
      <c r="E523" s="145"/>
      <c r="F523" s="146"/>
      <c r="G523" s="147"/>
      <c r="H523" s="148"/>
      <c r="I523" s="158"/>
      <c r="J523" s="146"/>
      <c r="K523" s="146"/>
      <c r="L523" s="147"/>
      <c r="M523" s="619">
        <f t="shared" si="48"/>
        <v>0</v>
      </c>
      <c r="N523" s="626">
        <f t="shared" si="48"/>
        <v>0</v>
      </c>
      <c r="O523" s="36"/>
      <c r="P523" s="151" t="s">
        <v>1474</v>
      </c>
      <c r="Q523" s="150"/>
      <c r="R523" s="150" t="str">
        <f t="shared" ref="R523:R586" si="49">IF(SUM(E523:N523)=0,"",P523)</f>
        <v/>
      </c>
      <c r="S523" s="15"/>
      <c r="T523" s="15"/>
      <c r="U523" s="15"/>
      <c r="V523" s="15"/>
      <c r="W523" s="473"/>
      <c r="X523" s="473"/>
      <c r="Y523" s="15"/>
      <c r="Z523" s="15"/>
      <c r="AA523" s="15"/>
      <c r="AC523" s="16"/>
      <c r="AD523" s="15">
        <v>1</v>
      </c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</row>
    <row r="524" spans="1:43" s="17" customFormat="1" ht="12.75" customHeight="1">
      <c r="A524" s="126" t="s">
        <v>2401</v>
      </c>
      <c r="B524" s="72"/>
      <c r="C524" s="144" t="s">
        <v>2402</v>
      </c>
      <c r="D524" s="132"/>
      <c r="E524" s="145">
        <v>5</v>
      </c>
      <c r="F524" s="146">
        <v>438</v>
      </c>
      <c r="G524" s="147">
        <v>2225</v>
      </c>
      <c r="H524" s="148"/>
      <c r="I524" s="158"/>
      <c r="J524" s="146"/>
      <c r="K524" s="146"/>
      <c r="L524" s="147"/>
      <c r="M524" s="619">
        <f t="shared" si="48"/>
        <v>0</v>
      </c>
      <c r="N524" s="626">
        <f t="shared" si="48"/>
        <v>0</v>
      </c>
      <c r="O524" s="36"/>
      <c r="P524" s="151" t="s">
        <v>1474</v>
      </c>
      <c r="Q524" s="150"/>
      <c r="R524" s="150" t="str">
        <f t="shared" si="49"/>
        <v>M</v>
      </c>
      <c r="S524" s="15"/>
      <c r="T524" s="15">
        <v>1</v>
      </c>
      <c r="U524" s="15"/>
      <c r="V524" s="15"/>
      <c r="W524" s="473"/>
      <c r="X524" s="473"/>
      <c r="Y524" s="15"/>
      <c r="Z524" s="15"/>
      <c r="AA524" s="15"/>
      <c r="AC524" s="16"/>
      <c r="AD524" s="15">
        <v>1</v>
      </c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</row>
    <row r="525" spans="1:43" s="17" customFormat="1" ht="12.75" customHeight="1">
      <c r="A525" s="126" t="s">
        <v>2403</v>
      </c>
      <c r="B525" s="72"/>
      <c r="C525" s="212" t="s">
        <v>2404</v>
      </c>
      <c r="D525" s="765"/>
      <c r="E525" s="145">
        <v>2</v>
      </c>
      <c r="F525" s="146">
        <v>53</v>
      </c>
      <c r="G525" s="147">
        <v>178</v>
      </c>
      <c r="H525" s="148">
        <v>0</v>
      </c>
      <c r="I525" s="471">
        <v>0</v>
      </c>
      <c r="J525" s="464">
        <v>0</v>
      </c>
      <c r="K525" s="146"/>
      <c r="L525" s="147"/>
      <c r="M525" s="463">
        <f t="shared" si="48"/>
        <v>0</v>
      </c>
      <c r="N525" s="472">
        <f t="shared" si="48"/>
        <v>0</v>
      </c>
      <c r="O525" s="36"/>
      <c r="P525" s="151" t="s">
        <v>1474</v>
      </c>
      <c r="Q525" s="150"/>
      <c r="R525" s="150" t="str">
        <f t="shared" si="49"/>
        <v>M</v>
      </c>
      <c r="S525" s="15"/>
      <c r="T525" s="15">
        <v>1</v>
      </c>
      <c r="U525" s="15"/>
      <c r="V525" s="15"/>
      <c r="W525" s="473"/>
      <c r="X525" s="473"/>
      <c r="Y525" s="15"/>
      <c r="Z525" s="15"/>
      <c r="AA525" s="15"/>
      <c r="AC525" s="16"/>
      <c r="AD525" s="15">
        <v>1</v>
      </c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</row>
    <row r="526" spans="1:43" s="17" customFormat="1" ht="12.75" hidden="1" customHeight="1">
      <c r="A526" s="126" t="s">
        <v>2405</v>
      </c>
      <c r="B526" s="72"/>
      <c r="C526" s="212" t="s">
        <v>2406</v>
      </c>
      <c r="D526" s="118"/>
      <c r="E526" s="145"/>
      <c r="F526" s="146"/>
      <c r="G526" s="147"/>
      <c r="H526" s="148"/>
      <c r="I526" s="471"/>
      <c r="J526" s="464"/>
      <c r="K526" s="146"/>
      <c r="L526" s="147"/>
      <c r="M526" s="463">
        <f t="shared" si="48"/>
        <v>0</v>
      </c>
      <c r="N526" s="472">
        <f t="shared" si="48"/>
        <v>0</v>
      </c>
      <c r="O526" s="36"/>
      <c r="P526" s="151" t="s">
        <v>1474</v>
      </c>
      <c r="Q526" s="150"/>
      <c r="R526" s="150" t="str">
        <f t="shared" si="49"/>
        <v/>
      </c>
      <c r="S526" s="15"/>
      <c r="T526" s="15"/>
      <c r="U526" s="15"/>
      <c r="V526" s="15"/>
      <c r="W526" s="473"/>
      <c r="X526" s="473"/>
      <c r="Y526" s="15"/>
      <c r="Z526" s="15"/>
      <c r="AA526" s="15"/>
      <c r="AC526" s="16"/>
      <c r="AD526" s="15">
        <v>1</v>
      </c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</row>
    <row r="527" spans="1:43" s="17" customFormat="1" ht="12.75" hidden="1" customHeight="1">
      <c r="A527" s="126" t="s">
        <v>2407</v>
      </c>
      <c r="B527" s="72"/>
      <c r="C527" s="212" t="s">
        <v>2408</v>
      </c>
      <c r="D527" s="118"/>
      <c r="E527" s="145"/>
      <c r="F527" s="146"/>
      <c r="G527" s="147"/>
      <c r="H527" s="148"/>
      <c r="I527" s="471"/>
      <c r="J527" s="464"/>
      <c r="K527" s="146"/>
      <c r="L527" s="147"/>
      <c r="M527" s="463">
        <f t="shared" si="48"/>
        <v>0</v>
      </c>
      <c r="N527" s="472">
        <f t="shared" si="48"/>
        <v>0</v>
      </c>
      <c r="O527" s="36"/>
      <c r="P527" s="151" t="s">
        <v>1474</v>
      </c>
      <c r="Q527" s="150"/>
      <c r="R527" s="150" t="str">
        <f t="shared" si="49"/>
        <v/>
      </c>
      <c r="S527" s="15"/>
      <c r="T527" s="15"/>
      <c r="U527" s="15"/>
      <c r="V527" s="15"/>
      <c r="W527" s="473"/>
      <c r="X527" s="473"/>
      <c r="Y527" s="15"/>
      <c r="Z527" s="15"/>
      <c r="AA527" s="15"/>
      <c r="AC527" s="16"/>
      <c r="AD527" s="15">
        <v>1</v>
      </c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</row>
    <row r="528" spans="1:43" s="143" customFormat="1" ht="12.75" customHeight="1" thickBot="1">
      <c r="A528" s="126" t="s">
        <v>2409</v>
      </c>
      <c r="B528" s="122"/>
      <c r="C528" s="213" t="s">
        <v>2410</v>
      </c>
      <c r="D528" s="123"/>
      <c r="E528" s="177">
        <v>12</v>
      </c>
      <c r="F528" s="214">
        <v>290</v>
      </c>
      <c r="G528" s="215">
        <v>1322</v>
      </c>
      <c r="H528" s="216">
        <v>0</v>
      </c>
      <c r="I528" s="500">
        <v>0</v>
      </c>
      <c r="J528" s="497">
        <v>0</v>
      </c>
      <c r="K528" s="214"/>
      <c r="L528" s="215"/>
      <c r="M528" s="496">
        <f t="shared" si="48"/>
        <v>0</v>
      </c>
      <c r="N528" s="501">
        <f t="shared" si="48"/>
        <v>0</v>
      </c>
      <c r="O528" s="138"/>
      <c r="P528" s="151" t="s">
        <v>1474</v>
      </c>
      <c r="Q528" s="150"/>
      <c r="R528" s="150" t="str">
        <f t="shared" si="49"/>
        <v>M</v>
      </c>
      <c r="S528" s="15"/>
      <c r="T528" s="15">
        <v>1</v>
      </c>
      <c r="U528" s="15"/>
      <c r="V528" s="15"/>
      <c r="W528" s="473"/>
      <c r="X528" s="473"/>
      <c r="Y528" s="15"/>
      <c r="Z528" s="140"/>
      <c r="AA528" s="140"/>
      <c r="AC528" s="142"/>
      <c r="AD528" s="15">
        <v>1</v>
      </c>
      <c r="AE528" s="142"/>
      <c r="AF528" s="142"/>
      <c r="AG528" s="142"/>
      <c r="AH528" s="142"/>
      <c r="AI528" s="142"/>
      <c r="AJ528" s="142"/>
      <c r="AK528" s="142"/>
      <c r="AL528" s="142"/>
      <c r="AM528" s="142"/>
      <c r="AN528" s="142"/>
      <c r="AO528" s="142"/>
      <c r="AP528" s="142"/>
      <c r="AQ528" s="142"/>
    </row>
    <row r="529" spans="1:43" s="226" customFormat="1" ht="15.75" customHeight="1" thickTop="1" thickBot="1">
      <c r="A529" s="126" t="s">
        <v>2411</v>
      </c>
      <c r="B529" s="889" t="s">
        <v>1777</v>
      </c>
      <c r="C529" s="890"/>
      <c r="D529" s="108"/>
      <c r="E529" s="651">
        <f t="shared" ref="E529:N529" si="50">SUM(E530:E543)</f>
        <v>2</v>
      </c>
      <c r="F529" s="652">
        <f t="shared" si="50"/>
        <v>50</v>
      </c>
      <c r="G529" s="653">
        <f t="shared" si="50"/>
        <v>164</v>
      </c>
      <c r="H529" s="654">
        <f t="shared" si="50"/>
        <v>0</v>
      </c>
      <c r="I529" s="655">
        <f t="shared" si="50"/>
        <v>0</v>
      </c>
      <c r="J529" s="652">
        <f t="shared" si="50"/>
        <v>0</v>
      </c>
      <c r="K529" s="652">
        <f t="shared" si="50"/>
        <v>0</v>
      </c>
      <c r="L529" s="653">
        <f t="shared" si="50"/>
        <v>0</v>
      </c>
      <c r="M529" s="651">
        <f t="shared" si="50"/>
        <v>0</v>
      </c>
      <c r="N529" s="656">
        <f t="shared" si="50"/>
        <v>0</v>
      </c>
      <c r="O529" s="138"/>
      <c r="P529" s="151" t="s">
        <v>1500</v>
      </c>
      <c r="Q529" s="150"/>
      <c r="R529" s="150" t="str">
        <f t="shared" si="49"/>
        <v>P</v>
      </c>
      <c r="S529" s="15"/>
      <c r="T529" s="15"/>
      <c r="U529" s="15"/>
      <c r="V529" s="15">
        <v>1</v>
      </c>
      <c r="W529" s="473">
        <f>SUM(M530:M543)</f>
        <v>0</v>
      </c>
      <c r="X529" s="473">
        <f>SUM(N530:N543)</f>
        <v>0</v>
      </c>
      <c r="Y529" s="15"/>
      <c r="Z529" s="140"/>
      <c r="AA529" s="140"/>
      <c r="AC529" s="140"/>
      <c r="AD529" s="15">
        <v>1</v>
      </c>
      <c r="AE529" s="140"/>
      <c r="AF529" s="140"/>
      <c r="AG529" s="140"/>
      <c r="AH529" s="140"/>
      <c r="AI529" s="140"/>
      <c r="AJ529" s="140"/>
      <c r="AK529" s="140"/>
      <c r="AL529" s="140"/>
      <c r="AM529" s="140"/>
      <c r="AN529" s="140"/>
      <c r="AO529" s="140"/>
      <c r="AP529" s="140"/>
      <c r="AQ529" s="140"/>
    </row>
    <row r="530" spans="1:43" s="143" customFormat="1" ht="12.75" hidden="1" customHeight="1" thickTop="1">
      <c r="A530" s="126" t="s">
        <v>2413</v>
      </c>
      <c r="B530" s="95"/>
      <c r="C530" s="644" t="s">
        <v>2414</v>
      </c>
      <c r="D530" s="46"/>
      <c r="E530" s="624"/>
      <c r="F530" s="645"/>
      <c r="G530" s="646"/>
      <c r="H530" s="647"/>
      <c r="I530" s="648"/>
      <c r="J530" s="645"/>
      <c r="K530" s="645"/>
      <c r="L530" s="646"/>
      <c r="M530" s="619">
        <f t="shared" ref="M530:N543" si="51">I530+K530</f>
        <v>0</v>
      </c>
      <c r="N530" s="626">
        <f t="shared" si="51"/>
        <v>0</v>
      </c>
      <c r="O530" s="138"/>
      <c r="P530" s="151" t="s">
        <v>1474</v>
      </c>
      <c r="Q530" s="150"/>
      <c r="R530" s="150" t="str">
        <f t="shared" si="49"/>
        <v/>
      </c>
      <c r="S530" s="15"/>
      <c r="T530" s="15"/>
      <c r="U530" s="15"/>
      <c r="V530" s="15"/>
      <c r="W530" s="473"/>
      <c r="X530" s="473"/>
      <c r="Y530" s="15"/>
      <c r="Z530" s="140"/>
      <c r="AA530" s="140"/>
      <c r="AC530" s="142"/>
      <c r="AD530" s="15">
        <v>1</v>
      </c>
      <c r="AE530" s="142"/>
      <c r="AF530" s="142"/>
      <c r="AG530" s="142"/>
      <c r="AH530" s="142"/>
      <c r="AI530" s="142"/>
      <c r="AJ530" s="142"/>
      <c r="AK530" s="142"/>
      <c r="AL530" s="142"/>
      <c r="AM530" s="142"/>
      <c r="AN530" s="142"/>
      <c r="AO530" s="142"/>
      <c r="AP530" s="142"/>
      <c r="AQ530" s="142"/>
    </row>
    <row r="531" spans="1:43" s="143" customFormat="1" ht="12.75" hidden="1" customHeight="1" thickTop="1">
      <c r="A531" s="126" t="s">
        <v>2412</v>
      </c>
      <c r="B531" s="72"/>
      <c r="C531" s="73" t="s">
        <v>1533</v>
      </c>
      <c r="D531" s="46"/>
      <c r="E531" s="619"/>
      <c r="F531" s="620"/>
      <c r="G531" s="621"/>
      <c r="H531" s="622"/>
      <c r="I531" s="623"/>
      <c r="J531" s="620"/>
      <c r="K531" s="620"/>
      <c r="L531" s="621"/>
      <c r="M531" s="619">
        <f t="shared" si="51"/>
        <v>0</v>
      </c>
      <c r="N531" s="626">
        <f t="shared" si="51"/>
        <v>0</v>
      </c>
      <c r="O531" s="138"/>
      <c r="P531" s="151" t="s">
        <v>1473</v>
      </c>
      <c r="Q531" s="150"/>
      <c r="R531" s="150" t="str">
        <f t="shared" si="49"/>
        <v/>
      </c>
      <c r="S531" s="15"/>
      <c r="T531" s="15"/>
      <c r="U531" s="15"/>
      <c r="V531" s="15"/>
      <c r="W531" s="473"/>
      <c r="X531" s="473"/>
      <c r="Y531" s="15"/>
      <c r="Z531" s="140"/>
      <c r="AA531" s="140"/>
      <c r="AC531" s="142"/>
      <c r="AD531" s="15">
        <v>1</v>
      </c>
      <c r="AE531" s="142"/>
      <c r="AF531" s="142"/>
      <c r="AG531" s="142"/>
      <c r="AH531" s="142"/>
      <c r="AI531" s="142"/>
      <c r="AJ531" s="142"/>
      <c r="AK531" s="142"/>
      <c r="AL531" s="142"/>
      <c r="AM531" s="142"/>
      <c r="AN531" s="142"/>
      <c r="AO531" s="142"/>
      <c r="AP531" s="142"/>
      <c r="AQ531" s="142"/>
    </row>
    <row r="532" spans="1:43" s="143" customFormat="1" ht="12.75" hidden="1" customHeight="1">
      <c r="A532" s="126" t="s">
        <v>2415</v>
      </c>
      <c r="B532" s="72"/>
      <c r="C532" s="73" t="s">
        <v>2416</v>
      </c>
      <c r="D532" s="46"/>
      <c r="E532" s="619"/>
      <c r="F532" s="620"/>
      <c r="G532" s="621"/>
      <c r="H532" s="622"/>
      <c r="I532" s="623"/>
      <c r="J532" s="620"/>
      <c r="K532" s="620"/>
      <c r="L532" s="621"/>
      <c r="M532" s="619">
        <f t="shared" si="51"/>
        <v>0</v>
      </c>
      <c r="N532" s="626">
        <f t="shared" si="51"/>
        <v>0</v>
      </c>
      <c r="O532" s="138"/>
      <c r="P532" s="151" t="s">
        <v>1474</v>
      </c>
      <c r="Q532" s="150"/>
      <c r="R532" s="150" t="str">
        <f t="shared" si="49"/>
        <v/>
      </c>
      <c r="S532" s="15"/>
      <c r="T532" s="15"/>
      <c r="U532" s="15"/>
      <c r="V532" s="15"/>
      <c r="W532" s="473"/>
      <c r="X532" s="473"/>
      <c r="Y532" s="15"/>
      <c r="Z532" s="140"/>
      <c r="AA532" s="140"/>
      <c r="AC532" s="142"/>
      <c r="AD532" s="15">
        <v>1</v>
      </c>
      <c r="AE532" s="142"/>
      <c r="AF532" s="142"/>
      <c r="AG532" s="142"/>
      <c r="AH532" s="142"/>
      <c r="AI532" s="142"/>
      <c r="AJ532" s="142"/>
      <c r="AK532" s="142"/>
      <c r="AL532" s="142"/>
      <c r="AM532" s="142"/>
      <c r="AN532" s="142"/>
      <c r="AO532" s="142"/>
      <c r="AP532" s="142"/>
      <c r="AQ532" s="142"/>
    </row>
    <row r="533" spans="1:43" s="143" customFormat="1" ht="12.75" hidden="1" customHeight="1">
      <c r="A533" s="126" t="s">
        <v>2417</v>
      </c>
      <c r="B533" s="72"/>
      <c r="C533" s="73" t="s">
        <v>2418</v>
      </c>
      <c r="D533" s="46"/>
      <c r="E533" s="619"/>
      <c r="F533" s="620"/>
      <c r="G533" s="621"/>
      <c r="H533" s="622"/>
      <c r="I533" s="623"/>
      <c r="J533" s="620"/>
      <c r="K533" s="620"/>
      <c r="L533" s="621"/>
      <c r="M533" s="619">
        <f t="shared" si="51"/>
        <v>0</v>
      </c>
      <c r="N533" s="626">
        <f t="shared" si="51"/>
        <v>0</v>
      </c>
      <c r="O533" s="138"/>
      <c r="P533" s="151" t="s">
        <v>1474</v>
      </c>
      <c r="Q533" s="150"/>
      <c r="R533" s="150" t="str">
        <f t="shared" si="49"/>
        <v/>
      </c>
      <c r="S533" s="15"/>
      <c r="T533" s="15"/>
      <c r="U533" s="15"/>
      <c r="V533" s="15"/>
      <c r="W533" s="473"/>
      <c r="X533" s="473"/>
      <c r="Y533" s="15"/>
      <c r="Z533" s="140"/>
      <c r="AA533" s="140"/>
      <c r="AC533" s="142"/>
      <c r="AD533" s="15">
        <v>1</v>
      </c>
      <c r="AE533" s="142"/>
      <c r="AF533" s="142"/>
      <c r="AG533" s="142"/>
      <c r="AH533" s="142"/>
      <c r="AI533" s="142"/>
      <c r="AJ533" s="142"/>
      <c r="AK533" s="142"/>
      <c r="AL533" s="142"/>
      <c r="AM533" s="142"/>
      <c r="AN533" s="142"/>
      <c r="AO533" s="142"/>
      <c r="AP533" s="142"/>
      <c r="AQ533" s="142"/>
    </row>
    <row r="534" spans="1:43" s="143" customFormat="1" ht="12.75" hidden="1" customHeight="1">
      <c r="A534" s="126" t="s">
        <v>2419</v>
      </c>
      <c r="B534" s="72"/>
      <c r="C534" s="73" t="s">
        <v>2420</v>
      </c>
      <c r="D534" s="46"/>
      <c r="E534" s="619"/>
      <c r="F534" s="620"/>
      <c r="G534" s="621"/>
      <c r="H534" s="622"/>
      <c r="I534" s="623"/>
      <c r="J534" s="620"/>
      <c r="K534" s="620"/>
      <c r="L534" s="621"/>
      <c r="M534" s="619">
        <f t="shared" si="51"/>
        <v>0</v>
      </c>
      <c r="N534" s="626">
        <f t="shared" si="51"/>
        <v>0</v>
      </c>
      <c r="O534" s="138"/>
      <c r="P534" s="151" t="s">
        <v>1474</v>
      </c>
      <c r="Q534" s="150"/>
      <c r="R534" s="150" t="str">
        <f t="shared" si="49"/>
        <v/>
      </c>
      <c r="S534" s="15"/>
      <c r="T534" s="15"/>
      <c r="U534" s="15"/>
      <c r="V534" s="15"/>
      <c r="W534" s="473"/>
      <c r="X534" s="473"/>
      <c r="Y534" s="15"/>
      <c r="Z534" s="140"/>
      <c r="AA534" s="140"/>
      <c r="AC534" s="142"/>
      <c r="AD534" s="15">
        <v>1</v>
      </c>
      <c r="AE534" s="142"/>
      <c r="AF534" s="142"/>
      <c r="AG534" s="142"/>
      <c r="AH534" s="142"/>
      <c r="AI534" s="142"/>
      <c r="AJ534" s="142"/>
      <c r="AK534" s="142"/>
      <c r="AL534" s="142"/>
      <c r="AM534" s="142"/>
      <c r="AN534" s="142"/>
      <c r="AO534" s="142"/>
      <c r="AP534" s="142"/>
      <c r="AQ534" s="142"/>
    </row>
    <row r="535" spans="1:43" s="143" customFormat="1" ht="12.75" hidden="1" customHeight="1">
      <c r="A535" s="126" t="s">
        <v>2421</v>
      </c>
      <c r="B535" s="72"/>
      <c r="C535" s="73" t="s">
        <v>2422</v>
      </c>
      <c r="D535" s="46"/>
      <c r="E535" s="619"/>
      <c r="F535" s="620"/>
      <c r="G535" s="621"/>
      <c r="H535" s="622"/>
      <c r="I535" s="623"/>
      <c r="J535" s="620"/>
      <c r="K535" s="620"/>
      <c r="L535" s="621"/>
      <c r="M535" s="619">
        <f t="shared" si="51"/>
        <v>0</v>
      </c>
      <c r="N535" s="626">
        <f t="shared" si="51"/>
        <v>0</v>
      </c>
      <c r="O535" s="138"/>
      <c r="P535" s="151" t="s">
        <v>1474</v>
      </c>
      <c r="Q535" s="150"/>
      <c r="R535" s="150" t="str">
        <f t="shared" si="49"/>
        <v/>
      </c>
      <c r="S535" s="15"/>
      <c r="T535" s="15"/>
      <c r="U535" s="15"/>
      <c r="V535" s="15"/>
      <c r="W535" s="473"/>
      <c r="X535" s="473"/>
      <c r="Y535" s="15"/>
      <c r="Z535" s="140"/>
      <c r="AA535" s="140"/>
      <c r="AC535" s="142"/>
      <c r="AD535" s="15">
        <v>1</v>
      </c>
      <c r="AE535" s="142"/>
      <c r="AF535" s="142"/>
      <c r="AG535" s="142"/>
      <c r="AH535" s="142"/>
      <c r="AI535" s="142"/>
      <c r="AJ535" s="142"/>
      <c r="AK535" s="142"/>
      <c r="AL535" s="142"/>
      <c r="AM535" s="142"/>
      <c r="AN535" s="142"/>
      <c r="AO535" s="142"/>
      <c r="AP535" s="142"/>
      <c r="AQ535" s="142"/>
    </row>
    <row r="536" spans="1:43" s="143" customFormat="1" ht="12.75" hidden="1" customHeight="1">
      <c r="A536" s="126" t="s">
        <v>2423</v>
      </c>
      <c r="B536" s="72"/>
      <c r="C536" s="73" t="s">
        <v>2424</v>
      </c>
      <c r="D536" s="46"/>
      <c r="E536" s="619"/>
      <c r="F536" s="620"/>
      <c r="G536" s="621"/>
      <c r="H536" s="622"/>
      <c r="I536" s="623"/>
      <c r="J536" s="620"/>
      <c r="K536" s="620"/>
      <c r="L536" s="621"/>
      <c r="M536" s="619">
        <f t="shared" si="51"/>
        <v>0</v>
      </c>
      <c r="N536" s="626">
        <f t="shared" si="51"/>
        <v>0</v>
      </c>
      <c r="O536" s="138"/>
      <c r="P536" s="151" t="s">
        <v>1474</v>
      </c>
      <c r="Q536" s="150"/>
      <c r="R536" s="150" t="str">
        <f t="shared" si="49"/>
        <v/>
      </c>
      <c r="S536" s="15"/>
      <c r="T536" s="15"/>
      <c r="U536" s="15"/>
      <c r="V536" s="15"/>
      <c r="W536" s="473"/>
      <c r="X536" s="473"/>
      <c r="Y536" s="15"/>
      <c r="Z536" s="140"/>
      <c r="AA536" s="140"/>
      <c r="AC536" s="142"/>
      <c r="AD536" s="15">
        <v>1</v>
      </c>
      <c r="AE536" s="142"/>
      <c r="AF536" s="142"/>
      <c r="AG536" s="142"/>
      <c r="AH536" s="142"/>
      <c r="AI536" s="142"/>
      <c r="AJ536" s="142"/>
      <c r="AK536" s="142"/>
      <c r="AL536" s="142"/>
      <c r="AM536" s="142"/>
      <c r="AN536" s="142"/>
      <c r="AO536" s="142"/>
      <c r="AP536" s="142"/>
      <c r="AQ536" s="142"/>
    </row>
    <row r="537" spans="1:43" s="143" customFormat="1" ht="12.75" hidden="1" customHeight="1">
      <c r="A537" s="126" t="s">
        <v>2425</v>
      </c>
      <c r="B537" s="72"/>
      <c r="C537" s="73" t="s">
        <v>1940</v>
      </c>
      <c r="D537" s="46"/>
      <c r="E537" s="619"/>
      <c r="F537" s="620"/>
      <c r="G537" s="621"/>
      <c r="H537" s="622"/>
      <c r="I537" s="623"/>
      <c r="J537" s="620"/>
      <c r="K537" s="620"/>
      <c r="L537" s="621"/>
      <c r="M537" s="619">
        <f t="shared" si="51"/>
        <v>0</v>
      </c>
      <c r="N537" s="626">
        <f t="shared" si="51"/>
        <v>0</v>
      </c>
      <c r="O537" s="138"/>
      <c r="P537" s="151" t="s">
        <v>1474</v>
      </c>
      <c r="Q537" s="150"/>
      <c r="R537" s="150" t="str">
        <f t="shared" si="49"/>
        <v/>
      </c>
      <c r="S537" s="15"/>
      <c r="T537" s="15"/>
      <c r="U537" s="15"/>
      <c r="V537" s="15"/>
      <c r="W537" s="473"/>
      <c r="X537" s="473"/>
      <c r="Y537" s="15"/>
      <c r="Z537" s="140"/>
      <c r="AA537" s="140"/>
      <c r="AC537" s="142"/>
      <c r="AD537" s="15">
        <v>1</v>
      </c>
      <c r="AE537" s="142"/>
      <c r="AF537" s="142"/>
      <c r="AG537" s="142"/>
      <c r="AH537" s="142"/>
      <c r="AI537" s="142"/>
      <c r="AJ537" s="142"/>
      <c r="AK537" s="142"/>
      <c r="AL537" s="142"/>
      <c r="AM537" s="142"/>
      <c r="AN537" s="142"/>
      <c r="AO537" s="142"/>
      <c r="AP537" s="142"/>
      <c r="AQ537" s="142"/>
    </row>
    <row r="538" spans="1:43" s="143" customFormat="1" ht="12.75" hidden="1" customHeight="1">
      <c r="A538" s="126" t="s">
        <v>2426</v>
      </c>
      <c r="B538" s="72"/>
      <c r="C538" s="73" t="s">
        <v>2427</v>
      </c>
      <c r="D538" s="46"/>
      <c r="E538" s="619"/>
      <c r="F538" s="620"/>
      <c r="G538" s="621"/>
      <c r="H538" s="622"/>
      <c r="I538" s="623"/>
      <c r="J538" s="620"/>
      <c r="K538" s="620"/>
      <c r="L538" s="621"/>
      <c r="M538" s="619">
        <f t="shared" si="51"/>
        <v>0</v>
      </c>
      <c r="N538" s="626">
        <f t="shared" si="51"/>
        <v>0</v>
      </c>
      <c r="O538" s="138"/>
      <c r="P538" s="151" t="s">
        <v>1474</v>
      </c>
      <c r="Q538" s="150"/>
      <c r="R538" s="150" t="str">
        <f t="shared" si="49"/>
        <v/>
      </c>
      <c r="S538" s="15"/>
      <c r="T538" s="15"/>
      <c r="U538" s="15"/>
      <c r="V538" s="15"/>
      <c r="W538" s="473"/>
      <c r="X538" s="473"/>
      <c r="Y538" s="15"/>
      <c r="Z538" s="140"/>
      <c r="AA538" s="140"/>
      <c r="AC538" s="142"/>
      <c r="AD538" s="15">
        <v>1</v>
      </c>
      <c r="AE538" s="142"/>
      <c r="AF538" s="142"/>
      <c r="AG538" s="142"/>
      <c r="AH538" s="142"/>
      <c r="AI538" s="142"/>
      <c r="AJ538" s="142"/>
      <c r="AK538" s="142"/>
      <c r="AL538" s="142"/>
      <c r="AM538" s="142"/>
      <c r="AN538" s="142"/>
      <c r="AO538" s="142"/>
      <c r="AP538" s="142"/>
      <c r="AQ538" s="142"/>
    </row>
    <row r="539" spans="1:43" s="143" customFormat="1" ht="12.75" hidden="1" customHeight="1">
      <c r="A539" s="126" t="s">
        <v>2428</v>
      </c>
      <c r="B539" s="72"/>
      <c r="C539" s="73" t="s">
        <v>2429</v>
      </c>
      <c r="D539" s="46"/>
      <c r="E539" s="619"/>
      <c r="F539" s="620"/>
      <c r="G539" s="621"/>
      <c r="H539" s="622"/>
      <c r="I539" s="623"/>
      <c r="J539" s="620"/>
      <c r="K539" s="620"/>
      <c r="L539" s="621"/>
      <c r="M539" s="619">
        <f t="shared" si="51"/>
        <v>0</v>
      </c>
      <c r="N539" s="626">
        <f t="shared" si="51"/>
        <v>0</v>
      </c>
      <c r="O539" s="138"/>
      <c r="P539" s="151" t="s">
        <v>1474</v>
      </c>
      <c r="Q539" s="150"/>
      <c r="R539" s="150" t="str">
        <f t="shared" si="49"/>
        <v/>
      </c>
      <c r="S539" s="15"/>
      <c r="T539" s="15"/>
      <c r="U539" s="15"/>
      <c r="V539" s="15"/>
      <c r="W539" s="473"/>
      <c r="X539" s="473"/>
      <c r="Y539" s="15"/>
      <c r="Z539" s="140"/>
      <c r="AA539" s="140"/>
      <c r="AC539" s="142"/>
      <c r="AD539" s="15">
        <v>1</v>
      </c>
      <c r="AE539" s="142"/>
      <c r="AF539" s="142"/>
      <c r="AG539" s="142"/>
      <c r="AH539" s="142"/>
      <c r="AI539" s="142"/>
      <c r="AJ539" s="142"/>
      <c r="AK539" s="142"/>
      <c r="AL539" s="142"/>
      <c r="AM539" s="142"/>
      <c r="AN539" s="142"/>
      <c r="AO539" s="142"/>
      <c r="AP539" s="142"/>
      <c r="AQ539" s="142"/>
    </row>
    <row r="540" spans="1:43" s="143" customFormat="1" ht="12.75" hidden="1" customHeight="1">
      <c r="A540" s="126" t="s">
        <v>2430</v>
      </c>
      <c r="B540" s="72"/>
      <c r="C540" s="73" t="s">
        <v>1855</v>
      </c>
      <c r="D540" s="46"/>
      <c r="E540" s="619"/>
      <c r="F540" s="620"/>
      <c r="G540" s="621"/>
      <c r="H540" s="622"/>
      <c r="I540" s="623"/>
      <c r="J540" s="620"/>
      <c r="K540" s="620"/>
      <c r="L540" s="621"/>
      <c r="M540" s="619">
        <f t="shared" si="51"/>
        <v>0</v>
      </c>
      <c r="N540" s="626">
        <f t="shared" si="51"/>
        <v>0</v>
      </c>
      <c r="O540" s="138"/>
      <c r="P540" s="151" t="s">
        <v>1474</v>
      </c>
      <c r="Q540" s="150"/>
      <c r="R540" s="150" t="str">
        <f t="shared" si="49"/>
        <v/>
      </c>
      <c r="S540" s="15"/>
      <c r="T540" s="15"/>
      <c r="U540" s="15"/>
      <c r="V540" s="15"/>
      <c r="W540" s="473"/>
      <c r="X540" s="473"/>
      <c r="Y540" s="15"/>
      <c r="Z540" s="140"/>
      <c r="AA540" s="140"/>
      <c r="AC540" s="142"/>
      <c r="AD540" s="15">
        <v>1</v>
      </c>
      <c r="AE540" s="142"/>
      <c r="AF540" s="142"/>
      <c r="AG540" s="142"/>
      <c r="AH540" s="142"/>
      <c r="AI540" s="142"/>
      <c r="AJ540" s="142"/>
      <c r="AK540" s="142"/>
      <c r="AL540" s="142"/>
      <c r="AM540" s="142"/>
      <c r="AN540" s="142"/>
      <c r="AO540" s="142"/>
      <c r="AP540" s="142"/>
      <c r="AQ540" s="142"/>
    </row>
    <row r="541" spans="1:43" s="143" customFormat="1" ht="12.75" hidden="1" customHeight="1">
      <c r="A541" s="126" t="s">
        <v>2431</v>
      </c>
      <c r="B541" s="72"/>
      <c r="C541" s="73" t="s">
        <v>2432</v>
      </c>
      <c r="D541" s="46"/>
      <c r="E541" s="619"/>
      <c r="F541" s="620"/>
      <c r="G541" s="621"/>
      <c r="H541" s="622"/>
      <c r="I541" s="623"/>
      <c r="J541" s="620"/>
      <c r="K541" s="620"/>
      <c r="L541" s="621"/>
      <c r="M541" s="619">
        <f t="shared" si="51"/>
        <v>0</v>
      </c>
      <c r="N541" s="626">
        <f t="shared" si="51"/>
        <v>0</v>
      </c>
      <c r="O541" s="138"/>
      <c r="P541" s="151" t="s">
        <v>1474</v>
      </c>
      <c r="Q541" s="150"/>
      <c r="R541" s="150" t="str">
        <f t="shared" si="49"/>
        <v/>
      </c>
      <c r="S541" s="15"/>
      <c r="T541" s="15"/>
      <c r="U541" s="15"/>
      <c r="V541" s="15"/>
      <c r="W541" s="473"/>
      <c r="X541" s="473"/>
      <c r="Y541" s="15"/>
      <c r="Z541" s="140"/>
      <c r="AA541" s="140"/>
      <c r="AC541" s="142"/>
      <c r="AD541" s="15">
        <v>1</v>
      </c>
      <c r="AE541" s="142"/>
      <c r="AF541" s="142"/>
      <c r="AG541" s="142"/>
      <c r="AH541" s="142"/>
      <c r="AI541" s="142"/>
      <c r="AJ541" s="142"/>
      <c r="AK541" s="142"/>
      <c r="AL541" s="142"/>
      <c r="AM541" s="142"/>
      <c r="AN541" s="142"/>
      <c r="AO541" s="142"/>
      <c r="AP541" s="142"/>
      <c r="AQ541" s="142"/>
    </row>
    <row r="542" spans="1:43" s="143" customFormat="1" ht="14.25" thickTop="1" thickBot="1">
      <c r="A542" s="126" t="s">
        <v>2433</v>
      </c>
      <c r="B542" s="72"/>
      <c r="C542" s="144" t="s">
        <v>2434</v>
      </c>
      <c r="D542" s="46"/>
      <c r="E542" s="145">
        <v>2</v>
      </c>
      <c r="F542" s="146">
        <v>50</v>
      </c>
      <c r="G542" s="147">
        <v>164</v>
      </c>
      <c r="H542" s="148"/>
      <c r="I542" s="158"/>
      <c r="J542" s="146"/>
      <c r="K542" s="146"/>
      <c r="L542" s="147"/>
      <c r="M542" s="619">
        <f t="shared" si="51"/>
        <v>0</v>
      </c>
      <c r="N542" s="626">
        <f t="shared" si="51"/>
        <v>0</v>
      </c>
      <c r="O542" s="138"/>
      <c r="P542" s="151" t="s">
        <v>1474</v>
      </c>
      <c r="Q542" s="150"/>
      <c r="R542" s="150" t="str">
        <f t="shared" si="49"/>
        <v>M</v>
      </c>
      <c r="S542" s="15"/>
      <c r="T542" s="15">
        <v>1</v>
      </c>
      <c r="U542" s="15"/>
      <c r="V542" s="15"/>
      <c r="W542" s="473"/>
      <c r="X542" s="473"/>
      <c r="Y542" s="15"/>
      <c r="Z542" s="140"/>
      <c r="AA542" s="140"/>
      <c r="AC542" s="142"/>
      <c r="AD542" s="15">
        <v>1</v>
      </c>
      <c r="AE542" s="142"/>
      <c r="AF542" s="142"/>
      <c r="AG542" s="142"/>
      <c r="AH542" s="142"/>
      <c r="AI542" s="142"/>
      <c r="AJ542" s="142"/>
      <c r="AK542" s="142"/>
      <c r="AL542" s="142"/>
      <c r="AM542" s="142"/>
      <c r="AN542" s="142"/>
      <c r="AO542" s="142"/>
      <c r="AP542" s="142"/>
      <c r="AQ542" s="142"/>
    </row>
    <row r="543" spans="1:43" s="17" customFormat="1" ht="12.75" hidden="1" customHeight="1" thickBot="1">
      <c r="A543" s="126" t="s">
        <v>2435</v>
      </c>
      <c r="B543" s="74"/>
      <c r="C543" s="167" t="s">
        <v>2436</v>
      </c>
      <c r="D543" s="117"/>
      <c r="E543" s="168"/>
      <c r="F543" s="169"/>
      <c r="G543" s="170"/>
      <c r="H543" s="171"/>
      <c r="I543" s="173"/>
      <c r="J543" s="169"/>
      <c r="K543" s="169"/>
      <c r="L543" s="170"/>
      <c r="M543" s="669">
        <f t="shared" si="51"/>
        <v>0</v>
      </c>
      <c r="N543" s="671">
        <f t="shared" si="51"/>
        <v>0</v>
      </c>
      <c r="O543" s="36"/>
      <c r="P543" s="151" t="s">
        <v>1474</v>
      </c>
      <c r="Q543" s="150"/>
      <c r="R543" s="150" t="str">
        <f t="shared" si="49"/>
        <v/>
      </c>
      <c r="S543" s="15"/>
      <c r="T543" s="15"/>
      <c r="U543" s="15"/>
      <c r="V543" s="15"/>
      <c r="W543" s="473"/>
      <c r="X543" s="473"/>
      <c r="Y543" s="15"/>
      <c r="Z543" s="15"/>
      <c r="AA543" s="15"/>
      <c r="AC543" s="16"/>
      <c r="AD543" s="15">
        <v>1</v>
      </c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</row>
    <row r="544" spans="1:43" s="18" customFormat="1" ht="21.75" customHeight="1" thickBot="1">
      <c r="A544" s="126" t="s">
        <v>2437</v>
      </c>
      <c r="B544" s="887" t="s">
        <v>624</v>
      </c>
      <c r="C544" s="888"/>
      <c r="D544" s="47"/>
      <c r="E544" s="86">
        <f t="shared" ref="E544:N544" si="52">SUM(E545,E552,E564,E580,E605)</f>
        <v>299</v>
      </c>
      <c r="F544" s="87">
        <f t="shared" si="52"/>
        <v>25072</v>
      </c>
      <c r="G544" s="88">
        <f t="shared" si="52"/>
        <v>111702</v>
      </c>
      <c r="H544" s="114">
        <f t="shared" si="52"/>
        <v>21</v>
      </c>
      <c r="I544" s="89">
        <f t="shared" si="52"/>
        <v>1182</v>
      </c>
      <c r="J544" s="87">
        <f t="shared" si="52"/>
        <v>5903</v>
      </c>
      <c r="K544" s="87">
        <f t="shared" si="52"/>
        <v>0</v>
      </c>
      <c r="L544" s="88">
        <f t="shared" si="52"/>
        <v>0</v>
      </c>
      <c r="M544" s="86">
        <f t="shared" si="52"/>
        <v>1182</v>
      </c>
      <c r="N544" s="672">
        <f t="shared" si="52"/>
        <v>5903</v>
      </c>
      <c r="O544" s="36"/>
      <c r="P544" s="151" t="s">
        <v>1499</v>
      </c>
      <c r="Q544" s="150"/>
      <c r="R544" s="150" t="str">
        <f t="shared" si="49"/>
        <v>R</v>
      </c>
      <c r="S544" s="15"/>
      <c r="T544" s="15"/>
      <c r="U544" s="15"/>
      <c r="V544" s="15"/>
      <c r="W544" s="473"/>
      <c r="X544" s="476"/>
      <c r="Y544" s="15"/>
      <c r="Z544" s="15"/>
      <c r="AA544" s="15"/>
      <c r="AC544" s="15"/>
      <c r="AD544" s="15">
        <v>1</v>
      </c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</row>
    <row r="545" spans="1:43" s="18" customFormat="1" ht="15.75" customHeight="1" thickBot="1">
      <c r="A545" s="126" t="s">
        <v>2438</v>
      </c>
      <c r="B545" s="889" t="s">
        <v>2439</v>
      </c>
      <c r="C545" s="890"/>
      <c r="D545" s="103"/>
      <c r="E545" s="613">
        <f t="shared" ref="E545:N545" si="53">SUM(E546:E551)</f>
        <v>46</v>
      </c>
      <c r="F545" s="614">
        <f t="shared" si="53"/>
        <v>1984</v>
      </c>
      <c r="G545" s="615">
        <f t="shared" si="53"/>
        <v>8286</v>
      </c>
      <c r="H545" s="616">
        <f t="shared" si="53"/>
        <v>0</v>
      </c>
      <c r="I545" s="617">
        <f t="shared" si="53"/>
        <v>0</v>
      </c>
      <c r="J545" s="614">
        <f t="shared" si="53"/>
        <v>0</v>
      </c>
      <c r="K545" s="614">
        <f t="shared" si="53"/>
        <v>0</v>
      </c>
      <c r="L545" s="615">
        <f t="shared" si="53"/>
        <v>0</v>
      </c>
      <c r="M545" s="613">
        <f t="shared" si="53"/>
        <v>0</v>
      </c>
      <c r="N545" s="618">
        <f t="shared" si="53"/>
        <v>0</v>
      </c>
      <c r="O545" s="36"/>
      <c r="P545" s="151" t="s">
        <v>1500</v>
      </c>
      <c r="Q545" s="150"/>
      <c r="R545" s="150" t="str">
        <f t="shared" si="49"/>
        <v>P</v>
      </c>
      <c r="S545" s="15"/>
      <c r="T545" s="15"/>
      <c r="U545" s="15"/>
      <c r="V545" s="15">
        <v>1</v>
      </c>
      <c r="W545" s="473"/>
      <c r="X545" s="473"/>
      <c r="Y545" s="15"/>
      <c r="Z545" s="15"/>
      <c r="AA545" s="15"/>
      <c r="AC545" s="15"/>
      <c r="AD545" s="15">
        <v>1</v>
      </c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</row>
    <row r="546" spans="1:43" s="129" customFormat="1" ht="12.75" customHeight="1" thickTop="1">
      <c r="A546" s="126" t="s">
        <v>2440</v>
      </c>
      <c r="B546" s="133"/>
      <c r="C546" s="152" t="s">
        <v>2441</v>
      </c>
      <c r="D546" s="132"/>
      <c r="E546" s="153">
        <v>4</v>
      </c>
      <c r="F546" s="154">
        <v>856</v>
      </c>
      <c r="G546" s="155">
        <v>3386</v>
      </c>
      <c r="H546" s="156"/>
      <c r="I546" s="174"/>
      <c r="J546" s="154"/>
      <c r="K546" s="154"/>
      <c r="L546" s="155"/>
      <c r="M546" s="624">
        <f t="shared" ref="M546:N551" si="54">I546+K546</f>
        <v>0</v>
      </c>
      <c r="N546" s="625">
        <f t="shared" si="54"/>
        <v>0</v>
      </c>
      <c r="O546" s="150"/>
      <c r="P546" s="151" t="s">
        <v>1474</v>
      </c>
      <c r="Q546" s="150"/>
      <c r="R546" s="150" t="str">
        <f t="shared" si="49"/>
        <v>M</v>
      </c>
      <c r="S546" s="15"/>
      <c r="T546" s="15">
        <v>1</v>
      </c>
      <c r="U546" s="5"/>
      <c r="V546" s="5"/>
      <c r="W546" s="475"/>
      <c r="X546" s="475"/>
      <c r="Y546" s="5"/>
      <c r="Z546" s="5"/>
      <c r="AA546" s="5"/>
      <c r="AC546" s="128"/>
      <c r="AD546" s="15">
        <v>1</v>
      </c>
      <c r="AE546" s="128"/>
      <c r="AF546" s="128"/>
      <c r="AG546" s="128"/>
      <c r="AH546" s="128"/>
      <c r="AI546" s="128"/>
      <c r="AJ546" s="128"/>
      <c r="AK546" s="128"/>
      <c r="AL546" s="128"/>
      <c r="AM546" s="128"/>
      <c r="AN546" s="128"/>
      <c r="AO546" s="128"/>
      <c r="AP546" s="128"/>
      <c r="AQ546" s="128"/>
    </row>
    <row r="547" spans="1:43" s="17" customFormat="1" ht="12.75" customHeight="1">
      <c r="A547" s="126" t="s">
        <v>2442</v>
      </c>
      <c r="B547" s="72"/>
      <c r="C547" s="144" t="s">
        <v>2340</v>
      </c>
      <c r="D547" s="46"/>
      <c r="E547" s="145">
        <v>7</v>
      </c>
      <c r="F547" s="146">
        <v>360</v>
      </c>
      <c r="G547" s="147">
        <v>1365</v>
      </c>
      <c r="H547" s="148"/>
      <c r="I547" s="158"/>
      <c r="J547" s="146"/>
      <c r="K547" s="146"/>
      <c r="L547" s="147"/>
      <c r="M547" s="619">
        <f t="shared" si="54"/>
        <v>0</v>
      </c>
      <c r="N547" s="626">
        <f t="shared" si="54"/>
        <v>0</v>
      </c>
      <c r="O547" s="36"/>
      <c r="P547" s="151" t="s">
        <v>1474</v>
      </c>
      <c r="Q547" s="150"/>
      <c r="R547" s="150" t="str">
        <f t="shared" si="49"/>
        <v>M</v>
      </c>
      <c r="S547" s="15"/>
      <c r="T547" s="15">
        <v>1</v>
      </c>
      <c r="U547" s="15"/>
      <c r="V547" s="15"/>
      <c r="W547" s="473"/>
      <c r="X547" s="473"/>
      <c r="Y547" s="15"/>
      <c r="Z547" s="15"/>
      <c r="AA547" s="15"/>
      <c r="AC547" s="16"/>
      <c r="AD547" s="15">
        <v>1</v>
      </c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</row>
    <row r="548" spans="1:43" s="17" customFormat="1" ht="12.75" customHeight="1">
      <c r="A548" s="126" t="s">
        <v>2443</v>
      </c>
      <c r="B548" s="72"/>
      <c r="C548" s="144" t="s">
        <v>2444</v>
      </c>
      <c r="D548" s="46"/>
      <c r="E548" s="145">
        <v>6</v>
      </c>
      <c r="F548" s="146">
        <v>333</v>
      </c>
      <c r="G548" s="147">
        <v>1637</v>
      </c>
      <c r="H548" s="148"/>
      <c r="I548" s="158"/>
      <c r="J548" s="146"/>
      <c r="K548" s="146"/>
      <c r="L548" s="147"/>
      <c r="M548" s="619">
        <f t="shared" si="54"/>
        <v>0</v>
      </c>
      <c r="N548" s="626">
        <f t="shared" si="54"/>
        <v>0</v>
      </c>
      <c r="O548" s="36"/>
      <c r="P548" s="151" t="s">
        <v>1474</v>
      </c>
      <c r="Q548" s="150"/>
      <c r="R548" s="150" t="str">
        <f t="shared" si="49"/>
        <v>M</v>
      </c>
      <c r="S548" s="15"/>
      <c r="T548" s="15">
        <v>1</v>
      </c>
      <c r="U548" s="15"/>
      <c r="V548" s="15"/>
      <c r="W548" s="473"/>
      <c r="X548" s="473"/>
      <c r="Y548" s="15"/>
      <c r="Z548" s="15"/>
      <c r="AA548" s="15"/>
      <c r="AC548" s="16"/>
      <c r="AD548" s="15">
        <v>1</v>
      </c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</row>
    <row r="549" spans="1:43" s="17" customFormat="1" ht="12.75" customHeight="1">
      <c r="A549" s="126" t="s">
        <v>2445</v>
      </c>
      <c r="B549" s="72"/>
      <c r="C549" s="144" t="s">
        <v>2446</v>
      </c>
      <c r="D549" s="46"/>
      <c r="E549" s="145">
        <v>12</v>
      </c>
      <c r="F549" s="146">
        <v>235</v>
      </c>
      <c r="G549" s="147">
        <v>983</v>
      </c>
      <c r="H549" s="148"/>
      <c r="I549" s="158"/>
      <c r="J549" s="146"/>
      <c r="K549" s="146"/>
      <c r="L549" s="147"/>
      <c r="M549" s="619">
        <f t="shared" si="54"/>
        <v>0</v>
      </c>
      <c r="N549" s="626">
        <f t="shared" si="54"/>
        <v>0</v>
      </c>
      <c r="O549" s="36"/>
      <c r="P549" s="151" t="s">
        <v>1474</v>
      </c>
      <c r="Q549" s="150"/>
      <c r="R549" s="150" t="str">
        <f t="shared" si="49"/>
        <v>M</v>
      </c>
      <c r="S549" s="15"/>
      <c r="T549" s="15">
        <v>1</v>
      </c>
      <c r="U549" s="15"/>
      <c r="V549" s="15"/>
      <c r="W549" s="473"/>
      <c r="X549" s="473"/>
      <c r="Y549" s="15"/>
      <c r="Z549" s="15"/>
      <c r="AA549" s="15"/>
      <c r="AC549" s="16"/>
      <c r="AD549" s="15">
        <v>1</v>
      </c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</row>
    <row r="550" spans="1:43" s="17" customFormat="1" ht="12.75" customHeight="1">
      <c r="A550" s="126" t="s">
        <v>2447</v>
      </c>
      <c r="B550" s="72"/>
      <c r="C550" s="144" t="s">
        <v>1535</v>
      </c>
      <c r="D550" s="46"/>
      <c r="E550" s="145">
        <v>11</v>
      </c>
      <c r="F550" s="146">
        <v>103</v>
      </c>
      <c r="G550" s="147">
        <v>275</v>
      </c>
      <c r="H550" s="148"/>
      <c r="I550" s="158"/>
      <c r="J550" s="146"/>
      <c r="K550" s="146"/>
      <c r="L550" s="147"/>
      <c r="M550" s="619">
        <f t="shared" si="54"/>
        <v>0</v>
      </c>
      <c r="N550" s="626">
        <f t="shared" si="54"/>
        <v>0</v>
      </c>
      <c r="O550" s="36"/>
      <c r="P550" s="151" t="s">
        <v>1474</v>
      </c>
      <c r="Q550" s="150"/>
      <c r="R550" s="150" t="str">
        <f t="shared" si="49"/>
        <v>M</v>
      </c>
      <c r="S550" s="15"/>
      <c r="T550" s="15">
        <v>1</v>
      </c>
      <c r="U550" s="15"/>
      <c r="V550" s="15"/>
      <c r="W550" s="473"/>
      <c r="X550" s="473"/>
      <c r="Y550" s="15"/>
      <c r="Z550" s="15"/>
      <c r="AA550" s="15"/>
      <c r="AC550" s="16"/>
      <c r="AD550" s="15">
        <v>1</v>
      </c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</row>
    <row r="551" spans="1:43" s="17" customFormat="1" ht="12.75" customHeight="1" thickBot="1">
      <c r="A551" s="126" t="s">
        <v>2448</v>
      </c>
      <c r="B551" s="104"/>
      <c r="C551" s="159" t="s">
        <v>2449</v>
      </c>
      <c r="D551" s="105"/>
      <c r="E551" s="161">
        <v>6</v>
      </c>
      <c r="F551" s="162">
        <v>97</v>
      </c>
      <c r="G551" s="163">
        <v>640</v>
      </c>
      <c r="H551" s="164"/>
      <c r="I551" s="166"/>
      <c r="J551" s="162"/>
      <c r="K551" s="162"/>
      <c r="L551" s="163"/>
      <c r="M551" s="636">
        <f t="shared" si="54"/>
        <v>0</v>
      </c>
      <c r="N551" s="637">
        <f t="shared" si="54"/>
        <v>0</v>
      </c>
      <c r="O551" s="36"/>
      <c r="P551" s="151" t="s">
        <v>1474</v>
      </c>
      <c r="Q551" s="150"/>
      <c r="R551" s="150" t="str">
        <f t="shared" si="49"/>
        <v>M</v>
      </c>
      <c r="S551" s="15"/>
      <c r="T551" s="15">
        <v>1</v>
      </c>
      <c r="U551" s="15"/>
      <c r="V551" s="15"/>
      <c r="W551" s="473"/>
      <c r="X551" s="473"/>
      <c r="Y551" s="15"/>
      <c r="Z551" s="15"/>
      <c r="AA551" s="15"/>
      <c r="AC551" s="16"/>
      <c r="AD551" s="15">
        <v>1</v>
      </c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</row>
    <row r="552" spans="1:43" s="18" customFormat="1" ht="15.75" customHeight="1" thickTop="1" thickBot="1">
      <c r="A552" s="126" t="s">
        <v>2450</v>
      </c>
      <c r="B552" s="893" t="s">
        <v>2451</v>
      </c>
      <c r="C552" s="894"/>
      <c r="D552" s="108"/>
      <c r="E552" s="638">
        <f t="shared" ref="E552:N552" si="55">SUM(E553:E563)</f>
        <v>48</v>
      </c>
      <c r="F552" s="639">
        <f t="shared" si="55"/>
        <v>5956</v>
      </c>
      <c r="G552" s="640">
        <f t="shared" si="55"/>
        <v>25885</v>
      </c>
      <c r="H552" s="641">
        <f t="shared" si="55"/>
        <v>0</v>
      </c>
      <c r="I552" s="642">
        <f t="shared" si="55"/>
        <v>0</v>
      </c>
      <c r="J552" s="639">
        <f t="shared" si="55"/>
        <v>0</v>
      </c>
      <c r="K552" s="639">
        <f t="shared" si="55"/>
        <v>0</v>
      </c>
      <c r="L552" s="640">
        <f t="shared" si="55"/>
        <v>0</v>
      </c>
      <c r="M552" s="638">
        <f t="shared" si="55"/>
        <v>0</v>
      </c>
      <c r="N552" s="643">
        <f t="shared" si="55"/>
        <v>0</v>
      </c>
      <c r="O552" s="36"/>
      <c r="P552" s="151" t="s">
        <v>1500</v>
      </c>
      <c r="Q552" s="150"/>
      <c r="R552" s="150" t="str">
        <f t="shared" si="49"/>
        <v>P</v>
      </c>
      <c r="S552" s="15"/>
      <c r="T552" s="15"/>
      <c r="U552" s="15"/>
      <c r="V552" s="15">
        <v>1</v>
      </c>
      <c r="W552" s="29">
        <f>SUM(M553:M561)</f>
        <v>0</v>
      </c>
      <c r="X552" s="29">
        <f>SUM(N553:N561)</f>
        <v>0</v>
      </c>
      <c r="Y552" s="15"/>
      <c r="Z552" s="15"/>
      <c r="AA552" s="15"/>
      <c r="AC552" s="15"/>
      <c r="AD552" s="15">
        <v>1</v>
      </c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</row>
    <row r="553" spans="1:43" s="17" customFormat="1" ht="12.75" customHeight="1" thickTop="1">
      <c r="A553" s="126" t="s">
        <v>2452</v>
      </c>
      <c r="B553" s="95"/>
      <c r="C553" s="488" t="s">
        <v>2453</v>
      </c>
      <c r="D553" s="469"/>
      <c r="E553" s="480">
        <v>1</v>
      </c>
      <c r="F553" s="489">
        <v>7</v>
      </c>
      <c r="G553" s="490">
        <v>35</v>
      </c>
      <c r="H553" s="156"/>
      <c r="I553" s="174"/>
      <c r="J553" s="154"/>
      <c r="K553" s="154"/>
      <c r="L553" s="155"/>
      <c r="M553" s="624">
        <f t="shared" ref="M553:N563" si="56">I553+K553</f>
        <v>0</v>
      </c>
      <c r="N553" s="625">
        <f t="shared" si="56"/>
        <v>0</v>
      </c>
      <c r="O553" s="36"/>
      <c r="P553" s="151" t="s">
        <v>1474</v>
      </c>
      <c r="Q553" s="150"/>
      <c r="R553" s="150" t="str">
        <f t="shared" si="49"/>
        <v>M</v>
      </c>
      <c r="S553" s="15"/>
      <c r="T553" s="15"/>
      <c r="U553" s="15"/>
      <c r="V553" s="15"/>
      <c r="W553" s="473"/>
      <c r="X553" s="473"/>
      <c r="Y553" s="15"/>
      <c r="Z553" s="15"/>
      <c r="AA553" s="15"/>
      <c r="AC553" s="16"/>
      <c r="AD553" s="15">
        <v>1</v>
      </c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</row>
    <row r="554" spans="1:43" s="143" customFormat="1" ht="12.75" customHeight="1">
      <c r="A554" s="137" t="s">
        <v>2454</v>
      </c>
      <c r="B554" s="468"/>
      <c r="C554" s="144" t="s">
        <v>2455</v>
      </c>
      <c r="D554" s="46"/>
      <c r="E554" s="145">
        <v>5</v>
      </c>
      <c r="F554" s="146">
        <v>276</v>
      </c>
      <c r="G554" s="147">
        <v>1266</v>
      </c>
      <c r="H554" s="470"/>
      <c r="I554" s="471"/>
      <c r="J554" s="464"/>
      <c r="K554" s="464"/>
      <c r="L554" s="465"/>
      <c r="M554" s="463">
        <f t="shared" si="56"/>
        <v>0</v>
      </c>
      <c r="N554" s="472">
        <f t="shared" si="56"/>
        <v>0</v>
      </c>
      <c r="O554" s="138"/>
      <c r="P554" s="151" t="s">
        <v>1474</v>
      </c>
      <c r="Q554" s="150"/>
      <c r="R554" s="150" t="str">
        <f t="shared" si="49"/>
        <v>M</v>
      </c>
      <c r="S554" s="140"/>
      <c r="T554" s="140"/>
      <c r="U554" s="140"/>
      <c r="V554" s="140"/>
      <c r="W554" s="474"/>
      <c r="X554" s="474"/>
      <c r="Y554" s="140"/>
      <c r="Z554" s="140"/>
      <c r="AA554" s="140"/>
      <c r="AC554" s="142"/>
      <c r="AD554" s="140">
        <v>1</v>
      </c>
      <c r="AE554" s="142"/>
      <c r="AF554" s="142"/>
      <c r="AG554" s="142"/>
      <c r="AH554" s="142"/>
      <c r="AI554" s="142"/>
      <c r="AJ554" s="142"/>
      <c r="AK554" s="142"/>
      <c r="AL554" s="142"/>
      <c r="AM554" s="142"/>
      <c r="AN554" s="142"/>
      <c r="AO554" s="142"/>
      <c r="AP554" s="142"/>
      <c r="AQ554" s="142"/>
    </row>
    <row r="555" spans="1:43" s="143" customFormat="1" ht="12.75" customHeight="1">
      <c r="A555" s="137" t="s">
        <v>2456</v>
      </c>
      <c r="B555" s="468"/>
      <c r="C555" s="144" t="s">
        <v>2457</v>
      </c>
      <c r="D555" s="46"/>
      <c r="E555" s="145">
        <v>4</v>
      </c>
      <c r="F555" s="146">
        <v>98</v>
      </c>
      <c r="G555" s="147">
        <v>490</v>
      </c>
      <c r="H555" s="470"/>
      <c r="I555" s="471"/>
      <c r="J555" s="464"/>
      <c r="K555" s="464"/>
      <c r="L555" s="465"/>
      <c r="M555" s="463">
        <f t="shared" si="56"/>
        <v>0</v>
      </c>
      <c r="N555" s="472">
        <f t="shared" si="56"/>
        <v>0</v>
      </c>
      <c r="O555" s="138"/>
      <c r="P555" s="151" t="s">
        <v>1474</v>
      </c>
      <c r="Q555" s="150"/>
      <c r="R555" s="150" t="str">
        <f t="shared" si="49"/>
        <v>M</v>
      </c>
      <c r="S555" s="140"/>
      <c r="T555" s="140"/>
      <c r="U555" s="140"/>
      <c r="V555" s="140"/>
      <c r="W555" s="474"/>
      <c r="X555" s="474"/>
      <c r="Y555" s="140"/>
      <c r="Z555" s="140"/>
      <c r="AA555" s="140"/>
      <c r="AC555" s="142"/>
      <c r="AD555" s="140">
        <v>1</v>
      </c>
      <c r="AE555" s="142"/>
      <c r="AF555" s="142"/>
      <c r="AG555" s="142"/>
      <c r="AH555" s="142"/>
      <c r="AI555" s="142"/>
      <c r="AJ555" s="142"/>
      <c r="AK555" s="142"/>
      <c r="AL555" s="142"/>
      <c r="AM555" s="142"/>
      <c r="AN555" s="142"/>
      <c r="AO555" s="142"/>
      <c r="AP555" s="142"/>
      <c r="AQ555" s="142"/>
    </row>
    <row r="556" spans="1:43" s="143" customFormat="1" ht="12.75" customHeight="1">
      <c r="A556" s="137" t="s">
        <v>2458</v>
      </c>
      <c r="B556" s="468"/>
      <c r="C556" s="144" t="s">
        <v>2459</v>
      </c>
      <c r="D556" s="46"/>
      <c r="E556" s="145">
        <v>2</v>
      </c>
      <c r="F556" s="146">
        <v>212</v>
      </c>
      <c r="G556" s="147">
        <v>1012</v>
      </c>
      <c r="H556" s="470"/>
      <c r="I556" s="471"/>
      <c r="J556" s="464"/>
      <c r="K556" s="464"/>
      <c r="L556" s="465"/>
      <c r="M556" s="463">
        <f t="shared" si="56"/>
        <v>0</v>
      </c>
      <c r="N556" s="472">
        <f t="shared" si="56"/>
        <v>0</v>
      </c>
      <c r="O556" s="138"/>
      <c r="P556" s="151" t="s">
        <v>1474</v>
      </c>
      <c r="Q556" s="150"/>
      <c r="R556" s="150" t="str">
        <f t="shared" si="49"/>
        <v>M</v>
      </c>
      <c r="S556" s="140"/>
      <c r="T556" s="140"/>
      <c r="U556" s="140"/>
      <c r="V556" s="140"/>
      <c r="W556" s="474"/>
      <c r="X556" s="474"/>
      <c r="Y556" s="140"/>
      <c r="Z556" s="140"/>
      <c r="AA556" s="140"/>
      <c r="AC556" s="142"/>
      <c r="AD556" s="140">
        <v>1</v>
      </c>
      <c r="AE556" s="142"/>
      <c r="AF556" s="142"/>
      <c r="AG556" s="142"/>
      <c r="AH556" s="142"/>
      <c r="AI556" s="142"/>
      <c r="AJ556" s="142"/>
      <c r="AK556" s="142"/>
      <c r="AL556" s="142"/>
      <c r="AM556" s="142"/>
      <c r="AN556" s="142"/>
      <c r="AO556" s="142"/>
      <c r="AP556" s="142"/>
      <c r="AQ556" s="142"/>
    </row>
    <row r="557" spans="1:43" s="17" customFormat="1" ht="12.75" customHeight="1">
      <c r="A557" s="126" t="s">
        <v>2460</v>
      </c>
      <c r="B557" s="72"/>
      <c r="C557" s="144" t="s">
        <v>2461</v>
      </c>
      <c r="D557" s="46"/>
      <c r="E557" s="145">
        <v>7</v>
      </c>
      <c r="F557" s="146">
        <v>1047</v>
      </c>
      <c r="G557" s="147">
        <v>2813</v>
      </c>
      <c r="H557" s="148"/>
      <c r="I557" s="158"/>
      <c r="J557" s="146"/>
      <c r="K557" s="146"/>
      <c r="L557" s="147"/>
      <c r="M557" s="619">
        <f t="shared" si="56"/>
        <v>0</v>
      </c>
      <c r="N557" s="626">
        <f t="shared" si="56"/>
        <v>0</v>
      </c>
      <c r="O557" s="36"/>
      <c r="P557" s="151" t="s">
        <v>1474</v>
      </c>
      <c r="Q557" s="150"/>
      <c r="R557" s="150" t="str">
        <f t="shared" si="49"/>
        <v>M</v>
      </c>
      <c r="S557" s="15"/>
      <c r="T557" s="15">
        <v>1</v>
      </c>
      <c r="U557" s="15"/>
      <c r="V557" s="15"/>
      <c r="W557" s="473"/>
      <c r="X557" s="473"/>
      <c r="Y557" s="15"/>
      <c r="Z557" s="15"/>
      <c r="AA557" s="15"/>
      <c r="AC557" s="16"/>
      <c r="AD557" s="15">
        <v>1</v>
      </c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</row>
    <row r="558" spans="1:43" s="143" customFormat="1" ht="12.75" customHeight="1">
      <c r="A558" s="137" t="s">
        <v>2462</v>
      </c>
      <c r="B558" s="468"/>
      <c r="C558" s="144" t="s">
        <v>2463</v>
      </c>
      <c r="D558" s="46"/>
      <c r="E558" s="145">
        <v>2</v>
      </c>
      <c r="F558" s="146">
        <v>392</v>
      </c>
      <c r="G558" s="147">
        <v>1672</v>
      </c>
      <c r="H558" s="470"/>
      <c r="I558" s="471"/>
      <c r="J558" s="464"/>
      <c r="K558" s="464"/>
      <c r="L558" s="465"/>
      <c r="M558" s="463">
        <f t="shared" si="56"/>
        <v>0</v>
      </c>
      <c r="N558" s="472">
        <f t="shared" si="56"/>
        <v>0</v>
      </c>
      <c r="O558" s="138"/>
      <c r="P558" s="151" t="s">
        <v>1474</v>
      </c>
      <c r="Q558" s="150"/>
      <c r="R558" s="150" t="str">
        <f t="shared" si="49"/>
        <v>M</v>
      </c>
      <c r="S558" s="140"/>
      <c r="T558" s="140"/>
      <c r="U558" s="140"/>
      <c r="V558" s="140"/>
      <c r="W558" s="474"/>
      <c r="X558" s="474"/>
      <c r="Y558" s="140"/>
      <c r="Z558" s="140"/>
      <c r="AA558" s="140"/>
      <c r="AC558" s="142"/>
      <c r="AD558" s="140">
        <v>1</v>
      </c>
      <c r="AE558" s="142"/>
      <c r="AF558" s="142"/>
      <c r="AG558" s="142"/>
      <c r="AH558" s="142"/>
      <c r="AI558" s="142"/>
      <c r="AJ558" s="142"/>
      <c r="AK558" s="142"/>
      <c r="AL558" s="142"/>
      <c r="AM558" s="142"/>
      <c r="AN558" s="142"/>
      <c r="AO558" s="142"/>
      <c r="AP558" s="142"/>
      <c r="AQ558" s="142"/>
    </row>
    <row r="559" spans="1:43" s="17" customFormat="1" ht="12.75" hidden="1" customHeight="1">
      <c r="A559" s="126" t="s">
        <v>2464</v>
      </c>
      <c r="B559" s="72"/>
      <c r="C559" s="144" t="s">
        <v>2465</v>
      </c>
      <c r="D559" s="46"/>
      <c r="E559" s="145"/>
      <c r="F559" s="146"/>
      <c r="G559" s="147"/>
      <c r="H559" s="148"/>
      <c r="I559" s="158"/>
      <c r="J559" s="146"/>
      <c r="K559" s="146"/>
      <c r="L559" s="147"/>
      <c r="M559" s="619">
        <f t="shared" si="56"/>
        <v>0</v>
      </c>
      <c r="N559" s="626">
        <f t="shared" si="56"/>
        <v>0</v>
      </c>
      <c r="O559" s="36"/>
      <c r="P559" s="151" t="s">
        <v>1474</v>
      </c>
      <c r="Q559" s="150"/>
      <c r="R559" s="150" t="str">
        <f t="shared" si="49"/>
        <v/>
      </c>
      <c r="S559" s="15"/>
      <c r="T559" s="15"/>
      <c r="U559" s="15"/>
      <c r="V559" s="15"/>
      <c r="W559" s="473"/>
      <c r="X559" s="473"/>
      <c r="Y559" s="15"/>
      <c r="Z559" s="15"/>
      <c r="AA559" s="15"/>
      <c r="AC559" s="16"/>
      <c r="AD559" s="15">
        <v>1</v>
      </c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</row>
    <row r="560" spans="1:43" s="143" customFormat="1" ht="12.75" customHeight="1">
      <c r="A560" s="137" t="s">
        <v>2466</v>
      </c>
      <c r="B560" s="468"/>
      <c r="C560" s="144" t="s">
        <v>1777</v>
      </c>
      <c r="D560" s="46"/>
      <c r="E560" s="145">
        <v>10</v>
      </c>
      <c r="F560" s="146">
        <v>555</v>
      </c>
      <c r="G560" s="147">
        <v>2452</v>
      </c>
      <c r="H560" s="470"/>
      <c r="I560" s="471"/>
      <c r="J560" s="464"/>
      <c r="K560" s="464"/>
      <c r="L560" s="465"/>
      <c r="M560" s="463">
        <f t="shared" si="56"/>
        <v>0</v>
      </c>
      <c r="N560" s="472">
        <f t="shared" si="56"/>
        <v>0</v>
      </c>
      <c r="O560" s="138"/>
      <c r="P560" s="151" t="s">
        <v>1474</v>
      </c>
      <c r="Q560" s="150"/>
      <c r="R560" s="150" t="str">
        <f t="shared" si="49"/>
        <v>M</v>
      </c>
      <c r="S560" s="140"/>
      <c r="T560" s="140"/>
      <c r="U560" s="140"/>
      <c r="V560" s="140"/>
      <c r="W560" s="474"/>
      <c r="X560" s="474"/>
      <c r="Y560" s="140"/>
      <c r="Z560" s="140"/>
      <c r="AA560" s="140"/>
      <c r="AC560" s="142"/>
      <c r="AD560" s="140">
        <v>1</v>
      </c>
      <c r="AE560" s="142"/>
      <c r="AF560" s="142"/>
      <c r="AG560" s="142"/>
      <c r="AH560" s="142"/>
      <c r="AI560" s="142"/>
      <c r="AJ560" s="142"/>
      <c r="AK560" s="142"/>
      <c r="AL560" s="142"/>
      <c r="AM560" s="142"/>
      <c r="AN560" s="142"/>
      <c r="AO560" s="142"/>
      <c r="AP560" s="142"/>
      <c r="AQ560" s="142"/>
    </row>
    <row r="561" spans="1:43" s="17" customFormat="1" ht="15" customHeight="1">
      <c r="A561" s="126" t="s">
        <v>2467</v>
      </c>
      <c r="B561" s="72"/>
      <c r="C561" s="144" t="s">
        <v>2468</v>
      </c>
      <c r="D561" s="110"/>
      <c r="E561" s="145">
        <v>5</v>
      </c>
      <c r="F561" s="146">
        <v>2197</v>
      </c>
      <c r="G561" s="147">
        <v>10985</v>
      </c>
      <c r="H561" s="148"/>
      <c r="I561" s="158"/>
      <c r="J561" s="146"/>
      <c r="K561" s="146"/>
      <c r="L561" s="147"/>
      <c r="M561" s="463">
        <f t="shared" si="56"/>
        <v>0</v>
      </c>
      <c r="N561" s="472">
        <f t="shared" si="56"/>
        <v>0</v>
      </c>
      <c r="O561" s="36"/>
      <c r="P561" s="151" t="s">
        <v>1474</v>
      </c>
      <c r="Q561" s="150"/>
      <c r="R561" s="150" t="str">
        <f t="shared" si="49"/>
        <v>M</v>
      </c>
      <c r="S561" s="15"/>
      <c r="T561" s="15">
        <v>1</v>
      </c>
      <c r="U561" s="15"/>
      <c r="V561" s="15"/>
      <c r="W561" s="473"/>
      <c r="X561" s="473"/>
      <c r="Y561" s="15"/>
      <c r="Z561" s="15"/>
      <c r="AA561" s="15"/>
      <c r="AC561" s="16"/>
      <c r="AD561" s="15">
        <v>1</v>
      </c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</row>
    <row r="562" spans="1:43" s="143" customFormat="1" ht="12.75" customHeight="1">
      <c r="A562" s="137" t="s">
        <v>2469</v>
      </c>
      <c r="B562" s="487"/>
      <c r="C562" s="152" t="s">
        <v>2004</v>
      </c>
      <c r="D562" s="46"/>
      <c r="E562" s="153">
        <v>8</v>
      </c>
      <c r="F562" s="154">
        <v>915</v>
      </c>
      <c r="G562" s="155">
        <v>3875</v>
      </c>
      <c r="H562" s="491"/>
      <c r="I562" s="492"/>
      <c r="J562" s="489"/>
      <c r="K562" s="489"/>
      <c r="L562" s="490"/>
      <c r="M562" s="480">
        <f t="shared" si="56"/>
        <v>0</v>
      </c>
      <c r="N562" s="481">
        <f t="shared" si="56"/>
        <v>0</v>
      </c>
      <c r="O562" s="138"/>
      <c r="P562" s="151" t="s">
        <v>1474</v>
      </c>
      <c r="Q562" s="150"/>
      <c r="R562" s="150" t="str">
        <f t="shared" si="49"/>
        <v>M</v>
      </c>
      <c r="S562" s="140"/>
      <c r="T562" s="140"/>
      <c r="U562" s="140"/>
      <c r="V562" s="140"/>
      <c r="W562" s="474"/>
      <c r="X562" s="474"/>
      <c r="Y562" s="140"/>
      <c r="Z562" s="140"/>
      <c r="AA562" s="140"/>
      <c r="AC562" s="142"/>
      <c r="AD562" s="140">
        <v>1</v>
      </c>
      <c r="AE562" s="142"/>
      <c r="AF562" s="142"/>
      <c r="AG562" s="142"/>
      <c r="AH562" s="142"/>
      <c r="AI562" s="142"/>
      <c r="AJ562" s="142"/>
      <c r="AK562" s="142"/>
      <c r="AL562" s="142"/>
      <c r="AM562" s="142"/>
      <c r="AN562" s="142"/>
      <c r="AO562" s="142"/>
      <c r="AP562" s="142"/>
      <c r="AQ562" s="142"/>
    </row>
    <row r="563" spans="1:43" s="143" customFormat="1" ht="12.75" customHeight="1" thickBot="1">
      <c r="A563" s="137" t="s">
        <v>2470</v>
      </c>
      <c r="B563" s="732"/>
      <c r="C563" s="159" t="s">
        <v>1535</v>
      </c>
      <c r="D563" s="105"/>
      <c r="E563" s="161">
        <v>4</v>
      </c>
      <c r="F563" s="162">
        <v>257</v>
      </c>
      <c r="G563" s="163">
        <v>1285</v>
      </c>
      <c r="H563" s="482"/>
      <c r="I563" s="483"/>
      <c r="J563" s="484"/>
      <c r="K563" s="484"/>
      <c r="L563" s="125"/>
      <c r="M563" s="485">
        <f t="shared" si="56"/>
        <v>0</v>
      </c>
      <c r="N563" s="486">
        <f t="shared" si="56"/>
        <v>0</v>
      </c>
      <c r="O563" s="138"/>
      <c r="P563" s="151" t="s">
        <v>1474</v>
      </c>
      <c r="Q563" s="150"/>
      <c r="R563" s="150" t="str">
        <f t="shared" si="49"/>
        <v>M</v>
      </c>
      <c r="S563" s="140"/>
      <c r="T563" s="140"/>
      <c r="U563" s="140"/>
      <c r="V563" s="140"/>
      <c r="W563" s="474"/>
      <c r="X563" s="474"/>
      <c r="Y563" s="140"/>
      <c r="Z563" s="140"/>
      <c r="AA563" s="140"/>
      <c r="AC563" s="142"/>
      <c r="AD563" s="140">
        <v>1</v>
      </c>
      <c r="AE563" s="142"/>
      <c r="AF563" s="142"/>
      <c r="AG563" s="142"/>
      <c r="AH563" s="142"/>
      <c r="AI563" s="142"/>
      <c r="AJ563" s="142"/>
      <c r="AK563" s="142"/>
      <c r="AL563" s="142"/>
      <c r="AM563" s="142"/>
      <c r="AN563" s="142"/>
      <c r="AO563" s="142"/>
      <c r="AP563" s="142"/>
      <c r="AQ563" s="142"/>
    </row>
    <row r="564" spans="1:43" s="18" customFormat="1" ht="15.75" customHeight="1" thickTop="1" thickBot="1">
      <c r="A564" s="126" t="s">
        <v>2471</v>
      </c>
      <c r="B564" s="893" t="s">
        <v>2472</v>
      </c>
      <c r="C564" s="894"/>
      <c r="D564" s="108"/>
      <c r="E564" s="638">
        <f t="shared" ref="E564:N564" si="57">SUM(E565:E579)</f>
        <v>73</v>
      </c>
      <c r="F564" s="639">
        <f t="shared" si="57"/>
        <v>9040</v>
      </c>
      <c r="G564" s="640">
        <f t="shared" si="57"/>
        <v>40041</v>
      </c>
      <c r="H564" s="641">
        <f t="shared" si="57"/>
        <v>0</v>
      </c>
      <c r="I564" s="642">
        <f t="shared" si="57"/>
        <v>0</v>
      </c>
      <c r="J564" s="639">
        <f t="shared" si="57"/>
        <v>0</v>
      </c>
      <c r="K564" s="639">
        <f t="shared" si="57"/>
        <v>0</v>
      </c>
      <c r="L564" s="640">
        <f t="shared" si="57"/>
        <v>0</v>
      </c>
      <c r="M564" s="638">
        <f t="shared" si="57"/>
        <v>0</v>
      </c>
      <c r="N564" s="643">
        <f t="shared" si="57"/>
        <v>0</v>
      </c>
      <c r="O564" s="36"/>
      <c r="P564" s="151" t="s">
        <v>1500</v>
      </c>
      <c r="Q564" s="150"/>
      <c r="R564" s="150" t="str">
        <f t="shared" si="49"/>
        <v>P</v>
      </c>
      <c r="S564" s="15"/>
      <c r="T564" s="15"/>
      <c r="U564" s="15"/>
      <c r="V564" s="15">
        <v>1</v>
      </c>
      <c r="W564" s="473"/>
      <c r="X564" s="473"/>
      <c r="Y564" s="15"/>
      <c r="Z564" s="15"/>
      <c r="AA564" s="15"/>
      <c r="AC564" s="15"/>
      <c r="AD564" s="15">
        <v>1</v>
      </c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</row>
    <row r="565" spans="1:43" s="17" customFormat="1" ht="15.75" customHeight="1" thickTop="1">
      <c r="A565" s="126" t="s">
        <v>2475</v>
      </c>
      <c r="B565" s="95"/>
      <c r="C565" s="152" t="s">
        <v>2476</v>
      </c>
      <c r="D565" s="46"/>
      <c r="E565" s="153">
        <v>3</v>
      </c>
      <c r="F565" s="154">
        <v>1042</v>
      </c>
      <c r="G565" s="155">
        <v>4617</v>
      </c>
      <c r="H565" s="156"/>
      <c r="I565" s="174"/>
      <c r="J565" s="154"/>
      <c r="K565" s="154"/>
      <c r="L565" s="155"/>
      <c r="M565" s="619">
        <f t="shared" ref="M565:N579" si="58">I565+K565</f>
        <v>0</v>
      </c>
      <c r="N565" s="626">
        <f t="shared" si="58"/>
        <v>0</v>
      </c>
      <c r="O565" s="36"/>
      <c r="P565" s="151" t="s">
        <v>1474</v>
      </c>
      <c r="Q565" s="150"/>
      <c r="R565" s="150" t="str">
        <f t="shared" si="49"/>
        <v>M</v>
      </c>
      <c r="S565" s="15"/>
      <c r="T565" s="15">
        <v>1</v>
      </c>
      <c r="U565" s="15"/>
      <c r="V565" s="15"/>
      <c r="W565" s="473"/>
      <c r="X565" s="473"/>
      <c r="Y565" s="15"/>
      <c r="Z565" s="15"/>
      <c r="AA565" s="15"/>
      <c r="AC565" s="16"/>
      <c r="AD565" s="15">
        <v>1</v>
      </c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</row>
    <row r="566" spans="1:43" s="17" customFormat="1" ht="12.75" customHeight="1">
      <c r="A566" s="126" t="s">
        <v>2477</v>
      </c>
      <c r="B566" s="72"/>
      <c r="C566" s="144" t="s">
        <v>2478</v>
      </c>
      <c r="D566" s="46"/>
      <c r="E566" s="145">
        <v>7</v>
      </c>
      <c r="F566" s="146">
        <v>572</v>
      </c>
      <c r="G566" s="147">
        <v>1995</v>
      </c>
      <c r="H566" s="148"/>
      <c r="I566" s="158"/>
      <c r="J566" s="146"/>
      <c r="K566" s="146"/>
      <c r="L566" s="147"/>
      <c r="M566" s="619">
        <f t="shared" si="58"/>
        <v>0</v>
      </c>
      <c r="N566" s="626">
        <f t="shared" si="58"/>
        <v>0</v>
      </c>
      <c r="O566" s="36"/>
      <c r="P566" s="151" t="s">
        <v>1474</v>
      </c>
      <c r="Q566" s="150"/>
      <c r="R566" s="150" t="str">
        <f t="shared" si="49"/>
        <v>M</v>
      </c>
      <c r="S566" s="15"/>
      <c r="T566" s="15">
        <v>1</v>
      </c>
      <c r="U566" s="15"/>
      <c r="V566" s="15"/>
      <c r="W566" s="473"/>
      <c r="X566" s="473"/>
      <c r="Y566" s="15"/>
      <c r="Z566" s="15"/>
      <c r="AA566" s="15"/>
      <c r="AC566" s="16"/>
      <c r="AD566" s="15">
        <v>1</v>
      </c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</row>
    <row r="567" spans="1:43" s="17" customFormat="1" ht="12.75" customHeight="1">
      <c r="A567" s="126" t="s">
        <v>2479</v>
      </c>
      <c r="B567" s="72"/>
      <c r="C567" s="144" t="s">
        <v>2480</v>
      </c>
      <c r="D567" s="46"/>
      <c r="E567" s="145">
        <v>2</v>
      </c>
      <c r="F567" s="146">
        <v>911</v>
      </c>
      <c r="G567" s="147">
        <v>4486</v>
      </c>
      <c r="H567" s="148"/>
      <c r="I567" s="158"/>
      <c r="J567" s="146"/>
      <c r="K567" s="146"/>
      <c r="L567" s="147"/>
      <c r="M567" s="619">
        <f t="shared" si="58"/>
        <v>0</v>
      </c>
      <c r="N567" s="626">
        <f t="shared" si="58"/>
        <v>0</v>
      </c>
      <c r="O567" s="36"/>
      <c r="P567" s="151" t="s">
        <v>1474</v>
      </c>
      <c r="Q567" s="150"/>
      <c r="R567" s="150" t="str">
        <f t="shared" si="49"/>
        <v>M</v>
      </c>
      <c r="S567" s="15"/>
      <c r="T567" s="15">
        <v>1</v>
      </c>
      <c r="U567" s="15"/>
      <c r="V567" s="15"/>
      <c r="W567" s="473"/>
      <c r="X567" s="473"/>
      <c r="Y567" s="15"/>
      <c r="Z567" s="15"/>
      <c r="AA567" s="15"/>
      <c r="AC567" s="16"/>
      <c r="AD567" s="15">
        <v>1</v>
      </c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</row>
    <row r="568" spans="1:43" s="17" customFormat="1" ht="12.75" customHeight="1">
      <c r="A568" s="126" t="s">
        <v>2481</v>
      </c>
      <c r="B568" s="72"/>
      <c r="C568" s="144" t="s">
        <v>2482</v>
      </c>
      <c r="D568" s="46"/>
      <c r="E568" s="145">
        <v>3</v>
      </c>
      <c r="F568" s="146">
        <v>786</v>
      </c>
      <c r="G568" s="147">
        <v>3310</v>
      </c>
      <c r="H568" s="148"/>
      <c r="I568" s="158"/>
      <c r="J568" s="146"/>
      <c r="K568" s="146"/>
      <c r="L568" s="147"/>
      <c r="M568" s="619">
        <f t="shared" si="58"/>
        <v>0</v>
      </c>
      <c r="N568" s="626">
        <f t="shared" si="58"/>
        <v>0</v>
      </c>
      <c r="O568" s="36"/>
      <c r="P568" s="151" t="s">
        <v>1474</v>
      </c>
      <c r="Q568" s="150"/>
      <c r="R568" s="150" t="str">
        <f t="shared" si="49"/>
        <v>M</v>
      </c>
      <c r="S568" s="15"/>
      <c r="T568" s="15">
        <v>1</v>
      </c>
      <c r="U568" s="15"/>
      <c r="V568" s="15"/>
      <c r="W568" s="473"/>
      <c r="X568" s="473"/>
      <c r="Y568" s="15"/>
      <c r="Z568" s="15"/>
      <c r="AA568" s="15"/>
      <c r="AC568" s="16"/>
      <c r="AD568" s="15">
        <v>1</v>
      </c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</row>
    <row r="569" spans="1:43" s="129" customFormat="1" ht="12.75" customHeight="1">
      <c r="A569" s="126" t="s">
        <v>2473</v>
      </c>
      <c r="B569" s="131"/>
      <c r="C569" s="144" t="s">
        <v>2896</v>
      </c>
      <c r="D569" s="132"/>
      <c r="E569" s="145">
        <v>5</v>
      </c>
      <c r="F569" s="146">
        <v>706</v>
      </c>
      <c r="G569" s="147">
        <v>2716</v>
      </c>
      <c r="H569" s="148"/>
      <c r="I569" s="158"/>
      <c r="J569" s="146"/>
      <c r="K569" s="146"/>
      <c r="L569" s="147"/>
      <c r="M569" s="619">
        <f t="shared" si="58"/>
        <v>0</v>
      </c>
      <c r="N569" s="626">
        <f t="shared" si="58"/>
        <v>0</v>
      </c>
      <c r="O569" s="150"/>
      <c r="P569" s="151" t="s">
        <v>1473</v>
      </c>
      <c r="Q569" s="150"/>
      <c r="R569" s="150" t="str">
        <f t="shared" si="49"/>
        <v>C</v>
      </c>
      <c r="S569" s="15"/>
      <c r="T569" s="15"/>
      <c r="U569" s="5">
        <v>1</v>
      </c>
      <c r="V569" s="5"/>
      <c r="W569" s="475"/>
      <c r="X569" s="475"/>
      <c r="Y569" s="5"/>
      <c r="Z569" s="5"/>
      <c r="AA569" s="5"/>
      <c r="AC569" s="128"/>
      <c r="AD569" s="15">
        <v>1</v>
      </c>
      <c r="AE569" s="128"/>
      <c r="AF569" s="128"/>
      <c r="AG569" s="128"/>
      <c r="AH569" s="128"/>
      <c r="AI569" s="128"/>
      <c r="AJ569" s="128"/>
      <c r="AK569" s="128"/>
      <c r="AL569" s="128"/>
      <c r="AM569" s="128"/>
      <c r="AN569" s="128"/>
      <c r="AO569" s="128"/>
      <c r="AP569" s="128"/>
      <c r="AQ569" s="128"/>
    </row>
    <row r="570" spans="1:43" s="17" customFormat="1" ht="12.75" customHeight="1">
      <c r="A570" s="126" t="s">
        <v>2483</v>
      </c>
      <c r="B570" s="72"/>
      <c r="C570" s="144" t="s">
        <v>2484</v>
      </c>
      <c r="D570" s="46"/>
      <c r="E570" s="145">
        <v>7</v>
      </c>
      <c r="F570" s="146">
        <v>92</v>
      </c>
      <c r="G570" s="147">
        <v>432</v>
      </c>
      <c r="H570" s="148"/>
      <c r="I570" s="158"/>
      <c r="J570" s="146"/>
      <c r="K570" s="146"/>
      <c r="L570" s="147"/>
      <c r="M570" s="619">
        <f t="shared" si="58"/>
        <v>0</v>
      </c>
      <c r="N570" s="626">
        <f t="shared" si="58"/>
        <v>0</v>
      </c>
      <c r="O570" s="36"/>
      <c r="P570" s="151" t="s">
        <v>1474</v>
      </c>
      <c r="Q570" s="150"/>
      <c r="R570" s="150" t="str">
        <f t="shared" si="49"/>
        <v>M</v>
      </c>
      <c r="S570" s="15"/>
      <c r="T570" s="15">
        <v>1</v>
      </c>
      <c r="U570" s="15"/>
      <c r="V570" s="15"/>
      <c r="W570" s="473"/>
      <c r="X570" s="473"/>
      <c r="Y570" s="15"/>
      <c r="Z570" s="15"/>
      <c r="AA570" s="15"/>
      <c r="AC570" s="16"/>
      <c r="AD570" s="15">
        <v>1</v>
      </c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</row>
    <row r="571" spans="1:43" s="17" customFormat="1" ht="12.75" customHeight="1">
      <c r="A571" s="126" t="s">
        <v>2485</v>
      </c>
      <c r="B571" s="72"/>
      <c r="C571" s="144" t="s">
        <v>2486</v>
      </c>
      <c r="D571" s="46"/>
      <c r="E571" s="145">
        <v>4</v>
      </c>
      <c r="F571" s="146">
        <v>1015</v>
      </c>
      <c r="G571" s="147">
        <v>4215</v>
      </c>
      <c r="H571" s="148"/>
      <c r="I571" s="158"/>
      <c r="J571" s="146"/>
      <c r="K571" s="146"/>
      <c r="L571" s="147"/>
      <c r="M571" s="619">
        <f t="shared" si="58"/>
        <v>0</v>
      </c>
      <c r="N571" s="626">
        <f t="shared" si="58"/>
        <v>0</v>
      </c>
      <c r="O571" s="36"/>
      <c r="P571" s="151" t="s">
        <v>1474</v>
      </c>
      <c r="Q571" s="150"/>
      <c r="R571" s="150" t="str">
        <f t="shared" si="49"/>
        <v>M</v>
      </c>
      <c r="S571" s="15"/>
      <c r="T571" s="15">
        <v>1</v>
      </c>
      <c r="U571" s="15"/>
      <c r="V571" s="15"/>
      <c r="W571" s="473"/>
      <c r="X571" s="473"/>
      <c r="Y571" s="15"/>
      <c r="Z571" s="15"/>
      <c r="AA571" s="15"/>
      <c r="AC571" s="16"/>
      <c r="AD571" s="15">
        <v>1</v>
      </c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</row>
    <row r="572" spans="1:43" s="17" customFormat="1" ht="12.75" customHeight="1">
      <c r="A572" s="126" t="s">
        <v>2487</v>
      </c>
      <c r="B572" s="72"/>
      <c r="C572" s="144" t="s">
        <v>2488</v>
      </c>
      <c r="D572" s="46"/>
      <c r="E572" s="145">
        <v>11</v>
      </c>
      <c r="F572" s="146">
        <v>647</v>
      </c>
      <c r="G572" s="147">
        <v>3308</v>
      </c>
      <c r="H572" s="148"/>
      <c r="I572" s="158"/>
      <c r="J572" s="146"/>
      <c r="K572" s="146"/>
      <c r="L572" s="147"/>
      <c r="M572" s="619">
        <f t="shared" si="58"/>
        <v>0</v>
      </c>
      <c r="N572" s="626">
        <f t="shared" si="58"/>
        <v>0</v>
      </c>
      <c r="O572" s="36"/>
      <c r="P572" s="151" t="s">
        <v>1474</v>
      </c>
      <c r="Q572" s="150"/>
      <c r="R572" s="150" t="str">
        <f t="shared" si="49"/>
        <v>M</v>
      </c>
      <c r="S572" s="15"/>
      <c r="T572" s="15">
        <v>1</v>
      </c>
      <c r="U572" s="15"/>
      <c r="V572" s="15"/>
      <c r="W572" s="473"/>
      <c r="X572" s="473"/>
      <c r="Y572" s="15"/>
      <c r="Z572" s="15"/>
      <c r="AA572" s="15"/>
      <c r="AC572" s="16"/>
      <c r="AD572" s="15">
        <v>1</v>
      </c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</row>
    <row r="573" spans="1:43" s="17" customFormat="1" ht="12.75" customHeight="1">
      <c r="A573" s="126" t="s">
        <v>2489</v>
      </c>
      <c r="B573" s="72"/>
      <c r="C573" s="144" t="s">
        <v>2490</v>
      </c>
      <c r="D573" s="46"/>
      <c r="E573" s="145">
        <v>7</v>
      </c>
      <c r="F573" s="146">
        <v>1005</v>
      </c>
      <c r="G573" s="147">
        <v>4573</v>
      </c>
      <c r="H573" s="148"/>
      <c r="I573" s="158"/>
      <c r="J573" s="146"/>
      <c r="K573" s="146"/>
      <c r="L573" s="147"/>
      <c r="M573" s="619">
        <f t="shared" si="58"/>
        <v>0</v>
      </c>
      <c r="N573" s="626">
        <f t="shared" si="58"/>
        <v>0</v>
      </c>
      <c r="O573" s="36"/>
      <c r="P573" s="151" t="s">
        <v>1474</v>
      </c>
      <c r="Q573" s="150"/>
      <c r="R573" s="150" t="str">
        <f t="shared" si="49"/>
        <v>M</v>
      </c>
      <c r="S573" s="15"/>
      <c r="T573" s="15">
        <v>1</v>
      </c>
      <c r="U573" s="15"/>
      <c r="V573" s="15"/>
      <c r="W573" s="473"/>
      <c r="X573" s="473"/>
      <c r="Y573" s="15"/>
      <c r="Z573" s="15"/>
      <c r="AA573" s="15"/>
      <c r="AC573" s="16"/>
      <c r="AD573" s="15">
        <v>1</v>
      </c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</row>
    <row r="574" spans="1:43" s="17" customFormat="1" ht="12.75" customHeight="1">
      <c r="A574" s="126" t="s">
        <v>2491</v>
      </c>
      <c r="B574" s="72"/>
      <c r="C574" s="144" t="s">
        <v>2492</v>
      </c>
      <c r="D574" s="46"/>
      <c r="E574" s="145">
        <v>3</v>
      </c>
      <c r="F574" s="146">
        <v>100</v>
      </c>
      <c r="G574" s="147">
        <v>408</v>
      </c>
      <c r="H574" s="148"/>
      <c r="I574" s="158"/>
      <c r="J574" s="146"/>
      <c r="K574" s="146"/>
      <c r="L574" s="147"/>
      <c r="M574" s="619">
        <f t="shared" si="58"/>
        <v>0</v>
      </c>
      <c r="N574" s="626">
        <f t="shared" si="58"/>
        <v>0</v>
      </c>
      <c r="O574" s="36"/>
      <c r="P574" s="151" t="s">
        <v>1474</v>
      </c>
      <c r="Q574" s="150"/>
      <c r="R574" s="150" t="str">
        <f t="shared" si="49"/>
        <v>M</v>
      </c>
      <c r="S574" s="15"/>
      <c r="T574" s="15">
        <v>1</v>
      </c>
      <c r="U574" s="15"/>
      <c r="V574" s="15"/>
      <c r="W574" s="473"/>
      <c r="X574" s="473"/>
      <c r="Y574" s="15"/>
      <c r="Z574" s="15"/>
      <c r="AA574" s="15"/>
      <c r="AC574" s="16"/>
      <c r="AD574" s="15">
        <v>1</v>
      </c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</row>
    <row r="575" spans="1:43" s="17" customFormat="1" ht="12.75" customHeight="1">
      <c r="A575" s="126" t="s">
        <v>2493</v>
      </c>
      <c r="B575" s="72"/>
      <c r="C575" s="144" t="s">
        <v>2494</v>
      </c>
      <c r="D575" s="46"/>
      <c r="E575" s="145">
        <v>1</v>
      </c>
      <c r="F575" s="146">
        <v>95</v>
      </c>
      <c r="G575" s="147">
        <v>475</v>
      </c>
      <c r="H575" s="148"/>
      <c r="I575" s="158"/>
      <c r="J575" s="146"/>
      <c r="K575" s="146"/>
      <c r="L575" s="147"/>
      <c r="M575" s="619">
        <f t="shared" si="58"/>
        <v>0</v>
      </c>
      <c r="N575" s="626">
        <f t="shared" si="58"/>
        <v>0</v>
      </c>
      <c r="O575" s="36"/>
      <c r="P575" s="151" t="s">
        <v>1474</v>
      </c>
      <c r="Q575" s="150"/>
      <c r="R575" s="150" t="str">
        <f t="shared" si="49"/>
        <v>M</v>
      </c>
      <c r="S575" s="15"/>
      <c r="T575" s="15">
        <v>1</v>
      </c>
      <c r="U575" s="15"/>
      <c r="V575" s="15"/>
      <c r="W575" s="473"/>
      <c r="X575" s="473"/>
      <c r="Y575" s="15"/>
      <c r="Z575" s="15"/>
      <c r="AA575" s="15"/>
      <c r="AC575" s="16"/>
      <c r="AD575" s="15">
        <v>1</v>
      </c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</row>
    <row r="576" spans="1:43" s="17" customFormat="1" ht="12.75" customHeight="1">
      <c r="A576" s="126" t="s">
        <v>2495</v>
      </c>
      <c r="B576" s="72"/>
      <c r="C576" s="144" t="s">
        <v>1843</v>
      </c>
      <c r="D576" s="46"/>
      <c r="E576" s="145">
        <v>11</v>
      </c>
      <c r="F576" s="146">
        <v>292</v>
      </c>
      <c r="G576" s="147">
        <v>1469</v>
      </c>
      <c r="H576" s="148"/>
      <c r="I576" s="158"/>
      <c r="J576" s="146"/>
      <c r="K576" s="146"/>
      <c r="L576" s="147"/>
      <c r="M576" s="619">
        <f t="shared" si="58"/>
        <v>0</v>
      </c>
      <c r="N576" s="626">
        <f t="shared" si="58"/>
        <v>0</v>
      </c>
      <c r="O576" s="36"/>
      <c r="P576" s="151" t="s">
        <v>1474</v>
      </c>
      <c r="Q576" s="150"/>
      <c r="R576" s="150" t="str">
        <f t="shared" si="49"/>
        <v>M</v>
      </c>
      <c r="S576" s="15"/>
      <c r="T576" s="15">
        <v>1</v>
      </c>
      <c r="U576" s="15"/>
      <c r="V576" s="15"/>
      <c r="W576" s="473"/>
      <c r="X576" s="473"/>
      <c r="Y576" s="15"/>
      <c r="Z576" s="15"/>
      <c r="AA576" s="15"/>
      <c r="AC576" s="16"/>
      <c r="AD576" s="15">
        <v>1</v>
      </c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</row>
    <row r="577" spans="1:43" s="17" customFormat="1" ht="12.75" customHeight="1">
      <c r="A577" s="126" t="s">
        <v>2496</v>
      </c>
      <c r="B577" s="72"/>
      <c r="C577" s="144" t="s">
        <v>2497</v>
      </c>
      <c r="D577" s="46"/>
      <c r="E577" s="145">
        <v>1</v>
      </c>
      <c r="F577" s="146">
        <v>1260</v>
      </c>
      <c r="G577" s="147">
        <v>5988</v>
      </c>
      <c r="H577" s="148"/>
      <c r="I577" s="158"/>
      <c r="J577" s="146"/>
      <c r="K577" s="146"/>
      <c r="L577" s="147"/>
      <c r="M577" s="619">
        <f t="shared" si="58"/>
        <v>0</v>
      </c>
      <c r="N577" s="626">
        <f t="shared" si="58"/>
        <v>0</v>
      </c>
      <c r="O577" s="36"/>
      <c r="P577" s="151" t="s">
        <v>1474</v>
      </c>
      <c r="Q577" s="150"/>
      <c r="R577" s="150" t="str">
        <f t="shared" si="49"/>
        <v>M</v>
      </c>
      <c r="S577" s="15"/>
      <c r="T577" s="15">
        <v>1</v>
      </c>
      <c r="U577" s="15"/>
      <c r="V577" s="15"/>
      <c r="W577" s="473"/>
      <c r="X577" s="473"/>
      <c r="Y577" s="15"/>
      <c r="Z577" s="15"/>
      <c r="AA577" s="15"/>
      <c r="AC577" s="16"/>
      <c r="AD577" s="15">
        <v>1</v>
      </c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</row>
    <row r="578" spans="1:43" s="17" customFormat="1" ht="12.75" customHeight="1">
      <c r="A578" s="126" t="s">
        <v>2498</v>
      </c>
      <c r="B578" s="72"/>
      <c r="C578" s="144" t="s">
        <v>2499</v>
      </c>
      <c r="D578" s="46"/>
      <c r="E578" s="145">
        <v>4</v>
      </c>
      <c r="F578" s="146">
        <v>401</v>
      </c>
      <c r="G578" s="147">
        <v>1484</v>
      </c>
      <c r="H578" s="148"/>
      <c r="I578" s="158"/>
      <c r="J578" s="146"/>
      <c r="K578" s="146"/>
      <c r="L578" s="147"/>
      <c r="M578" s="619">
        <f t="shared" si="58"/>
        <v>0</v>
      </c>
      <c r="N578" s="626">
        <f t="shared" si="58"/>
        <v>0</v>
      </c>
      <c r="O578" s="36"/>
      <c r="P578" s="151" t="s">
        <v>1474</v>
      </c>
      <c r="Q578" s="150"/>
      <c r="R578" s="150" t="str">
        <f t="shared" si="49"/>
        <v>M</v>
      </c>
      <c r="S578" s="15"/>
      <c r="T578" s="15">
        <v>1</v>
      </c>
      <c r="U578" s="15"/>
      <c r="V578" s="15"/>
      <c r="W578" s="473"/>
      <c r="X578" s="473"/>
      <c r="Y578" s="15"/>
      <c r="Z578" s="15"/>
      <c r="AA578" s="15"/>
      <c r="AC578" s="16"/>
      <c r="AD578" s="15">
        <v>1</v>
      </c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</row>
    <row r="579" spans="1:43" s="17" customFormat="1" ht="12.75" customHeight="1" thickBot="1">
      <c r="A579" s="126" t="s">
        <v>2500</v>
      </c>
      <c r="B579" s="104"/>
      <c r="C579" s="159" t="s">
        <v>2134</v>
      </c>
      <c r="D579" s="105"/>
      <c r="E579" s="161">
        <v>4</v>
      </c>
      <c r="F579" s="162">
        <v>116</v>
      </c>
      <c r="G579" s="163">
        <v>565</v>
      </c>
      <c r="H579" s="164"/>
      <c r="I579" s="166"/>
      <c r="J579" s="162"/>
      <c r="K579" s="162"/>
      <c r="L579" s="163"/>
      <c r="M579" s="636">
        <f t="shared" si="58"/>
        <v>0</v>
      </c>
      <c r="N579" s="637">
        <f t="shared" si="58"/>
        <v>0</v>
      </c>
      <c r="O579" s="36"/>
      <c r="P579" s="151" t="s">
        <v>1474</v>
      </c>
      <c r="Q579" s="150"/>
      <c r="R579" s="150" t="str">
        <f t="shared" si="49"/>
        <v>M</v>
      </c>
      <c r="S579" s="15"/>
      <c r="T579" s="15">
        <v>1</v>
      </c>
      <c r="U579" s="15"/>
      <c r="V579" s="15"/>
      <c r="W579" s="473"/>
      <c r="X579" s="473"/>
      <c r="Y579" s="15"/>
      <c r="Z579" s="15"/>
      <c r="AA579" s="15"/>
      <c r="AC579" s="16"/>
      <c r="AD579" s="15">
        <v>1</v>
      </c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</row>
    <row r="580" spans="1:43" s="18" customFormat="1" ht="15.75" customHeight="1" thickTop="1">
      <c r="A580" s="126" t="s">
        <v>2501</v>
      </c>
      <c r="B580" s="912" t="s">
        <v>2502</v>
      </c>
      <c r="C580" s="913"/>
      <c r="D580" s="25"/>
      <c r="E580" s="657">
        <f t="shared" ref="E580:N580" si="59">SUM(E581:E604)</f>
        <v>59</v>
      </c>
      <c r="F580" s="658">
        <f t="shared" si="59"/>
        <v>6135</v>
      </c>
      <c r="G580" s="659">
        <f t="shared" si="59"/>
        <v>29752</v>
      </c>
      <c r="H580" s="660">
        <f t="shared" si="59"/>
        <v>21</v>
      </c>
      <c r="I580" s="661">
        <f t="shared" si="59"/>
        <v>1182</v>
      </c>
      <c r="J580" s="658">
        <f t="shared" si="59"/>
        <v>5903</v>
      </c>
      <c r="K580" s="658">
        <f t="shared" si="59"/>
        <v>0</v>
      </c>
      <c r="L580" s="659">
        <f t="shared" si="59"/>
        <v>0</v>
      </c>
      <c r="M580" s="657">
        <f t="shared" si="59"/>
        <v>1182</v>
      </c>
      <c r="N580" s="662">
        <f t="shared" si="59"/>
        <v>5903</v>
      </c>
      <c r="O580" s="36"/>
      <c r="P580" s="151" t="s">
        <v>1500</v>
      </c>
      <c r="Q580" s="150"/>
      <c r="R580" s="150" t="str">
        <f t="shared" si="49"/>
        <v>P</v>
      </c>
      <c r="S580" s="15"/>
      <c r="T580" s="15"/>
      <c r="U580" s="15"/>
      <c r="V580" s="15"/>
      <c r="W580" s="473"/>
      <c r="X580" s="473"/>
      <c r="Y580" s="15"/>
      <c r="Z580" s="15"/>
      <c r="AA580" s="15"/>
      <c r="AC580" s="15"/>
      <c r="AD580" s="15">
        <v>1</v>
      </c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</row>
    <row r="581" spans="1:43" s="17" customFormat="1" ht="12.75" hidden="1" customHeight="1">
      <c r="A581" s="126" t="s">
        <v>2505</v>
      </c>
      <c r="B581" s="72"/>
      <c r="C581" s="144" t="s">
        <v>2506</v>
      </c>
      <c r="D581" s="46"/>
      <c r="E581" s="463"/>
      <c r="F581" s="464"/>
      <c r="G581" s="465"/>
      <c r="H581" s="470"/>
      <c r="I581" s="471"/>
      <c r="J581" s="464"/>
      <c r="K581" s="464"/>
      <c r="L581" s="465"/>
      <c r="M581" s="463">
        <f t="shared" ref="M581:N604" si="60">I581+K581</f>
        <v>0</v>
      </c>
      <c r="N581" s="472">
        <f t="shared" si="60"/>
        <v>0</v>
      </c>
      <c r="O581" s="36"/>
      <c r="P581" s="151" t="s">
        <v>1474</v>
      </c>
      <c r="Q581" s="150"/>
      <c r="R581" s="150" t="str">
        <f t="shared" si="49"/>
        <v/>
      </c>
      <c r="S581" s="15"/>
      <c r="T581" s="15"/>
      <c r="U581" s="15"/>
      <c r="V581" s="15"/>
      <c r="W581" s="473"/>
      <c r="X581" s="473"/>
      <c r="Y581" s="15"/>
      <c r="Z581" s="15"/>
      <c r="AA581" s="15"/>
      <c r="AC581" s="16"/>
      <c r="AD581" s="15">
        <v>1</v>
      </c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</row>
    <row r="582" spans="1:43" s="17" customFormat="1" ht="12.75" customHeight="1">
      <c r="A582" s="126" t="s">
        <v>2507</v>
      </c>
      <c r="B582" s="72"/>
      <c r="C582" s="144" t="s">
        <v>2508</v>
      </c>
      <c r="D582" s="46"/>
      <c r="E582" s="145">
        <v>1</v>
      </c>
      <c r="F582" s="146">
        <v>1565</v>
      </c>
      <c r="G582" s="147">
        <v>7356</v>
      </c>
      <c r="H582" s="148"/>
      <c r="I582" s="158"/>
      <c r="J582" s="146"/>
      <c r="K582" s="146"/>
      <c r="L582" s="147"/>
      <c r="M582" s="619">
        <f t="shared" si="60"/>
        <v>0</v>
      </c>
      <c r="N582" s="626">
        <f t="shared" si="60"/>
        <v>0</v>
      </c>
      <c r="O582" s="36"/>
      <c r="P582" s="151" t="s">
        <v>1474</v>
      </c>
      <c r="Q582" s="150"/>
      <c r="R582" s="150" t="str">
        <f t="shared" si="49"/>
        <v>M</v>
      </c>
      <c r="S582" s="15"/>
      <c r="T582" s="15"/>
      <c r="U582" s="15"/>
      <c r="V582" s="15"/>
      <c r="W582" s="473"/>
      <c r="X582" s="473"/>
      <c r="Y582" s="15"/>
      <c r="Z582" s="15"/>
      <c r="AA582" s="15"/>
      <c r="AC582" s="16"/>
      <c r="AD582" s="15">
        <v>1</v>
      </c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</row>
    <row r="583" spans="1:43" s="17" customFormat="1" ht="12.75" customHeight="1">
      <c r="A583" s="126" t="s">
        <v>2509</v>
      </c>
      <c r="B583" s="72"/>
      <c r="C583" s="144" t="s">
        <v>2510</v>
      </c>
      <c r="D583" s="46"/>
      <c r="E583" s="145">
        <v>2</v>
      </c>
      <c r="F583" s="146">
        <v>225</v>
      </c>
      <c r="G583" s="147">
        <v>1125</v>
      </c>
      <c r="H583" s="148"/>
      <c r="I583" s="158"/>
      <c r="J583" s="146"/>
      <c r="K583" s="146"/>
      <c r="L583" s="147"/>
      <c r="M583" s="619">
        <f t="shared" si="60"/>
        <v>0</v>
      </c>
      <c r="N583" s="626">
        <f t="shared" si="60"/>
        <v>0</v>
      </c>
      <c r="O583" s="36"/>
      <c r="P583" s="151" t="s">
        <v>1474</v>
      </c>
      <c r="Q583" s="150"/>
      <c r="R583" s="150" t="str">
        <f t="shared" si="49"/>
        <v>M</v>
      </c>
      <c r="S583" s="15"/>
      <c r="T583" s="15"/>
      <c r="U583" s="15"/>
      <c r="V583" s="15"/>
      <c r="W583" s="473"/>
      <c r="X583" s="473"/>
      <c r="Y583" s="15"/>
      <c r="Z583" s="15"/>
      <c r="AA583" s="15"/>
      <c r="AC583" s="16"/>
      <c r="AD583" s="15">
        <v>1</v>
      </c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</row>
    <row r="584" spans="1:43" s="17" customFormat="1" ht="12.75" hidden="1" customHeight="1">
      <c r="A584" s="126" t="s">
        <v>2511</v>
      </c>
      <c r="B584" s="72"/>
      <c r="C584" s="144" t="s">
        <v>2512</v>
      </c>
      <c r="D584" s="46"/>
      <c r="E584" s="145"/>
      <c r="F584" s="146"/>
      <c r="G584" s="147"/>
      <c r="H584" s="148"/>
      <c r="I584" s="158"/>
      <c r="J584" s="146"/>
      <c r="K584" s="146"/>
      <c r="L584" s="147"/>
      <c r="M584" s="619">
        <f t="shared" si="60"/>
        <v>0</v>
      </c>
      <c r="N584" s="626">
        <f t="shared" si="60"/>
        <v>0</v>
      </c>
      <c r="O584" s="36"/>
      <c r="P584" s="151" t="s">
        <v>1474</v>
      </c>
      <c r="Q584" s="150"/>
      <c r="R584" s="150" t="str">
        <f t="shared" si="49"/>
        <v/>
      </c>
      <c r="S584" s="15"/>
      <c r="T584" s="15"/>
      <c r="U584" s="15"/>
      <c r="V584" s="15"/>
      <c r="W584" s="473"/>
      <c r="X584" s="473"/>
      <c r="Y584" s="15"/>
      <c r="Z584" s="15"/>
      <c r="AA584" s="15"/>
      <c r="AC584" s="16"/>
      <c r="AD584" s="15">
        <v>1</v>
      </c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</row>
    <row r="585" spans="1:43" s="17" customFormat="1" ht="12.75" hidden="1" customHeight="1">
      <c r="A585" s="126" t="s">
        <v>2513</v>
      </c>
      <c r="B585" s="72"/>
      <c r="C585" s="144" t="s">
        <v>2514</v>
      </c>
      <c r="D585" s="46"/>
      <c r="E585" s="145"/>
      <c r="F585" s="146"/>
      <c r="G585" s="147"/>
      <c r="H585" s="148"/>
      <c r="I585" s="158"/>
      <c r="J585" s="146"/>
      <c r="K585" s="146"/>
      <c r="L585" s="147"/>
      <c r="M585" s="619">
        <f t="shared" si="60"/>
        <v>0</v>
      </c>
      <c r="N585" s="626">
        <f t="shared" si="60"/>
        <v>0</v>
      </c>
      <c r="O585" s="36"/>
      <c r="P585" s="151" t="s">
        <v>1474</v>
      </c>
      <c r="Q585" s="150"/>
      <c r="R585" s="150" t="str">
        <f t="shared" si="49"/>
        <v/>
      </c>
      <c r="S585" s="15"/>
      <c r="T585" s="15"/>
      <c r="U585" s="15"/>
      <c r="V585" s="15"/>
      <c r="W585" s="473"/>
      <c r="X585" s="473"/>
      <c r="Y585" s="15"/>
      <c r="Z585" s="15"/>
      <c r="AA585" s="15"/>
      <c r="AC585" s="16"/>
      <c r="AD585" s="15">
        <v>1</v>
      </c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</row>
    <row r="586" spans="1:43" s="17" customFormat="1" ht="12.75" hidden="1" customHeight="1">
      <c r="A586" s="126" t="s">
        <v>2515</v>
      </c>
      <c r="B586" s="72"/>
      <c r="C586" s="144" t="s">
        <v>2516</v>
      </c>
      <c r="D586" s="46"/>
      <c r="E586" s="145"/>
      <c r="F586" s="146"/>
      <c r="G586" s="147"/>
      <c r="H586" s="148"/>
      <c r="I586" s="158"/>
      <c r="J586" s="146"/>
      <c r="K586" s="146"/>
      <c r="L586" s="147"/>
      <c r="M586" s="619">
        <f t="shared" si="60"/>
        <v>0</v>
      </c>
      <c r="N586" s="626">
        <f t="shared" si="60"/>
        <v>0</v>
      </c>
      <c r="O586" s="36"/>
      <c r="P586" s="151" t="s">
        <v>1474</v>
      </c>
      <c r="Q586" s="150"/>
      <c r="R586" s="150" t="str">
        <f t="shared" si="49"/>
        <v/>
      </c>
      <c r="S586" s="15"/>
      <c r="T586" s="15"/>
      <c r="U586" s="15"/>
      <c r="V586" s="15"/>
      <c r="W586" s="473"/>
      <c r="X586" s="473"/>
      <c r="Y586" s="15"/>
      <c r="Z586" s="15"/>
      <c r="AA586" s="15"/>
      <c r="AC586" s="16"/>
      <c r="AD586" s="15">
        <v>1</v>
      </c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</row>
    <row r="587" spans="1:43" s="17" customFormat="1" ht="12.75" customHeight="1">
      <c r="A587" s="126" t="s">
        <v>2517</v>
      </c>
      <c r="B587" s="72"/>
      <c r="C587" s="144" t="s">
        <v>2518</v>
      </c>
      <c r="D587" s="46"/>
      <c r="E587" s="145">
        <v>3</v>
      </c>
      <c r="F587" s="146">
        <v>91</v>
      </c>
      <c r="G587" s="147">
        <v>455</v>
      </c>
      <c r="H587" s="148"/>
      <c r="I587" s="158"/>
      <c r="J587" s="146"/>
      <c r="K587" s="146"/>
      <c r="L587" s="147"/>
      <c r="M587" s="619">
        <f t="shared" si="60"/>
        <v>0</v>
      </c>
      <c r="N587" s="626">
        <f t="shared" si="60"/>
        <v>0</v>
      </c>
      <c r="O587" s="36"/>
      <c r="P587" s="151" t="s">
        <v>1474</v>
      </c>
      <c r="Q587" s="150"/>
      <c r="R587" s="150" t="str">
        <f t="shared" ref="R587:R650" si="61">IF(SUM(E587:N587)=0,"",P587)</f>
        <v>M</v>
      </c>
      <c r="S587" s="15"/>
      <c r="T587" s="15"/>
      <c r="U587" s="15"/>
      <c r="V587" s="15"/>
      <c r="W587" s="473"/>
      <c r="X587" s="473"/>
      <c r="Y587" s="15"/>
      <c r="Z587" s="15"/>
      <c r="AA587" s="15"/>
      <c r="AC587" s="16"/>
      <c r="AD587" s="15">
        <v>1</v>
      </c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</row>
    <row r="588" spans="1:43" s="17" customFormat="1" ht="12.75" hidden="1" customHeight="1">
      <c r="A588" s="126" t="s">
        <v>2519</v>
      </c>
      <c r="B588" s="72"/>
      <c r="C588" s="144" t="s">
        <v>2520</v>
      </c>
      <c r="D588" s="46"/>
      <c r="E588" s="145"/>
      <c r="F588" s="146"/>
      <c r="G588" s="147"/>
      <c r="H588" s="148"/>
      <c r="I588" s="158"/>
      <c r="J588" s="146"/>
      <c r="K588" s="146"/>
      <c r="L588" s="147"/>
      <c r="M588" s="619">
        <f t="shared" si="60"/>
        <v>0</v>
      </c>
      <c r="N588" s="626">
        <f t="shared" si="60"/>
        <v>0</v>
      </c>
      <c r="O588" s="36"/>
      <c r="P588" s="151" t="s">
        <v>1474</v>
      </c>
      <c r="Q588" s="150"/>
      <c r="R588" s="150" t="str">
        <f t="shared" si="61"/>
        <v/>
      </c>
      <c r="S588" s="15"/>
      <c r="T588" s="15"/>
      <c r="U588" s="15"/>
      <c r="V588" s="15"/>
      <c r="W588" s="473"/>
      <c r="X588" s="473"/>
      <c r="Y588" s="15"/>
      <c r="Z588" s="15"/>
      <c r="AA588" s="15"/>
      <c r="AC588" s="16"/>
      <c r="AD588" s="15">
        <v>1</v>
      </c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</row>
    <row r="589" spans="1:43" s="17" customFormat="1" ht="12.75" customHeight="1">
      <c r="A589" s="126" t="s">
        <v>2521</v>
      </c>
      <c r="B589" s="72"/>
      <c r="C589" s="144" t="s">
        <v>2522</v>
      </c>
      <c r="D589" s="46"/>
      <c r="E589" s="145">
        <v>6</v>
      </c>
      <c r="F589" s="146">
        <v>1182</v>
      </c>
      <c r="G589" s="147">
        <v>5903</v>
      </c>
      <c r="H589" s="148">
        <v>21</v>
      </c>
      <c r="I589" s="158">
        <v>1182</v>
      </c>
      <c r="J589" s="146">
        <v>5903</v>
      </c>
      <c r="K589" s="146"/>
      <c r="L589" s="147"/>
      <c r="M589" s="619">
        <f t="shared" si="60"/>
        <v>1182</v>
      </c>
      <c r="N589" s="626">
        <f t="shared" si="60"/>
        <v>5903</v>
      </c>
      <c r="O589" s="36"/>
      <c r="P589" s="151" t="s">
        <v>1474</v>
      </c>
      <c r="Q589" s="150"/>
      <c r="R589" s="150" t="str">
        <f t="shared" si="61"/>
        <v>M</v>
      </c>
      <c r="S589" s="15"/>
      <c r="T589" s="15"/>
      <c r="U589" s="15"/>
      <c r="V589" s="15"/>
      <c r="W589" s="473"/>
      <c r="X589" s="473"/>
      <c r="Y589" s="15"/>
      <c r="Z589" s="15"/>
      <c r="AA589" s="15"/>
      <c r="AC589" s="16"/>
      <c r="AD589" s="15">
        <v>1</v>
      </c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</row>
    <row r="590" spans="1:43" s="17" customFormat="1" ht="12.75" customHeight="1">
      <c r="A590" s="126" t="s">
        <v>2523</v>
      </c>
      <c r="B590" s="72"/>
      <c r="C590" s="144" t="s">
        <v>2524</v>
      </c>
      <c r="D590" s="46"/>
      <c r="E590" s="145">
        <v>12</v>
      </c>
      <c r="F590" s="146">
        <v>373</v>
      </c>
      <c r="G590" s="147">
        <v>1660</v>
      </c>
      <c r="H590" s="148"/>
      <c r="I590" s="158"/>
      <c r="J590" s="146"/>
      <c r="K590" s="146"/>
      <c r="L590" s="147"/>
      <c r="M590" s="619">
        <f t="shared" si="60"/>
        <v>0</v>
      </c>
      <c r="N590" s="626">
        <f t="shared" si="60"/>
        <v>0</v>
      </c>
      <c r="O590" s="36"/>
      <c r="P590" s="151" t="s">
        <v>1474</v>
      </c>
      <c r="Q590" s="150"/>
      <c r="R590" s="150" t="str">
        <f t="shared" si="61"/>
        <v>M</v>
      </c>
      <c r="S590" s="15"/>
      <c r="T590" s="15"/>
      <c r="U590" s="15"/>
      <c r="V590" s="15"/>
      <c r="W590" s="473"/>
      <c r="X590" s="473"/>
      <c r="Y590" s="15"/>
      <c r="Z590" s="15"/>
      <c r="AA590" s="15"/>
      <c r="AC590" s="16"/>
      <c r="AD590" s="15">
        <v>1</v>
      </c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</row>
    <row r="591" spans="1:43" s="17" customFormat="1" ht="12.75" customHeight="1">
      <c r="A591" s="126" t="s">
        <v>2525</v>
      </c>
      <c r="B591" s="72"/>
      <c r="C591" s="144" t="s">
        <v>2526</v>
      </c>
      <c r="D591" s="46"/>
      <c r="E591" s="145">
        <v>5</v>
      </c>
      <c r="F591" s="146">
        <v>278</v>
      </c>
      <c r="G591" s="147">
        <v>1148</v>
      </c>
      <c r="H591" s="148"/>
      <c r="I591" s="158"/>
      <c r="J591" s="146"/>
      <c r="K591" s="146"/>
      <c r="L591" s="147"/>
      <c r="M591" s="619">
        <f t="shared" si="60"/>
        <v>0</v>
      </c>
      <c r="N591" s="626">
        <f t="shared" si="60"/>
        <v>0</v>
      </c>
      <c r="O591" s="36"/>
      <c r="P591" s="151" t="s">
        <v>1474</v>
      </c>
      <c r="Q591" s="150"/>
      <c r="R591" s="150" t="str">
        <f t="shared" si="61"/>
        <v>M</v>
      </c>
      <c r="S591" s="15"/>
      <c r="T591" s="15"/>
      <c r="U591" s="15"/>
      <c r="V591" s="15"/>
      <c r="W591" s="473"/>
      <c r="X591" s="473"/>
      <c r="Y591" s="15"/>
      <c r="Z591" s="15"/>
      <c r="AA591" s="15"/>
      <c r="AC591" s="16"/>
      <c r="AD591" s="15">
        <v>1</v>
      </c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</row>
    <row r="592" spans="1:43" s="17" customFormat="1" ht="12.75" customHeight="1">
      <c r="A592" s="126" t="s">
        <v>2527</v>
      </c>
      <c r="B592" s="72"/>
      <c r="C592" s="144" t="s">
        <v>2528</v>
      </c>
      <c r="D592" s="46"/>
      <c r="E592" s="145">
        <v>1</v>
      </c>
      <c r="F592" s="146">
        <v>112</v>
      </c>
      <c r="G592" s="147">
        <v>560</v>
      </c>
      <c r="H592" s="148"/>
      <c r="I592" s="158"/>
      <c r="J592" s="146"/>
      <c r="K592" s="146"/>
      <c r="L592" s="147"/>
      <c r="M592" s="619">
        <f t="shared" si="60"/>
        <v>0</v>
      </c>
      <c r="N592" s="626">
        <f t="shared" si="60"/>
        <v>0</v>
      </c>
      <c r="O592" s="36"/>
      <c r="P592" s="151" t="s">
        <v>1474</v>
      </c>
      <c r="Q592" s="150"/>
      <c r="R592" s="150" t="str">
        <f t="shared" si="61"/>
        <v>M</v>
      </c>
      <c r="S592" s="15"/>
      <c r="T592" s="15"/>
      <c r="U592" s="15"/>
      <c r="V592" s="15"/>
      <c r="W592" s="473"/>
      <c r="X592" s="473"/>
      <c r="Y592" s="15"/>
      <c r="Z592" s="15"/>
      <c r="AA592" s="15"/>
      <c r="AC592" s="16"/>
      <c r="AD592" s="15">
        <v>1</v>
      </c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</row>
    <row r="593" spans="1:43" s="17" customFormat="1" ht="12.75" customHeight="1">
      <c r="A593" s="126" t="s">
        <v>2529</v>
      </c>
      <c r="B593" s="72"/>
      <c r="C593" s="144" t="s">
        <v>2530</v>
      </c>
      <c r="D593" s="46"/>
      <c r="E593" s="145">
        <v>1</v>
      </c>
      <c r="F593" s="146">
        <v>32</v>
      </c>
      <c r="G593" s="147">
        <v>160</v>
      </c>
      <c r="H593" s="148"/>
      <c r="I593" s="158"/>
      <c r="J593" s="146"/>
      <c r="K593" s="146"/>
      <c r="L593" s="147"/>
      <c r="M593" s="619">
        <f t="shared" si="60"/>
        <v>0</v>
      </c>
      <c r="N593" s="626">
        <f t="shared" si="60"/>
        <v>0</v>
      </c>
      <c r="O593" s="36"/>
      <c r="P593" s="151" t="s">
        <v>1474</v>
      </c>
      <c r="Q593" s="150"/>
      <c r="R593" s="150" t="str">
        <f t="shared" si="61"/>
        <v>M</v>
      </c>
      <c r="S593" s="15"/>
      <c r="T593" s="15"/>
      <c r="U593" s="15"/>
      <c r="V593" s="15"/>
      <c r="W593" s="473"/>
      <c r="X593" s="473"/>
      <c r="Y593" s="15"/>
      <c r="Z593" s="15"/>
      <c r="AA593" s="15"/>
      <c r="AC593" s="16"/>
      <c r="AD593" s="15">
        <v>1</v>
      </c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</row>
    <row r="594" spans="1:43" s="17" customFormat="1" ht="12.75" hidden="1" customHeight="1">
      <c r="A594" s="126" t="s">
        <v>2531</v>
      </c>
      <c r="B594" s="72"/>
      <c r="C594" s="144" t="s">
        <v>2295</v>
      </c>
      <c r="D594" s="46"/>
      <c r="E594" s="145"/>
      <c r="F594" s="146"/>
      <c r="G594" s="147"/>
      <c r="H594" s="148"/>
      <c r="I594" s="158"/>
      <c r="J594" s="146"/>
      <c r="K594" s="146"/>
      <c r="L594" s="147"/>
      <c r="M594" s="619">
        <f t="shared" si="60"/>
        <v>0</v>
      </c>
      <c r="N594" s="626">
        <f t="shared" si="60"/>
        <v>0</v>
      </c>
      <c r="O594" s="36"/>
      <c r="P594" s="151" t="s">
        <v>1474</v>
      </c>
      <c r="Q594" s="150"/>
      <c r="R594" s="150" t="str">
        <f t="shared" si="61"/>
        <v/>
      </c>
      <c r="S594" s="15"/>
      <c r="T594" s="15"/>
      <c r="U594" s="15"/>
      <c r="V594" s="15"/>
      <c r="W594" s="473"/>
      <c r="X594" s="473"/>
      <c r="Y594" s="15"/>
      <c r="Z594" s="15"/>
      <c r="AA594" s="15"/>
      <c r="AC594" s="16"/>
      <c r="AD594" s="15">
        <v>1</v>
      </c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</row>
    <row r="595" spans="1:43" s="17" customFormat="1" ht="12.75" hidden="1" customHeight="1">
      <c r="A595" s="126" t="s">
        <v>2532</v>
      </c>
      <c r="B595" s="72"/>
      <c r="C595" s="144" t="s">
        <v>2533</v>
      </c>
      <c r="D595" s="46"/>
      <c r="E595" s="145"/>
      <c r="F595" s="146"/>
      <c r="G595" s="147"/>
      <c r="H595" s="148"/>
      <c r="I595" s="158"/>
      <c r="J595" s="146"/>
      <c r="K595" s="146"/>
      <c r="L595" s="147"/>
      <c r="M595" s="619">
        <f t="shared" si="60"/>
        <v>0</v>
      </c>
      <c r="N595" s="626">
        <f t="shared" si="60"/>
        <v>0</v>
      </c>
      <c r="O595" s="36"/>
      <c r="P595" s="151" t="s">
        <v>1474</v>
      </c>
      <c r="Q595" s="150"/>
      <c r="R595" s="150" t="str">
        <f t="shared" si="61"/>
        <v/>
      </c>
      <c r="S595" s="15"/>
      <c r="T595" s="15"/>
      <c r="U595" s="15"/>
      <c r="V595" s="15"/>
      <c r="W595" s="473"/>
      <c r="X595" s="473"/>
      <c r="Y595" s="15"/>
      <c r="Z595" s="15"/>
      <c r="AA595" s="15"/>
      <c r="AC595" s="16"/>
      <c r="AD595" s="15">
        <v>1</v>
      </c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</row>
    <row r="596" spans="1:43" s="17" customFormat="1" ht="12.75" customHeight="1">
      <c r="A596" s="126" t="s">
        <v>2534</v>
      </c>
      <c r="B596" s="72"/>
      <c r="C596" s="144" t="s">
        <v>2461</v>
      </c>
      <c r="D596" s="46"/>
      <c r="E596" s="145">
        <v>1</v>
      </c>
      <c r="F596" s="146">
        <v>200</v>
      </c>
      <c r="G596" s="147">
        <v>1000</v>
      </c>
      <c r="H596" s="148"/>
      <c r="I596" s="158"/>
      <c r="J596" s="146"/>
      <c r="K596" s="146"/>
      <c r="L596" s="147"/>
      <c r="M596" s="619">
        <f t="shared" si="60"/>
        <v>0</v>
      </c>
      <c r="N596" s="626">
        <f t="shared" si="60"/>
        <v>0</v>
      </c>
      <c r="O596" s="36"/>
      <c r="P596" s="151" t="s">
        <v>1474</v>
      </c>
      <c r="Q596" s="150"/>
      <c r="R596" s="150" t="str">
        <f t="shared" si="61"/>
        <v>M</v>
      </c>
      <c r="S596" s="15"/>
      <c r="T596" s="15"/>
      <c r="U596" s="15"/>
      <c r="V596" s="15"/>
      <c r="W596" s="473"/>
      <c r="X596" s="473"/>
      <c r="Y596" s="15"/>
      <c r="Z596" s="15"/>
      <c r="AA596" s="15"/>
      <c r="AC596" s="16"/>
      <c r="AD596" s="15">
        <v>1</v>
      </c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</row>
    <row r="597" spans="1:43" s="17" customFormat="1" ht="12.75" customHeight="1">
      <c r="A597" s="126" t="s">
        <v>2535</v>
      </c>
      <c r="B597" s="72"/>
      <c r="C597" s="144" t="s">
        <v>2536</v>
      </c>
      <c r="D597" s="46"/>
      <c r="E597" s="145">
        <v>1</v>
      </c>
      <c r="F597" s="146">
        <v>25</v>
      </c>
      <c r="G597" s="147">
        <v>125</v>
      </c>
      <c r="H597" s="148"/>
      <c r="I597" s="158"/>
      <c r="J597" s="146"/>
      <c r="K597" s="146"/>
      <c r="L597" s="147"/>
      <c r="M597" s="619">
        <f t="shared" si="60"/>
        <v>0</v>
      </c>
      <c r="N597" s="626">
        <f t="shared" si="60"/>
        <v>0</v>
      </c>
      <c r="O597" s="36"/>
      <c r="P597" s="151" t="s">
        <v>1474</v>
      </c>
      <c r="Q597" s="150"/>
      <c r="R597" s="150" t="str">
        <f t="shared" si="61"/>
        <v>M</v>
      </c>
      <c r="S597" s="15"/>
      <c r="T597" s="15"/>
      <c r="U597" s="15"/>
      <c r="V597" s="15"/>
      <c r="W597" s="473"/>
      <c r="X597" s="473"/>
      <c r="Y597" s="15"/>
      <c r="Z597" s="15"/>
      <c r="AA597" s="15"/>
      <c r="AC597" s="16"/>
      <c r="AD597" s="15">
        <v>1</v>
      </c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</row>
    <row r="598" spans="1:43" s="129" customFormat="1" ht="12.75" hidden="1" customHeight="1">
      <c r="A598" s="126" t="s">
        <v>2503</v>
      </c>
      <c r="B598" s="131"/>
      <c r="C598" s="144" t="s">
        <v>2504</v>
      </c>
      <c r="D598" s="132"/>
      <c r="E598" s="145"/>
      <c r="F598" s="146"/>
      <c r="G598" s="147"/>
      <c r="H598" s="148"/>
      <c r="I598" s="158"/>
      <c r="J598" s="146"/>
      <c r="K598" s="146"/>
      <c r="L598" s="147"/>
      <c r="M598" s="619">
        <f t="shared" si="60"/>
        <v>0</v>
      </c>
      <c r="N598" s="626">
        <f t="shared" si="60"/>
        <v>0</v>
      </c>
      <c r="O598" s="150"/>
      <c r="P598" s="151" t="s">
        <v>1473</v>
      </c>
      <c r="Q598" s="150"/>
      <c r="R598" s="150" t="str">
        <f t="shared" si="61"/>
        <v/>
      </c>
      <c r="S598" s="15"/>
      <c r="T598" s="15"/>
      <c r="U598" s="5"/>
      <c r="V598" s="5"/>
      <c r="W598" s="475"/>
      <c r="X598" s="475"/>
      <c r="Y598" s="5"/>
      <c r="Z598" s="5"/>
      <c r="AA598" s="5"/>
      <c r="AC598" s="128"/>
      <c r="AD598" s="15">
        <v>1</v>
      </c>
      <c r="AE598" s="128"/>
      <c r="AF598" s="128"/>
      <c r="AG598" s="128"/>
      <c r="AH598" s="128"/>
      <c r="AI598" s="128"/>
      <c r="AJ598" s="128"/>
      <c r="AK598" s="128"/>
      <c r="AL598" s="128"/>
      <c r="AM598" s="128"/>
      <c r="AN598" s="128"/>
      <c r="AO598" s="128"/>
      <c r="AP598" s="128"/>
      <c r="AQ598" s="128"/>
    </row>
    <row r="599" spans="1:43" s="17" customFormat="1" ht="12.75" customHeight="1">
      <c r="A599" s="126" t="s">
        <v>2537</v>
      </c>
      <c r="B599" s="72"/>
      <c r="C599" s="144" t="s">
        <v>1835</v>
      </c>
      <c r="D599" s="46"/>
      <c r="E599" s="145">
        <v>1</v>
      </c>
      <c r="F599" s="146">
        <v>40</v>
      </c>
      <c r="G599" s="147">
        <v>200</v>
      </c>
      <c r="H599" s="148"/>
      <c r="I599" s="158"/>
      <c r="J599" s="146"/>
      <c r="K599" s="146"/>
      <c r="L599" s="147"/>
      <c r="M599" s="619">
        <f t="shared" si="60"/>
        <v>0</v>
      </c>
      <c r="N599" s="626">
        <f t="shared" si="60"/>
        <v>0</v>
      </c>
      <c r="O599" s="36"/>
      <c r="P599" s="151" t="s">
        <v>1474</v>
      </c>
      <c r="Q599" s="150"/>
      <c r="R599" s="150" t="str">
        <f t="shared" si="61"/>
        <v>M</v>
      </c>
      <c r="S599" s="15"/>
      <c r="T599" s="15"/>
      <c r="U599" s="15"/>
      <c r="V599" s="15"/>
      <c r="W599" s="473"/>
      <c r="X599" s="473"/>
      <c r="Y599" s="15"/>
      <c r="Z599" s="15"/>
      <c r="AA599" s="15"/>
      <c r="AC599" s="16"/>
      <c r="AD599" s="15">
        <v>1</v>
      </c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</row>
    <row r="600" spans="1:43" s="17" customFormat="1" ht="12.75" hidden="1" customHeight="1">
      <c r="A600" s="126" t="s">
        <v>2538</v>
      </c>
      <c r="B600" s="72"/>
      <c r="C600" s="144" t="s">
        <v>2539</v>
      </c>
      <c r="D600" s="46"/>
      <c r="E600" s="145"/>
      <c r="F600" s="146"/>
      <c r="G600" s="147"/>
      <c r="H600" s="148"/>
      <c r="I600" s="158"/>
      <c r="J600" s="146"/>
      <c r="K600" s="146"/>
      <c r="L600" s="147"/>
      <c r="M600" s="619">
        <f t="shared" si="60"/>
        <v>0</v>
      </c>
      <c r="N600" s="626">
        <f t="shared" si="60"/>
        <v>0</v>
      </c>
      <c r="O600" s="36"/>
      <c r="P600" s="151" t="s">
        <v>1474</v>
      </c>
      <c r="Q600" s="150"/>
      <c r="R600" s="150" t="str">
        <f t="shared" si="61"/>
        <v/>
      </c>
      <c r="S600" s="15"/>
      <c r="T600" s="15"/>
      <c r="U600" s="15"/>
      <c r="V600" s="15"/>
      <c r="W600" s="473"/>
      <c r="X600" s="473"/>
      <c r="Y600" s="15"/>
      <c r="Z600" s="15"/>
      <c r="AA600" s="15"/>
      <c r="AC600" s="16"/>
      <c r="AD600" s="15">
        <v>1</v>
      </c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</row>
    <row r="601" spans="1:43" s="17" customFormat="1" ht="12.75" customHeight="1">
      <c r="A601" s="126" t="s">
        <v>2540</v>
      </c>
      <c r="B601" s="72"/>
      <c r="C601" s="144" t="s">
        <v>1843</v>
      </c>
      <c r="D601" s="46"/>
      <c r="E601" s="145">
        <v>18</v>
      </c>
      <c r="F601" s="146">
        <v>1103</v>
      </c>
      <c r="G601" s="147">
        <v>5515</v>
      </c>
      <c r="H601" s="148"/>
      <c r="I601" s="158"/>
      <c r="J601" s="146"/>
      <c r="K601" s="146"/>
      <c r="L601" s="147"/>
      <c r="M601" s="619">
        <f t="shared" si="60"/>
        <v>0</v>
      </c>
      <c r="N601" s="626">
        <f t="shared" si="60"/>
        <v>0</v>
      </c>
      <c r="O601" s="36"/>
      <c r="P601" s="151" t="s">
        <v>1474</v>
      </c>
      <c r="Q601" s="150"/>
      <c r="R601" s="150" t="str">
        <f t="shared" si="61"/>
        <v>M</v>
      </c>
      <c r="S601" s="15"/>
      <c r="T601" s="15"/>
      <c r="U601" s="15"/>
      <c r="V601" s="15"/>
      <c r="W601" s="473"/>
      <c r="X601" s="473"/>
      <c r="Y601" s="15"/>
      <c r="Z601" s="15"/>
      <c r="AA601" s="15"/>
      <c r="AC601" s="16"/>
      <c r="AD601" s="15">
        <v>1</v>
      </c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</row>
    <row r="602" spans="1:43" s="17" customFormat="1" ht="12.75" hidden="1" customHeight="1">
      <c r="A602" s="126" t="s">
        <v>2541</v>
      </c>
      <c r="B602" s="72"/>
      <c r="C602" s="144" t="s">
        <v>1520</v>
      </c>
      <c r="D602" s="46"/>
      <c r="E602" s="145"/>
      <c r="F602" s="146"/>
      <c r="G602" s="147"/>
      <c r="H602" s="148"/>
      <c r="I602" s="158"/>
      <c r="J602" s="146"/>
      <c r="K602" s="146"/>
      <c r="L602" s="147"/>
      <c r="M602" s="619">
        <f t="shared" si="60"/>
        <v>0</v>
      </c>
      <c r="N602" s="626">
        <f t="shared" si="60"/>
        <v>0</v>
      </c>
      <c r="O602" s="36"/>
      <c r="P602" s="151" t="s">
        <v>1474</v>
      </c>
      <c r="Q602" s="150"/>
      <c r="R602" s="150" t="str">
        <f t="shared" si="61"/>
        <v/>
      </c>
      <c r="S602" s="15"/>
      <c r="T602" s="15"/>
      <c r="U602" s="15"/>
      <c r="V602" s="15"/>
      <c r="W602" s="473"/>
      <c r="X602" s="473"/>
      <c r="Y602" s="15"/>
      <c r="Z602" s="15"/>
      <c r="AA602" s="15"/>
      <c r="AC602" s="16"/>
      <c r="AD602" s="15">
        <v>1</v>
      </c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</row>
    <row r="603" spans="1:43" s="17" customFormat="1" ht="12.75" hidden="1" customHeight="1">
      <c r="A603" s="126" t="s">
        <v>2542</v>
      </c>
      <c r="B603" s="72"/>
      <c r="C603" s="144" t="s">
        <v>2543</v>
      </c>
      <c r="D603" s="46"/>
      <c r="E603" s="145"/>
      <c r="F603" s="146"/>
      <c r="G603" s="147"/>
      <c r="H603" s="148"/>
      <c r="I603" s="158"/>
      <c r="J603" s="146"/>
      <c r="K603" s="146"/>
      <c r="L603" s="147"/>
      <c r="M603" s="619">
        <f t="shared" si="60"/>
        <v>0</v>
      </c>
      <c r="N603" s="626">
        <f t="shared" si="60"/>
        <v>0</v>
      </c>
      <c r="O603" s="36"/>
      <c r="P603" s="151" t="s">
        <v>1474</v>
      </c>
      <c r="Q603" s="150"/>
      <c r="R603" s="150" t="str">
        <f t="shared" si="61"/>
        <v/>
      </c>
      <c r="S603" s="15"/>
      <c r="T603" s="15"/>
      <c r="U603" s="15"/>
      <c r="V603" s="15"/>
      <c r="W603" s="473"/>
      <c r="X603" s="473"/>
      <c r="Y603" s="15"/>
      <c r="Z603" s="15"/>
      <c r="AA603" s="15"/>
      <c r="AC603" s="16"/>
      <c r="AD603" s="15">
        <v>1</v>
      </c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</row>
    <row r="604" spans="1:43" s="17" customFormat="1" ht="12.75" customHeight="1" thickBot="1">
      <c r="A604" s="126" t="s">
        <v>2544</v>
      </c>
      <c r="B604" s="74"/>
      <c r="C604" s="167" t="s">
        <v>2434</v>
      </c>
      <c r="D604" s="46"/>
      <c r="E604" s="145">
        <v>7</v>
      </c>
      <c r="F604" s="146">
        <v>909</v>
      </c>
      <c r="G604" s="147">
        <v>4545</v>
      </c>
      <c r="H604" s="148"/>
      <c r="I604" s="158"/>
      <c r="J604" s="146"/>
      <c r="K604" s="146"/>
      <c r="L604" s="147"/>
      <c r="M604" s="619">
        <f t="shared" si="60"/>
        <v>0</v>
      </c>
      <c r="N604" s="626">
        <f t="shared" si="60"/>
        <v>0</v>
      </c>
      <c r="O604" s="36"/>
      <c r="P604" s="151" t="s">
        <v>1474</v>
      </c>
      <c r="Q604" s="150"/>
      <c r="R604" s="150" t="str">
        <f t="shared" si="61"/>
        <v>M</v>
      </c>
      <c r="S604" s="15"/>
      <c r="T604" s="15"/>
      <c r="U604" s="15"/>
      <c r="V604" s="15"/>
      <c r="W604" s="473"/>
      <c r="X604" s="473"/>
      <c r="Y604" s="15"/>
      <c r="Z604" s="15"/>
      <c r="AA604" s="15"/>
      <c r="AC604" s="16"/>
      <c r="AD604" s="15">
        <v>1</v>
      </c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</row>
    <row r="605" spans="1:43" s="18" customFormat="1" ht="15.75" customHeight="1" thickBot="1">
      <c r="A605" s="126" t="s">
        <v>2545</v>
      </c>
      <c r="B605" s="889" t="s">
        <v>2546</v>
      </c>
      <c r="C605" s="890"/>
      <c r="D605" s="108"/>
      <c r="E605" s="651">
        <f t="shared" ref="E605:N605" si="62">SUM(E606:E622)</f>
        <v>73</v>
      </c>
      <c r="F605" s="652">
        <f t="shared" si="62"/>
        <v>1957</v>
      </c>
      <c r="G605" s="653">
        <f t="shared" si="62"/>
        <v>7738</v>
      </c>
      <c r="H605" s="654">
        <f t="shared" si="62"/>
        <v>0</v>
      </c>
      <c r="I605" s="655">
        <f t="shared" si="62"/>
        <v>0</v>
      </c>
      <c r="J605" s="652">
        <f t="shared" si="62"/>
        <v>0</v>
      </c>
      <c r="K605" s="652">
        <f t="shared" si="62"/>
        <v>0</v>
      </c>
      <c r="L605" s="653">
        <f t="shared" si="62"/>
        <v>0</v>
      </c>
      <c r="M605" s="651">
        <f t="shared" si="62"/>
        <v>0</v>
      </c>
      <c r="N605" s="656">
        <f t="shared" si="62"/>
        <v>0</v>
      </c>
      <c r="O605" s="36"/>
      <c r="P605" s="151" t="s">
        <v>1500</v>
      </c>
      <c r="Q605" s="150"/>
      <c r="R605" s="150" t="str">
        <f t="shared" si="61"/>
        <v>P</v>
      </c>
      <c r="S605" s="15"/>
      <c r="T605" s="15"/>
      <c r="U605" s="15"/>
      <c r="V605" s="15">
        <v>1</v>
      </c>
      <c r="W605" s="473"/>
      <c r="X605" s="473"/>
      <c r="Y605" s="15"/>
      <c r="Z605" s="15"/>
      <c r="AA605" s="15"/>
      <c r="AC605" s="15"/>
      <c r="AD605" s="15">
        <v>1</v>
      </c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</row>
    <row r="606" spans="1:43" s="17" customFormat="1" ht="12.75" customHeight="1" thickTop="1">
      <c r="A606" s="126" t="s">
        <v>2547</v>
      </c>
      <c r="B606" s="95"/>
      <c r="C606" s="488" t="s">
        <v>2548</v>
      </c>
      <c r="D606" s="469"/>
      <c r="E606" s="480">
        <v>1</v>
      </c>
      <c r="F606" s="489">
        <v>85</v>
      </c>
      <c r="G606" s="490">
        <v>425</v>
      </c>
      <c r="H606" s="156"/>
      <c r="I606" s="174"/>
      <c r="J606" s="154"/>
      <c r="K606" s="154"/>
      <c r="L606" s="155"/>
      <c r="M606" s="624">
        <f t="shared" ref="M606:N621" si="63">I606+K606</f>
        <v>0</v>
      </c>
      <c r="N606" s="625">
        <f t="shared" si="63"/>
        <v>0</v>
      </c>
      <c r="O606" s="36"/>
      <c r="P606" s="151" t="s">
        <v>1474</v>
      </c>
      <c r="Q606" s="150"/>
      <c r="R606" s="150" t="str">
        <f t="shared" si="61"/>
        <v>M</v>
      </c>
      <c r="S606" s="15"/>
      <c r="T606" s="15"/>
      <c r="U606" s="15"/>
      <c r="V606" s="15"/>
      <c r="W606" s="473"/>
      <c r="X606" s="473"/>
      <c r="Y606" s="15"/>
      <c r="Z606" s="15"/>
      <c r="AA606" s="15"/>
      <c r="AC606" s="16"/>
      <c r="AD606" s="15">
        <v>1</v>
      </c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</row>
    <row r="607" spans="1:43" s="17" customFormat="1" ht="12.75" hidden="1" customHeight="1">
      <c r="A607" s="126" t="s">
        <v>2549</v>
      </c>
      <c r="B607" s="72"/>
      <c r="C607" s="144" t="s">
        <v>2550</v>
      </c>
      <c r="D607" s="46"/>
      <c r="E607" s="145"/>
      <c r="F607" s="146"/>
      <c r="G607" s="147"/>
      <c r="H607" s="148"/>
      <c r="I607" s="158"/>
      <c r="J607" s="146"/>
      <c r="K607" s="146"/>
      <c r="L607" s="147"/>
      <c r="M607" s="619">
        <f t="shared" si="63"/>
        <v>0</v>
      </c>
      <c r="N607" s="626">
        <f t="shared" si="63"/>
        <v>0</v>
      </c>
      <c r="O607" s="36"/>
      <c r="P607" s="151" t="s">
        <v>1474</v>
      </c>
      <c r="Q607" s="150"/>
      <c r="R607" s="150" t="str">
        <f t="shared" si="61"/>
        <v/>
      </c>
      <c r="S607" s="15"/>
      <c r="T607" s="15"/>
      <c r="U607" s="15"/>
      <c r="V607" s="15"/>
      <c r="W607" s="473"/>
      <c r="X607" s="473"/>
      <c r="Y607" s="15"/>
      <c r="Z607" s="15"/>
      <c r="AA607" s="15"/>
      <c r="AC607" s="16"/>
      <c r="AD607" s="15">
        <v>1</v>
      </c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</row>
    <row r="608" spans="1:43" s="17" customFormat="1" ht="12.75" customHeight="1">
      <c r="A608" s="126" t="s">
        <v>2551</v>
      </c>
      <c r="B608" s="72"/>
      <c r="C608" s="144" t="s">
        <v>2552</v>
      </c>
      <c r="D608" s="46"/>
      <c r="E608" s="145">
        <v>5</v>
      </c>
      <c r="F608" s="464">
        <v>109</v>
      </c>
      <c r="G608" s="465">
        <v>574</v>
      </c>
      <c r="H608" s="148"/>
      <c r="I608" s="158"/>
      <c r="J608" s="146"/>
      <c r="K608" s="146"/>
      <c r="L608" s="147"/>
      <c r="M608" s="619">
        <f t="shared" si="63"/>
        <v>0</v>
      </c>
      <c r="N608" s="626">
        <f t="shared" si="63"/>
        <v>0</v>
      </c>
      <c r="O608" s="36"/>
      <c r="P608" s="151" t="s">
        <v>1474</v>
      </c>
      <c r="Q608" s="150"/>
      <c r="R608" s="150" t="str">
        <f t="shared" si="61"/>
        <v>M</v>
      </c>
      <c r="S608" s="15"/>
      <c r="T608" s="15">
        <v>1</v>
      </c>
      <c r="U608" s="15"/>
      <c r="V608" s="15"/>
      <c r="W608" s="473"/>
      <c r="X608" s="473"/>
      <c r="Y608" s="15"/>
      <c r="Z608" s="15"/>
      <c r="AA608" s="15"/>
      <c r="AC608" s="16"/>
      <c r="AD608" s="15">
        <v>1</v>
      </c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</row>
    <row r="609" spans="1:43" s="17" customFormat="1" ht="12.75" customHeight="1">
      <c r="A609" s="126" t="s">
        <v>2553</v>
      </c>
      <c r="B609" s="72"/>
      <c r="C609" s="144" t="s">
        <v>2554</v>
      </c>
      <c r="D609" s="46"/>
      <c r="E609" s="145">
        <v>7</v>
      </c>
      <c r="F609" s="146">
        <v>344</v>
      </c>
      <c r="G609" s="147">
        <v>958</v>
      </c>
      <c r="H609" s="148"/>
      <c r="I609" s="158"/>
      <c r="J609" s="146"/>
      <c r="K609" s="146"/>
      <c r="L609" s="147"/>
      <c r="M609" s="619">
        <f t="shared" si="63"/>
        <v>0</v>
      </c>
      <c r="N609" s="626">
        <f t="shared" si="63"/>
        <v>0</v>
      </c>
      <c r="O609" s="36"/>
      <c r="P609" s="151" t="s">
        <v>1474</v>
      </c>
      <c r="Q609" s="150"/>
      <c r="R609" s="150" t="str">
        <f t="shared" si="61"/>
        <v>M</v>
      </c>
      <c r="S609" s="15"/>
      <c r="T609" s="15">
        <v>1</v>
      </c>
      <c r="U609" s="15"/>
      <c r="V609" s="15"/>
      <c r="W609" s="473"/>
      <c r="X609" s="473"/>
      <c r="Y609" s="15"/>
      <c r="Z609" s="15"/>
      <c r="AA609" s="15"/>
      <c r="AC609" s="16"/>
      <c r="AD609" s="15">
        <v>1</v>
      </c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</row>
    <row r="610" spans="1:43" s="17" customFormat="1" ht="12.75" customHeight="1">
      <c r="A610" s="126" t="s">
        <v>2555</v>
      </c>
      <c r="B610" s="72"/>
      <c r="C610" s="144" t="s">
        <v>2112</v>
      </c>
      <c r="D610" s="46"/>
      <c r="E610" s="145">
        <v>1</v>
      </c>
      <c r="F610" s="146">
        <v>1</v>
      </c>
      <c r="G610" s="147">
        <v>2</v>
      </c>
      <c r="H610" s="148"/>
      <c r="I610" s="158"/>
      <c r="J610" s="146"/>
      <c r="K610" s="146"/>
      <c r="L610" s="147"/>
      <c r="M610" s="619">
        <f t="shared" si="63"/>
        <v>0</v>
      </c>
      <c r="N610" s="626">
        <f t="shared" si="63"/>
        <v>0</v>
      </c>
      <c r="O610" s="36"/>
      <c r="P610" s="151" t="s">
        <v>1474</v>
      </c>
      <c r="Q610" s="150"/>
      <c r="R610" s="150" t="str">
        <f t="shared" si="61"/>
        <v>M</v>
      </c>
      <c r="S610" s="15"/>
      <c r="T610" s="15">
        <v>1</v>
      </c>
      <c r="U610" s="15"/>
      <c r="V610" s="15"/>
      <c r="W610" s="473"/>
      <c r="X610" s="473"/>
      <c r="Y610" s="15"/>
      <c r="Z610" s="15"/>
      <c r="AA610" s="15"/>
      <c r="AC610" s="16"/>
      <c r="AD610" s="15">
        <v>1</v>
      </c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</row>
    <row r="611" spans="1:43" s="17" customFormat="1" ht="12.75" hidden="1" customHeight="1">
      <c r="A611" s="126" t="s">
        <v>2556</v>
      </c>
      <c r="B611" s="72"/>
      <c r="C611" s="144" t="s">
        <v>2557</v>
      </c>
      <c r="D611" s="46"/>
      <c r="E611" s="145"/>
      <c r="F611" s="146"/>
      <c r="G611" s="147"/>
      <c r="H611" s="148"/>
      <c r="I611" s="158"/>
      <c r="J611" s="146"/>
      <c r="K611" s="146"/>
      <c r="L611" s="147"/>
      <c r="M611" s="619">
        <f t="shared" si="63"/>
        <v>0</v>
      </c>
      <c r="N611" s="626">
        <f t="shared" si="63"/>
        <v>0</v>
      </c>
      <c r="O611" s="36"/>
      <c r="P611" s="151" t="s">
        <v>1474</v>
      </c>
      <c r="Q611" s="150"/>
      <c r="R611" s="150" t="str">
        <f t="shared" si="61"/>
        <v/>
      </c>
      <c r="S611" s="15"/>
      <c r="T611" s="15"/>
      <c r="U611" s="15"/>
      <c r="V611" s="15"/>
      <c r="W611" s="473"/>
      <c r="X611" s="473"/>
      <c r="Y611" s="15"/>
      <c r="Z611" s="15"/>
      <c r="AA611" s="15"/>
      <c r="AC611" s="16"/>
      <c r="AD611" s="15">
        <v>1</v>
      </c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</row>
    <row r="612" spans="1:43" s="17" customFormat="1" ht="12.75" customHeight="1">
      <c r="A612" s="126" t="s">
        <v>2569</v>
      </c>
      <c r="B612" s="72"/>
      <c r="C612" s="144" t="s">
        <v>2570</v>
      </c>
      <c r="D612" s="46"/>
      <c r="E612" s="145">
        <v>7</v>
      </c>
      <c r="F612" s="146">
        <v>224</v>
      </c>
      <c r="G612" s="147">
        <v>925</v>
      </c>
      <c r="H612" s="148"/>
      <c r="I612" s="158"/>
      <c r="J612" s="146"/>
      <c r="K612" s="146"/>
      <c r="L612" s="147"/>
      <c r="M612" s="619">
        <f t="shared" si="63"/>
        <v>0</v>
      </c>
      <c r="N612" s="626">
        <f t="shared" si="63"/>
        <v>0</v>
      </c>
      <c r="O612" s="36"/>
      <c r="P612" s="151" t="s">
        <v>1474</v>
      </c>
      <c r="Q612" s="150"/>
      <c r="R612" s="150" t="str">
        <f t="shared" si="61"/>
        <v>M</v>
      </c>
      <c r="S612" s="15"/>
      <c r="T612" s="15">
        <v>1</v>
      </c>
      <c r="U612" s="15"/>
      <c r="V612" s="15"/>
      <c r="W612" s="473"/>
      <c r="X612" s="473"/>
      <c r="Y612" s="15"/>
      <c r="Z612" s="15"/>
      <c r="AA612" s="15"/>
      <c r="AC612" s="16"/>
      <c r="AD612" s="15">
        <v>1</v>
      </c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</row>
    <row r="613" spans="1:43" s="17" customFormat="1" ht="12.75" customHeight="1">
      <c r="A613" s="126" t="s">
        <v>2558</v>
      </c>
      <c r="B613" s="72"/>
      <c r="C613" s="144" t="s">
        <v>2457</v>
      </c>
      <c r="D613" s="46"/>
      <c r="E613" s="145">
        <v>7</v>
      </c>
      <c r="F613" s="146">
        <v>111</v>
      </c>
      <c r="G613" s="147">
        <v>370</v>
      </c>
      <c r="H613" s="148"/>
      <c r="I613" s="158"/>
      <c r="J613" s="146"/>
      <c r="K613" s="146"/>
      <c r="L613" s="147"/>
      <c r="M613" s="619">
        <f t="shared" si="63"/>
        <v>0</v>
      </c>
      <c r="N613" s="626">
        <f t="shared" si="63"/>
        <v>0</v>
      </c>
      <c r="O613" s="36"/>
      <c r="P613" s="151" t="s">
        <v>1474</v>
      </c>
      <c r="Q613" s="150"/>
      <c r="R613" s="150" t="str">
        <f t="shared" si="61"/>
        <v>M</v>
      </c>
      <c r="S613" s="15"/>
      <c r="T613" s="15">
        <v>1</v>
      </c>
      <c r="U613" s="15"/>
      <c r="V613" s="15"/>
      <c r="W613" s="473"/>
      <c r="X613" s="473"/>
      <c r="Y613" s="15"/>
      <c r="Z613" s="15"/>
      <c r="AA613" s="15"/>
      <c r="AC613" s="16"/>
      <c r="AD613" s="15">
        <v>1</v>
      </c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</row>
    <row r="614" spans="1:43" s="17" customFormat="1" ht="12.75" hidden="1" customHeight="1">
      <c r="A614" s="126" t="s">
        <v>2559</v>
      </c>
      <c r="B614" s="72"/>
      <c r="C614" s="144" t="s">
        <v>2560</v>
      </c>
      <c r="D614" s="46"/>
      <c r="E614" s="145"/>
      <c r="F614" s="146"/>
      <c r="G614" s="147"/>
      <c r="H614" s="148"/>
      <c r="I614" s="158"/>
      <c r="J614" s="146"/>
      <c r="K614" s="146"/>
      <c r="L614" s="147"/>
      <c r="M614" s="619">
        <f t="shared" si="63"/>
        <v>0</v>
      </c>
      <c r="N614" s="626">
        <f t="shared" si="63"/>
        <v>0</v>
      </c>
      <c r="O614" s="36"/>
      <c r="P614" s="151" t="s">
        <v>1474</v>
      </c>
      <c r="Q614" s="150"/>
      <c r="R614" s="150" t="str">
        <f t="shared" si="61"/>
        <v/>
      </c>
      <c r="S614" s="15"/>
      <c r="T614" s="15"/>
      <c r="U614" s="15"/>
      <c r="V614" s="15"/>
      <c r="W614" s="473"/>
      <c r="X614" s="473"/>
      <c r="Y614" s="15"/>
      <c r="Z614" s="15"/>
      <c r="AA614" s="15"/>
      <c r="AC614" s="16"/>
      <c r="AD614" s="15">
        <v>1</v>
      </c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</row>
    <row r="615" spans="1:43" s="17" customFormat="1" ht="12.75" customHeight="1">
      <c r="A615" s="126" t="s">
        <v>2561</v>
      </c>
      <c r="B615" s="72"/>
      <c r="C615" s="144" t="s">
        <v>2562</v>
      </c>
      <c r="D615" s="46"/>
      <c r="E615" s="145">
        <v>5</v>
      </c>
      <c r="F615" s="146">
        <v>93</v>
      </c>
      <c r="G615" s="147">
        <v>432</v>
      </c>
      <c r="H615" s="148"/>
      <c r="I615" s="158"/>
      <c r="J615" s="146"/>
      <c r="K615" s="146"/>
      <c r="L615" s="147"/>
      <c r="M615" s="619">
        <f t="shared" si="63"/>
        <v>0</v>
      </c>
      <c r="N615" s="626">
        <f t="shared" si="63"/>
        <v>0</v>
      </c>
      <c r="O615" s="36"/>
      <c r="P615" s="151" t="s">
        <v>1474</v>
      </c>
      <c r="Q615" s="150"/>
      <c r="R615" s="150" t="str">
        <f t="shared" si="61"/>
        <v>M</v>
      </c>
      <c r="S615" s="15"/>
      <c r="T615" s="15">
        <v>1</v>
      </c>
      <c r="U615" s="15"/>
      <c r="V615" s="15"/>
      <c r="W615" s="473"/>
      <c r="X615" s="473"/>
      <c r="Y615" s="15"/>
      <c r="Z615" s="15"/>
      <c r="AA615" s="15"/>
      <c r="AC615" s="16"/>
      <c r="AD615" s="15">
        <v>1</v>
      </c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</row>
    <row r="616" spans="1:43" s="129" customFormat="1" ht="12.75" customHeight="1">
      <c r="A616" s="126" t="s">
        <v>2563</v>
      </c>
      <c r="B616" s="131"/>
      <c r="C616" s="144" t="s">
        <v>2546</v>
      </c>
      <c r="D616" s="132"/>
      <c r="E616" s="145">
        <v>9</v>
      </c>
      <c r="F616" s="464">
        <v>311</v>
      </c>
      <c r="G616" s="465">
        <v>1214</v>
      </c>
      <c r="H616" s="148"/>
      <c r="I616" s="158"/>
      <c r="J616" s="146"/>
      <c r="K616" s="146"/>
      <c r="L616" s="147"/>
      <c r="M616" s="619">
        <f t="shared" si="63"/>
        <v>0</v>
      </c>
      <c r="N616" s="626">
        <f t="shared" si="63"/>
        <v>0</v>
      </c>
      <c r="O616" s="150"/>
      <c r="P616" s="151" t="s">
        <v>1474</v>
      </c>
      <c r="Q616" s="150"/>
      <c r="R616" s="150" t="str">
        <f t="shared" si="61"/>
        <v>M</v>
      </c>
      <c r="S616" s="15"/>
      <c r="T616" s="15">
        <v>1</v>
      </c>
      <c r="U616" s="5"/>
      <c r="V616" s="5"/>
      <c r="W616" s="475"/>
      <c r="X616" s="475"/>
      <c r="Y616" s="5"/>
      <c r="Z616" s="5"/>
      <c r="AA616" s="5"/>
      <c r="AC616" s="128"/>
      <c r="AD616" s="15">
        <v>1</v>
      </c>
      <c r="AE616" s="128"/>
      <c r="AF616" s="128"/>
      <c r="AG616" s="128"/>
      <c r="AH616" s="128"/>
      <c r="AI616" s="128"/>
      <c r="AJ616" s="128"/>
      <c r="AK616" s="128"/>
      <c r="AL616" s="128"/>
      <c r="AM616" s="128"/>
      <c r="AN616" s="128"/>
      <c r="AO616" s="128"/>
      <c r="AP616" s="128"/>
      <c r="AQ616" s="128"/>
    </row>
    <row r="617" spans="1:43" s="17" customFormat="1" ht="12.75" customHeight="1">
      <c r="A617" s="126" t="s">
        <v>2564</v>
      </c>
      <c r="B617" s="72"/>
      <c r="C617" s="144" t="s">
        <v>1845</v>
      </c>
      <c r="D617" s="46"/>
      <c r="E617" s="145">
        <v>7</v>
      </c>
      <c r="F617" s="146">
        <v>123</v>
      </c>
      <c r="G617" s="147">
        <v>494</v>
      </c>
      <c r="H617" s="148"/>
      <c r="I617" s="158"/>
      <c r="J617" s="146"/>
      <c r="K617" s="146"/>
      <c r="L617" s="147"/>
      <c r="M617" s="619">
        <f t="shared" si="63"/>
        <v>0</v>
      </c>
      <c r="N617" s="626">
        <f t="shared" si="63"/>
        <v>0</v>
      </c>
      <c r="O617" s="36"/>
      <c r="P617" s="151" t="s">
        <v>1474</v>
      </c>
      <c r="Q617" s="150"/>
      <c r="R617" s="150" t="str">
        <f t="shared" si="61"/>
        <v>M</v>
      </c>
      <c r="S617" s="15"/>
      <c r="T617" s="15">
        <v>1</v>
      </c>
      <c r="U617" s="15"/>
      <c r="V617" s="15"/>
      <c r="W617" s="473"/>
      <c r="X617" s="473"/>
      <c r="Y617" s="15"/>
      <c r="Z617" s="15"/>
      <c r="AA617" s="15"/>
      <c r="AC617" s="16"/>
      <c r="AD617" s="15">
        <v>1</v>
      </c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</row>
    <row r="618" spans="1:43" s="143" customFormat="1" ht="12.75" customHeight="1">
      <c r="A618" s="126" t="s">
        <v>2565</v>
      </c>
      <c r="B618" s="72"/>
      <c r="C618" s="144" t="s">
        <v>2397</v>
      </c>
      <c r="D618" s="46"/>
      <c r="E618" s="145">
        <v>9</v>
      </c>
      <c r="F618" s="146">
        <v>282</v>
      </c>
      <c r="G618" s="147">
        <v>896</v>
      </c>
      <c r="H618" s="148"/>
      <c r="I618" s="158"/>
      <c r="J618" s="146"/>
      <c r="K618" s="620"/>
      <c r="L618" s="621"/>
      <c r="M618" s="619">
        <f t="shared" si="63"/>
        <v>0</v>
      </c>
      <c r="N618" s="626">
        <f t="shared" si="63"/>
        <v>0</v>
      </c>
      <c r="O618" s="138"/>
      <c r="P618" s="151" t="s">
        <v>1474</v>
      </c>
      <c r="Q618" s="150"/>
      <c r="R618" s="150" t="str">
        <f t="shared" si="61"/>
        <v>M</v>
      </c>
      <c r="S618" s="15"/>
      <c r="T618" s="15">
        <v>1</v>
      </c>
      <c r="U618" s="140"/>
      <c r="V618" s="140"/>
      <c r="W618" s="474"/>
      <c r="X618" s="474"/>
      <c r="Y618" s="140"/>
      <c r="Z618" s="140"/>
      <c r="AA618" s="140"/>
      <c r="AC618" s="142"/>
      <c r="AD618" s="15">
        <v>1</v>
      </c>
      <c r="AE618" s="142"/>
      <c r="AF618" s="142"/>
      <c r="AG618" s="142"/>
      <c r="AH618" s="142"/>
      <c r="AI618" s="142"/>
      <c r="AJ618" s="142"/>
      <c r="AK618" s="142"/>
      <c r="AL618" s="142"/>
      <c r="AM618" s="142"/>
      <c r="AN618" s="142"/>
      <c r="AO618" s="142"/>
      <c r="AP618" s="142"/>
      <c r="AQ618" s="142"/>
    </row>
    <row r="619" spans="1:43" s="17" customFormat="1" ht="12.75" customHeight="1">
      <c r="A619" s="126" t="s">
        <v>2566</v>
      </c>
      <c r="B619" s="72"/>
      <c r="C619" s="144" t="s">
        <v>1588</v>
      </c>
      <c r="D619" s="46"/>
      <c r="E619" s="145">
        <v>5</v>
      </c>
      <c r="F619" s="146">
        <v>143</v>
      </c>
      <c r="G619" s="147">
        <v>900</v>
      </c>
      <c r="H619" s="148"/>
      <c r="I619" s="158"/>
      <c r="J619" s="146"/>
      <c r="K619" s="146"/>
      <c r="L619" s="147"/>
      <c r="M619" s="619">
        <f t="shared" si="63"/>
        <v>0</v>
      </c>
      <c r="N619" s="626">
        <f t="shared" si="63"/>
        <v>0</v>
      </c>
      <c r="O619" s="36"/>
      <c r="P619" s="151" t="s">
        <v>1474</v>
      </c>
      <c r="Q619" s="150"/>
      <c r="R619" s="150" t="str">
        <f t="shared" si="61"/>
        <v>M</v>
      </c>
      <c r="S619" s="15"/>
      <c r="T619" s="15">
        <v>1</v>
      </c>
      <c r="U619" s="15"/>
      <c r="V619" s="15"/>
      <c r="W619" s="473"/>
      <c r="X619" s="473"/>
      <c r="Y619" s="15"/>
      <c r="Z619" s="15"/>
      <c r="AA619" s="15"/>
      <c r="AC619" s="16"/>
      <c r="AD619" s="15">
        <v>1</v>
      </c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</row>
    <row r="620" spans="1:43" s="17" customFormat="1" ht="12.75" hidden="1" customHeight="1">
      <c r="A620" s="126" t="s">
        <v>2567</v>
      </c>
      <c r="B620" s="72"/>
      <c r="C620" s="144" t="s">
        <v>2004</v>
      </c>
      <c r="D620" s="46"/>
      <c r="E620" s="145"/>
      <c r="F620" s="146"/>
      <c r="G620" s="147"/>
      <c r="H620" s="148"/>
      <c r="I620" s="158"/>
      <c r="J620" s="146"/>
      <c r="K620" s="146"/>
      <c r="L620" s="147"/>
      <c r="M620" s="619">
        <f t="shared" si="63"/>
        <v>0</v>
      </c>
      <c r="N620" s="626">
        <f t="shared" si="63"/>
        <v>0</v>
      </c>
      <c r="O620" s="36"/>
      <c r="P620" s="151" t="s">
        <v>1474</v>
      </c>
      <c r="Q620" s="150"/>
      <c r="R620" s="150" t="str">
        <f t="shared" si="61"/>
        <v/>
      </c>
      <c r="S620" s="15"/>
      <c r="T620" s="15"/>
      <c r="U620" s="15"/>
      <c r="V620" s="15"/>
      <c r="W620" s="473"/>
      <c r="X620" s="473"/>
      <c r="Y620" s="15"/>
      <c r="Z620" s="15"/>
      <c r="AA620" s="15"/>
      <c r="AC620" s="16"/>
      <c r="AD620" s="15">
        <v>1</v>
      </c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</row>
    <row r="621" spans="1:43" s="17" customFormat="1" ht="12.75" customHeight="1">
      <c r="A621" s="126" t="s">
        <v>2568</v>
      </c>
      <c r="B621" s="72"/>
      <c r="C621" s="144" t="s">
        <v>1888</v>
      </c>
      <c r="D621" s="46"/>
      <c r="E621" s="145">
        <v>5</v>
      </c>
      <c r="F621" s="146">
        <v>59</v>
      </c>
      <c r="G621" s="147">
        <v>251</v>
      </c>
      <c r="H621" s="148"/>
      <c r="I621" s="158"/>
      <c r="J621" s="146"/>
      <c r="K621" s="146"/>
      <c r="L621" s="147"/>
      <c r="M621" s="619">
        <f t="shared" si="63"/>
        <v>0</v>
      </c>
      <c r="N621" s="626">
        <f t="shared" si="63"/>
        <v>0</v>
      </c>
      <c r="O621" s="36"/>
      <c r="P621" s="151" t="s">
        <v>1474</v>
      </c>
      <c r="Q621" s="150"/>
      <c r="R621" s="150" t="str">
        <f t="shared" si="61"/>
        <v>M</v>
      </c>
      <c r="S621" s="15"/>
      <c r="T621" s="15">
        <v>1</v>
      </c>
      <c r="U621" s="15"/>
      <c r="V621" s="15"/>
      <c r="W621" s="473"/>
      <c r="X621" s="473"/>
      <c r="Y621" s="15"/>
      <c r="Z621" s="15"/>
      <c r="AA621" s="15"/>
      <c r="AC621" s="16"/>
      <c r="AD621" s="15">
        <v>1</v>
      </c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</row>
    <row r="622" spans="1:43" s="17" customFormat="1" ht="12.75" customHeight="1" thickBot="1">
      <c r="A622" s="126" t="s">
        <v>2571</v>
      </c>
      <c r="B622" s="74"/>
      <c r="C622" s="167" t="s">
        <v>2572</v>
      </c>
      <c r="D622" s="46"/>
      <c r="E622" s="663">
        <v>5</v>
      </c>
      <c r="F622" s="664">
        <v>72</v>
      </c>
      <c r="G622" s="665">
        <v>297</v>
      </c>
      <c r="H622" s="666"/>
      <c r="I622" s="667"/>
      <c r="J622" s="664"/>
      <c r="K622" s="664"/>
      <c r="L622" s="665"/>
      <c r="M622" s="706">
        <f>I622+K622</f>
        <v>0</v>
      </c>
      <c r="N622" s="707">
        <f>J622+L622</f>
        <v>0</v>
      </c>
      <c r="O622" s="36"/>
      <c r="P622" s="151" t="s">
        <v>1474</v>
      </c>
      <c r="Q622" s="150"/>
      <c r="R622" s="150" t="str">
        <f t="shared" si="61"/>
        <v>M</v>
      </c>
      <c r="S622" s="15"/>
      <c r="T622" s="15">
        <v>1</v>
      </c>
      <c r="U622" s="15"/>
      <c r="V622" s="15"/>
      <c r="W622" s="473"/>
      <c r="X622" s="473"/>
      <c r="Y622" s="15"/>
      <c r="Z622" s="15"/>
      <c r="AA622" s="15"/>
      <c r="AC622" s="16"/>
      <c r="AD622" s="15">
        <v>1</v>
      </c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</row>
    <row r="623" spans="1:43" s="18" customFormat="1" ht="22.5" customHeight="1" thickBot="1">
      <c r="A623" s="126" t="s">
        <v>2573</v>
      </c>
      <c r="B623" s="852" t="s">
        <v>2165</v>
      </c>
      <c r="C623" s="853"/>
      <c r="D623" s="47"/>
      <c r="E623" s="86">
        <f t="shared" ref="E623:N623" si="64">SUM(E624,E643,E656,E694,E706,E728)</f>
        <v>529</v>
      </c>
      <c r="F623" s="87">
        <f t="shared" si="64"/>
        <v>73354</v>
      </c>
      <c r="G623" s="88">
        <f t="shared" si="64"/>
        <v>328503</v>
      </c>
      <c r="H623" s="114">
        <f t="shared" si="64"/>
        <v>237</v>
      </c>
      <c r="I623" s="89">
        <f t="shared" si="64"/>
        <v>6078</v>
      </c>
      <c r="J623" s="87">
        <f t="shared" si="64"/>
        <v>29246</v>
      </c>
      <c r="K623" s="87">
        <f t="shared" si="64"/>
        <v>37759</v>
      </c>
      <c r="L623" s="88">
        <f t="shared" si="64"/>
        <v>148471</v>
      </c>
      <c r="M623" s="86">
        <f t="shared" si="64"/>
        <v>43837</v>
      </c>
      <c r="N623" s="672">
        <f t="shared" si="64"/>
        <v>177717</v>
      </c>
      <c r="O623" s="36"/>
      <c r="P623" s="151" t="s">
        <v>1499</v>
      </c>
      <c r="Q623" s="150"/>
      <c r="R623" s="150" t="str">
        <f t="shared" si="61"/>
        <v>R</v>
      </c>
      <c r="S623" s="15"/>
      <c r="T623" s="15"/>
      <c r="U623" s="15"/>
      <c r="V623" s="15"/>
      <c r="W623" s="473"/>
      <c r="X623" s="476"/>
      <c r="Y623" s="15"/>
      <c r="Z623" s="15"/>
      <c r="AA623" s="15"/>
      <c r="AC623" s="15"/>
      <c r="AD623" s="15">
        <v>1</v>
      </c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</row>
    <row r="624" spans="1:43" s="18" customFormat="1" ht="15.75" customHeight="1" thickBot="1">
      <c r="A624" s="126" t="s">
        <v>2574</v>
      </c>
      <c r="B624" s="889" t="s">
        <v>2575</v>
      </c>
      <c r="C624" s="890"/>
      <c r="D624" s="103"/>
      <c r="E624" s="614">
        <f t="shared" ref="E624:N624" si="65">SUM(E625:E642)</f>
        <v>101</v>
      </c>
      <c r="F624" s="614">
        <f t="shared" si="65"/>
        <v>15143</v>
      </c>
      <c r="G624" s="615">
        <f t="shared" si="65"/>
        <v>71583</v>
      </c>
      <c r="H624" s="763">
        <f t="shared" si="65"/>
        <v>0</v>
      </c>
      <c r="I624" s="613">
        <f t="shared" si="65"/>
        <v>0</v>
      </c>
      <c r="J624" s="617">
        <f t="shared" si="65"/>
        <v>0</v>
      </c>
      <c r="K624" s="614">
        <f t="shared" si="65"/>
        <v>0</v>
      </c>
      <c r="L624" s="615">
        <f t="shared" si="65"/>
        <v>0</v>
      </c>
      <c r="M624" s="613">
        <f t="shared" si="65"/>
        <v>0</v>
      </c>
      <c r="N624" s="618">
        <f t="shared" si="65"/>
        <v>0</v>
      </c>
      <c r="O624" s="36"/>
      <c r="P624" s="151" t="s">
        <v>1500</v>
      </c>
      <c r="Q624" s="150"/>
      <c r="R624" s="150" t="str">
        <f t="shared" si="61"/>
        <v>P</v>
      </c>
      <c r="S624" s="15"/>
      <c r="T624" s="15"/>
      <c r="U624" s="15"/>
      <c r="V624" s="15">
        <v>1</v>
      </c>
      <c r="W624" s="473">
        <f>SUM(M625:M642)</f>
        <v>0</v>
      </c>
      <c r="X624" s="473">
        <f>SUM(N625:N642)</f>
        <v>0</v>
      </c>
      <c r="Y624" s="15"/>
      <c r="Z624" s="15"/>
      <c r="AA624" s="15"/>
      <c r="AC624" s="15"/>
      <c r="AD624" s="15">
        <v>1</v>
      </c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</row>
    <row r="625" spans="1:43" s="143" customFormat="1" ht="12.75" customHeight="1" thickTop="1">
      <c r="A625" s="126" t="s">
        <v>2579</v>
      </c>
      <c r="B625" s="95"/>
      <c r="C625" s="152" t="s">
        <v>2580</v>
      </c>
      <c r="D625" s="46"/>
      <c r="E625" s="153">
        <v>9</v>
      </c>
      <c r="F625" s="154">
        <v>586</v>
      </c>
      <c r="G625" s="155">
        <v>2397</v>
      </c>
      <c r="H625" s="156"/>
      <c r="I625" s="174"/>
      <c r="J625" s="154"/>
      <c r="K625" s="154"/>
      <c r="L625" s="155"/>
      <c r="M625" s="624">
        <f t="shared" ref="M625:N642" si="66">I625+K625</f>
        <v>0</v>
      </c>
      <c r="N625" s="625">
        <f t="shared" si="66"/>
        <v>0</v>
      </c>
      <c r="O625" s="138"/>
      <c r="P625" s="151" t="s">
        <v>1474</v>
      </c>
      <c r="Q625" s="150"/>
      <c r="R625" s="150" t="str">
        <f t="shared" si="61"/>
        <v>M</v>
      </c>
      <c r="S625" s="15"/>
      <c r="T625" s="15">
        <v>1</v>
      </c>
      <c r="U625" s="140"/>
      <c r="V625" s="140"/>
      <c r="W625" s="474"/>
      <c r="X625" s="474"/>
      <c r="Y625" s="140"/>
      <c r="Z625" s="140"/>
      <c r="AA625" s="140"/>
      <c r="AC625" s="142"/>
      <c r="AD625" s="15">
        <v>1</v>
      </c>
      <c r="AE625" s="142"/>
      <c r="AF625" s="142"/>
      <c r="AG625" s="142"/>
      <c r="AH625" s="142"/>
      <c r="AI625" s="142"/>
      <c r="AJ625" s="142"/>
      <c r="AK625" s="142"/>
      <c r="AL625" s="142"/>
      <c r="AM625" s="142"/>
      <c r="AN625" s="142"/>
      <c r="AO625" s="142"/>
      <c r="AP625" s="142"/>
      <c r="AQ625" s="142"/>
    </row>
    <row r="626" spans="1:43" s="129" customFormat="1" ht="12.75" hidden="1" customHeight="1">
      <c r="A626" s="126" t="s">
        <v>2581</v>
      </c>
      <c r="B626" s="131"/>
      <c r="C626" s="144" t="s">
        <v>2582</v>
      </c>
      <c r="D626" s="132"/>
      <c r="E626" s="145"/>
      <c r="F626" s="146"/>
      <c r="G626" s="147"/>
      <c r="H626" s="148"/>
      <c r="I626" s="158"/>
      <c r="J626" s="146"/>
      <c r="K626" s="146"/>
      <c r="L626" s="147"/>
      <c r="M626" s="619">
        <f t="shared" si="66"/>
        <v>0</v>
      </c>
      <c r="N626" s="626">
        <f t="shared" si="66"/>
        <v>0</v>
      </c>
      <c r="O626" s="150"/>
      <c r="P626" s="151" t="s">
        <v>1474</v>
      </c>
      <c r="Q626" s="150"/>
      <c r="R626" s="150" t="str">
        <f t="shared" si="61"/>
        <v/>
      </c>
      <c r="S626" s="15"/>
      <c r="T626" s="15"/>
      <c r="U626" s="5"/>
      <c r="V626" s="5"/>
      <c r="W626" s="475"/>
      <c r="X626" s="475"/>
      <c r="Y626" s="5"/>
      <c r="Z626" s="5"/>
      <c r="AA626" s="5"/>
      <c r="AC626" s="128"/>
      <c r="AD626" s="15">
        <v>1</v>
      </c>
      <c r="AE626" s="128"/>
      <c r="AF626" s="128"/>
      <c r="AG626" s="128"/>
      <c r="AH626" s="128"/>
      <c r="AI626" s="128"/>
      <c r="AJ626" s="128"/>
      <c r="AK626" s="128"/>
      <c r="AL626" s="128"/>
      <c r="AM626" s="128"/>
      <c r="AN626" s="128"/>
      <c r="AO626" s="128"/>
      <c r="AP626" s="128"/>
      <c r="AQ626" s="128"/>
    </row>
    <row r="627" spans="1:43" s="129" customFormat="1" ht="12.75" customHeight="1">
      <c r="A627" s="126" t="s">
        <v>2583</v>
      </c>
      <c r="B627" s="131"/>
      <c r="C627" s="144" t="s">
        <v>1149</v>
      </c>
      <c r="D627" s="132"/>
      <c r="E627" s="145">
        <v>19</v>
      </c>
      <c r="F627" s="146">
        <v>2269</v>
      </c>
      <c r="G627" s="147">
        <v>9811</v>
      </c>
      <c r="H627" s="148"/>
      <c r="I627" s="146"/>
      <c r="J627" s="147"/>
      <c r="K627" s="146"/>
      <c r="L627" s="147"/>
      <c r="M627" s="619">
        <f t="shared" si="66"/>
        <v>0</v>
      </c>
      <c r="N627" s="626">
        <f t="shared" si="66"/>
        <v>0</v>
      </c>
      <c r="O627" s="150"/>
      <c r="P627" s="151" t="s">
        <v>1474</v>
      </c>
      <c r="Q627" s="150"/>
      <c r="R627" s="150" t="str">
        <f t="shared" si="61"/>
        <v>M</v>
      </c>
      <c r="S627" s="15"/>
      <c r="T627" s="15">
        <v>1</v>
      </c>
      <c r="U627" s="5"/>
      <c r="V627" s="5"/>
      <c r="W627" s="475"/>
      <c r="X627" s="475"/>
      <c r="Y627" s="5"/>
      <c r="Z627" s="5"/>
      <c r="AA627" s="5"/>
      <c r="AC627" s="128"/>
      <c r="AD627" s="15">
        <v>1</v>
      </c>
      <c r="AE627" s="128"/>
      <c r="AF627" s="128"/>
      <c r="AG627" s="128"/>
      <c r="AH627" s="128"/>
      <c r="AI627" s="128"/>
      <c r="AJ627" s="128"/>
      <c r="AK627" s="128"/>
      <c r="AL627" s="128"/>
      <c r="AM627" s="128"/>
      <c r="AN627" s="128"/>
      <c r="AO627" s="128"/>
      <c r="AP627" s="128"/>
      <c r="AQ627" s="128"/>
    </row>
    <row r="628" spans="1:43" s="129" customFormat="1" ht="12.75" customHeight="1">
      <c r="A628" s="126" t="s">
        <v>2584</v>
      </c>
      <c r="B628" s="131"/>
      <c r="C628" s="144" t="s">
        <v>2585</v>
      </c>
      <c r="D628" s="132"/>
      <c r="E628" s="145">
        <v>2</v>
      </c>
      <c r="F628" s="146">
        <v>425</v>
      </c>
      <c r="G628" s="147">
        <v>2125</v>
      </c>
      <c r="H628" s="148"/>
      <c r="I628" s="158"/>
      <c r="J628" s="146"/>
      <c r="K628" s="146"/>
      <c r="L628" s="147"/>
      <c r="M628" s="619">
        <f t="shared" si="66"/>
        <v>0</v>
      </c>
      <c r="N628" s="626">
        <f t="shared" si="66"/>
        <v>0</v>
      </c>
      <c r="O628" s="150"/>
      <c r="P628" s="151" t="s">
        <v>1474</v>
      </c>
      <c r="Q628" s="150"/>
      <c r="R628" s="150" t="str">
        <f t="shared" si="61"/>
        <v>M</v>
      </c>
      <c r="S628" s="15"/>
      <c r="T628" s="15">
        <v>1</v>
      </c>
      <c r="U628" s="5"/>
      <c r="V628" s="5"/>
      <c r="W628" s="475"/>
      <c r="X628" s="475"/>
      <c r="Y628" s="5"/>
      <c r="Z628" s="5"/>
      <c r="AA628" s="5"/>
      <c r="AC628" s="128"/>
      <c r="AD628" s="15">
        <v>1</v>
      </c>
      <c r="AE628" s="128"/>
      <c r="AF628" s="128"/>
      <c r="AG628" s="128"/>
      <c r="AH628" s="128"/>
      <c r="AI628" s="128"/>
      <c r="AJ628" s="128"/>
      <c r="AK628" s="128"/>
      <c r="AL628" s="128"/>
      <c r="AM628" s="128"/>
      <c r="AN628" s="128"/>
      <c r="AO628" s="128"/>
      <c r="AP628" s="128"/>
      <c r="AQ628" s="128"/>
    </row>
    <row r="629" spans="1:43" s="129" customFormat="1" ht="12.75" hidden="1" customHeight="1">
      <c r="A629" s="126" t="s">
        <v>2586</v>
      </c>
      <c r="B629" s="131"/>
      <c r="C629" s="144" t="s">
        <v>2587</v>
      </c>
      <c r="D629" s="132"/>
      <c r="E629" s="145"/>
      <c r="F629" s="146"/>
      <c r="G629" s="147"/>
      <c r="H629" s="148"/>
      <c r="I629" s="158"/>
      <c r="J629" s="146"/>
      <c r="K629" s="146"/>
      <c r="L629" s="147"/>
      <c r="M629" s="619">
        <f t="shared" si="66"/>
        <v>0</v>
      </c>
      <c r="N629" s="626">
        <f t="shared" si="66"/>
        <v>0</v>
      </c>
      <c r="O629" s="150"/>
      <c r="P629" s="151" t="s">
        <v>1474</v>
      </c>
      <c r="Q629" s="150"/>
      <c r="R629" s="150" t="str">
        <f t="shared" si="61"/>
        <v/>
      </c>
      <c r="S629" s="15"/>
      <c r="T629" s="15"/>
      <c r="U629" s="5"/>
      <c r="V629" s="5"/>
      <c r="W629" s="475"/>
      <c r="X629" s="475"/>
      <c r="Y629" s="5"/>
      <c r="Z629" s="5"/>
      <c r="AA629" s="5"/>
      <c r="AC629" s="128"/>
      <c r="AD629" s="15">
        <v>1</v>
      </c>
      <c r="AE629" s="128"/>
      <c r="AF629" s="128"/>
      <c r="AG629" s="128"/>
      <c r="AH629" s="128"/>
      <c r="AI629" s="128"/>
      <c r="AJ629" s="128"/>
      <c r="AK629" s="128"/>
      <c r="AL629" s="128"/>
      <c r="AM629" s="128"/>
      <c r="AN629" s="128"/>
      <c r="AO629" s="128"/>
      <c r="AP629" s="128"/>
      <c r="AQ629" s="128"/>
    </row>
    <row r="630" spans="1:43" s="143" customFormat="1" ht="12.75" customHeight="1">
      <c r="A630" s="126" t="s">
        <v>2576</v>
      </c>
      <c r="B630" s="72"/>
      <c r="C630" s="144" t="s">
        <v>2376</v>
      </c>
      <c r="D630" s="46"/>
      <c r="E630" s="145">
        <v>23</v>
      </c>
      <c r="F630" s="146">
        <v>5784</v>
      </c>
      <c r="G630" s="147">
        <v>31080</v>
      </c>
      <c r="H630" s="148"/>
      <c r="I630" s="146"/>
      <c r="J630" s="147"/>
      <c r="K630" s="146"/>
      <c r="L630" s="147"/>
      <c r="M630" s="619">
        <f t="shared" si="66"/>
        <v>0</v>
      </c>
      <c r="N630" s="626">
        <f t="shared" si="66"/>
        <v>0</v>
      </c>
      <c r="O630" s="138"/>
      <c r="P630" s="151" t="s">
        <v>1473</v>
      </c>
      <c r="Q630" s="150"/>
      <c r="R630" s="150" t="str">
        <f t="shared" si="61"/>
        <v>C</v>
      </c>
      <c r="S630" s="15"/>
      <c r="T630" s="15"/>
      <c r="U630" s="140">
        <v>1</v>
      </c>
      <c r="V630" s="140"/>
      <c r="W630" s="474"/>
      <c r="X630" s="474"/>
      <c r="Y630" s="140"/>
      <c r="Z630" s="140"/>
      <c r="AA630" s="140"/>
      <c r="AC630" s="142"/>
      <c r="AD630" s="15">
        <v>1</v>
      </c>
      <c r="AE630" s="142"/>
      <c r="AF630" s="142"/>
      <c r="AG630" s="142"/>
      <c r="AH630" s="142"/>
      <c r="AI630" s="142"/>
      <c r="AJ630" s="142"/>
      <c r="AK630" s="142"/>
      <c r="AL630" s="142"/>
      <c r="AM630" s="142"/>
      <c r="AN630" s="142"/>
      <c r="AO630" s="142"/>
      <c r="AP630" s="142"/>
      <c r="AQ630" s="142"/>
    </row>
    <row r="631" spans="1:43" s="129" customFormat="1" ht="12.75" hidden="1" customHeight="1">
      <c r="A631" s="126" t="s">
        <v>2588</v>
      </c>
      <c r="B631" s="131"/>
      <c r="C631" s="144" t="s">
        <v>2589</v>
      </c>
      <c r="D631" s="132"/>
      <c r="E631" s="145"/>
      <c r="F631" s="146"/>
      <c r="G631" s="147"/>
      <c r="H631" s="148"/>
      <c r="I631" s="146"/>
      <c r="J631" s="147"/>
      <c r="K631" s="146"/>
      <c r="L631" s="147"/>
      <c r="M631" s="619">
        <f t="shared" si="66"/>
        <v>0</v>
      </c>
      <c r="N631" s="626">
        <f t="shared" si="66"/>
        <v>0</v>
      </c>
      <c r="O631" s="150"/>
      <c r="P631" s="151" t="s">
        <v>1474</v>
      </c>
      <c r="Q631" s="150"/>
      <c r="R631" s="150" t="str">
        <f t="shared" si="61"/>
        <v/>
      </c>
      <c r="S631" s="15"/>
      <c r="T631" s="15"/>
      <c r="U631" s="5"/>
      <c r="V631" s="5"/>
      <c r="W631" s="475"/>
      <c r="X631" s="475"/>
      <c r="Y631" s="5"/>
      <c r="Z631" s="5"/>
      <c r="AA631" s="5"/>
      <c r="AC631" s="128"/>
      <c r="AD631" s="15">
        <v>1</v>
      </c>
      <c r="AE631" s="128"/>
      <c r="AF631" s="128"/>
      <c r="AG631" s="128"/>
      <c r="AH631" s="128"/>
      <c r="AI631" s="128"/>
      <c r="AJ631" s="128"/>
      <c r="AK631" s="128"/>
      <c r="AL631" s="128"/>
      <c r="AM631" s="128"/>
      <c r="AN631" s="128"/>
      <c r="AO631" s="128"/>
      <c r="AP631" s="128"/>
      <c r="AQ631" s="128"/>
    </row>
    <row r="632" spans="1:43" s="129" customFormat="1" ht="12.75" customHeight="1">
      <c r="A632" s="126" t="s">
        <v>2577</v>
      </c>
      <c r="B632" s="131"/>
      <c r="C632" s="144" t="s">
        <v>2377</v>
      </c>
      <c r="D632" s="132"/>
      <c r="E632" s="145">
        <v>13</v>
      </c>
      <c r="F632" s="146">
        <v>1024</v>
      </c>
      <c r="G632" s="147">
        <v>4199</v>
      </c>
      <c r="H632" s="148"/>
      <c r="I632" s="158"/>
      <c r="J632" s="146"/>
      <c r="K632" s="146"/>
      <c r="L632" s="147"/>
      <c r="M632" s="619">
        <f t="shared" si="66"/>
        <v>0</v>
      </c>
      <c r="N632" s="626">
        <f t="shared" si="66"/>
        <v>0</v>
      </c>
      <c r="O632" s="150"/>
      <c r="P632" s="151" t="s">
        <v>1473</v>
      </c>
      <c r="Q632" s="150"/>
      <c r="R632" s="150" t="str">
        <f t="shared" si="61"/>
        <v>C</v>
      </c>
      <c r="S632" s="15"/>
      <c r="T632" s="15"/>
      <c r="U632" s="5">
        <v>1</v>
      </c>
      <c r="V632" s="5"/>
      <c r="W632" s="475"/>
      <c r="X632" s="475"/>
      <c r="Y632" s="5"/>
      <c r="Z632" s="5"/>
      <c r="AA632" s="5"/>
      <c r="AC632" s="128"/>
      <c r="AD632" s="15">
        <v>1</v>
      </c>
      <c r="AE632" s="128"/>
      <c r="AF632" s="128"/>
      <c r="AG632" s="128"/>
      <c r="AH632" s="128"/>
      <c r="AI632" s="128"/>
      <c r="AJ632" s="128"/>
      <c r="AK632" s="128"/>
      <c r="AL632" s="128"/>
      <c r="AM632" s="128"/>
      <c r="AN632" s="128"/>
      <c r="AO632" s="128"/>
      <c r="AP632" s="128"/>
      <c r="AQ632" s="128"/>
    </row>
    <row r="633" spans="1:43" s="143" customFormat="1" ht="12.75" customHeight="1">
      <c r="A633" s="126" t="s">
        <v>2590</v>
      </c>
      <c r="B633" s="72"/>
      <c r="C633" s="144" t="s">
        <v>2591</v>
      </c>
      <c r="D633" s="46"/>
      <c r="E633" s="145">
        <v>14</v>
      </c>
      <c r="F633" s="146">
        <v>2552</v>
      </c>
      <c r="G633" s="147">
        <v>10717</v>
      </c>
      <c r="H633" s="148"/>
      <c r="I633" s="620"/>
      <c r="J633" s="621"/>
      <c r="K633" s="146"/>
      <c r="L633" s="147"/>
      <c r="M633" s="619">
        <f t="shared" si="66"/>
        <v>0</v>
      </c>
      <c r="N633" s="626">
        <f t="shared" si="66"/>
        <v>0</v>
      </c>
      <c r="O633" s="138"/>
      <c r="P633" s="151" t="s">
        <v>1474</v>
      </c>
      <c r="Q633" s="150"/>
      <c r="R633" s="150" t="str">
        <f t="shared" si="61"/>
        <v>M</v>
      </c>
      <c r="S633" s="15"/>
      <c r="T633" s="15">
        <v>1</v>
      </c>
      <c r="U633" s="140"/>
      <c r="V633" s="140"/>
      <c r="W633" s="474"/>
      <c r="X633" s="474"/>
      <c r="Y633" s="140"/>
      <c r="Z633" s="140"/>
      <c r="AA633" s="140"/>
      <c r="AC633" s="142"/>
      <c r="AD633" s="15">
        <v>1</v>
      </c>
      <c r="AE633" s="142"/>
      <c r="AF633" s="142"/>
      <c r="AG633" s="142"/>
      <c r="AH633" s="142"/>
      <c r="AI633" s="142"/>
      <c r="AJ633" s="142"/>
      <c r="AK633" s="142"/>
      <c r="AL633" s="142"/>
      <c r="AM633" s="142"/>
      <c r="AN633" s="142"/>
      <c r="AO633" s="142"/>
      <c r="AP633" s="142"/>
      <c r="AQ633" s="142"/>
    </row>
    <row r="634" spans="1:43" s="129" customFormat="1" ht="12.75" customHeight="1">
      <c r="A634" s="126" t="s">
        <v>2592</v>
      </c>
      <c r="B634" s="131"/>
      <c r="C634" s="144" t="s">
        <v>2593</v>
      </c>
      <c r="D634" s="132"/>
      <c r="E634" s="145">
        <v>4</v>
      </c>
      <c r="F634" s="146">
        <v>484</v>
      </c>
      <c r="G634" s="147">
        <v>1982</v>
      </c>
      <c r="H634" s="148"/>
      <c r="I634" s="146"/>
      <c r="J634" s="147"/>
      <c r="K634" s="146"/>
      <c r="L634" s="147"/>
      <c r="M634" s="619">
        <f t="shared" si="66"/>
        <v>0</v>
      </c>
      <c r="N634" s="626">
        <f t="shared" si="66"/>
        <v>0</v>
      </c>
      <c r="O634" s="150"/>
      <c r="P634" s="151" t="s">
        <v>1474</v>
      </c>
      <c r="Q634" s="150"/>
      <c r="R634" s="150" t="str">
        <f t="shared" si="61"/>
        <v>M</v>
      </c>
      <c r="S634" s="15"/>
      <c r="T634" s="15">
        <v>1</v>
      </c>
      <c r="U634" s="5"/>
      <c r="V634" s="5"/>
      <c r="W634" s="475"/>
      <c r="X634" s="475"/>
      <c r="Y634" s="5"/>
      <c r="Z634" s="5"/>
      <c r="AA634" s="5"/>
      <c r="AC634" s="128"/>
      <c r="AD634" s="15">
        <v>1</v>
      </c>
      <c r="AE634" s="128"/>
      <c r="AF634" s="128"/>
      <c r="AG634" s="128"/>
      <c r="AH634" s="128"/>
      <c r="AI634" s="128"/>
      <c r="AJ634" s="128"/>
      <c r="AK634" s="128"/>
      <c r="AL634" s="128"/>
      <c r="AM634" s="128"/>
      <c r="AN634" s="128"/>
      <c r="AO634" s="128"/>
      <c r="AP634" s="128"/>
      <c r="AQ634" s="128"/>
    </row>
    <row r="635" spans="1:43" s="129" customFormat="1" ht="12.75" hidden="1" customHeight="1">
      <c r="A635" s="126" t="s">
        <v>2594</v>
      </c>
      <c r="B635" s="131"/>
      <c r="C635" s="144" t="s">
        <v>2595</v>
      </c>
      <c r="D635" s="132"/>
      <c r="E635" s="145"/>
      <c r="F635" s="146"/>
      <c r="G635" s="147"/>
      <c r="H635" s="148"/>
      <c r="I635" s="158"/>
      <c r="J635" s="146"/>
      <c r="K635" s="146"/>
      <c r="L635" s="147"/>
      <c r="M635" s="619">
        <f t="shared" si="66"/>
        <v>0</v>
      </c>
      <c r="N635" s="626">
        <f t="shared" si="66"/>
        <v>0</v>
      </c>
      <c r="O635" s="150"/>
      <c r="P635" s="151" t="s">
        <v>1474</v>
      </c>
      <c r="Q635" s="150"/>
      <c r="R635" s="150" t="str">
        <f t="shared" si="61"/>
        <v/>
      </c>
      <c r="S635" s="15"/>
      <c r="T635" s="15"/>
      <c r="U635" s="5"/>
      <c r="V635" s="5"/>
      <c r="W635" s="475"/>
      <c r="X635" s="475"/>
      <c r="Y635" s="5"/>
      <c r="Z635" s="5"/>
      <c r="AA635" s="5"/>
      <c r="AC635" s="128"/>
      <c r="AD635" s="15">
        <v>1</v>
      </c>
      <c r="AE635" s="128"/>
      <c r="AF635" s="128"/>
      <c r="AG635" s="128"/>
      <c r="AH635" s="128"/>
      <c r="AI635" s="128"/>
      <c r="AJ635" s="128"/>
      <c r="AK635" s="128"/>
      <c r="AL635" s="128"/>
      <c r="AM635" s="128"/>
      <c r="AN635" s="128"/>
      <c r="AO635" s="128"/>
      <c r="AP635" s="128"/>
      <c r="AQ635" s="128"/>
    </row>
    <row r="636" spans="1:43" s="129" customFormat="1" ht="12.75" hidden="1" customHeight="1">
      <c r="A636" s="126" t="s">
        <v>2596</v>
      </c>
      <c r="B636" s="131"/>
      <c r="C636" s="144" t="s">
        <v>2597</v>
      </c>
      <c r="D636" s="132"/>
      <c r="E636" s="145"/>
      <c r="F636" s="146"/>
      <c r="G636" s="147"/>
      <c r="H636" s="148"/>
      <c r="I636" s="146"/>
      <c r="J636" s="147"/>
      <c r="K636" s="146"/>
      <c r="L636" s="147"/>
      <c r="M636" s="619">
        <f t="shared" si="66"/>
        <v>0</v>
      </c>
      <c r="N636" s="626">
        <f t="shared" si="66"/>
        <v>0</v>
      </c>
      <c r="O636" s="150"/>
      <c r="P636" s="151" t="s">
        <v>1474</v>
      </c>
      <c r="Q636" s="150"/>
      <c r="R636" s="150" t="str">
        <f t="shared" si="61"/>
        <v/>
      </c>
      <c r="S636" s="15"/>
      <c r="T636" s="15"/>
      <c r="U636" s="5"/>
      <c r="V636" s="5"/>
      <c r="W636" s="475"/>
      <c r="X636" s="475"/>
      <c r="Y636" s="5"/>
      <c r="Z636" s="5"/>
      <c r="AA636" s="5"/>
      <c r="AC636" s="128"/>
      <c r="AD636" s="15">
        <v>1</v>
      </c>
      <c r="AE636" s="128"/>
      <c r="AF636" s="128"/>
      <c r="AG636" s="128"/>
      <c r="AH636" s="128"/>
      <c r="AI636" s="128"/>
      <c r="AJ636" s="128"/>
      <c r="AK636" s="128"/>
      <c r="AL636" s="128"/>
      <c r="AM636" s="128"/>
      <c r="AN636" s="128"/>
      <c r="AO636" s="128"/>
      <c r="AP636" s="128"/>
      <c r="AQ636" s="128"/>
    </row>
    <row r="637" spans="1:43" s="129" customFormat="1" ht="12.75" hidden="1" customHeight="1">
      <c r="A637" s="126" t="s">
        <v>2598</v>
      </c>
      <c r="B637" s="131"/>
      <c r="C637" s="144" t="s">
        <v>2599</v>
      </c>
      <c r="D637" s="132"/>
      <c r="E637" s="145"/>
      <c r="F637" s="146"/>
      <c r="G637" s="147"/>
      <c r="H637" s="148"/>
      <c r="I637" s="146"/>
      <c r="J637" s="147"/>
      <c r="K637" s="146"/>
      <c r="L637" s="147"/>
      <c r="M637" s="619">
        <f t="shared" si="66"/>
        <v>0</v>
      </c>
      <c r="N637" s="626">
        <f t="shared" si="66"/>
        <v>0</v>
      </c>
      <c r="O637" s="150"/>
      <c r="P637" s="151" t="s">
        <v>1474</v>
      </c>
      <c r="Q637" s="150"/>
      <c r="R637" s="150" t="str">
        <f t="shared" si="61"/>
        <v/>
      </c>
      <c r="S637" s="15"/>
      <c r="T637" s="15"/>
      <c r="U637" s="5"/>
      <c r="V637" s="5"/>
      <c r="W637" s="475"/>
      <c r="X637" s="475"/>
      <c r="Y637" s="5"/>
      <c r="Z637" s="5"/>
      <c r="AA637" s="5"/>
      <c r="AC637" s="128"/>
      <c r="AD637" s="15">
        <v>1</v>
      </c>
      <c r="AE637" s="128"/>
      <c r="AF637" s="128"/>
      <c r="AG637" s="128"/>
      <c r="AH637" s="128"/>
      <c r="AI637" s="128"/>
      <c r="AJ637" s="128"/>
      <c r="AK637" s="128"/>
      <c r="AL637" s="128"/>
      <c r="AM637" s="128"/>
      <c r="AN637" s="128"/>
      <c r="AO637" s="128"/>
      <c r="AP637" s="128"/>
      <c r="AQ637" s="128"/>
    </row>
    <row r="638" spans="1:43" s="129" customFormat="1" ht="12.75" hidden="1" customHeight="1">
      <c r="A638" s="126" t="s">
        <v>2600</v>
      </c>
      <c r="B638" s="131"/>
      <c r="C638" s="144" t="s">
        <v>2601</v>
      </c>
      <c r="D638" s="132"/>
      <c r="E638" s="145"/>
      <c r="F638" s="146"/>
      <c r="G638" s="147"/>
      <c r="H638" s="148"/>
      <c r="I638" s="146"/>
      <c r="J638" s="147"/>
      <c r="K638" s="146"/>
      <c r="L638" s="147"/>
      <c r="M638" s="619">
        <f t="shared" si="66"/>
        <v>0</v>
      </c>
      <c r="N638" s="626">
        <f t="shared" si="66"/>
        <v>0</v>
      </c>
      <c r="O638" s="150"/>
      <c r="P638" s="151" t="s">
        <v>1474</v>
      </c>
      <c r="Q638" s="150"/>
      <c r="R638" s="150" t="str">
        <f t="shared" si="61"/>
        <v/>
      </c>
      <c r="S638" s="15"/>
      <c r="T638" s="15"/>
      <c r="U638" s="5"/>
      <c r="V638" s="5"/>
      <c r="W638" s="475"/>
      <c r="X638" s="475"/>
      <c r="Y638" s="5"/>
      <c r="Z638" s="5"/>
      <c r="AA638" s="5"/>
      <c r="AC638" s="128"/>
      <c r="AD638" s="15">
        <v>1</v>
      </c>
      <c r="AE638" s="128"/>
      <c r="AF638" s="128"/>
      <c r="AG638" s="128"/>
      <c r="AH638" s="128"/>
      <c r="AI638" s="128"/>
      <c r="AJ638" s="128"/>
      <c r="AK638" s="128"/>
      <c r="AL638" s="128"/>
      <c r="AM638" s="128"/>
      <c r="AN638" s="128"/>
      <c r="AO638" s="128"/>
      <c r="AP638" s="128"/>
      <c r="AQ638" s="128"/>
    </row>
    <row r="639" spans="1:43" s="129" customFormat="1" ht="12.75" hidden="1" customHeight="1">
      <c r="A639" s="126" t="s">
        <v>2602</v>
      </c>
      <c r="B639" s="131"/>
      <c r="C639" s="144" t="s">
        <v>2603</v>
      </c>
      <c r="D639" s="132"/>
      <c r="E639" s="145"/>
      <c r="F639" s="146"/>
      <c r="G639" s="147"/>
      <c r="H639" s="148"/>
      <c r="I639" s="146"/>
      <c r="J639" s="147"/>
      <c r="K639" s="146"/>
      <c r="L639" s="147"/>
      <c r="M639" s="619">
        <f t="shared" si="66"/>
        <v>0</v>
      </c>
      <c r="N639" s="626">
        <f t="shared" si="66"/>
        <v>0</v>
      </c>
      <c r="O639" s="150"/>
      <c r="P639" s="151" t="s">
        <v>1474</v>
      </c>
      <c r="Q639" s="150"/>
      <c r="R639" s="150" t="str">
        <f t="shared" si="61"/>
        <v/>
      </c>
      <c r="S639" s="15"/>
      <c r="T639" s="15"/>
      <c r="U639" s="5"/>
      <c r="V639" s="5"/>
      <c r="W639" s="475"/>
      <c r="X639" s="475"/>
      <c r="Y639" s="5"/>
      <c r="Z639" s="5"/>
      <c r="AA639" s="5"/>
      <c r="AC639" s="128"/>
      <c r="AD639" s="15">
        <v>1</v>
      </c>
      <c r="AE639" s="128"/>
      <c r="AF639" s="128"/>
      <c r="AG639" s="128"/>
      <c r="AH639" s="128"/>
      <c r="AI639" s="128"/>
      <c r="AJ639" s="128"/>
      <c r="AK639" s="128"/>
      <c r="AL639" s="128"/>
      <c r="AM639" s="128"/>
      <c r="AN639" s="128"/>
      <c r="AO639" s="128"/>
      <c r="AP639" s="128"/>
      <c r="AQ639" s="128"/>
    </row>
    <row r="640" spans="1:43" s="143" customFormat="1" ht="12.75" customHeight="1" thickBot="1">
      <c r="A640" s="126" t="s">
        <v>2604</v>
      </c>
      <c r="B640" s="104"/>
      <c r="C640" s="159" t="s">
        <v>2605</v>
      </c>
      <c r="D640" s="105"/>
      <c r="E640" s="161">
        <v>17</v>
      </c>
      <c r="F640" s="162">
        <v>2019</v>
      </c>
      <c r="G640" s="163">
        <v>9272</v>
      </c>
      <c r="H640" s="164"/>
      <c r="I640" s="634"/>
      <c r="J640" s="635"/>
      <c r="K640" s="162"/>
      <c r="L640" s="163"/>
      <c r="M640" s="636">
        <f t="shared" si="66"/>
        <v>0</v>
      </c>
      <c r="N640" s="637">
        <f t="shared" si="66"/>
        <v>0</v>
      </c>
      <c r="O640" s="138"/>
      <c r="P640" s="151" t="s">
        <v>1474</v>
      </c>
      <c r="Q640" s="150"/>
      <c r="R640" s="150" t="str">
        <f t="shared" si="61"/>
        <v>M</v>
      </c>
      <c r="S640" s="15"/>
      <c r="T640" s="15">
        <v>1</v>
      </c>
      <c r="U640" s="140"/>
      <c r="V640" s="140"/>
      <c r="W640" s="474"/>
      <c r="X640" s="474"/>
      <c r="Y640" s="140"/>
      <c r="Z640" s="140"/>
      <c r="AA640" s="140"/>
      <c r="AC640" s="142"/>
      <c r="AD640" s="15">
        <v>1</v>
      </c>
      <c r="AE640" s="142"/>
      <c r="AF640" s="142"/>
      <c r="AG640" s="142"/>
      <c r="AH640" s="142"/>
      <c r="AI640" s="142"/>
      <c r="AJ640" s="142"/>
      <c r="AK640" s="142"/>
      <c r="AL640" s="142"/>
      <c r="AM640" s="142"/>
      <c r="AN640" s="142"/>
      <c r="AO640" s="142"/>
      <c r="AP640" s="142"/>
      <c r="AQ640" s="142"/>
    </row>
    <row r="641" spans="1:43" s="129" customFormat="1" ht="12.75" hidden="1" customHeight="1">
      <c r="A641" s="126" t="s">
        <v>2578</v>
      </c>
      <c r="B641" s="133"/>
      <c r="C641" s="152" t="s">
        <v>2378</v>
      </c>
      <c r="D641" s="132"/>
      <c r="E641" s="153"/>
      <c r="F641" s="154"/>
      <c r="G641" s="155"/>
      <c r="H641" s="156"/>
      <c r="I641" s="154"/>
      <c r="J641" s="155"/>
      <c r="K641" s="154"/>
      <c r="L641" s="155"/>
      <c r="M641" s="624">
        <f t="shared" si="66"/>
        <v>0</v>
      </c>
      <c r="N641" s="625">
        <f t="shared" si="66"/>
        <v>0</v>
      </c>
      <c r="O641" s="150"/>
      <c r="P641" s="151" t="s">
        <v>1473</v>
      </c>
      <c r="Q641" s="150"/>
      <c r="R641" s="150" t="str">
        <f t="shared" si="61"/>
        <v/>
      </c>
      <c r="S641" s="15"/>
      <c r="T641" s="15"/>
      <c r="U641" s="5"/>
      <c r="V641" s="5"/>
      <c r="W641" s="475"/>
      <c r="X641" s="475"/>
      <c r="Y641" s="5"/>
      <c r="Z641" s="5"/>
      <c r="AA641" s="5"/>
      <c r="AC641" s="128"/>
      <c r="AD641" s="15">
        <v>1</v>
      </c>
      <c r="AE641" s="128"/>
      <c r="AF641" s="128"/>
      <c r="AG641" s="128"/>
      <c r="AH641" s="128"/>
      <c r="AI641" s="128"/>
      <c r="AJ641" s="128"/>
      <c r="AK641" s="128"/>
      <c r="AL641" s="128"/>
      <c r="AM641" s="128"/>
      <c r="AN641" s="128"/>
      <c r="AO641" s="128"/>
      <c r="AP641" s="128"/>
      <c r="AQ641" s="128"/>
    </row>
    <row r="642" spans="1:43" s="129" customFormat="1" ht="12.75" hidden="1" customHeight="1" thickBot="1">
      <c r="A642" s="126" t="s">
        <v>2606</v>
      </c>
      <c r="B642" s="135"/>
      <c r="C642" s="167" t="s">
        <v>2607</v>
      </c>
      <c r="D642" s="175"/>
      <c r="E642" s="168"/>
      <c r="F642" s="169"/>
      <c r="G642" s="170"/>
      <c r="H642" s="171"/>
      <c r="I642" s="173"/>
      <c r="J642" s="169"/>
      <c r="K642" s="169"/>
      <c r="L642" s="170"/>
      <c r="M642" s="669">
        <f t="shared" si="66"/>
        <v>0</v>
      </c>
      <c r="N642" s="671">
        <f t="shared" si="66"/>
        <v>0</v>
      </c>
      <c r="O642" s="150"/>
      <c r="P642" s="151" t="s">
        <v>1474</v>
      </c>
      <c r="Q642" s="150"/>
      <c r="R642" s="150" t="str">
        <f t="shared" si="61"/>
        <v/>
      </c>
      <c r="S642" s="15"/>
      <c r="T642" s="15"/>
      <c r="U642" s="5"/>
      <c r="V642" s="5"/>
      <c r="W642" s="475"/>
      <c r="X642" s="475"/>
      <c r="Y642" s="5"/>
      <c r="Z642" s="5"/>
      <c r="AA642" s="5"/>
      <c r="AC642" s="128"/>
      <c r="AD642" s="15">
        <v>1</v>
      </c>
      <c r="AE642" s="128"/>
      <c r="AF642" s="128"/>
      <c r="AG642" s="128"/>
      <c r="AH642" s="128"/>
      <c r="AI642" s="128"/>
      <c r="AJ642" s="128"/>
      <c r="AK642" s="128"/>
      <c r="AL642" s="128"/>
      <c r="AM642" s="128"/>
      <c r="AN642" s="128"/>
      <c r="AO642" s="128"/>
      <c r="AP642" s="128"/>
      <c r="AQ642" s="128"/>
    </row>
    <row r="643" spans="1:43" s="18" customFormat="1" ht="15.75" customHeight="1" thickTop="1" thickBot="1">
      <c r="A643" s="126" t="s">
        <v>2608</v>
      </c>
      <c r="B643" s="893" t="s">
        <v>2609</v>
      </c>
      <c r="C643" s="894"/>
      <c r="D643" s="108"/>
      <c r="E643" s="638">
        <f t="shared" ref="E643:N643" si="67">SUM(E644:E655)</f>
        <v>20</v>
      </c>
      <c r="F643" s="639">
        <f t="shared" si="67"/>
        <v>402</v>
      </c>
      <c r="G643" s="640">
        <f t="shared" si="67"/>
        <v>1945</v>
      </c>
      <c r="H643" s="641">
        <f t="shared" si="67"/>
        <v>27</v>
      </c>
      <c r="I643" s="642">
        <f t="shared" si="67"/>
        <v>402</v>
      </c>
      <c r="J643" s="639">
        <f t="shared" si="67"/>
        <v>1945</v>
      </c>
      <c r="K643" s="639">
        <f t="shared" si="67"/>
        <v>0</v>
      </c>
      <c r="L643" s="640">
        <f t="shared" si="67"/>
        <v>0</v>
      </c>
      <c r="M643" s="638">
        <f t="shared" si="67"/>
        <v>402</v>
      </c>
      <c r="N643" s="643">
        <f t="shared" si="67"/>
        <v>1945</v>
      </c>
      <c r="O643" s="36"/>
      <c r="P643" s="151" t="s">
        <v>1500</v>
      </c>
      <c r="Q643" s="150"/>
      <c r="R643" s="150" t="str">
        <f t="shared" si="61"/>
        <v>P</v>
      </c>
      <c r="S643" s="15"/>
      <c r="T643" s="15"/>
      <c r="U643" s="15"/>
      <c r="V643" s="15"/>
      <c r="W643" s="473">
        <f>SUM(M644:M655)</f>
        <v>402</v>
      </c>
      <c r="X643" s="473">
        <f>SUM(N644:N655)</f>
        <v>1945</v>
      </c>
      <c r="Y643" s="15"/>
      <c r="Z643" s="15"/>
      <c r="AA643" s="15"/>
      <c r="AC643" s="15"/>
      <c r="AD643" s="15">
        <v>1</v>
      </c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</row>
    <row r="644" spans="1:43" s="129" customFormat="1" ht="12.75" hidden="1" customHeight="1" thickTop="1">
      <c r="A644" s="126" t="s">
        <v>2610</v>
      </c>
      <c r="B644" s="133"/>
      <c r="C644" s="152" t="s">
        <v>2611</v>
      </c>
      <c r="D644" s="132"/>
      <c r="E644" s="153"/>
      <c r="F644" s="154"/>
      <c r="G644" s="155"/>
      <c r="H644" s="156"/>
      <c r="I644" s="174"/>
      <c r="J644" s="154"/>
      <c r="K644" s="154"/>
      <c r="L644" s="155"/>
      <c r="M644" s="624">
        <f t="shared" ref="M644:N655" si="68">I644+K644</f>
        <v>0</v>
      </c>
      <c r="N644" s="625">
        <f t="shared" si="68"/>
        <v>0</v>
      </c>
      <c r="O644" s="36"/>
      <c r="P644" s="151" t="s">
        <v>1474</v>
      </c>
      <c r="Q644" s="150"/>
      <c r="R644" s="150" t="str">
        <f t="shared" si="61"/>
        <v/>
      </c>
      <c r="S644" s="15"/>
      <c r="T644" s="15"/>
      <c r="U644" s="5"/>
      <c r="V644" s="5"/>
      <c r="W644" s="475"/>
      <c r="X644" s="475"/>
      <c r="Y644" s="5"/>
      <c r="Z644" s="5"/>
      <c r="AA644" s="5"/>
      <c r="AC644" s="128"/>
      <c r="AD644" s="15">
        <v>1</v>
      </c>
      <c r="AE644" s="128"/>
      <c r="AF644" s="128"/>
      <c r="AG644" s="128"/>
      <c r="AH644" s="128"/>
      <c r="AI644" s="128"/>
      <c r="AJ644" s="128"/>
      <c r="AK644" s="128"/>
      <c r="AL644" s="128"/>
      <c r="AM644" s="128"/>
      <c r="AN644" s="128"/>
      <c r="AO644" s="128"/>
      <c r="AP644" s="128"/>
      <c r="AQ644" s="128"/>
    </row>
    <row r="645" spans="1:43" s="129" customFormat="1" ht="12.75" customHeight="1" thickTop="1">
      <c r="A645" s="126" t="s">
        <v>2612</v>
      </c>
      <c r="B645" s="131"/>
      <c r="C645" s="144" t="s">
        <v>2613</v>
      </c>
      <c r="D645" s="132"/>
      <c r="E645" s="145">
        <v>1</v>
      </c>
      <c r="F645" s="146">
        <v>4</v>
      </c>
      <c r="G645" s="147">
        <v>16</v>
      </c>
      <c r="H645" s="148">
        <v>1</v>
      </c>
      <c r="I645" s="158">
        <v>4</v>
      </c>
      <c r="J645" s="146">
        <v>16</v>
      </c>
      <c r="K645" s="146"/>
      <c r="L645" s="147"/>
      <c r="M645" s="619">
        <f t="shared" si="68"/>
        <v>4</v>
      </c>
      <c r="N645" s="626">
        <f t="shared" si="68"/>
        <v>16</v>
      </c>
      <c r="O645" s="36"/>
      <c r="P645" s="151" t="s">
        <v>1474</v>
      </c>
      <c r="Q645" s="150"/>
      <c r="R645" s="150" t="str">
        <f t="shared" si="61"/>
        <v>M</v>
      </c>
      <c r="S645" s="15"/>
      <c r="T645" s="15">
        <v>1</v>
      </c>
      <c r="U645" s="5"/>
      <c r="V645" s="5">
        <v>1</v>
      </c>
      <c r="W645" s="475"/>
      <c r="X645" s="475"/>
      <c r="Y645" s="5"/>
      <c r="Z645" s="5"/>
      <c r="AA645" s="5"/>
      <c r="AC645" s="128"/>
      <c r="AD645" s="15">
        <v>1</v>
      </c>
      <c r="AE645" s="128"/>
      <c r="AF645" s="128"/>
      <c r="AG645" s="128"/>
      <c r="AH645" s="128"/>
      <c r="AI645" s="128"/>
      <c r="AJ645" s="128"/>
      <c r="AK645" s="128"/>
      <c r="AL645" s="128"/>
      <c r="AM645" s="128"/>
      <c r="AN645" s="128"/>
      <c r="AO645" s="128"/>
      <c r="AP645" s="128"/>
      <c r="AQ645" s="128"/>
    </row>
    <row r="646" spans="1:43" s="129" customFormat="1" ht="12.75" customHeight="1">
      <c r="A646" s="126" t="s">
        <v>2614</v>
      </c>
      <c r="B646" s="131"/>
      <c r="C646" s="144" t="s">
        <v>2615</v>
      </c>
      <c r="D646" s="132"/>
      <c r="E646" s="145">
        <v>1</v>
      </c>
      <c r="F646" s="146">
        <v>16</v>
      </c>
      <c r="G646" s="147">
        <v>80</v>
      </c>
      <c r="H646" s="148">
        <v>1</v>
      </c>
      <c r="I646" s="158">
        <v>16</v>
      </c>
      <c r="J646" s="146">
        <v>80</v>
      </c>
      <c r="K646" s="146"/>
      <c r="L646" s="147"/>
      <c r="M646" s="619">
        <f t="shared" si="68"/>
        <v>16</v>
      </c>
      <c r="N646" s="626">
        <f t="shared" si="68"/>
        <v>80</v>
      </c>
      <c r="O646" s="36"/>
      <c r="P646" s="151" t="s">
        <v>1474</v>
      </c>
      <c r="Q646" s="150"/>
      <c r="R646" s="150" t="str">
        <f t="shared" si="61"/>
        <v>M</v>
      </c>
      <c r="S646" s="15"/>
      <c r="T646" s="15">
        <v>1</v>
      </c>
      <c r="U646" s="5"/>
      <c r="V646" s="5"/>
      <c r="W646" s="475"/>
      <c r="X646" s="475"/>
      <c r="Y646" s="5"/>
      <c r="Z646" s="5"/>
      <c r="AA646" s="5"/>
      <c r="AC646" s="128"/>
      <c r="AD646" s="15">
        <v>1</v>
      </c>
      <c r="AE646" s="128"/>
      <c r="AF646" s="128"/>
      <c r="AG646" s="128"/>
      <c r="AH646" s="128"/>
      <c r="AI646" s="128"/>
      <c r="AJ646" s="128"/>
      <c r="AK646" s="128"/>
      <c r="AL646" s="128"/>
      <c r="AM646" s="128"/>
      <c r="AN646" s="128"/>
      <c r="AO646" s="128"/>
      <c r="AP646" s="128"/>
      <c r="AQ646" s="128"/>
    </row>
    <row r="647" spans="1:43" s="143" customFormat="1" ht="12.75" customHeight="1">
      <c r="A647" s="126" t="s">
        <v>2617</v>
      </c>
      <c r="B647" s="72"/>
      <c r="C647" s="144" t="s">
        <v>2618</v>
      </c>
      <c r="D647" s="46"/>
      <c r="E647" s="145">
        <v>13</v>
      </c>
      <c r="F647" s="146">
        <v>364</v>
      </c>
      <c r="G647" s="147">
        <v>1782</v>
      </c>
      <c r="H647" s="148">
        <v>20</v>
      </c>
      <c r="I647" s="158">
        <v>364</v>
      </c>
      <c r="J647" s="146">
        <v>1782</v>
      </c>
      <c r="K647" s="620"/>
      <c r="L647" s="621"/>
      <c r="M647" s="619">
        <f t="shared" si="68"/>
        <v>364</v>
      </c>
      <c r="N647" s="626">
        <f t="shared" si="68"/>
        <v>1782</v>
      </c>
      <c r="O647" s="138"/>
      <c r="P647" s="151" t="s">
        <v>1474</v>
      </c>
      <c r="Q647" s="150"/>
      <c r="R647" s="150" t="str">
        <f t="shared" si="61"/>
        <v>M</v>
      </c>
      <c r="S647" s="15"/>
      <c r="T647" s="15">
        <v>1</v>
      </c>
      <c r="U647" s="140"/>
      <c r="V647" s="140"/>
      <c r="W647" s="474"/>
      <c r="X647" s="474"/>
      <c r="Y647" s="140"/>
      <c r="Z647" s="140"/>
      <c r="AA647" s="140"/>
      <c r="AC647" s="142"/>
      <c r="AD647" s="15">
        <v>1</v>
      </c>
      <c r="AE647" s="142"/>
      <c r="AF647" s="142"/>
      <c r="AG647" s="142"/>
      <c r="AH647" s="142"/>
      <c r="AI647" s="142"/>
      <c r="AJ647" s="142"/>
      <c r="AK647" s="142"/>
      <c r="AL647" s="142"/>
      <c r="AM647" s="142"/>
      <c r="AN647" s="142"/>
      <c r="AO647" s="142"/>
      <c r="AP647" s="142"/>
      <c r="AQ647" s="142"/>
    </row>
    <row r="648" spans="1:43" s="129" customFormat="1" ht="12.75" hidden="1" customHeight="1">
      <c r="A648" s="126" t="s">
        <v>2619</v>
      </c>
      <c r="B648" s="131"/>
      <c r="C648" s="144" t="s">
        <v>2620</v>
      </c>
      <c r="D648" s="132"/>
      <c r="E648" s="145"/>
      <c r="F648" s="146"/>
      <c r="G648" s="147"/>
      <c r="H648" s="148"/>
      <c r="I648" s="158"/>
      <c r="J648" s="146"/>
      <c r="K648" s="146"/>
      <c r="L648" s="147"/>
      <c r="M648" s="619">
        <f t="shared" si="68"/>
        <v>0</v>
      </c>
      <c r="N648" s="626">
        <f t="shared" si="68"/>
        <v>0</v>
      </c>
      <c r="O648" s="36"/>
      <c r="P648" s="151" t="s">
        <v>1474</v>
      </c>
      <c r="Q648" s="150"/>
      <c r="R648" s="150" t="str">
        <f t="shared" si="61"/>
        <v/>
      </c>
      <c r="S648" s="15"/>
      <c r="T648" s="15"/>
      <c r="U648" s="5"/>
      <c r="V648" s="5"/>
      <c r="W648" s="475"/>
      <c r="X648" s="475"/>
      <c r="Y648" s="5"/>
      <c r="Z648" s="5"/>
      <c r="AA648" s="5"/>
      <c r="AC648" s="128"/>
      <c r="AD648" s="15">
        <v>1</v>
      </c>
      <c r="AE648" s="128"/>
      <c r="AF648" s="128"/>
      <c r="AG648" s="128"/>
      <c r="AH648" s="128"/>
      <c r="AI648" s="128"/>
      <c r="AJ648" s="128"/>
      <c r="AK648" s="128"/>
      <c r="AL648" s="128"/>
      <c r="AM648" s="128"/>
      <c r="AN648" s="128"/>
      <c r="AO648" s="128"/>
      <c r="AP648" s="128"/>
      <c r="AQ648" s="128"/>
    </row>
    <row r="649" spans="1:43" s="129" customFormat="1" ht="12.75" hidden="1" customHeight="1">
      <c r="A649" s="126" t="s">
        <v>2621</v>
      </c>
      <c r="B649" s="131"/>
      <c r="C649" s="144" t="s">
        <v>2622</v>
      </c>
      <c r="D649" s="132"/>
      <c r="E649" s="145"/>
      <c r="F649" s="146"/>
      <c r="G649" s="147"/>
      <c r="H649" s="148"/>
      <c r="I649" s="158"/>
      <c r="J649" s="146"/>
      <c r="K649" s="146"/>
      <c r="L649" s="147"/>
      <c r="M649" s="619">
        <f t="shared" si="68"/>
        <v>0</v>
      </c>
      <c r="N649" s="626">
        <f t="shared" si="68"/>
        <v>0</v>
      </c>
      <c r="O649" s="36"/>
      <c r="P649" s="151" t="s">
        <v>1474</v>
      </c>
      <c r="Q649" s="150"/>
      <c r="R649" s="150" t="str">
        <f t="shared" si="61"/>
        <v/>
      </c>
      <c r="S649" s="15"/>
      <c r="T649" s="15"/>
      <c r="U649" s="5"/>
      <c r="V649" s="5"/>
      <c r="W649" s="475"/>
      <c r="X649" s="475"/>
      <c r="Y649" s="5"/>
      <c r="Z649" s="5"/>
      <c r="AA649" s="5"/>
      <c r="AC649" s="128"/>
      <c r="AD649" s="15">
        <v>1</v>
      </c>
      <c r="AE649" s="128"/>
      <c r="AF649" s="128"/>
      <c r="AG649" s="128"/>
      <c r="AH649" s="128"/>
      <c r="AI649" s="128"/>
      <c r="AJ649" s="128"/>
      <c r="AK649" s="128"/>
      <c r="AL649" s="128"/>
      <c r="AM649" s="128"/>
      <c r="AN649" s="128"/>
      <c r="AO649" s="128"/>
      <c r="AP649" s="128"/>
      <c r="AQ649" s="128"/>
    </row>
    <row r="650" spans="1:43" s="129" customFormat="1" ht="12.75" hidden="1" customHeight="1">
      <c r="A650" s="126" t="s">
        <v>2623</v>
      </c>
      <c r="B650" s="131"/>
      <c r="C650" s="144" t="s">
        <v>2624</v>
      </c>
      <c r="D650" s="132"/>
      <c r="E650" s="145"/>
      <c r="F650" s="146"/>
      <c r="G650" s="147"/>
      <c r="H650" s="148"/>
      <c r="I650" s="158"/>
      <c r="J650" s="146"/>
      <c r="K650" s="146"/>
      <c r="L650" s="147"/>
      <c r="M650" s="619">
        <f t="shared" si="68"/>
        <v>0</v>
      </c>
      <c r="N650" s="626">
        <f t="shared" si="68"/>
        <v>0</v>
      </c>
      <c r="O650" s="36"/>
      <c r="P650" s="151" t="s">
        <v>1474</v>
      </c>
      <c r="Q650" s="150"/>
      <c r="R650" s="150" t="str">
        <f t="shared" si="61"/>
        <v/>
      </c>
      <c r="S650" s="15"/>
      <c r="T650" s="15"/>
      <c r="U650" s="5"/>
      <c r="V650" s="5"/>
      <c r="W650" s="475"/>
      <c r="X650" s="475"/>
      <c r="Y650" s="5"/>
      <c r="Z650" s="5"/>
      <c r="AA650" s="5"/>
      <c r="AC650" s="128"/>
      <c r="AD650" s="15">
        <v>1</v>
      </c>
      <c r="AE650" s="128"/>
      <c r="AF650" s="128"/>
      <c r="AG650" s="128"/>
      <c r="AH650" s="128"/>
      <c r="AI650" s="128"/>
      <c r="AJ650" s="128"/>
      <c r="AK650" s="128"/>
      <c r="AL650" s="128"/>
      <c r="AM650" s="128"/>
      <c r="AN650" s="128"/>
      <c r="AO650" s="128"/>
      <c r="AP650" s="128"/>
      <c r="AQ650" s="128"/>
    </row>
    <row r="651" spans="1:43" s="129" customFormat="1" ht="12.75" hidden="1" customHeight="1">
      <c r="A651" s="126" t="s">
        <v>2616</v>
      </c>
      <c r="B651" s="131"/>
      <c r="C651" s="144" t="s">
        <v>1150</v>
      </c>
      <c r="D651" s="132"/>
      <c r="E651" s="145"/>
      <c r="F651" s="146"/>
      <c r="G651" s="147"/>
      <c r="H651" s="148"/>
      <c r="I651" s="158"/>
      <c r="J651" s="146"/>
      <c r="K651" s="146"/>
      <c r="L651" s="147"/>
      <c r="M651" s="619">
        <f t="shared" si="68"/>
        <v>0</v>
      </c>
      <c r="N651" s="626">
        <f t="shared" si="68"/>
        <v>0</v>
      </c>
      <c r="O651" s="36"/>
      <c r="P651" s="151" t="s">
        <v>1474</v>
      </c>
      <c r="Q651" s="150"/>
      <c r="R651" s="150" t="str">
        <f t="shared" ref="R651:R714" si="69">IF(SUM(E651:N651)=0,"",P651)</f>
        <v/>
      </c>
      <c r="S651" s="15"/>
      <c r="T651" s="15"/>
      <c r="U651" s="5"/>
      <c r="V651" s="5"/>
      <c r="W651" s="475"/>
      <c r="X651" s="475"/>
      <c r="Y651" s="5"/>
      <c r="Z651" s="5"/>
      <c r="AA651" s="5"/>
      <c r="AC651" s="128"/>
      <c r="AD651" s="15">
        <v>1</v>
      </c>
      <c r="AE651" s="128"/>
      <c r="AF651" s="128"/>
      <c r="AG651" s="128"/>
      <c r="AH651" s="128"/>
      <c r="AI651" s="128"/>
      <c r="AJ651" s="128"/>
      <c r="AK651" s="128"/>
      <c r="AL651" s="128"/>
      <c r="AM651" s="128"/>
      <c r="AN651" s="128"/>
      <c r="AO651" s="128"/>
      <c r="AP651" s="128"/>
      <c r="AQ651" s="128"/>
    </row>
    <row r="652" spans="1:43" s="129" customFormat="1" ht="12.75" customHeight="1" thickBot="1">
      <c r="A652" s="126" t="s">
        <v>2625</v>
      </c>
      <c r="B652" s="127"/>
      <c r="C652" s="159" t="s">
        <v>1520</v>
      </c>
      <c r="D652" s="130"/>
      <c r="E652" s="161">
        <v>5</v>
      </c>
      <c r="F652" s="162">
        <v>18</v>
      </c>
      <c r="G652" s="163">
        <v>67</v>
      </c>
      <c r="H652" s="164">
        <v>5</v>
      </c>
      <c r="I652" s="166">
        <v>18</v>
      </c>
      <c r="J652" s="162">
        <v>67</v>
      </c>
      <c r="K652" s="162"/>
      <c r="L652" s="163"/>
      <c r="M652" s="636">
        <f t="shared" si="68"/>
        <v>18</v>
      </c>
      <c r="N652" s="637">
        <f t="shared" si="68"/>
        <v>67</v>
      </c>
      <c r="O652" s="36"/>
      <c r="P652" s="151" t="s">
        <v>1474</v>
      </c>
      <c r="Q652" s="150"/>
      <c r="R652" s="150" t="str">
        <f t="shared" si="69"/>
        <v>M</v>
      </c>
      <c r="S652" s="15"/>
      <c r="T652" s="15">
        <v>1</v>
      </c>
      <c r="U652" s="5"/>
      <c r="V652" s="5"/>
      <c r="W652" s="475"/>
      <c r="X652" s="475"/>
      <c r="Y652" s="5"/>
      <c r="Z652" s="5"/>
      <c r="AA652" s="5"/>
      <c r="AC652" s="128"/>
      <c r="AD652" s="15">
        <v>1</v>
      </c>
      <c r="AE652" s="128"/>
      <c r="AF652" s="128"/>
      <c r="AG652" s="128"/>
      <c r="AH652" s="128"/>
      <c r="AI652" s="128"/>
      <c r="AJ652" s="128"/>
      <c r="AK652" s="128"/>
      <c r="AL652" s="128"/>
      <c r="AM652" s="128"/>
      <c r="AN652" s="128"/>
      <c r="AO652" s="128"/>
      <c r="AP652" s="128"/>
      <c r="AQ652" s="128"/>
    </row>
    <row r="653" spans="1:43" s="129" customFormat="1" ht="12.75" hidden="1" customHeight="1">
      <c r="A653" s="126" t="s">
        <v>2626</v>
      </c>
      <c r="B653" s="133"/>
      <c r="C653" s="152" t="s">
        <v>2627</v>
      </c>
      <c r="D653" s="132"/>
      <c r="E653" s="153"/>
      <c r="F653" s="154"/>
      <c r="G653" s="155"/>
      <c r="H653" s="156"/>
      <c r="I653" s="174"/>
      <c r="J653" s="154"/>
      <c r="K653" s="154"/>
      <c r="L653" s="155"/>
      <c r="M653" s="624">
        <f t="shared" si="68"/>
        <v>0</v>
      </c>
      <c r="N653" s="625">
        <f t="shared" si="68"/>
        <v>0</v>
      </c>
      <c r="O653" s="36"/>
      <c r="P653" s="151" t="s">
        <v>1474</v>
      </c>
      <c r="Q653" s="150"/>
      <c r="R653" s="150" t="str">
        <f t="shared" si="69"/>
        <v/>
      </c>
      <c r="S653" s="15"/>
      <c r="T653" s="15"/>
      <c r="U653" s="5"/>
      <c r="V653" s="5"/>
      <c r="W653" s="475"/>
      <c r="X653" s="475"/>
      <c r="Y653" s="5"/>
      <c r="Z653" s="5"/>
      <c r="AA653" s="5"/>
      <c r="AC653" s="128"/>
      <c r="AD653" s="15">
        <v>1</v>
      </c>
      <c r="AE653" s="128"/>
      <c r="AF653" s="128"/>
      <c r="AG653" s="128"/>
      <c r="AH653" s="128"/>
      <c r="AI653" s="128"/>
      <c r="AJ653" s="128"/>
      <c r="AK653" s="128"/>
      <c r="AL653" s="128"/>
      <c r="AM653" s="128"/>
      <c r="AN653" s="128"/>
      <c r="AO653" s="128"/>
      <c r="AP653" s="128"/>
      <c r="AQ653" s="128"/>
    </row>
    <row r="654" spans="1:43" s="129" customFormat="1" ht="12.75" hidden="1" customHeight="1">
      <c r="A654" s="126" t="s">
        <v>2628</v>
      </c>
      <c r="B654" s="131"/>
      <c r="C654" s="144" t="s">
        <v>2220</v>
      </c>
      <c r="D654" s="132"/>
      <c r="E654" s="145"/>
      <c r="F654" s="146"/>
      <c r="G654" s="147"/>
      <c r="H654" s="148"/>
      <c r="I654" s="158"/>
      <c r="J654" s="146"/>
      <c r="K654" s="146"/>
      <c r="L654" s="147"/>
      <c r="M654" s="619">
        <f t="shared" si="68"/>
        <v>0</v>
      </c>
      <c r="N654" s="626">
        <f t="shared" si="68"/>
        <v>0</v>
      </c>
      <c r="O654" s="36"/>
      <c r="P654" s="151" t="s">
        <v>1474</v>
      </c>
      <c r="Q654" s="150"/>
      <c r="R654" s="150" t="str">
        <f t="shared" si="69"/>
        <v/>
      </c>
      <c r="S654" s="15"/>
      <c r="T654" s="15"/>
      <c r="U654" s="5"/>
      <c r="V654" s="5"/>
      <c r="W654" s="475"/>
      <c r="X654" s="475"/>
      <c r="Y654" s="5"/>
      <c r="Z654" s="5"/>
      <c r="AA654" s="5"/>
      <c r="AC654" s="128"/>
      <c r="AD654" s="15">
        <v>1</v>
      </c>
      <c r="AE654" s="128"/>
      <c r="AF654" s="128"/>
      <c r="AG654" s="128"/>
      <c r="AH654" s="128"/>
      <c r="AI654" s="128"/>
      <c r="AJ654" s="128"/>
      <c r="AK654" s="128"/>
      <c r="AL654" s="128"/>
      <c r="AM654" s="128"/>
      <c r="AN654" s="128"/>
      <c r="AO654" s="128"/>
      <c r="AP654" s="128"/>
      <c r="AQ654" s="128"/>
    </row>
    <row r="655" spans="1:43" s="129" customFormat="1" ht="12.75" hidden="1" customHeight="1" thickBot="1">
      <c r="A655" s="126" t="s">
        <v>2629</v>
      </c>
      <c r="B655" s="127"/>
      <c r="C655" s="159" t="s">
        <v>2630</v>
      </c>
      <c r="D655" s="130"/>
      <c r="E655" s="161"/>
      <c r="F655" s="162"/>
      <c r="G655" s="163"/>
      <c r="H655" s="164"/>
      <c r="I655" s="166"/>
      <c r="J655" s="162"/>
      <c r="K655" s="162"/>
      <c r="L655" s="163"/>
      <c r="M655" s="636">
        <f t="shared" si="68"/>
        <v>0</v>
      </c>
      <c r="N655" s="637">
        <f t="shared" si="68"/>
        <v>0</v>
      </c>
      <c r="O655" s="36"/>
      <c r="P655" s="151" t="s">
        <v>1474</v>
      </c>
      <c r="Q655" s="150"/>
      <c r="R655" s="150" t="str">
        <f t="shared" si="69"/>
        <v/>
      </c>
      <c r="S655" s="15"/>
      <c r="T655" s="15"/>
      <c r="U655" s="5"/>
      <c r="V655" s="5"/>
      <c r="W655" s="475"/>
      <c r="X655" s="475"/>
      <c r="Y655" s="5"/>
      <c r="Z655" s="5"/>
      <c r="AA655" s="5"/>
      <c r="AC655" s="128"/>
      <c r="AD655" s="15">
        <v>1</v>
      </c>
      <c r="AE655" s="128"/>
      <c r="AF655" s="128"/>
      <c r="AG655" s="128"/>
      <c r="AH655" s="128"/>
      <c r="AI655" s="128"/>
      <c r="AJ655" s="128"/>
      <c r="AK655" s="128"/>
      <c r="AL655" s="128"/>
      <c r="AM655" s="128"/>
      <c r="AN655" s="128"/>
      <c r="AO655" s="128"/>
      <c r="AP655" s="128"/>
      <c r="AQ655" s="128"/>
    </row>
    <row r="656" spans="1:43" s="18" customFormat="1" ht="15.75" customHeight="1" thickTop="1" thickBot="1">
      <c r="A656" s="126" t="s">
        <v>2631</v>
      </c>
      <c r="B656" s="893" t="s">
        <v>2632</v>
      </c>
      <c r="C656" s="894"/>
      <c r="D656" s="108"/>
      <c r="E656" s="638">
        <f t="shared" ref="E656:L656" si="70">SUM(E657:E693)</f>
        <v>261</v>
      </c>
      <c r="F656" s="639">
        <f>SUM(F657:F693)</f>
        <v>42415</v>
      </c>
      <c r="G656" s="639">
        <f>SUM(G657:G693)</f>
        <v>168003</v>
      </c>
      <c r="H656" s="641">
        <f t="shared" si="70"/>
        <v>188</v>
      </c>
      <c r="I656" s="642">
        <f t="shared" si="70"/>
        <v>4887</v>
      </c>
      <c r="J656" s="639">
        <f t="shared" si="70"/>
        <v>23119</v>
      </c>
      <c r="K656" s="639">
        <f t="shared" si="70"/>
        <v>37528</v>
      </c>
      <c r="L656" s="640">
        <f t="shared" si="70"/>
        <v>147085</v>
      </c>
      <c r="M656" s="638">
        <f>SUM(M657:M693)</f>
        <v>42415</v>
      </c>
      <c r="N656" s="643">
        <f>SUM(N657:N693)</f>
        <v>170204</v>
      </c>
      <c r="O656" s="36"/>
      <c r="P656" s="151" t="s">
        <v>1500</v>
      </c>
      <c r="Q656" s="150"/>
      <c r="R656" s="150" t="str">
        <f t="shared" si="69"/>
        <v>P</v>
      </c>
      <c r="S656" s="15"/>
      <c r="T656" s="15"/>
      <c r="U656" s="15"/>
      <c r="V656" s="15">
        <v>1</v>
      </c>
      <c r="W656" s="473">
        <f>SUM(M657:M693)</f>
        <v>42415</v>
      </c>
      <c r="X656" s="473">
        <f>SUM(N657:N693)</f>
        <v>170204</v>
      </c>
      <c r="Y656" s="15"/>
      <c r="Z656" s="15"/>
      <c r="AA656" s="15"/>
      <c r="AC656" s="15"/>
      <c r="AD656" s="15">
        <v>1</v>
      </c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</row>
    <row r="657" spans="1:43" s="129" customFormat="1" ht="12.75" customHeight="1" thickTop="1">
      <c r="A657" s="126" t="s">
        <v>2637</v>
      </c>
      <c r="B657" s="133"/>
      <c r="C657" s="152" t="s">
        <v>2638</v>
      </c>
      <c r="D657" s="132"/>
      <c r="E657" s="153">
        <v>4</v>
      </c>
      <c r="F657" s="154">
        <v>167</v>
      </c>
      <c r="G657" s="155">
        <v>837</v>
      </c>
      <c r="H657" s="156"/>
      <c r="I657" s="154"/>
      <c r="J657" s="155"/>
      <c r="K657" s="154">
        <v>167</v>
      </c>
      <c r="L657" s="155">
        <v>837</v>
      </c>
      <c r="M657" s="153">
        <f t="shared" ref="M657:N672" si="71">I657+K657</f>
        <v>167</v>
      </c>
      <c r="N657" s="157">
        <f t="shared" si="71"/>
        <v>837</v>
      </c>
      <c r="O657" s="150"/>
      <c r="P657" s="151" t="s">
        <v>1474</v>
      </c>
      <c r="Q657" s="150"/>
      <c r="R657" s="150" t="str">
        <f t="shared" si="69"/>
        <v>M</v>
      </c>
      <c r="S657" s="15"/>
      <c r="T657" s="15"/>
      <c r="U657" s="5"/>
      <c r="V657" s="5"/>
      <c r="W657" s="475"/>
      <c r="X657" s="475"/>
      <c r="Y657" s="5"/>
      <c r="Z657" s="5"/>
      <c r="AA657" s="5"/>
      <c r="AC657" s="128"/>
      <c r="AD657" s="15">
        <v>1</v>
      </c>
      <c r="AE657" s="128"/>
      <c r="AF657" s="128"/>
      <c r="AG657" s="128"/>
      <c r="AH657" s="128"/>
      <c r="AI657" s="128"/>
      <c r="AJ657" s="128"/>
      <c r="AK657" s="128"/>
      <c r="AL657" s="128"/>
      <c r="AM657" s="128"/>
      <c r="AN657" s="128"/>
      <c r="AO657" s="128"/>
      <c r="AP657" s="128"/>
      <c r="AQ657" s="128"/>
    </row>
    <row r="658" spans="1:43" s="143" customFormat="1" ht="12.75" customHeight="1">
      <c r="A658" s="126" t="s">
        <v>2639</v>
      </c>
      <c r="B658" s="131"/>
      <c r="C658" s="144" t="s">
        <v>2640</v>
      </c>
      <c r="D658" s="132"/>
      <c r="E658" s="145">
        <v>7</v>
      </c>
      <c r="F658" s="146">
        <v>444</v>
      </c>
      <c r="G658" s="147">
        <v>2170</v>
      </c>
      <c r="H658" s="148">
        <v>3</v>
      </c>
      <c r="I658" s="146">
        <v>63</v>
      </c>
      <c r="J658" s="147">
        <v>315</v>
      </c>
      <c r="K658" s="146">
        <v>381</v>
      </c>
      <c r="L658" s="147">
        <v>1855</v>
      </c>
      <c r="M658" s="145">
        <f t="shared" si="71"/>
        <v>444</v>
      </c>
      <c r="N658" s="149">
        <f t="shared" si="71"/>
        <v>2170</v>
      </c>
      <c r="O658" s="138"/>
      <c r="P658" s="151" t="s">
        <v>1474</v>
      </c>
      <c r="Q658" s="150"/>
      <c r="R658" s="150" t="str">
        <f t="shared" si="69"/>
        <v>M</v>
      </c>
      <c r="S658" s="15"/>
      <c r="T658" s="15">
        <v>1</v>
      </c>
      <c r="U658" s="140"/>
      <c r="V658" s="140"/>
      <c r="W658" s="474"/>
      <c r="X658" s="474"/>
      <c r="Y658" s="140"/>
      <c r="Z658" s="140"/>
      <c r="AA658" s="140"/>
      <c r="AC658" s="142"/>
      <c r="AD658" s="15">
        <v>1</v>
      </c>
      <c r="AE658" s="142"/>
      <c r="AF658" s="142"/>
      <c r="AG658" s="142"/>
      <c r="AH658" s="142"/>
      <c r="AI658" s="142"/>
      <c r="AJ658" s="142"/>
      <c r="AK658" s="142"/>
      <c r="AL658" s="142"/>
      <c r="AM658" s="142"/>
      <c r="AN658" s="142"/>
      <c r="AO658" s="142"/>
      <c r="AP658" s="142"/>
      <c r="AQ658" s="142"/>
    </row>
    <row r="659" spans="1:43" s="143" customFormat="1" ht="12.75" customHeight="1">
      <c r="A659" s="126" t="s">
        <v>2641</v>
      </c>
      <c r="B659" s="131"/>
      <c r="C659" s="144" t="s">
        <v>2642</v>
      </c>
      <c r="D659" s="132"/>
      <c r="E659" s="145">
        <v>12</v>
      </c>
      <c r="F659" s="146">
        <v>1374</v>
      </c>
      <c r="G659" s="147">
        <v>6120</v>
      </c>
      <c r="H659" s="148">
        <v>4</v>
      </c>
      <c r="I659" s="146">
        <v>72</v>
      </c>
      <c r="J659" s="147">
        <v>359</v>
      </c>
      <c r="K659" s="146">
        <v>1302</v>
      </c>
      <c r="L659" s="147">
        <v>5761</v>
      </c>
      <c r="M659" s="145">
        <f t="shared" si="71"/>
        <v>1374</v>
      </c>
      <c r="N659" s="149">
        <f t="shared" si="71"/>
        <v>6120</v>
      </c>
      <c r="O659" s="138"/>
      <c r="P659" s="151" t="s">
        <v>1474</v>
      </c>
      <c r="Q659" s="150"/>
      <c r="R659" s="150" t="str">
        <f t="shared" si="69"/>
        <v>M</v>
      </c>
      <c r="S659" s="15"/>
      <c r="T659" s="15">
        <v>1</v>
      </c>
      <c r="U659" s="140"/>
      <c r="V659" s="140"/>
      <c r="W659" s="474"/>
      <c r="X659" s="474"/>
      <c r="Y659" s="140"/>
      <c r="Z659" s="140"/>
      <c r="AA659" s="140"/>
      <c r="AC659" s="142"/>
      <c r="AD659" s="15">
        <v>1</v>
      </c>
      <c r="AE659" s="142"/>
      <c r="AF659" s="142"/>
      <c r="AG659" s="142"/>
      <c r="AH659" s="142"/>
      <c r="AI659" s="142"/>
      <c r="AJ659" s="142"/>
      <c r="AK659" s="142"/>
      <c r="AL659" s="142"/>
      <c r="AM659" s="142"/>
      <c r="AN659" s="142"/>
      <c r="AO659" s="142"/>
      <c r="AP659" s="142"/>
      <c r="AQ659" s="142"/>
    </row>
    <row r="660" spans="1:43" s="129" customFormat="1" ht="12.75" customHeight="1">
      <c r="A660" s="126" t="s">
        <v>2643</v>
      </c>
      <c r="B660" s="131"/>
      <c r="C660" s="144" t="s">
        <v>2644</v>
      </c>
      <c r="D660" s="132"/>
      <c r="E660" s="145">
        <v>5</v>
      </c>
      <c r="F660" s="146">
        <v>727</v>
      </c>
      <c r="G660" s="147">
        <v>2511</v>
      </c>
      <c r="H660" s="148"/>
      <c r="I660" s="146"/>
      <c r="J660" s="147"/>
      <c r="K660" s="146">
        <v>727</v>
      </c>
      <c r="L660" s="147">
        <v>2511</v>
      </c>
      <c r="M660" s="145">
        <f t="shared" si="71"/>
        <v>727</v>
      </c>
      <c r="N660" s="149">
        <f t="shared" si="71"/>
        <v>2511</v>
      </c>
      <c r="O660" s="150"/>
      <c r="P660" s="151" t="s">
        <v>1474</v>
      </c>
      <c r="Q660" s="150"/>
      <c r="R660" s="150" t="str">
        <f t="shared" si="69"/>
        <v>M</v>
      </c>
      <c r="S660" s="15"/>
      <c r="T660" s="15"/>
      <c r="U660" s="5"/>
      <c r="V660" s="5"/>
      <c r="W660" s="475"/>
      <c r="X660" s="475"/>
      <c r="Y660" s="5"/>
      <c r="Z660" s="5"/>
      <c r="AA660" s="5"/>
      <c r="AC660" s="128"/>
      <c r="AD660" s="15">
        <v>1</v>
      </c>
      <c r="AE660" s="128"/>
      <c r="AF660" s="128"/>
      <c r="AG660" s="128"/>
      <c r="AH660" s="128"/>
      <c r="AI660" s="128"/>
      <c r="AJ660" s="128"/>
      <c r="AK660" s="128"/>
      <c r="AL660" s="128"/>
      <c r="AM660" s="128"/>
      <c r="AN660" s="128"/>
      <c r="AO660" s="128"/>
      <c r="AP660" s="128"/>
      <c r="AQ660" s="128"/>
    </row>
    <row r="661" spans="1:43" s="143" customFormat="1" ht="12.75" customHeight="1">
      <c r="A661" s="126" t="s">
        <v>2645</v>
      </c>
      <c r="B661" s="131"/>
      <c r="C661" s="144" t="s">
        <v>2646</v>
      </c>
      <c r="D661" s="132"/>
      <c r="E661" s="145">
        <v>9</v>
      </c>
      <c r="F661" s="146">
        <v>829</v>
      </c>
      <c r="G661" s="147">
        <v>2753</v>
      </c>
      <c r="H661" s="148">
        <v>2</v>
      </c>
      <c r="I661" s="146">
        <v>19</v>
      </c>
      <c r="J661" s="147">
        <v>102</v>
      </c>
      <c r="K661" s="146">
        <v>810</v>
      </c>
      <c r="L661" s="147">
        <v>2651</v>
      </c>
      <c r="M661" s="145">
        <f t="shared" si="71"/>
        <v>829</v>
      </c>
      <c r="N661" s="149">
        <f t="shared" si="71"/>
        <v>2753</v>
      </c>
      <c r="O661" s="138"/>
      <c r="P661" s="151" t="s">
        <v>1474</v>
      </c>
      <c r="Q661" s="150"/>
      <c r="R661" s="150" t="str">
        <f t="shared" si="69"/>
        <v>M</v>
      </c>
      <c r="S661" s="15"/>
      <c r="T661" s="15">
        <v>1</v>
      </c>
      <c r="U661" s="140"/>
      <c r="V661" s="140"/>
      <c r="W661" s="474"/>
      <c r="X661" s="474"/>
      <c r="Y661" s="140"/>
      <c r="Z661" s="140"/>
      <c r="AA661" s="140"/>
      <c r="AC661" s="142"/>
      <c r="AD661" s="15">
        <v>1</v>
      </c>
      <c r="AE661" s="142"/>
      <c r="AF661" s="142"/>
      <c r="AG661" s="142"/>
      <c r="AH661" s="142"/>
      <c r="AI661" s="142"/>
      <c r="AJ661" s="142"/>
      <c r="AK661" s="142"/>
      <c r="AL661" s="142"/>
      <c r="AM661" s="142"/>
      <c r="AN661" s="142"/>
      <c r="AO661" s="142"/>
      <c r="AP661" s="142"/>
      <c r="AQ661" s="142"/>
    </row>
    <row r="662" spans="1:43" s="143" customFormat="1" ht="12.75" customHeight="1">
      <c r="A662" s="126" t="s">
        <v>2647</v>
      </c>
      <c r="B662" s="131"/>
      <c r="C662" s="144" t="s">
        <v>2648</v>
      </c>
      <c r="D662" s="132"/>
      <c r="E662" s="145">
        <v>4</v>
      </c>
      <c r="F662" s="146">
        <v>279</v>
      </c>
      <c r="G662" s="147">
        <v>1322</v>
      </c>
      <c r="H662" s="148">
        <v>3</v>
      </c>
      <c r="I662" s="146">
        <v>78</v>
      </c>
      <c r="J662" s="147">
        <v>368</v>
      </c>
      <c r="K662" s="146">
        <v>201</v>
      </c>
      <c r="L662" s="147">
        <v>944</v>
      </c>
      <c r="M662" s="145">
        <f t="shared" si="71"/>
        <v>279</v>
      </c>
      <c r="N662" s="149">
        <f t="shared" si="71"/>
        <v>1312</v>
      </c>
      <c r="O662" s="138"/>
      <c r="P662" s="151" t="s">
        <v>1474</v>
      </c>
      <c r="Q662" s="150"/>
      <c r="R662" s="150" t="str">
        <f t="shared" si="69"/>
        <v>M</v>
      </c>
      <c r="S662" s="15"/>
      <c r="T662" s="15">
        <v>1</v>
      </c>
      <c r="U662" s="140"/>
      <c r="V662" s="140"/>
      <c r="W662" s="474"/>
      <c r="X662" s="474"/>
      <c r="Y662" s="140"/>
      <c r="Z662" s="140"/>
      <c r="AA662" s="140"/>
      <c r="AC662" s="142"/>
      <c r="AD662" s="15">
        <v>1</v>
      </c>
      <c r="AE662" s="142"/>
      <c r="AF662" s="142"/>
      <c r="AG662" s="142"/>
      <c r="AH662" s="142"/>
      <c r="AI662" s="142"/>
      <c r="AJ662" s="142"/>
      <c r="AK662" s="142"/>
      <c r="AL662" s="142"/>
      <c r="AM662" s="142"/>
      <c r="AN662" s="142"/>
      <c r="AO662" s="142"/>
      <c r="AP662" s="142"/>
      <c r="AQ662" s="142"/>
    </row>
    <row r="663" spans="1:43" s="143" customFormat="1" ht="12.75" customHeight="1">
      <c r="A663" s="126" t="s">
        <v>2649</v>
      </c>
      <c r="B663" s="131"/>
      <c r="C663" s="144" t="s">
        <v>2650</v>
      </c>
      <c r="D663" s="132"/>
      <c r="E663" s="145">
        <v>5</v>
      </c>
      <c r="F663" s="146">
        <v>1085</v>
      </c>
      <c r="G663" s="147">
        <v>2851</v>
      </c>
      <c r="H663" s="148">
        <v>8</v>
      </c>
      <c r="I663" s="146">
        <v>211</v>
      </c>
      <c r="J663" s="147">
        <v>759</v>
      </c>
      <c r="K663" s="146">
        <v>874</v>
      </c>
      <c r="L663" s="147">
        <v>2092</v>
      </c>
      <c r="M663" s="145">
        <f t="shared" si="71"/>
        <v>1085</v>
      </c>
      <c r="N663" s="149">
        <f t="shared" si="71"/>
        <v>2851</v>
      </c>
      <c r="O663" s="138"/>
      <c r="P663" s="151" t="s">
        <v>1474</v>
      </c>
      <c r="Q663" s="150"/>
      <c r="R663" s="150" t="str">
        <f t="shared" si="69"/>
        <v>M</v>
      </c>
      <c r="S663" s="15"/>
      <c r="T663" s="15">
        <v>1</v>
      </c>
      <c r="U663" s="140"/>
      <c r="V663" s="140"/>
      <c r="W663" s="474"/>
      <c r="X663" s="474"/>
      <c r="Y663" s="140"/>
      <c r="Z663" s="140"/>
      <c r="AA663" s="140"/>
      <c r="AC663" s="142"/>
      <c r="AD663" s="15">
        <v>1</v>
      </c>
      <c r="AE663" s="142"/>
      <c r="AF663" s="142"/>
      <c r="AG663" s="142"/>
      <c r="AH663" s="142"/>
      <c r="AI663" s="142"/>
      <c r="AJ663" s="142"/>
      <c r="AK663" s="142"/>
      <c r="AL663" s="142"/>
      <c r="AM663" s="142"/>
      <c r="AN663" s="142"/>
      <c r="AO663" s="142"/>
      <c r="AP663" s="142"/>
      <c r="AQ663" s="142"/>
    </row>
    <row r="664" spans="1:43" s="143" customFormat="1" ht="12.75" customHeight="1">
      <c r="A664" s="126" t="s">
        <v>2651</v>
      </c>
      <c r="B664" s="131"/>
      <c r="C664" s="144" t="s">
        <v>2652</v>
      </c>
      <c r="D664" s="132"/>
      <c r="E664" s="145">
        <v>21</v>
      </c>
      <c r="F664" s="146">
        <v>4500</v>
      </c>
      <c r="G664" s="147">
        <v>16438</v>
      </c>
      <c r="H664" s="148">
        <v>17</v>
      </c>
      <c r="I664" s="146">
        <v>672</v>
      </c>
      <c r="J664" s="147">
        <v>3165</v>
      </c>
      <c r="K664" s="146">
        <v>3828</v>
      </c>
      <c r="L664" s="147">
        <v>13146</v>
      </c>
      <c r="M664" s="145">
        <f t="shared" si="71"/>
        <v>4500</v>
      </c>
      <c r="N664" s="149">
        <f t="shared" si="71"/>
        <v>16311</v>
      </c>
      <c r="O664" s="138"/>
      <c r="P664" s="151" t="s">
        <v>1474</v>
      </c>
      <c r="Q664" s="150"/>
      <c r="R664" s="150" t="str">
        <f t="shared" si="69"/>
        <v>M</v>
      </c>
      <c r="S664" s="15"/>
      <c r="T664" s="15">
        <v>1</v>
      </c>
      <c r="U664" s="140"/>
      <c r="V664" s="140"/>
      <c r="W664" s="474"/>
      <c r="X664" s="474"/>
      <c r="Y664" s="140"/>
      <c r="Z664" s="140"/>
      <c r="AA664" s="140"/>
      <c r="AC664" s="142"/>
      <c r="AD664" s="15">
        <v>1</v>
      </c>
      <c r="AE664" s="142"/>
      <c r="AF664" s="142"/>
      <c r="AG664" s="142"/>
      <c r="AH664" s="142"/>
      <c r="AI664" s="142"/>
      <c r="AJ664" s="142"/>
      <c r="AK664" s="142"/>
      <c r="AL664" s="142"/>
      <c r="AM664" s="142"/>
      <c r="AN664" s="142"/>
      <c r="AO664" s="142"/>
      <c r="AP664" s="142"/>
      <c r="AQ664" s="142"/>
    </row>
    <row r="665" spans="1:43" s="143" customFormat="1" ht="12.75" customHeight="1">
      <c r="A665" s="126" t="s">
        <v>2653</v>
      </c>
      <c r="B665" s="131"/>
      <c r="C665" s="144" t="s">
        <v>2654</v>
      </c>
      <c r="D665" s="132"/>
      <c r="E665" s="145">
        <v>9</v>
      </c>
      <c r="F665" s="146">
        <v>659</v>
      </c>
      <c r="G665" s="147">
        <v>3220</v>
      </c>
      <c r="H665" s="148">
        <v>6</v>
      </c>
      <c r="I665" s="146">
        <v>34</v>
      </c>
      <c r="J665" s="147">
        <v>156</v>
      </c>
      <c r="K665" s="146">
        <v>625</v>
      </c>
      <c r="L665" s="147">
        <v>3064</v>
      </c>
      <c r="M665" s="145">
        <f t="shared" si="71"/>
        <v>659</v>
      </c>
      <c r="N665" s="149">
        <f t="shared" si="71"/>
        <v>3220</v>
      </c>
      <c r="O665" s="138"/>
      <c r="P665" s="151" t="s">
        <v>1474</v>
      </c>
      <c r="Q665" s="150"/>
      <c r="R665" s="150" t="str">
        <f t="shared" si="69"/>
        <v>M</v>
      </c>
      <c r="S665" s="15"/>
      <c r="T665" s="15">
        <v>1</v>
      </c>
      <c r="U665" s="140"/>
      <c r="V665" s="140"/>
      <c r="W665" s="474"/>
      <c r="X665" s="474"/>
      <c r="Y665" s="140"/>
      <c r="Z665" s="140"/>
      <c r="AA665" s="140"/>
      <c r="AC665" s="142"/>
      <c r="AD665" s="15">
        <v>1</v>
      </c>
      <c r="AE665" s="142"/>
      <c r="AF665" s="142"/>
      <c r="AG665" s="142"/>
      <c r="AH665" s="142"/>
      <c r="AI665" s="142"/>
      <c r="AJ665" s="142"/>
      <c r="AK665" s="142"/>
      <c r="AL665" s="142"/>
      <c r="AM665" s="142"/>
      <c r="AN665" s="142"/>
      <c r="AO665" s="142"/>
      <c r="AP665" s="142"/>
      <c r="AQ665" s="142"/>
    </row>
    <row r="666" spans="1:43" s="143" customFormat="1" ht="12.75" customHeight="1">
      <c r="A666" s="126" t="s">
        <v>2655</v>
      </c>
      <c r="B666" s="131"/>
      <c r="C666" s="144" t="s">
        <v>2656</v>
      </c>
      <c r="D666" s="132"/>
      <c r="E666" s="145">
        <v>6</v>
      </c>
      <c r="F666" s="146">
        <v>490</v>
      </c>
      <c r="G666" s="147">
        <v>2359</v>
      </c>
      <c r="H666" s="148">
        <v>8</v>
      </c>
      <c r="I666" s="146">
        <v>54</v>
      </c>
      <c r="J666" s="147">
        <v>251</v>
      </c>
      <c r="K666" s="146">
        <v>436</v>
      </c>
      <c r="L666" s="465">
        <v>4446</v>
      </c>
      <c r="M666" s="145">
        <f t="shared" si="71"/>
        <v>490</v>
      </c>
      <c r="N666" s="472">
        <f t="shared" si="71"/>
        <v>4697</v>
      </c>
      <c r="O666" s="138"/>
      <c r="P666" s="151" t="s">
        <v>1474</v>
      </c>
      <c r="Q666" s="150"/>
      <c r="R666" s="150" t="str">
        <f t="shared" si="69"/>
        <v>M</v>
      </c>
      <c r="S666" s="15"/>
      <c r="T666" s="15">
        <v>1</v>
      </c>
      <c r="U666" s="140"/>
      <c r="V666" s="140"/>
      <c r="W666" s="474"/>
      <c r="X666" s="474"/>
      <c r="Y666" s="140"/>
      <c r="Z666" s="140"/>
      <c r="AA666" s="140"/>
      <c r="AC666" s="142"/>
      <c r="AD666" s="15">
        <v>1</v>
      </c>
      <c r="AE666" s="142"/>
      <c r="AF666" s="142"/>
      <c r="AG666" s="142"/>
      <c r="AH666" s="142"/>
      <c r="AI666" s="142"/>
      <c r="AJ666" s="142"/>
      <c r="AK666" s="142"/>
      <c r="AL666" s="142"/>
      <c r="AM666" s="142"/>
      <c r="AN666" s="142"/>
      <c r="AO666" s="142"/>
      <c r="AP666" s="142"/>
      <c r="AQ666" s="142"/>
    </row>
    <row r="667" spans="1:43" s="143" customFormat="1" ht="12.75" customHeight="1">
      <c r="A667" s="126" t="s">
        <v>2657</v>
      </c>
      <c r="B667" s="131"/>
      <c r="C667" s="144" t="s">
        <v>2658</v>
      </c>
      <c r="D667" s="132"/>
      <c r="E667" s="145">
        <v>4</v>
      </c>
      <c r="F667" s="146">
        <v>302</v>
      </c>
      <c r="G667" s="147">
        <v>933</v>
      </c>
      <c r="H667" s="148">
        <v>1</v>
      </c>
      <c r="I667" s="146">
        <v>7</v>
      </c>
      <c r="J667" s="147">
        <v>26</v>
      </c>
      <c r="K667" s="146">
        <v>295</v>
      </c>
      <c r="L667" s="147">
        <v>907</v>
      </c>
      <c r="M667" s="145">
        <f t="shared" si="71"/>
        <v>302</v>
      </c>
      <c r="N667" s="149">
        <f t="shared" si="71"/>
        <v>933</v>
      </c>
      <c r="O667" s="138"/>
      <c r="P667" s="151" t="s">
        <v>1474</v>
      </c>
      <c r="Q667" s="150"/>
      <c r="R667" s="150" t="str">
        <f t="shared" si="69"/>
        <v>M</v>
      </c>
      <c r="S667" s="15"/>
      <c r="T667" s="15">
        <v>1</v>
      </c>
      <c r="U667" s="140"/>
      <c r="V667" s="140"/>
      <c r="W667" s="474"/>
      <c r="X667" s="474"/>
      <c r="Y667" s="140"/>
      <c r="Z667" s="140"/>
      <c r="AA667" s="140"/>
      <c r="AC667" s="142"/>
      <c r="AD667" s="15">
        <v>1</v>
      </c>
      <c r="AE667" s="142"/>
      <c r="AF667" s="142"/>
      <c r="AG667" s="142"/>
      <c r="AH667" s="142"/>
      <c r="AI667" s="142"/>
      <c r="AJ667" s="142"/>
      <c r="AK667" s="142"/>
      <c r="AL667" s="142"/>
      <c r="AM667" s="142"/>
      <c r="AN667" s="142"/>
      <c r="AO667" s="142"/>
      <c r="AP667" s="142"/>
      <c r="AQ667" s="142"/>
    </row>
    <row r="668" spans="1:43" s="143" customFormat="1" ht="12.75" customHeight="1">
      <c r="A668" s="126" t="s">
        <v>2659</v>
      </c>
      <c r="B668" s="131"/>
      <c r="C668" s="144" t="s">
        <v>2660</v>
      </c>
      <c r="D668" s="132"/>
      <c r="E668" s="145">
        <v>12</v>
      </c>
      <c r="F668" s="146">
        <v>1283</v>
      </c>
      <c r="G668" s="147">
        <v>3272</v>
      </c>
      <c r="H668" s="148">
        <v>3</v>
      </c>
      <c r="I668" s="146">
        <v>147</v>
      </c>
      <c r="J668" s="147">
        <v>809</v>
      </c>
      <c r="K668" s="146">
        <v>1136</v>
      </c>
      <c r="L668" s="147">
        <v>2463</v>
      </c>
      <c r="M668" s="145">
        <f t="shared" si="71"/>
        <v>1283</v>
      </c>
      <c r="N668" s="149">
        <f t="shared" si="71"/>
        <v>3272</v>
      </c>
      <c r="O668" s="138"/>
      <c r="P668" s="151" t="s">
        <v>1474</v>
      </c>
      <c r="Q668" s="150"/>
      <c r="R668" s="150" t="str">
        <f t="shared" si="69"/>
        <v>M</v>
      </c>
      <c r="S668" s="15"/>
      <c r="T668" s="15">
        <v>1</v>
      </c>
      <c r="U668" s="140"/>
      <c r="V668" s="140"/>
      <c r="W668" s="474"/>
      <c r="X668" s="474"/>
      <c r="Y668" s="140"/>
      <c r="Z668" s="140"/>
      <c r="AA668" s="140"/>
      <c r="AC668" s="142"/>
      <c r="AD668" s="15">
        <v>1</v>
      </c>
      <c r="AE668" s="142"/>
      <c r="AF668" s="142"/>
      <c r="AG668" s="142"/>
      <c r="AH668" s="142"/>
      <c r="AI668" s="142"/>
      <c r="AJ668" s="142"/>
      <c r="AK668" s="142"/>
      <c r="AL668" s="142"/>
      <c r="AM668" s="142"/>
      <c r="AN668" s="142"/>
      <c r="AO668" s="142"/>
      <c r="AP668" s="142"/>
      <c r="AQ668" s="142"/>
    </row>
    <row r="669" spans="1:43" s="129" customFormat="1" ht="12.75" hidden="1" customHeight="1">
      <c r="A669" s="126" t="s">
        <v>2661</v>
      </c>
      <c r="B669" s="131"/>
      <c r="C669" s="144" t="s">
        <v>2662</v>
      </c>
      <c r="D669" s="132"/>
      <c r="E669" s="145"/>
      <c r="F669" s="146"/>
      <c r="G669" s="147"/>
      <c r="H669" s="148"/>
      <c r="I669" s="146"/>
      <c r="J669" s="147"/>
      <c r="K669" s="146"/>
      <c r="L669" s="147"/>
      <c r="M669" s="145">
        <f t="shared" si="71"/>
        <v>0</v>
      </c>
      <c r="N669" s="149">
        <f t="shared" si="71"/>
        <v>0</v>
      </c>
      <c r="O669" s="150"/>
      <c r="P669" s="151" t="s">
        <v>1474</v>
      </c>
      <c r="Q669" s="150"/>
      <c r="R669" s="150" t="str">
        <f t="shared" si="69"/>
        <v/>
      </c>
      <c r="S669" s="15"/>
      <c r="T669" s="15"/>
      <c r="U669" s="5"/>
      <c r="V669" s="5"/>
      <c r="W669" s="475"/>
      <c r="X669" s="475"/>
      <c r="Y669" s="5"/>
      <c r="Z669" s="5"/>
      <c r="AA669" s="5"/>
      <c r="AC669" s="128"/>
      <c r="AD669" s="15">
        <v>1</v>
      </c>
      <c r="AE669" s="128"/>
      <c r="AF669" s="128"/>
      <c r="AG669" s="128"/>
      <c r="AH669" s="128"/>
      <c r="AI669" s="128"/>
      <c r="AJ669" s="128"/>
      <c r="AK669" s="128"/>
      <c r="AL669" s="128"/>
      <c r="AM669" s="128"/>
      <c r="AN669" s="128"/>
      <c r="AO669" s="128"/>
      <c r="AP669" s="128"/>
      <c r="AQ669" s="128"/>
    </row>
    <row r="670" spans="1:43" s="129" customFormat="1" ht="12.75" customHeight="1">
      <c r="A670" s="126" t="s">
        <v>2663</v>
      </c>
      <c r="B670" s="131"/>
      <c r="C670" s="144" t="s">
        <v>2664</v>
      </c>
      <c r="D670" s="132"/>
      <c r="E670" s="145">
        <v>6</v>
      </c>
      <c r="F670" s="146">
        <v>499</v>
      </c>
      <c r="G670" s="147">
        <v>2229</v>
      </c>
      <c r="H670" s="148"/>
      <c r="I670" s="146"/>
      <c r="J670" s="147"/>
      <c r="K670" s="146">
        <v>499</v>
      </c>
      <c r="L670" s="147">
        <v>2229</v>
      </c>
      <c r="M670" s="145">
        <f t="shared" si="71"/>
        <v>499</v>
      </c>
      <c r="N670" s="149">
        <f t="shared" si="71"/>
        <v>2229</v>
      </c>
      <c r="O670" s="150"/>
      <c r="P670" s="151" t="s">
        <v>1474</v>
      </c>
      <c r="Q670" s="150"/>
      <c r="R670" s="150" t="str">
        <f t="shared" si="69"/>
        <v>M</v>
      </c>
      <c r="S670" s="15"/>
      <c r="T670" s="15"/>
      <c r="U670" s="5"/>
      <c r="V670" s="5"/>
      <c r="W670" s="475"/>
      <c r="X670" s="475"/>
      <c r="Y670" s="5"/>
      <c r="Z670" s="5"/>
      <c r="AA670" s="5"/>
      <c r="AC670" s="128"/>
      <c r="AD670" s="15">
        <v>1</v>
      </c>
      <c r="AE670" s="128"/>
      <c r="AF670" s="128"/>
      <c r="AG670" s="128"/>
      <c r="AH670" s="128"/>
      <c r="AI670" s="128"/>
      <c r="AJ670" s="128"/>
      <c r="AK670" s="128"/>
      <c r="AL670" s="128"/>
      <c r="AM670" s="128"/>
      <c r="AN670" s="128"/>
      <c r="AO670" s="128"/>
      <c r="AP670" s="128"/>
      <c r="AQ670" s="128"/>
    </row>
    <row r="671" spans="1:43" s="143" customFormat="1" ht="12.75" customHeight="1">
      <c r="A671" s="126" t="s">
        <v>2665</v>
      </c>
      <c r="B671" s="131"/>
      <c r="C671" s="144" t="s">
        <v>2666</v>
      </c>
      <c r="D671" s="132"/>
      <c r="E671" s="145">
        <v>1</v>
      </c>
      <c r="F671" s="146">
        <v>150</v>
      </c>
      <c r="G671" s="147">
        <v>767</v>
      </c>
      <c r="H671" s="148">
        <v>1</v>
      </c>
      <c r="I671" s="146">
        <v>18</v>
      </c>
      <c r="J671" s="147">
        <v>98</v>
      </c>
      <c r="K671" s="146">
        <v>132</v>
      </c>
      <c r="L671" s="147">
        <v>669</v>
      </c>
      <c r="M671" s="145">
        <f t="shared" si="71"/>
        <v>150</v>
      </c>
      <c r="N671" s="149">
        <f t="shared" si="71"/>
        <v>767</v>
      </c>
      <c r="O671" s="138"/>
      <c r="P671" s="151" t="s">
        <v>1474</v>
      </c>
      <c r="Q671" s="150"/>
      <c r="R671" s="150" t="str">
        <f t="shared" si="69"/>
        <v>M</v>
      </c>
      <c r="S671" s="15"/>
      <c r="T671" s="15">
        <v>1</v>
      </c>
      <c r="U671" s="140"/>
      <c r="V671" s="140"/>
      <c r="W671" s="474"/>
      <c r="X671" s="474"/>
      <c r="Y671" s="140"/>
      <c r="Z671" s="140"/>
      <c r="AA671" s="140"/>
      <c r="AC671" s="142"/>
      <c r="AD671" s="15">
        <v>1</v>
      </c>
      <c r="AE671" s="142"/>
      <c r="AF671" s="142"/>
      <c r="AG671" s="142"/>
      <c r="AH671" s="142"/>
      <c r="AI671" s="142"/>
      <c r="AJ671" s="142"/>
      <c r="AK671" s="142"/>
      <c r="AL671" s="142"/>
      <c r="AM671" s="142"/>
      <c r="AN671" s="142"/>
      <c r="AO671" s="142"/>
      <c r="AP671" s="142"/>
      <c r="AQ671" s="142"/>
    </row>
    <row r="672" spans="1:43" s="129" customFormat="1" ht="12.75" customHeight="1">
      <c r="A672" s="126" t="s">
        <v>2633</v>
      </c>
      <c r="B672" s="131"/>
      <c r="C672" s="144" t="s">
        <v>2634</v>
      </c>
      <c r="D672" s="132"/>
      <c r="E672" s="145">
        <v>5</v>
      </c>
      <c r="F672" s="146">
        <v>741</v>
      </c>
      <c r="G672" s="147">
        <v>3706</v>
      </c>
      <c r="H672" s="148"/>
      <c r="I672" s="145"/>
      <c r="J672" s="146"/>
      <c r="K672" s="158">
        <v>741</v>
      </c>
      <c r="L672" s="147">
        <v>3706</v>
      </c>
      <c r="M672" s="145">
        <f t="shared" si="71"/>
        <v>741</v>
      </c>
      <c r="N672" s="149">
        <f t="shared" si="71"/>
        <v>3706</v>
      </c>
      <c r="O672" s="150"/>
      <c r="P672" s="151" t="s">
        <v>1473</v>
      </c>
      <c r="Q672" s="150"/>
      <c r="R672" s="150" t="str">
        <f t="shared" si="69"/>
        <v>C</v>
      </c>
      <c r="S672" s="15"/>
      <c r="T672" s="15"/>
      <c r="U672" s="5"/>
      <c r="V672" s="5"/>
      <c r="W672" s="475"/>
      <c r="X672" s="475"/>
      <c r="Y672" s="5"/>
      <c r="Z672" s="5"/>
      <c r="AA672" s="5"/>
      <c r="AC672" s="128"/>
      <c r="AD672" s="15">
        <v>1</v>
      </c>
      <c r="AE672" s="128"/>
      <c r="AF672" s="128"/>
      <c r="AG672" s="128"/>
      <c r="AH672" s="128"/>
      <c r="AI672" s="128"/>
      <c r="AJ672" s="128"/>
      <c r="AK672" s="128"/>
      <c r="AL672" s="128"/>
      <c r="AM672" s="128"/>
      <c r="AN672" s="128"/>
      <c r="AO672" s="128"/>
      <c r="AP672" s="128"/>
      <c r="AQ672" s="128"/>
    </row>
    <row r="673" spans="1:43" s="143" customFormat="1" ht="12.75" customHeight="1">
      <c r="A673" s="126" t="s">
        <v>2667</v>
      </c>
      <c r="B673" s="131"/>
      <c r="C673" s="144" t="s">
        <v>2668</v>
      </c>
      <c r="D673" s="132"/>
      <c r="E673" s="145">
        <v>5</v>
      </c>
      <c r="F673" s="146">
        <v>771</v>
      </c>
      <c r="G673" s="147">
        <v>2145</v>
      </c>
      <c r="H673" s="148">
        <v>4</v>
      </c>
      <c r="I673" s="146">
        <v>26</v>
      </c>
      <c r="J673" s="147">
        <v>139</v>
      </c>
      <c r="K673" s="146">
        <v>745</v>
      </c>
      <c r="L673" s="147">
        <v>2006</v>
      </c>
      <c r="M673" s="145">
        <f t="shared" ref="M673:N693" si="72">I673+K673</f>
        <v>771</v>
      </c>
      <c r="N673" s="149">
        <f t="shared" si="72"/>
        <v>2145</v>
      </c>
      <c r="O673" s="138"/>
      <c r="P673" s="151" t="s">
        <v>1474</v>
      </c>
      <c r="Q673" s="150"/>
      <c r="R673" s="150" t="str">
        <f t="shared" si="69"/>
        <v>M</v>
      </c>
      <c r="S673" s="15"/>
      <c r="T673" s="15">
        <v>1</v>
      </c>
      <c r="U673" s="140"/>
      <c r="V673" s="140"/>
      <c r="W673" s="474"/>
      <c r="X673" s="474"/>
      <c r="Y673" s="140"/>
      <c r="Z673" s="140"/>
      <c r="AA673" s="140"/>
      <c r="AC673" s="142"/>
      <c r="AD673" s="15">
        <v>1</v>
      </c>
      <c r="AE673" s="142"/>
      <c r="AF673" s="142"/>
      <c r="AG673" s="142"/>
      <c r="AH673" s="142"/>
      <c r="AI673" s="142"/>
      <c r="AJ673" s="142"/>
      <c r="AK673" s="142"/>
      <c r="AL673" s="142"/>
      <c r="AM673" s="142"/>
      <c r="AN673" s="142"/>
      <c r="AO673" s="142"/>
      <c r="AP673" s="142"/>
      <c r="AQ673" s="142"/>
    </row>
    <row r="674" spans="1:43" s="143" customFormat="1" ht="12.75" customHeight="1">
      <c r="A674" s="126" t="s">
        <v>2669</v>
      </c>
      <c r="B674" s="131"/>
      <c r="C674" s="144" t="s">
        <v>2670</v>
      </c>
      <c r="D674" s="132"/>
      <c r="E674" s="145">
        <v>6</v>
      </c>
      <c r="F674" s="146">
        <v>1497</v>
      </c>
      <c r="G674" s="147">
        <v>4634</v>
      </c>
      <c r="H674" s="148">
        <v>11</v>
      </c>
      <c r="I674" s="146">
        <v>70</v>
      </c>
      <c r="J674" s="147">
        <v>350</v>
      </c>
      <c r="K674" s="146">
        <v>1427</v>
      </c>
      <c r="L674" s="147">
        <v>4284</v>
      </c>
      <c r="M674" s="145">
        <f t="shared" si="72"/>
        <v>1497</v>
      </c>
      <c r="N674" s="149">
        <f t="shared" si="72"/>
        <v>4634</v>
      </c>
      <c r="O674" s="138"/>
      <c r="P674" s="151" t="s">
        <v>1474</v>
      </c>
      <c r="Q674" s="150"/>
      <c r="R674" s="150" t="str">
        <f t="shared" si="69"/>
        <v>M</v>
      </c>
      <c r="S674" s="15"/>
      <c r="T674" s="15">
        <v>1</v>
      </c>
      <c r="U674" s="140"/>
      <c r="V674" s="140"/>
      <c r="W674" s="474"/>
      <c r="X674" s="474"/>
      <c r="Y674" s="140"/>
      <c r="Z674" s="140"/>
      <c r="AA674" s="140"/>
      <c r="AC674" s="142"/>
      <c r="AD674" s="15">
        <v>1</v>
      </c>
      <c r="AE674" s="142"/>
      <c r="AF674" s="142"/>
      <c r="AG674" s="142"/>
      <c r="AH674" s="142"/>
      <c r="AI674" s="142"/>
      <c r="AJ674" s="142"/>
      <c r="AK674" s="142"/>
      <c r="AL674" s="142"/>
      <c r="AM674" s="142"/>
      <c r="AN674" s="142"/>
      <c r="AO674" s="142"/>
      <c r="AP674" s="142"/>
      <c r="AQ674" s="142"/>
    </row>
    <row r="675" spans="1:43" s="129" customFormat="1" ht="12.75" hidden="1" customHeight="1">
      <c r="A675" s="126" t="s">
        <v>2671</v>
      </c>
      <c r="B675" s="131"/>
      <c r="C675" s="144" t="s">
        <v>2672</v>
      </c>
      <c r="D675" s="132"/>
      <c r="E675" s="145"/>
      <c r="F675" s="146"/>
      <c r="G675" s="147"/>
      <c r="H675" s="148"/>
      <c r="I675" s="146"/>
      <c r="J675" s="147"/>
      <c r="K675" s="146"/>
      <c r="L675" s="147"/>
      <c r="M675" s="145">
        <f t="shared" si="72"/>
        <v>0</v>
      </c>
      <c r="N675" s="149">
        <f t="shared" si="72"/>
        <v>0</v>
      </c>
      <c r="O675" s="150"/>
      <c r="P675" s="151" t="s">
        <v>1474</v>
      </c>
      <c r="Q675" s="150"/>
      <c r="R675" s="150" t="str">
        <f t="shared" si="69"/>
        <v/>
      </c>
      <c r="S675" s="15"/>
      <c r="T675" s="15"/>
      <c r="U675" s="5"/>
      <c r="V675" s="5"/>
      <c r="W675" s="475"/>
      <c r="X675" s="475"/>
      <c r="Y675" s="5"/>
      <c r="Z675" s="5"/>
      <c r="AA675" s="5"/>
      <c r="AC675" s="128"/>
      <c r="AD675" s="15">
        <v>1</v>
      </c>
      <c r="AE675" s="128"/>
      <c r="AF675" s="128"/>
      <c r="AG675" s="128"/>
      <c r="AH675" s="128"/>
      <c r="AI675" s="128"/>
      <c r="AJ675" s="128"/>
      <c r="AK675" s="128"/>
      <c r="AL675" s="128"/>
      <c r="AM675" s="128"/>
      <c r="AN675" s="128"/>
      <c r="AO675" s="128"/>
      <c r="AP675" s="128"/>
      <c r="AQ675" s="128"/>
    </row>
    <row r="676" spans="1:43" s="129" customFormat="1" ht="12.75" hidden="1" customHeight="1">
      <c r="A676" s="126" t="s">
        <v>2673</v>
      </c>
      <c r="B676" s="131"/>
      <c r="C676" s="144" t="s">
        <v>2674</v>
      </c>
      <c r="D676" s="132"/>
      <c r="E676" s="145"/>
      <c r="F676" s="146"/>
      <c r="G676" s="147"/>
      <c r="H676" s="148"/>
      <c r="I676" s="146"/>
      <c r="J676" s="147"/>
      <c r="K676" s="146"/>
      <c r="L676" s="147"/>
      <c r="M676" s="145">
        <f t="shared" si="72"/>
        <v>0</v>
      </c>
      <c r="N676" s="149">
        <f t="shared" si="72"/>
        <v>0</v>
      </c>
      <c r="O676" s="150"/>
      <c r="P676" s="151" t="s">
        <v>1474</v>
      </c>
      <c r="Q676" s="150"/>
      <c r="R676" s="150" t="str">
        <f t="shared" si="69"/>
        <v/>
      </c>
      <c r="S676" s="15"/>
      <c r="T676" s="15"/>
      <c r="U676" s="5"/>
      <c r="V676" s="5"/>
      <c r="W676" s="475"/>
      <c r="X676" s="475"/>
      <c r="Y676" s="5"/>
      <c r="Z676" s="5"/>
      <c r="AA676" s="5"/>
      <c r="AC676" s="128"/>
      <c r="AD676" s="15">
        <v>1</v>
      </c>
      <c r="AE676" s="128"/>
      <c r="AF676" s="128"/>
      <c r="AG676" s="128"/>
      <c r="AH676" s="128"/>
      <c r="AI676" s="128"/>
      <c r="AJ676" s="128"/>
      <c r="AK676" s="128"/>
      <c r="AL676" s="128"/>
      <c r="AM676" s="128"/>
      <c r="AN676" s="128"/>
      <c r="AO676" s="128"/>
      <c r="AP676" s="128"/>
      <c r="AQ676" s="128"/>
    </row>
    <row r="677" spans="1:43" s="143" customFormat="1" ht="12.75" customHeight="1">
      <c r="A677" s="126" t="s">
        <v>2675</v>
      </c>
      <c r="B677" s="131"/>
      <c r="C677" s="144" t="s">
        <v>2676</v>
      </c>
      <c r="D677" s="132"/>
      <c r="E677" s="145">
        <v>5</v>
      </c>
      <c r="F677" s="146">
        <v>613</v>
      </c>
      <c r="G677" s="147">
        <v>2254</v>
      </c>
      <c r="H677" s="148">
        <v>3</v>
      </c>
      <c r="I677" s="146">
        <v>9</v>
      </c>
      <c r="J677" s="147">
        <v>36</v>
      </c>
      <c r="K677" s="146">
        <v>604</v>
      </c>
      <c r="L677" s="147">
        <v>2218</v>
      </c>
      <c r="M677" s="145">
        <f t="shared" si="72"/>
        <v>613</v>
      </c>
      <c r="N677" s="149">
        <f t="shared" si="72"/>
        <v>2254</v>
      </c>
      <c r="O677" s="138"/>
      <c r="P677" s="151" t="s">
        <v>1474</v>
      </c>
      <c r="Q677" s="150"/>
      <c r="R677" s="150" t="str">
        <f t="shared" si="69"/>
        <v>M</v>
      </c>
      <c r="S677" s="15"/>
      <c r="T677" s="15">
        <v>1</v>
      </c>
      <c r="U677" s="140"/>
      <c r="V677" s="140"/>
      <c r="W677" s="474"/>
      <c r="X677" s="474"/>
      <c r="Y677" s="140"/>
      <c r="Z677" s="140"/>
      <c r="AA677" s="140"/>
      <c r="AC677" s="142"/>
      <c r="AD677" s="15">
        <v>1</v>
      </c>
      <c r="AE677" s="142"/>
      <c r="AF677" s="142"/>
      <c r="AG677" s="142"/>
      <c r="AH677" s="142"/>
      <c r="AI677" s="142"/>
      <c r="AJ677" s="142"/>
      <c r="AK677" s="142"/>
      <c r="AL677" s="142"/>
      <c r="AM677" s="142"/>
      <c r="AN677" s="142"/>
      <c r="AO677" s="142"/>
      <c r="AP677" s="142"/>
      <c r="AQ677" s="142"/>
    </row>
    <row r="678" spans="1:43" s="143" customFormat="1" ht="12.75" customHeight="1">
      <c r="A678" s="126" t="s">
        <v>2677</v>
      </c>
      <c r="B678" s="131"/>
      <c r="C678" s="144" t="s">
        <v>2678</v>
      </c>
      <c r="D678" s="132"/>
      <c r="E678" s="145">
        <v>2</v>
      </c>
      <c r="F678" s="146">
        <v>235</v>
      </c>
      <c r="G678" s="147">
        <v>730</v>
      </c>
      <c r="H678" s="148">
        <v>1</v>
      </c>
      <c r="I678" s="146">
        <v>12</v>
      </c>
      <c r="J678" s="147">
        <v>53</v>
      </c>
      <c r="K678" s="146">
        <v>223</v>
      </c>
      <c r="L678" s="147">
        <v>677</v>
      </c>
      <c r="M678" s="145">
        <f t="shared" si="72"/>
        <v>235</v>
      </c>
      <c r="N678" s="149">
        <f t="shared" si="72"/>
        <v>730</v>
      </c>
      <c r="O678" s="138"/>
      <c r="P678" s="151" t="s">
        <v>1474</v>
      </c>
      <c r="Q678" s="150"/>
      <c r="R678" s="150" t="str">
        <f t="shared" si="69"/>
        <v>M</v>
      </c>
      <c r="S678" s="15"/>
      <c r="T678" s="15">
        <v>1</v>
      </c>
      <c r="U678" s="140"/>
      <c r="V678" s="140"/>
      <c r="W678" s="474"/>
      <c r="X678" s="474"/>
      <c r="Y678" s="140"/>
      <c r="Z678" s="140"/>
      <c r="AA678" s="140"/>
      <c r="AC678" s="142"/>
      <c r="AD678" s="15">
        <v>1</v>
      </c>
      <c r="AE678" s="142"/>
      <c r="AF678" s="142"/>
      <c r="AG678" s="142"/>
      <c r="AH678" s="142"/>
      <c r="AI678" s="142"/>
      <c r="AJ678" s="142"/>
      <c r="AK678" s="142"/>
      <c r="AL678" s="142"/>
      <c r="AM678" s="142"/>
      <c r="AN678" s="142"/>
      <c r="AO678" s="142"/>
      <c r="AP678" s="142"/>
      <c r="AQ678" s="142"/>
    </row>
    <row r="679" spans="1:43" s="143" customFormat="1" ht="12.75" customHeight="1">
      <c r="A679" s="126" t="s">
        <v>2679</v>
      </c>
      <c r="B679" s="131"/>
      <c r="C679" s="144" t="s">
        <v>2680</v>
      </c>
      <c r="D679" s="132"/>
      <c r="E679" s="145">
        <v>3</v>
      </c>
      <c r="F679" s="146">
        <v>185</v>
      </c>
      <c r="G679" s="147">
        <v>698</v>
      </c>
      <c r="H679" s="148">
        <v>2</v>
      </c>
      <c r="I679" s="146">
        <v>7</v>
      </c>
      <c r="J679" s="147">
        <v>31</v>
      </c>
      <c r="K679" s="146">
        <v>178</v>
      </c>
      <c r="L679" s="147">
        <v>667</v>
      </c>
      <c r="M679" s="619">
        <f t="shared" si="72"/>
        <v>185</v>
      </c>
      <c r="N679" s="626">
        <f t="shared" si="72"/>
        <v>698</v>
      </c>
      <c r="O679" s="138"/>
      <c r="P679" s="151" t="s">
        <v>1474</v>
      </c>
      <c r="Q679" s="150"/>
      <c r="R679" s="150" t="str">
        <f t="shared" si="69"/>
        <v>M</v>
      </c>
      <c r="S679" s="15"/>
      <c r="T679" s="15">
        <v>1</v>
      </c>
      <c r="U679" s="140"/>
      <c r="V679" s="140"/>
      <c r="W679" s="474"/>
      <c r="X679" s="474"/>
      <c r="Y679" s="140"/>
      <c r="Z679" s="140"/>
      <c r="AA679" s="140"/>
      <c r="AC679" s="142"/>
      <c r="AD679" s="15">
        <v>1</v>
      </c>
      <c r="AE679" s="142"/>
      <c r="AF679" s="142"/>
      <c r="AG679" s="142"/>
      <c r="AH679" s="142"/>
      <c r="AI679" s="142"/>
      <c r="AJ679" s="142"/>
      <c r="AK679" s="142"/>
      <c r="AL679" s="142"/>
      <c r="AM679" s="142"/>
      <c r="AN679" s="142"/>
      <c r="AO679" s="142"/>
      <c r="AP679" s="142"/>
      <c r="AQ679" s="142"/>
    </row>
    <row r="680" spans="1:43" s="129" customFormat="1" ht="12.75" customHeight="1">
      <c r="A680" s="126" t="s">
        <v>2635</v>
      </c>
      <c r="B680" s="131"/>
      <c r="C680" s="144" t="s">
        <v>2636</v>
      </c>
      <c r="D680" s="132"/>
      <c r="E680" s="145">
        <v>16</v>
      </c>
      <c r="F680" s="146">
        <v>610</v>
      </c>
      <c r="G680" s="147">
        <v>2831</v>
      </c>
      <c r="H680" s="148">
        <v>41</v>
      </c>
      <c r="I680" s="146">
        <v>610</v>
      </c>
      <c r="J680" s="147">
        <v>2831</v>
      </c>
      <c r="K680" s="146"/>
      <c r="L680" s="147"/>
      <c r="M680" s="619">
        <f t="shared" si="72"/>
        <v>610</v>
      </c>
      <c r="N680" s="626">
        <f t="shared" si="72"/>
        <v>2831</v>
      </c>
      <c r="O680" s="150"/>
      <c r="P680" s="151" t="s">
        <v>1473</v>
      </c>
      <c r="Q680" s="150"/>
      <c r="R680" s="150" t="str">
        <f t="shared" si="69"/>
        <v>C</v>
      </c>
      <c r="S680" s="15"/>
      <c r="T680" s="15"/>
      <c r="U680" s="5"/>
      <c r="V680" s="5"/>
      <c r="W680" s="475"/>
      <c r="X680" s="475"/>
      <c r="Y680" s="5"/>
      <c r="Z680" s="5"/>
      <c r="AA680" s="5"/>
      <c r="AC680" s="128"/>
      <c r="AD680" s="15">
        <v>1</v>
      </c>
      <c r="AE680" s="128"/>
      <c r="AF680" s="128"/>
      <c r="AG680" s="128"/>
      <c r="AH680" s="128"/>
      <c r="AI680" s="128"/>
      <c r="AJ680" s="128"/>
      <c r="AK680" s="128"/>
      <c r="AL680" s="128"/>
      <c r="AM680" s="128"/>
      <c r="AN680" s="128"/>
      <c r="AO680" s="128"/>
      <c r="AP680" s="128"/>
      <c r="AQ680" s="128"/>
    </row>
    <row r="681" spans="1:43" s="143" customFormat="1" ht="12.75" customHeight="1">
      <c r="A681" s="126" t="s">
        <v>2681</v>
      </c>
      <c r="B681" s="131"/>
      <c r="C681" s="144" t="s">
        <v>2682</v>
      </c>
      <c r="D681" s="132"/>
      <c r="E681" s="145">
        <v>21</v>
      </c>
      <c r="F681" s="146">
        <v>3904</v>
      </c>
      <c r="G681" s="147">
        <v>18746</v>
      </c>
      <c r="H681" s="148">
        <v>22</v>
      </c>
      <c r="I681" s="146">
        <v>550</v>
      </c>
      <c r="J681" s="147">
        <v>2340</v>
      </c>
      <c r="K681" s="146">
        <v>3354</v>
      </c>
      <c r="L681" s="147">
        <v>16406</v>
      </c>
      <c r="M681" s="619">
        <f t="shared" si="72"/>
        <v>3904</v>
      </c>
      <c r="N681" s="626">
        <f t="shared" si="72"/>
        <v>18746</v>
      </c>
      <c r="O681" s="138"/>
      <c r="P681" s="151" t="s">
        <v>1474</v>
      </c>
      <c r="Q681" s="150"/>
      <c r="R681" s="150" t="str">
        <f t="shared" si="69"/>
        <v>M</v>
      </c>
      <c r="S681" s="15"/>
      <c r="T681" s="15">
        <v>1</v>
      </c>
      <c r="U681" s="140"/>
      <c r="V681" s="140"/>
      <c r="W681" s="474"/>
      <c r="X681" s="474"/>
      <c r="Y681" s="140"/>
      <c r="Z681" s="140"/>
      <c r="AA681" s="140"/>
      <c r="AC681" s="142"/>
      <c r="AD681" s="15">
        <v>1</v>
      </c>
      <c r="AE681" s="142"/>
      <c r="AF681" s="142"/>
      <c r="AG681" s="142"/>
      <c r="AH681" s="142"/>
      <c r="AI681" s="142"/>
      <c r="AJ681" s="142"/>
      <c r="AK681" s="142"/>
      <c r="AL681" s="142"/>
      <c r="AM681" s="142"/>
      <c r="AN681" s="142"/>
      <c r="AO681" s="142"/>
      <c r="AP681" s="142"/>
      <c r="AQ681" s="142"/>
    </row>
    <row r="682" spans="1:43" s="143" customFormat="1" ht="12.75" customHeight="1">
      <c r="A682" s="126" t="s">
        <v>2683</v>
      </c>
      <c r="B682" s="131"/>
      <c r="C682" s="144" t="s">
        <v>1771</v>
      </c>
      <c r="D682" s="132"/>
      <c r="E682" s="145">
        <v>1</v>
      </c>
      <c r="F682" s="146">
        <v>94</v>
      </c>
      <c r="G682" s="147">
        <v>470</v>
      </c>
      <c r="H682" s="148"/>
      <c r="I682" s="146"/>
      <c r="J682" s="147"/>
      <c r="K682" s="146">
        <v>94</v>
      </c>
      <c r="L682" s="147">
        <v>470</v>
      </c>
      <c r="M682" s="619">
        <f t="shared" si="72"/>
        <v>94</v>
      </c>
      <c r="N682" s="626">
        <f t="shared" si="72"/>
        <v>470</v>
      </c>
      <c r="O682" s="138"/>
      <c r="P682" s="151" t="s">
        <v>1474</v>
      </c>
      <c r="Q682" s="150"/>
      <c r="R682" s="150" t="str">
        <f t="shared" si="69"/>
        <v>M</v>
      </c>
      <c r="S682" s="15"/>
      <c r="T682" s="15"/>
      <c r="U682" s="140"/>
      <c r="V682" s="140"/>
      <c r="W682" s="474"/>
      <c r="X682" s="474"/>
      <c r="Y682" s="140"/>
      <c r="Z682" s="140"/>
      <c r="AA682" s="140"/>
      <c r="AC682" s="142"/>
      <c r="AD682" s="15">
        <v>1</v>
      </c>
      <c r="AE682" s="142"/>
      <c r="AF682" s="142"/>
      <c r="AG682" s="142"/>
      <c r="AH682" s="142"/>
      <c r="AI682" s="142"/>
      <c r="AJ682" s="142"/>
      <c r="AK682" s="142"/>
      <c r="AL682" s="142"/>
      <c r="AM682" s="142"/>
      <c r="AN682" s="142"/>
      <c r="AO682" s="142"/>
      <c r="AP682" s="142"/>
      <c r="AQ682" s="142"/>
    </row>
    <row r="683" spans="1:43" s="143" customFormat="1" ht="12.75" customHeight="1">
      <c r="A683" s="126" t="s">
        <v>2684</v>
      </c>
      <c r="B683" s="131"/>
      <c r="C683" s="144" t="s">
        <v>2685</v>
      </c>
      <c r="D683" s="132"/>
      <c r="E683" s="145">
        <v>10</v>
      </c>
      <c r="F683" s="146">
        <v>4196</v>
      </c>
      <c r="G683" s="147">
        <v>16201</v>
      </c>
      <c r="H683" s="148">
        <v>9</v>
      </c>
      <c r="I683" s="146">
        <v>1045</v>
      </c>
      <c r="J683" s="147">
        <v>5453</v>
      </c>
      <c r="K683" s="146">
        <v>3151</v>
      </c>
      <c r="L683" s="147">
        <v>10748</v>
      </c>
      <c r="M683" s="619">
        <f t="shared" si="72"/>
        <v>4196</v>
      </c>
      <c r="N683" s="626">
        <f t="shared" si="72"/>
        <v>16201</v>
      </c>
      <c r="O683" s="138"/>
      <c r="P683" s="151" t="s">
        <v>1474</v>
      </c>
      <c r="Q683" s="150"/>
      <c r="R683" s="150" t="str">
        <f t="shared" si="69"/>
        <v>M</v>
      </c>
      <c r="S683" s="15"/>
      <c r="T683" s="15">
        <v>1</v>
      </c>
      <c r="U683" s="140"/>
      <c r="V683" s="140"/>
      <c r="W683" s="474"/>
      <c r="X683" s="474"/>
      <c r="Y683" s="140"/>
      <c r="Z683" s="140"/>
      <c r="AA683" s="140"/>
      <c r="AC683" s="142"/>
      <c r="AD683" s="15">
        <v>1</v>
      </c>
      <c r="AE683" s="142"/>
      <c r="AF683" s="142"/>
      <c r="AG683" s="142"/>
      <c r="AH683" s="142"/>
      <c r="AI683" s="142"/>
      <c r="AJ683" s="142"/>
      <c r="AK683" s="142"/>
      <c r="AL683" s="142"/>
      <c r="AM683" s="142"/>
      <c r="AN683" s="142"/>
      <c r="AO683" s="142"/>
      <c r="AP683" s="142"/>
      <c r="AQ683" s="142"/>
    </row>
    <row r="684" spans="1:43" s="143" customFormat="1" ht="12.75" customHeight="1">
      <c r="A684" s="126" t="s">
        <v>2686</v>
      </c>
      <c r="B684" s="131"/>
      <c r="C684" s="144" t="s">
        <v>2687</v>
      </c>
      <c r="D684" s="132"/>
      <c r="E684" s="145">
        <v>4</v>
      </c>
      <c r="F684" s="146">
        <v>1252</v>
      </c>
      <c r="G684" s="147">
        <v>5798</v>
      </c>
      <c r="H684" s="148">
        <v>3</v>
      </c>
      <c r="I684" s="146">
        <v>100</v>
      </c>
      <c r="J684" s="147">
        <v>569</v>
      </c>
      <c r="K684" s="146">
        <v>1152</v>
      </c>
      <c r="L684" s="147">
        <v>5229</v>
      </c>
      <c r="M684" s="619">
        <f t="shared" si="72"/>
        <v>1252</v>
      </c>
      <c r="N684" s="626">
        <f t="shared" si="72"/>
        <v>5798</v>
      </c>
      <c r="O684" s="138"/>
      <c r="P684" s="151" t="s">
        <v>1474</v>
      </c>
      <c r="Q684" s="150"/>
      <c r="R684" s="150" t="str">
        <f t="shared" si="69"/>
        <v>M</v>
      </c>
      <c r="S684" s="15"/>
      <c r="T684" s="15">
        <v>1</v>
      </c>
      <c r="U684" s="140"/>
      <c r="V684" s="140"/>
      <c r="W684" s="474"/>
      <c r="X684" s="474"/>
      <c r="Y684" s="140"/>
      <c r="Z684" s="140"/>
      <c r="AA684" s="140"/>
      <c r="AC684" s="142"/>
      <c r="AD684" s="15">
        <v>1</v>
      </c>
      <c r="AE684" s="142"/>
      <c r="AF684" s="142"/>
      <c r="AG684" s="142"/>
      <c r="AH684" s="142"/>
      <c r="AI684" s="142"/>
      <c r="AJ684" s="142"/>
      <c r="AK684" s="142"/>
      <c r="AL684" s="142"/>
      <c r="AM684" s="142"/>
      <c r="AN684" s="142"/>
      <c r="AO684" s="142"/>
      <c r="AP684" s="142"/>
      <c r="AQ684" s="142"/>
    </row>
    <row r="685" spans="1:43" s="129" customFormat="1" ht="12.75" customHeight="1">
      <c r="A685" s="126" t="s">
        <v>2688</v>
      </c>
      <c r="B685" s="131"/>
      <c r="C685" s="144" t="s">
        <v>2689</v>
      </c>
      <c r="D685" s="132"/>
      <c r="E685" s="145">
        <v>12</v>
      </c>
      <c r="F685" s="146">
        <v>4247</v>
      </c>
      <c r="G685" s="147">
        <v>16987</v>
      </c>
      <c r="H685" s="148"/>
      <c r="I685" s="146"/>
      <c r="J685" s="147"/>
      <c r="K685" s="146">
        <v>4247</v>
      </c>
      <c r="L685" s="147">
        <v>16987</v>
      </c>
      <c r="M685" s="619">
        <f t="shared" si="72"/>
        <v>4247</v>
      </c>
      <c r="N685" s="626">
        <f t="shared" si="72"/>
        <v>16987</v>
      </c>
      <c r="O685" s="150"/>
      <c r="P685" s="151" t="s">
        <v>1474</v>
      </c>
      <c r="Q685" s="150"/>
      <c r="R685" s="150" t="str">
        <f t="shared" si="69"/>
        <v>M</v>
      </c>
      <c r="S685" s="15"/>
      <c r="T685" s="15"/>
      <c r="U685" s="5"/>
      <c r="V685" s="5"/>
      <c r="W685" s="475"/>
      <c r="X685" s="475"/>
      <c r="Y685" s="5"/>
      <c r="Z685" s="5"/>
      <c r="AA685" s="5"/>
      <c r="AC685" s="128"/>
      <c r="AD685" s="15">
        <v>1</v>
      </c>
      <c r="AE685" s="128"/>
      <c r="AF685" s="128"/>
      <c r="AG685" s="128"/>
      <c r="AH685" s="128"/>
      <c r="AI685" s="128"/>
      <c r="AJ685" s="128"/>
      <c r="AK685" s="128"/>
      <c r="AL685" s="128"/>
      <c r="AM685" s="128"/>
      <c r="AN685" s="128"/>
      <c r="AO685" s="128"/>
      <c r="AP685" s="128"/>
      <c r="AQ685" s="128"/>
    </row>
    <row r="686" spans="1:43" s="143" customFormat="1" ht="12.75" customHeight="1">
      <c r="A686" s="126" t="s">
        <v>2690</v>
      </c>
      <c r="B686" s="131"/>
      <c r="C686" s="144" t="s">
        <v>2691</v>
      </c>
      <c r="D686" s="132"/>
      <c r="E686" s="145">
        <v>12</v>
      </c>
      <c r="F686" s="146">
        <v>1027</v>
      </c>
      <c r="G686" s="147">
        <v>4249</v>
      </c>
      <c r="H686" s="148">
        <v>7</v>
      </c>
      <c r="I686" s="146">
        <v>44</v>
      </c>
      <c r="J686" s="147">
        <v>220</v>
      </c>
      <c r="K686" s="146">
        <v>983</v>
      </c>
      <c r="L686" s="147">
        <v>4029</v>
      </c>
      <c r="M686" s="619">
        <f t="shared" si="72"/>
        <v>1027</v>
      </c>
      <c r="N686" s="626">
        <f t="shared" si="72"/>
        <v>4249</v>
      </c>
      <c r="O686" s="138"/>
      <c r="P686" s="151" t="s">
        <v>1474</v>
      </c>
      <c r="Q686" s="150"/>
      <c r="R686" s="150" t="str">
        <f t="shared" si="69"/>
        <v>M</v>
      </c>
      <c r="S686" s="15"/>
      <c r="T686" s="15">
        <v>1</v>
      </c>
      <c r="U686" s="140"/>
      <c r="V686" s="140"/>
      <c r="W686" s="474"/>
      <c r="X686" s="474"/>
      <c r="Y686" s="140"/>
      <c r="Z686" s="140"/>
      <c r="AA686" s="140"/>
      <c r="AC686" s="142"/>
      <c r="AD686" s="15">
        <v>1</v>
      </c>
      <c r="AE686" s="142"/>
      <c r="AF686" s="142"/>
      <c r="AG686" s="142"/>
      <c r="AH686" s="142"/>
      <c r="AI686" s="142"/>
      <c r="AJ686" s="142"/>
      <c r="AK686" s="142"/>
      <c r="AL686" s="142"/>
      <c r="AM686" s="142"/>
      <c r="AN686" s="142"/>
      <c r="AO686" s="142"/>
      <c r="AP686" s="142"/>
      <c r="AQ686" s="142"/>
    </row>
    <row r="687" spans="1:43" s="143" customFormat="1" ht="12.75" customHeight="1">
      <c r="A687" s="126" t="s">
        <v>2692</v>
      </c>
      <c r="B687" s="131"/>
      <c r="C687" s="144" t="s">
        <v>2693</v>
      </c>
      <c r="D687" s="132"/>
      <c r="E687" s="145">
        <v>4</v>
      </c>
      <c r="F687" s="146">
        <v>1704</v>
      </c>
      <c r="G687" s="147">
        <v>6075</v>
      </c>
      <c r="H687" s="148">
        <v>2</v>
      </c>
      <c r="I687" s="146">
        <v>431</v>
      </c>
      <c r="J687" s="147">
        <v>1155</v>
      </c>
      <c r="K687" s="146">
        <v>1273</v>
      </c>
      <c r="L687" s="147">
        <v>4920</v>
      </c>
      <c r="M687" s="619">
        <f t="shared" si="72"/>
        <v>1704</v>
      </c>
      <c r="N687" s="626">
        <f t="shared" si="72"/>
        <v>6075</v>
      </c>
      <c r="O687" s="138"/>
      <c r="P687" s="151" t="s">
        <v>1474</v>
      </c>
      <c r="Q687" s="150"/>
      <c r="R687" s="150" t="str">
        <f t="shared" si="69"/>
        <v>M</v>
      </c>
      <c r="S687" s="15"/>
      <c r="T687" s="15">
        <v>1</v>
      </c>
      <c r="U687" s="140"/>
      <c r="V687" s="140"/>
      <c r="W687" s="474"/>
      <c r="X687" s="474"/>
      <c r="Y687" s="140"/>
      <c r="Z687" s="140"/>
      <c r="AA687" s="140"/>
      <c r="AC687" s="142"/>
      <c r="AD687" s="15">
        <v>1</v>
      </c>
      <c r="AE687" s="142"/>
      <c r="AF687" s="142"/>
      <c r="AG687" s="142"/>
      <c r="AH687" s="142"/>
      <c r="AI687" s="142"/>
      <c r="AJ687" s="142"/>
      <c r="AK687" s="142"/>
      <c r="AL687" s="142"/>
      <c r="AM687" s="142"/>
      <c r="AN687" s="142"/>
      <c r="AO687" s="142"/>
      <c r="AP687" s="142"/>
      <c r="AQ687" s="142"/>
    </row>
    <row r="688" spans="1:43" s="143" customFormat="1" ht="12.75" customHeight="1">
      <c r="A688" s="126" t="s">
        <v>2694</v>
      </c>
      <c r="B688" s="131"/>
      <c r="C688" s="144" t="s">
        <v>1588</v>
      </c>
      <c r="D688" s="132"/>
      <c r="E688" s="145">
        <v>8</v>
      </c>
      <c r="F688" s="146">
        <v>614</v>
      </c>
      <c r="G688" s="147">
        <v>2120</v>
      </c>
      <c r="H688" s="148">
        <v>8</v>
      </c>
      <c r="I688" s="146">
        <v>26</v>
      </c>
      <c r="J688" s="147">
        <v>128</v>
      </c>
      <c r="K688" s="146">
        <v>588</v>
      </c>
      <c r="L688" s="147">
        <v>1992</v>
      </c>
      <c r="M688" s="619">
        <f t="shared" si="72"/>
        <v>614</v>
      </c>
      <c r="N688" s="626">
        <f t="shared" si="72"/>
        <v>2120</v>
      </c>
      <c r="O688" s="138"/>
      <c r="P688" s="151" t="s">
        <v>1474</v>
      </c>
      <c r="Q688" s="150"/>
      <c r="R688" s="150" t="str">
        <f t="shared" si="69"/>
        <v>M</v>
      </c>
      <c r="S688" s="15"/>
      <c r="T688" s="15">
        <v>1</v>
      </c>
      <c r="U688" s="140"/>
      <c r="V688" s="140"/>
      <c r="W688" s="474"/>
      <c r="X688" s="474"/>
      <c r="Y688" s="140"/>
      <c r="Z688" s="140"/>
      <c r="AA688" s="140"/>
      <c r="AC688" s="142"/>
      <c r="AD688" s="15">
        <v>1</v>
      </c>
      <c r="AE688" s="142"/>
      <c r="AF688" s="142"/>
      <c r="AG688" s="142"/>
      <c r="AH688" s="142"/>
      <c r="AI688" s="142"/>
      <c r="AJ688" s="142"/>
      <c r="AK688" s="142"/>
      <c r="AL688" s="142"/>
      <c r="AM688" s="142"/>
      <c r="AN688" s="142"/>
      <c r="AO688" s="142"/>
      <c r="AP688" s="142"/>
      <c r="AQ688" s="142"/>
    </row>
    <row r="689" spans="1:43" s="129" customFormat="1" ht="12.75" customHeight="1">
      <c r="A689" s="126" t="s">
        <v>2695</v>
      </c>
      <c r="B689" s="131"/>
      <c r="C689" s="144" t="s">
        <v>2004</v>
      </c>
      <c r="D689" s="132"/>
      <c r="E689" s="145">
        <v>4</v>
      </c>
      <c r="F689" s="146">
        <v>1863</v>
      </c>
      <c r="G689" s="147">
        <v>7296</v>
      </c>
      <c r="H689" s="148"/>
      <c r="I689" s="146"/>
      <c r="J689" s="147"/>
      <c r="K689" s="146">
        <v>1863</v>
      </c>
      <c r="L689" s="147">
        <v>7296</v>
      </c>
      <c r="M689" s="619">
        <f t="shared" si="72"/>
        <v>1863</v>
      </c>
      <c r="N689" s="626">
        <f t="shared" si="72"/>
        <v>7296</v>
      </c>
      <c r="O689" s="150"/>
      <c r="P689" s="151" t="s">
        <v>1474</v>
      </c>
      <c r="Q689" s="150"/>
      <c r="R689" s="150" t="str">
        <f t="shared" si="69"/>
        <v>M</v>
      </c>
      <c r="S689" s="15"/>
      <c r="T689" s="15"/>
      <c r="U689" s="5"/>
      <c r="V689" s="5"/>
      <c r="W689" s="475"/>
      <c r="X689" s="475"/>
      <c r="Y689" s="5"/>
      <c r="Z689" s="5"/>
      <c r="AA689" s="5"/>
      <c r="AC689" s="128"/>
      <c r="AD689" s="15">
        <v>1</v>
      </c>
      <c r="AE689" s="128"/>
      <c r="AF689" s="128"/>
      <c r="AG689" s="128"/>
      <c r="AH689" s="128"/>
      <c r="AI689" s="128"/>
      <c r="AJ689" s="128"/>
      <c r="AK689" s="128"/>
      <c r="AL689" s="128"/>
      <c r="AM689" s="128"/>
      <c r="AN689" s="128"/>
      <c r="AO689" s="128"/>
      <c r="AP689" s="128"/>
      <c r="AQ689" s="128"/>
    </row>
    <row r="690" spans="1:43" s="129" customFormat="1" ht="12.75" customHeight="1">
      <c r="A690" s="126" t="s">
        <v>2696</v>
      </c>
      <c r="B690" s="131"/>
      <c r="C690" s="144" t="s">
        <v>2697</v>
      </c>
      <c r="D690" s="132"/>
      <c r="E690" s="145">
        <v>5</v>
      </c>
      <c r="F690" s="146">
        <v>794</v>
      </c>
      <c r="G690" s="147">
        <v>1852</v>
      </c>
      <c r="H690" s="148"/>
      <c r="I690" s="146"/>
      <c r="J690" s="147"/>
      <c r="K690" s="146">
        <v>794</v>
      </c>
      <c r="L690" s="147">
        <v>1852</v>
      </c>
      <c r="M690" s="619">
        <f t="shared" si="72"/>
        <v>794</v>
      </c>
      <c r="N690" s="626">
        <f t="shared" si="72"/>
        <v>1852</v>
      </c>
      <c r="O690" s="150"/>
      <c r="P690" s="151" t="s">
        <v>1474</v>
      </c>
      <c r="Q690" s="150"/>
      <c r="R690" s="150" t="str">
        <f t="shared" si="69"/>
        <v>M</v>
      </c>
      <c r="S690" s="15"/>
      <c r="T690" s="15"/>
      <c r="U690" s="5"/>
      <c r="V690" s="5"/>
      <c r="W690" s="475"/>
      <c r="X690" s="475"/>
      <c r="Y690" s="5"/>
      <c r="Z690" s="5"/>
      <c r="AA690" s="5"/>
      <c r="AC690" s="128"/>
      <c r="AD690" s="15">
        <v>1</v>
      </c>
      <c r="AE690" s="128"/>
      <c r="AF690" s="128"/>
      <c r="AG690" s="128"/>
      <c r="AH690" s="128"/>
      <c r="AI690" s="128"/>
      <c r="AJ690" s="128"/>
      <c r="AK690" s="128"/>
      <c r="AL690" s="128"/>
      <c r="AM690" s="128"/>
      <c r="AN690" s="128"/>
      <c r="AO690" s="128"/>
      <c r="AP690" s="128"/>
      <c r="AQ690" s="128"/>
    </row>
    <row r="691" spans="1:43" s="143" customFormat="1" ht="12.75" customHeight="1">
      <c r="A691" s="126" t="s">
        <v>2698</v>
      </c>
      <c r="B691" s="131"/>
      <c r="C691" s="144" t="s">
        <v>2699</v>
      </c>
      <c r="D691" s="132"/>
      <c r="E691" s="145">
        <v>12</v>
      </c>
      <c r="F691" s="146">
        <v>1509</v>
      </c>
      <c r="G691" s="147">
        <v>4540</v>
      </c>
      <c r="H691" s="148">
        <v>1</v>
      </c>
      <c r="I691" s="146">
        <v>2</v>
      </c>
      <c r="J691" s="147">
        <v>13</v>
      </c>
      <c r="K691" s="146">
        <v>1507</v>
      </c>
      <c r="L691" s="147">
        <v>4527</v>
      </c>
      <c r="M691" s="619">
        <f t="shared" si="72"/>
        <v>1509</v>
      </c>
      <c r="N691" s="626">
        <f t="shared" si="72"/>
        <v>4540</v>
      </c>
      <c r="O691" s="138"/>
      <c r="P691" s="151" t="s">
        <v>1474</v>
      </c>
      <c r="Q691" s="150"/>
      <c r="R691" s="150" t="str">
        <f t="shared" si="69"/>
        <v>M</v>
      </c>
      <c r="S691" s="15"/>
      <c r="T691" s="15">
        <v>1</v>
      </c>
      <c r="U691" s="140"/>
      <c r="V691" s="140"/>
      <c r="W691" s="474"/>
      <c r="X691" s="474"/>
      <c r="Y691" s="140"/>
      <c r="Z691" s="140"/>
      <c r="AA691" s="140"/>
      <c r="AC691" s="142"/>
      <c r="AD691" s="15">
        <v>1</v>
      </c>
      <c r="AE691" s="142"/>
      <c r="AF691" s="142"/>
      <c r="AG691" s="142"/>
      <c r="AH691" s="142"/>
      <c r="AI691" s="142"/>
      <c r="AJ691" s="142"/>
      <c r="AK691" s="142"/>
      <c r="AL691" s="142"/>
      <c r="AM691" s="142"/>
      <c r="AN691" s="142"/>
      <c r="AO691" s="142"/>
      <c r="AP691" s="142"/>
      <c r="AQ691" s="142"/>
    </row>
    <row r="692" spans="1:43" s="143" customFormat="1" ht="12" customHeight="1">
      <c r="A692" s="126" t="s">
        <v>2700</v>
      </c>
      <c r="B692" s="131"/>
      <c r="C692" s="144" t="s">
        <v>2701</v>
      </c>
      <c r="D692" s="132"/>
      <c r="E692" s="145">
        <v>3</v>
      </c>
      <c r="F692" s="146">
        <v>649</v>
      </c>
      <c r="G692" s="147">
        <v>3155</v>
      </c>
      <c r="H692" s="148">
        <v>2</v>
      </c>
      <c r="I692" s="146">
        <v>6</v>
      </c>
      <c r="J692" s="147">
        <v>29</v>
      </c>
      <c r="K692" s="146">
        <v>643</v>
      </c>
      <c r="L692" s="147">
        <v>3126</v>
      </c>
      <c r="M692" s="619">
        <f t="shared" si="72"/>
        <v>649</v>
      </c>
      <c r="N692" s="626">
        <f t="shared" si="72"/>
        <v>3155</v>
      </c>
      <c r="O692" s="138"/>
      <c r="P692" s="151" t="s">
        <v>1474</v>
      </c>
      <c r="Q692" s="150"/>
      <c r="R692" s="150" t="str">
        <f t="shared" si="69"/>
        <v>M</v>
      </c>
      <c r="S692" s="15"/>
      <c r="T692" s="15">
        <v>1</v>
      </c>
      <c r="U692" s="140"/>
      <c r="V692" s="140"/>
      <c r="W692" s="474"/>
      <c r="X692" s="474"/>
      <c r="Y692" s="140"/>
      <c r="Z692" s="140"/>
      <c r="AA692" s="140"/>
      <c r="AC692" s="142"/>
      <c r="AD692" s="15">
        <v>1</v>
      </c>
      <c r="AE692" s="142"/>
      <c r="AF692" s="142"/>
      <c r="AG692" s="142"/>
      <c r="AH692" s="142"/>
      <c r="AI692" s="142"/>
      <c r="AJ692" s="142"/>
      <c r="AK692" s="142"/>
      <c r="AL692" s="142"/>
      <c r="AM692" s="142"/>
      <c r="AN692" s="142"/>
      <c r="AO692" s="142"/>
      <c r="AP692" s="142"/>
      <c r="AQ692" s="142"/>
    </row>
    <row r="693" spans="1:43" s="129" customFormat="1" ht="12.75" customHeight="1" thickBot="1">
      <c r="A693" s="126" t="s">
        <v>2702</v>
      </c>
      <c r="B693" s="127"/>
      <c r="C693" s="159" t="s">
        <v>2703</v>
      </c>
      <c r="D693" s="130"/>
      <c r="E693" s="161">
        <v>18</v>
      </c>
      <c r="F693" s="162">
        <v>3122</v>
      </c>
      <c r="G693" s="163">
        <v>15734</v>
      </c>
      <c r="H693" s="164">
        <v>16</v>
      </c>
      <c r="I693" s="162">
        <v>574</v>
      </c>
      <c r="J693" s="163">
        <v>3364</v>
      </c>
      <c r="K693" s="162">
        <v>2548</v>
      </c>
      <c r="L693" s="163">
        <v>12370</v>
      </c>
      <c r="M693" s="636">
        <f t="shared" si="72"/>
        <v>3122</v>
      </c>
      <c r="N693" s="637">
        <f t="shared" si="72"/>
        <v>15734</v>
      </c>
      <c r="O693" s="150"/>
      <c r="P693" s="151" t="s">
        <v>1474</v>
      </c>
      <c r="Q693" s="150"/>
      <c r="R693" s="150" t="str">
        <f t="shared" si="69"/>
        <v>M</v>
      </c>
      <c r="S693" s="15"/>
      <c r="T693" s="15">
        <v>1</v>
      </c>
      <c r="U693" s="5"/>
      <c r="V693" s="5"/>
      <c r="W693" s="475"/>
      <c r="X693" s="475"/>
      <c r="Y693" s="5"/>
      <c r="Z693" s="5"/>
      <c r="AA693" s="5"/>
      <c r="AC693" s="128"/>
      <c r="AD693" s="15">
        <v>1</v>
      </c>
      <c r="AE693" s="128"/>
      <c r="AF693" s="128"/>
      <c r="AG693" s="128"/>
      <c r="AH693" s="128"/>
      <c r="AI693" s="128"/>
      <c r="AJ693" s="128"/>
      <c r="AK693" s="128"/>
      <c r="AL693" s="128"/>
      <c r="AM693" s="128"/>
      <c r="AN693" s="128"/>
      <c r="AO693" s="128"/>
      <c r="AP693" s="128"/>
      <c r="AQ693" s="128"/>
    </row>
    <row r="694" spans="1:43" s="18" customFormat="1" ht="15.75" customHeight="1" thickTop="1" thickBot="1">
      <c r="A694" s="126" t="s">
        <v>2704</v>
      </c>
      <c r="B694" s="891" t="s">
        <v>2705</v>
      </c>
      <c r="C694" s="892"/>
      <c r="D694" s="109"/>
      <c r="E694" s="627">
        <f>SUM(E698:E705)</f>
        <v>2</v>
      </c>
      <c r="F694" s="628">
        <f t="shared" ref="F694:L694" si="73">SUM(F698:F705)</f>
        <v>315</v>
      </c>
      <c r="G694" s="629">
        <f t="shared" si="73"/>
        <v>671</v>
      </c>
      <c r="H694" s="641">
        <f t="shared" si="73"/>
        <v>0</v>
      </c>
      <c r="I694" s="631">
        <f t="shared" si="73"/>
        <v>0</v>
      </c>
      <c r="J694" s="628">
        <f t="shared" si="73"/>
        <v>0</v>
      </c>
      <c r="K694" s="628">
        <f t="shared" si="73"/>
        <v>0</v>
      </c>
      <c r="L694" s="629">
        <f t="shared" si="73"/>
        <v>0</v>
      </c>
      <c r="M694" s="627">
        <f>SUM(M695:M705)</f>
        <v>0</v>
      </c>
      <c r="N694" s="632">
        <f>SUM(N695:N705)</f>
        <v>0</v>
      </c>
      <c r="O694" s="36"/>
      <c r="P694" s="151" t="s">
        <v>1500</v>
      </c>
      <c r="Q694" s="150"/>
      <c r="R694" s="150" t="str">
        <f t="shared" si="69"/>
        <v>P</v>
      </c>
      <c r="S694" s="15"/>
      <c r="T694" s="15"/>
      <c r="U694" s="15"/>
      <c r="V694" s="15">
        <v>1</v>
      </c>
      <c r="W694" s="29">
        <f>SUM(M695:M700)</f>
        <v>0</v>
      </c>
      <c r="X694" s="29">
        <f>SUM(N695:N700)</f>
        <v>0</v>
      </c>
      <c r="Y694" s="15"/>
      <c r="Z694" s="15"/>
      <c r="AA694" s="15"/>
      <c r="AC694" s="15"/>
      <c r="AD694" s="15">
        <v>1</v>
      </c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</row>
    <row r="695" spans="1:43" s="17" customFormat="1" ht="15.75" hidden="1" customHeight="1" thickTop="1">
      <c r="A695" s="126" t="s">
        <v>2706</v>
      </c>
      <c r="B695" s="95"/>
      <c r="C695" s="152" t="s">
        <v>2707</v>
      </c>
      <c r="D695" s="46"/>
      <c r="E695" s="153"/>
      <c r="F695" s="154"/>
      <c r="G695" s="155"/>
      <c r="H695" s="156"/>
      <c r="I695" s="174"/>
      <c r="J695" s="154"/>
      <c r="K695" s="154"/>
      <c r="L695" s="155"/>
      <c r="M695" s="624">
        <f t="shared" ref="M695:N705" si="74">I695+K695</f>
        <v>0</v>
      </c>
      <c r="N695" s="625">
        <f t="shared" si="74"/>
        <v>0</v>
      </c>
      <c r="O695" s="36"/>
      <c r="P695" s="151" t="s">
        <v>1474</v>
      </c>
      <c r="Q695" s="150"/>
      <c r="R695" s="150" t="str">
        <f t="shared" si="69"/>
        <v/>
      </c>
      <c r="S695" s="15"/>
      <c r="T695" s="15"/>
      <c r="U695" s="15"/>
      <c r="V695" s="15"/>
      <c r="W695" s="473"/>
      <c r="X695" s="473"/>
      <c r="Y695" s="15"/>
      <c r="Z695" s="15"/>
      <c r="AA695" s="15"/>
      <c r="AC695" s="16"/>
      <c r="AD695" s="15">
        <v>1</v>
      </c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</row>
    <row r="696" spans="1:43" s="143" customFormat="1" ht="12.75" hidden="1" customHeight="1">
      <c r="A696" s="126" t="s">
        <v>2708</v>
      </c>
      <c r="B696" s="72"/>
      <c r="C696" s="144" t="s">
        <v>2416</v>
      </c>
      <c r="D696" s="132"/>
      <c r="E696" s="145"/>
      <c r="F696" s="146"/>
      <c r="G696" s="147"/>
      <c r="H696" s="622"/>
      <c r="I696" s="623"/>
      <c r="J696" s="620"/>
      <c r="K696" s="620"/>
      <c r="L696" s="621"/>
      <c r="M696" s="619">
        <f t="shared" si="74"/>
        <v>0</v>
      </c>
      <c r="N696" s="626">
        <f t="shared" si="74"/>
        <v>0</v>
      </c>
      <c r="O696" s="138"/>
      <c r="P696" s="151" t="s">
        <v>1474</v>
      </c>
      <c r="Q696" s="150"/>
      <c r="R696" s="150" t="str">
        <f t="shared" si="69"/>
        <v/>
      </c>
      <c r="S696" s="15"/>
      <c r="T696" s="15"/>
      <c r="U696" s="140"/>
      <c r="V696" s="140"/>
      <c r="W696" s="474"/>
      <c r="X696" s="474"/>
      <c r="Y696" s="140"/>
      <c r="Z696" s="140"/>
      <c r="AA696" s="140"/>
      <c r="AC696" s="142"/>
      <c r="AD696" s="15">
        <v>1</v>
      </c>
      <c r="AE696" s="142"/>
      <c r="AF696" s="142"/>
      <c r="AG696" s="142"/>
      <c r="AH696" s="142"/>
      <c r="AI696" s="142"/>
      <c r="AJ696" s="142"/>
      <c r="AK696" s="142"/>
      <c r="AL696" s="142"/>
      <c r="AM696" s="142"/>
      <c r="AN696" s="142"/>
      <c r="AO696" s="142"/>
      <c r="AP696" s="142"/>
      <c r="AQ696" s="142"/>
    </row>
    <row r="697" spans="1:43" s="17" customFormat="1" ht="12.75" hidden="1" customHeight="1">
      <c r="A697" s="126" t="s">
        <v>2709</v>
      </c>
      <c r="B697" s="72"/>
      <c r="C697" s="144" t="s">
        <v>2642</v>
      </c>
      <c r="D697" s="132"/>
      <c r="E697" s="145"/>
      <c r="F697" s="146"/>
      <c r="G697" s="147"/>
      <c r="H697" s="148"/>
      <c r="I697" s="158"/>
      <c r="J697" s="146"/>
      <c r="K697" s="146"/>
      <c r="L697" s="147"/>
      <c r="M697" s="619">
        <f t="shared" si="74"/>
        <v>0</v>
      </c>
      <c r="N697" s="626">
        <f t="shared" si="74"/>
        <v>0</v>
      </c>
      <c r="O697" s="36"/>
      <c r="P697" s="151" t="s">
        <v>1474</v>
      </c>
      <c r="Q697" s="150"/>
      <c r="R697" s="150" t="str">
        <f t="shared" si="69"/>
        <v/>
      </c>
      <c r="S697" s="15"/>
      <c r="T697" s="15"/>
      <c r="U697" s="15"/>
      <c r="V697" s="15"/>
      <c r="W697" s="473"/>
      <c r="X697" s="473"/>
      <c r="Y697" s="15"/>
      <c r="Z697" s="15"/>
      <c r="AA697" s="15"/>
      <c r="AC697" s="16"/>
      <c r="AD697" s="15">
        <v>1</v>
      </c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</row>
    <row r="698" spans="1:43" s="17" customFormat="1" ht="12.75" customHeight="1" thickTop="1">
      <c r="A698" s="126" t="s">
        <v>2710</v>
      </c>
      <c r="B698" s="72"/>
      <c r="C698" s="73" t="s">
        <v>2711</v>
      </c>
      <c r="D698" s="46"/>
      <c r="E698" s="145">
        <v>1</v>
      </c>
      <c r="F698" s="146">
        <v>3</v>
      </c>
      <c r="G698" s="147">
        <v>9</v>
      </c>
      <c r="H698" s="148"/>
      <c r="I698" s="158"/>
      <c r="J698" s="146"/>
      <c r="K698" s="146"/>
      <c r="L698" s="147"/>
      <c r="M698" s="619">
        <f t="shared" si="74"/>
        <v>0</v>
      </c>
      <c r="N698" s="626">
        <f t="shared" si="74"/>
        <v>0</v>
      </c>
      <c r="O698" s="36"/>
      <c r="P698" s="151" t="s">
        <v>1474</v>
      </c>
      <c r="Q698" s="150"/>
      <c r="R698" s="150" t="str">
        <f t="shared" si="69"/>
        <v>M</v>
      </c>
      <c r="S698" s="15"/>
      <c r="T698" s="15"/>
      <c r="U698" s="15"/>
      <c r="V698" s="15"/>
      <c r="W698" s="473"/>
      <c r="X698" s="473"/>
      <c r="Y698" s="15"/>
      <c r="Z698" s="15"/>
      <c r="AA698" s="15"/>
      <c r="AC698" s="16"/>
      <c r="AD698" s="15">
        <v>1</v>
      </c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</row>
    <row r="699" spans="1:43" s="17" customFormat="1" ht="12.75" customHeight="1" thickBot="1">
      <c r="A699" s="126" t="s">
        <v>2712</v>
      </c>
      <c r="B699" s="72"/>
      <c r="C699" s="144" t="s">
        <v>2713</v>
      </c>
      <c r="D699" s="132"/>
      <c r="E699" s="145">
        <v>1</v>
      </c>
      <c r="F699" s="146">
        <v>312</v>
      </c>
      <c r="G699" s="147">
        <v>662</v>
      </c>
      <c r="H699" s="148"/>
      <c r="I699" s="158"/>
      <c r="J699" s="146"/>
      <c r="K699" s="146"/>
      <c r="L699" s="147"/>
      <c r="M699" s="619">
        <f t="shared" si="74"/>
        <v>0</v>
      </c>
      <c r="N699" s="626">
        <f t="shared" si="74"/>
        <v>0</v>
      </c>
      <c r="O699" s="36"/>
      <c r="P699" s="151" t="s">
        <v>1474</v>
      </c>
      <c r="Q699" s="150"/>
      <c r="R699" s="150" t="str">
        <f t="shared" si="69"/>
        <v>M</v>
      </c>
      <c r="S699" s="15"/>
      <c r="T699" s="15">
        <v>1</v>
      </c>
      <c r="U699" s="15"/>
      <c r="V699" s="15"/>
      <c r="W699" s="473"/>
      <c r="X699" s="473"/>
      <c r="Y699" s="15"/>
      <c r="Z699" s="15"/>
      <c r="AA699" s="15"/>
      <c r="AC699" s="16"/>
      <c r="AD699" s="15">
        <v>1</v>
      </c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</row>
    <row r="700" spans="1:43" s="17" customFormat="1" ht="12.75" hidden="1" customHeight="1">
      <c r="A700" s="126" t="s">
        <v>2714</v>
      </c>
      <c r="B700" s="72"/>
      <c r="C700" s="144" t="s">
        <v>2715</v>
      </c>
      <c r="D700" s="132"/>
      <c r="E700" s="145"/>
      <c r="F700" s="146"/>
      <c r="G700" s="147"/>
      <c r="H700" s="148"/>
      <c r="I700" s="158"/>
      <c r="J700" s="146"/>
      <c r="K700" s="146"/>
      <c r="L700" s="147"/>
      <c r="M700" s="619">
        <f t="shared" si="74"/>
        <v>0</v>
      </c>
      <c r="N700" s="626">
        <f t="shared" si="74"/>
        <v>0</v>
      </c>
      <c r="O700" s="36"/>
      <c r="P700" s="151" t="s">
        <v>1474</v>
      </c>
      <c r="Q700" s="150"/>
      <c r="R700" s="150" t="str">
        <f t="shared" si="69"/>
        <v/>
      </c>
      <c r="S700" s="15"/>
      <c r="T700" s="15"/>
      <c r="U700" s="15"/>
      <c r="V700" s="15"/>
      <c r="W700" s="473"/>
      <c r="X700" s="473"/>
      <c r="Y700" s="15"/>
      <c r="Z700" s="15"/>
      <c r="AA700" s="15"/>
      <c r="AC700" s="16"/>
      <c r="AD700" s="15">
        <v>1</v>
      </c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</row>
    <row r="701" spans="1:43" s="17" customFormat="1" ht="12.75" hidden="1" customHeight="1">
      <c r="A701" s="126" t="s">
        <v>2716</v>
      </c>
      <c r="B701" s="72"/>
      <c r="C701" s="144" t="s">
        <v>2717</v>
      </c>
      <c r="D701" s="132"/>
      <c r="E701" s="145"/>
      <c r="F701" s="146"/>
      <c r="G701" s="147"/>
      <c r="H701" s="148"/>
      <c r="I701" s="158"/>
      <c r="J701" s="146"/>
      <c r="K701" s="146"/>
      <c r="L701" s="147"/>
      <c r="M701" s="619">
        <f t="shared" si="74"/>
        <v>0</v>
      </c>
      <c r="N701" s="626">
        <f t="shared" si="74"/>
        <v>0</v>
      </c>
      <c r="O701" s="36"/>
      <c r="P701" s="151" t="s">
        <v>1474</v>
      </c>
      <c r="Q701" s="150"/>
      <c r="R701" s="150" t="str">
        <f t="shared" si="69"/>
        <v/>
      </c>
      <c r="S701" s="15"/>
      <c r="T701" s="15"/>
      <c r="U701" s="15"/>
      <c r="V701" s="15"/>
      <c r="W701" s="473"/>
      <c r="X701" s="473"/>
      <c r="Y701" s="15"/>
      <c r="Z701" s="15"/>
      <c r="AA701" s="15"/>
      <c r="AC701" s="16"/>
      <c r="AD701" s="15">
        <v>1</v>
      </c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</row>
    <row r="702" spans="1:43" s="17" customFormat="1" ht="12.75" hidden="1" customHeight="1">
      <c r="A702" s="126" t="s">
        <v>2718</v>
      </c>
      <c r="B702" s="72"/>
      <c r="C702" s="144" t="s">
        <v>2719</v>
      </c>
      <c r="D702" s="132"/>
      <c r="E702" s="145"/>
      <c r="F702" s="146"/>
      <c r="G702" s="147"/>
      <c r="H702" s="148"/>
      <c r="I702" s="158"/>
      <c r="J702" s="146"/>
      <c r="K702" s="146"/>
      <c r="L702" s="147"/>
      <c r="M702" s="619">
        <f t="shared" si="74"/>
        <v>0</v>
      </c>
      <c r="N702" s="626">
        <f t="shared" si="74"/>
        <v>0</v>
      </c>
      <c r="O702" s="36"/>
      <c r="P702" s="151" t="s">
        <v>1474</v>
      </c>
      <c r="Q702" s="150"/>
      <c r="R702" s="150" t="str">
        <f t="shared" si="69"/>
        <v/>
      </c>
      <c r="S702" s="15"/>
      <c r="T702" s="15"/>
      <c r="U702" s="15"/>
      <c r="V702" s="15"/>
      <c r="W702" s="473"/>
      <c r="X702" s="473"/>
      <c r="Y702" s="15"/>
      <c r="Z702" s="15"/>
      <c r="AA702" s="15"/>
      <c r="AC702" s="16"/>
      <c r="AD702" s="15">
        <v>1</v>
      </c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</row>
    <row r="703" spans="1:43" s="17" customFormat="1" ht="12.75" hidden="1" customHeight="1">
      <c r="A703" s="126" t="s">
        <v>2720</v>
      </c>
      <c r="B703" s="72"/>
      <c r="C703" s="144" t="s">
        <v>1987</v>
      </c>
      <c r="D703" s="132"/>
      <c r="E703" s="145"/>
      <c r="F703" s="146"/>
      <c r="G703" s="147"/>
      <c r="H703" s="148"/>
      <c r="I703" s="158"/>
      <c r="J703" s="146"/>
      <c r="K703" s="146"/>
      <c r="L703" s="147"/>
      <c r="M703" s="619">
        <f t="shared" si="74"/>
        <v>0</v>
      </c>
      <c r="N703" s="626">
        <f t="shared" si="74"/>
        <v>0</v>
      </c>
      <c r="O703" s="36"/>
      <c r="P703" s="151" t="s">
        <v>1474</v>
      </c>
      <c r="Q703" s="150"/>
      <c r="R703" s="150" t="str">
        <f t="shared" si="69"/>
        <v/>
      </c>
      <c r="S703" s="15"/>
      <c r="T703" s="15"/>
      <c r="U703" s="15"/>
      <c r="V703" s="15"/>
      <c r="W703" s="473"/>
      <c r="X703" s="473"/>
      <c r="Y703" s="15"/>
      <c r="Z703" s="15"/>
      <c r="AA703" s="15"/>
      <c r="AC703" s="16"/>
      <c r="AD703" s="15">
        <v>1</v>
      </c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</row>
    <row r="704" spans="1:43" s="143" customFormat="1" ht="12.75" hidden="1" customHeight="1">
      <c r="A704" s="126" t="s">
        <v>2721</v>
      </c>
      <c r="B704" s="72"/>
      <c r="C704" s="144" t="s">
        <v>2722</v>
      </c>
      <c r="D704" s="132"/>
      <c r="E704" s="145"/>
      <c r="F704" s="146"/>
      <c r="G704" s="147"/>
      <c r="H704" s="622"/>
      <c r="I704" s="623"/>
      <c r="J704" s="620"/>
      <c r="K704" s="620"/>
      <c r="L704" s="621"/>
      <c r="M704" s="619">
        <f t="shared" si="74"/>
        <v>0</v>
      </c>
      <c r="N704" s="626">
        <f t="shared" si="74"/>
        <v>0</v>
      </c>
      <c r="O704" s="138"/>
      <c r="P704" s="151" t="s">
        <v>1474</v>
      </c>
      <c r="Q704" s="150"/>
      <c r="R704" s="150" t="str">
        <f t="shared" si="69"/>
        <v/>
      </c>
      <c r="S704" s="15"/>
      <c r="T704" s="15"/>
      <c r="U704" s="140"/>
      <c r="V704" s="140"/>
      <c r="W704" s="474"/>
      <c r="X704" s="474"/>
      <c r="Y704" s="140"/>
      <c r="Z704" s="140"/>
      <c r="AA704" s="140"/>
      <c r="AC704" s="142"/>
      <c r="AD704" s="15">
        <v>1</v>
      </c>
      <c r="AE704" s="142"/>
      <c r="AF704" s="142"/>
      <c r="AG704" s="142"/>
      <c r="AH704" s="142"/>
      <c r="AI704" s="142"/>
      <c r="AJ704" s="142"/>
      <c r="AK704" s="142"/>
      <c r="AL704" s="142"/>
      <c r="AM704" s="142"/>
      <c r="AN704" s="142"/>
      <c r="AO704" s="142"/>
      <c r="AP704" s="142"/>
      <c r="AQ704" s="142"/>
    </row>
    <row r="705" spans="1:43" s="17" customFormat="1" ht="12.75" hidden="1" customHeight="1" thickBot="1">
      <c r="A705" s="126" t="s">
        <v>2723</v>
      </c>
      <c r="B705" s="104"/>
      <c r="C705" s="159" t="s">
        <v>2375</v>
      </c>
      <c r="D705" s="130"/>
      <c r="E705" s="161"/>
      <c r="F705" s="162"/>
      <c r="G705" s="163"/>
      <c r="H705" s="164"/>
      <c r="I705" s="166"/>
      <c r="J705" s="162"/>
      <c r="K705" s="162"/>
      <c r="L705" s="165"/>
      <c r="M705" s="634">
        <f t="shared" si="74"/>
        <v>0</v>
      </c>
      <c r="N705" s="637">
        <f t="shared" si="74"/>
        <v>0</v>
      </c>
      <c r="O705" s="36"/>
      <c r="P705" s="151" t="s">
        <v>1474</v>
      </c>
      <c r="Q705" s="150"/>
      <c r="R705" s="150" t="str">
        <f t="shared" si="69"/>
        <v/>
      </c>
      <c r="S705" s="15"/>
      <c r="T705" s="15"/>
      <c r="U705" s="15"/>
      <c r="V705" s="15"/>
      <c r="W705" s="473"/>
      <c r="X705" s="473"/>
      <c r="Y705" s="15"/>
      <c r="Z705" s="15"/>
      <c r="AA705" s="15"/>
      <c r="AC705" s="16"/>
      <c r="AD705" s="15">
        <v>1</v>
      </c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</row>
    <row r="706" spans="1:43" s="18" customFormat="1" ht="15.75" customHeight="1" thickTop="1" thickBot="1">
      <c r="A706" s="126" t="s">
        <v>2724</v>
      </c>
      <c r="B706" s="891" t="s">
        <v>2725</v>
      </c>
      <c r="C706" s="892"/>
      <c r="D706" s="109"/>
      <c r="E706" s="627">
        <f t="shared" ref="E706:N706" si="75">SUM(E707:E727)</f>
        <v>29</v>
      </c>
      <c r="F706" s="628">
        <f t="shared" si="75"/>
        <v>2444</v>
      </c>
      <c r="G706" s="629">
        <f>SUM(G707:G727)</f>
        <v>11119</v>
      </c>
      <c r="H706" s="630">
        <f t="shared" si="75"/>
        <v>20</v>
      </c>
      <c r="I706" s="631">
        <f t="shared" si="75"/>
        <v>694</v>
      </c>
      <c r="J706" s="628">
        <f t="shared" si="75"/>
        <v>3793</v>
      </c>
      <c r="K706" s="628">
        <f t="shared" si="75"/>
        <v>231</v>
      </c>
      <c r="L706" s="632">
        <f t="shared" si="75"/>
        <v>1386</v>
      </c>
      <c r="M706" s="631">
        <f t="shared" si="75"/>
        <v>925</v>
      </c>
      <c r="N706" s="632">
        <f t="shared" si="75"/>
        <v>5179</v>
      </c>
      <c r="O706" s="36"/>
      <c r="P706" s="151" t="s">
        <v>1500</v>
      </c>
      <c r="Q706" s="150"/>
      <c r="R706" s="150" t="str">
        <f t="shared" si="69"/>
        <v>P</v>
      </c>
      <c r="S706" s="15"/>
      <c r="T706" s="15"/>
      <c r="U706" s="15"/>
      <c r="V706" s="15">
        <v>1</v>
      </c>
      <c r="W706" s="473">
        <f>SUM(M717)</f>
        <v>0</v>
      </c>
      <c r="X706" s="473">
        <f>SUM(N717)</f>
        <v>0</v>
      </c>
      <c r="Y706" s="15"/>
      <c r="Z706" s="15"/>
      <c r="AA706" s="15"/>
      <c r="AC706" s="15"/>
      <c r="AD706" s="15">
        <v>1</v>
      </c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</row>
    <row r="707" spans="1:43" s="17" customFormat="1" ht="12.75" hidden="1" customHeight="1" thickTop="1">
      <c r="A707" s="126" t="s">
        <v>2728</v>
      </c>
      <c r="B707" s="95"/>
      <c r="C707" s="152" t="s">
        <v>2729</v>
      </c>
      <c r="D707" s="46"/>
      <c r="E707" s="153"/>
      <c r="F707" s="154"/>
      <c r="G707" s="155"/>
      <c r="H707" s="156"/>
      <c r="I707" s="174"/>
      <c r="J707" s="154"/>
      <c r="K707" s="154"/>
      <c r="L707" s="157"/>
      <c r="M707" s="648"/>
      <c r="N707" s="625"/>
      <c r="O707" s="36"/>
      <c r="P707" s="151" t="s">
        <v>1474</v>
      </c>
      <c r="Q707" s="150"/>
      <c r="R707" s="150" t="str">
        <f t="shared" si="69"/>
        <v/>
      </c>
      <c r="S707" s="15"/>
      <c r="T707" s="15"/>
      <c r="U707" s="15"/>
      <c r="V707" s="15"/>
      <c r="W707" s="473"/>
      <c r="X707" s="473"/>
      <c r="Y707" s="15"/>
      <c r="Z707" s="15"/>
      <c r="AA707" s="15"/>
      <c r="AC707" s="16"/>
      <c r="AD707" s="15">
        <v>1</v>
      </c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</row>
    <row r="708" spans="1:43" s="17" customFormat="1" ht="12.75" hidden="1" customHeight="1">
      <c r="A708" s="126" t="s">
        <v>2730</v>
      </c>
      <c r="B708" s="72"/>
      <c r="C708" s="144" t="s">
        <v>2731</v>
      </c>
      <c r="D708" s="46"/>
      <c r="E708" s="145"/>
      <c r="F708" s="146"/>
      <c r="G708" s="147"/>
      <c r="H708" s="148"/>
      <c r="I708" s="158"/>
      <c r="J708" s="146"/>
      <c r="K708" s="146"/>
      <c r="L708" s="149"/>
      <c r="M708" s="623"/>
      <c r="N708" s="626"/>
      <c r="O708" s="36"/>
      <c r="P708" s="151" t="s">
        <v>1474</v>
      </c>
      <c r="Q708" s="150"/>
      <c r="R708" s="150" t="str">
        <f t="shared" si="69"/>
        <v/>
      </c>
      <c r="S708" s="15"/>
      <c r="T708" s="15"/>
      <c r="U708" s="15"/>
      <c r="V708" s="15"/>
      <c r="W708" s="473"/>
      <c r="X708" s="473"/>
      <c r="Y708" s="15"/>
      <c r="Z708" s="15"/>
      <c r="AA708" s="15"/>
      <c r="AC708" s="16"/>
      <c r="AD708" s="15">
        <v>1</v>
      </c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</row>
    <row r="709" spans="1:43" s="17" customFormat="1" ht="12.75" hidden="1" customHeight="1">
      <c r="A709" s="126" t="s">
        <v>2732</v>
      </c>
      <c r="B709" s="72"/>
      <c r="C709" s="144" t="s">
        <v>2733</v>
      </c>
      <c r="D709" s="46"/>
      <c r="E709" s="145"/>
      <c r="F709" s="146"/>
      <c r="G709" s="147"/>
      <c r="H709" s="148"/>
      <c r="I709" s="158"/>
      <c r="J709" s="146"/>
      <c r="K709" s="146"/>
      <c r="L709" s="149"/>
      <c r="M709" s="623"/>
      <c r="N709" s="626"/>
      <c r="O709" s="36"/>
      <c r="P709" s="151" t="s">
        <v>1474</v>
      </c>
      <c r="Q709" s="150"/>
      <c r="R709" s="150" t="str">
        <f t="shared" si="69"/>
        <v/>
      </c>
      <c r="S709" s="15"/>
      <c r="T709" s="15"/>
      <c r="U709" s="15"/>
      <c r="V709" s="15"/>
      <c r="W709" s="473"/>
      <c r="X709" s="473"/>
      <c r="Y709" s="15"/>
      <c r="Z709" s="15"/>
      <c r="AA709" s="15"/>
      <c r="AC709" s="16"/>
      <c r="AD709" s="15">
        <v>1</v>
      </c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</row>
    <row r="710" spans="1:43" s="17" customFormat="1" ht="12.75" hidden="1" customHeight="1">
      <c r="A710" s="126" t="s">
        <v>2734</v>
      </c>
      <c r="B710" s="72"/>
      <c r="C710" s="144" t="s">
        <v>2735</v>
      </c>
      <c r="D710" s="46"/>
      <c r="E710" s="145"/>
      <c r="F710" s="146"/>
      <c r="G710" s="147"/>
      <c r="H710" s="148"/>
      <c r="I710" s="158"/>
      <c r="J710" s="146"/>
      <c r="K710" s="146"/>
      <c r="L710" s="149"/>
      <c r="M710" s="623"/>
      <c r="N710" s="626"/>
      <c r="O710" s="36"/>
      <c r="P710" s="151" t="s">
        <v>1474</v>
      </c>
      <c r="Q710" s="150"/>
      <c r="R710" s="150" t="str">
        <f t="shared" si="69"/>
        <v/>
      </c>
      <c r="S710" s="15"/>
      <c r="T710" s="15"/>
      <c r="U710" s="15"/>
      <c r="V710" s="15"/>
      <c r="W710" s="473"/>
      <c r="X710" s="473"/>
      <c r="Y710" s="15"/>
      <c r="Z710" s="15"/>
      <c r="AA710" s="15"/>
      <c r="AC710" s="16"/>
      <c r="AD710" s="15">
        <v>1</v>
      </c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</row>
    <row r="711" spans="1:43" s="143" customFormat="1" ht="12.75" customHeight="1" thickTop="1">
      <c r="A711" s="126" t="s">
        <v>2736</v>
      </c>
      <c r="B711" s="131"/>
      <c r="C711" s="144" t="s">
        <v>2737</v>
      </c>
      <c r="D711" s="46"/>
      <c r="E711" s="145">
        <v>1</v>
      </c>
      <c r="F711" s="146">
        <v>13</v>
      </c>
      <c r="G711" s="147">
        <v>44</v>
      </c>
      <c r="H711" s="148">
        <v>1</v>
      </c>
      <c r="I711" s="158">
        <v>13</v>
      </c>
      <c r="J711" s="146">
        <v>44</v>
      </c>
      <c r="K711" s="146"/>
      <c r="L711" s="149"/>
      <c r="M711" s="619">
        <f t="shared" ref="M711:N721" si="76">I711+K711</f>
        <v>13</v>
      </c>
      <c r="N711" s="626">
        <f t="shared" si="76"/>
        <v>44</v>
      </c>
      <c r="O711" s="138"/>
      <c r="P711" s="151" t="s">
        <v>1474</v>
      </c>
      <c r="Q711" s="150"/>
      <c r="R711" s="150" t="str">
        <f t="shared" si="69"/>
        <v>M</v>
      </c>
      <c r="S711" s="15"/>
      <c r="T711" s="15">
        <v>1</v>
      </c>
      <c r="U711" s="140"/>
      <c r="V711" s="140"/>
      <c r="W711" s="474"/>
      <c r="X711" s="474"/>
      <c r="Y711" s="140"/>
      <c r="Z711" s="140"/>
      <c r="AA711" s="140"/>
      <c r="AC711" s="142"/>
      <c r="AD711" s="15">
        <v>1</v>
      </c>
      <c r="AE711" s="142"/>
      <c r="AF711" s="142"/>
      <c r="AG711" s="142"/>
      <c r="AH711" s="142"/>
      <c r="AI711" s="142"/>
      <c r="AJ711" s="142"/>
      <c r="AK711" s="142"/>
      <c r="AL711" s="142"/>
      <c r="AM711" s="142"/>
      <c r="AN711" s="142"/>
      <c r="AO711" s="142"/>
      <c r="AP711" s="142"/>
      <c r="AQ711" s="142"/>
    </row>
    <row r="712" spans="1:43" s="17" customFormat="1" ht="12.75" customHeight="1">
      <c r="A712" s="126" t="s">
        <v>2738</v>
      </c>
      <c r="B712" s="131"/>
      <c r="C712" s="144" t="s">
        <v>2739</v>
      </c>
      <c r="D712" s="46"/>
      <c r="E712" s="145">
        <v>1</v>
      </c>
      <c r="F712" s="146">
        <v>84</v>
      </c>
      <c r="G712" s="147">
        <v>557</v>
      </c>
      <c r="H712" s="148">
        <v>1</v>
      </c>
      <c r="I712" s="158">
        <v>84</v>
      </c>
      <c r="J712" s="146">
        <v>557</v>
      </c>
      <c r="K712" s="146"/>
      <c r="L712" s="149"/>
      <c r="M712" s="619">
        <f t="shared" si="76"/>
        <v>84</v>
      </c>
      <c r="N712" s="626">
        <f t="shared" si="76"/>
        <v>557</v>
      </c>
      <c r="O712" s="36"/>
      <c r="P712" s="151" t="s">
        <v>1474</v>
      </c>
      <c r="Q712" s="150"/>
      <c r="R712" s="150" t="str">
        <f t="shared" si="69"/>
        <v>M</v>
      </c>
      <c r="S712" s="15"/>
      <c r="T712" s="15">
        <v>1</v>
      </c>
      <c r="U712" s="15"/>
      <c r="V712" s="15"/>
      <c r="W712" s="473"/>
      <c r="X712" s="473"/>
      <c r="Y712" s="15"/>
      <c r="Z712" s="15"/>
      <c r="AA712" s="15"/>
      <c r="AC712" s="16"/>
      <c r="AD712" s="15">
        <v>1</v>
      </c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</row>
    <row r="713" spans="1:43" s="17" customFormat="1" ht="12.75" hidden="1" customHeight="1">
      <c r="A713" s="126" t="s">
        <v>2740</v>
      </c>
      <c r="B713" s="131"/>
      <c r="C713" s="144" t="s">
        <v>1757</v>
      </c>
      <c r="D713" s="46"/>
      <c r="E713" s="145"/>
      <c r="F713" s="146"/>
      <c r="G713" s="147"/>
      <c r="H713" s="148"/>
      <c r="I713" s="158"/>
      <c r="J713" s="146"/>
      <c r="K713" s="146"/>
      <c r="L713" s="149"/>
      <c r="M713" s="619">
        <f t="shared" si="76"/>
        <v>0</v>
      </c>
      <c r="N713" s="626">
        <f t="shared" si="76"/>
        <v>0</v>
      </c>
      <c r="O713" s="36"/>
      <c r="P713" s="151" t="s">
        <v>1474</v>
      </c>
      <c r="Q713" s="150"/>
      <c r="R713" s="150" t="str">
        <f t="shared" si="69"/>
        <v/>
      </c>
      <c r="S713" s="15"/>
      <c r="T713" s="15"/>
      <c r="U713" s="15"/>
      <c r="V713" s="15"/>
      <c r="W713" s="473"/>
      <c r="X713" s="473"/>
      <c r="Y713" s="15"/>
      <c r="Z713" s="15"/>
      <c r="AA713" s="15"/>
      <c r="AC713" s="16"/>
      <c r="AD713" s="15">
        <v>1</v>
      </c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</row>
    <row r="714" spans="1:43" s="143" customFormat="1" ht="12.75" customHeight="1">
      <c r="A714" s="126" t="s">
        <v>2741</v>
      </c>
      <c r="B714" s="131"/>
      <c r="C714" s="144" t="s">
        <v>2742</v>
      </c>
      <c r="D714" s="46"/>
      <c r="E714" s="145">
        <v>1</v>
      </c>
      <c r="F714" s="146">
        <v>97</v>
      </c>
      <c r="G714" s="147">
        <v>516</v>
      </c>
      <c r="H714" s="148">
        <v>4</v>
      </c>
      <c r="I714" s="158">
        <v>97</v>
      </c>
      <c r="J714" s="146">
        <v>516</v>
      </c>
      <c r="K714" s="146"/>
      <c r="L714" s="149"/>
      <c r="M714" s="619">
        <f t="shared" si="76"/>
        <v>97</v>
      </c>
      <c r="N714" s="626">
        <f t="shared" si="76"/>
        <v>516</v>
      </c>
      <c r="O714" s="138"/>
      <c r="P714" s="151" t="s">
        <v>1474</v>
      </c>
      <c r="Q714" s="150"/>
      <c r="R714" s="150" t="str">
        <f t="shared" si="69"/>
        <v>M</v>
      </c>
      <c r="S714" s="15"/>
      <c r="T714" s="15">
        <v>1</v>
      </c>
      <c r="U714" s="140"/>
      <c r="V714" s="140"/>
      <c r="W714" s="474"/>
      <c r="X714" s="474"/>
      <c r="Y714" s="140"/>
      <c r="Z714" s="140"/>
      <c r="AA714" s="140"/>
      <c r="AC714" s="142"/>
      <c r="AD714" s="15">
        <v>1</v>
      </c>
      <c r="AE714" s="142"/>
      <c r="AF714" s="142"/>
      <c r="AG714" s="142"/>
      <c r="AH714" s="142"/>
      <c r="AI714" s="142"/>
      <c r="AJ714" s="142"/>
      <c r="AK714" s="142"/>
      <c r="AL714" s="142"/>
      <c r="AM714" s="142"/>
      <c r="AN714" s="142"/>
      <c r="AO714" s="142"/>
      <c r="AP714" s="142"/>
      <c r="AQ714" s="142"/>
    </row>
    <row r="715" spans="1:43" s="143" customFormat="1" ht="12.75" customHeight="1">
      <c r="A715" s="126" t="s">
        <v>2743</v>
      </c>
      <c r="B715" s="72"/>
      <c r="C715" s="144" t="s">
        <v>2744</v>
      </c>
      <c r="D715" s="46"/>
      <c r="E715" s="145">
        <v>8</v>
      </c>
      <c r="F715" s="146">
        <v>231</v>
      </c>
      <c r="G715" s="147">
        <v>1386</v>
      </c>
      <c r="H715" s="148"/>
      <c r="I715" s="158"/>
      <c r="J715" s="146"/>
      <c r="K715" s="146">
        <v>231</v>
      </c>
      <c r="L715" s="149">
        <v>1386</v>
      </c>
      <c r="M715" s="619">
        <f t="shared" si="76"/>
        <v>231</v>
      </c>
      <c r="N715" s="626">
        <f t="shared" si="76"/>
        <v>1386</v>
      </c>
      <c r="O715" s="138"/>
      <c r="P715" s="151" t="s">
        <v>1474</v>
      </c>
      <c r="Q715" s="150"/>
      <c r="R715" s="150" t="str">
        <f t="shared" ref="R715:R778" si="77">IF(SUM(E715:N715)=0,"",P715)</f>
        <v>M</v>
      </c>
      <c r="S715" s="15"/>
      <c r="T715" s="15">
        <v>1</v>
      </c>
      <c r="U715" s="140"/>
      <c r="V715" s="140"/>
      <c r="W715" s="474"/>
      <c r="X715" s="474"/>
      <c r="Y715" s="140"/>
      <c r="Z715" s="140"/>
      <c r="AA715" s="140"/>
      <c r="AC715" s="142"/>
      <c r="AD715" s="15">
        <v>1</v>
      </c>
      <c r="AE715" s="142"/>
      <c r="AF715" s="142"/>
      <c r="AG715" s="142"/>
      <c r="AH715" s="142"/>
      <c r="AI715" s="142"/>
      <c r="AJ715" s="142"/>
      <c r="AK715" s="142"/>
      <c r="AL715" s="142"/>
      <c r="AM715" s="142"/>
      <c r="AN715" s="142"/>
      <c r="AO715" s="142"/>
      <c r="AP715" s="142"/>
      <c r="AQ715" s="142"/>
    </row>
    <row r="716" spans="1:43" s="17" customFormat="1" ht="12.75" hidden="1" customHeight="1">
      <c r="A716" s="126" t="s">
        <v>2745</v>
      </c>
      <c r="B716" s="131"/>
      <c r="C716" s="144" t="s">
        <v>2746</v>
      </c>
      <c r="D716" s="46"/>
      <c r="E716" s="145"/>
      <c r="F716" s="146"/>
      <c r="G716" s="147"/>
      <c r="H716" s="148"/>
      <c r="I716" s="158"/>
      <c r="J716" s="146"/>
      <c r="K716" s="146"/>
      <c r="L716" s="149"/>
      <c r="M716" s="619">
        <f t="shared" si="76"/>
        <v>0</v>
      </c>
      <c r="N716" s="626">
        <f t="shared" si="76"/>
        <v>0</v>
      </c>
      <c r="O716" s="36"/>
      <c r="P716" s="151" t="s">
        <v>1474</v>
      </c>
      <c r="Q716" s="150"/>
      <c r="R716" s="150" t="str">
        <f t="shared" si="77"/>
        <v/>
      </c>
      <c r="S716" s="15"/>
      <c r="T716" s="15"/>
      <c r="U716" s="15"/>
      <c r="V716" s="15"/>
      <c r="W716" s="473"/>
      <c r="X716" s="473"/>
      <c r="Y716" s="15"/>
      <c r="Z716" s="15"/>
      <c r="AA716" s="15"/>
      <c r="AC716" s="16"/>
      <c r="AD716" s="15">
        <v>1</v>
      </c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</row>
    <row r="717" spans="1:43" s="129" customFormat="1" ht="12.75" customHeight="1">
      <c r="A717" s="126" t="s">
        <v>2726</v>
      </c>
      <c r="B717" s="131"/>
      <c r="C717" s="144" t="s">
        <v>2727</v>
      </c>
      <c r="D717" s="132"/>
      <c r="E717" s="145">
        <v>3</v>
      </c>
      <c r="F717" s="146">
        <v>1494</v>
      </c>
      <c r="G717" s="147">
        <v>5840</v>
      </c>
      <c r="H717" s="148">
        <v>0</v>
      </c>
      <c r="I717" s="158">
        <v>0</v>
      </c>
      <c r="J717" s="146">
        <v>0</v>
      </c>
      <c r="K717" s="146"/>
      <c r="L717" s="149"/>
      <c r="M717" s="619">
        <f t="shared" si="76"/>
        <v>0</v>
      </c>
      <c r="N717" s="626">
        <f t="shared" si="76"/>
        <v>0</v>
      </c>
      <c r="O717" s="150"/>
      <c r="P717" s="151" t="s">
        <v>1473</v>
      </c>
      <c r="Q717" s="150"/>
      <c r="R717" s="150" t="str">
        <f t="shared" si="77"/>
        <v>C</v>
      </c>
      <c r="S717" s="15"/>
      <c r="T717" s="15"/>
      <c r="U717" s="5">
        <v>1</v>
      </c>
      <c r="V717" s="5"/>
      <c r="W717" s="475"/>
      <c r="X717" s="475"/>
      <c r="Y717" s="5"/>
      <c r="Z717" s="5"/>
      <c r="AA717" s="5"/>
      <c r="AC717" s="128"/>
      <c r="AD717" s="15">
        <v>1</v>
      </c>
      <c r="AE717" s="128"/>
      <c r="AF717" s="128"/>
      <c r="AG717" s="128"/>
      <c r="AH717" s="128"/>
      <c r="AI717" s="128"/>
      <c r="AJ717" s="128"/>
      <c r="AK717" s="128"/>
      <c r="AL717" s="128"/>
      <c r="AM717" s="128"/>
      <c r="AN717" s="128"/>
      <c r="AO717" s="128"/>
      <c r="AP717" s="128"/>
      <c r="AQ717" s="128"/>
    </row>
    <row r="718" spans="1:43" s="17" customFormat="1" ht="12.75" hidden="1" customHeight="1">
      <c r="A718" s="126" t="s">
        <v>2747</v>
      </c>
      <c r="B718" s="131"/>
      <c r="C718" s="144" t="s">
        <v>2748</v>
      </c>
      <c r="D718" s="46"/>
      <c r="E718" s="145"/>
      <c r="F718" s="146"/>
      <c r="G718" s="147"/>
      <c r="H718" s="148"/>
      <c r="I718" s="158"/>
      <c r="J718" s="146"/>
      <c r="K718" s="146"/>
      <c r="L718" s="149"/>
      <c r="M718" s="619">
        <f t="shared" si="76"/>
        <v>0</v>
      </c>
      <c r="N718" s="626">
        <f t="shared" si="76"/>
        <v>0</v>
      </c>
      <c r="O718" s="36"/>
      <c r="P718" s="151" t="s">
        <v>1474</v>
      </c>
      <c r="Q718" s="150"/>
      <c r="R718" s="150" t="str">
        <f t="shared" si="77"/>
        <v/>
      </c>
      <c r="S718" s="15"/>
      <c r="T718" s="15"/>
      <c r="U718" s="15"/>
      <c r="V718" s="15"/>
      <c r="W718" s="473"/>
      <c r="X718" s="473"/>
      <c r="Y718" s="15"/>
      <c r="Z718" s="15"/>
      <c r="AA718" s="15"/>
      <c r="AC718" s="16"/>
      <c r="AD718" s="15">
        <v>1</v>
      </c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</row>
    <row r="719" spans="1:43" s="143" customFormat="1" ht="12.75" customHeight="1">
      <c r="A719" s="126" t="s">
        <v>2749</v>
      </c>
      <c r="B719" s="131"/>
      <c r="C719" s="144" t="s">
        <v>2750</v>
      </c>
      <c r="D719" s="46"/>
      <c r="E719" s="145">
        <v>1</v>
      </c>
      <c r="F719" s="146">
        <v>75</v>
      </c>
      <c r="G719" s="147">
        <v>500</v>
      </c>
      <c r="H719" s="148">
        <v>1</v>
      </c>
      <c r="I719" s="158">
        <v>75</v>
      </c>
      <c r="J719" s="146">
        <v>500</v>
      </c>
      <c r="K719" s="146"/>
      <c r="L719" s="149"/>
      <c r="M719" s="619">
        <f t="shared" si="76"/>
        <v>75</v>
      </c>
      <c r="N719" s="626">
        <f t="shared" si="76"/>
        <v>500</v>
      </c>
      <c r="O719" s="138"/>
      <c r="P719" s="151" t="s">
        <v>1474</v>
      </c>
      <c r="Q719" s="150"/>
      <c r="R719" s="150" t="str">
        <f t="shared" si="77"/>
        <v>M</v>
      </c>
      <c r="S719" s="15"/>
      <c r="T719" s="15">
        <v>1</v>
      </c>
      <c r="U719" s="140"/>
      <c r="V719" s="140"/>
      <c r="W719" s="474"/>
      <c r="X719" s="474"/>
      <c r="Y719" s="140"/>
      <c r="Z719" s="140"/>
      <c r="AA719" s="140"/>
      <c r="AC719" s="142"/>
      <c r="AD719" s="15">
        <v>1</v>
      </c>
      <c r="AE719" s="142"/>
      <c r="AF719" s="142"/>
      <c r="AG719" s="142"/>
      <c r="AH719" s="142"/>
      <c r="AI719" s="142"/>
      <c r="AJ719" s="142"/>
      <c r="AK719" s="142"/>
      <c r="AL719" s="142"/>
      <c r="AM719" s="142"/>
      <c r="AN719" s="142"/>
      <c r="AO719" s="142"/>
      <c r="AP719" s="142"/>
      <c r="AQ719" s="142"/>
    </row>
    <row r="720" spans="1:43" s="143" customFormat="1" ht="12.75" customHeight="1">
      <c r="A720" s="126" t="s">
        <v>2751</v>
      </c>
      <c r="B720" s="131"/>
      <c r="C720" s="144" t="s">
        <v>2752</v>
      </c>
      <c r="D720" s="46"/>
      <c r="E720" s="145">
        <v>1</v>
      </c>
      <c r="F720" s="146">
        <v>86</v>
      </c>
      <c r="G720" s="147">
        <v>415</v>
      </c>
      <c r="H720" s="148">
        <v>1</v>
      </c>
      <c r="I720" s="158">
        <v>86</v>
      </c>
      <c r="J720" s="146">
        <v>415</v>
      </c>
      <c r="K720" s="146"/>
      <c r="L720" s="149"/>
      <c r="M720" s="619">
        <f t="shared" si="76"/>
        <v>86</v>
      </c>
      <c r="N720" s="626">
        <f t="shared" si="76"/>
        <v>415</v>
      </c>
      <c r="O720" s="138"/>
      <c r="P720" s="151" t="s">
        <v>1474</v>
      </c>
      <c r="Q720" s="150"/>
      <c r="R720" s="150" t="str">
        <f t="shared" si="77"/>
        <v>M</v>
      </c>
      <c r="S720" s="15"/>
      <c r="T720" s="15">
        <v>1</v>
      </c>
      <c r="U720" s="140"/>
      <c r="V720" s="140"/>
      <c r="W720" s="474"/>
      <c r="X720" s="474"/>
      <c r="Y720" s="140"/>
      <c r="Z720" s="140"/>
      <c r="AA720" s="140"/>
      <c r="AC720" s="142"/>
      <c r="AD720" s="15">
        <v>1</v>
      </c>
      <c r="AE720" s="142"/>
      <c r="AF720" s="142"/>
      <c r="AG720" s="142"/>
      <c r="AH720" s="142"/>
      <c r="AI720" s="142"/>
      <c r="AJ720" s="142"/>
      <c r="AK720" s="142"/>
      <c r="AL720" s="142"/>
      <c r="AM720" s="142"/>
      <c r="AN720" s="142"/>
      <c r="AO720" s="142"/>
      <c r="AP720" s="142"/>
      <c r="AQ720" s="142"/>
    </row>
    <row r="721" spans="1:43" s="17" customFormat="1" ht="12.75" customHeight="1">
      <c r="A721" s="126" t="s">
        <v>2753</v>
      </c>
      <c r="B721" s="131"/>
      <c r="C721" s="144" t="s">
        <v>2754</v>
      </c>
      <c r="D721" s="46"/>
      <c r="E721" s="145">
        <v>7</v>
      </c>
      <c r="F721" s="146">
        <v>154</v>
      </c>
      <c r="G721" s="147">
        <v>744</v>
      </c>
      <c r="H721" s="148">
        <v>3</v>
      </c>
      <c r="I721" s="158">
        <v>129</v>
      </c>
      <c r="J721" s="146">
        <v>644</v>
      </c>
      <c r="K721" s="146"/>
      <c r="L721" s="149"/>
      <c r="M721" s="619">
        <f t="shared" si="76"/>
        <v>129</v>
      </c>
      <c r="N721" s="626">
        <f t="shared" si="76"/>
        <v>644</v>
      </c>
      <c r="O721" s="36"/>
      <c r="P721" s="151" t="s">
        <v>1474</v>
      </c>
      <c r="Q721" s="150"/>
      <c r="R721" s="150" t="str">
        <f t="shared" si="77"/>
        <v>M</v>
      </c>
      <c r="S721" s="15"/>
      <c r="T721" s="15">
        <v>1</v>
      </c>
      <c r="U721" s="15"/>
      <c r="V721" s="15"/>
      <c r="W721" s="473"/>
      <c r="X721" s="473"/>
      <c r="Y721" s="15"/>
      <c r="Z721" s="15"/>
      <c r="AA721" s="15"/>
      <c r="AC721" s="16"/>
      <c r="AD721" s="15">
        <v>1</v>
      </c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</row>
    <row r="722" spans="1:43" s="17" customFormat="1" ht="12.75" hidden="1" customHeight="1">
      <c r="A722" s="126" t="s">
        <v>2755</v>
      </c>
      <c r="B722" s="131"/>
      <c r="C722" s="144" t="s">
        <v>2756</v>
      </c>
      <c r="D722" s="46"/>
      <c r="E722" s="145"/>
      <c r="F722" s="146"/>
      <c r="G722" s="147"/>
      <c r="H722" s="148"/>
      <c r="I722" s="158"/>
      <c r="J722" s="146"/>
      <c r="K722" s="146"/>
      <c r="L722" s="149"/>
      <c r="M722" s="623"/>
      <c r="N722" s="626"/>
      <c r="O722" s="36"/>
      <c r="P722" s="151" t="s">
        <v>1474</v>
      </c>
      <c r="Q722" s="150"/>
      <c r="R722" s="150" t="str">
        <f t="shared" si="77"/>
        <v/>
      </c>
      <c r="S722" s="15"/>
      <c r="T722" s="15"/>
      <c r="U722" s="15"/>
      <c r="V722" s="15"/>
      <c r="W722" s="473"/>
      <c r="X722" s="473"/>
      <c r="Y722" s="15"/>
      <c r="Z722" s="15"/>
      <c r="AA722" s="15"/>
      <c r="AC722" s="16"/>
      <c r="AD722" s="15">
        <v>1</v>
      </c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</row>
    <row r="723" spans="1:43" s="17" customFormat="1" ht="12.75" hidden="1" customHeight="1">
      <c r="A723" s="126" t="s">
        <v>2757</v>
      </c>
      <c r="B723" s="131"/>
      <c r="C723" s="144" t="s">
        <v>2758</v>
      </c>
      <c r="D723" s="46"/>
      <c r="E723" s="145"/>
      <c r="F723" s="146"/>
      <c r="G723" s="147"/>
      <c r="H723" s="148"/>
      <c r="I723" s="158"/>
      <c r="J723" s="146"/>
      <c r="K723" s="146"/>
      <c r="L723" s="149"/>
      <c r="M723" s="623"/>
      <c r="N723" s="626"/>
      <c r="O723" s="36"/>
      <c r="P723" s="151" t="s">
        <v>1474</v>
      </c>
      <c r="Q723" s="150"/>
      <c r="R723" s="150" t="str">
        <f t="shared" si="77"/>
        <v/>
      </c>
      <c r="S723" s="15"/>
      <c r="T723" s="15"/>
      <c r="U723" s="15"/>
      <c r="V723" s="15"/>
      <c r="W723" s="473"/>
      <c r="X723" s="473"/>
      <c r="Y723" s="15"/>
      <c r="Z723" s="15"/>
      <c r="AA723" s="15"/>
      <c r="AC723" s="16"/>
      <c r="AD723" s="15">
        <v>1</v>
      </c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</row>
    <row r="724" spans="1:43" s="143" customFormat="1" ht="12.75" customHeight="1" thickBot="1">
      <c r="A724" s="126" t="s">
        <v>2759</v>
      </c>
      <c r="B724" s="127"/>
      <c r="C724" s="159" t="s">
        <v>1588</v>
      </c>
      <c r="D724" s="123"/>
      <c r="E724" s="161">
        <v>6</v>
      </c>
      <c r="F724" s="162">
        <v>210</v>
      </c>
      <c r="G724" s="163">
        <v>1117</v>
      </c>
      <c r="H724" s="164">
        <v>9</v>
      </c>
      <c r="I724" s="166">
        <v>210</v>
      </c>
      <c r="J724" s="162">
        <v>1117</v>
      </c>
      <c r="K724" s="162"/>
      <c r="L724" s="165"/>
      <c r="M724" s="636">
        <f>I724+K724</f>
        <v>210</v>
      </c>
      <c r="N724" s="637">
        <f>J724+L724</f>
        <v>1117</v>
      </c>
      <c r="O724" s="720"/>
      <c r="P724" s="151" t="s">
        <v>1474</v>
      </c>
      <c r="Q724" s="150"/>
      <c r="R724" s="150" t="str">
        <f t="shared" si="77"/>
        <v>M</v>
      </c>
      <c r="S724" s="15"/>
      <c r="T724" s="15">
        <v>1</v>
      </c>
      <c r="U724" s="140"/>
      <c r="V724" s="140"/>
      <c r="W724" s="474"/>
      <c r="X724" s="474"/>
      <c r="Y724" s="140"/>
      <c r="Z724" s="140"/>
      <c r="AA724" s="140"/>
      <c r="AC724" s="142"/>
      <c r="AD724" s="15">
        <v>1</v>
      </c>
      <c r="AE724" s="142"/>
      <c r="AF724" s="142"/>
      <c r="AG724" s="142"/>
      <c r="AH724" s="142"/>
      <c r="AI724" s="142"/>
      <c r="AJ724" s="142"/>
      <c r="AK724" s="142"/>
      <c r="AL724" s="142"/>
      <c r="AM724" s="142"/>
      <c r="AN724" s="142"/>
      <c r="AO724" s="142"/>
      <c r="AP724" s="142"/>
      <c r="AQ724" s="142"/>
    </row>
    <row r="725" spans="1:43" s="17" customFormat="1" ht="12.75" hidden="1" customHeight="1">
      <c r="A725" s="126" t="s">
        <v>2760</v>
      </c>
      <c r="B725" s="95"/>
      <c r="C725" s="152" t="s">
        <v>1694</v>
      </c>
      <c r="D725" s="46"/>
      <c r="E725" s="153"/>
      <c r="F725" s="154"/>
      <c r="G725" s="155"/>
      <c r="H725" s="156"/>
      <c r="I725" s="174"/>
      <c r="J725" s="154"/>
      <c r="K725" s="154"/>
      <c r="L725" s="157"/>
      <c r="M725" s="648"/>
      <c r="N725" s="625"/>
      <c r="O725" s="36"/>
      <c r="P725" s="151" t="s">
        <v>1474</v>
      </c>
      <c r="Q725" s="150"/>
      <c r="R725" s="150" t="str">
        <f t="shared" si="77"/>
        <v/>
      </c>
      <c r="S725" s="15"/>
      <c r="T725" s="15"/>
      <c r="U725" s="15"/>
      <c r="V725" s="15"/>
      <c r="W725" s="473"/>
      <c r="X725" s="473"/>
      <c r="Y725" s="15"/>
      <c r="Z725" s="15"/>
      <c r="AA725" s="15"/>
      <c r="AC725" s="16"/>
      <c r="AD725" s="15">
        <v>1</v>
      </c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</row>
    <row r="726" spans="1:43" s="17" customFormat="1" ht="12.75" hidden="1" customHeight="1">
      <c r="A726" s="126" t="s">
        <v>2761</v>
      </c>
      <c r="B726" s="72"/>
      <c r="C726" s="144" t="s">
        <v>2214</v>
      </c>
      <c r="D726" s="46"/>
      <c r="E726" s="145"/>
      <c r="F726" s="146"/>
      <c r="G726" s="147"/>
      <c r="H726" s="148"/>
      <c r="I726" s="158"/>
      <c r="J726" s="146"/>
      <c r="K726" s="146"/>
      <c r="L726" s="149"/>
      <c r="M726" s="623"/>
      <c r="N726" s="626"/>
      <c r="O726" s="36"/>
      <c r="P726" s="151" t="s">
        <v>1474</v>
      </c>
      <c r="Q726" s="150"/>
      <c r="R726" s="150" t="str">
        <f t="shared" si="77"/>
        <v/>
      </c>
      <c r="S726" s="15"/>
      <c r="T726" s="15"/>
      <c r="U726" s="15"/>
      <c r="V726" s="15"/>
      <c r="W726" s="473"/>
      <c r="X726" s="473"/>
      <c r="Y726" s="15"/>
      <c r="Z726" s="15"/>
      <c r="AA726" s="15"/>
      <c r="AC726" s="16"/>
      <c r="AD726" s="15">
        <v>1</v>
      </c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</row>
    <row r="727" spans="1:43" s="17" customFormat="1" ht="12.75" hidden="1" customHeight="1" thickBot="1">
      <c r="A727" s="126" t="s">
        <v>2762</v>
      </c>
      <c r="B727" s="182"/>
      <c r="C727" s="211" t="s">
        <v>2763</v>
      </c>
      <c r="D727" s="191"/>
      <c r="E727" s="663"/>
      <c r="F727" s="664"/>
      <c r="G727" s="665"/>
      <c r="H727" s="666"/>
      <c r="I727" s="667"/>
      <c r="J727" s="664"/>
      <c r="K727" s="664"/>
      <c r="L727" s="668"/>
      <c r="M727" s="708"/>
      <c r="N727" s="707"/>
      <c r="O727" s="36"/>
      <c r="P727" s="151" t="s">
        <v>1474</v>
      </c>
      <c r="Q727" s="150"/>
      <c r="R727" s="150" t="str">
        <f t="shared" si="77"/>
        <v/>
      </c>
      <c r="S727" s="15"/>
      <c r="T727" s="15"/>
      <c r="U727" s="15"/>
      <c r="V727" s="15"/>
      <c r="W727" s="473"/>
      <c r="X727" s="473"/>
      <c r="Y727" s="15"/>
      <c r="Z727" s="15"/>
      <c r="AA727" s="15"/>
      <c r="AC727" s="16"/>
      <c r="AD727" s="15">
        <v>1</v>
      </c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</row>
    <row r="728" spans="1:43" s="18" customFormat="1" ht="15.75" customHeight="1" thickTop="1" thickBot="1">
      <c r="A728" s="126" t="s">
        <v>2764</v>
      </c>
      <c r="B728" s="889" t="s">
        <v>2765</v>
      </c>
      <c r="C728" s="890"/>
      <c r="D728" s="103"/>
      <c r="E728" s="613">
        <f t="shared" ref="E728:L728" si="78">SUM(E729:E743)</f>
        <v>116</v>
      </c>
      <c r="F728" s="614">
        <f t="shared" si="78"/>
        <v>12635</v>
      </c>
      <c r="G728" s="615">
        <f>SUM(G729:G743)</f>
        <v>75182</v>
      </c>
      <c r="H728" s="616">
        <f t="shared" si="78"/>
        <v>2</v>
      </c>
      <c r="I728" s="617">
        <f t="shared" si="78"/>
        <v>95</v>
      </c>
      <c r="J728" s="614">
        <f t="shared" si="78"/>
        <v>389</v>
      </c>
      <c r="K728" s="614">
        <f t="shared" si="78"/>
        <v>0</v>
      </c>
      <c r="L728" s="618">
        <f t="shared" si="78"/>
        <v>0</v>
      </c>
      <c r="M728" s="617">
        <f>SUM(M729:M743)</f>
        <v>95</v>
      </c>
      <c r="N728" s="618">
        <f>SUM(N729:N743)</f>
        <v>389</v>
      </c>
      <c r="O728" s="36"/>
      <c r="P728" s="151" t="s">
        <v>1500</v>
      </c>
      <c r="Q728" s="150"/>
      <c r="R728" s="150" t="str">
        <f t="shared" si="77"/>
        <v>P</v>
      </c>
      <c r="S728" s="15"/>
      <c r="T728" s="15"/>
      <c r="U728" s="15"/>
      <c r="V728" s="15">
        <v>1</v>
      </c>
      <c r="W728" s="473">
        <f>SUM(M730:M743)</f>
        <v>95</v>
      </c>
      <c r="X728" s="473">
        <f>SUM(N730:N743)</f>
        <v>389</v>
      </c>
      <c r="Y728" s="15"/>
      <c r="Z728" s="15"/>
      <c r="AA728" s="15"/>
      <c r="AC728" s="15"/>
      <c r="AD728" s="15">
        <v>1</v>
      </c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</row>
    <row r="729" spans="1:43" s="17" customFormat="1" ht="12.75" hidden="1" customHeight="1" thickTop="1">
      <c r="A729" s="126" t="s">
        <v>2767</v>
      </c>
      <c r="B729" s="95"/>
      <c r="C729" s="152" t="s">
        <v>2768</v>
      </c>
      <c r="D729" s="46"/>
      <c r="E729" s="153"/>
      <c r="F729" s="154"/>
      <c r="G729" s="155"/>
      <c r="H729" s="156"/>
      <c r="I729" s="174"/>
      <c r="J729" s="154"/>
      <c r="K729" s="154"/>
      <c r="L729" s="157"/>
      <c r="M729" s="648"/>
      <c r="N729" s="625"/>
      <c r="O729" s="36"/>
      <c r="P729" s="151" t="s">
        <v>1474</v>
      </c>
      <c r="Q729" s="150"/>
      <c r="R729" s="150" t="str">
        <f t="shared" si="77"/>
        <v/>
      </c>
      <c r="S729" s="15"/>
      <c r="T729" s="15"/>
      <c r="U729" s="15"/>
      <c r="V729" s="15"/>
      <c r="W729" s="473"/>
      <c r="X729" s="473"/>
      <c r="Y729" s="15"/>
      <c r="Z729" s="15"/>
      <c r="AA729" s="15"/>
      <c r="AC729" s="16"/>
      <c r="AD729" s="15">
        <v>1</v>
      </c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</row>
    <row r="730" spans="1:43" s="143" customFormat="1" ht="12.75" customHeight="1" thickTop="1">
      <c r="A730" s="126" t="s">
        <v>2769</v>
      </c>
      <c r="B730" s="72"/>
      <c r="C730" s="144" t="s">
        <v>2770</v>
      </c>
      <c r="D730" s="132"/>
      <c r="E730" s="145">
        <v>12</v>
      </c>
      <c r="F730" s="146">
        <v>438</v>
      </c>
      <c r="G730" s="147">
        <v>2121</v>
      </c>
      <c r="H730" s="148"/>
      <c r="I730" s="158"/>
      <c r="J730" s="146"/>
      <c r="K730" s="146">
        <v>0</v>
      </c>
      <c r="L730" s="149">
        <v>0</v>
      </c>
      <c r="M730" s="624">
        <f t="shared" ref="M730:N743" si="79">I730+K730</f>
        <v>0</v>
      </c>
      <c r="N730" s="625">
        <f t="shared" si="79"/>
        <v>0</v>
      </c>
      <c r="O730" s="138"/>
      <c r="P730" s="151" t="s">
        <v>1474</v>
      </c>
      <c r="Q730" s="150"/>
      <c r="R730" s="150" t="str">
        <f t="shared" si="77"/>
        <v>M</v>
      </c>
      <c r="S730" s="15"/>
      <c r="T730" s="15">
        <v>1</v>
      </c>
      <c r="U730" s="140"/>
      <c r="V730" s="140"/>
      <c r="W730" s="474"/>
      <c r="X730" s="474"/>
      <c r="Y730" s="140"/>
      <c r="Z730" s="140"/>
      <c r="AA730" s="140"/>
      <c r="AC730" s="142"/>
      <c r="AD730" s="15">
        <v>1</v>
      </c>
      <c r="AE730" s="142"/>
      <c r="AF730" s="142"/>
      <c r="AG730" s="142"/>
      <c r="AH730" s="142"/>
      <c r="AI730" s="142"/>
      <c r="AJ730" s="142"/>
      <c r="AK730" s="142"/>
      <c r="AL730" s="142"/>
      <c r="AM730" s="142"/>
      <c r="AN730" s="142"/>
      <c r="AO730" s="142"/>
      <c r="AP730" s="142"/>
      <c r="AQ730" s="142"/>
    </row>
    <row r="731" spans="1:43" s="129" customFormat="1" ht="12.75" hidden="1" customHeight="1">
      <c r="A731" s="126" t="s">
        <v>2771</v>
      </c>
      <c r="B731" s="131"/>
      <c r="C731" s="144" t="s">
        <v>2773</v>
      </c>
      <c r="D731" s="132"/>
      <c r="E731" s="145"/>
      <c r="F731" s="146"/>
      <c r="G731" s="147"/>
      <c r="H731" s="148"/>
      <c r="I731" s="158"/>
      <c r="J731" s="146"/>
      <c r="K731" s="146"/>
      <c r="L731" s="149"/>
      <c r="M731" s="624">
        <f t="shared" si="79"/>
        <v>0</v>
      </c>
      <c r="N731" s="625">
        <f t="shared" si="79"/>
        <v>0</v>
      </c>
      <c r="O731" s="150"/>
      <c r="P731" s="151" t="s">
        <v>1474</v>
      </c>
      <c r="Q731" s="150"/>
      <c r="R731" s="150" t="str">
        <f t="shared" si="77"/>
        <v/>
      </c>
      <c r="S731" s="15"/>
      <c r="T731" s="15"/>
      <c r="U731" s="5"/>
      <c r="V731" s="5"/>
      <c r="W731" s="475"/>
      <c r="X731" s="475"/>
      <c r="Y731" s="5"/>
      <c r="Z731" s="5"/>
      <c r="AA731" s="5"/>
      <c r="AC731" s="128"/>
      <c r="AD731" s="15">
        <v>1</v>
      </c>
      <c r="AE731" s="128"/>
      <c r="AF731" s="128"/>
      <c r="AG731" s="128"/>
      <c r="AH731" s="128"/>
      <c r="AI731" s="128"/>
      <c r="AJ731" s="128"/>
      <c r="AK731" s="128"/>
      <c r="AL731" s="128"/>
      <c r="AM731" s="128"/>
      <c r="AN731" s="128"/>
      <c r="AO731" s="128"/>
      <c r="AP731" s="128"/>
      <c r="AQ731" s="128"/>
    </row>
    <row r="732" spans="1:43" s="129" customFormat="1" ht="12.75" hidden="1" customHeight="1">
      <c r="A732" s="126" t="s">
        <v>2774</v>
      </c>
      <c r="B732" s="131"/>
      <c r="C732" s="144" t="s">
        <v>1910</v>
      </c>
      <c r="D732" s="132"/>
      <c r="E732" s="145"/>
      <c r="F732" s="146"/>
      <c r="G732" s="147"/>
      <c r="H732" s="148"/>
      <c r="I732" s="158"/>
      <c r="J732" s="146"/>
      <c r="K732" s="146"/>
      <c r="L732" s="149"/>
      <c r="M732" s="624">
        <f t="shared" si="79"/>
        <v>0</v>
      </c>
      <c r="N732" s="625">
        <f t="shared" si="79"/>
        <v>0</v>
      </c>
      <c r="O732" s="150"/>
      <c r="P732" s="151" t="s">
        <v>1474</v>
      </c>
      <c r="Q732" s="150"/>
      <c r="R732" s="150" t="str">
        <f t="shared" si="77"/>
        <v/>
      </c>
      <c r="S732" s="15"/>
      <c r="T732" s="15"/>
      <c r="U732" s="5"/>
      <c r="V732" s="5"/>
      <c r="W732" s="475"/>
      <c r="X732" s="475"/>
      <c r="Y732" s="5"/>
      <c r="Z732" s="5"/>
      <c r="AA732" s="5"/>
      <c r="AC732" s="128"/>
      <c r="AD732" s="15">
        <v>1</v>
      </c>
      <c r="AE732" s="128"/>
      <c r="AF732" s="128"/>
      <c r="AG732" s="128"/>
      <c r="AH732" s="128"/>
      <c r="AI732" s="128"/>
      <c r="AJ732" s="128"/>
      <c r="AK732" s="128"/>
      <c r="AL732" s="128"/>
      <c r="AM732" s="128"/>
      <c r="AN732" s="128"/>
      <c r="AO732" s="128"/>
      <c r="AP732" s="128"/>
      <c r="AQ732" s="128"/>
    </row>
    <row r="733" spans="1:43" s="129" customFormat="1" ht="12.75" hidden="1" customHeight="1">
      <c r="A733" s="126" t="s">
        <v>2775</v>
      </c>
      <c r="B733" s="131"/>
      <c r="C733" s="144" t="s">
        <v>2776</v>
      </c>
      <c r="D733" s="134"/>
      <c r="E733" s="145"/>
      <c r="F733" s="146"/>
      <c r="G733" s="147"/>
      <c r="H733" s="148"/>
      <c r="I733" s="158"/>
      <c r="J733" s="146"/>
      <c r="K733" s="146"/>
      <c r="L733" s="149"/>
      <c r="M733" s="619">
        <f t="shared" si="79"/>
        <v>0</v>
      </c>
      <c r="N733" s="626">
        <f t="shared" si="79"/>
        <v>0</v>
      </c>
      <c r="O733" s="150"/>
      <c r="P733" s="151" t="s">
        <v>1474</v>
      </c>
      <c r="Q733" s="150"/>
      <c r="R733" s="150" t="str">
        <f t="shared" si="77"/>
        <v/>
      </c>
      <c r="S733" s="15"/>
      <c r="T733" s="15"/>
      <c r="U733" s="5"/>
      <c r="V733" s="5"/>
      <c r="W733" s="475"/>
      <c r="X733" s="475"/>
      <c r="Y733" s="5"/>
      <c r="Z733" s="5"/>
      <c r="AA733" s="5"/>
      <c r="AC733" s="128"/>
      <c r="AD733" s="15">
        <v>1</v>
      </c>
      <c r="AE733" s="128"/>
      <c r="AF733" s="128"/>
      <c r="AG733" s="128"/>
      <c r="AH733" s="128"/>
      <c r="AI733" s="128"/>
      <c r="AJ733" s="128"/>
      <c r="AK733" s="128"/>
      <c r="AL733" s="128"/>
      <c r="AM733" s="128"/>
      <c r="AN733" s="128"/>
      <c r="AO733" s="128"/>
      <c r="AP733" s="128"/>
      <c r="AQ733" s="128"/>
    </row>
    <row r="734" spans="1:43" s="143" customFormat="1" ht="12.75" customHeight="1">
      <c r="A734" s="126" t="s">
        <v>2777</v>
      </c>
      <c r="B734" s="95"/>
      <c r="C734" s="152" t="s">
        <v>2778</v>
      </c>
      <c r="D734" s="132"/>
      <c r="E734" s="153">
        <v>16</v>
      </c>
      <c r="F734" s="154">
        <v>1287</v>
      </c>
      <c r="G734" s="155">
        <v>8435</v>
      </c>
      <c r="H734" s="156"/>
      <c r="I734" s="174"/>
      <c r="J734" s="154"/>
      <c r="K734" s="154"/>
      <c r="L734" s="157"/>
      <c r="M734" s="624">
        <f t="shared" si="79"/>
        <v>0</v>
      </c>
      <c r="N734" s="625">
        <f t="shared" si="79"/>
        <v>0</v>
      </c>
      <c r="O734" s="138"/>
      <c r="P734" s="151" t="s">
        <v>1474</v>
      </c>
      <c r="Q734" s="150"/>
      <c r="R734" s="150" t="str">
        <f t="shared" si="77"/>
        <v>M</v>
      </c>
      <c r="S734" s="15"/>
      <c r="T734" s="15">
        <v>1</v>
      </c>
      <c r="U734" s="140"/>
      <c r="V734" s="140"/>
      <c r="W734" s="474"/>
      <c r="X734" s="474"/>
      <c r="Y734" s="140"/>
      <c r="Z734" s="140"/>
      <c r="AA734" s="140"/>
      <c r="AC734" s="142"/>
      <c r="AD734" s="15">
        <v>1</v>
      </c>
      <c r="AE734" s="142"/>
      <c r="AF734" s="142"/>
      <c r="AG734" s="142"/>
      <c r="AH734" s="142"/>
      <c r="AI734" s="142"/>
      <c r="AJ734" s="142"/>
      <c r="AK734" s="142"/>
      <c r="AL734" s="142"/>
      <c r="AM734" s="142"/>
      <c r="AN734" s="142"/>
      <c r="AO734" s="142"/>
      <c r="AP734" s="142"/>
      <c r="AQ734" s="142"/>
    </row>
    <row r="735" spans="1:43" s="129" customFormat="1" ht="12.75" hidden="1" customHeight="1">
      <c r="A735" s="126" t="s">
        <v>2779</v>
      </c>
      <c r="B735" s="131"/>
      <c r="C735" s="144" t="s">
        <v>2780</v>
      </c>
      <c r="D735" s="132"/>
      <c r="E735" s="145"/>
      <c r="F735" s="146"/>
      <c r="G735" s="147"/>
      <c r="H735" s="148"/>
      <c r="I735" s="158"/>
      <c r="J735" s="146"/>
      <c r="K735" s="146"/>
      <c r="L735" s="149"/>
      <c r="M735" s="624">
        <f t="shared" si="79"/>
        <v>0</v>
      </c>
      <c r="N735" s="625">
        <f t="shared" si="79"/>
        <v>0</v>
      </c>
      <c r="O735" s="150"/>
      <c r="P735" s="151" t="s">
        <v>1474</v>
      </c>
      <c r="Q735" s="150"/>
      <c r="R735" s="150" t="str">
        <f t="shared" si="77"/>
        <v/>
      </c>
      <c r="S735" s="15"/>
      <c r="T735" s="15"/>
      <c r="U735" s="5"/>
      <c r="V735" s="5"/>
      <c r="W735" s="475"/>
      <c r="X735" s="475"/>
      <c r="Y735" s="5"/>
      <c r="Z735" s="5"/>
      <c r="AA735" s="5"/>
      <c r="AC735" s="128"/>
      <c r="AD735" s="15">
        <v>1</v>
      </c>
      <c r="AE735" s="128"/>
      <c r="AF735" s="128"/>
      <c r="AG735" s="128"/>
      <c r="AH735" s="128"/>
      <c r="AI735" s="128"/>
      <c r="AJ735" s="128"/>
      <c r="AK735" s="128"/>
      <c r="AL735" s="128"/>
      <c r="AM735" s="128"/>
      <c r="AN735" s="128"/>
      <c r="AO735" s="128"/>
      <c r="AP735" s="128"/>
      <c r="AQ735" s="128"/>
    </row>
    <row r="736" spans="1:43" s="143" customFormat="1" ht="12.75" customHeight="1">
      <c r="A736" s="126" t="s">
        <v>2781</v>
      </c>
      <c r="B736" s="72"/>
      <c r="C736" s="144" t="s">
        <v>2782</v>
      </c>
      <c r="D736" s="132"/>
      <c r="E736" s="145">
        <v>6</v>
      </c>
      <c r="F736" s="146">
        <v>70</v>
      </c>
      <c r="G736" s="147">
        <v>394</v>
      </c>
      <c r="H736" s="148"/>
      <c r="I736" s="158"/>
      <c r="J736" s="146"/>
      <c r="K736" s="146"/>
      <c r="L736" s="149"/>
      <c r="M736" s="624">
        <f t="shared" si="79"/>
        <v>0</v>
      </c>
      <c r="N736" s="625">
        <f t="shared" si="79"/>
        <v>0</v>
      </c>
      <c r="O736" s="138"/>
      <c r="P736" s="151" t="s">
        <v>1474</v>
      </c>
      <c r="Q736" s="150"/>
      <c r="R736" s="150" t="str">
        <f t="shared" si="77"/>
        <v>M</v>
      </c>
      <c r="S736" s="15"/>
      <c r="T736" s="15">
        <v>1</v>
      </c>
      <c r="U736" s="140"/>
      <c r="V736" s="140"/>
      <c r="W736" s="474"/>
      <c r="X736" s="474"/>
      <c r="Y736" s="140"/>
      <c r="Z736" s="140"/>
      <c r="AA736" s="140"/>
      <c r="AC736" s="142"/>
      <c r="AD736" s="15">
        <v>1</v>
      </c>
      <c r="AE736" s="142"/>
      <c r="AF736" s="142"/>
      <c r="AG736" s="142"/>
      <c r="AH736" s="142"/>
      <c r="AI736" s="142"/>
      <c r="AJ736" s="142"/>
      <c r="AK736" s="142"/>
      <c r="AL736" s="142"/>
      <c r="AM736" s="142"/>
      <c r="AN736" s="142"/>
      <c r="AO736" s="142"/>
      <c r="AP736" s="142"/>
      <c r="AQ736" s="142"/>
    </row>
    <row r="737" spans="1:43" s="129" customFormat="1" ht="12.75" hidden="1" customHeight="1">
      <c r="A737" s="126" t="s">
        <v>2783</v>
      </c>
      <c r="B737" s="131"/>
      <c r="C737" s="144" t="s">
        <v>2784</v>
      </c>
      <c r="D737" s="132"/>
      <c r="E737" s="145"/>
      <c r="F737" s="146"/>
      <c r="G737" s="147"/>
      <c r="H737" s="148"/>
      <c r="I737" s="158"/>
      <c r="J737" s="146"/>
      <c r="K737" s="146"/>
      <c r="L737" s="149"/>
      <c r="M737" s="624">
        <f t="shared" si="79"/>
        <v>0</v>
      </c>
      <c r="N737" s="625">
        <f t="shared" si="79"/>
        <v>0</v>
      </c>
      <c r="O737" s="150"/>
      <c r="P737" s="151" t="s">
        <v>1474</v>
      </c>
      <c r="Q737" s="150"/>
      <c r="R737" s="150" t="str">
        <f t="shared" si="77"/>
        <v/>
      </c>
      <c r="S737" s="15"/>
      <c r="T737" s="15"/>
      <c r="U737" s="5"/>
      <c r="V737" s="5"/>
      <c r="W737" s="475"/>
      <c r="X737" s="475"/>
      <c r="Y737" s="5"/>
      <c r="Z737" s="5"/>
      <c r="AA737" s="5"/>
      <c r="AC737" s="128"/>
      <c r="AD737" s="15">
        <v>1</v>
      </c>
      <c r="AE737" s="128"/>
      <c r="AF737" s="128"/>
      <c r="AG737" s="128"/>
      <c r="AH737" s="128"/>
      <c r="AI737" s="128"/>
      <c r="AJ737" s="128"/>
      <c r="AK737" s="128"/>
      <c r="AL737" s="128"/>
      <c r="AM737" s="128"/>
      <c r="AN737" s="128"/>
      <c r="AO737" s="128"/>
      <c r="AP737" s="128"/>
      <c r="AQ737" s="128"/>
    </row>
    <row r="738" spans="1:43" s="129" customFormat="1" ht="12.75" hidden="1" customHeight="1">
      <c r="A738" s="126" t="s">
        <v>2785</v>
      </c>
      <c r="B738" s="131"/>
      <c r="C738" s="144" t="s">
        <v>2258</v>
      </c>
      <c r="D738" s="132"/>
      <c r="E738" s="145"/>
      <c r="F738" s="146"/>
      <c r="G738" s="147"/>
      <c r="H738" s="148"/>
      <c r="I738" s="158"/>
      <c r="J738" s="146"/>
      <c r="K738" s="146"/>
      <c r="L738" s="149"/>
      <c r="M738" s="624">
        <f t="shared" si="79"/>
        <v>0</v>
      </c>
      <c r="N738" s="625">
        <f t="shared" si="79"/>
        <v>0</v>
      </c>
      <c r="O738" s="150"/>
      <c r="P738" s="151" t="s">
        <v>1474</v>
      </c>
      <c r="Q738" s="150"/>
      <c r="R738" s="150" t="str">
        <f t="shared" si="77"/>
        <v/>
      </c>
      <c r="S738" s="15"/>
      <c r="T738" s="15"/>
      <c r="U738" s="5"/>
      <c r="V738" s="5"/>
      <c r="W738" s="475"/>
      <c r="X738" s="475"/>
      <c r="Y738" s="5"/>
      <c r="Z738" s="5"/>
      <c r="AA738" s="5"/>
      <c r="AC738" s="128"/>
      <c r="AD738" s="15">
        <v>1</v>
      </c>
      <c r="AE738" s="128"/>
      <c r="AF738" s="128"/>
      <c r="AG738" s="128"/>
      <c r="AH738" s="128"/>
      <c r="AI738" s="128"/>
      <c r="AJ738" s="128"/>
      <c r="AK738" s="128"/>
      <c r="AL738" s="128"/>
      <c r="AM738" s="128"/>
      <c r="AN738" s="128"/>
      <c r="AO738" s="128"/>
      <c r="AP738" s="128"/>
      <c r="AQ738" s="128"/>
    </row>
    <row r="739" spans="1:43" s="129" customFormat="1" ht="12.75" customHeight="1">
      <c r="A739" s="126" t="s">
        <v>2786</v>
      </c>
      <c r="B739" s="131"/>
      <c r="C739" s="144" t="s">
        <v>2787</v>
      </c>
      <c r="D739" s="132"/>
      <c r="E739" s="145">
        <v>2</v>
      </c>
      <c r="F739" s="146">
        <v>95</v>
      </c>
      <c r="G739" s="147">
        <v>389</v>
      </c>
      <c r="H739" s="148">
        <v>2</v>
      </c>
      <c r="I739" s="158">
        <v>95</v>
      </c>
      <c r="J739" s="146">
        <v>389</v>
      </c>
      <c r="K739" s="146"/>
      <c r="L739" s="149"/>
      <c r="M739" s="619">
        <f t="shared" si="79"/>
        <v>95</v>
      </c>
      <c r="N739" s="626">
        <f t="shared" si="79"/>
        <v>389</v>
      </c>
      <c r="O739" s="150"/>
      <c r="P739" s="151" t="s">
        <v>1474</v>
      </c>
      <c r="Q739" s="150"/>
      <c r="R739" s="150" t="str">
        <f t="shared" si="77"/>
        <v>M</v>
      </c>
      <c r="S739" s="15"/>
      <c r="T739" s="15">
        <v>1</v>
      </c>
      <c r="U739" s="5"/>
      <c r="V739" s="5"/>
      <c r="W739" s="475"/>
      <c r="X739" s="475"/>
      <c r="Y739" s="5"/>
      <c r="Z739" s="5"/>
      <c r="AA739" s="5"/>
      <c r="AC739" s="128"/>
      <c r="AD739" s="15">
        <v>1</v>
      </c>
      <c r="AE739" s="128"/>
      <c r="AF739" s="128"/>
      <c r="AG739" s="128"/>
      <c r="AH739" s="128"/>
      <c r="AI739" s="128"/>
      <c r="AJ739" s="128"/>
      <c r="AK739" s="128"/>
      <c r="AL739" s="128"/>
      <c r="AM739" s="128"/>
      <c r="AN739" s="128"/>
      <c r="AO739" s="128"/>
      <c r="AP739" s="128"/>
      <c r="AQ739" s="128"/>
    </row>
    <row r="740" spans="1:43" s="143" customFormat="1" ht="12.75" hidden="1" customHeight="1">
      <c r="A740" s="126" t="s">
        <v>2788</v>
      </c>
      <c r="B740" s="72"/>
      <c r="C740" s="144" t="s">
        <v>1946</v>
      </c>
      <c r="D740" s="132"/>
      <c r="E740" s="145"/>
      <c r="F740" s="146"/>
      <c r="G740" s="147"/>
      <c r="H740" s="148"/>
      <c r="I740" s="158"/>
      <c r="J740" s="146"/>
      <c r="K740" s="146"/>
      <c r="L740" s="149"/>
      <c r="M740" s="619">
        <f t="shared" si="79"/>
        <v>0</v>
      </c>
      <c r="N740" s="626">
        <f t="shared" si="79"/>
        <v>0</v>
      </c>
      <c r="O740" s="138"/>
      <c r="P740" s="151" t="s">
        <v>1474</v>
      </c>
      <c r="Q740" s="150"/>
      <c r="R740" s="150" t="str">
        <f t="shared" si="77"/>
        <v/>
      </c>
      <c r="S740" s="15"/>
      <c r="T740" s="15"/>
      <c r="U740" s="140"/>
      <c r="V740" s="140"/>
      <c r="W740" s="474"/>
      <c r="X740" s="474"/>
      <c r="Y740" s="140"/>
      <c r="Z740" s="140"/>
      <c r="AA740" s="140"/>
      <c r="AC740" s="142"/>
      <c r="AD740" s="15">
        <v>1</v>
      </c>
      <c r="AE740" s="142"/>
      <c r="AF740" s="142"/>
      <c r="AG740" s="142"/>
      <c r="AH740" s="142"/>
      <c r="AI740" s="142"/>
      <c r="AJ740" s="142"/>
      <c r="AK740" s="142"/>
      <c r="AL740" s="142"/>
      <c r="AM740" s="142"/>
      <c r="AN740" s="142"/>
      <c r="AO740" s="142"/>
      <c r="AP740" s="142"/>
      <c r="AQ740" s="142"/>
    </row>
    <row r="741" spans="1:43" s="143" customFormat="1" ht="12.75" customHeight="1">
      <c r="A741" s="126" t="s">
        <v>2789</v>
      </c>
      <c r="B741" s="72"/>
      <c r="C741" s="144" t="s">
        <v>2790</v>
      </c>
      <c r="D741" s="132"/>
      <c r="E741" s="145">
        <v>12</v>
      </c>
      <c r="F741" s="146">
        <v>563</v>
      </c>
      <c r="G741" s="147">
        <v>2430</v>
      </c>
      <c r="H741" s="148"/>
      <c r="I741" s="158"/>
      <c r="J741" s="146"/>
      <c r="K741" s="146"/>
      <c r="L741" s="149"/>
      <c r="M741" s="619">
        <f t="shared" si="79"/>
        <v>0</v>
      </c>
      <c r="N741" s="626">
        <f t="shared" si="79"/>
        <v>0</v>
      </c>
      <c r="O741" s="138"/>
      <c r="P741" s="151" t="s">
        <v>1474</v>
      </c>
      <c r="Q741" s="150"/>
      <c r="R741" s="150" t="str">
        <f t="shared" si="77"/>
        <v>M</v>
      </c>
      <c r="S741" s="15"/>
      <c r="T741" s="15">
        <v>1</v>
      </c>
      <c r="U741" s="140"/>
      <c r="V741" s="140"/>
      <c r="W741" s="474"/>
      <c r="X741" s="474"/>
      <c r="Y741" s="140"/>
      <c r="Z741" s="140"/>
      <c r="AA741" s="140"/>
      <c r="AC741" s="142"/>
      <c r="AD741" s="15">
        <v>1</v>
      </c>
      <c r="AE741" s="142"/>
      <c r="AF741" s="142"/>
      <c r="AG741" s="142"/>
      <c r="AH741" s="142"/>
      <c r="AI741" s="142"/>
      <c r="AJ741" s="142"/>
      <c r="AK741" s="142"/>
      <c r="AL741" s="142"/>
      <c r="AM741" s="142"/>
      <c r="AN741" s="142"/>
      <c r="AO741" s="142"/>
      <c r="AP741" s="142"/>
      <c r="AQ741" s="142"/>
    </row>
    <row r="742" spans="1:43" s="143" customFormat="1" ht="12.75" customHeight="1">
      <c r="A742" s="126" t="s">
        <v>2791</v>
      </c>
      <c r="B742" s="72"/>
      <c r="C742" s="144" t="s">
        <v>2792</v>
      </c>
      <c r="D742" s="132"/>
      <c r="E742" s="145">
        <v>6</v>
      </c>
      <c r="F742" s="146">
        <v>149</v>
      </c>
      <c r="G742" s="147">
        <v>605</v>
      </c>
      <c r="H742" s="148"/>
      <c r="I742" s="158"/>
      <c r="J742" s="146"/>
      <c r="K742" s="146"/>
      <c r="L742" s="149"/>
      <c r="M742" s="619">
        <f t="shared" si="79"/>
        <v>0</v>
      </c>
      <c r="N742" s="626">
        <f t="shared" si="79"/>
        <v>0</v>
      </c>
      <c r="O742" s="138"/>
      <c r="P742" s="151" t="s">
        <v>1474</v>
      </c>
      <c r="Q742" s="150"/>
      <c r="R742" s="150" t="str">
        <f t="shared" si="77"/>
        <v>M</v>
      </c>
      <c r="S742" s="15"/>
      <c r="T742" s="15">
        <v>1</v>
      </c>
      <c r="U742" s="140"/>
      <c r="V742" s="140"/>
      <c r="W742" s="474"/>
      <c r="X742" s="474"/>
      <c r="Y742" s="140"/>
      <c r="Z742" s="140"/>
      <c r="AA742" s="140"/>
      <c r="AC742" s="142"/>
      <c r="AD742" s="15">
        <v>1</v>
      </c>
      <c r="AE742" s="142"/>
      <c r="AF742" s="142"/>
      <c r="AG742" s="142"/>
      <c r="AH742" s="142"/>
      <c r="AI742" s="142"/>
      <c r="AJ742" s="142"/>
      <c r="AK742" s="142"/>
      <c r="AL742" s="142"/>
      <c r="AM742" s="142"/>
      <c r="AN742" s="142"/>
      <c r="AO742" s="142"/>
      <c r="AP742" s="142"/>
      <c r="AQ742" s="142"/>
    </row>
    <row r="743" spans="1:43" s="129" customFormat="1" ht="12.75" customHeight="1" thickBot="1">
      <c r="A743" s="126" t="s">
        <v>2766</v>
      </c>
      <c r="B743" s="420"/>
      <c r="C743" s="211" t="s">
        <v>2867</v>
      </c>
      <c r="D743" s="724"/>
      <c r="E743" s="663">
        <v>62</v>
      </c>
      <c r="F743" s="664">
        <v>10033</v>
      </c>
      <c r="G743" s="665">
        <v>60808</v>
      </c>
      <c r="H743" s="666"/>
      <c r="I743" s="667"/>
      <c r="J743" s="664"/>
      <c r="K743" s="664"/>
      <c r="L743" s="668"/>
      <c r="M743" s="706">
        <f t="shared" si="79"/>
        <v>0</v>
      </c>
      <c r="N743" s="707">
        <f t="shared" si="79"/>
        <v>0</v>
      </c>
      <c r="O743" s="150"/>
      <c r="P743" s="151" t="s">
        <v>1473</v>
      </c>
      <c r="Q743" s="150"/>
      <c r="R743" s="150" t="str">
        <f t="shared" si="77"/>
        <v>C</v>
      </c>
      <c r="S743" s="15"/>
      <c r="T743" s="15"/>
      <c r="U743" s="5">
        <v>1</v>
      </c>
      <c r="V743" s="5"/>
      <c r="W743" s="475"/>
      <c r="X743" s="475"/>
      <c r="Y743" s="5"/>
      <c r="Z743" s="5"/>
      <c r="AA743" s="5"/>
      <c r="AC743" s="128"/>
      <c r="AD743" s="15">
        <v>1</v>
      </c>
      <c r="AE743" s="128"/>
      <c r="AF743" s="128"/>
      <c r="AG743" s="128"/>
      <c r="AH743" s="128"/>
      <c r="AI743" s="128"/>
      <c r="AJ743" s="128"/>
      <c r="AK743" s="128"/>
      <c r="AL743" s="128"/>
      <c r="AM743" s="128"/>
      <c r="AN743" s="128"/>
      <c r="AO743" s="128"/>
      <c r="AP743" s="128"/>
      <c r="AQ743" s="128"/>
    </row>
    <row r="744" spans="1:43" s="18" customFormat="1" ht="21.75" customHeight="1" thickBot="1">
      <c r="A744" s="126" t="s">
        <v>2793</v>
      </c>
      <c r="B744" s="887" t="s">
        <v>623</v>
      </c>
      <c r="C744" s="888"/>
      <c r="D744" s="47"/>
      <c r="E744" s="86">
        <f t="shared" ref="E744:N744" si="80">SUM(E745,E763,E782,E800,E806,E851)</f>
        <v>1460</v>
      </c>
      <c r="F744" s="532">
        <f t="shared" si="80"/>
        <v>150987</v>
      </c>
      <c r="G744" s="533">
        <f t="shared" si="80"/>
        <v>744370</v>
      </c>
      <c r="H744" s="534">
        <f t="shared" si="80"/>
        <v>467</v>
      </c>
      <c r="I744" s="535">
        <f t="shared" si="80"/>
        <v>34315</v>
      </c>
      <c r="J744" s="532">
        <f t="shared" si="80"/>
        <v>168194</v>
      </c>
      <c r="K744" s="87">
        <f t="shared" si="80"/>
        <v>22070</v>
      </c>
      <c r="L744" s="672">
        <f t="shared" si="80"/>
        <v>111432</v>
      </c>
      <c r="M744" s="535">
        <f t="shared" si="80"/>
        <v>56385</v>
      </c>
      <c r="N744" s="536">
        <f t="shared" si="80"/>
        <v>279626</v>
      </c>
      <c r="O744" s="36"/>
      <c r="P744" s="151" t="s">
        <v>1499</v>
      </c>
      <c r="Q744" s="150"/>
      <c r="R744" s="150" t="str">
        <f t="shared" si="77"/>
        <v>R</v>
      </c>
      <c r="S744" s="15"/>
      <c r="T744" s="15"/>
      <c r="U744" s="15"/>
      <c r="V744" s="15"/>
      <c r="W744" s="473"/>
      <c r="X744" s="476"/>
      <c r="Y744" s="15"/>
      <c r="Z744" s="15"/>
      <c r="AA744" s="15"/>
      <c r="AC744" s="15"/>
      <c r="AD744" s="15">
        <v>1</v>
      </c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</row>
    <row r="745" spans="1:43" s="18" customFormat="1" ht="15.75" customHeight="1" thickBot="1">
      <c r="A745" s="126" t="s">
        <v>2794</v>
      </c>
      <c r="B745" s="889" t="s">
        <v>2795</v>
      </c>
      <c r="C745" s="890"/>
      <c r="D745" s="103"/>
      <c r="E745" s="613">
        <f t="shared" ref="E745:N745" si="81">SUM(E746:E762)</f>
        <v>243</v>
      </c>
      <c r="F745" s="572">
        <f t="shared" si="81"/>
        <v>25333</v>
      </c>
      <c r="G745" s="573">
        <f t="shared" si="81"/>
        <v>119106</v>
      </c>
      <c r="H745" s="574">
        <f t="shared" si="81"/>
        <v>20</v>
      </c>
      <c r="I745" s="575">
        <f t="shared" si="81"/>
        <v>1204</v>
      </c>
      <c r="J745" s="572">
        <f t="shared" si="81"/>
        <v>6096</v>
      </c>
      <c r="K745" s="614">
        <f t="shared" si="81"/>
        <v>167</v>
      </c>
      <c r="L745" s="618">
        <f t="shared" si="81"/>
        <v>732</v>
      </c>
      <c r="M745" s="575">
        <f t="shared" si="81"/>
        <v>1371</v>
      </c>
      <c r="N745" s="576">
        <f t="shared" si="81"/>
        <v>6828</v>
      </c>
      <c r="O745" s="36"/>
      <c r="P745" s="151" t="s">
        <v>1500</v>
      </c>
      <c r="Q745" s="150"/>
      <c r="R745" s="150" t="str">
        <f t="shared" si="77"/>
        <v>P</v>
      </c>
      <c r="S745" s="15"/>
      <c r="T745" s="15"/>
      <c r="U745" s="15"/>
      <c r="V745" s="15">
        <v>1</v>
      </c>
      <c r="W745" s="473"/>
      <c r="X745" s="473"/>
      <c r="Y745" s="15"/>
      <c r="Z745" s="15"/>
      <c r="AA745" s="15"/>
      <c r="AC745" s="15"/>
      <c r="AD745" s="15">
        <v>1</v>
      </c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</row>
    <row r="746" spans="1:43" s="17" customFormat="1" ht="12.75" customHeight="1" thickTop="1">
      <c r="A746" s="126" t="s">
        <v>2796</v>
      </c>
      <c r="B746" s="95"/>
      <c r="C746" s="152" t="s">
        <v>2797</v>
      </c>
      <c r="D746" s="132"/>
      <c r="E746" s="153">
        <v>15</v>
      </c>
      <c r="F746" s="154">
        <v>583</v>
      </c>
      <c r="G746" s="155">
        <v>2754</v>
      </c>
      <c r="H746" s="156"/>
      <c r="I746" s="174"/>
      <c r="J746" s="154"/>
      <c r="K746" s="154"/>
      <c r="L746" s="157"/>
      <c r="M746" s="624">
        <f t="shared" ref="M746:N761" si="82">I746+K746</f>
        <v>0</v>
      </c>
      <c r="N746" s="625">
        <f t="shared" si="82"/>
        <v>0</v>
      </c>
      <c r="O746" s="36"/>
      <c r="P746" s="151" t="s">
        <v>1474</v>
      </c>
      <c r="Q746" s="150"/>
      <c r="R746" s="150" t="str">
        <f t="shared" si="77"/>
        <v>M</v>
      </c>
      <c r="S746" s="15"/>
      <c r="T746" s="15">
        <v>1</v>
      </c>
      <c r="U746" s="15"/>
      <c r="V746" s="15"/>
      <c r="W746" s="473"/>
      <c r="X746" s="473"/>
      <c r="Y746" s="15"/>
      <c r="Z746" s="15"/>
      <c r="AA746" s="15"/>
      <c r="AC746" s="16"/>
      <c r="AD746" s="15">
        <v>1</v>
      </c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</row>
    <row r="747" spans="1:43" s="17" customFormat="1" ht="12.75" customHeight="1">
      <c r="A747" s="126" t="s">
        <v>2798</v>
      </c>
      <c r="B747" s="72"/>
      <c r="C747" s="144" t="s">
        <v>2180</v>
      </c>
      <c r="D747" s="132"/>
      <c r="E747" s="145">
        <v>13</v>
      </c>
      <c r="F747" s="146">
        <v>232</v>
      </c>
      <c r="G747" s="147">
        <v>990</v>
      </c>
      <c r="H747" s="148"/>
      <c r="I747" s="158"/>
      <c r="J747" s="146"/>
      <c r="K747" s="146"/>
      <c r="L747" s="149"/>
      <c r="M747" s="619">
        <f t="shared" si="82"/>
        <v>0</v>
      </c>
      <c r="N747" s="626">
        <f t="shared" si="82"/>
        <v>0</v>
      </c>
      <c r="O747" s="36"/>
      <c r="P747" s="151" t="s">
        <v>1474</v>
      </c>
      <c r="Q747" s="150"/>
      <c r="R747" s="150" t="str">
        <f t="shared" si="77"/>
        <v>M</v>
      </c>
      <c r="S747" s="15"/>
      <c r="T747" s="15">
        <v>1</v>
      </c>
      <c r="U747" s="15"/>
      <c r="V747" s="15"/>
      <c r="W747" s="473"/>
      <c r="X747" s="473"/>
      <c r="Y747" s="15"/>
      <c r="Z747" s="15"/>
      <c r="AA747" s="15"/>
      <c r="AC747" s="16"/>
      <c r="AD747" s="15">
        <v>1</v>
      </c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</row>
    <row r="748" spans="1:43" s="143" customFormat="1" ht="12.75" customHeight="1">
      <c r="A748" s="126" t="s">
        <v>2799</v>
      </c>
      <c r="B748" s="72"/>
      <c r="C748" s="144" t="s">
        <v>2800</v>
      </c>
      <c r="D748" s="132"/>
      <c r="E748" s="145">
        <v>30</v>
      </c>
      <c r="F748" s="146">
        <v>4326</v>
      </c>
      <c r="G748" s="147">
        <v>17714</v>
      </c>
      <c r="H748" s="148"/>
      <c r="I748" s="158"/>
      <c r="J748" s="146"/>
      <c r="K748" s="146"/>
      <c r="L748" s="149"/>
      <c r="M748" s="619">
        <f t="shared" si="82"/>
        <v>0</v>
      </c>
      <c r="N748" s="626">
        <f t="shared" si="82"/>
        <v>0</v>
      </c>
      <c r="O748" s="138"/>
      <c r="P748" s="151" t="s">
        <v>1474</v>
      </c>
      <c r="Q748" s="150"/>
      <c r="R748" s="150" t="str">
        <f t="shared" si="77"/>
        <v>M</v>
      </c>
      <c r="S748" s="15"/>
      <c r="T748" s="15">
        <v>1</v>
      </c>
      <c r="U748" s="140"/>
      <c r="V748" s="140"/>
      <c r="W748" s="474"/>
      <c r="X748" s="474"/>
      <c r="Y748" s="140"/>
      <c r="Z748" s="140"/>
      <c r="AA748" s="140"/>
      <c r="AC748" s="142"/>
      <c r="AD748" s="15">
        <v>1</v>
      </c>
      <c r="AE748" s="142"/>
      <c r="AF748" s="142"/>
      <c r="AG748" s="142"/>
      <c r="AH748" s="142"/>
      <c r="AI748" s="142"/>
      <c r="AJ748" s="142"/>
      <c r="AK748" s="142"/>
      <c r="AL748" s="142"/>
      <c r="AM748" s="142"/>
      <c r="AN748" s="142"/>
      <c r="AO748" s="142"/>
      <c r="AP748" s="142"/>
      <c r="AQ748" s="142"/>
    </row>
    <row r="749" spans="1:43" s="143" customFormat="1" ht="12.75" customHeight="1">
      <c r="A749" s="126" t="s">
        <v>2801</v>
      </c>
      <c r="B749" s="72"/>
      <c r="C749" s="144" t="s">
        <v>2802</v>
      </c>
      <c r="D749" s="132"/>
      <c r="E749" s="145">
        <v>2</v>
      </c>
      <c r="F749" s="146">
        <v>146</v>
      </c>
      <c r="G749" s="147">
        <v>653</v>
      </c>
      <c r="H749" s="148"/>
      <c r="I749" s="158"/>
      <c r="J749" s="146"/>
      <c r="K749" s="146"/>
      <c r="L749" s="149"/>
      <c r="M749" s="619">
        <f t="shared" si="82"/>
        <v>0</v>
      </c>
      <c r="N749" s="626">
        <f t="shared" si="82"/>
        <v>0</v>
      </c>
      <c r="O749" s="138"/>
      <c r="P749" s="151" t="s">
        <v>1474</v>
      </c>
      <c r="Q749" s="150"/>
      <c r="R749" s="150" t="str">
        <f t="shared" si="77"/>
        <v>M</v>
      </c>
      <c r="S749" s="15"/>
      <c r="T749" s="15">
        <v>1</v>
      </c>
      <c r="U749" s="140"/>
      <c r="V749" s="140"/>
      <c r="W749" s="474"/>
      <c r="X749" s="474"/>
      <c r="Y749" s="140"/>
      <c r="Z749" s="140"/>
      <c r="AA749" s="140"/>
      <c r="AC749" s="142"/>
      <c r="AD749" s="15">
        <v>1</v>
      </c>
      <c r="AE749" s="142"/>
      <c r="AF749" s="142"/>
      <c r="AG749" s="142"/>
      <c r="AH749" s="142"/>
      <c r="AI749" s="142"/>
      <c r="AJ749" s="142"/>
      <c r="AK749" s="142"/>
      <c r="AL749" s="142"/>
      <c r="AM749" s="142"/>
      <c r="AN749" s="142"/>
      <c r="AO749" s="142"/>
      <c r="AP749" s="142"/>
      <c r="AQ749" s="142"/>
    </row>
    <row r="750" spans="1:43" s="143" customFormat="1" ht="12.75" customHeight="1">
      <c r="A750" s="137" t="s">
        <v>2803</v>
      </c>
      <c r="B750" s="468"/>
      <c r="C750" s="73" t="s">
        <v>2804</v>
      </c>
      <c r="D750" s="46"/>
      <c r="E750" s="145">
        <v>15</v>
      </c>
      <c r="F750" s="146">
        <v>3000</v>
      </c>
      <c r="G750" s="147">
        <v>16395</v>
      </c>
      <c r="H750" s="148"/>
      <c r="I750" s="158"/>
      <c r="J750" s="146"/>
      <c r="K750" s="146"/>
      <c r="L750" s="149"/>
      <c r="M750" s="619">
        <f t="shared" si="82"/>
        <v>0</v>
      </c>
      <c r="N750" s="626">
        <f t="shared" si="82"/>
        <v>0</v>
      </c>
      <c r="O750" s="138"/>
      <c r="P750" s="151" t="s">
        <v>1474</v>
      </c>
      <c r="Q750" s="150"/>
      <c r="R750" s="150" t="str">
        <f t="shared" si="77"/>
        <v>M</v>
      </c>
      <c r="S750" s="140"/>
      <c r="T750" s="140"/>
      <c r="U750" s="140"/>
      <c r="V750" s="140"/>
      <c r="W750" s="474"/>
      <c r="X750" s="474"/>
      <c r="Y750" s="140"/>
      <c r="Z750" s="140"/>
      <c r="AA750" s="140"/>
      <c r="AC750" s="142"/>
      <c r="AD750" s="140">
        <v>1</v>
      </c>
      <c r="AE750" s="142"/>
      <c r="AF750" s="142"/>
      <c r="AG750" s="142"/>
      <c r="AH750" s="142"/>
      <c r="AI750" s="142"/>
      <c r="AJ750" s="142"/>
      <c r="AK750" s="142"/>
      <c r="AL750" s="142"/>
      <c r="AM750" s="142"/>
      <c r="AN750" s="142"/>
      <c r="AO750" s="142"/>
      <c r="AP750" s="142"/>
      <c r="AQ750" s="142"/>
    </row>
    <row r="751" spans="1:43" s="17" customFormat="1" ht="12.75" customHeight="1">
      <c r="A751" s="126" t="s">
        <v>2805</v>
      </c>
      <c r="B751" s="72"/>
      <c r="C751" s="144" t="s">
        <v>2806</v>
      </c>
      <c r="D751" s="132"/>
      <c r="E751" s="145">
        <v>25</v>
      </c>
      <c r="F751" s="146">
        <v>3857</v>
      </c>
      <c r="G751" s="147">
        <v>18128</v>
      </c>
      <c r="H751" s="148">
        <v>8</v>
      </c>
      <c r="I751" s="158">
        <v>291</v>
      </c>
      <c r="J751" s="146">
        <v>1311</v>
      </c>
      <c r="K751" s="146">
        <v>22</v>
      </c>
      <c r="L751" s="149">
        <v>94</v>
      </c>
      <c r="M751" s="619">
        <f t="shared" si="82"/>
        <v>313</v>
      </c>
      <c r="N751" s="626">
        <f t="shared" si="82"/>
        <v>1405</v>
      </c>
      <c r="O751" s="36"/>
      <c r="P751" s="151" t="s">
        <v>1474</v>
      </c>
      <c r="Q751" s="150"/>
      <c r="R751" s="150" t="str">
        <f t="shared" si="77"/>
        <v>M</v>
      </c>
      <c r="S751" s="15"/>
      <c r="T751" s="15">
        <v>1</v>
      </c>
      <c r="U751" s="15"/>
      <c r="V751" s="15"/>
      <c r="W751" s="473"/>
      <c r="X751" s="473"/>
      <c r="Y751" s="15"/>
      <c r="Z751" s="15"/>
      <c r="AA751" s="15"/>
      <c r="AC751" s="16"/>
      <c r="AD751" s="15">
        <v>1</v>
      </c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</row>
    <row r="752" spans="1:43" s="129" customFormat="1" ht="12.75" customHeight="1">
      <c r="A752" s="126" t="s">
        <v>2807</v>
      </c>
      <c r="B752" s="131"/>
      <c r="C752" s="144" t="s">
        <v>2808</v>
      </c>
      <c r="D752" s="132"/>
      <c r="E752" s="145">
        <v>16</v>
      </c>
      <c r="F752" s="464">
        <v>1058</v>
      </c>
      <c r="G752" s="465">
        <v>5423</v>
      </c>
      <c r="H752" s="470">
        <v>12</v>
      </c>
      <c r="I752" s="471">
        <v>913</v>
      </c>
      <c r="J752" s="464">
        <v>4785</v>
      </c>
      <c r="K752" s="146">
        <v>145</v>
      </c>
      <c r="L752" s="149">
        <v>638</v>
      </c>
      <c r="M752" s="463">
        <f t="shared" si="82"/>
        <v>1058</v>
      </c>
      <c r="N752" s="472">
        <f t="shared" si="82"/>
        <v>5423</v>
      </c>
      <c r="O752" s="150"/>
      <c r="P752" s="151" t="s">
        <v>1474</v>
      </c>
      <c r="Q752" s="150"/>
      <c r="R752" s="150" t="str">
        <f t="shared" si="77"/>
        <v>M</v>
      </c>
      <c r="S752" s="15"/>
      <c r="T752" s="15">
        <v>1</v>
      </c>
      <c r="U752" s="5"/>
      <c r="V752" s="5"/>
      <c r="W752" s="475"/>
      <c r="X752" s="475"/>
      <c r="Y752" s="5"/>
      <c r="Z752" s="5"/>
      <c r="AA752" s="5"/>
      <c r="AC752" s="128"/>
      <c r="AD752" s="15">
        <v>1</v>
      </c>
      <c r="AE752" s="128"/>
      <c r="AF752" s="128"/>
      <c r="AG752" s="128"/>
      <c r="AH752" s="128"/>
      <c r="AI752" s="128"/>
      <c r="AJ752" s="128"/>
      <c r="AK752" s="128"/>
      <c r="AL752" s="128"/>
      <c r="AM752" s="128"/>
      <c r="AN752" s="128"/>
      <c r="AO752" s="128"/>
      <c r="AP752" s="128"/>
      <c r="AQ752" s="128"/>
    </row>
    <row r="753" spans="1:43" s="143" customFormat="1" ht="12.75" customHeight="1">
      <c r="A753" s="137" t="s">
        <v>2809</v>
      </c>
      <c r="B753" s="468"/>
      <c r="C753" s="144" t="s">
        <v>2810</v>
      </c>
      <c r="D753" s="46"/>
      <c r="E753" s="145">
        <v>1</v>
      </c>
      <c r="F753" s="146">
        <v>14</v>
      </c>
      <c r="G753" s="147">
        <v>158</v>
      </c>
      <c r="H753" s="148"/>
      <c r="I753" s="158"/>
      <c r="J753" s="146"/>
      <c r="K753" s="146"/>
      <c r="L753" s="149"/>
      <c r="M753" s="619">
        <f t="shared" si="82"/>
        <v>0</v>
      </c>
      <c r="N753" s="626">
        <f t="shared" si="82"/>
        <v>0</v>
      </c>
      <c r="O753" s="138"/>
      <c r="P753" s="151" t="s">
        <v>1474</v>
      </c>
      <c r="Q753" s="150"/>
      <c r="R753" s="150" t="str">
        <f t="shared" si="77"/>
        <v>M</v>
      </c>
      <c r="S753" s="140"/>
      <c r="T753" s="140"/>
      <c r="U753" s="140"/>
      <c r="V753" s="140"/>
      <c r="W753" s="474"/>
      <c r="X753" s="474"/>
      <c r="Y753" s="140"/>
      <c r="Z753" s="140"/>
      <c r="AA753" s="140"/>
      <c r="AC753" s="142"/>
      <c r="AD753" s="140">
        <v>1</v>
      </c>
      <c r="AE753" s="142"/>
      <c r="AF753" s="142"/>
      <c r="AG753" s="142"/>
      <c r="AH753" s="142"/>
      <c r="AI753" s="142"/>
      <c r="AJ753" s="142"/>
      <c r="AK753" s="142"/>
      <c r="AL753" s="142"/>
      <c r="AM753" s="142"/>
      <c r="AN753" s="142"/>
      <c r="AO753" s="142"/>
      <c r="AP753" s="142"/>
      <c r="AQ753" s="142"/>
    </row>
    <row r="754" spans="1:43" s="143" customFormat="1" ht="12.75" customHeight="1">
      <c r="A754" s="126" t="s">
        <v>2811</v>
      </c>
      <c r="B754" s="72"/>
      <c r="C754" s="144" t="s">
        <v>2812</v>
      </c>
      <c r="D754" s="132"/>
      <c r="E754" s="145">
        <v>24</v>
      </c>
      <c r="F754" s="146">
        <v>4119</v>
      </c>
      <c r="G754" s="147">
        <v>19176</v>
      </c>
      <c r="H754" s="148"/>
      <c r="I754" s="158"/>
      <c r="J754" s="146"/>
      <c r="K754" s="146"/>
      <c r="L754" s="149"/>
      <c r="M754" s="619">
        <f t="shared" si="82"/>
        <v>0</v>
      </c>
      <c r="N754" s="626">
        <f t="shared" si="82"/>
        <v>0</v>
      </c>
      <c r="O754" s="138"/>
      <c r="P754" s="151" t="s">
        <v>1474</v>
      </c>
      <c r="Q754" s="150"/>
      <c r="R754" s="150" t="str">
        <f t="shared" si="77"/>
        <v>M</v>
      </c>
      <c r="S754" s="15"/>
      <c r="T754" s="15">
        <v>1</v>
      </c>
      <c r="U754" s="140"/>
      <c r="V754" s="140"/>
      <c r="W754" s="474"/>
      <c r="X754" s="474"/>
      <c r="Y754" s="140"/>
      <c r="Z754" s="140"/>
      <c r="AA754" s="140"/>
      <c r="AC754" s="142"/>
      <c r="AD754" s="15">
        <v>1</v>
      </c>
      <c r="AE754" s="142"/>
      <c r="AF754" s="142"/>
      <c r="AG754" s="142"/>
      <c r="AH754" s="142"/>
      <c r="AI754" s="142"/>
      <c r="AJ754" s="142"/>
      <c r="AK754" s="142"/>
      <c r="AL754" s="142"/>
      <c r="AM754" s="142"/>
      <c r="AN754" s="142"/>
      <c r="AO754" s="142"/>
      <c r="AP754" s="142"/>
      <c r="AQ754" s="142"/>
    </row>
    <row r="755" spans="1:43" s="17" customFormat="1" ht="12.75" customHeight="1">
      <c r="A755" s="126" t="s">
        <v>2813</v>
      </c>
      <c r="B755" s="72"/>
      <c r="C755" s="144" t="s">
        <v>2814</v>
      </c>
      <c r="D755" s="132"/>
      <c r="E755" s="145">
        <v>25</v>
      </c>
      <c r="F755" s="146">
        <v>3395</v>
      </c>
      <c r="G755" s="147">
        <v>16975</v>
      </c>
      <c r="H755" s="148"/>
      <c r="I755" s="158"/>
      <c r="J755" s="146"/>
      <c r="K755" s="146"/>
      <c r="L755" s="149"/>
      <c r="M755" s="619">
        <f t="shared" si="82"/>
        <v>0</v>
      </c>
      <c r="N755" s="626">
        <f t="shared" si="82"/>
        <v>0</v>
      </c>
      <c r="O755" s="36"/>
      <c r="P755" s="151" t="s">
        <v>1474</v>
      </c>
      <c r="Q755" s="150"/>
      <c r="R755" s="150" t="str">
        <f t="shared" si="77"/>
        <v>M</v>
      </c>
      <c r="S755" s="15"/>
      <c r="T755" s="15">
        <v>1</v>
      </c>
      <c r="U755" s="15"/>
      <c r="V755" s="15"/>
      <c r="W755" s="473"/>
      <c r="X755" s="473"/>
      <c r="Y755" s="15"/>
      <c r="Z755" s="15"/>
      <c r="AA755" s="15"/>
      <c r="AC755" s="16"/>
      <c r="AD755" s="15">
        <v>1</v>
      </c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</row>
    <row r="756" spans="1:43" s="17" customFormat="1" ht="12.75" hidden="1" customHeight="1">
      <c r="A756" s="126" t="s">
        <v>2815</v>
      </c>
      <c r="B756" s="72"/>
      <c r="C756" s="144" t="s">
        <v>2816</v>
      </c>
      <c r="D756" s="132"/>
      <c r="E756" s="145"/>
      <c r="F756" s="146"/>
      <c r="G756" s="147"/>
      <c r="H756" s="148"/>
      <c r="I756" s="158"/>
      <c r="J756" s="146"/>
      <c r="K756" s="146"/>
      <c r="L756" s="149"/>
      <c r="M756" s="619">
        <f t="shared" si="82"/>
        <v>0</v>
      </c>
      <c r="N756" s="626">
        <f t="shared" si="82"/>
        <v>0</v>
      </c>
      <c r="O756" s="36"/>
      <c r="P756" s="151" t="s">
        <v>1474</v>
      </c>
      <c r="Q756" s="150"/>
      <c r="R756" s="150" t="str">
        <f t="shared" si="77"/>
        <v/>
      </c>
      <c r="S756" s="15"/>
      <c r="T756" s="15"/>
      <c r="U756" s="15"/>
      <c r="V756" s="15"/>
      <c r="W756" s="473"/>
      <c r="X756" s="473"/>
      <c r="Y756" s="15"/>
      <c r="Z756" s="15"/>
      <c r="AA756" s="15"/>
      <c r="AC756" s="16"/>
      <c r="AD756" s="15">
        <v>1</v>
      </c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</row>
    <row r="757" spans="1:43" s="17" customFormat="1" ht="12.75" customHeight="1">
      <c r="A757" s="126" t="s">
        <v>2817</v>
      </c>
      <c r="B757" s="72"/>
      <c r="C757" s="144" t="s">
        <v>2818</v>
      </c>
      <c r="D757" s="132"/>
      <c r="E757" s="145">
        <v>23</v>
      </c>
      <c r="F757" s="146">
        <v>2166</v>
      </c>
      <c r="G757" s="147">
        <v>9456</v>
      </c>
      <c r="H757" s="148"/>
      <c r="I757" s="158"/>
      <c r="J757" s="146"/>
      <c r="K757" s="146"/>
      <c r="L757" s="149"/>
      <c r="M757" s="619">
        <f t="shared" si="82"/>
        <v>0</v>
      </c>
      <c r="N757" s="626">
        <f t="shared" si="82"/>
        <v>0</v>
      </c>
      <c r="O757" s="36"/>
      <c r="P757" s="151" t="s">
        <v>1474</v>
      </c>
      <c r="Q757" s="150"/>
      <c r="R757" s="150" t="str">
        <f t="shared" si="77"/>
        <v>M</v>
      </c>
      <c r="S757" s="15"/>
      <c r="T757" s="15">
        <v>1</v>
      </c>
      <c r="U757" s="15"/>
      <c r="V757" s="15"/>
      <c r="W757" s="473"/>
      <c r="X757" s="473"/>
      <c r="Y757" s="15"/>
      <c r="Z757" s="15"/>
      <c r="AA757" s="15"/>
      <c r="AC757" s="16"/>
      <c r="AD757" s="15">
        <v>1</v>
      </c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</row>
    <row r="758" spans="1:43" s="17" customFormat="1" ht="12.75" customHeight="1">
      <c r="A758" s="126" t="s">
        <v>2819</v>
      </c>
      <c r="B758" s="72"/>
      <c r="C758" s="144" t="s">
        <v>2593</v>
      </c>
      <c r="D758" s="132"/>
      <c r="E758" s="145">
        <v>4</v>
      </c>
      <c r="F758" s="146">
        <v>187</v>
      </c>
      <c r="G758" s="147">
        <v>935</v>
      </c>
      <c r="H758" s="148"/>
      <c r="I758" s="158"/>
      <c r="J758" s="146"/>
      <c r="K758" s="146"/>
      <c r="L758" s="149"/>
      <c r="M758" s="619">
        <f t="shared" si="82"/>
        <v>0</v>
      </c>
      <c r="N758" s="626">
        <f t="shared" si="82"/>
        <v>0</v>
      </c>
      <c r="O758" s="36"/>
      <c r="P758" s="151" t="s">
        <v>1474</v>
      </c>
      <c r="Q758" s="150"/>
      <c r="R758" s="150" t="str">
        <f t="shared" si="77"/>
        <v>M</v>
      </c>
      <c r="S758" s="15"/>
      <c r="T758" s="15">
        <v>1</v>
      </c>
      <c r="U758" s="15"/>
      <c r="V758" s="15"/>
      <c r="W758" s="473"/>
      <c r="X758" s="473"/>
      <c r="Y758" s="15"/>
      <c r="Z758" s="15"/>
      <c r="AA758" s="15"/>
      <c r="AC758" s="16"/>
      <c r="AD758" s="15">
        <v>1</v>
      </c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</row>
    <row r="759" spans="1:43" s="143" customFormat="1" ht="12.75" customHeight="1">
      <c r="A759" s="126" t="s">
        <v>2820</v>
      </c>
      <c r="B759" s="72"/>
      <c r="C759" s="144" t="s">
        <v>2821</v>
      </c>
      <c r="D759" s="132"/>
      <c r="E759" s="145">
        <v>10</v>
      </c>
      <c r="F759" s="146">
        <v>671</v>
      </c>
      <c r="G759" s="147">
        <v>3355</v>
      </c>
      <c r="H759" s="148"/>
      <c r="I759" s="158"/>
      <c r="J759" s="146"/>
      <c r="K759" s="146"/>
      <c r="L759" s="149"/>
      <c r="M759" s="619">
        <f t="shared" si="82"/>
        <v>0</v>
      </c>
      <c r="N759" s="626">
        <f t="shared" si="82"/>
        <v>0</v>
      </c>
      <c r="O759" s="138"/>
      <c r="P759" s="151" t="s">
        <v>1474</v>
      </c>
      <c r="Q759" s="150"/>
      <c r="R759" s="150" t="str">
        <f t="shared" si="77"/>
        <v>M</v>
      </c>
      <c r="S759" s="15"/>
      <c r="T759" s="15">
        <v>1</v>
      </c>
      <c r="U759" s="140"/>
      <c r="V759" s="140"/>
      <c r="W759" s="474"/>
      <c r="X759" s="474"/>
      <c r="Y759" s="140"/>
      <c r="Z759" s="140"/>
      <c r="AA759" s="140"/>
      <c r="AC759" s="142"/>
      <c r="AD759" s="15">
        <v>1</v>
      </c>
      <c r="AE759" s="142"/>
      <c r="AF759" s="142"/>
      <c r="AG759" s="142"/>
      <c r="AH759" s="142"/>
      <c r="AI759" s="142"/>
      <c r="AJ759" s="142"/>
      <c r="AK759" s="142"/>
      <c r="AL759" s="142"/>
      <c r="AM759" s="142"/>
      <c r="AN759" s="142"/>
      <c r="AO759" s="142"/>
      <c r="AP759" s="142"/>
      <c r="AQ759" s="142"/>
    </row>
    <row r="760" spans="1:43" s="143" customFormat="1" ht="12.75" customHeight="1">
      <c r="A760" s="126" t="s">
        <v>2822</v>
      </c>
      <c r="B760" s="72"/>
      <c r="C760" s="144" t="s">
        <v>2823</v>
      </c>
      <c r="D760" s="132"/>
      <c r="E760" s="145">
        <v>14</v>
      </c>
      <c r="F760" s="146">
        <v>685</v>
      </c>
      <c r="G760" s="147">
        <v>2642</v>
      </c>
      <c r="H760" s="148"/>
      <c r="I760" s="158"/>
      <c r="J760" s="146"/>
      <c r="K760" s="146"/>
      <c r="L760" s="149"/>
      <c r="M760" s="619">
        <f t="shared" si="82"/>
        <v>0</v>
      </c>
      <c r="N760" s="626">
        <f t="shared" si="82"/>
        <v>0</v>
      </c>
      <c r="O760" s="138"/>
      <c r="P760" s="151" t="s">
        <v>1474</v>
      </c>
      <c r="Q760" s="150"/>
      <c r="R760" s="150" t="str">
        <f t="shared" si="77"/>
        <v>M</v>
      </c>
      <c r="S760" s="15"/>
      <c r="T760" s="15">
        <v>1</v>
      </c>
      <c r="U760" s="140"/>
      <c r="V760" s="140"/>
      <c r="W760" s="474"/>
      <c r="X760" s="474"/>
      <c r="Y760" s="140"/>
      <c r="Z760" s="140"/>
      <c r="AA760" s="140"/>
      <c r="AC760" s="142"/>
      <c r="AD760" s="15">
        <v>1</v>
      </c>
      <c r="AE760" s="142"/>
      <c r="AF760" s="142"/>
      <c r="AG760" s="142"/>
      <c r="AH760" s="142"/>
      <c r="AI760" s="142"/>
      <c r="AJ760" s="142"/>
      <c r="AK760" s="142"/>
      <c r="AL760" s="142"/>
      <c r="AM760" s="142"/>
      <c r="AN760" s="142"/>
      <c r="AO760" s="142"/>
      <c r="AP760" s="142"/>
      <c r="AQ760" s="142"/>
    </row>
    <row r="761" spans="1:43" s="17" customFormat="1" ht="12.75" customHeight="1">
      <c r="A761" s="126" t="s">
        <v>2824</v>
      </c>
      <c r="B761" s="72"/>
      <c r="C761" s="144" t="s">
        <v>2825</v>
      </c>
      <c r="D761" s="134"/>
      <c r="E761" s="145">
        <v>17</v>
      </c>
      <c r="F761" s="146">
        <v>305</v>
      </c>
      <c r="G761" s="147">
        <v>1443</v>
      </c>
      <c r="H761" s="148"/>
      <c r="I761" s="158"/>
      <c r="J761" s="146"/>
      <c r="K761" s="146"/>
      <c r="L761" s="149"/>
      <c r="M761" s="619">
        <f t="shared" si="82"/>
        <v>0</v>
      </c>
      <c r="N761" s="626">
        <f t="shared" si="82"/>
        <v>0</v>
      </c>
      <c r="O761" s="36"/>
      <c r="P761" s="151" t="s">
        <v>1474</v>
      </c>
      <c r="Q761" s="150"/>
      <c r="R761" s="150" t="str">
        <f t="shared" si="77"/>
        <v>M</v>
      </c>
      <c r="S761" s="15"/>
      <c r="T761" s="15">
        <v>1</v>
      </c>
      <c r="U761" s="15"/>
      <c r="V761" s="15"/>
      <c r="W761" s="473"/>
      <c r="X761" s="473"/>
      <c r="Y761" s="15"/>
      <c r="Z761" s="15"/>
      <c r="AA761" s="15"/>
      <c r="AC761" s="16"/>
      <c r="AD761" s="15">
        <v>1</v>
      </c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</row>
    <row r="762" spans="1:43" s="143" customFormat="1" ht="12.75" customHeight="1" thickBot="1">
      <c r="A762" s="126" t="s">
        <v>2826</v>
      </c>
      <c r="B762" s="122"/>
      <c r="C762" s="213" t="s">
        <v>2827</v>
      </c>
      <c r="D762" s="160"/>
      <c r="E762" s="177">
        <v>9</v>
      </c>
      <c r="F762" s="214">
        <v>589</v>
      </c>
      <c r="G762" s="215">
        <v>2909</v>
      </c>
      <c r="H762" s="216"/>
      <c r="I762" s="217"/>
      <c r="J762" s="214"/>
      <c r="K762" s="214"/>
      <c r="L762" s="178"/>
      <c r="M762" s="649">
        <f>I762+K762</f>
        <v>0</v>
      </c>
      <c r="N762" s="650">
        <f>J762+L762</f>
        <v>0</v>
      </c>
      <c r="O762" s="138"/>
      <c r="P762" s="151" t="s">
        <v>1474</v>
      </c>
      <c r="Q762" s="150"/>
      <c r="R762" s="150" t="str">
        <f t="shared" si="77"/>
        <v>M</v>
      </c>
      <c r="S762" s="15"/>
      <c r="T762" s="15">
        <v>1</v>
      </c>
      <c r="U762" s="140"/>
      <c r="V762" s="140"/>
      <c r="W762" s="474"/>
      <c r="X762" s="474"/>
      <c r="Y762" s="140"/>
      <c r="Z762" s="140"/>
      <c r="AA762" s="140"/>
      <c r="AC762" s="142"/>
      <c r="AD762" s="15">
        <v>1</v>
      </c>
      <c r="AE762" s="142"/>
      <c r="AF762" s="142"/>
      <c r="AG762" s="142"/>
      <c r="AH762" s="142"/>
      <c r="AI762" s="142"/>
      <c r="AJ762" s="142"/>
      <c r="AK762" s="142"/>
      <c r="AL762" s="142"/>
      <c r="AM762" s="142"/>
      <c r="AN762" s="142"/>
      <c r="AO762" s="142"/>
      <c r="AP762" s="142"/>
      <c r="AQ762" s="142"/>
    </row>
    <row r="763" spans="1:43" s="18" customFormat="1" ht="15.75" customHeight="1" thickTop="1" thickBot="1">
      <c r="A763" s="126" t="s">
        <v>2828</v>
      </c>
      <c r="B763" s="893" t="s">
        <v>2829</v>
      </c>
      <c r="C763" s="894"/>
      <c r="D763" s="108"/>
      <c r="E763" s="638">
        <f t="shared" ref="E763:N763" si="83">SUM(E764:E781)</f>
        <v>223</v>
      </c>
      <c r="F763" s="553">
        <f t="shared" si="83"/>
        <v>17086</v>
      </c>
      <c r="G763" s="554">
        <f t="shared" si="83"/>
        <v>87239</v>
      </c>
      <c r="H763" s="641">
        <f t="shared" si="83"/>
        <v>61</v>
      </c>
      <c r="I763" s="556">
        <f t="shared" si="83"/>
        <v>2052</v>
      </c>
      <c r="J763" s="553">
        <f t="shared" si="83"/>
        <v>10211</v>
      </c>
      <c r="K763" s="639">
        <f t="shared" si="83"/>
        <v>4918</v>
      </c>
      <c r="L763" s="643">
        <f t="shared" si="83"/>
        <v>25775</v>
      </c>
      <c r="M763" s="556">
        <f t="shared" si="83"/>
        <v>6970</v>
      </c>
      <c r="N763" s="557">
        <f t="shared" si="83"/>
        <v>35986</v>
      </c>
      <c r="O763" s="36"/>
      <c r="P763" s="151" t="s">
        <v>1500</v>
      </c>
      <c r="Q763" s="150"/>
      <c r="R763" s="150" t="str">
        <f t="shared" si="77"/>
        <v>P</v>
      </c>
      <c r="S763" s="15"/>
      <c r="T763" s="15"/>
      <c r="U763" s="15"/>
      <c r="V763" s="15">
        <v>1</v>
      </c>
      <c r="W763" s="473"/>
      <c r="X763" s="473"/>
      <c r="Y763" s="15"/>
      <c r="Z763" s="15"/>
      <c r="AA763" s="15"/>
      <c r="AC763" s="15"/>
      <c r="AD763" s="15">
        <v>1</v>
      </c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</row>
    <row r="764" spans="1:43" s="17" customFormat="1" ht="12.75" customHeight="1" thickTop="1">
      <c r="A764" s="126" t="s">
        <v>2830</v>
      </c>
      <c r="B764" s="95"/>
      <c r="C764" s="152" t="s">
        <v>2831</v>
      </c>
      <c r="D764" s="132"/>
      <c r="E764" s="153">
        <v>13</v>
      </c>
      <c r="F764" s="154">
        <v>464</v>
      </c>
      <c r="G764" s="155">
        <v>2156</v>
      </c>
      <c r="H764" s="156">
        <v>3</v>
      </c>
      <c r="I764" s="174">
        <v>97</v>
      </c>
      <c r="J764" s="154">
        <v>611</v>
      </c>
      <c r="K764" s="154">
        <v>367</v>
      </c>
      <c r="L764" s="157">
        <v>1545</v>
      </c>
      <c r="M764" s="624">
        <f t="shared" ref="M764:N779" si="84">I764+K764</f>
        <v>464</v>
      </c>
      <c r="N764" s="625">
        <f t="shared" si="84"/>
        <v>2156</v>
      </c>
      <c r="O764" s="36"/>
      <c r="P764" s="151" t="s">
        <v>1474</v>
      </c>
      <c r="Q764" s="150"/>
      <c r="R764" s="150" t="str">
        <f t="shared" si="77"/>
        <v>M</v>
      </c>
      <c r="S764" s="15"/>
      <c r="T764" s="15">
        <v>1</v>
      </c>
      <c r="U764" s="15"/>
      <c r="V764" s="15"/>
      <c r="W764" s="473"/>
      <c r="X764" s="473"/>
      <c r="Y764" s="15"/>
      <c r="Z764" s="15"/>
      <c r="AA764" s="15"/>
      <c r="AC764" s="16"/>
      <c r="AD764" s="15">
        <v>1</v>
      </c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</row>
    <row r="765" spans="1:43" s="143" customFormat="1" ht="12.75" customHeight="1">
      <c r="A765" s="126" t="s">
        <v>2832</v>
      </c>
      <c r="B765" s="72"/>
      <c r="C765" s="144" t="s">
        <v>2833</v>
      </c>
      <c r="D765" s="132"/>
      <c r="E765" s="145">
        <v>39</v>
      </c>
      <c r="F765" s="146">
        <v>3765</v>
      </c>
      <c r="G765" s="147">
        <v>25718</v>
      </c>
      <c r="H765" s="148"/>
      <c r="I765" s="158"/>
      <c r="J765" s="146"/>
      <c r="K765" s="146"/>
      <c r="L765" s="149"/>
      <c r="M765" s="619">
        <f t="shared" si="84"/>
        <v>0</v>
      </c>
      <c r="N765" s="626">
        <f t="shared" si="84"/>
        <v>0</v>
      </c>
      <c r="O765" s="138"/>
      <c r="P765" s="151" t="s">
        <v>1474</v>
      </c>
      <c r="Q765" s="150"/>
      <c r="R765" s="150" t="str">
        <f t="shared" si="77"/>
        <v>M</v>
      </c>
      <c r="S765" s="15"/>
      <c r="T765" s="15">
        <v>1</v>
      </c>
      <c r="U765" s="140"/>
      <c r="V765" s="140"/>
      <c r="W765" s="474"/>
      <c r="X765" s="474"/>
      <c r="Y765" s="140"/>
      <c r="Z765" s="140"/>
      <c r="AA765" s="140"/>
      <c r="AC765" s="142"/>
      <c r="AD765" s="15">
        <v>1</v>
      </c>
      <c r="AE765" s="142"/>
      <c r="AF765" s="142"/>
      <c r="AG765" s="142"/>
      <c r="AH765" s="142"/>
      <c r="AI765" s="142"/>
      <c r="AJ765" s="142"/>
      <c r="AK765" s="142"/>
      <c r="AL765" s="142"/>
      <c r="AM765" s="142"/>
      <c r="AN765" s="142"/>
      <c r="AO765" s="142"/>
      <c r="AP765" s="142"/>
      <c r="AQ765" s="142"/>
    </row>
    <row r="766" spans="1:43" s="17" customFormat="1" ht="12.75" customHeight="1">
      <c r="A766" s="126" t="s">
        <v>2834</v>
      </c>
      <c r="B766" s="72"/>
      <c r="C766" s="144" t="s">
        <v>2835</v>
      </c>
      <c r="D766" s="132"/>
      <c r="E766" s="145">
        <v>11</v>
      </c>
      <c r="F766" s="146">
        <v>375</v>
      </c>
      <c r="G766" s="147">
        <v>1747</v>
      </c>
      <c r="H766" s="148">
        <v>5</v>
      </c>
      <c r="I766" s="158">
        <v>23</v>
      </c>
      <c r="J766" s="146">
        <v>79</v>
      </c>
      <c r="K766" s="146">
        <v>327</v>
      </c>
      <c r="L766" s="149">
        <v>1459</v>
      </c>
      <c r="M766" s="619">
        <f t="shared" si="84"/>
        <v>350</v>
      </c>
      <c r="N766" s="626">
        <f t="shared" si="84"/>
        <v>1538</v>
      </c>
      <c r="O766" s="36"/>
      <c r="P766" s="151" t="s">
        <v>1474</v>
      </c>
      <c r="Q766" s="150"/>
      <c r="R766" s="150" t="str">
        <f t="shared" si="77"/>
        <v>M</v>
      </c>
      <c r="S766" s="15"/>
      <c r="T766" s="15">
        <v>1</v>
      </c>
      <c r="U766" s="15"/>
      <c r="V766" s="15"/>
      <c r="W766" s="473"/>
      <c r="X766" s="473"/>
      <c r="Y766" s="15"/>
      <c r="Z766" s="15"/>
      <c r="AA766" s="15"/>
      <c r="AC766" s="16"/>
      <c r="AD766" s="15">
        <v>1</v>
      </c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</row>
    <row r="767" spans="1:43" s="17" customFormat="1" ht="12.75" customHeight="1">
      <c r="A767" s="126" t="s">
        <v>2836</v>
      </c>
      <c r="B767" s="72"/>
      <c r="C767" s="144" t="s">
        <v>2837</v>
      </c>
      <c r="D767" s="132"/>
      <c r="E767" s="145">
        <v>8</v>
      </c>
      <c r="F767" s="464">
        <v>851</v>
      </c>
      <c r="G767" s="147">
        <v>4834</v>
      </c>
      <c r="H767" s="148">
        <v>4</v>
      </c>
      <c r="I767" s="471">
        <v>237</v>
      </c>
      <c r="J767" s="146">
        <v>1150</v>
      </c>
      <c r="K767" s="146">
        <v>614</v>
      </c>
      <c r="L767" s="149">
        <v>3684</v>
      </c>
      <c r="M767" s="619">
        <f t="shared" si="84"/>
        <v>851</v>
      </c>
      <c r="N767" s="626">
        <f t="shared" si="84"/>
        <v>4834</v>
      </c>
      <c r="O767" s="36"/>
      <c r="P767" s="151" t="s">
        <v>1474</v>
      </c>
      <c r="Q767" s="150"/>
      <c r="R767" s="150" t="str">
        <f t="shared" si="77"/>
        <v>M</v>
      </c>
      <c r="S767" s="15"/>
      <c r="T767" s="15">
        <v>1</v>
      </c>
      <c r="U767" s="15"/>
      <c r="V767" s="15"/>
      <c r="W767" s="473"/>
      <c r="X767" s="473"/>
      <c r="Y767" s="15"/>
      <c r="Z767" s="15"/>
      <c r="AA767" s="15"/>
      <c r="AC767" s="16"/>
      <c r="AD767" s="15">
        <v>1</v>
      </c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</row>
    <row r="768" spans="1:43" s="17" customFormat="1" ht="12.75" customHeight="1">
      <c r="A768" s="126" t="s">
        <v>2838</v>
      </c>
      <c r="B768" s="72"/>
      <c r="C768" s="144" t="s">
        <v>2839</v>
      </c>
      <c r="D768" s="132"/>
      <c r="E768" s="145">
        <v>2</v>
      </c>
      <c r="F768" s="464">
        <v>2142</v>
      </c>
      <c r="G768" s="465">
        <v>12802</v>
      </c>
      <c r="H768" s="470">
        <v>9</v>
      </c>
      <c r="I768" s="471">
        <v>366</v>
      </c>
      <c r="J768" s="464">
        <v>2146</v>
      </c>
      <c r="K768" s="146">
        <v>1776</v>
      </c>
      <c r="L768" s="149">
        <v>10656</v>
      </c>
      <c r="M768" s="463">
        <f t="shared" si="84"/>
        <v>2142</v>
      </c>
      <c r="N768" s="472">
        <f t="shared" si="84"/>
        <v>12802</v>
      </c>
      <c r="O768" s="36"/>
      <c r="P768" s="151" t="s">
        <v>1474</v>
      </c>
      <c r="Q768" s="150"/>
      <c r="R768" s="150" t="str">
        <f t="shared" si="77"/>
        <v>M</v>
      </c>
      <c r="S768" s="15"/>
      <c r="T768" s="15">
        <v>1</v>
      </c>
      <c r="U768" s="15"/>
      <c r="V768" s="15"/>
      <c r="W768" s="473"/>
      <c r="X768" s="473"/>
      <c r="Y768" s="15"/>
      <c r="Z768" s="15"/>
      <c r="AA768" s="15"/>
      <c r="AC768" s="16"/>
      <c r="AD768" s="15">
        <v>1</v>
      </c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</row>
    <row r="769" spans="1:43" s="17" customFormat="1" ht="12.75" customHeight="1">
      <c r="A769" s="126" t="s">
        <v>2840</v>
      </c>
      <c r="B769" s="72"/>
      <c r="C769" s="144" t="s">
        <v>2841</v>
      </c>
      <c r="D769" s="132"/>
      <c r="E769" s="145">
        <v>1</v>
      </c>
      <c r="F769" s="146">
        <v>7</v>
      </c>
      <c r="G769" s="147">
        <v>35</v>
      </c>
      <c r="H769" s="148">
        <v>1</v>
      </c>
      <c r="I769" s="158">
        <v>7</v>
      </c>
      <c r="J769" s="146">
        <v>35</v>
      </c>
      <c r="K769" s="146"/>
      <c r="L769" s="149"/>
      <c r="M769" s="619">
        <f t="shared" si="84"/>
        <v>7</v>
      </c>
      <c r="N769" s="626">
        <f t="shared" si="84"/>
        <v>35</v>
      </c>
      <c r="O769" s="36"/>
      <c r="P769" s="151" t="s">
        <v>1474</v>
      </c>
      <c r="Q769" s="150"/>
      <c r="R769" s="150" t="str">
        <f t="shared" si="77"/>
        <v>M</v>
      </c>
      <c r="S769" s="15"/>
      <c r="T769" s="15">
        <v>1</v>
      </c>
      <c r="U769" s="15"/>
      <c r="V769" s="15"/>
      <c r="W769" s="473"/>
      <c r="X769" s="473"/>
      <c r="Y769" s="15"/>
      <c r="Z769" s="15"/>
      <c r="AA769" s="15"/>
      <c r="AC769" s="16"/>
      <c r="AD769" s="15">
        <v>1</v>
      </c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</row>
    <row r="770" spans="1:43" s="17" customFormat="1" ht="12.75" customHeight="1">
      <c r="A770" s="126" t="s">
        <v>2842</v>
      </c>
      <c r="B770" s="72"/>
      <c r="C770" s="144" t="s">
        <v>2843</v>
      </c>
      <c r="D770" s="132"/>
      <c r="E770" s="145">
        <v>2</v>
      </c>
      <c r="F770" s="146">
        <v>14</v>
      </c>
      <c r="G770" s="147">
        <v>84</v>
      </c>
      <c r="H770" s="148">
        <v>2</v>
      </c>
      <c r="I770" s="158">
        <v>14</v>
      </c>
      <c r="J770" s="146">
        <v>70</v>
      </c>
      <c r="K770" s="146"/>
      <c r="L770" s="149"/>
      <c r="M770" s="619">
        <f t="shared" si="84"/>
        <v>14</v>
      </c>
      <c r="N770" s="626">
        <f t="shared" si="84"/>
        <v>70</v>
      </c>
      <c r="O770" s="36"/>
      <c r="P770" s="151" t="s">
        <v>1474</v>
      </c>
      <c r="Q770" s="150"/>
      <c r="R770" s="150" t="str">
        <f t="shared" si="77"/>
        <v>M</v>
      </c>
      <c r="S770" s="15"/>
      <c r="T770" s="15">
        <v>1</v>
      </c>
      <c r="U770" s="15"/>
      <c r="V770" s="15"/>
      <c r="W770" s="473"/>
      <c r="X770" s="473"/>
      <c r="Y770" s="15"/>
      <c r="Z770" s="15"/>
      <c r="AA770" s="15"/>
      <c r="AC770" s="16"/>
      <c r="AD770" s="15">
        <v>1</v>
      </c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</row>
    <row r="771" spans="1:43" s="17" customFormat="1" ht="12.75" customHeight="1">
      <c r="A771" s="126" t="s">
        <v>2844</v>
      </c>
      <c r="B771" s="72"/>
      <c r="C771" s="144" t="s">
        <v>2845</v>
      </c>
      <c r="D771" s="132"/>
      <c r="E771" s="145">
        <v>19</v>
      </c>
      <c r="F771" s="146">
        <v>832</v>
      </c>
      <c r="G771" s="147">
        <v>3478</v>
      </c>
      <c r="H771" s="148">
        <v>4</v>
      </c>
      <c r="I771" s="158">
        <v>85</v>
      </c>
      <c r="J771" s="146">
        <v>376</v>
      </c>
      <c r="K771" s="146">
        <v>97</v>
      </c>
      <c r="L771" s="149">
        <v>376</v>
      </c>
      <c r="M771" s="619">
        <f t="shared" si="84"/>
        <v>182</v>
      </c>
      <c r="N771" s="626">
        <f t="shared" si="84"/>
        <v>752</v>
      </c>
      <c r="O771" s="36"/>
      <c r="P771" s="151" t="s">
        <v>1474</v>
      </c>
      <c r="Q771" s="150"/>
      <c r="R771" s="150" t="str">
        <f t="shared" si="77"/>
        <v>M</v>
      </c>
      <c r="S771" s="15"/>
      <c r="T771" s="15">
        <v>1</v>
      </c>
      <c r="U771" s="15"/>
      <c r="V771" s="15"/>
      <c r="W771" s="473"/>
      <c r="X771" s="473"/>
      <c r="Y771" s="15"/>
      <c r="Z771" s="15"/>
      <c r="AA771" s="15"/>
      <c r="AC771" s="16"/>
      <c r="AD771" s="15">
        <v>1</v>
      </c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</row>
    <row r="772" spans="1:43" s="17" customFormat="1" ht="12.75" customHeight="1">
      <c r="A772" s="126" t="s">
        <v>2846</v>
      </c>
      <c r="B772" s="72"/>
      <c r="C772" s="144" t="s">
        <v>2847</v>
      </c>
      <c r="D772" s="132"/>
      <c r="E772" s="145">
        <v>1</v>
      </c>
      <c r="F772" s="146">
        <v>85</v>
      </c>
      <c r="G772" s="147">
        <v>425</v>
      </c>
      <c r="H772" s="148"/>
      <c r="I772" s="158"/>
      <c r="J772" s="146"/>
      <c r="K772" s="146">
        <v>85</v>
      </c>
      <c r="L772" s="149">
        <v>425</v>
      </c>
      <c r="M772" s="619">
        <f t="shared" si="84"/>
        <v>85</v>
      </c>
      <c r="N772" s="626">
        <f t="shared" si="84"/>
        <v>425</v>
      </c>
      <c r="O772" s="221"/>
      <c r="P772" s="151" t="s">
        <v>1474</v>
      </c>
      <c r="Q772" s="150"/>
      <c r="R772" s="150" t="str">
        <f t="shared" si="77"/>
        <v>M</v>
      </c>
      <c r="S772" s="15"/>
      <c r="T772" s="15">
        <v>1</v>
      </c>
      <c r="U772" s="15"/>
      <c r="V772" s="15"/>
      <c r="W772" s="473"/>
      <c r="X772" s="473"/>
      <c r="Y772" s="15"/>
      <c r="Z772" s="15"/>
      <c r="AA772" s="15"/>
      <c r="AC772" s="16"/>
      <c r="AD772" s="15">
        <v>1</v>
      </c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</row>
    <row r="773" spans="1:43" s="17" customFormat="1" ht="12.75" customHeight="1">
      <c r="A773" s="126" t="s">
        <v>2848</v>
      </c>
      <c r="B773" s="72"/>
      <c r="C773" s="144" t="s">
        <v>2715</v>
      </c>
      <c r="D773" s="132"/>
      <c r="E773" s="145">
        <v>5</v>
      </c>
      <c r="F773" s="146">
        <v>96</v>
      </c>
      <c r="G773" s="147">
        <v>397</v>
      </c>
      <c r="H773" s="148">
        <v>4</v>
      </c>
      <c r="I773" s="158">
        <v>92</v>
      </c>
      <c r="J773" s="146">
        <v>373</v>
      </c>
      <c r="K773" s="146">
        <v>4</v>
      </c>
      <c r="L773" s="149">
        <v>24</v>
      </c>
      <c r="M773" s="619">
        <f t="shared" si="84"/>
        <v>96</v>
      </c>
      <c r="N773" s="626">
        <f t="shared" si="84"/>
        <v>397</v>
      </c>
      <c r="O773" s="36"/>
      <c r="P773" s="151" t="s">
        <v>1474</v>
      </c>
      <c r="Q773" s="150"/>
      <c r="R773" s="150" t="str">
        <f t="shared" si="77"/>
        <v>M</v>
      </c>
      <c r="S773" s="15"/>
      <c r="T773" s="15">
        <v>1</v>
      </c>
      <c r="U773" s="15"/>
      <c r="V773" s="15"/>
      <c r="W773" s="473"/>
      <c r="X773" s="473"/>
      <c r="Y773" s="15"/>
      <c r="Z773" s="15"/>
      <c r="AA773" s="15"/>
      <c r="AC773" s="16"/>
      <c r="AD773" s="15">
        <v>1</v>
      </c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</row>
    <row r="774" spans="1:43" s="17" customFormat="1" ht="12.75" customHeight="1">
      <c r="A774" s="126" t="s">
        <v>2849</v>
      </c>
      <c r="B774" s="72"/>
      <c r="C774" s="144" t="s">
        <v>2850</v>
      </c>
      <c r="D774" s="132"/>
      <c r="E774" s="145">
        <v>2</v>
      </c>
      <c r="F774" s="146">
        <v>399</v>
      </c>
      <c r="G774" s="147">
        <v>1630</v>
      </c>
      <c r="H774" s="148">
        <v>2</v>
      </c>
      <c r="I774" s="158">
        <v>34</v>
      </c>
      <c r="J774" s="146">
        <v>170</v>
      </c>
      <c r="K774" s="146">
        <v>331</v>
      </c>
      <c r="L774" s="149">
        <v>1455</v>
      </c>
      <c r="M774" s="619">
        <f t="shared" si="84"/>
        <v>365</v>
      </c>
      <c r="N774" s="626">
        <f t="shared" si="84"/>
        <v>1625</v>
      </c>
      <c r="O774" s="36"/>
      <c r="P774" s="151" t="s">
        <v>1474</v>
      </c>
      <c r="Q774" s="150"/>
      <c r="R774" s="150" t="str">
        <f t="shared" si="77"/>
        <v>M</v>
      </c>
      <c r="S774" s="15"/>
      <c r="T774" s="15">
        <v>1</v>
      </c>
      <c r="U774" s="15"/>
      <c r="V774" s="15"/>
      <c r="W774" s="473"/>
      <c r="X774" s="473"/>
      <c r="Y774" s="15"/>
      <c r="Z774" s="15"/>
      <c r="AA774" s="15"/>
      <c r="AC774" s="16"/>
      <c r="AD774" s="15">
        <v>1</v>
      </c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</row>
    <row r="775" spans="1:43" s="129" customFormat="1" ht="12.75" customHeight="1">
      <c r="A775" s="126" t="s">
        <v>2851</v>
      </c>
      <c r="B775" s="131"/>
      <c r="C775" s="144" t="s">
        <v>2004</v>
      </c>
      <c r="D775" s="132"/>
      <c r="E775" s="145">
        <v>14</v>
      </c>
      <c r="F775" s="146">
        <v>1586</v>
      </c>
      <c r="G775" s="147">
        <v>6207</v>
      </c>
      <c r="H775" s="148">
        <v>9</v>
      </c>
      <c r="I775" s="158">
        <v>639</v>
      </c>
      <c r="J775" s="146">
        <v>3180</v>
      </c>
      <c r="K775" s="146"/>
      <c r="L775" s="149"/>
      <c r="M775" s="619">
        <f t="shared" si="84"/>
        <v>639</v>
      </c>
      <c r="N775" s="626">
        <f t="shared" si="84"/>
        <v>3180</v>
      </c>
      <c r="O775" s="150"/>
      <c r="P775" s="151" t="s">
        <v>1474</v>
      </c>
      <c r="Q775" s="150"/>
      <c r="R775" s="150" t="str">
        <f t="shared" si="77"/>
        <v>M</v>
      </c>
      <c r="S775" s="15"/>
      <c r="T775" s="15">
        <v>1</v>
      </c>
      <c r="U775" s="5"/>
      <c r="V775" s="5"/>
      <c r="W775" s="475"/>
      <c r="X775" s="475"/>
      <c r="Y775" s="5"/>
      <c r="Z775" s="5"/>
      <c r="AA775" s="5"/>
      <c r="AC775" s="128"/>
      <c r="AD775" s="15">
        <v>1</v>
      </c>
      <c r="AE775" s="128"/>
      <c r="AF775" s="128"/>
      <c r="AG775" s="128"/>
      <c r="AH775" s="128"/>
      <c r="AI775" s="128"/>
      <c r="AJ775" s="128"/>
      <c r="AK775" s="128"/>
      <c r="AL775" s="128"/>
      <c r="AM775" s="128"/>
      <c r="AN775" s="128"/>
      <c r="AO775" s="128"/>
      <c r="AP775" s="128"/>
      <c r="AQ775" s="128"/>
    </row>
    <row r="776" spans="1:43" s="17" customFormat="1" ht="12.75" customHeight="1">
      <c r="A776" s="126" t="s">
        <v>2852</v>
      </c>
      <c r="B776" s="72"/>
      <c r="C776" s="144" t="s">
        <v>2853</v>
      </c>
      <c r="D776" s="132"/>
      <c r="E776" s="145">
        <v>15</v>
      </c>
      <c r="F776" s="146">
        <v>3878</v>
      </c>
      <c r="G776" s="147">
        <v>18227</v>
      </c>
      <c r="H776" s="148">
        <v>1</v>
      </c>
      <c r="I776" s="158">
        <v>18</v>
      </c>
      <c r="J776" s="146">
        <v>90</v>
      </c>
      <c r="K776" s="146">
        <v>143</v>
      </c>
      <c r="L776" s="149">
        <v>715</v>
      </c>
      <c r="M776" s="619">
        <f t="shared" si="84"/>
        <v>161</v>
      </c>
      <c r="N776" s="626">
        <f t="shared" si="84"/>
        <v>805</v>
      </c>
      <c r="O776" s="36"/>
      <c r="P776" s="151" t="s">
        <v>1474</v>
      </c>
      <c r="Q776" s="150"/>
      <c r="R776" s="150" t="str">
        <f t="shared" si="77"/>
        <v>M</v>
      </c>
      <c r="S776" s="15"/>
      <c r="T776" s="15">
        <v>1</v>
      </c>
      <c r="U776" s="15"/>
      <c r="V776" s="15"/>
      <c r="W776" s="473"/>
      <c r="X776" s="473"/>
      <c r="Y776" s="15"/>
      <c r="Z776" s="15"/>
      <c r="AA776" s="15"/>
      <c r="AC776" s="16"/>
      <c r="AD776" s="15">
        <v>1</v>
      </c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</row>
    <row r="777" spans="1:43" s="17" customFormat="1" ht="12.75" customHeight="1">
      <c r="A777" s="126" t="s">
        <v>0</v>
      </c>
      <c r="B777" s="72"/>
      <c r="C777" s="144" t="s">
        <v>1</v>
      </c>
      <c r="D777" s="132"/>
      <c r="E777" s="145">
        <v>7</v>
      </c>
      <c r="F777" s="464">
        <v>108</v>
      </c>
      <c r="G777" s="147">
        <v>648</v>
      </c>
      <c r="H777" s="148">
        <v>7</v>
      </c>
      <c r="I777" s="158">
        <v>108</v>
      </c>
      <c r="J777" s="146">
        <v>648</v>
      </c>
      <c r="K777" s="146"/>
      <c r="L777" s="149"/>
      <c r="M777" s="619">
        <f t="shared" si="84"/>
        <v>108</v>
      </c>
      <c r="N777" s="626">
        <f t="shared" si="84"/>
        <v>648</v>
      </c>
      <c r="O777" s="36"/>
      <c r="P777" s="151" t="s">
        <v>1474</v>
      </c>
      <c r="Q777" s="150"/>
      <c r="R777" s="150" t="str">
        <f t="shared" si="77"/>
        <v>M</v>
      </c>
      <c r="S777" s="15"/>
      <c r="T777" s="15">
        <v>1</v>
      </c>
      <c r="U777" s="15"/>
      <c r="V777" s="15"/>
      <c r="W777" s="473"/>
      <c r="X777" s="473"/>
      <c r="Y777" s="15"/>
      <c r="Z777" s="15"/>
      <c r="AA777" s="15"/>
      <c r="AC777" s="16"/>
      <c r="AD777" s="15">
        <v>1</v>
      </c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</row>
    <row r="778" spans="1:43" s="17" customFormat="1" ht="12.75" customHeight="1">
      <c r="A778" s="126" t="s">
        <v>2</v>
      </c>
      <c r="B778" s="72"/>
      <c r="C778" s="144" t="s">
        <v>3</v>
      </c>
      <c r="D778" s="132"/>
      <c r="E778" s="145">
        <v>32</v>
      </c>
      <c r="F778" s="146">
        <v>1006</v>
      </c>
      <c r="G778" s="147">
        <v>2942</v>
      </c>
      <c r="H778" s="148">
        <v>4</v>
      </c>
      <c r="I778" s="158">
        <v>62</v>
      </c>
      <c r="J778" s="146">
        <v>310</v>
      </c>
      <c r="K778" s="146"/>
      <c r="L778" s="149"/>
      <c r="M778" s="619">
        <f t="shared" si="84"/>
        <v>62</v>
      </c>
      <c r="N778" s="626">
        <f t="shared" si="84"/>
        <v>310</v>
      </c>
      <c r="O778" s="36"/>
      <c r="P778" s="151" t="s">
        <v>1474</v>
      </c>
      <c r="Q778" s="150"/>
      <c r="R778" s="150" t="str">
        <f t="shared" si="77"/>
        <v>M</v>
      </c>
      <c r="S778" s="15"/>
      <c r="T778" s="15">
        <v>1</v>
      </c>
      <c r="U778" s="15"/>
      <c r="V778" s="15"/>
      <c r="W778" s="473"/>
      <c r="X778" s="473"/>
      <c r="Y778" s="15"/>
      <c r="Z778" s="15"/>
      <c r="AA778" s="15"/>
      <c r="AC778" s="16"/>
      <c r="AD778" s="15">
        <v>1</v>
      </c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</row>
    <row r="779" spans="1:43" s="17" customFormat="1" ht="12.75" customHeight="1">
      <c r="A779" s="126" t="s">
        <v>4</v>
      </c>
      <c r="B779" s="72"/>
      <c r="C779" s="144" t="s">
        <v>5</v>
      </c>
      <c r="D779" s="132"/>
      <c r="E779" s="145">
        <v>22</v>
      </c>
      <c r="F779" s="146">
        <v>358</v>
      </c>
      <c r="G779" s="147">
        <v>964</v>
      </c>
      <c r="H779" s="148"/>
      <c r="I779" s="158"/>
      <c r="J779" s="146"/>
      <c r="K779" s="146">
        <v>358</v>
      </c>
      <c r="L779" s="149">
        <v>964</v>
      </c>
      <c r="M779" s="619">
        <f t="shared" si="84"/>
        <v>358</v>
      </c>
      <c r="N779" s="626">
        <f t="shared" si="84"/>
        <v>964</v>
      </c>
      <c r="O779" s="36"/>
      <c r="P779" s="151" t="s">
        <v>1474</v>
      </c>
      <c r="Q779" s="150"/>
      <c r="R779" s="150" t="str">
        <f t="shared" ref="R779:R842" si="85">IF(SUM(E779:N779)=0,"",P779)</f>
        <v>M</v>
      </c>
      <c r="S779" s="15"/>
      <c r="T779" s="15">
        <v>1</v>
      </c>
      <c r="U779" s="15"/>
      <c r="V779" s="15"/>
      <c r="W779" s="473"/>
      <c r="X779" s="473"/>
      <c r="Y779" s="15"/>
      <c r="Z779" s="15"/>
      <c r="AA779" s="15"/>
      <c r="AC779" s="16"/>
      <c r="AD779" s="15">
        <v>1</v>
      </c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</row>
    <row r="780" spans="1:43" s="17" customFormat="1" ht="12.75" customHeight="1">
      <c r="A780" s="126" t="s">
        <v>6</v>
      </c>
      <c r="B780" s="72"/>
      <c r="C780" s="144" t="s">
        <v>7</v>
      </c>
      <c r="D780" s="134"/>
      <c r="E780" s="145">
        <v>29</v>
      </c>
      <c r="F780" s="464">
        <v>924</v>
      </c>
      <c r="G780" s="465">
        <v>3769</v>
      </c>
      <c r="H780" s="148">
        <v>6</v>
      </c>
      <c r="I780" s="158">
        <v>270</v>
      </c>
      <c r="J780" s="146">
        <v>973</v>
      </c>
      <c r="K780" s="146">
        <v>620</v>
      </c>
      <c r="L780" s="149">
        <v>2696</v>
      </c>
      <c r="M780" s="619">
        <f>I780+K780</f>
        <v>890</v>
      </c>
      <c r="N780" s="626">
        <f>J780+L780</f>
        <v>3669</v>
      </c>
      <c r="O780" s="36"/>
      <c r="P780" s="151" t="s">
        <v>1474</v>
      </c>
      <c r="Q780" s="150"/>
      <c r="R780" s="150" t="str">
        <f t="shared" si="85"/>
        <v>M</v>
      </c>
      <c r="S780" s="15"/>
      <c r="T780" s="15">
        <v>1</v>
      </c>
      <c r="U780" s="15"/>
      <c r="V780" s="15"/>
      <c r="W780" s="473"/>
      <c r="X780" s="473"/>
      <c r="Y780" s="15"/>
      <c r="Z780" s="15"/>
      <c r="AA780" s="15"/>
      <c r="AC780" s="16"/>
      <c r="AD780" s="15">
        <v>1</v>
      </c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</row>
    <row r="781" spans="1:43" s="143" customFormat="1" ht="12.75" customHeight="1" thickBot="1">
      <c r="A781" s="126" t="s">
        <v>8</v>
      </c>
      <c r="B781" s="122"/>
      <c r="C781" s="213" t="s">
        <v>9</v>
      </c>
      <c r="D781" s="160"/>
      <c r="E781" s="177">
        <v>1</v>
      </c>
      <c r="F781" s="214">
        <v>196</v>
      </c>
      <c r="G781" s="215">
        <v>1176</v>
      </c>
      <c r="H781" s="216"/>
      <c r="I781" s="217"/>
      <c r="J781" s="214"/>
      <c r="K781" s="214">
        <v>196</v>
      </c>
      <c r="L781" s="178">
        <v>1776</v>
      </c>
      <c r="M781" s="649">
        <f>I781+K781</f>
        <v>196</v>
      </c>
      <c r="N781" s="650">
        <f>J781+L781</f>
        <v>1776</v>
      </c>
      <c r="O781" s="138"/>
      <c r="P781" s="151" t="s">
        <v>1474</v>
      </c>
      <c r="Q781" s="150"/>
      <c r="R781" s="150" t="str">
        <f t="shared" si="85"/>
        <v>M</v>
      </c>
      <c r="S781" s="15"/>
      <c r="T781" s="15">
        <v>1</v>
      </c>
      <c r="U781" s="140"/>
      <c r="V781" s="140"/>
      <c r="W781" s="474"/>
      <c r="X781" s="474"/>
      <c r="Y781" s="140"/>
      <c r="Z781" s="140"/>
      <c r="AA781" s="140"/>
      <c r="AC781" s="142"/>
      <c r="AD781" s="15">
        <v>1</v>
      </c>
      <c r="AE781" s="142"/>
      <c r="AF781" s="142"/>
      <c r="AG781" s="142"/>
      <c r="AH781" s="142"/>
      <c r="AI781" s="142"/>
      <c r="AJ781" s="142"/>
      <c r="AK781" s="142"/>
      <c r="AL781" s="142"/>
      <c r="AM781" s="142"/>
      <c r="AN781" s="142"/>
      <c r="AO781" s="142"/>
      <c r="AP781" s="142"/>
      <c r="AQ781" s="142"/>
    </row>
    <row r="782" spans="1:43" s="18" customFormat="1" ht="15.75" customHeight="1" thickTop="1" thickBot="1">
      <c r="A782" s="126" t="s">
        <v>10</v>
      </c>
      <c r="B782" s="893" t="s">
        <v>11</v>
      </c>
      <c r="C782" s="894"/>
      <c r="D782" s="108"/>
      <c r="E782" s="638">
        <f t="shared" ref="E782:N782" si="86">SUM(E783:E799)</f>
        <v>17</v>
      </c>
      <c r="F782" s="639">
        <f t="shared" si="86"/>
        <v>2488</v>
      </c>
      <c r="G782" s="640">
        <f t="shared" si="86"/>
        <v>11786</v>
      </c>
      <c r="H782" s="641">
        <f t="shared" si="86"/>
        <v>32</v>
      </c>
      <c r="I782" s="642">
        <f t="shared" si="86"/>
        <v>2483</v>
      </c>
      <c r="J782" s="639">
        <f t="shared" si="86"/>
        <v>11763</v>
      </c>
      <c r="K782" s="639">
        <f t="shared" si="86"/>
        <v>0</v>
      </c>
      <c r="L782" s="643">
        <f t="shared" si="86"/>
        <v>0</v>
      </c>
      <c r="M782" s="642">
        <f t="shared" si="86"/>
        <v>2483</v>
      </c>
      <c r="N782" s="643">
        <f t="shared" si="86"/>
        <v>11763</v>
      </c>
      <c r="O782" s="36"/>
      <c r="P782" s="151" t="s">
        <v>1500</v>
      </c>
      <c r="Q782" s="150"/>
      <c r="R782" s="150" t="str">
        <f t="shared" si="85"/>
        <v>P</v>
      </c>
      <c r="S782" s="15"/>
      <c r="T782" s="15"/>
      <c r="U782" s="15"/>
      <c r="V782" s="15">
        <v>1</v>
      </c>
      <c r="W782" s="473"/>
      <c r="X782" s="473"/>
      <c r="Y782" s="15"/>
      <c r="Z782" s="15"/>
      <c r="AA782" s="15"/>
      <c r="AC782" s="15"/>
      <c r="AD782" s="15">
        <v>1</v>
      </c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</row>
    <row r="783" spans="1:43" s="17" customFormat="1" ht="12.75" customHeight="1" thickTop="1">
      <c r="A783" s="126" t="s">
        <v>12</v>
      </c>
      <c r="B783" s="95"/>
      <c r="C783" s="152" t="s">
        <v>13</v>
      </c>
      <c r="D783" s="46"/>
      <c r="E783" s="153">
        <v>1</v>
      </c>
      <c r="F783" s="154">
        <v>39</v>
      </c>
      <c r="G783" s="155">
        <v>123</v>
      </c>
      <c r="H783" s="491">
        <v>1</v>
      </c>
      <c r="I783" s="492">
        <v>39</v>
      </c>
      <c r="J783" s="489">
        <v>123</v>
      </c>
      <c r="K783" s="154"/>
      <c r="L783" s="157"/>
      <c r="M783" s="624">
        <f t="shared" ref="M783:N798" si="87">I783+K783</f>
        <v>39</v>
      </c>
      <c r="N783" s="625">
        <f t="shared" si="87"/>
        <v>123</v>
      </c>
      <c r="O783" s="36"/>
      <c r="P783" s="151" t="s">
        <v>1474</v>
      </c>
      <c r="Q783" s="150"/>
      <c r="R783" s="150" t="str">
        <f t="shared" si="85"/>
        <v>M</v>
      </c>
      <c r="S783" s="15"/>
      <c r="T783" s="15">
        <v>1</v>
      </c>
      <c r="U783" s="15"/>
      <c r="V783" s="15"/>
      <c r="W783" s="473"/>
      <c r="X783" s="473"/>
      <c r="Y783" s="15"/>
      <c r="Z783" s="15"/>
      <c r="AA783" s="15"/>
      <c r="AC783" s="16"/>
      <c r="AD783" s="15">
        <v>1</v>
      </c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</row>
    <row r="784" spans="1:43" s="17" customFormat="1" ht="12.75" customHeight="1">
      <c r="A784" s="126" t="s">
        <v>14</v>
      </c>
      <c r="B784" s="72"/>
      <c r="C784" s="144" t="s">
        <v>15</v>
      </c>
      <c r="D784" s="46"/>
      <c r="E784" s="145">
        <v>1</v>
      </c>
      <c r="F784" s="464">
        <v>17</v>
      </c>
      <c r="G784" s="147">
        <v>85</v>
      </c>
      <c r="H784" s="470">
        <v>1</v>
      </c>
      <c r="I784" s="471">
        <v>17</v>
      </c>
      <c r="J784" s="464">
        <v>85</v>
      </c>
      <c r="K784" s="146"/>
      <c r="L784" s="149"/>
      <c r="M784" s="619">
        <f t="shared" si="87"/>
        <v>17</v>
      </c>
      <c r="N784" s="626">
        <f t="shared" si="87"/>
        <v>85</v>
      </c>
      <c r="O784" s="36"/>
      <c r="P784" s="151" t="s">
        <v>1474</v>
      </c>
      <c r="Q784" s="150"/>
      <c r="R784" s="150" t="str">
        <f t="shared" si="85"/>
        <v>M</v>
      </c>
      <c r="S784" s="15"/>
      <c r="T784" s="15">
        <v>1</v>
      </c>
      <c r="U784" s="15"/>
      <c r="V784" s="15"/>
      <c r="W784" s="473"/>
      <c r="X784" s="473"/>
      <c r="Y784" s="15"/>
      <c r="Z784" s="15"/>
      <c r="AA784" s="15"/>
      <c r="AC784" s="16"/>
      <c r="AD784" s="15">
        <v>1</v>
      </c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</row>
    <row r="785" spans="1:43" s="17" customFormat="1" ht="12.75" hidden="1" customHeight="1">
      <c r="A785" s="126" t="s">
        <v>16</v>
      </c>
      <c r="B785" s="72"/>
      <c r="C785" s="144" t="s">
        <v>17</v>
      </c>
      <c r="D785" s="46"/>
      <c r="E785" s="145"/>
      <c r="F785" s="146"/>
      <c r="G785" s="147"/>
      <c r="H785" s="470"/>
      <c r="I785" s="471"/>
      <c r="J785" s="464"/>
      <c r="K785" s="146"/>
      <c r="L785" s="149"/>
      <c r="M785" s="619">
        <f t="shared" si="87"/>
        <v>0</v>
      </c>
      <c r="N785" s="626">
        <f t="shared" si="87"/>
        <v>0</v>
      </c>
      <c r="O785" s="36"/>
      <c r="P785" s="151" t="s">
        <v>1474</v>
      </c>
      <c r="Q785" s="150"/>
      <c r="R785" s="150" t="str">
        <f t="shared" si="85"/>
        <v/>
      </c>
      <c r="S785" s="15"/>
      <c r="T785" s="15"/>
      <c r="U785" s="15"/>
      <c r="V785" s="15"/>
      <c r="W785" s="473"/>
      <c r="X785" s="473"/>
      <c r="Y785" s="15"/>
      <c r="Z785" s="15"/>
      <c r="AA785" s="15"/>
      <c r="AC785" s="16"/>
      <c r="AD785" s="15">
        <v>1</v>
      </c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</row>
    <row r="786" spans="1:43" s="17" customFormat="1" ht="12.75" hidden="1" customHeight="1">
      <c r="A786" s="126" t="s">
        <v>18</v>
      </c>
      <c r="B786" s="72"/>
      <c r="C786" s="144" t="s">
        <v>19</v>
      </c>
      <c r="D786" s="46"/>
      <c r="E786" s="145"/>
      <c r="F786" s="146"/>
      <c r="G786" s="147"/>
      <c r="H786" s="470"/>
      <c r="I786" s="471"/>
      <c r="J786" s="464"/>
      <c r="K786" s="146"/>
      <c r="L786" s="149"/>
      <c r="M786" s="619">
        <f t="shared" si="87"/>
        <v>0</v>
      </c>
      <c r="N786" s="626">
        <f t="shared" si="87"/>
        <v>0</v>
      </c>
      <c r="O786" s="36"/>
      <c r="P786" s="151" t="s">
        <v>1474</v>
      </c>
      <c r="Q786" s="150"/>
      <c r="R786" s="150" t="str">
        <f t="shared" si="85"/>
        <v/>
      </c>
      <c r="S786" s="15"/>
      <c r="T786" s="15"/>
      <c r="U786" s="15"/>
      <c r="V786" s="15"/>
      <c r="W786" s="473"/>
      <c r="X786" s="473"/>
      <c r="Y786" s="15"/>
      <c r="Z786" s="15"/>
      <c r="AA786" s="15"/>
      <c r="AC786" s="16"/>
      <c r="AD786" s="15">
        <v>1</v>
      </c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</row>
    <row r="787" spans="1:43" s="17" customFormat="1" ht="12.75" customHeight="1">
      <c r="A787" s="126" t="s">
        <v>20</v>
      </c>
      <c r="B787" s="72"/>
      <c r="C787" s="144" t="s">
        <v>21</v>
      </c>
      <c r="D787" s="46"/>
      <c r="E787" s="145">
        <v>1</v>
      </c>
      <c r="F787" s="146">
        <v>118</v>
      </c>
      <c r="G787" s="147">
        <v>590</v>
      </c>
      <c r="H787" s="470">
        <v>1</v>
      </c>
      <c r="I787" s="471">
        <v>118</v>
      </c>
      <c r="J787" s="464">
        <v>590</v>
      </c>
      <c r="K787" s="146"/>
      <c r="L787" s="149"/>
      <c r="M787" s="619">
        <f t="shared" si="87"/>
        <v>118</v>
      </c>
      <c r="N787" s="626">
        <f t="shared" si="87"/>
        <v>590</v>
      </c>
      <c r="O787" s="36"/>
      <c r="P787" s="151" t="s">
        <v>1474</v>
      </c>
      <c r="Q787" s="150"/>
      <c r="R787" s="150" t="str">
        <f t="shared" si="85"/>
        <v>M</v>
      </c>
      <c r="S787" s="15"/>
      <c r="T787" s="15">
        <v>1</v>
      </c>
      <c r="U787" s="15"/>
      <c r="V787" s="15"/>
      <c r="W787" s="473"/>
      <c r="X787" s="473"/>
      <c r="Y787" s="15"/>
      <c r="Z787" s="15"/>
      <c r="AA787" s="15"/>
      <c r="AC787" s="16"/>
      <c r="AD787" s="15">
        <v>1</v>
      </c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</row>
    <row r="788" spans="1:43" s="17" customFormat="1" ht="12.75" hidden="1" customHeight="1">
      <c r="A788" s="126" t="s">
        <v>22</v>
      </c>
      <c r="B788" s="72"/>
      <c r="C788" s="144" t="s">
        <v>23</v>
      </c>
      <c r="D788" s="46"/>
      <c r="E788" s="145"/>
      <c r="F788" s="146"/>
      <c r="G788" s="147"/>
      <c r="H788" s="148"/>
      <c r="I788" s="158"/>
      <c r="J788" s="146"/>
      <c r="K788" s="146"/>
      <c r="L788" s="149"/>
      <c r="M788" s="619">
        <f t="shared" si="87"/>
        <v>0</v>
      </c>
      <c r="N788" s="626">
        <f t="shared" si="87"/>
        <v>0</v>
      </c>
      <c r="O788" s="36"/>
      <c r="P788" s="151" t="s">
        <v>1474</v>
      </c>
      <c r="Q788" s="150"/>
      <c r="R788" s="150" t="str">
        <f t="shared" si="85"/>
        <v/>
      </c>
      <c r="S788" s="15"/>
      <c r="T788" s="15"/>
      <c r="U788" s="15"/>
      <c r="V788" s="15"/>
      <c r="W788" s="473"/>
      <c r="X788" s="473"/>
      <c r="Y788" s="15"/>
      <c r="Z788" s="15"/>
      <c r="AA788" s="15"/>
      <c r="AC788" s="16"/>
      <c r="AD788" s="15">
        <v>1</v>
      </c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</row>
    <row r="789" spans="1:43" s="17" customFormat="1" ht="12.75" hidden="1" customHeight="1">
      <c r="A789" s="126" t="s">
        <v>24</v>
      </c>
      <c r="B789" s="72"/>
      <c r="C789" s="144" t="s">
        <v>25</v>
      </c>
      <c r="D789" s="46"/>
      <c r="E789" s="145"/>
      <c r="F789" s="146"/>
      <c r="G789" s="147"/>
      <c r="H789" s="148"/>
      <c r="I789" s="158"/>
      <c r="J789" s="146"/>
      <c r="K789" s="146"/>
      <c r="L789" s="149"/>
      <c r="M789" s="619">
        <f t="shared" si="87"/>
        <v>0</v>
      </c>
      <c r="N789" s="626">
        <f t="shared" si="87"/>
        <v>0</v>
      </c>
      <c r="O789" s="36"/>
      <c r="P789" s="151" t="s">
        <v>1474</v>
      </c>
      <c r="Q789" s="150"/>
      <c r="R789" s="150" t="str">
        <f t="shared" si="85"/>
        <v/>
      </c>
      <c r="S789" s="15"/>
      <c r="T789" s="15"/>
      <c r="U789" s="15"/>
      <c r="V789" s="15"/>
      <c r="W789" s="473"/>
      <c r="X789" s="473"/>
      <c r="Y789" s="15"/>
      <c r="Z789" s="15"/>
      <c r="AA789" s="15"/>
      <c r="AC789" s="16"/>
      <c r="AD789" s="15">
        <v>1</v>
      </c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</row>
    <row r="790" spans="1:43" s="17" customFormat="1" ht="12.75" customHeight="1">
      <c r="A790" s="126" t="s">
        <v>26</v>
      </c>
      <c r="B790" s="72"/>
      <c r="C790" s="144" t="s">
        <v>27</v>
      </c>
      <c r="D790" s="46"/>
      <c r="E790" s="145">
        <v>1</v>
      </c>
      <c r="F790" s="146">
        <v>25</v>
      </c>
      <c r="G790" s="147">
        <v>92</v>
      </c>
      <c r="H790" s="148"/>
      <c r="I790" s="158"/>
      <c r="J790" s="146"/>
      <c r="K790" s="146"/>
      <c r="L790" s="149"/>
      <c r="M790" s="619">
        <f t="shared" si="87"/>
        <v>0</v>
      </c>
      <c r="N790" s="626">
        <f t="shared" si="87"/>
        <v>0</v>
      </c>
      <c r="O790" s="36"/>
      <c r="P790" s="151" t="s">
        <v>1474</v>
      </c>
      <c r="Q790" s="150"/>
      <c r="R790" s="150" t="str">
        <f t="shared" si="85"/>
        <v>M</v>
      </c>
      <c r="S790" s="15"/>
      <c r="T790" s="15">
        <v>1</v>
      </c>
      <c r="U790" s="15"/>
      <c r="V790" s="15"/>
      <c r="W790" s="473"/>
      <c r="X790" s="473"/>
      <c r="Y790" s="15"/>
      <c r="Z790" s="15"/>
      <c r="AA790" s="15"/>
      <c r="AC790" s="16"/>
      <c r="AD790" s="15">
        <v>1</v>
      </c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</row>
    <row r="791" spans="1:43" s="17" customFormat="1" ht="12.75" customHeight="1">
      <c r="A791" s="126" t="s">
        <v>28</v>
      </c>
      <c r="B791" s="72"/>
      <c r="C791" s="144" t="s">
        <v>29</v>
      </c>
      <c r="D791" s="46"/>
      <c r="E791" s="145">
        <v>4</v>
      </c>
      <c r="F791" s="464">
        <v>184</v>
      </c>
      <c r="G791" s="465">
        <v>733</v>
      </c>
      <c r="H791" s="470">
        <v>4</v>
      </c>
      <c r="I791" s="471">
        <v>184</v>
      </c>
      <c r="J791" s="464">
        <v>733</v>
      </c>
      <c r="K791" s="146"/>
      <c r="L791" s="149"/>
      <c r="M791" s="619">
        <f t="shared" si="87"/>
        <v>184</v>
      </c>
      <c r="N791" s="626">
        <f t="shared" si="87"/>
        <v>733</v>
      </c>
      <c r="O791" s="36"/>
      <c r="P791" s="151" t="s">
        <v>1474</v>
      </c>
      <c r="Q791" s="150"/>
      <c r="R791" s="150" t="str">
        <f t="shared" si="85"/>
        <v>M</v>
      </c>
      <c r="S791" s="15"/>
      <c r="T791" s="15">
        <v>1</v>
      </c>
      <c r="U791" s="15"/>
      <c r="V791" s="15"/>
      <c r="W791" s="473"/>
      <c r="X791" s="473"/>
      <c r="Y791" s="15"/>
      <c r="Z791" s="15"/>
      <c r="AA791" s="15"/>
      <c r="AC791" s="16"/>
      <c r="AD791" s="15">
        <v>1</v>
      </c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</row>
    <row r="792" spans="1:43" s="17" customFormat="1" ht="12.75" hidden="1" customHeight="1">
      <c r="A792" s="126" t="s">
        <v>30</v>
      </c>
      <c r="B792" s="72"/>
      <c r="C792" s="144" t="s">
        <v>31</v>
      </c>
      <c r="D792" s="46"/>
      <c r="E792" s="145"/>
      <c r="F792" s="146"/>
      <c r="G792" s="147"/>
      <c r="H792" s="148"/>
      <c r="I792" s="158"/>
      <c r="J792" s="146"/>
      <c r="K792" s="146"/>
      <c r="L792" s="149"/>
      <c r="M792" s="619">
        <f t="shared" si="87"/>
        <v>0</v>
      </c>
      <c r="N792" s="626">
        <f t="shared" si="87"/>
        <v>0</v>
      </c>
      <c r="O792" s="36"/>
      <c r="P792" s="151" t="s">
        <v>1474</v>
      </c>
      <c r="Q792" s="150"/>
      <c r="R792" s="150" t="str">
        <f t="shared" si="85"/>
        <v/>
      </c>
      <c r="S792" s="15"/>
      <c r="T792" s="15"/>
      <c r="U792" s="15"/>
      <c r="V792" s="15"/>
      <c r="W792" s="473"/>
      <c r="X792" s="473"/>
      <c r="Y792" s="15"/>
      <c r="Z792" s="15"/>
      <c r="AA792" s="15"/>
      <c r="AC792" s="16"/>
      <c r="AD792" s="15">
        <v>1</v>
      </c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</row>
    <row r="793" spans="1:43" s="17" customFormat="1" ht="12.75" customHeight="1">
      <c r="A793" s="126" t="s">
        <v>32</v>
      </c>
      <c r="B793" s="72"/>
      <c r="C793" s="144" t="s">
        <v>1946</v>
      </c>
      <c r="D793" s="46"/>
      <c r="E793" s="145">
        <v>4</v>
      </c>
      <c r="F793" s="464">
        <v>586</v>
      </c>
      <c r="G793" s="465">
        <v>2896</v>
      </c>
      <c r="H793" s="470">
        <v>8</v>
      </c>
      <c r="I793" s="471">
        <v>586</v>
      </c>
      <c r="J793" s="464">
        <v>2896</v>
      </c>
      <c r="K793" s="146"/>
      <c r="L793" s="149"/>
      <c r="M793" s="619">
        <f t="shared" si="87"/>
        <v>586</v>
      </c>
      <c r="N793" s="626">
        <f t="shared" si="87"/>
        <v>2896</v>
      </c>
      <c r="O793" s="36"/>
      <c r="P793" s="151" t="s">
        <v>1474</v>
      </c>
      <c r="Q793" s="150"/>
      <c r="R793" s="150" t="str">
        <f t="shared" si="85"/>
        <v>M</v>
      </c>
      <c r="S793" s="15"/>
      <c r="T793" s="15">
        <v>1</v>
      </c>
      <c r="U793" s="15"/>
      <c r="V793" s="15"/>
      <c r="W793" s="473"/>
      <c r="X793" s="473"/>
      <c r="Y793" s="15"/>
      <c r="Z793" s="15"/>
      <c r="AA793" s="15"/>
      <c r="AC793" s="16"/>
      <c r="AD793" s="15">
        <v>1</v>
      </c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</row>
    <row r="794" spans="1:43" s="17" customFormat="1" ht="12.75" customHeight="1">
      <c r="A794" s="126" t="s">
        <v>33</v>
      </c>
      <c r="B794" s="72"/>
      <c r="C794" s="144" t="s">
        <v>34</v>
      </c>
      <c r="D794" s="46"/>
      <c r="E794" s="145">
        <v>1</v>
      </c>
      <c r="F794" s="464">
        <v>255</v>
      </c>
      <c r="G794" s="465">
        <v>1281</v>
      </c>
      <c r="H794" s="470">
        <v>2</v>
      </c>
      <c r="I794" s="471">
        <v>285</v>
      </c>
      <c r="J794" s="464">
        <v>1281</v>
      </c>
      <c r="K794" s="146"/>
      <c r="L794" s="149"/>
      <c r="M794" s="619">
        <f t="shared" si="87"/>
        <v>285</v>
      </c>
      <c r="N794" s="626">
        <f t="shared" si="87"/>
        <v>1281</v>
      </c>
      <c r="O794" s="36"/>
      <c r="P794" s="151" t="s">
        <v>1474</v>
      </c>
      <c r="Q794" s="150"/>
      <c r="R794" s="150" t="str">
        <f t="shared" si="85"/>
        <v>M</v>
      </c>
      <c r="S794" s="15"/>
      <c r="T794" s="15">
        <v>1</v>
      </c>
      <c r="U794" s="15"/>
      <c r="V794" s="15"/>
      <c r="W794" s="473"/>
      <c r="X794" s="473"/>
      <c r="Y794" s="15"/>
      <c r="Z794" s="15"/>
      <c r="AA794" s="15"/>
      <c r="AC794" s="16"/>
      <c r="AD794" s="15">
        <v>1</v>
      </c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</row>
    <row r="795" spans="1:43" s="17" customFormat="1" ht="12.75" customHeight="1">
      <c r="A795" s="126" t="s">
        <v>35</v>
      </c>
      <c r="B795" s="72"/>
      <c r="C795" s="144" t="s">
        <v>36</v>
      </c>
      <c r="D795" s="46"/>
      <c r="E795" s="145">
        <v>1</v>
      </c>
      <c r="F795" s="146">
        <v>134</v>
      </c>
      <c r="G795" s="147">
        <v>508</v>
      </c>
      <c r="H795" s="470">
        <v>3</v>
      </c>
      <c r="I795" s="471">
        <v>134</v>
      </c>
      <c r="J795" s="464">
        <v>508</v>
      </c>
      <c r="K795" s="146"/>
      <c r="L795" s="149"/>
      <c r="M795" s="619">
        <f t="shared" si="87"/>
        <v>134</v>
      </c>
      <c r="N795" s="626">
        <f t="shared" si="87"/>
        <v>508</v>
      </c>
      <c r="O795" s="36"/>
      <c r="P795" s="151" t="s">
        <v>1474</v>
      </c>
      <c r="Q795" s="150"/>
      <c r="R795" s="150" t="str">
        <f t="shared" si="85"/>
        <v>M</v>
      </c>
      <c r="S795" s="15"/>
      <c r="T795" s="15">
        <v>1</v>
      </c>
      <c r="U795" s="15"/>
      <c r="V795" s="15"/>
      <c r="W795" s="473"/>
      <c r="X795" s="473"/>
      <c r="Y795" s="15"/>
      <c r="Z795" s="15"/>
      <c r="AA795" s="15"/>
      <c r="AC795" s="16"/>
      <c r="AD795" s="15">
        <v>1</v>
      </c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</row>
    <row r="796" spans="1:43" s="129" customFormat="1" ht="12.75" customHeight="1">
      <c r="A796" s="126" t="s">
        <v>37</v>
      </c>
      <c r="B796" s="131"/>
      <c r="C796" s="144" t="s">
        <v>38</v>
      </c>
      <c r="D796" s="132"/>
      <c r="E796" s="145">
        <v>1</v>
      </c>
      <c r="F796" s="146">
        <v>1050</v>
      </c>
      <c r="G796" s="147">
        <v>5106</v>
      </c>
      <c r="H796" s="470">
        <v>10</v>
      </c>
      <c r="I796" s="471">
        <v>1050</v>
      </c>
      <c r="J796" s="464">
        <v>5197</v>
      </c>
      <c r="K796" s="146"/>
      <c r="L796" s="149"/>
      <c r="M796" s="619">
        <f t="shared" si="87"/>
        <v>1050</v>
      </c>
      <c r="N796" s="626">
        <f t="shared" si="87"/>
        <v>5197</v>
      </c>
      <c r="O796" s="150"/>
      <c r="P796" s="151" t="s">
        <v>1473</v>
      </c>
      <c r="Q796" s="150"/>
      <c r="R796" s="150" t="str">
        <f t="shared" si="85"/>
        <v>C</v>
      </c>
      <c r="S796" s="15"/>
      <c r="T796" s="15"/>
      <c r="U796" s="5">
        <v>1</v>
      </c>
      <c r="V796" s="5"/>
      <c r="W796" s="475"/>
      <c r="X796" s="475"/>
      <c r="Y796" s="5"/>
      <c r="Z796" s="5"/>
      <c r="AA796" s="5"/>
      <c r="AC796" s="128"/>
      <c r="AD796" s="15">
        <v>1</v>
      </c>
      <c r="AE796" s="128"/>
      <c r="AF796" s="128"/>
      <c r="AG796" s="128"/>
      <c r="AH796" s="128"/>
      <c r="AI796" s="128"/>
      <c r="AJ796" s="128"/>
      <c r="AK796" s="128"/>
      <c r="AL796" s="128"/>
      <c r="AM796" s="128"/>
      <c r="AN796" s="128"/>
      <c r="AO796" s="128"/>
      <c r="AP796" s="128"/>
      <c r="AQ796" s="128"/>
    </row>
    <row r="797" spans="1:43" s="17" customFormat="1" ht="12.75" customHeight="1">
      <c r="A797" s="126" t="s">
        <v>39</v>
      </c>
      <c r="B797" s="72"/>
      <c r="C797" s="144" t="s">
        <v>40</v>
      </c>
      <c r="D797" s="46"/>
      <c r="E797" s="145">
        <v>1</v>
      </c>
      <c r="F797" s="146">
        <v>10</v>
      </c>
      <c r="G797" s="147">
        <v>22</v>
      </c>
      <c r="H797" s="148"/>
      <c r="I797" s="158"/>
      <c r="J797" s="146"/>
      <c r="K797" s="146"/>
      <c r="L797" s="149"/>
      <c r="M797" s="619">
        <f t="shared" si="87"/>
        <v>0</v>
      </c>
      <c r="N797" s="626">
        <f t="shared" si="87"/>
        <v>0</v>
      </c>
      <c r="O797" s="36"/>
      <c r="P797" s="151" t="s">
        <v>1474</v>
      </c>
      <c r="Q797" s="150"/>
      <c r="R797" s="150" t="str">
        <f t="shared" si="85"/>
        <v>M</v>
      </c>
      <c r="S797" s="15"/>
      <c r="T797" s="15">
        <v>1</v>
      </c>
      <c r="U797" s="15"/>
      <c r="V797" s="15"/>
      <c r="W797" s="473"/>
      <c r="X797" s="473"/>
      <c r="Y797" s="15"/>
      <c r="Z797" s="15"/>
      <c r="AA797" s="15"/>
      <c r="AC797" s="16"/>
      <c r="AD797" s="15">
        <v>1</v>
      </c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</row>
    <row r="798" spans="1:43" s="17" customFormat="1" ht="12.75" customHeight="1" thickBot="1">
      <c r="A798" s="126" t="s">
        <v>41</v>
      </c>
      <c r="B798" s="104"/>
      <c r="C798" s="159" t="s">
        <v>42</v>
      </c>
      <c r="D798" s="105"/>
      <c r="E798" s="161">
        <v>1</v>
      </c>
      <c r="F798" s="162">
        <v>70</v>
      </c>
      <c r="G798" s="163">
        <v>350</v>
      </c>
      <c r="H798" s="482">
        <v>2</v>
      </c>
      <c r="I798" s="483">
        <v>70</v>
      </c>
      <c r="J798" s="484">
        <v>350</v>
      </c>
      <c r="K798" s="162"/>
      <c r="L798" s="165"/>
      <c r="M798" s="636">
        <f t="shared" si="87"/>
        <v>70</v>
      </c>
      <c r="N798" s="637">
        <f t="shared" si="87"/>
        <v>350</v>
      </c>
      <c r="O798" s="36"/>
      <c r="P798" s="151" t="s">
        <v>1474</v>
      </c>
      <c r="Q798" s="150"/>
      <c r="R798" s="150" t="str">
        <f t="shared" si="85"/>
        <v>M</v>
      </c>
      <c r="S798" s="15"/>
      <c r="T798" s="15">
        <v>1</v>
      </c>
      <c r="U798" s="15"/>
      <c r="V798" s="15"/>
      <c r="W798" s="473"/>
      <c r="X798" s="473"/>
      <c r="Y798" s="15"/>
      <c r="Z798" s="15"/>
      <c r="AA798" s="15"/>
      <c r="AC798" s="16"/>
      <c r="AD798" s="15">
        <v>1</v>
      </c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</row>
    <row r="799" spans="1:43" s="17" customFormat="1" ht="12.75" hidden="1" customHeight="1" thickBot="1">
      <c r="A799" s="126" t="s">
        <v>43</v>
      </c>
      <c r="B799" s="107"/>
      <c r="C799" s="210" t="s">
        <v>44</v>
      </c>
      <c r="D799" s="46"/>
      <c r="E799" s="153"/>
      <c r="F799" s="154"/>
      <c r="G799" s="155"/>
      <c r="H799" s="156"/>
      <c r="I799" s="174"/>
      <c r="J799" s="154"/>
      <c r="K799" s="154"/>
      <c r="L799" s="157"/>
      <c r="M799" s="624">
        <f>I799+K799</f>
        <v>0</v>
      </c>
      <c r="N799" s="625">
        <f>J799+L799</f>
        <v>0</v>
      </c>
      <c r="O799" s="36"/>
      <c r="P799" s="151" t="s">
        <v>1474</v>
      </c>
      <c r="Q799" s="150"/>
      <c r="R799" s="150" t="str">
        <f t="shared" si="85"/>
        <v/>
      </c>
      <c r="S799" s="15"/>
      <c r="T799" s="15"/>
      <c r="U799" s="15"/>
      <c r="V799" s="15"/>
      <c r="W799" s="473"/>
      <c r="X799" s="473"/>
      <c r="Y799" s="15"/>
      <c r="Z799" s="15"/>
      <c r="AA799" s="15"/>
      <c r="AC799" s="16"/>
      <c r="AD799" s="15">
        <v>1</v>
      </c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</row>
    <row r="800" spans="1:43" s="18" customFormat="1" ht="15.75" customHeight="1" thickTop="1" thickBot="1">
      <c r="A800" s="126" t="s">
        <v>45</v>
      </c>
      <c r="B800" s="889" t="s">
        <v>46</v>
      </c>
      <c r="C800" s="890"/>
      <c r="D800" s="108"/>
      <c r="E800" s="651">
        <f t="shared" ref="E800:N800" si="88">SUM(E801:E805)</f>
        <v>7</v>
      </c>
      <c r="F800" s="652">
        <f t="shared" si="88"/>
        <v>142</v>
      </c>
      <c r="G800" s="653">
        <f t="shared" si="88"/>
        <v>659</v>
      </c>
      <c r="H800" s="654">
        <f t="shared" si="88"/>
        <v>3</v>
      </c>
      <c r="I800" s="655">
        <f t="shared" si="88"/>
        <v>142</v>
      </c>
      <c r="J800" s="652">
        <f t="shared" si="88"/>
        <v>659</v>
      </c>
      <c r="K800" s="652">
        <f t="shared" si="88"/>
        <v>0</v>
      </c>
      <c r="L800" s="656">
        <f t="shared" si="88"/>
        <v>0</v>
      </c>
      <c r="M800" s="655">
        <f t="shared" si="88"/>
        <v>142</v>
      </c>
      <c r="N800" s="656">
        <f t="shared" si="88"/>
        <v>659</v>
      </c>
      <c r="O800" s="36"/>
      <c r="P800" s="151" t="s">
        <v>1500</v>
      </c>
      <c r="Q800" s="150"/>
      <c r="R800" s="150" t="str">
        <f t="shared" si="85"/>
        <v>P</v>
      </c>
      <c r="S800" s="15"/>
      <c r="T800" s="15"/>
      <c r="U800" s="15"/>
      <c r="V800" s="15">
        <v>1</v>
      </c>
      <c r="W800" s="473"/>
      <c r="X800" s="473"/>
      <c r="Y800" s="15"/>
      <c r="Z800" s="15"/>
      <c r="AA800" s="15"/>
      <c r="AC800" s="15"/>
      <c r="AD800" s="15">
        <v>1</v>
      </c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</row>
    <row r="801" spans="1:43" s="17" customFormat="1" ht="12.75" customHeight="1" thickTop="1">
      <c r="A801" s="126" t="s">
        <v>47</v>
      </c>
      <c r="B801" s="95"/>
      <c r="C801" s="152" t="s">
        <v>2340</v>
      </c>
      <c r="D801" s="46"/>
      <c r="E801" s="153">
        <v>5</v>
      </c>
      <c r="F801" s="489">
        <v>116</v>
      </c>
      <c r="G801" s="490">
        <v>578</v>
      </c>
      <c r="H801" s="156">
        <v>2</v>
      </c>
      <c r="I801" s="492">
        <v>116</v>
      </c>
      <c r="J801" s="489">
        <v>578</v>
      </c>
      <c r="K801" s="154"/>
      <c r="L801" s="157"/>
      <c r="M801" s="624">
        <f t="shared" ref="M801:N805" si="89">I801+K801</f>
        <v>116</v>
      </c>
      <c r="N801" s="625">
        <f t="shared" si="89"/>
        <v>578</v>
      </c>
      <c r="O801" s="36"/>
      <c r="P801" s="151" t="s">
        <v>1474</v>
      </c>
      <c r="Q801" s="150"/>
      <c r="R801" s="150" t="str">
        <f t="shared" si="85"/>
        <v>M</v>
      </c>
      <c r="S801" s="15"/>
      <c r="T801" s="15">
        <v>1</v>
      </c>
      <c r="U801" s="15"/>
      <c r="V801" s="15"/>
      <c r="W801" s="473"/>
      <c r="X801" s="473"/>
      <c r="Y801" s="15"/>
      <c r="Z801" s="15"/>
      <c r="AA801" s="15"/>
      <c r="AC801" s="16"/>
      <c r="AD801" s="15">
        <v>1</v>
      </c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</row>
    <row r="802" spans="1:43" s="129" customFormat="1" ht="12.75" hidden="1" customHeight="1">
      <c r="A802" s="126" t="s">
        <v>48</v>
      </c>
      <c r="B802" s="131"/>
      <c r="C802" s="144" t="s">
        <v>49</v>
      </c>
      <c r="D802" s="132"/>
      <c r="E802" s="145"/>
      <c r="F802" s="146"/>
      <c r="G802" s="147"/>
      <c r="H802" s="148"/>
      <c r="I802" s="158"/>
      <c r="J802" s="146"/>
      <c r="K802" s="146"/>
      <c r="L802" s="149"/>
      <c r="M802" s="619">
        <f t="shared" si="89"/>
        <v>0</v>
      </c>
      <c r="N802" s="626">
        <f t="shared" si="89"/>
        <v>0</v>
      </c>
      <c r="O802" s="150"/>
      <c r="P802" s="151" t="s">
        <v>1474</v>
      </c>
      <c r="Q802" s="150"/>
      <c r="R802" s="150" t="str">
        <f t="shared" si="85"/>
        <v/>
      </c>
      <c r="S802" s="15"/>
      <c r="T802" s="15"/>
      <c r="U802" s="5"/>
      <c r="V802" s="5"/>
      <c r="W802" s="475"/>
      <c r="X802" s="475"/>
      <c r="Y802" s="5"/>
      <c r="Z802" s="5"/>
      <c r="AA802" s="5"/>
      <c r="AC802" s="128"/>
      <c r="AD802" s="15">
        <v>1</v>
      </c>
      <c r="AE802" s="128"/>
      <c r="AF802" s="128"/>
      <c r="AG802" s="128"/>
      <c r="AH802" s="128"/>
      <c r="AI802" s="128"/>
      <c r="AJ802" s="128"/>
      <c r="AK802" s="128"/>
      <c r="AL802" s="128"/>
      <c r="AM802" s="128"/>
      <c r="AN802" s="128"/>
      <c r="AO802" s="128"/>
      <c r="AP802" s="128"/>
      <c r="AQ802" s="128"/>
    </row>
    <row r="803" spans="1:43" s="17" customFormat="1" ht="12.75" customHeight="1" thickBot="1">
      <c r="A803" s="126" t="s">
        <v>50</v>
      </c>
      <c r="B803" s="104"/>
      <c r="C803" s="159" t="s">
        <v>51</v>
      </c>
      <c r="D803" s="105"/>
      <c r="E803" s="161">
        <v>2</v>
      </c>
      <c r="F803" s="162">
        <v>26</v>
      </c>
      <c r="G803" s="163">
        <v>81</v>
      </c>
      <c r="H803" s="164">
        <v>1</v>
      </c>
      <c r="I803" s="166">
        <v>26</v>
      </c>
      <c r="J803" s="162">
        <v>81</v>
      </c>
      <c r="K803" s="162"/>
      <c r="L803" s="165"/>
      <c r="M803" s="636">
        <f t="shared" si="89"/>
        <v>26</v>
      </c>
      <c r="N803" s="637">
        <f t="shared" si="89"/>
        <v>81</v>
      </c>
      <c r="O803" s="36"/>
      <c r="P803" s="151" t="s">
        <v>1474</v>
      </c>
      <c r="Q803" s="150"/>
      <c r="R803" s="150" t="str">
        <f t="shared" si="85"/>
        <v>M</v>
      </c>
      <c r="S803" s="15"/>
      <c r="T803" s="15">
        <v>1</v>
      </c>
      <c r="U803" s="15"/>
      <c r="V803" s="15"/>
      <c r="W803" s="473"/>
      <c r="X803" s="473"/>
      <c r="Y803" s="15"/>
      <c r="Z803" s="15"/>
      <c r="AA803" s="15"/>
      <c r="AC803" s="16"/>
      <c r="AD803" s="15">
        <v>1</v>
      </c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</row>
    <row r="804" spans="1:43" s="17" customFormat="1" ht="12.75" hidden="1" customHeight="1">
      <c r="A804" s="126" t="s">
        <v>52</v>
      </c>
      <c r="B804" s="95"/>
      <c r="C804" s="152" t="s">
        <v>53</v>
      </c>
      <c r="D804" s="46"/>
      <c r="E804" s="153"/>
      <c r="F804" s="154"/>
      <c r="G804" s="155"/>
      <c r="H804" s="156"/>
      <c r="I804" s="174"/>
      <c r="J804" s="154"/>
      <c r="K804" s="154"/>
      <c r="L804" s="157"/>
      <c r="M804" s="624">
        <f t="shared" si="89"/>
        <v>0</v>
      </c>
      <c r="N804" s="625">
        <f t="shared" si="89"/>
        <v>0</v>
      </c>
      <c r="O804" s="36"/>
      <c r="P804" s="151" t="s">
        <v>1474</v>
      </c>
      <c r="Q804" s="150"/>
      <c r="R804" s="150" t="str">
        <f t="shared" si="85"/>
        <v/>
      </c>
      <c r="S804" s="15"/>
      <c r="T804" s="15"/>
      <c r="U804" s="15"/>
      <c r="V804" s="15"/>
      <c r="W804" s="473"/>
      <c r="X804" s="473"/>
      <c r="Y804" s="15"/>
      <c r="Z804" s="15"/>
      <c r="AA804" s="15"/>
      <c r="AC804" s="16"/>
      <c r="AD804" s="15">
        <v>1</v>
      </c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</row>
    <row r="805" spans="1:43" s="17" customFormat="1" ht="12.75" hidden="1" customHeight="1" thickBot="1">
      <c r="A805" s="126" t="s">
        <v>54</v>
      </c>
      <c r="B805" s="74"/>
      <c r="C805" s="167" t="s">
        <v>55</v>
      </c>
      <c r="D805" s="46"/>
      <c r="E805" s="145"/>
      <c r="F805" s="146"/>
      <c r="G805" s="147"/>
      <c r="H805" s="148"/>
      <c r="I805" s="158"/>
      <c r="J805" s="146"/>
      <c r="K805" s="146"/>
      <c r="L805" s="149"/>
      <c r="M805" s="619">
        <f t="shared" si="89"/>
        <v>0</v>
      </c>
      <c r="N805" s="626">
        <f t="shared" si="89"/>
        <v>0</v>
      </c>
      <c r="O805" s="36"/>
      <c r="P805" s="151" t="s">
        <v>1474</v>
      </c>
      <c r="Q805" s="150"/>
      <c r="R805" s="150" t="str">
        <f t="shared" si="85"/>
        <v/>
      </c>
      <c r="S805" s="15"/>
      <c r="T805" s="15"/>
      <c r="U805" s="15"/>
      <c r="V805" s="15"/>
      <c r="W805" s="473"/>
      <c r="X805" s="473"/>
      <c r="Y805" s="15"/>
      <c r="Z805" s="15"/>
      <c r="AA805" s="15"/>
      <c r="AC805" s="16"/>
      <c r="AD805" s="15">
        <v>1</v>
      </c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  <c r="AQ805" s="16"/>
    </row>
    <row r="806" spans="1:43" s="18" customFormat="1" ht="15.75" customHeight="1" thickTop="1" thickBot="1">
      <c r="A806" s="126" t="s">
        <v>56</v>
      </c>
      <c r="B806" s="889" t="s">
        <v>57</v>
      </c>
      <c r="C806" s="890"/>
      <c r="D806" s="108"/>
      <c r="E806" s="651">
        <f t="shared" ref="E806:N806" si="90">SUM(E807:E850)</f>
        <v>772</v>
      </c>
      <c r="F806" s="652">
        <f t="shared" si="90"/>
        <v>85343</v>
      </c>
      <c r="G806" s="653">
        <f t="shared" si="90"/>
        <v>423151</v>
      </c>
      <c r="H806" s="654">
        <f t="shared" si="90"/>
        <v>184</v>
      </c>
      <c r="I806" s="655">
        <f t="shared" si="90"/>
        <v>13940</v>
      </c>
      <c r="J806" s="652">
        <f t="shared" si="90"/>
        <v>69052</v>
      </c>
      <c r="K806" s="652">
        <f t="shared" si="90"/>
        <v>16985</v>
      </c>
      <c r="L806" s="656">
        <f t="shared" si="90"/>
        <v>84925</v>
      </c>
      <c r="M806" s="655">
        <f t="shared" si="90"/>
        <v>30925</v>
      </c>
      <c r="N806" s="656">
        <f t="shared" si="90"/>
        <v>153977</v>
      </c>
      <c r="O806" s="36"/>
      <c r="P806" s="151" t="s">
        <v>1500</v>
      </c>
      <c r="Q806" s="150"/>
      <c r="R806" s="150" t="str">
        <f t="shared" si="85"/>
        <v>P</v>
      </c>
      <c r="S806" s="15"/>
      <c r="T806" s="15"/>
      <c r="U806" s="15"/>
      <c r="V806" s="15">
        <v>1</v>
      </c>
      <c r="W806" s="473"/>
      <c r="X806" s="473"/>
      <c r="Y806" s="15"/>
      <c r="Z806" s="15"/>
      <c r="AA806" s="15"/>
      <c r="AC806" s="15"/>
      <c r="AD806" s="15">
        <v>1</v>
      </c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</row>
    <row r="807" spans="1:43" s="17" customFormat="1" ht="12.75" customHeight="1" thickTop="1">
      <c r="A807" s="126" t="s">
        <v>62</v>
      </c>
      <c r="B807" s="95"/>
      <c r="C807" s="152" t="s">
        <v>63</v>
      </c>
      <c r="D807" s="132"/>
      <c r="E807" s="153">
        <v>27</v>
      </c>
      <c r="F807" s="489">
        <v>572</v>
      </c>
      <c r="G807" s="490">
        <v>2590</v>
      </c>
      <c r="H807" s="491">
        <v>2</v>
      </c>
      <c r="I807" s="492">
        <v>446</v>
      </c>
      <c r="J807" s="489">
        <v>1960</v>
      </c>
      <c r="K807" s="154">
        <v>126</v>
      </c>
      <c r="L807" s="157">
        <v>630</v>
      </c>
      <c r="M807" s="480">
        <f t="shared" ref="M807:N838" si="91">I807+K807</f>
        <v>572</v>
      </c>
      <c r="N807" s="481">
        <f t="shared" si="91"/>
        <v>2590</v>
      </c>
      <c r="O807" s="36"/>
      <c r="P807" s="151" t="s">
        <v>1474</v>
      </c>
      <c r="Q807" s="150"/>
      <c r="R807" s="150" t="str">
        <f t="shared" si="85"/>
        <v>M</v>
      </c>
      <c r="S807" s="15"/>
      <c r="T807" s="15">
        <v>1</v>
      </c>
      <c r="U807" s="15"/>
      <c r="V807" s="15"/>
      <c r="W807" s="473"/>
      <c r="X807" s="473"/>
      <c r="Y807" s="15"/>
      <c r="Z807" s="15"/>
      <c r="AA807" s="15"/>
      <c r="AC807" s="16"/>
      <c r="AD807" s="15">
        <v>1</v>
      </c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  <c r="AQ807" s="16"/>
    </row>
    <row r="808" spans="1:43" s="17" customFormat="1" ht="12.75" customHeight="1">
      <c r="A808" s="126" t="s">
        <v>64</v>
      </c>
      <c r="B808" s="72"/>
      <c r="C808" s="144" t="s">
        <v>65</v>
      </c>
      <c r="D808" s="132"/>
      <c r="E808" s="145">
        <v>19</v>
      </c>
      <c r="F808" s="146">
        <v>645</v>
      </c>
      <c r="G808" s="147">
        <v>4312</v>
      </c>
      <c r="H808" s="148">
        <v>2</v>
      </c>
      <c r="I808" s="158">
        <v>307</v>
      </c>
      <c r="J808" s="146">
        <v>1907</v>
      </c>
      <c r="K808" s="146"/>
      <c r="L808" s="149"/>
      <c r="M808" s="619">
        <f t="shared" si="91"/>
        <v>307</v>
      </c>
      <c r="N808" s="626">
        <f t="shared" si="91"/>
        <v>1907</v>
      </c>
      <c r="O808" s="36"/>
      <c r="P808" s="151" t="s">
        <v>1474</v>
      </c>
      <c r="Q808" s="150"/>
      <c r="R808" s="150" t="str">
        <f t="shared" si="85"/>
        <v>M</v>
      </c>
      <c r="S808" s="15"/>
      <c r="T808" s="15">
        <v>1</v>
      </c>
      <c r="U808" s="15"/>
      <c r="V808" s="15"/>
      <c r="W808" s="473"/>
      <c r="X808" s="473"/>
      <c r="Y808" s="15"/>
      <c r="Z808" s="15"/>
      <c r="AA808" s="15"/>
      <c r="AC808" s="16"/>
      <c r="AD808" s="15">
        <v>1</v>
      </c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  <c r="AQ808" s="16"/>
    </row>
    <row r="809" spans="1:43" s="17" customFormat="1" ht="12.75" customHeight="1">
      <c r="A809" s="126" t="s">
        <v>66</v>
      </c>
      <c r="B809" s="72"/>
      <c r="C809" s="144" t="s">
        <v>67</v>
      </c>
      <c r="D809" s="132"/>
      <c r="E809" s="145">
        <v>21</v>
      </c>
      <c r="F809" s="146">
        <v>4518</v>
      </c>
      <c r="G809" s="147">
        <v>22819</v>
      </c>
      <c r="H809" s="148"/>
      <c r="I809" s="158"/>
      <c r="J809" s="146"/>
      <c r="K809" s="146"/>
      <c r="L809" s="149"/>
      <c r="M809" s="619">
        <f t="shared" si="91"/>
        <v>0</v>
      </c>
      <c r="N809" s="626">
        <f t="shared" si="91"/>
        <v>0</v>
      </c>
      <c r="O809" s="36"/>
      <c r="P809" s="151" t="s">
        <v>1474</v>
      </c>
      <c r="Q809" s="150"/>
      <c r="R809" s="150" t="str">
        <f t="shared" si="85"/>
        <v>M</v>
      </c>
      <c r="S809" s="15"/>
      <c r="T809" s="15">
        <v>1</v>
      </c>
      <c r="U809" s="15"/>
      <c r="V809" s="15"/>
      <c r="W809" s="473"/>
      <c r="X809" s="473"/>
      <c r="Y809" s="15"/>
      <c r="Z809" s="15"/>
      <c r="AA809" s="15"/>
      <c r="AC809" s="16"/>
      <c r="AD809" s="15">
        <v>1</v>
      </c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  <c r="AP809" s="16"/>
      <c r="AQ809" s="16"/>
    </row>
    <row r="810" spans="1:43" s="143" customFormat="1" ht="12.75" customHeight="1">
      <c r="A810" s="126" t="s">
        <v>68</v>
      </c>
      <c r="B810" s="72"/>
      <c r="C810" s="144" t="s">
        <v>69</v>
      </c>
      <c r="D810" s="132"/>
      <c r="E810" s="145">
        <v>1</v>
      </c>
      <c r="F810" s="146">
        <v>3</v>
      </c>
      <c r="G810" s="147">
        <v>17</v>
      </c>
      <c r="H810" s="148">
        <v>1</v>
      </c>
      <c r="I810" s="158">
        <v>3</v>
      </c>
      <c r="J810" s="146">
        <v>17</v>
      </c>
      <c r="K810" s="146"/>
      <c r="L810" s="149"/>
      <c r="M810" s="619">
        <f t="shared" si="91"/>
        <v>3</v>
      </c>
      <c r="N810" s="626">
        <f t="shared" si="91"/>
        <v>17</v>
      </c>
      <c r="O810" s="138"/>
      <c r="P810" s="151" t="s">
        <v>1474</v>
      </c>
      <c r="Q810" s="150"/>
      <c r="R810" s="150" t="str">
        <f t="shared" si="85"/>
        <v>M</v>
      </c>
      <c r="S810" s="15"/>
      <c r="T810" s="15">
        <v>1</v>
      </c>
      <c r="U810" s="140"/>
      <c r="V810" s="140"/>
      <c r="W810" s="474"/>
      <c r="X810" s="474"/>
      <c r="Y810" s="140"/>
      <c r="Z810" s="140"/>
      <c r="AA810" s="140"/>
      <c r="AC810" s="142"/>
      <c r="AD810" s="15">
        <v>1</v>
      </c>
      <c r="AE810" s="142"/>
      <c r="AF810" s="142"/>
      <c r="AG810" s="142"/>
      <c r="AH810" s="142"/>
      <c r="AI810" s="142"/>
      <c r="AJ810" s="142"/>
      <c r="AK810" s="142"/>
      <c r="AL810" s="142"/>
      <c r="AM810" s="142"/>
      <c r="AN810" s="142"/>
      <c r="AO810" s="142"/>
      <c r="AP810" s="142"/>
      <c r="AQ810" s="142"/>
    </row>
    <row r="811" spans="1:43" s="17" customFormat="1" ht="12.75" hidden="1" customHeight="1">
      <c r="A811" s="126" t="s">
        <v>70</v>
      </c>
      <c r="B811" s="72"/>
      <c r="C811" s="144" t="s">
        <v>71</v>
      </c>
      <c r="D811" s="132"/>
      <c r="E811" s="145"/>
      <c r="F811" s="146"/>
      <c r="G811" s="147"/>
      <c r="H811" s="148"/>
      <c r="I811" s="158"/>
      <c r="J811" s="146"/>
      <c r="K811" s="146"/>
      <c r="L811" s="149"/>
      <c r="M811" s="619">
        <f t="shared" si="91"/>
        <v>0</v>
      </c>
      <c r="N811" s="626">
        <f t="shared" si="91"/>
        <v>0</v>
      </c>
      <c r="O811" s="36"/>
      <c r="P811" s="151" t="s">
        <v>1474</v>
      </c>
      <c r="Q811" s="150"/>
      <c r="R811" s="150" t="str">
        <f t="shared" si="85"/>
        <v/>
      </c>
      <c r="S811" s="15"/>
      <c r="T811" s="15"/>
      <c r="U811" s="15"/>
      <c r="V811" s="15"/>
      <c r="W811" s="473"/>
      <c r="X811" s="473"/>
      <c r="Y811" s="15"/>
      <c r="Z811" s="15"/>
      <c r="AA811" s="15"/>
      <c r="AC811" s="16"/>
      <c r="AD811" s="15">
        <v>1</v>
      </c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  <c r="AQ811" s="16"/>
    </row>
    <row r="812" spans="1:43" s="143" customFormat="1" ht="12.75" customHeight="1">
      <c r="A812" s="126" t="s">
        <v>72</v>
      </c>
      <c r="B812" s="72"/>
      <c r="C812" s="144" t="s">
        <v>73</v>
      </c>
      <c r="D812" s="132"/>
      <c r="E812" s="145">
        <v>2</v>
      </c>
      <c r="F812" s="146">
        <v>5264</v>
      </c>
      <c r="G812" s="147">
        <v>26320</v>
      </c>
      <c r="H812" s="148"/>
      <c r="I812" s="158"/>
      <c r="J812" s="146"/>
      <c r="K812" s="146"/>
      <c r="L812" s="149"/>
      <c r="M812" s="619">
        <f t="shared" si="91"/>
        <v>0</v>
      </c>
      <c r="N812" s="626">
        <f t="shared" si="91"/>
        <v>0</v>
      </c>
      <c r="O812" s="138"/>
      <c r="P812" s="151" t="s">
        <v>1474</v>
      </c>
      <c r="Q812" s="150"/>
      <c r="R812" s="150" t="str">
        <f t="shared" si="85"/>
        <v>M</v>
      </c>
      <c r="S812" s="15"/>
      <c r="T812" s="15">
        <v>1</v>
      </c>
      <c r="U812" s="140"/>
      <c r="V812" s="140"/>
      <c r="W812" s="474"/>
      <c r="X812" s="474"/>
      <c r="Y812" s="140"/>
      <c r="Z812" s="140"/>
      <c r="AA812" s="140"/>
      <c r="AC812" s="142"/>
      <c r="AD812" s="15">
        <v>1</v>
      </c>
      <c r="AE812" s="142"/>
      <c r="AF812" s="142"/>
      <c r="AG812" s="142"/>
      <c r="AH812" s="142"/>
      <c r="AI812" s="142"/>
      <c r="AJ812" s="142"/>
      <c r="AK812" s="142"/>
      <c r="AL812" s="142"/>
      <c r="AM812" s="142"/>
      <c r="AN812" s="142"/>
      <c r="AO812" s="142"/>
      <c r="AP812" s="142"/>
      <c r="AQ812" s="142"/>
    </row>
    <row r="813" spans="1:43" s="17" customFormat="1" ht="12.75" customHeight="1">
      <c r="A813" s="126" t="s">
        <v>74</v>
      </c>
      <c r="B813" s="72"/>
      <c r="C813" s="144" t="s">
        <v>75</v>
      </c>
      <c r="D813" s="132"/>
      <c r="E813" s="145">
        <v>33</v>
      </c>
      <c r="F813" s="146">
        <v>19990</v>
      </c>
      <c r="G813" s="147">
        <v>99510</v>
      </c>
      <c r="H813" s="148">
        <v>4</v>
      </c>
      <c r="I813" s="158">
        <v>148</v>
      </c>
      <c r="J813" s="146">
        <v>740</v>
      </c>
      <c r="K813" s="146"/>
      <c r="L813" s="149"/>
      <c r="M813" s="619">
        <f t="shared" si="91"/>
        <v>148</v>
      </c>
      <c r="N813" s="626">
        <f t="shared" si="91"/>
        <v>740</v>
      </c>
      <c r="O813" s="36"/>
      <c r="P813" s="151" t="s">
        <v>1474</v>
      </c>
      <c r="Q813" s="150"/>
      <c r="R813" s="150" t="str">
        <f t="shared" si="85"/>
        <v>M</v>
      </c>
      <c r="S813" s="15"/>
      <c r="T813" s="15">
        <v>1</v>
      </c>
      <c r="U813" s="15"/>
      <c r="V813" s="15"/>
      <c r="W813" s="473"/>
      <c r="X813" s="473"/>
      <c r="Y813" s="15"/>
      <c r="Z813" s="15"/>
      <c r="AA813" s="15"/>
      <c r="AC813" s="16"/>
      <c r="AD813" s="15">
        <v>1</v>
      </c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  <c r="AQ813" s="16"/>
    </row>
    <row r="814" spans="1:43" s="143" customFormat="1" ht="12.75" customHeight="1">
      <c r="A814" s="126" t="s">
        <v>76</v>
      </c>
      <c r="B814" s="72"/>
      <c r="C814" s="144" t="s">
        <v>77</v>
      </c>
      <c r="D814" s="132"/>
      <c r="E814" s="145">
        <v>26</v>
      </c>
      <c r="F814" s="146">
        <v>339</v>
      </c>
      <c r="G814" s="147">
        <v>1695</v>
      </c>
      <c r="H814" s="148">
        <v>1</v>
      </c>
      <c r="I814" s="471">
        <v>129</v>
      </c>
      <c r="J814" s="464">
        <v>645</v>
      </c>
      <c r="K814" s="146"/>
      <c r="L814" s="149"/>
      <c r="M814" s="619">
        <f t="shared" si="91"/>
        <v>129</v>
      </c>
      <c r="N814" s="626">
        <f t="shared" si="91"/>
        <v>645</v>
      </c>
      <c r="O814" s="138"/>
      <c r="P814" s="151" t="s">
        <v>1474</v>
      </c>
      <c r="Q814" s="150"/>
      <c r="R814" s="150" t="str">
        <f t="shared" si="85"/>
        <v>M</v>
      </c>
      <c r="S814" s="15"/>
      <c r="T814" s="15">
        <v>1</v>
      </c>
      <c r="U814" s="140"/>
      <c r="V814" s="140"/>
      <c r="W814" s="474"/>
      <c r="X814" s="474"/>
      <c r="Y814" s="140"/>
      <c r="Z814" s="140"/>
      <c r="AA814" s="140"/>
      <c r="AC814" s="142"/>
      <c r="AD814" s="15">
        <v>1</v>
      </c>
      <c r="AE814" s="142"/>
      <c r="AF814" s="142"/>
      <c r="AG814" s="142"/>
      <c r="AH814" s="142"/>
      <c r="AI814" s="142"/>
      <c r="AJ814" s="142"/>
      <c r="AK814" s="142"/>
      <c r="AL814" s="142"/>
      <c r="AM814" s="142"/>
      <c r="AN814" s="142"/>
      <c r="AO814" s="142"/>
      <c r="AP814" s="142"/>
      <c r="AQ814" s="142"/>
    </row>
    <row r="815" spans="1:43" s="17" customFormat="1" ht="12.75" hidden="1" customHeight="1">
      <c r="A815" s="126" t="s">
        <v>78</v>
      </c>
      <c r="B815" s="72"/>
      <c r="C815" s="144" t="s">
        <v>79</v>
      </c>
      <c r="D815" s="132"/>
      <c r="E815" s="145"/>
      <c r="F815" s="146"/>
      <c r="G815" s="147"/>
      <c r="H815" s="148"/>
      <c r="I815" s="158"/>
      <c r="J815" s="146"/>
      <c r="K815" s="146"/>
      <c r="L815" s="149"/>
      <c r="M815" s="619">
        <f t="shared" si="91"/>
        <v>0</v>
      </c>
      <c r="N815" s="626">
        <f t="shared" si="91"/>
        <v>0</v>
      </c>
      <c r="O815" s="36"/>
      <c r="P815" s="151" t="s">
        <v>1474</v>
      </c>
      <c r="Q815" s="150"/>
      <c r="R815" s="150" t="str">
        <f t="shared" si="85"/>
        <v/>
      </c>
      <c r="S815" s="15"/>
      <c r="T815" s="15"/>
      <c r="U815" s="15"/>
      <c r="V815" s="15"/>
      <c r="W815" s="473"/>
      <c r="X815" s="473"/>
      <c r="Y815" s="15"/>
      <c r="Z815" s="15"/>
      <c r="AA815" s="15"/>
      <c r="AC815" s="16"/>
      <c r="AD815" s="15">
        <v>1</v>
      </c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  <c r="AQ815" s="16"/>
    </row>
    <row r="816" spans="1:43" s="17" customFormat="1" ht="12.75" hidden="1" customHeight="1">
      <c r="A816" s="126" t="s">
        <v>80</v>
      </c>
      <c r="B816" s="72"/>
      <c r="C816" s="144" t="s">
        <v>81</v>
      </c>
      <c r="D816" s="132"/>
      <c r="E816" s="145"/>
      <c r="F816" s="146"/>
      <c r="G816" s="147"/>
      <c r="H816" s="148"/>
      <c r="I816" s="158"/>
      <c r="J816" s="146"/>
      <c r="K816" s="146"/>
      <c r="L816" s="149"/>
      <c r="M816" s="619">
        <f t="shared" si="91"/>
        <v>0</v>
      </c>
      <c r="N816" s="626">
        <f t="shared" si="91"/>
        <v>0</v>
      </c>
      <c r="O816" s="36"/>
      <c r="P816" s="151" t="s">
        <v>1474</v>
      </c>
      <c r="Q816" s="150"/>
      <c r="R816" s="150" t="str">
        <f t="shared" si="85"/>
        <v/>
      </c>
      <c r="S816" s="15"/>
      <c r="T816" s="15"/>
      <c r="U816" s="15"/>
      <c r="V816" s="15"/>
      <c r="W816" s="473"/>
      <c r="X816" s="473"/>
      <c r="Y816" s="15"/>
      <c r="Z816" s="15"/>
      <c r="AA816" s="15"/>
      <c r="AC816" s="16"/>
      <c r="AD816" s="15">
        <v>1</v>
      </c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</row>
    <row r="817" spans="1:43" s="17" customFormat="1" ht="12.75" customHeight="1">
      <c r="A817" s="126" t="s">
        <v>82</v>
      </c>
      <c r="B817" s="72"/>
      <c r="C817" s="144" t="s">
        <v>1809</v>
      </c>
      <c r="D817" s="132"/>
      <c r="E817" s="145">
        <v>9</v>
      </c>
      <c r="F817" s="146">
        <v>108</v>
      </c>
      <c r="G817" s="147">
        <v>458</v>
      </c>
      <c r="H817" s="148"/>
      <c r="I817" s="158"/>
      <c r="J817" s="146"/>
      <c r="K817" s="146"/>
      <c r="L817" s="149"/>
      <c r="M817" s="619">
        <f t="shared" si="91"/>
        <v>0</v>
      </c>
      <c r="N817" s="626">
        <f t="shared" si="91"/>
        <v>0</v>
      </c>
      <c r="O817" s="36"/>
      <c r="P817" s="151" t="s">
        <v>1474</v>
      </c>
      <c r="Q817" s="150"/>
      <c r="R817" s="150" t="str">
        <f t="shared" si="85"/>
        <v>M</v>
      </c>
      <c r="S817" s="15"/>
      <c r="T817" s="15">
        <v>1</v>
      </c>
      <c r="U817" s="15"/>
      <c r="V817" s="15"/>
      <c r="W817" s="473"/>
      <c r="X817" s="473"/>
      <c r="Y817" s="15"/>
      <c r="Z817" s="15"/>
      <c r="AA817" s="15"/>
      <c r="AC817" s="16"/>
      <c r="AD817" s="15">
        <v>1</v>
      </c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  <c r="AQ817" s="16"/>
    </row>
    <row r="818" spans="1:43" s="17" customFormat="1" ht="12.75" customHeight="1">
      <c r="A818" s="126" t="s">
        <v>83</v>
      </c>
      <c r="B818" s="72"/>
      <c r="C818" s="144" t="s">
        <v>84</v>
      </c>
      <c r="D818" s="132"/>
      <c r="E818" s="145">
        <v>7</v>
      </c>
      <c r="F818" s="146">
        <v>123</v>
      </c>
      <c r="G818" s="147">
        <v>578</v>
      </c>
      <c r="H818" s="148">
        <v>3</v>
      </c>
      <c r="I818" s="158">
        <v>109</v>
      </c>
      <c r="J818" s="146">
        <v>552</v>
      </c>
      <c r="K818" s="146"/>
      <c r="L818" s="149"/>
      <c r="M818" s="619">
        <f t="shared" si="91"/>
        <v>109</v>
      </c>
      <c r="N818" s="626">
        <f t="shared" si="91"/>
        <v>552</v>
      </c>
      <c r="O818" s="36"/>
      <c r="P818" s="151" t="s">
        <v>1474</v>
      </c>
      <c r="Q818" s="150"/>
      <c r="R818" s="150" t="str">
        <f t="shared" si="85"/>
        <v>M</v>
      </c>
      <c r="S818" s="15"/>
      <c r="T818" s="15">
        <v>1</v>
      </c>
      <c r="U818" s="15"/>
      <c r="V818" s="15"/>
      <c r="W818" s="473"/>
      <c r="X818" s="473"/>
      <c r="Y818" s="15"/>
      <c r="Z818" s="15"/>
      <c r="AA818" s="15"/>
      <c r="AC818" s="16"/>
      <c r="AD818" s="15">
        <v>1</v>
      </c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</row>
    <row r="819" spans="1:43" s="17" customFormat="1" ht="12.75" customHeight="1">
      <c r="A819" s="126" t="s">
        <v>85</v>
      </c>
      <c r="B819" s="72"/>
      <c r="C819" s="144" t="s">
        <v>86</v>
      </c>
      <c r="D819" s="132"/>
      <c r="E819" s="145">
        <v>34</v>
      </c>
      <c r="F819" s="146">
        <v>1865</v>
      </c>
      <c r="G819" s="147">
        <v>9325</v>
      </c>
      <c r="H819" s="470">
        <v>1</v>
      </c>
      <c r="I819" s="471">
        <v>400</v>
      </c>
      <c r="J819" s="464">
        <v>2000</v>
      </c>
      <c r="K819" s="146">
        <v>800</v>
      </c>
      <c r="L819" s="149">
        <v>4000</v>
      </c>
      <c r="M819" s="463">
        <f t="shared" si="91"/>
        <v>1200</v>
      </c>
      <c r="N819" s="472">
        <f t="shared" si="91"/>
        <v>6000</v>
      </c>
      <c r="O819" s="36"/>
      <c r="P819" s="151" t="s">
        <v>1474</v>
      </c>
      <c r="Q819" s="150"/>
      <c r="R819" s="150" t="str">
        <f t="shared" si="85"/>
        <v>M</v>
      </c>
      <c r="S819" s="15"/>
      <c r="T819" s="15">
        <v>1</v>
      </c>
      <c r="U819" s="15"/>
      <c r="V819" s="15"/>
      <c r="W819" s="473"/>
      <c r="X819" s="473"/>
      <c r="Y819" s="15"/>
      <c r="Z819" s="15"/>
      <c r="AA819" s="15"/>
      <c r="AC819" s="16"/>
      <c r="AD819" s="15">
        <v>1</v>
      </c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</row>
    <row r="820" spans="1:43" s="17" customFormat="1" ht="12.75" customHeight="1">
      <c r="A820" s="126" t="s">
        <v>87</v>
      </c>
      <c r="B820" s="72"/>
      <c r="C820" s="144" t="s">
        <v>2112</v>
      </c>
      <c r="D820" s="132"/>
      <c r="E820" s="145">
        <v>23</v>
      </c>
      <c r="F820" s="146">
        <v>1154</v>
      </c>
      <c r="G820" s="147">
        <v>9212</v>
      </c>
      <c r="H820" s="148">
        <v>6</v>
      </c>
      <c r="I820" s="158">
        <v>830</v>
      </c>
      <c r="J820" s="146">
        <v>4330</v>
      </c>
      <c r="K820" s="146">
        <v>272</v>
      </c>
      <c r="L820" s="149">
        <v>1360</v>
      </c>
      <c r="M820" s="619">
        <f t="shared" si="91"/>
        <v>1102</v>
      </c>
      <c r="N820" s="626">
        <f t="shared" si="91"/>
        <v>5690</v>
      </c>
      <c r="O820" s="36"/>
      <c r="P820" s="151" t="s">
        <v>1474</v>
      </c>
      <c r="Q820" s="150"/>
      <c r="R820" s="150" t="str">
        <f t="shared" si="85"/>
        <v>M</v>
      </c>
      <c r="S820" s="15"/>
      <c r="T820" s="15">
        <v>1</v>
      </c>
      <c r="U820" s="15"/>
      <c r="V820" s="15"/>
      <c r="W820" s="473"/>
      <c r="X820" s="473"/>
      <c r="Y820" s="15"/>
      <c r="Z820" s="15"/>
      <c r="AA820" s="15"/>
      <c r="AC820" s="16"/>
      <c r="AD820" s="15">
        <v>1</v>
      </c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</row>
    <row r="821" spans="1:43" s="17" customFormat="1" ht="12.75" hidden="1" customHeight="1">
      <c r="A821" s="126" t="s">
        <v>88</v>
      </c>
      <c r="B821" s="72"/>
      <c r="C821" s="144" t="s">
        <v>89</v>
      </c>
      <c r="D821" s="132"/>
      <c r="E821" s="145"/>
      <c r="F821" s="146"/>
      <c r="G821" s="147"/>
      <c r="H821" s="148"/>
      <c r="I821" s="158"/>
      <c r="J821" s="146"/>
      <c r="K821" s="146"/>
      <c r="L821" s="149"/>
      <c r="M821" s="619">
        <f t="shared" si="91"/>
        <v>0</v>
      </c>
      <c r="N821" s="626">
        <f t="shared" si="91"/>
        <v>0</v>
      </c>
      <c r="O821" s="36"/>
      <c r="P821" s="151" t="s">
        <v>1474</v>
      </c>
      <c r="Q821" s="150"/>
      <c r="R821" s="150" t="str">
        <f t="shared" si="85"/>
        <v/>
      </c>
      <c r="S821" s="15"/>
      <c r="T821" s="15"/>
      <c r="U821" s="15"/>
      <c r="V821" s="15"/>
      <c r="W821" s="473"/>
      <c r="X821" s="473"/>
      <c r="Y821" s="15"/>
      <c r="Z821" s="15"/>
      <c r="AA821" s="15"/>
      <c r="AC821" s="16"/>
      <c r="AD821" s="15">
        <v>1</v>
      </c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  <c r="AQ821" s="16"/>
    </row>
    <row r="822" spans="1:43" s="17" customFormat="1" ht="12.75" customHeight="1">
      <c r="A822" s="126" t="s">
        <v>90</v>
      </c>
      <c r="B822" s="72"/>
      <c r="C822" s="144" t="s">
        <v>91</v>
      </c>
      <c r="D822" s="132"/>
      <c r="E822" s="145">
        <v>7</v>
      </c>
      <c r="F822" s="146">
        <v>394</v>
      </c>
      <c r="G822" s="147">
        <v>1968</v>
      </c>
      <c r="H822" s="148">
        <v>6</v>
      </c>
      <c r="I822" s="158">
        <v>86</v>
      </c>
      <c r="J822" s="146">
        <v>1833</v>
      </c>
      <c r="K822" s="146">
        <v>19</v>
      </c>
      <c r="L822" s="626">
        <v>95</v>
      </c>
      <c r="M822" s="619">
        <f t="shared" si="91"/>
        <v>105</v>
      </c>
      <c r="N822" s="626">
        <f t="shared" si="91"/>
        <v>1928</v>
      </c>
      <c r="O822" s="36"/>
      <c r="P822" s="151" t="s">
        <v>1474</v>
      </c>
      <c r="Q822" s="150"/>
      <c r="R822" s="150" t="str">
        <f t="shared" si="85"/>
        <v>M</v>
      </c>
      <c r="S822" s="15"/>
      <c r="T822" s="15">
        <v>1</v>
      </c>
      <c r="U822" s="15"/>
      <c r="V822" s="15"/>
      <c r="W822" s="473"/>
      <c r="X822" s="473"/>
      <c r="Y822" s="15"/>
      <c r="Z822" s="15"/>
      <c r="AA822" s="15"/>
      <c r="AC822" s="16"/>
      <c r="AD822" s="15">
        <v>1</v>
      </c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</row>
    <row r="823" spans="1:43" s="17" customFormat="1" ht="12.75" customHeight="1">
      <c r="A823" s="126" t="s">
        <v>92</v>
      </c>
      <c r="B823" s="72"/>
      <c r="C823" s="144" t="s">
        <v>93</v>
      </c>
      <c r="D823" s="132"/>
      <c r="E823" s="145">
        <v>51</v>
      </c>
      <c r="F823" s="146">
        <v>2707</v>
      </c>
      <c r="G823" s="147">
        <v>10961</v>
      </c>
      <c r="H823" s="470">
        <v>28</v>
      </c>
      <c r="I823" s="471">
        <v>1526</v>
      </c>
      <c r="J823" s="464">
        <v>5415</v>
      </c>
      <c r="K823" s="146"/>
      <c r="L823" s="149"/>
      <c r="M823" s="619">
        <f t="shared" si="91"/>
        <v>1526</v>
      </c>
      <c r="N823" s="626">
        <f t="shared" si="91"/>
        <v>5415</v>
      </c>
      <c r="O823" s="36"/>
      <c r="P823" s="151" t="s">
        <v>1474</v>
      </c>
      <c r="Q823" s="150"/>
      <c r="R823" s="150" t="str">
        <f t="shared" si="85"/>
        <v>M</v>
      </c>
      <c r="S823" s="15"/>
      <c r="T823" s="15">
        <v>1</v>
      </c>
      <c r="U823" s="15"/>
      <c r="V823" s="15"/>
      <c r="W823" s="473"/>
      <c r="X823" s="473"/>
      <c r="Y823" s="15"/>
      <c r="Z823" s="15"/>
      <c r="AA823" s="15"/>
      <c r="AC823" s="16"/>
      <c r="AD823" s="15">
        <v>1</v>
      </c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</row>
    <row r="824" spans="1:43" s="143" customFormat="1" ht="12.75" customHeight="1">
      <c r="A824" s="126" t="s">
        <v>94</v>
      </c>
      <c r="B824" s="72"/>
      <c r="C824" s="144" t="s">
        <v>95</v>
      </c>
      <c r="D824" s="132"/>
      <c r="E824" s="145">
        <v>1</v>
      </c>
      <c r="F824" s="146">
        <v>85</v>
      </c>
      <c r="G824" s="147">
        <v>400</v>
      </c>
      <c r="H824" s="148">
        <v>1</v>
      </c>
      <c r="I824" s="158">
        <v>85</v>
      </c>
      <c r="J824" s="146">
        <v>400</v>
      </c>
      <c r="K824" s="146"/>
      <c r="L824" s="149"/>
      <c r="M824" s="619">
        <f t="shared" si="91"/>
        <v>85</v>
      </c>
      <c r="N824" s="626">
        <f t="shared" si="91"/>
        <v>400</v>
      </c>
      <c r="O824" s="138"/>
      <c r="P824" s="151" t="s">
        <v>1474</v>
      </c>
      <c r="Q824" s="150"/>
      <c r="R824" s="150" t="str">
        <f t="shared" si="85"/>
        <v>M</v>
      </c>
      <c r="S824" s="15"/>
      <c r="T824" s="15">
        <v>1</v>
      </c>
      <c r="U824" s="140"/>
      <c r="V824" s="140"/>
      <c r="W824" s="474"/>
      <c r="X824" s="474"/>
      <c r="Y824" s="140"/>
      <c r="Z824" s="140"/>
      <c r="AA824" s="140"/>
      <c r="AC824" s="142"/>
      <c r="AD824" s="15">
        <v>1</v>
      </c>
      <c r="AE824" s="142"/>
      <c r="AF824" s="142"/>
      <c r="AG824" s="142"/>
      <c r="AH824" s="142"/>
      <c r="AI824" s="142"/>
      <c r="AJ824" s="142"/>
      <c r="AK824" s="142"/>
      <c r="AL824" s="142"/>
      <c r="AM824" s="142"/>
      <c r="AN824" s="142"/>
      <c r="AO824" s="142"/>
      <c r="AP824" s="142"/>
      <c r="AQ824" s="142"/>
    </row>
    <row r="825" spans="1:43" s="17" customFormat="1" ht="12.75" customHeight="1">
      <c r="A825" s="126" t="s">
        <v>96</v>
      </c>
      <c r="B825" s="72"/>
      <c r="C825" s="144" t="s">
        <v>97</v>
      </c>
      <c r="D825" s="132"/>
      <c r="E825" s="145">
        <v>13</v>
      </c>
      <c r="F825" s="146">
        <v>589</v>
      </c>
      <c r="G825" s="147">
        <v>1352</v>
      </c>
      <c r="H825" s="148">
        <v>1</v>
      </c>
      <c r="I825" s="158">
        <v>252</v>
      </c>
      <c r="J825" s="146">
        <v>1260</v>
      </c>
      <c r="K825" s="146"/>
      <c r="L825" s="149"/>
      <c r="M825" s="619">
        <f t="shared" si="91"/>
        <v>252</v>
      </c>
      <c r="N825" s="626">
        <f t="shared" si="91"/>
        <v>1260</v>
      </c>
      <c r="O825" s="36"/>
      <c r="P825" s="151" t="s">
        <v>1474</v>
      </c>
      <c r="Q825" s="150"/>
      <c r="R825" s="150" t="str">
        <f t="shared" si="85"/>
        <v>M</v>
      </c>
      <c r="S825" s="15"/>
      <c r="T825" s="15">
        <v>1</v>
      </c>
      <c r="U825" s="15"/>
      <c r="V825" s="15"/>
      <c r="W825" s="473"/>
      <c r="X825" s="473"/>
      <c r="Y825" s="15"/>
      <c r="Z825" s="15"/>
      <c r="AA825" s="15"/>
      <c r="AC825" s="16"/>
      <c r="AD825" s="15">
        <v>1</v>
      </c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  <c r="AQ825" s="16"/>
    </row>
    <row r="826" spans="1:43" s="143" customFormat="1" ht="12.75" customHeight="1">
      <c r="A826" s="126" t="s">
        <v>98</v>
      </c>
      <c r="B826" s="72"/>
      <c r="C826" s="144" t="s">
        <v>99</v>
      </c>
      <c r="D826" s="132"/>
      <c r="E826" s="145">
        <v>1</v>
      </c>
      <c r="F826" s="146">
        <v>30</v>
      </c>
      <c r="G826" s="147">
        <v>119</v>
      </c>
      <c r="H826" s="148"/>
      <c r="I826" s="158"/>
      <c r="J826" s="146"/>
      <c r="K826" s="146"/>
      <c r="L826" s="149"/>
      <c r="M826" s="619">
        <f t="shared" si="91"/>
        <v>0</v>
      </c>
      <c r="N826" s="626">
        <f t="shared" si="91"/>
        <v>0</v>
      </c>
      <c r="O826" s="138"/>
      <c r="P826" s="151" t="s">
        <v>1474</v>
      </c>
      <c r="Q826" s="150"/>
      <c r="R826" s="150" t="str">
        <f t="shared" si="85"/>
        <v>M</v>
      </c>
      <c r="S826" s="15"/>
      <c r="T826" s="15">
        <v>1</v>
      </c>
      <c r="U826" s="140"/>
      <c r="V826" s="140"/>
      <c r="W826" s="474"/>
      <c r="X826" s="474"/>
      <c r="Y826" s="140"/>
      <c r="Z826" s="140"/>
      <c r="AA826" s="140"/>
      <c r="AC826" s="142"/>
      <c r="AD826" s="15">
        <v>1</v>
      </c>
      <c r="AE826" s="142"/>
      <c r="AF826" s="142"/>
      <c r="AG826" s="142"/>
      <c r="AH826" s="142"/>
      <c r="AI826" s="142"/>
      <c r="AJ826" s="142"/>
      <c r="AK826" s="142"/>
      <c r="AL826" s="142"/>
      <c r="AM826" s="142"/>
      <c r="AN826" s="142"/>
      <c r="AO826" s="142"/>
      <c r="AP826" s="142"/>
      <c r="AQ826" s="142"/>
    </row>
    <row r="827" spans="1:43" s="129" customFormat="1" ht="12.75" customHeight="1">
      <c r="A827" s="126" t="s">
        <v>58</v>
      </c>
      <c r="B827" s="131"/>
      <c r="C827" s="144" t="s">
        <v>59</v>
      </c>
      <c r="D827" s="132"/>
      <c r="E827" s="145">
        <v>83</v>
      </c>
      <c r="F827" s="146">
        <v>5142</v>
      </c>
      <c r="G827" s="147">
        <v>25710</v>
      </c>
      <c r="H827" s="470">
        <v>9</v>
      </c>
      <c r="I827" s="471">
        <v>239</v>
      </c>
      <c r="J827" s="464">
        <v>1195</v>
      </c>
      <c r="K827" s="146"/>
      <c r="L827" s="149"/>
      <c r="M827" s="463">
        <f t="shared" si="91"/>
        <v>239</v>
      </c>
      <c r="N827" s="472">
        <f t="shared" si="91"/>
        <v>1195</v>
      </c>
      <c r="O827" s="150"/>
      <c r="P827" s="151" t="s">
        <v>1473</v>
      </c>
      <c r="Q827" s="150"/>
      <c r="R827" s="150" t="str">
        <f t="shared" si="85"/>
        <v>C</v>
      </c>
      <c r="S827" s="15"/>
      <c r="T827" s="15"/>
      <c r="U827" s="5">
        <v>1</v>
      </c>
      <c r="V827" s="5"/>
      <c r="W827" s="475"/>
      <c r="X827" s="475"/>
      <c r="Y827" s="5"/>
      <c r="Z827" s="5"/>
      <c r="AA827" s="5"/>
      <c r="AC827" s="128"/>
      <c r="AD827" s="15">
        <v>1</v>
      </c>
      <c r="AE827" s="128"/>
      <c r="AF827" s="128"/>
      <c r="AG827" s="128"/>
      <c r="AH827" s="128"/>
      <c r="AI827" s="128"/>
      <c r="AJ827" s="128"/>
      <c r="AK827" s="128"/>
      <c r="AL827" s="128"/>
      <c r="AM827" s="128"/>
      <c r="AN827" s="128"/>
      <c r="AO827" s="128"/>
      <c r="AP827" s="128"/>
      <c r="AQ827" s="128"/>
    </row>
    <row r="828" spans="1:43" s="17" customFormat="1" ht="12.75" customHeight="1">
      <c r="A828" s="126" t="s">
        <v>100</v>
      </c>
      <c r="B828" s="72"/>
      <c r="C828" s="144" t="s">
        <v>101</v>
      </c>
      <c r="D828" s="132"/>
      <c r="E828" s="145">
        <v>35</v>
      </c>
      <c r="F828" s="146">
        <v>3443</v>
      </c>
      <c r="G828" s="147">
        <v>17474</v>
      </c>
      <c r="H828" s="470">
        <v>43</v>
      </c>
      <c r="I828" s="471">
        <v>2926</v>
      </c>
      <c r="J828" s="464">
        <v>14701</v>
      </c>
      <c r="K828" s="146"/>
      <c r="L828" s="149"/>
      <c r="M828" s="619">
        <f t="shared" si="91"/>
        <v>2926</v>
      </c>
      <c r="N828" s="626">
        <f t="shared" si="91"/>
        <v>14701</v>
      </c>
      <c r="O828" s="36"/>
      <c r="P828" s="151" t="s">
        <v>1474</v>
      </c>
      <c r="Q828" s="150"/>
      <c r="R828" s="150" t="str">
        <f t="shared" si="85"/>
        <v>M</v>
      </c>
      <c r="S828" s="15"/>
      <c r="T828" s="15">
        <v>1</v>
      </c>
      <c r="U828" s="15"/>
      <c r="V828" s="15"/>
      <c r="W828" s="473"/>
      <c r="X828" s="473"/>
      <c r="Y828" s="15"/>
      <c r="Z828" s="15"/>
      <c r="AA828" s="15"/>
      <c r="AC828" s="16"/>
      <c r="AD828" s="15">
        <v>1</v>
      </c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</row>
    <row r="829" spans="1:43" s="143" customFormat="1" ht="12.75" customHeight="1">
      <c r="A829" s="137" t="s">
        <v>102</v>
      </c>
      <c r="B829" s="468"/>
      <c r="C829" s="144" t="s">
        <v>103</v>
      </c>
      <c r="D829" s="469"/>
      <c r="E829" s="145">
        <v>65</v>
      </c>
      <c r="F829" s="146">
        <v>6155</v>
      </c>
      <c r="G829" s="147">
        <v>30775</v>
      </c>
      <c r="H829" s="148">
        <v>2</v>
      </c>
      <c r="I829" s="158">
        <v>82</v>
      </c>
      <c r="J829" s="146">
        <v>410</v>
      </c>
      <c r="K829" s="146"/>
      <c r="L829" s="626"/>
      <c r="M829" s="619">
        <f t="shared" si="91"/>
        <v>82</v>
      </c>
      <c r="N829" s="626">
        <f t="shared" si="91"/>
        <v>410</v>
      </c>
      <c r="O829" s="138"/>
      <c r="P829" s="151" t="s">
        <v>1474</v>
      </c>
      <c r="Q829" s="150"/>
      <c r="R829" s="150" t="str">
        <f t="shared" si="85"/>
        <v>M</v>
      </c>
      <c r="S829" s="140"/>
      <c r="T829" s="140"/>
      <c r="U829" s="140"/>
      <c r="V829" s="140"/>
      <c r="W829" s="474"/>
      <c r="X829" s="474"/>
      <c r="Y829" s="140"/>
      <c r="Z829" s="140"/>
      <c r="AA829" s="140"/>
      <c r="AC829" s="142"/>
      <c r="AD829" s="140">
        <v>1</v>
      </c>
      <c r="AE829" s="142"/>
      <c r="AF829" s="142"/>
      <c r="AG829" s="142"/>
      <c r="AH829" s="142"/>
      <c r="AI829" s="142"/>
      <c r="AJ829" s="142"/>
      <c r="AK829" s="142"/>
      <c r="AL829" s="142"/>
      <c r="AM829" s="142"/>
      <c r="AN829" s="142"/>
      <c r="AO829" s="142"/>
      <c r="AP829" s="142"/>
      <c r="AQ829" s="142"/>
    </row>
    <row r="830" spans="1:43" s="17" customFormat="1" ht="12.75" customHeight="1">
      <c r="A830" s="126" t="s">
        <v>104</v>
      </c>
      <c r="B830" s="72"/>
      <c r="C830" s="144" t="s">
        <v>105</v>
      </c>
      <c r="D830" s="132"/>
      <c r="E830" s="145">
        <v>2</v>
      </c>
      <c r="F830" s="146">
        <v>411</v>
      </c>
      <c r="G830" s="147">
        <v>2055</v>
      </c>
      <c r="H830" s="148">
        <v>1</v>
      </c>
      <c r="I830" s="158">
        <v>106</v>
      </c>
      <c r="J830" s="146">
        <v>530</v>
      </c>
      <c r="K830" s="146"/>
      <c r="L830" s="626"/>
      <c r="M830" s="619">
        <f t="shared" si="91"/>
        <v>106</v>
      </c>
      <c r="N830" s="626">
        <f t="shared" si="91"/>
        <v>530</v>
      </c>
      <c r="O830" s="36"/>
      <c r="P830" s="151" t="s">
        <v>1474</v>
      </c>
      <c r="Q830" s="150"/>
      <c r="R830" s="150" t="str">
        <f t="shared" si="85"/>
        <v>M</v>
      </c>
      <c r="S830" s="15"/>
      <c r="T830" s="15">
        <v>1</v>
      </c>
      <c r="U830" s="15"/>
      <c r="V830" s="15"/>
      <c r="W830" s="473"/>
      <c r="X830" s="473"/>
      <c r="Y830" s="15"/>
      <c r="Z830" s="15"/>
      <c r="AA830" s="15"/>
      <c r="AC830" s="16"/>
      <c r="AD830" s="15">
        <v>1</v>
      </c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</row>
    <row r="831" spans="1:43" s="17" customFormat="1" ht="12.75" hidden="1" customHeight="1">
      <c r="A831" s="126" t="s">
        <v>106</v>
      </c>
      <c r="B831" s="72"/>
      <c r="C831" s="144" t="s">
        <v>2194</v>
      </c>
      <c r="D831" s="132"/>
      <c r="E831" s="145"/>
      <c r="F831" s="146"/>
      <c r="G831" s="147"/>
      <c r="H831" s="148"/>
      <c r="I831" s="158"/>
      <c r="J831" s="146"/>
      <c r="K831" s="146"/>
      <c r="L831" s="149"/>
      <c r="M831" s="619">
        <f t="shared" si="91"/>
        <v>0</v>
      </c>
      <c r="N831" s="626">
        <f t="shared" si="91"/>
        <v>0</v>
      </c>
      <c r="O831" s="36"/>
      <c r="P831" s="151" t="s">
        <v>1474</v>
      </c>
      <c r="Q831" s="150"/>
      <c r="R831" s="150" t="str">
        <f t="shared" si="85"/>
        <v/>
      </c>
      <c r="S831" s="15"/>
      <c r="T831" s="15"/>
      <c r="U831" s="15"/>
      <c r="V831" s="15"/>
      <c r="W831" s="473"/>
      <c r="X831" s="473"/>
      <c r="Y831" s="15"/>
      <c r="Z831" s="15"/>
      <c r="AA831" s="15"/>
      <c r="AC831" s="16"/>
      <c r="AD831" s="15">
        <v>1</v>
      </c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  <c r="AQ831" s="16"/>
    </row>
    <row r="832" spans="1:43" s="143" customFormat="1" ht="12.75" customHeight="1">
      <c r="A832" s="126" t="s">
        <v>107</v>
      </c>
      <c r="B832" s="72"/>
      <c r="C832" s="144" t="s">
        <v>108</v>
      </c>
      <c r="D832" s="132"/>
      <c r="E832" s="145">
        <v>1</v>
      </c>
      <c r="F832" s="146">
        <v>1</v>
      </c>
      <c r="G832" s="147">
        <v>4</v>
      </c>
      <c r="H832" s="148"/>
      <c r="I832" s="158"/>
      <c r="J832" s="146"/>
      <c r="K832" s="146"/>
      <c r="L832" s="149"/>
      <c r="M832" s="619">
        <f t="shared" si="91"/>
        <v>0</v>
      </c>
      <c r="N832" s="626">
        <f t="shared" si="91"/>
        <v>0</v>
      </c>
      <c r="O832" s="138"/>
      <c r="P832" s="151" t="s">
        <v>1474</v>
      </c>
      <c r="Q832" s="150"/>
      <c r="R832" s="150" t="str">
        <f t="shared" si="85"/>
        <v>M</v>
      </c>
      <c r="S832" s="15"/>
      <c r="T832" s="15">
        <v>1</v>
      </c>
      <c r="U832" s="140"/>
      <c r="V832" s="140"/>
      <c r="W832" s="474"/>
      <c r="X832" s="474"/>
      <c r="Y832" s="140"/>
      <c r="Z832" s="140"/>
      <c r="AA832" s="140"/>
      <c r="AC832" s="142"/>
      <c r="AD832" s="15">
        <v>1</v>
      </c>
      <c r="AE832" s="142"/>
      <c r="AF832" s="142"/>
      <c r="AG832" s="142"/>
      <c r="AH832" s="142"/>
      <c r="AI832" s="142"/>
      <c r="AJ832" s="142"/>
      <c r="AK832" s="142"/>
      <c r="AL832" s="142"/>
      <c r="AM832" s="142"/>
      <c r="AN832" s="142"/>
      <c r="AO832" s="142"/>
      <c r="AP832" s="142"/>
      <c r="AQ832" s="142"/>
    </row>
    <row r="833" spans="1:43" s="143" customFormat="1" ht="12.75" customHeight="1">
      <c r="A833" s="126" t="s">
        <v>109</v>
      </c>
      <c r="B833" s="72"/>
      <c r="C833" s="144" t="s">
        <v>110</v>
      </c>
      <c r="D833" s="132"/>
      <c r="E833" s="145">
        <v>1</v>
      </c>
      <c r="F833" s="146">
        <v>316</v>
      </c>
      <c r="G833" s="147">
        <v>1016</v>
      </c>
      <c r="H833" s="148"/>
      <c r="I833" s="158"/>
      <c r="J833" s="146"/>
      <c r="K833" s="146"/>
      <c r="L833" s="149"/>
      <c r="M833" s="619">
        <f t="shared" si="91"/>
        <v>0</v>
      </c>
      <c r="N833" s="626">
        <f t="shared" si="91"/>
        <v>0</v>
      </c>
      <c r="O833" s="138"/>
      <c r="P833" s="151" t="s">
        <v>1474</v>
      </c>
      <c r="Q833" s="150"/>
      <c r="R833" s="150" t="str">
        <f t="shared" si="85"/>
        <v>M</v>
      </c>
      <c r="S833" s="15"/>
      <c r="T833" s="15">
        <v>1</v>
      </c>
      <c r="U833" s="140"/>
      <c r="V833" s="140"/>
      <c r="W833" s="474"/>
      <c r="X833" s="474"/>
      <c r="Y833" s="140"/>
      <c r="Z833" s="140"/>
      <c r="AA833" s="140"/>
      <c r="AC833" s="142"/>
      <c r="AD833" s="15">
        <v>1</v>
      </c>
      <c r="AE833" s="142"/>
      <c r="AF833" s="142"/>
      <c r="AG833" s="142"/>
      <c r="AH833" s="142"/>
      <c r="AI833" s="142"/>
      <c r="AJ833" s="142"/>
      <c r="AK833" s="142"/>
      <c r="AL833" s="142"/>
      <c r="AM833" s="142"/>
      <c r="AN833" s="142"/>
      <c r="AO833" s="142"/>
      <c r="AP833" s="142"/>
      <c r="AQ833" s="142"/>
    </row>
    <row r="834" spans="1:43" s="17" customFormat="1" ht="12.75" customHeight="1">
      <c r="A834" s="126" t="s">
        <v>111</v>
      </c>
      <c r="B834" s="72"/>
      <c r="C834" s="144" t="s">
        <v>112</v>
      </c>
      <c r="D834" s="132"/>
      <c r="E834" s="145">
        <v>26</v>
      </c>
      <c r="F834" s="146">
        <v>1308</v>
      </c>
      <c r="G834" s="147">
        <v>5608</v>
      </c>
      <c r="H834" s="148">
        <v>18</v>
      </c>
      <c r="I834" s="158">
        <v>918</v>
      </c>
      <c r="J834" s="146">
        <v>4613</v>
      </c>
      <c r="K834" s="146"/>
      <c r="L834" s="149"/>
      <c r="M834" s="619">
        <f t="shared" si="91"/>
        <v>918</v>
      </c>
      <c r="N834" s="626">
        <f t="shared" si="91"/>
        <v>4613</v>
      </c>
      <c r="O834" s="36"/>
      <c r="P834" s="151" t="s">
        <v>1474</v>
      </c>
      <c r="Q834" s="150"/>
      <c r="R834" s="150" t="str">
        <f t="shared" si="85"/>
        <v>M</v>
      </c>
      <c r="S834" s="15"/>
      <c r="T834" s="15">
        <v>1</v>
      </c>
      <c r="U834" s="15"/>
      <c r="V834" s="15"/>
      <c r="W834" s="473"/>
      <c r="X834" s="473"/>
      <c r="Y834" s="15"/>
      <c r="Z834" s="15"/>
      <c r="AA834" s="15"/>
      <c r="AC834" s="16"/>
      <c r="AD834" s="15">
        <v>1</v>
      </c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</row>
    <row r="835" spans="1:43" s="143" customFormat="1" ht="12.75" customHeight="1">
      <c r="A835" s="126" t="s">
        <v>113</v>
      </c>
      <c r="B835" s="72"/>
      <c r="C835" s="144" t="s">
        <v>114</v>
      </c>
      <c r="D835" s="132"/>
      <c r="E835" s="145">
        <v>9</v>
      </c>
      <c r="F835" s="146">
        <v>429</v>
      </c>
      <c r="G835" s="147">
        <v>4113</v>
      </c>
      <c r="H835" s="148"/>
      <c r="I835" s="158"/>
      <c r="J835" s="146"/>
      <c r="K835" s="146"/>
      <c r="L835" s="149"/>
      <c r="M835" s="619">
        <f t="shared" si="91"/>
        <v>0</v>
      </c>
      <c r="N835" s="626">
        <f t="shared" si="91"/>
        <v>0</v>
      </c>
      <c r="O835" s="138"/>
      <c r="P835" s="151" t="s">
        <v>1474</v>
      </c>
      <c r="Q835" s="150"/>
      <c r="R835" s="150" t="str">
        <f t="shared" si="85"/>
        <v>M</v>
      </c>
      <c r="S835" s="15"/>
      <c r="T835" s="15">
        <v>1</v>
      </c>
      <c r="U835" s="140"/>
      <c r="V835" s="140"/>
      <c r="W835" s="474"/>
      <c r="X835" s="474"/>
      <c r="Y835" s="140"/>
      <c r="Z835" s="140"/>
      <c r="AA835" s="140"/>
      <c r="AC835" s="142"/>
      <c r="AD835" s="15">
        <v>1</v>
      </c>
      <c r="AE835" s="142"/>
      <c r="AF835" s="142"/>
      <c r="AG835" s="142"/>
      <c r="AH835" s="142"/>
      <c r="AI835" s="142"/>
      <c r="AJ835" s="142"/>
      <c r="AK835" s="142"/>
      <c r="AL835" s="142"/>
      <c r="AM835" s="142"/>
      <c r="AN835" s="142"/>
      <c r="AO835" s="142"/>
      <c r="AP835" s="142"/>
      <c r="AQ835" s="142"/>
    </row>
    <row r="836" spans="1:43" s="143" customFormat="1" ht="12.75" customHeight="1">
      <c r="A836" s="126" t="s">
        <v>115</v>
      </c>
      <c r="B836" s="72"/>
      <c r="C836" s="144" t="s">
        <v>116</v>
      </c>
      <c r="D836" s="132"/>
      <c r="E836" s="145">
        <v>2</v>
      </c>
      <c r="F836" s="146">
        <v>42</v>
      </c>
      <c r="G836" s="147">
        <v>210</v>
      </c>
      <c r="H836" s="148">
        <v>2</v>
      </c>
      <c r="I836" s="158">
        <v>42</v>
      </c>
      <c r="J836" s="146">
        <v>210</v>
      </c>
      <c r="K836" s="146"/>
      <c r="L836" s="149"/>
      <c r="M836" s="619">
        <f t="shared" si="91"/>
        <v>42</v>
      </c>
      <c r="N836" s="626">
        <f t="shared" si="91"/>
        <v>210</v>
      </c>
      <c r="O836" s="138"/>
      <c r="P836" s="151" t="s">
        <v>1474</v>
      </c>
      <c r="Q836" s="150"/>
      <c r="R836" s="150" t="str">
        <f t="shared" si="85"/>
        <v>M</v>
      </c>
      <c r="S836" s="15"/>
      <c r="T836" s="15">
        <v>1</v>
      </c>
      <c r="U836" s="140"/>
      <c r="V836" s="140"/>
      <c r="W836" s="474"/>
      <c r="X836" s="474"/>
      <c r="Y836" s="140"/>
      <c r="Z836" s="140"/>
      <c r="AA836" s="140"/>
      <c r="AC836" s="142"/>
      <c r="AD836" s="15">
        <v>1</v>
      </c>
      <c r="AE836" s="142"/>
      <c r="AF836" s="142"/>
      <c r="AG836" s="142"/>
      <c r="AH836" s="142"/>
      <c r="AI836" s="142"/>
      <c r="AJ836" s="142"/>
      <c r="AK836" s="142"/>
      <c r="AL836" s="142"/>
      <c r="AM836" s="142"/>
      <c r="AN836" s="142"/>
      <c r="AO836" s="142"/>
      <c r="AP836" s="142"/>
      <c r="AQ836" s="142"/>
    </row>
    <row r="837" spans="1:43" s="17" customFormat="1" ht="12.75" customHeight="1">
      <c r="A837" s="126" t="s">
        <v>117</v>
      </c>
      <c r="B837" s="72"/>
      <c r="C837" s="144" t="s">
        <v>118</v>
      </c>
      <c r="D837" s="132"/>
      <c r="E837" s="145">
        <v>23</v>
      </c>
      <c r="F837" s="146">
        <v>942</v>
      </c>
      <c r="G837" s="147">
        <v>3654</v>
      </c>
      <c r="H837" s="148"/>
      <c r="I837" s="158"/>
      <c r="J837" s="146"/>
      <c r="K837" s="146"/>
      <c r="L837" s="149"/>
      <c r="M837" s="619">
        <f t="shared" si="91"/>
        <v>0</v>
      </c>
      <c r="N837" s="626">
        <f t="shared" si="91"/>
        <v>0</v>
      </c>
      <c r="O837" s="36"/>
      <c r="P837" s="151" t="s">
        <v>1474</v>
      </c>
      <c r="Q837" s="150"/>
      <c r="R837" s="150" t="str">
        <f t="shared" si="85"/>
        <v>M</v>
      </c>
      <c r="S837" s="15"/>
      <c r="T837" s="15">
        <v>1</v>
      </c>
      <c r="U837" s="15"/>
      <c r="V837" s="15"/>
      <c r="W837" s="473"/>
      <c r="X837" s="473"/>
      <c r="Y837" s="15"/>
      <c r="Z837" s="15"/>
      <c r="AA837" s="15"/>
      <c r="AC837" s="16"/>
      <c r="AD837" s="15">
        <v>1</v>
      </c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  <c r="AQ837" s="16"/>
    </row>
    <row r="838" spans="1:43" s="17" customFormat="1" ht="12.75" customHeight="1">
      <c r="A838" s="126" t="s">
        <v>60</v>
      </c>
      <c r="B838" s="72"/>
      <c r="C838" s="144" t="s">
        <v>2868</v>
      </c>
      <c r="D838" s="132"/>
      <c r="E838" s="145">
        <v>29</v>
      </c>
      <c r="F838" s="146">
        <v>1312</v>
      </c>
      <c r="G838" s="147">
        <v>6560</v>
      </c>
      <c r="H838" s="148">
        <v>15</v>
      </c>
      <c r="I838" s="158">
        <v>750</v>
      </c>
      <c r="J838" s="146">
        <v>3750</v>
      </c>
      <c r="K838" s="146"/>
      <c r="L838" s="626"/>
      <c r="M838" s="619">
        <f t="shared" si="91"/>
        <v>750</v>
      </c>
      <c r="N838" s="626">
        <f t="shared" si="91"/>
        <v>3750</v>
      </c>
      <c r="O838" s="36"/>
      <c r="P838" s="151" t="s">
        <v>1473</v>
      </c>
      <c r="Q838" s="150"/>
      <c r="R838" s="150" t="str">
        <f t="shared" si="85"/>
        <v>C</v>
      </c>
      <c r="S838" s="15"/>
      <c r="T838" s="15"/>
      <c r="U838" s="15">
        <v>1</v>
      </c>
      <c r="V838" s="15"/>
      <c r="W838" s="473"/>
      <c r="X838" s="473"/>
      <c r="Y838" s="15"/>
      <c r="Z838" s="15"/>
      <c r="AA838" s="15"/>
      <c r="AC838" s="16"/>
      <c r="AD838" s="15">
        <v>1</v>
      </c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</row>
    <row r="839" spans="1:43" s="17" customFormat="1" ht="12.75" customHeight="1">
      <c r="A839" s="126" t="s">
        <v>119</v>
      </c>
      <c r="B839" s="72"/>
      <c r="C839" s="144" t="s">
        <v>120</v>
      </c>
      <c r="D839" s="132"/>
      <c r="E839" s="145">
        <v>21</v>
      </c>
      <c r="F839" s="146">
        <v>1678</v>
      </c>
      <c r="G839" s="147">
        <v>8069</v>
      </c>
      <c r="H839" s="148">
        <v>16</v>
      </c>
      <c r="I839" s="158">
        <v>864</v>
      </c>
      <c r="J839" s="146">
        <v>4320</v>
      </c>
      <c r="K839" s="146"/>
      <c r="L839" s="149"/>
      <c r="M839" s="619">
        <f t="shared" ref="M839:N850" si="92">I839+K839</f>
        <v>864</v>
      </c>
      <c r="N839" s="626">
        <f t="shared" si="92"/>
        <v>4320</v>
      </c>
      <c r="O839" s="36"/>
      <c r="P839" s="151" t="s">
        <v>1474</v>
      </c>
      <c r="Q839" s="150"/>
      <c r="R839" s="150" t="str">
        <f t="shared" si="85"/>
        <v>M</v>
      </c>
      <c r="S839" s="15"/>
      <c r="T839" s="15">
        <v>1</v>
      </c>
      <c r="U839" s="15"/>
      <c r="V839" s="15"/>
      <c r="W839" s="473"/>
      <c r="X839" s="473"/>
      <c r="Y839" s="15"/>
      <c r="Z839" s="15"/>
      <c r="AA839" s="15"/>
      <c r="AC839" s="16"/>
      <c r="AD839" s="15">
        <v>1</v>
      </c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  <c r="AQ839" s="16"/>
    </row>
    <row r="840" spans="1:43" s="143" customFormat="1" ht="12.75" customHeight="1">
      <c r="A840" s="126" t="s">
        <v>121</v>
      </c>
      <c r="B840" s="72"/>
      <c r="C840" s="144" t="s">
        <v>122</v>
      </c>
      <c r="D840" s="132"/>
      <c r="E840" s="145">
        <v>50</v>
      </c>
      <c r="F840" s="146">
        <v>16200</v>
      </c>
      <c r="G840" s="147">
        <v>81000</v>
      </c>
      <c r="H840" s="148"/>
      <c r="I840" s="158"/>
      <c r="J840" s="146"/>
      <c r="K840" s="146">
        <v>15768</v>
      </c>
      <c r="L840" s="149">
        <v>78840</v>
      </c>
      <c r="M840" s="619">
        <f t="shared" si="92"/>
        <v>15768</v>
      </c>
      <c r="N840" s="626">
        <f t="shared" si="92"/>
        <v>78840</v>
      </c>
      <c r="O840" s="138"/>
      <c r="P840" s="151" t="s">
        <v>1474</v>
      </c>
      <c r="Q840" s="150"/>
      <c r="R840" s="150" t="str">
        <f t="shared" si="85"/>
        <v>M</v>
      </c>
      <c r="S840" s="15"/>
      <c r="T840" s="15">
        <v>1</v>
      </c>
      <c r="U840" s="140"/>
      <c r="V840" s="140"/>
      <c r="W840" s="474"/>
      <c r="X840" s="474"/>
      <c r="Y840" s="140"/>
      <c r="Z840" s="140"/>
      <c r="AA840" s="140"/>
      <c r="AC840" s="142"/>
      <c r="AD840" s="15">
        <v>1</v>
      </c>
      <c r="AE840" s="142"/>
      <c r="AF840" s="142"/>
      <c r="AG840" s="142"/>
      <c r="AH840" s="142"/>
      <c r="AI840" s="142"/>
      <c r="AJ840" s="142"/>
      <c r="AK840" s="142"/>
      <c r="AL840" s="142"/>
      <c r="AM840" s="142"/>
      <c r="AN840" s="142"/>
      <c r="AO840" s="142"/>
      <c r="AP840" s="142"/>
      <c r="AQ840" s="142"/>
    </row>
    <row r="841" spans="1:43" s="143" customFormat="1" ht="12.75" customHeight="1">
      <c r="A841" s="126" t="s">
        <v>123</v>
      </c>
      <c r="B841" s="72"/>
      <c r="C841" s="144" t="s">
        <v>124</v>
      </c>
      <c r="D841" s="132"/>
      <c r="E841" s="145">
        <v>4</v>
      </c>
      <c r="F841" s="464">
        <v>5</v>
      </c>
      <c r="G841" s="147">
        <v>35</v>
      </c>
      <c r="H841" s="148">
        <v>2</v>
      </c>
      <c r="I841" s="158">
        <v>5</v>
      </c>
      <c r="J841" s="146">
        <v>25</v>
      </c>
      <c r="K841" s="146"/>
      <c r="L841" s="149"/>
      <c r="M841" s="619">
        <f t="shared" si="92"/>
        <v>5</v>
      </c>
      <c r="N841" s="626">
        <f t="shared" si="92"/>
        <v>25</v>
      </c>
      <c r="O841" s="138"/>
      <c r="P841" s="151" t="s">
        <v>1474</v>
      </c>
      <c r="Q841" s="150"/>
      <c r="R841" s="150" t="str">
        <f t="shared" si="85"/>
        <v>M</v>
      </c>
      <c r="S841" s="15"/>
      <c r="T841" s="15">
        <v>1</v>
      </c>
      <c r="U841" s="140"/>
      <c r="V841" s="140"/>
      <c r="W841" s="474"/>
      <c r="X841" s="474"/>
      <c r="Y841" s="140"/>
      <c r="Z841" s="140"/>
      <c r="AA841" s="140"/>
      <c r="AC841" s="142"/>
      <c r="AD841" s="15">
        <v>1</v>
      </c>
      <c r="AE841" s="142"/>
      <c r="AF841" s="142"/>
      <c r="AG841" s="142"/>
      <c r="AH841" s="142"/>
      <c r="AI841" s="142"/>
      <c r="AJ841" s="142"/>
      <c r="AK841" s="142"/>
      <c r="AL841" s="142"/>
      <c r="AM841" s="142"/>
      <c r="AN841" s="142"/>
      <c r="AO841" s="142"/>
      <c r="AP841" s="142"/>
      <c r="AQ841" s="142"/>
    </row>
    <row r="842" spans="1:43" s="143" customFormat="1" ht="12.75" customHeight="1">
      <c r="A842" s="126" t="s">
        <v>125</v>
      </c>
      <c r="B842" s="72"/>
      <c r="C842" s="144" t="s">
        <v>126</v>
      </c>
      <c r="D842" s="132"/>
      <c r="E842" s="145">
        <v>28</v>
      </c>
      <c r="F842" s="146">
        <v>3425</v>
      </c>
      <c r="G842" s="147">
        <v>16335</v>
      </c>
      <c r="H842" s="148">
        <v>15</v>
      </c>
      <c r="I842" s="158">
        <v>2264</v>
      </c>
      <c r="J842" s="146">
        <v>11320</v>
      </c>
      <c r="K842" s="146"/>
      <c r="L842" s="149"/>
      <c r="M842" s="619">
        <f t="shared" si="92"/>
        <v>2264</v>
      </c>
      <c r="N842" s="626">
        <f t="shared" si="92"/>
        <v>11320</v>
      </c>
      <c r="O842" s="138"/>
      <c r="P842" s="151" t="s">
        <v>1474</v>
      </c>
      <c r="Q842" s="150"/>
      <c r="R842" s="150" t="str">
        <f t="shared" si="85"/>
        <v>M</v>
      </c>
      <c r="S842" s="15"/>
      <c r="T842" s="15">
        <v>1</v>
      </c>
      <c r="U842" s="140"/>
      <c r="V842" s="140"/>
      <c r="W842" s="474"/>
      <c r="X842" s="474"/>
      <c r="Y842" s="140"/>
      <c r="Z842" s="140"/>
      <c r="AA842" s="140"/>
      <c r="AC842" s="142"/>
      <c r="AD842" s="15">
        <v>1</v>
      </c>
      <c r="AE842" s="142"/>
      <c r="AF842" s="142"/>
      <c r="AG842" s="142"/>
      <c r="AH842" s="142"/>
      <c r="AI842" s="142"/>
      <c r="AJ842" s="142"/>
      <c r="AK842" s="142"/>
      <c r="AL842" s="142"/>
      <c r="AM842" s="142"/>
      <c r="AN842" s="142"/>
      <c r="AO842" s="142"/>
      <c r="AP842" s="142"/>
      <c r="AQ842" s="142"/>
    </row>
    <row r="843" spans="1:43" s="17" customFormat="1" ht="12.75" customHeight="1">
      <c r="A843" s="126" t="s">
        <v>127</v>
      </c>
      <c r="B843" s="72"/>
      <c r="C843" s="144" t="s">
        <v>128</v>
      </c>
      <c r="D843" s="132"/>
      <c r="E843" s="145">
        <v>64</v>
      </c>
      <c r="F843" s="146">
        <v>1342</v>
      </c>
      <c r="G843" s="147">
        <v>5989</v>
      </c>
      <c r="H843" s="148">
        <v>1</v>
      </c>
      <c r="I843" s="158">
        <v>521</v>
      </c>
      <c r="J843" s="146">
        <v>2189</v>
      </c>
      <c r="K843" s="146"/>
      <c r="L843" s="149"/>
      <c r="M843" s="619">
        <f t="shared" si="92"/>
        <v>521</v>
      </c>
      <c r="N843" s="626">
        <f t="shared" si="92"/>
        <v>2189</v>
      </c>
      <c r="O843" s="36"/>
      <c r="P843" s="151" t="s">
        <v>1474</v>
      </c>
      <c r="Q843" s="150"/>
      <c r="R843" s="150" t="str">
        <f t="shared" ref="R843:R906" si="93">IF(SUM(E843:N843)=0,"",P843)</f>
        <v>M</v>
      </c>
      <c r="S843" s="15"/>
      <c r="T843" s="15">
        <v>1</v>
      </c>
      <c r="U843" s="15"/>
      <c r="V843" s="15"/>
      <c r="W843" s="473"/>
      <c r="X843" s="473"/>
      <c r="Y843" s="15"/>
      <c r="Z843" s="15"/>
      <c r="AA843" s="15"/>
      <c r="AC843" s="16"/>
      <c r="AD843" s="15">
        <v>1</v>
      </c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  <c r="AQ843" s="16"/>
    </row>
    <row r="844" spans="1:43" s="17" customFormat="1" ht="12.75" hidden="1" customHeight="1">
      <c r="A844" s="126" t="s">
        <v>129</v>
      </c>
      <c r="B844" s="72"/>
      <c r="C844" s="144" t="s">
        <v>1987</v>
      </c>
      <c r="D844" s="132"/>
      <c r="E844" s="145"/>
      <c r="F844" s="146"/>
      <c r="G844" s="147"/>
      <c r="H844" s="148"/>
      <c r="I844" s="158"/>
      <c r="J844" s="146"/>
      <c r="K844" s="146"/>
      <c r="L844" s="149"/>
      <c r="M844" s="619">
        <f t="shared" si="92"/>
        <v>0</v>
      </c>
      <c r="N844" s="626">
        <f t="shared" si="92"/>
        <v>0</v>
      </c>
      <c r="O844" s="36"/>
      <c r="P844" s="151" t="s">
        <v>1474</v>
      </c>
      <c r="Q844" s="150"/>
      <c r="R844" s="150" t="str">
        <f t="shared" si="93"/>
        <v/>
      </c>
      <c r="S844" s="15"/>
      <c r="T844" s="15"/>
      <c r="U844" s="15"/>
      <c r="V844" s="15"/>
      <c r="W844" s="473"/>
      <c r="X844" s="473"/>
      <c r="Y844" s="15"/>
      <c r="Z844" s="15"/>
      <c r="AA844" s="15"/>
      <c r="AC844" s="16"/>
      <c r="AD844" s="15">
        <v>1</v>
      </c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  <c r="AQ844" s="16"/>
    </row>
    <row r="845" spans="1:43" s="143" customFormat="1" ht="12.75" customHeight="1">
      <c r="A845" s="126" t="s">
        <v>130</v>
      </c>
      <c r="B845" s="72"/>
      <c r="C845" s="144" t="s">
        <v>1989</v>
      </c>
      <c r="D845" s="132"/>
      <c r="E845" s="145">
        <v>9</v>
      </c>
      <c r="F845" s="146">
        <v>2322</v>
      </c>
      <c r="G845" s="147">
        <v>11610</v>
      </c>
      <c r="H845" s="148">
        <v>1</v>
      </c>
      <c r="I845" s="158">
        <v>29</v>
      </c>
      <c r="J845" s="146">
        <v>145</v>
      </c>
      <c r="K845" s="146"/>
      <c r="L845" s="626"/>
      <c r="M845" s="619">
        <f t="shared" si="92"/>
        <v>29</v>
      </c>
      <c r="N845" s="626">
        <f t="shared" si="92"/>
        <v>145</v>
      </c>
      <c r="O845" s="138"/>
      <c r="P845" s="151" t="s">
        <v>1474</v>
      </c>
      <c r="Q845" s="150"/>
      <c r="R845" s="150" t="str">
        <f t="shared" si="93"/>
        <v>M</v>
      </c>
      <c r="S845" s="15"/>
      <c r="T845" s="15">
        <v>1</v>
      </c>
      <c r="U845" s="140"/>
      <c r="V845" s="140"/>
      <c r="W845" s="474"/>
      <c r="X845" s="474"/>
      <c r="Y845" s="140"/>
      <c r="Z845" s="140"/>
      <c r="AA845" s="140"/>
      <c r="AC845" s="142"/>
      <c r="AD845" s="15">
        <v>1</v>
      </c>
      <c r="AE845" s="142"/>
      <c r="AF845" s="142"/>
      <c r="AG845" s="142"/>
      <c r="AH845" s="142"/>
      <c r="AI845" s="142"/>
      <c r="AJ845" s="142"/>
      <c r="AK845" s="142"/>
      <c r="AL845" s="142"/>
      <c r="AM845" s="142"/>
      <c r="AN845" s="142"/>
      <c r="AO845" s="142"/>
      <c r="AP845" s="142"/>
      <c r="AQ845" s="142"/>
    </row>
    <row r="846" spans="1:43" s="17" customFormat="1" ht="12.75" customHeight="1">
      <c r="A846" s="126" t="s">
        <v>131</v>
      </c>
      <c r="B846" s="72"/>
      <c r="C846" s="144" t="s">
        <v>1701</v>
      </c>
      <c r="D846" s="132"/>
      <c r="E846" s="145">
        <v>12</v>
      </c>
      <c r="F846" s="146">
        <v>745</v>
      </c>
      <c r="G846" s="147">
        <v>2603</v>
      </c>
      <c r="H846" s="148">
        <v>1</v>
      </c>
      <c r="I846" s="158">
        <v>220</v>
      </c>
      <c r="J846" s="146">
        <v>1320</v>
      </c>
      <c r="K846" s="146"/>
      <c r="L846" s="149"/>
      <c r="M846" s="619">
        <f t="shared" si="92"/>
        <v>220</v>
      </c>
      <c r="N846" s="626">
        <f t="shared" si="92"/>
        <v>1320</v>
      </c>
      <c r="O846" s="36"/>
      <c r="P846" s="151" t="s">
        <v>1474</v>
      </c>
      <c r="Q846" s="150"/>
      <c r="R846" s="150" t="str">
        <f t="shared" si="93"/>
        <v>M</v>
      </c>
      <c r="S846" s="15"/>
      <c r="T846" s="15">
        <v>1</v>
      </c>
      <c r="U846" s="15"/>
      <c r="V846" s="15"/>
      <c r="W846" s="473"/>
      <c r="X846" s="473"/>
      <c r="Y846" s="15"/>
      <c r="Z846" s="15"/>
      <c r="AA846" s="15"/>
      <c r="AC846" s="16"/>
      <c r="AD846" s="15">
        <v>1</v>
      </c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</row>
    <row r="847" spans="1:43" s="17" customFormat="1" ht="12.75" hidden="1" customHeight="1">
      <c r="A847" s="126" t="s">
        <v>132</v>
      </c>
      <c r="B847" s="72"/>
      <c r="C847" s="144" t="s">
        <v>133</v>
      </c>
      <c r="D847" s="132"/>
      <c r="E847" s="145"/>
      <c r="F847" s="146"/>
      <c r="G847" s="147"/>
      <c r="H847" s="148"/>
      <c r="I847" s="158"/>
      <c r="J847" s="146"/>
      <c r="K847" s="146"/>
      <c r="L847" s="149"/>
      <c r="M847" s="619">
        <f t="shared" si="92"/>
        <v>0</v>
      </c>
      <c r="N847" s="626">
        <f t="shared" si="92"/>
        <v>0</v>
      </c>
      <c r="O847" s="36"/>
      <c r="P847" s="151" t="s">
        <v>1474</v>
      </c>
      <c r="Q847" s="150"/>
      <c r="R847" s="150" t="str">
        <f t="shared" si="93"/>
        <v/>
      </c>
      <c r="S847" s="15"/>
      <c r="T847" s="15"/>
      <c r="U847" s="15"/>
      <c r="V847" s="15"/>
      <c r="W847" s="473"/>
      <c r="X847" s="473"/>
      <c r="Y847" s="15"/>
      <c r="Z847" s="15"/>
      <c r="AA847" s="15"/>
      <c r="AC847" s="16"/>
      <c r="AD847" s="15">
        <v>1</v>
      </c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  <c r="AQ847" s="16"/>
    </row>
    <row r="848" spans="1:43" s="17" customFormat="1" ht="12.75" customHeight="1">
      <c r="A848" s="126" t="s">
        <v>134</v>
      </c>
      <c r="B848" s="72"/>
      <c r="C848" s="144" t="s">
        <v>135</v>
      </c>
      <c r="D848" s="132"/>
      <c r="E848" s="145">
        <v>9</v>
      </c>
      <c r="F848" s="146">
        <v>927</v>
      </c>
      <c r="G848" s="147">
        <v>4635</v>
      </c>
      <c r="H848" s="148"/>
      <c r="I848" s="158"/>
      <c r="J848" s="146"/>
      <c r="K848" s="146"/>
      <c r="L848" s="149"/>
      <c r="M848" s="619">
        <f t="shared" si="92"/>
        <v>0</v>
      </c>
      <c r="N848" s="626">
        <f t="shared" si="92"/>
        <v>0</v>
      </c>
      <c r="O848" s="36"/>
      <c r="P848" s="151" t="s">
        <v>1474</v>
      </c>
      <c r="Q848" s="150"/>
      <c r="R848" s="150" t="str">
        <f t="shared" si="93"/>
        <v>M</v>
      </c>
      <c r="S848" s="15"/>
      <c r="T848" s="15">
        <v>1</v>
      </c>
      <c r="U848" s="15"/>
      <c r="V848" s="15"/>
      <c r="W848" s="473"/>
      <c r="X848" s="473"/>
      <c r="Y848" s="15"/>
      <c r="Z848" s="15"/>
      <c r="AA848" s="15"/>
      <c r="AC848" s="16"/>
      <c r="AD848" s="15">
        <v>1</v>
      </c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</row>
    <row r="849" spans="1:43" s="143" customFormat="1" ht="12.75" customHeight="1">
      <c r="A849" s="126" t="s">
        <v>136</v>
      </c>
      <c r="B849" s="72"/>
      <c r="C849" s="144" t="s">
        <v>143</v>
      </c>
      <c r="D849" s="132"/>
      <c r="E849" s="145">
        <v>16</v>
      </c>
      <c r="F849" s="146">
        <v>159</v>
      </c>
      <c r="G849" s="147">
        <v>795</v>
      </c>
      <c r="H849" s="148"/>
      <c r="I849" s="158"/>
      <c r="J849" s="146"/>
      <c r="K849" s="146"/>
      <c r="L849" s="149"/>
      <c r="M849" s="619">
        <f t="shared" si="92"/>
        <v>0</v>
      </c>
      <c r="N849" s="626">
        <f t="shared" si="92"/>
        <v>0</v>
      </c>
      <c r="O849" s="138"/>
      <c r="P849" s="151" t="s">
        <v>1474</v>
      </c>
      <c r="Q849" s="150"/>
      <c r="R849" s="150" t="str">
        <f t="shared" si="93"/>
        <v>M</v>
      </c>
      <c r="S849" s="15"/>
      <c r="T849" s="15">
        <v>1</v>
      </c>
      <c r="U849" s="140"/>
      <c r="V849" s="140"/>
      <c r="W849" s="474"/>
      <c r="X849" s="474"/>
      <c r="Y849" s="140"/>
      <c r="Z849" s="140"/>
      <c r="AA849" s="140"/>
      <c r="AC849" s="142"/>
      <c r="AD849" s="15">
        <v>1</v>
      </c>
      <c r="AE849" s="142"/>
      <c r="AF849" s="142"/>
      <c r="AG849" s="142"/>
      <c r="AH849" s="142"/>
      <c r="AI849" s="142"/>
      <c r="AJ849" s="142"/>
      <c r="AK849" s="142"/>
      <c r="AL849" s="142"/>
      <c r="AM849" s="142"/>
      <c r="AN849" s="142"/>
      <c r="AO849" s="142"/>
      <c r="AP849" s="142"/>
      <c r="AQ849" s="142"/>
    </row>
    <row r="850" spans="1:43" s="17" customFormat="1" ht="12.75" customHeight="1" thickBot="1">
      <c r="A850" s="126" t="s">
        <v>144</v>
      </c>
      <c r="B850" s="104"/>
      <c r="C850" s="159" t="s">
        <v>145</v>
      </c>
      <c r="D850" s="105"/>
      <c r="E850" s="161">
        <v>8</v>
      </c>
      <c r="F850" s="162">
        <v>653</v>
      </c>
      <c r="G850" s="125">
        <v>3265</v>
      </c>
      <c r="H850" s="164">
        <v>2</v>
      </c>
      <c r="I850" s="166">
        <v>653</v>
      </c>
      <c r="J850" s="162">
        <v>3265</v>
      </c>
      <c r="K850" s="162"/>
      <c r="L850" s="637"/>
      <c r="M850" s="636">
        <f t="shared" si="92"/>
        <v>653</v>
      </c>
      <c r="N850" s="637">
        <f t="shared" si="92"/>
        <v>3265</v>
      </c>
      <c r="O850" s="36"/>
      <c r="P850" s="151" t="s">
        <v>1474</v>
      </c>
      <c r="Q850" s="150"/>
      <c r="R850" s="150" t="str">
        <f t="shared" si="93"/>
        <v>M</v>
      </c>
      <c r="S850" s="15"/>
      <c r="T850" s="15">
        <v>1</v>
      </c>
      <c r="U850" s="15"/>
      <c r="V850" s="15"/>
      <c r="W850" s="473"/>
      <c r="X850" s="473"/>
      <c r="Y850" s="15"/>
      <c r="Z850" s="15"/>
      <c r="AA850" s="15"/>
      <c r="AC850" s="16"/>
      <c r="AD850" s="15">
        <v>1</v>
      </c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  <c r="AQ850" s="16"/>
    </row>
    <row r="851" spans="1:43" s="18" customFormat="1" ht="15.75" customHeight="1" thickTop="1" thickBot="1">
      <c r="A851" s="126" t="s">
        <v>146</v>
      </c>
      <c r="B851" s="891" t="s">
        <v>147</v>
      </c>
      <c r="C851" s="892"/>
      <c r="D851" s="109"/>
      <c r="E851" s="627">
        <f t="shared" ref="E851:N851" si="94">SUM(E852:E883)</f>
        <v>198</v>
      </c>
      <c r="F851" s="628">
        <f t="shared" si="94"/>
        <v>20595</v>
      </c>
      <c r="G851" s="629">
        <f t="shared" si="94"/>
        <v>102429</v>
      </c>
      <c r="H851" s="630">
        <f t="shared" si="94"/>
        <v>167</v>
      </c>
      <c r="I851" s="631">
        <f t="shared" si="94"/>
        <v>14494</v>
      </c>
      <c r="J851" s="628">
        <f t="shared" si="94"/>
        <v>70413</v>
      </c>
      <c r="K851" s="628">
        <f t="shared" si="94"/>
        <v>0</v>
      </c>
      <c r="L851" s="632">
        <f t="shared" si="94"/>
        <v>0</v>
      </c>
      <c r="M851" s="631">
        <f t="shared" si="94"/>
        <v>14494</v>
      </c>
      <c r="N851" s="632">
        <f t="shared" si="94"/>
        <v>70413</v>
      </c>
      <c r="O851" s="36"/>
      <c r="P851" s="151" t="s">
        <v>1500</v>
      </c>
      <c r="Q851" s="150"/>
      <c r="R851" s="150" t="str">
        <f t="shared" si="93"/>
        <v>P</v>
      </c>
      <c r="S851" s="15"/>
      <c r="T851" s="15"/>
      <c r="U851" s="15"/>
      <c r="V851" s="15">
        <v>1</v>
      </c>
      <c r="W851" s="29">
        <f>SUM(M852:M857)</f>
        <v>1970</v>
      </c>
      <c r="X851" s="29">
        <f>SUM(N852:N857)</f>
        <v>8276</v>
      </c>
      <c r="Y851" s="15"/>
      <c r="Z851" s="15"/>
      <c r="AA851" s="15"/>
      <c r="AC851" s="15"/>
      <c r="AD851" s="15">
        <v>1</v>
      </c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</row>
    <row r="852" spans="1:43" s="129" customFormat="1" ht="12.75" hidden="1" customHeight="1">
      <c r="A852" s="126" t="s">
        <v>148</v>
      </c>
      <c r="B852" s="133"/>
      <c r="C852" s="152" t="s">
        <v>149</v>
      </c>
      <c r="D852" s="132"/>
      <c r="E852" s="153"/>
      <c r="F852" s="154"/>
      <c r="G852" s="155"/>
      <c r="H852" s="156"/>
      <c r="I852" s="174"/>
      <c r="J852" s="154"/>
      <c r="K852" s="154"/>
      <c r="L852" s="157"/>
      <c r="M852" s="648"/>
      <c r="N852" s="625"/>
      <c r="O852" s="150"/>
      <c r="P852" s="151" t="s">
        <v>1473</v>
      </c>
      <c r="Q852" s="150"/>
      <c r="R852" s="150" t="str">
        <f t="shared" si="93"/>
        <v/>
      </c>
      <c r="S852" s="15"/>
      <c r="T852" s="15"/>
      <c r="U852" s="5"/>
      <c r="V852" s="5"/>
      <c r="W852" s="475"/>
      <c r="X852" s="475"/>
      <c r="Y852" s="5"/>
      <c r="Z852" s="5"/>
      <c r="AA852" s="5"/>
      <c r="AC852" s="128"/>
      <c r="AD852" s="15">
        <v>1</v>
      </c>
      <c r="AE852" s="128"/>
      <c r="AF852" s="128"/>
      <c r="AG852" s="128"/>
      <c r="AH852" s="128"/>
      <c r="AI852" s="128"/>
      <c r="AJ852" s="128"/>
      <c r="AK852" s="128"/>
      <c r="AL852" s="128"/>
      <c r="AM852" s="128"/>
      <c r="AN852" s="128"/>
      <c r="AO852" s="128"/>
      <c r="AP852" s="128"/>
      <c r="AQ852" s="128"/>
    </row>
    <row r="853" spans="1:43" s="17" customFormat="1" ht="12.75" customHeight="1" thickTop="1">
      <c r="A853" s="126" t="s">
        <v>150</v>
      </c>
      <c r="B853" s="72"/>
      <c r="C853" s="144" t="s">
        <v>2869</v>
      </c>
      <c r="D853" s="132"/>
      <c r="E853" s="145">
        <v>2</v>
      </c>
      <c r="F853" s="146">
        <v>509</v>
      </c>
      <c r="G853" s="147">
        <v>2545</v>
      </c>
      <c r="H853" s="148">
        <v>4</v>
      </c>
      <c r="I853" s="158">
        <v>509</v>
      </c>
      <c r="J853" s="146">
        <v>2545</v>
      </c>
      <c r="K853" s="146"/>
      <c r="L853" s="149"/>
      <c r="M853" s="619">
        <f t="shared" ref="M853:N883" si="95">I853+K853</f>
        <v>509</v>
      </c>
      <c r="N853" s="626">
        <f t="shared" si="95"/>
        <v>2545</v>
      </c>
      <c r="O853" s="36"/>
      <c r="P853" s="151" t="s">
        <v>1473</v>
      </c>
      <c r="Q853" s="150"/>
      <c r="R853" s="150" t="str">
        <f t="shared" si="93"/>
        <v>C</v>
      </c>
      <c r="S853" s="15"/>
      <c r="T853" s="15"/>
      <c r="U853" s="15">
        <v>1</v>
      </c>
      <c r="V853" s="15"/>
      <c r="W853" s="473"/>
      <c r="X853" s="473"/>
      <c r="Y853" s="15"/>
      <c r="Z853" s="15"/>
      <c r="AA853" s="15"/>
      <c r="AC853" s="16"/>
      <c r="AD853" s="15">
        <v>1</v>
      </c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  <c r="AO853" s="16"/>
      <c r="AP853" s="16"/>
      <c r="AQ853" s="16"/>
    </row>
    <row r="854" spans="1:43" s="143" customFormat="1" ht="12.75" customHeight="1">
      <c r="A854" s="126" t="s">
        <v>173</v>
      </c>
      <c r="B854" s="72"/>
      <c r="C854" s="144" t="s">
        <v>174</v>
      </c>
      <c r="D854" s="132"/>
      <c r="E854" s="145">
        <v>9</v>
      </c>
      <c r="F854" s="146">
        <v>406</v>
      </c>
      <c r="G854" s="147">
        <v>2030</v>
      </c>
      <c r="H854" s="148">
        <v>10</v>
      </c>
      <c r="I854" s="158">
        <v>406</v>
      </c>
      <c r="J854" s="146">
        <v>2030</v>
      </c>
      <c r="K854" s="146"/>
      <c r="L854" s="149"/>
      <c r="M854" s="619">
        <f t="shared" si="95"/>
        <v>406</v>
      </c>
      <c r="N854" s="626">
        <f t="shared" si="95"/>
        <v>2030</v>
      </c>
      <c r="O854" s="138"/>
      <c r="P854" s="151" t="s">
        <v>1474</v>
      </c>
      <c r="Q854" s="150"/>
      <c r="R854" s="150" t="str">
        <f t="shared" si="93"/>
        <v>M</v>
      </c>
      <c r="S854" s="15"/>
      <c r="T854" s="15">
        <v>1</v>
      </c>
      <c r="U854" s="140"/>
      <c r="V854" s="140"/>
      <c r="W854" s="474"/>
      <c r="X854" s="474"/>
      <c r="Y854" s="140"/>
      <c r="Z854" s="140"/>
      <c r="AA854" s="140"/>
      <c r="AC854" s="142"/>
      <c r="AD854" s="15">
        <v>1</v>
      </c>
      <c r="AE854" s="142"/>
      <c r="AF854" s="142"/>
      <c r="AG854" s="142"/>
      <c r="AH854" s="142"/>
      <c r="AI854" s="142"/>
      <c r="AJ854" s="142"/>
      <c r="AK854" s="142"/>
      <c r="AL854" s="142"/>
      <c r="AM854" s="142"/>
      <c r="AN854" s="142"/>
      <c r="AO854" s="142"/>
      <c r="AP854" s="142"/>
      <c r="AQ854" s="142"/>
    </row>
    <row r="855" spans="1:43" s="17" customFormat="1" ht="12.75" customHeight="1">
      <c r="A855" s="126" t="s">
        <v>152</v>
      </c>
      <c r="B855" s="72"/>
      <c r="C855" s="144" t="s">
        <v>2870</v>
      </c>
      <c r="D855" s="132"/>
      <c r="E855" s="145">
        <v>12</v>
      </c>
      <c r="F855" s="146">
        <v>565</v>
      </c>
      <c r="G855" s="147">
        <v>2825</v>
      </c>
      <c r="H855" s="148">
        <v>12</v>
      </c>
      <c r="I855" s="158">
        <v>565</v>
      </c>
      <c r="J855" s="146">
        <v>2825</v>
      </c>
      <c r="K855" s="146"/>
      <c r="L855" s="149"/>
      <c r="M855" s="619">
        <f t="shared" si="95"/>
        <v>565</v>
      </c>
      <c r="N855" s="626">
        <f t="shared" si="95"/>
        <v>2825</v>
      </c>
      <c r="O855" s="36"/>
      <c r="P855" s="151" t="s">
        <v>1473</v>
      </c>
      <c r="Q855" s="150"/>
      <c r="R855" s="150" t="str">
        <f t="shared" si="93"/>
        <v>C</v>
      </c>
      <c r="S855" s="15"/>
      <c r="T855" s="15"/>
      <c r="U855" s="15">
        <v>1</v>
      </c>
      <c r="V855" s="15"/>
      <c r="W855" s="473"/>
      <c r="X855" s="473"/>
      <c r="Y855" s="15"/>
      <c r="Z855" s="15"/>
      <c r="AA855" s="15"/>
      <c r="AC855" s="16"/>
      <c r="AD855" s="15">
        <v>1</v>
      </c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  <c r="AP855" s="16"/>
      <c r="AQ855" s="16"/>
    </row>
    <row r="856" spans="1:43" s="17" customFormat="1" ht="12.75" customHeight="1">
      <c r="A856" s="126" t="s">
        <v>175</v>
      </c>
      <c r="B856" s="72"/>
      <c r="C856" s="144" t="s">
        <v>2554</v>
      </c>
      <c r="D856" s="132"/>
      <c r="E856" s="145">
        <v>13</v>
      </c>
      <c r="F856" s="146">
        <v>876</v>
      </c>
      <c r="G856" s="147">
        <v>6310</v>
      </c>
      <c r="H856" s="148">
        <v>25</v>
      </c>
      <c r="I856" s="158">
        <v>490</v>
      </c>
      <c r="J856" s="146">
        <v>876</v>
      </c>
      <c r="K856" s="146"/>
      <c r="L856" s="149"/>
      <c r="M856" s="619">
        <f t="shared" si="95"/>
        <v>490</v>
      </c>
      <c r="N856" s="626">
        <f t="shared" si="95"/>
        <v>876</v>
      </c>
      <c r="O856" s="36"/>
      <c r="P856" s="151" t="s">
        <v>1474</v>
      </c>
      <c r="Q856" s="150"/>
      <c r="R856" s="150" t="str">
        <f t="shared" si="93"/>
        <v>M</v>
      </c>
      <c r="S856" s="15"/>
      <c r="T856" s="15">
        <v>1</v>
      </c>
      <c r="U856" s="15"/>
      <c r="V856" s="15"/>
      <c r="W856" s="473"/>
      <c r="X856" s="473"/>
      <c r="Y856" s="15"/>
      <c r="Z856" s="15"/>
      <c r="AA856" s="15"/>
      <c r="AC856" s="16"/>
      <c r="AD856" s="15">
        <v>1</v>
      </c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  <c r="AQ856" s="16"/>
    </row>
    <row r="857" spans="1:43" s="17" customFormat="1" ht="12.75" hidden="1" customHeight="1">
      <c r="A857" s="126" t="s">
        <v>176</v>
      </c>
      <c r="B857" s="72"/>
      <c r="C857" s="144" t="s">
        <v>177</v>
      </c>
      <c r="D857" s="132"/>
      <c r="E857" s="145"/>
      <c r="F857" s="146"/>
      <c r="G857" s="147"/>
      <c r="H857" s="148"/>
      <c r="I857" s="158"/>
      <c r="J857" s="146"/>
      <c r="K857" s="146"/>
      <c r="L857" s="149"/>
      <c r="M857" s="619">
        <f t="shared" si="95"/>
        <v>0</v>
      </c>
      <c r="N857" s="626">
        <f t="shared" si="95"/>
        <v>0</v>
      </c>
      <c r="O857" s="36"/>
      <c r="P857" s="151" t="s">
        <v>1474</v>
      </c>
      <c r="Q857" s="150"/>
      <c r="R857" s="150" t="str">
        <f t="shared" si="93"/>
        <v/>
      </c>
      <c r="S857" s="15"/>
      <c r="T857" s="15"/>
      <c r="U857" s="15"/>
      <c r="V857" s="15"/>
      <c r="W857" s="473"/>
      <c r="X857" s="473"/>
      <c r="Y857" s="15"/>
      <c r="Z857" s="15"/>
      <c r="AA857" s="15"/>
      <c r="AC857" s="16"/>
      <c r="AD857" s="15">
        <v>1</v>
      </c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  <c r="AQ857" s="16"/>
    </row>
    <row r="858" spans="1:43" s="17" customFormat="1" ht="12.75" customHeight="1">
      <c r="A858" s="126" t="s">
        <v>178</v>
      </c>
      <c r="B858" s="72"/>
      <c r="C858" s="144" t="s">
        <v>1795</v>
      </c>
      <c r="D858" s="132"/>
      <c r="E858" s="145">
        <v>1</v>
      </c>
      <c r="F858" s="146">
        <v>381</v>
      </c>
      <c r="G858" s="147">
        <v>2286</v>
      </c>
      <c r="H858" s="148"/>
      <c r="I858" s="158"/>
      <c r="J858" s="146"/>
      <c r="K858" s="146"/>
      <c r="L858" s="149"/>
      <c r="M858" s="619">
        <f t="shared" si="95"/>
        <v>0</v>
      </c>
      <c r="N858" s="626">
        <f t="shared" si="95"/>
        <v>0</v>
      </c>
      <c r="O858" s="36"/>
      <c r="P858" s="151" t="s">
        <v>1474</v>
      </c>
      <c r="Q858" s="150"/>
      <c r="R858" s="150" t="str">
        <f t="shared" si="93"/>
        <v>M</v>
      </c>
      <c r="S858" s="15"/>
      <c r="T858" s="15">
        <v>1</v>
      </c>
      <c r="U858" s="15"/>
      <c r="V858" s="15"/>
      <c r="W858" s="473"/>
      <c r="X858" s="473"/>
      <c r="Y858" s="15"/>
      <c r="Z858" s="15"/>
      <c r="AA858" s="15"/>
      <c r="AC858" s="16"/>
      <c r="AD858" s="15">
        <v>1</v>
      </c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</row>
    <row r="859" spans="1:43" s="17" customFormat="1" ht="12.75" customHeight="1">
      <c r="A859" s="126" t="s">
        <v>179</v>
      </c>
      <c r="B859" s="72"/>
      <c r="C859" s="435" t="s">
        <v>180</v>
      </c>
      <c r="D859" s="132"/>
      <c r="E859" s="145">
        <v>13</v>
      </c>
      <c r="F859" s="146">
        <v>191</v>
      </c>
      <c r="G859" s="147">
        <v>1306</v>
      </c>
      <c r="H859" s="148">
        <v>3</v>
      </c>
      <c r="I859" s="158">
        <v>124</v>
      </c>
      <c r="J859" s="146">
        <v>444</v>
      </c>
      <c r="K859" s="146"/>
      <c r="L859" s="149"/>
      <c r="M859" s="619">
        <f t="shared" si="95"/>
        <v>124</v>
      </c>
      <c r="N859" s="626">
        <f t="shared" si="95"/>
        <v>444</v>
      </c>
      <c r="O859" s="36"/>
      <c r="P859" s="151" t="s">
        <v>1474</v>
      </c>
      <c r="Q859" s="150"/>
      <c r="R859" s="150" t="str">
        <f t="shared" si="93"/>
        <v>M</v>
      </c>
      <c r="S859" s="15"/>
      <c r="T859" s="15">
        <v>1</v>
      </c>
      <c r="U859" s="15"/>
      <c r="V859" s="15"/>
      <c r="W859" s="473"/>
      <c r="X859" s="473"/>
      <c r="Y859" s="15"/>
      <c r="Z859" s="15"/>
      <c r="AA859" s="15"/>
      <c r="AC859" s="16"/>
      <c r="AD859" s="15">
        <v>1</v>
      </c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  <c r="AP859" s="16"/>
      <c r="AQ859" s="16"/>
    </row>
    <row r="860" spans="1:43" s="17" customFormat="1" ht="12.75" customHeight="1">
      <c r="A860" s="126" t="s">
        <v>154</v>
      </c>
      <c r="B860" s="72"/>
      <c r="C860" s="144" t="s">
        <v>2871</v>
      </c>
      <c r="D860" s="132"/>
      <c r="E860" s="145">
        <v>6</v>
      </c>
      <c r="F860" s="146">
        <v>254</v>
      </c>
      <c r="G860" s="147">
        <v>1001</v>
      </c>
      <c r="H860" s="148">
        <v>6</v>
      </c>
      <c r="I860" s="158">
        <v>254</v>
      </c>
      <c r="J860" s="146">
        <v>1001</v>
      </c>
      <c r="K860" s="146"/>
      <c r="L860" s="149"/>
      <c r="M860" s="619">
        <f t="shared" si="95"/>
        <v>254</v>
      </c>
      <c r="N860" s="626">
        <f t="shared" si="95"/>
        <v>1001</v>
      </c>
      <c r="O860" s="36"/>
      <c r="P860" s="151" t="s">
        <v>1473</v>
      </c>
      <c r="Q860" s="150"/>
      <c r="R860" s="150" t="str">
        <f t="shared" si="93"/>
        <v>C</v>
      </c>
      <c r="S860" s="15"/>
      <c r="T860" s="15"/>
      <c r="U860" s="15">
        <v>1</v>
      </c>
      <c r="V860" s="15"/>
      <c r="W860" s="473"/>
      <c r="X860" s="473"/>
      <c r="Y860" s="15"/>
      <c r="Z860" s="15"/>
      <c r="AA860" s="15"/>
      <c r="AC860" s="16"/>
      <c r="AD860" s="15">
        <v>1</v>
      </c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  <c r="AO860" s="16"/>
      <c r="AP860" s="16"/>
      <c r="AQ860" s="16"/>
    </row>
    <row r="861" spans="1:43" s="17" customFormat="1" ht="12.75" customHeight="1">
      <c r="A861" s="126" t="s">
        <v>156</v>
      </c>
      <c r="B861" s="72"/>
      <c r="C861" s="144" t="s">
        <v>2872</v>
      </c>
      <c r="D861" s="132"/>
      <c r="E861" s="145">
        <v>10</v>
      </c>
      <c r="F861" s="146">
        <v>586</v>
      </c>
      <c r="G861" s="147">
        <v>2930</v>
      </c>
      <c r="H861" s="148">
        <v>10</v>
      </c>
      <c r="I861" s="158">
        <v>586</v>
      </c>
      <c r="J861" s="146">
        <v>2930</v>
      </c>
      <c r="K861" s="620"/>
      <c r="L861" s="626"/>
      <c r="M861" s="619">
        <f t="shared" si="95"/>
        <v>586</v>
      </c>
      <c r="N861" s="626">
        <f t="shared" si="95"/>
        <v>2930</v>
      </c>
      <c r="O861" s="36"/>
      <c r="P861" s="151" t="s">
        <v>1473</v>
      </c>
      <c r="Q861" s="150"/>
      <c r="R861" s="150" t="str">
        <f t="shared" si="93"/>
        <v>C</v>
      </c>
      <c r="S861" s="15"/>
      <c r="T861" s="15"/>
      <c r="U861" s="15">
        <v>1</v>
      </c>
      <c r="V861" s="15"/>
      <c r="W861" s="473"/>
      <c r="X861" s="473"/>
      <c r="Y861" s="15"/>
      <c r="Z861" s="15"/>
      <c r="AA861" s="15"/>
      <c r="AC861" s="16"/>
      <c r="AD861" s="15">
        <v>1</v>
      </c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  <c r="AO861" s="16"/>
      <c r="AP861" s="16"/>
      <c r="AQ861" s="16"/>
    </row>
    <row r="862" spans="1:43" s="143" customFormat="1" ht="12.75" customHeight="1">
      <c r="A862" s="126" t="s">
        <v>181</v>
      </c>
      <c r="B862" s="72"/>
      <c r="C862" s="144" t="s">
        <v>182</v>
      </c>
      <c r="D862" s="132"/>
      <c r="E862" s="145">
        <v>16</v>
      </c>
      <c r="F862" s="146">
        <v>275</v>
      </c>
      <c r="G862" s="147">
        <v>1375</v>
      </c>
      <c r="H862" s="148">
        <v>1</v>
      </c>
      <c r="I862" s="158">
        <v>24</v>
      </c>
      <c r="J862" s="146">
        <v>120</v>
      </c>
      <c r="K862" s="620"/>
      <c r="L862" s="626"/>
      <c r="M862" s="619">
        <f t="shared" si="95"/>
        <v>24</v>
      </c>
      <c r="N862" s="626">
        <f t="shared" si="95"/>
        <v>120</v>
      </c>
      <c r="O862" s="138"/>
      <c r="P862" s="151" t="s">
        <v>1474</v>
      </c>
      <c r="Q862" s="150"/>
      <c r="R862" s="150" t="str">
        <f t="shared" si="93"/>
        <v>M</v>
      </c>
      <c r="S862" s="15"/>
      <c r="T862" s="15">
        <v>1</v>
      </c>
      <c r="U862" s="140"/>
      <c r="V862" s="140"/>
      <c r="W862" s="474"/>
      <c r="X862" s="474"/>
      <c r="Y862" s="140"/>
      <c r="Z862" s="140"/>
      <c r="AA862" s="140"/>
      <c r="AC862" s="142"/>
      <c r="AD862" s="15">
        <v>1</v>
      </c>
      <c r="AE862" s="142"/>
      <c r="AF862" s="142"/>
      <c r="AG862" s="142"/>
      <c r="AH862" s="142"/>
      <c r="AI862" s="142"/>
      <c r="AJ862" s="142"/>
      <c r="AK862" s="142"/>
      <c r="AL862" s="142"/>
      <c r="AM862" s="142"/>
      <c r="AN862" s="142"/>
      <c r="AO862" s="142"/>
      <c r="AP862" s="142"/>
      <c r="AQ862" s="142"/>
    </row>
    <row r="863" spans="1:43" s="17" customFormat="1" ht="12.75" customHeight="1">
      <c r="A863" s="126" t="s">
        <v>183</v>
      </c>
      <c r="B863" s="72"/>
      <c r="C863" s="144" t="s">
        <v>184</v>
      </c>
      <c r="D863" s="132"/>
      <c r="E863" s="145">
        <v>1</v>
      </c>
      <c r="F863" s="146">
        <v>11</v>
      </c>
      <c r="G863" s="147">
        <v>55</v>
      </c>
      <c r="H863" s="148">
        <v>1</v>
      </c>
      <c r="I863" s="158">
        <v>11</v>
      </c>
      <c r="J863" s="146">
        <v>55</v>
      </c>
      <c r="K863" s="146"/>
      <c r="L863" s="149"/>
      <c r="M863" s="619">
        <f t="shared" si="95"/>
        <v>11</v>
      </c>
      <c r="N863" s="626">
        <f t="shared" si="95"/>
        <v>55</v>
      </c>
      <c r="O863" s="36"/>
      <c r="P863" s="151" t="s">
        <v>1474</v>
      </c>
      <c r="Q863" s="150"/>
      <c r="R863" s="150" t="str">
        <f t="shared" si="93"/>
        <v>M</v>
      </c>
      <c r="S863" s="15"/>
      <c r="T863" s="15">
        <v>1</v>
      </c>
      <c r="U863" s="15"/>
      <c r="V863" s="15"/>
      <c r="W863" s="473"/>
      <c r="X863" s="473"/>
      <c r="Y863" s="15"/>
      <c r="Z863" s="15"/>
      <c r="AA863" s="15"/>
      <c r="AC863" s="16"/>
      <c r="AD863" s="15">
        <v>1</v>
      </c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  <c r="AQ863" s="16"/>
    </row>
    <row r="864" spans="1:43" s="17" customFormat="1" ht="12.75" customHeight="1">
      <c r="A864" s="126" t="s">
        <v>185</v>
      </c>
      <c r="B864" s="72"/>
      <c r="C864" s="144" t="s">
        <v>186</v>
      </c>
      <c r="D864" s="132"/>
      <c r="E864" s="145">
        <v>6</v>
      </c>
      <c r="F864" s="146">
        <v>313</v>
      </c>
      <c r="G864" s="147">
        <v>1565</v>
      </c>
      <c r="H864" s="148">
        <v>4</v>
      </c>
      <c r="I864" s="158">
        <v>121</v>
      </c>
      <c r="J864" s="146">
        <v>805</v>
      </c>
      <c r="K864" s="146"/>
      <c r="L864" s="149"/>
      <c r="M864" s="619">
        <f t="shared" si="95"/>
        <v>121</v>
      </c>
      <c r="N864" s="626">
        <f t="shared" si="95"/>
        <v>805</v>
      </c>
      <c r="O864" s="36"/>
      <c r="P864" s="151" t="s">
        <v>1474</v>
      </c>
      <c r="Q864" s="150"/>
      <c r="R864" s="150" t="str">
        <f t="shared" si="93"/>
        <v>M</v>
      </c>
      <c r="S864" s="15"/>
      <c r="T864" s="15">
        <v>1</v>
      </c>
      <c r="U864" s="15"/>
      <c r="V864" s="15"/>
      <c r="W864" s="473"/>
      <c r="X864" s="473"/>
      <c r="Y864" s="15"/>
      <c r="Z864" s="15"/>
      <c r="AA864" s="15"/>
      <c r="AC864" s="16"/>
      <c r="AD864" s="15">
        <v>1</v>
      </c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</row>
    <row r="865" spans="1:43" s="17" customFormat="1" ht="12.75" customHeight="1">
      <c r="A865" s="126" t="s">
        <v>187</v>
      </c>
      <c r="B865" s="72"/>
      <c r="C865" s="144" t="s">
        <v>1792</v>
      </c>
      <c r="D865" s="132"/>
      <c r="E865" s="145">
        <v>6</v>
      </c>
      <c r="F865" s="146">
        <v>775</v>
      </c>
      <c r="G865" s="147">
        <v>3767</v>
      </c>
      <c r="H865" s="148">
        <v>1</v>
      </c>
      <c r="I865" s="158">
        <v>285</v>
      </c>
      <c r="J865" s="146">
        <v>1368</v>
      </c>
      <c r="K865" s="146"/>
      <c r="L865" s="149"/>
      <c r="M865" s="619">
        <f t="shared" si="95"/>
        <v>285</v>
      </c>
      <c r="N865" s="626">
        <f t="shared" si="95"/>
        <v>1368</v>
      </c>
      <c r="O865" s="36"/>
      <c r="P865" s="151" t="s">
        <v>1474</v>
      </c>
      <c r="Q865" s="150"/>
      <c r="R865" s="150" t="str">
        <f t="shared" si="93"/>
        <v>M</v>
      </c>
      <c r="S865" s="15"/>
      <c r="T865" s="15">
        <v>1</v>
      </c>
      <c r="U865" s="15"/>
      <c r="V865" s="15"/>
      <c r="W865" s="473"/>
      <c r="X865" s="473"/>
      <c r="Y865" s="15"/>
      <c r="Z865" s="15"/>
      <c r="AA865" s="15"/>
      <c r="AC865" s="16"/>
      <c r="AD865" s="15">
        <v>1</v>
      </c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  <c r="AP865" s="16"/>
      <c r="AQ865" s="16"/>
    </row>
    <row r="866" spans="1:43" s="17" customFormat="1" ht="12.75" customHeight="1">
      <c r="A866" s="126" t="s">
        <v>158</v>
      </c>
      <c r="B866" s="72"/>
      <c r="C866" s="144" t="s">
        <v>2873</v>
      </c>
      <c r="D866" s="132"/>
      <c r="E866" s="145">
        <v>16</v>
      </c>
      <c r="F866" s="146">
        <v>1223</v>
      </c>
      <c r="G866" s="147">
        <v>6115</v>
      </c>
      <c r="H866" s="148">
        <v>11</v>
      </c>
      <c r="I866" s="158">
        <v>1223</v>
      </c>
      <c r="J866" s="146">
        <v>6115</v>
      </c>
      <c r="K866" s="620"/>
      <c r="L866" s="626"/>
      <c r="M866" s="619">
        <f t="shared" si="95"/>
        <v>1223</v>
      </c>
      <c r="N866" s="626">
        <f t="shared" si="95"/>
        <v>6115</v>
      </c>
      <c r="O866" s="36"/>
      <c r="P866" s="151" t="s">
        <v>1473</v>
      </c>
      <c r="Q866" s="150"/>
      <c r="R866" s="150" t="str">
        <f t="shared" si="93"/>
        <v>C</v>
      </c>
      <c r="S866" s="15"/>
      <c r="T866" s="15"/>
      <c r="U866" s="15">
        <v>1</v>
      </c>
      <c r="V866" s="15"/>
      <c r="W866" s="473"/>
      <c r="X866" s="473"/>
      <c r="Y866" s="15"/>
      <c r="Z866" s="15"/>
      <c r="AA866" s="15"/>
      <c r="AC866" s="16"/>
      <c r="AD866" s="15">
        <v>1</v>
      </c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</row>
    <row r="867" spans="1:43" s="17" customFormat="1" ht="12.75" customHeight="1">
      <c r="A867" s="126" t="s">
        <v>160</v>
      </c>
      <c r="B867" s="72"/>
      <c r="C867" s="144" t="s">
        <v>2874</v>
      </c>
      <c r="D867" s="132"/>
      <c r="E867" s="145">
        <v>1</v>
      </c>
      <c r="F867" s="146">
        <v>31</v>
      </c>
      <c r="G867" s="147">
        <v>184</v>
      </c>
      <c r="H867" s="148"/>
      <c r="I867" s="158"/>
      <c r="J867" s="146"/>
      <c r="K867" s="146"/>
      <c r="L867" s="149"/>
      <c r="M867" s="619">
        <f t="shared" si="95"/>
        <v>0</v>
      </c>
      <c r="N867" s="626">
        <f t="shared" si="95"/>
        <v>0</v>
      </c>
      <c r="O867" s="36"/>
      <c r="P867" s="151" t="s">
        <v>1473</v>
      </c>
      <c r="Q867" s="150"/>
      <c r="R867" s="150" t="str">
        <f t="shared" si="93"/>
        <v>C</v>
      </c>
      <c r="S867" s="15"/>
      <c r="T867" s="15"/>
      <c r="U867" s="15">
        <v>1</v>
      </c>
      <c r="V867" s="15"/>
      <c r="W867" s="473"/>
      <c r="X867" s="473"/>
      <c r="Y867" s="15"/>
      <c r="Z867" s="15"/>
      <c r="AA867" s="15"/>
      <c r="AC867" s="16"/>
      <c r="AD867" s="15">
        <v>1</v>
      </c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  <c r="AQ867" s="16"/>
    </row>
    <row r="868" spans="1:43" s="17" customFormat="1" ht="12.75" customHeight="1">
      <c r="A868" s="126" t="s">
        <v>188</v>
      </c>
      <c r="B868" s="72"/>
      <c r="C868" s="144" t="s">
        <v>189</v>
      </c>
      <c r="D868" s="132"/>
      <c r="E868" s="145">
        <v>1</v>
      </c>
      <c r="F868" s="146">
        <v>26</v>
      </c>
      <c r="G868" s="147">
        <v>130</v>
      </c>
      <c r="H868" s="148"/>
      <c r="I868" s="158"/>
      <c r="J868" s="146"/>
      <c r="K868" s="146"/>
      <c r="L868" s="149"/>
      <c r="M868" s="619">
        <f t="shared" si="95"/>
        <v>0</v>
      </c>
      <c r="N868" s="626">
        <f t="shared" si="95"/>
        <v>0</v>
      </c>
      <c r="O868" s="36"/>
      <c r="P868" s="151" t="s">
        <v>1474</v>
      </c>
      <c r="Q868" s="150"/>
      <c r="R868" s="150" t="str">
        <f t="shared" si="93"/>
        <v>M</v>
      </c>
      <c r="S868" s="15"/>
      <c r="T868" s="15">
        <v>1</v>
      </c>
      <c r="U868" s="15"/>
      <c r="V868" s="15"/>
      <c r="W868" s="473"/>
      <c r="X868" s="473"/>
      <c r="Y868" s="15"/>
      <c r="Z868" s="15"/>
      <c r="AA868" s="15"/>
      <c r="AC868" s="16"/>
      <c r="AD868" s="15">
        <v>1</v>
      </c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16"/>
      <c r="AQ868" s="16"/>
    </row>
    <row r="869" spans="1:43" s="17" customFormat="1" ht="12.75" hidden="1" customHeight="1">
      <c r="A869" s="126" t="s">
        <v>190</v>
      </c>
      <c r="B869" s="72"/>
      <c r="C869" s="144" t="s">
        <v>191</v>
      </c>
      <c r="D869" s="132"/>
      <c r="E869" s="145"/>
      <c r="F869" s="146"/>
      <c r="G869" s="147"/>
      <c r="H869" s="148"/>
      <c r="I869" s="158"/>
      <c r="J869" s="146"/>
      <c r="K869" s="146"/>
      <c r="L869" s="149"/>
      <c r="M869" s="619">
        <f t="shared" si="95"/>
        <v>0</v>
      </c>
      <c r="N869" s="626">
        <f t="shared" si="95"/>
        <v>0</v>
      </c>
      <c r="O869" s="36"/>
      <c r="P869" s="151" t="s">
        <v>1474</v>
      </c>
      <c r="Q869" s="150"/>
      <c r="R869" s="150" t="str">
        <f t="shared" si="93"/>
        <v/>
      </c>
      <c r="S869" s="15"/>
      <c r="T869" s="15"/>
      <c r="U869" s="15"/>
      <c r="V869" s="15"/>
      <c r="W869" s="473"/>
      <c r="X869" s="473"/>
      <c r="Y869" s="15"/>
      <c r="Z869" s="15"/>
      <c r="AA869" s="15"/>
      <c r="AC869" s="16"/>
      <c r="AD869" s="15">
        <v>1</v>
      </c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  <c r="AO869" s="16"/>
      <c r="AP869" s="16"/>
      <c r="AQ869" s="16"/>
    </row>
    <row r="870" spans="1:43" s="17" customFormat="1" ht="12.75" customHeight="1">
      <c r="A870" s="126" t="s">
        <v>192</v>
      </c>
      <c r="B870" s="72"/>
      <c r="C870" s="144" t="s">
        <v>193</v>
      </c>
      <c r="D870" s="132"/>
      <c r="E870" s="145">
        <v>2</v>
      </c>
      <c r="F870" s="146">
        <v>63</v>
      </c>
      <c r="G870" s="147">
        <v>103</v>
      </c>
      <c r="H870" s="148">
        <v>1</v>
      </c>
      <c r="I870" s="158">
        <v>11</v>
      </c>
      <c r="J870" s="146">
        <v>55</v>
      </c>
      <c r="K870" s="146"/>
      <c r="L870" s="149"/>
      <c r="M870" s="619">
        <f t="shared" si="95"/>
        <v>11</v>
      </c>
      <c r="N870" s="626">
        <f t="shared" si="95"/>
        <v>55</v>
      </c>
      <c r="O870" s="36"/>
      <c r="P870" s="151" t="s">
        <v>1474</v>
      </c>
      <c r="Q870" s="150"/>
      <c r="R870" s="150" t="str">
        <f t="shared" si="93"/>
        <v>M</v>
      </c>
      <c r="S870" s="15"/>
      <c r="T870" s="15">
        <v>1</v>
      </c>
      <c r="U870" s="15"/>
      <c r="V870" s="15"/>
      <c r="W870" s="473"/>
      <c r="X870" s="473"/>
      <c r="Y870" s="15"/>
      <c r="Z870" s="15"/>
      <c r="AA870" s="15"/>
      <c r="AC870" s="16"/>
      <c r="AD870" s="15">
        <v>1</v>
      </c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  <c r="AP870" s="16"/>
      <c r="AQ870" s="16"/>
    </row>
    <row r="871" spans="1:43" s="17" customFormat="1" ht="12.75" hidden="1" customHeight="1">
      <c r="A871" s="126" t="s">
        <v>194</v>
      </c>
      <c r="B871" s="72"/>
      <c r="C871" s="144" t="s">
        <v>195</v>
      </c>
      <c r="D871" s="132"/>
      <c r="E871" s="145"/>
      <c r="F871" s="146"/>
      <c r="G871" s="147"/>
      <c r="H871" s="148"/>
      <c r="I871" s="158"/>
      <c r="J871" s="146"/>
      <c r="K871" s="146"/>
      <c r="L871" s="149"/>
      <c r="M871" s="619">
        <f t="shared" si="95"/>
        <v>0</v>
      </c>
      <c r="N871" s="626">
        <f t="shared" si="95"/>
        <v>0</v>
      </c>
      <c r="O871" s="36"/>
      <c r="P871" s="151" t="s">
        <v>1474</v>
      </c>
      <c r="Q871" s="150"/>
      <c r="R871" s="150" t="str">
        <f t="shared" si="93"/>
        <v/>
      </c>
      <c r="S871" s="15"/>
      <c r="T871" s="15"/>
      <c r="U871" s="15"/>
      <c r="V871" s="15"/>
      <c r="W871" s="473"/>
      <c r="X871" s="473"/>
      <c r="Y871" s="15"/>
      <c r="Z871" s="15"/>
      <c r="AA871" s="15"/>
      <c r="AC871" s="16"/>
      <c r="AD871" s="15">
        <v>1</v>
      </c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  <c r="AO871" s="16"/>
      <c r="AP871" s="16"/>
      <c r="AQ871" s="16"/>
    </row>
    <row r="872" spans="1:43" s="17" customFormat="1" ht="12.75" customHeight="1">
      <c r="A872" s="126" t="s">
        <v>196</v>
      </c>
      <c r="B872" s="72"/>
      <c r="C872" s="144" t="s">
        <v>34</v>
      </c>
      <c r="D872" s="132"/>
      <c r="E872" s="145">
        <v>5</v>
      </c>
      <c r="F872" s="146">
        <v>82</v>
      </c>
      <c r="G872" s="147">
        <v>402</v>
      </c>
      <c r="H872" s="148">
        <v>3</v>
      </c>
      <c r="I872" s="158">
        <v>82</v>
      </c>
      <c r="J872" s="146">
        <v>402</v>
      </c>
      <c r="K872" s="146"/>
      <c r="L872" s="149"/>
      <c r="M872" s="619">
        <f t="shared" si="95"/>
        <v>82</v>
      </c>
      <c r="N872" s="626">
        <f t="shared" si="95"/>
        <v>402</v>
      </c>
      <c r="O872" s="36"/>
      <c r="P872" s="151" t="s">
        <v>1474</v>
      </c>
      <c r="Q872" s="150"/>
      <c r="R872" s="150" t="str">
        <f t="shared" si="93"/>
        <v>M</v>
      </c>
      <c r="S872" s="15"/>
      <c r="T872" s="15">
        <v>1</v>
      </c>
      <c r="U872" s="15"/>
      <c r="V872" s="15"/>
      <c r="W872" s="473"/>
      <c r="X872" s="473"/>
      <c r="Y872" s="15"/>
      <c r="Z872" s="15"/>
      <c r="AA872" s="15"/>
      <c r="AC872" s="16"/>
      <c r="AD872" s="15">
        <v>1</v>
      </c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</row>
    <row r="873" spans="1:43" s="17" customFormat="1" ht="12.75" customHeight="1">
      <c r="A873" s="126" t="s">
        <v>197</v>
      </c>
      <c r="B873" s="72"/>
      <c r="C873" s="144" t="s">
        <v>198</v>
      </c>
      <c r="D873" s="132"/>
      <c r="E873" s="145">
        <v>1</v>
      </c>
      <c r="F873" s="146">
        <v>14</v>
      </c>
      <c r="G873" s="147">
        <v>70</v>
      </c>
      <c r="H873" s="148">
        <v>1</v>
      </c>
      <c r="I873" s="158">
        <v>14</v>
      </c>
      <c r="J873" s="146">
        <v>70</v>
      </c>
      <c r="K873" s="146"/>
      <c r="L873" s="149"/>
      <c r="M873" s="619">
        <f t="shared" si="95"/>
        <v>14</v>
      </c>
      <c r="N873" s="626">
        <f t="shared" si="95"/>
        <v>70</v>
      </c>
      <c r="O873" s="36"/>
      <c r="P873" s="151" t="s">
        <v>1474</v>
      </c>
      <c r="Q873" s="150"/>
      <c r="R873" s="150" t="str">
        <f t="shared" si="93"/>
        <v>M</v>
      </c>
      <c r="S873" s="15"/>
      <c r="T873" s="15">
        <v>1</v>
      </c>
      <c r="U873" s="15"/>
      <c r="V873" s="15"/>
      <c r="W873" s="473"/>
      <c r="X873" s="473"/>
      <c r="Y873" s="15"/>
      <c r="Z873" s="15"/>
      <c r="AA873" s="15"/>
      <c r="AC873" s="16"/>
      <c r="AD873" s="15">
        <v>1</v>
      </c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  <c r="AP873" s="16"/>
      <c r="AQ873" s="16"/>
    </row>
    <row r="874" spans="1:43" s="17" customFormat="1" ht="12.75" customHeight="1">
      <c r="A874" s="126" t="s">
        <v>162</v>
      </c>
      <c r="B874" s="72"/>
      <c r="C874" s="144" t="s">
        <v>2875</v>
      </c>
      <c r="D874" s="132"/>
      <c r="E874" s="145">
        <v>4</v>
      </c>
      <c r="F874" s="146">
        <v>330</v>
      </c>
      <c r="G874" s="147">
        <v>1650</v>
      </c>
      <c r="H874" s="148">
        <v>3</v>
      </c>
      <c r="I874" s="158">
        <v>330</v>
      </c>
      <c r="J874" s="146">
        <v>1650</v>
      </c>
      <c r="K874" s="146"/>
      <c r="L874" s="149"/>
      <c r="M874" s="619">
        <f t="shared" si="95"/>
        <v>330</v>
      </c>
      <c r="N874" s="626">
        <f t="shared" si="95"/>
        <v>1650</v>
      </c>
      <c r="O874" s="36"/>
      <c r="P874" s="151" t="s">
        <v>1473</v>
      </c>
      <c r="Q874" s="150"/>
      <c r="R874" s="150" t="str">
        <f t="shared" si="93"/>
        <v>C</v>
      </c>
      <c r="S874" s="15"/>
      <c r="T874" s="15"/>
      <c r="U874" s="15">
        <v>1</v>
      </c>
      <c r="V874" s="15"/>
      <c r="W874" s="473"/>
      <c r="X874" s="473"/>
      <c r="Y874" s="15"/>
      <c r="Z874" s="15"/>
      <c r="AA874" s="15"/>
      <c r="AC874" s="16"/>
      <c r="AD874" s="15">
        <v>1</v>
      </c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</row>
    <row r="875" spans="1:43" s="143" customFormat="1" ht="12.75" customHeight="1">
      <c r="A875" s="137" t="s">
        <v>204</v>
      </c>
      <c r="B875" s="468"/>
      <c r="C875" s="144" t="s">
        <v>205</v>
      </c>
      <c r="D875" s="469"/>
      <c r="E875" s="463">
        <v>1</v>
      </c>
      <c r="F875" s="146">
        <v>1</v>
      </c>
      <c r="G875" s="147">
        <v>5</v>
      </c>
      <c r="H875" s="148">
        <v>1</v>
      </c>
      <c r="I875" s="158">
        <v>1</v>
      </c>
      <c r="J875" s="146">
        <v>5</v>
      </c>
      <c r="K875" s="620"/>
      <c r="L875" s="626"/>
      <c r="M875" s="619">
        <f t="shared" si="95"/>
        <v>1</v>
      </c>
      <c r="N875" s="626">
        <f t="shared" si="95"/>
        <v>5</v>
      </c>
      <c r="O875" s="138"/>
      <c r="P875" s="151" t="s">
        <v>1474</v>
      </c>
      <c r="Q875" s="150"/>
      <c r="R875" s="150" t="str">
        <f t="shared" si="93"/>
        <v>M</v>
      </c>
      <c r="S875" s="140"/>
      <c r="T875" s="140"/>
      <c r="U875" s="140"/>
      <c r="V875" s="140"/>
      <c r="W875" s="474"/>
      <c r="X875" s="474"/>
      <c r="Y875" s="140"/>
      <c r="Z875" s="140"/>
      <c r="AA875" s="140"/>
      <c r="AC875" s="142"/>
      <c r="AD875" s="140">
        <v>1</v>
      </c>
      <c r="AE875" s="142"/>
      <c r="AF875" s="142"/>
      <c r="AG875" s="142"/>
      <c r="AH875" s="142"/>
      <c r="AI875" s="142"/>
      <c r="AJ875" s="142"/>
      <c r="AK875" s="142"/>
      <c r="AL875" s="142"/>
      <c r="AM875" s="142"/>
      <c r="AN875" s="142"/>
      <c r="AO875" s="142"/>
      <c r="AP875" s="142"/>
      <c r="AQ875" s="142"/>
    </row>
    <row r="876" spans="1:43" s="17" customFormat="1" ht="12.75" customHeight="1">
      <c r="A876" s="126" t="s">
        <v>164</v>
      </c>
      <c r="B876" s="72"/>
      <c r="C876" s="144" t="s">
        <v>1632</v>
      </c>
      <c r="D876" s="132"/>
      <c r="E876" s="145">
        <v>17</v>
      </c>
      <c r="F876" s="146">
        <v>2844</v>
      </c>
      <c r="G876" s="147">
        <v>11503</v>
      </c>
      <c r="H876" s="148"/>
      <c r="I876" s="158"/>
      <c r="J876" s="146"/>
      <c r="K876" s="146"/>
      <c r="L876" s="149"/>
      <c r="M876" s="619">
        <f t="shared" si="95"/>
        <v>0</v>
      </c>
      <c r="N876" s="626">
        <f t="shared" si="95"/>
        <v>0</v>
      </c>
      <c r="O876" s="36"/>
      <c r="P876" s="151" t="s">
        <v>1473</v>
      </c>
      <c r="Q876" s="150"/>
      <c r="R876" s="150" t="str">
        <f t="shared" si="93"/>
        <v>C</v>
      </c>
      <c r="S876" s="15"/>
      <c r="T876" s="15"/>
      <c r="U876" s="15">
        <v>1</v>
      </c>
      <c r="V876" s="15"/>
      <c r="W876" s="473"/>
      <c r="X876" s="473"/>
      <c r="Y876" s="15"/>
      <c r="Z876" s="15"/>
      <c r="AA876" s="15"/>
      <c r="AC876" s="16"/>
      <c r="AD876" s="15">
        <v>1</v>
      </c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</row>
    <row r="877" spans="1:43" s="17" customFormat="1" ht="12.75" hidden="1" customHeight="1">
      <c r="A877" s="126" t="s">
        <v>199</v>
      </c>
      <c r="B877" s="72"/>
      <c r="C877" s="144" t="s">
        <v>126</v>
      </c>
      <c r="D877" s="132"/>
      <c r="E877" s="145"/>
      <c r="F877" s="146"/>
      <c r="G877" s="147"/>
      <c r="H877" s="148"/>
      <c r="I877" s="158"/>
      <c r="J877" s="146"/>
      <c r="K877" s="146"/>
      <c r="L877" s="149"/>
      <c r="M877" s="619">
        <f t="shared" si="95"/>
        <v>0</v>
      </c>
      <c r="N877" s="626">
        <f t="shared" si="95"/>
        <v>0</v>
      </c>
      <c r="O877" s="36"/>
      <c r="P877" s="151" t="s">
        <v>1474</v>
      </c>
      <c r="Q877" s="150"/>
      <c r="R877" s="150" t="str">
        <f t="shared" si="93"/>
        <v/>
      </c>
      <c r="S877" s="15"/>
      <c r="T877" s="15"/>
      <c r="U877" s="15"/>
      <c r="V877" s="15"/>
      <c r="W877" s="473"/>
      <c r="X877" s="473"/>
      <c r="Y877" s="15"/>
      <c r="Z877" s="15"/>
      <c r="AA877" s="15"/>
      <c r="AC877" s="16"/>
      <c r="AD877" s="15">
        <v>1</v>
      </c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  <c r="AQ877" s="16"/>
    </row>
    <row r="878" spans="1:43" s="17" customFormat="1" ht="12.75" customHeight="1">
      <c r="A878" s="126" t="s">
        <v>166</v>
      </c>
      <c r="B878" s="72"/>
      <c r="C878" s="144" t="s">
        <v>2876</v>
      </c>
      <c r="D878" s="132"/>
      <c r="E878" s="145">
        <v>9</v>
      </c>
      <c r="F878" s="146">
        <v>211</v>
      </c>
      <c r="G878" s="147">
        <v>882</v>
      </c>
      <c r="H878" s="148">
        <v>9</v>
      </c>
      <c r="I878" s="158">
        <v>211</v>
      </c>
      <c r="J878" s="146">
        <v>882</v>
      </c>
      <c r="K878" s="146"/>
      <c r="L878" s="149"/>
      <c r="M878" s="619">
        <f t="shared" si="95"/>
        <v>211</v>
      </c>
      <c r="N878" s="626">
        <f t="shared" si="95"/>
        <v>882</v>
      </c>
      <c r="O878" s="36"/>
      <c r="P878" s="151" t="s">
        <v>1473</v>
      </c>
      <c r="Q878" s="150"/>
      <c r="R878" s="150" t="str">
        <f t="shared" si="93"/>
        <v>C</v>
      </c>
      <c r="S878" s="15"/>
      <c r="T878" s="15"/>
      <c r="U878" s="15">
        <v>1</v>
      </c>
      <c r="V878" s="15"/>
      <c r="W878" s="473"/>
      <c r="X878" s="473"/>
      <c r="Y878" s="15"/>
      <c r="Z878" s="15"/>
      <c r="AA878" s="15"/>
      <c r="AC878" s="16"/>
      <c r="AD878" s="15">
        <v>1</v>
      </c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</row>
    <row r="879" spans="1:43" s="17" customFormat="1" ht="12.75" customHeight="1">
      <c r="A879" s="126" t="s">
        <v>168</v>
      </c>
      <c r="B879" s="72"/>
      <c r="C879" s="144" t="s">
        <v>2877</v>
      </c>
      <c r="D879" s="132"/>
      <c r="E879" s="145">
        <v>9</v>
      </c>
      <c r="F879" s="146">
        <v>321</v>
      </c>
      <c r="G879" s="147">
        <v>1921</v>
      </c>
      <c r="H879" s="148">
        <v>9</v>
      </c>
      <c r="I879" s="158">
        <v>321</v>
      </c>
      <c r="J879" s="146">
        <v>1605</v>
      </c>
      <c r="K879" s="620"/>
      <c r="L879" s="626"/>
      <c r="M879" s="619">
        <f t="shared" si="95"/>
        <v>321</v>
      </c>
      <c r="N879" s="626">
        <f t="shared" si="95"/>
        <v>1605</v>
      </c>
      <c r="O879" s="36"/>
      <c r="P879" s="151" t="s">
        <v>1473</v>
      </c>
      <c r="Q879" s="150"/>
      <c r="R879" s="150" t="str">
        <f t="shared" si="93"/>
        <v>C</v>
      </c>
      <c r="S879" s="15"/>
      <c r="T879" s="15"/>
      <c r="U879" s="15">
        <v>1</v>
      </c>
      <c r="V879" s="15"/>
      <c r="W879" s="473"/>
      <c r="X879" s="473"/>
      <c r="Y879" s="15"/>
      <c r="Z879" s="15"/>
      <c r="AA879" s="15"/>
      <c r="AC879" s="16"/>
      <c r="AD879" s="15">
        <v>1</v>
      </c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  <c r="AQ879" s="16"/>
    </row>
    <row r="880" spans="1:43" s="143" customFormat="1" ht="12.75" customHeight="1">
      <c r="A880" s="126" t="s">
        <v>170</v>
      </c>
      <c r="B880" s="72"/>
      <c r="C880" s="144" t="s">
        <v>2880</v>
      </c>
      <c r="D880" s="132"/>
      <c r="E880" s="145">
        <v>19</v>
      </c>
      <c r="F880" s="146">
        <v>1436</v>
      </c>
      <c r="G880" s="147">
        <v>7180</v>
      </c>
      <c r="H880" s="148">
        <v>9</v>
      </c>
      <c r="I880" s="158">
        <v>1436</v>
      </c>
      <c r="J880" s="146">
        <v>7180</v>
      </c>
      <c r="K880" s="620"/>
      <c r="L880" s="626"/>
      <c r="M880" s="619">
        <f t="shared" si="95"/>
        <v>1436</v>
      </c>
      <c r="N880" s="626">
        <f t="shared" si="95"/>
        <v>7180</v>
      </c>
      <c r="O880" s="138"/>
      <c r="P880" s="151" t="s">
        <v>1473</v>
      </c>
      <c r="Q880" s="150"/>
      <c r="R880" s="150" t="str">
        <f t="shared" si="93"/>
        <v>C</v>
      </c>
      <c r="S880" s="15"/>
      <c r="T880" s="15"/>
      <c r="U880" s="140">
        <v>1</v>
      </c>
      <c r="V880" s="140"/>
      <c r="W880" s="474"/>
      <c r="X880" s="474"/>
      <c r="Y880" s="140"/>
      <c r="Z880" s="140"/>
      <c r="AA880" s="140"/>
      <c r="AC880" s="142"/>
      <c r="AD880" s="15">
        <v>1</v>
      </c>
      <c r="AE880" s="142"/>
      <c r="AF880" s="142"/>
      <c r="AG880" s="142"/>
      <c r="AH880" s="142"/>
      <c r="AI880" s="142"/>
      <c r="AJ880" s="142"/>
      <c r="AK880" s="142"/>
      <c r="AL880" s="142"/>
      <c r="AM880" s="142"/>
      <c r="AN880" s="142"/>
      <c r="AO880" s="142"/>
      <c r="AP880" s="142"/>
      <c r="AQ880" s="142"/>
    </row>
    <row r="881" spans="1:43" s="143" customFormat="1" ht="12.75" customHeight="1">
      <c r="A881" s="137" t="s">
        <v>200</v>
      </c>
      <c r="B881" s="468"/>
      <c r="C881" s="144" t="s">
        <v>201</v>
      </c>
      <c r="D881" s="469"/>
      <c r="E881" s="463">
        <v>1</v>
      </c>
      <c r="F881" s="146">
        <v>1293</v>
      </c>
      <c r="G881" s="147">
        <v>6465</v>
      </c>
      <c r="H881" s="148">
        <v>21</v>
      </c>
      <c r="I881" s="158">
        <v>1293</v>
      </c>
      <c r="J881" s="146">
        <v>6465</v>
      </c>
      <c r="K881" s="620"/>
      <c r="L881" s="626"/>
      <c r="M881" s="619">
        <f t="shared" si="95"/>
        <v>1293</v>
      </c>
      <c r="N881" s="626">
        <f t="shared" si="95"/>
        <v>6465</v>
      </c>
      <c r="O881" s="138"/>
      <c r="P881" s="151" t="s">
        <v>1474</v>
      </c>
      <c r="Q881" s="150"/>
      <c r="R881" s="150" t="str">
        <f t="shared" si="93"/>
        <v>M</v>
      </c>
      <c r="S881" s="140"/>
      <c r="T881" s="140"/>
      <c r="U881" s="140"/>
      <c r="V881" s="140"/>
      <c r="W881" s="474"/>
      <c r="X881" s="474"/>
      <c r="Y881" s="140"/>
      <c r="Z881" s="140"/>
      <c r="AA881" s="140"/>
      <c r="AC881" s="142"/>
      <c r="AD881" s="140">
        <v>1</v>
      </c>
      <c r="AE881" s="142"/>
      <c r="AF881" s="142"/>
      <c r="AG881" s="142"/>
      <c r="AH881" s="142"/>
      <c r="AI881" s="142"/>
      <c r="AJ881" s="142"/>
      <c r="AK881" s="142"/>
      <c r="AL881" s="142"/>
      <c r="AM881" s="142"/>
      <c r="AN881" s="142"/>
      <c r="AO881" s="142"/>
      <c r="AP881" s="142"/>
      <c r="AQ881" s="142"/>
    </row>
    <row r="882" spans="1:43" s="143" customFormat="1" ht="12.75" customHeight="1">
      <c r="A882" s="126" t="s">
        <v>202</v>
      </c>
      <c r="B882" s="72"/>
      <c r="C882" s="144" t="s">
        <v>203</v>
      </c>
      <c r="D882" s="132"/>
      <c r="E882" s="145">
        <v>4</v>
      </c>
      <c r="F882" s="146">
        <v>80</v>
      </c>
      <c r="G882" s="147">
        <v>400</v>
      </c>
      <c r="H882" s="148">
        <v>6</v>
      </c>
      <c r="I882" s="158">
        <v>80</v>
      </c>
      <c r="J882" s="146">
        <v>400</v>
      </c>
      <c r="K882" s="620"/>
      <c r="L882" s="626"/>
      <c r="M882" s="619">
        <f t="shared" si="95"/>
        <v>80</v>
      </c>
      <c r="N882" s="626">
        <f t="shared" si="95"/>
        <v>400</v>
      </c>
      <c r="O882" s="138"/>
      <c r="P882" s="151" t="s">
        <v>1474</v>
      </c>
      <c r="Q882" s="150"/>
      <c r="R882" s="150" t="str">
        <f t="shared" si="93"/>
        <v>M</v>
      </c>
      <c r="S882" s="15"/>
      <c r="T882" s="15">
        <v>1</v>
      </c>
      <c r="U882" s="140"/>
      <c r="V882" s="140"/>
      <c r="W882" s="474"/>
      <c r="X882" s="474"/>
      <c r="Y882" s="140"/>
      <c r="Z882" s="140"/>
      <c r="AA882" s="140"/>
      <c r="AC882" s="142"/>
      <c r="AD882" s="15">
        <v>1</v>
      </c>
      <c r="AE882" s="142"/>
      <c r="AF882" s="142"/>
      <c r="AG882" s="142"/>
      <c r="AH882" s="142"/>
      <c r="AI882" s="142"/>
      <c r="AJ882" s="142"/>
      <c r="AK882" s="142"/>
      <c r="AL882" s="142"/>
      <c r="AM882" s="142"/>
      <c r="AN882" s="142"/>
      <c r="AO882" s="142"/>
      <c r="AP882" s="142"/>
      <c r="AQ882" s="142"/>
    </row>
    <row r="883" spans="1:43" s="17" customFormat="1" ht="12.75" customHeight="1">
      <c r="A883" s="126" t="s">
        <v>171</v>
      </c>
      <c r="B883" s="72"/>
      <c r="C883" s="144" t="s">
        <v>2878</v>
      </c>
      <c r="D883" s="134"/>
      <c r="E883" s="145">
        <v>13</v>
      </c>
      <c r="F883" s="146">
        <v>7498</v>
      </c>
      <c r="G883" s="147">
        <v>37424</v>
      </c>
      <c r="H883" s="148">
        <v>16</v>
      </c>
      <c r="I883" s="158">
        <v>6117</v>
      </c>
      <c r="J883" s="146">
        <v>30585</v>
      </c>
      <c r="K883" s="146"/>
      <c r="L883" s="149"/>
      <c r="M883" s="619">
        <f t="shared" si="95"/>
        <v>6117</v>
      </c>
      <c r="N883" s="626">
        <f t="shared" si="95"/>
        <v>30585</v>
      </c>
      <c r="O883" s="36"/>
      <c r="P883" s="151" t="s">
        <v>1473</v>
      </c>
      <c r="Q883" s="150"/>
      <c r="R883" s="150" t="str">
        <f t="shared" si="93"/>
        <v>C</v>
      </c>
      <c r="S883" s="15"/>
      <c r="T883" s="15"/>
      <c r="U883" s="15">
        <v>1</v>
      </c>
      <c r="V883" s="15"/>
      <c r="W883" s="473"/>
      <c r="X883" s="473"/>
      <c r="Y883" s="15"/>
      <c r="Z883" s="15"/>
      <c r="AA883" s="15"/>
      <c r="AC883" s="16"/>
      <c r="AD883" s="15">
        <v>1</v>
      </c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</row>
    <row r="884" spans="1:43" s="18" customFormat="1" ht="31.5" customHeight="1" thickBot="1">
      <c r="A884" s="126" t="s">
        <v>206</v>
      </c>
      <c r="B884" s="915" t="s">
        <v>622</v>
      </c>
      <c r="C884" s="916"/>
      <c r="D884" s="769"/>
      <c r="E884" s="179">
        <f t="shared" ref="E884:N884" si="96">SUM(E885,E934,E988,E1014)</f>
        <v>424</v>
      </c>
      <c r="F884" s="770">
        <f t="shared" si="96"/>
        <v>989109</v>
      </c>
      <c r="G884" s="771">
        <f t="shared" si="96"/>
        <v>4459533</v>
      </c>
      <c r="H884" s="772">
        <f t="shared" si="96"/>
        <v>314</v>
      </c>
      <c r="I884" s="773">
        <f t="shared" si="96"/>
        <v>19080</v>
      </c>
      <c r="J884" s="770">
        <f t="shared" si="96"/>
        <v>88176</v>
      </c>
      <c r="K884" s="770">
        <f t="shared" si="96"/>
        <v>897</v>
      </c>
      <c r="L884" s="180">
        <f t="shared" si="96"/>
        <v>4331</v>
      </c>
      <c r="M884" s="773">
        <f t="shared" si="96"/>
        <v>19977</v>
      </c>
      <c r="N884" s="180">
        <f t="shared" si="96"/>
        <v>92507</v>
      </c>
      <c r="O884" s="36"/>
      <c r="P884" s="151" t="s">
        <v>1499</v>
      </c>
      <c r="Q884" s="150"/>
      <c r="R884" s="150" t="str">
        <f t="shared" si="93"/>
        <v>R</v>
      </c>
      <c r="S884" s="15"/>
      <c r="T884" s="15"/>
      <c r="U884" s="15"/>
      <c r="V884" s="15"/>
      <c r="W884" s="473"/>
      <c r="X884" s="476"/>
      <c r="Y884" s="15"/>
      <c r="Z884" s="15"/>
      <c r="AA884" s="15"/>
      <c r="AC884" s="15"/>
      <c r="AD884" s="15">
        <v>1</v>
      </c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</row>
    <row r="885" spans="1:43" s="18" customFormat="1" ht="15.75" customHeight="1" thickBot="1">
      <c r="A885" s="126" t="s">
        <v>207</v>
      </c>
      <c r="B885" s="889" t="s">
        <v>208</v>
      </c>
      <c r="C885" s="890"/>
      <c r="D885" s="103"/>
      <c r="E885" s="613">
        <f t="shared" ref="E885:N885" si="97">SUM(E886:E933)</f>
        <v>192</v>
      </c>
      <c r="F885" s="614">
        <f t="shared" si="97"/>
        <v>173405</v>
      </c>
      <c r="G885" s="615">
        <f t="shared" si="97"/>
        <v>832335</v>
      </c>
      <c r="H885" s="616">
        <f t="shared" si="97"/>
        <v>94</v>
      </c>
      <c r="I885" s="617">
        <f t="shared" si="97"/>
        <v>6568</v>
      </c>
      <c r="J885" s="614">
        <f t="shared" si="97"/>
        <v>31008</v>
      </c>
      <c r="K885" s="614">
        <f t="shared" si="97"/>
        <v>897</v>
      </c>
      <c r="L885" s="618">
        <f t="shared" si="97"/>
        <v>4331</v>
      </c>
      <c r="M885" s="617">
        <f t="shared" si="97"/>
        <v>7465</v>
      </c>
      <c r="N885" s="618">
        <f t="shared" si="97"/>
        <v>35339</v>
      </c>
      <c r="O885" s="36"/>
      <c r="P885" s="151" t="s">
        <v>1500</v>
      </c>
      <c r="Q885" s="150"/>
      <c r="R885" s="150" t="str">
        <f t="shared" si="93"/>
        <v>P</v>
      </c>
      <c r="S885" s="15"/>
      <c r="T885" s="15"/>
      <c r="U885" s="15"/>
      <c r="V885" s="15">
        <v>1</v>
      </c>
      <c r="W885" s="473"/>
      <c r="X885" s="473"/>
      <c r="Y885" s="15"/>
      <c r="Z885" s="15"/>
      <c r="AA885" s="15"/>
      <c r="AC885" s="15"/>
      <c r="AD885" s="15">
        <v>1</v>
      </c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</row>
    <row r="886" spans="1:43" s="17" customFormat="1" ht="12.75" hidden="1" customHeight="1">
      <c r="A886" s="126" t="s">
        <v>211</v>
      </c>
      <c r="B886" s="95"/>
      <c r="C886" s="152" t="s">
        <v>212</v>
      </c>
      <c r="D886" s="46"/>
      <c r="E886" s="153"/>
      <c r="F886" s="154"/>
      <c r="G886" s="155"/>
      <c r="H886" s="156"/>
      <c r="I886" s="174"/>
      <c r="J886" s="154"/>
      <c r="K886" s="154"/>
      <c r="L886" s="157"/>
      <c r="M886" s="624">
        <f t="shared" ref="M886:N933" si="98">I886+K886</f>
        <v>0</v>
      </c>
      <c r="N886" s="625">
        <f t="shared" si="98"/>
        <v>0</v>
      </c>
      <c r="O886" s="36"/>
      <c r="P886" s="151" t="s">
        <v>1474</v>
      </c>
      <c r="Q886" s="150"/>
      <c r="R886" s="150" t="str">
        <f t="shared" si="93"/>
        <v/>
      </c>
      <c r="S886" s="15"/>
      <c r="T886" s="15"/>
      <c r="U886" s="15"/>
      <c r="V886" s="15"/>
      <c r="W886" s="473"/>
      <c r="X886" s="473"/>
      <c r="Y886" s="15"/>
      <c r="Z886" s="15"/>
      <c r="AA886" s="15"/>
      <c r="AC886" s="16"/>
      <c r="AD886" s="15">
        <v>1</v>
      </c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</row>
    <row r="887" spans="1:43" s="17" customFormat="1" ht="12.75" customHeight="1" thickTop="1">
      <c r="A887" s="126" t="s">
        <v>213</v>
      </c>
      <c r="B887" s="72"/>
      <c r="C887" s="144" t="s">
        <v>1798</v>
      </c>
      <c r="D887" s="132"/>
      <c r="E887" s="145">
        <v>9</v>
      </c>
      <c r="F887" s="146">
        <v>4643</v>
      </c>
      <c r="G887" s="147">
        <v>22285</v>
      </c>
      <c r="H887" s="148">
        <v>7</v>
      </c>
      <c r="I887" s="158">
        <v>570</v>
      </c>
      <c r="J887" s="146">
        <v>2735</v>
      </c>
      <c r="K887" s="146"/>
      <c r="L887" s="149"/>
      <c r="M887" s="619">
        <f t="shared" si="98"/>
        <v>570</v>
      </c>
      <c r="N887" s="626">
        <f t="shared" si="98"/>
        <v>2735</v>
      </c>
      <c r="O887" s="36"/>
      <c r="P887" s="151" t="s">
        <v>1474</v>
      </c>
      <c r="Q887" s="150"/>
      <c r="R887" s="150" t="str">
        <f t="shared" si="93"/>
        <v>M</v>
      </c>
      <c r="S887" s="15"/>
      <c r="T887" s="15">
        <v>1</v>
      </c>
      <c r="U887" s="15"/>
      <c r="V887" s="15"/>
      <c r="W887" s="473"/>
      <c r="X887" s="473"/>
      <c r="Y887" s="15"/>
      <c r="Z887" s="15"/>
      <c r="AA887" s="15"/>
      <c r="AC887" s="16"/>
      <c r="AD887" s="15">
        <v>1</v>
      </c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</row>
    <row r="888" spans="1:43" s="17" customFormat="1" ht="12.75" customHeight="1">
      <c r="A888" s="126" t="s">
        <v>214</v>
      </c>
      <c r="B888" s="72"/>
      <c r="C888" s="144" t="s">
        <v>1642</v>
      </c>
      <c r="D888" s="132"/>
      <c r="E888" s="145">
        <v>3</v>
      </c>
      <c r="F888" s="146">
        <v>3523</v>
      </c>
      <c r="G888" s="147">
        <v>16909</v>
      </c>
      <c r="H888" s="148">
        <v>0</v>
      </c>
      <c r="I888" s="158">
        <v>0</v>
      </c>
      <c r="J888" s="146">
        <v>0</v>
      </c>
      <c r="K888" s="146"/>
      <c r="L888" s="626"/>
      <c r="M888" s="619">
        <f t="shared" si="98"/>
        <v>0</v>
      </c>
      <c r="N888" s="626">
        <f t="shared" si="98"/>
        <v>0</v>
      </c>
      <c r="O888" s="36"/>
      <c r="P888" s="151" t="s">
        <v>1474</v>
      </c>
      <c r="Q888" s="150"/>
      <c r="R888" s="150" t="str">
        <f t="shared" si="93"/>
        <v>M</v>
      </c>
      <c r="S888" s="15"/>
      <c r="T888" s="15">
        <v>1</v>
      </c>
      <c r="U888" s="15"/>
      <c r="V888" s="15"/>
      <c r="W888" s="473"/>
      <c r="X888" s="473"/>
      <c r="Y888" s="15"/>
      <c r="Z888" s="15"/>
      <c r="AA888" s="15"/>
      <c r="AC888" s="16"/>
      <c r="AD888" s="15">
        <v>1</v>
      </c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</row>
    <row r="889" spans="1:43" s="17" customFormat="1" ht="12.75" customHeight="1">
      <c r="A889" s="126" t="s">
        <v>215</v>
      </c>
      <c r="B889" s="72"/>
      <c r="C889" s="144" t="s">
        <v>216</v>
      </c>
      <c r="D889" s="132"/>
      <c r="E889" s="145">
        <v>1</v>
      </c>
      <c r="F889" s="146">
        <v>3017</v>
      </c>
      <c r="G889" s="147">
        <v>14481</v>
      </c>
      <c r="H889" s="148">
        <v>1</v>
      </c>
      <c r="I889" s="158">
        <v>23</v>
      </c>
      <c r="J889" s="146">
        <v>100</v>
      </c>
      <c r="K889" s="146"/>
      <c r="L889" s="149"/>
      <c r="M889" s="619">
        <f t="shared" si="98"/>
        <v>23</v>
      </c>
      <c r="N889" s="626">
        <f t="shared" si="98"/>
        <v>100</v>
      </c>
      <c r="O889" s="36"/>
      <c r="P889" s="151" t="s">
        <v>1474</v>
      </c>
      <c r="Q889" s="150"/>
      <c r="R889" s="150" t="str">
        <f t="shared" si="93"/>
        <v>M</v>
      </c>
      <c r="S889" s="15"/>
      <c r="T889" s="15">
        <v>1</v>
      </c>
      <c r="U889" s="15"/>
      <c r="V889" s="15"/>
      <c r="W889" s="473"/>
      <c r="X889" s="473"/>
      <c r="Y889" s="15"/>
      <c r="Z889" s="15"/>
      <c r="AA889" s="15"/>
      <c r="AC889" s="16"/>
      <c r="AD889" s="15">
        <v>1</v>
      </c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</row>
    <row r="890" spans="1:43" s="17" customFormat="1" ht="12.75" hidden="1" customHeight="1">
      <c r="A890" s="126" t="s">
        <v>217</v>
      </c>
      <c r="B890" s="72"/>
      <c r="C890" s="144" t="s">
        <v>218</v>
      </c>
      <c r="D890" s="132"/>
      <c r="E890" s="145"/>
      <c r="F890" s="146"/>
      <c r="G890" s="147"/>
      <c r="H890" s="148"/>
      <c r="I890" s="158"/>
      <c r="J890" s="146"/>
      <c r="K890" s="146"/>
      <c r="L890" s="149"/>
      <c r="M890" s="619">
        <f t="shared" si="98"/>
        <v>0</v>
      </c>
      <c r="N890" s="626">
        <f t="shared" si="98"/>
        <v>0</v>
      </c>
      <c r="O890" s="36"/>
      <c r="P890" s="151" t="s">
        <v>1474</v>
      </c>
      <c r="Q890" s="150"/>
      <c r="R890" s="150" t="str">
        <f t="shared" si="93"/>
        <v/>
      </c>
      <c r="S890" s="15"/>
      <c r="T890" s="15"/>
      <c r="U890" s="15"/>
      <c r="V890" s="15"/>
      <c r="W890" s="473"/>
      <c r="X890" s="473"/>
      <c r="Y890" s="15"/>
      <c r="Z890" s="15"/>
      <c r="AA890" s="15"/>
      <c r="AC890" s="16"/>
      <c r="AD890" s="15">
        <v>1</v>
      </c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</row>
    <row r="891" spans="1:43" s="17" customFormat="1" ht="12.75" hidden="1" customHeight="1">
      <c r="A891" s="126" t="s">
        <v>219</v>
      </c>
      <c r="B891" s="72"/>
      <c r="C891" s="144" t="s">
        <v>220</v>
      </c>
      <c r="D891" s="132"/>
      <c r="E891" s="145"/>
      <c r="F891" s="146"/>
      <c r="G891" s="147"/>
      <c r="H891" s="148"/>
      <c r="I891" s="158"/>
      <c r="J891" s="146"/>
      <c r="K891" s="146"/>
      <c r="L891" s="149"/>
      <c r="M891" s="619">
        <f t="shared" si="98"/>
        <v>0</v>
      </c>
      <c r="N891" s="626">
        <f t="shared" si="98"/>
        <v>0</v>
      </c>
      <c r="O891" s="36"/>
      <c r="P891" s="151" t="s">
        <v>1474</v>
      </c>
      <c r="Q891" s="150"/>
      <c r="R891" s="150" t="str">
        <f t="shared" si="93"/>
        <v/>
      </c>
      <c r="S891" s="15"/>
      <c r="T891" s="15"/>
      <c r="U891" s="15"/>
      <c r="V891" s="15"/>
      <c r="W891" s="473"/>
      <c r="X891" s="473"/>
      <c r="Y891" s="15"/>
      <c r="Z891" s="15"/>
      <c r="AA891" s="15"/>
      <c r="AC891" s="16"/>
      <c r="AD891" s="15">
        <v>1</v>
      </c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</row>
    <row r="892" spans="1:43" s="17" customFormat="1" ht="12.75" hidden="1" customHeight="1">
      <c r="A892" s="126" t="s">
        <v>221</v>
      </c>
      <c r="B892" s="72"/>
      <c r="C892" s="144" t="s">
        <v>2735</v>
      </c>
      <c r="D892" s="132"/>
      <c r="E892" s="145"/>
      <c r="F892" s="146"/>
      <c r="G892" s="147"/>
      <c r="H892" s="148"/>
      <c r="I892" s="158"/>
      <c r="J892" s="146"/>
      <c r="K892" s="146"/>
      <c r="L892" s="149"/>
      <c r="M892" s="619">
        <f t="shared" si="98"/>
        <v>0</v>
      </c>
      <c r="N892" s="626">
        <f t="shared" si="98"/>
        <v>0</v>
      </c>
      <c r="O892" s="36"/>
      <c r="P892" s="151" t="s">
        <v>1474</v>
      </c>
      <c r="Q892" s="150"/>
      <c r="R892" s="150" t="str">
        <f t="shared" si="93"/>
        <v/>
      </c>
      <c r="S892" s="15"/>
      <c r="T892" s="15"/>
      <c r="U892" s="15"/>
      <c r="V892" s="15"/>
      <c r="W892" s="473"/>
      <c r="X892" s="473"/>
      <c r="Y892" s="15"/>
      <c r="Z892" s="15"/>
      <c r="AA892" s="15"/>
      <c r="AC892" s="16"/>
      <c r="AD892" s="15">
        <v>1</v>
      </c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</row>
    <row r="893" spans="1:43" s="17" customFormat="1" ht="12.75" hidden="1" customHeight="1">
      <c r="A893" s="126" t="s">
        <v>222</v>
      </c>
      <c r="B893" s="72"/>
      <c r="C893" s="144" t="s">
        <v>223</v>
      </c>
      <c r="D893" s="132"/>
      <c r="E893" s="145"/>
      <c r="F893" s="146"/>
      <c r="G893" s="147"/>
      <c r="H893" s="148"/>
      <c r="I893" s="158"/>
      <c r="J893" s="146"/>
      <c r="K893" s="146"/>
      <c r="L893" s="149"/>
      <c r="M893" s="619">
        <f t="shared" si="98"/>
        <v>0</v>
      </c>
      <c r="N893" s="626">
        <f t="shared" si="98"/>
        <v>0</v>
      </c>
      <c r="O893" s="36"/>
      <c r="P893" s="151" t="s">
        <v>1474</v>
      </c>
      <c r="Q893" s="150"/>
      <c r="R893" s="150" t="str">
        <f t="shared" si="93"/>
        <v/>
      </c>
      <c r="S893" s="15"/>
      <c r="T893" s="15"/>
      <c r="U893" s="15"/>
      <c r="V893" s="15"/>
      <c r="W893" s="473"/>
      <c r="X893" s="473"/>
      <c r="Y893" s="15"/>
      <c r="Z893" s="15"/>
      <c r="AA893" s="15"/>
      <c r="AC893" s="16"/>
      <c r="AD893" s="15">
        <v>1</v>
      </c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</row>
    <row r="894" spans="1:43" s="17" customFormat="1" ht="12.75" customHeight="1">
      <c r="A894" s="126" t="s">
        <v>224</v>
      </c>
      <c r="B894" s="72"/>
      <c r="C894" s="144" t="s">
        <v>225</v>
      </c>
      <c r="D894" s="132"/>
      <c r="E894" s="145">
        <v>8</v>
      </c>
      <c r="F894" s="146">
        <v>3562</v>
      </c>
      <c r="G894" s="147">
        <v>17098</v>
      </c>
      <c r="H894" s="148">
        <v>0</v>
      </c>
      <c r="I894" s="158">
        <v>0</v>
      </c>
      <c r="J894" s="146">
        <v>0</v>
      </c>
      <c r="K894" s="146">
        <v>139</v>
      </c>
      <c r="L894" s="149">
        <v>760</v>
      </c>
      <c r="M894" s="619">
        <f t="shared" si="98"/>
        <v>139</v>
      </c>
      <c r="N894" s="626">
        <f t="shared" si="98"/>
        <v>760</v>
      </c>
      <c r="O894" s="36"/>
      <c r="P894" s="151" t="s">
        <v>1474</v>
      </c>
      <c r="Q894" s="150"/>
      <c r="R894" s="150" t="str">
        <f t="shared" si="93"/>
        <v>M</v>
      </c>
      <c r="S894" s="15"/>
      <c r="T894" s="15">
        <v>1</v>
      </c>
      <c r="U894" s="15"/>
      <c r="V894" s="15"/>
      <c r="W894" s="473"/>
      <c r="X894" s="473"/>
      <c r="Y894" s="15"/>
      <c r="Z894" s="15"/>
      <c r="AA894" s="15"/>
      <c r="AC894" s="16"/>
      <c r="AD894" s="15">
        <v>1</v>
      </c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</row>
    <row r="895" spans="1:43" s="17" customFormat="1" ht="12.75" customHeight="1">
      <c r="A895" s="126" t="s">
        <v>226</v>
      </c>
      <c r="B895" s="72"/>
      <c r="C895" s="144" t="s">
        <v>2340</v>
      </c>
      <c r="D895" s="132"/>
      <c r="E895" s="145">
        <v>3</v>
      </c>
      <c r="F895" s="146">
        <v>5631</v>
      </c>
      <c r="G895" s="147">
        <v>27031</v>
      </c>
      <c r="H895" s="148">
        <v>4</v>
      </c>
      <c r="I895" s="158">
        <v>49</v>
      </c>
      <c r="J895" s="146">
        <v>247</v>
      </c>
      <c r="K895" s="146"/>
      <c r="L895" s="626"/>
      <c r="M895" s="619">
        <f t="shared" si="98"/>
        <v>49</v>
      </c>
      <c r="N895" s="626">
        <f t="shared" si="98"/>
        <v>247</v>
      </c>
      <c r="O895" s="36"/>
      <c r="P895" s="151" t="s">
        <v>1474</v>
      </c>
      <c r="Q895" s="150"/>
      <c r="R895" s="150" t="str">
        <f t="shared" si="93"/>
        <v>M</v>
      </c>
      <c r="S895" s="15"/>
      <c r="T895" s="15">
        <v>1</v>
      </c>
      <c r="U895" s="15"/>
      <c r="V895" s="15"/>
      <c r="W895" s="473"/>
      <c r="X895" s="473"/>
      <c r="Y895" s="15"/>
      <c r="Z895" s="15"/>
      <c r="AA895" s="15"/>
      <c r="AC895" s="16"/>
      <c r="AD895" s="15">
        <v>1</v>
      </c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</row>
    <row r="896" spans="1:43" s="17" customFormat="1" ht="12.75" customHeight="1">
      <c r="A896" s="126" t="s">
        <v>227</v>
      </c>
      <c r="B896" s="72"/>
      <c r="C896" s="144" t="s">
        <v>228</v>
      </c>
      <c r="D896" s="132"/>
      <c r="E896" s="145">
        <v>15</v>
      </c>
      <c r="F896" s="146">
        <v>6280</v>
      </c>
      <c r="G896" s="147">
        <v>30146</v>
      </c>
      <c r="H896" s="148">
        <v>1</v>
      </c>
      <c r="I896" s="158">
        <v>22</v>
      </c>
      <c r="J896" s="146">
        <v>105</v>
      </c>
      <c r="K896" s="146">
        <v>13</v>
      </c>
      <c r="L896" s="149">
        <v>53</v>
      </c>
      <c r="M896" s="619">
        <f t="shared" si="98"/>
        <v>35</v>
      </c>
      <c r="N896" s="626">
        <f t="shared" si="98"/>
        <v>158</v>
      </c>
      <c r="O896" s="36"/>
      <c r="P896" s="151" t="s">
        <v>1474</v>
      </c>
      <c r="Q896" s="150"/>
      <c r="R896" s="150" t="str">
        <f t="shared" si="93"/>
        <v>M</v>
      </c>
      <c r="S896" s="15"/>
      <c r="T896" s="15">
        <v>1</v>
      </c>
      <c r="U896" s="15"/>
      <c r="V896" s="15"/>
      <c r="W896" s="473"/>
      <c r="X896" s="473"/>
      <c r="Y896" s="15"/>
      <c r="Z896" s="15"/>
      <c r="AA896" s="15"/>
      <c r="AC896" s="16"/>
      <c r="AD896" s="15">
        <v>1</v>
      </c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  <c r="AQ896" s="16"/>
    </row>
    <row r="897" spans="1:43" s="17" customFormat="1" ht="12.75" customHeight="1">
      <c r="A897" s="126" t="s">
        <v>229</v>
      </c>
      <c r="B897" s="72"/>
      <c r="C897" s="144" t="s">
        <v>230</v>
      </c>
      <c r="D897" s="132"/>
      <c r="E897" s="145">
        <v>11</v>
      </c>
      <c r="F897" s="146">
        <v>6051</v>
      </c>
      <c r="G897" s="147">
        <v>29043</v>
      </c>
      <c r="H897" s="148">
        <v>21</v>
      </c>
      <c r="I897" s="158">
        <v>563</v>
      </c>
      <c r="J897" s="146">
        <v>2651</v>
      </c>
      <c r="K897" s="146">
        <v>167</v>
      </c>
      <c r="L897" s="149">
        <v>824</v>
      </c>
      <c r="M897" s="619">
        <f t="shared" si="98"/>
        <v>730</v>
      </c>
      <c r="N897" s="626">
        <f t="shared" si="98"/>
        <v>3475</v>
      </c>
      <c r="O897" s="36"/>
      <c r="P897" s="151" t="s">
        <v>1474</v>
      </c>
      <c r="Q897" s="150"/>
      <c r="R897" s="150" t="str">
        <f t="shared" si="93"/>
        <v>M</v>
      </c>
      <c r="S897" s="15"/>
      <c r="T897" s="15">
        <v>1</v>
      </c>
      <c r="U897" s="15"/>
      <c r="V897" s="15"/>
      <c r="W897" s="473"/>
      <c r="X897" s="473"/>
      <c r="Y897" s="15"/>
      <c r="Z897" s="15"/>
      <c r="AA897" s="15"/>
      <c r="AC897" s="16"/>
      <c r="AD897" s="15">
        <v>1</v>
      </c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  <c r="AP897" s="16"/>
      <c r="AQ897" s="16"/>
    </row>
    <row r="898" spans="1:43" s="143" customFormat="1" ht="12.75" customHeight="1">
      <c r="A898" s="126" t="s">
        <v>231</v>
      </c>
      <c r="B898" s="72"/>
      <c r="C898" s="144" t="s">
        <v>232</v>
      </c>
      <c r="D898" s="132"/>
      <c r="E898" s="145">
        <v>8</v>
      </c>
      <c r="F898" s="146">
        <v>9079</v>
      </c>
      <c r="G898" s="147">
        <v>43579</v>
      </c>
      <c r="H898" s="148">
        <v>1</v>
      </c>
      <c r="I898" s="158">
        <v>75</v>
      </c>
      <c r="J898" s="146">
        <v>345</v>
      </c>
      <c r="K898" s="146"/>
      <c r="L898" s="626"/>
      <c r="M898" s="619">
        <f t="shared" si="98"/>
        <v>75</v>
      </c>
      <c r="N898" s="626">
        <f t="shared" si="98"/>
        <v>345</v>
      </c>
      <c r="O898" s="138"/>
      <c r="P898" s="151" t="s">
        <v>1474</v>
      </c>
      <c r="Q898" s="150"/>
      <c r="R898" s="150" t="str">
        <f t="shared" si="93"/>
        <v>M</v>
      </c>
      <c r="S898" s="15"/>
      <c r="T898" s="15">
        <v>1</v>
      </c>
      <c r="U898" s="140"/>
      <c r="V898" s="140"/>
      <c r="W898" s="474"/>
      <c r="X898" s="474"/>
      <c r="Y898" s="140"/>
      <c r="Z898" s="140"/>
      <c r="AA898" s="140"/>
      <c r="AC898" s="142"/>
      <c r="AD898" s="15">
        <v>1</v>
      </c>
      <c r="AE898" s="142"/>
      <c r="AF898" s="142"/>
      <c r="AG898" s="142"/>
      <c r="AH898" s="142"/>
      <c r="AI898" s="142"/>
      <c r="AJ898" s="142"/>
      <c r="AK898" s="142"/>
      <c r="AL898" s="142"/>
      <c r="AM898" s="142"/>
      <c r="AN898" s="142"/>
      <c r="AO898" s="142"/>
      <c r="AP898" s="142"/>
      <c r="AQ898" s="142"/>
    </row>
    <row r="899" spans="1:43" s="17" customFormat="1" ht="12.75" customHeight="1">
      <c r="A899" s="126" t="s">
        <v>233</v>
      </c>
      <c r="B899" s="72"/>
      <c r="C899" s="144" t="s">
        <v>234</v>
      </c>
      <c r="D899" s="132"/>
      <c r="E899" s="145">
        <v>5</v>
      </c>
      <c r="F899" s="146">
        <v>4726</v>
      </c>
      <c r="G899" s="147">
        <v>22686</v>
      </c>
      <c r="H899" s="148">
        <v>0</v>
      </c>
      <c r="I899" s="158">
        <v>0</v>
      </c>
      <c r="J899" s="146">
        <v>0</v>
      </c>
      <c r="K899" s="146"/>
      <c r="L899" s="626"/>
      <c r="M899" s="619">
        <f t="shared" si="98"/>
        <v>0</v>
      </c>
      <c r="N899" s="626">
        <f t="shared" si="98"/>
        <v>0</v>
      </c>
      <c r="O899" s="36"/>
      <c r="P899" s="151" t="s">
        <v>1474</v>
      </c>
      <c r="Q899" s="150"/>
      <c r="R899" s="150" t="str">
        <f t="shared" si="93"/>
        <v>M</v>
      </c>
      <c r="S899" s="15"/>
      <c r="T899" s="15">
        <v>1</v>
      </c>
      <c r="U899" s="15"/>
      <c r="V899" s="15"/>
      <c r="W899" s="473"/>
      <c r="X899" s="473"/>
      <c r="Y899" s="15"/>
      <c r="Z899" s="15"/>
      <c r="AA899" s="15"/>
      <c r="AC899" s="16"/>
      <c r="AD899" s="15">
        <v>1</v>
      </c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</row>
    <row r="900" spans="1:43" s="17" customFormat="1" ht="12.75" customHeight="1">
      <c r="A900" s="126" t="s">
        <v>235</v>
      </c>
      <c r="B900" s="72"/>
      <c r="C900" s="144" t="s">
        <v>236</v>
      </c>
      <c r="D900" s="132"/>
      <c r="E900" s="145">
        <v>3</v>
      </c>
      <c r="F900" s="146">
        <v>4228</v>
      </c>
      <c r="G900" s="147">
        <v>20296</v>
      </c>
      <c r="H900" s="148">
        <v>8</v>
      </c>
      <c r="I900" s="158">
        <v>315</v>
      </c>
      <c r="J900" s="146">
        <v>1513</v>
      </c>
      <c r="K900" s="146">
        <v>256</v>
      </c>
      <c r="L900" s="149">
        <v>1147</v>
      </c>
      <c r="M900" s="619">
        <f t="shared" si="98"/>
        <v>571</v>
      </c>
      <c r="N900" s="626">
        <f t="shared" si="98"/>
        <v>2660</v>
      </c>
      <c r="O900" s="36"/>
      <c r="P900" s="151" t="s">
        <v>1474</v>
      </c>
      <c r="Q900" s="150"/>
      <c r="R900" s="150" t="str">
        <f t="shared" si="93"/>
        <v>M</v>
      </c>
      <c r="S900" s="15"/>
      <c r="T900" s="15">
        <v>1</v>
      </c>
      <c r="U900" s="15"/>
      <c r="V900" s="15"/>
      <c r="W900" s="473"/>
      <c r="X900" s="473"/>
      <c r="Y900" s="15"/>
      <c r="Z900" s="15"/>
      <c r="AA900" s="15"/>
      <c r="AC900" s="16"/>
      <c r="AD900" s="15">
        <v>1</v>
      </c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</row>
    <row r="901" spans="1:43" s="17" customFormat="1" ht="12.75" hidden="1" customHeight="1">
      <c r="A901" s="126" t="s">
        <v>237</v>
      </c>
      <c r="B901" s="72"/>
      <c r="C901" s="144" t="s">
        <v>238</v>
      </c>
      <c r="D901" s="132"/>
      <c r="E901" s="145"/>
      <c r="F901" s="146"/>
      <c r="G901" s="147"/>
      <c r="H901" s="148"/>
      <c r="I901" s="158"/>
      <c r="J901" s="146"/>
      <c r="K901" s="146"/>
      <c r="L901" s="149"/>
      <c r="M901" s="619">
        <f t="shared" si="98"/>
        <v>0</v>
      </c>
      <c r="N901" s="626">
        <f t="shared" si="98"/>
        <v>0</v>
      </c>
      <c r="O901" s="36"/>
      <c r="P901" s="151" t="s">
        <v>1474</v>
      </c>
      <c r="Q901" s="150"/>
      <c r="R901" s="150" t="str">
        <f t="shared" si="93"/>
        <v/>
      </c>
      <c r="S901" s="15"/>
      <c r="T901" s="15"/>
      <c r="U901" s="15"/>
      <c r="V901" s="15"/>
      <c r="W901" s="473"/>
      <c r="X901" s="473"/>
      <c r="Y901" s="15"/>
      <c r="Z901" s="15"/>
      <c r="AA901" s="15"/>
      <c r="AC901" s="16"/>
      <c r="AD901" s="15">
        <v>1</v>
      </c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</row>
    <row r="902" spans="1:43" s="17" customFormat="1" ht="12.75" hidden="1" customHeight="1">
      <c r="A902" s="126" t="s">
        <v>239</v>
      </c>
      <c r="B902" s="72"/>
      <c r="C902" s="144" t="s">
        <v>240</v>
      </c>
      <c r="D902" s="132"/>
      <c r="E902" s="145"/>
      <c r="F902" s="146"/>
      <c r="G902" s="147"/>
      <c r="H902" s="148"/>
      <c r="I902" s="158"/>
      <c r="J902" s="146"/>
      <c r="K902" s="146"/>
      <c r="L902" s="149"/>
      <c r="M902" s="619">
        <f t="shared" si="98"/>
        <v>0</v>
      </c>
      <c r="N902" s="626">
        <f t="shared" si="98"/>
        <v>0</v>
      </c>
      <c r="O902" s="36"/>
      <c r="P902" s="151" t="s">
        <v>1474</v>
      </c>
      <c r="Q902" s="150"/>
      <c r="R902" s="150" t="str">
        <f t="shared" si="93"/>
        <v/>
      </c>
      <c r="S902" s="15"/>
      <c r="T902" s="15"/>
      <c r="U902" s="15"/>
      <c r="V902" s="15"/>
      <c r="W902" s="473"/>
      <c r="X902" s="473"/>
      <c r="Y902" s="15"/>
      <c r="Z902" s="15"/>
      <c r="AA902" s="15"/>
      <c r="AC902" s="16"/>
      <c r="AD902" s="15">
        <v>1</v>
      </c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</row>
    <row r="903" spans="1:43" s="17" customFormat="1" ht="12.75" hidden="1" customHeight="1">
      <c r="A903" s="126" t="s">
        <v>241</v>
      </c>
      <c r="B903" s="72"/>
      <c r="C903" s="144" t="s">
        <v>242</v>
      </c>
      <c r="D903" s="132"/>
      <c r="E903" s="145"/>
      <c r="F903" s="146"/>
      <c r="G903" s="147"/>
      <c r="H903" s="148"/>
      <c r="I903" s="158"/>
      <c r="J903" s="146"/>
      <c r="K903" s="146"/>
      <c r="L903" s="149"/>
      <c r="M903" s="619">
        <f t="shared" si="98"/>
        <v>0</v>
      </c>
      <c r="N903" s="626">
        <f t="shared" si="98"/>
        <v>0</v>
      </c>
      <c r="O903" s="36"/>
      <c r="P903" s="151" t="s">
        <v>1474</v>
      </c>
      <c r="Q903" s="150"/>
      <c r="R903" s="150" t="str">
        <f t="shared" si="93"/>
        <v/>
      </c>
      <c r="S903" s="15"/>
      <c r="T903" s="15"/>
      <c r="U903" s="15"/>
      <c r="V903" s="15"/>
      <c r="W903" s="473"/>
      <c r="X903" s="473"/>
      <c r="Y903" s="15"/>
      <c r="Z903" s="15"/>
      <c r="AA903" s="15"/>
      <c r="AC903" s="16"/>
      <c r="AD903" s="15">
        <v>1</v>
      </c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</row>
    <row r="904" spans="1:43" s="17" customFormat="1" ht="12.75" hidden="1" customHeight="1">
      <c r="A904" s="126" t="s">
        <v>243</v>
      </c>
      <c r="B904" s="72"/>
      <c r="C904" s="144" t="s">
        <v>244</v>
      </c>
      <c r="D904" s="132"/>
      <c r="E904" s="145"/>
      <c r="F904" s="146"/>
      <c r="G904" s="147"/>
      <c r="H904" s="148"/>
      <c r="I904" s="158"/>
      <c r="J904" s="146"/>
      <c r="K904" s="146"/>
      <c r="L904" s="149"/>
      <c r="M904" s="619">
        <f t="shared" si="98"/>
        <v>0</v>
      </c>
      <c r="N904" s="626">
        <f t="shared" si="98"/>
        <v>0</v>
      </c>
      <c r="O904" s="36"/>
      <c r="P904" s="151" t="s">
        <v>1474</v>
      </c>
      <c r="Q904" s="150"/>
      <c r="R904" s="150" t="str">
        <f t="shared" si="93"/>
        <v/>
      </c>
      <c r="S904" s="15"/>
      <c r="T904" s="15"/>
      <c r="U904" s="15"/>
      <c r="V904" s="15"/>
      <c r="W904" s="473"/>
      <c r="X904" s="473"/>
      <c r="Y904" s="15"/>
      <c r="Z904" s="15"/>
      <c r="AA904" s="15"/>
      <c r="AC904" s="16"/>
      <c r="AD904" s="15">
        <v>1</v>
      </c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</row>
    <row r="905" spans="1:43" s="17" customFormat="1" ht="12.75" hidden="1" customHeight="1">
      <c r="A905" s="126" t="s">
        <v>245</v>
      </c>
      <c r="B905" s="72"/>
      <c r="C905" s="144" t="s">
        <v>246</v>
      </c>
      <c r="D905" s="132"/>
      <c r="E905" s="145"/>
      <c r="F905" s="146"/>
      <c r="G905" s="147"/>
      <c r="H905" s="148"/>
      <c r="I905" s="158"/>
      <c r="J905" s="146"/>
      <c r="K905" s="146"/>
      <c r="L905" s="149"/>
      <c r="M905" s="619">
        <f t="shared" si="98"/>
        <v>0</v>
      </c>
      <c r="N905" s="626">
        <f t="shared" si="98"/>
        <v>0</v>
      </c>
      <c r="O905" s="36"/>
      <c r="P905" s="151" t="s">
        <v>1474</v>
      </c>
      <c r="Q905" s="150"/>
      <c r="R905" s="150" t="str">
        <f t="shared" si="93"/>
        <v/>
      </c>
      <c r="S905" s="15"/>
      <c r="T905" s="15"/>
      <c r="U905" s="15"/>
      <c r="V905" s="15"/>
      <c r="W905" s="473"/>
      <c r="X905" s="473"/>
      <c r="Y905" s="15"/>
      <c r="Z905" s="15"/>
      <c r="AA905" s="15"/>
      <c r="AC905" s="16"/>
      <c r="AD905" s="15">
        <v>1</v>
      </c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</row>
    <row r="906" spans="1:43" s="17" customFormat="1" ht="12.75" hidden="1" customHeight="1">
      <c r="A906" s="126" t="s">
        <v>247</v>
      </c>
      <c r="B906" s="72"/>
      <c r="C906" s="144" t="s">
        <v>248</v>
      </c>
      <c r="D906" s="132"/>
      <c r="E906" s="145"/>
      <c r="F906" s="146"/>
      <c r="G906" s="147"/>
      <c r="H906" s="148"/>
      <c r="I906" s="158"/>
      <c r="J906" s="146"/>
      <c r="K906" s="146"/>
      <c r="L906" s="149"/>
      <c r="M906" s="619">
        <f t="shared" si="98"/>
        <v>0</v>
      </c>
      <c r="N906" s="626">
        <f t="shared" si="98"/>
        <v>0</v>
      </c>
      <c r="O906" s="36"/>
      <c r="P906" s="151" t="s">
        <v>1474</v>
      </c>
      <c r="Q906" s="150"/>
      <c r="R906" s="150" t="str">
        <f t="shared" si="93"/>
        <v/>
      </c>
      <c r="S906" s="15"/>
      <c r="T906" s="15"/>
      <c r="U906" s="15"/>
      <c r="V906" s="15"/>
      <c r="W906" s="473"/>
      <c r="X906" s="473"/>
      <c r="Y906" s="15"/>
      <c r="Z906" s="15"/>
      <c r="AA906" s="15"/>
      <c r="AC906" s="16"/>
      <c r="AD906" s="15">
        <v>1</v>
      </c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</row>
    <row r="907" spans="1:43" s="17" customFormat="1" ht="12.75" hidden="1" customHeight="1">
      <c r="A907" s="126" t="s">
        <v>249</v>
      </c>
      <c r="B907" s="72"/>
      <c r="C907" s="144" t="s">
        <v>250</v>
      </c>
      <c r="D907" s="132"/>
      <c r="E907" s="145"/>
      <c r="F907" s="146"/>
      <c r="G907" s="147"/>
      <c r="H907" s="148"/>
      <c r="I907" s="158"/>
      <c r="J907" s="146"/>
      <c r="K907" s="146"/>
      <c r="L907" s="149"/>
      <c r="M907" s="619">
        <f t="shared" si="98"/>
        <v>0</v>
      </c>
      <c r="N907" s="626">
        <f t="shared" si="98"/>
        <v>0</v>
      </c>
      <c r="O907" s="36"/>
      <c r="P907" s="151" t="s">
        <v>1474</v>
      </c>
      <c r="Q907" s="150"/>
      <c r="R907" s="150" t="str">
        <f t="shared" ref="R907:R970" si="99">IF(SUM(E907:N907)=0,"",P907)</f>
        <v/>
      </c>
      <c r="S907" s="15"/>
      <c r="T907" s="15"/>
      <c r="U907" s="15"/>
      <c r="V907" s="15"/>
      <c r="W907" s="473"/>
      <c r="X907" s="473"/>
      <c r="Y907" s="15"/>
      <c r="Z907" s="15"/>
      <c r="AA907" s="15"/>
      <c r="AC907" s="16"/>
      <c r="AD907" s="15">
        <v>1</v>
      </c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</row>
    <row r="908" spans="1:43" s="17" customFormat="1" ht="12.75" hidden="1" customHeight="1">
      <c r="A908" s="126" t="s">
        <v>251</v>
      </c>
      <c r="B908" s="72"/>
      <c r="C908" s="144" t="s">
        <v>252</v>
      </c>
      <c r="D908" s="132"/>
      <c r="E908" s="145"/>
      <c r="F908" s="146"/>
      <c r="G908" s="147"/>
      <c r="H908" s="148"/>
      <c r="I908" s="158"/>
      <c r="J908" s="146"/>
      <c r="K908" s="146"/>
      <c r="L908" s="149"/>
      <c r="M908" s="619">
        <f t="shared" si="98"/>
        <v>0</v>
      </c>
      <c r="N908" s="626">
        <f t="shared" si="98"/>
        <v>0</v>
      </c>
      <c r="O908" s="36"/>
      <c r="P908" s="151" t="s">
        <v>1474</v>
      </c>
      <c r="Q908" s="150"/>
      <c r="R908" s="150" t="str">
        <f t="shared" si="99"/>
        <v/>
      </c>
      <c r="S908" s="15"/>
      <c r="T908" s="15"/>
      <c r="U908" s="15"/>
      <c r="V908" s="15"/>
      <c r="W908" s="473"/>
      <c r="X908" s="473"/>
      <c r="Y908" s="15"/>
      <c r="Z908" s="15"/>
      <c r="AA908" s="15"/>
      <c r="AC908" s="16"/>
      <c r="AD908" s="15">
        <v>1</v>
      </c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</row>
    <row r="909" spans="1:43" s="143" customFormat="1" ht="12.75" customHeight="1">
      <c r="A909" s="137" t="s">
        <v>253</v>
      </c>
      <c r="B909" s="468"/>
      <c r="C909" s="462" t="s">
        <v>254</v>
      </c>
      <c r="D909" s="469"/>
      <c r="E909" s="619">
        <v>1</v>
      </c>
      <c r="F909" s="620">
        <v>6623</v>
      </c>
      <c r="G909" s="621">
        <v>31789</v>
      </c>
      <c r="H909" s="148"/>
      <c r="I909" s="158"/>
      <c r="J909" s="146"/>
      <c r="K909" s="146"/>
      <c r="L909" s="626"/>
      <c r="M909" s="619">
        <f t="shared" si="98"/>
        <v>0</v>
      </c>
      <c r="N909" s="626">
        <f t="shared" si="98"/>
        <v>0</v>
      </c>
      <c r="O909" s="138"/>
      <c r="P909" s="151" t="s">
        <v>1474</v>
      </c>
      <c r="Q909" s="150"/>
      <c r="R909" s="150" t="str">
        <f t="shared" si="99"/>
        <v>M</v>
      </c>
      <c r="S909" s="140"/>
      <c r="T909" s="140"/>
      <c r="U909" s="140"/>
      <c r="V909" s="140"/>
      <c r="W909" s="474"/>
      <c r="X909" s="474"/>
      <c r="Y909" s="140"/>
      <c r="Z909" s="140"/>
      <c r="AA909" s="140"/>
      <c r="AC909" s="142"/>
      <c r="AD909" s="140">
        <v>1</v>
      </c>
      <c r="AE909" s="142"/>
      <c r="AF909" s="142"/>
      <c r="AG909" s="142"/>
      <c r="AH909" s="142"/>
      <c r="AI909" s="142"/>
      <c r="AJ909" s="142"/>
      <c r="AK909" s="142"/>
      <c r="AL909" s="142"/>
      <c r="AM909" s="142"/>
      <c r="AN909" s="142"/>
      <c r="AO909" s="142"/>
      <c r="AP909" s="142"/>
      <c r="AQ909" s="142"/>
    </row>
    <row r="910" spans="1:43" s="143" customFormat="1" ht="12.75" customHeight="1">
      <c r="A910" s="126" t="s">
        <v>255</v>
      </c>
      <c r="B910" s="72"/>
      <c r="C910" s="144" t="s">
        <v>256</v>
      </c>
      <c r="D910" s="132"/>
      <c r="E910" s="145">
        <v>19</v>
      </c>
      <c r="F910" s="146">
        <v>9019</v>
      </c>
      <c r="G910" s="147">
        <v>43291</v>
      </c>
      <c r="H910" s="148">
        <v>0</v>
      </c>
      <c r="I910" s="158">
        <v>0</v>
      </c>
      <c r="J910" s="146">
        <v>0</v>
      </c>
      <c r="K910" s="146"/>
      <c r="L910" s="626"/>
      <c r="M910" s="619">
        <f t="shared" si="98"/>
        <v>0</v>
      </c>
      <c r="N910" s="626">
        <f t="shared" si="98"/>
        <v>0</v>
      </c>
      <c r="O910" s="138"/>
      <c r="P910" s="151" t="s">
        <v>1474</v>
      </c>
      <c r="Q910" s="150"/>
      <c r="R910" s="150" t="str">
        <f t="shared" si="99"/>
        <v>M</v>
      </c>
      <c r="S910" s="15"/>
      <c r="T910" s="15">
        <v>1</v>
      </c>
      <c r="U910" s="140"/>
      <c r="V910" s="140"/>
      <c r="W910" s="474"/>
      <c r="X910" s="474"/>
      <c r="Y910" s="140"/>
      <c r="Z910" s="140"/>
      <c r="AA910" s="140"/>
      <c r="AC910" s="142"/>
      <c r="AD910" s="15">
        <v>1</v>
      </c>
      <c r="AE910" s="142"/>
      <c r="AF910" s="142"/>
      <c r="AG910" s="142"/>
      <c r="AH910" s="142"/>
      <c r="AI910" s="142"/>
      <c r="AJ910" s="142"/>
      <c r="AK910" s="142"/>
      <c r="AL910" s="142"/>
      <c r="AM910" s="142"/>
      <c r="AN910" s="142"/>
      <c r="AO910" s="142"/>
      <c r="AP910" s="142"/>
      <c r="AQ910" s="142"/>
    </row>
    <row r="911" spans="1:43" s="17" customFormat="1" ht="12.75" customHeight="1">
      <c r="A911" s="126" t="s">
        <v>257</v>
      </c>
      <c r="B911" s="72"/>
      <c r="C911" s="144" t="s">
        <v>258</v>
      </c>
      <c r="D911" s="132"/>
      <c r="E911" s="145">
        <v>8</v>
      </c>
      <c r="F911" s="146">
        <v>6785</v>
      </c>
      <c r="G911" s="147">
        <v>32566</v>
      </c>
      <c r="H911" s="148">
        <v>8</v>
      </c>
      <c r="I911" s="158">
        <v>356</v>
      </c>
      <c r="J911" s="146">
        <v>1709</v>
      </c>
      <c r="K911" s="146"/>
      <c r="L911" s="149"/>
      <c r="M911" s="619">
        <f t="shared" si="98"/>
        <v>356</v>
      </c>
      <c r="N911" s="626">
        <f t="shared" si="98"/>
        <v>1709</v>
      </c>
      <c r="O911" s="36"/>
      <c r="P911" s="151" t="s">
        <v>1474</v>
      </c>
      <c r="Q911" s="150"/>
      <c r="R911" s="150" t="str">
        <f t="shared" si="99"/>
        <v>M</v>
      </c>
      <c r="S911" s="15"/>
      <c r="T911" s="15">
        <v>1</v>
      </c>
      <c r="U911" s="15"/>
      <c r="V911" s="15"/>
      <c r="W911" s="473"/>
      <c r="X911" s="473"/>
      <c r="Y911" s="15"/>
      <c r="Z911" s="15"/>
      <c r="AA911" s="15"/>
      <c r="AC911" s="16"/>
      <c r="AD911" s="15">
        <v>1</v>
      </c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</row>
    <row r="912" spans="1:43" s="17" customFormat="1" ht="12.75" hidden="1" customHeight="1">
      <c r="A912" s="126" t="s">
        <v>259</v>
      </c>
      <c r="B912" s="72"/>
      <c r="C912" s="144" t="s">
        <v>260</v>
      </c>
      <c r="D912" s="132"/>
      <c r="E912" s="145"/>
      <c r="F912" s="146"/>
      <c r="G912" s="147"/>
      <c r="H912" s="148"/>
      <c r="I912" s="158"/>
      <c r="J912" s="146"/>
      <c r="K912" s="146"/>
      <c r="L912" s="149"/>
      <c r="M912" s="619">
        <f t="shared" si="98"/>
        <v>0</v>
      </c>
      <c r="N912" s="626">
        <f t="shared" si="98"/>
        <v>0</v>
      </c>
      <c r="O912" s="36"/>
      <c r="P912" s="151" t="s">
        <v>1474</v>
      </c>
      <c r="Q912" s="150"/>
      <c r="R912" s="150" t="str">
        <f t="shared" si="99"/>
        <v/>
      </c>
      <c r="S912" s="15"/>
      <c r="T912" s="15"/>
      <c r="U912" s="15"/>
      <c r="V912" s="15"/>
      <c r="W912" s="473"/>
      <c r="X912" s="473"/>
      <c r="Y912" s="15"/>
      <c r="Z912" s="15"/>
      <c r="AA912" s="15"/>
      <c r="AC912" s="16"/>
      <c r="AD912" s="15">
        <v>1</v>
      </c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</row>
    <row r="913" spans="1:43" s="17" customFormat="1" ht="12.75" hidden="1" customHeight="1">
      <c r="A913" s="126" t="s">
        <v>261</v>
      </c>
      <c r="B913" s="72"/>
      <c r="C913" s="144" t="s">
        <v>262</v>
      </c>
      <c r="D913" s="132"/>
      <c r="E913" s="145">
        <v>0</v>
      </c>
      <c r="F913" s="146">
        <v>0</v>
      </c>
      <c r="G913" s="147">
        <v>0</v>
      </c>
      <c r="H913" s="148"/>
      <c r="I913" s="158"/>
      <c r="J913" s="146"/>
      <c r="K913" s="146"/>
      <c r="L913" s="149"/>
      <c r="M913" s="619">
        <f t="shared" si="98"/>
        <v>0</v>
      </c>
      <c r="N913" s="626">
        <f t="shared" si="98"/>
        <v>0</v>
      </c>
      <c r="O913" s="36"/>
      <c r="P913" s="151" t="s">
        <v>1474</v>
      </c>
      <c r="Q913" s="150"/>
      <c r="R913" s="150" t="str">
        <f t="shared" si="99"/>
        <v/>
      </c>
      <c r="S913" s="15"/>
      <c r="T913" s="15"/>
      <c r="U913" s="15"/>
      <c r="V913" s="15"/>
      <c r="W913" s="473"/>
      <c r="X913" s="473"/>
      <c r="Y913" s="15"/>
      <c r="Z913" s="15"/>
      <c r="AA913" s="15"/>
      <c r="AC913" s="16"/>
      <c r="AD913" s="15">
        <v>1</v>
      </c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</row>
    <row r="914" spans="1:43" s="17" customFormat="1" ht="12.75" customHeight="1">
      <c r="A914" s="126" t="s">
        <v>263</v>
      </c>
      <c r="B914" s="72"/>
      <c r="C914" s="144" t="s">
        <v>264</v>
      </c>
      <c r="D914" s="132"/>
      <c r="E914" s="145">
        <v>23</v>
      </c>
      <c r="F914" s="146">
        <v>3388</v>
      </c>
      <c r="G914" s="147">
        <v>16261</v>
      </c>
      <c r="H914" s="148">
        <v>0</v>
      </c>
      <c r="I914" s="158">
        <v>0</v>
      </c>
      <c r="J914" s="146">
        <v>0</v>
      </c>
      <c r="K914" s="146"/>
      <c r="L914" s="626"/>
      <c r="M914" s="619">
        <f t="shared" si="98"/>
        <v>0</v>
      </c>
      <c r="N914" s="626">
        <f t="shared" si="98"/>
        <v>0</v>
      </c>
      <c r="O914" s="36"/>
      <c r="P914" s="151" t="s">
        <v>1474</v>
      </c>
      <c r="Q914" s="150"/>
      <c r="R914" s="150" t="str">
        <f t="shared" si="99"/>
        <v>M</v>
      </c>
      <c r="S914" s="15"/>
      <c r="T914" s="15">
        <v>1</v>
      </c>
      <c r="U914" s="15"/>
      <c r="V914" s="15"/>
      <c r="W914" s="473"/>
      <c r="X914" s="473"/>
      <c r="Y914" s="15"/>
      <c r="Z914" s="15"/>
      <c r="AA914" s="15"/>
      <c r="AC914" s="16"/>
      <c r="AD914" s="15">
        <v>1</v>
      </c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</row>
    <row r="915" spans="1:43" s="17" customFormat="1" ht="12.75" customHeight="1">
      <c r="A915" s="126" t="s">
        <v>265</v>
      </c>
      <c r="B915" s="72"/>
      <c r="C915" s="144" t="s">
        <v>266</v>
      </c>
      <c r="D915" s="132"/>
      <c r="E915" s="145">
        <v>6</v>
      </c>
      <c r="F915" s="146">
        <v>3398</v>
      </c>
      <c r="G915" s="147">
        <v>16312</v>
      </c>
      <c r="H915" s="148">
        <v>0</v>
      </c>
      <c r="I915" s="158">
        <v>0</v>
      </c>
      <c r="J915" s="146">
        <v>0</v>
      </c>
      <c r="K915" s="146"/>
      <c r="L915" s="626"/>
      <c r="M915" s="619">
        <f t="shared" si="98"/>
        <v>0</v>
      </c>
      <c r="N915" s="626">
        <f t="shared" si="98"/>
        <v>0</v>
      </c>
      <c r="O915" s="36"/>
      <c r="P915" s="151" t="s">
        <v>1474</v>
      </c>
      <c r="Q915" s="150"/>
      <c r="R915" s="150" t="str">
        <f t="shared" si="99"/>
        <v>M</v>
      </c>
      <c r="S915" s="15"/>
      <c r="T915" s="15">
        <v>1</v>
      </c>
      <c r="U915" s="15"/>
      <c r="V915" s="15"/>
      <c r="W915" s="473"/>
      <c r="X915" s="473"/>
      <c r="Y915" s="15"/>
      <c r="Z915" s="15"/>
      <c r="AA915" s="15"/>
      <c r="AC915" s="16"/>
      <c r="AD915" s="15">
        <v>1</v>
      </c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</row>
    <row r="916" spans="1:43" s="17" customFormat="1" ht="12.75" customHeight="1">
      <c r="A916" s="126" t="s">
        <v>267</v>
      </c>
      <c r="B916" s="72"/>
      <c r="C916" s="144" t="s">
        <v>268</v>
      </c>
      <c r="D916" s="132"/>
      <c r="E916" s="145">
        <v>2</v>
      </c>
      <c r="F916" s="146">
        <v>8917</v>
      </c>
      <c r="G916" s="147">
        <v>42800</v>
      </c>
      <c r="H916" s="148">
        <v>2</v>
      </c>
      <c r="I916" s="158">
        <v>123</v>
      </c>
      <c r="J916" s="146">
        <v>528</v>
      </c>
      <c r="K916" s="146"/>
      <c r="L916" s="149"/>
      <c r="M916" s="619">
        <f t="shared" si="98"/>
        <v>123</v>
      </c>
      <c r="N916" s="626">
        <f t="shared" si="98"/>
        <v>528</v>
      </c>
      <c r="O916" s="36"/>
      <c r="P916" s="151" t="s">
        <v>1474</v>
      </c>
      <c r="Q916" s="150"/>
      <c r="R916" s="150" t="str">
        <f t="shared" si="99"/>
        <v>M</v>
      </c>
      <c r="S916" s="15"/>
      <c r="T916" s="15">
        <v>1</v>
      </c>
      <c r="U916" s="15"/>
      <c r="V916" s="15"/>
      <c r="W916" s="473"/>
      <c r="X916" s="473"/>
      <c r="Y916" s="15"/>
      <c r="Z916" s="15"/>
      <c r="AA916" s="15"/>
      <c r="AC916" s="16"/>
      <c r="AD916" s="15">
        <v>1</v>
      </c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</row>
    <row r="917" spans="1:43" s="143" customFormat="1" ht="12.75" customHeight="1">
      <c r="A917" s="126" t="s">
        <v>269</v>
      </c>
      <c r="B917" s="72"/>
      <c r="C917" s="144" t="s">
        <v>1674</v>
      </c>
      <c r="D917" s="132"/>
      <c r="E917" s="145">
        <v>4</v>
      </c>
      <c r="F917" s="146">
        <v>5870</v>
      </c>
      <c r="G917" s="147">
        <v>28174</v>
      </c>
      <c r="H917" s="148">
        <v>4</v>
      </c>
      <c r="I917" s="158">
        <v>258</v>
      </c>
      <c r="J917" s="146">
        <v>1238</v>
      </c>
      <c r="K917" s="146"/>
      <c r="L917" s="149"/>
      <c r="M917" s="619">
        <f t="shared" si="98"/>
        <v>258</v>
      </c>
      <c r="N917" s="626">
        <f t="shared" si="98"/>
        <v>1238</v>
      </c>
      <c r="O917" s="138"/>
      <c r="P917" s="151" t="s">
        <v>1474</v>
      </c>
      <c r="Q917" s="150"/>
      <c r="R917" s="150" t="str">
        <f t="shared" si="99"/>
        <v>M</v>
      </c>
      <c r="S917" s="15"/>
      <c r="T917" s="15">
        <v>1</v>
      </c>
      <c r="U917" s="140"/>
      <c r="V917" s="140"/>
      <c r="W917" s="474"/>
      <c r="X917" s="474"/>
      <c r="Y917" s="140"/>
      <c r="Z917" s="140"/>
      <c r="AA917" s="140"/>
      <c r="AC917" s="142"/>
      <c r="AD917" s="15">
        <v>1</v>
      </c>
      <c r="AE917" s="142"/>
      <c r="AF917" s="142"/>
      <c r="AG917" s="142"/>
      <c r="AH917" s="142"/>
      <c r="AI917" s="142"/>
      <c r="AJ917" s="142"/>
      <c r="AK917" s="142"/>
      <c r="AL917" s="142"/>
      <c r="AM917" s="142"/>
      <c r="AN917" s="142"/>
      <c r="AO917" s="142"/>
      <c r="AP917" s="142"/>
      <c r="AQ917" s="142"/>
    </row>
    <row r="918" spans="1:43" s="17" customFormat="1" ht="12.75" customHeight="1">
      <c r="A918" s="126" t="s">
        <v>270</v>
      </c>
      <c r="B918" s="72"/>
      <c r="C918" s="144" t="s">
        <v>271</v>
      </c>
      <c r="D918" s="132"/>
      <c r="E918" s="145">
        <v>1</v>
      </c>
      <c r="F918" s="146">
        <v>4269</v>
      </c>
      <c r="G918" s="147">
        <v>20491</v>
      </c>
      <c r="H918" s="148">
        <v>0</v>
      </c>
      <c r="I918" s="158">
        <v>0</v>
      </c>
      <c r="J918" s="146">
        <v>0</v>
      </c>
      <c r="K918" s="146"/>
      <c r="L918" s="149"/>
      <c r="M918" s="619">
        <f t="shared" si="98"/>
        <v>0</v>
      </c>
      <c r="N918" s="626">
        <f t="shared" si="98"/>
        <v>0</v>
      </c>
      <c r="O918" s="36"/>
      <c r="P918" s="151" t="s">
        <v>1474</v>
      </c>
      <c r="Q918" s="150"/>
      <c r="R918" s="150" t="str">
        <f t="shared" si="99"/>
        <v>M</v>
      </c>
      <c r="S918" s="15"/>
      <c r="T918" s="15">
        <v>1</v>
      </c>
      <c r="U918" s="15"/>
      <c r="V918" s="15"/>
      <c r="W918" s="473"/>
      <c r="X918" s="473"/>
      <c r="Y918" s="15"/>
      <c r="Z918" s="15"/>
      <c r="AA918" s="15"/>
      <c r="AC918" s="16"/>
      <c r="AD918" s="15">
        <v>1</v>
      </c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</row>
    <row r="919" spans="1:43" s="17" customFormat="1" ht="12.75" hidden="1" customHeight="1">
      <c r="A919" s="126" t="s">
        <v>272</v>
      </c>
      <c r="B919" s="72"/>
      <c r="C919" s="144" t="s">
        <v>273</v>
      </c>
      <c r="D919" s="132"/>
      <c r="E919" s="145"/>
      <c r="F919" s="146"/>
      <c r="G919" s="147"/>
      <c r="H919" s="148"/>
      <c r="I919" s="158"/>
      <c r="J919" s="146"/>
      <c r="K919" s="146"/>
      <c r="L919" s="149"/>
      <c r="M919" s="619">
        <f t="shared" si="98"/>
        <v>0</v>
      </c>
      <c r="N919" s="626">
        <f t="shared" si="98"/>
        <v>0</v>
      </c>
      <c r="O919" s="36"/>
      <c r="P919" s="151" t="s">
        <v>1474</v>
      </c>
      <c r="Q919" s="150"/>
      <c r="R919" s="150" t="str">
        <f t="shared" si="99"/>
        <v/>
      </c>
      <c r="S919" s="15"/>
      <c r="T919" s="15"/>
      <c r="U919" s="15"/>
      <c r="V919" s="15"/>
      <c r="W919" s="473"/>
      <c r="X919" s="473"/>
      <c r="Y919" s="15"/>
      <c r="Z919" s="15"/>
      <c r="AA919" s="15"/>
      <c r="AC919" s="16"/>
      <c r="AD919" s="15">
        <v>1</v>
      </c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</row>
    <row r="920" spans="1:43" s="17" customFormat="1" ht="12.75" hidden="1" customHeight="1">
      <c r="A920" s="126" t="s">
        <v>274</v>
      </c>
      <c r="B920" s="72"/>
      <c r="C920" s="144" t="s">
        <v>1946</v>
      </c>
      <c r="D920" s="132"/>
      <c r="E920" s="145"/>
      <c r="F920" s="146"/>
      <c r="G920" s="147"/>
      <c r="H920" s="148"/>
      <c r="I920" s="158"/>
      <c r="J920" s="146"/>
      <c r="K920" s="146"/>
      <c r="L920" s="149"/>
      <c r="M920" s="619">
        <f t="shared" si="98"/>
        <v>0</v>
      </c>
      <c r="N920" s="626">
        <f t="shared" si="98"/>
        <v>0</v>
      </c>
      <c r="O920" s="36"/>
      <c r="P920" s="151" t="s">
        <v>1474</v>
      </c>
      <c r="Q920" s="150"/>
      <c r="R920" s="150" t="str">
        <f t="shared" si="99"/>
        <v/>
      </c>
      <c r="S920" s="15"/>
      <c r="T920" s="15"/>
      <c r="U920" s="15"/>
      <c r="V920" s="15"/>
      <c r="W920" s="473"/>
      <c r="X920" s="473"/>
      <c r="Y920" s="15"/>
      <c r="Z920" s="15"/>
      <c r="AA920" s="15"/>
      <c r="AC920" s="16"/>
      <c r="AD920" s="15">
        <v>1</v>
      </c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</row>
    <row r="921" spans="1:43" s="143" customFormat="1" ht="12.75" customHeight="1">
      <c r="A921" s="126" t="s">
        <v>275</v>
      </c>
      <c r="B921" s="72"/>
      <c r="C921" s="435" t="s">
        <v>276</v>
      </c>
      <c r="D921" s="132"/>
      <c r="E921" s="145">
        <v>1</v>
      </c>
      <c r="F921" s="146">
        <v>4851</v>
      </c>
      <c r="G921" s="147">
        <v>23287</v>
      </c>
      <c r="H921" s="148">
        <v>0</v>
      </c>
      <c r="I921" s="158">
        <v>0</v>
      </c>
      <c r="J921" s="146">
        <v>0</v>
      </c>
      <c r="K921" s="146"/>
      <c r="L921" s="626"/>
      <c r="M921" s="619">
        <f t="shared" si="98"/>
        <v>0</v>
      </c>
      <c r="N921" s="626">
        <f t="shared" si="98"/>
        <v>0</v>
      </c>
      <c r="O921" s="138"/>
      <c r="P921" s="151" t="s">
        <v>1474</v>
      </c>
      <c r="Q921" s="150"/>
      <c r="R921" s="150" t="str">
        <f t="shared" si="99"/>
        <v>M</v>
      </c>
      <c r="S921" s="15"/>
      <c r="T921" s="15">
        <v>1</v>
      </c>
      <c r="U921" s="140"/>
      <c r="V921" s="140"/>
      <c r="W921" s="474"/>
      <c r="X921" s="474"/>
      <c r="Y921" s="140"/>
      <c r="Z921" s="140"/>
      <c r="AA921" s="140"/>
      <c r="AC921" s="142"/>
      <c r="AD921" s="15">
        <v>1</v>
      </c>
      <c r="AE921" s="142"/>
      <c r="AF921" s="142"/>
      <c r="AG921" s="142"/>
      <c r="AH921" s="142"/>
      <c r="AI921" s="142"/>
      <c r="AJ921" s="142"/>
      <c r="AK921" s="142"/>
      <c r="AL921" s="142"/>
      <c r="AM921" s="142"/>
      <c r="AN921" s="142"/>
      <c r="AO921" s="142"/>
      <c r="AP921" s="142"/>
      <c r="AQ921" s="142"/>
    </row>
    <row r="922" spans="1:43" s="17" customFormat="1" ht="12.75" customHeight="1">
      <c r="A922" s="126" t="s">
        <v>277</v>
      </c>
      <c r="B922" s="72"/>
      <c r="C922" s="144" t="s">
        <v>278</v>
      </c>
      <c r="D922" s="132"/>
      <c r="E922" s="145">
        <v>1</v>
      </c>
      <c r="F922" s="146">
        <v>4186</v>
      </c>
      <c r="G922" s="147">
        <v>20091</v>
      </c>
      <c r="H922" s="148">
        <v>0</v>
      </c>
      <c r="I922" s="158">
        <v>0</v>
      </c>
      <c r="J922" s="146">
        <v>0</v>
      </c>
      <c r="K922" s="146"/>
      <c r="L922" s="149"/>
      <c r="M922" s="619">
        <f t="shared" si="98"/>
        <v>0</v>
      </c>
      <c r="N922" s="626">
        <f t="shared" si="98"/>
        <v>0</v>
      </c>
      <c r="O922" s="36"/>
      <c r="P922" s="151" t="s">
        <v>1474</v>
      </c>
      <c r="Q922" s="150"/>
      <c r="R922" s="150" t="str">
        <f t="shared" si="99"/>
        <v>M</v>
      </c>
      <c r="S922" s="15"/>
      <c r="T922" s="15">
        <v>1</v>
      </c>
      <c r="U922" s="15"/>
      <c r="V922" s="15"/>
      <c r="W922" s="473"/>
      <c r="X922" s="473"/>
      <c r="Y922" s="15"/>
      <c r="Z922" s="15"/>
      <c r="AA922" s="15"/>
      <c r="AC922" s="16"/>
      <c r="AD922" s="15">
        <v>1</v>
      </c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</row>
    <row r="923" spans="1:43" s="17" customFormat="1" ht="12.75" customHeight="1">
      <c r="A923" s="126" t="s">
        <v>279</v>
      </c>
      <c r="B923" s="72"/>
      <c r="C923" s="144" t="s">
        <v>1850</v>
      </c>
      <c r="D923" s="132"/>
      <c r="E923" s="145">
        <v>1</v>
      </c>
      <c r="F923" s="146">
        <v>1901</v>
      </c>
      <c r="G923" s="147">
        <v>9125</v>
      </c>
      <c r="H923" s="148">
        <v>0</v>
      </c>
      <c r="I923" s="158">
        <v>0</v>
      </c>
      <c r="J923" s="146">
        <v>0</v>
      </c>
      <c r="K923" s="146"/>
      <c r="L923" s="149"/>
      <c r="M923" s="619">
        <f t="shared" si="98"/>
        <v>0</v>
      </c>
      <c r="N923" s="626">
        <f t="shared" si="98"/>
        <v>0</v>
      </c>
      <c r="O923" s="36"/>
      <c r="P923" s="151" t="s">
        <v>1474</v>
      </c>
      <c r="Q923" s="150"/>
      <c r="R923" s="150" t="str">
        <f t="shared" si="99"/>
        <v>M</v>
      </c>
      <c r="S923" s="15"/>
      <c r="T923" s="15">
        <v>1</v>
      </c>
      <c r="U923" s="15"/>
      <c r="V923" s="15"/>
      <c r="W923" s="473"/>
      <c r="X923" s="473"/>
      <c r="Y923" s="15"/>
      <c r="Z923" s="15"/>
      <c r="AA923" s="15"/>
      <c r="AC923" s="16"/>
      <c r="AD923" s="15">
        <v>1</v>
      </c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</row>
    <row r="924" spans="1:43" s="17" customFormat="1" ht="12.75" customHeight="1">
      <c r="A924" s="126" t="s">
        <v>280</v>
      </c>
      <c r="B924" s="72"/>
      <c r="C924" s="144" t="s">
        <v>1987</v>
      </c>
      <c r="D924" s="132"/>
      <c r="E924" s="145">
        <v>7</v>
      </c>
      <c r="F924" s="146">
        <v>4911</v>
      </c>
      <c r="G924" s="147">
        <v>23574</v>
      </c>
      <c r="H924" s="148">
        <v>0</v>
      </c>
      <c r="I924" s="158">
        <v>0</v>
      </c>
      <c r="J924" s="146">
        <v>0</v>
      </c>
      <c r="K924" s="146"/>
      <c r="L924" s="626"/>
      <c r="M924" s="619">
        <f t="shared" si="98"/>
        <v>0</v>
      </c>
      <c r="N924" s="626">
        <f t="shared" si="98"/>
        <v>0</v>
      </c>
      <c r="O924" s="36"/>
      <c r="P924" s="151" t="s">
        <v>1474</v>
      </c>
      <c r="Q924" s="150"/>
      <c r="R924" s="150" t="str">
        <f t="shared" si="99"/>
        <v>M</v>
      </c>
      <c r="S924" s="15"/>
      <c r="T924" s="15">
        <v>1</v>
      </c>
      <c r="U924" s="15"/>
      <c r="V924" s="15"/>
      <c r="W924" s="473"/>
      <c r="X924" s="473"/>
      <c r="Y924" s="15"/>
      <c r="Z924" s="15"/>
      <c r="AA924" s="15"/>
      <c r="AC924" s="16"/>
      <c r="AD924" s="15">
        <v>1</v>
      </c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</row>
    <row r="925" spans="1:43" s="17" customFormat="1" ht="12.75" customHeight="1">
      <c r="A925" s="126" t="s">
        <v>281</v>
      </c>
      <c r="B925" s="72"/>
      <c r="C925" s="144" t="s">
        <v>282</v>
      </c>
      <c r="D925" s="132"/>
      <c r="E925" s="145">
        <v>6</v>
      </c>
      <c r="F925" s="146">
        <v>2176</v>
      </c>
      <c r="G925" s="147">
        <v>10443</v>
      </c>
      <c r="H925" s="148">
        <v>6</v>
      </c>
      <c r="I925" s="158">
        <v>89</v>
      </c>
      <c r="J925" s="146">
        <v>454</v>
      </c>
      <c r="K925" s="146">
        <v>9</v>
      </c>
      <c r="L925" s="149">
        <v>44</v>
      </c>
      <c r="M925" s="619">
        <f t="shared" si="98"/>
        <v>98</v>
      </c>
      <c r="N925" s="626">
        <f t="shared" si="98"/>
        <v>498</v>
      </c>
      <c r="O925" s="36"/>
      <c r="P925" s="151" t="s">
        <v>1474</v>
      </c>
      <c r="Q925" s="150"/>
      <c r="R925" s="150" t="str">
        <f t="shared" si="99"/>
        <v>M</v>
      </c>
      <c r="S925" s="15"/>
      <c r="T925" s="15">
        <v>1</v>
      </c>
      <c r="U925" s="15"/>
      <c r="V925" s="15"/>
      <c r="W925" s="473"/>
      <c r="X925" s="473"/>
      <c r="Y925" s="15"/>
      <c r="Z925" s="15"/>
      <c r="AA925" s="15"/>
      <c r="AC925" s="16"/>
      <c r="AD925" s="15">
        <v>1</v>
      </c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  <c r="AQ925" s="16"/>
    </row>
    <row r="926" spans="1:43" s="17" customFormat="1" ht="12.75" hidden="1" customHeight="1">
      <c r="A926" s="126" t="s">
        <v>283</v>
      </c>
      <c r="B926" s="72"/>
      <c r="C926" s="144" t="s">
        <v>284</v>
      </c>
      <c r="D926" s="132"/>
      <c r="E926" s="145"/>
      <c r="F926" s="146"/>
      <c r="G926" s="147"/>
      <c r="H926" s="148"/>
      <c r="I926" s="158"/>
      <c r="J926" s="146"/>
      <c r="K926" s="146"/>
      <c r="L926" s="149"/>
      <c r="M926" s="619">
        <f t="shared" si="98"/>
        <v>0</v>
      </c>
      <c r="N926" s="626">
        <f t="shared" si="98"/>
        <v>0</v>
      </c>
      <c r="O926" s="36"/>
      <c r="P926" s="151" t="s">
        <v>1474</v>
      </c>
      <c r="Q926" s="150"/>
      <c r="R926" s="150" t="str">
        <f t="shared" si="99"/>
        <v/>
      </c>
      <c r="S926" s="15"/>
      <c r="T926" s="15"/>
      <c r="U926" s="15"/>
      <c r="V926" s="15"/>
      <c r="W926" s="473"/>
      <c r="X926" s="473"/>
      <c r="Y926" s="15"/>
      <c r="Z926" s="15"/>
      <c r="AA926" s="15"/>
      <c r="AC926" s="16"/>
      <c r="AD926" s="15">
        <v>1</v>
      </c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  <c r="AQ926" s="16"/>
    </row>
    <row r="927" spans="1:43" s="17" customFormat="1" ht="12.75" hidden="1" customHeight="1">
      <c r="A927" s="126" t="s">
        <v>285</v>
      </c>
      <c r="B927" s="72"/>
      <c r="C927" s="144" t="s">
        <v>666</v>
      </c>
      <c r="D927" s="132"/>
      <c r="E927" s="145"/>
      <c r="F927" s="146"/>
      <c r="G927" s="147"/>
      <c r="H927" s="148"/>
      <c r="I927" s="158"/>
      <c r="J927" s="146"/>
      <c r="K927" s="146"/>
      <c r="L927" s="149"/>
      <c r="M927" s="619">
        <f t="shared" si="98"/>
        <v>0</v>
      </c>
      <c r="N927" s="626">
        <f t="shared" si="98"/>
        <v>0</v>
      </c>
      <c r="O927" s="36"/>
      <c r="P927" s="151" t="s">
        <v>1474</v>
      </c>
      <c r="Q927" s="150"/>
      <c r="R927" s="150" t="str">
        <f t="shared" si="99"/>
        <v/>
      </c>
      <c r="S927" s="15"/>
      <c r="T927" s="15"/>
      <c r="U927" s="15"/>
      <c r="V927" s="15"/>
      <c r="W927" s="473"/>
      <c r="X927" s="473"/>
      <c r="Y927" s="15"/>
      <c r="Z927" s="15"/>
      <c r="AA927" s="15"/>
      <c r="AC927" s="16"/>
      <c r="AD927" s="15">
        <v>1</v>
      </c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  <c r="AP927" s="16"/>
      <c r="AQ927" s="16"/>
    </row>
    <row r="928" spans="1:43" s="17" customFormat="1" ht="12.75" customHeight="1">
      <c r="A928" s="126" t="s">
        <v>209</v>
      </c>
      <c r="B928" s="72"/>
      <c r="C928" s="144" t="s">
        <v>210</v>
      </c>
      <c r="D928" s="132"/>
      <c r="E928" s="145">
        <v>5</v>
      </c>
      <c r="F928" s="146">
        <v>20165</v>
      </c>
      <c r="G928" s="147">
        <v>96792</v>
      </c>
      <c r="H928" s="148">
        <v>0</v>
      </c>
      <c r="I928" s="158">
        <v>0</v>
      </c>
      <c r="J928" s="146">
        <v>0</v>
      </c>
      <c r="K928" s="146"/>
      <c r="L928" s="626"/>
      <c r="M928" s="619">
        <f t="shared" si="98"/>
        <v>0</v>
      </c>
      <c r="N928" s="626">
        <f t="shared" si="98"/>
        <v>0</v>
      </c>
      <c r="O928" s="36"/>
      <c r="P928" s="151" t="s">
        <v>1473</v>
      </c>
      <c r="Q928" s="150"/>
      <c r="R928" s="150" t="str">
        <f t="shared" si="99"/>
        <v>C</v>
      </c>
      <c r="S928" s="15"/>
      <c r="T928" s="15"/>
      <c r="U928" s="15">
        <v>1</v>
      </c>
      <c r="V928" s="15"/>
      <c r="W928" s="473"/>
      <c r="X928" s="473"/>
      <c r="Y928" s="15"/>
      <c r="Z928" s="15"/>
      <c r="AA928" s="15"/>
      <c r="AC928" s="16"/>
      <c r="AD928" s="15">
        <v>1</v>
      </c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  <c r="AQ928" s="16"/>
    </row>
    <row r="929" spans="1:43" s="17" customFormat="1" ht="12.75" hidden="1" customHeight="1">
      <c r="A929" s="126" t="s">
        <v>667</v>
      </c>
      <c r="B929" s="72"/>
      <c r="C929" s="144" t="s">
        <v>668</v>
      </c>
      <c r="D929" s="132"/>
      <c r="E929" s="145"/>
      <c r="F929" s="146"/>
      <c r="G929" s="147"/>
      <c r="H929" s="148"/>
      <c r="I929" s="158"/>
      <c r="J929" s="146"/>
      <c r="K929" s="146"/>
      <c r="L929" s="149"/>
      <c r="M929" s="619">
        <f t="shared" si="98"/>
        <v>0</v>
      </c>
      <c r="N929" s="626">
        <f t="shared" si="98"/>
        <v>0</v>
      </c>
      <c r="O929" s="36"/>
      <c r="P929" s="151" t="s">
        <v>1474</v>
      </c>
      <c r="Q929" s="150"/>
      <c r="R929" s="150" t="str">
        <f t="shared" si="99"/>
        <v/>
      </c>
      <c r="S929" s="15"/>
      <c r="T929" s="15"/>
      <c r="U929" s="15"/>
      <c r="V929" s="15"/>
      <c r="W929" s="473"/>
      <c r="X929" s="473"/>
      <c r="Y929" s="15"/>
      <c r="Z929" s="15"/>
      <c r="AA929" s="15"/>
      <c r="AC929" s="16"/>
      <c r="AD929" s="15">
        <v>1</v>
      </c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  <c r="AO929" s="16"/>
      <c r="AP929" s="16"/>
      <c r="AQ929" s="16"/>
    </row>
    <row r="930" spans="1:43" s="17" customFormat="1" ht="12.75" customHeight="1">
      <c r="A930" s="126" t="s">
        <v>669</v>
      </c>
      <c r="B930" s="72"/>
      <c r="C930" s="144" t="s">
        <v>670</v>
      </c>
      <c r="D930" s="132"/>
      <c r="E930" s="145">
        <v>18</v>
      </c>
      <c r="F930" s="146">
        <v>6006</v>
      </c>
      <c r="G930" s="147">
        <v>28828</v>
      </c>
      <c r="H930" s="148">
        <v>28</v>
      </c>
      <c r="I930" s="158">
        <v>3652</v>
      </c>
      <c r="J930" s="146">
        <v>17113</v>
      </c>
      <c r="K930" s="146"/>
      <c r="L930" s="149"/>
      <c r="M930" s="619">
        <f t="shared" si="98"/>
        <v>3652</v>
      </c>
      <c r="N930" s="626">
        <f t="shared" si="98"/>
        <v>17113</v>
      </c>
      <c r="O930" s="36"/>
      <c r="P930" s="151" t="s">
        <v>1474</v>
      </c>
      <c r="Q930" s="150"/>
      <c r="R930" s="150" t="str">
        <f t="shared" si="99"/>
        <v>M</v>
      </c>
      <c r="S930" s="15"/>
      <c r="T930" s="15">
        <v>1</v>
      </c>
      <c r="U930" s="15"/>
      <c r="V930" s="15"/>
      <c r="W930" s="473"/>
      <c r="X930" s="473"/>
      <c r="Y930" s="15"/>
      <c r="Z930" s="15"/>
      <c r="AA930" s="15"/>
      <c r="AC930" s="16"/>
      <c r="AD930" s="15">
        <v>1</v>
      </c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</row>
    <row r="931" spans="1:43" s="17" customFormat="1" ht="12.75" customHeight="1">
      <c r="A931" s="126" t="s">
        <v>671</v>
      </c>
      <c r="B931" s="72"/>
      <c r="C931" s="144" t="s">
        <v>672</v>
      </c>
      <c r="D931" s="132"/>
      <c r="E931" s="145">
        <v>12</v>
      </c>
      <c r="F931" s="146">
        <v>9355</v>
      </c>
      <c r="G931" s="147">
        <v>44902</v>
      </c>
      <c r="H931" s="148">
        <v>0</v>
      </c>
      <c r="I931" s="158">
        <v>0</v>
      </c>
      <c r="J931" s="146">
        <v>0</v>
      </c>
      <c r="K931" s="146">
        <v>313</v>
      </c>
      <c r="L931" s="149">
        <v>1503</v>
      </c>
      <c r="M931" s="619">
        <f t="shared" si="98"/>
        <v>313</v>
      </c>
      <c r="N931" s="626">
        <f t="shared" si="98"/>
        <v>1503</v>
      </c>
      <c r="O931" s="36"/>
      <c r="P931" s="151" t="s">
        <v>1474</v>
      </c>
      <c r="Q931" s="150"/>
      <c r="R931" s="150" t="str">
        <f t="shared" si="99"/>
        <v>M</v>
      </c>
      <c r="S931" s="15"/>
      <c r="T931" s="15">
        <v>1</v>
      </c>
      <c r="U931" s="15"/>
      <c r="V931" s="15"/>
      <c r="W931" s="473"/>
      <c r="X931" s="473"/>
      <c r="Y931" s="15"/>
      <c r="Z931" s="15"/>
      <c r="AA931" s="15"/>
      <c r="AC931" s="16"/>
      <c r="AD931" s="15">
        <v>1</v>
      </c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  <c r="AQ931" s="16"/>
    </row>
    <row r="932" spans="1:43" s="17" customFormat="1" ht="12.75" customHeight="1">
      <c r="A932" s="126" t="s">
        <v>673</v>
      </c>
      <c r="B932" s="72"/>
      <c r="C932" s="144" t="s">
        <v>674</v>
      </c>
      <c r="D932" s="132"/>
      <c r="E932" s="145">
        <v>4</v>
      </c>
      <c r="F932" s="146">
        <v>14287</v>
      </c>
      <c r="G932" s="147">
        <v>68578</v>
      </c>
      <c r="H932" s="148">
        <v>3</v>
      </c>
      <c r="I932" s="158">
        <v>473</v>
      </c>
      <c r="J932" s="146">
        <v>2270</v>
      </c>
      <c r="K932" s="146"/>
      <c r="L932" s="149"/>
      <c r="M932" s="619">
        <f t="shared" si="98"/>
        <v>473</v>
      </c>
      <c r="N932" s="626">
        <f t="shared" si="98"/>
        <v>2270</v>
      </c>
      <c r="O932" s="36"/>
      <c r="P932" s="151" t="s">
        <v>1474</v>
      </c>
      <c r="Q932" s="150"/>
      <c r="R932" s="150" t="str">
        <f t="shared" si="99"/>
        <v>M</v>
      </c>
      <c r="S932" s="15"/>
      <c r="T932" s="15">
        <v>1</v>
      </c>
      <c r="U932" s="15"/>
      <c r="V932" s="15"/>
      <c r="W932" s="473"/>
      <c r="X932" s="473"/>
      <c r="Y932" s="15"/>
      <c r="Z932" s="15"/>
      <c r="AA932" s="15"/>
      <c r="AC932" s="16"/>
      <c r="AD932" s="15">
        <v>1</v>
      </c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</row>
    <row r="933" spans="1:43" s="17" customFormat="1" ht="12.75" customHeight="1" thickBot="1">
      <c r="A933" s="126" t="s">
        <v>675</v>
      </c>
      <c r="B933" s="104"/>
      <c r="C933" s="159" t="s">
        <v>676</v>
      </c>
      <c r="D933" s="130"/>
      <c r="E933" s="161">
        <v>7</v>
      </c>
      <c r="F933" s="162">
        <v>6558</v>
      </c>
      <c r="G933" s="163">
        <v>31477</v>
      </c>
      <c r="H933" s="164">
        <v>0</v>
      </c>
      <c r="I933" s="166">
        <v>0</v>
      </c>
      <c r="J933" s="162">
        <v>0</v>
      </c>
      <c r="K933" s="162"/>
      <c r="L933" s="637"/>
      <c r="M933" s="636">
        <f t="shared" si="98"/>
        <v>0</v>
      </c>
      <c r="N933" s="637">
        <f t="shared" si="98"/>
        <v>0</v>
      </c>
      <c r="O933" s="36"/>
      <c r="P933" s="151" t="s">
        <v>1474</v>
      </c>
      <c r="Q933" s="150"/>
      <c r="R933" s="150" t="str">
        <f t="shared" si="99"/>
        <v>M</v>
      </c>
      <c r="S933" s="15"/>
      <c r="T933" s="15">
        <v>1</v>
      </c>
      <c r="U933" s="15"/>
      <c r="V933" s="15"/>
      <c r="W933" s="473"/>
      <c r="X933" s="473"/>
      <c r="Y933" s="15"/>
      <c r="Z933" s="15"/>
      <c r="AA933" s="15"/>
      <c r="AC933" s="16"/>
      <c r="AD933" s="15">
        <v>1</v>
      </c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  <c r="AQ933" s="16"/>
    </row>
    <row r="934" spans="1:43" s="18" customFormat="1" ht="15.75" customHeight="1" thickTop="1" thickBot="1">
      <c r="A934" s="126" t="s">
        <v>677</v>
      </c>
      <c r="B934" s="891" t="s">
        <v>678</v>
      </c>
      <c r="C934" s="892"/>
      <c r="D934" s="109"/>
      <c r="E934" s="627">
        <f t="shared" ref="E934:N934" si="100">SUM(E935:E987)</f>
        <v>132</v>
      </c>
      <c r="F934" s="628">
        <f t="shared" si="100"/>
        <v>608546</v>
      </c>
      <c r="G934" s="629">
        <f t="shared" si="100"/>
        <v>2694993</v>
      </c>
      <c r="H934" s="630">
        <f t="shared" si="100"/>
        <v>97</v>
      </c>
      <c r="I934" s="631">
        <f t="shared" si="100"/>
        <v>8107</v>
      </c>
      <c r="J934" s="628">
        <f t="shared" si="100"/>
        <v>37365</v>
      </c>
      <c r="K934" s="628">
        <f t="shared" si="100"/>
        <v>0</v>
      </c>
      <c r="L934" s="632">
        <f t="shared" si="100"/>
        <v>0</v>
      </c>
      <c r="M934" s="631">
        <f t="shared" si="100"/>
        <v>8107</v>
      </c>
      <c r="N934" s="632">
        <f t="shared" si="100"/>
        <v>37365</v>
      </c>
      <c r="O934" s="36"/>
      <c r="P934" s="151" t="s">
        <v>1500</v>
      </c>
      <c r="Q934" s="150"/>
      <c r="R934" s="150" t="str">
        <f t="shared" si="99"/>
        <v>P</v>
      </c>
      <c r="S934" s="15"/>
      <c r="T934" s="15"/>
      <c r="U934" s="15"/>
      <c r="V934" s="15">
        <v>1</v>
      </c>
      <c r="W934" s="473"/>
      <c r="X934" s="473"/>
      <c r="Y934" s="15"/>
      <c r="Z934" s="15"/>
      <c r="AA934" s="15"/>
      <c r="AC934" s="15"/>
      <c r="AD934" s="15">
        <v>1</v>
      </c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</row>
    <row r="935" spans="1:43" s="17" customFormat="1" ht="12.75" hidden="1" customHeight="1">
      <c r="A935" s="126" t="s">
        <v>689</v>
      </c>
      <c r="B935" s="95"/>
      <c r="C935" s="152" t="s">
        <v>2548</v>
      </c>
      <c r="D935" s="46"/>
      <c r="E935" s="153"/>
      <c r="F935" s="154"/>
      <c r="G935" s="155"/>
      <c r="H935" s="156"/>
      <c r="I935" s="174"/>
      <c r="J935" s="154"/>
      <c r="K935" s="154"/>
      <c r="L935" s="157"/>
      <c r="M935" s="624">
        <f t="shared" ref="M935:N987" si="101">I935+K935</f>
        <v>0</v>
      </c>
      <c r="N935" s="625">
        <f t="shared" si="101"/>
        <v>0</v>
      </c>
      <c r="O935" s="36"/>
      <c r="P935" s="151" t="s">
        <v>1474</v>
      </c>
      <c r="Q935" s="150"/>
      <c r="R935" s="150" t="str">
        <f t="shared" si="99"/>
        <v/>
      </c>
      <c r="S935" s="15"/>
      <c r="T935" s="15"/>
      <c r="U935" s="15"/>
      <c r="V935" s="15"/>
      <c r="W935" s="473"/>
      <c r="X935" s="473"/>
      <c r="Y935" s="15"/>
      <c r="Z935" s="15"/>
      <c r="AA935" s="15"/>
      <c r="AC935" s="16"/>
      <c r="AD935" s="15">
        <v>1</v>
      </c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  <c r="AO935" s="16"/>
      <c r="AP935" s="16"/>
      <c r="AQ935" s="16"/>
    </row>
    <row r="936" spans="1:43" s="17" customFormat="1" ht="12.75" hidden="1" customHeight="1">
      <c r="A936" s="126" t="s">
        <v>690</v>
      </c>
      <c r="B936" s="72"/>
      <c r="C936" s="144" t="s">
        <v>691</v>
      </c>
      <c r="D936" s="46"/>
      <c r="E936" s="145"/>
      <c r="F936" s="146"/>
      <c r="G936" s="147"/>
      <c r="H936" s="148"/>
      <c r="I936" s="158"/>
      <c r="J936" s="146"/>
      <c r="K936" s="146"/>
      <c r="L936" s="149"/>
      <c r="M936" s="619">
        <f t="shared" si="101"/>
        <v>0</v>
      </c>
      <c r="N936" s="626">
        <f t="shared" si="101"/>
        <v>0</v>
      </c>
      <c r="O936" s="36"/>
      <c r="P936" s="151" t="s">
        <v>1474</v>
      </c>
      <c r="Q936" s="150"/>
      <c r="R936" s="150" t="str">
        <f t="shared" si="99"/>
        <v/>
      </c>
      <c r="S936" s="15"/>
      <c r="T936" s="15"/>
      <c r="U936" s="15"/>
      <c r="V936" s="15"/>
      <c r="W936" s="473"/>
      <c r="X936" s="473"/>
      <c r="Y936" s="15"/>
      <c r="Z936" s="15"/>
      <c r="AA936" s="15"/>
      <c r="AC936" s="16"/>
      <c r="AD936" s="15">
        <v>1</v>
      </c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  <c r="AQ936" s="16"/>
    </row>
    <row r="937" spans="1:43" s="17" customFormat="1" ht="12.75" hidden="1" customHeight="1">
      <c r="A937" s="126" t="s">
        <v>692</v>
      </c>
      <c r="B937" s="72"/>
      <c r="C937" s="144" t="s">
        <v>693</v>
      </c>
      <c r="D937" s="46"/>
      <c r="E937" s="145"/>
      <c r="F937" s="146"/>
      <c r="G937" s="147"/>
      <c r="H937" s="148"/>
      <c r="I937" s="158"/>
      <c r="J937" s="146"/>
      <c r="K937" s="146"/>
      <c r="L937" s="149"/>
      <c r="M937" s="619">
        <f t="shared" si="101"/>
        <v>0</v>
      </c>
      <c r="N937" s="626">
        <f t="shared" si="101"/>
        <v>0</v>
      </c>
      <c r="O937" s="36"/>
      <c r="P937" s="151" t="s">
        <v>1474</v>
      </c>
      <c r="Q937" s="150"/>
      <c r="R937" s="150" t="str">
        <f t="shared" si="99"/>
        <v/>
      </c>
      <c r="S937" s="15"/>
      <c r="T937" s="15"/>
      <c r="U937" s="15"/>
      <c r="V937" s="15"/>
      <c r="W937" s="473"/>
      <c r="X937" s="473"/>
      <c r="Y937" s="15"/>
      <c r="Z937" s="15"/>
      <c r="AA937" s="15"/>
      <c r="AC937" s="16"/>
      <c r="AD937" s="15">
        <v>1</v>
      </c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  <c r="AP937" s="16"/>
      <c r="AQ937" s="16"/>
    </row>
    <row r="938" spans="1:43" s="17" customFormat="1" ht="12.75" hidden="1" customHeight="1">
      <c r="A938" s="126" t="s">
        <v>694</v>
      </c>
      <c r="B938" s="72"/>
      <c r="C938" s="144" t="s">
        <v>695</v>
      </c>
      <c r="D938" s="46"/>
      <c r="E938" s="145"/>
      <c r="F938" s="146"/>
      <c r="G938" s="147"/>
      <c r="H938" s="148"/>
      <c r="I938" s="158"/>
      <c r="J938" s="146"/>
      <c r="K938" s="146"/>
      <c r="L938" s="149"/>
      <c r="M938" s="619">
        <f t="shared" si="101"/>
        <v>0</v>
      </c>
      <c r="N938" s="626">
        <f t="shared" si="101"/>
        <v>0</v>
      </c>
      <c r="O938" s="36"/>
      <c r="P938" s="151" t="s">
        <v>1474</v>
      </c>
      <c r="Q938" s="150"/>
      <c r="R938" s="150" t="str">
        <f t="shared" si="99"/>
        <v/>
      </c>
      <c r="S938" s="15"/>
      <c r="T938" s="15"/>
      <c r="U938" s="15"/>
      <c r="V938" s="15"/>
      <c r="W938" s="473"/>
      <c r="X938" s="473"/>
      <c r="Y938" s="15"/>
      <c r="Z938" s="15"/>
      <c r="AA938" s="15"/>
      <c r="AC938" s="16"/>
      <c r="AD938" s="15">
        <v>1</v>
      </c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</row>
    <row r="939" spans="1:43" s="17" customFormat="1" ht="12.75" hidden="1" customHeight="1">
      <c r="A939" s="126" t="s">
        <v>696</v>
      </c>
      <c r="B939" s="72"/>
      <c r="C939" s="144" t="s">
        <v>697</v>
      </c>
      <c r="D939" s="46"/>
      <c r="E939" s="145"/>
      <c r="F939" s="146"/>
      <c r="G939" s="147"/>
      <c r="H939" s="148"/>
      <c r="I939" s="158"/>
      <c r="J939" s="146"/>
      <c r="K939" s="146"/>
      <c r="L939" s="149"/>
      <c r="M939" s="619">
        <f t="shared" si="101"/>
        <v>0</v>
      </c>
      <c r="N939" s="626">
        <f t="shared" si="101"/>
        <v>0</v>
      </c>
      <c r="O939" s="36"/>
      <c r="P939" s="151" t="s">
        <v>1474</v>
      </c>
      <c r="Q939" s="150"/>
      <c r="R939" s="150" t="str">
        <f t="shared" si="99"/>
        <v/>
      </c>
      <c r="S939" s="15"/>
      <c r="T939" s="15"/>
      <c r="U939" s="15"/>
      <c r="V939" s="15"/>
      <c r="W939" s="473"/>
      <c r="X939" s="473"/>
      <c r="Y939" s="15"/>
      <c r="Z939" s="15"/>
      <c r="AA939" s="15"/>
      <c r="AC939" s="16"/>
      <c r="AD939" s="15">
        <v>1</v>
      </c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  <c r="AO939" s="16"/>
      <c r="AP939" s="16"/>
      <c r="AQ939" s="16"/>
    </row>
    <row r="940" spans="1:43" s="17" customFormat="1" ht="12.75" hidden="1" customHeight="1">
      <c r="A940" s="126" t="s">
        <v>698</v>
      </c>
      <c r="B940" s="72"/>
      <c r="C940" s="144" t="s">
        <v>699</v>
      </c>
      <c r="D940" s="46"/>
      <c r="E940" s="145"/>
      <c r="F940" s="146"/>
      <c r="G940" s="147"/>
      <c r="H940" s="148"/>
      <c r="I940" s="158"/>
      <c r="J940" s="146"/>
      <c r="K940" s="146"/>
      <c r="L940" s="149"/>
      <c r="M940" s="619">
        <f t="shared" si="101"/>
        <v>0</v>
      </c>
      <c r="N940" s="626">
        <f t="shared" si="101"/>
        <v>0</v>
      </c>
      <c r="O940" s="36"/>
      <c r="P940" s="151" t="s">
        <v>1474</v>
      </c>
      <c r="Q940" s="150"/>
      <c r="R940" s="150" t="str">
        <f t="shared" si="99"/>
        <v/>
      </c>
      <c r="S940" s="15"/>
      <c r="T940" s="15"/>
      <c r="U940" s="15"/>
      <c r="V940" s="15"/>
      <c r="W940" s="473"/>
      <c r="X940" s="473"/>
      <c r="Y940" s="15"/>
      <c r="Z940" s="15"/>
      <c r="AA940" s="15"/>
      <c r="AC940" s="16"/>
      <c r="AD940" s="15">
        <v>1</v>
      </c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  <c r="AQ940" s="16"/>
    </row>
    <row r="941" spans="1:43" s="17" customFormat="1" ht="12.75" hidden="1" customHeight="1">
      <c r="A941" s="126" t="s">
        <v>700</v>
      </c>
      <c r="B941" s="72"/>
      <c r="C941" s="144" t="s">
        <v>701</v>
      </c>
      <c r="D941" s="46"/>
      <c r="E941" s="145"/>
      <c r="F941" s="146"/>
      <c r="G941" s="147"/>
      <c r="H941" s="148"/>
      <c r="I941" s="158"/>
      <c r="J941" s="146"/>
      <c r="K941" s="146"/>
      <c r="L941" s="149"/>
      <c r="M941" s="619">
        <f t="shared" si="101"/>
        <v>0</v>
      </c>
      <c r="N941" s="626">
        <f t="shared" si="101"/>
        <v>0</v>
      </c>
      <c r="O941" s="36"/>
      <c r="P941" s="151" t="s">
        <v>1474</v>
      </c>
      <c r="Q941" s="150"/>
      <c r="R941" s="150" t="str">
        <f t="shared" si="99"/>
        <v/>
      </c>
      <c r="S941" s="15"/>
      <c r="T941" s="15"/>
      <c r="U941" s="15"/>
      <c r="V941" s="15"/>
      <c r="W941" s="473"/>
      <c r="X941" s="473"/>
      <c r="Y941" s="15"/>
      <c r="Z941" s="15"/>
      <c r="AA941" s="15"/>
      <c r="AC941" s="16"/>
      <c r="AD941" s="15">
        <v>1</v>
      </c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  <c r="AP941" s="16"/>
      <c r="AQ941" s="16"/>
    </row>
    <row r="942" spans="1:43" s="17" customFormat="1" ht="12.75" customHeight="1" thickTop="1">
      <c r="A942" s="126" t="s">
        <v>702</v>
      </c>
      <c r="B942" s="72"/>
      <c r="C942" s="144" t="s">
        <v>703</v>
      </c>
      <c r="D942" s="132"/>
      <c r="E942" s="145">
        <v>8</v>
      </c>
      <c r="F942" s="146">
        <v>15486</v>
      </c>
      <c r="G942" s="147">
        <v>71237</v>
      </c>
      <c r="H942" s="148">
        <v>0</v>
      </c>
      <c r="I942" s="158">
        <v>0</v>
      </c>
      <c r="J942" s="146">
        <v>0</v>
      </c>
      <c r="K942" s="620"/>
      <c r="L942" s="626"/>
      <c r="M942" s="619">
        <f t="shared" si="101"/>
        <v>0</v>
      </c>
      <c r="N942" s="626">
        <f t="shared" si="101"/>
        <v>0</v>
      </c>
      <c r="O942" s="36"/>
      <c r="P942" s="151" t="s">
        <v>1474</v>
      </c>
      <c r="Q942" s="150"/>
      <c r="R942" s="150" t="str">
        <f t="shared" si="99"/>
        <v>M</v>
      </c>
      <c r="S942" s="15"/>
      <c r="T942" s="15">
        <v>1</v>
      </c>
      <c r="U942" s="15"/>
      <c r="V942" s="15"/>
      <c r="W942" s="473"/>
      <c r="X942" s="473"/>
      <c r="Y942" s="15"/>
      <c r="Z942" s="15"/>
      <c r="AA942" s="15"/>
      <c r="AC942" s="16"/>
      <c r="AD942" s="15">
        <v>1</v>
      </c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  <c r="AP942" s="16"/>
      <c r="AQ942" s="16"/>
    </row>
    <row r="943" spans="1:43" s="17" customFormat="1" ht="12.75" hidden="1" customHeight="1">
      <c r="A943" s="126" t="s">
        <v>704</v>
      </c>
      <c r="B943" s="72"/>
      <c r="C943" s="144" t="s">
        <v>705</v>
      </c>
      <c r="D943" s="132"/>
      <c r="E943" s="145"/>
      <c r="F943" s="146"/>
      <c r="G943" s="147"/>
      <c r="H943" s="148"/>
      <c r="I943" s="158"/>
      <c r="J943" s="146"/>
      <c r="K943" s="146"/>
      <c r="L943" s="149"/>
      <c r="M943" s="619">
        <f t="shared" si="101"/>
        <v>0</v>
      </c>
      <c r="N943" s="626">
        <f t="shared" si="101"/>
        <v>0</v>
      </c>
      <c r="O943" s="36"/>
      <c r="P943" s="151" t="s">
        <v>1474</v>
      </c>
      <c r="Q943" s="150"/>
      <c r="R943" s="150" t="str">
        <f t="shared" si="99"/>
        <v/>
      </c>
      <c r="S943" s="15"/>
      <c r="T943" s="15"/>
      <c r="U943" s="15"/>
      <c r="V943" s="15"/>
      <c r="W943" s="473"/>
      <c r="X943" s="473"/>
      <c r="Y943" s="15"/>
      <c r="Z943" s="15"/>
      <c r="AA943" s="15"/>
      <c r="AC943" s="16"/>
      <c r="AD943" s="15">
        <v>1</v>
      </c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  <c r="AO943" s="16"/>
      <c r="AP943" s="16"/>
      <c r="AQ943" s="16"/>
    </row>
    <row r="944" spans="1:43" s="17" customFormat="1" ht="12.75" hidden="1" customHeight="1">
      <c r="A944" s="126" t="s">
        <v>706</v>
      </c>
      <c r="B944" s="72"/>
      <c r="C944" s="144" t="s">
        <v>707</v>
      </c>
      <c r="D944" s="132"/>
      <c r="E944" s="145"/>
      <c r="F944" s="146"/>
      <c r="G944" s="147"/>
      <c r="H944" s="148"/>
      <c r="I944" s="158"/>
      <c r="J944" s="146"/>
      <c r="K944" s="146"/>
      <c r="L944" s="149"/>
      <c r="M944" s="619">
        <f t="shared" si="101"/>
        <v>0</v>
      </c>
      <c r="N944" s="626">
        <f t="shared" si="101"/>
        <v>0</v>
      </c>
      <c r="O944" s="36"/>
      <c r="P944" s="151" t="s">
        <v>1474</v>
      </c>
      <c r="Q944" s="150"/>
      <c r="R944" s="150" t="str">
        <f t="shared" si="99"/>
        <v/>
      </c>
      <c r="S944" s="15"/>
      <c r="T944" s="15"/>
      <c r="U944" s="15"/>
      <c r="V944" s="15"/>
      <c r="W944" s="473"/>
      <c r="X944" s="473"/>
      <c r="Y944" s="15"/>
      <c r="Z944" s="15"/>
      <c r="AA944" s="15"/>
      <c r="AC944" s="16"/>
      <c r="AD944" s="15">
        <v>1</v>
      </c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  <c r="AP944" s="16"/>
      <c r="AQ944" s="16"/>
    </row>
    <row r="945" spans="1:43" s="17" customFormat="1" ht="12.75" customHeight="1">
      <c r="A945" s="126" t="s">
        <v>708</v>
      </c>
      <c r="B945" s="72"/>
      <c r="C945" s="144" t="s">
        <v>2881</v>
      </c>
      <c r="D945" s="132"/>
      <c r="E945" s="145">
        <v>1</v>
      </c>
      <c r="F945" s="146">
        <v>15198</v>
      </c>
      <c r="G945" s="147">
        <v>69911</v>
      </c>
      <c r="H945" s="148">
        <v>1</v>
      </c>
      <c r="I945" s="158">
        <v>616</v>
      </c>
      <c r="J945" s="146">
        <v>3080</v>
      </c>
      <c r="K945" s="146"/>
      <c r="L945" s="149"/>
      <c r="M945" s="619">
        <f t="shared" si="101"/>
        <v>616</v>
      </c>
      <c r="N945" s="626">
        <f t="shared" si="101"/>
        <v>3080</v>
      </c>
      <c r="O945" s="36"/>
      <c r="P945" s="151" t="s">
        <v>1473</v>
      </c>
      <c r="Q945" s="150"/>
      <c r="R945" s="150" t="str">
        <f t="shared" si="99"/>
        <v>C</v>
      </c>
      <c r="S945" s="15"/>
      <c r="T945" s="15"/>
      <c r="U945" s="15">
        <v>1</v>
      </c>
      <c r="V945" s="15"/>
      <c r="W945" s="473"/>
      <c r="X945" s="473"/>
      <c r="Y945" s="15"/>
      <c r="Z945" s="15"/>
      <c r="AA945" s="15"/>
      <c r="AC945" s="16"/>
      <c r="AD945" s="15">
        <v>1</v>
      </c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  <c r="AO945" s="16"/>
      <c r="AP945" s="16"/>
      <c r="AQ945" s="16"/>
    </row>
    <row r="946" spans="1:43" s="17" customFormat="1" ht="12.75" hidden="1" customHeight="1">
      <c r="A946" s="126" t="s">
        <v>710</v>
      </c>
      <c r="B946" s="72"/>
      <c r="C946" s="144" t="s">
        <v>711</v>
      </c>
      <c r="D946" s="132"/>
      <c r="E946" s="145"/>
      <c r="F946" s="146"/>
      <c r="G946" s="147"/>
      <c r="H946" s="148"/>
      <c r="I946" s="158"/>
      <c r="J946" s="146"/>
      <c r="K946" s="146"/>
      <c r="L946" s="149"/>
      <c r="M946" s="619">
        <f t="shared" si="101"/>
        <v>0</v>
      </c>
      <c r="N946" s="626">
        <f t="shared" si="101"/>
        <v>0</v>
      </c>
      <c r="O946" s="36"/>
      <c r="P946" s="151" t="s">
        <v>1474</v>
      </c>
      <c r="Q946" s="150"/>
      <c r="R946" s="150" t="str">
        <f t="shared" si="99"/>
        <v/>
      </c>
      <c r="S946" s="15"/>
      <c r="T946" s="15"/>
      <c r="U946" s="15"/>
      <c r="V946" s="15"/>
      <c r="W946" s="473"/>
      <c r="X946" s="473"/>
      <c r="Y946" s="15"/>
      <c r="Z946" s="15"/>
      <c r="AA946" s="15"/>
      <c r="AC946" s="16"/>
      <c r="AD946" s="15">
        <v>1</v>
      </c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  <c r="AP946" s="16"/>
      <c r="AQ946" s="16"/>
    </row>
    <row r="947" spans="1:43" s="17" customFormat="1" ht="12.75" hidden="1" customHeight="1">
      <c r="A947" s="126" t="s">
        <v>712</v>
      </c>
      <c r="B947" s="72"/>
      <c r="C947" s="144" t="s">
        <v>713</v>
      </c>
      <c r="D947" s="132"/>
      <c r="E947" s="145"/>
      <c r="F947" s="146"/>
      <c r="G947" s="147"/>
      <c r="H947" s="148"/>
      <c r="I947" s="158"/>
      <c r="J947" s="146"/>
      <c r="K947" s="146"/>
      <c r="L947" s="149"/>
      <c r="M947" s="619">
        <f t="shared" si="101"/>
        <v>0</v>
      </c>
      <c r="N947" s="626">
        <f t="shared" si="101"/>
        <v>0</v>
      </c>
      <c r="O947" s="36"/>
      <c r="P947" s="151" t="s">
        <v>1474</v>
      </c>
      <c r="Q947" s="150"/>
      <c r="R947" s="150" t="str">
        <f t="shared" si="99"/>
        <v/>
      </c>
      <c r="S947" s="15"/>
      <c r="T947" s="15"/>
      <c r="U947" s="15"/>
      <c r="V947" s="15"/>
      <c r="W947" s="473"/>
      <c r="X947" s="473"/>
      <c r="Y947" s="15"/>
      <c r="Z947" s="15"/>
      <c r="AA947" s="15"/>
      <c r="AC947" s="16"/>
      <c r="AD947" s="15">
        <v>1</v>
      </c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  <c r="AQ947" s="16"/>
    </row>
    <row r="948" spans="1:43" s="17" customFormat="1" ht="12.75" hidden="1" customHeight="1">
      <c r="A948" s="126" t="s">
        <v>714</v>
      </c>
      <c r="B948" s="72"/>
      <c r="C948" s="144" t="s">
        <v>715</v>
      </c>
      <c r="D948" s="132"/>
      <c r="E948" s="145"/>
      <c r="F948" s="146"/>
      <c r="G948" s="147"/>
      <c r="H948" s="148"/>
      <c r="I948" s="158"/>
      <c r="J948" s="146"/>
      <c r="K948" s="146"/>
      <c r="L948" s="149"/>
      <c r="M948" s="619">
        <f t="shared" si="101"/>
        <v>0</v>
      </c>
      <c r="N948" s="626">
        <f t="shared" si="101"/>
        <v>0</v>
      </c>
      <c r="O948" s="36"/>
      <c r="P948" s="151" t="s">
        <v>1474</v>
      </c>
      <c r="Q948" s="150"/>
      <c r="R948" s="150" t="str">
        <f t="shared" si="99"/>
        <v/>
      </c>
      <c r="S948" s="15"/>
      <c r="T948" s="15"/>
      <c r="U948" s="15"/>
      <c r="V948" s="15"/>
      <c r="W948" s="473"/>
      <c r="X948" s="473"/>
      <c r="Y948" s="15"/>
      <c r="Z948" s="15"/>
      <c r="AA948" s="15"/>
      <c r="AC948" s="16"/>
      <c r="AD948" s="15">
        <v>1</v>
      </c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</row>
    <row r="949" spans="1:43" s="17" customFormat="1" ht="12.75" customHeight="1">
      <c r="A949" s="126" t="s">
        <v>716</v>
      </c>
      <c r="B949" s="72"/>
      <c r="C949" s="144" t="s">
        <v>232</v>
      </c>
      <c r="D949" s="132"/>
      <c r="E949" s="145">
        <v>5</v>
      </c>
      <c r="F949" s="146">
        <v>9706</v>
      </c>
      <c r="G949" s="147">
        <v>44648</v>
      </c>
      <c r="H949" s="148">
        <v>5</v>
      </c>
      <c r="I949" s="158">
        <v>478</v>
      </c>
      <c r="J949" s="146">
        <v>2153</v>
      </c>
      <c r="K949" s="146"/>
      <c r="L949" s="149"/>
      <c r="M949" s="619">
        <f t="shared" si="101"/>
        <v>478</v>
      </c>
      <c r="N949" s="626">
        <f t="shared" si="101"/>
        <v>2153</v>
      </c>
      <c r="O949" s="36"/>
      <c r="P949" s="151" t="s">
        <v>1474</v>
      </c>
      <c r="Q949" s="150"/>
      <c r="R949" s="150" t="str">
        <f t="shared" si="99"/>
        <v>M</v>
      </c>
      <c r="S949" s="15"/>
      <c r="T949" s="15">
        <v>1</v>
      </c>
      <c r="U949" s="15"/>
      <c r="V949" s="15"/>
      <c r="W949" s="473"/>
      <c r="X949" s="473"/>
      <c r="Y949" s="15"/>
      <c r="Z949" s="15"/>
      <c r="AA949" s="15"/>
      <c r="AC949" s="16"/>
      <c r="AD949" s="15">
        <v>1</v>
      </c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/>
    </row>
    <row r="950" spans="1:43" s="17" customFormat="1" ht="12.75" hidden="1" customHeight="1">
      <c r="A950" s="126" t="s">
        <v>717</v>
      </c>
      <c r="B950" s="72"/>
      <c r="C950" s="144" t="s">
        <v>718</v>
      </c>
      <c r="D950" s="132"/>
      <c r="E950" s="145"/>
      <c r="F950" s="146"/>
      <c r="G950" s="147"/>
      <c r="H950" s="148"/>
      <c r="I950" s="158"/>
      <c r="J950" s="146"/>
      <c r="K950" s="146"/>
      <c r="L950" s="149"/>
      <c r="M950" s="619">
        <f t="shared" si="101"/>
        <v>0</v>
      </c>
      <c r="N950" s="626">
        <f t="shared" si="101"/>
        <v>0</v>
      </c>
      <c r="O950" s="36"/>
      <c r="P950" s="151" t="s">
        <v>1474</v>
      </c>
      <c r="Q950" s="150"/>
      <c r="R950" s="150" t="str">
        <f t="shared" si="99"/>
        <v/>
      </c>
      <c r="S950" s="15"/>
      <c r="T950" s="15"/>
      <c r="U950" s="15"/>
      <c r="V950" s="15"/>
      <c r="W950" s="473"/>
      <c r="X950" s="473"/>
      <c r="Y950" s="15"/>
      <c r="Z950" s="15"/>
      <c r="AA950" s="15"/>
      <c r="AC950" s="16"/>
      <c r="AD950" s="15">
        <v>1</v>
      </c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</row>
    <row r="951" spans="1:43" s="17" customFormat="1" ht="12.75" customHeight="1">
      <c r="A951" s="126" t="s">
        <v>679</v>
      </c>
      <c r="B951" s="72"/>
      <c r="C951" s="144" t="s">
        <v>680</v>
      </c>
      <c r="D951" s="132"/>
      <c r="E951" s="145">
        <v>11</v>
      </c>
      <c r="F951" s="146">
        <v>196857</v>
      </c>
      <c r="G951" s="147">
        <v>866171</v>
      </c>
      <c r="H951" s="148">
        <v>0</v>
      </c>
      <c r="I951" s="158">
        <v>0</v>
      </c>
      <c r="J951" s="146">
        <v>0</v>
      </c>
      <c r="K951" s="620"/>
      <c r="L951" s="626"/>
      <c r="M951" s="619">
        <f t="shared" si="101"/>
        <v>0</v>
      </c>
      <c r="N951" s="626">
        <f t="shared" si="101"/>
        <v>0</v>
      </c>
      <c r="O951" s="36"/>
      <c r="P951" s="151" t="s">
        <v>1473</v>
      </c>
      <c r="Q951" s="150"/>
      <c r="R951" s="150" t="str">
        <f t="shared" si="99"/>
        <v>C</v>
      </c>
      <c r="S951" s="15"/>
      <c r="T951" s="15"/>
      <c r="U951" s="15">
        <v>1</v>
      </c>
      <c r="V951" s="15"/>
      <c r="W951" s="473"/>
      <c r="X951" s="473"/>
      <c r="Y951" s="15"/>
      <c r="Z951" s="15"/>
      <c r="AA951" s="15"/>
      <c r="AC951" s="16"/>
      <c r="AD951" s="15">
        <v>1</v>
      </c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</row>
    <row r="952" spans="1:43" s="17" customFormat="1" ht="12.75" customHeight="1">
      <c r="A952" s="126" t="s">
        <v>722</v>
      </c>
      <c r="B952" s="72"/>
      <c r="C952" s="144" t="s">
        <v>723</v>
      </c>
      <c r="D952" s="132"/>
      <c r="E952" s="145">
        <v>1</v>
      </c>
      <c r="F952" s="146">
        <v>9676</v>
      </c>
      <c r="G952" s="147">
        <v>42574</v>
      </c>
      <c r="H952" s="148">
        <v>1</v>
      </c>
      <c r="I952" s="158">
        <v>360</v>
      </c>
      <c r="J952" s="146">
        <v>1593</v>
      </c>
      <c r="K952" s="146"/>
      <c r="L952" s="149"/>
      <c r="M952" s="619">
        <f t="shared" si="101"/>
        <v>360</v>
      </c>
      <c r="N952" s="626">
        <f t="shared" si="101"/>
        <v>1593</v>
      </c>
      <c r="O952" s="36"/>
      <c r="P952" s="151" t="s">
        <v>1474</v>
      </c>
      <c r="Q952" s="150"/>
      <c r="R952" s="150" t="str">
        <f t="shared" si="99"/>
        <v>M</v>
      </c>
      <c r="S952" s="15"/>
      <c r="T952" s="15">
        <v>1</v>
      </c>
      <c r="U952" s="15" t="s">
        <v>1148</v>
      </c>
      <c r="V952" s="15"/>
      <c r="W952" s="473"/>
      <c r="X952" s="473"/>
      <c r="Y952" s="15"/>
      <c r="Z952" s="15"/>
      <c r="AA952" s="15"/>
      <c r="AC952" s="16"/>
      <c r="AD952" s="15">
        <v>1</v>
      </c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</row>
    <row r="953" spans="1:43" s="17" customFormat="1" ht="12.75" customHeight="1">
      <c r="A953" s="126" t="s">
        <v>724</v>
      </c>
      <c r="B953" s="72"/>
      <c r="C953" s="144" t="s">
        <v>725</v>
      </c>
      <c r="D953" s="132"/>
      <c r="E953" s="145">
        <v>1</v>
      </c>
      <c r="F953" s="146">
        <v>23185</v>
      </c>
      <c r="G953" s="147">
        <v>106649</v>
      </c>
      <c r="H953" s="148">
        <v>1</v>
      </c>
      <c r="I953" s="158">
        <v>179</v>
      </c>
      <c r="J953" s="146">
        <v>823</v>
      </c>
      <c r="K953" s="146"/>
      <c r="L953" s="149"/>
      <c r="M953" s="619">
        <f t="shared" si="101"/>
        <v>179</v>
      </c>
      <c r="N953" s="626">
        <f t="shared" si="101"/>
        <v>823</v>
      </c>
      <c r="O953" s="36"/>
      <c r="P953" s="151" t="s">
        <v>1474</v>
      </c>
      <c r="Q953" s="150"/>
      <c r="R953" s="150" t="str">
        <f t="shared" si="99"/>
        <v>M</v>
      </c>
      <c r="S953" s="15"/>
      <c r="T953" s="15">
        <v>1</v>
      </c>
      <c r="U953" s="15"/>
      <c r="V953" s="15"/>
      <c r="W953" s="473"/>
      <c r="X953" s="473"/>
      <c r="Y953" s="15"/>
      <c r="Z953" s="15"/>
      <c r="AA953" s="15"/>
      <c r="AC953" s="16"/>
      <c r="AD953" s="15">
        <v>1</v>
      </c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</row>
    <row r="954" spans="1:43" s="143" customFormat="1" ht="12.75" customHeight="1">
      <c r="A954" s="126" t="s">
        <v>726</v>
      </c>
      <c r="B954" s="72"/>
      <c r="C954" s="144" t="s">
        <v>727</v>
      </c>
      <c r="D954" s="132"/>
      <c r="E954" s="145">
        <v>1</v>
      </c>
      <c r="F954" s="146">
        <v>10946</v>
      </c>
      <c r="G954" s="147">
        <v>50353</v>
      </c>
      <c r="H954" s="148">
        <v>0</v>
      </c>
      <c r="I954" s="158">
        <v>0</v>
      </c>
      <c r="J954" s="146">
        <v>0</v>
      </c>
      <c r="K954" s="620"/>
      <c r="L954" s="626"/>
      <c r="M954" s="619">
        <f t="shared" si="101"/>
        <v>0</v>
      </c>
      <c r="N954" s="626">
        <f t="shared" si="101"/>
        <v>0</v>
      </c>
      <c r="O954" s="138"/>
      <c r="P954" s="151" t="s">
        <v>1474</v>
      </c>
      <c r="Q954" s="150"/>
      <c r="R954" s="150" t="str">
        <f t="shared" si="99"/>
        <v>M</v>
      </c>
      <c r="S954" s="15"/>
      <c r="T954" s="15">
        <v>1</v>
      </c>
      <c r="U954" s="140"/>
      <c r="V954" s="140"/>
      <c r="W954" s="474"/>
      <c r="X954" s="474"/>
      <c r="Y954" s="140"/>
      <c r="Z954" s="140"/>
      <c r="AA954" s="140"/>
      <c r="AC954" s="142"/>
      <c r="AD954" s="15">
        <v>1</v>
      </c>
      <c r="AE954" s="142"/>
      <c r="AF954" s="142"/>
      <c r="AG954" s="142"/>
      <c r="AH954" s="142"/>
      <c r="AI954" s="142"/>
      <c r="AJ954" s="142"/>
      <c r="AK954" s="142"/>
      <c r="AL954" s="142"/>
      <c r="AM954" s="142"/>
      <c r="AN954" s="142"/>
      <c r="AO954" s="142"/>
      <c r="AP954" s="142"/>
      <c r="AQ954" s="142"/>
    </row>
    <row r="955" spans="1:43" s="17" customFormat="1" ht="12.75" hidden="1" customHeight="1">
      <c r="A955" s="126" t="s">
        <v>728</v>
      </c>
      <c r="B955" s="72"/>
      <c r="C955" s="144" t="s">
        <v>729</v>
      </c>
      <c r="D955" s="132"/>
      <c r="E955" s="145"/>
      <c r="F955" s="146"/>
      <c r="G955" s="147"/>
      <c r="H955" s="148"/>
      <c r="I955" s="158"/>
      <c r="J955" s="146"/>
      <c r="K955" s="146"/>
      <c r="L955" s="149"/>
      <c r="M955" s="619">
        <f t="shared" si="101"/>
        <v>0</v>
      </c>
      <c r="N955" s="626">
        <f t="shared" si="101"/>
        <v>0</v>
      </c>
      <c r="O955" s="36"/>
      <c r="P955" s="151" t="s">
        <v>1474</v>
      </c>
      <c r="Q955" s="150"/>
      <c r="R955" s="150" t="str">
        <f t="shared" si="99"/>
        <v/>
      </c>
      <c r="S955" s="15"/>
      <c r="T955" s="15"/>
      <c r="U955" s="15"/>
      <c r="V955" s="15"/>
      <c r="W955" s="473"/>
      <c r="X955" s="473"/>
      <c r="Y955" s="15"/>
      <c r="Z955" s="15"/>
      <c r="AA955" s="15"/>
      <c r="AC955" s="16"/>
      <c r="AD955" s="15">
        <v>1</v>
      </c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/>
    </row>
    <row r="956" spans="1:43" s="17" customFormat="1" ht="12.75" hidden="1" customHeight="1">
      <c r="A956" s="126" t="s">
        <v>730</v>
      </c>
      <c r="B956" s="72"/>
      <c r="C956" s="144" t="s">
        <v>731</v>
      </c>
      <c r="D956" s="132"/>
      <c r="E956" s="145"/>
      <c r="F956" s="146"/>
      <c r="G956" s="147"/>
      <c r="H956" s="148"/>
      <c r="I956" s="158"/>
      <c r="J956" s="146"/>
      <c r="K956" s="146"/>
      <c r="L956" s="149"/>
      <c r="M956" s="619">
        <f t="shared" si="101"/>
        <v>0</v>
      </c>
      <c r="N956" s="626">
        <f t="shared" si="101"/>
        <v>0</v>
      </c>
      <c r="O956" s="36"/>
      <c r="P956" s="151" t="s">
        <v>1474</v>
      </c>
      <c r="Q956" s="150"/>
      <c r="R956" s="150" t="str">
        <f t="shared" si="99"/>
        <v/>
      </c>
      <c r="S956" s="15"/>
      <c r="T956" s="15"/>
      <c r="U956" s="15"/>
      <c r="V956" s="15"/>
      <c r="W956" s="473"/>
      <c r="X956" s="473"/>
      <c r="Y956" s="15"/>
      <c r="Z956" s="15"/>
      <c r="AA956" s="15"/>
      <c r="AC956" s="16"/>
      <c r="AD956" s="15">
        <v>1</v>
      </c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</row>
    <row r="957" spans="1:43" s="17" customFormat="1" ht="12.75" hidden="1" customHeight="1">
      <c r="A957" s="126" t="s">
        <v>681</v>
      </c>
      <c r="B957" s="72"/>
      <c r="C957" s="144" t="s">
        <v>244</v>
      </c>
      <c r="D957" s="132"/>
      <c r="E957" s="145"/>
      <c r="F957" s="146"/>
      <c r="G957" s="147"/>
      <c r="H957" s="148"/>
      <c r="I957" s="158"/>
      <c r="J957" s="146"/>
      <c r="K957" s="146"/>
      <c r="L957" s="149"/>
      <c r="M957" s="619">
        <f t="shared" si="101"/>
        <v>0</v>
      </c>
      <c r="N957" s="626">
        <f t="shared" si="101"/>
        <v>0</v>
      </c>
      <c r="O957" s="36"/>
      <c r="P957" s="151" t="s">
        <v>1473</v>
      </c>
      <c r="Q957" s="150"/>
      <c r="R957" s="150" t="str">
        <f t="shared" si="99"/>
        <v/>
      </c>
      <c r="S957" s="15"/>
      <c r="T957" s="15"/>
      <c r="U957" s="15"/>
      <c r="V957" s="15"/>
      <c r="W957" s="473"/>
      <c r="X957" s="473"/>
      <c r="Y957" s="15"/>
      <c r="Z957" s="15"/>
      <c r="AA957" s="15"/>
      <c r="AC957" s="16"/>
      <c r="AD957" s="15">
        <v>1</v>
      </c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  <c r="AO957" s="16"/>
      <c r="AP957" s="16"/>
      <c r="AQ957" s="16"/>
    </row>
    <row r="958" spans="1:43" s="17" customFormat="1" ht="12.75" hidden="1" customHeight="1">
      <c r="A958" s="126" t="s">
        <v>732</v>
      </c>
      <c r="B958" s="72"/>
      <c r="C958" s="144" t="s">
        <v>733</v>
      </c>
      <c r="D958" s="132"/>
      <c r="E958" s="145"/>
      <c r="F958" s="146"/>
      <c r="G958" s="147"/>
      <c r="H958" s="148"/>
      <c r="I958" s="158"/>
      <c r="J958" s="146"/>
      <c r="K958" s="146"/>
      <c r="L958" s="149"/>
      <c r="M958" s="619">
        <f t="shared" si="101"/>
        <v>0</v>
      </c>
      <c r="N958" s="626">
        <f t="shared" si="101"/>
        <v>0</v>
      </c>
      <c r="O958" s="36"/>
      <c r="P958" s="151" t="s">
        <v>1474</v>
      </c>
      <c r="Q958" s="150"/>
      <c r="R958" s="150" t="str">
        <f t="shared" si="99"/>
        <v/>
      </c>
      <c r="S958" s="15"/>
      <c r="T958" s="15"/>
      <c r="U958" s="15"/>
      <c r="V958" s="15"/>
      <c r="W958" s="473"/>
      <c r="X958" s="473"/>
      <c r="Y958" s="15"/>
      <c r="Z958" s="15"/>
      <c r="AA958" s="15"/>
      <c r="AC958" s="16"/>
      <c r="AD958" s="15">
        <v>1</v>
      </c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  <c r="AP958" s="16"/>
      <c r="AQ958" s="16"/>
    </row>
    <row r="959" spans="1:43" s="17" customFormat="1" ht="12.75" customHeight="1">
      <c r="A959" s="126" t="s">
        <v>734</v>
      </c>
      <c r="B959" s="72"/>
      <c r="C959" s="144" t="s">
        <v>735</v>
      </c>
      <c r="D959" s="132"/>
      <c r="E959" s="145">
        <v>6</v>
      </c>
      <c r="F959" s="146">
        <v>3332</v>
      </c>
      <c r="G959" s="147">
        <v>15327</v>
      </c>
      <c r="H959" s="148">
        <v>6</v>
      </c>
      <c r="I959" s="158">
        <v>110</v>
      </c>
      <c r="J959" s="146">
        <v>506</v>
      </c>
      <c r="K959" s="146"/>
      <c r="L959" s="149"/>
      <c r="M959" s="619">
        <f t="shared" si="101"/>
        <v>110</v>
      </c>
      <c r="N959" s="626">
        <f t="shared" si="101"/>
        <v>506</v>
      </c>
      <c r="O959" s="36"/>
      <c r="P959" s="151" t="s">
        <v>1474</v>
      </c>
      <c r="Q959" s="150"/>
      <c r="R959" s="150" t="str">
        <f t="shared" si="99"/>
        <v>M</v>
      </c>
      <c r="S959" s="15"/>
      <c r="T959" s="15">
        <v>1</v>
      </c>
      <c r="U959" s="15"/>
      <c r="V959" s="15"/>
      <c r="W959" s="473"/>
      <c r="X959" s="473"/>
      <c r="Y959" s="15"/>
      <c r="Z959" s="15"/>
      <c r="AA959" s="15"/>
      <c r="AC959" s="16"/>
      <c r="AD959" s="15">
        <v>1</v>
      </c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  <c r="AQ959" s="16"/>
    </row>
    <row r="960" spans="1:43" s="17" customFormat="1" ht="12.75" customHeight="1">
      <c r="A960" s="126" t="s">
        <v>682</v>
      </c>
      <c r="B960" s="72"/>
      <c r="C960" s="144" t="s">
        <v>683</v>
      </c>
      <c r="D960" s="132"/>
      <c r="E960" s="145">
        <v>27</v>
      </c>
      <c r="F960" s="146">
        <v>81504</v>
      </c>
      <c r="G960" s="147">
        <v>350467</v>
      </c>
      <c r="H960" s="148">
        <v>12</v>
      </c>
      <c r="I960" s="158">
        <v>2346</v>
      </c>
      <c r="J960" s="146">
        <v>10734</v>
      </c>
      <c r="K960" s="146"/>
      <c r="L960" s="149"/>
      <c r="M960" s="619">
        <f t="shared" si="101"/>
        <v>2346</v>
      </c>
      <c r="N960" s="626">
        <f t="shared" si="101"/>
        <v>10734</v>
      </c>
      <c r="O960" s="36"/>
      <c r="P960" s="151" t="s">
        <v>1473</v>
      </c>
      <c r="Q960" s="150"/>
      <c r="R960" s="150" t="str">
        <f t="shared" si="99"/>
        <v>C</v>
      </c>
      <c r="S960" s="15"/>
      <c r="T960" s="15"/>
      <c r="U960" s="15">
        <v>1</v>
      </c>
      <c r="V960" s="15"/>
      <c r="W960" s="473"/>
      <c r="X960" s="473"/>
      <c r="Y960" s="15"/>
      <c r="Z960" s="15"/>
      <c r="AA960" s="15"/>
      <c r="AC960" s="16"/>
      <c r="AD960" s="15">
        <v>1</v>
      </c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/>
    </row>
    <row r="961" spans="1:43" s="143" customFormat="1" ht="12.75" customHeight="1">
      <c r="A961" s="126" t="s">
        <v>736</v>
      </c>
      <c r="B961" s="72"/>
      <c r="C961" s="144" t="s">
        <v>737</v>
      </c>
      <c r="D961" s="132"/>
      <c r="E961" s="145">
        <v>9</v>
      </c>
      <c r="F961" s="146">
        <v>23372</v>
      </c>
      <c r="G961" s="147">
        <v>100500</v>
      </c>
      <c r="H961" s="148">
        <v>17</v>
      </c>
      <c r="I961" s="158">
        <v>432</v>
      </c>
      <c r="J961" s="146">
        <v>1987</v>
      </c>
      <c r="K961" s="146"/>
      <c r="L961" s="149"/>
      <c r="M961" s="619">
        <f t="shared" si="101"/>
        <v>432</v>
      </c>
      <c r="N961" s="626">
        <f t="shared" si="101"/>
        <v>1987</v>
      </c>
      <c r="O961" s="138"/>
      <c r="P961" s="151" t="s">
        <v>1474</v>
      </c>
      <c r="Q961" s="150"/>
      <c r="R961" s="150" t="str">
        <f t="shared" si="99"/>
        <v>M</v>
      </c>
      <c r="S961" s="15"/>
      <c r="T961" s="15">
        <v>1</v>
      </c>
      <c r="U961" s="140"/>
      <c r="V961" s="140"/>
      <c r="W961" s="474"/>
      <c r="X961" s="474"/>
      <c r="Y961" s="140"/>
      <c r="Z961" s="140"/>
      <c r="AA961" s="140"/>
      <c r="AC961" s="142"/>
      <c r="AD961" s="15">
        <v>1</v>
      </c>
      <c r="AE961" s="142"/>
      <c r="AF961" s="142"/>
      <c r="AG961" s="142"/>
      <c r="AH961" s="142"/>
      <c r="AI961" s="142"/>
      <c r="AJ961" s="142"/>
      <c r="AK961" s="142"/>
      <c r="AL961" s="142"/>
      <c r="AM961" s="142"/>
      <c r="AN961" s="142"/>
      <c r="AO961" s="142"/>
      <c r="AP961" s="142"/>
      <c r="AQ961" s="142"/>
    </row>
    <row r="962" spans="1:43" s="17" customFormat="1" ht="12.75" hidden="1" customHeight="1">
      <c r="A962" s="126" t="s">
        <v>738</v>
      </c>
      <c r="B962" s="72"/>
      <c r="C962" s="144" t="s">
        <v>739</v>
      </c>
      <c r="D962" s="132"/>
      <c r="E962" s="145"/>
      <c r="F962" s="146"/>
      <c r="G962" s="147"/>
      <c r="H962" s="148"/>
      <c r="I962" s="158"/>
      <c r="J962" s="146"/>
      <c r="K962" s="146"/>
      <c r="L962" s="149"/>
      <c r="M962" s="619">
        <f t="shared" si="101"/>
        <v>0</v>
      </c>
      <c r="N962" s="626">
        <f t="shared" si="101"/>
        <v>0</v>
      </c>
      <c r="O962" s="36"/>
      <c r="P962" s="151" t="s">
        <v>1474</v>
      </c>
      <c r="Q962" s="150"/>
      <c r="R962" s="150" t="str">
        <f t="shared" si="99"/>
        <v/>
      </c>
      <c r="S962" s="15"/>
      <c r="T962" s="15"/>
      <c r="U962" s="15"/>
      <c r="V962" s="15"/>
      <c r="W962" s="473"/>
      <c r="X962" s="473"/>
      <c r="Y962" s="15"/>
      <c r="Z962" s="15"/>
      <c r="AA962" s="15"/>
      <c r="AC962" s="16"/>
      <c r="AD962" s="15">
        <v>1</v>
      </c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</row>
    <row r="963" spans="1:43" s="17" customFormat="1" ht="12.75" hidden="1" customHeight="1">
      <c r="A963" s="126" t="s">
        <v>740</v>
      </c>
      <c r="B963" s="72"/>
      <c r="C963" s="144" t="s">
        <v>741</v>
      </c>
      <c r="D963" s="132"/>
      <c r="E963" s="145"/>
      <c r="F963" s="146"/>
      <c r="G963" s="147"/>
      <c r="H963" s="148"/>
      <c r="I963" s="158"/>
      <c r="J963" s="146"/>
      <c r="K963" s="146"/>
      <c r="L963" s="149"/>
      <c r="M963" s="619">
        <f t="shared" si="101"/>
        <v>0</v>
      </c>
      <c r="N963" s="626">
        <f t="shared" si="101"/>
        <v>0</v>
      </c>
      <c r="O963" s="36"/>
      <c r="P963" s="151" t="s">
        <v>1474</v>
      </c>
      <c r="Q963" s="150"/>
      <c r="R963" s="150" t="str">
        <f t="shared" si="99"/>
        <v/>
      </c>
      <c r="S963" s="15"/>
      <c r="T963" s="15"/>
      <c r="U963" s="15"/>
      <c r="V963" s="15"/>
      <c r="W963" s="473"/>
      <c r="X963" s="473"/>
      <c r="Y963" s="15"/>
      <c r="Z963" s="15"/>
      <c r="AA963" s="15"/>
      <c r="AC963" s="16"/>
      <c r="AD963" s="15">
        <v>1</v>
      </c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  <c r="AP963" s="16"/>
      <c r="AQ963" s="16"/>
    </row>
    <row r="964" spans="1:43" s="17" customFormat="1" ht="12.75" customHeight="1">
      <c r="A964" s="126" t="s">
        <v>684</v>
      </c>
      <c r="B964" s="72"/>
      <c r="C964" s="144" t="s">
        <v>2882</v>
      </c>
      <c r="D964" s="132"/>
      <c r="E964" s="145">
        <v>23</v>
      </c>
      <c r="F964" s="146">
        <v>78886</v>
      </c>
      <c r="G964" s="147">
        <v>331320</v>
      </c>
      <c r="H964" s="148">
        <v>25</v>
      </c>
      <c r="I964" s="158">
        <v>1724</v>
      </c>
      <c r="J964" s="146">
        <v>7609</v>
      </c>
      <c r="K964" s="146"/>
      <c r="L964" s="149"/>
      <c r="M964" s="619">
        <f t="shared" si="101"/>
        <v>1724</v>
      </c>
      <c r="N964" s="626">
        <f t="shared" si="101"/>
        <v>7609</v>
      </c>
      <c r="O964" s="36"/>
      <c r="P964" s="151" t="s">
        <v>1473</v>
      </c>
      <c r="Q964" s="150"/>
      <c r="R964" s="150" t="str">
        <f t="shared" si="99"/>
        <v>C</v>
      </c>
      <c r="S964" s="15"/>
      <c r="T964" s="15"/>
      <c r="U964" s="15">
        <v>1</v>
      </c>
      <c r="V964" s="15"/>
      <c r="W964" s="473"/>
      <c r="X964" s="473"/>
      <c r="Y964" s="15"/>
      <c r="Z964" s="15"/>
      <c r="AA964" s="15"/>
      <c r="AC964" s="16"/>
      <c r="AD964" s="15">
        <v>1</v>
      </c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</row>
    <row r="965" spans="1:43" s="17" customFormat="1" ht="12.75" hidden="1" customHeight="1">
      <c r="A965" s="126" t="s">
        <v>742</v>
      </c>
      <c r="B965" s="72"/>
      <c r="C965" s="144" t="s">
        <v>743</v>
      </c>
      <c r="D965" s="132"/>
      <c r="E965" s="145"/>
      <c r="F965" s="146"/>
      <c r="G965" s="147"/>
      <c r="H965" s="148"/>
      <c r="I965" s="158"/>
      <c r="J965" s="146"/>
      <c r="K965" s="146"/>
      <c r="L965" s="149"/>
      <c r="M965" s="619">
        <f t="shared" si="101"/>
        <v>0</v>
      </c>
      <c r="N965" s="626">
        <f t="shared" si="101"/>
        <v>0</v>
      </c>
      <c r="O965" s="36"/>
      <c r="P965" s="151" t="s">
        <v>1474</v>
      </c>
      <c r="Q965" s="150"/>
      <c r="R965" s="150" t="str">
        <f t="shared" si="99"/>
        <v/>
      </c>
      <c r="S965" s="15"/>
      <c r="T965" s="15"/>
      <c r="U965" s="15"/>
      <c r="V965" s="15"/>
      <c r="W965" s="473"/>
      <c r="X965" s="473"/>
      <c r="Y965" s="15"/>
      <c r="Z965" s="15"/>
      <c r="AA965" s="15"/>
      <c r="AC965" s="16"/>
      <c r="AD965" s="15">
        <v>1</v>
      </c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  <c r="AO965" s="16"/>
      <c r="AP965" s="16"/>
      <c r="AQ965" s="16"/>
    </row>
    <row r="966" spans="1:43" s="17" customFormat="1" ht="12.75" hidden="1" customHeight="1">
      <c r="A966" s="126" t="s">
        <v>744</v>
      </c>
      <c r="B966" s="72"/>
      <c r="C966" s="144" t="s">
        <v>745</v>
      </c>
      <c r="D966" s="132"/>
      <c r="E966" s="145"/>
      <c r="F966" s="146"/>
      <c r="G966" s="147"/>
      <c r="H966" s="148"/>
      <c r="I966" s="158"/>
      <c r="J966" s="146"/>
      <c r="K966" s="146"/>
      <c r="L966" s="149"/>
      <c r="M966" s="619">
        <f t="shared" si="101"/>
        <v>0</v>
      </c>
      <c r="N966" s="626">
        <f t="shared" si="101"/>
        <v>0</v>
      </c>
      <c r="O966" s="36"/>
      <c r="P966" s="151" t="s">
        <v>1474</v>
      </c>
      <c r="Q966" s="150"/>
      <c r="R966" s="150" t="str">
        <f t="shared" si="99"/>
        <v/>
      </c>
      <c r="S966" s="15"/>
      <c r="T966" s="15"/>
      <c r="U966" s="15"/>
      <c r="V966" s="15"/>
      <c r="W966" s="473"/>
      <c r="X966" s="473"/>
      <c r="Y966" s="15"/>
      <c r="Z966" s="15"/>
      <c r="AA966" s="15"/>
      <c r="AC966" s="16"/>
      <c r="AD966" s="15">
        <v>1</v>
      </c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  <c r="AP966" s="16"/>
      <c r="AQ966" s="16"/>
    </row>
    <row r="967" spans="1:43" s="17" customFormat="1" ht="12.75" hidden="1" customHeight="1">
      <c r="A967" s="126" t="s">
        <v>746</v>
      </c>
      <c r="B967" s="72"/>
      <c r="C967" s="144" t="s">
        <v>747</v>
      </c>
      <c r="D967" s="132"/>
      <c r="E967" s="145"/>
      <c r="F967" s="146"/>
      <c r="G967" s="147"/>
      <c r="H967" s="148"/>
      <c r="I967" s="158"/>
      <c r="J967" s="146"/>
      <c r="K967" s="146"/>
      <c r="L967" s="149"/>
      <c r="M967" s="619">
        <f t="shared" si="101"/>
        <v>0</v>
      </c>
      <c r="N967" s="626">
        <f t="shared" si="101"/>
        <v>0</v>
      </c>
      <c r="O967" s="36"/>
      <c r="P967" s="151" t="s">
        <v>1474</v>
      </c>
      <c r="Q967" s="150"/>
      <c r="R967" s="150" t="str">
        <f t="shared" si="99"/>
        <v/>
      </c>
      <c r="S967" s="15"/>
      <c r="T967" s="15"/>
      <c r="U967" s="15"/>
      <c r="V967" s="15"/>
      <c r="W967" s="473"/>
      <c r="X967" s="473"/>
      <c r="Y967" s="15"/>
      <c r="Z967" s="15"/>
      <c r="AA967" s="15"/>
      <c r="AC967" s="16"/>
      <c r="AD967" s="15">
        <v>1</v>
      </c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  <c r="AQ967" s="16"/>
    </row>
    <row r="968" spans="1:43" s="17" customFormat="1" ht="12.75" customHeight="1">
      <c r="A968" s="126" t="s">
        <v>748</v>
      </c>
      <c r="B968" s="72"/>
      <c r="C968" s="735" t="s">
        <v>2636</v>
      </c>
      <c r="D968" s="132"/>
      <c r="E968" s="145">
        <v>3</v>
      </c>
      <c r="F968" s="146">
        <v>22081</v>
      </c>
      <c r="G968" s="147">
        <v>101571</v>
      </c>
      <c r="H968" s="148">
        <v>6</v>
      </c>
      <c r="I968" s="158">
        <v>246</v>
      </c>
      <c r="J968" s="146">
        <v>1142</v>
      </c>
      <c r="K968" s="146"/>
      <c r="L968" s="149"/>
      <c r="M968" s="619">
        <f t="shared" si="101"/>
        <v>246</v>
      </c>
      <c r="N968" s="626">
        <f t="shared" si="101"/>
        <v>1142</v>
      </c>
      <c r="O968" s="36"/>
      <c r="P968" s="151" t="s">
        <v>1473</v>
      </c>
      <c r="Q968" s="150"/>
      <c r="R968" s="150" t="str">
        <f t="shared" si="99"/>
        <v>C</v>
      </c>
      <c r="S968" s="15"/>
      <c r="T968" s="15"/>
      <c r="U968" s="15">
        <v>1</v>
      </c>
      <c r="V968" s="15"/>
      <c r="W968" s="473"/>
      <c r="X968" s="473"/>
      <c r="Y968" s="15"/>
      <c r="Z968" s="15"/>
      <c r="AA968" s="15"/>
      <c r="AC968" s="16"/>
      <c r="AD968" s="15">
        <v>1</v>
      </c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  <c r="AO968" s="16"/>
      <c r="AP968" s="16"/>
      <c r="AQ968" s="16"/>
    </row>
    <row r="969" spans="1:43" s="17" customFormat="1" ht="12.75" hidden="1" customHeight="1">
      <c r="A969" s="126" t="s">
        <v>750</v>
      </c>
      <c r="B969" s="72"/>
      <c r="C969" s="144" t="s">
        <v>751</v>
      </c>
      <c r="D969" s="132"/>
      <c r="E969" s="145"/>
      <c r="F969" s="146"/>
      <c r="G969" s="147"/>
      <c r="H969" s="148"/>
      <c r="I969" s="158"/>
      <c r="J969" s="146"/>
      <c r="K969" s="146"/>
      <c r="L969" s="149"/>
      <c r="M969" s="619">
        <f t="shared" si="101"/>
        <v>0</v>
      </c>
      <c r="N969" s="626">
        <f t="shared" si="101"/>
        <v>0</v>
      </c>
      <c r="O969" s="36"/>
      <c r="P969" s="151" t="s">
        <v>1474</v>
      </c>
      <c r="Q969" s="150"/>
      <c r="R969" s="150" t="str">
        <f t="shared" si="99"/>
        <v/>
      </c>
      <c r="S969" s="15"/>
      <c r="T969" s="15"/>
      <c r="U969" s="15"/>
      <c r="V969" s="15"/>
      <c r="W969" s="473"/>
      <c r="X969" s="473"/>
      <c r="Y969" s="15"/>
      <c r="Z969" s="15"/>
      <c r="AA969" s="15"/>
      <c r="AC969" s="16"/>
      <c r="AD969" s="15">
        <v>1</v>
      </c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  <c r="AO969" s="16"/>
      <c r="AP969" s="16"/>
      <c r="AQ969" s="16"/>
    </row>
    <row r="970" spans="1:43" s="17" customFormat="1" ht="12.75" hidden="1" customHeight="1">
      <c r="A970" s="126" t="s">
        <v>752</v>
      </c>
      <c r="B970" s="72"/>
      <c r="C970" s="144" t="s">
        <v>1946</v>
      </c>
      <c r="D970" s="132"/>
      <c r="E970" s="145"/>
      <c r="F970" s="146"/>
      <c r="G970" s="147"/>
      <c r="H970" s="148"/>
      <c r="I970" s="158"/>
      <c r="J970" s="146"/>
      <c r="K970" s="146"/>
      <c r="L970" s="149"/>
      <c r="M970" s="619">
        <f t="shared" si="101"/>
        <v>0</v>
      </c>
      <c r="N970" s="626">
        <f t="shared" si="101"/>
        <v>0</v>
      </c>
      <c r="O970" s="36"/>
      <c r="P970" s="151" t="s">
        <v>1474</v>
      </c>
      <c r="Q970" s="150"/>
      <c r="R970" s="150" t="str">
        <f t="shared" si="99"/>
        <v/>
      </c>
      <c r="S970" s="15"/>
      <c r="T970" s="15"/>
      <c r="U970" s="15"/>
      <c r="V970" s="15"/>
      <c r="W970" s="473"/>
      <c r="X970" s="473"/>
      <c r="Y970" s="15"/>
      <c r="Z970" s="15"/>
      <c r="AA970" s="15"/>
      <c r="AC970" s="16"/>
      <c r="AD970" s="15">
        <v>1</v>
      </c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  <c r="AP970" s="16"/>
      <c r="AQ970" s="16"/>
    </row>
    <row r="971" spans="1:43" s="17" customFormat="1" ht="12.75" hidden="1" customHeight="1">
      <c r="A971" s="126" t="s">
        <v>753</v>
      </c>
      <c r="B971" s="72"/>
      <c r="C971" s="144" t="s">
        <v>754</v>
      </c>
      <c r="D971" s="132"/>
      <c r="E971" s="145"/>
      <c r="F971" s="146"/>
      <c r="G971" s="147"/>
      <c r="H971" s="148"/>
      <c r="I971" s="158"/>
      <c r="J971" s="146"/>
      <c r="K971" s="146"/>
      <c r="L971" s="149"/>
      <c r="M971" s="619">
        <f t="shared" si="101"/>
        <v>0</v>
      </c>
      <c r="N971" s="626">
        <f t="shared" si="101"/>
        <v>0</v>
      </c>
      <c r="O971" s="36"/>
      <c r="P971" s="151" t="s">
        <v>1474</v>
      </c>
      <c r="Q971" s="150"/>
      <c r="R971" s="150" t="str">
        <f t="shared" ref="R971:R1030" si="102">IF(SUM(E971:N971)=0,"",P971)</f>
        <v/>
      </c>
      <c r="S971" s="15"/>
      <c r="T971" s="15"/>
      <c r="U971" s="15"/>
      <c r="V971" s="15"/>
      <c r="W971" s="473"/>
      <c r="X971" s="473"/>
      <c r="Y971" s="15"/>
      <c r="Z971" s="15"/>
      <c r="AA971" s="15"/>
      <c r="AC971" s="16"/>
      <c r="AD971" s="15">
        <v>1</v>
      </c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  <c r="AO971" s="16"/>
      <c r="AP971" s="16"/>
      <c r="AQ971" s="16"/>
    </row>
    <row r="972" spans="1:43" s="17" customFormat="1" ht="12.75" hidden="1" customHeight="1">
      <c r="A972" s="126" t="s">
        <v>755</v>
      </c>
      <c r="B972" s="72"/>
      <c r="C972" s="144" t="s">
        <v>756</v>
      </c>
      <c r="D972" s="132"/>
      <c r="E972" s="145"/>
      <c r="F972" s="146"/>
      <c r="G972" s="147"/>
      <c r="H972" s="148"/>
      <c r="I972" s="158"/>
      <c r="J972" s="146"/>
      <c r="K972" s="146"/>
      <c r="L972" s="149"/>
      <c r="M972" s="619">
        <f t="shared" si="101"/>
        <v>0</v>
      </c>
      <c r="N972" s="626">
        <f t="shared" si="101"/>
        <v>0</v>
      </c>
      <c r="O972" s="36"/>
      <c r="P972" s="151" t="s">
        <v>1474</v>
      </c>
      <c r="Q972" s="150"/>
      <c r="R972" s="150" t="str">
        <f t="shared" si="102"/>
        <v/>
      </c>
      <c r="S972" s="15"/>
      <c r="T972" s="15"/>
      <c r="U972" s="15"/>
      <c r="V972" s="15"/>
      <c r="W972" s="473"/>
      <c r="X972" s="473"/>
      <c r="Y972" s="15"/>
      <c r="Z972" s="15"/>
      <c r="AA972" s="15"/>
      <c r="AC972" s="16"/>
      <c r="AD972" s="15">
        <v>1</v>
      </c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  <c r="AO972" s="16"/>
      <c r="AP972" s="16"/>
      <c r="AQ972" s="16"/>
    </row>
    <row r="973" spans="1:43" s="17" customFormat="1" ht="12.75" hidden="1" customHeight="1">
      <c r="A973" s="126" t="s">
        <v>757</v>
      </c>
      <c r="B973" s="72"/>
      <c r="C973" s="144" t="s">
        <v>758</v>
      </c>
      <c r="D973" s="132"/>
      <c r="E973" s="145"/>
      <c r="F973" s="146"/>
      <c r="G973" s="147"/>
      <c r="H973" s="148"/>
      <c r="I973" s="158"/>
      <c r="J973" s="146"/>
      <c r="K973" s="146"/>
      <c r="L973" s="149"/>
      <c r="M973" s="619">
        <f t="shared" si="101"/>
        <v>0</v>
      </c>
      <c r="N973" s="626">
        <f t="shared" si="101"/>
        <v>0</v>
      </c>
      <c r="O973" s="36"/>
      <c r="P973" s="151" t="s">
        <v>1474</v>
      </c>
      <c r="Q973" s="150"/>
      <c r="R973" s="150" t="str">
        <f t="shared" si="102"/>
        <v/>
      </c>
      <c r="S973" s="15"/>
      <c r="T973" s="15"/>
      <c r="U973" s="15"/>
      <c r="V973" s="15"/>
      <c r="W973" s="473"/>
      <c r="X973" s="473"/>
      <c r="Y973" s="15"/>
      <c r="Z973" s="15"/>
      <c r="AA973" s="15"/>
      <c r="AC973" s="16"/>
      <c r="AD973" s="15">
        <v>1</v>
      </c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  <c r="AO973" s="16"/>
      <c r="AP973" s="16"/>
      <c r="AQ973" s="16"/>
    </row>
    <row r="974" spans="1:43" s="17" customFormat="1" ht="12.75" hidden="1" customHeight="1">
      <c r="A974" s="126" t="s">
        <v>759</v>
      </c>
      <c r="B974" s="72"/>
      <c r="C974" s="144" t="s">
        <v>760</v>
      </c>
      <c r="D974" s="132"/>
      <c r="E974" s="145"/>
      <c r="F974" s="146"/>
      <c r="G974" s="147"/>
      <c r="H974" s="148"/>
      <c r="I974" s="158"/>
      <c r="J974" s="146"/>
      <c r="K974" s="146"/>
      <c r="L974" s="149"/>
      <c r="M974" s="619">
        <f t="shared" si="101"/>
        <v>0</v>
      </c>
      <c r="N974" s="626">
        <f t="shared" si="101"/>
        <v>0</v>
      </c>
      <c r="O974" s="36"/>
      <c r="P974" s="151" t="s">
        <v>1474</v>
      </c>
      <c r="Q974" s="150"/>
      <c r="R974" s="150" t="str">
        <f t="shared" si="102"/>
        <v/>
      </c>
      <c r="S974" s="15"/>
      <c r="T974" s="15"/>
      <c r="U974" s="15"/>
      <c r="V974" s="15"/>
      <c r="W974" s="473"/>
      <c r="X974" s="473"/>
      <c r="Y974" s="15"/>
      <c r="Z974" s="15"/>
      <c r="AA974" s="15"/>
      <c r="AC974" s="16"/>
      <c r="AD974" s="15">
        <v>1</v>
      </c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  <c r="AO974" s="16"/>
      <c r="AP974" s="16"/>
      <c r="AQ974" s="16"/>
    </row>
    <row r="975" spans="1:43" s="17" customFormat="1" ht="12.75" hidden="1" customHeight="1">
      <c r="A975" s="126" t="s">
        <v>761</v>
      </c>
      <c r="B975" s="72"/>
      <c r="C975" s="144" t="s">
        <v>1588</v>
      </c>
      <c r="D975" s="132"/>
      <c r="E975" s="145"/>
      <c r="F975" s="146"/>
      <c r="G975" s="147"/>
      <c r="H975" s="148"/>
      <c r="I975" s="158"/>
      <c r="J975" s="146"/>
      <c r="K975" s="146"/>
      <c r="L975" s="149"/>
      <c r="M975" s="619">
        <f t="shared" si="101"/>
        <v>0</v>
      </c>
      <c r="N975" s="626">
        <f t="shared" si="101"/>
        <v>0</v>
      </c>
      <c r="O975" s="36"/>
      <c r="P975" s="151" t="s">
        <v>1474</v>
      </c>
      <c r="Q975" s="150"/>
      <c r="R975" s="150" t="str">
        <f t="shared" si="102"/>
        <v/>
      </c>
      <c r="S975" s="15"/>
      <c r="T975" s="15"/>
      <c r="U975" s="15"/>
      <c r="V975" s="15"/>
      <c r="W975" s="473"/>
      <c r="X975" s="473"/>
      <c r="Y975" s="15"/>
      <c r="Z975" s="15"/>
      <c r="AA975" s="15"/>
      <c r="AC975" s="16"/>
      <c r="AD975" s="15">
        <v>1</v>
      </c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  <c r="AO975" s="16"/>
      <c r="AP975" s="16"/>
      <c r="AQ975" s="16"/>
    </row>
    <row r="976" spans="1:43" s="17" customFormat="1" ht="12.75" hidden="1" customHeight="1">
      <c r="A976" s="126" t="s">
        <v>762</v>
      </c>
      <c r="B976" s="72"/>
      <c r="C976" s="144" t="s">
        <v>763</v>
      </c>
      <c r="D976" s="132"/>
      <c r="E976" s="145"/>
      <c r="F976" s="146"/>
      <c r="G976" s="147"/>
      <c r="H976" s="148"/>
      <c r="I976" s="158"/>
      <c r="J976" s="146"/>
      <c r="K976" s="146"/>
      <c r="L976" s="149"/>
      <c r="M976" s="619">
        <f t="shared" si="101"/>
        <v>0</v>
      </c>
      <c r="N976" s="626">
        <f t="shared" si="101"/>
        <v>0</v>
      </c>
      <c r="O976" s="36"/>
      <c r="P976" s="151" t="s">
        <v>1474</v>
      </c>
      <c r="Q976" s="150"/>
      <c r="R976" s="150" t="str">
        <f t="shared" si="102"/>
        <v/>
      </c>
      <c r="S976" s="15"/>
      <c r="T976" s="15"/>
      <c r="U976" s="15"/>
      <c r="V976" s="15"/>
      <c r="W976" s="473"/>
      <c r="X976" s="473"/>
      <c r="Y976" s="15"/>
      <c r="Z976" s="15"/>
      <c r="AA976" s="15"/>
      <c r="AC976" s="16"/>
      <c r="AD976" s="15">
        <v>1</v>
      </c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  <c r="AO976" s="16"/>
      <c r="AP976" s="16"/>
      <c r="AQ976" s="16"/>
    </row>
    <row r="977" spans="1:43" s="17" customFormat="1" ht="12.75" hidden="1" customHeight="1">
      <c r="A977" s="126" t="s">
        <v>764</v>
      </c>
      <c r="B977" s="72"/>
      <c r="C977" s="144" t="s">
        <v>2853</v>
      </c>
      <c r="D977" s="132"/>
      <c r="E977" s="145"/>
      <c r="F977" s="146"/>
      <c r="G977" s="147"/>
      <c r="H977" s="148"/>
      <c r="I977" s="158"/>
      <c r="J977" s="146"/>
      <c r="K977" s="146"/>
      <c r="L977" s="149"/>
      <c r="M977" s="619">
        <f t="shared" si="101"/>
        <v>0</v>
      </c>
      <c r="N977" s="626">
        <f t="shared" si="101"/>
        <v>0</v>
      </c>
      <c r="O977" s="36"/>
      <c r="P977" s="151" t="s">
        <v>1474</v>
      </c>
      <c r="Q977" s="150"/>
      <c r="R977" s="150" t="str">
        <f t="shared" si="102"/>
        <v/>
      </c>
      <c r="S977" s="15"/>
      <c r="T977" s="15"/>
      <c r="U977" s="15"/>
      <c r="V977" s="15"/>
      <c r="W977" s="473"/>
      <c r="X977" s="473"/>
      <c r="Y977" s="15"/>
      <c r="Z977" s="15"/>
      <c r="AA977" s="15"/>
      <c r="AC977" s="16"/>
      <c r="AD977" s="15">
        <v>1</v>
      </c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  <c r="AO977" s="16"/>
      <c r="AP977" s="16"/>
      <c r="AQ977" s="16"/>
    </row>
    <row r="978" spans="1:43" s="17" customFormat="1" ht="12.75" customHeight="1">
      <c r="A978" s="126" t="s">
        <v>765</v>
      </c>
      <c r="B978" s="72"/>
      <c r="C978" s="144" t="s">
        <v>1888</v>
      </c>
      <c r="D978" s="132"/>
      <c r="E978" s="145">
        <v>2</v>
      </c>
      <c r="F978" s="146">
        <v>5928</v>
      </c>
      <c r="G978" s="147">
        <v>27270</v>
      </c>
      <c r="H978" s="148">
        <v>2</v>
      </c>
      <c r="I978" s="158">
        <v>200</v>
      </c>
      <c r="J978" s="146">
        <v>1000</v>
      </c>
      <c r="K978" s="620"/>
      <c r="L978" s="626"/>
      <c r="M978" s="619">
        <f t="shared" si="101"/>
        <v>200</v>
      </c>
      <c r="N978" s="626">
        <f t="shared" si="101"/>
        <v>1000</v>
      </c>
      <c r="O978" s="36"/>
      <c r="P978" s="151" t="s">
        <v>1474</v>
      </c>
      <c r="Q978" s="150"/>
      <c r="R978" s="150" t="str">
        <f t="shared" si="102"/>
        <v>M</v>
      </c>
      <c r="S978" s="15"/>
      <c r="T978" s="15">
        <v>1</v>
      </c>
      <c r="U978" s="15"/>
      <c r="V978" s="15"/>
      <c r="W978" s="473"/>
      <c r="X978" s="473"/>
      <c r="Y978" s="15"/>
      <c r="Z978" s="15"/>
      <c r="AA978" s="15"/>
      <c r="AC978" s="16"/>
      <c r="AD978" s="15">
        <v>1</v>
      </c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  <c r="AP978" s="16"/>
      <c r="AQ978" s="16"/>
    </row>
    <row r="979" spans="1:43" s="17" customFormat="1" ht="12.75" customHeight="1">
      <c r="A979" s="126" t="s">
        <v>766</v>
      </c>
      <c r="B979" s="72"/>
      <c r="C979" s="144" t="s">
        <v>767</v>
      </c>
      <c r="D979" s="132"/>
      <c r="E979" s="145">
        <v>3</v>
      </c>
      <c r="F979" s="146">
        <v>3501</v>
      </c>
      <c r="G979" s="147">
        <v>16105</v>
      </c>
      <c r="H979" s="148">
        <v>3</v>
      </c>
      <c r="I979" s="158">
        <v>37</v>
      </c>
      <c r="J979" s="146">
        <v>174</v>
      </c>
      <c r="K979" s="146"/>
      <c r="L979" s="149"/>
      <c r="M979" s="619">
        <f t="shared" si="101"/>
        <v>37</v>
      </c>
      <c r="N979" s="626">
        <f t="shared" si="101"/>
        <v>174</v>
      </c>
      <c r="O979" s="36"/>
      <c r="P979" s="151" t="s">
        <v>1474</v>
      </c>
      <c r="Q979" s="150"/>
      <c r="R979" s="150" t="str">
        <f t="shared" si="102"/>
        <v>M</v>
      </c>
      <c r="S979" s="15"/>
      <c r="T979" s="15">
        <v>1</v>
      </c>
      <c r="U979" s="15"/>
      <c r="V979" s="15"/>
      <c r="W979" s="473"/>
      <c r="X979" s="473"/>
      <c r="Y979" s="15"/>
      <c r="Z979" s="15"/>
      <c r="AA979" s="15"/>
      <c r="AC979" s="16"/>
      <c r="AD979" s="15">
        <v>1</v>
      </c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  <c r="AO979" s="16"/>
      <c r="AP979" s="16"/>
      <c r="AQ979" s="16"/>
    </row>
    <row r="980" spans="1:43" s="17" customFormat="1" ht="12.75" customHeight="1">
      <c r="A980" s="126" t="s">
        <v>768</v>
      </c>
      <c r="B980" s="72"/>
      <c r="C980" s="144" t="s">
        <v>769</v>
      </c>
      <c r="D980" s="132"/>
      <c r="E980" s="145">
        <v>1</v>
      </c>
      <c r="F980" s="146">
        <v>9487</v>
      </c>
      <c r="G980" s="147">
        <v>43641</v>
      </c>
      <c r="H980" s="148">
        <v>1</v>
      </c>
      <c r="I980" s="158">
        <v>342</v>
      </c>
      <c r="J980" s="146">
        <v>1710</v>
      </c>
      <c r="K980" s="146"/>
      <c r="L980" s="149"/>
      <c r="M980" s="619">
        <f t="shared" si="101"/>
        <v>342</v>
      </c>
      <c r="N980" s="626">
        <f t="shared" si="101"/>
        <v>1710</v>
      </c>
      <c r="O980" s="36"/>
      <c r="P980" s="151" t="s">
        <v>1474</v>
      </c>
      <c r="Q980" s="150"/>
      <c r="R980" s="150" t="str">
        <f t="shared" si="102"/>
        <v>M</v>
      </c>
      <c r="S980" s="15"/>
      <c r="T980" s="15">
        <v>1</v>
      </c>
      <c r="U980" s="15"/>
      <c r="V980" s="15"/>
      <c r="W980" s="473"/>
      <c r="X980" s="473"/>
      <c r="Y980" s="15"/>
      <c r="Z980" s="15"/>
      <c r="AA980" s="15"/>
      <c r="AC980" s="16"/>
      <c r="AD980" s="15">
        <v>1</v>
      </c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  <c r="AO980" s="16"/>
      <c r="AP980" s="16"/>
      <c r="AQ980" s="16"/>
    </row>
    <row r="981" spans="1:43" s="143" customFormat="1" ht="12.75" customHeight="1">
      <c r="A981" s="126" t="s">
        <v>770</v>
      </c>
      <c r="B981" s="72"/>
      <c r="C981" s="144" t="s">
        <v>771</v>
      </c>
      <c r="D981" s="132"/>
      <c r="E981" s="145">
        <v>8</v>
      </c>
      <c r="F981" s="146">
        <v>6658</v>
      </c>
      <c r="G981" s="147">
        <v>30626</v>
      </c>
      <c r="H981" s="148">
        <v>11</v>
      </c>
      <c r="I981" s="158">
        <v>640</v>
      </c>
      <c r="J981" s="146">
        <v>2944</v>
      </c>
      <c r="K981" s="146"/>
      <c r="L981" s="149"/>
      <c r="M981" s="619">
        <f t="shared" si="101"/>
        <v>640</v>
      </c>
      <c r="N981" s="626">
        <f t="shared" si="101"/>
        <v>2944</v>
      </c>
      <c r="O981" s="138"/>
      <c r="P981" s="151" t="s">
        <v>1474</v>
      </c>
      <c r="Q981" s="150"/>
      <c r="R981" s="150" t="str">
        <f t="shared" si="102"/>
        <v>M</v>
      </c>
      <c r="S981" s="15"/>
      <c r="T981" s="15">
        <v>1</v>
      </c>
      <c r="U981" s="140"/>
      <c r="V981" s="140"/>
      <c r="W981" s="474"/>
      <c r="X981" s="474"/>
      <c r="Y981" s="140"/>
      <c r="Z981" s="140"/>
      <c r="AA981" s="140"/>
      <c r="AC981" s="142"/>
      <c r="AD981" s="15">
        <v>1</v>
      </c>
      <c r="AE981" s="142"/>
      <c r="AF981" s="142"/>
      <c r="AG981" s="142"/>
      <c r="AH981" s="142"/>
      <c r="AI981" s="142"/>
      <c r="AJ981" s="142"/>
      <c r="AK981" s="142"/>
      <c r="AL981" s="142"/>
      <c r="AM981" s="142"/>
      <c r="AN981" s="142"/>
      <c r="AO981" s="142"/>
      <c r="AP981" s="142"/>
      <c r="AQ981" s="142"/>
    </row>
    <row r="982" spans="1:43" s="17" customFormat="1" ht="12.75" hidden="1" customHeight="1">
      <c r="A982" s="126" t="s">
        <v>772</v>
      </c>
      <c r="B982" s="72"/>
      <c r="C982" s="144" t="s">
        <v>773</v>
      </c>
      <c r="D982" s="132"/>
      <c r="E982" s="145"/>
      <c r="F982" s="146"/>
      <c r="G982" s="147"/>
      <c r="H982" s="148"/>
      <c r="I982" s="158"/>
      <c r="J982" s="146"/>
      <c r="K982" s="146"/>
      <c r="L982" s="149"/>
      <c r="M982" s="619">
        <f t="shared" si="101"/>
        <v>0</v>
      </c>
      <c r="N982" s="626">
        <f t="shared" si="101"/>
        <v>0</v>
      </c>
      <c r="O982" s="36"/>
      <c r="P982" s="151" t="s">
        <v>1474</v>
      </c>
      <c r="Q982" s="150"/>
      <c r="R982" s="150" t="str">
        <f t="shared" si="102"/>
        <v/>
      </c>
      <c r="S982" s="15"/>
      <c r="T982" s="15"/>
      <c r="U982" s="15"/>
      <c r="V982" s="15"/>
      <c r="W982" s="473"/>
      <c r="X982" s="473"/>
      <c r="Y982" s="15"/>
      <c r="Z982" s="15"/>
      <c r="AA982" s="15"/>
      <c r="AC982" s="16"/>
      <c r="AD982" s="15">
        <v>1</v>
      </c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  <c r="AO982" s="16"/>
      <c r="AP982" s="16"/>
      <c r="AQ982" s="16"/>
    </row>
    <row r="983" spans="1:43" s="17" customFormat="1" ht="12.75" hidden="1" customHeight="1">
      <c r="A983" s="126" t="s">
        <v>774</v>
      </c>
      <c r="B983" s="72"/>
      <c r="C983" s="144" t="s">
        <v>775</v>
      </c>
      <c r="D983" s="132"/>
      <c r="E983" s="145"/>
      <c r="F983" s="146"/>
      <c r="G983" s="147"/>
      <c r="H983" s="148"/>
      <c r="I983" s="158"/>
      <c r="J983" s="146"/>
      <c r="K983" s="146"/>
      <c r="L983" s="149"/>
      <c r="M983" s="619">
        <f t="shared" si="101"/>
        <v>0</v>
      </c>
      <c r="N983" s="626">
        <f t="shared" si="101"/>
        <v>0</v>
      </c>
      <c r="O983" s="36"/>
      <c r="P983" s="151" t="s">
        <v>1474</v>
      </c>
      <c r="Q983" s="150"/>
      <c r="R983" s="150" t="str">
        <f t="shared" si="102"/>
        <v/>
      </c>
      <c r="S983" s="15"/>
      <c r="T983" s="15"/>
      <c r="U983" s="15"/>
      <c r="V983" s="15"/>
      <c r="W983" s="473"/>
      <c r="X983" s="473"/>
      <c r="Y983" s="15"/>
      <c r="Z983" s="15"/>
      <c r="AA983" s="15"/>
      <c r="AC983" s="16"/>
      <c r="AD983" s="15">
        <v>1</v>
      </c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  <c r="AO983" s="16"/>
      <c r="AP983" s="16"/>
      <c r="AQ983" s="16"/>
    </row>
    <row r="984" spans="1:43" s="17" customFormat="1" ht="12.75" customHeight="1">
      <c r="A984" s="126" t="s">
        <v>686</v>
      </c>
      <c r="B984" s="72"/>
      <c r="C984" s="144" t="s">
        <v>2880</v>
      </c>
      <c r="D984" s="132"/>
      <c r="E984" s="145">
        <v>7</v>
      </c>
      <c r="F984" s="146">
        <v>43646</v>
      </c>
      <c r="G984" s="147">
        <v>200772</v>
      </c>
      <c r="H984" s="148">
        <v>0</v>
      </c>
      <c r="I984" s="158">
        <v>0</v>
      </c>
      <c r="J984" s="146">
        <v>0</v>
      </c>
      <c r="K984" s="620"/>
      <c r="L984" s="626"/>
      <c r="M984" s="619">
        <f t="shared" si="101"/>
        <v>0</v>
      </c>
      <c r="N984" s="626">
        <f t="shared" si="101"/>
        <v>0</v>
      </c>
      <c r="O984" s="36"/>
      <c r="P984" s="151" t="s">
        <v>1473</v>
      </c>
      <c r="Q984" s="150"/>
      <c r="R984" s="150" t="str">
        <f t="shared" si="102"/>
        <v>C</v>
      </c>
      <c r="S984" s="15"/>
      <c r="T984" s="15"/>
      <c r="U984" s="15">
        <v>1</v>
      </c>
      <c r="V984" s="15"/>
      <c r="W984" s="473"/>
      <c r="X984" s="473"/>
      <c r="Y984" s="15"/>
      <c r="Z984" s="15"/>
      <c r="AA984" s="15"/>
      <c r="AC984" s="16"/>
      <c r="AD984" s="15">
        <v>1</v>
      </c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  <c r="AO984" s="16"/>
      <c r="AP984" s="16"/>
      <c r="AQ984" s="16"/>
    </row>
    <row r="985" spans="1:43" s="17" customFormat="1" ht="12.75" customHeight="1">
      <c r="A985" s="126" t="s">
        <v>687</v>
      </c>
      <c r="B985" s="72"/>
      <c r="C985" s="144" t="s">
        <v>2883</v>
      </c>
      <c r="D985" s="132"/>
      <c r="E985" s="145">
        <v>1</v>
      </c>
      <c r="F985" s="146">
        <v>34147</v>
      </c>
      <c r="G985" s="147">
        <v>157078</v>
      </c>
      <c r="H985" s="148">
        <v>1</v>
      </c>
      <c r="I985" s="158">
        <v>187</v>
      </c>
      <c r="J985" s="146">
        <v>860</v>
      </c>
      <c r="K985" s="146"/>
      <c r="L985" s="149"/>
      <c r="M985" s="619">
        <f t="shared" si="101"/>
        <v>187</v>
      </c>
      <c r="N985" s="626">
        <f t="shared" si="101"/>
        <v>860</v>
      </c>
      <c r="O985" s="36"/>
      <c r="P985" s="151" t="s">
        <v>1473</v>
      </c>
      <c r="Q985" s="150"/>
      <c r="R985" s="150" t="str">
        <f t="shared" si="102"/>
        <v>C</v>
      </c>
      <c r="S985" s="15"/>
      <c r="T985" s="15"/>
      <c r="U985" s="15">
        <v>1</v>
      </c>
      <c r="V985" s="15"/>
      <c r="W985" s="473"/>
      <c r="X985" s="473"/>
      <c r="Y985" s="15"/>
      <c r="Z985" s="15"/>
      <c r="AA985" s="15"/>
      <c r="AC985" s="16"/>
      <c r="AD985" s="15">
        <v>1</v>
      </c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  <c r="AO985" s="16"/>
      <c r="AP985" s="16"/>
      <c r="AQ985" s="16"/>
    </row>
    <row r="986" spans="1:43" s="17" customFormat="1" ht="12.75" customHeight="1">
      <c r="A986" s="126" t="s">
        <v>776</v>
      </c>
      <c r="B986" s="182"/>
      <c r="C986" s="211" t="s">
        <v>777</v>
      </c>
      <c r="D986" s="724"/>
      <c r="E986" s="663">
        <v>3</v>
      </c>
      <c r="F986" s="664">
        <v>12807</v>
      </c>
      <c r="G986" s="665">
        <v>58914</v>
      </c>
      <c r="H986" s="666">
        <v>5</v>
      </c>
      <c r="I986" s="667">
        <v>210</v>
      </c>
      <c r="J986" s="664">
        <v>1050</v>
      </c>
      <c r="K986" s="664"/>
      <c r="L986" s="668"/>
      <c r="M986" s="706">
        <f t="shared" si="101"/>
        <v>210</v>
      </c>
      <c r="N986" s="707">
        <f t="shared" si="101"/>
        <v>1050</v>
      </c>
      <c r="O986" s="36"/>
      <c r="P986" s="151" t="s">
        <v>1474</v>
      </c>
      <c r="Q986" s="150"/>
      <c r="R986" s="150" t="str">
        <f t="shared" si="102"/>
        <v>M</v>
      </c>
      <c r="S986" s="15"/>
      <c r="T986" s="15">
        <v>1</v>
      </c>
      <c r="U986" s="15"/>
      <c r="V986" s="15"/>
      <c r="W986" s="473"/>
      <c r="X986" s="473"/>
      <c r="Y986" s="15"/>
      <c r="Z986" s="15"/>
      <c r="AA986" s="15"/>
      <c r="AC986" s="16"/>
      <c r="AD986" s="15">
        <v>1</v>
      </c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  <c r="AO986" s="16"/>
      <c r="AP986" s="16"/>
      <c r="AQ986" s="16"/>
    </row>
    <row r="987" spans="1:43" s="143" customFormat="1" ht="12.75" customHeight="1" thickBot="1">
      <c r="A987" s="126" t="s">
        <v>778</v>
      </c>
      <c r="B987" s="104"/>
      <c r="C987" s="159" t="s">
        <v>779</v>
      </c>
      <c r="D987" s="130"/>
      <c r="E987" s="161">
        <v>11</v>
      </c>
      <c r="F987" s="162">
        <v>2143</v>
      </c>
      <c r="G987" s="163">
        <v>9859</v>
      </c>
      <c r="H987" s="164"/>
      <c r="I987" s="166"/>
      <c r="J987" s="162"/>
      <c r="K987" s="162"/>
      <c r="L987" s="165"/>
      <c r="M987" s="636">
        <f t="shared" si="101"/>
        <v>0</v>
      </c>
      <c r="N987" s="637">
        <f t="shared" si="101"/>
        <v>0</v>
      </c>
      <c r="O987" s="138"/>
      <c r="P987" s="151" t="s">
        <v>1474</v>
      </c>
      <c r="Q987" s="150"/>
      <c r="R987" s="150" t="str">
        <f t="shared" si="102"/>
        <v>M</v>
      </c>
      <c r="S987" s="15"/>
      <c r="T987" s="15">
        <v>1</v>
      </c>
      <c r="U987" s="140"/>
      <c r="V987" s="140"/>
      <c r="W987" s="474"/>
      <c r="X987" s="474"/>
      <c r="Y987" s="140"/>
      <c r="Z987" s="140"/>
      <c r="AA987" s="140"/>
      <c r="AC987" s="142"/>
      <c r="AD987" s="15">
        <v>1</v>
      </c>
      <c r="AE987" s="142"/>
      <c r="AF987" s="142"/>
      <c r="AG987" s="142"/>
      <c r="AH987" s="142"/>
      <c r="AI987" s="142"/>
      <c r="AJ987" s="142"/>
      <c r="AK987" s="142"/>
      <c r="AL987" s="142"/>
      <c r="AM987" s="142"/>
      <c r="AN987" s="142"/>
      <c r="AO987" s="142"/>
      <c r="AP987" s="142"/>
      <c r="AQ987" s="142"/>
    </row>
    <row r="988" spans="1:43" s="18" customFormat="1" ht="15.75" customHeight="1" thickTop="1" thickBot="1">
      <c r="A988" s="126" t="s">
        <v>780</v>
      </c>
      <c r="B988" s="893" t="s">
        <v>781</v>
      </c>
      <c r="C988" s="894"/>
      <c r="D988" s="108"/>
      <c r="E988" s="638">
        <f t="shared" ref="E988:N988" si="103">SUM(E989:E1013)</f>
        <v>100</v>
      </c>
      <c r="F988" s="639">
        <f t="shared" si="103"/>
        <v>207158</v>
      </c>
      <c r="G988" s="640">
        <f t="shared" si="103"/>
        <v>932205</v>
      </c>
      <c r="H988" s="641">
        <f t="shared" si="103"/>
        <v>123</v>
      </c>
      <c r="I988" s="642">
        <f t="shared" si="103"/>
        <v>4405</v>
      </c>
      <c r="J988" s="639">
        <f t="shared" si="103"/>
        <v>19803</v>
      </c>
      <c r="K988" s="639">
        <f t="shared" si="103"/>
        <v>0</v>
      </c>
      <c r="L988" s="643">
        <f t="shared" si="103"/>
        <v>0</v>
      </c>
      <c r="M988" s="642">
        <f t="shared" si="103"/>
        <v>4405</v>
      </c>
      <c r="N988" s="643">
        <f t="shared" si="103"/>
        <v>19803</v>
      </c>
      <c r="O988" s="36"/>
      <c r="P988" s="151" t="s">
        <v>1500</v>
      </c>
      <c r="Q988" s="150"/>
      <c r="R988" s="150" t="str">
        <f t="shared" si="102"/>
        <v>P</v>
      </c>
      <c r="S988" s="15"/>
      <c r="T988" s="15"/>
      <c r="U988" s="15"/>
      <c r="V988" s="15">
        <v>1</v>
      </c>
      <c r="W988" s="473"/>
      <c r="X988" s="473"/>
      <c r="Y988" s="15"/>
      <c r="Z988" s="15"/>
      <c r="AA988" s="15"/>
      <c r="AC988" s="15"/>
      <c r="AD988" s="15">
        <v>1</v>
      </c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</row>
    <row r="989" spans="1:43" s="17" customFormat="1" ht="12.75" customHeight="1" thickTop="1">
      <c r="A989" s="126" t="s">
        <v>792</v>
      </c>
      <c r="B989" s="95"/>
      <c r="C989" s="152" t="s">
        <v>793</v>
      </c>
      <c r="D989" s="132"/>
      <c r="E989" s="153">
        <v>5</v>
      </c>
      <c r="F989" s="154">
        <v>4935</v>
      </c>
      <c r="G989" s="155">
        <v>22206</v>
      </c>
      <c r="H989" s="156">
        <v>8</v>
      </c>
      <c r="I989" s="174">
        <v>329</v>
      </c>
      <c r="J989" s="154">
        <v>1482</v>
      </c>
      <c r="K989" s="154"/>
      <c r="L989" s="157"/>
      <c r="M989" s="624">
        <f t="shared" ref="M989:N1013" si="104">I989+K989</f>
        <v>329</v>
      </c>
      <c r="N989" s="625">
        <f t="shared" si="104"/>
        <v>1482</v>
      </c>
      <c r="O989" s="36"/>
      <c r="P989" s="151" t="s">
        <v>1474</v>
      </c>
      <c r="Q989" s="150"/>
      <c r="R989" s="150" t="str">
        <f t="shared" si="102"/>
        <v>M</v>
      </c>
      <c r="S989" s="15"/>
      <c r="T989" s="15">
        <v>1</v>
      </c>
      <c r="U989" s="15"/>
      <c r="V989" s="15"/>
      <c r="W989" s="473"/>
      <c r="X989" s="473"/>
      <c r="Y989" s="15"/>
      <c r="Z989" s="15"/>
      <c r="AA989" s="15"/>
      <c r="AC989" s="16"/>
      <c r="AD989" s="15">
        <v>1</v>
      </c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  <c r="AQ989" s="16"/>
    </row>
    <row r="990" spans="1:43" s="143" customFormat="1" ht="12.75" customHeight="1">
      <c r="A990" s="126" t="s">
        <v>794</v>
      </c>
      <c r="B990" s="72"/>
      <c r="C990" s="144" t="s">
        <v>795</v>
      </c>
      <c r="D990" s="132"/>
      <c r="E990" s="145">
        <v>4</v>
      </c>
      <c r="F990" s="146">
        <v>10255</v>
      </c>
      <c r="G990" s="147">
        <v>46146</v>
      </c>
      <c r="H990" s="148">
        <v>7</v>
      </c>
      <c r="I990" s="158">
        <v>181</v>
      </c>
      <c r="J990" s="146">
        <v>816</v>
      </c>
      <c r="K990" s="146"/>
      <c r="L990" s="149"/>
      <c r="M990" s="619">
        <f t="shared" si="104"/>
        <v>181</v>
      </c>
      <c r="N990" s="626">
        <f t="shared" si="104"/>
        <v>816</v>
      </c>
      <c r="O990" s="138"/>
      <c r="P990" s="151" t="s">
        <v>1474</v>
      </c>
      <c r="Q990" s="150"/>
      <c r="R990" s="150" t="str">
        <f t="shared" si="102"/>
        <v>M</v>
      </c>
      <c r="S990" s="15"/>
      <c r="T990" s="15">
        <v>1</v>
      </c>
      <c r="U990" s="140"/>
      <c r="V990" s="140"/>
      <c r="W990" s="474"/>
      <c r="X990" s="474"/>
      <c r="Y990" s="140"/>
      <c r="Z990" s="140"/>
      <c r="AA990" s="140"/>
      <c r="AC990" s="142"/>
      <c r="AD990" s="15">
        <v>1</v>
      </c>
      <c r="AE990" s="142"/>
      <c r="AF990" s="142"/>
      <c r="AG990" s="142"/>
      <c r="AH990" s="142"/>
      <c r="AI990" s="142"/>
      <c r="AJ990" s="142"/>
      <c r="AK990" s="142"/>
      <c r="AL990" s="142"/>
      <c r="AM990" s="142"/>
      <c r="AN990" s="142"/>
      <c r="AO990" s="142"/>
      <c r="AP990" s="142"/>
      <c r="AQ990" s="142"/>
    </row>
    <row r="991" spans="1:43" s="17" customFormat="1" ht="12.75" hidden="1" customHeight="1">
      <c r="A991" s="126" t="s">
        <v>796</v>
      </c>
      <c r="B991" s="72"/>
      <c r="C991" s="144" t="s">
        <v>797</v>
      </c>
      <c r="D991" s="132"/>
      <c r="E991" s="145"/>
      <c r="F991" s="146"/>
      <c r="G991" s="147"/>
      <c r="H991" s="148"/>
      <c r="I991" s="158"/>
      <c r="J991" s="146"/>
      <c r="K991" s="146"/>
      <c r="L991" s="149"/>
      <c r="M991" s="619">
        <f t="shared" si="104"/>
        <v>0</v>
      </c>
      <c r="N991" s="626">
        <f t="shared" si="104"/>
        <v>0</v>
      </c>
      <c r="O991" s="36"/>
      <c r="P991" s="151" t="s">
        <v>1474</v>
      </c>
      <c r="Q991" s="150"/>
      <c r="R991" s="150" t="str">
        <f t="shared" si="102"/>
        <v/>
      </c>
      <c r="S991" s="15"/>
      <c r="T991" s="15"/>
      <c r="U991" s="15"/>
      <c r="V991" s="15"/>
      <c r="W991" s="473"/>
      <c r="X991" s="473"/>
      <c r="Y991" s="15"/>
      <c r="Z991" s="15"/>
      <c r="AA991" s="15"/>
      <c r="AC991" s="16"/>
      <c r="AD991" s="15">
        <v>1</v>
      </c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  <c r="AQ991" s="16"/>
    </row>
    <row r="992" spans="1:43" s="17" customFormat="1" ht="12.75" customHeight="1">
      <c r="A992" s="126" t="s">
        <v>782</v>
      </c>
      <c r="B992" s="72"/>
      <c r="C992" s="144" t="s">
        <v>783</v>
      </c>
      <c r="D992" s="132"/>
      <c r="E992" s="145">
        <v>8</v>
      </c>
      <c r="F992" s="146">
        <v>5536</v>
      </c>
      <c r="G992" s="147">
        <v>24913</v>
      </c>
      <c r="H992" s="148">
        <v>8</v>
      </c>
      <c r="I992" s="158">
        <v>507</v>
      </c>
      <c r="J992" s="146">
        <v>2564</v>
      </c>
      <c r="K992" s="146"/>
      <c r="L992" s="149"/>
      <c r="M992" s="619">
        <f t="shared" si="104"/>
        <v>507</v>
      </c>
      <c r="N992" s="626">
        <f t="shared" si="104"/>
        <v>2564</v>
      </c>
      <c r="O992" s="36"/>
      <c r="P992" s="151" t="s">
        <v>1473</v>
      </c>
      <c r="Q992" s="150"/>
      <c r="R992" s="150" t="str">
        <f t="shared" si="102"/>
        <v>C</v>
      </c>
      <c r="S992" s="15"/>
      <c r="T992" s="15"/>
      <c r="U992" s="15">
        <v>1</v>
      </c>
      <c r="V992" s="15"/>
      <c r="W992" s="473"/>
      <c r="X992" s="473"/>
      <c r="Y992" s="15"/>
      <c r="Z992" s="15"/>
      <c r="AA992" s="15"/>
      <c r="AC992" s="16"/>
      <c r="AD992" s="15">
        <v>1</v>
      </c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  <c r="AQ992" s="16"/>
    </row>
    <row r="993" spans="1:43" s="17" customFormat="1" ht="12.75" hidden="1" customHeight="1">
      <c r="A993" s="126" t="s">
        <v>798</v>
      </c>
      <c r="B993" s="72"/>
      <c r="C993" s="144" t="s">
        <v>799</v>
      </c>
      <c r="D993" s="132"/>
      <c r="E993" s="145"/>
      <c r="F993" s="146"/>
      <c r="G993" s="147"/>
      <c r="H993" s="148"/>
      <c r="I993" s="158"/>
      <c r="J993" s="146"/>
      <c r="K993" s="146"/>
      <c r="L993" s="149"/>
      <c r="M993" s="619">
        <f t="shared" si="104"/>
        <v>0</v>
      </c>
      <c r="N993" s="626">
        <f t="shared" si="104"/>
        <v>0</v>
      </c>
      <c r="O993" s="36"/>
      <c r="P993" s="151" t="s">
        <v>1474</v>
      </c>
      <c r="Q993" s="150"/>
      <c r="R993" s="150" t="str">
        <f t="shared" si="102"/>
        <v/>
      </c>
      <c r="S993" s="15"/>
      <c r="T993" s="15"/>
      <c r="U993" s="15"/>
      <c r="V993" s="15"/>
      <c r="W993" s="473"/>
      <c r="X993" s="473"/>
      <c r="Y993" s="15"/>
      <c r="Z993" s="15"/>
      <c r="AA993" s="15"/>
      <c r="AC993" s="16"/>
      <c r="AD993" s="15">
        <v>1</v>
      </c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  <c r="AQ993" s="16"/>
    </row>
    <row r="994" spans="1:43" s="17" customFormat="1" ht="12.75" customHeight="1">
      <c r="A994" s="126" t="s">
        <v>784</v>
      </c>
      <c r="B994" s="72"/>
      <c r="C994" s="144" t="s">
        <v>2887</v>
      </c>
      <c r="D994" s="132"/>
      <c r="E994" s="145">
        <v>7</v>
      </c>
      <c r="F994" s="146">
        <v>25350</v>
      </c>
      <c r="G994" s="147">
        <v>114074</v>
      </c>
      <c r="H994" s="148">
        <v>10</v>
      </c>
      <c r="I994" s="158">
        <v>345</v>
      </c>
      <c r="J994" s="146">
        <v>1608</v>
      </c>
      <c r="K994" s="620"/>
      <c r="L994" s="626"/>
      <c r="M994" s="619">
        <f t="shared" si="104"/>
        <v>345</v>
      </c>
      <c r="N994" s="626">
        <f t="shared" si="104"/>
        <v>1608</v>
      </c>
      <c r="O994" s="36"/>
      <c r="P994" s="151" t="s">
        <v>1473</v>
      </c>
      <c r="Q994" s="150"/>
      <c r="R994" s="150" t="str">
        <f t="shared" si="102"/>
        <v>C</v>
      </c>
      <c r="S994" s="15"/>
      <c r="T994" s="15"/>
      <c r="U994" s="15">
        <v>1</v>
      </c>
      <c r="V994" s="15"/>
      <c r="W994" s="473"/>
      <c r="X994" s="473"/>
      <c r="Y994" s="15"/>
      <c r="Z994" s="15"/>
      <c r="AA994" s="15"/>
      <c r="AC994" s="16"/>
      <c r="AD994" s="15">
        <v>1</v>
      </c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</row>
    <row r="995" spans="1:43" s="143" customFormat="1" ht="12.75" customHeight="1">
      <c r="A995" s="126" t="s">
        <v>800</v>
      </c>
      <c r="B995" s="72"/>
      <c r="C995" s="144" t="s">
        <v>801</v>
      </c>
      <c r="D995" s="132"/>
      <c r="E995" s="145">
        <v>4</v>
      </c>
      <c r="F995" s="146">
        <v>8759</v>
      </c>
      <c r="G995" s="147">
        <v>39416</v>
      </c>
      <c r="H995" s="148">
        <v>0</v>
      </c>
      <c r="I995" s="158">
        <v>0</v>
      </c>
      <c r="J995" s="146">
        <v>0</v>
      </c>
      <c r="K995" s="620"/>
      <c r="L995" s="626"/>
      <c r="M995" s="619">
        <f t="shared" si="104"/>
        <v>0</v>
      </c>
      <c r="N995" s="626">
        <f t="shared" si="104"/>
        <v>0</v>
      </c>
      <c r="O995" s="138"/>
      <c r="P995" s="151" t="s">
        <v>1474</v>
      </c>
      <c r="Q995" s="150"/>
      <c r="R995" s="150" t="str">
        <f t="shared" si="102"/>
        <v>M</v>
      </c>
      <c r="S995" s="15"/>
      <c r="T995" s="15">
        <v>1</v>
      </c>
      <c r="U995" s="140"/>
      <c r="V995" s="140"/>
      <c r="W995" s="474"/>
      <c r="X995" s="474"/>
      <c r="Y995" s="140"/>
      <c r="Z995" s="140"/>
      <c r="AA995" s="140"/>
      <c r="AC995" s="142"/>
      <c r="AD995" s="15">
        <v>1</v>
      </c>
      <c r="AE995" s="142"/>
      <c r="AF995" s="142"/>
      <c r="AG995" s="142"/>
      <c r="AH995" s="142"/>
      <c r="AI995" s="142"/>
      <c r="AJ995" s="142"/>
      <c r="AK995" s="142"/>
      <c r="AL995" s="142"/>
      <c r="AM995" s="142"/>
      <c r="AN995" s="142"/>
      <c r="AO995" s="142"/>
      <c r="AP995" s="142"/>
      <c r="AQ995" s="142"/>
    </row>
    <row r="996" spans="1:43" s="17" customFormat="1" ht="12.75" hidden="1" customHeight="1">
      <c r="A996" s="126" t="s">
        <v>786</v>
      </c>
      <c r="B996" s="72"/>
      <c r="C996" s="144" t="s">
        <v>787</v>
      </c>
      <c r="D996" s="132"/>
      <c r="E996" s="145"/>
      <c r="F996" s="146"/>
      <c r="G996" s="147"/>
      <c r="H996" s="148"/>
      <c r="I996" s="158"/>
      <c r="J996" s="146"/>
      <c r="K996" s="146"/>
      <c r="L996" s="149"/>
      <c r="M996" s="619">
        <f t="shared" si="104"/>
        <v>0</v>
      </c>
      <c r="N996" s="626">
        <f t="shared" si="104"/>
        <v>0</v>
      </c>
      <c r="O996" s="36"/>
      <c r="P996" s="151" t="s">
        <v>1473</v>
      </c>
      <c r="Q996" s="150"/>
      <c r="R996" s="150" t="str">
        <f t="shared" si="102"/>
        <v/>
      </c>
      <c r="S996" s="15"/>
      <c r="T996" s="15"/>
      <c r="U996" s="15"/>
      <c r="V996" s="15"/>
      <c r="W996" s="473"/>
      <c r="X996" s="473"/>
      <c r="Y996" s="15"/>
      <c r="Z996" s="15"/>
      <c r="AA996" s="15"/>
      <c r="AC996" s="16"/>
      <c r="AD996" s="15">
        <v>1</v>
      </c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  <c r="AO996" s="16"/>
      <c r="AP996" s="16"/>
      <c r="AQ996" s="16"/>
    </row>
    <row r="997" spans="1:43" s="17" customFormat="1" ht="12.75" hidden="1" customHeight="1">
      <c r="A997" s="126" t="s">
        <v>802</v>
      </c>
      <c r="B997" s="72"/>
      <c r="C997" s="144" t="s">
        <v>803</v>
      </c>
      <c r="D997" s="132"/>
      <c r="E997" s="145"/>
      <c r="F997" s="146"/>
      <c r="G997" s="147"/>
      <c r="H997" s="148"/>
      <c r="I997" s="158"/>
      <c r="J997" s="146"/>
      <c r="K997" s="146"/>
      <c r="L997" s="149"/>
      <c r="M997" s="619">
        <f t="shared" si="104"/>
        <v>0</v>
      </c>
      <c r="N997" s="626">
        <f t="shared" si="104"/>
        <v>0</v>
      </c>
      <c r="O997" s="36"/>
      <c r="P997" s="151" t="s">
        <v>1474</v>
      </c>
      <c r="Q997" s="150"/>
      <c r="R997" s="150" t="str">
        <f t="shared" si="102"/>
        <v/>
      </c>
      <c r="S997" s="15"/>
      <c r="T997" s="15"/>
      <c r="U997" s="15"/>
      <c r="V997" s="15"/>
      <c r="W997" s="473"/>
      <c r="X997" s="473"/>
      <c r="Y997" s="15"/>
      <c r="Z997" s="15"/>
      <c r="AA997" s="15"/>
      <c r="AC997" s="16"/>
      <c r="AD997" s="15">
        <v>1</v>
      </c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  <c r="AO997" s="16"/>
      <c r="AP997" s="16"/>
      <c r="AQ997" s="16"/>
    </row>
    <row r="998" spans="1:43" s="143" customFormat="1" ht="12.75" customHeight="1">
      <c r="A998" s="126" t="s">
        <v>788</v>
      </c>
      <c r="B998" s="72"/>
      <c r="C998" s="144" t="s">
        <v>2884</v>
      </c>
      <c r="D998" s="132"/>
      <c r="E998" s="145">
        <v>22</v>
      </c>
      <c r="F998" s="146">
        <v>26863</v>
      </c>
      <c r="G998" s="147">
        <v>120883</v>
      </c>
      <c r="H998" s="148">
        <v>34</v>
      </c>
      <c r="I998" s="158">
        <v>1266</v>
      </c>
      <c r="J998" s="146">
        <v>5546</v>
      </c>
      <c r="K998" s="146"/>
      <c r="L998" s="149"/>
      <c r="M998" s="619">
        <f t="shared" si="104"/>
        <v>1266</v>
      </c>
      <c r="N998" s="626">
        <f t="shared" si="104"/>
        <v>5546</v>
      </c>
      <c r="O998" s="138"/>
      <c r="P998" s="151" t="s">
        <v>1473</v>
      </c>
      <c r="Q998" s="150"/>
      <c r="R998" s="150" t="str">
        <f t="shared" si="102"/>
        <v>C</v>
      </c>
      <c r="S998" s="15"/>
      <c r="T998" s="15"/>
      <c r="U998" s="140">
        <v>1</v>
      </c>
      <c r="V998" s="140"/>
      <c r="W998" s="474"/>
      <c r="X998" s="474"/>
      <c r="Y998" s="140"/>
      <c r="Z998" s="140"/>
      <c r="AA998" s="140"/>
      <c r="AC998" s="142"/>
      <c r="AD998" s="15">
        <v>1</v>
      </c>
      <c r="AE998" s="142"/>
      <c r="AF998" s="142"/>
      <c r="AG998" s="142"/>
      <c r="AH998" s="142"/>
      <c r="AI998" s="142"/>
      <c r="AJ998" s="142"/>
      <c r="AK998" s="142"/>
      <c r="AL998" s="142"/>
      <c r="AM998" s="142"/>
      <c r="AN998" s="142"/>
      <c r="AO998" s="142"/>
      <c r="AP998" s="142"/>
      <c r="AQ998" s="142"/>
    </row>
    <row r="999" spans="1:43" s="17" customFormat="1">
      <c r="A999" s="126" t="s">
        <v>804</v>
      </c>
      <c r="B999" s="72"/>
      <c r="C999" s="144" t="s">
        <v>2885</v>
      </c>
      <c r="D999" s="132"/>
      <c r="E999" s="145">
        <v>3</v>
      </c>
      <c r="F999" s="146">
        <v>20817</v>
      </c>
      <c r="G999" s="147">
        <v>93675</v>
      </c>
      <c r="H999" s="148">
        <v>0</v>
      </c>
      <c r="I999" s="158">
        <v>0</v>
      </c>
      <c r="J999" s="146">
        <v>0</v>
      </c>
      <c r="K999" s="146"/>
      <c r="L999" s="149"/>
      <c r="M999" s="619">
        <f t="shared" si="104"/>
        <v>0</v>
      </c>
      <c r="N999" s="626">
        <f t="shared" si="104"/>
        <v>0</v>
      </c>
      <c r="O999" s="36"/>
      <c r="P999" s="151" t="s">
        <v>1473</v>
      </c>
      <c r="Q999" s="150"/>
      <c r="R999" s="150" t="str">
        <f t="shared" si="102"/>
        <v>C</v>
      </c>
      <c r="S999" s="15"/>
      <c r="T999" s="15"/>
      <c r="U999" s="15">
        <v>1</v>
      </c>
      <c r="V999" s="15"/>
      <c r="W999" s="473"/>
      <c r="X999" s="473"/>
      <c r="Y999" s="15"/>
      <c r="Z999" s="15"/>
      <c r="AA999" s="15"/>
      <c r="AC999" s="16"/>
      <c r="AD999" s="15">
        <v>1</v>
      </c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  <c r="AO999" s="16"/>
      <c r="AP999" s="16"/>
      <c r="AQ999" s="16"/>
    </row>
    <row r="1000" spans="1:43" s="17" customFormat="1" ht="12.75" customHeight="1">
      <c r="A1000" s="126" t="s">
        <v>806</v>
      </c>
      <c r="B1000" s="72"/>
      <c r="C1000" s="144" t="s">
        <v>807</v>
      </c>
      <c r="D1000" s="132"/>
      <c r="E1000" s="145">
        <v>5</v>
      </c>
      <c r="F1000" s="146">
        <v>6454</v>
      </c>
      <c r="G1000" s="147">
        <v>29044</v>
      </c>
      <c r="H1000" s="148">
        <v>9</v>
      </c>
      <c r="I1000" s="158">
        <v>337</v>
      </c>
      <c r="J1000" s="146">
        <v>1514</v>
      </c>
      <c r="K1000" s="146"/>
      <c r="L1000" s="149"/>
      <c r="M1000" s="619">
        <f t="shared" si="104"/>
        <v>337</v>
      </c>
      <c r="N1000" s="626">
        <f t="shared" si="104"/>
        <v>1514</v>
      </c>
      <c r="O1000" s="36"/>
      <c r="P1000" s="151" t="s">
        <v>1474</v>
      </c>
      <c r="Q1000" s="150"/>
      <c r="R1000" s="150" t="str">
        <f t="shared" si="102"/>
        <v>M</v>
      </c>
      <c r="S1000" s="15"/>
      <c r="T1000" s="15">
        <v>1</v>
      </c>
      <c r="U1000" s="15"/>
      <c r="V1000" s="15"/>
      <c r="W1000" s="473"/>
      <c r="X1000" s="473"/>
      <c r="Y1000" s="15"/>
      <c r="Z1000" s="15"/>
      <c r="AA1000" s="15"/>
      <c r="AC1000" s="16"/>
      <c r="AD1000" s="15">
        <v>1</v>
      </c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</row>
    <row r="1001" spans="1:43" s="17" customFormat="1" ht="12.75" customHeight="1">
      <c r="A1001" s="126" t="s">
        <v>808</v>
      </c>
      <c r="B1001" s="72"/>
      <c r="C1001" s="144" t="s">
        <v>809</v>
      </c>
      <c r="D1001" s="132"/>
      <c r="E1001" s="145">
        <v>3</v>
      </c>
      <c r="F1001" s="146">
        <v>8645</v>
      </c>
      <c r="G1001" s="147">
        <v>38904</v>
      </c>
      <c r="H1001" s="148">
        <v>6</v>
      </c>
      <c r="I1001" s="158">
        <v>176</v>
      </c>
      <c r="J1001" s="146">
        <v>791</v>
      </c>
      <c r="K1001" s="146"/>
      <c r="L1001" s="149"/>
      <c r="M1001" s="619">
        <f t="shared" si="104"/>
        <v>176</v>
      </c>
      <c r="N1001" s="626">
        <f t="shared" si="104"/>
        <v>791</v>
      </c>
      <c r="O1001" s="36"/>
      <c r="P1001" s="151" t="s">
        <v>1474</v>
      </c>
      <c r="Q1001" s="150"/>
      <c r="R1001" s="150" t="str">
        <f t="shared" si="102"/>
        <v>M</v>
      </c>
      <c r="S1001" s="15"/>
      <c r="T1001" s="15">
        <v>1</v>
      </c>
      <c r="U1001" s="15"/>
      <c r="V1001" s="15"/>
      <c r="W1001" s="473"/>
      <c r="X1001" s="473"/>
      <c r="Y1001" s="15"/>
      <c r="Z1001" s="15"/>
      <c r="AA1001" s="15"/>
      <c r="AC1001" s="16"/>
      <c r="AD1001" s="15">
        <v>1</v>
      </c>
      <c r="AE1001" s="16"/>
      <c r="AF1001" s="16"/>
      <c r="AG1001" s="16"/>
      <c r="AH1001" s="16"/>
      <c r="AI1001" s="16"/>
      <c r="AJ1001" s="16"/>
      <c r="AK1001" s="16"/>
      <c r="AL1001" s="16"/>
      <c r="AM1001" s="16"/>
      <c r="AN1001" s="16"/>
      <c r="AO1001" s="16"/>
      <c r="AP1001" s="16"/>
      <c r="AQ1001" s="16"/>
    </row>
    <row r="1002" spans="1:43" s="17" customFormat="1" ht="12.75" customHeight="1">
      <c r="A1002" s="126" t="s">
        <v>810</v>
      </c>
      <c r="B1002" s="72"/>
      <c r="C1002" s="144" t="s">
        <v>811</v>
      </c>
      <c r="D1002" s="132"/>
      <c r="E1002" s="145">
        <v>5</v>
      </c>
      <c r="F1002" s="146">
        <v>16486</v>
      </c>
      <c r="G1002" s="147">
        <v>74187</v>
      </c>
      <c r="H1002" s="148">
        <v>6</v>
      </c>
      <c r="I1002" s="158">
        <v>67</v>
      </c>
      <c r="J1002" s="146">
        <v>401</v>
      </c>
      <c r="K1002" s="146"/>
      <c r="L1002" s="149"/>
      <c r="M1002" s="619">
        <f t="shared" si="104"/>
        <v>67</v>
      </c>
      <c r="N1002" s="626">
        <f t="shared" si="104"/>
        <v>401</v>
      </c>
      <c r="O1002" s="36"/>
      <c r="P1002" s="151" t="s">
        <v>1474</v>
      </c>
      <c r="Q1002" s="150"/>
      <c r="R1002" s="150" t="str">
        <f t="shared" si="102"/>
        <v>M</v>
      </c>
      <c r="S1002" s="15"/>
      <c r="T1002" s="15">
        <v>1</v>
      </c>
      <c r="U1002" s="15"/>
      <c r="V1002" s="15"/>
      <c r="W1002" s="473"/>
      <c r="X1002" s="473"/>
      <c r="Y1002" s="15"/>
      <c r="Z1002" s="15"/>
      <c r="AA1002" s="15"/>
      <c r="AC1002" s="16"/>
      <c r="AD1002" s="15">
        <v>1</v>
      </c>
      <c r="AE1002" s="16"/>
      <c r="AF1002" s="16"/>
      <c r="AG1002" s="16"/>
      <c r="AH1002" s="16"/>
      <c r="AI1002" s="16"/>
      <c r="AJ1002" s="16"/>
      <c r="AK1002" s="16"/>
      <c r="AL1002" s="16"/>
      <c r="AM1002" s="16"/>
      <c r="AN1002" s="16"/>
      <c r="AO1002" s="16"/>
      <c r="AP1002" s="16"/>
      <c r="AQ1002" s="16"/>
    </row>
    <row r="1003" spans="1:43" s="143" customFormat="1" ht="12.75" customHeight="1">
      <c r="A1003" s="126" t="s">
        <v>813</v>
      </c>
      <c r="B1003" s="72"/>
      <c r="C1003" s="144" t="s">
        <v>814</v>
      </c>
      <c r="D1003" s="132"/>
      <c r="E1003" s="145">
        <v>8</v>
      </c>
      <c r="F1003" s="146">
        <v>9135</v>
      </c>
      <c r="G1003" s="147">
        <v>41107</v>
      </c>
      <c r="H1003" s="148">
        <v>9</v>
      </c>
      <c r="I1003" s="158">
        <v>256</v>
      </c>
      <c r="J1003" s="146">
        <v>1150</v>
      </c>
      <c r="K1003" s="146"/>
      <c r="L1003" s="149"/>
      <c r="M1003" s="619">
        <f t="shared" si="104"/>
        <v>256</v>
      </c>
      <c r="N1003" s="626">
        <f t="shared" si="104"/>
        <v>1150</v>
      </c>
      <c r="O1003" s="138"/>
      <c r="P1003" s="151" t="s">
        <v>1474</v>
      </c>
      <c r="Q1003" s="150"/>
      <c r="R1003" s="150" t="str">
        <f t="shared" si="102"/>
        <v>M</v>
      </c>
      <c r="S1003" s="15"/>
      <c r="T1003" s="15">
        <v>1</v>
      </c>
      <c r="U1003" s="140"/>
      <c r="V1003" s="140"/>
      <c r="W1003" s="474"/>
      <c r="X1003" s="474"/>
      <c r="Y1003" s="140"/>
      <c r="Z1003" s="140"/>
      <c r="AA1003" s="140"/>
      <c r="AC1003" s="142"/>
      <c r="AD1003" s="15">
        <v>1</v>
      </c>
      <c r="AE1003" s="142"/>
      <c r="AF1003" s="142"/>
      <c r="AG1003" s="142"/>
      <c r="AH1003" s="142"/>
      <c r="AI1003" s="142"/>
      <c r="AJ1003" s="142"/>
      <c r="AK1003" s="142"/>
      <c r="AL1003" s="142"/>
      <c r="AM1003" s="142"/>
      <c r="AN1003" s="142"/>
      <c r="AO1003" s="142"/>
      <c r="AP1003" s="142"/>
      <c r="AQ1003" s="142"/>
    </row>
    <row r="1004" spans="1:43" s="17" customFormat="1" ht="12.75" customHeight="1">
      <c r="A1004" s="126" t="s">
        <v>815</v>
      </c>
      <c r="B1004" s="72"/>
      <c r="C1004" s="144" t="s">
        <v>1771</v>
      </c>
      <c r="D1004" s="132"/>
      <c r="E1004" s="145">
        <v>5</v>
      </c>
      <c r="F1004" s="146">
        <v>7757</v>
      </c>
      <c r="G1004" s="147">
        <v>34906</v>
      </c>
      <c r="H1004" s="622">
        <v>5</v>
      </c>
      <c r="I1004" s="623">
        <v>150</v>
      </c>
      <c r="J1004" s="620">
        <v>675</v>
      </c>
      <c r="K1004" s="620"/>
      <c r="L1004" s="626"/>
      <c r="M1004" s="619">
        <f t="shared" si="104"/>
        <v>150</v>
      </c>
      <c r="N1004" s="626">
        <f t="shared" si="104"/>
        <v>675</v>
      </c>
      <c r="O1004" s="36"/>
      <c r="P1004" s="151" t="s">
        <v>1474</v>
      </c>
      <c r="Q1004" s="150"/>
      <c r="R1004" s="150" t="str">
        <f t="shared" si="102"/>
        <v>M</v>
      </c>
      <c r="S1004" s="15"/>
      <c r="T1004" s="15">
        <v>1</v>
      </c>
      <c r="U1004" s="15"/>
      <c r="V1004" s="15"/>
      <c r="W1004" s="473"/>
      <c r="X1004" s="473"/>
      <c r="Y1004" s="15"/>
      <c r="Z1004" s="15"/>
      <c r="AA1004" s="15"/>
      <c r="AC1004" s="16"/>
      <c r="AD1004" s="15">
        <v>1</v>
      </c>
      <c r="AE1004" s="16"/>
      <c r="AF1004" s="16"/>
      <c r="AG1004" s="16"/>
      <c r="AH1004" s="16"/>
      <c r="AI1004" s="16"/>
      <c r="AJ1004" s="16"/>
      <c r="AK1004" s="16"/>
      <c r="AL1004" s="16"/>
      <c r="AM1004" s="16"/>
      <c r="AN1004" s="16"/>
      <c r="AO1004" s="16"/>
      <c r="AP1004" s="16"/>
      <c r="AQ1004" s="16"/>
    </row>
    <row r="1005" spans="1:43" s="17" customFormat="1" ht="12.75" customHeight="1">
      <c r="A1005" s="126" t="s">
        <v>816</v>
      </c>
      <c r="B1005" s="72"/>
      <c r="C1005" s="144" t="s">
        <v>2004</v>
      </c>
      <c r="D1005" s="132"/>
      <c r="E1005" s="145">
        <v>1</v>
      </c>
      <c r="F1005" s="146">
        <v>4244</v>
      </c>
      <c r="G1005" s="147">
        <v>19098</v>
      </c>
      <c r="H1005" s="148">
        <v>2</v>
      </c>
      <c r="I1005" s="158">
        <v>250</v>
      </c>
      <c r="J1005" s="146">
        <v>750</v>
      </c>
      <c r="K1005" s="146"/>
      <c r="L1005" s="149"/>
      <c r="M1005" s="619">
        <f t="shared" si="104"/>
        <v>250</v>
      </c>
      <c r="N1005" s="626">
        <f t="shared" si="104"/>
        <v>750</v>
      </c>
      <c r="O1005" s="36"/>
      <c r="P1005" s="151" t="s">
        <v>1474</v>
      </c>
      <c r="Q1005" s="150"/>
      <c r="R1005" s="150" t="str">
        <f t="shared" si="102"/>
        <v>M</v>
      </c>
      <c r="S1005" s="15"/>
      <c r="T1005" s="15">
        <v>1</v>
      </c>
      <c r="U1005" s="15"/>
      <c r="V1005" s="15"/>
      <c r="W1005" s="473"/>
      <c r="X1005" s="473"/>
      <c r="Y1005" s="15"/>
      <c r="Z1005" s="15"/>
      <c r="AA1005" s="15"/>
      <c r="AC1005" s="16"/>
      <c r="AD1005" s="15">
        <v>1</v>
      </c>
      <c r="AE1005" s="16"/>
      <c r="AF1005" s="16"/>
      <c r="AG1005" s="16"/>
      <c r="AH1005" s="16"/>
      <c r="AI1005" s="16"/>
      <c r="AJ1005" s="16"/>
      <c r="AK1005" s="16"/>
      <c r="AL1005" s="16"/>
      <c r="AM1005" s="16"/>
      <c r="AN1005" s="16"/>
      <c r="AO1005" s="16"/>
      <c r="AP1005" s="16"/>
      <c r="AQ1005" s="16"/>
    </row>
    <row r="1006" spans="1:43" s="17" customFormat="1" ht="12.75" hidden="1" customHeight="1">
      <c r="A1006" s="126" t="s">
        <v>817</v>
      </c>
      <c r="B1006" s="72"/>
      <c r="C1006" s="144" t="s">
        <v>1534</v>
      </c>
      <c r="D1006" s="132"/>
      <c r="E1006" s="145"/>
      <c r="F1006" s="146"/>
      <c r="G1006" s="147"/>
      <c r="H1006" s="148"/>
      <c r="I1006" s="158"/>
      <c r="J1006" s="146"/>
      <c r="K1006" s="146"/>
      <c r="L1006" s="149"/>
      <c r="M1006" s="619">
        <f t="shared" si="104"/>
        <v>0</v>
      </c>
      <c r="N1006" s="626">
        <f t="shared" si="104"/>
        <v>0</v>
      </c>
      <c r="O1006" s="36"/>
      <c r="P1006" s="151" t="s">
        <v>1474</v>
      </c>
      <c r="Q1006" s="150"/>
      <c r="R1006" s="150" t="str">
        <f t="shared" si="102"/>
        <v/>
      </c>
      <c r="S1006" s="15"/>
      <c r="T1006" s="15"/>
      <c r="U1006" s="15"/>
      <c r="V1006" s="15"/>
      <c r="W1006" s="473"/>
      <c r="X1006" s="473"/>
      <c r="Y1006" s="15"/>
      <c r="Z1006" s="15"/>
      <c r="AA1006" s="15"/>
      <c r="AC1006" s="16"/>
      <c r="AD1006" s="15">
        <v>1</v>
      </c>
      <c r="AE1006" s="16"/>
      <c r="AF1006" s="16"/>
      <c r="AG1006" s="16"/>
      <c r="AH1006" s="16"/>
      <c r="AI1006" s="16"/>
      <c r="AJ1006" s="16"/>
      <c r="AK1006" s="16"/>
      <c r="AL1006" s="16"/>
      <c r="AM1006" s="16"/>
      <c r="AN1006" s="16"/>
      <c r="AO1006" s="16"/>
      <c r="AP1006" s="16"/>
      <c r="AQ1006" s="16"/>
    </row>
    <row r="1007" spans="1:43" s="17" customFormat="1" ht="12.75" hidden="1" customHeight="1">
      <c r="A1007" s="126" t="s">
        <v>818</v>
      </c>
      <c r="B1007" s="72"/>
      <c r="C1007" s="144" t="s">
        <v>819</v>
      </c>
      <c r="D1007" s="132"/>
      <c r="E1007" s="145"/>
      <c r="F1007" s="146"/>
      <c r="G1007" s="147"/>
      <c r="H1007" s="148"/>
      <c r="I1007" s="158"/>
      <c r="J1007" s="146"/>
      <c r="K1007" s="146"/>
      <c r="L1007" s="149"/>
      <c r="M1007" s="619">
        <f t="shared" si="104"/>
        <v>0</v>
      </c>
      <c r="N1007" s="626">
        <f t="shared" si="104"/>
        <v>0</v>
      </c>
      <c r="O1007" s="36"/>
      <c r="P1007" s="151" t="s">
        <v>1474</v>
      </c>
      <c r="Q1007" s="150"/>
      <c r="R1007" s="150" t="str">
        <f t="shared" si="102"/>
        <v/>
      </c>
      <c r="S1007" s="15"/>
      <c r="T1007" s="15"/>
      <c r="U1007" s="15"/>
      <c r="V1007" s="15"/>
      <c r="W1007" s="473"/>
      <c r="X1007" s="473"/>
      <c r="Y1007" s="15"/>
      <c r="Z1007" s="15"/>
      <c r="AA1007" s="15"/>
      <c r="AC1007" s="16"/>
      <c r="AD1007" s="15">
        <v>1</v>
      </c>
      <c r="AE1007" s="16"/>
      <c r="AF1007" s="16"/>
      <c r="AG1007" s="16"/>
      <c r="AH1007" s="16"/>
      <c r="AI1007" s="16"/>
      <c r="AJ1007" s="16"/>
      <c r="AK1007" s="16"/>
      <c r="AL1007" s="16"/>
      <c r="AM1007" s="16"/>
      <c r="AN1007" s="16"/>
      <c r="AO1007" s="16"/>
      <c r="AP1007" s="16"/>
      <c r="AQ1007" s="16"/>
    </row>
    <row r="1008" spans="1:43" s="17" customFormat="1" ht="12.75" customHeight="1">
      <c r="A1008" s="126" t="s">
        <v>820</v>
      </c>
      <c r="B1008" s="72"/>
      <c r="C1008" s="144" t="s">
        <v>821</v>
      </c>
      <c r="D1008" s="132"/>
      <c r="E1008" s="145">
        <v>4</v>
      </c>
      <c r="F1008" s="146">
        <v>11449</v>
      </c>
      <c r="G1008" s="147">
        <v>51519</v>
      </c>
      <c r="H1008" s="148">
        <v>5</v>
      </c>
      <c r="I1008" s="158">
        <v>103</v>
      </c>
      <c r="J1008" s="146">
        <v>394</v>
      </c>
      <c r="K1008" s="146"/>
      <c r="L1008" s="149"/>
      <c r="M1008" s="619">
        <f t="shared" si="104"/>
        <v>103</v>
      </c>
      <c r="N1008" s="626">
        <f t="shared" si="104"/>
        <v>394</v>
      </c>
      <c r="O1008" s="36"/>
      <c r="P1008" s="151" t="s">
        <v>1474</v>
      </c>
      <c r="Q1008" s="150"/>
      <c r="R1008" s="150" t="str">
        <f t="shared" si="102"/>
        <v>M</v>
      </c>
      <c r="S1008" s="15"/>
      <c r="T1008" s="15">
        <v>1</v>
      </c>
      <c r="U1008" s="15"/>
      <c r="V1008" s="15"/>
      <c r="W1008" s="473"/>
      <c r="X1008" s="473"/>
      <c r="Y1008" s="15"/>
      <c r="Z1008" s="15"/>
      <c r="AA1008" s="15"/>
      <c r="AC1008" s="16"/>
      <c r="AD1008" s="15">
        <v>1</v>
      </c>
      <c r="AE1008" s="16"/>
      <c r="AF1008" s="16"/>
      <c r="AG1008" s="16"/>
      <c r="AH1008" s="16"/>
      <c r="AI1008" s="16"/>
      <c r="AJ1008" s="16"/>
      <c r="AK1008" s="16"/>
      <c r="AL1008" s="16"/>
      <c r="AM1008" s="16"/>
      <c r="AN1008" s="16"/>
      <c r="AO1008" s="16"/>
      <c r="AP1008" s="16"/>
      <c r="AQ1008" s="16"/>
    </row>
    <row r="1009" spans="1:43" s="17" customFormat="1" ht="12.75" customHeight="1">
      <c r="A1009" s="126" t="s">
        <v>790</v>
      </c>
      <c r="B1009" s="72"/>
      <c r="C1009" s="144" t="s">
        <v>2886</v>
      </c>
      <c r="D1009" s="132"/>
      <c r="E1009" s="145">
        <v>3</v>
      </c>
      <c r="F1009" s="146">
        <v>17577</v>
      </c>
      <c r="G1009" s="147">
        <v>79098</v>
      </c>
      <c r="H1009" s="148">
        <v>3</v>
      </c>
      <c r="I1009" s="158">
        <v>157</v>
      </c>
      <c r="J1009" s="146">
        <v>785</v>
      </c>
      <c r="K1009" s="146"/>
      <c r="L1009" s="149"/>
      <c r="M1009" s="619">
        <f t="shared" si="104"/>
        <v>157</v>
      </c>
      <c r="N1009" s="626">
        <f t="shared" si="104"/>
        <v>785</v>
      </c>
      <c r="O1009" s="36"/>
      <c r="P1009" s="151" t="s">
        <v>1473</v>
      </c>
      <c r="Q1009" s="150"/>
      <c r="R1009" s="150" t="str">
        <f t="shared" si="102"/>
        <v>C</v>
      </c>
      <c r="S1009" s="15"/>
      <c r="T1009" s="15"/>
      <c r="U1009" s="15">
        <v>1</v>
      </c>
      <c r="V1009" s="15"/>
      <c r="W1009" s="473"/>
      <c r="X1009" s="473"/>
      <c r="Y1009" s="15"/>
      <c r="Z1009" s="15"/>
      <c r="AA1009" s="15"/>
      <c r="AC1009" s="16"/>
      <c r="AD1009" s="15">
        <v>1</v>
      </c>
      <c r="AE1009" s="16"/>
      <c r="AF1009" s="16"/>
      <c r="AG1009" s="16"/>
      <c r="AH1009" s="16"/>
      <c r="AI1009" s="16"/>
      <c r="AJ1009" s="16"/>
      <c r="AK1009" s="16"/>
      <c r="AL1009" s="16"/>
      <c r="AM1009" s="16"/>
      <c r="AN1009" s="16"/>
      <c r="AO1009" s="16"/>
      <c r="AP1009" s="16"/>
      <c r="AQ1009" s="16"/>
    </row>
    <row r="1010" spans="1:43" s="17" customFormat="1" ht="12.75" customHeight="1">
      <c r="A1010" s="126" t="s">
        <v>822</v>
      </c>
      <c r="B1010" s="72"/>
      <c r="C1010" s="144" t="s">
        <v>823</v>
      </c>
      <c r="D1010" s="132"/>
      <c r="E1010" s="145">
        <v>4</v>
      </c>
      <c r="F1010" s="146">
        <v>7691</v>
      </c>
      <c r="G1010" s="147">
        <v>34609</v>
      </c>
      <c r="H1010" s="148">
        <v>4</v>
      </c>
      <c r="I1010" s="158">
        <v>66</v>
      </c>
      <c r="J1010" s="146">
        <v>297</v>
      </c>
      <c r="K1010" s="146"/>
      <c r="L1010" s="149"/>
      <c r="M1010" s="619">
        <f t="shared" si="104"/>
        <v>66</v>
      </c>
      <c r="N1010" s="626">
        <f t="shared" si="104"/>
        <v>297</v>
      </c>
      <c r="O1010" s="36"/>
      <c r="P1010" s="151" t="s">
        <v>1474</v>
      </c>
      <c r="Q1010" s="150"/>
      <c r="R1010" s="150" t="str">
        <f t="shared" si="102"/>
        <v>M</v>
      </c>
      <c r="S1010" s="15"/>
      <c r="T1010" s="15">
        <v>1</v>
      </c>
      <c r="U1010" s="15"/>
      <c r="V1010" s="15"/>
      <c r="W1010" s="473"/>
      <c r="X1010" s="473"/>
      <c r="Y1010" s="15"/>
      <c r="Z1010" s="15"/>
      <c r="AA1010" s="15"/>
      <c r="AC1010" s="16"/>
      <c r="AD1010" s="15">
        <v>1</v>
      </c>
      <c r="AE1010" s="16"/>
      <c r="AF1010" s="16"/>
      <c r="AG1010" s="16"/>
      <c r="AH1010" s="16"/>
      <c r="AI1010" s="16"/>
      <c r="AJ1010" s="16"/>
      <c r="AK1010" s="16"/>
      <c r="AL1010" s="16"/>
      <c r="AM1010" s="16"/>
      <c r="AN1010" s="16"/>
      <c r="AO1010" s="16"/>
      <c r="AP1010" s="16"/>
      <c r="AQ1010" s="16"/>
    </row>
    <row r="1011" spans="1:43" s="17" customFormat="1" ht="12.75" customHeight="1">
      <c r="A1011" s="126" t="s">
        <v>824</v>
      </c>
      <c r="B1011" s="72"/>
      <c r="C1011" s="144" t="s">
        <v>825</v>
      </c>
      <c r="D1011" s="132"/>
      <c r="E1011" s="145">
        <v>7</v>
      </c>
      <c r="F1011" s="146">
        <v>6995</v>
      </c>
      <c r="G1011" s="147">
        <v>31477</v>
      </c>
      <c r="H1011" s="148">
        <v>7</v>
      </c>
      <c r="I1011" s="158">
        <v>215</v>
      </c>
      <c r="J1011" s="146">
        <v>1030</v>
      </c>
      <c r="K1011" s="146"/>
      <c r="L1011" s="149"/>
      <c r="M1011" s="619">
        <f t="shared" si="104"/>
        <v>215</v>
      </c>
      <c r="N1011" s="626">
        <f t="shared" si="104"/>
        <v>1030</v>
      </c>
      <c r="O1011" s="36"/>
      <c r="P1011" s="151" t="s">
        <v>1474</v>
      </c>
      <c r="Q1011" s="150"/>
      <c r="R1011" s="150" t="str">
        <f t="shared" si="102"/>
        <v>M</v>
      </c>
      <c r="S1011" s="15"/>
      <c r="T1011" s="15">
        <v>1</v>
      </c>
      <c r="U1011" s="15"/>
      <c r="V1011" s="15"/>
      <c r="W1011" s="473"/>
      <c r="X1011" s="473"/>
      <c r="Y1011" s="15"/>
      <c r="Z1011" s="15"/>
      <c r="AA1011" s="15"/>
      <c r="AC1011" s="16"/>
      <c r="AD1011" s="15">
        <v>1</v>
      </c>
      <c r="AE1011" s="16"/>
      <c r="AF1011" s="16"/>
      <c r="AG1011" s="16"/>
      <c r="AH1011" s="16"/>
      <c r="AI1011" s="16"/>
      <c r="AJ1011" s="16"/>
      <c r="AK1011" s="16"/>
      <c r="AL1011" s="16"/>
      <c r="AM1011" s="16"/>
      <c r="AN1011" s="16"/>
      <c r="AO1011" s="16"/>
      <c r="AP1011" s="16"/>
      <c r="AQ1011" s="16"/>
    </row>
    <row r="1012" spans="1:43" s="17" customFormat="1" ht="12.75" customHeight="1" thickBot="1">
      <c r="A1012" s="126" t="s">
        <v>826</v>
      </c>
      <c r="B1012" s="72"/>
      <c r="C1012" s="144" t="s">
        <v>827</v>
      </c>
      <c r="D1012" s="46"/>
      <c r="E1012" s="145">
        <v>2</v>
      </c>
      <c r="F1012" s="146">
        <v>8210</v>
      </c>
      <c r="G1012" s="147">
        <v>36943</v>
      </c>
      <c r="H1012" s="622">
        <v>0</v>
      </c>
      <c r="I1012" s="623">
        <v>0</v>
      </c>
      <c r="J1012" s="620">
        <v>0</v>
      </c>
      <c r="K1012" s="146"/>
      <c r="L1012" s="149"/>
      <c r="M1012" s="619">
        <f t="shared" si="104"/>
        <v>0</v>
      </c>
      <c r="N1012" s="626">
        <f t="shared" si="104"/>
        <v>0</v>
      </c>
      <c r="O1012" s="36"/>
      <c r="P1012" s="151" t="s">
        <v>1474</v>
      </c>
      <c r="Q1012" s="150"/>
      <c r="R1012" s="150" t="str">
        <f t="shared" si="102"/>
        <v>M</v>
      </c>
      <c r="S1012" s="15"/>
      <c r="T1012" s="15">
        <v>1</v>
      </c>
      <c r="U1012" s="15"/>
      <c r="V1012" s="15"/>
      <c r="W1012" s="473"/>
      <c r="X1012" s="473"/>
      <c r="Y1012" s="15"/>
      <c r="Z1012" s="15"/>
      <c r="AA1012" s="15"/>
      <c r="AC1012" s="16"/>
      <c r="AD1012" s="15">
        <v>1</v>
      </c>
      <c r="AE1012" s="16"/>
      <c r="AF1012" s="16"/>
      <c r="AG1012" s="16"/>
      <c r="AH1012" s="16"/>
      <c r="AI1012" s="16"/>
      <c r="AJ1012" s="16"/>
      <c r="AK1012" s="16"/>
      <c r="AL1012" s="16"/>
      <c r="AM1012" s="16"/>
      <c r="AN1012" s="16"/>
      <c r="AO1012" s="16"/>
      <c r="AP1012" s="16"/>
      <c r="AQ1012" s="16"/>
    </row>
    <row r="1013" spans="1:43" s="17" customFormat="1" ht="12.75" hidden="1" customHeight="1" thickBot="1">
      <c r="A1013" s="126" t="s">
        <v>828</v>
      </c>
      <c r="B1013" s="74"/>
      <c r="C1013" s="167" t="s">
        <v>829</v>
      </c>
      <c r="D1013" s="46"/>
      <c r="E1013" s="145"/>
      <c r="F1013" s="146"/>
      <c r="G1013" s="147"/>
      <c r="H1013" s="148"/>
      <c r="I1013" s="158"/>
      <c r="J1013" s="146"/>
      <c r="K1013" s="146"/>
      <c r="L1013" s="149"/>
      <c r="M1013" s="619">
        <f t="shared" si="104"/>
        <v>0</v>
      </c>
      <c r="N1013" s="626">
        <f t="shared" si="104"/>
        <v>0</v>
      </c>
      <c r="O1013" s="36"/>
      <c r="P1013" s="151" t="s">
        <v>1474</v>
      </c>
      <c r="Q1013" s="150"/>
      <c r="R1013" s="150" t="str">
        <f t="shared" si="102"/>
        <v/>
      </c>
      <c r="S1013" s="15"/>
      <c r="T1013" s="15"/>
      <c r="U1013" s="15"/>
      <c r="V1013" s="15"/>
      <c r="W1013" s="473"/>
      <c r="X1013" s="473"/>
      <c r="Y1013" s="15"/>
      <c r="Z1013" s="15"/>
      <c r="AA1013" s="15"/>
      <c r="AC1013" s="16"/>
      <c r="AD1013" s="15">
        <v>1</v>
      </c>
      <c r="AE1013" s="16"/>
      <c r="AF1013" s="16"/>
      <c r="AG1013" s="16"/>
      <c r="AH1013" s="16"/>
      <c r="AI1013" s="16"/>
      <c r="AJ1013" s="16"/>
      <c r="AK1013" s="16"/>
      <c r="AL1013" s="16"/>
      <c r="AM1013" s="16"/>
      <c r="AN1013" s="16"/>
      <c r="AO1013" s="16"/>
      <c r="AP1013" s="16"/>
      <c r="AQ1013" s="16"/>
    </row>
    <row r="1014" spans="1:43" s="18" customFormat="1" ht="15.75" hidden="1" customHeight="1">
      <c r="A1014" s="126" t="s">
        <v>830</v>
      </c>
      <c r="B1014" s="885" t="s">
        <v>831</v>
      </c>
      <c r="C1014" s="886"/>
      <c r="D1014" s="25"/>
      <c r="E1014" s="90">
        <f t="shared" ref="E1014:N1014" si="105">SUM(E1015:E1020)</f>
        <v>0</v>
      </c>
      <c r="F1014" s="91">
        <f t="shared" si="105"/>
        <v>0</v>
      </c>
      <c r="G1014" s="92">
        <f t="shared" si="105"/>
        <v>0</v>
      </c>
      <c r="H1014" s="611">
        <f t="shared" si="105"/>
        <v>0</v>
      </c>
      <c r="I1014" s="612">
        <f t="shared" si="105"/>
        <v>0</v>
      </c>
      <c r="J1014" s="91">
        <f t="shared" si="105"/>
        <v>0</v>
      </c>
      <c r="K1014" s="91">
        <f t="shared" si="105"/>
        <v>0</v>
      </c>
      <c r="L1014" s="93">
        <f t="shared" si="105"/>
        <v>0</v>
      </c>
      <c r="M1014" s="612">
        <f t="shared" si="105"/>
        <v>0</v>
      </c>
      <c r="N1014" s="93">
        <f t="shared" si="105"/>
        <v>0</v>
      </c>
      <c r="O1014" s="36"/>
      <c r="P1014" s="151" t="s">
        <v>1500</v>
      </c>
      <c r="Q1014" s="150"/>
      <c r="R1014" s="150" t="str">
        <f t="shared" si="102"/>
        <v/>
      </c>
      <c r="S1014" s="15"/>
      <c r="T1014" s="15"/>
      <c r="U1014" s="15"/>
      <c r="V1014" s="15"/>
      <c r="W1014" s="473"/>
      <c r="X1014" s="473"/>
      <c r="Y1014" s="15"/>
      <c r="Z1014" s="15"/>
      <c r="AA1014" s="15"/>
      <c r="AC1014" s="15"/>
      <c r="AD1014" s="15">
        <v>1</v>
      </c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</row>
    <row r="1015" spans="1:43" s="17" customFormat="1" ht="12.75" hidden="1" customHeight="1">
      <c r="A1015" s="126" t="s">
        <v>832</v>
      </c>
      <c r="B1015" s="72"/>
      <c r="C1015" s="144" t="s">
        <v>833</v>
      </c>
      <c r="D1015" s="46"/>
      <c r="E1015" s="145"/>
      <c r="F1015" s="146"/>
      <c r="G1015" s="147"/>
      <c r="H1015" s="148"/>
      <c r="I1015" s="158"/>
      <c r="J1015" s="146"/>
      <c r="K1015" s="146"/>
      <c r="L1015" s="149"/>
      <c r="M1015" s="623"/>
      <c r="N1015" s="626"/>
      <c r="O1015" s="36"/>
      <c r="P1015" s="151" t="s">
        <v>1474</v>
      </c>
      <c r="Q1015" s="150"/>
      <c r="R1015" s="150" t="str">
        <f t="shared" si="102"/>
        <v/>
      </c>
      <c r="S1015" s="15"/>
      <c r="T1015" s="15"/>
      <c r="U1015" s="15"/>
      <c r="V1015" s="15"/>
      <c r="W1015" s="473"/>
      <c r="X1015" s="473"/>
      <c r="Y1015" s="15"/>
      <c r="Z1015" s="15"/>
      <c r="AA1015" s="15"/>
      <c r="AC1015" s="16"/>
      <c r="AD1015" s="15">
        <v>1</v>
      </c>
      <c r="AE1015" s="16"/>
      <c r="AF1015" s="16"/>
      <c r="AG1015" s="16"/>
      <c r="AH1015" s="16"/>
      <c r="AI1015" s="16"/>
      <c r="AJ1015" s="16"/>
      <c r="AK1015" s="16"/>
      <c r="AL1015" s="16"/>
      <c r="AM1015" s="16"/>
      <c r="AN1015" s="16"/>
      <c r="AO1015" s="16"/>
      <c r="AP1015" s="16"/>
      <c r="AQ1015" s="16"/>
    </row>
    <row r="1016" spans="1:43" s="17" customFormat="1" ht="12.75" hidden="1" customHeight="1">
      <c r="A1016" s="126" t="s">
        <v>834</v>
      </c>
      <c r="B1016" s="72"/>
      <c r="C1016" s="144" t="s">
        <v>835</v>
      </c>
      <c r="D1016" s="46"/>
      <c r="E1016" s="145"/>
      <c r="F1016" s="146"/>
      <c r="G1016" s="147"/>
      <c r="H1016" s="148"/>
      <c r="I1016" s="158"/>
      <c r="J1016" s="146"/>
      <c r="K1016" s="146"/>
      <c r="L1016" s="149"/>
      <c r="M1016" s="623"/>
      <c r="N1016" s="626"/>
      <c r="O1016" s="36"/>
      <c r="P1016" s="151" t="s">
        <v>1474</v>
      </c>
      <c r="Q1016" s="150"/>
      <c r="R1016" s="150" t="str">
        <f t="shared" si="102"/>
        <v/>
      </c>
      <c r="S1016" s="15"/>
      <c r="T1016" s="15"/>
      <c r="U1016" s="15"/>
      <c r="V1016" s="15"/>
      <c r="W1016" s="473"/>
      <c r="X1016" s="473"/>
      <c r="Y1016" s="15"/>
      <c r="Z1016" s="15"/>
      <c r="AA1016" s="15"/>
      <c r="AC1016" s="16"/>
      <c r="AD1016" s="15">
        <v>1</v>
      </c>
      <c r="AE1016" s="16"/>
      <c r="AF1016" s="16"/>
      <c r="AG1016" s="16"/>
      <c r="AH1016" s="16"/>
      <c r="AI1016" s="16"/>
      <c r="AJ1016" s="16"/>
      <c r="AK1016" s="16"/>
      <c r="AL1016" s="16"/>
      <c r="AM1016" s="16"/>
      <c r="AN1016" s="16"/>
      <c r="AO1016" s="16"/>
      <c r="AP1016" s="16"/>
      <c r="AQ1016" s="16"/>
    </row>
    <row r="1017" spans="1:43" s="17" customFormat="1" ht="12.75" hidden="1" customHeight="1">
      <c r="A1017" s="126" t="s">
        <v>836</v>
      </c>
      <c r="B1017" s="72"/>
      <c r="C1017" s="144" t="s">
        <v>837</v>
      </c>
      <c r="D1017" s="46"/>
      <c r="E1017" s="145"/>
      <c r="F1017" s="146"/>
      <c r="G1017" s="147"/>
      <c r="H1017" s="148"/>
      <c r="I1017" s="158"/>
      <c r="J1017" s="146"/>
      <c r="K1017" s="146"/>
      <c r="L1017" s="149"/>
      <c r="M1017" s="623"/>
      <c r="N1017" s="626"/>
      <c r="O1017" s="36"/>
      <c r="P1017" s="151" t="s">
        <v>1474</v>
      </c>
      <c r="Q1017" s="150"/>
      <c r="R1017" s="150" t="str">
        <f t="shared" si="102"/>
        <v/>
      </c>
      <c r="S1017" s="15"/>
      <c r="T1017" s="15"/>
      <c r="U1017" s="15"/>
      <c r="V1017" s="15"/>
      <c r="W1017" s="473"/>
      <c r="X1017" s="473"/>
      <c r="Y1017" s="15"/>
      <c r="Z1017" s="15"/>
      <c r="AA1017" s="15"/>
      <c r="AC1017" s="16"/>
      <c r="AD1017" s="15">
        <v>1</v>
      </c>
      <c r="AE1017" s="16"/>
      <c r="AF1017" s="16"/>
      <c r="AG1017" s="16"/>
      <c r="AH1017" s="16"/>
      <c r="AI1017" s="16"/>
      <c r="AJ1017" s="16"/>
      <c r="AK1017" s="16"/>
      <c r="AL1017" s="16"/>
      <c r="AM1017" s="16"/>
      <c r="AN1017" s="16"/>
      <c r="AO1017" s="16"/>
      <c r="AP1017" s="16"/>
      <c r="AQ1017" s="16"/>
    </row>
    <row r="1018" spans="1:43" s="17" customFormat="1" ht="12.75" hidden="1" customHeight="1">
      <c r="A1018" s="126" t="s">
        <v>838</v>
      </c>
      <c r="B1018" s="72"/>
      <c r="C1018" s="144" t="s">
        <v>839</v>
      </c>
      <c r="D1018" s="46"/>
      <c r="E1018" s="145"/>
      <c r="F1018" s="146"/>
      <c r="G1018" s="147"/>
      <c r="H1018" s="148"/>
      <c r="I1018" s="158"/>
      <c r="J1018" s="146"/>
      <c r="K1018" s="146"/>
      <c r="L1018" s="149"/>
      <c r="M1018" s="623"/>
      <c r="N1018" s="626"/>
      <c r="O1018" s="36"/>
      <c r="P1018" s="151" t="s">
        <v>1474</v>
      </c>
      <c r="Q1018" s="150"/>
      <c r="R1018" s="150" t="str">
        <f t="shared" si="102"/>
        <v/>
      </c>
      <c r="S1018" s="15"/>
      <c r="T1018" s="15"/>
      <c r="U1018" s="15"/>
      <c r="V1018" s="15"/>
      <c r="W1018" s="473"/>
      <c r="X1018" s="473"/>
      <c r="Y1018" s="15"/>
      <c r="Z1018" s="15"/>
      <c r="AA1018" s="15"/>
      <c r="AC1018" s="16"/>
      <c r="AD1018" s="15">
        <v>1</v>
      </c>
      <c r="AE1018" s="16"/>
      <c r="AF1018" s="16"/>
      <c r="AG1018" s="16"/>
      <c r="AH1018" s="16"/>
      <c r="AI1018" s="16"/>
      <c r="AJ1018" s="16"/>
      <c r="AK1018" s="16"/>
      <c r="AL1018" s="16"/>
      <c r="AM1018" s="16"/>
      <c r="AN1018" s="16"/>
      <c r="AO1018" s="16"/>
      <c r="AP1018" s="16"/>
      <c r="AQ1018" s="16"/>
    </row>
    <row r="1019" spans="1:43" s="17" customFormat="1" ht="12.75" hidden="1" customHeight="1">
      <c r="A1019" s="126" t="s">
        <v>840</v>
      </c>
      <c r="B1019" s="72"/>
      <c r="C1019" s="144" t="s">
        <v>1472</v>
      </c>
      <c r="D1019" s="46"/>
      <c r="E1019" s="145"/>
      <c r="F1019" s="146"/>
      <c r="G1019" s="147"/>
      <c r="H1019" s="148"/>
      <c r="I1019" s="158"/>
      <c r="J1019" s="146"/>
      <c r="K1019" s="146"/>
      <c r="L1019" s="149"/>
      <c r="M1019" s="623"/>
      <c r="N1019" s="626"/>
      <c r="O1019" s="36"/>
      <c r="P1019" s="151" t="s">
        <v>1474</v>
      </c>
      <c r="Q1019" s="150"/>
      <c r="R1019" s="150" t="str">
        <f t="shared" si="102"/>
        <v/>
      </c>
      <c r="S1019" s="15"/>
      <c r="T1019" s="15"/>
      <c r="U1019" s="15"/>
      <c r="V1019" s="15"/>
      <c r="W1019" s="473"/>
      <c r="X1019" s="473"/>
      <c r="Y1019" s="15"/>
      <c r="Z1019" s="15"/>
      <c r="AA1019" s="15"/>
      <c r="AC1019" s="16"/>
      <c r="AD1019" s="15">
        <v>1</v>
      </c>
      <c r="AE1019" s="16"/>
      <c r="AF1019" s="16"/>
      <c r="AG1019" s="16"/>
      <c r="AH1019" s="16"/>
      <c r="AI1019" s="16"/>
      <c r="AJ1019" s="16"/>
      <c r="AK1019" s="16"/>
      <c r="AL1019" s="16"/>
      <c r="AM1019" s="16"/>
      <c r="AN1019" s="16"/>
      <c r="AO1019" s="16"/>
      <c r="AP1019" s="16"/>
      <c r="AQ1019" s="16"/>
    </row>
    <row r="1020" spans="1:43" s="17" customFormat="1" ht="12.75" hidden="1" customHeight="1" thickBot="1">
      <c r="A1020" s="126" t="s">
        <v>841</v>
      </c>
      <c r="B1020" s="74"/>
      <c r="C1020" s="75" t="s">
        <v>831</v>
      </c>
      <c r="D1020" s="46"/>
      <c r="E1020" s="663"/>
      <c r="F1020" s="664"/>
      <c r="G1020" s="665"/>
      <c r="H1020" s="666"/>
      <c r="I1020" s="667"/>
      <c r="J1020" s="664"/>
      <c r="K1020" s="664"/>
      <c r="L1020" s="668"/>
      <c r="M1020" s="708"/>
      <c r="N1020" s="707"/>
      <c r="O1020" s="36"/>
      <c r="P1020" s="151" t="s">
        <v>1474</v>
      </c>
      <c r="Q1020" s="150"/>
      <c r="R1020" s="150" t="str">
        <f t="shared" si="102"/>
        <v/>
      </c>
      <c r="S1020" s="15"/>
      <c r="T1020" s="15"/>
      <c r="U1020" s="15"/>
      <c r="V1020" s="15"/>
      <c r="W1020" s="473"/>
      <c r="X1020" s="473"/>
      <c r="Y1020" s="15"/>
      <c r="Z1020" s="15"/>
      <c r="AA1020" s="15"/>
      <c r="AC1020" s="16"/>
      <c r="AD1020" s="15">
        <v>1</v>
      </c>
      <c r="AE1020" s="16"/>
      <c r="AF1020" s="16"/>
      <c r="AG1020" s="16"/>
      <c r="AH1020" s="16"/>
      <c r="AI1020" s="16"/>
      <c r="AJ1020" s="16"/>
      <c r="AK1020" s="16"/>
      <c r="AL1020" s="16"/>
      <c r="AM1020" s="16"/>
      <c r="AN1020" s="16"/>
      <c r="AO1020" s="16"/>
      <c r="AP1020" s="16"/>
      <c r="AQ1020" s="16"/>
    </row>
    <row r="1021" spans="1:43" s="18" customFormat="1" ht="33.75" customHeight="1" thickBot="1">
      <c r="A1021" s="126" t="s">
        <v>842</v>
      </c>
      <c r="B1021" s="903" t="s">
        <v>621</v>
      </c>
      <c r="C1021" s="904"/>
      <c r="D1021" s="47"/>
      <c r="E1021" s="86">
        <f t="shared" ref="E1021:N1021" si="106">SUM(E1022,E1031,E1055,E1099,E1124,E1151)</f>
        <v>4387</v>
      </c>
      <c r="F1021" s="87">
        <f t="shared" si="106"/>
        <v>872620</v>
      </c>
      <c r="G1021" s="88">
        <f t="shared" si="106"/>
        <v>4101322</v>
      </c>
      <c r="H1021" s="534">
        <f t="shared" si="106"/>
        <v>222</v>
      </c>
      <c r="I1021" s="535">
        <f t="shared" si="106"/>
        <v>17343</v>
      </c>
      <c r="J1021" s="532">
        <f t="shared" si="106"/>
        <v>83972</v>
      </c>
      <c r="K1021" s="87">
        <f t="shared" si="106"/>
        <v>0</v>
      </c>
      <c r="L1021" s="672">
        <f t="shared" si="106"/>
        <v>0</v>
      </c>
      <c r="M1021" s="535">
        <f t="shared" si="106"/>
        <v>17343</v>
      </c>
      <c r="N1021" s="536">
        <f t="shared" si="106"/>
        <v>83972</v>
      </c>
      <c r="O1021" s="36"/>
      <c r="P1021" s="151" t="s">
        <v>1499</v>
      </c>
      <c r="Q1021" s="150"/>
      <c r="R1021" s="150" t="str">
        <f t="shared" si="102"/>
        <v>R</v>
      </c>
      <c r="S1021" s="15"/>
      <c r="T1021" s="15"/>
      <c r="U1021" s="15"/>
      <c r="V1021" s="15"/>
      <c r="W1021" s="473"/>
      <c r="X1021" s="476"/>
      <c r="Y1021" s="15"/>
      <c r="Z1021" s="15"/>
      <c r="AA1021" s="15"/>
      <c r="AC1021" s="15"/>
      <c r="AD1021" s="15">
        <v>1</v>
      </c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</row>
    <row r="1022" spans="1:43" s="226" customFormat="1" ht="15.75" customHeight="1" thickBot="1">
      <c r="A1022" s="126" t="s">
        <v>843</v>
      </c>
      <c r="B1022" s="778" t="s">
        <v>844</v>
      </c>
      <c r="C1022" s="779"/>
      <c r="D1022" s="103"/>
      <c r="E1022" s="613">
        <f t="shared" ref="E1022:N1022" si="107">SUM(E1023:E1030)</f>
        <v>132</v>
      </c>
      <c r="F1022" s="614">
        <f t="shared" si="107"/>
        <v>34418</v>
      </c>
      <c r="G1022" s="615">
        <f t="shared" si="107"/>
        <v>161760</v>
      </c>
      <c r="H1022" s="574">
        <f t="shared" si="107"/>
        <v>28</v>
      </c>
      <c r="I1022" s="575">
        <f t="shared" si="107"/>
        <v>577</v>
      </c>
      <c r="J1022" s="572">
        <f t="shared" si="107"/>
        <v>2859</v>
      </c>
      <c r="K1022" s="614">
        <f t="shared" si="107"/>
        <v>0</v>
      </c>
      <c r="L1022" s="618">
        <f t="shared" si="107"/>
        <v>0</v>
      </c>
      <c r="M1022" s="575">
        <f t="shared" si="107"/>
        <v>577</v>
      </c>
      <c r="N1022" s="576">
        <f t="shared" si="107"/>
        <v>2859</v>
      </c>
      <c r="O1022" s="138"/>
      <c r="P1022" s="151" t="s">
        <v>1500</v>
      </c>
      <c r="Q1022" s="150"/>
      <c r="R1022" s="150" t="str">
        <f t="shared" si="102"/>
        <v>P</v>
      </c>
      <c r="S1022" s="15"/>
      <c r="T1022" s="15"/>
      <c r="U1022" s="140"/>
      <c r="V1022" s="140">
        <v>1</v>
      </c>
      <c r="W1022" s="474"/>
      <c r="X1022" s="474"/>
      <c r="Y1022" s="140"/>
      <c r="Z1022" s="140"/>
      <c r="AA1022" s="140"/>
      <c r="AC1022" s="140"/>
      <c r="AD1022" s="15">
        <v>1</v>
      </c>
      <c r="AE1022" s="140"/>
      <c r="AF1022" s="140"/>
      <c r="AG1022" s="140"/>
      <c r="AH1022" s="140"/>
      <c r="AI1022" s="140"/>
      <c r="AJ1022" s="140"/>
      <c r="AK1022" s="140"/>
      <c r="AL1022" s="140"/>
      <c r="AM1022" s="140"/>
      <c r="AN1022" s="140"/>
      <c r="AO1022" s="140"/>
      <c r="AP1022" s="140"/>
      <c r="AQ1022" s="140"/>
    </row>
    <row r="1023" spans="1:43" s="143" customFormat="1" ht="12.75" customHeight="1" thickTop="1">
      <c r="A1023" s="126" t="s">
        <v>845</v>
      </c>
      <c r="B1023" s="95"/>
      <c r="C1023" s="152" t="s">
        <v>846</v>
      </c>
      <c r="D1023" s="132"/>
      <c r="E1023" s="153">
        <v>13</v>
      </c>
      <c r="F1023" s="154">
        <v>3510</v>
      </c>
      <c r="G1023" s="155">
        <v>16495</v>
      </c>
      <c r="H1023" s="156"/>
      <c r="I1023" s="174"/>
      <c r="J1023" s="154"/>
      <c r="K1023" s="154"/>
      <c r="L1023" s="157"/>
      <c r="M1023" s="619">
        <f t="shared" ref="M1023:M1030" si="108">I1023+K1023</f>
        <v>0</v>
      </c>
      <c r="N1023" s="626">
        <f t="shared" ref="N1023:N1030" si="109">J1023+L1023</f>
        <v>0</v>
      </c>
      <c r="O1023" s="138"/>
      <c r="P1023" s="151" t="s">
        <v>1474</v>
      </c>
      <c r="Q1023" s="150"/>
      <c r="R1023" s="150" t="str">
        <f t="shared" si="102"/>
        <v>M</v>
      </c>
      <c r="S1023" s="15"/>
      <c r="T1023" s="15">
        <v>1</v>
      </c>
      <c r="U1023" s="140"/>
      <c r="V1023" s="140"/>
      <c r="W1023" s="474"/>
      <c r="X1023" s="474"/>
      <c r="Y1023" s="140"/>
      <c r="Z1023" s="140"/>
      <c r="AA1023" s="140"/>
      <c r="AC1023" s="142"/>
      <c r="AD1023" s="15">
        <v>1</v>
      </c>
      <c r="AE1023" s="142"/>
      <c r="AF1023" s="142"/>
      <c r="AG1023" s="142"/>
      <c r="AH1023" s="142"/>
      <c r="AI1023" s="142"/>
      <c r="AJ1023" s="142"/>
      <c r="AK1023" s="142"/>
      <c r="AL1023" s="142"/>
      <c r="AM1023" s="142"/>
      <c r="AN1023" s="142"/>
      <c r="AO1023" s="142"/>
      <c r="AP1023" s="142"/>
      <c r="AQ1023" s="142"/>
    </row>
    <row r="1024" spans="1:43" s="143" customFormat="1" ht="12.75" customHeight="1">
      <c r="A1024" s="126" t="s">
        <v>847</v>
      </c>
      <c r="B1024" s="72"/>
      <c r="C1024" s="144" t="s">
        <v>844</v>
      </c>
      <c r="D1024" s="132"/>
      <c r="E1024" s="145">
        <v>11</v>
      </c>
      <c r="F1024" s="146">
        <v>3443</v>
      </c>
      <c r="G1024" s="147">
        <v>16183</v>
      </c>
      <c r="H1024" s="470">
        <v>5</v>
      </c>
      <c r="I1024" s="471">
        <v>134</v>
      </c>
      <c r="J1024" s="464">
        <v>670</v>
      </c>
      <c r="K1024" s="146"/>
      <c r="L1024" s="149"/>
      <c r="M1024" s="463">
        <f t="shared" si="108"/>
        <v>134</v>
      </c>
      <c r="N1024" s="472">
        <f t="shared" si="109"/>
        <v>670</v>
      </c>
      <c r="O1024" s="138"/>
      <c r="P1024" s="151" t="s">
        <v>1474</v>
      </c>
      <c r="Q1024" s="150"/>
      <c r="R1024" s="150" t="str">
        <f t="shared" si="102"/>
        <v>M</v>
      </c>
      <c r="S1024" s="15"/>
      <c r="T1024" s="15">
        <v>1</v>
      </c>
      <c r="U1024" s="140"/>
      <c r="V1024" s="140"/>
      <c r="W1024" s="474"/>
      <c r="X1024" s="474"/>
      <c r="Y1024" s="140"/>
      <c r="Z1024" s="140"/>
      <c r="AA1024" s="140"/>
      <c r="AC1024" s="142"/>
      <c r="AD1024" s="15">
        <v>1</v>
      </c>
      <c r="AE1024" s="142"/>
      <c r="AF1024" s="142"/>
      <c r="AG1024" s="142"/>
      <c r="AH1024" s="142"/>
      <c r="AI1024" s="142"/>
      <c r="AJ1024" s="142"/>
      <c r="AK1024" s="142"/>
      <c r="AL1024" s="142"/>
      <c r="AM1024" s="142"/>
      <c r="AN1024" s="142"/>
      <c r="AO1024" s="142"/>
      <c r="AP1024" s="142"/>
      <c r="AQ1024" s="142"/>
    </row>
    <row r="1025" spans="1:43" s="143" customFormat="1" ht="12.75" customHeight="1">
      <c r="A1025" s="126" t="s">
        <v>848</v>
      </c>
      <c r="B1025" s="72"/>
      <c r="C1025" s="144" t="s">
        <v>849</v>
      </c>
      <c r="D1025" s="132"/>
      <c r="E1025" s="145">
        <v>13</v>
      </c>
      <c r="F1025" s="146">
        <v>4175</v>
      </c>
      <c r="G1025" s="147">
        <v>19621</v>
      </c>
      <c r="H1025" s="470">
        <v>2</v>
      </c>
      <c r="I1025" s="471">
        <v>44</v>
      </c>
      <c r="J1025" s="464">
        <v>220</v>
      </c>
      <c r="K1025" s="146"/>
      <c r="L1025" s="149"/>
      <c r="M1025" s="463">
        <f t="shared" si="108"/>
        <v>44</v>
      </c>
      <c r="N1025" s="472">
        <f t="shared" si="109"/>
        <v>220</v>
      </c>
      <c r="O1025" s="138"/>
      <c r="P1025" s="151" t="s">
        <v>1474</v>
      </c>
      <c r="Q1025" s="150"/>
      <c r="R1025" s="150" t="str">
        <f t="shared" si="102"/>
        <v>M</v>
      </c>
      <c r="S1025" s="15"/>
      <c r="T1025" s="15">
        <v>1</v>
      </c>
      <c r="U1025" s="140"/>
      <c r="V1025" s="140"/>
      <c r="W1025" s="474"/>
      <c r="X1025" s="474"/>
      <c r="Y1025" s="140"/>
      <c r="Z1025" s="140"/>
      <c r="AA1025" s="140"/>
      <c r="AC1025" s="142"/>
      <c r="AD1025" s="15">
        <v>1</v>
      </c>
      <c r="AE1025" s="142"/>
      <c r="AF1025" s="142"/>
      <c r="AG1025" s="142"/>
      <c r="AH1025" s="142"/>
      <c r="AI1025" s="142"/>
      <c r="AJ1025" s="142"/>
      <c r="AK1025" s="142"/>
      <c r="AL1025" s="142"/>
      <c r="AM1025" s="142"/>
      <c r="AN1025" s="142"/>
      <c r="AO1025" s="142"/>
      <c r="AP1025" s="142"/>
      <c r="AQ1025" s="142"/>
    </row>
    <row r="1026" spans="1:43" s="143" customFormat="1" ht="12.75" customHeight="1">
      <c r="A1026" s="126" t="s">
        <v>850</v>
      </c>
      <c r="B1026" s="72"/>
      <c r="C1026" s="144" t="s">
        <v>851</v>
      </c>
      <c r="D1026" s="132"/>
      <c r="E1026" s="145">
        <v>17</v>
      </c>
      <c r="F1026" s="146">
        <v>4569</v>
      </c>
      <c r="G1026" s="147">
        <v>21473</v>
      </c>
      <c r="H1026" s="470">
        <v>1</v>
      </c>
      <c r="I1026" s="471">
        <v>130</v>
      </c>
      <c r="J1026" s="464">
        <v>650</v>
      </c>
      <c r="K1026" s="146"/>
      <c r="L1026" s="149"/>
      <c r="M1026" s="463">
        <f t="shared" si="108"/>
        <v>130</v>
      </c>
      <c r="N1026" s="472">
        <f t="shared" si="109"/>
        <v>650</v>
      </c>
      <c r="O1026" s="138"/>
      <c r="P1026" s="151" t="s">
        <v>1474</v>
      </c>
      <c r="Q1026" s="150"/>
      <c r="R1026" s="150" t="str">
        <f t="shared" si="102"/>
        <v>M</v>
      </c>
      <c r="S1026" s="15"/>
      <c r="T1026" s="15">
        <v>1</v>
      </c>
      <c r="U1026" s="140"/>
      <c r="V1026" s="140"/>
      <c r="W1026" s="474"/>
      <c r="X1026" s="474"/>
      <c r="Y1026" s="140"/>
      <c r="Z1026" s="140"/>
      <c r="AA1026" s="140"/>
      <c r="AC1026" s="142"/>
      <c r="AD1026" s="15">
        <v>1</v>
      </c>
      <c r="AE1026" s="142"/>
      <c r="AF1026" s="142"/>
      <c r="AG1026" s="142"/>
      <c r="AH1026" s="142"/>
      <c r="AI1026" s="142"/>
      <c r="AJ1026" s="142"/>
      <c r="AK1026" s="142"/>
      <c r="AL1026" s="142"/>
      <c r="AM1026" s="142"/>
      <c r="AN1026" s="142"/>
      <c r="AO1026" s="142"/>
      <c r="AP1026" s="142"/>
      <c r="AQ1026" s="142"/>
    </row>
    <row r="1027" spans="1:43" s="143" customFormat="1" ht="12.75" customHeight="1">
      <c r="A1027" s="126" t="s">
        <v>852</v>
      </c>
      <c r="B1027" s="72"/>
      <c r="C1027" s="144" t="s">
        <v>853</v>
      </c>
      <c r="D1027" s="132"/>
      <c r="E1027" s="145">
        <v>17</v>
      </c>
      <c r="F1027" s="146">
        <v>2607</v>
      </c>
      <c r="G1027" s="147">
        <v>12252</v>
      </c>
      <c r="H1027" s="470">
        <v>1</v>
      </c>
      <c r="I1027" s="471">
        <v>48</v>
      </c>
      <c r="J1027" s="464">
        <v>240</v>
      </c>
      <c r="K1027" s="146"/>
      <c r="L1027" s="149"/>
      <c r="M1027" s="463">
        <f t="shared" si="108"/>
        <v>48</v>
      </c>
      <c r="N1027" s="472">
        <f t="shared" si="109"/>
        <v>240</v>
      </c>
      <c r="O1027" s="138"/>
      <c r="P1027" s="151" t="s">
        <v>1474</v>
      </c>
      <c r="Q1027" s="150"/>
      <c r="R1027" s="150" t="str">
        <f t="shared" si="102"/>
        <v>M</v>
      </c>
      <c r="S1027" s="15"/>
      <c r="T1027" s="15">
        <v>1</v>
      </c>
      <c r="U1027" s="140"/>
      <c r="V1027" s="140"/>
      <c r="W1027" s="474"/>
      <c r="X1027" s="474"/>
      <c r="Y1027" s="140"/>
      <c r="Z1027" s="140"/>
      <c r="AA1027" s="140"/>
      <c r="AC1027" s="142"/>
      <c r="AD1027" s="15">
        <v>1</v>
      </c>
      <c r="AE1027" s="142"/>
      <c r="AF1027" s="142"/>
      <c r="AG1027" s="142"/>
      <c r="AH1027" s="142"/>
      <c r="AI1027" s="142"/>
      <c r="AJ1027" s="142"/>
      <c r="AK1027" s="142"/>
      <c r="AL1027" s="142"/>
      <c r="AM1027" s="142"/>
      <c r="AN1027" s="142"/>
      <c r="AO1027" s="142"/>
      <c r="AP1027" s="142"/>
      <c r="AQ1027" s="142"/>
    </row>
    <row r="1028" spans="1:43" s="143" customFormat="1" ht="12.75" customHeight="1">
      <c r="A1028" s="126" t="s">
        <v>854</v>
      </c>
      <c r="B1028" s="72"/>
      <c r="C1028" s="144" t="s">
        <v>855</v>
      </c>
      <c r="D1028" s="132"/>
      <c r="E1028" s="145">
        <v>20</v>
      </c>
      <c r="F1028" s="146">
        <v>4306</v>
      </c>
      <c r="G1028" s="147">
        <v>20238</v>
      </c>
      <c r="H1028" s="470">
        <v>1</v>
      </c>
      <c r="I1028" s="471">
        <v>28</v>
      </c>
      <c r="J1028" s="464">
        <v>129</v>
      </c>
      <c r="K1028" s="146"/>
      <c r="L1028" s="149"/>
      <c r="M1028" s="463">
        <f t="shared" si="108"/>
        <v>28</v>
      </c>
      <c r="N1028" s="472">
        <f t="shared" si="109"/>
        <v>129</v>
      </c>
      <c r="O1028" s="138"/>
      <c r="P1028" s="151" t="s">
        <v>1474</v>
      </c>
      <c r="Q1028" s="150"/>
      <c r="R1028" s="150" t="str">
        <f t="shared" si="102"/>
        <v>M</v>
      </c>
      <c r="S1028" s="15"/>
      <c r="T1028" s="15">
        <v>1</v>
      </c>
      <c r="U1028" s="140"/>
      <c r="V1028" s="140"/>
      <c r="W1028" s="474"/>
      <c r="X1028" s="474"/>
      <c r="Y1028" s="140"/>
      <c r="Z1028" s="140"/>
      <c r="AA1028" s="140"/>
      <c r="AC1028" s="142"/>
      <c r="AD1028" s="15">
        <v>1</v>
      </c>
      <c r="AE1028" s="142"/>
      <c r="AF1028" s="142"/>
      <c r="AG1028" s="142"/>
      <c r="AH1028" s="142"/>
      <c r="AI1028" s="142"/>
      <c r="AJ1028" s="142"/>
      <c r="AK1028" s="142"/>
      <c r="AL1028" s="142"/>
      <c r="AM1028" s="142"/>
      <c r="AN1028" s="142"/>
      <c r="AO1028" s="142"/>
      <c r="AP1028" s="142"/>
      <c r="AQ1028" s="142"/>
    </row>
    <row r="1029" spans="1:43" s="143" customFormat="1" ht="12.75" customHeight="1">
      <c r="A1029" s="126" t="s">
        <v>856</v>
      </c>
      <c r="B1029" s="72"/>
      <c r="C1029" s="144" t="s">
        <v>857</v>
      </c>
      <c r="D1029" s="132"/>
      <c r="E1029" s="145">
        <v>15</v>
      </c>
      <c r="F1029" s="146">
        <v>1425</v>
      </c>
      <c r="G1029" s="147">
        <v>6699</v>
      </c>
      <c r="H1029" s="470">
        <v>17</v>
      </c>
      <c r="I1029" s="471">
        <v>64</v>
      </c>
      <c r="J1029" s="464">
        <v>410</v>
      </c>
      <c r="K1029" s="146"/>
      <c r="L1029" s="149"/>
      <c r="M1029" s="463">
        <f t="shared" si="108"/>
        <v>64</v>
      </c>
      <c r="N1029" s="472">
        <f t="shared" si="109"/>
        <v>410</v>
      </c>
      <c r="O1029" s="138"/>
      <c r="P1029" s="151" t="s">
        <v>1474</v>
      </c>
      <c r="Q1029" s="150"/>
      <c r="R1029" s="150" t="str">
        <f t="shared" si="102"/>
        <v>M</v>
      </c>
      <c r="S1029" s="15"/>
      <c r="T1029" s="15">
        <v>1</v>
      </c>
      <c r="U1029" s="140"/>
      <c r="V1029" s="140"/>
      <c r="W1029" s="474"/>
      <c r="X1029" s="474"/>
      <c r="Y1029" s="140"/>
      <c r="Z1029" s="140"/>
      <c r="AA1029" s="140"/>
      <c r="AC1029" s="142"/>
      <c r="AD1029" s="15">
        <v>1</v>
      </c>
      <c r="AE1029" s="142"/>
      <c r="AF1029" s="142"/>
      <c r="AG1029" s="142"/>
      <c r="AH1029" s="142"/>
      <c r="AI1029" s="142"/>
      <c r="AJ1029" s="142"/>
      <c r="AK1029" s="142"/>
      <c r="AL1029" s="142"/>
      <c r="AM1029" s="142"/>
      <c r="AN1029" s="142"/>
      <c r="AO1029" s="142"/>
      <c r="AP1029" s="142"/>
      <c r="AQ1029" s="142"/>
    </row>
    <row r="1030" spans="1:43" s="143" customFormat="1" ht="12.75" customHeight="1" thickBot="1">
      <c r="A1030" s="126" t="s">
        <v>858</v>
      </c>
      <c r="B1030" s="104"/>
      <c r="C1030" s="159" t="s">
        <v>859</v>
      </c>
      <c r="D1030" s="130"/>
      <c r="E1030" s="161">
        <v>26</v>
      </c>
      <c r="F1030" s="162">
        <v>10383</v>
      </c>
      <c r="G1030" s="163">
        <v>48799</v>
      </c>
      <c r="H1030" s="482">
        <v>1</v>
      </c>
      <c r="I1030" s="483">
        <v>129</v>
      </c>
      <c r="J1030" s="484">
        <v>540</v>
      </c>
      <c r="K1030" s="162"/>
      <c r="L1030" s="165"/>
      <c r="M1030" s="463">
        <f t="shared" si="108"/>
        <v>129</v>
      </c>
      <c r="N1030" s="472">
        <f t="shared" si="109"/>
        <v>540</v>
      </c>
      <c r="O1030" s="138"/>
      <c r="P1030" s="151" t="s">
        <v>1474</v>
      </c>
      <c r="Q1030" s="150"/>
      <c r="R1030" s="150" t="str">
        <f t="shared" si="102"/>
        <v>M</v>
      </c>
      <c r="S1030" s="15"/>
      <c r="T1030" s="15">
        <v>1</v>
      </c>
      <c r="U1030" s="140"/>
      <c r="V1030" s="140"/>
      <c r="W1030" s="474"/>
      <c r="X1030" s="474"/>
      <c r="Y1030" s="140"/>
      <c r="Z1030" s="140"/>
      <c r="AA1030" s="140"/>
      <c r="AC1030" s="142"/>
      <c r="AD1030" s="15">
        <v>1</v>
      </c>
      <c r="AE1030" s="142"/>
      <c r="AF1030" s="142"/>
      <c r="AG1030" s="142"/>
      <c r="AH1030" s="142"/>
      <c r="AI1030" s="142"/>
      <c r="AJ1030" s="142"/>
      <c r="AK1030" s="142"/>
      <c r="AL1030" s="142"/>
      <c r="AM1030" s="142"/>
      <c r="AN1030" s="142"/>
      <c r="AO1030" s="142"/>
      <c r="AP1030" s="142"/>
      <c r="AQ1030" s="142"/>
    </row>
    <row r="1031" spans="1:43" s="18" customFormat="1" ht="15.75" customHeight="1" thickTop="1" thickBot="1">
      <c r="A1031" s="126" t="s">
        <v>860</v>
      </c>
      <c r="B1031" s="782" t="s">
        <v>861</v>
      </c>
      <c r="C1031" s="783"/>
      <c r="D1031" s="109"/>
      <c r="E1031" s="627">
        <f t="shared" ref="E1031:N1031" si="110">SUM(E1032:E1054)</f>
        <v>597</v>
      </c>
      <c r="F1031" s="628">
        <f t="shared" si="110"/>
        <v>91252</v>
      </c>
      <c r="G1031" s="629">
        <f t="shared" si="110"/>
        <v>428877</v>
      </c>
      <c r="H1031" s="630">
        <f t="shared" si="110"/>
        <v>20</v>
      </c>
      <c r="I1031" s="631">
        <f t="shared" si="110"/>
        <v>1222</v>
      </c>
      <c r="J1031" s="628">
        <f t="shared" si="110"/>
        <v>6190</v>
      </c>
      <c r="K1031" s="628">
        <f t="shared" si="110"/>
        <v>0</v>
      </c>
      <c r="L1031" s="632">
        <f t="shared" si="110"/>
        <v>0</v>
      </c>
      <c r="M1031" s="631">
        <f t="shared" si="110"/>
        <v>1222</v>
      </c>
      <c r="N1031" s="632">
        <f t="shared" si="110"/>
        <v>6190</v>
      </c>
      <c r="O1031" s="36"/>
      <c r="P1031" s="151" t="s">
        <v>1500</v>
      </c>
      <c r="Q1031" s="150"/>
      <c r="R1031" s="150" t="s">
        <v>1500</v>
      </c>
      <c r="S1031" s="15"/>
      <c r="T1031" s="15"/>
      <c r="U1031" s="15"/>
      <c r="V1031" s="15">
        <v>1</v>
      </c>
      <c r="W1031" s="473"/>
      <c r="X1031" s="473"/>
      <c r="Y1031" s="15"/>
      <c r="Z1031" s="15"/>
      <c r="AA1031" s="15"/>
      <c r="AC1031" s="15"/>
      <c r="AD1031" s="15">
        <v>1</v>
      </c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</row>
    <row r="1032" spans="1:43" s="143" customFormat="1" ht="12.75" customHeight="1" thickTop="1">
      <c r="A1032" s="126" t="s">
        <v>862</v>
      </c>
      <c r="B1032" s="95"/>
      <c r="C1032" s="152" t="s">
        <v>863</v>
      </c>
      <c r="D1032" s="132"/>
      <c r="E1032" s="153">
        <v>20</v>
      </c>
      <c r="F1032" s="154">
        <v>3226</v>
      </c>
      <c r="G1032" s="155">
        <v>15164</v>
      </c>
      <c r="H1032" s="156"/>
      <c r="I1032" s="174"/>
      <c r="J1032" s="154"/>
      <c r="K1032" s="154"/>
      <c r="L1032" s="157"/>
      <c r="M1032" s="463">
        <f t="shared" ref="M1032:M1054" si="111">I1032+K1032</f>
        <v>0</v>
      </c>
      <c r="N1032" s="472">
        <f t="shared" ref="N1032:N1054" si="112">J1032+L1032</f>
        <v>0</v>
      </c>
      <c r="O1032" s="138"/>
      <c r="P1032" s="151" t="s">
        <v>1474</v>
      </c>
      <c r="Q1032" s="150"/>
      <c r="R1032" s="150" t="s">
        <v>1474</v>
      </c>
      <c r="S1032" s="15"/>
      <c r="T1032" s="15">
        <v>1</v>
      </c>
      <c r="U1032" s="140"/>
      <c r="V1032" s="140"/>
      <c r="W1032" s="474"/>
      <c r="X1032" s="474"/>
      <c r="Y1032" s="140"/>
      <c r="Z1032" s="140"/>
      <c r="AA1032" s="140"/>
      <c r="AC1032" s="142"/>
      <c r="AD1032" s="15">
        <v>1</v>
      </c>
      <c r="AE1032" s="142"/>
      <c r="AF1032" s="142"/>
      <c r="AG1032" s="142"/>
      <c r="AH1032" s="142"/>
      <c r="AI1032" s="142"/>
      <c r="AJ1032" s="142"/>
      <c r="AK1032" s="142"/>
      <c r="AL1032" s="142"/>
      <c r="AM1032" s="142"/>
      <c r="AN1032" s="142"/>
      <c r="AO1032" s="142"/>
      <c r="AP1032" s="142"/>
      <c r="AQ1032" s="142"/>
    </row>
    <row r="1033" spans="1:43" s="143" customFormat="1" ht="12.75" customHeight="1">
      <c r="A1033" s="126" t="s">
        <v>864</v>
      </c>
      <c r="B1033" s="72"/>
      <c r="C1033" s="144" t="s">
        <v>865</v>
      </c>
      <c r="D1033" s="132"/>
      <c r="E1033" s="145">
        <v>13</v>
      </c>
      <c r="F1033" s="146">
        <v>2714</v>
      </c>
      <c r="G1033" s="147">
        <v>12756</v>
      </c>
      <c r="H1033" s="148"/>
      <c r="I1033" s="158"/>
      <c r="J1033" s="146"/>
      <c r="K1033" s="146"/>
      <c r="L1033" s="149"/>
      <c r="M1033" s="463">
        <f t="shared" si="111"/>
        <v>0</v>
      </c>
      <c r="N1033" s="472">
        <f t="shared" si="112"/>
        <v>0</v>
      </c>
      <c r="O1033" s="138"/>
      <c r="P1033" s="151" t="s">
        <v>1474</v>
      </c>
      <c r="Q1033" s="150"/>
      <c r="R1033" s="150" t="s">
        <v>1474</v>
      </c>
      <c r="S1033" s="15"/>
      <c r="T1033" s="15">
        <v>1</v>
      </c>
      <c r="U1033" s="140"/>
      <c r="V1033" s="140"/>
      <c r="W1033" s="474"/>
      <c r="X1033" s="474"/>
      <c r="Y1033" s="140"/>
      <c r="Z1033" s="140"/>
      <c r="AA1033" s="140"/>
      <c r="AC1033" s="142"/>
      <c r="AD1033" s="15">
        <v>1</v>
      </c>
      <c r="AE1033" s="142"/>
      <c r="AF1033" s="142"/>
      <c r="AG1033" s="142"/>
      <c r="AH1033" s="142"/>
      <c r="AI1033" s="142"/>
      <c r="AJ1033" s="142"/>
      <c r="AK1033" s="142"/>
      <c r="AL1033" s="142"/>
      <c r="AM1033" s="142"/>
      <c r="AN1033" s="142"/>
      <c r="AO1033" s="142"/>
      <c r="AP1033" s="142"/>
      <c r="AQ1033" s="142"/>
    </row>
    <row r="1034" spans="1:43" s="143" customFormat="1" ht="12.75" customHeight="1">
      <c r="A1034" s="126" t="s">
        <v>866</v>
      </c>
      <c r="B1034" s="72"/>
      <c r="C1034" s="144" t="s">
        <v>867</v>
      </c>
      <c r="D1034" s="132"/>
      <c r="E1034" s="145">
        <v>15</v>
      </c>
      <c r="F1034" s="146">
        <v>1925</v>
      </c>
      <c r="G1034" s="147">
        <v>9046</v>
      </c>
      <c r="H1034" s="148"/>
      <c r="I1034" s="158"/>
      <c r="J1034" s="146"/>
      <c r="K1034" s="146"/>
      <c r="L1034" s="149"/>
      <c r="M1034" s="463">
        <f t="shared" si="111"/>
        <v>0</v>
      </c>
      <c r="N1034" s="472">
        <f t="shared" si="112"/>
        <v>0</v>
      </c>
      <c r="O1034" s="138"/>
      <c r="P1034" s="151" t="s">
        <v>1474</v>
      </c>
      <c r="Q1034" s="150"/>
      <c r="R1034" s="150" t="s">
        <v>1474</v>
      </c>
      <c r="S1034" s="15"/>
      <c r="T1034" s="15">
        <v>1</v>
      </c>
      <c r="U1034" s="140"/>
      <c r="V1034" s="140"/>
      <c r="W1034" s="474"/>
      <c r="X1034" s="474"/>
      <c r="Y1034" s="140"/>
      <c r="Z1034" s="140"/>
      <c r="AA1034" s="140"/>
      <c r="AC1034" s="142"/>
      <c r="AD1034" s="15">
        <v>1</v>
      </c>
      <c r="AE1034" s="142"/>
      <c r="AF1034" s="142"/>
      <c r="AG1034" s="142"/>
      <c r="AH1034" s="142"/>
      <c r="AI1034" s="142"/>
      <c r="AJ1034" s="142"/>
      <c r="AK1034" s="142"/>
      <c r="AL1034" s="142"/>
      <c r="AM1034" s="142"/>
      <c r="AN1034" s="142"/>
      <c r="AO1034" s="142"/>
      <c r="AP1034" s="142"/>
      <c r="AQ1034" s="142"/>
    </row>
    <row r="1035" spans="1:43" s="143" customFormat="1" ht="12.75" customHeight="1">
      <c r="A1035" s="126" t="s">
        <v>868</v>
      </c>
      <c r="B1035" s="72"/>
      <c r="C1035" s="735" t="s">
        <v>2890</v>
      </c>
      <c r="D1035" s="132"/>
      <c r="E1035" s="145">
        <v>61</v>
      </c>
      <c r="F1035" s="146">
        <v>13714</v>
      </c>
      <c r="G1035" s="147">
        <v>64457</v>
      </c>
      <c r="H1035" s="470">
        <v>1</v>
      </c>
      <c r="I1035" s="471">
        <v>19</v>
      </c>
      <c r="J1035" s="464">
        <v>95</v>
      </c>
      <c r="K1035" s="146"/>
      <c r="L1035" s="149"/>
      <c r="M1035" s="463">
        <f t="shared" si="111"/>
        <v>19</v>
      </c>
      <c r="N1035" s="472">
        <f t="shared" si="112"/>
        <v>95</v>
      </c>
      <c r="O1035" s="138"/>
      <c r="P1035" s="151" t="s">
        <v>1473</v>
      </c>
      <c r="Q1035" s="150"/>
      <c r="R1035" s="150" t="s">
        <v>1473</v>
      </c>
      <c r="S1035" s="15"/>
      <c r="T1035" s="15"/>
      <c r="U1035" s="140">
        <v>1</v>
      </c>
      <c r="V1035" s="140"/>
      <c r="W1035" s="474"/>
      <c r="X1035" s="474"/>
      <c r="Y1035" s="140"/>
      <c r="Z1035" s="140"/>
      <c r="AA1035" s="140"/>
      <c r="AC1035" s="142"/>
      <c r="AD1035" s="15">
        <v>1</v>
      </c>
      <c r="AE1035" s="142"/>
      <c r="AF1035" s="142"/>
      <c r="AG1035" s="142"/>
      <c r="AH1035" s="142"/>
      <c r="AI1035" s="142"/>
      <c r="AJ1035" s="142"/>
      <c r="AK1035" s="142"/>
      <c r="AL1035" s="142"/>
      <c r="AM1035" s="142"/>
      <c r="AN1035" s="142"/>
      <c r="AO1035" s="142"/>
      <c r="AP1035" s="142"/>
      <c r="AQ1035" s="142"/>
    </row>
    <row r="1036" spans="1:43" s="143" customFormat="1" ht="12.75" customHeight="1">
      <c r="A1036" s="126" t="s">
        <v>870</v>
      </c>
      <c r="B1036" s="72"/>
      <c r="C1036" s="144" t="s">
        <v>871</v>
      </c>
      <c r="D1036" s="132"/>
      <c r="E1036" s="145">
        <v>28</v>
      </c>
      <c r="F1036" s="146">
        <v>4210</v>
      </c>
      <c r="G1036" s="147">
        <v>19785</v>
      </c>
      <c r="H1036" s="148"/>
      <c r="I1036" s="158"/>
      <c r="J1036" s="146"/>
      <c r="K1036" s="146"/>
      <c r="L1036" s="149"/>
      <c r="M1036" s="463">
        <f t="shared" si="111"/>
        <v>0</v>
      </c>
      <c r="N1036" s="472">
        <f t="shared" si="112"/>
        <v>0</v>
      </c>
      <c r="O1036" s="138"/>
      <c r="P1036" s="151" t="s">
        <v>1474</v>
      </c>
      <c r="Q1036" s="150"/>
      <c r="R1036" s="150" t="s">
        <v>1474</v>
      </c>
      <c r="S1036" s="15"/>
      <c r="T1036" s="15">
        <v>1</v>
      </c>
      <c r="U1036" s="140"/>
      <c r="V1036" s="140"/>
      <c r="W1036" s="474"/>
      <c r="X1036" s="474"/>
      <c r="Y1036" s="140"/>
      <c r="Z1036" s="140"/>
      <c r="AA1036" s="140"/>
      <c r="AC1036" s="142"/>
      <c r="AD1036" s="15">
        <v>1</v>
      </c>
      <c r="AE1036" s="142"/>
      <c r="AF1036" s="142"/>
      <c r="AG1036" s="142"/>
      <c r="AH1036" s="142"/>
      <c r="AI1036" s="142"/>
      <c r="AJ1036" s="142"/>
      <c r="AK1036" s="142"/>
      <c r="AL1036" s="142"/>
      <c r="AM1036" s="142"/>
      <c r="AN1036" s="142"/>
      <c r="AO1036" s="142"/>
      <c r="AP1036" s="142"/>
      <c r="AQ1036" s="142"/>
    </row>
    <row r="1037" spans="1:43" s="143" customFormat="1" ht="12.75" customHeight="1">
      <c r="A1037" s="126" t="s">
        <v>872</v>
      </c>
      <c r="B1037" s="72"/>
      <c r="C1037" s="144" t="s">
        <v>2349</v>
      </c>
      <c r="D1037" s="132"/>
      <c r="E1037" s="145">
        <v>46</v>
      </c>
      <c r="F1037" s="146">
        <v>8066</v>
      </c>
      <c r="G1037" s="147">
        <v>37912</v>
      </c>
      <c r="H1037" s="148"/>
      <c r="I1037" s="158"/>
      <c r="J1037" s="146"/>
      <c r="K1037" s="146"/>
      <c r="L1037" s="149"/>
      <c r="M1037" s="463">
        <f t="shared" si="111"/>
        <v>0</v>
      </c>
      <c r="N1037" s="472">
        <f t="shared" si="112"/>
        <v>0</v>
      </c>
      <c r="O1037" s="138"/>
      <c r="P1037" s="151" t="s">
        <v>1474</v>
      </c>
      <c r="Q1037" s="150"/>
      <c r="R1037" s="150" t="s">
        <v>1474</v>
      </c>
      <c r="S1037" s="15"/>
      <c r="T1037" s="15">
        <v>1</v>
      </c>
      <c r="U1037" s="140"/>
      <c r="V1037" s="140"/>
      <c r="W1037" s="474"/>
      <c r="X1037" s="474"/>
      <c r="Y1037" s="140"/>
      <c r="Z1037" s="140"/>
      <c r="AA1037" s="140"/>
      <c r="AC1037" s="142"/>
      <c r="AD1037" s="15">
        <v>1</v>
      </c>
      <c r="AE1037" s="142"/>
      <c r="AF1037" s="142"/>
      <c r="AG1037" s="142"/>
      <c r="AH1037" s="142"/>
      <c r="AI1037" s="142"/>
      <c r="AJ1037" s="142"/>
      <c r="AK1037" s="142"/>
      <c r="AL1037" s="142"/>
      <c r="AM1037" s="142"/>
      <c r="AN1037" s="142"/>
      <c r="AO1037" s="142"/>
      <c r="AP1037" s="142"/>
      <c r="AQ1037" s="142"/>
    </row>
    <row r="1038" spans="1:43" s="143" customFormat="1" ht="12.75" customHeight="1">
      <c r="A1038" s="126" t="s">
        <v>873</v>
      </c>
      <c r="B1038" s="72"/>
      <c r="C1038" s="144" t="s">
        <v>874</v>
      </c>
      <c r="D1038" s="132"/>
      <c r="E1038" s="145">
        <v>30</v>
      </c>
      <c r="F1038" s="146">
        <v>2599</v>
      </c>
      <c r="G1038" s="147">
        <v>12214</v>
      </c>
      <c r="H1038" s="148"/>
      <c r="I1038" s="158"/>
      <c r="J1038" s="146"/>
      <c r="K1038" s="146"/>
      <c r="L1038" s="149"/>
      <c r="M1038" s="463">
        <f t="shared" si="111"/>
        <v>0</v>
      </c>
      <c r="N1038" s="472">
        <f t="shared" si="112"/>
        <v>0</v>
      </c>
      <c r="O1038" s="138"/>
      <c r="P1038" s="151" t="s">
        <v>1474</v>
      </c>
      <c r="Q1038" s="150"/>
      <c r="R1038" s="150" t="s">
        <v>1474</v>
      </c>
      <c r="S1038" s="15"/>
      <c r="T1038" s="15">
        <v>1</v>
      </c>
      <c r="U1038" s="140"/>
      <c r="V1038" s="140"/>
      <c r="W1038" s="474"/>
      <c r="X1038" s="474"/>
      <c r="Y1038" s="140"/>
      <c r="Z1038" s="140"/>
      <c r="AA1038" s="140"/>
      <c r="AC1038" s="142"/>
      <c r="AD1038" s="15">
        <v>1</v>
      </c>
      <c r="AE1038" s="142"/>
      <c r="AF1038" s="142"/>
      <c r="AG1038" s="142"/>
      <c r="AH1038" s="142"/>
      <c r="AI1038" s="142"/>
      <c r="AJ1038" s="142"/>
      <c r="AK1038" s="142"/>
      <c r="AL1038" s="142"/>
      <c r="AM1038" s="142"/>
      <c r="AN1038" s="142"/>
      <c r="AO1038" s="142"/>
      <c r="AP1038" s="142"/>
      <c r="AQ1038" s="142"/>
    </row>
    <row r="1039" spans="1:43" s="143" customFormat="1" ht="12.75" customHeight="1">
      <c r="A1039" s="126" t="s">
        <v>875</v>
      </c>
      <c r="B1039" s="72"/>
      <c r="C1039" s="144" t="s">
        <v>876</v>
      </c>
      <c r="D1039" s="132"/>
      <c r="E1039" s="145">
        <v>18</v>
      </c>
      <c r="F1039" s="146">
        <v>2562</v>
      </c>
      <c r="G1039" s="147">
        <v>12040</v>
      </c>
      <c r="H1039" s="148"/>
      <c r="I1039" s="158"/>
      <c r="J1039" s="146"/>
      <c r="K1039" s="146"/>
      <c r="L1039" s="149"/>
      <c r="M1039" s="463">
        <f t="shared" si="111"/>
        <v>0</v>
      </c>
      <c r="N1039" s="472">
        <f t="shared" si="112"/>
        <v>0</v>
      </c>
      <c r="O1039" s="138"/>
      <c r="P1039" s="151" t="s">
        <v>1474</v>
      </c>
      <c r="Q1039" s="150"/>
      <c r="R1039" s="150" t="s">
        <v>1474</v>
      </c>
      <c r="S1039" s="15"/>
      <c r="T1039" s="15">
        <v>1</v>
      </c>
      <c r="U1039" s="140"/>
      <c r="V1039" s="140"/>
      <c r="W1039" s="474"/>
      <c r="X1039" s="474"/>
      <c r="Y1039" s="140"/>
      <c r="Z1039" s="140"/>
      <c r="AA1039" s="140"/>
      <c r="AC1039" s="142"/>
      <c r="AD1039" s="15">
        <v>1</v>
      </c>
      <c r="AE1039" s="142"/>
      <c r="AF1039" s="142"/>
      <c r="AG1039" s="142"/>
      <c r="AH1039" s="142"/>
      <c r="AI1039" s="142"/>
      <c r="AJ1039" s="142"/>
      <c r="AK1039" s="142"/>
      <c r="AL1039" s="142"/>
      <c r="AM1039" s="142"/>
      <c r="AN1039" s="142"/>
      <c r="AO1039" s="142"/>
      <c r="AP1039" s="142"/>
      <c r="AQ1039" s="142"/>
    </row>
    <row r="1040" spans="1:43" s="143" customFormat="1" ht="12.75" customHeight="1">
      <c r="A1040" s="126" t="s">
        <v>877</v>
      </c>
      <c r="B1040" s="72"/>
      <c r="C1040" s="144" t="s">
        <v>878</v>
      </c>
      <c r="D1040" s="132"/>
      <c r="E1040" s="145">
        <v>60</v>
      </c>
      <c r="F1040" s="146">
        <v>10008</v>
      </c>
      <c r="G1040" s="147">
        <v>47037</v>
      </c>
      <c r="H1040" s="470">
        <v>4</v>
      </c>
      <c r="I1040" s="471">
        <v>252</v>
      </c>
      <c r="J1040" s="464">
        <v>1260</v>
      </c>
      <c r="K1040" s="146"/>
      <c r="L1040" s="149"/>
      <c r="M1040" s="463">
        <f t="shared" si="111"/>
        <v>252</v>
      </c>
      <c r="N1040" s="472">
        <f t="shared" si="112"/>
        <v>1260</v>
      </c>
      <c r="O1040" s="138"/>
      <c r="P1040" s="151" t="s">
        <v>1474</v>
      </c>
      <c r="Q1040" s="150"/>
      <c r="R1040" s="150" t="s">
        <v>1474</v>
      </c>
      <c r="S1040" s="15"/>
      <c r="T1040" s="15">
        <v>1</v>
      </c>
      <c r="U1040" s="140"/>
      <c r="V1040" s="140"/>
      <c r="W1040" s="474"/>
      <c r="X1040" s="474"/>
      <c r="Y1040" s="140"/>
      <c r="Z1040" s="140"/>
      <c r="AA1040" s="140"/>
      <c r="AC1040" s="142"/>
      <c r="AD1040" s="15">
        <v>1</v>
      </c>
      <c r="AE1040" s="142"/>
      <c r="AF1040" s="142"/>
      <c r="AG1040" s="142"/>
      <c r="AH1040" s="142"/>
      <c r="AI1040" s="142"/>
      <c r="AJ1040" s="142"/>
      <c r="AK1040" s="142"/>
      <c r="AL1040" s="142"/>
      <c r="AM1040" s="142"/>
      <c r="AN1040" s="142"/>
      <c r="AO1040" s="142"/>
      <c r="AP1040" s="142"/>
      <c r="AQ1040" s="142"/>
    </row>
    <row r="1041" spans="1:43" s="143" customFormat="1" ht="12.75" customHeight="1">
      <c r="A1041" s="126" t="s">
        <v>879</v>
      </c>
      <c r="B1041" s="72"/>
      <c r="C1041" s="144" t="s">
        <v>880</v>
      </c>
      <c r="D1041" s="132"/>
      <c r="E1041" s="145">
        <v>13</v>
      </c>
      <c r="F1041" s="146">
        <v>1717</v>
      </c>
      <c r="G1041" s="147">
        <v>8070</v>
      </c>
      <c r="H1041" s="148"/>
      <c r="I1041" s="158"/>
      <c r="J1041" s="146"/>
      <c r="K1041" s="146"/>
      <c r="L1041" s="149"/>
      <c r="M1041" s="463">
        <f t="shared" si="111"/>
        <v>0</v>
      </c>
      <c r="N1041" s="472">
        <f t="shared" si="112"/>
        <v>0</v>
      </c>
      <c r="O1041" s="138"/>
      <c r="P1041" s="151" t="s">
        <v>1474</v>
      </c>
      <c r="Q1041" s="150"/>
      <c r="R1041" s="150" t="s">
        <v>1474</v>
      </c>
      <c r="S1041" s="15"/>
      <c r="T1041" s="15">
        <v>1</v>
      </c>
      <c r="U1041" s="140"/>
      <c r="V1041" s="140"/>
      <c r="W1041" s="474"/>
      <c r="X1041" s="474"/>
      <c r="Y1041" s="140"/>
      <c r="Z1041" s="140"/>
      <c r="AA1041" s="140"/>
      <c r="AC1041" s="142"/>
      <c r="AD1041" s="15">
        <v>1</v>
      </c>
      <c r="AE1041" s="142"/>
      <c r="AF1041" s="142"/>
      <c r="AG1041" s="142"/>
      <c r="AH1041" s="142"/>
      <c r="AI1041" s="142"/>
      <c r="AJ1041" s="142"/>
      <c r="AK1041" s="142"/>
      <c r="AL1041" s="142"/>
      <c r="AM1041" s="142"/>
      <c r="AN1041" s="142"/>
      <c r="AO1041" s="142"/>
      <c r="AP1041" s="142"/>
      <c r="AQ1041" s="142"/>
    </row>
    <row r="1042" spans="1:43" s="143" customFormat="1" ht="12.75" customHeight="1">
      <c r="A1042" s="126" t="s">
        <v>881</v>
      </c>
      <c r="B1042" s="72"/>
      <c r="C1042" s="144" t="s">
        <v>882</v>
      </c>
      <c r="D1042" s="132"/>
      <c r="E1042" s="145">
        <v>13</v>
      </c>
      <c r="F1042" s="146">
        <v>1574</v>
      </c>
      <c r="G1042" s="147">
        <v>7397</v>
      </c>
      <c r="H1042" s="148"/>
      <c r="I1042" s="158"/>
      <c r="J1042" s="146"/>
      <c r="K1042" s="146"/>
      <c r="L1042" s="149"/>
      <c r="M1042" s="463">
        <f t="shared" si="111"/>
        <v>0</v>
      </c>
      <c r="N1042" s="472">
        <f t="shared" si="112"/>
        <v>0</v>
      </c>
      <c r="O1042" s="138"/>
      <c r="P1042" s="151" t="s">
        <v>1474</v>
      </c>
      <c r="Q1042" s="150"/>
      <c r="R1042" s="150" t="s">
        <v>1474</v>
      </c>
      <c r="S1042" s="15"/>
      <c r="T1042" s="15">
        <v>1</v>
      </c>
      <c r="U1042" s="140"/>
      <c r="V1042" s="140"/>
      <c r="W1042" s="474"/>
      <c r="X1042" s="474"/>
      <c r="Y1042" s="140"/>
      <c r="Z1042" s="140"/>
      <c r="AA1042" s="140"/>
      <c r="AC1042" s="142"/>
      <c r="AD1042" s="15">
        <v>1</v>
      </c>
      <c r="AE1042" s="142"/>
      <c r="AF1042" s="142"/>
      <c r="AG1042" s="142"/>
      <c r="AH1042" s="142"/>
      <c r="AI1042" s="142"/>
      <c r="AJ1042" s="142"/>
      <c r="AK1042" s="142"/>
      <c r="AL1042" s="142"/>
      <c r="AM1042" s="142"/>
      <c r="AN1042" s="142"/>
      <c r="AO1042" s="142"/>
      <c r="AP1042" s="142"/>
      <c r="AQ1042" s="142"/>
    </row>
    <row r="1043" spans="1:43" s="143" customFormat="1" ht="12.75" customHeight="1">
      <c r="A1043" s="126" t="s">
        <v>883</v>
      </c>
      <c r="B1043" s="72"/>
      <c r="C1043" s="144" t="s">
        <v>884</v>
      </c>
      <c r="D1043" s="132"/>
      <c r="E1043" s="145">
        <v>16</v>
      </c>
      <c r="F1043" s="146">
        <v>2471</v>
      </c>
      <c r="G1043" s="147">
        <v>11612</v>
      </c>
      <c r="H1043" s="148"/>
      <c r="I1043" s="158"/>
      <c r="J1043" s="146"/>
      <c r="K1043" s="146"/>
      <c r="L1043" s="149"/>
      <c r="M1043" s="463">
        <f t="shared" si="111"/>
        <v>0</v>
      </c>
      <c r="N1043" s="472">
        <f t="shared" si="112"/>
        <v>0</v>
      </c>
      <c r="O1043" s="138"/>
      <c r="P1043" s="151" t="s">
        <v>1474</v>
      </c>
      <c r="Q1043" s="150"/>
      <c r="R1043" s="150" t="s">
        <v>1474</v>
      </c>
      <c r="S1043" s="15"/>
      <c r="T1043" s="15">
        <v>1</v>
      </c>
      <c r="U1043" s="140"/>
      <c r="V1043" s="140"/>
      <c r="W1043" s="474"/>
      <c r="X1043" s="474"/>
      <c r="Y1043" s="140"/>
      <c r="Z1043" s="140"/>
      <c r="AA1043" s="140"/>
      <c r="AC1043" s="142"/>
      <c r="AD1043" s="15">
        <v>1</v>
      </c>
      <c r="AE1043" s="142"/>
      <c r="AF1043" s="142"/>
      <c r="AG1043" s="142"/>
      <c r="AH1043" s="142"/>
      <c r="AI1043" s="142"/>
      <c r="AJ1043" s="142"/>
      <c r="AK1043" s="142"/>
      <c r="AL1043" s="142"/>
      <c r="AM1043" s="142"/>
      <c r="AN1043" s="142"/>
      <c r="AO1043" s="142"/>
      <c r="AP1043" s="142"/>
      <c r="AQ1043" s="142"/>
    </row>
    <row r="1044" spans="1:43" s="143" customFormat="1" ht="12.75" customHeight="1">
      <c r="A1044" s="126" t="s">
        <v>885</v>
      </c>
      <c r="B1044" s="72"/>
      <c r="C1044" s="144" t="s">
        <v>886</v>
      </c>
      <c r="D1044" s="132"/>
      <c r="E1044" s="145">
        <v>33</v>
      </c>
      <c r="F1044" s="146">
        <v>4064</v>
      </c>
      <c r="G1044" s="147">
        <v>19101</v>
      </c>
      <c r="H1044" s="148"/>
      <c r="I1044" s="158"/>
      <c r="J1044" s="146"/>
      <c r="K1044" s="146"/>
      <c r="L1044" s="149"/>
      <c r="M1044" s="463">
        <f t="shared" si="111"/>
        <v>0</v>
      </c>
      <c r="N1044" s="472">
        <f t="shared" si="112"/>
        <v>0</v>
      </c>
      <c r="O1044" s="138"/>
      <c r="P1044" s="151" t="s">
        <v>1474</v>
      </c>
      <c r="Q1044" s="150"/>
      <c r="R1044" s="150" t="s">
        <v>1474</v>
      </c>
      <c r="S1044" s="15"/>
      <c r="T1044" s="15">
        <v>1</v>
      </c>
      <c r="U1044" s="140"/>
      <c r="V1044" s="140"/>
      <c r="W1044" s="474"/>
      <c r="X1044" s="474"/>
      <c r="Y1044" s="140"/>
      <c r="Z1044" s="140"/>
      <c r="AA1044" s="140"/>
      <c r="AC1044" s="142"/>
      <c r="AD1044" s="15">
        <v>1</v>
      </c>
      <c r="AE1044" s="142"/>
      <c r="AF1044" s="142"/>
      <c r="AG1044" s="142"/>
      <c r="AH1044" s="142"/>
      <c r="AI1044" s="142"/>
      <c r="AJ1044" s="142"/>
      <c r="AK1044" s="142"/>
      <c r="AL1044" s="142"/>
      <c r="AM1044" s="142"/>
      <c r="AN1044" s="142"/>
      <c r="AO1044" s="142"/>
      <c r="AP1044" s="142"/>
      <c r="AQ1044" s="142"/>
    </row>
    <row r="1045" spans="1:43" s="143" customFormat="1" ht="12.75" customHeight="1">
      <c r="A1045" s="126" t="s">
        <v>887</v>
      </c>
      <c r="B1045" s="72"/>
      <c r="C1045" s="144" t="s">
        <v>888</v>
      </c>
      <c r="D1045" s="132"/>
      <c r="E1045" s="145">
        <v>12</v>
      </c>
      <c r="F1045" s="146">
        <v>1017</v>
      </c>
      <c r="G1045" s="147">
        <v>4781</v>
      </c>
      <c r="H1045" s="148"/>
      <c r="I1045" s="158"/>
      <c r="J1045" s="146"/>
      <c r="K1045" s="146"/>
      <c r="L1045" s="149"/>
      <c r="M1045" s="463">
        <f t="shared" si="111"/>
        <v>0</v>
      </c>
      <c r="N1045" s="472">
        <f t="shared" si="112"/>
        <v>0</v>
      </c>
      <c r="O1045" s="138"/>
      <c r="P1045" s="151" t="s">
        <v>1474</v>
      </c>
      <c r="Q1045" s="150"/>
      <c r="R1045" s="150" t="s">
        <v>1474</v>
      </c>
      <c r="S1045" s="15"/>
      <c r="T1045" s="15">
        <v>1</v>
      </c>
      <c r="U1045" s="140"/>
      <c r="V1045" s="140"/>
      <c r="W1045" s="474"/>
      <c r="X1045" s="474"/>
      <c r="Y1045" s="140"/>
      <c r="Z1045" s="140"/>
      <c r="AA1045" s="140"/>
      <c r="AC1045" s="142"/>
      <c r="AD1045" s="15">
        <v>1</v>
      </c>
      <c r="AE1045" s="142"/>
      <c r="AF1045" s="142"/>
      <c r="AG1045" s="142"/>
      <c r="AH1045" s="142"/>
      <c r="AI1045" s="142"/>
      <c r="AJ1045" s="142"/>
      <c r="AK1045" s="142"/>
      <c r="AL1045" s="142"/>
      <c r="AM1045" s="142"/>
      <c r="AN1045" s="142"/>
      <c r="AO1045" s="142"/>
      <c r="AP1045" s="142"/>
      <c r="AQ1045" s="142"/>
    </row>
    <row r="1046" spans="1:43" s="143" customFormat="1" ht="12.75" customHeight="1">
      <c r="A1046" s="126" t="s">
        <v>889</v>
      </c>
      <c r="B1046" s="72"/>
      <c r="C1046" s="144" t="s">
        <v>890</v>
      </c>
      <c r="D1046" s="132"/>
      <c r="E1046" s="145">
        <v>20</v>
      </c>
      <c r="F1046" s="146">
        <v>2897</v>
      </c>
      <c r="G1046" s="147">
        <v>13614</v>
      </c>
      <c r="H1046" s="470">
        <v>1</v>
      </c>
      <c r="I1046" s="471">
        <v>419</v>
      </c>
      <c r="J1046" s="464">
        <v>2095</v>
      </c>
      <c r="K1046" s="146"/>
      <c r="L1046" s="149"/>
      <c r="M1046" s="463">
        <f t="shared" si="111"/>
        <v>419</v>
      </c>
      <c r="N1046" s="472">
        <f t="shared" si="112"/>
        <v>2095</v>
      </c>
      <c r="O1046" s="138"/>
      <c r="P1046" s="151" t="s">
        <v>1474</v>
      </c>
      <c r="Q1046" s="150"/>
      <c r="R1046" s="150" t="s">
        <v>1474</v>
      </c>
      <c r="S1046" s="15"/>
      <c r="T1046" s="15">
        <v>1</v>
      </c>
      <c r="U1046" s="140"/>
      <c r="V1046" s="140"/>
      <c r="W1046" s="474"/>
      <c r="X1046" s="474"/>
      <c r="Y1046" s="140"/>
      <c r="Z1046" s="140"/>
      <c r="AA1046" s="140"/>
      <c r="AC1046" s="142"/>
      <c r="AD1046" s="15">
        <v>1</v>
      </c>
      <c r="AE1046" s="142"/>
      <c r="AF1046" s="142"/>
      <c r="AG1046" s="142"/>
      <c r="AH1046" s="142"/>
      <c r="AI1046" s="142"/>
      <c r="AJ1046" s="142"/>
      <c r="AK1046" s="142"/>
      <c r="AL1046" s="142"/>
      <c r="AM1046" s="142"/>
      <c r="AN1046" s="142"/>
      <c r="AO1046" s="142"/>
      <c r="AP1046" s="142"/>
      <c r="AQ1046" s="142"/>
    </row>
    <row r="1047" spans="1:43" s="143" customFormat="1" ht="12.75" customHeight="1">
      <c r="A1047" s="126" t="s">
        <v>891</v>
      </c>
      <c r="B1047" s="72"/>
      <c r="C1047" s="144" t="s">
        <v>2622</v>
      </c>
      <c r="D1047" s="132"/>
      <c r="E1047" s="145">
        <v>16</v>
      </c>
      <c r="F1047" s="146">
        <v>1142</v>
      </c>
      <c r="G1047" s="147">
        <v>5369</v>
      </c>
      <c r="H1047" s="470"/>
      <c r="I1047" s="471"/>
      <c r="J1047" s="464"/>
      <c r="K1047" s="146"/>
      <c r="L1047" s="149"/>
      <c r="M1047" s="463">
        <f t="shared" si="111"/>
        <v>0</v>
      </c>
      <c r="N1047" s="472">
        <f t="shared" si="112"/>
        <v>0</v>
      </c>
      <c r="O1047" s="138"/>
      <c r="P1047" s="151" t="s">
        <v>1474</v>
      </c>
      <c r="Q1047" s="150"/>
      <c r="R1047" s="150" t="s">
        <v>1474</v>
      </c>
      <c r="S1047" s="15"/>
      <c r="T1047" s="15">
        <v>1</v>
      </c>
      <c r="U1047" s="140"/>
      <c r="V1047" s="140"/>
      <c r="W1047" s="474"/>
      <c r="X1047" s="474"/>
      <c r="Y1047" s="140"/>
      <c r="Z1047" s="140"/>
      <c r="AA1047" s="140"/>
      <c r="AC1047" s="142"/>
      <c r="AD1047" s="15">
        <v>1</v>
      </c>
      <c r="AE1047" s="142"/>
      <c r="AF1047" s="142"/>
      <c r="AG1047" s="142"/>
      <c r="AH1047" s="142"/>
      <c r="AI1047" s="142"/>
      <c r="AJ1047" s="142"/>
      <c r="AK1047" s="142"/>
      <c r="AL1047" s="142"/>
      <c r="AM1047" s="142"/>
      <c r="AN1047" s="142"/>
      <c r="AO1047" s="142"/>
      <c r="AP1047" s="142"/>
      <c r="AQ1047" s="142"/>
    </row>
    <row r="1048" spans="1:43" s="143" customFormat="1" ht="12.75" customHeight="1">
      <c r="A1048" s="126" t="s">
        <v>892</v>
      </c>
      <c r="B1048" s="72"/>
      <c r="C1048" s="144" t="s">
        <v>893</v>
      </c>
      <c r="D1048" s="132"/>
      <c r="E1048" s="145">
        <v>42</v>
      </c>
      <c r="F1048" s="146">
        <v>7396</v>
      </c>
      <c r="G1048" s="147">
        <v>34760</v>
      </c>
      <c r="H1048" s="470">
        <v>5</v>
      </c>
      <c r="I1048" s="471">
        <v>225</v>
      </c>
      <c r="J1048" s="464">
        <v>1125</v>
      </c>
      <c r="K1048" s="146"/>
      <c r="L1048" s="149"/>
      <c r="M1048" s="463">
        <f t="shared" si="111"/>
        <v>225</v>
      </c>
      <c r="N1048" s="472">
        <f t="shared" si="112"/>
        <v>1125</v>
      </c>
      <c r="O1048" s="138"/>
      <c r="P1048" s="151" t="s">
        <v>1474</v>
      </c>
      <c r="Q1048" s="150"/>
      <c r="R1048" s="150" t="s">
        <v>1474</v>
      </c>
      <c r="S1048" s="15"/>
      <c r="T1048" s="15">
        <v>1</v>
      </c>
      <c r="U1048" s="140"/>
      <c r="V1048" s="140"/>
      <c r="W1048" s="474"/>
      <c r="X1048" s="474"/>
      <c r="Y1048" s="140"/>
      <c r="Z1048" s="140"/>
      <c r="AA1048" s="140"/>
      <c r="AC1048" s="142"/>
      <c r="AD1048" s="15">
        <v>1</v>
      </c>
      <c r="AE1048" s="142"/>
      <c r="AF1048" s="142"/>
      <c r="AG1048" s="142"/>
      <c r="AH1048" s="142"/>
      <c r="AI1048" s="142"/>
      <c r="AJ1048" s="142"/>
      <c r="AK1048" s="142"/>
      <c r="AL1048" s="142"/>
      <c r="AM1048" s="142"/>
      <c r="AN1048" s="142"/>
      <c r="AO1048" s="142"/>
      <c r="AP1048" s="142"/>
      <c r="AQ1048" s="142"/>
    </row>
    <row r="1049" spans="1:43" s="143" customFormat="1" ht="12.75" customHeight="1">
      <c r="A1049" s="126" t="s">
        <v>894</v>
      </c>
      <c r="B1049" s="72"/>
      <c r="C1049" s="144" t="s">
        <v>895</v>
      </c>
      <c r="D1049" s="132"/>
      <c r="E1049" s="145">
        <v>25</v>
      </c>
      <c r="F1049" s="146">
        <v>2945</v>
      </c>
      <c r="G1049" s="147">
        <v>13841</v>
      </c>
      <c r="H1049" s="470">
        <v>1</v>
      </c>
      <c r="I1049" s="471">
        <v>50</v>
      </c>
      <c r="J1049" s="464">
        <v>250</v>
      </c>
      <c r="K1049" s="146"/>
      <c r="L1049" s="149"/>
      <c r="M1049" s="463">
        <f t="shared" si="111"/>
        <v>50</v>
      </c>
      <c r="N1049" s="472">
        <f t="shared" si="112"/>
        <v>250</v>
      </c>
      <c r="O1049" s="138"/>
      <c r="P1049" s="151" t="s">
        <v>1474</v>
      </c>
      <c r="Q1049" s="150"/>
      <c r="R1049" s="150" t="s">
        <v>1474</v>
      </c>
      <c r="S1049" s="15"/>
      <c r="T1049" s="15">
        <v>1</v>
      </c>
      <c r="U1049" s="140"/>
      <c r="V1049" s="140"/>
      <c r="W1049" s="474"/>
      <c r="X1049" s="474"/>
      <c r="Y1049" s="140"/>
      <c r="Z1049" s="140"/>
      <c r="AA1049" s="140"/>
      <c r="AC1049" s="142"/>
      <c r="AD1049" s="15">
        <v>1</v>
      </c>
      <c r="AE1049" s="142"/>
      <c r="AF1049" s="142"/>
      <c r="AG1049" s="142"/>
      <c r="AH1049" s="142"/>
      <c r="AI1049" s="142"/>
      <c r="AJ1049" s="142"/>
      <c r="AK1049" s="142"/>
      <c r="AL1049" s="142"/>
      <c r="AM1049" s="142"/>
      <c r="AN1049" s="142"/>
      <c r="AO1049" s="142"/>
      <c r="AP1049" s="142"/>
      <c r="AQ1049" s="142"/>
    </row>
    <row r="1050" spans="1:43" s="143" customFormat="1" ht="12.75" customHeight="1">
      <c r="A1050" s="126" t="s">
        <v>896</v>
      </c>
      <c r="B1050" s="72"/>
      <c r="C1050" s="144" t="s">
        <v>897</v>
      </c>
      <c r="D1050" s="132"/>
      <c r="E1050" s="145">
        <v>41</v>
      </c>
      <c r="F1050" s="146">
        <v>4249</v>
      </c>
      <c r="G1050" s="147">
        <v>19970</v>
      </c>
      <c r="H1050" s="470">
        <v>7</v>
      </c>
      <c r="I1050" s="471">
        <v>177</v>
      </c>
      <c r="J1050" s="464">
        <v>885</v>
      </c>
      <c r="K1050" s="146"/>
      <c r="L1050" s="149"/>
      <c r="M1050" s="463">
        <f t="shared" si="111"/>
        <v>177</v>
      </c>
      <c r="N1050" s="472">
        <f t="shared" si="112"/>
        <v>885</v>
      </c>
      <c r="O1050" s="138"/>
      <c r="P1050" s="151" t="s">
        <v>1474</v>
      </c>
      <c r="Q1050" s="150"/>
      <c r="R1050" s="150" t="s">
        <v>1474</v>
      </c>
      <c r="S1050" s="15"/>
      <c r="T1050" s="15">
        <v>1</v>
      </c>
      <c r="U1050" s="140"/>
      <c r="V1050" s="140"/>
      <c r="W1050" s="474"/>
      <c r="X1050" s="474"/>
      <c r="Y1050" s="140"/>
      <c r="Z1050" s="140"/>
      <c r="AA1050" s="140"/>
      <c r="AC1050" s="142"/>
      <c r="AD1050" s="15">
        <v>1</v>
      </c>
      <c r="AE1050" s="142"/>
      <c r="AF1050" s="142"/>
      <c r="AG1050" s="142"/>
      <c r="AH1050" s="142"/>
      <c r="AI1050" s="142"/>
      <c r="AJ1050" s="142"/>
      <c r="AK1050" s="142"/>
      <c r="AL1050" s="142"/>
      <c r="AM1050" s="142"/>
      <c r="AN1050" s="142"/>
      <c r="AO1050" s="142"/>
      <c r="AP1050" s="142"/>
      <c r="AQ1050" s="142"/>
    </row>
    <row r="1051" spans="1:43" s="143" customFormat="1" ht="12.75" customHeight="1">
      <c r="A1051" s="126" t="s">
        <v>898</v>
      </c>
      <c r="B1051" s="72"/>
      <c r="C1051" s="144" t="s">
        <v>899</v>
      </c>
      <c r="D1051" s="132"/>
      <c r="E1051" s="145">
        <v>16</v>
      </c>
      <c r="F1051" s="146">
        <v>2925</v>
      </c>
      <c r="G1051" s="147">
        <v>13748</v>
      </c>
      <c r="H1051" s="148"/>
      <c r="I1051" s="158"/>
      <c r="J1051" s="146"/>
      <c r="K1051" s="146"/>
      <c r="L1051" s="149"/>
      <c r="M1051" s="463">
        <f t="shared" si="111"/>
        <v>0</v>
      </c>
      <c r="N1051" s="472">
        <f t="shared" si="112"/>
        <v>0</v>
      </c>
      <c r="O1051" s="138"/>
      <c r="P1051" s="151" t="s">
        <v>1474</v>
      </c>
      <c r="Q1051" s="150"/>
      <c r="R1051" s="150" t="s">
        <v>1474</v>
      </c>
      <c r="S1051" s="15"/>
      <c r="T1051" s="15">
        <v>1</v>
      </c>
      <c r="U1051" s="140"/>
      <c r="V1051" s="140"/>
      <c r="W1051" s="474"/>
      <c r="X1051" s="474"/>
      <c r="Y1051" s="140"/>
      <c r="Z1051" s="140"/>
      <c r="AA1051" s="140"/>
      <c r="AC1051" s="142"/>
      <c r="AD1051" s="15">
        <v>1</v>
      </c>
      <c r="AE1051" s="142"/>
      <c r="AF1051" s="142"/>
      <c r="AG1051" s="142"/>
      <c r="AH1051" s="142"/>
      <c r="AI1051" s="142"/>
      <c r="AJ1051" s="142"/>
      <c r="AK1051" s="142"/>
      <c r="AL1051" s="142"/>
      <c r="AM1051" s="142"/>
      <c r="AN1051" s="142"/>
      <c r="AO1051" s="142"/>
      <c r="AP1051" s="142"/>
      <c r="AQ1051" s="142"/>
    </row>
    <row r="1052" spans="1:43" s="143" customFormat="1" ht="12.75" customHeight="1">
      <c r="A1052" s="126" t="s">
        <v>900</v>
      </c>
      <c r="B1052" s="72"/>
      <c r="C1052" s="144" t="s">
        <v>901</v>
      </c>
      <c r="D1052" s="132"/>
      <c r="E1052" s="145">
        <v>17</v>
      </c>
      <c r="F1052" s="146">
        <v>2944</v>
      </c>
      <c r="G1052" s="147">
        <v>13836</v>
      </c>
      <c r="H1052" s="148"/>
      <c r="I1052" s="158"/>
      <c r="J1052" s="146"/>
      <c r="K1052" s="146"/>
      <c r="L1052" s="149"/>
      <c r="M1052" s="463">
        <f t="shared" si="111"/>
        <v>0</v>
      </c>
      <c r="N1052" s="472">
        <f t="shared" si="112"/>
        <v>0</v>
      </c>
      <c r="O1052" s="138"/>
      <c r="P1052" s="151" t="s">
        <v>1474</v>
      </c>
      <c r="Q1052" s="150"/>
      <c r="R1052" s="150" t="s">
        <v>1474</v>
      </c>
      <c r="S1052" s="15"/>
      <c r="T1052" s="15">
        <v>1</v>
      </c>
      <c r="U1052" s="140"/>
      <c r="V1052" s="140"/>
      <c r="W1052" s="474"/>
      <c r="X1052" s="474"/>
      <c r="Y1052" s="140"/>
      <c r="Z1052" s="140"/>
      <c r="AA1052" s="140"/>
      <c r="AC1052" s="142"/>
      <c r="AD1052" s="15">
        <v>1</v>
      </c>
      <c r="AE1052" s="142"/>
      <c r="AF1052" s="142"/>
      <c r="AG1052" s="142"/>
      <c r="AH1052" s="142"/>
      <c r="AI1052" s="142"/>
      <c r="AJ1052" s="142"/>
      <c r="AK1052" s="142"/>
      <c r="AL1052" s="142"/>
      <c r="AM1052" s="142"/>
      <c r="AN1052" s="142"/>
      <c r="AO1052" s="142"/>
      <c r="AP1052" s="142"/>
      <c r="AQ1052" s="142"/>
    </row>
    <row r="1053" spans="1:43" s="143" customFormat="1" ht="12.75" customHeight="1">
      <c r="A1053" s="126" t="s">
        <v>902</v>
      </c>
      <c r="B1053" s="72"/>
      <c r="C1053" s="144" t="s">
        <v>903</v>
      </c>
      <c r="D1053" s="132"/>
      <c r="E1053" s="145">
        <v>18</v>
      </c>
      <c r="F1053" s="146">
        <v>3231</v>
      </c>
      <c r="G1053" s="147">
        <v>15184</v>
      </c>
      <c r="H1053" s="148"/>
      <c r="I1053" s="158"/>
      <c r="J1053" s="146"/>
      <c r="K1053" s="146"/>
      <c r="L1053" s="149"/>
      <c r="M1053" s="463">
        <f t="shared" si="111"/>
        <v>0</v>
      </c>
      <c r="N1053" s="472">
        <f t="shared" si="112"/>
        <v>0</v>
      </c>
      <c r="O1053" s="138"/>
      <c r="P1053" s="151" t="s">
        <v>1474</v>
      </c>
      <c r="Q1053" s="150"/>
      <c r="R1053" s="150" t="s">
        <v>1474</v>
      </c>
      <c r="S1053" s="15"/>
      <c r="T1053" s="15">
        <v>1</v>
      </c>
      <c r="U1053" s="140"/>
      <c r="V1053" s="140"/>
      <c r="W1053" s="474"/>
      <c r="X1053" s="474"/>
      <c r="Y1053" s="140"/>
      <c r="Z1053" s="140"/>
      <c r="AA1053" s="140"/>
      <c r="AC1053" s="142"/>
      <c r="AD1053" s="15">
        <v>1</v>
      </c>
      <c r="AE1053" s="142"/>
      <c r="AF1053" s="142"/>
      <c r="AG1053" s="142"/>
      <c r="AH1053" s="142"/>
      <c r="AI1053" s="142"/>
      <c r="AJ1053" s="142"/>
      <c r="AK1053" s="142"/>
      <c r="AL1053" s="142"/>
      <c r="AM1053" s="142"/>
      <c r="AN1053" s="142"/>
      <c r="AO1053" s="142"/>
      <c r="AP1053" s="142"/>
      <c r="AQ1053" s="142"/>
    </row>
    <row r="1054" spans="1:43" s="143" customFormat="1" ht="12.75" customHeight="1" thickBot="1">
      <c r="A1054" s="126" t="s">
        <v>904</v>
      </c>
      <c r="B1054" s="104"/>
      <c r="C1054" s="159" t="s">
        <v>905</v>
      </c>
      <c r="D1054" s="130"/>
      <c r="E1054" s="161">
        <v>24</v>
      </c>
      <c r="F1054" s="162">
        <v>3656</v>
      </c>
      <c r="G1054" s="163">
        <v>17183</v>
      </c>
      <c r="H1054" s="482">
        <v>1</v>
      </c>
      <c r="I1054" s="483">
        <v>80</v>
      </c>
      <c r="J1054" s="484">
        <v>480</v>
      </c>
      <c r="K1054" s="162"/>
      <c r="L1054" s="165"/>
      <c r="M1054" s="463">
        <f t="shared" si="111"/>
        <v>80</v>
      </c>
      <c r="N1054" s="472">
        <f t="shared" si="112"/>
        <v>480</v>
      </c>
      <c r="O1054" s="138"/>
      <c r="P1054" s="151" t="s">
        <v>1474</v>
      </c>
      <c r="Q1054" s="150"/>
      <c r="R1054" s="150" t="s">
        <v>1474</v>
      </c>
      <c r="S1054" s="15"/>
      <c r="T1054" s="15">
        <v>1</v>
      </c>
      <c r="U1054" s="140"/>
      <c r="V1054" s="140"/>
      <c r="W1054" s="474"/>
      <c r="X1054" s="474"/>
      <c r="Y1054" s="140"/>
      <c r="Z1054" s="140"/>
      <c r="AA1054" s="140"/>
      <c r="AC1054" s="142"/>
      <c r="AD1054" s="15">
        <v>1</v>
      </c>
      <c r="AE1054" s="142"/>
      <c r="AF1054" s="142"/>
      <c r="AG1054" s="142"/>
      <c r="AH1054" s="142"/>
      <c r="AI1054" s="142"/>
      <c r="AJ1054" s="142"/>
      <c r="AK1054" s="142"/>
      <c r="AL1054" s="142"/>
      <c r="AM1054" s="142"/>
      <c r="AN1054" s="142"/>
      <c r="AO1054" s="142"/>
      <c r="AP1054" s="142"/>
      <c r="AQ1054" s="142"/>
    </row>
    <row r="1055" spans="1:43" s="455" customFormat="1" ht="15.75" customHeight="1" thickTop="1" thickBot="1">
      <c r="A1055" s="506" t="s">
        <v>906</v>
      </c>
      <c r="B1055" s="738" t="s">
        <v>907</v>
      </c>
      <c r="C1055" s="739"/>
      <c r="D1055" s="721"/>
      <c r="E1055" s="638">
        <f t="shared" ref="E1055:N1055" si="113">SUM(E1056:E1098)</f>
        <v>1638</v>
      </c>
      <c r="F1055" s="639">
        <f t="shared" si="113"/>
        <v>380669</v>
      </c>
      <c r="G1055" s="640">
        <f t="shared" si="113"/>
        <v>1789158</v>
      </c>
      <c r="H1055" s="641">
        <f t="shared" si="113"/>
        <v>15</v>
      </c>
      <c r="I1055" s="642">
        <f t="shared" si="113"/>
        <v>6548</v>
      </c>
      <c r="J1055" s="639">
        <f t="shared" si="113"/>
        <v>32942</v>
      </c>
      <c r="K1055" s="639">
        <f t="shared" si="113"/>
        <v>0</v>
      </c>
      <c r="L1055" s="643">
        <f t="shared" si="113"/>
        <v>0</v>
      </c>
      <c r="M1055" s="642">
        <f t="shared" si="113"/>
        <v>6548</v>
      </c>
      <c r="N1055" s="643">
        <f t="shared" si="113"/>
        <v>32942</v>
      </c>
      <c r="O1055" s="451"/>
      <c r="P1055" s="509" t="s">
        <v>1500</v>
      </c>
      <c r="Q1055" s="508"/>
      <c r="R1055" s="508" t="str">
        <f>IF(SUM(E1055:N1055)=0,"",P1055)</f>
        <v>P</v>
      </c>
      <c r="S1055" s="15"/>
      <c r="T1055" s="15"/>
      <c r="U1055" s="453"/>
      <c r="V1055" s="453">
        <v>1</v>
      </c>
      <c r="W1055" s="477"/>
      <c r="X1055" s="477"/>
      <c r="Y1055" s="453"/>
      <c r="Z1055" s="453"/>
      <c r="AA1055" s="453"/>
      <c r="AC1055" s="453"/>
      <c r="AD1055" s="15">
        <v>1</v>
      </c>
      <c r="AE1055" s="453"/>
      <c r="AF1055" s="453"/>
      <c r="AG1055" s="453"/>
      <c r="AH1055" s="453"/>
      <c r="AI1055" s="453"/>
      <c r="AJ1055" s="453"/>
      <c r="AK1055" s="453"/>
      <c r="AL1055" s="453"/>
      <c r="AM1055" s="453"/>
      <c r="AN1055" s="453"/>
      <c r="AO1055" s="453"/>
      <c r="AP1055" s="453"/>
      <c r="AQ1055" s="453"/>
    </row>
    <row r="1056" spans="1:43" s="524" customFormat="1" ht="12.75" customHeight="1" thickTop="1">
      <c r="A1056" s="506" t="s">
        <v>912</v>
      </c>
      <c r="B1056" s="764"/>
      <c r="C1056" s="152" t="s">
        <v>913</v>
      </c>
      <c r="D1056" s="511"/>
      <c r="E1056" s="153">
        <v>64</v>
      </c>
      <c r="F1056" s="154">
        <v>12159</v>
      </c>
      <c r="G1056" s="155">
        <v>57146</v>
      </c>
      <c r="H1056" s="156"/>
      <c r="I1056" s="174"/>
      <c r="J1056" s="154"/>
      <c r="K1056" s="154"/>
      <c r="L1056" s="625"/>
      <c r="M1056" s="463">
        <f t="shared" ref="M1056:M1098" si="114">I1056+K1056</f>
        <v>0</v>
      </c>
      <c r="N1056" s="472">
        <f t="shared" ref="N1056:N1098" si="115">J1056+L1056</f>
        <v>0</v>
      </c>
      <c r="O1056" s="519"/>
      <c r="P1056" s="509" t="s">
        <v>1474</v>
      </c>
      <c r="Q1056" s="508"/>
      <c r="R1056" s="509" t="s">
        <v>1474</v>
      </c>
      <c r="S1056" s="15"/>
      <c r="T1056" s="15">
        <v>1</v>
      </c>
      <c r="U1056" s="521"/>
      <c r="V1056" s="521"/>
      <c r="W1056" s="522"/>
      <c r="X1056" s="522"/>
      <c r="Y1056" s="521"/>
      <c r="Z1056" s="521"/>
      <c r="AA1056" s="521"/>
      <c r="AC1056" s="523"/>
      <c r="AD1056" s="15">
        <v>1</v>
      </c>
      <c r="AE1056" s="523"/>
      <c r="AF1056" s="523"/>
      <c r="AG1056" s="523"/>
      <c r="AH1056" s="523"/>
      <c r="AI1056" s="523"/>
      <c r="AJ1056" s="523"/>
      <c r="AK1056" s="523"/>
      <c r="AL1056" s="523"/>
      <c r="AM1056" s="523"/>
      <c r="AN1056" s="523"/>
      <c r="AO1056" s="523"/>
      <c r="AP1056" s="523"/>
      <c r="AQ1056" s="523"/>
    </row>
    <row r="1057" spans="1:43" s="524" customFormat="1" ht="12.75" customHeight="1">
      <c r="A1057" s="506" t="s">
        <v>914</v>
      </c>
      <c r="B1057" s="456"/>
      <c r="C1057" s="144" t="s">
        <v>915</v>
      </c>
      <c r="D1057" s="511"/>
      <c r="E1057" s="145">
        <v>54</v>
      </c>
      <c r="F1057" s="146">
        <v>9875</v>
      </c>
      <c r="G1057" s="147">
        <v>46411</v>
      </c>
      <c r="H1057" s="148"/>
      <c r="I1057" s="158"/>
      <c r="J1057" s="146"/>
      <c r="K1057" s="146"/>
      <c r="L1057" s="626"/>
      <c r="M1057" s="463">
        <f t="shared" si="114"/>
        <v>0</v>
      </c>
      <c r="N1057" s="472">
        <f t="shared" si="115"/>
        <v>0</v>
      </c>
      <c r="O1057" s="519"/>
      <c r="P1057" s="509" t="s">
        <v>1474</v>
      </c>
      <c r="Q1057" s="508"/>
      <c r="R1057" s="509" t="s">
        <v>1474</v>
      </c>
      <c r="S1057" s="15"/>
      <c r="T1057" s="15">
        <v>1</v>
      </c>
      <c r="U1057" s="521"/>
      <c r="V1057" s="521"/>
      <c r="W1057" s="522"/>
      <c r="X1057" s="522"/>
      <c r="Y1057" s="521"/>
      <c r="Z1057" s="521"/>
      <c r="AA1057" s="521"/>
      <c r="AC1057" s="523"/>
      <c r="AD1057" s="15">
        <v>1</v>
      </c>
      <c r="AE1057" s="523"/>
      <c r="AF1057" s="523"/>
      <c r="AG1057" s="523"/>
      <c r="AH1057" s="523"/>
      <c r="AI1057" s="523"/>
      <c r="AJ1057" s="523"/>
      <c r="AK1057" s="523"/>
      <c r="AL1057" s="523"/>
      <c r="AM1057" s="523"/>
      <c r="AN1057" s="523"/>
      <c r="AO1057" s="523"/>
      <c r="AP1057" s="523"/>
      <c r="AQ1057" s="523"/>
    </row>
    <row r="1058" spans="1:43" s="524" customFormat="1" ht="12.75" customHeight="1">
      <c r="A1058" s="506" t="s">
        <v>916</v>
      </c>
      <c r="B1058" s="456"/>
      <c r="C1058" s="144" t="s">
        <v>917</v>
      </c>
      <c r="D1058" s="511"/>
      <c r="E1058" s="145">
        <v>16</v>
      </c>
      <c r="F1058" s="146">
        <v>8628</v>
      </c>
      <c r="G1058" s="147">
        <v>40553</v>
      </c>
      <c r="H1058" s="470">
        <v>1</v>
      </c>
      <c r="I1058" s="471">
        <v>292</v>
      </c>
      <c r="J1058" s="464">
        <v>1462</v>
      </c>
      <c r="K1058" s="146"/>
      <c r="L1058" s="626"/>
      <c r="M1058" s="463">
        <f t="shared" si="114"/>
        <v>292</v>
      </c>
      <c r="N1058" s="472">
        <f t="shared" si="115"/>
        <v>1462</v>
      </c>
      <c r="O1058" s="519"/>
      <c r="P1058" s="509" t="s">
        <v>1474</v>
      </c>
      <c r="Q1058" s="508"/>
      <c r="R1058" s="509" t="s">
        <v>1474</v>
      </c>
      <c r="S1058" s="15"/>
      <c r="T1058" s="15">
        <v>1</v>
      </c>
      <c r="U1058" s="521"/>
      <c r="V1058" s="521"/>
      <c r="W1058" s="522"/>
      <c r="X1058" s="522"/>
      <c r="Y1058" s="521"/>
      <c r="Z1058" s="521"/>
      <c r="AA1058" s="521"/>
      <c r="AC1058" s="523"/>
      <c r="AD1058" s="15">
        <v>1</v>
      </c>
      <c r="AE1058" s="523"/>
      <c r="AF1058" s="523"/>
      <c r="AG1058" s="523"/>
      <c r="AH1058" s="523"/>
      <c r="AI1058" s="523"/>
      <c r="AJ1058" s="523"/>
      <c r="AK1058" s="523"/>
      <c r="AL1058" s="523"/>
      <c r="AM1058" s="523"/>
      <c r="AN1058" s="523"/>
      <c r="AO1058" s="523"/>
      <c r="AP1058" s="523"/>
      <c r="AQ1058" s="523"/>
    </row>
    <row r="1059" spans="1:43" s="524" customFormat="1" ht="12.75" customHeight="1">
      <c r="A1059" s="506" t="s">
        <v>918</v>
      </c>
      <c r="B1059" s="456"/>
      <c r="C1059" s="144" t="s">
        <v>919</v>
      </c>
      <c r="D1059" s="511"/>
      <c r="E1059" s="145">
        <v>25</v>
      </c>
      <c r="F1059" s="146">
        <v>5441</v>
      </c>
      <c r="G1059" s="147">
        <v>25575</v>
      </c>
      <c r="H1059" s="470">
        <v>1</v>
      </c>
      <c r="I1059" s="471">
        <v>121</v>
      </c>
      <c r="J1059" s="464">
        <v>559</v>
      </c>
      <c r="K1059" s="146"/>
      <c r="L1059" s="626"/>
      <c r="M1059" s="463">
        <f t="shared" si="114"/>
        <v>121</v>
      </c>
      <c r="N1059" s="472">
        <f t="shared" si="115"/>
        <v>559</v>
      </c>
      <c r="O1059" s="519"/>
      <c r="P1059" s="509" t="s">
        <v>1474</v>
      </c>
      <c r="Q1059" s="508"/>
      <c r="R1059" s="509" t="s">
        <v>1474</v>
      </c>
      <c r="S1059" s="15"/>
      <c r="T1059" s="15">
        <v>1</v>
      </c>
      <c r="U1059" s="521"/>
      <c r="V1059" s="521"/>
      <c r="W1059" s="522"/>
      <c r="X1059" s="522"/>
      <c r="Y1059" s="521"/>
      <c r="Z1059" s="521"/>
      <c r="AA1059" s="521"/>
      <c r="AC1059" s="523"/>
      <c r="AD1059" s="15">
        <v>1</v>
      </c>
      <c r="AE1059" s="523"/>
      <c r="AF1059" s="523"/>
      <c r="AG1059" s="523"/>
      <c r="AH1059" s="523"/>
      <c r="AI1059" s="523"/>
      <c r="AJ1059" s="523"/>
      <c r="AK1059" s="523"/>
      <c r="AL1059" s="523"/>
      <c r="AM1059" s="523"/>
      <c r="AN1059" s="523"/>
      <c r="AO1059" s="523"/>
      <c r="AP1059" s="523"/>
      <c r="AQ1059" s="523"/>
    </row>
    <row r="1060" spans="1:43" s="524" customFormat="1" ht="12.75" customHeight="1">
      <c r="A1060" s="506" t="s">
        <v>920</v>
      </c>
      <c r="B1060" s="456"/>
      <c r="C1060" s="144" t="s">
        <v>921</v>
      </c>
      <c r="D1060" s="511"/>
      <c r="E1060" s="145">
        <v>37</v>
      </c>
      <c r="F1060" s="146">
        <v>6403</v>
      </c>
      <c r="G1060" s="147">
        <v>30092</v>
      </c>
      <c r="H1060" s="470">
        <v>1</v>
      </c>
      <c r="I1060" s="471">
        <v>248</v>
      </c>
      <c r="J1060" s="464">
        <v>1240</v>
      </c>
      <c r="K1060" s="146"/>
      <c r="L1060" s="626"/>
      <c r="M1060" s="463">
        <f t="shared" si="114"/>
        <v>248</v>
      </c>
      <c r="N1060" s="472">
        <f t="shared" si="115"/>
        <v>1240</v>
      </c>
      <c r="O1060" s="519"/>
      <c r="P1060" s="509" t="s">
        <v>1474</v>
      </c>
      <c r="Q1060" s="508"/>
      <c r="R1060" s="509" t="s">
        <v>1474</v>
      </c>
      <c r="S1060" s="15"/>
      <c r="T1060" s="15">
        <v>1</v>
      </c>
      <c r="U1060" s="521"/>
      <c r="V1060" s="521"/>
      <c r="W1060" s="522"/>
      <c r="X1060" s="522"/>
      <c r="Y1060" s="521"/>
      <c r="Z1060" s="521"/>
      <c r="AA1060" s="521"/>
      <c r="AC1060" s="523"/>
      <c r="AD1060" s="15">
        <v>1</v>
      </c>
      <c r="AE1060" s="523"/>
      <c r="AF1060" s="523"/>
      <c r="AG1060" s="523"/>
      <c r="AH1060" s="523"/>
      <c r="AI1060" s="523"/>
      <c r="AJ1060" s="523"/>
      <c r="AK1060" s="523"/>
      <c r="AL1060" s="523"/>
      <c r="AM1060" s="523"/>
      <c r="AN1060" s="523"/>
      <c r="AO1060" s="523"/>
      <c r="AP1060" s="523"/>
      <c r="AQ1060" s="523"/>
    </row>
    <row r="1061" spans="1:43" s="524" customFormat="1" ht="12.75" customHeight="1">
      <c r="A1061" s="506" t="s">
        <v>922</v>
      </c>
      <c r="B1061" s="456"/>
      <c r="C1061" s="144" t="s">
        <v>2642</v>
      </c>
      <c r="D1061" s="511"/>
      <c r="E1061" s="145">
        <v>32</v>
      </c>
      <c r="F1061" s="146">
        <v>7577</v>
      </c>
      <c r="G1061" s="147">
        <v>35610</v>
      </c>
      <c r="H1061" s="470">
        <v>1</v>
      </c>
      <c r="I1061" s="471">
        <v>696</v>
      </c>
      <c r="J1061" s="464">
        <v>3483</v>
      </c>
      <c r="K1061" s="146"/>
      <c r="L1061" s="626"/>
      <c r="M1061" s="463">
        <f t="shared" si="114"/>
        <v>696</v>
      </c>
      <c r="N1061" s="472">
        <f t="shared" si="115"/>
        <v>3483</v>
      </c>
      <c r="O1061" s="519"/>
      <c r="P1061" s="509" t="s">
        <v>1474</v>
      </c>
      <c r="Q1061" s="508"/>
      <c r="R1061" s="509" t="s">
        <v>1474</v>
      </c>
      <c r="S1061" s="15"/>
      <c r="T1061" s="15">
        <v>1</v>
      </c>
      <c r="U1061" s="521"/>
      <c r="V1061" s="521"/>
      <c r="W1061" s="522"/>
      <c r="X1061" s="522"/>
      <c r="Y1061" s="521"/>
      <c r="Z1061" s="521"/>
      <c r="AA1061" s="521"/>
      <c r="AC1061" s="523"/>
      <c r="AD1061" s="15">
        <v>1</v>
      </c>
      <c r="AE1061" s="523"/>
      <c r="AF1061" s="523"/>
      <c r="AG1061" s="523"/>
      <c r="AH1061" s="523"/>
      <c r="AI1061" s="523"/>
      <c r="AJ1061" s="523"/>
      <c r="AK1061" s="523"/>
      <c r="AL1061" s="523"/>
      <c r="AM1061" s="523"/>
      <c r="AN1061" s="523"/>
      <c r="AO1061" s="523"/>
      <c r="AP1061" s="523"/>
      <c r="AQ1061" s="523"/>
    </row>
    <row r="1062" spans="1:43" s="524" customFormat="1" ht="12.75" customHeight="1">
      <c r="A1062" s="506" t="s">
        <v>923</v>
      </c>
      <c r="B1062" s="456"/>
      <c r="C1062" s="735" t="s">
        <v>2891</v>
      </c>
      <c r="D1062" s="511"/>
      <c r="E1062" s="145">
        <v>92</v>
      </c>
      <c r="F1062" s="146">
        <v>21881</v>
      </c>
      <c r="G1062" s="147">
        <v>102841</v>
      </c>
      <c r="H1062" s="148"/>
      <c r="I1062" s="158"/>
      <c r="J1062" s="146"/>
      <c r="K1062" s="146"/>
      <c r="L1062" s="626"/>
      <c r="M1062" s="463">
        <f t="shared" si="114"/>
        <v>0</v>
      </c>
      <c r="N1062" s="472">
        <f t="shared" si="115"/>
        <v>0</v>
      </c>
      <c r="O1062" s="519"/>
      <c r="P1062" s="509" t="s">
        <v>1473</v>
      </c>
      <c r="Q1062" s="508"/>
      <c r="R1062" s="508" t="s">
        <v>1473</v>
      </c>
      <c r="S1062" s="15"/>
      <c r="T1062" s="15"/>
      <c r="U1062" s="521">
        <v>1</v>
      </c>
      <c r="V1062" s="521"/>
      <c r="W1062" s="522"/>
      <c r="X1062" s="522"/>
      <c r="Y1062" s="521"/>
      <c r="Z1062" s="521"/>
      <c r="AA1062" s="521"/>
      <c r="AC1062" s="523"/>
      <c r="AD1062" s="15">
        <v>1</v>
      </c>
      <c r="AE1062" s="523"/>
      <c r="AF1062" s="523"/>
      <c r="AG1062" s="523"/>
      <c r="AH1062" s="523"/>
      <c r="AI1062" s="523"/>
      <c r="AJ1062" s="523"/>
      <c r="AK1062" s="523"/>
      <c r="AL1062" s="523"/>
      <c r="AM1062" s="523"/>
      <c r="AN1062" s="523"/>
      <c r="AO1062" s="523"/>
      <c r="AP1062" s="523"/>
      <c r="AQ1062" s="523"/>
    </row>
    <row r="1063" spans="1:43" s="524" customFormat="1" ht="12.75" customHeight="1">
      <c r="A1063" s="506" t="s">
        <v>925</v>
      </c>
      <c r="B1063" s="456"/>
      <c r="C1063" s="144" t="s">
        <v>926</v>
      </c>
      <c r="D1063" s="511"/>
      <c r="E1063" s="145">
        <v>77</v>
      </c>
      <c r="F1063" s="146">
        <v>10394</v>
      </c>
      <c r="G1063" s="147">
        <v>48853</v>
      </c>
      <c r="H1063" s="148"/>
      <c r="I1063" s="158"/>
      <c r="J1063" s="146"/>
      <c r="K1063" s="146"/>
      <c r="L1063" s="626"/>
      <c r="M1063" s="463">
        <f t="shared" si="114"/>
        <v>0</v>
      </c>
      <c r="N1063" s="472">
        <f t="shared" si="115"/>
        <v>0</v>
      </c>
      <c r="O1063" s="519"/>
      <c r="P1063" s="509" t="s">
        <v>1474</v>
      </c>
      <c r="Q1063" s="508"/>
      <c r="R1063" s="509" t="s">
        <v>1474</v>
      </c>
      <c r="S1063" s="15"/>
      <c r="T1063" s="15">
        <v>1</v>
      </c>
      <c r="U1063" s="521"/>
      <c r="V1063" s="521"/>
      <c r="W1063" s="522"/>
      <c r="X1063" s="522"/>
      <c r="Y1063" s="521"/>
      <c r="Z1063" s="521"/>
      <c r="AA1063" s="521"/>
      <c r="AC1063" s="523"/>
      <c r="AD1063" s="15">
        <v>1</v>
      </c>
      <c r="AE1063" s="523"/>
      <c r="AF1063" s="523"/>
      <c r="AG1063" s="523"/>
      <c r="AH1063" s="523"/>
      <c r="AI1063" s="523"/>
      <c r="AJ1063" s="523"/>
      <c r="AK1063" s="523"/>
      <c r="AL1063" s="523"/>
      <c r="AM1063" s="523"/>
      <c r="AN1063" s="523"/>
      <c r="AO1063" s="523"/>
      <c r="AP1063" s="523"/>
      <c r="AQ1063" s="523"/>
    </row>
    <row r="1064" spans="1:43" s="524" customFormat="1" ht="12.75" customHeight="1">
      <c r="A1064" s="506" t="s">
        <v>927</v>
      </c>
      <c r="B1064" s="456"/>
      <c r="C1064" s="144" t="s">
        <v>928</v>
      </c>
      <c r="D1064" s="511"/>
      <c r="E1064" s="145">
        <v>53</v>
      </c>
      <c r="F1064" s="146">
        <v>6302</v>
      </c>
      <c r="G1064" s="147">
        <v>29619</v>
      </c>
      <c r="H1064" s="148"/>
      <c r="I1064" s="158"/>
      <c r="J1064" s="146"/>
      <c r="K1064" s="146"/>
      <c r="L1064" s="626"/>
      <c r="M1064" s="463">
        <f t="shared" si="114"/>
        <v>0</v>
      </c>
      <c r="N1064" s="472">
        <f t="shared" si="115"/>
        <v>0</v>
      </c>
      <c r="O1064" s="519"/>
      <c r="P1064" s="509" t="s">
        <v>1474</v>
      </c>
      <c r="Q1064" s="508"/>
      <c r="R1064" s="509" t="s">
        <v>1474</v>
      </c>
      <c r="S1064" s="15"/>
      <c r="T1064" s="15">
        <v>1</v>
      </c>
      <c r="U1064" s="521"/>
      <c r="V1064" s="521"/>
      <c r="W1064" s="522"/>
      <c r="X1064" s="522"/>
      <c r="Y1064" s="521"/>
      <c r="Z1064" s="521"/>
      <c r="AA1064" s="521"/>
      <c r="AC1064" s="523"/>
      <c r="AD1064" s="15">
        <v>1</v>
      </c>
      <c r="AE1064" s="523"/>
      <c r="AF1064" s="523"/>
      <c r="AG1064" s="523"/>
      <c r="AH1064" s="523"/>
      <c r="AI1064" s="523"/>
      <c r="AJ1064" s="523"/>
      <c r="AK1064" s="523"/>
      <c r="AL1064" s="523"/>
      <c r="AM1064" s="523"/>
      <c r="AN1064" s="523"/>
      <c r="AO1064" s="523"/>
      <c r="AP1064" s="523"/>
      <c r="AQ1064" s="523"/>
    </row>
    <row r="1065" spans="1:43" s="524" customFormat="1" ht="12.75" customHeight="1">
      <c r="A1065" s="506" t="s">
        <v>929</v>
      </c>
      <c r="B1065" s="456"/>
      <c r="C1065" s="144" t="s">
        <v>930</v>
      </c>
      <c r="D1065" s="511"/>
      <c r="E1065" s="145">
        <v>21</v>
      </c>
      <c r="F1065" s="146">
        <v>6348</v>
      </c>
      <c r="G1065" s="147">
        <v>29834</v>
      </c>
      <c r="H1065" s="148"/>
      <c r="I1065" s="158"/>
      <c r="J1065" s="146"/>
      <c r="K1065" s="146"/>
      <c r="L1065" s="626"/>
      <c r="M1065" s="463">
        <f t="shared" si="114"/>
        <v>0</v>
      </c>
      <c r="N1065" s="472">
        <f t="shared" si="115"/>
        <v>0</v>
      </c>
      <c r="O1065" s="519"/>
      <c r="P1065" s="509" t="s">
        <v>1474</v>
      </c>
      <c r="Q1065" s="508"/>
      <c r="R1065" s="509" t="s">
        <v>1474</v>
      </c>
      <c r="S1065" s="15"/>
      <c r="T1065" s="15">
        <v>1</v>
      </c>
      <c r="U1065" s="521"/>
      <c r="V1065" s="521"/>
      <c r="W1065" s="522"/>
      <c r="X1065" s="522"/>
      <c r="Y1065" s="521"/>
      <c r="Z1065" s="521"/>
      <c r="AA1065" s="521"/>
      <c r="AC1065" s="523"/>
      <c r="AD1065" s="15">
        <v>1</v>
      </c>
      <c r="AE1065" s="523"/>
      <c r="AF1065" s="523"/>
      <c r="AG1065" s="523"/>
      <c r="AH1065" s="523"/>
      <c r="AI1065" s="523"/>
      <c r="AJ1065" s="523"/>
      <c r="AK1065" s="523"/>
      <c r="AL1065" s="523"/>
      <c r="AM1065" s="523"/>
      <c r="AN1065" s="523"/>
      <c r="AO1065" s="523"/>
      <c r="AP1065" s="523"/>
      <c r="AQ1065" s="523"/>
    </row>
    <row r="1066" spans="1:43" s="524" customFormat="1" ht="12.75" customHeight="1">
      <c r="A1066" s="506" t="s">
        <v>931</v>
      </c>
      <c r="B1066" s="456"/>
      <c r="C1066" s="144" t="s">
        <v>932</v>
      </c>
      <c r="D1066" s="511"/>
      <c r="E1066" s="145">
        <v>49</v>
      </c>
      <c r="F1066" s="146">
        <v>10094</v>
      </c>
      <c r="G1066" s="147">
        <v>47444</v>
      </c>
      <c r="H1066" s="470">
        <v>1</v>
      </c>
      <c r="I1066" s="471">
        <v>305</v>
      </c>
      <c r="J1066" s="464">
        <v>1558</v>
      </c>
      <c r="K1066" s="146"/>
      <c r="L1066" s="626"/>
      <c r="M1066" s="463">
        <f t="shared" si="114"/>
        <v>305</v>
      </c>
      <c r="N1066" s="472">
        <f t="shared" si="115"/>
        <v>1558</v>
      </c>
      <c r="O1066" s="519"/>
      <c r="P1066" s="509" t="s">
        <v>1474</v>
      </c>
      <c r="Q1066" s="508"/>
      <c r="R1066" s="509" t="s">
        <v>1474</v>
      </c>
      <c r="S1066" s="15"/>
      <c r="T1066" s="15">
        <v>1</v>
      </c>
      <c r="U1066" s="521"/>
      <c r="V1066" s="521"/>
      <c r="W1066" s="522"/>
      <c r="X1066" s="522"/>
      <c r="Y1066" s="521"/>
      <c r="Z1066" s="521"/>
      <c r="AA1066" s="521"/>
      <c r="AC1066" s="523"/>
      <c r="AD1066" s="15">
        <v>1</v>
      </c>
      <c r="AE1066" s="523"/>
      <c r="AF1066" s="523"/>
      <c r="AG1066" s="523"/>
      <c r="AH1066" s="523"/>
      <c r="AI1066" s="523"/>
      <c r="AJ1066" s="523"/>
      <c r="AK1066" s="523"/>
      <c r="AL1066" s="523"/>
      <c r="AM1066" s="523"/>
      <c r="AN1066" s="523"/>
      <c r="AO1066" s="523"/>
      <c r="AP1066" s="523"/>
      <c r="AQ1066" s="523"/>
    </row>
    <row r="1067" spans="1:43" s="524" customFormat="1" ht="12.75" customHeight="1">
      <c r="A1067" s="506" t="s">
        <v>933</v>
      </c>
      <c r="B1067" s="456"/>
      <c r="C1067" s="144" t="s">
        <v>934</v>
      </c>
      <c r="D1067" s="511"/>
      <c r="E1067" s="145">
        <v>60</v>
      </c>
      <c r="F1067" s="146">
        <v>6700</v>
      </c>
      <c r="G1067" s="147">
        <v>31490</v>
      </c>
      <c r="H1067" s="148"/>
      <c r="I1067" s="158"/>
      <c r="J1067" s="146"/>
      <c r="K1067" s="146"/>
      <c r="L1067" s="626"/>
      <c r="M1067" s="463">
        <f t="shared" si="114"/>
        <v>0</v>
      </c>
      <c r="N1067" s="472">
        <f t="shared" si="115"/>
        <v>0</v>
      </c>
      <c r="O1067" s="519"/>
      <c r="P1067" s="509" t="s">
        <v>1474</v>
      </c>
      <c r="Q1067" s="508"/>
      <c r="R1067" s="509" t="s">
        <v>1474</v>
      </c>
      <c r="S1067" s="15"/>
      <c r="T1067" s="15">
        <v>1</v>
      </c>
      <c r="U1067" s="521"/>
      <c r="V1067" s="521"/>
      <c r="W1067" s="522"/>
      <c r="X1067" s="522"/>
      <c r="Y1067" s="521"/>
      <c r="Z1067" s="521"/>
      <c r="AA1067" s="521"/>
      <c r="AC1067" s="523"/>
      <c r="AD1067" s="15">
        <v>1</v>
      </c>
      <c r="AE1067" s="523"/>
      <c r="AF1067" s="523"/>
      <c r="AG1067" s="523"/>
      <c r="AH1067" s="523"/>
      <c r="AI1067" s="523"/>
      <c r="AJ1067" s="523"/>
      <c r="AK1067" s="523"/>
      <c r="AL1067" s="523"/>
      <c r="AM1067" s="523"/>
      <c r="AN1067" s="523"/>
      <c r="AO1067" s="523"/>
      <c r="AP1067" s="523"/>
      <c r="AQ1067" s="523"/>
    </row>
    <row r="1068" spans="1:43" s="524" customFormat="1" ht="12.75" customHeight="1">
      <c r="A1068" s="506" t="s">
        <v>935</v>
      </c>
      <c r="B1068" s="456"/>
      <c r="C1068" s="144" t="s">
        <v>936</v>
      </c>
      <c r="D1068" s="511"/>
      <c r="E1068" s="145">
        <v>45</v>
      </c>
      <c r="F1068" s="146">
        <v>8884</v>
      </c>
      <c r="G1068" s="147">
        <v>41757</v>
      </c>
      <c r="H1068" s="148"/>
      <c r="I1068" s="158"/>
      <c r="J1068" s="146"/>
      <c r="K1068" s="146"/>
      <c r="L1068" s="626"/>
      <c r="M1068" s="463">
        <f t="shared" si="114"/>
        <v>0</v>
      </c>
      <c r="N1068" s="472">
        <f t="shared" si="115"/>
        <v>0</v>
      </c>
      <c r="O1068" s="519"/>
      <c r="P1068" s="509" t="s">
        <v>1474</v>
      </c>
      <c r="Q1068" s="508"/>
      <c r="R1068" s="509" t="s">
        <v>1474</v>
      </c>
      <c r="S1068" s="15"/>
      <c r="T1068" s="15">
        <v>1</v>
      </c>
      <c r="U1068" s="521"/>
      <c r="V1068" s="521"/>
      <c r="W1068" s="522"/>
      <c r="X1068" s="522"/>
      <c r="Y1068" s="521"/>
      <c r="Z1068" s="521"/>
      <c r="AA1068" s="521"/>
      <c r="AC1068" s="523"/>
      <c r="AD1068" s="15">
        <v>1</v>
      </c>
      <c r="AE1068" s="523"/>
      <c r="AF1068" s="523"/>
      <c r="AG1068" s="523"/>
      <c r="AH1068" s="523"/>
      <c r="AI1068" s="523"/>
      <c r="AJ1068" s="523"/>
      <c r="AK1068" s="523"/>
      <c r="AL1068" s="523"/>
      <c r="AM1068" s="523"/>
      <c r="AN1068" s="523"/>
      <c r="AO1068" s="523"/>
      <c r="AP1068" s="523"/>
      <c r="AQ1068" s="523"/>
    </row>
    <row r="1069" spans="1:43" s="524" customFormat="1" ht="12.75" customHeight="1">
      <c r="A1069" s="506" t="s">
        <v>937</v>
      </c>
      <c r="B1069" s="456"/>
      <c r="C1069" s="144" t="s">
        <v>938</v>
      </c>
      <c r="D1069" s="511"/>
      <c r="E1069" s="145">
        <v>51</v>
      </c>
      <c r="F1069" s="146">
        <v>12086</v>
      </c>
      <c r="G1069" s="147">
        <v>56803</v>
      </c>
      <c r="H1069" s="148"/>
      <c r="I1069" s="158"/>
      <c r="J1069" s="146"/>
      <c r="K1069" s="146"/>
      <c r="L1069" s="626"/>
      <c r="M1069" s="463">
        <f t="shared" si="114"/>
        <v>0</v>
      </c>
      <c r="N1069" s="472">
        <f t="shared" si="115"/>
        <v>0</v>
      </c>
      <c r="O1069" s="519"/>
      <c r="P1069" s="509" t="s">
        <v>1474</v>
      </c>
      <c r="Q1069" s="508"/>
      <c r="R1069" s="509" t="s">
        <v>1474</v>
      </c>
      <c r="S1069" s="15"/>
      <c r="T1069" s="15">
        <v>1</v>
      </c>
      <c r="U1069" s="521"/>
      <c r="V1069" s="521"/>
      <c r="W1069" s="522"/>
      <c r="X1069" s="522"/>
      <c r="Y1069" s="521"/>
      <c r="Z1069" s="521"/>
      <c r="AA1069" s="521"/>
      <c r="AC1069" s="523"/>
      <c r="AD1069" s="15">
        <v>1</v>
      </c>
      <c r="AE1069" s="523"/>
      <c r="AF1069" s="523"/>
      <c r="AG1069" s="523"/>
      <c r="AH1069" s="523"/>
      <c r="AI1069" s="523"/>
      <c r="AJ1069" s="523"/>
      <c r="AK1069" s="523"/>
      <c r="AL1069" s="523"/>
      <c r="AM1069" s="523"/>
      <c r="AN1069" s="523"/>
      <c r="AO1069" s="523"/>
      <c r="AP1069" s="523"/>
      <c r="AQ1069" s="523"/>
    </row>
    <row r="1070" spans="1:43" s="524" customFormat="1" ht="12.75" customHeight="1">
      <c r="A1070" s="506" t="s">
        <v>939</v>
      </c>
      <c r="B1070" s="456"/>
      <c r="C1070" s="144" t="s">
        <v>940</v>
      </c>
      <c r="D1070" s="511"/>
      <c r="E1070" s="145">
        <v>20</v>
      </c>
      <c r="F1070" s="146">
        <v>4293</v>
      </c>
      <c r="G1070" s="147">
        <v>20179</v>
      </c>
      <c r="H1070" s="148"/>
      <c r="I1070" s="158"/>
      <c r="J1070" s="146"/>
      <c r="K1070" s="146"/>
      <c r="L1070" s="626"/>
      <c r="M1070" s="463">
        <f t="shared" si="114"/>
        <v>0</v>
      </c>
      <c r="N1070" s="472">
        <f t="shared" si="115"/>
        <v>0</v>
      </c>
      <c r="O1070" s="519"/>
      <c r="P1070" s="509" t="s">
        <v>1474</v>
      </c>
      <c r="Q1070" s="508"/>
      <c r="R1070" s="509" t="s">
        <v>1474</v>
      </c>
      <c r="S1070" s="15"/>
      <c r="T1070" s="15">
        <v>1</v>
      </c>
      <c r="U1070" s="521"/>
      <c r="V1070" s="521"/>
      <c r="W1070" s="522"/>
      <c r="X1070" s="522"/>
      <c r="Y1070" s="521"/>
      <c r="Z1070" s="521"/>
      <c r="AA1070" s="521"/>
      <c r="AC1070" s="523"/>
      <c r="AD1070" s="15">
        <v>1</v>
      </c>
      <c r="AE1070" s="523"/>
      <c r="AF1070" s="523"/>
      <c r="AG1070" s="523"/>
      <c r="AH1070" s="523"/>
      <c r="AI1070" s="523"/>
      <c r="AJ1070" s="523"/>
      <c r="AK1070" s="523"/>
      <c r="AL1070" s="523"/>
      <c r="AM1070" s="523"/>
      <c r="AN1070" s="523"/>
      <c r="AO1070" s="523"/>
      <c r="AP1070" s="523"/>
      <c r="AQ1070" s="523"/>
    </row>
    <row r="1071" spans="1:43" s="524" customFormat="1" ht="12.75" customHeight="1">
      <c r="A1071" s="506" t="s">
        <v>941</v>
      </c>
      <c r="B1071" s="456"/>
      <c r="C1071" s="144" t="s">
        <v>942</v>
      </c>
      <c r="D1071" s="511"/>
      <c r="E1071" s="145">
        <v>20</v>
      </c>
      <c r="F1071" s="146">
        <v>4235</v>
      </c>
      <c r="G1071" s="147">
        <v>19904</v>
      </c>
      <c r="H1071" s="148"/>
      <c r="I1071" s="158"/>
      <c r="J1071" s="146"/>
      <c r="K1071" s="146"/>
      <c r="L1071" s="626"/>
      <c r="M1071" s="463">
        <f t="shared" si="114"/>
        <v>0</v>
      </c>
      <c r="N1071" s="472">
        <f t="shared" si="115"/>
        <v>0</v>
      </c>
      <c r="O1071" s="519"/>
      <c r="P1071" s="509" t="s">
        <v>1474</v>
      </c>
      <c r="Q1071" s="508"/>
      <c r="R1071" s="509" t="s">
        <v>1474</v>
      </c>
      <c r="S1071" s="15"/>
      <c r="T1071" s="15">
        <v>1</v>
      </c>
      <c r="U1071" s="521"/>
      <c r="V1071" s="521"/>
      <c r="W1071" s="522"/>
      <c r="X1071" s="522"/>
      <c r="Y1071" s="521"/>
      <c r="Z1071" s="521"/>
      <c r="AA1071" s="521"/>
      <c r="AC1071" s="523"/>
      <c r="AD1071" s="15">
        <v>1</v>
      </c>
      <c r="AE1071" s="523"/>
      <c r="AF1071" s="523"/>
      <c r="AG1071" s="523"/>
      <c r="AH1071" s="523"/>
      <c r="AI1071" s="523"/>
      <c r="AJ1071" s="523"/>
      <c r="AK1071" s="523"/>
      <c r="AL1071" s="523"/>
      <c r="AM1071" s="523"/>
      <c r="AN1071" s="523"/>
      <c r="AO1071" s="523"/>
      <c r="AP1071" s="523"/>
      <c r="AQ1071" s="523"/>
    </row>
    <row r="1072" spans="1:43" s="524" customFormat="1" ht="12.75" customHeight="1">
      <c r="A1072" s="506" t="s">
        <v>943</v>
      </c>
      <c r="B1072" s="456"/>
      <c r="C1072" s="144" t="s">
        <v>944</v>
      </c>
      <c r="D1072" s="511"/>
      <c r="E1072" s="145">
        <v>25</v>
      </c>
      <c r="F1072" s="146">
        <v>9275</v>
      </c>
      <c r="G1072" s="147">
        <v>43593</v>
      </c>
      <c r="H1072" s="148"/>
      <c r="I1072" s="158"/>
      <c r="J1072" s="146"/>
      <c r="K1072" s="146"/>
      <c r="L1072" s="626"/>
      <c r="M1072" s="463">
        <f t="shared" si="114"/>
        <v>0</v>
      </c>
      <c r="N1072" s="472">
        <f t="shared" si="115"/>
        <v>0</v>
      </c>
      <c r="O1072" s="519"/>
      <c r="P1072" s="509" t="s">
        <v>1474</v>
      </c>
      <c r="Q1072" s="508"/>
      <c r="R1072" s="509" t="s">
        <v>1474</v>
      </c>
      <c r="S1072" s="15"/>
      <c r="T1072" s="15">
        <v>1</v>
      </c>
      <c r="U1072" s="521"/>
      <c r="V1072" s="521"/>
      <c r="W1072" s="522"/>
      <c r="X1072" s="522"/>
      <c r="Y1072" s="521"/>
      <c r="Z1072" s="521"/>
      <c r="AA1072" s="521"/>
      <c r="AC1072" s="523"/>
      <c r="AD1072" s="15">
        <v>1</v>
      </c>
      <c r="AE1072" s="523"/>
      <c r="AF1072" s="523"/>
      <c r="AG1072" s="523"/>
      <c r="AH1072" s="523"/>
      <c r="AI1072" s="523"/>
      <c r="AJ1072" s="523"/>
      <c r="AK1072" s="523"/>
      <c r="AL1072" s="523"/>
      <c r="AM1072" s="523"/>
      <c r="AN1072" s="523"/>
      <c r="AO1072" s="523"/>
      <c r="AP1072" s="523"/>
      <c r="AQ1072" s="523"/>
    </row>
    <row r="1073" spans="1:43" s="524" customFormat="1" ht="12.75" customHeight="1">
      <c r="A1073" s="506" t="s">
        <v>945</v>
      </c>
      <c r="B1073" s="456"/>
      <c r="C1073" s="144" t="s">
        <v>946</v>
      </c>
      <c r="D1073" s="511"/>
      <c r="E1073" s="145">
        <v>46</v>
      </c>
      <c r="F1073" s="146">
        <v>8421</v>
      </c>
      <c r="G1073" s="147">
        <v>39577</v>
      </c>
      <c r="H1073" s="470">
        <v>1</v>
      </c>
      <c r="I1073" s="471">
        <v>98</v>
      </c>
      <c r="J1073" s="464">
        <v>473</v>
      </c>
      <c r="K1073" s="146"/>
      <c r="L1073" s="626"/>
      <c r="M1073" s="463">
        <f t="shared" si="114"/>
        <v>98</v>
      </c>
      <c r="N1073" s="472">
        <f t="shared" si="115"/>
        <v>473</v>
      </c>
      <c r="O1073" s="519"/>
      <c r="P1073" s="509" t="s">
        <v>1474</v>
      </c>
      <c r="Q1073" s="508"/>
      <c r="R1073" s="509" t="s">
        <v>1474</v>
      </c>
      <c r="S1073" s="15"/>
      <c r="T1073" s="15">
        <v>1</v>
      </c>
      <c r="U1073" s="521"/>
      <c r="V1073" s="521"/>
      <c r="W1073" s="522"/>
      <c r="X1073" s="522"/>
      <c r="Y1073" s="521"/>
      <c r="Z1073" s="521"/>
      <c r="AA1073" s="521"/>
      <c r="AC1073" s="523"/>
      <c r="AD1073" s="15">
        <v>1</v>
      </c>
      <c r="AE1073" s="523"/>
      <c r="AF1073" s="523"/>
      <c r="AG1073" s="523"/>
      <c r="AH1073" s="523"/>
      <c r="AI1073" s="523"/>
      <c r="AJ1073" s="523"/>
      <c r="AK1073" s="523"/>
      <c r="AL1073" s="523"/>
      <c r="AM1073" s="523"/>
      <c r="AN1073" s="523"/>
      <c r="AO1073" s="523"/>
      <c r="AP1073" s="523"/>
      <c r="AQ1073" s="523"/>
    </row>
    <row r="1074" spans="1:43" s="524" customFormat="1" ht="12.75" customHeight="1">
      <c r="A1074" s="506" t="s">
        <v>947</v>
      </c>
      <c r="B1074" s="456"/>
      <c r="C1074" s="144" t="s">
        <v>948</v>
      </c>
      <c r="D1074" s="511"/>
      <c r="E1074" s="145">
        <v>28</v>
      </c>
      <c r="F1074" s="146">
        <v>5080</v>
      </c>
      <c r="G1074" s="147">
        <v>23878</v>
      </c>
      <c r="H1074" s="148"/>
      <c r="I1074" s="158"/>
      <c r="J1074" s="146"/>
      <c r="K1074" s="146"/>
      <c r="L1074" s="626"/>
      <c r="M1074" s="463">
        <f t="shared" si="114"/>
        <v>0</v>
      </c>
      <c r="N1074" s="472">
        <f t="shared" si="115"/>
        <v>0</v>
      </c>
      <c r="O1074" s="519"/>
      <c r="P1074" s="509" t="s">
        <v>1474</v>
      </c>
      <c r="Q1074" s="508"/>
      <c r="R1074" s="509" t="s">
        <v>1474</v>
      </c>
      <c r="S1074" s="15"/>
      <c r="T1074" s="15">
        <v>1</v>
      </c>
      <c r="U1074" s="521"/>
      <c r="V1074" s="521"/>
      <c r="W1074" s="522"/>
      <c r="X1074" s="522"/>
      <c r="Y1074" s="521"/>
      <c r="Z1074" s="521"/>
      <c r="AA1074" s="521"/>
      <c r="AC1074" s="523"/>
      <c r="AD1074" s="15">
        <v>1</v>
      </c>
      <c r="AE1074" s="523"/>
      <c r="AF1074" s="523"/>
      <c r="AG1074" s="523"/>
      <c r="AH1074" s="523"/>
      <c r="AI1074" s="523"/>
      <c r="AJ1074" s="523"/>
      <c r="AK1074" s="523"/>
      <c r="AL1074" s="523"/>
      <c r="AM1074" s="523"/>
      <c r="AN1074" s="523"/>
      <c r="AO1074" s="523"/>
      <c r="AP1074" s="523"/>
      <c r="AQ1074" s="523"/>
    </row>
    <row r="1075" spans="1:43" s="524" customFormat="1" ht="12.75" customHeight="1">
      <c r="A1075" s="506" t="s">
        <v>949</v>
      </c>
      <c r="B1075" s="456"/>
      <c r="C1075" s="144" t="s">
        <v>950</v>
      </c>
      <c r="D1075" s="511"/>
      <c r="E1075" s="145">
        <v>26</v>
      </c>
      <c r="F1075" s="146">
        <v>2831</v>
      </c>
      <c r="G1075" s="147">
        <v>13307</v>
      </c>
      <c r="H1075" s="470">
        <v>1</v>
      </c>
      <c r="I1075" s="471">
        <v>114</v>
      </c>
      <c r="J1075" s="464">
        <v>661</v>
      </c>
      <c r="K1075" s="146"/>
      <c r="L1075" s="626"/>
      <c r="M1075" s="463">
        <f t="shared" si="114"/>
        <v>114</v>
      </c>
      <c r="N1075" s="472">
        <f t="shared" si="115"/>
        <v>661</v>
      </c>
      <c r="O1075" s="519"/>
      <c r="P1075" s="509" t="s">
        <v>1474</v>
      </c>
      <c r="Q1075" s="508"/>
      <c r="R1075" s="509" t="s">
        <v>1474</v>
      </c>
      <c r="S1075" s="15"/>
      <c r="T1075" s="15">
        <v>1</v>
      </c>
      <c r="U1075" s="521"/>
      <c r="V1075" s="521"/>
      <c r="W1075" s="522"/>
      <c r="X1075" s="522"/>
      <c r="Y1075" s="521"/>
      <c r="Z1075" s="521"/>
      <c r="AA1075" s="521"/>
      <c r="AC1075" s="523"/>
      <c r="AD1075" s="15">
        <v>1</v>
      </c>
      <c r="AE1075" s="523"/>
      <c r="AF1075" s="523"/>
      <c r="AG1075" s="523"/>
      <c r="AH1075" s="523"/>
      <c r="AI1075" s="523"/>
      <c r="AJ1075" s="523"/>
      <c r="AK1075" s="523"/>
      <c r="AL1075" s="523"/>
      <c r="AM1075" s="523"/>
      <c r="AN1075" s="523"/>
      <c r="AO1075" s="523"/>
      <c r="AP1075" s="523"/>
      <c r="AQ1075" s="523"/>
    </row>
    <row r="1076" spans="1:43" s="524" customFormat="1" ht="12.75" customHeight="1">
      <c r="A1076" s="506" t="s">
        <v>951</v>
      </c>
      <c r="B1076" s="456"/>
      <c r="C1076" s="144" t="s">
        <v>952</v>
      </c>
      <c r="D1076" s="511"/>
      <c r="E1076" s="145">
        <v>23</v>
      </c>
      <c r="F1076" s="146">
        <v>10219</v>
      </c>
      <c r="G1076" s="147">
        <v>48027</v>
      </c>
      <c r="H1076" s="148"/>
      <c r="I1076" s="158"/>
      <c r="J1076" s="146"/>
      <c r="K1076" s="146"/>
      <c r="L1076" s="626"/>
      <c r="M1076" s="463">
        <f t="shared" si="114"/>
        <v>0</v>
      </c>
      <c r="N1076" s="472">
        <f t="shared" si="115"/>
        <v>0</v>
      </c>
      <c r="O1076" s="519"/>
      <c r="P1076" s="509" t="s">
        <v>1474</v>
      </c>
      <c r="Q1076" s="508"/>
      <c r="R1076" s="509" t="s">
        <v>1474</v>
      </c>
      <c r="S1076" s="15"/>
      <c r="T1076" s="15">
        <v>1</v>
      </c>
      <c r="U1076" s="521"/>
      <c r="V1076" s="521"/>
      <c r="W1076" s="522"/>
      <c r="X1076" s="522"/>
      <c r="Y1076" s="521"/>
      <c r="Z1076" s="521"/>
      <c r="AA1076" s="521"/>
      <c r="AC1076" s="523"/>
      <c r="AD1076" s="15">
        <v>1</v>
      </c>
      <c r="AE1076" s="523"/>
      <c r="AF1076" s="523"/>
      <c r="AG1076" s="523"/>
      <c r="AH1076" s="523"/>
      <c r="AI1076" s="523"/>
      <c r="AJ1076" s="523"/>
      <c r="AK1076" s="523"/>
      <c r="AL1076" s="523"/>
      <c r="AM1076" s="523"/>
      <c r="AN1076" s="523"/>
      <c r="AO1076" s="523"/>
      <c r="AP1076" s="523"/>
      <c r="AQ1076" s="523"/>
    </row>
    <row r="1077" spans="1:43" s="524" customFormat="1" ht="12.75" customHeight="1">
      <c r="A1077" s="506" t="s">
        <v>953</v>
      </c>
      <c r="B1077" s="456"/>
      <c r="C1077" s="144" t="s">
        <v>2116</v>
      </c>
      <c r="D1077" s="511"/>
      <c r="E1077" s="145">
        <v>35</v>
      </c>
      <c r="F1077" s="146">
        <v>4071</v>
      </c>
      <c r="G1077" s="147">
        <v>19133</v>
      </c>
      <c r="H1077" s="470">
        <v>1</v>
      </c>
      <c r="I1077" s="471">
        <v>34</v>
      </c>
      <c r="J1077" s="464">
        <v>170</v>
      </c>
      <c r="K1077" s="146"/>
      <c r="L1077" s="626"/>
      <c r="M1077" s="463">
        <f t="shared" si="114"/>
        <v>34</v>
      </c>
      <c r="N1077" s="472">
        <f t="shared" si="115"/>
        <v>170</v>
      </c>
      <c r="O1077" s="519"/>
      <c r="P1077" s="509" t="s">
        <v>1474</v>
      </c>
      <c r="Q1077" s="508"/>
      <c r="R1077" s="509" t="s">
        <v>1474</v>
      </c>
      <c r="S1077" s="15"/>
      <c r="T1077" s="15">
        <v>1</v>
      </c>
      <c r="U1077" s="521"/>
      <c r="V1077" s="521"/>
      <c r="W1077" s="522"/>
      <c r="X1077" s="522"/>
      <c r="Y1077" s="521"/>
      <c r="Z1077" s="521"/>
      <c r="AA1077" s="521"/>
      <c r="AC1077" s="523"/>
      <c r="AD1077" s="15">
        <v>1</v>
      </c>
      <c r="AE1077" s="523"/>
      <c r="AF1077" s="523"/>
      <c r="AG1077" s="523"/>
      <c r="AH1077" s="523"/>
      <c r="AI1077" s="523"/>
      <c r="AJ1077" s="523"/>
      <c r="AK1077" s="523"/>
      <c r="AL1077" s="523"/>
      <c r="AM1077" s="523"/>
      <c r="AN1077" s="523"/>
      <c r="AO1077" s="523"/>
      <c r="AP1077" s="523"/>
      <c r="AQ1077" s="523"/>
    </row>
    <row r="1078" spans="1:43" s="524" customFormat="1" ht="12.75" customHeight="1">
      <c r="A1078" s="506" t="s">
        <v>954</v>
      </c>
      <c r="B1078" s="456"/>
      <c r="C1078" s="144" t="s">
        <v>907</v>
      </c>
      <c r="D1078" s="511"/>
      <c r="E1078" s="145">
        <v>30</v>
      </c>
      <c r="F1078" s="146">
        <v>7980</v>
      </c>
      <c r="G1078" s="147">
        <v>37505</v>
      </c>
      <c r="H1078" s="148"/>
      <c r="I1078" s="158"/>
      <c r="J1078" s="146"/>
      <c r="K1078" s="146"/>
      <c r="L1078" s="626"/>
      <c r="M1078" s="463">
        <f t="shared" si="114"/>
        <v>0</v>
      </c>
      <c r="N1078" s="472">
        <f t="shared" si="115"/>
        <v>0</v>
      </c>
      <c r="O1078" s="519"/>
      <c r="P1078" s="509" t="s">
        <v>1474</v>
      </c>
      <c r="Q1078" s="508"/>
      <c r="R1078" s="509" t="s">
        <v>1474</v>
      </c>
      <c r="S1078" s="15"/>
      <c r="T1078" s="15">
        <v>1</v>
      </c>
      <c r="U1078" s="521"/>
      <c r="V1078" s="521"/>
      <c r="W1078" s="522"/>
      <c r="X1078" s="522"/>
      <c r="Y1078" s="521"/>
      <c r="Z1078" s="521"/>
      <c r="AA1078" s="521"/>
      <c r="AC1078" s="523"/>
      <c r="AD1078" s="15">
        <v>1</v>
      </c>
      <c r="AE1078" s="523"/>
      <c r="AF1078" s="523"/>
      <c r="AG1078" s="523"/>
      <c r="AH1078" s="523"/>
      <c r="AI1078" s="523"/>
      <c r="AJ1078" s="523"/>
      <c r="AK1078" s="523"/>
      <c r="AL1078" s="523"/>
      <c r="AM1078" s="523"/>
      <c r="AN1078" s="523"/>
      <c r="AO1078" s="523"/>
      <c r="AP1078" s="523"/>
      <c r="AQ1078" s="523"/>
    </row>
    <row r="1079" spans="1:43" s="524" customFormat="1" ht="12.75" customHeight="1">
      <c r="A1079" s="506" t="s">
        <v>955</v>
      </c>
      <c r="B1079" s="456"/>
      <c r="C1079" s="144" t="s">
        <v>956</v>
      </c>
      <c r="D1079" s="511"/>
      <c r="E1079" s="145">
        <v>31</v>
      </c>
      <c r="F1079" s="146">
        <v>3984</v>
      </c>
      <c r="G1079" s="147">
        <v>18724</v>
      </c>
      <c r="H1079" s="148"/>
      <c r="I1079" s="158"/>
      <c r="J1079" s="146"/>
      <c r="K1079" s="146"/>
      <c r="L1079" s="626"/>
      <c r="M1079" s="463">
        <f t="shared" si="114"/>
        <v>0</v>
      </c>
      <c r="N1079" s="472">
        <f t="shared" si="115"/>
        <v>0</v>
      </c>
      <c r="O1079" s="519"/>
      <c r="P1079" s="509" t="s">
        <v>1474</v>
      </c>
      <c r="Q1079" s="508"/>
      <c r="R1079" s="509" t="s">
        <v>1474</v>
      </c>
      <c r="S1079" s="15"/>
      <c r="T1079" s="15">
        <v>1</v>
      </c>
      <c r="U1079" s="521"/>
      <c r="V1079" s="521"/>
      <c r="W1079" s="522"/>
      <c r="X1079" s="522"/>
      <c r="Y1079" s="521"/>
      <c r="Z1079" s="521"/>
      <c r="AA1079" s="521"/>
      <c r="AC1079" s="523"/>
      <c r="AD1079" s="15">
        <v>1</v>
      </c>
      <c r="AE1079" s="523"/>
      <c r="AF1079" s="523"/>
      <c r="AG1079" s="523"/>
      <c r="AH1079" s="523"/>
      <c r="AI1079" s="523"/>
      <c r="AJ1079" s="523"/>
      <c r="AK1079" s="523"/>
      <c r="AL1079" s="523"/>
      <c r="AM1079" s="523"/>
      <c r="AN1079" s="523"/>
      <c r="AO1079" s="523"/>
      <c r="AP1079" s="523"/>
      <c r="AQ1079" s="523"/>
    </row>
    <row r="1080" spans="1:43" s="524" customFormat="1" ht="12.75" customHeight="1">
      <c r="A1080" s="506" t="s">
        <v>957</v>
      </c>
      <c r="B1080" s="456"/>
      <c r="C1080" s="144" t="s">
        <v>958</v>
      </c>
      <c r="D1080" s="511"/>
      <c r="E1080" s="145">
        <v>28</v>
      </c>
      <c r="F1080" s="146">
        <v>5659</v>
      </c>
      <c r="G1080" s="147">
        <v>26599</v>
      </c>
      <c r="H1080" s="148"/>
      <c r="I1080" s="158"/>
      <c r="J1080" s="146"/>
      <c r="K1080" s="146"/>
      <c r="L1080" s="626"/>
      <c r="M1080" s="463">
        <f t="shared" si="114"/>
        <v>0</v>
      </c>
      <c r="N1080" s="472">
        <f t="shared" si="115"/>
        <v>0</v>
      </c>
      <c r="O1080" s="519"/>
      <c r="P1080" s="509" t="s">
        <v>1474</v>
      </c>
      <c r="Q1080" s="508"/>
      <c r="R1080" s="509" t="s">
        <v>1474</v>
      </c>
      <c r="S1080" s="15"/>
      <c r="T1080" s="15">
        <v>1</v>
      </c>
      <c r="U1080" s="521"/>
      <c r="V1080" s="521"/>
      <c r="W1080" s="522"/>
      <c r="X1080" s="522"/>
      <c r="Y1080" s="521"/>
      <c r="Z1080" s="521"/>
      <c r="AA1080" s="521"/>
      <c r="AC1080" s="523"/>
      <c r="AD1080" s="15">
        <v>1</v>
      </c>
      <c r="AE1080" s="523"/>
      <c r="AF1080" s="523"/>
      <c r="AG1080" s="523"/>
      <c r="AH1080" s="523"/>
      <c r="AI1080" s="523"/>
      <c r="AJ1080" s="523"/>
      <c r="AK1080" s="523"/>
      <c r="AL1080" s="523"/>
      <c r="AM1080" s="523"/>
      <c r="AN1080" s="523"/>
      <c r="AO1080" s="523"/>
      <c r="AP1080" s="523"/>
      <c r="AQ1080" s="523"/>
    </row>
    <row r="1081" spans="1:43" s="524" customFormat="1" ht="12.75" customHeight="1">
      <c r="A1081" s="506" t="s">
        <v>959</v>
      </c>
      <c r="B1081" s="456"/>
      <c r="C1081" s="144" t="s">
        <v>960</v>
      </c>
      <c r="D1081" s="511"/>
      <c r="E1081" s="145">
        <v>21</v>
      </c>
      <c r="F1081" s="146">
        <v>3636</v>
      </c>
      <c r="G1081" s="147">
        <v>17089</v>
      </c>
      <c r="H1081" s="470">
        <v>1</v>
      </c>
      <c r="I1081" s="471">
        <v>25</v>
      </c>
      <c r="J1081" s="464">
        <v>125</v>
      </c>
      <c r="K1081" s="146"/>
      <c r="L1081" s="626"/>
      <c r="M1081" s="463">
        <f t="shared" si="114"/>
        <v>25</v>
      </c>
      <c r="N1081" s="472">
        <f t="shared" si="115"/>
        <v>125</v>
      </c>
      <c r="O1081" s="519"/>
      <c r="P1081" s="509" t="s">
        <v>1474</v>
      </c>
      <c r="Q1081" s="508"/>
      <c r="R1081" s="509" t="s">
        <v>1474</v>
      </c>
      <c r="S1081" s="15"/>
      <c r="T1081" s="15">
        <v>1</v>
      </c>
      <c r="U1081" s="521"/>
      <c r="V1081" s="521"/>
      <c r="W1081" s="522"/>
      <c r="X1081" s="522"/>
      <c r="Y1081" s="521"/>
      <c r="Z1081" s="521"/>
      <c r="AA1081" s="521"/>
      <c r="AC1081" s="523"/>
      <c r="AD1081" s="15">
        <v>1</v>
      </c>
      <c r="AE1081" s="523"/>
      <c r="AF1081" s="523"/>
      <c r="AG1081" s="523"/>
      <c r="AH1081" s="523"/>
      <c r="AI1081" s="523"/>
      <c r="AJ1081" s="523"/>
      <c r="AK1081" s="523"/>
      <c r="AL1081" s="523"/>
      <c r="AM1081" s="523"/>
      <c r="AN1081" s="523"/>
      <c r="AO1081" s="523"/>
      <c r="AP1081" s="523"/>
      <c r="AQ1081" s="523"/>
    </row>
    <row r="1082" spans="1:43" s="524" customFormat="1" ht="12.75" customHeight="1">
      <c r="A1082" s="506" t="s">
        <v>961</v>
      </c>
      <c r="B1082" s="456"/>
      <c r="C1082" s="144" t="s">
        <v>962</v>
      </c>
      <c r="D1082" s="511"/>
      <c r="E1082" s="145">
        <v>30</v>
      </c>
      <c r="F1082" s="146">
        <v>6616</v>
      </c>
      <c r="G1082" s="147">
        <v>31097</v>
      </c>
      <c r="H1082" s="470"/>
      <c r="I1082" s="471"/>
      <c r="J1082" s="464"/>
      <c r="K1082" s="146"/>
      <c r="L1082" s="626"/>
      <c r="M1082" s="463">
        <f t="shared" si="114"/>
        <v>0</v>
      </c>
      <c r="N1082" s="472">
        <f t="shared" si="115"/>
        <v>0</v>
      </c>
      <c r="O1082" s="519"/>
      <c r="P1082" s="509" t="s">
        <v>1474</v>
      </c>
      <c r="Q1082" s="508"/>
      <c r="R1082" s="509" t="s">
        <v>1474</v>
      </c>
      <c r="S1082" s="15"/>
      <c r="T1082" s="15">
        <v>1</v>
      </c>
      <c r="U1082" s="521"/>
      <c r="V1082" s="521"/>
      <c r="W1082" s="522"/>
      <c r="X1082" s="522"/>
      <c r="Y1082" s="521"/>
      <c r="Z1082" s="521"/>
      <c r="AA1082" s="521"/>
      <c r="AC1082" s="523"/>
      <c r="AD1082" s="15">
        <v>1</v>
      </c>
      <c r="AE1082" s="523"/>
      <c r="AF1082" s="523"/>
      <c r="AG1082" s="523"/>
      <c r="AH1082" s="523"/>
      <c r="AI1082" s="523"/>
      <c r="AJ1082" s="523"/>
      <c r="AK1082" s="523"/>
      <c r="AL1082" s="523"/>
      <c r="AM1082" s="523"/>
      <c r="AN1082" s="523"/>
      <c r="AO1082" s="523"/>
      <c r="AP1082" s="523"/>
      <c r="AQ1082" s="523"/>
    </row>
    <row r="1083" spans="1:43" s="524" customFormat="1" ht="12.75" customHeight="1">
      <c r="A1083" s="506" t="s">
        <v>963</v>
      </c>
      <c r="B1083" s="456"/>
      <c r="C1083" s="144" t="s">
        <v>964</v>
      </c>
      <c r="D1083" s="511"/>
      <c r="E1083" s="145">
        <v>16</v>
      </c>
      <c r="F1083" s="146">
        <v>3126</v>
      </c>
      <c r="G1083" s="147">
        <v>14694</v>
      </c>
      <c r="H1083" s="470">
        <v>1</v>
      </c>
      <c r="I1083" s="471">
        <v>344</v>
      </c>
      <c r="J1083" s="464">
        <v>1895</v>
      </c>
      <c r="K1083" s="146"/>
      <c r="L1083" s="626"/>
      <c r="M1083" s="463">
        <f t="shared" si="114"/>
        <v>344</v>
      </c>
      <c r="N1083" s="472">
        <f t="shared" si="115"/>
        <v>1895</v>
      </c>
      <c r="O1083" s="519"/>
      <c r="P1083" s="509" t="s">
        <v>1474</v>
      </c>
      <c r="Q1083" s="508"/>
      <c r="R1083" s="509" t="s">
        <v>1474</v>
      </c>
      <c r="S1083" s="15"/>
      <c r="T1083" s="15">
        <v>1</v>
      </c>
      <c r="U1083" s="521"/>
      <c r="V1083" s="521"/>
      <c r="W1083" s="522"/>
      <c r="X1083" s="522"/>
      <c r="Y1083" s="521"/>
      <c r="Z1083" s="521"/>
      <c r="AA1083" s="521"/>
      <c r="AC1083" s="523"/>
      <c r="AD1083" s="15">
        <v>1</v>
      </c>
      <c r="AE1083" s="523"/>
      <c r="AF1083" s="523"/>
      <c r="AG1083" s="523"/>
      <c r="AH1083" s="523"/>
      <c r="AI1083" s="523"/>
      <c r="AJ1083" s="523"/>
      <c r="AK1083" s="523"/>
      <c r="AL1083" s="523"/>
      <c r="AM1083" s="523"/>
      <c r="AN1083" s="523"/>
      <c r="AO1083" s="523"/>
      <c r="AP1083" s="523"/>
      <c r="AQ1083" s="523"/>
    </row>
    <row r="1084" spans="1:43" s="524" customFormat="1" ht="12.75" customHeight="1">
      <c r="A1084" s="506" t="s">
        <v>965</v>
      </c>
      <c r="B1084" s="456"/>
      <c r="C1084" s="144" t="s">
        <v>966</v>
      </c>
      <c r="D1084" s="511"/>
      <c r="E1084" s="145">
        <v>22</v>
      </c>
      <c r="F1084" s="146">
        <v>5792</v>
      </c>
      <c r="G1084" s="147">
        <v>27224</v>
      </c>
      <c r="H1084" s="470"/>
      <c r="I1084" s="471"/>
      <c r="J1084" s="464"/>
      <c r="K1084" s="146"/>
      <c r="L1084" s="626"/>
      <c r="M1084" s="463">
        <f t="shared" si="114"/>
        <v>0</v>
      </c>
      <c r="N1084" s="472">
        <f t="shared" si="115"/>
        <v>0</v>
      </c>
      <c r="O1084" s="519"/>
      <c r="P1084" s="509" t="s">
        <v>1474</v>
      </c>
      <c r="Q1084" s="508"/>
      <c r="R1084" s="509" t="s">
        <v>1474</v>
      </c>
      <c r="S1084" s="15"/>
      <c r="T1084" s="15">
        <v>1</v>
      </c>
      <c r="U1084" s="521"/>
      <c r="V1084" s="521"/>
      <c r="W1084" s="522"/>
      <c r="X1084" s="522"/>
      <c r="Y1084" s="521"/>
      <c r="Z1084" s="521"/>
      <c r="AA1084" s="521"/>
      <c r="AC1084" s="523"/>
      <c r="AD1084" s="15">
        <v>1</v>
      </c>
      <c r="AE1084" s="523"/>
      <c r="AF1084" s="523"/>
      <c r="AG1084" s="523"/>
      <c r="AH1084" s="523"/>
      <c r="AI1084" s="523"/>
      <c r="AJ1084" s="523"/>
      <c r="AK1084" s="523"/>
      <c r="AL1084" s="523"/>
      <c r="AM1084" s="523"/>
      <c r="AN1084" s="523"/>
      <c r="AO1084" s="523"/>
      <c r="AP1084" s="523"/>
      <c r="AQ1084" s="523"/>
    </row>
    <row r="1085" spans="1:43" s="524" customFormat="1" ht="12.75" customHeight="1">
      <c r="A1085" s="506" t="s">
        <v>908</v>
      </c>
      <c r="B1085" s="456"/>
      <c r="C1085" s="144" t="s">
        <v>2888</v>
      </c>
      <c r="D1085" s="511"/>
      <c r="E1085" s="145">
        <v>110</v>
      </c>
      <c r="F1085" s="146">
        <v>40681</v>
      </c>
      <c r="G1085" s="147">
        <v>191200</v>
      </c>
      <c r="H1085" s="470"/>
      <c r="I1085" s="471"/>
      <c r="J1085" s="464"/>
      <c r="K1085" s="146"/>
      <c r="L1085" s="626"/>
      <c r="M1085" s="463">
        <f t="shared" si="114"/>
        <v>0</v>
      </c>
      <c r="N1085" s="472">
        <f t="shared" si="115"/>
        <v>0</v>
      </c>
      <c r="O1085" s="519"/>
      <c r="P1085" s="509" t="s">
        <v>1473</v>
      </c>
      <c r="Q1085" s="508"/>
      <c r="R1085" s="508" t="str">
        <f>IF(SUM(E1085:N1085)=0,"",P1085)</f>
        <v>C</v>
      </c>
      <c r="S1085" s="15"/>
      <c r="T1085" s="15"/>
      <c r="U1085" s="521">
        <v>1</v>
      </c>
      <c r="V1085" s="521"/>
      <c r="W1085" s="522"/>
      <c r="X1085" s="522"/>
      <c r="Y1085" s="521"/>
      <c r="Z1085" s="521"/>
      <c r="AA1085" s="521"/>
      <c r="AC1085" s="523"/>
      <c r="AD1085" s="15">
        <v>1</v>
      </c>
      <c r="AE1085" s="523"/>
      <c r="AF1085" s="523"/>
      <c r="AG1085" s="523"/>
      <c r="AH1085" s="523"/>
      <c r="AI1085" s="523"/>
      <c r="AJ1085" s="523"/>
      <c r="AK1085" s="523"/>
      <c r="AL1085" s="523"/>
      <c r="AM1085" s="523"/>
      <c r="AN1085" s="523"/>
      <c r="AO1085" s="523"/>
      <c r="AP1085" s="523"/>
      <c r="AQ1085" s="523"/>
    </row>
    <row r="1086" spans="1:43" s="524" customFormat="1" ht="12.75" customHeight="1">
      <c r="A1086" s="506" t="s">
        <v>967</v>
      </c>
      <c r="B1086" s="456"/>
      <c r="C1086" s="144" t="s">
        <v>968</v>
      </c>
      <c r="D1086" s="511"/>
      <c r="E1086" s="145">
        <v>33</v>
      </c>
      <c r="F1086" s="146">
        <v>13346</v>
      </c>
      <c r="G1086" s="147">
        <v>62727</v>
      </c>
      <c r="H1086" s="470">
        <v>1</v>
      </c>
      <c r="I1086" s="471">
        <v>472</v>
      </c>
      <c r="J1086" s="464">
        <v>2310</v>
      </c>
      <c r="K1086" s="146"/>
      <c r="L1086" s="626"/>
      <c r="M1086" s="463">
        <f t="shared" si="114"/>
        <v>472</v>
      </c>
      <c r="N1086" s="472">
        <f t="shared" si="115"/>
        <v>2310</v>
      </c>
      <c r="O1086" s="519"/>
      <c r="P1086" s="509" t="s">
        <v>1474</v>
      </c>
      <c r="Q1086" s="508"/>
      <c r="R1086" s="509" t="s">
        <v>1474</v>
      </c>
      <c r="S1086" s="15"/>
      <c r="T1086" s="15">
        <v>1</v>
      </c>
      <c r="U1086" s="521"/>
      <c r="V1086" s="521"/>
      <c r="W1086" s="522"/>
      <c r="X1086" s="522"/>
      <c r="Y1086" s="521"/>
      <c r="Z1086" s="521"/>
      <c r="AA1086" s="521"/>
      <c r="AC1086" s="523"/>
      <c r="AD1086" s="15">
        <v>1</v>
      </c>
      <c r="AE1086" s="523"/>
      <c r="AF1086" s="523"/>
      <c r="AG1086" s="523"/>
      <c r="AH1086" s="523"/>
      <c r="AI1086" s="523"/>
      <c r="AJ1086" s="523"/>
      <c r="AK1086" s="523"/>
      <c r="AL1086" s="523"/>
      <c r="AM1086" s="523"/>
      <c r="AN1086" s="523"/>
      <c r="AO1086" s="523"/>
      <c r="AP1086" s="523"/>
      <c r="AQ1086" s="523"/>
    </row>
    <row r="1087" spans="1:43" s="524" customFormat="1" ht="12.75" customHeight="1">
      <c r="A1087" s="506" t="s">
        <v>969</v>
      </c>
      <c r="B1087" s="456"/>
      <c r="C1087" s="144" t="s">
        <v>970</v>
      </c>
      <c r="D1087" s="511"/>
      <c r="E1087" s="145">
        <v>50</v>
      </c>
      <c r="F1087" s="146">
        <v>11524</v>
      </c>
      <c r="G1087" s="147">
        <v>54163</v>
      </c>
      <c r="H1087" s="148"/>
      <c r="I1087" s="158"/>
      <c r="J1087" s="146"/>
      <c r="K1087" s="146"/>
      <c r="L1087" s="626"/>
      <c r="M1087" s="463">
        <f t="shared" si="114"/>
        <v>0</v>
      </c>
      <c r="N1087" s="472">
        <f t="shared" si="115"/>
        <v>0</v>
      </c>
      <c r="O1087" s="519"/>
      <c r="P1087" s="509" t="s">
        <v>1474</v>
      </c>
      <c r="Q1087" s="508"/>
      <c r="R1087" s="509" t="s">
        <v>1474</v>
      </c>
      <c r="S1087" s="15"/>
      <c r="T1087" s="15">
        <v>1</v>
      </c>
      <c r="U1087" s="521"/>
      <c r="V1087" s="521"/>
      <c r="W1087" s="522"/>
      <c r="X1087" s="522"/>
      <c r="Y1087" s="521"/>
      <c r="Z1087" s="521"/>
      <c r="AA1087" s="521"/>
      <c r="AC1087" s="523"/>
      <c r="AD1087" s="15">
        <v>1</v>
      </c>
      <c r="AE1087" s="523"/>
      <c r="AF1087" s="523"/>
      <c r="AG1087" s="523"/>
      <c r="AH1087" s="523"/>
      <c r="AI1087" s="523"/>
      <c r="AJ1087" s="523"/>
      <c r="AK1087" s="523"/>
      <c r="AL1087" s="523"/>
      <c r="AM1087" s="523"/>
      <c r="AN1087" s="523"/>
      <c r="AO1087" s="523"/>
      <c r="AP1087" s="523"/>
      <c r="AQ1087" s="523"/>
    </row>
    <row r="1088" spans="1:43" s="524" customFormat="1" ht="12.75" customHeight="1">
      <c r="A1088" s="506" t="s">
        <v>971</v>
      </c>
      <c r="B1088" s="456"/>
      <c r="C1088" s="144" t="s">
        <v>972</v>
      </c>
      <c r="D1088" s="511"/>
      <c r="E1088" s="145">
        <v>29</v>
      </c>
      <c r="F1088" s="146">
        <v>3542</v>
      </c>
      <c r="G1088" s="147">
        <v>16649</v>
      </c>
      <c r="H1088" s="470">
        <v>1</v>
      </c>
      <c r="I1088" s="471">
        <v>81</v>
      </c>
      <c r="J1088" s="464">
        <v>414</v>
      </c>
      <c r="K1088" s="146"/>
      <c r="L1088" s="626"/>
      <c r="M1088" s="463">
        <f t="shared" si="114"/>
        <v>81</v>
      </c>
      <c r="N1088" s="472">
        <f t="shared" si="115"/>
        <v>414</v>
      </c>
      <c r="O1088" s="519"/>
      <c r="P1088" s="509" t="s">
        <v>1474</v>
      </c>
      <c r="Q1088" s="508"/>
      <c r="R1088" s="509" t="s">
        <v>1474</v>
      </c>
      <c r="S1088" s="15"/>
      <c r="T1088" s="15">
        <v>1</v>
      </c>
      <c r="U1088" s="521"/>
      <c r="V1088" s="521"/>
      <c r="W1088" s="522"/>
      <c r="X1088" s="522"/>
      <c r="Y1088" s="521"/>
      <c r="Z1088" s="521"/>
      <c r="AA1088" s="521"/>
      <c r="AC1088" s="523"/>
      <c r="AD1088" s="15">
        <v>1</v>
      </c>
      <c r="AE1088" s="523"/>
      <c r="AF1088" s="523"/>
      <c r="AG1088" s="523"/>
      <c r="AH1088" s="523"/>
      <c r="AI1088" s="523"/>
      <c r="AJ1088" s="523"/>
      <c r="AK1088" s="523"/>
      <c r="AL1088" s="523"/>
      <c r="AM1088" s="523"/>
      <c r="AN1088" s="523"/>
      <c r="AO1088" s="523"/>
      <c r="AP1088" s="523"/>
      <c r="AQ1088" s="523"/>
    </row>
    <row r="1089" spans="1:43" s="524" customFormat="1" ht="12.75" customHeight="1">
      <c r="A1089" s="506" t="s">
        <v>973</v>
      </c>
      <c r="B1089" s="456"/>
      <c r="C1089" s="144" t="s">
        <v>1850</v>
      </c>
      <c r="D1089" s="511"/>
      <c r="E1089" s="145">
        <v>19</v>
      </c>
      <c r="F1089" s="146">
        <v>6075</v>
      </c>
      <c r="G1089" s="147">
        <v>28554</v>
      </c>
      <c r="H1089" s="148"/>
      <c r="I1089" s="158"/>
      <c r="J1089" s="146"/>
      <c r="K1089" s="146"/>
      <c r="L1089" s="626"/>
      <c r="M1089" s="463">
        <f t="shared" si="114"/>
        <v>0</v>
      </c>
      <c r="N1089" s="472">
        <f t="shared" si="115"/>
        <v>0</v>
      </c>
      <c r="O1089" s="519"/>
      <c r="P1089" s="509" t="s">
        <v>1474</v>
      </c>
      <c r="Q1089" s="508"/>
      <c r="R1089" s="509" t="s">
        <v>1474</v>
      </c>
      <c r="S1089" s="15"/>
      <c r="T1089" s="15">
        <v>1</v>
      </c>
      <c r="U1089" s="521"/>
      <c r="V1089" s="521"/>
      <c r="W1089" s="522"/>
      <c r="X1089" s="522"/>
      <c r="Y1089" s="521"/>
      <c r="Z1089" s="521"/>
      <c r="AA1089" s="521"/>
      <c r="AC1089" s="523"/>
      <c r="AD1089" s="15">
        <v>1</v>
      </c>
      <c r="AE1089" s="523"/>
      <c r="AF1089" s="523"/>
      <c r="AG1089" s="523"/>
      <c r="AH1089" s="523"/>
      <c r="AI1089" s="523"/>
      <c r="AJ1089" s="523"/>
      <c r="AK1089" s="523"/>
      <c r="AL1089" s="523"/>
      <c r="AM1089" s="523"/>
      <c r="AN1089" s="523"/>
      <c r="AO1089" s="523"/>
      <c r="AP1089" s="523"/>
      <c r="AQ1089" s="523"/>
    </row>
    <row r="1090" spans="1:43" s="524" customFormat="1" ht="12.75" customHeight="1">
      <c r="A1090" s="506" t="s">
        <v>974</v>
      </c>
      <c r="B1090" s="456"/>
      <c r="C1090" s="144" t="s">
        <v>1987</v>
      </c>
      <c r="D1090" s="511"/>
      <c r="E1090" s="145">
        <v>21</v>
      </c>
      <c r="F1090" s="146">
        <v>3736</v>
      </c>
      <c r="G1090" s="147">
        <v>17561</v>
      </c>
      <c r="H1090" s="148"/>
      <c r="I1090" s="158"/>
      <c r="J1090" s="146"/>
      <c r="K1090" s="146"/>
      <c r="L1090" s="626"/>
      <c r="M1090" s="463">
        <f t="shared" si="114"/>
        <v>0</v>
      </c>
      <c r="N1090" s="472">
        <f t="shared" si="115"/>
        <v>0</v>
      </c>
      <c r="O1090" s="519"/>
      <c r="P1090" s="509" t="s">
        <v>1474</v>
      </c>
      <c r="Q1090" s="508"/>
      <c r="R1090" s="509" t="s">
        <v>1474</v>
      </c>
      <c r="S1090" s="15"/>
      <c r="T1090" s="15">
        <v>1</v>
      </c>
      <c r="U1090" s="521"/>
      <c r="V1090" s="521"/>
      <c r="W1090" s="522"/>
      <c r="X1090" s="522"/>
      <c r="Y1090" s="521"/>
      <c r="Z1090" s="521"/>
      <c r="AA1090" s="521"/>
      <c r="AC1090" s="523"/>
      <c r="AD1090" s="15">
        <v>1</v>
      </c>
      <c r="AE1090" s="523"/>
      <c r="AF1090" s="523"/>
      <c r="AG1090" s="523"/>
      <c r="AH1090" s="523"/>
      <c r="AI1090" s="523"/>
      <c r="AJ1090" s="523"/>
      <c r="AK1090" s="523"/>
      <c r="AL1090" s="523"/>
      <c r="AM1090" s="523"/>
      <c r="AN1090" s="523"/>
      <c r="AO1090" s="523"/>
      <c r="AP1090" s="523"/>
      <c r="AQ1090" s="523"/>
    </row>
    <row r="1091" spans="1:43" s="524" customFormat="1">
      <c r="A1091" s="506" t="s">
        <v>975</v>
      </c>
      <c r="B1091" s="456"/>
      <c r="C1091" s="144" t="s">
        <v>1888</v>
      </c>
      <c r="D1091" s="511"/>
      <c r="E1091" s="145">
        <v>20</v>
      </c>
      <c r="F1091" s="146">
        <v>3708</v>
      </c>
      <c r="G1091" s="147">
        <v>17427</v>
      </c>
      <c r="H1091" s="148"/>
      <c r="I1091" s="158"/>
      <c r="J1091" s="146"/>
      <c r="K1091" s="146"/>
      <c r="L1091" s="626"/>
      <c r="M1091" s="463">
        <f t="shared" si="114"/>
        <v>0</v>
      </c>
      <c r="N1091" s="472">
        <f t="shared" si="115"/>
        <v>0</v>
      </c>
      <c r="O1091" s="519"/>
      <c r="P1091" s="509" t="s">
        <v>1474</v>
      </c>
      <c r="Q1091" s="508"/>
      <c r="R1091" s="509" t="s">
        <v>1474</v>
      </c>
      <c r="S1091" s="15"/>
      <c r="T1091" s="15">
        <v>1</v>
      </c>
      <c r="U1091" s="521"/>
      <c r="V1091" s="521"/>
      <c r="W1091" s="522"/>
      <c r="X1091" s="522"/>
      <c r="Y1091" s="521"/>
      <c r="Z1091" s="521"/>
      <c r="AA1091" s="521"/>
      <c r="AC1091" s="523"/>
      <c r="AD1091" s="15">
        <v>1</v>
      </c>
      <c r="AE1091" s="523"/>
      <c r="AF1091" s="523"/>
      <c r="AG1091" s="523"/>
      <c r="AH1091" s="523"/>
      <c r="AI1091" s="523"/>
      <c r="AJ1091" s="523"/>
      <c r="AK1091" s="523"/>
      <c r="AL1091" s="523"/>
      <c r="AM1091" s="523"/>
      <c r="AN1091" s="523"/>
      <c r="AO1091" s="523"/>
      <c r="AP1091" s="523"/>
      <c r="AQ1091" s="523"/>
    </row>
    <row r="1092" spans="1:43" s="524" customFormat="1" ht="12.75" customHeight="1">
      <c r="A1092" s="506" t="s">
        <v>976</v>
      </c>
      <c r="B1092" s="456"/>
      <c r="C1092" s="144" t="s">
        <v>977</v>
      </c>
      <c r="D1092" s="511"/>
      <c r="E1092" s="145">
        <v>13</v>
      </c>
      <c r="F1092" s="146">
        <v>6794</v>
      </c>
      <c r="G1092" s="147">
        <v>31932</v>
      </c>
      <c r="H1092" s="470">
        <v>1</v>
      </c>
      <c r="I1092" s="471">
        <v>500</v>
      </c>
      <c r="J1092" s="464">
        <v>2500</v>
      </c>
      <c r="K1092" s="146"/>
      <c r="L1092" s="626"/>
      <c r="M1092" s="463">
        <f t="shared" si="114"/>
        <v>500</v>
      </c>
      <c r="N1092" s="472">
        <f t="shared" si="115"/>
        <v>2500</v>
      </c>
      <c r="O1092" s="519"/>
      <c r="P1092" s="509" t="s">
        <v>1474</v>
      </c>
      <c r="Q1092" s="508"/>
      <c r="R1092" s="509" t="s">
        <v>1474</v>
      </c>
      <c r="S1092" s="15"/>
      <c r="T1092" s="15">
        <v>1</v>
      </c>
      <c r="U1092" s="521"/>
      <c r="V1092" s="521"/>
      <c r="W1092" s="522"/>
      <c r="X1092" s="522"/>
      <c r="Y1092" s="521"/>
      <c r="Z1092" s="521"/>
      <c r="AA1092" s="521"/>
      <c r="AC1092" s="523"/>
      <c r="AD1092" s="15">
        <v>1</v>
      </c>
      <c r="AE1092" s="523"/>
      <c r="AF1092" s="523"/>
      <c r="AG1092" s="523"/>
      <c r="AH1092" s="523"/>
      <c r="AI1092" s="523"/>
      <c r="AJ1092" s="523"/>
      <c r="AK1092" s="523"/>
      <c r="AL1092" s="523"/>
      <c r="AM1092" s="523"/>
      <c r="AN1092" s="523"/>
      <c r="AO1092" s="523"/>
      <c r="AP1092" s="523"/>
      <c r="AQ1092" s="523"/>
    </row>
    <row r="1093" spans="1:43" s="524" customFormat="1" ht="12.75" customHeight="1">
      <c r="A1093" s="506" t="s">
        <v>978</v>
      </c>
      <c r="B1093" s="456"/>
      <c r="C1093" s="144" t="s">
        <v>979</v>
      </c>
      <c r="D1093" s="511"/>
      <c r="E1093" s="145">
        <v>16</v>
      </c>
      <c r="F1093" s="146">
        <v>2093</v>
      </c>
      <c r="G1093" s="147">
        <v>9838</v>
      </c>
      <c r="H1093" s="148"/>
      <c r="I1093" s="158"/>
      <c r="J1093" s="146"/>
      <c r="K1093" s="146"/>
      <c r="L1093" s="626"/>
      <c r="M1093" s="463">
        <f t="shared" si="114"/>
        <v>0</v>
      </c>
      <c r="N1093" s="472">
        <f t="shared" si="115"/>
        <v>0</v>
      </c>
      <c r="O1093" s="519"/>
      <c r="P1093" s="509" t="s">
        <v>1474</v>
      </c>
      <c r="Q1093" s="508"/>
      <c r="R1093" s="509" t="s">
        <v>1474</v>
      </c>
      <c r="S1093" s="15"/>
      <c r="T1093" s="15">
        <v>1</v>
      </c>
      <c r="U1093" s="521"/>
      <c r="V1093" s="521"/>
      <c r="W1093" s="522"/>
      <c r="X1093" s="522"/>
      <c r="Y1093" s="521"/>
      <c r="Z1093" s="521"/>
      <c r="AA1093" s="521"/>
      <c r="AC1093" s="523"/>
      <c r="AD1093" s="15">
        <v>1</v>
      </c>
      <c r="AE1093" s="523"/>
      <c r="AF1093" s="523"/>
      <c r="AG1093" s="523"/>
      <c r="AH1093" s="523"/>
      <c r="AI1093" s="523"/>
      <c r="AJ1093" s="523"/>
      <c r="AK1093" s="523"/>
      <c r="AL1093" s="523"/>
      <c r="AM1093" s="523"/>
      <c r="AN1093" s="523"/>
      <c r="AO1093" s="523"/>
      <c r="AP1093" s="523"/>
      <c r="AQ1093" s="523"/>
    </row>
    <row r="1094" spans="1:43" s="460" customFormat="1" ht="12.75" customHeight="1">
      <c r="A1094" s="506" t="s">
        <v>910</v>
      </c>
      <c r="B1094" s="456"/>
      <c r="C1094" s="144" t="s">
        <v>2889</v>
      </c>
      <c r="D1094" s="766"/>
      <c r="E1094" s="145">
        <v>138</v>
      </c>
      <c r="F1094" s="146">
        <v>47058</v>
      </c>
      <c r="G1094" s="147">
        <v>221174</v>
      </c>
      <c r="H1094" s="470">
        <v>2</v>
      </c>
      <c r="I1094" s="471">
        <v>3218</v>
      </c>
      <c r="J1094" s="464">
        <v>16092</v>
      </c>
      <c r="K1094" s="146"/>
      <c r="L1094" s="149"/>
      <c r="M1094" s="463">
        <f t="shared" si="114"/>
        <v>3218</v>
      </c>
      <c r="N1094" s="472">
        <f t="shared" si="115"/>
        <v>16092</v>
      </c>
      <c r="O1094" s="451"/>
      <c r="P1094" s="509" t="s">
        <v>1473</v>
      </c>
      <c r="Q1094" s="508"/>
      <c r="R1094" s="508" t="str">
        <f>IF(SUM(E1094:N1094)=0,"",P1094)</f>
        <v>C</v>
      </c>
      <c r="S1094" s="15"/>
      <c r="T1094" s="15"/>
      <c r="U1094" s="453">
        <v>1</v>
      </c>
      <c r="V1094" s="453"/>
      <c r="W1094" s="477"/>
      <c r="X1094" s="477"/>
      <c r="Y1094" s="453"/>
      <c r="Z1094" s="453"/>
      <c r="AA1094" s="453"/>
      <c r="AC1094" s="459"/>
      <c r="AD1094" s="15">
        <v>1</v>
      </c>
      <c r="AE1094" s="459"/>
      <c r="AF1094" s="459"/>
      <c r="AG1094" s="459"/>
      <c r="AH1094" s="459"/>
      <c r="AI1094" s="459"/>
      <c r="AJ1094" s="459"/>
      <c r="AK1094" s="459"/>
      <c r="AL1094" s="459"/>
      <c r="AM1094" s="459"/>
      <c r="AN1094" s="459"/>
      <c r="AO1094" s="459"/>
      <c r="AP1094" s="459"/>
      <c r="AQ1094" s="459"/>
    </row>
    <row r="1095" spans="1:43" s="143" customFormat="1" ht="12.75" customHeight="1">
      <c r="A1095" s="126" t="s">
        <v>980</v>
      </c>
      <c r="B1095" s="95"/>
      <c r="C1095" s="152" t="s">
        <v>2172</v>
      </c>
      <c r="D1095" s="132"/>
      <c r="E1095" s="153">
        <v>54</v>
      </c>
      <c r="F1095" s="154">
        <v>10664</v>
      </c>
      <c r="G1095" s="155">
        <v>50119</v>
      </c>
      <c r="H1095" s="156"/>
      <c r="I1095" s="174"/>
      <c r="J1095" s="154"/>
      <c r="K1095" s="154"/>
      <c r="L1095" s="625"/>
      <c r="M1095" s="463">
        <f t="shared" si="114"/>
        <v>0</v>
      </c>
      <c r="N1095" s="472">
        <f t="shared" si="115"/>
        <v>0</v>
      </c>
      <c r="O1095" s="138"/>
      <c r="P1095" s="151" t="s">
        <v>1474</v>
      </c>
      <c r="Q1095" s="150"/>
      <c r="R1095" s="150" t="str">
        <f>IF(SUM(E1095:N1095)=0,"",P1095)</f>
        <v>M</v>
      </c>
      <c r="S1095" s="15"/>
      <c r="T1095" s="15">
        <v>1</v>
      </c>
      <c r="U1095" s="140"/>
      <c r="V1095" s="140"/>
      <c r="W1095" s="474"/>
      <c r="X1095" s="474"/>
      <c r="Y1095" s="140"/>
      <c r="Z1095" s="140"/>
      <c r="AA1095" s="140"/>
      <c r="AC1095" s="142"/>
      <c r="AD1095" s="15">
        <v>1</v>
      </c>
      <c r="AE1095" s="142"/>
      <c r="AF1095" s="142"/>
      <c r="AG1095" s="142"/>
      <c r="AH1095" s="142"/>
      <c r="AI1095" s="142"/>
      <c r="AJ1095" s="142"/>
      <c r="AK1095" s="142"/>
      <c r="AL1095" s="142"/>
      <c r="AM1095" s="142"/>
      <c r="AN1095" s="142"/>
      <c r="AO1095" s="142"/>
      <c r="AP1095" s="142"/>
      <c r="AQ1095" s="142"/>
    </row>
    <row r="1096" spans="1:43" s="143" customFormat="1" ht="12.75" customHeight="1">
      <c r="A1096" s="126" t="s">
        <v>981</v>
      </c>
      <c r="B1096" s="72"/>
      <c r="C1096" s="144" t="s">
        <v>982</v>
      </c>
      <c r="D1096" s="132"/>
      <c r="E1096" s="145">
        <v>15</v>
      </c>
      <c r="F1096" s="146">
        <v>3813</v>
      </c>
      <c r="G1096" s="147">
        <v>17921</v>
      </c>
      <c r="H1096" s="148"/>
      <c r="I1096" s="158"/>
      <c r="J1096" s="146"/>
      <c r="K1096" s="146"/>
      <c r="L1096" s="626"/>
      <c r="M1096" s="463">
        <f t="shared" si="114"/>
        <v>0</v>
      </c>
      <c r="N1096" s="472">
        <f t="shared" si="115"/>
        <v>0</v>
      </c>
      <c r="O1096" s="138"/>
      <c r="P1096" s="151" t="s">
        <v>1474</v>
      </c>
      <c r="Q1096" s="150"/>
      <c r="R1096" s="150" t="str">
        <f>IF(SUM(E1096:N1096)=0,"",P1096)</f>
        <v>M</v>
      </c>
      <c r="S1096" s="15"/>
      <c r="T1096" s="15">
        <v>1</v>
      </c>
      <c r="U1096" s="140"/>
      <c r="V1096" s="140"/>
      <c r="W1096" s="474"/>
      <c r="X1096" s="474"/>
      <c r="Y1096" s="140"/>
      <c r="Z1096" s="140"/>
      <c r="AA1096" s="140"/>
      <c r="AC1096" s="142"/>
      <c r="AD1096" s="15">
        <v>1</v>
      </c>
      <c r="AE1096" s="142"/>
      <c r="AF1096" s="142"/>
      <c r="AG1096" s="142"/>
      <c r="AH1096" s="142"/>
      <c r="AI1096" s="142"/>
      <c r="AJ1096" s="142"/>
      <c r="AK1096" s="142"/>
      <c r="AL1096" s="142"/>
      <c r="AM1096" s="142"/>
      <c r="AN1096" s="142"/>
      <c r="AO1096" s="142"/>
      <c r="AP1096" s="142"/>
      <c r="AQ1096" s="142"/>
    </row>
    <row r="1097" spans="1:43" s="143" customFormat="1" ht="12.75" customHeight="1">
      <c r="A1097" s="126" t="s">
        <v>983</v>
      </c>
      <c r="B1097" s="72"/>
      <c r="C1097" s="144" t="s">
        <v>984</v>
      </c>
      <c r="D1097" s="132"/>
      <c r="E1097" s="145">
        <v>8</v>
      </c>
      <c r="F1097" s="146">
        <v>1386</v>
      </c>
      <c r="G1097" s="147">
        <v>6516</v>
      </c>
      <c r="H1097" s="148"/>
      <c r="I1097" s="158"/>
      <c r="J1097" s="146"/>
      <c r="K1097" s="146"/>
      <c r="L1097" s="626"/>
      <c r="M1097" s="463">
        <f t="shared" si="114"/>
        <v>0</v>
      </c>
      <c r="N1097" s="472">
        <f t="shared" si="115"/>
        <v>0</v>
      </c>
      <c r="O1097" s="138"/>
      <c r="P1097" s="151" t="s">
        <v>1474</v>
      </c>
      <c r="Q1097" s="150"/>
      <c r="R1097" s="150" t="str">
        <f>IF(SUM(E1097:N1097)=0,"",P1097)</f>
        <v>M</v>
      </c>
      <c r="S1097" s="15"/>
      <c r="T1097" s="15">
        <v>1</v>
      </c>
      <c r="U1097" s="140"/>
      <c r="V1097" s="140"/>
      <c r="W1097" s="474"/>
      <c r="X1097" s="474"/>
      <c r="Y1097" s="140"/>
      <c r="Z1097" s="140"/>
      <c r="AA1097" s="140"/>
      <c r="AC1097" s="142"/>
      <c r="AD1097" s="15">
        <v>1</v>
      </c>
      <c r="AE1097" s="142"/>
      <c r="AF1097" s="142"/>
      <c r="AG1097" s="142"/>
      <c r="AH1097" s="142"/>
      <c r="AI1097" s="142"/>
      <c r="AJ1097" s="142"/>
      <c r="AK1097" s="142"/>
      <c r="AL1097" s="142"/>
      <c r="AM1097" s="142"/>
      <c r="AN1097" s="142"/>
      <c r="AO1097" s="142"/>
      <c r="AP1097" s="142"/>
      <c r="AQ1097" s="142"/>
    </row>
    <row r="1098" spans="1:43" s="17" customFormat="1" ht="12.75" customHeight="1" thickBot="1">
      <c r="A1098" s="126" t="s">
        <v>985</v>
      </c>
      <c r="B1098" s="104"/>
      <c r="C1098" s="159" t="s">
        <v>986</v>
      </c>
      <c r="D1098" s="130"/>
      <c r="E1098" s="161">
        <v>35</v>
      </c>
      <c r="F1098" s="162">
        <v>8259</v>
      </c>
      <c r="G1098" s="163">
        <v>38819</v>
      </c>
      <c r="H1098" s="164"/>
      <c r="I1098" s="166"/>
      <c r="J1098" s="162"/>
      <c r="K1098" s="162"/>
      <c r="L1098" s="165"/>
      <c r="M1098" s="463">
        <f t="shared" si="114"/>
        <v>0</v>
      </c>
      <c r="N1098" s="472">
        <f t="shared" si="115"/>
        <v>0</v>
      </c>
      <c r="O1098" s="36"/>
      <c r="P1098" s="151" t="s">
        <v>1474</v>
      </c>
      <c r="Q1098" s="150"/>
      <c r="R1098" s="150" t="str">
        <f>IF(SUM(E1098:N1098)=0,"",P1098)</f>
        <v>M</v>
      </c>
      <c r="S1098" s="15"/>
      <c r="T1098" s="15">
        <v>1</v>
      </c>
      <c r="U1098" s="15"/>
      <c r="V1098" s="15"/>
      <c r="W1098" s="473"/>
      <c r="X1098" s="473"/>
      <c r="Y1098" s="15"/>
      <c r="Z1098" s="15"/>
      <c r="AA1098" s="15"/>
      <c r="AC1098" s="16"/>
      <c r="AD1098" s="15">
        <v>1</v>
      </c>
      <c r="AE1098" s="16"/>
      <c r="AF1098" s="16"/>
      <c r="AG1098" s="16"/>
      <c r="AH1098" s="16"/>
      <c r="AI1098" s="16"/>
      <c r="AJ1098" s="16"/>
      <c r="AK1098" s="16"/>
      <c r="AL1098" s="16"/>
      <c r="AM1098" s="16"/>
      <c r="AN1098" s="16"/>
      <c r="AO1098" s="16"/>
      <c r="AP1098" s="16"/>
      <c r="AQ1098" s="16"/>
    </row>
    <row r="1099" spans="1:43" s="18" customFormat="1" ht="15.75" customHeight="1" thickTop="1" thickBot="1">
      <c r="A1099" s="126" t="s">
        <v>987</v>
      </c>
      <c r="B1099" s="780" t="s">
        <v>988</v>
      </c>
      <c r="C1099" s="781"/>
      <c r="D1099" s="108"/>
      <c r="E1099" s="638">
        <f t="shared" ref="E1099:N1099" si="116">SUM(E1100:E1123)</f>
        <v>568</v>
      </c>
      <c r="F1099" s="639">
        <f t="shared" si="116"/>
        <v>125322</v>
      </c>
      <c r="G1099" s="640">
        <f t="shared" si="116"/>
        <v>589013</v>
      </c>
      <c r="H1099" s="641">
        <f t="shared" si="116"/>
        <v>28</v>
      </c>
      <c r="I1099" s="642">
        <f t="shared" si="116"/>
        <v>1277</v>
      </c>
      <c r="J1099" s="639">
        <f t="shared" si="116"/>
        <v>6441</v>
      </c>
      <c r="K1099" s="639">
        <f t="shared" si="116"/>
        <v>0</v>
      </c>
      <c r="L1099" s="643">
        <f t="shared" si="116"/>
        <v>0</v>
      </c>
      <c r="M1099" s="642">
        <f t="shared" si="116"/>
        <v>1277</v>
      </c>
      <c r="N1099" s="643">
        <f t="shared" si="116"/>
        <v>6441</v>
      </c>
      <c r="O1099" s="36"/>
      <c r="P1099" s="151" t="s">
        <v>1500</v>
      </c>
      <c r="Q1099" s="150"/>
      <c r="R1099" s="150" t="str">
        <f t="shared" ref="R1099:R1162" si="117">IF(SUM(E1099:N1099)=0,"",P1099)</f>
        <v>P</v>
      </c>
      <c r="S1099" s="15"/>
      <c r="T1099" s="15"/>
      <c r="U1099" s="15"/>
      <c r="V1099" s="15">
        <v>1</v>
      </c>
      <c r="W1099" s="473"/>
      <c r="X1099" s="473"/>
      <c r="Y1099" s="15"/>
      <c r="Z1099" s="15"/>
      <c r="AA1099" s="15"/>
      <c r="AC1099" s="15"/>
      <c r="AD1099" s="15">
        <v>1</v>
      </c>
      <c r="AE1099" s="15"/>
      <c r="AF1099" s="15"/>
      <c r="AG1099" s="15"/>
      <c r="AH1099" s="15"/>
      <c r="AI1099" s="15"/>
      <c r="AJ1099" s="15"/>
      <c r="AK1099" s="15"/>
      <c r="AL1099" s="15"/>
      <c r="AM1099" s="15"/>
      <c r="AN1099" s="15"/>
      <c r="AO1099" s="15"/>
      <c r="AP1099" s="15"/>
      <c r="AQ1099" s="15"/>
    </row>
    <row r="1100" spans="1:43" s="17" customFormat="1" ht="12.75" customHeight="1" thickTop="1">
      <c r="A1100" s="126" t="s">
        <v>989</v>
      </c>
      <c r="B1100" s="95"/>
      <c r="C1100" s="152" t="s">
        <v>990</v>
      </c>
      <c r="D1100" s="132"/>
      <c r="E1100" s="153">
        <v>20</v>
      </c>
      <c r="F1100" s="154">
        <v>5051</v>
      </c>
      <c r="G1100" s="155">
        <v>23738</v>
      </c>
      <c r="H1100" s="156"/>
      <c r="I1100" s="174"/>
      <c r="J1100" s="154"/>
      <c r="K1100" s="154"/>
      <c r="L1100" s="157"/>
      <c r="M1100" s="624">
        <f t="shared" ref="M1100:N1115" si="118">I1100+K1100</f>
        <v>0</v>
      </c>
      <c r="N1100" s="625">
        <f t="shared" si="118"/>
        <v>0</v>
      </c>
      <c r="O1100" s="36"/>
      <c r="P1100" s="151" t="s">
        <v>1474</v>
      </c>
      <c r="Q1100" s="150"/>
      <c r="R1100" s="150" t="str">
        <f t="shared" si="117"/>
        <v>M</v>
      </c>
      <c r="S1100" s="15"/>
      <c r="T1100" s="15">
        <v>1</v>
      </c>
      <c r="U1100" s="15"/>
      <c r="V1100" s="15"/>
      <c r="W1100" s="473"/>
      <c r="X1100" s="473"/>
      <c r="Y1100" s="15"/>
      <c r="Z1100" s="15"/>
      <c r="AA1100" s="15"/>
      <c r="AC1100" s="16"/>
      <c r="AD1100" s="15">
        <v>1</v>
      </c>
      <c r="AE1100" s="16"/>
      <c r="AF1100" s="16"/>
      <c r="AG1100" s="16"/>
      <c r="AH1100" s="16"/>
      <c r="AI1100" s="16"/>
      <c r="AJ1100" s="16"/>
      <c r="AK1100" s="16"/>
      <c r="AL1100" s="16"/>
      <c r="AM1100" s="16"/>
      <c r="AN1100" s="16"/>
      <c r="AO1100" s="16"/>
      <c r="AP1100" s="16"/>
      <c r="AQ1100" s="16"/>
    </row>
    <row r="1101" spans="1:43" s="17" customFormat="1" ht="12.75" customHeight="1">
      <c r="A1101" s="126" t="s">
        <v>991</v>
      </c>
      <c r="B1101" s="72"/>
      <c r="C1101" s="144" t="s">
        <v>992</v>
      </c>
      <c r="D1101" s="132"/>
      <c r="E1101" s="145">
        <v>8</v>
      </c>
      <c r="F1101" s="146">
        <v>2338</v>
      </c>
      <c r="G1101" s="147">
        <v>10987</v>
      </c>
      <c r="H1101" s="470">
        <v>1</v>
      </c>
      <c r="I1101" s="471">
        <v>13</v>
      </c>
      <c r="J1101" s="464">
        <v>65</v>
      </c>
      <c r="K1101" s="146"/>
      <c r="L1101" s="149"/>
      <c r="M1101" s="619">
        <f t="shared" si="118"/>
        <v>13</v>
      </c>
      <c r="N1101" s="626">
        <f t="shared" si="118"/>
        <v>65</v>
      </c>
      <c r="O1101" s="36"/>
      <c r="P1101" s="151" t="s">
        <v>1474</v>
      </c>
      <c r="Q1101" s="150"/>
      <c r="R1101" s="150" t="str">
        <f t="shared" si="117"/>
        <v>M</v>
      </c>
      <c r="S1101" s="15"/>
      <c r="T1101" s="15">
        <v>1</v>
      </c>
      <c r="U1101" s="15"/>
      <c r="V1101" s="15"/>
      <c r="W1101" s="473"/>
      <c r="X1101" s="473"/>
      <c r="Y1101" s="15"/>
      <c r="Z1101" s="15"/>
      <c r="AA1101" s="15"/>
      <c r="AC1101" s="16"/>
      <c r="AD1101" s="15">
        <v>1</v>
      </c>
      <c r="AE1101" s="16"/>
      <c r="AF1101" s="16"/>
      <c r="AG1101" s="16"/>
      <c r="AH1101" s="16"/>
      <c r="AI1101" s="16"/>
      <c r="AJ1101" s="16"/>
      <c r="AK1101" s="16"/>
      <c r="AL1101" s="16"/>
      <c r="AM1101" s="16"/>
      <c r="AN1101" s="16"/>
      <c r="AO1101" s="16"/>
      <c r="AP1101" s="16"/>
      <c r="AQ1101" s="16"/>
    </row>
    <row r="1102" spans="1:43" s="17" customFormat="1" ht="12.75" customHeight="1">
      <c r="A1102" s="126" t="s">
        <v>993</v>
      </c>
      <c r="B1102" s="72"/>
      <c r="C1102" s="144" t="s">
        <v>994</v>
      </c>
      <c r="D1102" s="132"/>
      <c r="E1102" s="145">
        <v>17</v>
      </c>
      <c r="F1102" s="146">
        <v>4459</v>
      </c>
      <c r="G1102" s="147">
        <v>20956</v>
      </c>
      <c r="H1102" s="470">
        <v>6</v>
      </c>
      <c r="I1102" s="471">
        <v>208</v>
      </c>
      <c r="J1102" s="464">
        <v>1114</v>
      </c>
      <c r="K1102" s="146"/>
      <c r="L1102" s="149"/>
      <c r="M1102" s="619">
        <f t="shared" si="118"/>
        <v>208</v>
      </c>
      <c r="N1102" s="626">
        <f t="shared" si="118"/>
        <v>1114</v>
      </c>
      <c r="O1102" s="36"/>
      <c r="P1102" s="151" t="s">
        <v>1474</v>
      </c>
      <c r="Q1102" s="150"/>
      <c r="R1102" s="150" t="str">
        <f t="shared" si="117"/>
        <v>M</v>
      </c>
      <c r="S1102" s="15"/>
      <c r="T1102" s="15">
        <v>1</v>
      </c>
      <c r="U1102" s="15"/>
      <c r="V1102" s="15"/>
      <c r="W1102" s="473"/>
      <c r="X1102" s="473"/>
      <c r="Y1102" s="15"/>
      <c r="Z1102" s="15"/>
      <c r="AA1102" s="15"/>
      <c r="AC1102" s="16"/>
      <c r="AD1102" s="15">
        <v>1</v>
      </c>
      <c r="AE1102" s="16"/>
      <c r="AF1102" s="16"/>
      <c r="AG1102" s="16"/>
      <c r="AH1102" s="16"/>
      <c r="AI1102" s="16"/>
      <c r="AJ1102" s="16"/>
      <c r="AK1102" s="16"/>
      <c r="AL1102" s="16"/>
      <c r="AM1102" s="16"/>
      <c r="AN1102" s="16"/>
      <c r="AO1102" s="16"/>
      <c r="AP1102" s="16"/>
      <c r="AQ1102" s="16"/>
    </row>
    <row r="1103" spans="1:43" s="143" customFormat="1" ht="12.75" customHeight="1">
      <c r="A1103" s="126" t="s">
        <v>995</v>
      </c>
      <c r="B1103" s="72"/>
      <c r="C1103" s="144" t="s">
        <v>996</v>
      </c>
      <c r="D1103" s="132"/>
      <c r="E1103" s="145">
        <v>12</v>
      </c>
      <c r="F1103" s="146">
        <v>2693</v>
      </c>
      <c r="G1103" s="147">
        <v>12659</v>
      </c>
      <c r="H1103" s="470"/>
      <c r="I1103" s="471"/>
      <c r="J1103" s="464"/>
      <c r="K1103" s="146"/>
      <c r="L1103" s="149"/>
      <c r="M1103" s="619">
        <f t="shared" si="118"/>
        <v>0</v>
      </c>
      <c r="N1103" s="626">
        <f t="shared" si="118"/>
        <v>0</v>
      </c>
      <c r="O1103" s="138"/>
      <c r="P1103" s="151" t="s">
        <v>1474</v>
      </c>
      <c r="Q1103" s="150"/>
      <c r="R1103" s="150" t="str">
        <f t="shared" si="117"/>
        <v>M</v>
      </c>
      <c r="S1103" s="15"/>
      <c r="T1103" s="15">
        <v>1</v>
      </c>
      <c r="U1103" s="140"/>
      <c r="V1103" s="140"/>
      <c r="W1103" s="474"/>
      <c r="X1103" s="474"/>
      <c r="Y1103" s="140"/>
      <c r="Z1103" s="140"/>
      <c r="AA1103" s="140"/>
      <c r="AC1103" s="142"/>
      <c r="AD1103" s="15">
        <v>1</v>
      </c>
      <c r="AE1103" s="142"/>
      <c r="AF1103" s="142"/>
      <c r="AG1103" s="142"/>
      <c r="AH1103" s="142"/>
      <c r="AI1103" s="142"/>
      <c r="AJ1103" s="142"/>
      <c r="AK1103" s="142"/>
      <c r="AL1103" s="142"/>
      <c r="AM1103" s="142"/>
      <c r="AN1103" s="142"/>
      <c r="AO1103" s="142"/>
      <c r="AP1103" s="142"/>
      <c r="AQ1103" s="142"/>
    </row>
    <row r="1104" spans="1:43" s="17" customFormat="1" ht="12.75" customHeight="1">
      <c r="A1104" s="126" t="s">
        <v>997</v>
      </c>
      <c r="B1104" s="72"/>
      <c r="C1104" s="144" t="s">
        <v>998</v>
      </c>
      <c r="D1104" s="132"/>
      <c r="E1104" s="145">
        <v>55</v>
      </c>
      <c r="F1104" s="146">
        <v>18050</v>
      </c>
      <c r="G1104" s="147">
        <v>84833</v>
      </c>
      <c r="H1104" s="470">
        <v>1</v>
      </c>
      <c r="I1104" s="471">
        <v>20</v>
      </c>
      <c r="J1104" s="464">
        <v>100</v>
      </c>
      <c r="K1104" s="146"/>
      <c r="L1104" s="149"/>
      <c r="M1104" s="619">
        <f t="shared" si="118"/>
        <v>20</v>
      </c>
      <c r="N1104" s="626">
        <f t="shared" si="118"/>
        <v>100</v>
      </c>
      <c r="O1104" s="36"/>
      <c r="P1104" s="151" t="s">
        <v>1474</v>
      </c>
      <c r="Q1104" s="150"/>
      <c r="R1104" s="150" t="str">
        <f t="shared" si="117"/>
        <v>M</v>
      </c>
      <c r="S1104" s="15"/>
      <c r="T1104" s="15">
        <v>1</v>
      </c>
      <c r="U1104" s="15"/>
      <c r="V1104" s="15"/>
      <c r="W1104" s="473"/>
      <c r="X1104" s="473"/>
      <c r="Y1104" s="15"/>
      <c r="Z1104" s="15"/>
      <c r="AA1104" s="15"/>
      <c r="AC1104" s="16"/>
      <c r="AD1104" s="15">
        <v>1</v>
      </c>
      <c r="AE1104" s="16"/>
      <c r="AF1104" s="16"/>
      <c r="AG1104" s="16"/>
      <c r="AH1104" s="16"/>
      <c r="AI1104" s="16"/>
      <c r="AJ1104" s="16"/>
      <c r="AK1104" s="16"/>
      <c r="AL1104" s="16"/>
      <c r="AM1104" s="16"/>
      <c r="AN1104" s="16"/>
      <c r="AO1104" s="16"/>
      <c r="AP1104" s="16"/>
      <c r="AQ1104" s="16"/>
    </row>
    <row r="1105" spans="1:43" s="143" customFormat="1">
      <c r="A1105" s="126" t="s">
        <v>999</v>
      </c>
      <c r="B1105" s="72"/>
      <c r="C1105" s="144" t="s">
        <v>1000</v>
      </c>
      <c r="D1105" s="132"/>
      <c r="E1105" s="145">
        <v>47</v>
      </c>
      <c r="F1105" s="146">
        <v>6750</v>
      </c>
      <c r="G1105" s="147">
        <v>31723</v>
      </c>
      <c r="H1105" s="470">
        <v>1</v>
      </c>
      <c r="I1105" s="471">
        <v>5</v>
      </c>
      <c r="J1105" s="464">
        <v>24</v>
      </c>
      <c r="K1105" s="146"/>
      <c r="L1105" s="149"/>
      <c r="M1105" s="619">
        <f t="shared" si="118"/>
        <v>5</v>
      </c>
      <c r="N1105" s="626">
        <f t="shared" si="118"/>
        <v>24</v>
      </c>
      <c r="O1105" s="138"/>
      <c r="P1105" s="151" t="s">
        <v>1474</v>
      </c>
      <c r="Q1105" s="150"/>
      <c r="R1105" s="150" t="str">
        <f t="shared" si="117"/>
        <v>M</v>
      </c>
      <c r="S1105" s="15"/>
      <c r="T1105" s="15">
        <v>1</v>
      </c>
      <c r="U1105" s="140"/>
      <c r="V1105" s="140"/>
      <c r="W1105" s="474"/>
      <c r="X1105" s="474"/>
      <c r="Y1105" s="140"/>
      <c r="Z1105" s="140"/>
      <c r="AA1105" s="140"/>
      <c r="AC1105" s="142"/>
      <c r="AD1105" s="15">
        <v>1</v>
      </c>
      <c r="AE1105" s="142"/>
      <c r="AF1105" s="142"/>
      <c r="AG1105" s="142"/>
      <c r="AH1105" s="142"/>
      <c r="AI1105" s="142"/>
      <c r="AJ1105" s="142"/>
      <c r="AK1105" s="142"/>
      <c r="AL1105" s="142"/>
      <c r="AM1105" s="142"/>
      <c r="AN1105" s="142"/>
      <c r="AO1105" s="142"/>
      <c r="AP1105" s="142"/>
      <c r="AQ1105" s="142"/>
    </row>
    <row r="1106" spans="1:43" s="143" customFormat="1" ht="12.75" customHeight="1">
      <c r="A1106" s="126" t="s">
        <v>1001</v>
      </c>
      <c r="B1106" s="72"/>
      <c r="C1106" s="144" t="s">
        <v>1002</v>
      </c>
      <c r="D1106" s="132"/>
      <c r="E1106" s="145">
        <v>26</v>
      </c>
      <c r="F1106" s="146">
        <v>4771</v>
      </c>
      <c r="G1106" s="147">
        <v>22425</v>
      </c>
      <c r="H1106" s="470">
        <v>1</v>
      </c>
      <c r="I1106" s="471">
        <v>77</v>
      </c>
      <c r="J1106" s="464">
        <v>368</v>
      </c>
      <c r="K1106" s="146"/>
      <c r="L1106" s="149"/>
      <c r="M1106" s="619">
        <f t="shared" si="118"/>
        <v>77</v>
      </c>
      <c r="N1106" s="626">
        <f t="shared" si="118"/>
        <v>368</v>
      </c>
      <c r="O1106" s="138"/>
      <c r="P1106" s="151" t="s">
        <v>1474</v>
      </c>
      <c r="Q1106" s="150"/>
      <c r="R1106" s="150" t="str">
        <f t="shared" si="117"/>
        <v>M</v>
      </c>
      <c r="S1106" s="15"/>
      <c r="T1106" s="15">
        <v>1</v>
      </c>
      <c r="U1106" s="140"/>
      <c r="V1106" s="140"/>
      <c r="W1106" s="474"/>
      <c r="X1106" s="474"/>
      <c r="Y1106" s="140"/>
      <c r="Z1106" s="140"/>
      <c r="AA1106" s="140"/>
      <c r="AC1106" s="142"/>
      <c r="AD1106" s="15">
        <v>1</v>
      </c>
      <c r="AE1106" s="142"/>
      <c r="AF1106" s="142"/>
      <c r="AG1106" s="142"/>
      <c r="AH1106" s="142"/>
      <c r="AI1106" s="142"/>
      <c r="AJ1106" s="142"/>
      <c r="AK1106" s="142"/>
      <c r="AL1106" s="142"/>
      <c r="AM1106" s="142"/>
      <c r="AN1106" s="142"/>
      <c r="AO1106" s="142"/>
      <c r="AP1106" s="142"/>
      <c r="AQ1106" s="142"/>
    </row>
    <row r="1107" spans="1:43" s="143" customFormat="1" ht="12.75" customHeight="1">
      <c r="A1107" s="126" t="s">
        <v>1003</v>
      </c>
      <c r="B1107" s="72"/>
      <c r="C1107" s="144" t="s">
        <v>1004</v>
      </c>
      <c r="D1107" s="132"/>
      <c r="E1107" s="145">
        <v>56</v>
      </c>
      <c r="F1107" s="146">
        <v>12348</v>
      </c>
      <c r="G1107" s="147">
        <v>58037</v>
      </c>
      <c r="H1107" s="470">
        <v>1</v>
      </c>
      <c r="I1107" s="471">
        <v>114</v>
      </c>
      <c r="J1107" s="464">
        <v>570</v>
      </c>
      <c r="K1107" s="146"/>
      <c r="L1107" s="149"/>
      <c r="M1107" s="619">
        <f t="shared" si="118"/>
        <v>114</v>
      </c>
      <c r="N1107" s="626">
        <f t="shared" si="118"/>
        <v>570</v>
      </c>
      <c r="O1107" s="138"/>
      <c r="P1107" s="151" t="s">
        <v>1474</v>
      </c>
      <c r="Q1107" s="150"/>
      <c r="R1107" s="150" t="str">
        <f t="shared" si="117"/>
        <v>M</v>
      </c>
      <c r="S1107" s="15"/>
      <c r="T1107" s="15">
        <v>1</v>
      </c>
      <c r="U1107" s="140"/>
      <c r="V1107" s="140"/>
      <c r="W1107" s="474"/>
      <c r="X1107" s="474"/>
      <c r="Y1107" s="140"/>
      <c r="Z1107" s="140"/>
      <c r="AA1107" s="140"/>
      <c r="AC1107" s="142"/>
      <c r="AD1107" s="15">
        <v>1</v>
      </c>
      <c r="AE1107" s="142"/>
      <c r="AF1107" s="142"/>
      <c r="AG1107" s="142"/>
      <c r="AH1107" s="142"/>
      <c r="AI1107" s="142"/>
      <c r="AJ1107" s="142"/>
      <c r="AK1107" s="142"/>
      <c r="AL1107" s="142"/>
      <c r="AM1107" s="142"/>
      <c r="AN1107" s="142"/>
      <c r="AO1107" s="142"/>
      <c r="AP1107" s="142"/>
      <c r="AQ1107" s="142"/>
    </row>
    <row r="1108" spans="1:43" s="17" customFormat="1" ht="12.75" customHeight="1">
      <c r="A1108" s="126" t="s">
        <v>1005</v>
      </c>
      <c r="B1108" s="72"/>
      <c r="C1108" s="144" t="s">
        <v>1006</v>
      </c>
      <c r="D1108" s="132"/>
      <c r="E1108" s="145">
        <v>15</v>
      </c>
      <c r="F1108" s="146">
        <v>2499</v>
      </c>
      <c r="G1108" s="147">
        <v>11744</v>
      </c>
      <c r="H1108" s="470"/>
      <c r="I1108" s="471"/>
      <c r="J1108" s="464"/>
      <c r="K1108" s="146"/>
      <c r="L1108" s="149"/>
      <c r="M1108" s="619">
        <f t="shared" si="118"/>
        <v>0</v>
      </c>
      <c r="N1108" s="626">
        <f t="shared" si="118"/>
        <v>0</v>
      </c>
      <c r="O1108" s="36"/>
      <c r="P1108" s="151" t="s">
        <v>1474</v>
      </c>
      <c r="Q1108" s="150"/>
      <c r="R1108" s="150" t="str">
        <f t="shared" si="117"/>
        <v>M</v>
      </c>
      <c r="S1108" s="15"/>
      <c r="T1108" s="15">
        <v>1</v>
      </c>
      <c r="U1108" s="15"/>
      <c r="V1108" s="15"/>
      <c r="W1108" s="473"/>
      <c r="X1108" s="473"/>
      <c r="Y1108" s="15"/>
      <c r="Z1108" s="15"/>
      <c r="AA1108" s="15"/>
      <c r="AC1108" s="16"/>
      <c r="AD1108" s="15">
        <v>1</v>
      </c>
      <c r="AE1108" s="16"/>
      <c r="AF1108" s="16"/>
      <c r="AG1108" s="16"/>
      <c r="AH1108" s="16"/>
      <c r="AI1108" s="16"/>
      <c r="AJ1108" s="16"/>
      <c r="AK1108" s="16"/>
      <c r="AL1108" s="16"/>
      <c r="AM1108" s="16"/>
      <c r="AN1108" s="16"/>
      <c r="AO1108" s="16"/>
      <c r="AP1108" s="16"/>
      <c r="AQ1108" s="16"/>
    </row>
    <row r="1109" spans="1:43" s="143" customFormat="1" ht="12.75" customHeight="1">
      <c r="A1109" s="126" t="s">
        <v>1007</v>
      </c>
      <c r="B1109" s="72"/>
      <c r="C1109" s="144" t="s">
        <v>1008</v>
      </c>
      <c r="D1109" s="132"/>
      <c r="E1109" s="145">
        <v>53</v>
      </c>
      <c r="F1109" s="146">
        <v>7774</v>
      </c>
      <c r="G1109" s="147">
        <v>36539</v>
      </c>
      <c r="H1109" s="470"/>
      <c r="I1109" s="471"/>
      <c r="J1109" s="464"/>
      <c r="K1109" s="146"/>
      <c r="L1109" s="149"/>
      <c r="M1109" s="619">
        <f t="shared" si="118"/>
        <v>0</v>
      </c>
      <c r="N1109" s="626">
        <f t="shared" si="118"/>
        <v>0</v>
      </c>
      <c r="O1109" s="138"/>
      <c r="P1109" s="151" t="s">
        <v>1474</v>
      </c>
      <c r="Q1109" s="150"/>
      <c r="R1109" s="150" t="str">
        <f t="shared" si="117"/>
        <v>M</v>
      </c>
      <c r="S1109" s="15"/>
      <c r="T1109" s="15">
        <v>1</v>
      </c>
      <c r="U1109" s="140"/>
      <c r="V1109" s="140"/>
      <c r="W1109" s="474"/>
      <c r="X1109" s="474"/>
      <c r="Y1109" s="140"/>
      <c r="Z1109" s="140"/>
      <c r="AA1109" s="140"/>
      <c r="AC1109" s="142"/>
      <c r="AD1109" s="15">
        <v>1</v>
      </c>
      <c r="AE1109" s="142"/>
      <c r="AF1109" s="142"/>
      <c r="AG1109" s="142"/>
      <c r="AH1109" s="142"/>
      <c r="AI1109" s="142"/>
      <c r="AJ1109" s="142"/>
      <c r="AK1109" s="142"/>
      <c r="AL1109" s="142"/>
      <c r="AM1109" s="142"/>
      <c r="AN1109" s="142"/>
      <c r="AO1109" s="142"/>
      <c r="AP1109" s="142"/>
      <c r="AQ1109" s="142"/>
    </row>
    <row r="1110" spans="1:43" s="17" customFormat="1" ht="12.75" customHeight="1">
      <c r="A1110" s="126" t="s">
        <v>1009</v>
      </c>
      <c r="B1110" s="72"/>
      <c r="C1110" s="144" t="s">
        <v>1010</v>
      </c>
      <c r="D1110" s="132"/>
      <c r="E1110" s="145">
        <v>26</v>
      </c>
      <c r="F1110" s="146">
        <v>5843</v>
      </c>
      <c r="G1110" s="147">
        <v>27464</v>
      </c>
      <c r="H1110" s="470">
        <v>4</v>
      </c>
      <c r="I1110" s="471">
        <v>100</v>
      </c>
      <c r="J1110" s="464">
        <v>500</v>
      </c>
      <c r="K1110" s="146"/>
      <c r="L1110" s="149"/>
      <c r="M1110" s="619">
        <f t="shared" si="118"/>
        <v>100</v>
      </c>
      <c r="N1110" s="626">
        <f t="shared" si="118"/>
        <v>500</v>
      </c>
      <c r="O1110" s="36"/>
      <c r="P1110" s="151" t="s">
        <v>1474</v>
      </c>
      <c r="Q1110" s="150"/>
      <c r="R1110" s="150" t="str">
        <f t="shared" si="117"/>
        <v>M</v>
      </c>
      <c r="S1110" s="15"/>
      <c r="T1110" s="15">
        <v>1</v>
      </c>
      <c r="U1110" s="15"/>
      <c r="V1110" s="15"/>
      <c r="W1110" s="473"/>
      <c r="X1110" s="473"/>
      <c r="Y1110" s="15"/>
      <c r="Z1110" s="15"/>
      <c r="AA1110" s="15"/>
      <c r="AC1110" s="16"/>
      <c r="AD1110" s="15">
        <v>1</v>
      </c>
      <c r="AE1110" s="16"/>
      <c r="AF1110" s="16"/>
      <c r="AG1110" s="16"/>
      <c r="AH1110" s="16"/>
      <c r="AI1110" s="16"/>
      <c r="AJ1110" s="16"/>
      <c r="AK1110" s="16"/>
      <c r="AL1110" s="16"/>
      <c r="AM1110" s="16"/>
      <c r="AN1110" s="16"/>
      <c r="AO1110" s="16"/>
      <c r="AP1110" s="16"/>
      <c r="AQ1110" s="16"/>
    </row>
    <row r="1111" spans="1:43" s="143" customFormat="1" ht="12.75" customHeight="1">
      <c r="A1111" s="126" t="s">
        <v>1029</v>
      </c>
      <c r="B1111" s="72"/>
      <c r="C1111" s="144" t="s">
        <v>1030</v>
      </c>
      <c r="D1111" s="132"/>
      <c r="E1111" s="145">
        <v>22</v>
      </c>
      <c r="F1111" s="146">
        <v>2881</v>
      </c>
      <c r="G1111" s="147">
        <v>13542</v>
      </c>
      <c r="H1111" s="470"/>
      <c r="I1111" s="471"/>
      <c r="J1111" s="464"/>
      <c r="K1111" s="146"/>
      <c r="L1111" s="149"/>
      <c r="M1111" s="619">
        <f t="shared" si="118"/>
        <v>0</v>
      </c>
      <c r="N1111" s="626">
        <f t="shared" si="118"/>
        <v>0</v>
      </c>
      <c r="O1111" s="138"/>
      <c r="P1111" s="151" t="s">
        <v>1474</v>
      </c>
      <c r="Q1111" s="150"/>
      <c r="R1111" s="150" t="str">
        <f t="shared" si="117"/>
        <v>M</v>
      </c>
      <c r="S1111" s="15"/>
      <c r="T1111" s="15">
        <v>1</v>
      </c>
      <c r="U1111" s="140"/>
      <c r="V1111" s="140"/>
      <c r="W1111" s="474"/>
      <c r="X1111" s="474"/>
      <c r="Y1111" s="140"/>
      <c r="Z1111" s="140"/>
      <c r="AA1111" s="140"/>
      <c r="AC1111" s="142"/>
      <c r="AD1111" s="15">
        <v>1</v>
      </c>
      <c r="AE1111" s="142"/>
      <c r="AF1111" s="142"/>
      <c r="AG1111" s="142"/>
      <c r="AH1111" s="142"/>
      <c r="AI1111" s="142"/>
      <c r="AJ1111" s="142"/>
      <c r="AK1111" s="142"/>
      <c r="AL1111" s="142"/>
      <c r="AM1111" s="142"/>
      <c r="AN1111" s="142"/>
      <c r="AO1111" s="142"/>
      <c r="AP1111" s="142"/>
      <c r="AQ1111" s="142"/>
    </row>
    <row r="1112" spans="1:43" s="143" customFormat="1" ht="12.75" customHeight="1">
      <c r="A1112" s="126" t="s">
        <v>1011</v>
      </c>
      <c r="B1112" s="72"/>
      <c r="C1112" s="144" t="s">
        <v>1012</v>
      </c>
      <c r="D1112" s="132"/>
      <c r="E1112" s="145">
        <v>13</v>
      </c>
      <c r="F1112" s="146">
        <v>2643</v>
      </c>
      <c r="G1112" s="147">
        <v>12423</v>
      </c>
      <c r="H1112" s="470"/>
      <c r="I1112" s="471"/>
      <c r="J1112" s="464"/>
      <c r="K1112" s="146"/>
      <c r="L1112" s="149"/>
      <c r="M1112" s="619">
        <f t="shared" si="118"/>
        <v>0</v>
      </c>
      <c r="N1112" s="626">
        <f t="shared" si="118"/>
        <v>0</v>
      </c>
      <c r="O1112" s="138"/>
      <c r="P1112" s="151" t="s">
        <v>1474</v>
      </c>
      <c r="Q1112" s="150"/>
      <c r="R1112" s="150" t="str">
        <f t="shared" si="117"/>
        <v>M</v>
      </c>
      <c r="S1112" s="15"/>
      <c r="T1112" s="15">
        <v>1</v>
      </c>
      <c r="U1112" s="140"/>
      <c r="V1112" s="140"/>
      <c r="W1112" s="474"/>
      <c r="X1112" s="474"/>
      <c r="Y1112" s="140"/>
      <c r="Z1112" s="140"/>
      <c r="AA1112" s="140"/>
      <c r="AC1112" s="142"/>
      <c r="AD1112" s="15">
        <v>1</v>
      </c>
      <c r="AE1112" s="142"/>
      <c r="AF1112" s="142"/>
      <c r="AG1112" s="142"/>
      <c r="AH1112" s="142"/>
      <c r="AI1112" s="142"/>
      <c r="AJ1112" s="142"/>
      <c r="AK1112" s="142"/>
      <c r="AL1112" s="142"/>
      <c r="AM1112" s="142"/>
      <c r="AN1112" s="142"/>
      <c r="AO1112" s="142"/>
      <c r="AP1112" s="142"/>
      <c r="AQ1112" s="142"/>
    </row>
    <row r="1113" spans="1:43" s="17" customFormat="1" ht="12.75" customHeight="1">
      <c r="A1113" s="126" t="s">
        <v>1013</v>
      </c>
      <c r="B1113" s="72"/>
      <c r="C1113" s="144" t="s">
        <v>1014</v>
      </c>
      <c r="D1113" s="132"/>
      <c r="E1113" s="145">
        <v>24</v>
      </c>
      <c r="F1113" s="146">
        <v>7514</v>
      </c>
      <c r="G1113" s="147">
        <v>35318</v>
      </c>
      <c r="H1113" s="470"/>
      <c r="I1113" s="471"/>
      <c r="J1113" s="464"/>
      <c r="K1113" s="146"/>
      <c r="L1113" s="149"/>
      <c r="M1113" s="619">
        <f t="shared" si="118"/>
        <v>0</v>
      </c>
      <c r="N1113" s="626">
        <f t="shared" si="118"/>
        <v>0</v>
      </c>
      <c r="O1113" s="36"/>
      <c r="P1113" s="151" t="s">
        <v>1474</v>
      </c>
      <c r="Q1113" s="150"/>
      <c r="R1113" s="150" t="str">
        <f t="shared" si="117"/>
        <v>M</v>
      </c>
      <c r="S1113" s="15"/>
      <c r="T1113" s="15">
        <v>1</v>
      </c>
      <c r="U1113" s="15"/>
      <c r="V1113" s="15"/>
      <c r="W1113" s="473"/>
      <c r="X1113" s="473"/>
      <c r="Y1113" s="15"/>
      <c r="Z1113" s="15"/>
      <c r="AA1113" s="15"/>
      <c r="AC1113" s="16"/>
      <c r="AD1113" s="15">
        <v>1</v>
      </c>
      <c r="AE1113" s="16"/>
      <c r="AF1113" s="16"/>
      <c r="AG1113" s="16"/>
      <c r="AH1113" s="16"/>
      <c r="AI1113" s="16"/>
      <c r="AJ1113" s="16"/>
      <c r="AK1113" s="16"/>
      <c r="AL1113" s="16"/>
      <c r="AM1113" s="16"/>
      <c r="AN1113" s="16"/>
      <c r="AO1113" s="16"/>
      <c r="AP1113" s="16"/>
      <c r="AQ1113" s="16"/>
    </row>
    <row r="1114" spans="1:43" s="143" customFormat="1" ht="12.75" customHeight="1">
      <c r="A1114" s="126" t="s">
        <v>1015</v>
      </c>
      <c r="B1114" s="72"/>
      <c r="C1114" s="144" t="s">
        <v>1016</v>
      </c>
      <c r="D1114" s="132"/>
      <c r="E1114" s="145">
        <v>32</v>
      </c>
      <c r="F1114" s="146">
        <v>7118</v>
      </c>
      <c r="G1114" s="147">
        <v>33453</v>
      </c>
      <c r="H1114" s="470"/>
      <c r="I1114" s="471"/>
      <c r="J1114" s="464"/>
      <c r="K1114" s="146"/>
      <c r="L1114" s="149"/>
      <c r="M1114" s="619">
        <f t="shared" si="118"/>
        <v>0</v>
      </c>
      <c r="N1114" s="626">
        <f t="shared" si="118"/>
        <v>0</v>
      </c>
      <c r="O1114" s="138"/>
      <c r="P1114" s="151" t="s">
        <v>1474</v>
      </c>
      <c r="Q1114" s="150"/>
      <c r="R1114" s="150" t="str">
        <f t="shared" si="117"/>
        <v>M</v>
      </c>
      <c r="S1114" s="15"/>
      <c r="T1114" s="15">
        <v>1</v>
      </c>
      <c r="U1114" s="140"/>
      <c r="V1114" s="140"/>
      <c r="W1114" s="474"/>
      <c r="X1114" s="474"/>
      <c r="Y1114" s="140"/>
      <c r="Z1114" s="140"/>
      <c r="AA1114" s="140"/>
      <c r="AC1114" s="142"/>
      <c r="AD1114" s="15">
        <v>1</v>
      </c>
      <c r="AE1114" s="142"/>
      <c r="AF1114" s="142"/>
      <c r="AG1114" s="142"/>
      <c r="AH1114" s="142"/>
      <c r="AI1114" s="142"/>
      <c r="AJ1114" s="142"/>
      <c r="AK1114" s="142"/>
      <c r="AL1114" s="142"/>
      <c r="AM1114" s="142"/>
      <c r="AN1114" s="142"/>
      <c r="AO1114" s="142"/>
      <c r="AP1114" s="142"/>
      <c r="AQ1114" s="142"/>
    </row>
    <row r="1115" spans="1:43" s="143" customFormat="1" ht="12.75" customHeight="1">
      <c r="A1115" s="126" t="s">
        <v>1017</v>
      </c>
      <c r="B1115" s="72"/>
      <c r="C1115" s="144" t="s">
        <v>1018</v>
      </c>
      <c r="D1115" s="132"/>
      <c r="E1115" s="145">
        <v>26</v>
      </c>
      <c r="F1115" s="146">
        <v>6608</v>
      </c>
      <c r="G1115" s="147">
        <v>31057</v>
      </c>
      <c r="H1115" s="470">
        <v>1</v>
      </c>
      <c r="I1115" s="471">
        <v>100</v>
      </c>
      <c r="J1115" s="464">
        <v>500</v>
      </c>
      <c r="K1115" s="146"/>
      <c r="L1115" s="149"/>
      <c r="M1115" s="619">
        <f t="shared" si="118"/>
        <v>100</v>
      </c>
      <c r="N1115" s="626">
        <f t="shared" si="118"/>
        <v>500</v>
      </c>
      <c r="O1115" s="138"/>
      <c r="P1115" s="151" t="s">
        <v>1474</v>
      </c>
      <c r="Q1115" s="150"/>
      <c r="R1115" s="150" t="str">
        <f t="shared" si="117"/>
        <v>M</v>
      </c>
      <c r="S1115" s="15"/>
      <c r="T1115" s="15">
        <v>1</v>
      </c>
      <c r="U1115" s="140"/>
      <c r="V1115" s="140"/>
      <c r="W1115" s="474"/>
      <c r="X1115" s="474"/>
      <c r="Y1115" s="140"/>
      <c r="Z1115" s="140"/>
      <c r="AA1115" s="140"/>
      <c r="AC1115" s="142"/>
      <c r="AD1115" s="15">
        <v>1</v>
      </c>
      <c r="AE1115" s="142"/>
      <c r="AF1115" s="142"/>
      <c r="AG1115" s="142"/>
      <c r="AH1115" s="142"/>
      <c r="AI1115" s="142"/>
      <c r="AJ1115" s="142"/>
      <c r="AK1115" s="142"/>
      <c r="AL1115" s="142"/>
      <c r="AM1115" s="142"/>
      <c r="AN1115" s="142"/>
      <c r="AO1115" s="142"/>
      <c r="AP1115" s="142"/>
      <c r="AQ1115" s="142"/>
    </row>
    <row r="1116" spans="1:43" s="143" customFormat="1" ht="12.75" customHeight="1">
      <c r="A1116" s="126" t="s">
        <v>1019</v>
      </c>
      <c r="B1116" s="72"/>
      <c r="C1116" s="144" t="s">
        <v>1613</v>
      </c>
      <c r="D1116" s="132"/>
      <c r="E1116" s="145">
        <v>11</v>
      </c>
      <c r="F1116" s="146">
        <v>2173</v>
      </c>
      <c r="G1116" s="147">
        <v>10214</v>
      </c>
      <c r="H1116" s="470"/>
      <c r="I1116" s="471"/>
      <c r="J1116" s="464"/>
      <c r="K1116" s="146"/>
      <c r="L1116" s="149"/>
      <c r="M1116" s="619">
        <f t="shared" ref="M1116:N1123" si="119">I1116+K1116</f>
        <v>0</v>
      </c>
      <c r="N1116" s="626">
        <f t="shared" si="119"/>
        <v>0</v>
      </c>
      <c r="O1116" s="138"/>
      <c r="P1116" s="151" t="s">
        <v>1474</v>
      </c>
      <c r="Q1116" s="150"/>
      <c r="R1116" s="150" t="str">
        <f t="shared" si="117"/>
        <v>M</v>
      </c>
      <c r="S1116" s="15"/>
      <c r="T1116" s="15">
        <v>1</v>
      </c>
      <c r="U1116" s="140"/>
      <c r="V1116" s="140"/>
      <c r="W1116" s="474"/>
      <c r="X1116" s="474"/>
      <c r="Y1116" s="140"/>
      <c r="Z1116" s="140"/>
      <c r="AA1116" s="140"/>
      <c r="AC1116" s="142"/>
      <c r="AD1116" s="15">
        <v>1</v>
      </c>
      <c r="AE1116" s="142"/>
      <c r="AF1116" s="142"/>
      <c r="AG1116" s="142"/>
      <c r="AH1116" s="142"/>
      <c r="AI1116" s="142"/>
      <c r="AJ1116" s="142"/>
      <c r="AK1116" s="142"/>
      <c r="AL1116" s="142"/>
      <c r="AM1116" s="142"/>
      <c r="AN1116" s="142"/>
      <c r="AO1116" s="142"/>
      <c r="AP1116" s="142"/>
      <c r="AQ1116" s="142"/>
    </row>
    <row r="1117" spans="1:43" s="17" customFormat="1" ht="12.75" customHeight="1">
      <c r="A1117" s="126" t="s">
        <v>1020</v>
      </c>
      <c r="B1117" s="72"/>
      <c r="C1117" s="144" t="s">
        <v>2044</v>
      </c>
      <c r="D1117" s="132"/>
      <c r="E1117" s="145">
        <v>10</v>
      </c>
      <c r="F1117" s="146">
        <v>1889</v>
      </c>
      <c r="G1117" s="147">
        <v>8877</v>
      </c>
      <c r="H1117" s="470">
        <v>7</v>
      </c>
      <c r="I1117" s="471">
        <v>530</v>
      </c>
      <c r="J1117" s="464">
        <v>2650</v>
      </c>
      <c r="K1117" s="146"/>
      <c r="L1117" s="149"/>
      <c r="M1117" s="619">
        <f t="shared" si="119"/>
        <v>530</v>
      </c>
      <c r="N1117" s="626">
        <f t="shared" si="119"/>
        <v>2650</v>
      </c>
      <c r="O1117" s="36"/>
      <c r="P1117" s="151" t="s">
        <v>1474</v>
      </c>
      <c r="Q1117" s="150"/>
      <c r="R1117" s="150" t="str">
        <f t="shared" si="117"/>
        <v>M</v>
      </c>
      <c r="S1117" s="15"/>
      <c r="T1117" s="15">
        <v>1</v>
      </c>
      <c r="U1117" s="15"/>
      <c r="V1117" s="15"/>
      <c r="W1117" s="473"/>
      <c r="X1117" s="473"/>
      <c r="Y1117" s="15"/>
      <c r="Z1117" s="15"/>
      <c r="AA1117" s="15"/>
      <c r="AC1117" s="16"/>
      <c r="AD1117" s="15">
        <v>1</v>
      </c>
      <c r="AE1117" s="16"/>
      <c r="AF1117" s="16"/>
      <c r="AG1117" s="16"/>
      <c r="AH1117" s="16"/>
      <c r="AI1117" s="16"/>
      <c r="AJ1117" s="16"/>
      <c r="AK1117" s="16"/>
      <c r="AL1117" s="16"/>
      <c r="AM1117" s="16"/>
      <c r="AN1117" s="16"/>
      <c r="AO1117" s="16"/>
      <c r="AP1117" s="16"/>
      <c r="AQ1117" s="16"/>
    </row>
    <row r="1118" spans="1:43" s="17" customFormat="1" ht="12.75" customHeight="1">
      <c r="A1118" s="126" t="s">
        <v>1021</v>
      </c>
      <c r="B1118" s="72"/>
      <c r="C1118" s="144" t="s">
        <v>1850</v>
      </c>
      <c r="D1118" s="132"/>
      <c r="E1118" s="145">
        <v>14</v>
      </c>
      <c r="F1118" s="146">
        <v>5309</v>
      </c>
      <c r="G1118" s="147">
        <v>24952</v>
      </c>
      <c r="H1118" s="470"/>
      <c r="I1118" s="471"/>
      <c r="J1118" s="464"/>
      <c r="K1118" s="146"/>
      <c r="L1118" s="149"/>
      <c r="M1118" s="619">
        <f t="shared" si="119"/>
        <v>0</v>
      </c>
      <c r="N1118" s="626">
        <f t="shared" si="119"/>
        <v>0</v>
      </c>
      <c r="O1118" s="36"/>
      <c r="P1118" s="151" t="s">
        <v>1474</v>
      </c>
      <c r="Q1118" s="150"/>
      <c r="R1118" s="150" t="str">
        <f t="shared" si="117"/>
        <v>M</v>
      </c>
      <c r="S1118" s="15"/>
      <c r="T1118" s="15">
        <v>1</v>
      </c>
      <c r="U1118" s="15"/>
      <c r="V1118" s="15"/>
      <c r="W1118" s="473"/>
      <c r="X1118" s="473"/>
      <c r="Y1118" s="15"/>
      <c r="Z1118" s="15"/>
      <c r="AA1118" s="15"/>
      <c r="AC1118" s="16"/>
      <c r="AD1118" s="15">
        <v>1</v>
      </c>
      <c r="AE1118" s="16"/>
      <c r="AF1118" s="16"/>
      <c r="AG1118" s="16"/>
      <c r="AH1118" s="16"/>
      <c r="AI1118" s="16"/>
      <c r="AJ1118" s="16"/>
      <c r="AK1118" s="16"/>
      <c r="AL1118" s="16"/>
      <c r="AM1118" s="16"/>
      <c r="AN1118" s="16"/>
      <c r="AO1118" s="16"/>
      <c r="AP1118" s="16"/>
      <c r="AQ1118" s="16"/>
    </row>
    <row r="1119" spans="1:43" s="143" customFormat="1" ht="12.75" customHeight="1">
      <c r="A1119" s="126" t="s">
        <v>1022</v>
      </c>
      <c r="B1119" s="72"/>
      <c r="C1119" s="144" t="s">
        <v>2004</v>
      </c>
      <c r="D1119" s="132"/>
      <c r="E1119" s="145">
        <v>16</v>
      </c>
      <c r="F1119" s="146">
        <v>3421</v>
      </c>
      <c r="G1119" s="147">
        <v>16079</v>
      </c>
      <c r="H1119" s="470"/>
      <c r="I1119" s="471"/>
      <c r="J1119" s="464"/>
      <c r="K1119" s="146"/>
      <c r="L1119" s="149"/>
      <c r="M1119" s="619">
        <f t="shared" si="119"/>
        <v>0</v>
      </c>
      <c r="N1119" s="626">
        <f t="shared" si="119"/>
        <v>0</v>
      </c>
      <c r="O1119" s="138"/>
      <c r="P1119" s="151" t="s">
        <v>1474</v>
      </c>
      <c r="Q1119" s="150"/>
      <c r="R1119" s="150" t="str">
        <f t="shared" si="117"/>
        <v>M</v>
      </c>
      <c r="S1119" s="15"/>
      <c r="T1119" s="15">
        <v>1</v>
      </c>
      <c r="U1119" s="140"/>
      <c r="V1119" s="140"/>
      <c r="W1119" s="474"/>
      <c r="X1119" s="474"/>
      <c r="Y1119" s="140"/>
      <c r="Z1119" s="140"/>
      <c r="AA1119" s="140"/>
      <c r="AC1119" s="142"/>
      <c r="AD1119" s="15">
        <v>1</v>
      </c>
      <c r="AE1119" s="142"/>
      <c r="AF1119" s="142"/>
      <c r="AG1119" s="142"/>
      <c r="AH1119" s="142"/>
      <c r="AI1119" s="142"/>
      <c r="AJ1119" s="142"/>
      <c r="AK1119" s="142"/>
      <c r="AL1119" s="142"/>
      <c r="AM1119" s="142"/>
      <c r="AN1119" s="142"/>
      <c r="AO1119" s="142"/>
      <c r="AP1119" s="142"/>
      <c r="AQ1119" s="142"/>
    </row>
    <row r="1120" spans="1:43" s="17" customFormat="1" ht="12.75" customHeight="1">
      <c r="A1120" s="126" t="s">
        <v>1023</v>
      </c>
      <c r="B1120" s="72"/>
      <c r="C1120" s="144" t="s">
        <v>1024</v>
      </c>
      <c r="D1120" s="134"/>
      <c r="E1120" s="145">
        <v>16</v>
      </c>
      <c r="F1120" s="146">
        <v>5601</v>
      </c>
      <c r="G1120" s="147">
        <v>26323</v>
      </c>
      <c r="H1120" s="470"/>
      <c r="I1120" s="471"/>
      <c r="J1120" s="464"/>
      <c r="K1120" s="146"/>
      <c r="L1120" s="149"/>
      <c r="M1120" s="619">
        <f t="shared" si="119"/>
        <v>0</v>
      </c>
      <c r="N1120" s="626">
        <f t="shared" si="119"/>
        <v>0</v>
      </c>
      <c r="O1120" s="36"/>
      <c r="P1120" s="151" t="s">
        <v>1474</v>
      </c>
      <c r="Q1120" s="150"/>
      <c r="R1120" s="150" t="str">
        <f t="shared" si="117"/>
        <v>M</v>
      </c>
      <c r="S1120" s="15"/>
      <c r="T1120" s="15">
        <v>1</v>
      </c>
      <c r="U1120" s="15"/>
      <c r="V1120" s="15"/>
      <c r="W1120" s="473"/>
      <c r="X1120" s="473"/>
      <c r="Y1120" s="15"/>
      <c r="Z1120" s="15"/>
      <c r="AA1120" s="15"/>
      <c r="AC1120" s="16"/>
      <c r="AD1120" s="15">
        <v>1</v>
      </c>
      <c r="AE1120" s="16"/>
      <c r="AF1120" s="16"/>
      <c r="AG1120" s="16"/>
      <c r="AH1120" s="16"/>
      <c r="AI1120" s="16"/>
      <c r="AJ1120" s="16"/>
      <c r="AK1120" s="16"/>
      <c r="AL1120" s="16"/>
      <c r="AM1120" s="16"/>
      <c r="AN1120" s="16"/>
      <c r="AO1120" s="16"/>
      <c r="AP1120" s="16"/>
      <c r="AQ1120" s="16"/>
    </row>
    <row r="1121" spans="1:43" s="143" customFormat="1" ht="12.75" customHeight="1">
      <c r="A1121" s="126" t="s">
        <v>1025</v>
      </c>
      <c r="B1121" s="95"/>
      <c r="C1121" s="152" t="s">
        <v>1520</v>
      </c>
      <c r="D1121" s="132"/>
      <c r="E1121" s="153">
        <v>7</v>
      </c>
      <c r="F1121" s="154">
        <v>1584</v>
      </c>
      <c r="G1121" s="155">
        <v>7447</v>
      </c>
      <c r="H1121" s="491">
        <v>1</v>
      </c>
      <c r="I1121" s="492">
        <v>50</v>
      </c>
      <c r="J1121" s="489">
        <v>250</v>
      </c>
      <c r="K1121" s="154"/>
      <c r="L1121" s="157"/>
      <c r="M1121" s="624">
        <f t="shared" si="119"/>
        <v>50</v>
      </c>
      <c r="N1121" s="625">
        <f t="shared" si="119"/>
        <v>250</v>
      </c>
      <c r="O1121" s="138"/>
      <c r="P1121" s="151" t="s">
        <v>1474</v>
      </c>
      <c r="Q1121" s="150"/>
      <c r="R1121" s="150" t="str">
        <f t="shared" si="117"/>
        <v>M</v>
      </c>
      <c r="S1121" s="15"/>
      <c r="T1121" s="15">
        <v>1</v>
      </c>
      <c r="U1121" s="140"/>
      <c r="V1121" s="140"/>
      <c r="W1121" s="474"/>
      <c r="X1121" s="474"/>
      <c r="Y1121" s="140"/>
      <c r="Z1121" s="140"/>
      <c r="AA1121" s="140"/>
      <c r="AC1121" s="142"/>
      <c r="AD1121" s="15">
        <v>1</v>
      </c>
      <c r="AE1121" s="142"/>
      <c r="AF1121" s="142"/>
      <c r="AG1121" s="142"/>
      <c r="AH1121" s="142"/>
      <c r="AI1121" s="142"/>
      <c r="AJ1121" s="142"/>
      <c r="AK1121" s="142"/>
      <c r="AL1121" s="142"/>
      <c r="AM1121" s="142"/>
      <c r="AN1121" s="142"/>
      <c r="AO1121" s="142"/>
      <c r="AP1121" s="142"/>
      <c r="AQ1121" s="142"/>
    </row>
    <row r="1122" spans="1:43" s="143" customFormat="1" ht="12.75" customHeight="1">
      <c r="A1122" s="126" t="s">
        <v>1026</v>
      </c>
      <c r="B1122" s="72"/>
      <c r="C1122" s="144" t="s">
        <v>1027</v>
      </c>
      <c r="D1122" s="132"/>
      <c r="E1122" s="145">
        <v>26</v>
      </c>
      <c r="F1122" s="146">
        <v>3043</v>
      </c>
      <c r="G1122" s="147">
        <v>14303</v>
      </c>
      <c r="H1122" s="470"/>
      <c r="I1122" s="471"/>
      <c r="J1122" s="464"/>
      <c r="K1122" s="146"/>
      <c r="L1122" s="149"/>
      <c r="M1122" s="619">
        <f t="shared" si="119"/>
        <v>0</v>
      </c>
      <c r="N1122" s="626">
        <f t="shared" si="119"/>
        <v>0</v>
      </c>
      <c r="O1122" s="138"/>
      <c r="P1122" s="151" t="s">
        <v>1474</v>
      </c>
      <c r="Q1122" s="150"/>
      <c r="R1122" s="150" t="str">
        <f t="shared" si="117"/>
        <v>M</v>
      </c>
      <c r="S1122" s="15"/>
      <c r="T1122" s="15">
        <v>1</v>
      </c>
      <c r="U1122" s="140"/>
      <c r="V1122" s="140"/>
      <c r="W1122" s="474"/>
      <c r="X1122" s="474"/>
      <c r="Y1122" s="140"/>
      <c r="Z1122" s="140"/>
      <c r="AA1122" s="140"/>
      <c r="AC1122" s="142"/>
      <c r="AD1122" s="15">
        <v>1</v>
      </c>
      <c r="AE1122" s="142"/>
      <c r="AF1122" s="142"/>
      <c r="AG1122" s="142"/>
      <c r="AH1122" s="142"/>
      <c r="AI1122" s="142"/>
      <c r="AJ1122" s="142"/>
      <c r="AK1122" s="142"/>
      <c r="AL1122" s="142"/>
      <c r="AM1122" s="142"/>
      <c r="AN1122" s="142"/>
      <c r="AO1122" s="142"/>
      <c r="AP1122" s="142"/>
      <c r="AQ1122" s="142"/>
    </row>
    <row r="1123" spans="1:43" s="143" customFormat="1" ht="12.75" customHeight="1" thickBot="1">
      <c r="A1123" s="126" t="s">
        <v>1028</v>
      </c>
      <c r="B1123" s="104"/>
      <c r="C1123" s="159" t="s">
        <v>2134</v>
      </c>
      <c r="D1123" s="130"/>
      <c r="E1123" s="161">
        <v>16</v>
      </c>
      <c r="F1123" s="162">
        <v>2962</v>
      </c>
      <c r="G1123" s="163">
        <v>13920</v>
      </c>
      <c r="H1123" s="482">
        <v>4</v>
      </c>
      <c r="I1123" s="483">
        <v>60</v>
      </c>
      <c r="J1123" s="484">
        <v>300</v>
      </c>
      <c r="K1123" s="162"/>
      <c r="L1123" s="165"/>
      <c r="M1123" s="636">
        <f t="shared" si="119"/>
        <v>60</v>
      </c>
      <c r="N1123" s="637">
        <f t="shared" si="119"/>
        <v>300</v>
      </c>
      <c r="O1123" s="138"/>
      <c r="P1123" s="151" t="s">
        <v>1474</v>
      </c>
      <c r="Q1123" s="150"/>
      <c r="R1123" s="150" t="str">
        <f t="shared" si="117"/>
        <v>M</v>
      </c>
      <c r="S1123" s="15"/>
      <c r="T1123" s="15">
        <v>1</v>
      </c>
      <c r="U1123" s="140"/>
      <c r="V1123" s="140"/>
      <c r="W1123" s="474"/>
      <c r="X1123" s="474"/>
      <c r="Y1123" s="140"/>
      <c r="Z1123" s="140"/>
      <c r="AA1123" s="140"/>
      <c r="AC1123" s="142"/>
      <c r="AD1123" s="15">
        <v>1</v>
      </c>
      <c r="AE1123" s="142"/>
      <c r="AF1123" s="142"/>
      <c r="AG1123" s="142"/>
      <c r="AH1123" s="142"/>
      <c r="AI1123" s="142"/>
      <c r="AJ1123" s="142"/>
      <c r="AK1123" s="142"/>
      <c r="AL1123" s="142"/>
      <c r="AM1123" s="142"/>
      <c r="AN1123" s="142"/>
      <c r="AO1123" s="142"/>
      <c r="AP1123" s="142"/>
      <c r="AQ1123" s="142"/>
    </row>
    <row r="1124" spans="1:43" s="18" customFormat="1" ht="15.75" customHeight="1" thickTop="1" thickBot="1">
      <c r="A1124" s="126" t="s">
        <v>1031</v>
      </c>
      <c r="B1124" s="780" t="s">
        <v>1032</v>
      </c>
      <c r="C1124" s="781"/>
      <c r="D1124" s="108"/>
      <c r="E1124" s="638">
        <f t="shared" ref="E1124:L1124" si="120">SUM(E1125:E1150)</f>
        <v>952</v>
      </c>
      <c r="F1124" s="639">
        <f t="shared" si="120"/>
        <v>156037</v>
      </c>
      <c r="G1124" s="640">
        <f t="shared" si="120"/>
        <v>733377</v>
      </c>
      <c r="H1124" s="641">
        <f t="shared" si="120"/>
        <v>11</v>
      </c>
      <c r="I1124" s="642">
        <f t="shared" si="120"/>
        <v>2275</v>
      </c>
      <c r="J1124" s="639">
        <f t="shared" si="120"/>
        <v>11379</v>
      </c>
      <c r="K1124" s="639">
        <f t="shared" si="120"/>
        <v>0</v>
      </c>
      <c r="L1124" s="643">
        <f t="shared" si="120"/>
        <v>0</v>
      </c>
      <c r="M1124" s="642">
        <f>SUM(M1125:M1150)</f>
        <v>2275</v>
      </c>
      <c r="N1124" s="643">
        <f>SUM(N1125:N1150)</f>
        <v>11379</v>
      </c>
      <c r="O1124" s="36"/>
      <c r="P1124" s="151" t="s">
        <v>1500</v>
      </c>
      <c r="Q1124" s="150"/>
      <c r="R1124" s="150" t="str">
        <f t="shared" si="117"/>
        <v>P</v>
      </c>
      <c r="S1124" s="15"/>
      <c r="T1124" s="15"/>
      <c r="U1124" s="15"/>
      <c r="V1124" s="15">
        <v>1</v>
      </c>
      <c r="W1124" s="473"/>
      <c r="X1124" s="473"/>
      <c r="Y1124" s="15"/>
      <c r="Z1124" s="15"/>
      <c r="AA1124" s="15"/>
      <c r="AC1124" s="15"/>
      <c r="AD1124" s="15">
        <v>1</v>
      </c>
      <c r="AE1124" s="15"/>
      <c r="AF1124" s="15"/>
      <c r="AG1124" s="15"/>
      <c r="AH1124" s="15"/>
      <c r="AI1124" s="15"/>
      <c r="AJ1124" s="15"/>
      <c r="AK1124" s="15"/>
      <c r="AL1124" s="15"/>
      <c r="AM1124" s="15"/>
      <c r="AN1124" s="15"/>
      <c r="AO1124" s="15"/>
      <c r="AP1124" s="15"/>
      <c r="AQ1124" s="15"/>
    </row>
    <row r="1125" spans="1:43" s="143" customFormat="1" ht="12.75" customHeight="1" thickTop="1">
      <c r="A1125" s="126" t="s">
        <v>1035</v>
      </c>
      <c r="B1125" s="95"/>
      <c r="C1125" s="152" t="s">
        <v>1036</v>
      </c>
      <c r="D1125" s="132"/>
      <c r="E1125" s="153">
        <v>23</v>
      </c>
      <c r="F1125" s="154">
        <v>2346</v>
      </c>
      <c r="G1125" s="155">
        <v>11024</v>
      </c>
      <c r="H1125" s="156"/>
      <c r="I1125" s="174"/>
      <c r="J1125" s="154"/>
      <c r="K1125" s="154"/>
      <c r="L1125" s="157"/>
      <c r="M1125" s="624">
        <f t="shared" ref="M1125:N1150" si="121">I1125+K1125</f>
        <v>0</v>
      </c>
      <c r="N1125" s="625">
        <f t="shared" si="121"/>
        <v>0</v>
      </c>
      <c r="O1125" s="138"/>
      <c r="P1125" s="151" t="s">
        <v>1474</v>
      </c>
      <c r="Q1125" s="150"/>
      <c r="R1125" s="150" t="s">
        <v>1474</v>
      </c>
      <c r="S1125" s="15"/>
      <c r="T1125" s="15">
        <v>1</v>
      </c>
      <c r="U1125" s="140"/>
      <c r="V1125" s="140"/>
      <c r="W1125" s="474"/>
      <c r="X1125" s="474"/>
      <c r="Y1125" s="140"/>
      <c r="Z1125" s="140"/>
      <c r="AA1125" s="140"/>
      <c r="AC1125" s="142"/>
      <c r="AD1125" s="15">
        <v>1</v>
      </c>
      <c r="AE1125" s="142"/>
      <c r="AF1125" s="142"/>
      <c r="AG1125" s="142"/>
      <c r="AH1125" s="142"/>
      <c r="AI1125" s="142"/>
      <c r="AJ1125" s="142"/>
      <c r="AK1125" s="142"/>
      <c r="AL1125" s="142"/>
      <c r="AM1125" s="142"/>
      <c r="AN1125" s="142"/>
      <c r="AO1125" s="142"/>
      <c r="AP1125" s="142"/>
      <c r="AQ1125" s="142"/>
    </row>
    <row r="1126" spans="1:43" s="17" customFormat="1" ht="12.75" customHeight="1">
      <c r="A1126" s="126" t="s">
        <v>1037</v>
      </c>
      <c r="B1126" s="72"/>
      <c r="C1126" s="144" t="s">
        <v>1038</v>
      </c>
      <c r="D1126" s="132"/>
      <c r="E1126" s="145">
        <v>51</v>
      </c>
      <c r="F1126" s="146">
        <v>10728</v>
      </c>
      <c r="G1126" s="147">
        <v>50423</v>
      </c>
      <c r="H1126" s="148"/>
      <c r="I1126" s="158"/>
      <c r="J1126" s="146"/>
      <c r="K1126" s="146"/>
      <c r="L1126" s="149"/>
      <c r="M1126" s="619">
        <f t="shared" si="121"/>
        <v>0</v>
      </c>
      <c r="N1126" s="626">
        <f t="shared" si="121"/>
        <v>0</v>
      </c>
      <c r="O1126" s="36"/>
      <c r="P1126" s="151" t="s">
        <v>1474</v>
      </c>
      <c r="Q1126" s="150"/>
      <c r="R1126" s="150" t="str">
        <f t="shared" si="117"/>
        <v>M</v>
      </c>
      <c r="S1126" s="15"/>
      <c r="T1126" s="15">
        <v>1</v>
      </c>
      <c r="U1126" s="15"/>
      <c r="V1126" s="15"/>
      <c r="W1126" s="473"/>
      <c r="X1126" s="473"/>
      <c r="Y1126" s="15"/>
      <c r="Z1126" s="15"/>
      <c r="AA1126" s="15"/>
      <c r="AC1126" s="16"/>
      <c r="AD1126" s="15">
        <v>1</v>
      </c>
      <c r="AE1126" s="16"/>
      <c r="AF1126" s="16"/>
      <c r="AG1126" s="16"/>
      <c r="AH1126" s="16"/>
      <c r="AI1126" s="16"/>
      <c r="AJ1126" s="16"/>
      <c r="AK1126" s="16"/>
      <c r="AL1126" s="16"/>
      <c r="AM1126" s="16"/>
      <c r="AN1126" s="16"/>
      <c r="AO1126" s="16"/>
      <c r="AP1126" s="16"/>
      <c r="AQ1126" s="16"/>
    </row>
    <row r="1127" spans="1:43" s="17" customFormat="1" ht="12.75" customHeight="1">
      <c r="A1127" s="126" t="s">
        <v>1033</v>
      </c>
      <c r="B1127" s="72"/>
      <c r="C1127" s="144" t="s">
        <v>2893</v>
      </c>
      <c r="D1127" s="132"/>
      <c r="E1127" s="145">
        <v>157</v>
      </c>
      <c r="F1127" s="146">
        <v>36761</v>
      </c>
      <c r="G1127" s="147">
        <v>172778</v>
      </c>
      <c r="H1127" s="148">
        <v>1</v>
      </c>
      <c r="I1127" s="158">
        <v>510</v>
      </c>
      <c r="J1127" s="146">
        <v>2550</v>
      </c>
      <c r="K1127" s="146"/>
      <c r="L1127" s="149"/>
      <c r="M1127" s="619">
        <f t="shared" si="121"/>
        <v>510</v>
      </c>
      <c r="N1127" s="626">
        <f t="shared" si="121"/>
        <v>2550</v>
      </c>
      <c r="O1127" s="36"/>
      <c r="P1127" s="151" t="s">
        <v>1473</v>
      </c>
      <c r="Q1127" s="150"/>
      <c r="R1127" s="150" t="str">
        <f t="shared" si="117"/>
        <v>C</v>
      </c>
      <c r="S1127" s="15"/>
      <c r="T1127" s="15"/>
      <c r="U1127" s="15">
        <v>1</v>
      </c>
      <c r="V1127" s="15"/>
      <c r="W1127" s="473"/>
      <c r="X1127" s="473"/>
      <c r="Y1127" s="15"/>
      <c r="Z1127" s="15"/>
      <c r="AA1127" s="15"/>
      <c r="AC1127" s="16"/>
      <c r="AD1127" s="15">
        <v>1</v>
      </c>
      <c r="AE1127" s="16"/>
      <c r="AF1127" s="16"/>
      <c r="AG1127" s="16"/>
      <c r="AH1127" s="16"/>
      <c r="AI1127" s="16"/>
      <c r="AJ1127" s="16"/>
      <c r="AK1127" s="16"/>
      <c r="AL1127" s="16"/>
      <c r="AM1127" s="16"/>
      <c r="AN1127" s="16"/>
      <c r="AO1127" s="16"/>
      <c r="AP1127" s="16"/>
      <c r="AQ1127" s="16"/>
    </row>
    <row r="1128" spans="1:43" s="143" customFormat="1" ht="12.75" customHeight="1">
      <c r="A1128" s="126" t="s">
        <v>1039</v>
      </c>
      <c r="B1128" s="72"/>
      <c r="C1128" s="144" t="s">
        <v>1040</v>
      </c>
      <c r="D1128" s="132"/>
      <c r="E1128" s="145">
        <v>41</v>
      </c>
      <c r="F1128" s="146">
        <v>4560</v>
      </c>
      <c r="G1128" s="147">
        <v>21434</v>
      </c>
      <c r="H1128" s="148"/>
      <c r="I1128" s="158"/>
      <c r="J1128" s="146"/>
      <c r="K1128" s="146"/>
      <c r="L1128" s="149"/>
      <c r="M1128" s="619">
        <f t="shared" si="121"/>
        <v>0</v>
      </c>
      <c r="N1128" s="626">
        <f t="shared" si="121"/>
        <v>0</v>
      </c>
      <c r="O1128" s="138"/>
      <c r="P1128" s="151" t="s">
        <v>1474</v>
      </c>
      <c r="Q1128" s="150"/>
      <c r="R1128" s="150" t="s">
        <v>1474</v>
      </c>
      <c r="S1128" s="15"/>
      <c r="T1128" s="15">
        <v>1</v>
      </c>
      <c r="U1128" s="140"/>
      <c r="V1128" s="140"/>
      <c r="W1128" s="474"/>
      <c r="X1128" s="474"/>
      <c r="Y1128" s="140"/>
      <c r="Z1128" s="140"/>
      <c r="AA1128" s="140"/>
      <c r="AC1128" s="142"/>
      <c r="AD1128" s="15">
        <v>1</v>
      </c>
      <c r="AE1128" s="142"/>
      <c r="AF1128" s="142"/>
      <c r="AG1128" s="142"/>
      <c r="AH1128" s="142"/>
      <c r="AI1128" s="142"/>
      <c r="AJ1128" s="142"/>
      <c r="AK1128" s="142"/>
      <c r="AL1128" s="142"/>
      <c r="AM1128" s="142"/>
      <c r="AN1128" s="142"/>
      <c r="AO1128" s="142"/>
      <c r="AP1128" s="142"/>
      <c r="AQ1128" s="142"/>
    </row>
    <row r="1129" spans="1:43" s="143" customFormat="1" ht="12.75" customHeight="1">
      <c r="A1129" s="126" t="s">
        <v>1041</v>
      </c>
      <c r="B1129" s="72"/>
      <c r="C1129" s="144" t="s">
        <v>2894</v>
      </c>
      <c r="D1129" s="132"/>
      <c r="E1129" s="145">
        <v>57</v>
      </c>
      <c r="F1129" s="146">
        <v>20067</v>
      </c>
      <c r="G1129" s="147">
        <v>94317</v>
      </c>
      <c r="H1129" s="148"/>
      <c r="I1129" s="158"/>
      <c r="J1129" s="146"/>
      <c r="K1129" s="146"/>
      <c r="L1129" s="149"/>
      <c r="M1129" s="619">
        <f t="shared" si="121"/>
        <v>0</v>
      </c>
      <c r="N1129" s="626">
        <f t="shared" si="121"/>
        <v>0</v>
      </c>
      <c r="O1129" s="138"/>
      <c r="P1129" s="151" t="s">
        <v>1473</v>
      </c>
      <c r="Q1129" s="150"/>
      <c r="R1129" s="150" t="s">
        <v>1473</v>
      </c>
      <c r="S1129" s="15"/>
      <c r="T1129" s="15"/>
      <c r="U1129" s="140">
        <v>1</v>
      </c>
      <c r="V1129" s="140"/>
      <c r="W1129" s="474"/>
      <c r="X1129" s="474"/>
      <c r="Y1129" s="140"/>
      <c r="Z1129" s="140"/>
      <c r="AA1129" s="140"/>
      <c r="AC1129" s="142"/>
      <c r="AD1129" s="15">
        <v>1</v>
      </c>
      <c r="AE1129" s="142"/>
      <c r="AF1129" s="142"/>
      <c r="AG1129" s="142"/>
      <c r="AH1129" s="142"/>
      <c r="AI1129" s="142"/>
      <c r="AJ1129" s="142"/>
      <c r="AK1129" s="142"/>
      <c r="AL1129" s="142"/>
      <c r="AM1129" s="142"/>
      <c r="AN1129" s="142"/>
      <c r="AO1129" s="142"/>
      <c r="AP1129" s="142"/>
      <c r="AQ1129" s="142"/>
    </row>
    <row r="1130" spans="1:43" s="143" customFormat="1" ht="12.75" customHeight="1">
      <c r="A1130" s="126" t="s">
        <v>1043</v>
      </c>
      <c r="B1130" s="72"/>
      <c r="C1130" s="144" t="s">
        <v>1044</v>
      </c>
      <c r="D1130" s="132"/>
      <c r="E1130" s="145">
        <v>59</v>
      </c>
      <c r="F1130" s="146">
        <v>8792</v>
      </c>
      <c r="G1130" s="147">
        <v>41322</v>
      </c>
      <c r="H1130" s="148"/>
      <c r="I1130" s="158"/>
      <c r="J1130" s="146"/>
      <c r="K1130" s="146"/>
      <c r="L1130" s="149"/>
      <c r="M1130" s="619">
        <f t="shared" si="121"/>
        <v>0</v>
      </c>
      <c r="N1130" s="626">
        <f t="shared" si="121"/>
        <v>0</v>
      </c>
      <c r="O1130" s="138"/>
      <c r="P1130" s="151" t="s">
        <v>1474</v>
      </c>
      <c r="Q1130" s="150"/>
      <c r="R1130" s="150" t="s">
        <v>1474</v>
      </c>
      <c r="S1130" s="15"/>
      <c r="T1130" s="15">
        <v>1</v>
      </c>
      <c r="U1130" s="140"/>
      <c r="V1130" s="140"/>
      <c r="W1130" s="474"/>
      <c r="X1130" s="474"/>
      <c r="Y1130" s="140"/>
      <c r="Z1130" s="140"/>
      <c r="AA1130" s="140"/>
      <c r="AC1130" s="142"/>
      <c r="AD1130" s="15">
        <v>1</v>
      </c>
      <c r="AE1130" s="142"/>
      <c r="AF1130" s="142"/>
      <c r="AG1130" s="142"/>
      <c r="AH1130" s="142"/>
      <c r="AI1130" s="142"/>
      <c r="AJ1130" s="142"/>
      <c r="AK1130" s="142"/>
      <c r="AL1130" s="142"/>
      <c r="AM1130" s="142"/>
      <c r="AN1130" s="142"/>
      <c r="AO1130" s="142"/>
      <c r="AP1130" s="142"/>
      <c r="AQ1130" s="142"/>
    </row>
    <row r="1131" spans="1:43" s="143" customFormat="1" ht="12.75" customHeight="1">
      <c r="A1131" s="126" t="s">
        <v>1045</v>
      </c>
      <c r="B1131" s="72"/>
      <c r="C1131" s="144" t="s">
        <v>1046</v>
      </c>
      <c r="D1131" s="132"/>
      <c r="E1131" s="145">
        <v>69</v>
      </c>
      <c r="F1131" s="146">
        <v>6796</v>
      </c>
      <c r="G1131" s="147">
        <v>31943</v>
      </c>
      <c r="H1131" s="148"/>
      <c r="I1131" s="158"/>
      <c r="J1131" s="146"/>
      <c r="K1131" s="146"/>
      <c r="L1131" s="149"/>
      <c r="M1131" s="619">
        <f t="shared" si="121"/>
        <v>0</v>
      </c>
      <c r="N1131" s="626">
        <f t="shared" si="121"/>
        <v>0</v>
      </c>
      <c r="O1131" s="138"/>
      <c r="P1131" s="151" t="s">
        <v>1474</v>
      </c>
      <c r="Q1131" s="150"/>
      <c r="R1131" s="150" t="s">
        <v>1474</v>
      </c>
      <c r="S1131" s="15"/>
      <c r="T1131" s="15">
        <v>1</v>
      </c>
      <c r="U1131" s="140"/>
      <c r="V1131" s="140"/>
      <c r="W1131" s="474"/>
      <c r="X1131" s="474"/>
      <c r="Y1131" s="140"/>
      <c r="Z1131" s="140"/>
      <c r="AA1131" s="140"/>
      <c r="AC1131" s="142"/>
      <c r="AD1131" s="15">
        <v>1</v>
      </c>
      <c r="AE1131" s="142"/>
      <c r="AF1131" s="142"/>
      <c r="AG1131" s="142"/>
      <c r="AH1131" s="142"/>
      <c r="AI1131" s="142"/>
      <c r="AJ1131" s="142"/>
      <c r="AK1131" s="142"/>
      <c r="AL1131" s="142"/>
      <c r="AM1131" s="142"/>
      <c r="AN1131" s="142"/>
      <c r="AO1131" s="142"/>
      <c r="AP1131" s="142"/>
      <c r="AQ1131" s="142"/>
    </row>
    <row r="1132" spans="1:43" s="143" customFormat="1" ht="12.75" customHeight="1">
      <c r="A1132" s="126" t="s">
        <v>1047</v>
      </c>
      <c r="B1132" s="72"/>
      <c r="C1132" s="144" t="s">
        <v>1048</v>
      </c>
      <c r="D1132" s="132"/>
      <c r="E1132" s="145">
        <v>21</v>
      </c>
      <c r="F1132" s="146">
        <v>2692</v>
      </c>
      <c r="G1132" s="147">
        <v>12651</v>
      </c>
      <c r="H1132" s="148"/>
      <c r="I1132" s="158"/>
      <c r="J1132" s="146"/>
      <c r="K1132" s="146"/>
      <c r="L1132" s="149"/>
      <c r="M1132" s="619">
        <f t="shared" si="121"/>
        <v>0</v>
      </c>
      <c r="N1132" s="626">
        <f t="shared" si="121"/>
        <v>0</v>
      </c>
      <c r="O1132" s="138"/>
      <c r="P1132" s="151" t="s">
        <v>1474</v>
      </c>
      <c r="Q1132" s="150"/>
      <c r="R1132" s="150" t="s">
        <v>1474</v>
      </c>
      <c r="S1132" s="15"/>
      <c r="T1132" s="15">
        <v>1</v>
      </c>
      <c r="U1132" s="140"/>
      <c r="V1132" s="140"/>
      <c r="W1132" s="474"/>
      <c r="X1132" s="474"/>
      <c r="Y1132" s="140"/>
      <c r="Z1132" s="140"/>
      <c r="AA1132" s="140"/>
      <c r="AC1132" s="142"/>
      <c r="AD1132" s="15">
        <v>1</v>
      </c>
      <c r="AE1132" s="142"/>
      <c r="AF1132" s="142"/>
      <c r="AG1132" s="142"/>
      <c r="AH1132" s="142"/>
      <c r="AI1132" s="142"/>
      <c r="AJ1132" s="142"/>
      <c r="AK1132" s="142"/>
      <c r="AL1132" s="142"/>
      <c r="AM1132" s="142"/>
      <c r="AN1132" s="142"/>
      <c r="AO1132" s="142"/>
      <c r="AP1132" s="142"/>
      <c r="AQ1132" s="142"/>
    </row>
    <row r="1133" spans="1:43" s="17" customFormat="1" ht="12.75" customHeight="1">
      <c r="A1133" s="126" t="s">
        <v>1049</v>
      </c>
      <c r="B1133" s="72"/>
      <c r="C1133" s="144" t="s">
        <v>1050</v>
      </c>
      <c r="D1133" s="132"/>
      <c r="E1133" s="145">
        <v>34</v>
      </c>
      <c r="F1133" s="146">
        <v>3633</v>
      </c>
      <c r="G1133" s="147">
        <v>17075</v>
      </c>
      <c r="H1133" s="148">
        <v>6</v>
      </c>
      <c r="I1133" s="158">
        <v>1617</v>
      </c>
      <c r="J1133" s="146">
        <v>8089</v>
      </c>
      <c r="K1133" s="146"/>
      <c r="L1133" s="149"/>
      <c r="M1133" s="619">
        <f t="shared" si="121"/>
        <v>1617</v>
      </c>
      <c r="N1133" s="626">
        <f t="shared" si="121"/>
        <v>8089</v>
      </c>
      <c r="O1133" s="36"/>
      <c r="P1133" s="151" t="s">
        <v>1474</v>
      </c>
      <c r="Q1133" s="150"/>
      <c r="R1133" s="150" t="s">
        <v>1474</v>
      </c>
      <c r="S1133" s="15"/>
      <c r="T1133" s="15">
        <v>1</v>
      </c>
      <c r="U1133" s="15"/>
      <c r="V1133" s="15"/>
      <c r="W1133" s="473"/>
      <c r="X1133" s="473"/>
      <c r="Y1133" s="15"/>
      <c r="Z1133" s="15"/>
      <c r="AA1133" s="15"/>
      <c r="AC1133" s="16"/>
      <c r="AD1133" s="15">
        <v>1</v>
      </c>
      <c r="AE1133" s="16"/>
      <c r="AF1133" s="16"/>
      <c r="AG1133" s="16"/>
      <c r="AH1133" s="16"/>
      <c r="AI1133" s="16"/>
      <c r="AJ1133" s="16"/>
      <c r="AK1133" s="16"/>
      <c r="AL1133" s="16"/>
      <c r="AM1133" s="16"/>
      <c r="AN1133" s="16"/>
      <c r="AO1133" s="16"/>
      <c r="AP1133" s="16"/>
      <c r="AQ1133" s="16"/>
    </row>
    <row r="1134" spans="1:43" s="143" customFormat="1" ht="12.75" customHeight="1">
      <c r="A1134" s="126" t="s">
        <v>1051</v>
      </c>
      <c r="B1134" s="72"/>
      <c r="C1134" s="144" t="s">
        <v>1052</v>
      </c>
      <c r="D1134" s="132"/>
      <c r="E1134" s="145">
        <v>24</v>
      </c>
      <c r="F1134" s="146">
        <v>3216</v>
      </c>
      <c r="G1134" s="147">
        <v>15115</v>
      </c>
      <c r="H1134" s="148"/>
      <c r="I1134" s="158"/>
      <c r="J1134" s="146"/>
      <c r="K1134" s="146"/>
      <c r="L1134" s="149"/>
      <c r="M1134" s="619">
        <f t="shared" si="121"/>
        <v>0</v>
      </c>
      <c r="N1134" s="626">
        <f t="shared" si="121"/>
        <v>0</v>
      </c>
      <c r="O1134" s="138"/>
      <c r="P1134" s="151" t="s">
        <v>1474</v>
      </c>
      <c r="Q1134" s="150"/>
      <c r="R1134" s="150" t="s">
        <v>1474</v>
      </c>
      <c r="S1134" s="15"/>
      <c r="T1134" s="15">
        <v>1</v>
      </c>
      <c r="U1134" s="140"/>
      <c r="V1134" s="140"/>
      <c r="W1134" s="474"/>
      <c r="X1134" s="474"/>
      <c r="Y1134" s="140"/>
      <c r="Z1134" s="140"/>
      <c r="AA1134" s="140"/>
      <c r="AC1134" s="142"/>
      <c r="AD1134" s="15">
        <v>1</v>
      </c>
      <c r="AE1134" s="142"/>
      <c r="AF1134" s="142"/>
      <c r="AG1134" s="142"/>
      <c r="AH1134" s="142"/>
      <c r="AI1134" s="142"/>
      <c r="AJ1134" s="142"/>
      <c r="AK1134" s="142"/>
      <c r="AL1134" s="142"/>
      <c r="AM1134" s="142"/>
      <c r="AN1134" s="142"/>
      <c r="AO1134" s="142"/>
      <c r="AP1134" s="142"/>
      <c r="AQ1134" s="142"/>
    </row>
    <row r="1135" spans="1:43" s="143" customFormat="1" ht="12.75" customHeight="1">
      <c r="A1135" s="126" t="s">
        <v>1053</v>
      </c>
      <c r="B1135" s="72"/>
      <c r="C1135" s="144" t="s">
        <v>1054</v>
      </c>
      <c r="D1135" s="132"/>
      <c r="E1135" s="145">
        <v>20</v>
      </c>
      <c r="F1135" s="146">
        <v>1435</v>
      </c>
      <c r="G1135" s="147">
        <v>6746</v>
      </c>
      <c r="H1135" s="148"/>
      <c r="I1135" s="158"/>
      <c r="J1135" s="146"/>
      <c r="K1135" s="146"/>
      <c r="L1135" s="149"/>
      <c r="M1135" s="619">
        <f t="shared" si="121"/>
        <v>0</v>
      </c>
      <c r="N1135" s="626">
        <f t="shared" si="121"/>
        <v>0</v>
      </c>
      <c r="O1135" s="138"/>
      <c r="P1135" s="151" t="s">
        <v>1474</v>
      </c>
      <c r="Q1135" s="150"/>
      <c r="R1135" s="150" t="s">
        <v>1474</v>
      </c>
      <c r="S1135" s="15"/>
      <c r="T1135" s="15">
        <v>1</v>
      </c>
      <c r="U1135" s="140"/>
      <c r="V1135" s="140"/>
      <c r="W1135" s="474"/>
      <c r="X1135" s="474"/>
      <c r="Y1135" s="140"/>
      <c r="Z1135" s="140"/>
      <c r="AA1135" s="140"/>
      <c r="AC1135" s="142"/>
      <c r="AD1135" s="15">
        <v>1</v>
      </c>
      <c r="AE1135" s="142"/>
      <c r="AF1135" s="142"/>
      <c r="AG1135" s="142"/>
      <c r="AH1135" s="142"/>
      <c r="AI1135" s="142"/>
      <c r="AJ1135" s="142"/>
      <c r="AK1135" s="142"/>
      <c r="AL1135" s="142"/>
      <c r="AM1135" s="142"/>
      <c r="AN1135" s="142"/>
      <c r="AO1135" s="142"/>
      <c r="AP1135" s="142"/>
      <c r="AQ1135" s="142"/>
    </row>
    <row r="1136" spans="1:43" s="143" customFormat="1" ht="12.75" customHeight="1">
      <c r="A1136" s="126" t="s">
        <v>1055</v>
      </c>
      <c r="B1136" s="72"/>
      <c r="C1136" s="144" t="s">
        <v>1056</v>
      </c>
      <c r="D1136" s="132"/>
      <c r="E1136" s="145">
        <v>30</v>
      </c>
      <c r="F1136" s="146">
        <v>3155</v>
      </c>
      <c r="G1136" s="147">
        <v>14829</v>
      </c>
      <c r="H1136" s="148"/>
      <c r="I1136" s="158"/>
      <c r="J1136" s="146"/>
      <c r="K1136" s="146"/>
      <c r="L1136" s="149"/>
      <c r="M1136" s="619">
        <f t="shared" si="121"/>
        <v>0</v>
      </c>
      <c r="N1136" s="626">
        <f t="shared" si="121"/>
        <v>0</v>
      </c>
      <c r="O1136" s="138"/>
      <c r="P1136" s="151" t="s">
        <v>1474</v>
      </c>
      <c r="Q1136" s="150"/>
      <c r="R1136" s="150" t="s">
        <v>1474</v>
      </c>
      <c r="S1136" s="15"/>
      <c r="T1136" s="15">
        <v>1</v>
      </c>
      <c r="U1136" s="140"/>
      <c r="V1136" s="140"/>
      <c r="W1136" s="474"/>
      <c r="X1136" s="474"/>
      <c r="Y1136" s="140"/>
      <c r="Z1136" s="140"/>
      <c r="AA1136" s="140"/>
      <c r="AC1136" s="142"/>
      <c r="AD1136" s="15">
        <v>1</v>
      </c>
      <c r="AE1136" s="142"/>
      <c r="AF1136" s="142"/>
      <c r="AG1136" s="142"/>
      <c r="AH1136" s="142"/>
      <c r="AI1136" s="142"/>
      <c r="AJ1136" s="142"/>
      <c r="AK1136" s="142"/>
      <c r="AL1136" s="142"/>
      <c r="AM1136" s="142"/>
      <c r="AN1136" s="142"/>
      <c r="AO1136" s="142"/>
      <c r="AP1136" s="142"/>
      <c r="AQ1136" s="142"/>
    </row>
    <row r="1137" spans="1:43" s="143" customFormat="1" ht="12.75" customHeight="1">
      <c r="A1137" s="126" t="s">
        <v>1082</v>
      </c>
      <c r="B1137" s="72"/>
      <c r="C1137" s="144" t="s">
        <v>1083</v>
      </c>
      <c r="D1137" s="132"/>
      <c r="E1137" s="145">
        <v>13</v>
      </c>
      <c r="F1137" s="146">
        <v>1707</v>
      </c>
      <c r="G1137" s="147">
        <v>8024</v>
      </c>
      <c r="H1137" s="148"/>
      <c r="I1137" s="158"/>
      <c r="J1137" s="146"/>
      <c r="K1137" s="146"/>
      <c r="L1137" s="149"/>
      <c r="M1137" s="619">
        <f t="shared" si="121"/>
        <v>0</v>
      </c>
      <c r="N1137" s="626">
        <f t="shared" si="121"/>
        <v>0</v>
      </c>
      <c r="O1137" s="138"/>
      <c r="P1137" s="151" t="s">
        <v>1474</v>
      </c>
      <c r="Q1137" s="150"/>
      <c r="R1137" s="150" t="s">
        <v>1474</v>
      </c>
      <c r="S1137" s="15"/>
      <c r="T1137" s="15">
        <v>1</v>
      </c>
      <c r="U1137" s="140"/>
      <c r="V1137" s="140"/>
      <c r="W1137" s="474"/>
      <c r="X1137" s="474"/>
      <c r="Y1137" s="140"/>
      <c r="Z1137" s="140"/>
      <c r="AA1137" s="140"/>
      <c r="AC1137" s="142"/>
      <c r="AD1137" s="15">
        <v>1</v>
      </c>
      <c r="AE1137" s="142"/>
      <c r="AF1137" s="142"/>
      <c r="AG1137" s="142"/>
      <c r="AH1137" s="142"/>
      <c r="AI1137" s="142"/>
      <c r="AJ1137" s="142"/>
      <c r="AK1137" s="142"/>
      <c r="AL1137" s="142"/>
      <c r="AM1137" s="142"/>
      <c r="AN1137" s="142"/>
      <c r="AO1137" s="142"/>
      <c r="AP1137" s="142"/>
      <c r="AQ1137" s="142"/>
    </row>
    <row r="1138" spans="1:43" s="143" customFormat="1" ht="12.75" customHeight="1">
      <c r="A1138" s="126" t="s">
        <v>1074</v>
      </c>
      <c r="B1138" s="72"/>
      <c r="C1138" s="144" t="s">
        <v>1075</v>
      </c>
      <c r="D1138" s="132"/>
      <c r="E1138" s="145">
        <v>44</v>
      </c>
      <c r="F1138" s="146">
        <v>6240</v>
      </c>
      <c r="G1138" s="147">
        <v>29327</v>
      </c>
      <c r="H1138" s="148"/>
      <c r="I1138" s="158"/>
      <c r="J1138" s="146"/>
      <c r="K1138" s="146"/>
      <c r="L1138" s="149"/>
      <c r="M1138" s="619">
        <f t="shared" si="121"/>
        <v>0</v>
      </c>
      <c r="N1138" s="626">
        <f t="shared" si="121"/>
        <v>0</v>
      </c>
      <c r="O1138" s="138"/>
      <c r="P1138" s="151" t="s">
        <v>1474</v>
      </c>
      <c r="Q1138" s="150"/>
      <c r="R1138" s="150" t="s">
        <v>1474</v>
      </c>
      <c r="S1138" s="15"/>
      <c r="T1138" s="15">
        <v>1</v>
      </c>
      <c r="U1138" s="140"/>
      <c r="V1138" s="140"/>
      <c r="W1138" s="474"/>
      <c r="X1138" s="474"/>
      <c r="Y1138" s="140"/>
      <c r="Z1138" s="140"/>
      <c r="AA1138" s="140"/>
      <c r="AC1138" s="142"/>
      <c r="AD1138" s="15">
        <v>1</v>
      </c>
      <c r="AE1138" s="142"/>
      <c r="AF1138" s="142"/>
      <c r="AG1138" s="142"/>
      <c r="AH1138" s="142"/>
      <c r="AI1138" s="142"/>
      <c r="AJ1138" s="142"/>
      <c r="AK1138" s="142"/>
      <c r="AL1138" s="142"/>
      <c r="AM1138" s="142"/>
      <c r="AN1138" s="142"/>
      <c r="AO1138" s="142"/>
      <c r="AP1138" s="142"/>
      <c r="AQ1138" s="142"/>
    </row>
    <row r="1139" spans="1:43" s="143" customFormat="1" ht="12.75" customHeight="1">
      <c r="A1139" s="126" t="s">
        <v>1057</v>
      </c>
      <c r="B1139" s="72"/>
      <c r="C1139" s="144" t="s">
        <v>1058</v>
      </c>
      <c r="D1139" s="132"/>
      <c r="E1139" s="145">
        <v>24</v>
      </c>
      <c r="F1139" s="146">
        <v>3449</v>
      </c>
      <c r="G1139" s="147">
        <v>16208</v>
      </c>
      <c r="H1139" s="148"/>
      <c r="I1139" s="158"/>
      <c r="J1139" s="146"/>
      <c r="K1139" s="146"/>
      <c r="L1139" s="149"/>
      <c r="M1139" s="619">
        <f t="shared" si="121"/>
        <v>0</v>
      </c>
      <c r="N1139" s="626">
        <f t="shared" si="121"/>
        <v>0</v>
      </c>
      <c r="O1139" s="138"/>
      <c r="P1139" s="151" t="s">
        <v>1474</v>
      </c>
      <c r="Q1139" s="150"/>
      <c r="R1139" s="150" t="s">
        <v>1474</v>
      </c>
      <c r="S1139" s="15"/>
      <c r="T1139" s="15">
        <v>1</v>
      </c>
      <c r="U1139" s="140"/>
      <c r="V1139" s="140"/>
      <c r="W1139" s="474"/>
      <c r="X1139" s="474"/>
      <c r="Y1139" s="140"/>
      <c r="Z1139" s="140"/>
      <c r="AA1139" s="140"/>
      <c r="AC1139" s="142"/>
      <c r="AD1139" s="15">
        <v>1</v>
      </c>
      <c r="AE1139" s="142"/>
      <c r="AF1139" s="142"/>
      <c r="AG1139" s="142"/>
      <c r="AH1139" s="142"/>
      <c r="AI1139" s="142"/>
      <c r="AJ1139" s="142"/>
      <c r="AK1139" s="142"/>
      <c r="AL1139" s="142"/>
      <c r="AM1139" s="142"/>
      <c r="AN1139" s="142"/>
      <c r="AO1139" s="142"/>
      <c r="AP1139" s="142"/>
      <c r="AQ1139" s="142"/>
    </row>
    <row r="1140" spans="1:43" s="143" customFormat="1" ht="12.75" customHeight="1">
      <c r="A1140" s="126" t="s">
        <v>1080</v>
      </c>
      <c r="B1140" s="72"/>
      <c r="C1140" s="144" t="s">
        <v>1081</v>
      </c>
      <c r="D1140" s="132"/>
      <c r="E1140" s="145">
        <v>41</v>
      </c>
      <c r="F1140" s="146">
        <v>3477</v>
      </c>
      <c r="G1140" s="147">
        <v>16340</v>
      </c>
      <c r="H1140" s="148"/>
      <c r="I1140" s="158"/>
      <c r="J1140" s="146"/>
      <c r="K1140" s="146"/>
      <c r="L1140" s="149"/>
      <c r="M1140" s="619">
        <f t="shared" si="121"/>
        <v>0</v>
      </c>
      <c r="N1140" s="626">
        <f t="shared" si="121"/>
        <v>0</v>
      </c>
      <c r="O1140" s="138"/>
      <c r="P1140" s="151" t="s">
        <v>1474</v>
      </c>
      <c r="Q1140" s="150"/>
      <c r="R1140" s="150" t="s">
        <v>1474</v>
      </c>
      <c r="S1140" s="15"/>
      <c r="T1140" s="15">
        <v>1</v>
      </c>
      <c r="U1140" s="140"/>
      <c r="V1140" s="140"/>
      <c r="W1140" s="474"/>
      <c r="X1140" s="474"/>
      <c r="Y1140" s="140"/>
      <c r="Z1140" s="140"/>
      <c r="AA1140" s="140"/>
      <c r="AC1140" s="142"/>
      <c r="AD1140" s="15">
        <v>1</v>
      </c>
      <c r="AE1140" s="142"/>
      <c r="AF1140" s="142"/>
      <c r="AG1140" s="142"/>
      <c r="AH1140" s="142"/>
      <c r="AI1140" s="142"/>
      <c r="AJ1140" s="142"/>
      <c r="AK1140" s="142"/>
      <c r="AL1140" s="142"/>
      <c r="AM1140" s="142"/>
      <c r="AN1140" s="142"/>
      <c r="AO1140" s="142"/>
      <c r="AP1140" s="142"/>
      <c r="AQ1140" s="142"/>
    </row>
    <row r="1141" spans="1:43" s="143" customFormat="1" ht="12.75" customHeight="1">
      <c r="A1141" s="126" t="s">
        <v>1059</v>
      </c>
      <c r="B1141" s="72"/>
      <c r="C1141" s="144" t="s">
        <v>1060</v>
      </c>
      <c r="D1141" s="132"/>
      <c r="E1141" s="145">
        <v>14</v>
      </c>
      <c r="F1141" s="146">
        <v>1396</v>
      </c>
      <c r="G1141" s="147">
        <v>6563</v>
      </c>
      <c r="H1141" s="148"/>
      <c r="I1141" s="158"/>
      <c r="J1141" s="146"/>
      <c r="K1141" s="146"/>
      <c r="L1141" s="149"/>
      <c r="M1141" s="619">
        <f t="shared" si="121"/>
        <v>0</v>
      </c>
      <c r="N1141" s="626">
        <f t="shared" si="121"/>
        <v>0</v>
      </c>
      <c r="O1141" s="138"/>
      <c r="P1141" s="151" t="s">
        <v>1474</v>
      </c>
      <c r="Q1141" s="150"/>
      <c r="R1141" s="150" t="s">
        <v>1474</v>
      </c>
      <c r="S1141" s="15"/>
      <c r="T1141" s="15">
        <v>1</v>
      </c>
      <c r="U1141" s="140"/>
      <c r="V1141" s="140"/>
      <c r="W1141" s="474"/>
      <c r="X1141" s="474"/>
      <c r="Y1141" s="140"/>
      <c r="Z1141" s="140"/>
      <c r="AA1141" s="140"/>
      <c r="AC1141" s="142"/>
      <c r="AD1141" s="15">
        <v>1</v>
      </c>
      <c r="AE1141" s="142"/>
      <c r="AF1141" s="142"/>
      <c r="AG1141" s="142"/>
      <c r="AH1141" s="142"/>
      <c r="AI1141" s="142"/>
      <c r="AJ1141" s="142"/>
      <c r="AK1141" s="142"/>
      <c r="AL1141" s="142"/>
      <c r="AM1141" s="142"/>
      <c r="AN1141" s="142"/>
      <c r="AO1141" s="142"/>
      <c r="AP1141" s="142"/>
      <c r="AQ1141" s="142"/>
    </row>
    <row r="1142" spans="1:43" s="143" customFormat="1" ht="12.75" customHeight="1">
      <c r="A1142" s="126" t="s">
        <v>1061</v>
      </c>
      <c r="B1142" s="72"/>
      <c r="C1142" s="144" t="s">
        <v>1062</v>
      </c>
      <c r="D1142" s="132"/>
      <c r="E1142" s="145">
        <v>14</v>
      </c>
      <c r="F1142" s="146">
        <v>1640</v>
      </c>
      <c r="G1142" s="147">
        <v>7708</v>
      </c>
      <c r="H1142" s="148"/>
      <c r="I1142" s="158"/>
      <c r="J1142" s="146"/>
      <c r="K1142" s="146"/>
      <c r="L1142" s="149"/>
      <c r="M1142" s="619">
        <f t="shared" si="121"/>
        <v>0</v>
      </c>
      <c r="N1142" s="626">
        <f t="shared" si="121"/>
        <v>0</v>
      </c>
      <c r="O1142" s="138"/>
      <c r="P1142" s="151" t="s">
        <v>1474</v>
      </c>
      <c r="Q1142" s="150"/>
      <c r="R1142" s="150" t="s">
        <v>1474</v>
      </c>
      <c r="S1142" s="15"/>
      <c r="T1142" s="15">
        <v>1</v>
      </c>
      <c r="U1142" s="140"/>
      <c r="V1142" s="140"/>
      <c r="W1142" s="474"/>
      <c r="X1142" s="474"/>
      <c r="Y1142" s="140"/>
      <c r="Z1142" s="140"/>
      <c r="AA1142" s="140"/>
      <c r="AC1142" s="142"/>
      <c r="AD1142" s="15">
        <v>1</v>
      </c>
      <c r="AE1142" s="142"/>
      <c r="AF1142" s="142"/>
      <c r="AG1142" s="142"/>
      <c r="AH1142" s="142"/>
      <c r="AI1142" s="142"/>
      <c r="AJ1142" s="142"/>
      <c r="AK1142" s="142"/>
      <c r="AL1142" s="142"/>
      <c r="AM1142" s="142"/>
      <c r="AN1142" s="142"/>
      <c r="AO1142" s="142"/>
      <c r="AP1142" s="142"/>
      <c r="AQ1142" s="142"/>
    </row>
    <row r="1143" spans="1:43" s="143" customFormat="1" ht="12.75" customHeight="1">
      <c r="A1143" s="126" t="s">
        <v>1063</v>
      </c>
      <c r="B1143" s="72"/>
      <c r="C1143" s="144" t="s">
        <v>1064</v>
      </c>
      <c r="D1143" s="132"/>
      <c r="E1143" s="145">
        <v>36</v>
      </c>
      <c r="F1143" s="146">
        <v>5287</v>
      </c>
      <c r="G1143" s="147">
        <v>24850</v>
      </c>
      <c r="H1143" s="148"/>
      <c r="I1143" s="158"/>
      <c r="J1143" s="146"/>
      <c r="K1143" s="146"/>
      <c r="L1143" s="149"/>
      <c r="M1143" s="619">
        <f t="shared" si="121"/>
        <v>0</v>
      </c>
      <c r="N1143" s="626">
        <f t="shared" si="121"/>
        <v>0</v>
      </c>
      <c r="O1143" s="138"/>
      <c r="P1143" s="151" t="s">
        <v>1474</v>
      </c>
      <c r="Q1143" s="150"/>
      <c r="R1143" s="150" t="s">
        <v>1474</v>
      </c>
      <c r="S1143" s="15"/>
      <c r="T1143" s="15">
        <v>1</v>
      </c>
      <c r="U1143" s="140"/>
      <c r="V1143" s="140"/>
      <c r="W1143" s="474"/>
      <c r="X1143" s="474"/>
      <c r="Y1143" s="140"/>
      <c r="Z1143" s="140"/>
      <c r="AA1143" s="140"/>
      <c r="AC1143" s="142"/>
      <c r="AD1143" s="15">
        <v>1</v>
      </c>
      <c r="AE1143" s="142"/>
      <c r="AF1143" s="142"/>
      <c r="AG1143" s="142"/>
      <c r="AH1143" s="142"/>
      <c r="AI1143" s="142"/>
      <c r="AJ1143" s="142"/>
      <c r="AK1143" s="142"/>
      <c r="AL1143" s="142"/>
      <c r="AM1143" s="142"/>
      <c r="AN1143" s="142"/>
      <c r="AO1143" s="142"/>
      <c r="AP1143" s="142"/>
      <c r="AQ1143" s="142"/>
    </row>
    <row r="1144" spans="1:43" s="17" customFormat="1" ht="12.75" customHeight="1">
      <c r="A1144" s="126" t="s">
        <v>1065</v>
      </c>
      <c r="B1144" s="72"/>
      <c r="C1144" s="144" t="s">
        <v>2096</v>
      </c>
      <c r="D1144" s="134"/>
      <c r="E1144" s="145">
        <v>38</v>
      </c>
      <c r="F1144" s="146">
        <v>8103</v>
      </c>
      <c r="G1144" s="147">
        <v>38082</v>
      </c>
      <c r="H1144" s="148">
        <v>3</v>
      </c>
      <c r="I1144" s="158">
        <v>116</v>
      </c>
      <c r="J1144" s="146">
        <v>580</v>
      </c>
      <c r="K1144" s="146"/>
      <c r="L1144" s="149"/>
      <c r="M1144" s="619">
        <f t="shared" si="121"/>
        <v>116</v>
      </c>
      <c r="N1144" s="626">
        <f t="shared" si="121"/>
        <v>580</v>
      </c>
      <c r="O1144" s="36"/>
      <c r="P1144" s="151" t="s">
        <v>1474</v>
      </c>
      <c r="Q1144" s="150"/>
      <c r="R1144" s="150" t="str">
        <f t="shared" si="117"/>
        <v>M</v>
      </c>
      <c r="S1144" s="15"/>
      <c r="T1144" s="15">
        <v>1</v>
      </c>
      <c r="U1144" s="15"/>
      <c r="V1144" s="15"/>
      <c r="W1144" s="473"/>
      <c r="X1144" s="473"/>
      <c r="Y1144" s="15"/>
      <c r="Z1144" s="15"/>
      <c r="AA1144" s="15"/>
      <c r="AC1144" s="16"/>
      <c r="AD1144" s="15">
        <v>1</v>
      </c>
      <c r="AE1144" s="16"/>
      <c r="AF1144" s="16"/>
      <c r="AG1144" s="16"/>
      <c r="AH1144" s="16"/>
      <c r="AI1144" s="16"/>
      <c r="AJ1144" s="16"/>
      <c r="AK1144" s="16"/>
      <c r="AL1144" s="16"/>
      <c r="AM1144" s="16"/>
      <c r="AN1144" s="16"/>
      <c r="AO1144" s="16"/>
      <c r="AP1144" s="16"/>
      <c r="AQ1144" s="16"/>
    </row>
    <row r="1145" spans="1:43" s="143" customFormat="1" ht="12.75" customHeight="1">
      <c r="A1145" s="126" t="s">
        <v>1066</v>
      </c>
      <c r="B1145" s="95"/>
      <c r="C1145" s="152" t="s">
        <v>1067</v>
      </c>
      <c r="D1145" s="132"/>
      <c r="E1145" s="153">
        <v>13</v>
      </c>
      <c r="F1145" s="154">
        <v>2873</v>
      </c>
      <c r="G1145" s="155">
        <v>13504</v>
      </c>
      <c r="H1145" s="156"/>
      <c r="I1145" s="174"/>
      <c r="J1145" s="154"/>
      <c r="K1145" s="154"/>
      <c r="L1145" s="157"/>
      <c r="M1145" s="624">
        <f t="shared" si="121"/>
        <v>0</v>
      </c>
      <c r="N1145" s="625">
        <f t="shared" si="121"/>
        <v>0</v>
      </c>
      <c r="O1145" s="138"/>
      <c r="P1145" s="151" t="s">
        <v>1474</v>
      </c>
      <c r="Q1145" s="150"/>
      <c r="R1145" s="150" t="str">
        <f t="shared" si="117"/>
        <v>M</v>
      </c>
      <c r="S1145" s="15"/>
      <c r="T1145" s="15">
        <v>1</v>
      </c>
      <c r="U1145" s="140"/>
      <c r="V1145" s="140"/>
      <c r="W1145" s="474"/>
      <c r="X1145" s="474"/>
      <c r="Y1145" s="140"/>
      <c r="Z1145" s="140"/>
      <c r="AA1145" s="140"/>
      <c r="AC1145" s="142"/>
      <c r="AD1145" s="15">
        <v>1</v>
      </c>
      <c r="AE1145" s="142"/>
      <c r="AF1145" s="142"/>
      <c r="AG1145" s="142"/>
      <c r="AH1145" s="142"/>
      <c r="AI1145" s="142"/>
      <c r="AJ1145" s="142"/>
      <c r="AK1145" s="142"/>
      <c r="AL1145" s="142"/>
      <c r="AM1145" s="142"/>
      <c r="AN1145" s="142"/>
      <c r="AO1145" s="142"/>
      <c r="AP1145" s="142"/>
      <c r="AQ1145" s="142"/>
    </row>
    <row r="1146" spans="1:43" s="143" customFormat="1" ht="12.75" customHeight="1">
      <c r="A1146" s="126" t="s">
        <v>1078</v>
      </c>
      <c r="B1146" s="72"/>
      <c r="C1146" s="144" t="s">
        <v>1079</v>
      </c>
      <c r="D1146" s="132"/>
      <c r="E1146" s="145">
        <v>14</v>
      </c>
      <c r="F1146" s="146">
        <v>1666</v>
      </c>
      <c r="G1146" s="147">
        <v>7828</v>
      </c>
      <c r="H1146" s="148"/>
      <c r="I1146" s="158"/>
      <c r="J1146" s="146"/>
      <c r="K1146" s="146"/>
      <c r="L1146" s="149"/>
      <c r="M1146" s="619">
        <f t="shared" si="121"/>
        <v>0</v>
      </c>
      <c r="N1146" s="626">
        <f t="shared" si="121"/>
        <v>0</v>
      </c>
      <c r="O1146" s="138"/>
      <c r="P1146" s="151" t="s">
        <v>1474</v>
      </c>
      <c r="Q1146" s="150"/>
      <c r="R1146" s="150" t="str">
        <f t="shared" si="117"/>
        <v>M</v>
      </c>
      <c r="S1146" s="15"/>
      <c r="T1146" s="15">
        <v>1</v>
      </c>
      <c r="U1146" s="140"/>
      <c r="V1146" s="140"/>
      <c r="W1146" s="474"/>
      <c r="X1146" s="474"/>
      <c r="Y1146" s="140"/>
      <c r="Z1146" s="140"/>
      <c r="AA1146" s="140"/>
      <c r="AC1146" s="142"/>
      <c r="AD1146" s="15">
        <v>1</v>
      </c>
      <c r="AE1146" s="142"/>
      <c r="AF1146" s="142"/>
      <c r="AG1146" s="142"/>
      <c r="AH1146" s="142"/>
      <c r="AI1146" s="142"/>
      <c r="AJ1146" s="142"/>
      <c r="AK1146" s="142"/>
      <c r="AL1146" s="142"/>
      <c r="AM1146" s="142"/>
      <c r="AN1146" s="142"/>
      <c r="AO1146" s="142"/>
      <c r="AP1146" s="142"/>
      <c r="AQ1146" s="142"/>
    </row>
    <row r="1147" spans="1:43" s="143" customFormat="1" ht="12.75" customHeight="1">
      <c r="A1147" s="126" t="s">
        <v>1068</v>
      </c>
      <c r="B1147" s="72"/>
      <c r="C1147" s="144" t="s">
        <v>1069</v>
      </c>
      <c r="D1147" s="132"/>
      <c r="E1147" s="145">
        <v>11</v>
      </c>
      <c r="F1147" s="146">
        <v>1699</v>
      </c>
      <c r="G1147" s="147">
        <v>7983</v>
      </c>
      <c r="H1147" s="148"/>
      <c r="I1147" s="158"/>
      <c r="J1147" s="146"/>
      <c r="K1147" s="146"/>
      <c r="L1147" s="149"/>
      <c r="M1147" s="619">
        <f t="shared" si="121"/>
        <v>0</v>
      </c>
      <c r="N1147" s="626">
        <f t="shared" si="121"/>
        <v>0</v>
      </c>
      <c r="O1147" s="138"/>
      <c r="P1147" s="151" t="s">
        <v>1474</v>
      </c>
      <c r="Q1147" s="150"/>
      <c r="R1147" s="150" t="str">
        <f t="shared" si="117"/>
        <v>M</v>
      </c>
      <c r="S1147" s="15"/>
      <c r="T1147" s="15">
        <v>1</v>
      </c>
      <c r="U1147" s="140"/>
      <c r="V1147" s="140"/>
      <c r="W1147" s="474"/>
      <c r="X1147" s="474"/>
      <c r="Y1147" s="140"/>
      <c r="Z1147" s="140"/>
      <c r="AA1147" s="140"/>
      <c r="AC1147" s="142"/>
      <c r="AD1147" s="15">
        <v>1</v>
      </c>
      <c r="AE1147" s="142"/>
      <c r="AF1147" s="142"/>
      <c r="AG1147" s="142"/>
      <c r="AH1147" s="142"/>
      <c r="AI1147" s="142"/>
      <c r="AJ1147" s="142"/>
      <c r="AK1147" s="142"/>
      <c r="AL1147" s="142"/>
      <c r="AM1147" s="142"/>
      <c r="AN1147" s="142"/>
      <c r="AO1147" s="142"/>
      <c r="AP1147" s="142"/>
      <c r="AQ1147" s="142"/>
    </row>
    <row r="1148" spans="1:43" s="143" customFormat="1" ht="12.75" customHeight="1">
      <c r="A1148" s="126" t="s">
        <v>1070</v>
      </c>
      <c r="B1148" s="72"/>
      <c r="C1148" s="144" t="s">
        <v>1071</v>
      </c>
      <c r="D1148" s="132"/>
      <c r="E1148" s="145">
        <v>41</v>
      </c>
      <c r="F1148" s="146">
        <v>5137</v>
      </c>
      <c r="G1148" s="147">
        <v>24146</v>
      </c>
      <c r="H1148" s="148"/>
      <c r="I1148" s="158"/>
      <c r="J1148" s="146"/>
      <c r="K1148" s="146"/>
      <c r="L1148" s="149"/>
      <c r="M1148" s="619">
        <f t="shared" si="121"/>
        <v>0</v>
      </c>
      <c r="N1148" s="626">
        <f t="shared" si="121"/>
        <v>0</v>
      </c>
      <c r="O1148" s="138"/>
      <c r="P1148" s="151" t="s">
        <v>1474</v>
      </c>
      <c r="Q1148" s="150"/>
      <c r="R1148" s="150" t="str">
        <f t="shared" si="117"/>
        <v>M</v>
      </c>
      <c r="S1148" s="15"/>
      <c r="T1148" s="15">
        <v>1</v>
      </c>
      <c r="U1148" s="140"/>
      <c r="V1148" s="140"/>
      <c r="W1148" s="474"/>
      <c r="X1148" s="474"/>
      <c r="Y1148" s="140"/>
      <c r="Z1148" s="140"/>
      <c r="AA1148" s="140"/>
      <c r="AC1148" s="142"/>
      <c r="AD1148" s="15">
        <v>1</v>
      </c>
      <c r="AE1148" s="142"/>
      <c r="AF1148" s="142"/>
      <c r="AG1148" s="142"/>
      <c r="AH1148" s="142"/>
      <c r="AI1148" s="142"/>
      <c r="AJ1148" s="142"/>
      <c r="AK1148" s="142"/>
      <c r="AL1148" s="142"/>
      <c r="AM1148" s="142"/>
      <c r="AN1148" s="142"/>
      <c r="AO1148" s="142"/>
      <c r="AP1148" s="142"/>
      <c r="AQ1148" s="142"/>
    </row>
    <row r="1149" spans="1:43" s="143" customFormat="1" ht="12.75" customHeight="1">
      <c r="A1149" s="126" t="s">
        <v>1072</v>
      </c>
      <c r="B1149" s="72"/>
      <c r="C1149" s="144" t="s">
        <v>1073</v>
      </c>
      <c r="D1149" s="132"/>
      <c r="E1149" s="145">
        <v>38</v>
      </c>
      <c r="F1149" s="146">
        <v>5579</v>
      </c>
      <c r="G1149" s="147">
        <v>26221</v>
      </c>
      <c r="H1149" s="470">
        <v>1</v>
      </c>
      <c r="I1149" s="471">
        <v>32</v>
      </c>
      <c r="J1149" s="464">
        <v>160</v>
      </c>
      <c r="K1149" s="146"/>
      <c r="L1149" s="149"/>
      <c r="M1149" s="463">
        <f t="shared" si="121"/>
        <v>32</v>
      </c>
      <c r="N1149" s="472">
        <f t="shared" si="121"/>
        <v>160</v>
      </c>
      <c r="O1149" s="138"/>
      <c r="P1149" s="151" t="s">
        <v>1474</v>
      </c>
      <c r="Q1149" s="150"/>
      <c r="R1149" s="150" t="str">
        <f t="shared" si="117"/>
        <v>M</v>
      </c>
      <c r="S1149" s="15"/>
      <c r="T1149" s="15">
        <v>1</v>
      </c>
      <c r="U1149" s="140"/>
      <c r="V1149" s="140"/>
      <c r="W1149" s="474"/>
      <c r="X1149" s="474"/>
      <c r="Y1149" s="140"/>
      <c r="Z1149" s="140"/>
      <c r="AA1149" s="140"/>
      <c r="AC1149" s="142"/>
      <c r="AD1149" s="15">
        <v>1</v>
      </c>
      <c r="AE1149" s="142"/>
      <c r="AF1149" s="142"/>
      <c r="AG1149" s="142"/>
      <c r="AH1149" s="142"/>
      <c r="AI1149" s="142"/>
      <c r="AJ1149" s="142"/>
      <c r="AK1149" s="142"/>
      <c r="AL1149" s="142"/>
      <c r="AM1149" s="142"/>
      <c r="AN1149" s="142"/>
      <c r="AO1149" s="142"/>
      <c r="AP1149" s="142"/>
      <c r="AQ1149" s="142"/>
    </row>
    <row r="1150" spans="1:43" s="143" customFormat="1" ht="12.75" customHeight="1" thickBot="1">
      <c r="A1150" s="126" t="s">
        <v>1076</v>
      </c>
      <c r="B1150" s="104"/>
      <c r="C1150" s="159" t="s">
        <v>1077</v>
      </c>
      <c r="D1150" s="130"/>
      <c r="E1150" s="161">
        <v>25</v>
      </c>
      <c r="F1150" s="162">
        <v>3603</v>
      </c>
      <c r="G1150" s="163">
        <v>16936</v>
      </c>
      <c r="H1150" s="164"/>
      <c r="I1150" s="166"/>
      <c r="J1150" s="162"/>
      <c r="K1150" s="162"/>
      <c r="L1150" s="165"/>
      <c r="M1150" s="636">
        <f t="shared" si="121"/>
        <v>0</v>
      </c>
      <c r="N1150" s="637">
        <f t="shared" si="121"/>
        <v>0</v>
      </c>
      <c r="O1150" s="138"/>
      <c r="P1150" s="151" t="s">
        <v>1474</v>
      </c>
      <c r="Q1150" s="150"/>
      <c r="R1150" s="150" t="str">
        <f t="shared" si="117"/>
        <v>M</v>
      </c>
      <c r="S1150" s="15"/>
      <c r="T1150" s="15">
        <v>1</v>
      </c>
      <c r="U1150" s="140"/>
      <c r="V1150" s="140"/>
      <c r="W1150" s="474"/>
      <c r="X1150" s="474"/>
      <c r="Y1150" s="140"/>
      <c r="Z1150" s="140"/>
      <c r="AA1150" s="140"/>
      <c r="AC1150" s="142"/>
      <c r="AD1150" s="15">
        <v>1</v>
      </c>
      <c r="AE1150" s="142"/>
      <c r="AF1150" s="142"/>
      <c r="AG1150" s="142"/>
      <c r="AH1150" s="142"/>
      <c r="AI1150" s="142"/>
      <c r="AJ1150" s="142"/>
      <c r="AK1150" s="142"/>
      <c r="AL1150" s="142"/>
      <c r="AM1150" s="142"/>
      <c r="AN1150" s="142"/>
      <c r="AO1150" s="142"/>
      <c r="AP1150" s="142"/>
      <c r="AQ1150" s="142"/>
    </row>
    <row r="1151" spans="1:43" s="18" customFormat="1" ht="15.75" customHeight="1" thickTop="1" thickBot="1">
      <c r="A1151" s="126" t="s">
        <v>1084</v>
      </c>
      <c r="B1151" s="780" t="s">
        <v>1085</v>
      </c>
      <c r="C1151" s="781"/>
      <c r="D1151" s="108"/>
      <c r="E1151" s="638">
        <f t="shared" ref="E1151:N1151" si="122">SUM(E1152:E1170)</f>
        <v>500</v>
      </c>
      <c r="F1151" s="639">
        <f t="shared" si="122"/>
        <v>84922</v>
      </c>
      <c r="G1151" s="640">
        <f t="shared" si="122"/>
        <v>399137</v>
      </c>
      <c r="H1151" s="641">
        <f t="shared" si="122"/>
        <v>120</v>
      </c>
      <c r="I1151" s="642">
        <f t="shared" si="122"/>
        <v>5444</v>
      </c>
      <c r="J1151" s="639">
        <f t="shared" si="122"/>
        <v>24161</v>
      </c>
      <c r="K1151" s="639">
        <f t="shared" si="122"/>
        <v>0</v>
      </c>
      <c r="L1151" s="643">
        <f t="shared" si="122"/>
        <v>0</v>
      </c>
      <c r="M1151" s="642">
        <f t="shared" si="122"/>
        <v>5444</v>
      </c>
      <c r="N1151" s="643">
        <f t="shared" si="122"/>
        <v>24161</v>
      </c>
      <c r="O1151" s="36"/>
      <c r="P1151" s="151" t="s">
        <v>1500</v>
      </c>
      <c r="Q1151" s="150"/>
      <c r="R1151" s="150" t="str">
        <f t="shared" si="117"/>
        <v>P</v>
      </c>
      <c r="S1151" s="15"/>
      <c r="T1151" s="15"/>
      <c r="U1151" s="15"/>
      <c r="V1151" s="15">
        <v>1</v>
      </c>
      <c r="W1151" s="473"/>
      <c r="X1151" s="473"/>
      <c r="Y1151" s="15"/>
      <c r="Z1151" s="15"/>
      <c r="AA1151" s="15"/>
      <c r="AC1151" s="15"/>
      <c r="AD1151" s="15">
        <v>1</v>
      </c>
      <c r="AE1151" s="15"/>
      <c r="AF1151" s="15"/>
      <c r="AG1151" s="15"/>
      <c r="AH1151" s="15"/>
      <c r="AI1151" s="15"/>
      <c r="AJ1151" s="15"/>
      <c r="AK1151" s="15"/>
      <c r="AL1151" s="15"/>
      <c r="AM1151" s="15"/>
      <c r="AN1151" s="15"/>
      <c r="AO1151" s="15"/>
      <c r="AP1151" s="15"/>
      <c r="AQ1151" s="15"/>
    </row>
    <row r="1152" spans="1:43" s="17" customFormat="1" ht="12.75" customHeight="1" thickTop="1">
      <c r="A1152" s="126" t="s">
        <v>1087</v>
      </c>
      <c r="B1152" s="95"/>
      <c r="C1152" s="152" t="s">
        <v>1088</v>
      </c>
      <c r="D1152" s="132"/>
      <c r="E1152" s="153">
        <v>14</v>
      </c>
      <c r="F1152" s="154">
        <v>1690</v>
      </c>
      <c r="G1152" s="155">
        <v>7942</v>
      </c>
      <c r="H1152" s="156"/>
      <c r="I1152" s="174"/>
      <c r="J1152" s="154"/>
      <c r="K1152" s="154"/>
      <c r="L1152" s="157"/>
      <c r="M1152" s="648"/>
      <c r="N1152" s="625"/>
      <c r="O1152" s="221"/>
      <c r="P1152" s="151" t="s">
        <v>1474</v>
      </c>
      <c r="Q1152" s="150"/>
      <c r="R1152" s="150" t="str">
        <f t="shared" si="117"/>
        <v>M</v>
      </c>
      <c r="S1152" s="15"/>
      <c r="T1152" s="15">
        <v>1</v>
      </c>
      <c r="U1152" s="15"/>
      <c r="V1152" s="15"/>
      <c r="W1152" s="473"/>
      <c r="X1152" s="473"/>
      <c r="Y1152" s="15"/>
      <c r="Z1152" s="15"/>
      <c r="AA1152" s="15"/>
      <c r="AC1152" s="16"/>
      <c r="AD1152" s="15">
        <v>1</v>
      </c>
      <c r="AE1152" s="16"/>
      <c r="AF1152" s="16"/>
      <c r="AG1152" s="16"/>
      <c r="AH1152" s="16"/>
      <c r="AI1152" s="16"/>
      <c r="AJ1152" s="16"/>
      <c r="AK1152" s="16"/>
      <c r="AL1152" s="16"/>
      <c r="AM1152" s="16"/>
      <c r="AN1152" s="16"/>
      <c r="AO1152" s="16"/>
      <c r="AP1152" s="16"/>
      <c r="AQ1152" s="16"/>
    </row>
    <row r="1153" spans="1:43" s="17" customFormat="1" ht="12.75" customHeight="1">
      <c r="A1153" s="126" t="s">
        <v>1089</v>
      </c>
      <c r="B1153" s="72"/>
      <c r="C1153" s="144" t="s">
        <v>1090</v>
      </c>
      <c r="D1153" s="132"/>
      <c r="E1153" s="145">
        <v>40</v>
      </c>
      <c r="F1153" s="146">
        <v>5974</v>
      </c>
      <c r="G1153" s="147">
        <v>28079</v>
      </c>
      <c r="H1153" s="148">
        <v>3</v>
      </c>
      <c r="I1153" s="158">
        <v>781</v>
      </c>
      <c r="J1153" s="146">
        <v>3905</v>
      </c>
      <c r="K1153" s="146"/>
      <c r="L1153" s="149"/>
      <c r="M1153" s="623">
        <f t="shared" ref="M1153:N1168" si="123">I1153+K1153</f>
        <v>781</v>
      </c>
      <c r="N1153" s="626">
        <f t="shared" si="123"/>
        <v>3905</v>
      </c>
      <c r="O1153" s="36"/>
      <c r="P1153" s="151" t="s">
        <v>1474</v>
      </c>
      <c r="Q1153" s="150"/>
      <c r="R1153" s="150" t="str">
        <f t="shared" si="117"/>
        <v>M</v>
      </c>
      <c r="S1153" s="15"/>
      <c r="T1153" s="15">
        <v>1</v>
      </c>
      <c r="U1153" s="15"/>
      <c r="V1153" s="15"/>
      <c r="W1153" s="473"/>
      <c r="X1153" s="473"/>
      <c r="Y1153" s="15"/>
      <c r="Z1153" s="15"/>
      <c r="AA1153" s="15"/>
      <c r="AC1153" s="16"/>
      <c r="AD1153" s="15">
        <v>1</v>
      </c>
      <c r="AE1153" s="16"/>
      <c r="AF1153" s="16"/>
      <c r="AG1153" s="16"/>
      <c r="AH1153" s="16"/>
      <c r="AI1153" s="16"/>
      <c r="AJ1153" s="16"/>
      <c r="AK1153" s="16"/>
      <c r="AL1153" s="16"/>
      <c r="AM1153" s="16"/>
      <c r="AN1153" s="16"/>
      <c r="AO1153" s="16"/>
      <c r="AP1153" s="16"/>
      <c r="AQ1153" s="16"/>
    </row>
    <row r="1154" spans="1:43" s="143" customFormat="1" ht="12.75" customHeight="1">
      <c r="A1154" s="126" t="s">
        <v>1091</v>
      </c>
      <c r="B1154" s="72"/>
      <c r="C1154" s="144" t="s">
        <v>1092</v>
      </c>
      <c r="D1154" s="132"/>
      <c r="E1154" s="145">
        <v>40</v>
      </c>
      <c r="F1154" s="146">
        <v>6046</v>
      </c>
      <c r="G1154" s="147">
        <v>28415</v>
      </c>
      <c r="H1154" s="148"/>
      <c r="I1154" s="158"/>
      <c r="J1154" s="146"/>
      <c r="K1154" s="146"/>
      <c r="L1154" s="149"/>
      <c r="M1154" s="623">
        <f t="shared" si="123"/>
        <v>0</v>
      </c>
      <c r="N1154" s="626">
        <f t="shared" si="123"/>
        <v>0</v>
      </c>
      <c r="O1154" s="138"/>
      <c r="P1154" s="151" t="s">
        <v>1474</v>
      </c>
      <c r="Q1154" s="150"/>
      <c r="R1154" s="150" t="str">
        <f t="shared" si="117"/>
        <v>M</v>
      </c>
      <c r="S1154" s="15"/>
      <c r="T1154" s="15">
        <v>1</v>
      </c>
      <c r="U1154" s="140"/>
      <c r="V1154" s="140"/>
      <c r="W1154" s="474"/>
      <c r="X1154" s="474"/>
      <c r="Y1154" s="140"/>
      <c r="Z1154" s="140"/>
      <c r="AA1154" s="140"/>
      <c r="AC1154" s="142"/>
      <c r="AD1154" s="15">
        <v>1</v>
      </c>
      <c r="AE1154" s="142"/>
      <c r="AF1154" s="142"/>
      <c r="AG1154" s="142"/>
      <c r="AH1154" s="142"/>
      <c r="AI1154" s="142"/>
      <c r="AJ1154" s="142"/>
      <c r="AK1154" s="142"/>
      <c r="AL1154" s="142"/>
      <c r="AM1154" s="142"/>
      <c r="AN1154" s="142"/>
      <c r="AO1154" s="142"/>
      <c r="AP1154" s="142"/>
      <c r="AQ1154" s="142"/>
    </row>
    <row r="1155" spans="1:43" s="17" customFormat="1" ht="12.75" customHeight="1">
      <c r="A1155" s="126" t="s">
        <v>1093</v>
      </c>
      <c r="B1155" s="72"/>
      <c r="C1155" s="144" t="s">
        <v>1094</v>
      </c>
      <c r="D1155" s="134"/>
      <c r="E1155" s="145">
        <v>17</v>
      </c>
      <c r="F1155" s="146">
        <v>2530</v>
      </c>
      <c r="G1155" s="147">
        <v>11890</v>
      </c>
      <c r="H1155" s="148">
        <v>1</v>
      </c>
      <c r="I1155" s="158">
        <v>134</v>
      </c>
      <c r="J1155" s="146">
        <v>673</v>
      </c>
      <c r="K1155" s="146"/>
      <c r="L1155" s="149"/>
      <c r="M1155" s="623">
        <f t="shared" si="123"/>
        <v>134</v>
      </c>
      <c r="N1155" s="626">
        <f t="shared" si="123"/>
        <v>673</v>
      </c>
      <c r="O1155" s="36"/>
      <c r="P1155" s="151" t="s">
        <v>1474</v>
      </c>
      <c r="Q1155" s="150"/>
      <c r="R1155" s="150" t="str">
        <f t="shared" si="117"/>
        <v>M</v>
      </c>
      <c r="S1155" s="15"/>
      <c r="T1155" s="15">
        <v>1</v>
      </c>
      <c r="U1155" s="15"/>
      <c r="V1155" s="15"/>
      <c r="W1155" s="473"/>
      <c r="X1155" s="473"/>
      <c r="Y1155" s="15"/>
      <c r="Z1155" s="15"/>
      <c r="AA1155" s="15"/>
      <c r="AC1155" s="16"/>
      <c r="AD1155" s="15">
        <v>1</v>
      </c>
      <c r="AE1155" s="16"/>
      <c r="AF1155" s="16"/>
      <c r="AG1155" s="16"/>
      <c r="AH1155" s="16"/>
      <c r="AI1155" s="16"/>
      <c r="AJ1155" s="16"/>
      <c r="AK1155" s="16"/>
      <c r="AL1155" s="16"/>
      <c r="AM1155" s="16"/>
      <c r="AN1155" s="16"/>
      <c r="AO1155" s="16"/>
      <c r="AP1155" s="16"/>
      <c r="AQ1155" s="16"/>
    </row>
    <row r="1156" spans="1:43" s="143" customFormat="1" ht="12.75" customHeight="1">
      <c r="A1156" s="126" t="s">
        <v>1095</v>
      </c>
      <c r="B1156" s="72"/>
      <c r="C1156" s="144" t="s">
        <v>1096</v>
      </c>
      <c r="D1156" s="132"/>
      <c r="E1156" s="145">
        <v>14</v>
      </c>
      <c r="F1156" s="146">
        <v>3054</v>
      </c>
      <c r="G1156" s="147">
        <v>14352</v>
      </c>
      <c r="H1156" s="470">
        <v>1</v>
      </c>
      <c r="I1156" s="471">
        <v>185</v>
      </c>
      <c r="J1156" s="464">
        <v>691</v>
      </c>
      <c r="K1156" s="146"/>
      <c r="L1156" s="149"/>
      <c r="M1156" s="623">
        <f t="shared" si="123"/>
        <v>185</v>
      </c>
      <c r="N1156" s="626">
        <f t="shared" si="123"/>
        <v>691</v>
      </c>
      <c r="O1156" s="138"/>
      <c r="P1156" s="151" t="s">
        <v>1474</v>
      </c>
      <c r="Q1156" s="150"/>
      <c r="R1156" s="150" t="str">
        <f t="shared" si="117"/>
        <v>M</v>
      </c>
      <c r="S1156" s="15"/>
      <c r="T1156" s="15">
        <v>1</v>
      </c>
      <c r="U1156" s="140"/>
      <c r="V1156" s="140"/>
      <c r="W1156" s="474"/>
      <c r="X1156" s="474"/>
      <c r="Y1156" s="140"/>
      <c r="Z1156" s="140"/>
      <c r="AA1156" s="140"/>
      <c r="AC1156" s="142"/>
      <c r="AD1156" s="15">
        <v>1</v>
      </c>
      <c r="AE1156" s="142"/>
      <c r="AF1156" s="142"/>
      <c r="AG1156" s="142"/>
      <c r="AH1156" s="142"/>
      <c r="AI1156" s="142"/>
      <c r="AJ1156" s="142"/>
      <c r="AK1156" s="142"/>
      <c r="AL1156" s="142"/>
      <c r="AM1156" s="142"/>
      <c r="AN1156" s="142"/>
      <c r="AO1156" s="142"/>
      <c r="AP1156" s="142"/>
      <c r="AQ1156" s="142"/>
    </row>
    <row r="1157" spans="1:43" s="143" customFormat="1" ht="12.75" customHeight="1">
      <c r="A1157" s="126" t="s">
        <v>1097</v>
      </c>
      <c r="B1157" s="72"/>
      <c r="C1157" s="144" t="s">
        <v>737</v>
      </c>
      <c r="D1157" s="132"/>
      <c r="E1157" s="145">
        <v>24</v>
      </c>
      <c r="F1157" s="146">
        <v>4855</v>
      </c>
      <c r="G1157" s="147">
        <v>22817</v>
      </c>
      <c r="H1157" s="470">
        <v>10</v>
      </c>
      <c r="I1157" s="471">
        <v>206</v>
      </c>
      <c r="J1157" s="464">
        <v>1030</v>
      </c>
      <c r="K1157" s="146"/>
      <c r="L1157" s="149"/>
      <c r="M1157" s="623">
        <f t="shared" si="123"/>
        <v>206</v>
      </c>
      <c r="N1157" s="626">
        <f t="shared" si="123"/>
        <v>1030</v>
      </c>
      <c r="O1157" s="138"/>
      <c r="P1157" s="151" t="s">
        <v>1474</v>
      </c>
      <c r="Q1157" s="150"/>
      <c r="R1157" s="150" t="str">
        <f t="shared" si="117"/>
        <v>M</v>
      </c>
      <c r="S1157" s="15"/>
      <c r="T1157" s="15">
        <v>1</v>
      </c>
      <c r="U1157" s="140"/>
      <c r="V1157" s="140"/>
      <c r="W1157" s="474"/>
      <c r="X1157" s="474"/>
      <c r="Y1157" s="140"/>
      <c r="Z1157" s="140"/>
      <c r="AA1157" s="140"/>
      <c r="AC1157" s="142"/>
      <c r="AD1157" s="15">
        <v>1</v>
      </c>
      <c r="AE1157" s="142"/>
      <c r="AF1157" s="142"/>
      <c r="AG1157" s="142"/>
      <c r="AH1157" s="142"/>
      <c r="AI1157" s="142"/>
      <c r="AJ1157" s="142"/>
      <c r="AK1157" s="142"/>
      <c r="AL1157" s="142"/>
      <c r="AM1157" s="142"/>
      <c r="AN1157" s="142"/>
      <c r="AO1157" s="142"/>
      <c r="AP1157" s="142"/>
      <c r="AQ1157" s="142"/>
    </row>
    <row r="1158" spans="1:43" s="143" customFormat="1" ht="12.75" customHeight="1">
      <c r="A1158" s="126" t="s">
        <v>1117</v>
      </c>
      <c r="B1158" s="72"/>
      <c r="C1158" s="144" t="s">
        <v>1118</v>
      </c>
      <c r="D1158" s="132"/>
      <c r="E1158" s="145">
        <v>6</v>
      </c>
      <c r="F1158" s="146">
        <v>1241</v>
      </c>
      <c r="G1158" s="147">
        <v>5835</v>
      </c>
      <c r="H1158" s="470">
        <v>15</v>
      </c>
      <c r="I1158" s="471">
        <v>457</v>
      </c>
      <c r="J1158" s="464">
        <v>2285</v>
      </c>
      <c r="K1158" s="146"/>
      <c r="L1158" s="149"/>
      <c r="M1158" s="623">
        <f t="shared" si="123"/>
        <v>457</v>
      </c>
      <c r="N1158" s="626">
        <f t="shared" si="123"/>
        <v>2285</v>
      </c>
      <c r="O1158" s="138"/>
      <c r="P1158" s="151" t="s">
        <v>1474</v>
      </c>
      <c r="Q1158" s="150"/>
      <c r="R1158" s="150" t="str">
        <f t="shared" si="117"/>
        <v>M</v>
      </c>
      <c r="S1158" s="15"/>
      <c r="T1158" s="15">
        <v>1</v>
      </c>
      <c r="U1158" s="140"/>
      <c r="V1158" s="140"/>
      <c r="W1158" s="474"/>
      <c r="X1158" s="474"/>
      <c r="Y1158" s="140"/>
      <c r="Z1158" s="140"/>
      <c r="AA1158" s="140"/>
      <c r="AC1158" s="142"/>
      <c r="AD1158" s="15">
        <v>1</v>
      </c>
      <c r="AE1158" s="142"/>
      <c r="AF1158" s="142"/>
      <c r="AG1158" s="142"/>
      <c r="AH1158" s="142"/>
      <c r="AI1158" s="142"/>
      <c r="AJ1158" s="142"/>
      <c r="AK1158" s="142"/>
      <c r="AL1158" s="142"/>
      <c r="AM1158" s="142"/>
      <c r="AN1158" s="142"/>
      <c r="AO1158" s="142"/>
      <c r="AP1158" s="142"/>
      <c r="AQ1158" s="142"/>
    </row>
    <row r="1159" spans="1:43" s="17" customFormat="1" ht="12.75" customHeight="1">
      <c r="A1159" s="126" t="s">
        <v>1086</v>
      </c>
      <c r="B1159" s="72"/>
      <c r="C1159" s="144" t="s">
        <v>2892</v>
      </c>
      <c r="D1159" s="132"/>
      <c r="E1159" s="145">
        <v>70</v>
      </c>
      <c r="F1159" s="146">
        <v>17287</v>
      </c>
      <c r="G1159" s="147">
        <v>81250</v>
      </c>
      <c r="H1159" s="470"/>
      <c r="I1159" s="471"/>
      <c r="J1159" s="464"/>
      <c r="K1159" s="146"/>
      <c r="L1159" s="149"/>
      <c r="M1159" s="623">
        <f t="shared" si="123"/>
        <v>0</v>
      </c>
      <c r="N1159" s="626">
        <f t="shared" si="123"/>
        <v>0</v>
      </c>
      <c r="O1159" s="36"/>
      <c r="P1159" s="151" t="s">
        <v>1473</v>
      </c>
      <c r="Q1159" s="150"/>
      <c r="R1159" s="150" t="s">
        <v>1473</v>
      </c>
      <c r="S1159" s="15"/>
      <c r="T1159" s="15"/>
      <c r="U1159" s="15">
        <v>1</v>
      </c>
      <c r="V1159" s="15"/>
      <c r="W1159" s="473"/>
      <c r="X1159" s="473"/>
      <c r="Y1159" s="15"/>
      <c r="Z1159" s="15"/>
      <c r="AA1159" s="15"/>
      <c r="AC1159" s="16"/>
      <c r="AD1159" s="15">
        <v>1</v>
      </c>
      <c r="AE1159" s="16"/>
      <c r="AF1159" s="16"/>
      <c r="AG1159" s="16"/>
      <c r="AH1159" s="16"/>
      <c r="AI1159" s="16"/>
      <c r="AJ1159" s="16"/>
      <c r="AK1159" s="16"/>
      <c r="AL1159" s="16"/>
      <c r="AM1159" s="16"/>
      <c r="AN1159" s="16"/>
      <c r="AO1159" s="16"/>
      <c r="AP1159" s="16"/>
      <c r="AQ1159" s="16"/>
    </row>
    <row r="1160" spans="1:43" s="17" customFormat="1" ht="12.75" customHeight="1">
      <c r="A1160" s="126" t="s">
        <v>1098</v>
      </c>
      <c r="B1160" s="72"/>
      <c r="C1160" s="144" t="s">
        <v>1099</v>
      </c>
      <c r="D1160" s="132"/>
      <c r="E1160" s="145">
        <v>30</v>
      </c>
      <c r="F1160" s="146">
        <v>5401</v>
      </c>
      <c r="G1160" s="147">
        <v>25386</v>
      </c>
      <c r="H1160" s="148">
        <v>1</v>
      </c>
      <c r="I1160" s="158">
        <v>529</v>
      </c>
      <c r="J1160" s="146">
        <v>2645</v>
      </c>
      <c r="K1160" s="146"/>
      <c r="L1160" s="149"/>
      <c r="M1160" s="623">
        <f t="shared" si="123"/>
        <v>529</v>
      </c>
      <c r="N1160" s="626">
        <f t="shared" si="123"/>
        <v>2645</v>
      </c>
      <c r="O1160" s="36"/>
      <c r="P1160" s="151" t="s">
        <v>1474</v>
      </c>
      <c r="Q1160" s="150"/>
      <c r="R1160" s="150" t="str">
        <f t="shared" si="117"/>
        <v>M</v>
      </c>
      <c r="S1160" s="15"/>
      <c r="T1160" s="15">
        <v>1</v>
      </c>
      <c r="U1160" s="15"/>
      <c r="V1160" s="15"/>
      <c r="W1160" s="473"/>
      <c r="X1160" s="473"/>
      <c r="Y1160" s="15"/>
      <c r="Z1160" s="15"/>
      <c r="AA1160" s="15"/>
      <c r="AC1160" s="16"/>
      <c r="AD1160" s="15">
        <v>1</v>
      </c>
      <c r="AE1160" s="16"/>
      <c r="AF1160" s="16"/>
      <c r="AG1160" s="16"/>
      <c r="AH1160" s="16"/>
      <c r="AI1160" s="16"/>
      <c r="AJ1160" s="16"/>
      <c r="AK1160" s="16"/>
      <c r="AL1160" s="16"/>
      <c r="AM1160" s="16"/>
      <c r="AN1160" s="16"/>
      <c r="AO1160" s="16"/>
      <c r="AP1160" s="16"/>
      <c r="AQ1160" s="16"/>
    </row>
    <row r="1161" spans="1:43" s="17" customFormat="1" ht="12.75" customHeight="1">
      <c r="A1161" s="126" t="s">
        <v>1100</v>
      </c>
      <c r="B1161" s="72"/>
      <c r="C1161" s="144" t="s">
        <v>1101</v>
      </c>
      <c r="D1161" s="132"/>
      <c r="E1161" s="145">
        <v>37</v>
      </c>
      <c r="F1161" s="146">
        <v>4683</v>
      </c>
      <c r="G1161" s="147">
        <v>22009</v>
      </c>
      <c r="H1161" s="148">
        <v>22</v>
      </c>
      <c r="I1161" s="158">
        <v>278</v>
      </c>
      <c r="J1161" s="146">
        <v>1189</v>
      </c>
      <c r="K1161" s="146"/>
      <c r="L1161" s="149"/>
      <c r="M1161" s="623">
        <f t="shared" si="123"/>
        <v>278</v>
      </c>
      <c r="N1161" s="626">
        <f t="shared" si="123"/>
        <v>1189</v>
      </c>
      <c r="O1161" s="36"/>
      <c r="P1161" s="151" t="s">
        <v>1474</v>
      </c>
      <c r="Q1161" s="150"/>
      <c r="R1161" s="150" t="str">
        <f t="shared" si="117"/>
        <v>M</v>
      </c>
      <c r="S1161" s="15"/>
      <c r="T1161" s="15">
        <v>1</v>
      </c>
      <c r="U1161" s="15"/>
      <c r="V1161" s="15"/>
      <c r="W1161" s="473"/>
      <c r="X1161" s="473"/>
      <c r="Y1161" s="15"/>
      <c r="Z1161" s="15"/>
      <c r="AA1161" s="15"/>
      <c r="AC1161" s="16"/>
      <c r="AD1161" s="15">
        <v>1</v>
      </c>
      <c r="AE1161" s="16"/>
      <c r="AF1161" s="16"/>
      <c r="AG1161" s="16"/>
      <c r="AH1161" s="16"/>
      <c r="AI1161" s="16"/>
      <c r="AJ1161" s="16"/>
      <c r="AK1161" s="16"/>
      <c r="AL1161" s="16"/>
      <c r="AM1161" s="16"/>
      <c r="AN1161" s="16"/>
      <c r="AO1161" s="16"/>
      <c r="AP1161" s="16"/>
      <c r="AQ1161" s="16"/>
    </row>
    <row r="1162" spans="1:43" s="143" customFormat="1" ht="12.75" customHeight="1">
      <c r="A1162" s="126" t="s">
        <v>1102</v>
      </c>
      <c r="B1162" s="72"/>
      <c r="C1162" s="144" t="s">
        <v>2372</v>
      </c>
      <c r="D1162" s="132"/>
      <c r="E1162" s="145">
        <v>11</v>
      </c>
      <c r="F1162" s="146">
        <v>2239</v>
      </c>
      <c r="G1162" s="147">
        <v>10525</v>
      </c>
      <c r="H1162" s="148"/>
      <c r="I1162" s="158"/>
      <c r="J1162" s="146"/>
      <c r="K1162" s="146"/>
      <c r="L1162" s="149"/>
      <c r="M1162" s="623">
        <f t="shared" si="123"/>
        <v>0</v>
      </c>
      <c r="N1162" s="626">
        <f t="shared" si="123"/>
        <v>0</v>
      </c>
      <c r="O1162" s="138"/>
      <c r="P1162" s="151" t="s">
        <v>1474</v>
      </c>
      <c r="Q1162" s="150"/>
      <c r="R1162" s="150" t="str">
        <f t="shared" si="117"/>
        <v>M</v>
      </c>
      <c r="S1162" s="15"/>
      <c r="T1162" s="15">
        <v>1</v>
      </c>
      <c r="U1162" s="140"/>
      <c r="V1162" s="140"/>
      <c r="W1162" s="474"/>
      <c r="X1162" s="474"/>
      <c r="Y1162" s="140"/>
      <c r="Z1162" s="140"/>
      <c r="AA1162" s="140"/>
      <c r="AC1162" s="142"/>
      <c r="AD1162" s="15">
        <v>1</v>
      </c>
      <c r="AE1162" s="142"/>
      <c r="AF1162" s="142"/>
      <c r="AG1162" s="142"/>
      <c r="AH1162" s="142"/>
      <c r="AI1162" s="142"/>
      <c r="AJ1162" s="142"/>
      <c r="AK1162" s="142"/>
      <c r="AL1162" s="142"/>
      <c r="AM1162" s="142"/>
      <c r="AN1162" s="142"/>
      <c r="AO1162" s="142"/>
      <c r="AP1162" s="142"/>
      <c r="AQ1162" s="142"/>
    </row>
    <row r="1163" spans="1:43" s="17" customFormat="1" ht="12.75" customHeight="1">
      <c r="A1163" s="126" t="s">
        <v>1103</v>
      </c>
      <c r="B1163" s="72"/>
      <c r="C1163" s="144" t="s">
        <v>1104</v>
      </c>
      <c r="D1163" s="132"/>
      <c r="E1163" s="145">
        <v>23</v>
      </c>
      <c r="F1163" s="146">
        <v>1970</v>
      </c>
      <c r="G1163" s="147">
        <v>9261</v>
      </c>
      <c r="H1163" s="148">
        <v>1</v>
      </c>
      <c r="I1163" s="158">
        <v>295</v>
      </c>
      <c r="J1163" s="146">
        <v>869</v>
      </c>
      <c r="K1163" s="146"/>
      <c r="L1163" s="149"/>
      <c r="M1163" s="623">
        <f t="shared" si="123"/>
        <v>295</v>
      </c>
      <c r="N1163" s="626">
        <f t="shared" si="123"/>
        <v>869</v>
      </c>
      <c r="O1163" s="36"/>
      <c r="P1163" s="151" t="s">
        <v>1474</v>
      </c>
      <c r="Q1163" s="150"/>
      <c r="R1163" s="150" t="str">
        <f t="shared" ref="R1163:R1226" si="124">IF(SUM(E1163:N1163)=0,"",P1163)</f>
        <v>M</v>
      </c>
      <c r="S1163" s="15"/>
      <c r="T1163" s="15">
        <v>1</v>
      </c>
      <c r="U1163" s="15"/>
      <c r="V1163" s="15"/>
      <c r="W1163" s="473"/>
      <c r="X1163" s="473"/>
      <c r="Y1163" s="15"/>
      <c r="Z1163" s="15"/>
      <c r="AA1163" s="15"/>
      <c r="AC1163" s="16"/>
      <c r="AD1163" s="15">
        <v>1</v>
      </c>
      <c r="AE1163" s="16"/>
      <c r="AF1163" s="16"/>
      <c r="AG1163" s="16"/>
      <c r="AH1163" s="16"/>
      <c r="AI1163" s="16"/>
      <c r="AJ1163" s="16"/>
      <c r="AK1163" s="16"/>
      <c r="AL1163" s="16"/>
      <c r="AM1163" s="16"/>
      <c r="AN1163" s="16"/>
      <c r="AO1163" s="16"/>
      <c r="AP1163" s="16"/>
      <c r="AQ1163" s="16"/>
    </row>
    <row r="1164" spans="1:43" s="143" customFormat="1" ht="12.75" customHeight="1">
      <c r="A1164" s="126" t="s">
        <v>1105</v>
      </c>
      <c r="B1164" s="72"/>
      <c r="C1164" s="144" t="s">
        <v>1106</v>
      </c>
      <c r="D1164" s="132"/>
      <c r="E1164" s="145">
        <v>30</v>
      </c>
      <c r="F1164" s="146">
        <v>5355</v>
      </c>
      <c r="G1164" s="147">
        <v>25169</v>
      </c>
      <c r="H1164" s="470">
        <v>29</v>
      </c>
      <c r="I1164" s="471">
        <v>1372</v>
      </c>
      <c r="J1164" s="464">
        <v>5483</v>
      </c>
      <c r="K1164" s="146"/>
      <c r="L1164" s="149"/>
      <c r="M1164" s="623">
        <f t="shared" si="123"/>
        <v>1372</v>
      </c>
      <c r="N1164" s="626">
        <f t="shared" si="123"/>
        <v>5483</v>
      </c>
      <c r="O1164" s="138"/>
      <c r="P1164" s="151" t="s">
        <v>1474</v>
      </c>
      <c r="Q1164" s="150"/>
      <c r="R1164" s="150" t="str">
        <f t="shared" si="124"/>
        <v>M</v>
      </c>
      <c r="S1164" s="15"/>
      <c r="T1164" s="15">
        <v>1</v>
      </c>
      <c r="U1164" s="140"/>
      <c r="V1164" s="140"/>
      <c r="W1164" s="474"/>
      <c r="X1164" s="474"/>
      <c r="Y1164" s="140"/>
      <c r="Z1164" s="140"/>
      <c r="AA1164" s="140"/>
      <c r="AC1164" s="142"/>
      <c r="AD1164" s="15">
        <v>1</v>
      </c>
      <c r="AE1164" s="142"/>
      <c r="AF1164" s="142"/>
      <c r="AG1164" s="142"/>
      <c r="AH1164" s="142"/>
      <c r="AI1164" s="142"/>
      <c r="AJ1164" s="142"/>
      <c r="AK1164" s="142"/>
      <c r="AL1164" s="142"/>
      <c r="AM1164" s="142"/>
      <c r="AN1164" s="142"/>
      <c r="AO1164" s="142"/>
      <c r="AP1164" s="142"/>
      <c r="AQ1164" s="142"/>
    </row>
    <row r="1165" spans="1:43" s="17" customFormat="1" ht="12.75" customHeight="1">
      <c r="A1165" s="126" t="s">
        <v>1107</v>
      </c>
      <c r="B1165" s="72"/>
      <c r="C1165" s="144" t="s">
        <v>763</v>
      </c>
      <c r="D1165" s="132"/>
      <c r="E1165" s="145">
        <v>22</v>
      </c>
      <c r="F1165" s="146">
        <v>2666</v>
      </c>
      <c r="G1165" s="147">
        <v>12528</v>
      </c>
      <c r="H1165" s="148"/>
      <c r="I1165" s="158"/>
      <c r="J1165" s="146"/>
      <c r="K1165" s="146"/>
      <c r="L1165" s="149"/>
      <c r="M1165" s="623">
        <f t="shared" si="123"/>
        <v>0</v>
      </c>
      <c r="N1165" s="626">
        <f t="shared" si="123"/>
        <v>0</v>
      </c>
      <c r="O1165" s="36"/>
      <c r="P1165" s="151" t="s">
        <v>1474</v>
      </c>
      <c r="Q1165" s="150"/>
      <c r="R1165" s="150" t="str">
        <f t="shared" si="124"/>
        <v>M</v>
      </c>
      <c r="S1165" s="15"/>
      <c r="T1165" s="15">
        <v>1</v>
      </c>
      <c r="U1165" s="15"/>
      <c r="V1165" s="15"/>
      <c r="W1165" s="473"/>
      <c r="X1165" s="473"/>
      <c r="Y1165" s="15"/>
      <c r="Z1165" s="15"/>
      <c r="AA1165" s="15"/>
      <c r="AC1165" s="16"/>
      <c r="AD1165" s="15">
        <v>1</v>
      </c>
      <c r="AE1165" s="16"/>
      <c r="AF1165" s="16"/>
      <c r="AG1165" s="16"/>
      <c r="AH1165" s="16"/>
      <c r="AI1165" s="16"/>
      <c r="AJ1165" s="16"/>
      <c r="AK1165" s="16"/>
      <c r="AL1165" s="16"/>
      <c r="AM1165" s="16"/>
      <c r="AN1165" s="16"/>
      <c r="AO1165" s="16"/>
      <c r="AP1165" s="16"/>
      <c r="AQ1165" s="16"/>
    </row>
    <row r="1166" spans="1:43" s="17" customFormat="1" ht="12.75" customHeight="1">
      <c r="A1166" s="126" t="s">
        <v>1108</v>
      </c>
      <c r="B1166" s="72"/>
      <c r="C1166" s="144" t="s">
        <v>1109</v>
      </c>
      <c r="D1166" s="132"/>
      <c r="E1166" s="145">
        <v>18</v>
      </c>
      <c r="F1166" s="146">
        <v>2994</v>
      </c>
      <c r="G1166" s="147">
        <v>14073</v>
      </c>
      <c r="H1166" s="470">
        <v>16</v>
      </c>
      <c r="I1166" s="158">
        <v>270</v>
      </c>
      <c r="J1166" s="146">
        <v>1145</v>
      </c>
      <c r="K1166" s="146"/>
      <c r="L1166" s="149"/>
      <c r="M1166" s="623">
        <f t="shared" si="123"/>
        <v>270</v>
      </c>
      <c r="N1166" s="626">
        <f t="shared" si="123"/>
        <v>1145</v>
      </c>
      <c r="O1166" s="36"/>
      <c r="P1166" s="151" t="s">
        <v>1474</v>
      </c>
      <c r="Q1166" s="150"/>
      <c r="R1166" s="150" t="str">
        <f t="shared" si="124"/>
        <v>M</v>
      </c>
      <c r="S1166" s="15"/>
      <c r="T1166" s="15">
        <v>1</v>
      </c>
      <c r="U1166" s="15"/>
      <c r="V1166" s="15"/>
      <c r="W1166" s="473"/>
      <c r="X1166" s="473"/>
      <c r="Y1166" s="15"/>
      <c r="Z1166" s="15"/>
      <c r="AA1166" s="15"/>
      <c r="AC1166" s="16"/>
      <c r="AD1166" s="15">
        <v>1</v>
      </c>
      <c r="AE1166" s="16"/>
      <c r="AF1166" s="16"/>
      <c r="AG1166" s="16"/>
      <c r="AH1166" s="16"/>
      <c r="AI1166" s="16"/>
      <c r="AJ1166" s="16"/>
      <c r="AK1166" s="16"/>
      <c r="AL1166" s="16"/>
      <c r="AM1166" s="16"/>
      <c r="AN1166" s="16"/>
      <c r="AO1166" s="16"/>
      <c r="AP1166" s="16"/>
      <c r="AQ1166" s="16"/>
    </row>
    <row r="1167" spans="1:43" s="17" customFormat="1" ht="12.75" customHeight="1">
      <c r="A1167" s="126" t="s">
        <v>1110</v>
      </c>
      <c r="B1167" s="72"/>
      <c r="C1167" s="144" t="s">
        <v>1111</v>
      </c>
      <c r="D1167" s="132"/>
      <c r="E1167" s="145">
        <v>15</v>
      </c>
      <c r="F1167" s="146">
        <v>2144</v>
      </c>
      <c r="G1167" s="147">
        <v>10078</v>
      </c>
      <c r="H1167" s="148">
        <v>1</v>
      </c>
      <c r="I1167" s="158">
        <v>96</v>
      </c>
      <c r="J1167" s="146">
        <v>480</v>
      </c>
      <c r="K1167" s="146"/>
      <c r="L1167" s="149"/>
      <c r="M1167" s="623">
        <f t="shared" si="123"/>
        <v>96</v>
      </c>
      <c r="N1167" s="626">
        <f t="shared" si="123"/>
        <v>480</v>
      </c>
      <c r="O1167" s="36"/>
      <c r="P1167" s="151" t="s">
        <v>1474</v>
      </c>
      <c r="Q1167" s="150"/>
      <c r="R1167" s="150" t="str">
        <f t="shared" si="124"/>
        <v>M</v>
      </c>
      <c r="S1167" s="15"/>
      <c r="T1167" s="15">
        <v>1</v>
      </c>
      <c r="U1167" s="15"/>
      <c r="V1167" s="15"/>
      <c r="W1167" s="473"/>
      <c r="X1167" s="473"/>
      <c r="Y1167" s="15"/>
      <c r="Z1167" s="15"/>
      <c r="AA1167" s="15"/>
      <c r="AC1167" s="16"/>
      <c r="AD1167" s="15">
        <v>1</v>
      </c>
      <c r="AE1167" s="16"/>
      <c r="AF1167" s="16"/>
      <c r="AG1167" s="16"/>
      <c r="AH1167" s="16"/>
      <c r="AI1167" s="16"/>
      <c r="AJ1167" s="16"/>
      <c r="AK1167" s="16"/>
      <c r="AL1167" s="16"/>
      <c r="AM1167" s="16"/>
      <c r="AN1167" s="16"/>
      <c r="AO1167" s="16"/>
      <c r="AP1167" s="16"/>
      <c r="AQ1167" s="16"/>
    </row>
    <row r="1168" spans="1:43" s="17" customFormat="1" ht="12.75" customHeight="1">
      <c r="A1168" s="126" t="s">
        <v>1112</v>
      </c>
      <c r="B1168" s="72"/>
      <c r="C1168" s="144" t="s">
        <v>1113</v>
      </c>
      <c r="D1168" s="132"/>
      <c r="E1168" s="145">
        <v>15</v>
      </c>
      <c r="F1168" s="146">
        <v>2619</v>
      </c>
      <c r="G1168" s="147">
        <v>12310</v>
      </c>
      <c r="H1168" s="148"/>
      <c r="I1168" s="158"/>
      <c r="J1168" s="146"/>
      <c r="K1168" s="146"/>
      <c r="L1168" s="149"/>
      <c r="M1168" s="623">
        <f t="shared" si="123"/>
        <v>0</v>
      </c>
      <c r="N1168" s="626">
        <f t="shared" si="123"/>
        <v>0</v>
      </c>
      <c r="O1168" s="36"/>
      <c r="P1168" s="151" t="s">
        <v>1474</v>
      </c>
      <c r="Q1168" s="150"/>
      <c r="R1168" s="150" t="str">
        <f t="shared" si="124"/>
        <v>M</v>
      </c>
      <c r="S1168" s="15"/>
      <c r="T1168" s="15">
        <v>1</v>
      </c>
      <c r="U1168" s="15"/>
      <c r="V1168" s="15"/>
      <c r="W1168" s="473"/>
      <c r="X1168" s="473"/>
      <c r="Y1168" s="15"/>
      <c r="Z1168" s="15"/>
      <c r="AA1168" s="15"/>
      <c r="AC1168" s="16"/>
      <c r="AD1168" s="15">
        <v>1</v>
      </c>
      <c r="AE1168" s="16"/>
      <c r="AF1168" s="16"/>
      <c r="AG1168" s="16"/>
      <c r="AH1168" s="16"/>
      <c r="AI1168" s="16"/>
      <c r="AJ1168" s="16"/>
      <c r="AK1168" s="16"/>
      <c r="AL1168" s="16"/>
      <c r="AM1168" s="16"/>
      <c r="AN1168" s="16"/>
      <c r="AO1168" s="16"/>
      <c r="AP1168" s="16"/>
      <c r="AQ1168" s="16"/>
    </row>
    <row r="1169" spans="1:43" s="17" customFormat="1" ht="12.75" customHeight="1">
      <c r="A1169" s="126" t="s">
        <v>1114</v>
      </c>
      <c r="B1169" s="72"/>
      <c r="C1169" s="144" t="s">
        <v>771</v>
      </c>
      <c r="D1169" s="132"/>
      <c r="E1169" s="145">
        <v>45</v>
      </c>
      <c r="F1169" s="146">
        <v>8811</v>
      </c>
      <c r="G1169" s="147">
        <v>41411</v>
      </c>
      <c r="H1169" s="148">
        <v>20</v>
      </c>
      <c r="I1169" s="158">
        <v>841</v>
      </c>
      <c r="J1169" s="146">
        <v>3766</v>
      </c>
      <c r="K1169" s="146"/>
      <c r="L1169" s="149"/>
      <c r="M1169" s="623">
        <f>I1169+K1169</f>
        <v>841</v>
      </c>
      <c r="N1169" s="626">
        <f>J1169+L1169</f>
        <v>3766</v>
      </c>
      <c r="O1169" s="36"/>
      <c r="P1169" s="151" t="s">
        <v>1474</v>
      </c>
      <c r="Q1169" s="150"/>
      <c r="R1169" s="150" t="str">
        <f t="shared" si="124"/>
        <v>M</v>
      </c>
      <c r="S1169" s="15"/>
      <c r="T1169" s="15">
        <v>1</v>
      </c>
      <c r="U1169" s="15"/>
      <c r="V1169" s="15"/>
      <c r="W1169" s="473"/>
      <c r="X1169" s="473"/>
      <c r="Y1169" s="15"/>
      <c r="Z1169" s="15"/>
      <c r="AA1169" s="15"/>
      <c r="AC1169" s="16"/>
      <c r="AD1169" s="15">
        <v>1</v>
      </c>
      <c r="AE1169" s="16"/>
      <c r="AF1169" s="16"/>
      <c r="AG1169" s="16"/>
      <c r="AH1169" s="16"/>
      <c r="AI1169" s="16"/>
      <c r="AJ1169" s="16"/>
      <c r="AK1169" s="16"/>
      <c r="AL1169" s="16"/>
      <c r="AM1169" s="16"/>
      <c r="AN1169" s="16"/>
      <c r="AO1169" s="16"/>
      <c r="AP1169" s="16"/>
      <c r="AQ1169" s="16"/>
    </row>
    <row r="1170" spans="1:43" s="17" customFormat="1" ht="12.75" customHeight="1" thickBot="1">
      <c r="A1170" s="126" t="s">
        <v>1115</v>
      </c>
      <c r="B1170" s="74"/>
      <c r="C1170" s="167" t="s">
        <v>1116</v>
      </c>
      <c r="D1170" s="132"/>
      <c r="E1170" s="663">
        <v>29</v>
      </c>
      <c r="F1170" s="664">
        <v>3363</v>
      </c>
      <c r="G1170" s="665">
        <v>15807</v>
      </c>
      <c r="H1170" s="666"/>
      <c r="I1170" s="667"/>
      <c r="J1170" s="664"/>
      <c r="K1170" s="664"/>
      <c r="L1170" s="668"/>
      <c r="M1170" s="623">
        <f>I1170+K1170</f>
        <v>0</v>
      </c>
      <c r="N1170" s="626">
        <f>J1170+L1170</f>
        <v>0</v>
      </c>
      <c r="O1170" s="36"/>
      <c r="P1170" s="151" t="s">
        <v>1474</v>
      </c>
      <c r="Q1170" s="150"/>
      <c r="R1170" s="150" t="str">
        <f t="shared" si="124"/>
        <v>M</v>
      </c>
      <c r="S1170" s="15"/>
      <c r="T1170" s="15">
        <v>1</v>
      </c>
      <c r="U1170" s="15"/>
      <c r="V1170" s="15"/>
      <c r="W1170" s="473"/>
      <c r="X1170" s="473"/>
      <c r="Y1170" s="15"/>
      <c r="Z1170" s="15"/>
      <c r="AA1170" s="15"/>
      <c r="AC1170" s="16"/>
      <c r="AD1170" s="15">
        <v>1</v>
      </c>
      <c r="AE1170" s="16"/>
      <c r="AF1170" s="16"/>
      <c r="AG1170" s="16"/>
      <c r="AH1170" s="16"/>
      <c r="AI1170" s="16"/>
      <c r="AJ1170" s="16"/>
      <c r="AK1170" s="16"/>
      <c r="AL1170" s="16"/>
      <c r="AM1170" s="16"/>
      <c r="AN1170" s="16"/>
      <c r="AO1170" s="16"/>
      <c r="AP1170" s="16"/>
      <c r="AQ1170" s="16"/>
    </row>
    <row r="1171" spans="1:43" s="18" customFormat="1" ht="34.5" hidden="1" customHeight="1" thickBot="1">
      <c r="A1171" s="126" t="s">
        <v>1119</v>
      </c>
      <c r="B1171" s="905" t="s">
        <v>620</v>
      </c>
      <c r="C1171" s="906"/>
      <c r="D1171" s="47"/>
      <c r="E1171" s="86">
        <f t="shared" ref="E1171:N1171" si="125">SUM(E1172,E1173,E1201,E1230)</f>
        <v>0</v>
      </c>
      <c r="F1171" s="87">
        <f t="shared" si="125"/>
        <v>0</v>
      </c>
      <c r="G1171" s="88">
        <f t="shared" si="125"/>
        <v>0</v>
      </c>
      <c r="H1171" s="114">
        <f t="shared" si="125"/>
        <v>0</v>
      </c>
      <c r="I1171" s="89">
        <f t="shared" si="125"/>
        <v>0</v>
      </c>
      <c r="J1171" s="87">
        <f t="shared" si="125"/>
        <v>0</v>
      </c>
      <c r="K1171" s="87">
        <f t="shared" si="125"/>
        <v>0</v>
      </c>
      <c r="L1171" s="672">
        <f t="shared" si="125"/>
        <v>0</v>
      </c>
      <c r="M1171" s="84">
        <f t="shared" si="125"/>
        <v>0</v>
      </c>
      <c r="N1171" s="85">
        <f t="shared" si="125"/>
        <v>0</v>
      </c>
      <c r="O1171" s="36"/>
      <c r="P1171" s="151" t="s">
        <v>1499</v>
      </c>
      <c r="Q1171" s="150"/>
      <c r="R1171" s="150" t="str">
        <f t="shared" si="124"/>
        <v/>
      </c>
      <c r="S1171" s="15"/>
      <c r="T1171" s="15"/>
      <c r="U1171" s="15"/>
      <c r="V1171" s="15"/>
      <c r="W1171" s="473"/>
      <c r="X1171" s="476"/>
      <c r="Y1171" s="15"/>
      <c r="Z1171" s="15"/>
      <c r="AA1171" s="15"/>
      <c r="AC1171" s="15"/>
      <c r="AD1171" s="15">
        <v>1</v>
      </c>
      <c r="AE1171" s="15"/>
      <c r="AF1171" s="15"/>
      <c r="AG1171" s="15"/>
      <c r="AH1171" s="15"/>
      <c r="AI1171" s="15"/>
      <c r="AJ1171" s="15"/>
      <c r="AK1171" s="15"/>
      <c r="AL1171" s="15"/>
      <c r="AM1171" s="15"/>
      <c r="AN1171" s="15"/>
      <c r="AO1171" s="15"/>
      <c r="AP1171" s="15"/>
      <c r="AQ1171" s="15"/>
    </row>
    <row r="1172" spans="1:43" s="17" customFormat="1" ht="12.75" hidden="1" customHeight="1" thickBot="1">
      <c r="A1172" s="126" t="s">
        <v>1120</v>
      </c>
      <c r="B1172" s="76"/>
      <c r="C1172" s="218" t="s">
        <v>1121</v>
      </c>
      <c r="D1172" s="46"/>
      <c r="E1172" s="153"/>
      <c r="F1172" s="154"/>
      <c r="G1172" s="155"/>
      <c r="H1172" s="156"/>
      <c r="I1172" s="174"/>
      <c r="J1172" s="154"/>
      <c r="K1172" s="154"/>
      <c r="L1172" s="157"/>
      <c r="M1172" s="648"/>
      <c r="N1172" s="625"/>
      <c r="O1172" s="36"/>
      <c r="P1172" s="151" t="s">
        <v>1473</v>
      </c>
      <c r="Q1172" s="150"/>
      <c r="R1172" s="150" t="str">
        <f t="shared" si="124"/>
        <v/>
      </c>
      <c r="S1172" s="15"/>
      <c r="T1172" s="15"/>
      <c r="U1172" s="15"/>
      <c r="V1172" s="15"/>
      <c r="W1172" s="473"/>
      <c r="X1172" s="473"/>
      <c r="Y1172" s="15"/>
      <c r="Z1172" s="15"/>
      <c r="AA1172" s="15"/>
      <c r="AC1172" s="16"/>
      <c r="AD1172" s="15">
        <v>1</v>
      </c>
      <c r="AE1172" s="16"/>
      <c r="AF1172" s="16"/>
      <c r="AG1172" s="16"/>
      <c r="AH1172" s="16"/>
      <c r="AI1172" s="16"/>
      <c r="AJ1172" s="16"/>
      <c r="AK1172" s="16"/>
      <c r="AL1172" s="16"/>
      <c r="AM1172" s="16"/>
      <c r="AN1172" s="16"/>
      <c r="AO1172" s="16"/>
      <c r="AP1172" s="16"/>
      <c r="AQ1172" s="16"/>
    </row>
    <row r="1173" spans="1:43" s="18" customFormat="1" ht="15.75" hidden="1" customHeight="1">
      <c r="A1173" s="126" t="s">
        <v>1122</v>
      </c>
      <c r="B1173" s="774" t="s">
        <v>1123</v>
      </c>
      <c r="C1173" s="775"/>
      <c r="D1173" s="25"/>
      <c r="E1173" s="90">
        <f t="shared" ref="E1173:N1173" si="126">SUM(E1174:E1200)</f>
        <v>0</v>
      </c>
      <c r="F1173" s="91">
        <f t="shared" si="126"/>
        <v>0</v>
      </c>
      <c r="G1173" s="92">
        <f t="shared" si="126"/>
        <v>0</v>
      </c>
      <c r="H1173" s="611">
        <f t="shared" si="126"/>
        <v>0</v>
      </c>
      <c r="I1173" s="612">
        <f t="shared" si="126"/>
        <v>0</v>
      </c>
      <c r="J1173" s="91">
        <f t="shared" si="126"/>
        <v>0</v>
      </c>
      <c r="K1173" s="91">
        <f t="shared" si="126"/>
        <v>0</v>
      </c>
      <c r="L1173" s="93">
        <f t="shared" si="126"/>
        <v>0</v>
      </c>
      <c r="M1173" s="612">
        <f t="shared" si="126"/>
        <v>0</v>
      </c>
      <c r="N1173" s="93">
        <f t="shared" si="126"/>
        <v>0</v>
      </c>
      <c r="O1173" s="36"/>
      <c r="P1173" s="151" t="s">
        <v>1500</v>
      </c>
      <c r="Q1173" s="150"/>
      <c r="R1173" s="150" t="str">
        <f t="shared" si="124"/>
        <v/>
      </c>
      <c r="S1173" s="15"/>
      <c r="T1173" s="15"/>
      <c r="U1173" s="15"/>
      <c r="V1173" s="15"/>
      <c r="W1173" s="473"/>
      <c r="X1173" s="473"/>
      <c r="Y1173" s="15"/>
      <c r="Z1173" s="15"/>
      <c r="AA1173" s="15"/>
      <c r="AC1173" s="15"/>
      <c r="AD1173" s="15">
        <v>1</v>
      </c>
      <c r="AE1173" s="15"/>
      <c r="AF1173" s="15"/>
      <c r="AG1173" s="15"/>
      <c r="AH1173" s="15"/>
      <c r="AI1173" s="15"/>
      <c r="AJ1173" s="15"/>
      <c r="AK1173" s="15"/>
      <c r="AL1173" s="15"/>
      <c r="AM1173" s="15"/>
      <c r="AN1173" s="15"/>
      <c r="AO1173" s="15"/>
      <c r="AP1173" s="15"/>
      <c r="AQ1173" s="15"/>
    </row>
    <row r="1174" spans="1:43" s="17" customFormat="1" ht="12.75" hidden="1" customHeight="1">
      <c r="A1174" s="126" t="s">
        <v>1161</v>
      </c>
      <c r="B1174" s="72"/>
      <c r="C1174" s="144" t="s">
        <v>1162</v>
      </c>
      <c r="D1174" s="46"/>
      <c r="E1174" s="145"/>
      <c r="F1174" s="146"/>
      <c r="G1174" s="147"/>
      <c r="H1174" s="148"/>
      <c r="I1174" s="158"/>
      <c r="J1174" s="146"/>
      <c r="K1174" s="146"/>
      <c r="L1174" s="149"/>
      <c r="M1174" s="623"/>
      <c r="N1174" s="626"/>
      <c r="O1174" s="36"/>
      <c r="P1174" s="151" t="s">
        <v>1474</v>
      </c>
      <c r="Q1174" s="150"/>
      <c r="R1174" s="150" t="str">
        <f t="shared" si="124"/>
        <v/>
      </c>
      <c r="S1174" s="15"/>
      <c r="T1174" s="15"/>
      <c r="U1174" s="15"/>
      <c r="V1174" s="15"/>
      <c r="W1174" s="473"/>
      <c r="X1174" s="473"/>
      <c r="Y1174" s="15"/>
      <c r="Z1174" s="15"/>
      <c r="AA1174" s="15"/>
      <c r="AC1174" s="16"/>
      <c r="AD1174" s="15">
        <v>1</v>
      </c>
      <c r="AE1174" s="16"/>
      <c r="AF1174" s="16"/>
      <c r="AG1174" s="16"/>
      <c r="AH1174" s="16"/>
      <c r="AI1174" s="16"/>
      <c r="AJ1174" s="16"/>
      <c r="AK1174" s="16"/>
      <c r="AL1174" s="16"/>
      <c r="AM1174" s="16"/>
      <c r="AN1174" s="16"/>
      <c r="AO1174" s="16"/>
      <c r="AP1174" s="16"/>
      <c r="AQ1174" s="16"/>
    </row>
    <row r="1175" spans="1:43" s="17" customFormat="1" ht="12.75" hidden="1" customHeight="1">
      <c r="A1175" s="126" t="s">
        <v>1157</v>
      </c>
      <c r="B1175" s="72"/>
      <c r="C1175" s="144" t="s">
        <v>1158</v>
      </c>
      <c r="D1175" s="46"/>
      <c r="E1175" s="145"/>
      <c r="F1175" s="146"/>
      <c r="G1175" s="147"/>
      <c r="H1175" s="148"/>
      <c r="I1175" s="158"/>
      <c r="J1175" s="146"/>
      <c r="K1175" s="146"/>
      <c r="L1175" s="149"/>
      <c r="M1175" s="623"/>
      <c r="N1175" s="626"/>
      <c r="O1175" s="36"/>
      <c r="P1175" s="151" t="s">
        <v>1474</v>
      </c>
      <c r="Q1175" s="150"/>
      <c r="R1175" s="150" t="str">
        <f t="shared" si="124"/>
        <v/>
      </c>
      <c r="S1175" s="15"/>
      <c r="T1175" s="15"/>
      <c r="U1175" s="15"/>
      <c r="V1175" s="15"/>
      <c r="W1175" s="473"/>
      <c r="X1175" s="473"/>
      <c r="Y1175" s="15"/>
      <c r="Z1175" s="15"/>
      <c r="AA1175" s="15"/>
      <c r="AC1175" s="16"/>
      <c r="AD1175" s="15">
        <v>1</v>
      </c>
      <c r="AE1175" s="16"/>
      <c r="AF1175" s="16"/>
      <c r="AG1175" s="16"/>
      <c r="AH1175" s="16"/>
      <c r="AI1175" s="16"/>
      <c r="AJ1175" s="16"/>
      <c r="AK1175" s="16"/>
      <c r="AL1175" s="16"/>
      <c r="AM1175" s="16"/>
      <c r="AN1175" s="16"/>
      <c r="AO1175" s="16"/>
      <c r="AP1175" s="16"/>
      <c r="AQ1175" s="16"/>
    </row>
    <row r="1176" spans="1:43" s="17" customFormat="1" ht="12.75" hidden="1" customHeight="1">
      <c r="A1176" s="126" t="s">
        <v>1124</v>
      </c>
      <c r="B1176" s="72"/>
      <c r="C1176" s="144" t="s">
        <v>1125</v>
      </c>
      <c r="D1176" s="46"/>
      <c r="E1176" s="145"/>
      <c r="F1176" s="146"/>
      <c r="G1176" s="147"/>
      <c r="H1176" s="148"/>
      <c r="I1176" s="158"/>
      <c r="J1176" s="146"/>
      <c r="K1176" s="146"/>
      <c r="L1176" s="149"/>
      <c r="M1176" s="623"/>
      <c r="N1176" s="626"/>
      <c r="O1176" s="36"/>
      <c r="P1176" s="151" t="s">
        <v>1473</v>
      </c>
      <c r="Q1176" s="150"/>
      <c r="R1176" s="150" t="str">
        <f t="shared" si="124"/>
        <v/>
      </c>
      <c r="S1176" s="15"/>
      <c r="T1176" s="15"/>
      <c r="U1176" s="15"/>
      <c r="V1176" s="15"/>
      <c r="W1176" s="473"/>
      <c r="X1176" s="473"/>
      <c r="Y1176" s="15"/>
      <c r="Z1176" s="15"/>
      <c r="AA1176" s="15"/>
      <c r="AC1176" s="16"/>
      <c r="AD1176" s="15">
        <v>1</v>
      </c>
      <c r="AE1176" s="16"/>
      <c r="AF1176" s="16"/>
      <c r="AG1176" s="16"/>
      <c r="AH1176" s="16"/>
      <c r="AI1176" s="16"/>
      <c r="AJ1176" s="16"/>
      <c r="AK1176" s="16"/>
      <c r="AL1176" s="16"/>
      <c r="AM1176" s="16"/>
      <c r="AN1176" s="16"/>
      <c r="AO1176" s="16"/>
      <c r="AP1176" s="16"/>
      <c r="AQ1176" s="16"/>
    </row>
    <row r="1177" spans="1:43" s="17" customFormat="1" ht="12.75" hidden="1" customHeight="1">
      <c r="A1177" s="126" t="s">
        <v>1145</v>
      </c>
      <c r="B1177" s="72"/>
      <c r="C1177" s="73" t="s">
        <v>1261</v>
      </c>
      <c r="D1177" s="46"/>
      <c r="E1177" s="145"/>
      <c r="F1177" s="146"/>
      <c r="G1177" s="147"/>
      <c r="H1177" s="148"/>
      <c r="I1177" s="158"/>
      <c r="J1177" s="146"/>
      <c r="K1177" s="146"/>
      <c r="L1177" s="149"/>
      <c r="M1177" s="623"/>
      <c r="N1177" s="626"/>
      <c r="O1177" s="36"/>
      <c r="P1177" s="151" t="s">
        <v>1473</v>
      </c>
      <c r="Q1177" s="150"/>
      <c r="R1177" s="150" t="str">
        <f t="shared" si="124"/>
        <v/>
      </c>
      <c r="S1177" s="15"/>
      <c r="T1177" s="15"/>
      <c r="U1177" s="15"/>
      <c r="V1177" s="15"/>
      <c r="W1177" s="473"/>
      <c r="X1177" s="473"/>
      <c r="Y1177" s="15"/>
      <c r="Z1177" s="15"/>
      <c r="AA1177" s="15"/>
      <c r="AC1177" s="16"/>
      <c r="AD1177" s="15">
        <v>1</v>
      </c>
      <c r="AE1177" s="16"/>
      <c r="AF1177" s="16"/>
      <c r="AG1177" s="16"/>
      <c r="AH1177" s="16"/>
      <c r="AI1177" s="16"/>
      <c r="AJ1177" s="16"/>
      <c r="AK1177" s="16"/>
      <c r="AL1177" s="16"/>
      <c r="AM1177" s="16"/>
      <c r="AN1177" s="16"/>
      <c r="AO1177" s="16"/>
      <c r="AP1177" s="16"/>
      <c r="AQ1177" s="16"/>
    </row>
    <row r="1178" spans="1:43" s="17" customFormat="1" ht="12.75" hidden="1" customHeight="1">
      <c r="A1178" s="126" t="s">
        <v>1159</v>
      </c>
      <c r="B1178" s="72"/>
      <c r="C1178" s="144" t="s">
        <v>1160</v>
      </c>
      <c r="D1178" s="46"/>
      <c r="E1178" s="145"/>
      <c r="F1178" s="146"/>
      <c r="G1178" s="147"/>
      <c r="H1178" s="148"/>
      <c r="I1178" s="158"/>
      <c r="J1178" s="146"/>
      <c r="K1178" s="146"/>
      <c r="L1178" s="149"/>
      <c r="M1178" s="623"/>
      <c r="N1178" s="626"/>
      <c r="O1178" s="36"/>
      <c r="P1178" s="151" t="s">
        <v>1474</v>
      </c>
      <c r="Q1178" s="150"/>
      <c r="R1178" s="150" t="str">
        <f t="shared" si="124"/>
        <v/>
      </c>
      <c r="S1178" s="15"/>
      <c r="T1178" s="15"/>
      <c r="U1178" s="15"/>
      <c r="V1178" s="15"/>
      <c r="W1178" s="473"/>
      <c r="X1178" s="473"/>
      <c r="Y1178" s="15"/>
      <c r="Z1178" s="15"/>
      <c r="AA1178" s="15"/>
      <c r="AC1178" s="16"/>
      <c r="AD1178" s="15">
        <v>1</v>
      </c>
      <c r="AE1178" s="16"/>
      <c r="AF1178" s="16"/>
      <c r="AG1178" s="16"/>
      <c r="AH1178" s="16"/>
      <c r="AI1178" s="16"/>
      <c r="AJ1178" s="16"/>
      <c r="AK1178" s="16"/>
      <c r="AL1178" s="16"/>
      <c r="AM1178" s="16"/>
      <c r="AN1178" s="16"/>
      <c r="AO1178" s="16"/>
      <c r="AP1178" s="16"/>
      <c r="AQ1178" s="16"/>
    </row>
    <row r="1179" spans="1:43" s="17" customFormat="1" ht="12.75" hidden="1" customHeight="1">
      <c r="A1179" s="126" t="s">
        <v>1155</v>
      </c>
      <c r="B1179" s="72"/>
      <c r="C1179" s="144" t="s">
        <v>1156</v>
      </c>
      <c r="D1179" s="46"/>
      <c r="E1179" s="145"/>
      <c r="F1179" s="146"/>
      <c r="G1179" s="147"/>
      <c r="H1179" s="148"/>
      <c r="I1179" s="158"/>
      <c r="J1179" s="146"/>
      <c r="K1179" s="146"/>
      <c r="L1179" s="149"/>
      <c r="M1179" s="623"/>
      <c r="N1179" s="626"/>
      <c r="O1179" s="36"/>
      <c r="P1179" s="151" t="s">
        <v>1474</v>
      </c>
      <c r="Q1179" s="150"/>
      <c r="R1179" s="150" t="str">
        <f t="shared" si="124"/>
        <v/>
      </c>
      <c r="S1179" s="15"/>
      <c r="T1179" s="15"/>
      <c r="U1179" s="15"/>
      <c r="V1179" s="15"/>
      <c r="W1179" s="473"/>
      <c r="X1179" s="473"/>
      <c r="Y1179" s="15"/>
      <c r="Z1179" s="15"/>
      <c r="AA1179" s="15"/>
      <c r="AC1179" s="16"/>
      <c r="AD1179" s="15">
        <v>1</v>
      </c>
      <c r="AE1179" s="16"/>
      <c r="AF1179" s="16"/>
      <c r="AG1179" s="16"/>
      <c r="AH1179" s="16"/>
      <c r="AI1179" s="16"/>
      <c r="AJ1179" s="16"/>
      <c r="AK1179" s="16"/>
      <c r="AL1179" s="16"/>
      <c r="AM1179" s="16"/>
      <c r="AN1179" s="16"/>
      <c r="AO1179" s="16"/>
      <c r="AP1179" s="16"/>
      <c r="AQ1179" s="16"/>
    </row>
    <row r="1180" spans="1:43" s="17" customFormat="1" ht="12.75" hidden="1" customHeight="1">
      <c r="A1180" s="126" t="s">
        <v>1153</v>
      </c>
      <c r="B1180" s="72"/>
      <c r="C1180" s="144" t="s">
        <v>1154</v>
      </c>
      <c r="D1180" s="46"/>
      <c r="E1180" s="145"/>
      <c r="F1180" s="146"/>
      <c r="G1180" s="147"/>
      <c r="H1180" s="148"/>
      <c r="I1180" s="158"/>
      <c r="J1180" s="146"/>
      <c r="K1180" s="146"/>
      <c r="L1180" s="149"/>
      <c r="M1180" s="623"/>
      <c r="N1180" s="626"/>
      <c r="O1180" s="36"/>
      <c r="P1180" s="151" t="s">
        <v>1474</v>
      </c>
      <c r="Q1180" s="150"/>
      <c r="R1180" s="150" t="str">
        <f t="shared" si="124"/>
        <v/>
      </c>
      <c r="S1180" s="15"/>
      <c r="T1180" s="15"/>
      <c r="U1180" s="15"/>
      <c r="V1180" s="15"/>
      <c r="W1180" s="473"/>
      <c r="X1180" s="473"/>
      <c r="Y1180" s="15"/>
      <c r="Z1180" s="15"/>
      <c r="AA1180" s="15"/>
      <c r="AC1180" s="16"/>
      <c r="AD1180" s="15">
        <v>1</v>
      </c>
      <c r="AE1180" s="16"/>
      <c r="AF1180" s="16"/>
      <c r="AG1180" s="16"/>
      <c r="AH1180" s="16"/>
      <c r="AI1180" s="16"/>
      <c r="AJ1180" s="16"/>
      <c r="AK1180" s="16"/>
      <c r="AL1180" s="16"/>
      <c r="AM1180" s="16"/>
      <c r="AN1180" s="16"/>
      <c r="AO1180" s="16"/>
      <c r="AP1180" s="16"/>
      <c r="AQ1180" s="16"/>
    </row>
    <row r="1181" spans="1:43" s="17" customFormat="1" ht="12.75" hidden="1" customHeight="1">
      <c r="A1181" s="126" t="s">
        <v>1163</v>
      </c>
      <c r="B1181" s="72"/>
      <c r="C1181" s="144" t="s">
        <v>1164</v>
      </c>
      <c r="D1181" s="46"/>
      <c r="E1181" s="145"/>
      <c r="F1181" s="146"/>
      <c r="G1181" s="147"/>
      <c r="H1181" s="148"/>
      <c r="I1181" s="158"/>
      <c r="J1181" s="146"/>
      <c r="K1181" s="146"/>
      <c r="L1181" s="149"/>
      <c r="M1181" s="623"/>
      <c r="N1181" s="626"/>
      <c r="O1181" s="36"/>
      <c r="P1181" s="151" t="s">
        <v>1474</v>
      </c>
      <c r="Q1181" s="150"/>
      <c r="R1181" s="150" t="str">
        <f t="shared" si="124"/>
        <v/>
      </c>
      <c r="S1181" s="15"/>
      <c r="T1181" s="15"/>
      <c r="U1181" s="15"/>
      <c r="V1181" s="15"/>
      <c r="W1181" s="473"/>
      <c r="X1181" s="473"/>
      <c r="Y1181" s="15"/>
      <c r="Z1181" s="15"/>
      <c r="AA1181" s="15"/>
      <c r="AC1181" s="16"/>
      <c r="AD1181" s="15">
        <v>1</v>
      </c>
      <c r="AE1181" s="16"/>
      <c r="AF1181" s="16"/>
      <c r="AG1181" s="16"/>
      <c r="AH1181" s="16"/>
      <c r="AI1181" s="16"/>
      <c r="AJ1181" s="16"/>
      <c r="AK1181" s="16"/>
      <c r="AL1181" s="16"/>
      <c r="AM1181" s="16"/>
      <c r="AN1181" s="16"/>
      <c r="AO1181" s="16"/>
      <c r="AP1181" s="16"/>
      <c r="AQ1181" s="16"/>
    </row>
    <row r="1182" spans="1:43" s="17" customFormat="1" ht="12.75" hidden="1" customHeight="1">
      <c r="A1182" s="126" t="s">
        <v>1165</v>
      </c>
      <c r="B1182" s="72"/>
      <c r="C1182" s="144" t="s">
        <v>1166</v>
      </c>
      <c r="D1182" s="46"/>
      <c r="E1182" s="145"/>
      <c r="F1182" s="146"/>
      <c r="G1182" s="147"/>
      <c r="H1182" s="148"/>
      <c r="I1182" s="158"/>
      <c r="J1182" s="146"/>
      <c r="K1182" s="146"/>
      <c r="L1182" s="149"/>
      <c r="M1182" s="623"/>
      <c r="N1182" s="626"/>
      <c r="O1182" s="36"/>
      <c r="P1182" s="151" t="s">
        <v>1474</v>
      </c>
      <c r="Q1182" s="150"/>
      <c r="R1182" s="150" t="str">
        <f t="shared" si="124"/>
        <v/>
      </c>
      <c r="S1182" s="15"/>
      <c r="T1182" s="15"/>
      <c r="U1182" s="15"/>
      <c r="V1182" s="15"/>
      <c r="W1182" s="473"/>
      <c r="X1182" s="473"/>
      <c r="Y1182" s="15"/>
      <c r="Z1182" s="15"/>
      <c r="AA1182" s="15"/>
      <c r="AC1182" s="16"/>
      <c r="AD1182" s="15">
        <v>1</v>
      </c>
      <c r="AE1182" s="16"/>
      <c r="AF1182" s="16"/>
      <c r="AG1182" s="16"/>
      <c r="AH1182" s="16"/>
      <c r="AI1182" s="16"/>
      <c r="AJ1182" s="16"/>
      <c r="AK1182" s="16"/>
      <c r="AL1182" s="16"/>
      <c r="AM1182" s="16"/>
      <c r="AN1182" s="16"/>
      <c r="AO1182" s="16"/>
      <c r="AP1182" s="16"/>
      <c r="AQ1182" s="16"/>
    </row>
    <row r="1183" spans="1:43" s="17" customFormat="1" ht="12.75" hidden="1" customHeight="1">
      <c r="A1183" s="126" t="s">
        <v>1167</v>
      </c>
      <c r="B1183" s="72"/>
      <c r="C1183" s="144" t="s">
        <v>809</v>
      </c>
      <c r="D1183" s="46"/>
      <c r="E1183" s="145"/>
      <c r="F1183" s="146"/>
      <c r="G1183" s="147"/>
      <c r="H1183" s="148"/>
      <c r="I1183" s="158"/>
      <c r="J1183" s="146"/>
      <c r="K1183" s="146"/>
      <c r="L1183" s="149"/>
      <c r="M1183" s="623"/>
      <c r="N1183" s="626"/>
      <c r="O1183" s="36"/>
      <c r="P1183" s="151" t="s">
        <v>1474</v>
      </c>
      <c r="Q1183" s="150"/>
      <c r="R1183" s="150" t="str">
        <f t="shared" si="124"/>
        <v/>
      </c>
      <c r="S1183" s="15"/>
      <c r="T1183" s="15"/>
      <c r="U1183" s="15"/>
      <c r="V1183" s="15"/>
      <c r="W1183" s="473"/>
      <c r="X1183" s="473"/>
      <c r="Y1183" s="15"/>
      <c r="Z1183" s="15"/>
      <c r="AA1183" s="15"/>
      <c r="AC1183" s="16"/>
      <c r="AD1183" s="15">
        <v>1</v>
      </c>
      <c r="AE1183" s="16"/>
      <c r="AF1183" s="16"/>
      <c r="AG1183" s="16"/>
      <c r="AH1183" s="16"/>
      <c r="AI1183" s="16"/>
      <c r="AJ1183" s="16"/>
      <c r="AK1183" s="16"/>
      <c r="AL1183" s="16"/>
      <c r="AM1183" s="16"/>
      <c r="AN1183" s="16"/>
      <c r="AO1183" s="16"/>
      <c r="AP1183" s="16"/>
      <c r="AQ1183" s="16"/>
    </row>
    <row r="1184" spans="1:43" s="17" customFormat="1" ht="12.75" hidden="1" customHeight="1">
      <c r="A1184" s="126" t="s">
        <v>1168</v>
      </c>
      <c r="B1184" s="72"/>
      <c r="C1184" s="144" t="s">
        <v>1169</v>
      </c>
      <c r="D1184" s="46"/>
      <c r="E1184" s="145"/>
      <c r="F1184" s="146"/>
      <c r="G1184" s="147"/>
      <c r="H1184" s="148"/>
      <c r="I1184" s="158"/>
      <c r="J1184" s="146"/>
      <c r="K1184" s="146"/>
      <c r="L1184" s="149"/>
      <c r="M1184" s="623"/>
      <c r="N1184" s="626"/>
      <c r="O1184" s="36"/>
      <c r="P1184" s="151" t="s">
        <v>1474</v>
      </c>
      <c r="Q1184" s="150"/>
      <c r="R1184" s="150" t="str">
        <f t="shared" si="124"/>
        <v/>
      </c>
      <c r="S1184" s="15"/>
      <c r="T1184" s="15"/>
      <c r="U1184" s="15"/>
      <c r="V1184" s="15"/>
      <c r="W1184" s="473"/>
      <c r="X1184" s="473"/>
      <c r="Y1184" s="15"/>
      <c r="Z1184" s="15"/>
      <c r="AA1184" s="15"/>
      <c r="AC1184" s="16"/>
      <c r="AD1184" s="15">
        <v>1</v>
      </c>
      <c r="AE1184" s="16"/>
      <c r="AF1184" s="16"/>
      <c r="AG1184" s="16"/>
      <c r="AH1184" s="16"/>
      <c r="AI1184" s="16"/>
      <c r="AJ1184" s="16"/>
      <c r="AK1184" s="16"/>
      <c r="AL1184" s="16"/>
      <c r="AM1184" s="16"/>
      <c r="AN1184" s="16"/>
      <c r="AO1184" s="16"/>
      <c r="AP1184" s="16"/>
      <c r="AQ1184" s="16"/>
    </row>
    <row r="1185" spans="1:43" s="17" customFormat="1" ht="12.75" hidden="1" customHeight="1">
      <c r="A1185" s="126" t="s">
        <v>1170</v>
      </c>
      <c r="B1185" s="72"/>
      <c r="C1185" s="144" t="s">
        <v>1171</v>
      </c>
      <c r="D1185" s="46"/>
      <c r="E1185" s="145"/>
      <c r="F1185" s="146"/>
      <c r="G1185" s="147"/>
      <c r="H1185" s="148"/>
      <c r="I1185" s="158"/>
      <c r="J1185" s="146"/>
      <c r="K1185" s="146"/>
      <c r="L1185" s="149"/>
      <c r="M1185" s="623"/>
      <c r="N1185" s="626"/>
      <c r="O1185" s="36"/>
      <c r="P1185" s="151" t="s">
        <v>1474</v>
      </c>
      <c r="Q1185" s="150"/>
      <c r="R1185" s="150" t="str">
        <f t="shared" si="124"/>
        <v/>
      </c>
      <c r="S1185" s="15"/>
      <c r="T1185" s="15"/>
      <c r="U1185" s="15"/>
      <c r="V1185" s="15"/>
      <c r="W1185" s="473"/>
      <c r="X1185" s="473"/>
      <c r="Y1185" s="15"/>
      <c r="Z1185" s="15"/>
      <c r="AA1185" s="15"/>
      <c r="AC1185" s="16"/>
      <c r="AD1185" s="15">
        <v>1</v>
      </c>
      <c r="AE1185" s="16"/>
      <c r="AF1185" s="16"/>
      <c r="AG1185" s="16"/>
      <c r="AH1185" s="16"/>
      <c r="AI1185" s="16"/>
      <c r="AJ1185" s="16"/>
      <c r="AK1185" s="16"/>
      <c r="AL1185" s="16"/>
      <c r="AM1185" s="16"/>
      <c r="AN1185" s="16"/>
      <c r="AO1185" s="16"/>
      <c r="AP1185" s="16"/>
      <c r="AQ1185" s="16"/>
    </row>
    <row r="1186" spans="1:43" s="17" customFormat="1" ht="12.75" hidden="1" customHeight="1">
      <c r="A1186" s="126" t="s">
        <v>1172</v>
      </c>
      <c r="B1186" s="72"/>
      <c r="C1186" s="144" t="s">
        <v>1173</v>
      </c>
      <c r="D1186" s="46"/>
      <c r="E1186" s="145"/>
      <c r="F1186" s="146"/>
      <c r="G1186" s="147"/>
      <c r="H1186" s="148"/>
      <c r="I1186" s="158"/>
      <c r="J1186" s="146"/>
      <c r="K1186" s="146"/>
      <c r="L1186" s="149"/>
      <c r="M1186" s="623"/>
      <c r="N1186" s="626"/>
      <c r="O1186" s="36"/>
      <c r="P1186" s="151" t="s">
        <v>1474</v>
      </c>
      <c r="Q1186" s="150"/>
      <c r="R1186" s="150" t="str">
        <f t="shared" si="124"/>
        <v/>
      </c>
      <c r="S1186" s="15"/>
      <c r="T1186" s="15"/>
      <c r="U1186" s="15"/>
      <c r="V1186" s="15"/>
      <c r="W1186" s="473"/>
      <c r="X1186" s="473"/>
      <c r="Y1186" s="15"/>
      <c r="Z1186" s="15"/>
      <c r="AA1186" s="15"/>
      <c r="AC1186" s="16"/>
      <c r="AD1186" s="15">
        <v>1</v>
      </c>
      <c r="AE1186" s="16"/>
      <c r="AF1186" s="16"/>
      <c r="AG1186" s="16"/>
      <c r="AH1186" s="16"/>
      <c r="AI1186" s="16"/>
      <c r="AJ1186" s="16"/>
      <c r="AK1186" s="16"/>
      <c r="AL1186" s="16"/>
      <c r="AM1186" s="16"/>
      <c r="AN1186" s="16"/>
      <c r="AO1186" s="16"/>
      <c r="AP1186" s="16"/>
      <c r="AQ1186" s="16"/>
    </row>
    <row r="1187" spans="1:43" s="17" customFormat="1" ht="12.75" hidden="1" customHeight="1">
      <c r="A1187" s="126" t="s">
        <v>1174</v>
      </c>
      <c r="B1187" s="72"/>
      <c r="C1187" s="144" t="s">
        <v>1175</v>
      </c>
      <c r="D1187" s="46"/>
      <c r="E1187" s="145"/>
      <c r="F1187" s="146"/>
      <c r="G1187" s="147"/>
      <c r="H1187" s="148"/>
      <c r="I1187" s="158"/>
      <c r="J1187" s="146"/>
      <c r="K1187" s="146"/>
      <c r="L1187" s="149"/>
      <c r="M1187" s="623"/>
      <c r="N1187" s="626"/>
      <c r="O1187" s="36"/>
      <c r="P1187" s="151" t="s">
        <v>1474</v>
      </c>
      <c r="Q1187" s="150"/>
      <c r="R1187" s="150" t="str">
        <f t="shared" si="124"/>
        <v/>
      </c>
      <c r="S1187" s="15"/>
      <c r="T1187" s="15"/>
      <c r="U1187" s="15"/>
      <c r="V1187" s="15"/>
      <c r="W1187" s="473"/>
      <c r="X1187" s="473"/>
      <c r="Y1187" s="15"/>
      <c r="Z1187" s="15"/>
      <c r="AA1187" s="15"/>
      <c r="AC1187" s="16"/>
      <c r="AD1187" s="15">
        <v>1</v>
      </c>
      <c r="AE1187" s="16"/>
      <c r="AF1187" s="16"/>
      <c r="AG1187" s="16"/>
      <c r="AH1187" s="16"/>
      <c r="AI1187" s="16"/>
      <c r="AJ1187" s="16"/>
      <c r="AK1187" s="16"/>
      <c r="AL1187" s="16"/>
      <c r="AM1187" s="16"/>
      <c r="AN1187" s="16"/>
      <c r="AO1187" s="16"/>
      <c r="AP1187" s="16"/>
      <c r="AQ1187" s="16"/>
    </row>
    <row r="1188" spans="1:43" s="17" customFormat="1" ht="12.75" hidden="1" customHeight="1">
      <c r="A1188" s="126" t="s">
        <v>1176</v>
      </c>
      <c r="B1188" s="72"/>
      <c r="C1188" s="144" t="s">
        <v>1177</v>
      </c>
      <c r="D1188" s="46"/>
      <c r="E1188" s="145"/>
      <c r="F1188" s="146"/>
      <c r="G1188" s="147"/>
      <c r="H1188" s="148"/>
      <c r="I1188" s="158"/>
      <c r="J1188" s="146"/>
      <c r="K1188" s="146"/>
      <c r="L1188" s="149"/>
      <c r="M1188" s="623"/>
      <c r="N1188" s="626"/>
      <c r="O1188" s="36"/>
      <c r="P1188" s="151" t="s">
        <v>1474</v>
      </c>
      <c r="Q1188" s="150"/>
      <c r="R1188" s="150" t="str">
        <f t="shared" si="124"/>
        <v/>
      </c>
      <c r="S1188" s="15"/>
      <c r="T1188" s="15"/>
      <c r="U1188" s="15"/>
      <c r="V1188" s="15"/>
      <c r="W1188" s="473"/>
      <c r="X1188" s="473"/>
      <c r="Y1188" s="15"/>
      <c r="Z1188" s="15"/>
      <c r="AA1188" s="15"/>
      <c r="AC1188" s="16"/>
      <c r="AD1188" s="15">
        <v>1</v>
      </c>
      <c r="AE1188" s="16"/>
      <c r="AF1188" s="16"/>
      <c r="AG1188" s="16"/>
      <c r="AH1188" s="16"/>
      <c r="AI1188" s="16"/>
      <c r="AJ1188" s="16"/>
      <c r="AK1188" s="16"/>
      <c r="AL1188" s="16"/>
      <c r="AM1188" s="16"/>
      <c r="AN1188" s="16"/>
      <c r="AO1188" s="16"/>
      <c r="AP1188" s="16"/>
      <c r="AQ1188" s="16"/>
    </row>
    <row r="1189" spans="1:43" s="17" customFormat="1" ht="12.75" hidden="1" customHeight="1">
      <c r="A1189" s="126" t="s">
        <v>1126</v>
      </c>
      <c r="B1189" s="72"/>
      <c r="C1189" s="144" t="s">
        <v>1127</v>
      </c>
      <c r="D1189" s="46"/>
      <c r="E1189" s="145"/>
      <c r="F1189" s="146"/>
      <c r="G1189" s="147"/>
      <c r="H1189" s="148"/>
      <c r="I1189" s="158"/>
      <c r="J1189" s="146"/>
      <c r="K1189" s="146"/>
      <c r="L1189" s="149"/>
      <c r="M1189" s="623"/>
      <c r="N1189" s="626"/>
      <c r="O1189" s="36"/>
      <c r="P1189" s="151" t="s">
        <v>1474</v>
      </c>
      <c r="Q1189" s="150"/>
      <c r="R1189" s="150" t="str">
        <f t="shared" si="124"/>
        <v/>
      </c>
      <c r="S1189" s="15"/>
      <c r="T1189" s="15"/>
      <c r="U1189" s="15"/>
      <c r="V1189" s="15"/>
      <c r="W1189" s="473"/>
      <c r="X1189" s="473"/>
      <c r="Y1189" s="15"/>
      <c r="Z1189" s="15"/>
      <c r="AA1189" s="15"/>
      <c r="AC1189" s="16"/>
      <c r="AD1189" s="15">
        <v>1</v>
      </c>
      <c r="AE1189" s="16"/>
      <c r="AF1189" s="16"/>
      <c r="AG1189" s="16"/>
      <c r="AH1189" s="16"/>
      <c r="AI1189" s="16"/>
      <c r="AJ1189" s="16"/>
      <c r="AK1189" s="16"/>
      <c r="AL1189" s="16"/>
      <c r="AM1189" s="16"/>
      <c r="AN1189" s="16"/>
      <c r="AO1189" s="16"/>
      <c r="AP1189" s="16"/>
      <c r="AQ1189" s="16"/>
    </row>
    <row r="1190" spans="1:43" s="17" customFormat="1" ht="12.75" hidden="1" customHeight="1">
      <c r="A1190" s="126" t="s">
        <v>1128</v>
      </c>
      <c r="B1190" s="72"/>
      <c r="C1190" s="144" t="s">
        <v>1129</v>
      </c>
      <c r="D1190" s="46"/>
      <c r="E1190" s="145"/>
      <c r="F1190" s="146"/>
      <c r="G1190" s="147"/>
      <c r="H1190" s="148"/>
      <c r="I1190" s="158"/>
      <c r="J1190" s="146"/>
      <c r="K1190" s="146"/>
      <c r="L1190" s="149"/>
      <c r="M1190" s="623"/>
      <c r="N1190" s="626"/>
      <c r="O1190" s="36"/>
      <c r="P1190" s="151" t="s">
        <v>1474</v>
      </c>
      <c r="Q1190" s="150"/>
      <c r="R1190" s="150" t="str">
        <f t="shared" si="124"/>
        <v/>
      </c>
      <c r="S1190" s="15"/>
      <c r="T1190" s="15"/>
      <c r="U1190" s="15"/>
      <c r="V1190" s="15"/>
      <c r="W1190" s="473"/>
      <c r="X1190" s="473"/>
      <c r="Y1190" s="15"/>
      <c r="Z1190" s="15"/>
      <c r="AA1190" s="15"/>
      <c r="AC1190" s="16"/>
      <c r="AD1190" s="15">
        <v>1</v>
      </c>
      <c r="AE1190" s="16"/>
      <c r="AF1190" s="16"/>
      <c r="AG1190" s="16"/>
      <c r="AH1190" s="16"/>
      <c r="AI1190" s="16"/>
      <c r="AJ1190" s="16"/>
      <c r="AK1190" s="16"/>
      <c r="AL1190" s="16"/>
      <c r="AM1190" s="16"/>
      <c r="AN1190" s="16"/>
      <c r="AO1190" s="16"/>
      <c r="AP1190" s="16"/>
      <c r="AQ1190" s="16"/>
    </row>
    <row r="1191" spans="1:43" s="17" customFormat="1" ht="12.75" hidden="1" customHeight="1">
      <c r="A1191" s="126" t="s">
        <v>1130</v>
      </c>
      <c r="B1191" s="72"/>
      <c r="C1191" s="144" t="s">
        <v>1777</v>
      </c>
      <c r="D1191" s="46"/>
      <c r="E1191" s="145"/>
      <c r="F1191" s="146"/>
      <c r="G1191" s="147"/>
      <c r="H1191" s="148"/>
      <c r="I1191" s="158"/>
      <c r="J1191" s="146"/>
      <c r="K1191" s="146"/>
      <c r="L1191" s="149"/>
      <c r="M1191" s="623"/>
      <c r="N1191" s="626"/>
      <c r="O1191" s="36"/>
      <c r="P1191" s="151" t="s">
        <v>1474</v>
      </c>
      <c r="Q1191" s="150"/>
      <c r="R1191" s="150" t="str">
        <f t="shared" si="124"/>
        <v/>
      </c>
      <c r="S1191" s="15"/>
      <c r="T1191" s="15"/>
      <c r="U1191" s="15"/>
      <c r="V1191" s="15"/>
      <c r="W1191" s="473"/>
      <c r="X1191" s="473"/>
      <c r="Y1191" s="15"/>
      <c r="Z1191" s="15"/>
      <c r="AA1191" s="15"/>
      <c r="AC1191" s="16"/>
      <c r="AD1191" s="15">
        <v>1</v>
      </c>
      <c r="AE1191" s="16"/>
      <c r="AF1191" s="16"/>
      <c r="AG1191" s="16"/>
      <c r="AH1191" s="16"/>
      <c r="AI1191" s="16"/>
      <c r="AJ1191" s="16"/>
      <c r="AK1191" s="16"/>
      <c r="AL1191" s="16"/>
      <c r="AM1191" s="16"/>
      <c r="AN1191" s="16"/>
      <c r="AO1191" s="16"/>
      <c r="AP1191" s="16"/>
      <c r="AQ1191" s="16"/>
    </row>
    <row r="1192" spans="1:43" s="17" customFormat="1" ht="12.75" hidden="1" customHeight="1">
      <c r="A1192" s="126" t="s">
        <v>1131</v>
      </c>
      <c r="B1192" s="72"/>
      <c r="C1192" s="144" t="s">
        <v>1132</v>
      </c>
      <c r="D1192" s="46"/>
      <c r="E1192" s="145"/>
      <c r="F1192" s="146"/>
      <c r="G1192" s="147"/>
      <c r="H1192" s="148"/>
      <c r="I1192" s="158"/>
      <c r="J1192" s="146"/>
      <c r="K1192" s="146"/>
      <c r="L1192" s="149"/>
      <c r="M1192" s="623"/>
      <c r="N1192" s="626"/>
      <c r="O1192" s="36"/>
      <c r="P1192" s="151" t="s">
        <v>1474</v>
      </c>
      <c r="Q1192" s="150"/>
      <c r="R1192" s="150" t="str">
        <f t="shared" si="124"/>
        <v/>
      </c>
      <c r="S1192" s="15"/>
      <c r="T1192" s="15"/>
      <c r="U1192" s="15"/>
      <c r="V1192" s="15"/>
      <c r="W1192" s="473"/>
      <c r="X1192" s="473"/>
      <c r="Y1192" s="15"/>
      <c r="Z1192" s="15"/>
      <c r="AA1192" s="15"/>
      <c r="AC1192" s="16"/>
      <c r="AD1192" s="15">
        <v>1</v>
      </c>
      <c r="AE1192" s="16"/>
      <c r="AF1192" s="16"/>
      <c r="AG1192" s="16"/>
      <c r="AH1192" s="16"/>
      <c r="AI1192" s="16"/>
      <c r="AJ1192" s="16"/>
      <c r="AK1192" s="16"/>
      <c r="AL1192" s="16"/>
      <c r="AM1192" s="16"/>
      <c r="AN1192" s="16"/>
      <c r="AO1192" s="16"/>
      <c r="AP1192" s="16"/>
      <c r="AQ1192" s="16"/>
    </row>
    <row r="1193" spans="1:43" s="17" customFormat="1" ht="12.75" hidden="1" customHeight="1">
      <c r="A1193" s="126" t="s">
        <v>1133</v>
      </c>
      <c r="B1193" s="72"/>
      <c r="C1193" s="144" t="s">
        <v>1134</v>
      </c>
      <c r="D1193" s="46"/>
      <c r="E1193" s="145"/>
      <c r="F1193" s="146"/>
      <c r="G1193" s="147"/>
      <c r="H1193" s="148"/>
      <c r="I1193" s="158"/>
      <c r="J1193" s="146"/>
      <c r="K1193" s="146"/>
      <c r="L1193" s="149"/>
      <c r="M1193" s="623"/>
      <c r="N1193" s="626"/>
      <c r="O1193" s="36"/>
      <c r="P1193" s="151" t="s">
        <v>1474</v>
      </c>
      <c r="Q1193" s="150"/>
      <c r="R1193" s="150" t="str">
        <f t="shared" si="124"/>
        <v/>
      </c>
      <c r="S1193" s="15"/>
      <c r="T1193" s="15"/>
      <c r="U1193" s="15"/>
      <c r="V1193" s="15"/>
      <c r="W1193" s="473"/>
      <c r="X1193" s="473"/>
      <c r="Y1193" s="15"/>
      <c r="Z1193" s="15"/>
      <c r="AA1193" s="15"/>
      <c r="AC1193" s="16"/>
      <c r="AD1193" s="15">
        <v>1</v>
      </c>
      <c r="AE1193" s="16"/>
      <c r="AF1193" s="16"/>
      <c r="AG1193" s="16"/>
      <c r="AH1193" s="16"/>
      <c r="AI1193" s="16"/>
      <c r="AJ1193" s="16"/>
      <c r="AK1193" s="16"/>
      <c r="AL1193" s="16"/>
      <c r="AM1193" s="16"/>
      <c r="AN1193" s="16"/>
      <c r="AO1193" s="16"/>
      <c r="AP1193" s="16"/>
      <c r="AQ1193" s="16"/>
    </row>
    <row r="1194" spans="1:43" s="17" customFormat="1" ht="12.75" hidden="1" customHeight="1">
      <c r="A1194" s="126" t="s">
        <v>1135</v>
      </c>
      <c r="B1194" s="72"/>
      <c r="C1194" s="144" t="s">
        <v>1136</v>
      </c>
      <c r="D1194" s="46"/>
      <c r="E1194" s="145"/>
      <c r="F1194" s="146"/>
      <c r="G1194" s="147"/>
      <c r="H1194" s="148"/>
      <c r="I1194" s="158"/>
      <c r="J1194" s="146"/>
      <c r="K1194" s="146"/>
      <c r="L1194" s="149"/>
      <c r="M1194" s="623"/>
      <c r="N1194" s="626"/>
      <c r="O1194" s="36"/>
      <c r="P1194" s="151" t="s">
        <v>1474</v>
      </c>
      <c r="Q1194" s="150"/>
      <c r="R1194" s="150" t="str">
        <f t="shared" si="124"/>
        <v/>
      </c>
      <c r="S1194" s="15"/>
      <c r="T1194" s="15"/>
      <c r="U1194" s="15"/>
      <c r="V1194" s="15"/>
      <c r="W1194" s="473"/>
      <c r="X1194" s="473"/>
      <c r="Y1194" s="15"/>
      <c r="Z1194" s="15"/>
      <c r="AA1194" s="15"/>
      <c r="AC1194" s="16"/>
      <c r="AD1194" s="15">
        <v>1</v>
      </c>
      <c r="AE1194" s="16"/>
      <c r="AF1194" s="16"/>
      <c r="AG1194" s="16"/>
      <c r="AH1194" s="16"/>
      <c r="AI1194" s="16"/>
      <c r="AJ1194" s="16"/>
      <c r="AK1194" s="16"/>
      <c r="AL1194" s="16"/>
      <c r="AM1194" s="16"/>
      <c r="AN1194" s="16"/>
      <c r="AO1194" s="16"/>
      <c r="AP1194" s="16"/>
      <c r="AQ1194" s="16"/>
    </row>
    <row r="1195" spans="1:43" s="17" customFormat="1" ht="12.75" hidden="1" customHeight="1">
      <c r="A1195" s="126" t="s">
        <v>1137</v>
      </c>
      <c r="B1195" s="72"/>
      <c r="C1195" s="144" t="s">
        <v>1138</v>
      </c>
      <c r="D1195" s="46"/>
      <c r="E1195" s="145"/>
      <c r="F1195" s="146"/>
      <c r="G1195" s="147"/>
      <c r="H1195" s="148"/>
      <c r="I1195" s="158"/>
      <c r="J1195" s="146"/>
      <c r="K1195" s="146"/>
      <c r="L1195" s="149"/>
      <c r="M1195" s="623"/>
      <c r="N1195" s="626"/>
      <c r="O1195" s="36"/>
      <c r="P1195" s="151" t="s">
        <v>1474</v>
      </c>
      <c r="Q1195" s="150"/>
      <c r="R1195" s="150" t="str">
        <f t="shared" si="124"/>
        <v/>
      </c>
      <c r="S1195" s="15"/>
      <c r="T1195" s="15"/>
      <c r="U1195" s="15"/>
      <c r="V1195" s="15"/>
      <c r="W1195" s="473"/>
      <c r="X1195" s="473"/>
      <c r="Y1195" s="15"/>
      <c r="Z1195" s="15"/>
      <c r="AA1195" s="15"/>
      <c r="AC1195" s="16"/>
      <c r="AD1195" s="15">
        <v>1</v>
      </c>
      <c r="AE1195" s="16"/>
      <c r="AF1195" s="16"/>
      <c r="AG1195" s="16"/>
      <c r="AH1195" s="16"/>
      <c r="AI1195" s="16"/>
      <c r="AJ1195" s="16"/>
      <c r="AK1195" s="16"/>
      <c r="AL1195" s="16"/>
      <c r="AM1195" s="16"/>
      <c r="AN1195" s="16"/>
      <c r="AO1195" s="16"/>
      <c r="AP1195" s="16"/>
      <c r="AQ1195" s="16"/>
    </row>
    <row r="1196" spans="1:43" s="17" customFormat="1" ht="12.75" hidden="1" customHeight="1">
      <c r="A1196" s="126" t="s">
        <v>1139</v>
      </c>
      <c r="B1196" s="72"/>
      <c r="C1196" s="144" t="s">
        <v>1140</v>
      </c>
      <c r="D1196" s="46"/>
      <c r="E1196" s="145"/>
      <c r="F1196" s="146"/>
      <c r="G1196" s="147"/>
      <c r="H1196" s="148"/>
      <c r="I1196" s="158"/>
      <c r="J1196" s="146"/>
      <c r="K1196" s="146"/>
      <c r="L1196" s="149"/>
      <c r="M1196" s="623"/>
      <c r="N1196" s="626"/>
      <c r="O1196" s="36"/>
      <c r="P1196" s="151" t="s">
        <v>1474</v>
      </c>
      <c r="Q1196" s="150"/>
      <c r="R1196" s="150" t="str">
        <f t="shared" si="124"/>
        <v/>
      </c>
      <c r="S1196" s="15"/>
      <c r="T1196" s="15"/>
      <c r="U1196" s="15"/>
      <c r="V1196" s="15"/>
      <c r="W1196" s="473"/>
      <c r="X1196" s="473"/>
      <c r="Y1196" s="15"/>
      <c r="Z1196" s="15"/>
      <c r="AA1196" s="15"/>
      <c r="AC1196" s="16"/>
      <c r="AD1196" s="15">
        <v>1</v>
      </c>
      <c r="AE1196" s="16"/>
      <c r="AF1196" s="16"/>
      <c r="AG1196" s="16"/>
      <c r="AH1196" s="16"/>
      <c r="AI1196" s="16"/>
      <c r="AJ1196" s="16"/>
      <c r="AK1196" s="16"/>
      <c r="AL1196" s="16"/>
      <c r="AM1196" s="16"/>
      <c r="AN1196" s="16"/>
      <c r="AO1196" s="16"/>
      <c r="AP1196" s="16"/>
      <c r="AQ1196" s="16"/>
    </row>
    <row r="1197" spans="1:43" s="17" customFormat="1" ht="12.75" hidden="1" customHeight="1">
      <c r="A1197" s="126" t="s">
        <v>1141</v>
      </c>
      <c r="B1197" s="72"/>
      <c r="C1197" s="144" t="s">
        <v>1142</v>
      </c>
      <c r="D1197" s="46"/>
      <c r="E1197" s="145"/>
      <c r="F1197" s="146"/>
      <c r="G1197" s="147"/>
      <c r="H1197" s="148"/>
      <c r="I1197" s="158"/>
      <c r="J1197" s="146"/>
      <c r="K1197" s="146"/>
      <c r="L1197" s="149"/>
      <c r="M1197" s="623"/>
      <c r="N1197" s="626"/>
      <c r="O1197" s="36"/>
      <c r="P1197" s="151" t="s">
        <v>1474</v>
      </c>
      <c r="Q1197" s="150"/>
      <c r="R1197" s="150" t="str">
        <f t="shared" si="124"/>
        <v/>
      </c>
      <c r="S1197" s="15"/>
      <c r="T1197" s="15"/>
      <c r="U1197" s="15"/>
      <c r="V1197" s="15"/>
      <c r="W1197" s="473"/>
      <c r="X1197" s="473"/>
      <c r="Y1197" s="15"/>
      <c r="Z1197" s="15"/>
      <c r="AA1197" s="15"/>
      <c r="AC1197" s="16"/>
      <c r="AD1197" s="15">
        <v>1</v>
      </c>
      <c r="AE1197" s="16"/>
      <c r="AF1197" s="16"/>
      <c r="AG1197" s="16"/>
      <c r="AH1197" s="16"/>
      <c r="AI1197" s="16"/>
      <c r="AJ1197" s="16"/>
      <c r="AK1197" s="16"/>
      <c r="AL1197" s="16"/>
      <c r="AM1197" s="16"/>
      <c r="AN1197" s="16"/>
      <c r="AO1197" s="16"/>
      <c r="AP1197" s="16"/>
      <c r="AQ1197" s="16"/>
    </row>
    <row r="1198" spans="1:43" s="17" customFormat="1" ht="12.75" hidden="1" customHeight="1">
      <c r="A1198" s="126" t="s">
        <v>1143</v>
      </c>
      <c r="B1198" s="72"/>
      <c r="C1198" s="144" t="s">
        <v>1144</v>
      </c>
      <c r="D1198" s="46"/>
      <c r="E1198" s="145"/>
      <c r="F1198" s="146"/>
      <c r="G1198" s="147"/>
      <c r="H1198" s="148"/>
      <c r="I1198" s="158"/>
      <c r="J1198" s="146"/>
      <c r="K1198" s="146"/>
      <c r="L1198" s="149"/>
      <c r="M1198" s="623"/>
      <c r="N1198" s="626"/>
      <c r="O1198" s="36"/>
      <c r="P1198" s="151" t="s">
        <v>1474</v>
      </c>
      <c r="Q1198" s="150"/>
      <c r="R1198" s="150" t="str">
        <f t="shared" si="124"/>
        <v/>
      </c>
      <c r="S1198" s="15"/>
      <c r="T1198" s="15"/>
      <c r="U1198" s="15"/>
      <c r="V1198" s="15"/>
      <c r="W1198" s="473"/>
      <c r="X1198" s="473"/>
      <c r="Y1198" s="15"/>
      <c r="Z1198" s="15"/>
      <c r="AA1198" s="15"/>
      <c r="AC1198" s="16"/>
      <c r="AD1198" s="15">
        <v>1</v>
      </c>
      <c r="AE1198" s="16"/>
      <c r="AF1198" s="16"/>
      <c r="AG1198" s="16"/>
      <c r="AH1198" s="16"/>
      <c r="AI1198" s="16"/>
      <c r="AJ1198" s="16"/>
      <c r="AK1198" s="16"/>
      <c r="AL1198" s="16"/>
      <c r="AM1198" s="16"/>
      <c r="AN1198" s="16"/>
      <c r="AO1198" s="16"/>
      <c r="AP1198" s="16"/>
      <c r="AQ1198" s="16"/>
    </row>
    <row r="1199" spans="1:43" s="17" customFormat="1" ht="12.75" hidden="1" customHeight="1">
      <c r="A1199" s="126" t="s">
        <v>1146</v>
      </c>
      <c r="B1199" s="72"/>
      <c r="C1199" s="144" t="s">
        <v>1147</v>
      </c>
      <c r="D1199" s="46"/>
      <c r="E1199" s="145"/>
      <c r="F1199" s="146"/>
      <c r="G1199" s="147"/>
      <c r="H1199" s="148"/>
      <c r="I1199" s="158"/>
      <c r="J1199" s="146"/>
      <c r="K1199" s="146"/>
      <c r="L1199" s="149"/>
      <c r="M1199" s="623"/>
      <c r="N1199" s="626"/>
      <c r="O1199" s="36"/>
      <c r="P1199" s="151" t="s">
        <v>1474</v>
      </c>
      <c r="Q1199" s="150"/>
      <c r="R1199" s="150" t="str">
        <f t="shared" si="124"/>
        <v/>
      </c>
      <c r="S1199" s="15"/>
      <c r="T1199" s="15"/>
      <c r="U1199" s="15"/>
      <c r="V1199" s="15"/>
      <c r="W1199" s="473"/>
      <c r="X1199" s="473"/>
      <c r="Y1199" s="15"/>
      <c r="Z1199" s="15"/>
      <c r="AA1199" s="15"/>
      <c r="AC1199" s="16"/>
      <c r="AD1199" s="15">
        <v>1</v>
      </c>
      <c r="AE1199" s="16"/>
      <c r="AF1199" s="16"/>
      <c r="AG1199" s="16"/>
      <c r="AH1199" s="16"/>
      <c r="AI1199" s="16"/>
      <c r="AJ1199" s="16"/>
      <c r="AK1199" s="16"/>
      <c r="AL1199" s="16"/>
      <c r="AM1199" s="16"/>
      <c r="AN1199" s="16"/>
      <c r="AO1199" s="16"/>
      <c r="AP1199" s="16"/>
      <c r="AQ1199" s="16"/>
    </row>
    <row r="1200" spans="1:43" s="17" customFormat="1" ht="12.75" hidden="1" customHeight="1" thickBot="1">
      <c r="A1200" s="126" t="s">
        <v>1151</v>
      </c>
      <c r="B1200" s="74"/>
      <c r="C1200" s="167" t="s">
        <v>1152</v>
      </c>
      <c r="D1200" s="46"/>
      <c r="E1200" s="145"/>
      <c r="F1200" s="146"/>
      <c r="G1200" s="147"/>
      <c r="H1200" s="148"/>
      <c r="I1200" s="158"/>
      <c r="J1200" s="146"/>
      <c r="K1200" s="146"/>
      <c r="L1200" s="149"/>
      <c r="M1200" s="623"/>
      <c r="N1200" s="626"/>
      <c r="O1200" s="36"/>
      <c r="P1200" s="151" t="s">
        <v>1474</v>
      </c>
      <c r="Q1200" s="150"/>
      <c r="R1200" s="150" t="str">
        <f t="shared" si="124"/>
        <v/>
      </c>
      <c r="S1200" s="15"/>
      <c r="T1200" s="15"/>
      <c r="U1200" s="15"/>
      <c r="V1200" s="15"/>
      <c r="W1200" s="473"/>
      <c r="X1200" s="473"/>
      <c r="Y1200" s="15"/>
      <c r="Z1200" s="15"/>
      <c r="AA1200" s="15"/>
      <c r="AC1200" s="16"/>
      <c r="AD1200" s="15">
        <v>1</v>
      </c>
      <c r="AE1200" s="16"/>
      <c r="AF1200" s="16"/>
      <c r="AG1200" s="16"/>
      <c r="AH1200" s="16"/>
      <c r="AI1200" s="16"/>
      <c r="AJ1200" s="16"/>
      <c r="AK1200" s="16"/>
      <c r="AL1200" s="16"/>
      <c r="AM1200" s="16"/>
      <c r="AN1200" s="16"/>
      <c r="AO1200" s="16"/>
      <c r="AP1200" s="16"/>
      <c r="AQ1200" s="16"/>
    </row>
    <row r="1201" spans="1:43" s="18" customFormat="1" ht="15.75" hidden="1" customHeight="1" thickBot="1">
      <c r="A1201" s="126" t="s">
        <v>1178</v>
      </c>
      <c r="B1201" s="778" t="s">
        <v>1179</v>
      </c>
      <c r="C1201" s="779"/>
      <c r="D1201" s="108"/>
      <c r="E1201" s="651">
        <f t="shared" ref="E1201:N1201" si="127">SUM(E1202:E1229)</f>
        <v>0</v>
      </c>
      <c r="F1201" s="652">
        <f t="shared" si="127"/>
        <v>0</v>
      </c>
      <c r="G1201" s="653">
        <f t="shared" si="127"/>
        <v>0</v>
      </c>
      <c r="H1201" s="654">
        <f t="shared" si="127"/>
        <v>0</v>
      </c>
      <c r="I1201" s="655">
        <f t="shared" si="127"/>
        <v>0</v>
      </c>
      <c r="J1201" s="652">
        <f t="shared" si="127"/>
        <v>0</v>
      </c>
      <c r="K1201" s="652">
        <f t="shared" si="127"/>
        <v>0</v>
      </c>
      <c r="L1201" s="656">
        <f t="shared" si="127"/>
        <v>0</v>
      </c>
      <c r="M1201" s="655">
        <f t="shared" si="127"/>
        <v>0</v>
      </c>
      <c r="N1201" s="656">
        <f t="shared" si="127"/>
        <v>0</v>
      </c>
      <c r="O1201" s="36"/>
      <c r="P1201" s="151" t="s">
        <v>1500</v>
      </c>
      <c r="Q1201" s="150"/>
      <c r="R1201" s="150" t="str">
        <f t="shared" si="124"/>
        <v/>
      </c>
      <c r="S1201" s="15"/>
      <c r="T1201" s="15"/>
      <c r="U1201" s="15"/>
      <c r="V1201" s="15"/>
      <c r="W1201" s="473"/>
      <c r="X1201" s="473"/>
      <c r="Y1201" s="15"/>
      <c r="Z1201" s="15"/>
      <c r="AA1201" s="15"/>
      <c r="AC1201" s="15"/>
      <c r="AD1201" s="15">
        <v>1</v>
      </c>
      <c r="AE1201" s="15"/>
      <c r="AF1201" s="15"/>
      <c r="AG1201" s="15"/>
      <c r="AH1201" s="15"/>
      <c r="AI1201" s="15"/>
      <c r="AJ1201" s="15"/>
      <c r="AK1201" s="15"/>
      <c r="AL1201" s="15"/>
      <c r="AM1201" s="15"/>
      <c r="AN1201" s="15"/>
      <c r="AO1201" s="15"/>
      <c r="AP1201" s="15"/>
      <c r="AQ1201" s="15"/>
    </row>
    <row r="1202" spans="1:43" s="17" customFormat="1" ht="12.75" hidden="1" customHeight="1" thickTop="1">
      <c r="A1202" s="126" t="s">
        <v>1180</v>
      </c>
      <c r="B1202" s="95"/>
      <c r="C1202" s="152" t="s">
        <v>1802</v>
      </c>
      <c r="D1202" s="46"/>
      <c r="E1202" s="153"/>
      <c r="F1202" s="154"/>
      <c r="G1202" s="155"/>
      <c r="H1202" s="156"/>
      <c r="I1202" s="174"/>
      <c r="J1202" s="154"/>
      <c r="K1202" s="154"/>
      <c r="L1202" s="157"/>
      <c r="M1202" s="648"/>
      <c r="N1202" s="625"/>
      <c r="O1202" s="36"/>
      <c r="P1202" s="151" t="s">
        <v>1474</v>
      </c>
      <c r="Q1202" s="150"/>
      <c r="R1202" s="150" t="str">
        <f t="shared" si="124"/>
        <v/>
      </c>
      <c r="S1202" s="15"/>
      <c r="T1202" s="15"/>
      <c r="U1202" s="15"/>
      <c r="V1202" s="15"/>
      <c r="W1202" s="473"/>
      <c r="X1202" s="473"/>
      <c r="Y1202" s="15"/>
      <c r="Z1202" s="15"/>
      <c r="AA1202" s="15"/>
      <c r="AC1202" s="16"/>
      <c r="AD1202" s="15">
        <v>1</v>
      </c>
      <c r="AE1202" s="16"/>
      <c r="AF1202" s="16"/>
      <c r="AG1202" s="16"/>
      <c r="AH1202" s="16"/>
      <c r="AI1202" s="16"/>
      <c r="AJ1202" s="16"/>
      <c r="AK1202" s="16"/>
      <c r="AL1202" s="16"/>
      <c r="AM1202" s="16"/>
      <c r="AN1202" s="16"/>
      <c r="AO1202" s="16"/>
      <c r="AP1202" s="16"/>
      <c r="AQ1202" s="16"/>
    </row>
    <row r="1203" spans="1:43" s="17" customFormat="1" ht="12.75" hidden="1" customHeight="1">
      <c r="A1203" s="126" t="s">
        <v>1198</v>
      </c>
      <c r="B1203" s="72"/>
      <c r="C1203" s="144" t="s">
        <v>1199</v>
      </c>
      <c r="D1203" s="46"/>
      <c r="E1203" s="145"/>
      <c r="F1203" s="146"/>
      <c r="G1203" s="147"/>
      <c r="H1203" s="148"/>
      <c r="I1203" s="158"/>
      <c r="J1203" s="146"/>
      <c r="K1203" s="146"/>
      <c r="L1203" s="149"/>
      <c r="M1203" s="623"/>
      <c r="N1203" s="626"/>
      <c r="O1203" s="36"/>
      <c r="P1203" s="151" t="s">
        <v>1474</v>
      </c>
      <c r="Q1203" s="150"/>
      <c r="R1203" s="150" t="str">
        <f t="shared" si="124"/>
        <v/>
      </c>
      <c r="S1203" s="15"/>
      <c r="T1203" s="15"/>
      <c r="U1203" s="15"/>
      <c r="V1203" s="15"/>
      <c r="W1203" s="473"/>
      <c r="X1203" s="473"/>
      <c r="Y1203" s="15"/>
      <c r="Z1203" s="15"/>
      <c r="AA1203" s="15"/>
      <c r="AC1203" s="16"/>
      <c r="AD1203" s="15">
        <v>1</v>
      </c>
      <c r="AE1203" s="16"/>
      <c r="AF1203" s="16"/>
      <c r="AG1203" s="16"/>
      <c r="AH1203" s="16"/>
      <c r="AI1203" s="16"/>
      <c r="AJ1203" s="16"/>
      <c r="AK1203" s="16"/>
      <c r="AL1203" s="16"/>
      <c r="AM1203" s="16"/>
      <c r="AN1203" s="16"/>
      <c r="AO1203" s="16"/>
      <c r="AP1203" s="16"/>
      <c r="AQ1203" s="16"/>
    </row>
    <row r="1204" spans="1:43" s="17" customFormat="1" ht="12.75" hidden="1" customHeight="1">
      <c r="A1204" s="126" t="s">
        <v>1216</v>
      </c>
      <c r="B1204" s="72"/>
      <c r="C1204" s="144" t="s">
        <v>1217</v>
      </c>
      <c r="D1204" s="46"/>
      <c r="E1204" s="145"/>
      <c r="F1204" s="146"/>
      <c r="G1204" s="147"/>
      <c r="H1204" s="148"/>
      <c r="I1204" s="158"/>
      <c r="J1204" s="146"/>
      <c r="K1204" s="146"/>
      <c r="L1204" s="149"/>
      <c r="M1204" s="623"/>
      <c r="N1204" s="626"/>
      <c r="O1204" s="36"/>
      <c r="P1204" s="151" t="s">
        <v>1474</v>
      </c>
      <c r="Q1204" s="150"/>
      <c r="R1204" s="150" t="str">
        <f t="shared" si="124"/>
        <v/>
      </c>
      <c r="S1204" s="15"/>
      <c r="T1204" s="15"/>
      <c r="U1204" s="15"/>
      <c r="V1204" s="15"/>
      <c r="W1204" s="473"/>
      <c r="X1204" s="473"/>
      <c r="Y1204" s="15"/>
      <c r="Z1204" s="15"/>
      <c r="AA1204" s="15"/>
      <c r="AC1204" s="16"/>
      <c r="AD1204" s="15">
        <v>1</v>
      </c>
      <c r="AE1204" s="16"/>
      <c r="AF1204" s="16"/>
      <c r="AG1204" s="16"/>
      <c r="AH1204" s="16"/>
      <c r="AI1204" s="16"/>
      <c r="AJ1204" s="16"/>
      <c r="AK1204" s="16"/>
      <c r="AL1204" s="16"/>
      <c r="AM1204" s="16"/>
      <c r="AN1204" s="16"/>
      <c r="AO1204" s="16"/>
      <c r="AP1204" s="16"/>
      <c r="AQ1204" s="16"/>
    </row>
    <row r="1205" spans="1:43" s="17" customFormat="1" ht="12.75" hidden="1" customHeight="1">
      <c r="A1205" s="126" t="s">
        <v>1218</v>
      </c>
      <c r="B1205" s="72"/>
      <c r="C1205" s="144" t="s">
        <v>1219</v>
      </c>
      <c r="D1205" s="46"/>
      <c r="E1205" s="145"/>
      <c r="F1205" s="146"/>
      <c r="G1205" s="147"/>
      <c r="H1205" s="148"/>
      <c r="I1205" s="158"/>
      <c r="J1205" s="146"/>
      <c r="K1205" s="146"/>
      <c r="L1205" s="149"/>
      <c r="M1205" s="623"/>
      <c r="N1205" s="626"/>
      <c r="O1205" s="36"/>
      <c r="P1205" s="151" t="s">
        <v>1474</v>
      </c>
      <c r="Q1205" s="150"/>
      <c r="R1205" s="150" t="str">
        <f t="shared" si="124"/>
        <v/>
      </c>
      <c r="S1205" s="15"/>
      <c r="T1205" s="15"/>
      <c r="U1205" s="15"/>
      <c r="V1205" s="15"/>
      <c r="W1205" s="473"/>
      <c r="X1205" s="473"/>
      <c r="Y1205" s="15"/>
      <c r="Z1205" s="15"/>
      <c r="AA1205" s="15"/>
      <c r="AC1205" s="16"/>
      <c r="AD1205" s="15">
        <v>1</v>
      </c>
      <c r="AE1205" s="16"/>
      <c r="AF1205" s="16"/>
      <c r="AG1205" s="16"/>
      <c r="AH1205" s="16"/>
      <c r="AI1205" s="16"/>
      <c r="AJ1205" s="16"/>
      <c r="AK1205" s="16"/>
      <c r="AL1205" s="16"/>
      <c r="AM1205" s="16"/>
      <c r="AN1205" s="16"/>
      <c r="AO1205" s="16"/>
      <c r="AP1205" s="16"/>
      <c r="AQ1205" s="16"/>
    </row>
    <row r="1206" spans="1:43" s="17" customFormat="1" ht="12.75" hidden="1" customHeight="1">
      <c r="A1206" s="126" t="s">
        <v>1220</v>
      </c>
      <c r="B1206" s="72"/>
      <c r="C1206" s="144" t="s">
        <v>1221</v>
      </c>
      <c r="D1206" s="46"/>
      <c r="E1206" s="145"/>
      <c r="F1206" s="146"/>
      <c r="G1206" s="147"/>
      <c r="H1206" s="148"/>
      <c r="I1206" s="158"/>
      <c r="J1206" s="146"/>
      <c r="K1206" s="146"/>
      <c r="L1206" s="149"/>
      <c r="M1206" s="623"/>
      <c r="N1206" s="626"/>
      <c r="O1206" s="36"/>
      <c r="P1206" s="151" t="s">
        <v>1474</v>
      </c>
      <c r="Q1206" s="150"/>
      <c r="R1206" s="150" t="str">
        <f t="shared" si="124"/>
        <v/>
      </c>
      <c r="S1206" s="15"/>
      <c r="T1206" s="15"/>
      <c r="U1206" s="15"/>
      <c r="V1206" s="15"/>
      <c r="W1206" s="473"/>
      <c r="X1206" s="473"/>
      <c r="Y1206" s="15"/>
      <c r="Z1206" s="15"/>
      <c r="AA1206" s="15"/>
      <c r="AC1206" s="16"/>
      <c r="AD1206" s="15">
        <v>1</v>
      </c>
      <c r="AE1206" s="16"/>
      <c r="AF1206" s="16"/>
      <c r="AG1206" s="16"/>
      <c r="AH1206" s="16"/>
      <c r="AI1206" s="16"/>
      <c r="AJ1206" s="16"/>
      <c r="AK1206" s="16"/>
      <c r="AL1206" s="16"/>
      <c r="AM1206" s="16"/>
      <c r="AN1206" s="16"/>
      <c r="AO1206" s="16"/>
      <c r="AP1206" s="16"/>
      <c r="AQ1206" s="16"/>
    </row>
    <row r="1207" spans="1:43" s="17" customFormat="1" ht="12.75" hidden="1" customHeight="1">
      <c r="A1207" s="126" t="s">
        <v>1222</v>
      </c>
      <c r="B1207" s="72"/>
      <c r="C1207" s="144" t="s">
        <v>1223</v>
      </c>
      <c r="D1207" s="46"/>
      <c r="E1207" s="145"/>
      <c r="F1207" s="146"/>
      <c r="G1207" s="147"/>
      <c r="H1207" s="148"/>
      <c r="I1207" s="158"/>
      <c r="J1207" s="146"/>
      <c r="K1207" s="146"/>
      <c r="L1207" s="149"/>
      <c r="M1207" s="623"/>
      <c r="N1207" s="626"/>
      <c r="O1207" s="36"/>
      <c r="P1207" s="151" t="s">
        <v>1474</v>
      </c>
      <c r="Q1207" s="150"/>
      <c r="R1207" s="150" t="str">
        <f t="shared" si="124"/>
        <v/>
      </c>
      <c r="S1207" s="15"/>
      <c r="T1207" s="15"/>
      <c r="U1207" s="15"/>
      <c r="V1207" s="15"/>
      <c r="W1207" s="473"/>
      <c r="X1207" s="473"/>
      <c r="Y1207" s="15"/>
      <c r="Z1207" s="15"/>
      <c r="AA1207" s="15"/>
      <c r="AC1207" s="16"/>
      <c r="AD1207" s="15">
        <v>1</v>
      </c>
      <c r="AE1207" s="16"/>
      <c r="AF1207" s="16"/>
      <c r="AG1207" s="16"/>
      <c r="AH1207" s="16"/>
      <c r="AI1207" s="16"/>
      <c r="AJ1207" s="16"/>
      <c r="AK1207" s="16"/>
      <c r="AL1207" s="16"/>
      <c r="AM1207" s="16"/>
      <c r="AN1207" s="16"/>
      <c r="AO1207" s="16"/>
      <c r="AP1207" s="16"/>
      <c r="AQ1207" s="16"/>
    </row>
    <row r="1208" spans="1:43" s="17" customFormat="1" ht="12.75" hidden="1" customHeight="1">
      <c r="A1208" s="126" t="s">
        <v>1212</v>
      </c>
      <c r="B1208" s="72"/>
      <c r="C1208" s="144" t="s">
        <v>1213</v>
      </c>
      <c r="D1208" s="46"/>
      <c r="E1208" s="145"/>
      <c r="F1208" s="146"/>
      <c r="G1208" s="147"/>
      <c r="H1208" s="148"/>
      <c r="I1208" s="158"/>
      <c r="J1208" s="146"/>
      <c r="K1208" s="146"/>
      <c r="L1208" s="149"/>
      <c r="M1208" s="623"/>
      <c r="N1208" s="626"/>
      <c r="O1208" s="36"/>
      <c r="P1208" s="151" t="s">
        <v>1474</v>
      </c>
      <c r="Q1208" s="150"/>
      <c r="R1208" s="150" t="str">
        <f t="shared" si="124"/>
        <v/>
      </c>
      <c r="S1208" s="15"/>
      <c r="T1208" s="15"/>
      <c r="U1208" s="15"/>
      <c r="V1208" s="15"/>
      <c r="W1208" s="473"/>
      <c r="X1208" s="473"/>
      <c r="Y1208" s="15"/>
      <c r="Z1208" s="15"/>
      <c r="AA1208" s="15"/>
      <c r="AC1208" s="16"/>
      <c r="AD1208" s="15">
        <v>1</v>
      </c>
      <c r="AE1208" s="16"/>
      <c r="AF1208" s="16"/>
      <c r="AG1208" s="16"/>
      <c r="AH1208" s="16"/>
      <c r="AI1208" s="16"/>
      <c r="AJ1208" s="16"/>
      <c r="AK1208" s="16"/>
      <c r="AL1208" s="16"/>
      <c r="AM1208" s="16"/>
      <c r="AN1208" s="16"/>
      <c r="AO1208" s="16"/>
      <c r="AP1208" s="16"/>
      <c r="AQ1208" s="16"/>
    </row>
    <row r="1209" spans="1:43" s="17" customFormat="1" ht="12.75" hidden="1" customHeight="1">
      <c r="A1209" s="126" t="s">
        <v>1206</v>
      </c>
      <c r="B1209" s="72"/>
      <c r="C1209" s="144" t="s">
        <v>1207</v>
      </c>
      <c r="D1209" s="46"/>
      <c r="E1209" s="145"/>
      <c r="F1209" s="146"/>
      <c r="G1209" s="147"/>
      <c r="H1209" s="148"/>
      <c r="I1209" s="158"/>
      <c r="J1209" s="146"/>
      <c r="K1209" s="146"/>
      <c r="L1209" s="149"/>
      <c r="M1209" s="623"/>
      <c r="N1209" s="626"/>
      <c r="O1209" s="36"/>
      <c r="P1209" s="151" t="s">
        <v>1474</v>
      </c>
      <c r="Q1209" s="150"/>
      <c r="R1209" s="150" t="str">
        <f t="shared" si="124"/>
        <v/>
      </c>
      <c r="S1209" s="15"/>
      <c r="T1209" s="15"/>
      <c r="U1209" s="15"/>
      <c r="V1209" s="15"/>
      <c r="W1209" s="473"/>
      <c r="X1209" s="473"/>
      <c r="Y1209" s="15"/>
      <c r="Z1209" s="15"/>
      <c r="AA1209" s="15"/>
      <c r="AC1209" s="16"/>
      <c r="AD1209" s="15">
        <v>1</v>
      </c>
      <c r="AE1209" s="16"/>
      <c r="AF1209" s="16"/>
      <c r="AG1209" s="16"/>
      <c r="AH1209" s="16"/>
      <c r="AI1209" s="16"/>
      <c r="AJ1209" s="16"/>
      <c r="AK1209" s="16"/>
      <c r="AL1209" s="16"/>
      <c r="AM1209" s="16"/>
      <c r="AN1209" s="16"/>
      <c r="AO1209" s="16"/>
      <c r="AP1209" s="16"/>
      <c r="AQ1209" s="16"/>
    </row>
    <row r="1210" spans="1:43" s="17" customFormat="1" ht="12.75" hidden="1" customHeight="1">
      <c r="A1210" s="126" t="s">
        <v>1224</v>
      </c>
      <c r="B1210" s="72"/>
      <c r="C1210" s="144" t="s">
        <v>1225</v>
      </c>
      <c r="D1210" s="46"/>
      <c r="E1210" s="145"/>
      <c r="F1210" s="146"/>
      <c r="G1210" s="147"/>
      <c r="H1210" s="148"/>
      <c r="I1210" s="158"/>
      <c r="J1210" s="146"/>
      <c r="K1210" s="146"/>
      <c r="L1210" s="149"/>
      <c r="M1210" s="623"/>
      <c r="N1210" s="626"/>
      <c r="O1210" s="36"/>
      <c r="P1210" s="151" t="s">
        <v>1474</v>
      </c>
      <c r="Q1210" s="150"/>
      <c r="R1210" s="150" t="str">
        <f t="shared" si="124"/>
        <v/>
      </c>
      <c r="S1210" s="15"/>
      <c r="T1210" s="15"/>
      <c r="U1210" s="15"/>
      <c r="V1210" s="15"/>
      <c r="W1210" s="473"/>
      <c r="X1210" s="473"/>
      <c r="Y1210" s="15"/>
      <c r="Z1210" s="15"/>
      <c r="AA1210" s="15"/>
      <c r="AC1210" s="16"/>
      <c r="AD1210" s="15">
        <v>1</v>
      </c>
      <c r="AE1210" s="16"/>
      <c r="AF1210" s="16"/>
      <c r="AG1210" s="16"/>
      <c r="AH1210" s="16"/>
      <c r="AI1210" s="16"/>
      <c r="AJ1210" s="16"/>
      <c r="AK1210" s="16"/>
      <c r="AL1210" s="16"/>
      <c r="AM1210" s="16"/>
      <c r="AN1210" s="16"/>
      <c r="AO1210" s="16"/>
      <c r="AP1210" s="16"/>
      <c r="AQ1210" s="16"/>
    </row>
    <row r="1211" spans="1:43" s="17" customFormat="1" ht="12.75" hidden="1" customHeight="1">
      <c r="A1211" s="126" t="s">
        <v>1226</v>
      </c>
      <c r="B1211" s="72"/>
      <c r="C1211" s="144" t="s">
        <v>1227</v>
      </c>
      <c r="D1211" s="46"/>
      <c r="E1211" s="145"/>
      <c r="F1211" s="146"/>
      <c r="G1211" s="147"/>
      <c r="H1211" s="148"/>
      <c r="I1211" s="158"/>
      <c r="J1211" s="146"/>
      <c r="K1211" s="146"/>
      <c r="L1211" s="149"/>
      <c r="M1211" s="623"/>
      <c r="N1211" s="626"/>
      <c r="O1211" s="36"/>
      <c r="P1211" s="151" t="s">
        <v>1474</v>
      </c>
      <c r="Q1211" s="150"/>
      <c r="R1211" s="150" t="str">
        <f t="shared" si="124"/>
        <v/>
      </c>
      <c r="S1211" s="15"/>
      <c r="T1211" s="15"/>
      <c r="U1211" s="15"/>
      <c r="V1211" s="15"/>
      <c r="W1211" s="473"/>
      <c r="X1211" s="473"/>
      <c r="Y1211" s="15"/>
      <c r="Z1211" s="15"/>
      <c r="AA1211" s="15"/>
      <c r="AC1211" s="16"/>
      <c r="AD1211" s="15">
        <v>1</v>
      </c>
      <c r="AE1211" s="16"/>
      <c r="AF1211" s="16"/>
      <c r="AG1211" s="16"/>
      <c r="AH1211" s="16"/>
      <c r="AI1211" s="16"/>
      <c r="AJ1211" s="16"/>
      <c r="AK1211" s="16"/>
      <c r="AL1211" s="16"/>
      <c r="AM1211" s="16"/>
      <c r="AN1211" s="16"/>
      <c r="AO1211" s="16"/>
      <c r="AP1211" s="16"/>
      <c r="AQ1211" s="16"/>
    </row>
    <row r="1212" spans="1:43" s="17" customFormat="1" ht="12.75" hidden="1" customHeight="1">
      <c r="A1212" s="126" t="s">
        <v>1204</v>
      </c>
      <c r="B1212" s="72"/>
      <c r="C1212" s="144" t="s">
        <v>1205</v>
      </c>
      <c r="D1212" s="46"/>
      <c r="E1212" s="145"/>
      <c r="F1212" s="146"/>
      <c r="G1212" s="147"/>
      <c r="H1212" s="148"/>
      <c r="I1212" s="158"/>
      <c r="J1212" s="146"/>
      <c r="K1212" s="146"/>
      <c r="L1212" s="149"/>
      <c r="M1212" s="623"/>
      <c r="N1212" s="626"/>
      <c r="O1212" s="36"/>
      <c r="P1212" s="151" t="s">
        <v>1474</v>
      </c>
      <c r="Q1212" s="150"/>
      <c r="R1212" s="150" t="str">
        <f t="shared" si="124"/>
        <v/>
      </c>
      <c r="S1212" s="15"/>
      <c r="T1212" s="15"/>
      <c r="U1212" s="15"/>
      <c r="V1212" s="15"/>
      <c r="W1212" s="473"/>
      <c r="X1212" s="473"/>
      <c r="Y1212" s="15"/>
      <c r="Z1212" s="15"/>
      <c r="AA1212" s="15"/>
      <c r="AC1212" s="16"/>
      <c r="AD1212" s="15">
        <v>1</v>
      </c>
      <c r="AE1212" s="16"/>
      <c r="AF1212" s="16"/>
      <c r="AG1212" s="16"/>
      <c r="AH1212" s="16"/>
      <c r="AI1212" s="16"/>
      <c r="AJ1212" s="16"/>
      <c r="AK1212" s="16"/>
      <c r="AL1212" s="16"/>
      <c r="AM1212" s="16"/>
      <c r="AN1212" s="16"/>
      <c r="AO1212" s="16"/>
      <c r="AP1212" s="16"/>
      <c r="AQ1212" s="16"/>
    </row>
    <row r="1213" spans="1:43" s="17" customFormat="1" ht="12.75" hidden="1" customHeight="1">
      <c r="A1213" s="126" t="s">
        <v>1228</v>
      </c>
      <c r="B1213" s="72"/>
      <c r="C1213" s="144" t="s">
        <v>1229</v>
      </c>
      <c r="D1213" s="46"/>
      <c r="E1213" s="145"/>
      <c r="F1213" s="146"/>
      <c r="G1213" s="147"/>
      <c r="H1213" s="148"/>
      <c r="I1213" s="158"/>
      <c r="J1213" s="146"/>
      <c r="K1213" s="146"/>
      <c r="L1213" s="149"/>
      <c r="M1213" s="623"/>
      <c r="N1213" s="626"/>
      <c r="O1213" s="36"/>
      <c r="P1213" s="151" t="s">
        <v>1474</v>
      </c>
      <c r="Q1213" s="150"/>
      <c r="R1213" s="150" t="str">
        <f t="shared" si="124"/>
        <v/>
      </c>
      <c r="S1213" s="15"/>
      <c r="T1213" s="15"/>
      <c r="U1213" s="15"/>
      <c r="V1213" s="15"/>
      <c r="W1213" s="473"/>
      <c r="X1213" s="473"/>
      <c r="Y1213" s="15"/>
      <c r="Z1213" s="15"/>
      <c r="AA1213" s="15"/>
      <c r="AC1213" s="16"/>
      <c r="AD1213" s="15">
        <v>1</v>
      </c>
      <c r="AE1213" s="16"/>
      <c r="AF1213" s="16"/>
      <c r="AG1213" s="16"/>
      <c r="AH1213" s="16"/>
      <c r="AI1213" s="16"/>
      <c r="AJ1213" s="16"/>
      <c r="AK1213" s="16"/>
      <c r="AL1213" s="16"/>
      <c r="AM1213" s="16"/>
      <c r="AN1213" s="16"/>
      <c r="AO1213" s="16"/>
      <c r="AP1213" s="16"/>
      <c r="AQ1213" s="16"/>
    </row>
    <row r="1214" spans="1:43" s="17" customFormat="1" ht="12.75" hidden="1" customHeight="1">
      <c r="A1214" s="126" t="s">
        <v>1181</v>
      </c>
      <c r="B1214" s="72"/>
      <c r="C1214" s="144" t="s">
        <v>1182</v>
      </c>
      <c r="D1214" s="46"/>
      <c r="E1214" s="145"/>
      <c r="F1214" s="146"/>
      <c r="G1214" s="147"/>
      <c r="H1214" s="148"/>
      <c r="I1214" s="158"/>
      <c r="J1214" s="146"/>
      <c r="K1214" s="146"/>
      <c r="L1214" s="149"/>
      <c r="M1214" s="623"/>
      <c r="N1214" s="626"/>
      <c r="O1214" s="36"/>
      <c r="P1214" s="151" t="s">
        <v>1474</v>
      </c>
      <c r="Q1214" s="150"/>
      <c r="R1214" s="150" t="str">
        <f t="shared" si="124"/>
        <v/>
      </c>
      <c r="S1214" s="15"/>
      <c r="T1214" s="15"/>
      <c r="U1214" s="15"/>
      <c r="V1214" s="15"/>
      <c r="W1214" s="473"/>
      <c r="X1214" s="473"/>
      <c r="Y1214" s="15"/>
      <c r="Z1214" s="15"/>
      <c r="AA1214" s="15"/>
      <c r="AC1214" s="16"/>
      <c r="AD1214" s="15">
        <v>1</v>
      </c>
      <c r="AE1214" s="16"/>
      <c r="AF1214" s="16"/>
      <c r="AG1214" s="16"/>
      <c r="AH1214" s="16"/>
      <c r="AI1214" s="16"/>
      <c r="AJ1214" s="16"/>
      <c r="AK1214" s="16"/>
      <c r="AL1214" s="16"/>
      <c r="AM1214" s="16"/>
      <c r="AN1214" s="16"/>
      <c r="AO1214" s="16"/>
      <c r="AP1214" s="16"/>
      <c r="AQ1214" s="16"/>
    </row>
    <row r="1215" spans="1:43" s="17" customFormat="1" ht="12.75" hidden="1" customHeight="1">
      <c r="A1215" s="126" t="s">
        <v>1183</v>
      </c>
      <c r="B1215" s="72"/>
      <c r="C1215" s="144" t="s">
        <v>1184</v>
      </c>
      <c r="D1215" s="46"/>
      <c r="E1215" s="145"/>
      <c r="F1215" s="146"/>
      <c r="G1215" s="147"/>
      <c r="H1215" s="148"/>
      <c r="I1215" s="158"/>
      <c r="J1215" s="146"/>
      <c r="K1215" s="146"/>
      <c r="L1215" s="149"/>
      <c r="M1215" s="623"/>
      <c r="N1215" s="626"/>
      <c r="O1215" s="36"/>
      <c r="P1215" s="151" t="s">
        <v>1474</v>
      </c>
      <c r="Q1215" s="150"/>
      <c r="R1215" s="150" t="str">
        <f t="shared" si="124"/>
        <v/>
      </c>
      <c r="S1215" s="15"/>
      <c r="T1215" s="15"/>
      <c r="U1215" s="15"/>
      <c r="V1215" s="15"/>
      <c r="W1215" s="473"/>
      <c r="X1215" s="473"/>
      <c r="Y1215" s="15"/>
      <c r="Z1215" s="15"/>
      <c r="AA1215" s="15"/>
      <c r="AC1215" s="16"/>
      <c r="AD1215" s="15">
        <v>1</v>
      </c>
      <c r="AE1215" s="16"/>
      <c r="AF1215" s="16"/>
      <c r="AG1215" s="16"/>
      <c r="AH1215" s="16"/>
      <c r="AI1215" s="16"/>
      <c r="AJ1215" s="16"/>
      <c r="AK1215" s="16"/>
      <c r="AL1215" s="16"/>
      <c r="AM1215" s="16"/>
      <c r="AN1215" s="16"/>
      <c r="AO1215" s="16"/>
      <c r="AP1215" s="16"/>
      <c r="AQ1215" s="16"/>
    </row>
    <row r="1216" spans="1:43" s="17" customFormat="1" ht="12.75" hidden="1" customHeight="1">
      <c r="A1216" s="126" t="s">
        <v>1185</v>
      </c>
      <c r="B1216" s="72"/>
      <c r="C1216" s="144" t="s">
        <v>1186</v>
      </c>
      <c r="D1216" s="46"/>
      <c r="E1216" s="145"/>
      <c r="F1216" s="146"/>
      <c r="G1216" s="147"/>
      <c r="H1216" s="148"/>
      <c r="I1216" s="158"/>
      <c r="J1216" s="146"/>
      <c r="K1216" s="146"/>
      <c r="L1216" s="149"/>
      <c r="M1216" s="623"/>
      <c r="N1216" s="626"/>
      <c r="O1216" s="36"/>
      <c r="P1216" s="151" t="s">
        <v>1474</v>
      </c>
      <c r="Q1216" s="150"/>
      <c r="R1216" s="150" t="str">
        <f t="shared" si="124"/>
        <v/>
      </c>
      <c r="S1216" s="15"/>
      <c r="T1216" s="15"/>
      <c r="U1216" s="15"/>
      <c r="V1216" s="15"/>
      <c r="W1216" s="473"/>
      <c r="X1216" s="473"/>
      <c r="Y1216" s="15"/>
      <c r="Z1216" s="15"/>
      <c r="AA1216" s="15"/>
      <c r="AC1216" s="16"/>
      <c r="AD1216" s="15">
        <v>1</v>
      </c>
      <c r="AE1216" s="16"/>
      <c r="AF1216" s="16"/>
      <c r="AG1216" s="16"/>
      <c r="AH1216" s="16"/>
      <c r="AI1216" s="16"/>
      <c r="AJ1216" s="16"/>
      <c r="AK1216" s="16"/>
      <c r="AL1216" s="16"/>
      <c r="AM1216" s="16"/>
      <c r="AN1216" s="16"/>
      <c r="AO1216" s="16"/>
      <c r="AP1216" s="16"/>
      <c r="AQ1216" s="16"/>
    </row>
    <row r="1217" spans="1:43" s="17" customFormat="1" ht="12.75" hidden="1" customHeight="1">
      <c r="A1217" s="126" t="s">
        <v>1187</v>
      </c>
      <c r="B1217" s="72"/>
      <c r="C1217" s="144" t="s">
        <v>1188</v>
      </c>
      <c r="D1217" s="46"/>
      <c r="E1217" s="145"/>
      <c r="F1217" s="146"/>
      <c r="G1217" s="147"/>
      <c r="H1217" s="148"/>
      <c r="I1217" s="158"/>
      <c r="J1217" s="146"/>
      <c r="K1217" s="146"/>
      <c r="L1217" s="149"/>
      <c r="M1217" s="623"/>
      <c r="N1217" s="626"/>
      <c r="O1217" s="36"/>
      <c r="P1217" s="151" t="s">
        <v>1474</v>
      </c>
      <c r="Q1217" s="150"/>
      <c r="R1217" s="150" t="str">
        <f t="shared" si="124"/>
        <v/>
      </c>
      <c r="S1217" s="15"/>
      <c r="T1217" s="15"/>
      <c r="U1217" s="15"/>
      <c r="V1217" s="15"/>
      <c r="W1217" s="473"/>
      <c r="X1217" s="473"/>
      <c r="Y1217" s="15"/>
      <c r="Z1217" s="15"/>
      <c r="AA1217" s="15"/>
      <c r="AC1217" s="16"/>
      <c r="AD1217" s="15">
        <v>1</v>
      </c>
      <c r="AE1217" s="16"/>
      <c r="AF1217" s="16"/>
      <c r="AG1217" s="16"/>
      <c r="AH1217" s="16"/>
      <c r="AI1217" s="16"/>
      <c r="AJ1217" s="16"/>
      <c r="AK1217" s="16"/>
      <c r="AL1217" s="16"/>
      <c r="AM1217" s="16"/>
      <c r="AN1217" s="16"/>
      <c r="AO1217" s="16"/>
      <c r="AP1217" s="16"/>
      <c r="AQ1217" s="16"/>
    </row>
    <row r="1218" spans="1:43" s="17" customFormat="1" ht="12.75" hidden="1" customHeight="1">
      <c r="A1218" s="126" t="s">
        <v>1189</v>
      </c>
      <c r="B1218" s="72"/>
      <c r="C1218" s="73" t="s">
        <v>1262</v>
      </c>
      <c r="D1218" s="46"/>
      <c r="E1218" s="145"/>
      <c r="F1218" s="146"/>
      <c r="G1218" s="147"/>
      <c r="H1218" s="148"/>
      <c r="I1218" s="158"/>
      <c r="J1218" s="146"/>
      <c r="K1218" s="146"/>
      <c r="L1218" s="149"/>
      <c r="M1218" s="623"/>
      <c r="N1218" s="626"/>
      <c r="O1218" s="36"/>
      <c r="P1218" s="151" t="s">
        <v>1473</v>
      </c>
      <c r="Q1218" s="150"/>
      <c r="R1218" s="150" t="str">
        <f t="shared" si="124"/>
        <v/>
      </c>
      <c r="S1218" s="15"/>
      <c r="T1218" s="15"/>
      <c r="U1218" s="15"/>
      <c r="V1218" s="15"/>
      <c r="W1218" s="473"/>
      <c r="X1218" s="473"/>
      <c r="Y1218" s="15"/>
      <c r="Z1218" s="15"/>
      <c r="AA1218" s="15"/>
      <c r="AC1218" s="16"/>
      <c r="AD1218" s="15">
        <v>1</v>
      </c>
      <c r="AE1218" s="16"/>
      <c r="AF1218" s="16"/>
      <c r="AG1218" s="16"/>
      <c r="AH1218" s="16"/>
      <c r="AI1218" s="16"/>
      <c r="AJ1218" s="16"/>
      <c r="AK1218" s="16"/>
      <c r="AL1218" s="16"/>
      <c r="AM1218" s="16"/>
      <c r="AN1218" s="16"/>
      <c r="AO1218" s="16"/>
      <c r="AP1218" s="16"/>
      <c r="AQ1218" s="16"/>
    </row>
    <row r="1219" spans="1:43" s="17" customFormat="1" ht="12.75" hidden="1" customHeight="1">
      <c r="A1219" s="126" t="s">
        <v>1208</v>
      </c>
      <c r="B1219" s="72"/>
      <c r="C1219" s="144" t="s">
        <v>2387</v>
      </c>
      <c r="D1219" s="46"/>
      <c r="E1219" s="145"/>
      <c r="F1219" s="146"/>
      <c r="G1219" s="147"/>
      <c r="H1219" s="148"/>
      <c r="I1219" s="158"/>
      <c r="J1219" s="146"/>
      <c r="K1219" s="146"/>
      <c r="L1219" s="149"/>
      <c r="M1219" s="623"/>
      <c r="N1219" s="626"/>
      <c r="O1219" s="36"/>
      <c r="P1219" s="151" t="s">
        <v>1474</v>
      </c>
      <c r="Q1219" s="150"/>
      <c r="R1219" s="150" t="str">
        <f t="shared" si="124"/>
        <v/>
      </c>
      <c r="S1219" s="15"/>
      <c r="T1219" s="15"/>
      <c r="U1219" s="15"/>
      <c r="V1219" s="15"/>
      <c r="W1219" s="473"/>
      <c r="X1219" s="473"/>
      <c r="Y1219" s="15"/>
      <c r="Z1219" s="15"/>
      <c r="AA1219" s="15"/>
      <c r="AC1219" s="16"/>
      <c r="AD1219" s="15">
        <v>1</v>
      </c>
      <c r="AE1219" s="16"/>
      <c r="AF1219" s="16"/>
      <c r="AG1219" s="16"/>
      <c r="AH1219" s="16"/>
      <c r="AI1219" s="16"/>
      <c r="AJ1219" s="16"/>
      <c r="AK1219" s="16"/>
      <c r="AL1219" s="16"/>
      <c r="AM1219" s="16"/>
      <c r="AN1219" s="16"/>
      <c r="AO1219" s="16"/>
      <c r="AP1219" s="16"/>
      <c r="AQ1219" s="16"/>
    </row>
    <row r="1220" spans="1:43" s="17" customFormat="1" ht="12.75" hidden="1" customHeight="1">
      <c r="A1220" s="126" t="s">
        <v>1190</v>
      </c>
      <c r="B1220" s="72"/>
      <c r="C1220" s="144" t="s">
        <v>1191</v>
      </c>
      <c r="D1220" s="46"/>
      <c r="E1220" s="145"/>
      <c r="F1220" s="146"/>
      <c r="G1220" s="147"/>
      <c r="H1220" s="148"/>
      <c r="I1220" s="158"/>
      <c r="J1220" s="146"/>
      <c r="K1220" s="146"/>
      <c r="L1220" s="149"/>
      <c r="M1220" s="623"/>
      <c r="N1220" s="626"/>
      <c r="O1220" s="36"/>
      <c r="P1220" s="151" t="s">
        <v>1474</v>
      </c>
      <c r="Q1220" s="150"/>
      <c r="R1220" s="150" t="str">
        <f t="shared" si="124"/>
        <v/>
      </c>
      <c r="S1220" s="15"/>
      <c r="T1220" s="15"/>
      <c r="U1220" s="15"/>
      <c r="V1220" s="15"/>
      <c r="W1220" s="473"/>
      <c r="X1220" s="473"/>
      <c r="Y1220" s="15"/>
      <c r="Z1220" s="15"/>
      <c r="AA1220" s="15"/>
      <c r="AC1220" s="16"/>
      <c r="AD1220" s="15">
        <v>1</v>
      </c>
      <c r="AE1220" s="16"/>
      <c r="AF1220" s="16"/>
      <c r="AG1220" s="16"/>
      <c r="AH1220" s="16"/>
      <c r="AI1220" s="16"/>
      <c r="AJ1220" s="16"/>
      <c r="AK1220" s="16"/>
      <c r="AL1220" s="16"/>
      <c r="AM1220" s="16"/>
      <c r="AN1220" s="16"/>
      <c r="AO1220" s="16"/>
      <c r="AP1220" s="16"/>
      <c r="AQ1220" s="16"/>
    </row>
    <row r="1221" spans="1:43" s="17" customFormat="1" ht="12.75" hidden="1" customHeight="1">
      <c r="A1221" s="126" t="s">
        <v>1192</v>
      </c>
      <c r="B1221" s="72"/>
      <c r="C1221" s="144" t="s">
        <v>1987</v>
      </c>
      <c r="D1221" s="46"/>
      <c r="E1221" s="145"/>
      <c r="F1221" s="146"/>
      <c r="G1221" s="147"/>
      <c r="H1221" s="148"/>
      <c r="I1221" s="158"/>
      <c r="J1221" s="146"/>
      <c r="K1221" s="146"/>
      <c r="L1221" s="149"/>
      <c r="M1221" s="623"/>
      <c r="N1221" s="626"/>
      <c r="O1221" s="36"/>
      <c r="P1221" s="151" t="s">
        <v>1474</v>
      </c>
      <c r="Q1221" s="150"/>
      <c r="R1221" s="150" t="str">
        <f t="shared" si="124"/>
        <v/>
      </c>
      <c r="S1221" s="15"/>
      <c r="T1221" s="15"/>
      <c r="U1221" s="15"/>
      <c r="V1221" s="15"/>
      <c r="W1221" s="473"/>
      <c r="X1221" s="473"/>
      <c r="Y1221" s="15"/>
      <c r="Z1221" s="15"/>
      <c r="AA1221" s="15"/>
      <c r="AC1221" s="16"/>
      <c r="AD1221" s="15">
        <v>1</v>
      </c>
      <c r="AE1221" s="16"/>
      <c r="AF1221" s="16"/>
      <c r="AG1221" s="16"/>
      <c r="AH1221" s="16"/>
      <c r="AI1221" s="16"/>
      <c r="AJ1221" s="16"/>
      <c r="AK1221" s="16"/>
      <c r="AL1221" s="16"/>
      <c r="AM1221" s="16"/>
      <c r="AN1221" s="16"/>
      <c r="AO1221" s="16"/>
      <c r="AP1221" s="16"/>
      <c r="AQ1221" s="16"/>
    </row>
    <row r="1222" spans="1:43" s="17" customFormat="1" ht="12.75" hidden="1" customHeight="1">
      <c r="A1222" s="126" t="s">
        <v>1193</v>
      </c>
      <c r="B1222" s="72"/>
      <c r="C1222" s="144" t="s">
        <v>1857</v>
      </c>
      <c r="D1222" s="46"/>
      <c r="E1222" s="145"/>
      <c r="F1222" s="146"/>
      <c r="G1222" s="147"/>
      <c r="H1222" s="148"/>
      <c r="I1222" s="158"/>
      <c r="J1222" s="146"/>
      <c r="K1222" s="146"/>
      <c r="L1222" s="149"/>
      <c r="M1222" s="623"/>
      <c r="N1222" s="626"/>
      <c r="O1222" s="36"/>
      <c r="P1222" s="151" t="s">
        <v>1474</v>
      </c>
      <c r="Q1222" s="150"/>
      <c r="R1222" s="150" t="str">
        <f t="shared" si="124"/>
        <v/>
      </c>
      <c r="S1222" s="15"/>
      <c r="T1222" s="15"/>
      <c r="U1222" s="15"/>
      <c r="V1222" s="15"/>
      <c r="W1222" s="473"/>
      <c r="X1222" s="473"/>
      <c r="Y1222" s="15"/>
      <c r="Z1222" s="15"/>
      <c r="AA1222" s="15"/>
      <c r="AC1222" s="16"/>
      <c r="AD1222" s="15">
        <v>1</v>
      </c>
      <c r="AE1222" s="16"/>
      <c r="AF1222" s="16"/>
      <c r="AG1222" s="16"/>
      <c r="AH1222" s="16"/>
      <c r="AI1222" s="16"/>
      <c r="AJ1222" s="16"/>
      <c r="AK1222" s="16"/>
      <c r="AL1222" s="16"/>
      <c r="AM1222" s="16"/>
      <c r="AN1222" s="16"/>
      <c r="AO1222" s="16"/>
      <c r="AP1222" s="16"/>
      <c r="AQ1222" s="16"/>
    </row>
    <row r="1223" spans="1:43" s="17" customFormat="1" ht="12.75" hidden="1" customHeight="1">
      <c r="A1223" s="126" t="s">
        <v>1209</v>
      </c>
      <c r="B1223" s="72"/>
      <c r="C1223" s="144" t="s">
        <v>1210</v>
      </c>
      <c r="D1223" s="46"/>
      <c r="E1223" s="145"/>
      <c r="F1223" s="146"/>
      <c r="G1223" s="147"/>
      <c r="H1223" s="148"/>
      <c r="I1223" s="158"/>
      <c r="J1223" s="146"/>
      <c r="K1223" s="146"/>
      <c r="L1223" s="149"/>
      <c r="M1223" s="623"/>
      <c r="N1223" s="626"/>
      <c r="O1223" s="36"/>
      <c r="P1223" s="151" t="s">
        <v>1474</v>
      </c>
      <c r="Q1223" s="150"/>
      <c r="R1223" s="150" t="str">
        <f t="shared" si="124"/>
        <v/>
      </c>
      <c r="S1223" s="15"/>
      <c r="T1223" s="15"/>
      <c r="U1223" s="15"/>
      <c r="V1223" s="15"/>
      <c r="W1223" s="473"/>
      <c r="X1223" s="473"/>
      <c r="Y1223" s="15"/>
      <c r="Z1223" s="15"/>
      <c r="AA1223" s="15"/>
      <c r="AC1223" s="16"/>
      <c r="AD1223" s="15">
        <v>1</v>
      </c>
      <c r="AE1223" s="16"/>
      <c r="AF1223" s="16"/>
      <c r="AG1223" s="16"/>
      <c r="AH1223" s="16"/>
      <c r="AI1223" s="16"/>
      <c r="AJ1223" s="16"/>
      <c r="AK1223" s="16"/>
      <c r="AL1223" s="16"/>
      <c r="AM1223" s="16"/>
      <c r="AN1223" s="16"/>
      <c r="AO1223" s="16"/>
      <c r="AP1223" s="16"/>
      <c r="AQ1223" s="16"/>
    </row>
    <row r="1224" spans="1:43" s="17" customFormat="1" ht="12.75" hidden="1" customHeight="1">
      <c r="A1224" s="126" t="s">
        <v>1194</v>
      </c>
      <c r="B1224" s="72"/>
      <c r="C1224" s="144" t="s">
        <v>1195</v>
      </c>
      <c r="D1224" s="46"/>
      <c r="E1224" s="145"/>
      <c r="F1224" s="146"/>
      <c r="G1224" s="147"/>
      <c r="H1224" s="148"/>
      <c r="I1224" s="158"/>
      <c r="J1224" s="146"/>
      <c r="K1224" s="146"/>
      <c r="L1224" s="149"/>
      <c r="M1224" s="623"/>
      <c r="N1224" s="626"/>
      <c r="O1224" s="36"/>
      <c r="P1224" s="151" t="s">
        <v>1474</v>
      </c>
      <c r="Q1224" s="150"/>
      <c r="R1224" s="150" t="str">
        <f t="shared" si="124"/>
        <v/>
      </c>
      <c r="S1224" s="15"/>
      <c r="T1224" s="15"/>
      <c r="U1224" s="15"/>
      <c r="V1224" s="15"/>
      <c r="W1224" s="473"/>
      <c r="X1224" s="473"/>
      <c r="Y1224" s="15"/>
      <c r="Z1224" s="15"/>
      <c r="AA1224" s="15"/>
      <c r="AC1224" s="16"/>
      <c r="AD1224" s="15">
        <v>1</v>
      </c>
      <c r="AE1224" s="16"/>
      <c r="AF1224" s="16"/>
      <c r="AG1224" s="16"/>
      <c r="AH1224" s="16"/>
      <c r="AI1224" s="16"/>
      <c r="AJ1224" s="16"/>
      <c r="AK1224" s="16"/>
      <c r="AL1224" s="16"/>
      <c r="AM1224" s="16"/>
      <c r="AN1224" s="16"/>
      <c r="AO1224" s="16"/>
      <c r="AP1224" s="16"/>
      <c r="AQ1224" s="16"/>
    </row>
    <row r="1225" spans="1:43" s="17" customFormat="1" ht="12.75" hidden="1" customHeight="1">
      <c r="A1225" s="126" t="s">
        <v>1196</v>
      </c>
      <c r="B1225" s="72"/>
      <c r="C1225" s="144" t="s">
        <v>1197</v>
      </c>
      <c r="D1225" s="46"/>
      <c r="E1225" s="145"/>
      <c r="F1225" s="146"/>
      <c r="G1225" s="147"/>
      <c r="H1225" s="148"/>
      <c r="I1225" s="158"/>
      <c r="J1225" s="146"/>
      <c r="K1225" s="146"/>
      <c r="L1225" s="149"/>
      <c r="M1225" s="623"/>
      <c r="N1225" s="626"/>
      <c r="O1225" s="36"/>
      <c r="P1225" s="151" t="s">
        <v>1474</v>
      </c>
      <c r="Q1225" s="150"/>
      <c r="R1225" s="150" t="str">
        <f t="shared" si="124"/>
        <v/>
      </c>
      <c r="S1225" s="15"/>
      <c r="T1225" s="15"/>
      <c r="U1225" s="15"/>
      <c r="V1225" s="15"/>
      <c r="W1225" s="473"/>
      <c r="X1225" s="473"/>
      <c r="Y1225" s="15"/>
      <c r="Z1225" s="15"/>
      <c r="AA1225" s="15"/>
      <c r="AC1225" s="16"/>
      <c r="AD1225" s="15">
        <v>1</v>
      </c>
      <c r="AE1225" s="16"/>
      <c r="AF1225" s="16"/>
      <c r="AG1225" s="16"/>
      <c r="AH1225" s="16"/>
      <c r="AI1225" s="16"/>
      <c r="AJ1225" s="16"/>
      <c r="AK1225" s="16"/>
      <c r="AL1225" s="16"/>
      <c r="AM1225" s="16"/>
      <c r="AN1225" s="16"/>
      <c r="AO1225" s="16"/>
      <c r="AP1225" s="16"/>
      <c r="AQ1225" s="16"/>
    </row>
    <row r="1226" spans="1:43" s="17" customFormat="1" ht="12.75" hidden="1" customHeight="1">
      <c r="A1226" s="126" t="s">
        <v>1214</v>
      </c>
      <c r="B1226" s="72"/>
      <c r="C1226" s="144" t="s">
        <v>1215</v>
      </c>
      <c r="D1226" s="46"/>
      <c r="E1226" s="145"/>
      <c r="F1226" s="146"/>
      <c r="G1226" s="147"/>
      <c r="H1226" s="148"/>
      <c r="I1226" s="158"/>
      <c r="J1226" s="146"/>
      <c r="K1226" s="146"/>
      <c r="L1226" s="149"/>
      <c r="M1226" s="623"/>
      <c r="N1226" s="626"/>
      <c r="O1226" s="36"/>
      <c r="P1226" s="151" t="s">
        <v>1474</v>
      </c>
      <c r="Q1226" s="150"/>
      <c r="R1226" s="150" t="str">
        <f t="shared" si="124"/>
        <v/>
      </c>
      <c r="S1226" s="15"/>
      <c r="T1226" s="15"/>
      <c r="U1226" s="15"/>
      <c r="V1226" s="15"/>
      <c r="W1226" s="473"/>
      <c r="X1226" s="473"/>
      <c r="Y1226" s="15"/>
      <c r="Z1226" s="15"/>
      <c r="AA1226" s="15"/>
      <c r="AC1226" s="16"/>
      <c r="AD1226" s="15">
        <v>1</v>
      </c>
      <c r="AE1226" s="16"/>
      <c r="AF1226" s="16"/>
      <c r="AG1226" s="16"/>
      <c r="AH1226" s="16"/>
      <c r="AI1226" s="16"/>
      <c r="AJ1226" s="16"/>
      <c r="AK1226" s="16"/>
      <c r="AL1226" s="16"/>
      <c r="AM1226" s="16"/>
      <c r="AN1226" s="16"/>
      <c r="AO1226" s="16"/>
      <c r="AP1226" s="16"/>
      <c r="AQ1226" s="16"/>
    </row>
    <row r="1227" spans="1:43" s="17" customFormat="1" ht="12.75" hidden="1" customHeight="1">
      <c r="A1227" s="126" t="s">
        <v>1200</v>
      </c>
      <c r="B1227" s="72"/>
      <c r="C1227" s="144" t="s">
        <v>1201</v>
      </c>
      <c r="D1227" s="46"/>
      <c r="E1227" s="145"/>
      <c r="F1227" s="146"/>
      <c r="G1227" s="147"/>
      <c r="H1227" s="148"/>
      <c r="I1227" s="158"/>
      <c r="J1227" s="146"/>
      <c r="K1227" s="146"/>
      <c r="L1227" s="149"/>
      <c r="M1227" s="623"/>
      <c r="N1227" s="626"/>
      <c r="O1227" s="36"/>
      <c r="P1227" s="151" t="s">
        <v>1474</v>
      </c>
      <c r="Q1227" s="150"/>
      <c r="R1227" s="150" t="str">
        <f t="shared" ref="R1227:R1290" si="128">IF(SUM(E1227:N1227)=0,"",P1227)</f>
        <v/>
      </c>
      <c r="S1227" s="15"/>
      <c r="T1227" s="15"/>
      <c r="U1227" s="15"/>
      <c r="V1227" s="15"/>
      <c r="W1227" s="473"/>
      <c r="X1227" s="473"/>
      <c r="Y1227" s="15"/>
      <c r="Z1227" s="15"/>
      <c r="AA1227" s="15"/>
      <c r="AC1227" s="16"/>
      <c r="AD1227" s="15">
        <v>1</v>
      </c>
      <c r="AE1227" s="16"/>
      <c r="AF1227" s="16"/>
      <c r="AG1227" s="16"/>
      <c r="AH1227" s="16"/>
      <c r="AI1227" s="16"/>
      <c r="AJ1227" s="16"/>
      <c r="AK1227" s="16"/>
      <c r="AL1227" s="16"/>
      <c r="AM1227" s="16"/>
      <c r="AN1227" s="16"/>
      <c r="AO1227" s="16"/>
      <c r="AP1227" s="16"/>
      <c r="AQ1227" s="16"/>
    </row>
    <row r="1228" spans="1:43" s="17" customFormat="1" ht="12.75" hidden="1" customHeight="1">
      <c r="A1228" s="126" t="s">
        <v>1211</v>
      </c>
      <c r="B1228" s="72"/>
      <c r="C1228" s="144" t="s">
        <v>287</v>
      </c>
      <c r="D1228" s="46"/>
      <c r="E1228" s="145"/>
      <c r="F1228" s="146"/>
      <c r="G1228" s="147"/>
      <c r="H1228" s="148"/>
      <c r="I1228" s="158"/>
      <c r="J1228" s="146"/>
      <c r="K1228" s="146"/>
      <c r="L1228" s="149"/>
      <c r="M1228" s="623"/>
      <c r="N1228" s="626"/>
      <c r="O1228" s="36"/>
      <c r="P1228" s="151" t="s">
        <v>1474</v>
      </c>
      <c r="Q1228" s="150"/>
      <c r="R1228" s="150" t="str">
        <f t="shared" si="128"/>
        <v/>
      </c>
      <c r="S1228" s="15"/>
      <c r="T1228" s="15"/>
      <c r="U1228" s="15"/>
      <c r="V1228" s="15"/>
      <c r="W1228" s="473"/>
      <c r="X1228" s="473"/>
      <c r="Y1228" s="15"/>
      <c r="Z1228" s="15"/>
      <c r="AA1228" s="15"/>
      <c r="AC1228" s="16"/>
      <c r="AD1228" s="15">
        <v>1</v>
      </c>
      <c r="AE1228" s="16"/>
      <c r="AF1228" s="16"/>
      <c r="AG1228" s="16"/>
      <c r="AH1228" s="16"/>
      <c r="AI1228" s="16"/>
      <c r="AJ1228" s="16"/>
      <c r="AK1228" s="16"/>
      <c r="AL1228" s="16"/>
      <c r="AM1228" s="16"/>
      <c r="AN1228" s="16"/>
      <c r="AO1228" s="16"/>
      <c r="AP1228" s="16"/>
      <c r="AQ1228" s="16"/>
    </row>
    <row r="1229" spans="1:43" s="17" customFormat="1" ht="12.75" hidden="1" customHeight="1" thickBot="1">
      <c r="A1229" s="126" t="s">
        <v>1202</v>
      </c>
      <c r="B1229" s="74"/>
      <c r="C1229" s="167" t="s">
        <v>1203</v>
      </c>
      <c r="D1229" s="46"/>
      <c r="E1229" s="145"/>
      <c r="F1229" s="146"/>
      <c r="G1229" s="147"/>
      <c r="H1229" s="148"/>
      <c r="I1229" s="158"/>
      <c r="J1229" s="146"/>
      <c r="K1229" s="146"/>
      <c r="L1229" s="149"/>
      <c r="M1229" s="623"/>
      <c r="N1229" s="626"/>
      <c r="O1229" s="36"/>
      <c r="P1229" s="151" t="s">
        <v>1474</v>
      </c>
      <c r="Q1229" s="150"/>
      <c r="R1229" s="150" t="str">
        <f t="shared" si="128"/>
        <v/>
      </c>
      <c r="S1229" s="15"/>
      <c r="T1229" s="15"/>
      <c r="U1229" s="15"/>
      <c r="V1229" s="15"/>
      <c r="W1229" s="473"/>
      <c r="X1229" s="473"/>
      <c r="Y1229" s="15"/>
      <c r="Z1229" s="15"/>
      <c r="AA1229" s="15"/>
      <c r="AC1229" s="16"/>
      <c r="AD1229" s="15">
        <v>1</v>
      </c>
      <c r="AE1229" s="16"/>
      <c r="AF1229" s="16"/>
      <c r="AG1229" s="16"/>
      <c r="AH1229" s="16"/>
      <c r="AI1229" s="16"/>
      <c r="AJ1229" s="16"/>
      <c r="AK1229" s="16"/>
      <c r="AL1229" s="16"/>
      <c r="AM1229" s="16"/>
      <c r="AN1229" s="16"/>
      <c r="AO1229" s="16"/>
      <c r="AP1229" s="16"/>
      <c r="AQ1229" s="16"/>
    </row>
    <row r="1230" spans="1:43" s="18" customFormat="1" ht="15.75" hidden="1" customHeight="1">
      <c r="A1230" s="126" t="s">
        <v>1230</v>
      </c>
      <c r="B1230" s="774" t="s">
        <v>1231</v>
      </c>
      <c r="C1230" s="775"/>
      <c r="D1230" s="25"/>
      <c r="E1230" s="90">
        <f t="shared" ref="E1230:N1230" si="129">SUM(E1231:E1246)</f>
        <v>0</v>
      </c>
      <c r="F1230" s="91">
        <f t="shared" si="129"/>
        <v>0</v>
      </c>
      <c r="G1230" s="92">
        <f t="shared" si="129"/>
        <v>0</v>
      </c>
      <c r="H1230" s="611">
        <f t="shared" si="129"/>
        <v>0</v>
      </c>
      <c r="I1230" s="612">
        <f t="shared" si="129"/>
        <v>0</v>
      </c>
      <c r="J1230" s="91">
        <f t="shared" si="129"/>
        <v>0</v>
      </c>
      <c r="K1230" s="91">
        <f t="shared" si="129"/>
        <v>0</v>
      </c>
      <c r="L1230" s="93">
        <f t="shared" si="129"/>
        <v>0</v>
      </c>
      <c r="M1230" s="612">
        <f t="shared" si="129"/>
        <v>0</v>
      </c>
      <c r="N1230" s="93">
        <f t="shared" si="129"/>
        <v>0</v>
      </c>
      <c r="O1230" s="36"/>
      <c r="P1230" s="151" t="s">
        <v>1500</v>
      </c>
      <c r="Q1230" s="150"/>
      <c r="R1230" s="150" t="str">
        <f t="shared" si="128"/>
        <v/>
      </c>
      <c r="S1230" s="15"/>
      <c r="T1230" s="15"/>
      <c r="U1230" s="15"/>
      <c r="V1230" s="15"/>
      <c r="W1230" s="473"/>
      <c r="X1230" s="473"/>
      <c r="Y1230" s="15"/>
      <c r="Z1230" s="15"/>
      <c r="AA1230" s="15"/>
      <c r="AC1230" s="15"/>
      <c r="AD1230" s="15">
        <v>1</v>
      </c>
      <c r="AE1230" s="15"/>
      <c r="AF1230" s="15"/>
      <c r="AG1230" s="15"/>
      <c r="AH1230" s="15"/>
      <c r="AI1230" s="15"/>
      <c r="AJ1230" s="15"/>
      <c r="AK1230" s="15"/>
      <c r="AL1230" s="15"/>
      <c r="AM1230" s="15"/>
      <c r="AN1230" s="15"/>
      <c r="AO1230" s="15"/>
      <c r="AP1230" s="15"/>
      <c r="AQ1230" s="15"/>
    </row>
    <row r="1231" spans="1:43" s="17" customFormat="1" ht="12.75" hidden="1" customHeight="1">
      <c r="A1231" s="126" t="s">
        <v>1232</v>
      </c>
      <c r="B1231" s="72"/>
      <c r="C1231" s="144" t="s">
        <v>1798</v>
      </c>
      <c r="D1231" s="46"/>
      <c r="E1231" s="145"/>
      <c r="F1231" s="146"/>
      <c r="G1231" s="147"/>
      <c r="H1231" s="148"/>
      <c r="I1231" s="158"/>
      <c r="J1231" s="146"/>
      <c r="K1231" s="146"/>
      <c r="L1231" s="149"/>
      <c r="M1231" s="623"/>
      <c r="N1231" s="626"/>
      <c r="O1231" s="36"/>
      <c r="P1231" s="151" t="s">
        <v>1474</v>
      </c>
      <c r="Q1231" s="150"/>
      <c r="R1231" s="150" t="str">
        <f t="shared" si="128"/>
        <v/>
      </c>
      <c r="S1231" s="15"/>
      <c r="T1231" s="15"/>
      <c r="U1231" s="15"/>
      <c r="V1231" s="15"/>
      <c r="W1231" s="473"/>
      <c r="X1231" s="473"/>
      <c r="Y1231" s="15"/>
      <c r="Z1231" s="15"/>
      <c r="AA1231" s="15"/>
      <c r="AC1231" s="16"/>
      <c r="AD1231" s="15">
        <v>1</v>
      </c>
      <c r="AE1231" s="16"/>
      <c r="AF1231" s="16"/>
      <c r="AG1231" s="16"/>
      <c r="AH1231" s="16"/>
      <c r="AI1231" s="16"/>
      <c r="AJ1231" s="16"/>
      <c r="AK1231" s="16"/>
      <c r="AL1231" s="16"/>
      <c r="AM1231" s="16"/>
      <c r="AN1231" s="16"/>
      <c r="AO1231" s="16"/>
      <c r="AP1231" s="16"/>
      <c r="AQ1231" s="16"/>
    </row>
    <row r="1232" spans="1:43" s="17" customFormat="1" ht="12.75" hidden="1" customHeight="1">
      <c r="A1232" s="126" t="s">
        <v>1247</v>
      </c>
      <c r="B1232" s="72"/>
      <c r="C1232" s="144" t="s">
        <v>1248</v>
      </c>
      <c r="D1232" s="46"/>
      <c r="E1232" s="145"/>
      <c r="F1232" s="146"/>
      <c r="G1232" s="147"/>
      <c r="H1232" s="148"/>
      <c r="I1232" s="158"/>
      <c r="J1232" s="146"/>
      <c r="K1232" s="146"/>
      <c r="L1232" s="149"/>
      <c r="M1232" s="623"/>
      <c r="N1232" s="626"/>
      <c r="O1232" s="36"/>
      <c r="P1232" s="151" t="s">
        <v>1474</v>
      </c>
      <c r="Q1232" s="150"/>
      <c r="R1232" s="150" t="str">
        <f t="shared" si="128"/>
        <v/>
      </c>
      <c r="S1232" s="15"/>
      <c r="T1232" s="15"/>
      <c r="U1232" s="15"/>
      <c r="V1232" s="15"/>
      <c r="W1232" s="473"/>
      <c r="X1232" s="473"/>
      <c r="Y1232" s="15"/>
      <c r="Z1232" s="15"/>
      <c r="AA1232" s="15"/>
      <c r="AC1232" s="16"/>
      <c r="AD1232" s="15">
        <v>1</v>
      </c>
      <c r="AE1232" s="16"/>
      <c r="AF1232" s="16"/>
      <c r="AG1232" s="16"/>
      <c r="AH1232" s="16"/>
      <c r="AI1232" s="16"/>
      <c r="AJ1232" s="16"/>
      <c r="AK1232" s="16"/>
      <c r="AL1232" s="16"/>
      <c r="AM1232" s="16"/>
      <c r="AN1232" s="16"/>
      <c r="AO1232" s="16"/>
      <c r="AP1232" s="16"/>
      <c r="AQ1232" s="16"/>
    </row>
    <row r="1233" spans="1:43" s="17" customFormat="1" ht="12.75" hidden="1" customHeight="1">
      <c r="A1233" s="126" t="s">
        <v>1249</v>
      </c>
      <c r="B1233" s="72"/>
      <c r="C1233" s="144" t="s">
        <v>1250</v>
      </c>
      <c r="D1233" s="46"/>
      <c r="E1233" s="145"/>
      <c r="F1233" s="146"/>
      <c r="G1233" s="147"/>
      <c r="H1233" s="148"/>
      <c r="I1233" s="158"/>
      <c r="J1233" s="146"/>
      <c r="K1233" s="146"/>
      <c r="L1233" s="149"/>
      <c r="M1233" s="623"/>
      <c r="N1233" s="626"/>
      <c r="O1233" s="36"/>
      <c r="P1233" s="151" t="s">
        <v>1474</v>
      </c>
      <c r="Q1233" s="150"/>
      <c r="R1233" s="150" t="str">
        <f t="shared" si="128"/>
        <v/>
      </c>
      <c r="S1233" s="15"/>
      <c r="T1233" s="15"/>
      <c r="U1233" s="15"/>
      <c r="V1233" s="15"/>
      <c r="W1233" s="473"/>
      <c r="X1233" s="473"/>
      <c r="Y1233" s="15"/>
      <c r="Z1233" s="15"/>
      <c r="AA1233" s="15"/>
      <c r="AC1233" s="16"/>
      <c r="AD1233" s="15">
        <v>1</v>
      </c>
      <c r="AE1233" s="16"/>
      <c r="AF1233" s="16"/>
      <c r="AG1233" s="16"/>
      <c r="AH1233" s="16"/>
      <c r="AI1233" s="16"/>
      <c r="AJ1233" s="16"/>
      <c r="AK1233" s="16"/>
      <c r="AL1233" s="16"/>
      <c r="AM1233" s="16"/>
      <c r="AN1233" s="16"/>
      <c r="AO1233" s="16"/>
      <c r="AP1233" s="16"/>
      <c r="AQ1233" s="16"/>
    </row>
    <row r="1234" spans="1:43" s="17" customFormat="1" ht="12.75" hidden="1" customHeight="1">
      <c r="A1234" s="126" t="s">
        <v>1251</v>
      </c>
      <c r="B1234" s="72"/>
      <c r="C1234" s="144" t="s">
        <v>1252</v>
      </c>
      <c r="D1234" s="46"/>
      <c r="E1234" s="145"/>
      <c r="F1234" s="146"/>
      <c r="G1234" s="147"/>
      <c r="H1234" s="148"/>
      <c r="I1234" s="158"/>
      <c r="J1234" s="146"/>
      <c r="K1234" s="146"/>
      <c r="L1234" s="149"/>
      <c r="M1234" s="623"/>
      <c r="N1234" s="626"/>
      <c r="O1234" s="36"/>
      <c r="P1234" s="151" t="s">
        <v>1474</v>
      </c>
      <c r="Q1234" s="150"/>
      <c r="R1234" s="150" t="str">
        <f t="shared" si="128"/>
        <v/>
      </c>
      <c r="S1234" s="15"/>
      <c r="T1234" s="15"/>
      <c r="U1234" s="15"/>
      <c r="V1234" s="15"/>
      <c r="W1234" s="473"/>
      <c r="X1234" s="473"/>
      <c r="Y1234" s="15"/>
      <c r="Z1234" s="15"/>
      <c r="AA1234" s="15"/>
      <c r="AC1234" s="16"/>
      <c r="AD1234" s="15">
        <v>1</v>
      </c>
      <c r="AE1234" s="16"/>
      <c r="AF1234" s="16"/>
      <c r="AG1234" s="16"/>
      <c r="AH1234" s="16"/>
      <c r="AI1234" s="16"/>
      <c r="AJ1234" s="16"/>
      <c r="AK1234" s="16"/>
      <c r="AL1234" s="16"/>
      <c r="AM1234" s="16"/>
      <c r="AN1234" s="16"/>
      <c r="AO1234" s="16"/>
      <c r="AP1234" s="16"/>
      <c r="AQ1234" s="16"/>
    </row>
    <row r="1235" spans="1:43" s="17" customFormat="1" ht="12.75" hidden="1" customHeight="1">
      <c r="A1235" s="126" t="s">
        <v>1253</v>
      </c>
      <c r="B1235" s="72"/>
      <c r="C1235" s="73" t="s">
        <v>1263</v>
      </c>
      <c r="D1235" s="46"/>
      <c r="E1235" s="145"/>
      <c r="F1235" s="146"/>
      <c r="G1235" s="147"/>
      <c r="H1235" s="148"/>
      <c r="I1235" s="158"/>
      <c r="J1235" s="146"/>
      <c r="K1235" s="146"/>
      <c r="L1235" s="149"/>
      <c r="M1235" s="623"/>
      <c r="N1235" s="626"/>
      <c r="O1235" s="36"/>
      <c r="P1235" s="151" t="s">
        <v>1474</v>
      </c>
      <c r="Q1235" s="150"/>
      <c r="R1235" s="150" t="str">
        <f t="shared" si="128"/>
        <v/>
      </c>
      <c r="S1235" s="15"/>
      <c r="T1235" s="15"/>
      <c r="U1235" s="15"/>
      <c r="V1235" s="15"/>
      <c r="W1235" s="473"/>
      <c r="X1235" s="473"/>
      <c r="Y1235" s="15"/>
      <c r="Z1235" s="15"/>
      <c r="AA1235" s="15"/>
      <c r="AC1235" s="16"/>
      <c r="AD1235" s="15">
        <v>1</v>
      </c>
      <c r="AE1235" s="16"/>
      <c r="AF1235" s="16"/>
      <c r="AG1235" s="16"/>
      <c r="AH1235" s="16"/>
      <c r="AI1235" s="16"/>
      <c r="AJ1235" s="16"/>
      <c r="AK1235" s="16"/>
      <c r="AL1235" s="16"/>
      <c r="AM1235" s="16"/>
      <c r="AN1235" s="16"/>
      <c r="AO1235" s="16"/>
      <c r="AP1235" s="16"/>
      <c r="AQ1235" s="16"/>
    </row>
    <row r="1236" spans="1:43" s="17" customFormat="1" ht="12.75" hidden="1" customHeight="1">
      <c r="A1236" s="126" t="s">
        <v>1254</v>
      </c>
      <c r="B1236" s="72"/>
      <c r="C1236" s="144" t="s">
        <v>1255</v>
      </c>
      <c r="D1236" s="46"/>
      <c r="E1236" s="145"/>
      <c r="F1236" s="146"/>
      <c r="G1236" s="147"/>
      <c r="H1236" s="148"/>
      <c r="I1236" s="158"/>
      <c r="J1236" s="146"/>
      <c r="K1236" s="146"/>
      <c r="L1236" s="149"/>
      <c r="M1236" s="623"/>
      <c r="N1236" s="626"/>
      <c r="O1236" s="36"/>
      <c r="P1236" s="151" t="s">
        <v>1474</v>
      </c>
      <c r="Q1236" s="150"/>
      <c r="R1236" s="150" t="str">
        <f t="shared" si="128"/>
        <v/>
      </c>
      <c r="S1236" s="15"/>
      <c r="T1236" s="15"/>
      <c r="U1236" s="15"/>
      <c r="V1236" s="15"/>
      <c r="W1236" s="473"/>
      <c r="X1236" s="473"/>
      <c r="Y1236" s="15"/>
      <c r="Z1236" s="15"/>
      <c r="AA1236" s="15"/>
      <c r="AC1236" s="16"/>
      <c r="AD1236" s="15">
        <v>1</v>
      </c>
      <c r="AE1236" s="16"/>
      <c r="AF1236" s="16"/>
      <c r="AG1236" s="16"/>
      <c r="AH1236" s="16"/>
      <c r="AI1236" s="16"/>
      <c r="AJ1236" s="16"/>
      <c r="AK1236" s="16"/>
      <c r="AL1236" s="16"/>
      <c r="AM1236" s="16"/>
      <c r="AN1236" s="16"/>
      <c r="AO1236" s="16"/>
      <c r="AP1236" s="16"/>
      <c r="AQ1236" s="16"/>
    </row>
    <row r="1237" spans="1:43" s="17" customFormat="1" ht="12.75" hidden="1" customHeight="1">
      <c r="A1237" s="126" t="s">
        <v>1256</v>
      </c>
      <c r="B1237" s="72"/>
      <c r="C1237" s="144" t="s">
        <v>1257</v>
      </c>
      <c r="D1237" s="46"/>
      <c r="E1237" s="145"/>
      <c r="F1237" s="146"/>
      <c r="G1237" s="147"/>
      <c r="H1237" s="148"/>
      <c r="I1237" s="158"/>
      <c r="J1237" s="146"/>
      <c r="K1237" s="146"/>
      <c r="L1237" s="149"/>
      <c r="M1237" s="623"/>
      <c r="N1237" s="626"/>
      <c r="O1237" s="36"/>
      <c r="P1237" s="151" t="s">
        <v>1474</v>
      </c>
      <c r="Q1237" s="150"/>
      <c r="R1237" s="150" t="str">
        <f t="shared" si="128"/>
        <v/>
      </c>
      <c r="S1237" s="15"/>
      <c r="T1237" s="15"/>
      <c r="U1237" s="15"/>
      <c r="V1237" s="15"/>
      <c r="W1237" s="473"/>
      <c r="X1237" s="473"/>
      <c r="Y1237" s="15"/>
      <c r="Z1237" s="15"/>
      <c r="AA1237" s="15"/>
      <c r="AC1237" s="16"/>
      <c r="AD1237" s="15">
        <v>1</v>
      </c>
      <c r="AE1237" s="16"/>
      <c r="AF1237" s="16"/>
      <c r="AG1237" s="16"/>
      <c r="AH1237" s="16"/>
      <c r="AI1237" s="16"/>
      <c r="AJ1237" s="16"/>
      <c r="AK1237" s="16"/>
      <c r="AL1237" s="16"/>
      <c r="AM1237" s="16"/>
      <c r="AN1237" s="16"/>
      <c r="AO1237" s="16"/>
      <c r="AP1237" s="16"/>
      <c r="AQ1237" s="16"/>
    </row>
    <row r="1238" spans="1:43" s="17" customFormat="1" ht="12.75" hidden="1" customHeight="1">
      <c r="A1238" s="126" t="s">
        <v>1258</v>
      </c>
      <c r="B1238" s="72"/>
      <c r="C1238" s="144" t="s">
        <v>1259</v>
      </c>
      <c r="D1238" s="46"/>
      <c r="E1238" s="145"/>
      <c r="F1238" s="146"/>
      <c r="G1238" s="147"/>
      <c r="H1238" s="148"/>
      <c r="I1238" s="158"/>
      <c r="J1238" s="146"/>
      <c r="K1238" s="146"/>
      <c r="L1238" s="149"/>
      <c r="M1238" s="623"/>
      <c r="N1238" s="626"/>
      <c r="O1238" s="36"/>
      <c r="P1238" s="151" t="s">
        <v>1474</v>
      </c>
      <c r="Q1238" s="150"/>
      <c r="R1238" s="150" t="str">
        <f t="shared" si="128"/>
        <v/>
      </c>
      <c r="S1238" s="15"/>
      <c r="T1238" s="15"/>
      <c r="U1238" s="15"/>
      <c r="V1238" s="15"/>
      <c r="W1238" s="473"/>
      <c r="X1238" s="473"/>
      <c r="Y1238" s="15"/>
      <c r="Z1238" s="15"/>
      <c r="AA1238" s="15"/>
      <c r="AC1238" s="16"/>
      <c r="AD1238" s="15">
        <v>1</v>
      </c>
      <c r="AE1238" s="16"/>
      <c r="AF1238" s="16"/>
      <c r="AG1238" s="16"/>
      <c r="AH1238" s="16"/>
      <c r="AI1238" s="16"/>
      <c r="AJ1238" s="16"/>
      <c r="AK1238" s="16"/>
      <c r="AL1238" s="16"/>
      <c r="AM1238" s="16"/>
      <c r="AN1238" s="16"/>
      <c r="AO1238" s="16"/>
      <c r="AP1238" s="16"/>
      <c r="AQ1238" s="16"/>
    </row>
    <row r="1239" spans="1:43" s="17" customFormat="1" ht="12.75" hidden="1" customHeight="1">
      <c r="A1239" s="126" t="s">
        <v>1260</v>
      </c>
      <c r="B1239" s="72"/>
      <c r="C1239" s="144" t="s">
        <v>749</v>
      </c>
      <c r="D1239" s="46"/>
      <c r="E1239" s="145"/>
      <c r="F1239" s="146"/>
      <c r="G1239" s="147"/>
      <c r="H1239" s="148"/>
      <c r="I1239" s="158"/>
      <c r="J1239" s="146"/>
      <c r="K1239" s="146"/>
      <c r="L1239" s="149"/>
      <c r="M1239" s="623"/>
      <c r="N1239" s="626"/>
      <c r="O1239" s="36"/>
      <c r="P1239" s="151" t="s">
        <v>1474</v>
      </c>
      <c r="Q1239" s="150"/>
      <c r="R1239" s="150" t="str">
        <f t="shared" si="128"/>
        <v/>
      </c>
      <c r="S1239" s="15"/>
      <c r="T1239" s="15"/>
      <c r="U1239" s="15"/>
      <c r="V1239" s="15"/>
      <c r="W1239" s="473"/>
      <c r="X1239" s="473"/>
      <c r="Y1239" s="15"/>
      <c r="Z1239" s="15"/>
      <c r="AA1239" s="15"/>
      <c r="AC1239" s="16"/>
      <c r="AD1239" s="15">
        <v>1</v>
      </c>
      <c r="AE1239" s="16"/>
      <c r="AF1239" s="16"/>
      <c r="AG1239" s="16"/>
      <c r="AH1239" s="16"/>
      <c r="AI1239" s="16"/>
      <c r="AJ1239" s="16"/>
      <c r="AK1239" s="16"/>
      <c r="AL1239" s="16"/>
      <c r="AM1239" s="16"/>
      <c r="AN1239" s="16"/>
      <c r="AO1239" s="16"/>
      <c r="AP1239" s="16"/>
      <c r="AQ1239" s="16"/>
    </row>
    <row r="1240" spans="1:43" s="17" customFormat="1" ht="12.75" hidden="1" customHeight="1">
      <c r="A1240" s="126" t="s">
        <v>1233</v>
      </c>
      <c r="B1240" s="72"/>
      <c r="C1240" s="144" t="s">
        <v>1234</v>
      </c>
      <c r="D1240" s="46"/>
      <c r="E1240" s="145"/>
      <c r="F1240" s="146"/>
      <c r="G1240" s="147"/>
      <c r="H1240" s="148"/>
      <c r="I1240" s="158"/>
      <c r="J1240" s="146"/>
      <c r="K1240" s="146"/>
      <c r="L1240" s="149"/>
      <c r="M1240" s="623"/>
      <c r="N1240" s="626"/>
      <c r="O1240" s="36"/>
      <c r="P1240" s="151" t="s">
        <v>1474</v>
      </c>
      <c r="Q1240" s="150"/>
      <c r="R1240" s="150" t="str">
        <f t="shared" si="128"/>
        <v/>
      </c>
      <c r="S1240" s="15"/>
      <c r="T1240" s="15"/>
      <c r="U1240" s="15"/>
      <c r="V1240" s="15"/>
      <c r="W1240" s="473"/>
      <c r="X1240" s="473"/>
      <c r="Y1240" s="15"/>
      <c r="Z1240" s="15"/>
      <c r="AA1240" s="15"/>
      <c r="AC1240" s="16"/>
      <c r="AD1240" s="15">
        <v>1</v>
      </c>
      <c r="AE1240" s="16"/>
      <c r="AF1240" s="16"/>
      <c r="AG1240" s="16"/>
      <c r="AH1240" s="16"/>
      <c r="AI1240" s="16"/>
      <c r="AJ1240" s="16"/>
      <c r="AK1240" s="16"/>
      <c r="AL1240" s="16"/>
      <c r="AM1240" s="16"/>
      <c r="AN1240" s="16"/>
      <c r="AO1240" s="16"/>
      <c r="AP1240" s="16"/>
      <c r="AQ1240" s="16"/>
    </row>
    <row r="1241" spans="1:43" s="17" customFormat="1" ht="12.75" hidden="1" customHeight="1">
      <c r="A1241" s="126" t="s">
        <v>1235</v>
      </c>
      <c r="B1241" s="72"/>
      <c r="C1241" s="144" t="s">
        <v>1236</v>
      </c>
      <c r="D1241" s="46"/>
      <c r="E1241" s="145"/>
      <c r="F1241" s="146"/>
      <c r="G1241" s="147"/>
      <c r="H1241" s="148"/>
      <c r="I1241" s="158"/>
      <c r="J1241" s="146"/>
      <c r="K1241" s="146"/>
      <c r="L1241" s="149"/>
      <c r="M1241" s="623"/>
      <c r="N1241" s="626"/>
      <c r="O1241" s="36"/>
      <c r="P1241" s="151" t="s">
        <v>1474</v>
      </c>
      <c r="Q1241" s="150"/>
      <c r="R1241" s="150" t="str">
        <f t="shared" si="128"/>
        <v/>
      </c>
      <c r="S1241" s="15"/>
      <c r="T1241" s="15"/>
      <c r="U1241" s="15"/>
      <c r="V1241" s="15"/>
      <c r="W1241" s="473"/>
      <c r="X1241" s="473"/>
      <c r="Y1241" s="15"/>
      <c r="Z1241" s="15"/>
      <c r="AA1241" s="15"/>
      <c r="AC1241" s="16"/>
      <c r="AD1241" s="15">
        <v>1</v>
      </c>
      <c r="AE1241" s="16"/>
      <c r="AF1241" s="16"/>
      <c r="AG1241" s="16"/>
      <c r="AH1241" s="16"/>
      <c r="AI1241" s="16"/>
      <c r="AJ1241" s="16"/>
      <c r="AK1241" s="16"/>
      <c r="AL1241" s="16"/>
      <c r="AM1241" s="16"/>
      <c r="AN1241" s="16"/>
      <c r="AO1241" s="16"/>
      <c r="AP1241" s="16"/>
      <c r="AQ1241" s="16"/>
    </row>
    <row r="1242" spans="1:43" s="17" customFormat="1" ht="12.75" hidden="1" customHeight="1">
      <c r="A1242" s="126" t="s">
        <v>1237</v>
      </c>
      <c r="B1242" s="72"/>
      <c r="C1242" s="144" t="s">
        <v>1238</v>
      </c>
      <c r="D1242" s="46"/>
      <c r="E1242" s="145"/>
      <c r="F1242" s="146"/>
      <c r="G1242" s="147"/>
      <c r="H1242" s="148"/>
      <c r="I1242" s="158"/>
      <c r="J1242" s="146"/>
      <c r="K1242" s="146"/>
      <c r="L1242" s="149"/>
      <c r="M1242" s="623"/>
      <c r="N1242" s="626"/>
      <c r="O1242" s="36"/>
      <c r="P1242" s="151" t="s">
        <v>1474</v>
      </c>
      <c r="Q1242" s="150"/>
      <c r="R1242" s="150" t="str">
        <f t="shared" si="128"/>
        <v/>
      </c>
      <c r="S1242" s="15"/>
      <c r="T1242" s="15"/>
      <c r="U1242" s="15"/>
      <c r="V1242" s="15"/>
      <c r="W1242" s="473"/>
      <c r="X1242" s="473"/>
      <c r="Y1242" s="15"/>
      <c r="Z1242" s="15"/>
      <c r="AA1242" s="15"/>
      <c r="AC1242" s="16"/>
      <c r="AD1242" s="15">
        <v>1</v>
      </c>
      <c r="AE1242" s="16"/>
      <c r="AF1242" s="16"/>
      <c r="AG1242" s="16"/>
      <c r="AH1242" s="16"/>
      <c r="AI1242" s="16"/>
      <c r="AJ1242" s="16"/>
      <c r="AK1242" s="16"/>
      <c r="AL1242" s="16"/>
      <c r="AM1242" s="16"/>
      <c r="AN1242" s="16"/>
      <c r="AO1242" s="16"/>
      <c r="AP1242" s="16"/>
      <c r="AQ1242" s="16"/>
    </row>
    <row r="1243" spans="1:43" s="17" customFormat="1" ht="12.75" hidden="1" customHeight="1">
      <c r="A1243" s="126" t="s">
        <v>1239</v>
      </c>
      <c r="B1243" s="72"/>
      <c r="C1243" s="144" t="s">
        <v>1240</v>
      </c>
      <c r="D1243" s="46"/>
      <c r="E1243" s="145"/>
      <c r="F1243" s="146"/>
      <c r="G1243" s="147"/>
      <c r="H1243" s="148"/>
      <c r="I1243" s="158"/>
      <c r="J1243" s="146"/>
      <c r="K1243" s="146"/>
      <c r="L1243" s="149"/>
      <c r="M1243" s="623"/>
      <c r="N1243" s="626"/>
      <c r="O1243" s="36"/>
      <c r="P1243" s="151" t="s">
        <v>1474</v>
      </c>
      <c r="Q1243" s="150"/>
      <c r="R1243" s="150" t="str">
        <f t="shared" si="128"/>
        <v/>
      </c>
      <c r="S1243" s="15"/>
      <c r="T1243" s="15"/>
      <c r="U1243" s="15"/>
      <c r="V1243" s="15"/>
      <c r="W1243" s="473"/>
      <c r="X1243" s="473"/>
      <c r="Y1243" s="15"/>
      <c r="Z1243" s="15"/>
      <c r="AA1243" s="15"/>
      <c r="AC1243" s="16"/>
      <c r="AD1243" s="15">
        <v>1</v>
      </c>
      <c r="AE1243" s="16"/>
      <c r="AF1243" s="16"/>
      <c r="AG1243" s="16"/>
      <c r="AH1243" s="16"/>
      <c r="AI1243" s="16"/>
      <c r="AJ1243" s="16"/>
      <c r="AK1243" s="16"/>
      <c r="AL1243" s="16"/>
      <c r="AM1243" s="16"/>
      <c r="AN1243" s="16"/>
      <c r="AO1243" s="16"/>
      <c r="AP1243" s="16"/>
      <c r="AQ1243" s="16"/>
    </row>
    <row r="1244" spans="1:43" s="17" customFormat="1" ht="12.75" hidden="1" customHeight="1">
      <c r="A1244" s="126" t="s">
        <v>1241</v>
      </c>
      <c r="B1244" s="72"/>
      <c r="C1244" s="144" t="s">
        <v>1242</v>
      </c>
      <c r="D1244" s="46"/>
      <c r="E1244" s="145"/>
      <c r="F1244" s="146"/>
      <c r="G1244" s="147"/>
      <c r="H1244" s="148"/>
      <c r="I1244" s="158"/>
      <c r="J1244" s="146"/>
      <c r="K1244" s="146"/>
      <c r="L1244" s="149"/>
      <c r="M1244" s="623"/>
      <c r="N1244" s="626"/>
      <c r="O1244" s="36"/>
      <c r="P1244" s="151" t="s">
        <v>1474</v>
      </c>
      <c r="Q1244" s="150"/>
      <c r="R1244" s="150" t="str">
        <f t="shared" si="128"/>
        <v/>
      </c>
      <c r="S1244" s="15"/>
      <c r="T1244" s="15"/>
      <c r="U1244" s="15"/>
      <c r="V1244" s="15"/>
      <c r="W1244" s="473"/>
      <c r="X1244" s="473"/>
      <c r="Y1244" s="15"/>
      <c r="Z1244" s="15"/>
      <c r="AA1244" s="15"/>
      <c r="AC1244" s="16"/>
      <c r="AD1244" s="15">
        <v>1</v>
      </c>
      <c r="AE1244" s="16"/>
      <c r="AF1244" s="16"/>
      <c r="AG1244" s="16"/>
      <c r="AH1244" s="16"/>
      <c r="AI1244" s="16"/>
      <c r="AJ1244" s="16"/>
      <c r="AK1244" s="16"/>
      <c r="AL1244" s="16"/>
      <c r="AM1244" s="16"/>
      <c r="AN1244" s="16"/>
      <c r="AO1244" s="16"/>
      <c r="AP1244" s="16"/>
      <c r="AQ1244" s="16"/>
    </row>
    <row r="1245" spans="1:43" s="17" customFormat="1" ht="12.75" hidden="1" customHeight="1">
      <c r="A1245" s="126" t="s">
        <v>1243</v>
      </c>
      <c r="B1245" s="72"/>
      <c r="C1245" s="144" t="s">
        <v>1244</v>
      </c>
      <c r="D1245" s="46"/>
      <c r="E1245" s="145"/>
      <c r="F1245" s="146"/>
      <c r="G1245" s="147"/>
      <c r="H1245" s="148"/>
      <c r="I1245" s="158"/>
      <c r="J1245" s="146"/>
      <c r="K1245" s="146"/>
      <c r="L1245" s="149"/>
      <c r="M1245" s="623"/>
      <c r="N1245" s="626"/>
      <c r="O1245" s="36"/>
      <c r="P1245" s="151" t="s">
        <v>1474</v>
      </c>
      <c r="Q1245" s="150"/>
      <c r="R1245" s="150" t="str">
        <f t="shared" si="128"/>
        <v/>
      </c>
      <c r="S1245" s="15"/>
      <c r="T1245" s="15"/>
      <c r="U1245" s="15"/>
      <c r="V1245" s="15"/>
      <c r="W1245" s="473"/>
      <c r="X1245" s="473"/>
      <c r="Y1245" s="15"/>
      <c r="Z1245" s="15"/>
      <c r="AA1245" s="15"/>
      <c r="AC1245" s="16"/>
      <c r="AD1245" s="15">
        <v>1</v>
      </c>
      <c r="AE1245" s="16"/>
      <c r="AF1245" s="16"/>
      <c r="AG1245" s="16"/>
      <c r="AH1245" s="16"/>
      <c r="AI1245" s="16"/>
      <c r="AJ1245" s="16"/>
      <c r="AK1245" s="16"/>
      <c r="AL1245" s="16"/>
      <c r="AM1245" s="16"/>
      <c r="AN1245" s="16"/>
      <c r="AO1245" s="16"/>
      <c r="AP1245" s="16"/>
      <c r="AQ1245" s="16"/>
    </row>
    <row r="1246" spans="1:43" s="17" customFormat="1" ht="12.75" hidden="1" customHeight="1" thickBot="1">
      <c r="A1246" s="126" t="s">
        <v>1245</v>
      </c>
      <c r="B1246" s="74"/>
      <c r="C1246" s="167" t="s">
        <v>1246</v>
      </c>
      <c r="D1246" s="46"/>
      <c r="E1246" s="663"/>
      <c r="F1246" s="664"/>
      <c r="G1246" s="665"/>
      <c r="H1246" s="666"/>
      <c r="I1246" s="667"/>
      <c r="J1246" s="664"/>
      <c r="K1246" s="664"/>
      <c r="L1246" s="668"/>
      <c r="M1246" s="708"/>
      <c r="N1246" s="707"/>
      <c r="O1246" s="36"/>
      <c r="P1246" s="151" t="s">
        <v>1474</v>
      </c>
      <c r="Q1246" s="150"/>
      <c r="R1246" s="150" t="str">
        <f t="shared" si="128"/>
        <v/>
      </c>
      <c r="S1246" s="15"/>
      <c r="T1246" s="15"/>
      <c r="U1246" s="15"/>
      <c r="V1246" s="15"/>
      <c r="W1246" s="473"/>
      <c r="X1246" s="473"/>
      <c r="Y1246" s="15"/>
      <c r="Z1246" s="15"/>
      <c r="AA1246" s="15"/>
      <c r="AC1246" s="16"/>
      <c r="AD1246" s="15">
        <v>1</v>
      </c>
      <c r="AE1246" s="16"/>
      <c r="AF1246" s="16"/>
      <c r="AG1246" s="16"/>
      <c r="AH1246" s="16"/>
      <c r="AI1246" s="16"/>
      <c r="AJ1246" s="16"/>
      <c r="AK1246" s="16"/>
      <c r="AL1246" s="16"/>
      <c r="AM1246" s="16"/>
      <c r="AN1246" s="16"/>
      <c r="AO1246" s="16"/>
      <c r="AP1246" s="16"/>
      <c r="AQ1246" s="16"/>
    </row>
    <row r="1247" spans="1:43" s="18" customFormat="1" ht="27.75" customHeight="1" thickBot="1">
      <c r="A1247" s="126" t="s">
        <v>1437</v>
      </c>
      <c r="B1247" s="910" t="s">
        <v>619</v>
      </c>
      <c r="C1247" s="911"/>
      <c r="D1247" s="47"/>
      <c r="E1247" s="86">
        <f t="shared" ref="E1247:N1247" si="130">SUM(E1248,E1271,E1277,E1301,E1319)</f>
        <v>16</v>
      </c>
      <c r="F1247" s="87">
        <f t="shared" si="130"/>
        <v>4253</v>
      </c>
      <c r="G1247" s="88">
        <f t="shared" si="130"/>
        <v>19592</v>
      </c>
      <c r="H1247" s="114">
        <f t="shared" si="130"/>
        <v>41</v>
      </c>
      <c r="I1247" s="89">
        <f t="shared" si="130"/>
        <v>4016</v>
      </c>
      <c r="J1247" s="87">
        <f t="shared" si="130"/>
        <v>18407</v>
      </c>
      <c r="K1247" s="87">
        <f t="shared" si="130"/>
        <v>37</v>
      </c>
      <c r="L1247" s="672">
        <f t="shared" si="130"/>
        <v>185</v>
      </c>
      <c r="M1247" s="89">
        <f t="shared" si="130"/>
        <v>4053</v>
      </c>
      <c r="N1247" s="672">
        <f t="shared" si="130"/>
        <v>18592</v>
      </c>
      <c r="O1247" s="36"/>
      <c r="P1247" s="151" t="s">
        <v>1499</v>
      </c>
      <c r="Q1247" s="150"/>
      <c r="R1247" s="150" t="str">
        <f t="shared" si="128"/>
        <v>R</v>
      </c>
      <c r="S1247" s="15"/>
      <c r="T1247" s="15"/>
      <c r="U1247" s="15"/>
      <c r="V1247" s="15"/>
      <c r="W1247" s="473"/>
      <c r="X1247" s="476"/>
      <c r="Y1247" s="15"/>
      <c r="Z1247" s="15"/>
      <c r="AA1247" s="15"/>
      <c r="AC1247" s="15"/>
      <c r="AD1247" s="15">
        <v>1</v>
      </c>
      <c r="AE1247" s="15"/>
      <c r="AF1247" s="15"/>
      <c r="AG1247" s="15"/>
      <c r="AH1247" s="15"/>
      <c r="AI1247" s="15"/>
      <c r="AJ1247" s="15"/>
      <c r="AK1247" s="15"/>
      <c r="AL1247" s="15"/>
      <c r="AM1247" s="15"/>
      <c r="AN1247" s="15"/>
      <c r="AO1247" s="15"/>
      <c r="AP1247" s="15"/>
      <c r="AQ1247" s="15"/>
    </row>
    <row r="1248" spans="1:43" s="18" customFormat="1" ht="15.75" customHeight="1" thickBot="1">
      <c r="A1248" s="126" t="s">
        <v>1264</v>
      </c>
      <c r="B1248" s="778" t="s">
        <v>1265</v>
      </c>
      <c r="C1248" s="779"/>
      <c r="D1248" s="103"/>
      <c r="E1248" s="613">
        <f t="shared" ref="E1248:N1248" si="131">SUM(E1249:E1270)</f>
        <v>1</v>
      </c>
      <c r="F1248" s="614">
        <f t="shared" si="131"/>
        <v>40</v>
      </c>
      <c r="G1248" s="615">
        <f t="shared" si="131"/>
        <v>157</v>
      </c>
      <c r="H1248" s="616">
        <f t="shared" si="131"/>
        <v>2</v>
      </c>
      <c r="I1248" s="617">
        <f t="shared" si="131"/>
        <v>40</v>
      </c>
      <c r="J1248" s="614">
        <f t="shared" si="131"/>
        <v>157</v>
      </c>
      <c r="K1248" s="614">
        <f t="shared" si="131"/>
        <v>0</v>
      </c>
      <c r="L1248" s="618">
        <f t="shared" si="131"/>
        <v>0</v>
      </c>
      <c r="M1248" s="617">
        <f t="shared" si="131"/>
        <v>40</v>
      </c>
      <c r="N1248" s="618">
        <f t="shared" si="131"/>
        <v>157</v>
      </c>
      <c r="O1248" s="36"/>
      <c r="P1248" s="151" t="s">
        <v>1500</v>
      </c>
      <c r="Q1248" s="150"/>
      <c r="R1248" s="150" t="str">
        <f t="shared" si="128"/>
        <v>P</v>
      </c>
      <c r="S1248" s="15"/>
      <c r="T1248" s="15"/>
      <c r="U1248" s="15"/>
      <c r="V1248" s="15">
        <v>1</v>
      </c>
      <c r="W1248" s="473"/>
      <c r="X1248" s="473"/>
      <c r="Y1248" s="15"/>
      <c r="Z1248" s="15"/>
      <c r="AA1248" s="15"/>
      <c r="AC1248" s="15"/>
      <c r="AD1248" s="15">
        <v>1</v>
      </c>
      <c r="AE1248" s="15"/>
      <c r="AF1248" s="15"/>
      <c r="AG1248" s="15"/>
      <c r="AH1248" s="15"/>
      <c r="AI1248" s="15"/>
      <c r="AJ1248" s="15"/>
      <c r="AK1248" s="15"/>
      <c r="AL1248" s="15"/>
      <c r="AM1248" s="15"/>
      <c r="AN1248" s="15"/>
      <c r="AO1248" s="15"/>
      <c r="AP1248" s="15"/>
      <c r="AQ1248" s="15"/>
    </row>
    <row r="1249" spans="1:43" s="17" customFormat="1" ht="12.75" hidden="1" customHeight="1" thickTop="1">
      <c r="A1249" s="126" t="s">
        <v>1266</v>
      </c>
      <c r="B1249" s="95"/>
      <c r="C1249" s="152" t="s">
        <v>1267</v>
      </c>
      <c r="D1249" s="46"/>
      <c r="E1249" s="153"/>
      <c r="F1249" s="154"/>
      <c r="G1249" s="155"/>
      <c r="H1249" s="156"/>
      <c r="I1249" s="174"/>
      <c r="J1249" s="154"/>
      <c r="K1249" s="154"/>
      <c r="L1249" s="157"/>
      <c r="M1249" s="619">
        <f t="shared" ref="M1249:N1270" si="132">I1249+K1249</f>
        <v>0</v>
      </c>
      <c r="N1249" s="626">
        <f t="shared" si="132"/>
        <v>0</v>
      </c>
      <c r="O1249" s="36"/>
      <c r="P1249" s="151" t="s">
        <v>1474</v>
      </c>
      <c r="Q1249" s="150"/>
      <c r="R1249" s="150" t="str">
        <f t="shared" si="128"/>
        <v/>
      </c>
      <c r="S1249" s="15"/>
      <c r="T1249" s="15"/>
      <c r="U1249" s="15"/>
      <c r="V1249" s="15"/>
      <c r="W1249" s="473"/>
      <c r="X1249" s="473"/>
      <c r="Y1249" s="15"/>
      <c r="Z1249" s="15"/>
      <c r="AA1249" s="15"/>
      <c r="AC1249" s="16"/>
      <c r="AD1249" s="15">
        <v>1</v>
      </c>
      <c r="AE1249" s="16"/>
      <c r="AF1249" s="16"/>
      <c r="AG1249" s="16"/>
      <c r="AH1249" s="16"/>
      <c r="AI1249" s="16"/>
      <c r="AJ1249" s="16"/>
      <c r="AK1249" s="16"/>
      <c r="AL1249" s="16"/>
      <c r="AM1249" s="16"/>
      <c r="AN1249" s="16"/>
      <c r="AO1249" s="16"/>
      <c r="AP1249" s="16"/>
      <c r="AQ1249" s="16"/>
    </row>
    <row r="1250" spans="1:43" s="17" customFormat="1" ht="12.75" hidden="1" customHeight="1">
      <c r="A1250" s="126" t="s">
        <v>1289</v>
      </c>
      <c r="B1250" s="72"/>
      <c r="C1250" s="144" t="s">
        <v>1290</v>
      </c>
      <c r="D1250" s="46"/>
      <c r="E1250" s="145"/>
      <c r="F1250" s="146"/>
      <c r="G1250" s="147"/>
      <c r="H1250" s="148"/>
      <c r="I1250" s="158"/>
      <c r="J1250" s="146"/>
      <c r="K1250" s="146"/>
      <c r="L1250" s="149"/>
      <c r="M1250" s="619">
        <f t="shared" si="132"/>
        <v>0</v>
      </c>
      <c r="N1250" s="626">
        <f t="shared" si="132"/>
        <v>0</v>
      </c>
      <c r="O1250" s="36"/>
      <c r="P1250" s="151" t="s">
        <v>1474</v>
      </c>
      <c r="Q1250" s="150"/>
      <c r="R1250" s="150" t="str">
        <f t="shared" si="128"/>
        <v/>
      </c>
      <c r="S1250" s="15"/>
      <c r="T1250" s="15"/>
      <c r="U1250" s="15"/>
      <c r="V1250" s="15"/>
      <c r="W1250" s="473"/>
      <c r="X1250" s="473"/>
      <c r="Y1250" s="15"/>
      <c r="Z1250" s="15"/>
      <c r="AA1250" s="15"/>
      <c r="AC1250" s="16"/>
      <c r="AD1250" s="15">
        <v>1</v>
      </c>
      <c r="AE1250" s="16"/>
      <c r="AF1250" s="16"/>
      <c r="AG1250" s="16"/>
      <c r="AH1250" s="16"/>
      <c r="AI1250" s="16"/>
      <c r="AJ1250" s="16"/>
      <c r="AK1250" s="16"/>
      <c r="AL1250" s="16"/>
      <c r="AM1250" s="16"/>
      <c r="AN1250" s="16"/>
      <c r="AO1250" s="16"/>
      <c r="AP1250" s="16"/>
      <c r="AQ1250" s="16"/>
    </row>
    <row r="1251" spans="1:43" s="17" customFormat="1" ht="12.75" hidden="1" customHeight="1">
      <c r="A1251" s="126" t="s">
        <v>1284</v>
      </c>
      <c r="B1251" s="72"/>
      <c r="C1251" s="144" t="s">
        <v>1285</v>
      </c>
      <c r="D1251" s="46"/>
      <c r="E1251" s="145"/>
      <c r="F1251" s="146"/>
      <c r="G1251" s="147"/>
      <c r="H1251" s="148"/>
      <c r="I1251" s="158"/>
      <c r="J1251" s="146"/>
      <c r="K1251" s="146"/>
      <c r="L1251" s="149"/>
      <c r="M1251" s="619">
        <f t="shared" si="132"/>
        <v>0</v>
      </c>
      <c r="N1251" s="626">
        <f t="shared" si="132"/>
        <v>0</v>
      </c>
      <c r="O1251" s="36"/>
      <c r="P1251" s="151" t="s">
        <v>1474</v>
      </c>
      <c r="Q1251" s="150"/>
      <c r="R1251" s="150" t="str">
        <f t="shared" si="128"/>
        <v/>
      </c>
      <c r="S1251" s="15"/>
      <c r="T1251" s="15"/>
      <c r="U1251" s="15"/>
      <c r="V1251" s="15"/>
      <c r="W1251" s="473"/>
      <c r="X1251" s="473"/>
      <c r="Y1251" s="15"/>
      <c r="Z1251" s="15"/>
      <c r="AA1251" s="15"/>
      <c r="AC1251" s="16"/>
      <c r="AD1251" s="15">
        <v>1</v>
      </c>
      <c r="AE1251" s="16"/>
      <c r="AF1251" s="16"/>
      <c r="AG1251" s="16"/>
      <c r="AH1251" s="16"/>
      <c r="AI1251" s="16"/>
      <c r="AJ1251" s="16"/>
      <c r="AK1251" s="16"/>
      <c r="AL1251" s="16"/>
      <c r="AM1251" s="16"/>
      <c r="AN1251" s="16"/>
      <c r="AO1251" s="16"/>
      <c r="AP1251" s="16"/>
      <c r="AQ1251" s="16"/>
    </row>
    <row r="1252" spans="1:43" s="17" customFormat="1" ht="12.75" hidden="1" customHeight="1">
      <c r="A1252" s="126" t="s">
        <v>1291</v>
      </c>
      <c r="B1252" s="72"/>
      <c r="C1252" s="144" t="s">
        <v>1292</v>
      </c>
      <c r="D1252" s="46"/>
      <c r="E1252" s="145"/>
      <c r="F1252" s="146"/>
      <c r="G1252" s="147"/>
      <c r="H1252" s="148"/>
      <c r="I1252" s="158"/>
      <c r="J1252" s="146"/>
      <c r="K1252" s="146"/>
      <c r="L1252" s="149"/>
      <c r="M1252" s="619">
        <f t="shared" si="132"/>
        <v>0</v>
      </c>
      <c r="N1252" s="626">
        <f t="shared" si="132"/>
        <v>0</v>
      </c>
      <c r="O1252" s="36"/>
      <c r="P1252" s="151" t="s">
        <v>1474</v>
      </c>
      <c r="Q1252" s="150"/>
      <c r="R1252" s="150" t="str">
        <f t="shared" si="128"/>
        <v/>
      </c>
      <c r="S1252" s="15"/>
      <c r="T1252" s="15"/>
      <c r="U1252" s="15"/>
      <c r="V1252" s="15"/>
      <c r="W1252" s="473"/>
      <c r="X1252" s="473"/>
      <c r="Y1252" s="15"/>
      <c r="Z1252" s="15"/>
      <c r="AA1252" s="15"/>
      <c r="AC1252" s="16"/>
      <c r="AD1252" s="15">
        <v>1</v>
      </c>
      <c r="AE1252" s="16"/>
      <c r="AF1252" s="16"/>
      <c r="AG1252" s="16"/>
      <c r="AH1252" s="16"/>
      <c r="AI1252" s="16"/>
      <c r="AJ1252" s="16"/>
      <c r="AK1252" s="16"/>
      <c r="AL1252" s="16"/>
      <c r="AM1252" s="16"/>
      <c r="AN1252" s="16"/>
      <c r="AO1252" s="16"/>
      <c r="AP1252" s="16"/>
      <c r="AQ1252" s="16"/>
    </row>
    <row r="1253" spans="1:43" s="17" customFormat="1" ht="12.75" hidden="1" customHeight="1">
      <c r="A1253" s="126" t="s">
        <v>1293</v>
      </c>
      <c r="B1253" s="72"/>
      <c r="C1253" s="144" t="s">
        <v>1294</v>
      </c>
      <c r="D1253" s="46"/>
      <c r="E1253" s="145"/>
      <c r="F1253" s="146"/>
      <c r="G1253" s="147"/>
      <c r="H1253" s="148"/>
      <c r="I1253" s="158"/>
      <c r="J1253" s="146"/>
      <c r="K1253" s="146"/>
      <c r="L1253" s="149"/>
      <c r="M1253" s="619">
        <f t="shared" si="132"/>
        <v>0</v>
      </c>
      <c r="N1253" s="626">
        <f t="shared" si="132"/>
        <v>0</v>
      </c>
      <c r="O1253" s="36"/>
      <c r="P1253" s="151" t="s">
        <v>1474</v>
      </c>
      <c r="Q1253" s="150"/>
      <c r="R1253" s="150" t="str">
        <f t="shared" si="128"/>
        <v/>
      </c>
      <c r="S1253" s="15"/>
      <c r="T1253" s="15"/>
      <c r="U1253" s="15"/>
      <c r="V1253" s="15"/>
      <c r="W1253" s="473"/>
      <c r="X1253" s="473"/>
      <c r="Y1253" s="15"/>
      <c r="Z1253" s="15"/>
      <c r="AA1253" s="15"/>
      <c r="AC1253" s="16"/>
      <c r="AD1253" s="15">
        <v>1</v>
      </c>
      <c r="AE1253" s="16"/>
      <c r="AF1253" s="16"/>
      <c r="AG1253" s="16"/>
      <c r="AH1253" s="16"/>
      <c r="AI1253" s="16"/>
      <c r="AJ1253" s="16"/>
      <c r="AK1253" s="16"/>
      <c r="AL1253" s="16"/>
      <c r="AM1253" s="16"/>
      <c r="AN1253" s="16"/>
      <c r="AO1253" s="16"/>
      <c r="AP1253" s="16"/>
      <c r="AQ1253" s="16"/>
    </row>
    <row r="1254" spans="1:43" s="17" customFormat="1" ht="12.75" hidden="1" customHeight="1">
      <c r="A1254" s="126" t="s">
        <v>1295</v>
      </c>
      <c r="B1254" s="72"/>
      <c r="C1254" s="144" t="s">
        <v>1296</v>
      </c>
      <c r="D1254" s="46"/>
      <c r="E1254" s="145"/>
      <c r="F1254" s="146"/>
      <c r="G1254" s="147"/>
      <c r="H1254" s="148"/>
      <c r="I1254" s="158"/>
      <c r="J1254" s="146"/>
      <c r="K1254" s="146"/>
      <c r="L1254" s="149"/>
      <c r="M1254" s="619">
        <f t="shared" si="132"/>
        <v>0</v>
      </c>
      <c r="N1254" s="626">
        <f t="shared" si="132"/>
        <v>0</v>
      </c>
      <c r="O1254" s="36"/>
      <c r="P1254" s="151" t="s">
        <v>1474</v>
      </c>
      <c r="Q1254" s="150"/>
      <c r="R1254" s="150" t="str">
        <f t="shared" si="128"/>
        <v/>
      </c>
      <c r="S1254" s="15"/>
      <c r="T1254" s="15"/>
      <c r="U1254" s="15"/>
      <c r="V1254" s="15"/>
      <c r="W1254" s="473"/>
      <c r="X1254" s="473"/>
      <c r="Y1254" s="15"/>
      <c r="Z1254" s="15"/>
      <c r="AA1254" s="15"/>
      <c r="AC1254" s="16"/>
      <c r="AD1254" s="15">
        <v>1</v>
      </c>
      <c r="AE1254" s="16"/>
      <c r="AF1254" s="16"/>
      <c r="AG1254" s="16"/>
      <c r="AH1254" s="16"/>
      <c r="AI1254" s="16"/>
      <c r="AJ1254" s="16"/>
      <c r="AK1254" s="16"/>
      <c r="AL1254" s="16"/>
      <c r="AM1254" s="16"/>
      <c r="AN1254" s="16"/>
      <c r="AO1254" s="16"/>
      <c r="AP1254" s="16"/>
      <c r="AQ1254" s="16"/>
    </row>
    <row r="1255" spans="1:43" s="17" customFormat="1" ht="12.75" hidden="1" customHeight="1">
      <c r="A1255" s="126" t="s">
        <v>1297</v>
      </c>
      <c r="B1255" s="72"/>
      <c r="C1255" s="144" t="s">
        <v>1298</v>
      </c>
      <c r="D1255" s="46"/>
      <c r="E1255" s="145"/>
      <c r="F1255" s="146"/>
      <c r="G1255" s="147"/>
      <c r="H1255" s="148"/>
      <c r="I1255" s="158"/>
      <c r="J1255" s="146"/>
      <c r="K1255" s="146"/>
      <c r="L1255" s="149"/>
      <c r="M1255" s="619">
        <f t="shared" si="132"/>
        <v>0</v>
      </c>
      <c r="N1255" s="626">
        <f t="shared" si="132"/>
        <v>0</v>
      </c>
      <c r="O1255" s="36"/>
      <c r="P1255" s="151" t="s">
        <v>1474</v>
      </c>
      <c r="Q1255" s="150"/>
      <c r="R1255" s="150" t="str">
        <f t="shared" si="128"/>
        <v/>
      </c>
      <c r="S1255" s="15"/>
      <c r="T1255" s="15"/>
      <c r="U1255" s="15"/>
      <c r="V1255" s="15"/>
      <c r="W1255" s="473"/>
      <c r="X1255" s="473"/>
      <c r="Y1255" s="15"/>
      <c r="Z1255" s="15"/>
      <c r="AA1255" s="15"/>
      <c r="AC1255" s="16"/>
      <c r="AD1255" s="15">
        <v>1</v>
      </c>
      <c r="AE1255" s="16"/>
      <c r="AF1255" s="16"/>
      <c r="AG1255" s="16"/>
      <c r="AH1255" s="16"/>
      <c r="AI1255" s="16"/>
      <c r="AJ1255" s="16"/>
      <c r="AK1255" s="16"/>
      <c r="AL1255" s="16"/>
      <c r="AM1255" s="16"/>
      <c r="AN1255" s="16"/>
      <c r="AO1255" s="16"/>
      <c r="AP1255" s="16"/>
      <c r="AQ1255" s="16"/>
    </row>
    <row r="1256" spans="1:43" s="17" customFormat="1" ht="12.75" hidden="1" customHeight="1">
      <c r="A1256" s="126" t="s">
        <v>1299</v>
      </c>
      <c r="B1256" s="72"/>
      <c r="C1256" s="144" t="s">
        <v>1300</v>
      </c>
      <c r="D1256" s="46"/>
      <c r="E1256" s="145"/>
      <c r="F1256" s="146"/>
      <c r="G1256" s="147"/>
      <c r="H1256" s="148"/>
      <c r="I1256" s="158"/>
      <c r="J1256" s="146"/>
      <c r="K1256" s="146"/>
      <c r="L1256" s="149"/>
      <c r="M1256" s="619">
        <f t="shared" si="132"/>
        <v>0</v>
      </c>
      <c r="N1256" s="626">
        <f t="shared" si="132"/>
        <v>0</v>
      </c>
      <c r="O1256" s="36"/>
      <c r="P1256" s="151" t="s">
        <v>1474</v>
      </c>
      <c r="Q1256" s="150"/>
      <c r="R1256" s="150" t="str">
        <f t="shared" si="128"/>
        <v/>
      </c>
      <c r="S1256" s="15"/>
      <c r="T1256" s="15"/>
      <c r="U1256" s="15"/>
      <c r="V1256" s="15"/>
      <c r="W1256" s="473"/>
      <c r="X1256" s="473"/>
      <c r="Y1256" s="15"/>
      <c r="Z1256" s="15"/>
      <c r="AA1256" s="15"/>
      <c r="AC1256" s="16"/>
      <c r="AD1256" s="15">
        <v>1</v>
      </c>
      <c r="AE1256" s="16"/>
      <c r="AF1256" s="16"/>
      <c r="AG1256" s="16"/>
      <c r="AH1256" s="16"/>
      <c r="AI1256" s="16"/>
      <c r="AJ1256" s="16"/>
      <c r="AK1256" s="16"/>
      <c r="AL1256" s="16"/>
      <c r="AM1256" s="16"/>
      <c r="AN1256" s="16"/>
      <c r="AO1256" s="16"/>
      <c r="AP1256" s="16"/>
      <c r="AQ1256" s="16"/>
    </row>
    <row r="1257" spans="1:43" s="17" customFormat="1" ht="12.75" hidden="1" customHeight="1">
      <c r="A1257" s="126" t="s">
        <v>1301</v>
      </c>
      <c r="B1257" s="72"/>
      <c r="C1257" s="144" t="s">
        <v>1302</v>
      </c>
      <c r="D1257" s="46"/>
      <c r="E1257" s="145"/>
      <c r="F1257" s="146"/>
      <c r="G1257" s="147"/>
      <c r="H1257" s="148"/>
      <c r="I1257" s="158"/>
      <c r="J1257" s="146"/>
      <c r="K1257" s="146"/>
      <c r="L1257" s="149"/>
      <c r="M1257" s="619">
        <f t="shared" si="132"/>
        <v>0</v>
      </c>
      <c r="N1257" s="626">
        <f t="shared" si="132"/>
        <v>0</v>
      </c>
      <c r="O1257" s="36"/>
      <c r="P1257" s="151" t="s">
        <v>1474</v>
      </c>
      <c r="Q1257" s="150"/>
      <c r="R1257" s="150" t="str">
        <f t="shared" si="128"/>
        <v/>
      </c>
      <c r="S1257" s="15"/>
      <c r="T1257" s="15"/>
      <c r="U1257" s="15"/>
      <c r="V1257" s="15"/>
      <c r="W1257" s="473"/>
      <c r="X1257" s="473"/>
      <c r="Y1257" s="15"/>
      <c r="Z1257" s="15"/>
      <c r="AA1257" s="15"/>
      <c r="AC1257" s="16"/>
      <c r="AD1257" s="15">
        <v>1</v>
      </c>
      <c r="AE1257" s="16"/>
      <c r="AF1257" s="16"/>
      <c r="AG1257" s="16"/>
      <c r="AH1257" s="16"/>
      <c r="AI1257" s="16"/>
      <c r="AJ1257" s="16"/>
      <c r="AK1257" s="16"/>
      <c r="AL1257" s="16"/>
      <c r="AM1257" s="16"/>
      <c r="AN1257" s="16"/>
      <c r="AO1257" s="16"/>
      <c r="AP1257" s="16"/>
      <c r="AQ1257" s="16"/>
    </row>
    <row r="1258" spans="1:43" s="17" customFormat="1" ht="12.75" hidden="1" customHeight="1">
      <c r="A1258" s="126" t="s">
        <v>1303</v>
      </c>
      <c r="B1258" s="72"/>
      <c r="C1258" s="144" t="s">
        <v>1304</v>
      </c>
      <c r="D1258" s="46"/>
      <c r="E1258" s="145"/>
      <c r="F1258" s="146"/>
      <c r="G1258" s="147"/>
      <c r="H1258" s="148"/>
      <c r="I1258" s="158"/>
      <c r="J1258" s="146"/>
      <c r="K1258" s="146"/>
      <c r="L1258" s="149"/>
      <c r="M1258" s="619">
        <f t="shared" si="132"/>
        <v>0</v>
      </c>
      <c r="N1258" s="626">
        <f t="shared" si="132"/>
        <v>0</v>
      </c>
      <c r="O1258" s="36"/>
      <c r="P1258" s="151" t="s">
        <v>1474</v>
      </c>
      <c r="Q1258" s="150"/>
      <c r="R1258" s="150" t="str">
        <f t="shared" si="128"/>
        <v/>
      </c>
      <c r="S1258" s="15"/>
      <c r="T1258" s="15"/>
      <c r="U1258" s="15"/>
      <c r="V1258" s="15"/>
      <c r="W1258" s="473"/>
      <c r="X1258" s="473"/>
      <c r="Y1258" s="15"/>
      <c r="Z1258" s="15"/>
      <c r="AA1258" s="15"/>
      <c r="AC1258" s="16"/>
      <c r="AD1258" s="15">
        <v>1</v>
      </c>
      <c r="AE1258" s="16"/>
      <c r="AF1258" s="16"/>
      <c r="AG1258" s="16"/>
      <c r="AH1258" s="16"/>
      <c r="AI1258" s="16"/>
      <c r="AJ1258" s="16"/>
      <c r="AK1258" s="16"/>
      <c r="AL1258" s="16"/>
      <c r="AM1258" s="16"/>
      <c r="AN1258" s="16"/>
      <c r="AO1258" s="16"/>
      <c r="AP1258" s="16"/>
      <c r="AQ1258" s="16"/>
    </row>
    <row r="1259" spans="1:43" s="17" customFormat="1" ht="12.75" hidden="1" customHeight="1">
      <c r="A1259" s="126" t="s">
        <v>1268</v>
      </c>
      <c r="B1259" s="72"/>
      <c r="C1259" s="144" t="s">
        <v>1269</v>
      </c>
      <c r="D1259" s="46"/>
      <c r="E1259" s="145"/>
      <c r="F1259" s="146"/>
      <c r="G1259" s="147"/>
      <c r="H1259" s="148"/>
      <c r="I1259" s="158"/>
      <c r="J1259" s="146"/>
      <c r="K1259" s="146"/>
      <c r="L1259" s="149"/>
      <c r="M1259" s="619">
        <f t="shared" si="132"/>
        <v>0</v>
      </c>
      <c r="N1259" s="626">
        <f t="shared" si="132"/>
        <v>0</v>
      </c>
      <c r="O1259" s="36"/>
      <c r="P1259" s="151" t="s">
        <v>1474</v>
      </c>
      <c r="Q1259" s="150"/>
      <c r="R1259" s="150" t="str">
        <f t="shared" si="128"/>
        <v/>
      </c>
      <c r="S1259" s="15"/>
      <c r="T1259" s="15"/>
      <c r="U1259" s="15"/>
      <c r="V1259" s="15"/>
      <c r="W1259" s="473"/>
      <c r="X1259" s="473"/>
      <c r="Y1259" s="15"/>
      <c r="Z1259" s="15"/>
      <c r="AA1259" s="15"/>
      <c r="AC1259" s="16"/>
      <c r="AD1259" s="15">
        <v>1</v>
      </c>
      <c r="AE1259" s="16"/>
      <c r="AF1259" s="16"/>
      <c r="AG1259" s="16"/>
      <c r="AH1259" s="16"/>
      <c r="AI1259" s="16"/>
      <c r="AJ1259" s="16"/>
      <c r="AK1259" s="16"/>
      <c r="AL1259" s="16"/>
      <c r="AM1259" s="16"/>
      <c r="AN1259" s="16"/>
      <c r="AO1259" s="16"/>
      <c r="AP1259" s="16"/>
      <c r="AQ1259" s="16"/>
    </row>
    <row r="1260" spans="1:43" s="17" customFormat="1" ht="12.75" hidden="1" customHeight="1">
      <c r="A1260" s="126" t="s">
        <v>1270</v>
      </c>
      <c r="B1260" s="72"/>
      <c r="C1260" s="144" t="s">
        <v>1271</v>
      </c>
      <c r="D1260" s="46"/>
      <c r="E1260" s="145"/>
      <c r="F1260" s="146"/>
      <c r="G1260" s="147"/>
      <c r="H1260" s="148"/>
      <c r="I1260" s="158"/>
      <c r="J1260" s="146"/>
      <c r="K1260" s="146"/>
      <c r="L1260" s="149"/>
      <c r="M1260" s="619">
        <f t="shared" si="132"/>
        <v>0</v>
      </c>
      <c r="N1260" s="626">
        <f t="shared" si="132"/>
        <v>0</v>
      </c>
      <c r="O1260" s="36"/>
      <c r="P1260" s="151" t="s">
        <v>1474</v>
      </c>
      <c r="Q1260" s="150"/>
      <c r="R1260" s="150" t="str">
        <f t="shared" si="128"/>
        <v/>
      </c>
      <c r="S1260" s="15"/>
      <c r="T1260" s="15"/>
      <c r="U1260" s="15"/>
      <c r="V1260" s="15"/>
      <c r="W1260" s="473"/>
      <c r="X1260" s="473"/>
      <c r="Y1260" s="15"/>
      <c r="Z1260" s="15"/>
      <c r="AA1260" s="15"/>
      <c r="AC1260" s="16"/>
      <c r="AD1260" s="15">
        <v>1</v>
      </c>
      <c r="AE1260" s="16"/>
      <c r="AF1260" s="16"/>
      <c r="AG1260" s="16"/>
      <c r="AH1260" s="16"/>
      <c r="AI1260" s="16"/>
      <c r="AJ1260" s="16"/>
      <c r="AK1260" s="16"/>
      <c r="AL1260" s="16"/>
      <c r="AM1260" s="16"/>
      <c r="AN1260" s="16"/>
      <c r="AO1260" s="16"/>
      <c r="AP1260" s="16"/>
      <c r="AQ1260" s="16"/>
    </row>
    <row r="1261" spans="1:43" s="17" customFormat="1" ht="12.75" hidden="1" customHeight="1">
      <c r="A1261" s="126" t="s">
        <v>1272</v>
      </c>
      <c r="B1261" s="72"/>
      <c r="C1261" s="73" t="s">
        <v>2374</v>
      </c>
      <c r="D1261" s="46"/>
      <c r="E1261" s="145"/>
      <c r="F1261" s="146"/>
      <c r="G1261" s="147"/>
      <c r="H1261" s="148"/>
      <c r="I1261" s="158"/>
      <c r="J1261" s="146"/>
      <c r="K1261" s="146"/>
      <c r="L1261" s="149"/>
      <c r="M1261" s="619">
        <f t="shared" si="132"/>
        <v>0</v>
      </c>
      <c r="N1261" s="626">
        <f t="shared" si="132"/>
        <v>0</v>
      </c>
      <c r="O1261" s="36"/>
      <c r="P1261" s="151" t="s">
        <v>1473</v>
      </c>
      <c r="Q1261" s="150"/>
      <c r="R1261" s="150" t="str">
        <f t="shared" si="128"/>
        <v/>
      </c>
      <c r="S1261" s="15"/>
      <c r="T1261" s="15"/>
      <c r="U1261" s="15"/>
      <c r="V1261" s="15"/>
      <c r="W1261" s="473"/>
      <c r="X1261" s="473"/>
      <c r="Y1261" s="15"/>
      <c r="Z1261" s="15"/>
      <c r="AA1261" s="15"/>
      <c r="AC1261" s="16"/>
      <c r="AD1261" s="15">
        <v>1</v>
      </c>
      <c r="AE1261" s="16"/>
      <c r="AF1261" s="16"/>
      <c r="AG1261" s="16"/>
      <c r="AH1261" s="16"/>
      <c r="AI1261" s="16"/>
      <c r="AJ1261" s="16"/>
      <c r="AK1261" s="16"/>
      <c r="AL1261" s="16"/>
      <c r="AM1261" s="16"/>
      <c r="AN1261" s="16"/>
      <c r="AO1261" s="16"/>
      <c r="AP1261" s="16"/>
      <c r="AQ1261" s="16"/>
    </row>
    <row r="1262" spans="1:43" s="17" customFormat="1" ht="12.75" customHeight="1" thickTop="1" thickBot="1">
      <c r="A1262" s="126" t="s">
        <v>1273</v>
      </c>
      <c r="B1262" s="104"/>
      <c r="C1262" s="159" t="s">
        <v>1101</v>
      </c>
      <c r="D1262" s="105"/>
      <c r="E1262" s="161">
        <v>1</v>
      </c>
      <c r="F1262" s="162">
        <v>40</v>
      </c>
      <c r="G1262" s="163">
        <v>157</v>
      </c>
      <c r="H1262" s="164">
        <v>2</v>
      </c>
      <c r="I1262" s="166">
        <v>40</v>
      </c>
      <c r="J1262" s="162">
        <v>157</v>
      </c>
      <c r="K1262" s="162"/>
      <c r="L1262" s="165"/>
      <c r="M1262" s="636">
        <f t="shared" si="132"/>
        <v>40</v>
      </c>
      <c r="N1262" s="637">
        <f t="shared" si="132"/>
        <v>157</v>
      </c>
      <c r="O1262" s="36"/>
      <c r="P1262" s="151" t="s">
        <v>1474</v>
      </c>
      <c r="Q1262" s="150"/>
      <c r="R1262" s="150" t="str">
        <f t="shared" si="128"/>
        <v>M</v>
      </c>
      <c r="S1262" s="15"/>
      <c r="T1262" s="15">
        <v>1</v>
      </c>
      <c r="U1262" s="15"/>
      <c r="V1262" s="15"/>
      <c r="W1262" s="473"/>
      <c r="X1262" s="473"/>
      <c r="Y1262" s="15"/>
      <c r="Z1262" s="15"/>
      <c r="AA1262" s="15"/>
      <c r="AC1262" s="16"/>
      <c r="AD1262" s="15">
        <v>1</v>
      </c>
      <c r="AE1262" s="16"/>
      <c r="AF1262" s="16"/>
      <c r="AG1262" s="16"/>
      <c r="AH1262" s="16"/>
      <c r="AI1262" s="16"/>
      <c r="AJ1262" s="16"/>
      <c r="AK1262" s="16"/>
      <c r="AL1262" s="16"/>
      <c r="AM1262" s="16"/>
      <c r="AN1262" s="16"/>
      <c r="AO1262" s="16"/>
      <c r="AP1262" s="16"/>
      <c r="AQ1262" s="16"/>
    </row>
    <row r="1263" spans="1:43" s="17" customFormat="1" ht="12.75" hidden="1" customHeight="1">
      <c r="A1263" s="126" t="s">
        <v>1274</v>
      </c>
      <c r="B1263" s="95"/>
      <c r="C1263" s="152" t="s">
        <v>1275</v>
      </c>
      <c r="D1263" s="46"/>
      <c r="E1263" s="153"/>
      <c r="F1263" s="154"/>
      <c r="G1263" s="155"/>
      <c r="H1263" s="156"/>
      <c r="I1263" s="174"/>
      <c r="J1263" s="154"/>
      <c r="K1263" s="154"/>
      <c r="L1263" s="157"/>
      <c r="M1263" s="624">
        <f t="shared" si="132"/>
        <v>0</v>
      </c>
      <c r="N1263" s="625">
        <f t="shared" si="132"/>
        <v>0</v>
      </c>
      <c r="O1263" s="36"/>
      <c r="P1263" s="151" t="s">
        <v>1474</v>
      </c>
      <c r="Q1263" s="150"/>
      <c r="R1263" s="150" t="str">
        <f t="shared" si="128"/>
        <v/>
      </c>
      <c r="S1263" s="15"/>
      <c r="T1263" s="15"/>
      <c r="U1263" s="15"/>
      <c r="V1263" s="15"/>
      <c r="W1263" s="473"/>
      <c r="X1263" s="473"/>
      <c r="Y1263" s="15"/>
      <c r="Z1263" s="15"/>
      <c r="AA1263" s="15"/>
      <c r="AC1263" s="16"/>
      <c r="AD1263" s="15">
        <v>1</v>
      </c>
      <c r="AE1263" s="16"/>
      <c r="AF1263" s="16"/>
      <c r="AG1263" s="16"/>
      <c r="AH1263" s="16"/>
      <c r="AI1263" s="16"/>
      <c r="AJ1263" s="16"/>
      <c r="AK1263" s="16"/>
      <c r="AL1263" s="16"/>
      <c r="AM1263" s="16"/>
      <c r="AN1263" s="16"/>
      <c r="AO1263" s="16"/>
      <c r="AP1263" s="16"/>
      <c r="AQ1263" s="16"/>
    </row>
    <row r="1264" spans="1:43" s="17" customFormat="1" ht="12.75" hidden="1" customHeight="1">
      <c r="A1264" s="126" t="s">
        <v>1276</v>
      </c>
      <c r="B1264" s="72"/>
      <c r="C1264" s="144" t="s">
        <v>1277</v>
      </c>
      <c r="D1264" s="46"/>
      <c r="E1264" s="145"/>
      <c r="F1264" s="146"/>
      <c r="G1264" s="147"/>
      <c r="H1264" s="148"/>
      <c r="I1264" s="158"/>
      <c r="J1264" s="146"/>
      <c r="K1264" s="146"/>
      <c r="L1264" s="149"/>
      <c r="M1264" s="619">
        <f t="shared" si="132"/>
        <v>0</v>
      </c>
      <c r="N1264" s="626">
        <f t="shared" si="132"/>
        <v>0</v>
      </c>
      <c r="O1264" s="36"/>
      <c r="P1264" s="151" t="s">
        <v>1474</v>
      </c>
      <c r="Q1264" s="150"/>
      <c r="R1264" s="150" t="str">
        <f t="shared" si="128"/>
        <v/>
      </c>
      <c r="S1264" s="15"/>
      <c r="T1264" s="15"/>
      <c r="U1264" s="15"/>
      <c r="V1264" s="15"/>
      <c r="W1264" s="473"/>
      <c r="X1264" s="473"/>
      <c r="Y1264" s="15"/>
      <c r="Z1264" s="15"/>
      <c r="AA1264" s="15"/>
      <c r="AC1264" s="16"/>
      <c r="AD1264" s="15">
        <v>1</v>
      </c>
      <c r="AE1264" s="16"/>
      <c r="AF1264" s="16"/>
      <c r="AG1264" s="16"/>
      <c r="AH1264" s="16"/>
      <c r="AI1264" s="16"/>
      <c r="AJ1264" s="16"/>
      <c r="AK1264" s="16"/>
      <c r="AL1264" s="16"/>
      <c r="AM1264" s="16"/>
      <c r="AN1264" s="16"/>
      <c r="AO1264" s="16"/>
      <c r="AP1264" s="16"/>
      <c r="AQ1264" s="16"/>
    </row>
    <row r="1265" spans="1:43" s="17" customFormat="1" ht="12.75" hidden="1" customHeight="1">
      <c r="A1265" s="126" t="s">
        <v>1278</v>
      </c>
      <c r="B1265" s="72"/>
      <c r="C1265" s="144" t="s">
        <v>1279</v>
      </c>
      <c r="D1265" s="46"/>
      <c r="E1265" s="145"/>
      <c r="F1265" s="146"/>
      <c r="G1265" s="147"/>
      <c r="H1265" s="148"/>
      <c r="I1265" s="158"/>
      <c r="J1265" s="146"/>
      <c r="K1265" s="146"/>
      <c r="L1265" s="149"/>
      <c r="M1265" s="619">
        <f t="shared" si="132"/>
        <v>0</v>
      </c>
      <c r="N1265" s="626">
        <f t="shared" si="132"/>
        <v>0</v>
      </c>
      <c r="O1265" s="36"/>
      <c r="P1265" s="151" t="s">
        <v>1474</v>
      </c>
      <c r="Q1265" s="150"/>
      <c r="R1265" s="150" t="str">
        <f t="shared" si="128"/>
        <v/>
      </c>
      <c r="S1265" s="15"/>
      <c r="T1265" s="15"/>
      <c r="U1265" s="15"/>
      <c r="V1265" s="15"/>
      <c r="W1265" s="473"/>
      <c r="X1265" s="473"/>
      <c r="Y1265" s="15"/>
      <c r="Z1265" s="15"/>
      <c r="AA1265" s="15"/>
      <c r="AC1265" s="16"/>
      <c r="AD1265" s="15">
        <v>1</v>
      </c>
      <c r="AE1265" s="16"/>
      <c r="AF1265" s="16"/>
      <c r="AG1265" s="16"/>
      <c r="AH1265" s="16"/>
      <c r="AI1265" s="16"/>
      <c r="AJ1265" s="16"/>
      <c r="AK1265" s="16"/>
      <c r="AL1265" s="16"/>
      <c r="AM1265" s="16"/>
      <c r="AN1265" s="16"/>
      <c r="AO1265" s="16"/>
      <c r="AP1265" s="16"/>
      <c r="AQ1265" s="16"/>
    </row>
    <row r="1266" spans="1:43" s="17" customFormat="1" ht="12.75" hidden="1" customHeight="1">
      <c r="A1266" s="126" t="s">
        <v>1280</v>
      </c>
      <c r="B1266" s="72"/>
      <c r="C1266" s="144" t="s">
        <v>1835</v>
      </c>
      <c r="D1266" s="46"/>
      <c r="E1266" s="145"/>
      <c r="F1266" s="146"/>
      <c r="G1266" s="147"/>
      <c r="H1266" s="148"/>
      <c r="I1266" s="158"/>
      <c r="J1266" s="146"/>
      <c r="K1266" s="146"/>
      <c r="L1266" s="149"/>
      <c r="M1266" s="619">
        <f t="shared" si="132"/>
        <v>0</v>
      </c>
      <c r="N1266" s="626">
        <f t="shared" si="132"/>
        <v>0</v>
      </c>
      <c r="O1266" s="36"/>
      <c r="P1266" s="151" t="s">
        <v>1474</v>
      </c>
      <c r="Q1266" s="150"/>
      <c r="R1266" s="150" t="str">
        <f t="shared" si="128"/>
        <v/>
      </c>
      <c r="S1266" s="15"/>
      <c r="T1266" s="15"/>
      <c r="U1266" s="15"/>
      <c r="V1266" s="15"/>
      <c r="W1266" s="473"/>
      <c r="X1266" s="473"/>
      <c r="Y1266" s="15"/>
      <c r="Z1266" s="15"/>
      <c r="AA1266" s="15"/>
      <c r="AC1266" s="16"/>
      <c r="AD1266" s="15">
        <v>1</v>
      </c>
      <c r="AE1266" s="16"/>
      <c r="AF1266" s="16"/>
      <c r="AG1266" s="16"/>
      <c r="AH1266" s="16"/>
      <c r="AI1266" s="16"/>
      <c r="AJ1266" s="16"/>
      <c r="AK1266" s="16"/>
      <c r="AL1266" s="16"/>
      <c r="AM1266" s="16"/>
      <c r="AN1266" s="16"/>
      <c r="AO1266" s="16"/>
      <c r="AP1266" s="16"/>
      <c r="AQ1266" s="16"/>
    </row>
    <row r="1267" spans="1:43" s="17" customFormat="1" ht="12.75" hidden="1" customHeight="1">
      <c r="A1267" s="126" t="s">
        <v>1281</v>
      </c>
      <c r="B1267" s="72"/>
      <c r="C1267" s="144" t="s">
        <v>1588</v>
      </c>
      <c r="D1267" s="46"/>
      <c r="E1267" s="145"/>
      <c r="F1267" s="146"/>
      <c r="G1267" s="147"/>
      <c r="H1267" s="148"/>
      <c r="I1267" s="158"/>
      <c r="J1267" s="146"/>
      <c r="K1267" s="146"/>
      <c r="L1267" s="149"/>
      <c r="M1267" s="619">
        <f t="shared" si="132"/>
        <v>0</v>
      </c>
      <c r="N1267" s="626">
        <f t="shared" si="132"/>
        <v>0</v>
      </c>
      <c r="O1267" s="36"/>
      <c r="P1267" s="151" t="s">
        <v>1474</v>
      </c>
      <c r="Q1267" s="150"/>
      <c r="R1267" s="150" t="str">
        <f t="shared" si="128"/>
        <v/>
      </c>
      <c r="S1267" s="15"/>
      <c r="T1267" s="15"/>
      <c r="U1267" s="15"/>
      <c r="V1267" s="15"/>
      <c r="W1267" s="473"/>
      <c r="X1267" s="473"/>
      <c r="Y1267" s="15"/>
      <c r="Z1267" s="15"/>
      <c r="AA1267" s="15"/>
      <c r="AC1267" s="16"/>
      <c r="AD1267" s="15">
        <v>1</v>
      </c>
      <c r="AE1267" s="16"/>
      <c r="AF1267" s="16"/>
      <c r="AG1267" s="16"/>
      <c r="AH1267" s="16"/>
      <c r="AI1267" s="16"/>
      <c r="AJ1267" s="16"/>
      <c r="AK1267" s="16"/>
      <c r="AL1267" s="16"/>
      <c r="AM1267" s="16"/>
      <c r="AN1267" s="16"/>
      <c r="AO1267" s="16"/>
      <c r="AP1267" s="16"/>
      <c r="AQ1267" s="16"/>
    </row>
    <row r="1268" spans="1:43" s="17" customFormat="1" ht="12.75" hidden="1" customHeight="1">
      <c r="A1268" s="126" t="s">
        <v>1282</v>
      </c>
      <c r="B1268" s="72"/>
      <c r="C1268" s="144" t="s">
        <v>1283</v>
      </c>
      <c r="D1268" s="46"/>
      <c r="E1268" s="145"/>
      <c r="F1268" s="146"/>
      <c r="G1268" s="147"/>
      <c r="H1268" s="148"/>
      <c r="I1268" s="158"/>
      <c r="J1268" s="146"/>
      <c r="K1268" s="146"/>
      <c r="L1268" s="149"/>
      <c r="M1268" s="619">
        <f t="shared" si="132"/>
        <v>0</v>
      </c>
      <c r="N1268" s="626">
        <f t="shared" si="132"/>
        <v>0</v>
      </c>
      <c r="O1268" s="36"/>
      <c r="P1268" s="151" t="s">
        <v>1474</v>
      </c>
      <c r="Q1268" s="150"/>
      <c r="R1268" s="150" t="str">
        <f t="shared" si="128"/>
        <v/>
      </c>
      <c r="S1268" s="15"/>
      <c r="T1268" s="15"/>
      <c r="U1268" s="15"/>
      <c r="V1268" s="15"/>
      <c r="W1268" s="473"/>
      <c r="X1268" s="473"/>
      <c r="Y1268" s="15"/>
      <c r="Z1268" s="15"/>
      <c r="AA1268" s="15"/>
      <c r="AC1268" s="16"/>
      <c r="AD1268" s="15">
        <v>1</v>
      </c>
      <c r="AE1268" s="16"/>
      <c r="AF1268" s="16"/>
      <c r="AG1268" s="16"/>
      <c r="AH1268" s="16"/>
      <c r="AI1268" s="16"/>
      <c r="AJ1268" s="16"/>
      <c r="AK1268" s="16"/>
      <c r="AL1268" s="16"/>
      <c r="AM1268" s="16"/>
      <c r="AN1268" s="16"/>
      <c r="AO1268" s="16"/>
      <c r="AP1268" s="16"/>
      <c r="AQ1268" s="16"/>
    </row>
    <row r="1269" spans="1:43" s="17" customFormat="1" ht="12.75" hidden="1" customHeight="1">
      <c r="A1269" s="126" t="s">
        <v>1286</v>
      </c>
      <c r="B1269" s="72"/>
      <c r="C1269" s="144" t="s">
        <v>1287</v>
      </c>
      <c r="D1269" s="46"/>
      <c r="E1269" s="145"/>
      <c r="F1269" s="146"/>
      <c r="G1269" s="147"/>
      <c r="H1269" s="148"/>
      <c r="I1269" s="158"/>
      <c r="J1269" s="146"/>
      <c r="K1269" s="146"/>
      <c r="L1269" s="149"/>
      <c r="M1269" s="619">
        <f t="shared" si="132"/>
        <v>0</v>
      </c>
      <c r="N1269" s="626">
        <f t="shared" si="132"/>
        <v>0</v>
      </c>
      <c r="O1269" s="36"/>
      <c r="P1269" s="151" t="s">
        <v>1474</v>
      </c>
      <c r="Q1269" s="150"/>
      <c r="R1269" s="150" t="str">
        <f t="shared" si="128"/>
        <v/>
      </c>
      <c r="S1269" s="15"/>
      <c r="T1269" s="15"/>
      <c r="U1269" s="15"/>
      <c r="V1269" s="15"/>
      <c r="W1269" s="473"/>
      <c r="X1269" s="473"/>
      <c r="Y1269" s="15"/>
      <c r="Z1269" s="15"/>
      <c r="AA1269" s="15"/>
      <c r="AC1269" s="16"/>
      <c r="AD1269" s="15">
        <v>1</v>
      </c>
      <c r="AE1269" s="16"/>
      <c r="AF1269" s="16"/>
      <c r="AG1269" s="16"/>
      <c r="AH1269" s="16"/>
      <c r="AI1269" s="16"/>
      <c r="AJ1269" s="16"/>
      <c r="AK1269" s="16"/>
      <c r="AL1269" s="16"/>
      <c r="AM1269" s="16"/>
      <c r="AN1269" s="16"/>
      <c r="AO1269" s="16"/>
      <c r="AP1269" s="16"/>
      <c r="AQ1269" s="16"/>
    </row>
    <row r="1270" spans="1:43" s="17" customFormat="1" ht="12.75" hidden="1" customHeight="1" thickBot="1">
      <c r="A1270" s="126" t="s">
        <v>1288</v>
      </c>
      <c r="B1270" s="74"/>
      <c r="C1270" s="167" t="s">
        <v>676</v>
      </c>
      <c r="D1270" s="46"/>
      <c r="E1270" s="145"/>
      <c r="F1270" s="146"/>
      <c r="G1270" s="147"/>
      <c r="H1270" s="148"/>
      <c r="I1270" s="158"/>
      <c r="J1270" s="146"/>
      <c r="K1270" s="146"/>
      <c r="L1270" s="149"/>
      <c r="M1270" s="619">
        <f t="shared" si="132"/>
        <v>0</v>
      </c>
      <c r="N1270" s="626">
        <f t="shared" si="132"/>
        <v>0</v>
      </c>
      <c r="O1270" s="36"/>
      <c r="P1270" s="151" t="s">
        <v>1473</v>
      </c>
      <c r="Q1270" s="150"/>
      <c r="R1270" s="150" t="str">
        <f t="shared" si="128"/>
        <v/>
      </c>
      <c r="S1270" s="15"/>
      <c r="T1270" s="15"/>
      <c r="U1270" s="15"/>
      <c r="V1270" s="15"/>
      <c r="W1270" s="473"/>
      <c r="X1270" s="473"/>
      <c r="Y1270" s="15"/>
      <c r="Z1270" s="15"/>
      <c r="AA1270" s="15"/>
      <c r="AC1270" s="16"/>
      <c r="AD1270" s="15">
        <v>1</v>
      </c>
      <c r="AE1270" s="16"/>
      <c r="AF1270" s="16"/>
      <c r="AG1270" s="16"/>
      <c r="AH1270" s="16"/>
      <c r="AI1270" s="16"/>
      <c r="AJ1270" s="16"/>
      <c r="AK1270" s="16"/>
      <c r="AL1270" s="16"/>
      <c r="AM1270" s="16"/>
      <c r="AN1270" s="16"/>
      <c r="AO1270" s="16"/>
      <c r="AP1270" s="16"/>
      <c r="AQ1270" s="16"/>
    </row>
    <row r="1271" spans="1:43" s="18" customFormat="1" ht="15.75" customHeight="1" thickTop="1" thickBot="1">
      <c r="A1271" s="126" t="s">
        <v>1305</v>
      </c>
      <c r="B1271" s="778" t="s">
        <v>1306</v>
      </c>
      <c r="C1271" s="779"/>
      <c r="D1271" s="108"/>
      <c r="E1271" s="651">
        <f t="shared" ref="E1271:N1271" si="133">SUM(E1272:E1276)</f>
        <v>6</v>
      </c>
      <c r="F1271" s="652">
        <f t="shared" si="133"/>
        <v>574</v>
      </c>
      <c r="G1271" s="653">
        <f t="shared" si="133"/>
        <v>2750</v>
      </c>
      <c r="H1271" s="654">
        <f t="shared" si="133"/>
        <v>5</v>
      </c>
      <c r="I1271" s="655">
        <f t="shared" si="133"/>
        <v>374</v>
      </c>
      <c r="J1271" s="652">
        <f t="shared" si="133"/>
        <v>1750</v>
      </c>
      <c r="K1271" s="652">
        <f t="shared" si="133"/>
        <v>0</v>
      </c>
      <c r="L1271" s="656">
        <f t="shared" si="133"/>
        <v>0</v>
      </c>
      <c r="M1271" s="655">
        <f t="shared" si="133"/>
        <v>374</v>
      </c>
      <c r="N1271" s="656">
        <f t="shared" si="133"/>
        <v>1750</v>
      </c>
      <c r="O1271" s="36"/>
      <c r="P1271" s="151" t="s">
        <v>1500</v>
      </c>
      <c r="Q1271" s="150"/>
      <c r="R1271" s="150" t="str">
        <f t="shared" si="128"/>
        <v>P</v>
      </c>
      <c r="S1271" s="15"/>
      <c r="T1271" s="15"/>
      <c r="U1271" s="15"/>
      <c r="V1271" s="15">
        <v>1</v>
      </c>
      <c r="W1271" s="473"/>
      <c r="X1271" s="473"/>
      <c r="Y1271" s="15"/>
      <c r="Z1271" s="15"/>
      <c r="AA1271" s="15"/>
      <c r="AC1271" s="15"/>
      <c r="AD1271" s="15">
        <v>1</v>
      </c>
      <c r="AE1271" s="15"/>
      <c r="AF1271" s="15"/>
      <c r="AG1271" s="15"/>
      <c r="AH1271" s="15"/>
      <c r="AI1271" s="15"/>
      <c r="AJ1271" s="15"/>
      <c r="AK1271" s="15"/>
      <c r="AL1271" s="15"/>
      <c r="AM1271" s="15"/>
      <c r="AN1271" s="15"/>
      <c r="AO1271" s="15"/>
      <c r="AP1271" s="15"/>
      <c r="AQ1271" s="15"/>
    </row>
    <row r="1272" spans="1:43" s="17" customFormat="1" ht="12.75" customHeight="1" thickTop="1">
      <c r="A1272" s="126" t="s">
        <v>1307</v>
      </c>
      <c r="B1272" s="95"/>
      <c r="C1272" s="152" t="s">
        <v>998</v>
      </c>
      <c r="D1272" s="132"/>
      <c r="E1272" s="153">
        <v>1</v>
      </c>
      <c r="F1272" s="154">
        <v>79</v>
      </c>
      <c r="G1272" s="155">
        <v>428</v>
      </c>
      <c r="H1272" s="156">
        <v>2</v>
      </c>
      <c r="I1272" s="174">
        <v>79</v>
      </c>
      <c r="J1272" s="154">
        <v>428</v>
      </c>
      <c r="K1272" s="154"/>
      <c r="L1272" s="157"/>
      <c r="M1272" s="624">
        <f t="shared" ref="M1272:N1276" si="134">I1272+K1272</f>
        <v>79</v>
      </c>
      <c r="N1272" s="625">
        <f t="shared" si="134"/>
        <v>428</v>
      </c>
      <c r="O1272" s="36"/>
      <c r="P1272" s="151" t="s">
        <v>1474</v>
      </c>
      <c r="Q1272" s="150"/>
      <c r="R1272" s="150" t="str">
        <f t="shared" si="128"/>
        <v>M</v>
      </c>
      <c r="S1272" s="15"/>
      <c r="T1272" s="15">
        <v>1</v>
      </c>
      <c r="U1272" s="15"/>
      <c r="V1272" s="15"/>
      <c r="W1272" s="473"/>
      <c r="X1272" s="473"/>
      <c r="Y1272" s="15"/>
      <c r="Z1272" s="15"/>
      <c r="AA1272" s="15"/>
      <c r="AC1272" s="16"/>
      <c r="AD1272" s="15">
        <v>1</v>
      </c>
      <c r="AE1272" s="16"/>
      <c r="AF1272" s="16"/>
      <c r="AG1272" s="16"/>
      <c r="AH1272" s="16"/>
      <c r="AI1272" s="16"/>
      <c r="AJ1272" s="16"/>
      <c r="AK1272" s="16"/>
      <c r="AL1272" s="16"/>
      <c r="AM1272" s="16"/>
      <c r="AN1272" s="16"/>
      <c r="AO1272" s="16"/>
      <c r="AP1272" s="16"/>
      <c r="AQ1272" s="16"/>
    </row>
    <row r="1273" spans="1:43" s="143" customFormat="1" ht="12.75" customHeight="1">
      <c r="A1273" s="126" t="s">
        <v>1308</v>
      </c>
      <c r="B1273" s="72"/>
      <c r="C1273" s="144" t="s">
        <v>1309</v>
      </c>
      <c r="D1273" s="132"/>
      <c r="E1273" s="145">
        <v>1</v>
      </c>
      <c r="F1273" s="146">
        <v>40</v>
      </c>
      <c r="G1273" s="147">
        <v>162</v>
      </c>
      <c r="H1273" s="148">
        <v>1</v>
      </c>
      <c r="I1273" s="158">
        <v>40</v>
      </c>
      <c r="J1273" s="146">
        <v>162</v>
      </c>
      <c r="K1273" s="146"/>
      <c r="L1273" s="149"/>
      <c r="M1273" s="619">
        <f t="shared" si="134"/>
        <v>40</v>
      </c>
      <c r="N1273" s="626">
        <f t="shared" si="134"/>
        <v>162</v>
      </c>
      <c r="O1273" s="138"/>
      <c r="P1273" s="151" t="s">
        <v>1474</v>
      </c>
      <c r="Q1273" s="150"/>
      <c r="R1273" s="150" t="str">
        <f t="shared" si="128"/>
        <v>M</v>
      </c>
      <c r="S1273" s="15"/>
      <c r="T1273" s="15">
        <v>1</v>
      </c>
      <c r="U1273" s="140"/>
      <c r="V1273" s="140"/>
      <c r="W1273" s="474"/>
      <c r="X1273" s="474"/>
      <c r="Y1273" s="140"/>
      <c r="Z1273" s="140"/>
      <c r="AA1273" s="140"/>
      <c r="AC1273" s="142"/>
      <c r="AD1273" s="15">
        <v>1</v>
      </c>
      <c r="AE1273" s="142"/>
      <c r="AF1273" s="142"/>
      <c r="AG1273" s="142"/>
      <c r="AH1273" s="142"/>
      <c r="AI1273" s="142"/>
      <c r="AJ1273" s="142"/>
      <c r="AK1273" s="142"/>
      <c r="AL1273" s="142"/>
      <c r="AM1273" s="142"/>
      <c r="AN1273" s="142"/>
      <c r="AO1273" s="142"/>
      <c r="AP1273" s="142"/>
      <c r="AQ1273" s="142"/>
    </row>
    <row r="1274" spans="1:43" s="143" customFormat="1" ht="12.75" customHeight="1">
      <c r="A1274" s="126" t="s">
        <v>1310</v>
      </c>
      <c r="B1274" s="72"/>
      <c r="C1274" s="144" t="s">
        <v>1311</v>
      </c>
      <c r="D1274" s="132"/>
      <c r="E1274" s="145">
        <v>1</v>
      </c>
      <c r="F1274" s="146">
        <v>150</v>
      </c>
      <c r="G1274" s="147">
        <v>557</v>
      </c>
      <c r="H1274" s="148">
        <v>1</v>
      </c>
      <c r="I1274" s="158">
        <v>150</v>
      </c>
      <c r="J1274" s="146">
        <v>557</v>
      </c>
      <c r="K1274" s="146"/>
      <c r="L1274" s="149"/>
      <c r="M1274" s="619">
        <f t="shared" si="134"/>
        <v>150</v>
      </c>
      <c r="N1274" s="626">
        <f t="shared" si="134"/>
        <v>557</v>
      </c>
      <c r="O1274" s="138"/>
      <c r="P1274" s="151" t="s">
        <v>1474</v>
      </c>
      <c r="Q1274" s="150"/>
      <c r="R1274" s="150" t="str">
        <f t="shared" si="128"/>
        <v>M</v>
      </c>
      <c r="S1274" s="15"/>
      <c r="T1274" s="15">
        <v>1</v>
      </c>
      <c r="U1274" s="140"/>
      <c r="V1274" s="140"/>
      <c r="W1274" s="474"/>
      <c r="X1274" s="474"/>
      <c r="Y1274" s="140"/>
      <c r="Z1274" s="140"/>
      <c r="AA1274" s="140"/>
      <c r="AC1274" s="142"/>
      <c r="AD1274" s="15">
        <v>1</v>
      </c>
      <c r="AE1274" s="142"/>
      <c r="AF1274" s="142"/>
      <c r="AG1274" s="142"/>
      <c r="AH1274" s="142"/>
      <c r="AI1274" s="142"/>
      <c r="AJ1274" s="142"/>
      <c r="AK1274" s="142"/>
      <c r="AL1274" s="142"/>
      <c r="AM1274" s="142"/>
      <c r="AN1274" s="142"/>
      <c r="AO1274" s="142"/>
      <c r="AP1274" s="142"/>
      <c r="AQ1274" s="142"/>
    </row>
    <row r="1275" spans="1:43" s="143" customFormat="1" ht="12.75" customHeight="1">
      <c r="A1275" s="126" t="s">
        <v>1312</v>
      </c>
      <c r="B1275" s="72"/>
      <c r="C1275" s="144" t="s">
        <v>1438</v>
      </c>
      <c r="D1275" s="132"/>
      <c r="E1275" s="145">
        <v>2</v>
      </c>
      <c r="F1275" s="146">
        <v>105</v>
      </c>
      <c r="G1275" s="147">
        <v>603</v>
      </c>
      <c r="H1275" s="148">
        <v>1</v>
      </c>
      <c r="I1275" s="158">
        <v>105</v>
      </c>
      <c r="J1275" s="146">
        <v>603</v>
      </c>
      <c r="K1275" s="146"/>
      <c r="L1275" s="149"/>
      <c r="M1275" s="619">
        <f t="shared" si="134"/>
        <v>105</v>
      </c>
      <c r="N1275" s="626">
        <f t="shared" si="134"/>
        <v>603</v>
      </c>
      <c r="O1275" s="138"/>
      <c r="P1275" s="151" t="s">
        <v>1474</v>
      </c>
      <c r="Q1275" s="150"/>
      <c r="R1275" s="150" t="str">
        <f t="shared" si="128"/>
        <v>M</v>
      </c>
      <c r="S1275" s="15"/>
      <c r="T1275" s="15">
        <v>1</v>
      </c>
      <c r="U1275" s="140"/>
      <c r="V1275" s="140"/>
      <c r="W1275" s="474"/>
      <c r="X1275" s="474"/>
      <c r="Y1275" s="140"/>
      <c r="Z1275" s="140"/>
      <c r="AA1275" s="140"/>
      <c r="AC1275" s="142"/>
      <c r="AD1275" s="15">
        <v>1</v>
      </c>
      <c r="AE1275" s="142"/>
      <c r="AF1275" s="142"/>
      <c r="AG1275" s="142"/>
      <c r="AH1275" s="142"/>
      <c r="AI1275" s="142"/>
      <c r="AJ1275" s="142"/>
      <c r="AK1275" s="142"/>
      <c r="AL1275" s="142"/>
      <c r="AM1275" s="142"/>
      <c r="AN1275" s="142"/>
      <c r="AO1275" s="142"/>
      <c r="AP1275" s="142"/>
      <c r="AQ1275" s="142"/>
    </row>
    <row r="1276" spans="1:43" s="17" customFormat="1" ht="12.75" customHeight="1" thickBot="1">
      <c r="A1276" s="126" t="s">
        <v>1313</v>
      </c>
      <c r="B1276" s="104"/>
      <c r="C1276" s="159" t="s">
        <v>163</v>
      </c>
      <c r="D1276" s="105"/>
      <c r="E1276" s="161">
        <v>1</v>
      </c>
      <c r="F1276" s="162">
        <v>200</v>
      </c>
      <c r="G1276" s="163">
        <v>1000</v>
      </c>
      <c r="H1276" s="164"/>
      <c r="I1276" s="166"/>
      <c r="J1276" s="162"/>
      <c r="K1276" s="162"/>
      <c r="L1276" s="165"/>
      <c r="M1276" s="636">
        <f t="shared" si="134"/>
        <v>0</v>
      </c>
      <c r="N1276" s="637">
        <f t="shared" si="134"/>
        <v>0</v>
      </c>
      <c r="O1276" s="36"/>
      <c r="P1276" s="151" t="s">
        <v>1474</v>
      </c>
      <c r="Q1276" s="150"/>
      <c r="R1276" s="150" t="str">
        <f t="shared" si="128"/>
        <v>M</v>
      </c>
      <c r="S1276" s="15"/>
      <c r="T1276" s="15">
        <v>1</v>
      </c>
      <c r="U1276" s="15"/>
      <c r="V1276" s="15"/>
      <c r="W1276" s="473"/>
      <c r="X1276" s="473"/>
      <c r="Y1276" s="15"/>
      <c r="Z1276" s="15"/>
      <c r="AA1276" s="15"/>
      <c r="AC1276" s="16"/>
      <c r="AD1276" s="15">
        <v>1</v>
      </c>
      <c r="AE1276" s="16"/>
      <c r="AF1276" s="16"/>
      <c r="AG1276" s="16"/>
      <c r="AH1276" s="16"/>
      <c r="AI1276" s="16"/>
      <c r="AJ1276" s="16"/>
      <c r="AK1276" s="16"/>
      <c r="AL1276" s="16"/>
      <c r="AM1276" s="16"/>
      <c r="AN1276" s="16"/>
      <c r="AO1276" s="16"/>
      <c r="AP1276" s="16"/>
      <c r="AQ1276" s="16"/>
    </row>
    <row r="1277" spans="1:43" s="18" customFormat="1" ht="15.75" customHeight="1" thickTop="1" thickBot="1">
      <c r="A1277" s="126" t="s">
        <v>1314</v>
      </c>
      <c r="B1277" s="782" t="s">
        <v>1315</v>
      </c>
      <c r="C1277" s="783"/>
      <c r="D1277" s="109"/>
      <c r="E1277" s="627">
        <f t="shared" ref="E1277:N1277" si="135">SUM(E1278:E1300)</f>
        <v>1</v>
      </c>
      <c r="F1277" s="628">
        <f t="shared" si="135"/>
        <v>426</v>
      </c>
      <c r="G1277" s="629">
        <f t="shared" si="135"/>
        <v>898</v>
      </c>
      <c r="H1277" s="630">
        <f t="shared" si="135"/>
        <v>1</v>
      </c>
      <c r="I1277" s="631">
        <f t="shared" si="135"/>
        <v>426</v>
      </c>
      <c r="J1277" s="628">
        <f t="shared" si="135"/>
        <v>898</v>
      </c>
      <c r="K1277" s="628">
        <f t="shared" si="135"/>
        <v>0</v>
      </c>
      <c r="L1277" s="632">
        <f t="shared" si="135"/>
        <v>0</v>
      </c>
      <c r="M1277" s="631">
        <f t="shared" si="135"/>
        <v>426</v>
      </c>
      <c r="N1277" s="632">
        <f t="shared" si="135"/>
        <v>898</v>
      </c>
      <c r="O1277" s="36"/>
      <c r="P1277" s="151" t="s">
        <v>1500</v>
      </c>
      <c r="Q1277" s="150"/>
      <c r="R1277" s="150" t="str">
        <f t="shared" si="128"/>
        <v>P</v>
      </c>
      <c r="S1277" s="15"/>
      <c r="T1277" s="15"/>
      <c r="U1277" s="15"/>
      <c r="V1277" s="15">
        <v>1</v>
      </c>
      <c r="W1277" s="473">
        <f>SUM(M1277)</f>
        <v>426</v>
      </c>
      <c r="X1277" s="473">
        <f>SUM(N1277)</f>
        <v>898</v>
      </c>
      <c r="Y1277" s="15"/>
      <c r="Z1277" s="15"/>
      <c r="AA1277" s="15"/>
      <c r="AC1277" s="15"/>
      <c r="AD1277" s="15">
        <v>1</v>
      </c>
      <c r="AE1277" s="15"/>
      <c r="AF1277" s="15"/>
      <c r="AG1277" s="15"/>
      <c r="AH1277" s="15"/>
      <c r="AI1277" s="15"/>
      <c r="AJ1277" s="15"/>
      <c r="AK1277" s="15"/>
      <c r="AL1277" s="15"/>
      <c r="AM1277" s="15"/>
      <c r="AN1277" s="15"/>
      <c r="AO1277" s="15"/>
      <c r="AP1277" s="15"/>
      <c r="AQ1277" s="15"/>
    </row>
    <row r="1278" spans="1:43" s="17" customFormat="1" ht="12.75" hidden="1" customHeight="1" thickTop="1">
      <c r="A1278" s="126" t="s">
        <v>1316</v>
      </c>
      <c r="B1278" s="95"/>
      <c r="C1278" s="152" t="s">
        <v>149</v>
      </c>
      <c r="D1278" s="46"/>
      <c r="E1278" s="153"/>
      <c r="F1278" s="154"/>
      <c r="G1278" s="155"/>
      <c r="H1278" s="156"/>
      <c r="I1278" s="174"/>
      <c r="J1278" s="154"/>
      <c r="K1278" s="154"/>
      <c r="L1278" s="157"/>
      <c r="M1278" s="648"/>
      <c r="N1278" s="625"/>
      <c r="O1278" s="36"/>
      <c r="P1278" s="151" t="s">
        <v>1474</v>
      </c>
      <c r="Q1278" s="150"/>
      <c r="R1278" s="150" t="str">
        <f t="shared" si="128"/>
        <v/>
      </c>
      <c r="S1278" s="15"/>
      <c r="T1278" s="15"/>
      <c r="U1278" s="15"/>
      <c r="V1278" s="15"/>
      <c r="W1278" s="473"/>
      <c r="X1278" s="473"/>
      <c r="Y1278" s="15"/>
      <c r="Z1278" s="15"/>
      <c r="AA1278" s="15"/>
      <c r="AC1278" s="16"/>
      <c r="AD1278" s="15">
        <v>1</v>
      </c>
      <c r="AE1278" s="16"/>
      <c r="AF1278" s="16"/>
      <c r="AG1278" s="16"/>
      <c r="AH1278" s="16"/>
      <c r="AI1278" s="16"/>
      <c r="AJ1278" s="16"/>
      <c r="AK1278" s="16"/>
      <c r="AL1278" s="16"/>
      <c r="AM1278" s="16"/>
      <c r="AN1278" s="16"/>
      <c r="AO1278" s="16"/>
      <c r="AP1278" s="16"/>
      <c r="AQ1278" s="16"/>
    </row>
    <row r="1279" spans="1:43" s="17" customFormat="1" ht="12.75" hidden="1" customHeight="1">
      <c r="A1279" s="126" t="s">
        <v>1336</v>
      </c>
      <c r="B1279" s="72"/>
      <c r="C1279" s="144" t="s">
        <v>1337</v>
      </c>
      <c r="D1279" s="46"/>
      <c r="E1279" s="145"/>
      <c r="F1279" s="146"/>
      <c r="G1279" s="147"/>
      <c r="H1279" s="148"/>
      <c r="I1279" s="158"/>
      <c r="J1279" s="146"/>
      <c r="K1279" s="146"/>
      <c r="L1279" s="149"/>
      <c r="M1279" s="623"/>
      <c r="N1279" s="626"/>
      <c r="O1279" s="36"/>
      <c r="P1279" s="151" t="s">
        <v>1474</v>
      </c>
      <c r="Q1279" s="150"/>
      <c r="R1279" s="150" t="str">
        <f t="shared" si="128"/>
        <v/>
      </c>
      <c r="S1279" s="15"/>
      <c r="T1279" s="15"/>
      <c r="U1279" s="15"/>
      <c r="V1279" s="15"/>
      <c r="W1279" s="473"/>
      <c r="X1279" s="473"/>
      <c r="Y1279" s="15"/>
      <c r="Z1279" s="15"/>
      <c r="AA1279" s="15"/>
      <c r="AC1279" s="16"/>
      <c r="AD1279" s="15">
        <v>1</v>
      </c>
      <c r="AE1279" s="16"/>
      <c r="AF1279" s="16"/>
      <c r="AG1279" s="16"/>
      <c r="AH1279" s="16"/>
      <c r="AI1279" s="16"/>
      <c r="AJ1279" s="16"/>
      <c r="AK1279" s="16"/>
      <c r="AL1279" s="16"/>
      <c r="AM1279" s="16"/>
      <c r="AN1279" s="16"/>
      <c r="AO1279" s="16"/>
      <c r="AP1279" s="16"/>
      <c r="AQ1279" s="16"/>
    </row>
    <row r="1280" spans="1:43" s="17" customFormat="1" ht="12.75" hidden="1" customHeight="1">
      <c r="A1280" s="126" t="s">
        <v>1345</v>
      </c>
      <c r="B1280" s="72"/>
      <c r="C1280" s="144" t="s">
        <v>1346</v>
      </c>
      <c r="D1280" s="46"/>
      <c r="E1280" s="145"/>
      <c r="F1280" s="146"/>
      <c r="G1280" s="147"/>
      <c r="H1280" s="148"/>
      <c r="I1280" s="158"/>
      <c r="J1280" s="146"/>
      <c r="K1280" s="146"/>
      <c r="L1280" s="149"/>
      <c r="M1280" s="623"/>
      <c r="N1280" s="626"/>
      <c r="O1280" s="36"/>
      <c r="P1280" s="151" t="s">
        <v>1474</v>
      </c>
      <c r="Q1280" s="150"/>
      <c r="R1280" s="150" t="str">
        <f t="shared" si="128"/>
        <v/>
      </c>
      <c r="S1280" s="15"/>
      <c r="T1280" s="15"/>
      <c r="U1280" s="15"/>
      <c r="V1280" s="15"/>
      <c r="W1280" s="473"/>
      <c r="X1280" s="473"/>
      <c r="Y1280" s="15"/>
      <c r="Z1280" s="15"/>
      <c r="AA1280" s="15"/>
      <c r="AC1280" s="16"/>
      <c r="AD1280" s="15">
        <v>1</v>
      </c>
      <c r="AE1280" s="16"/>
      <c r="AF1280" s="16"/>
      <c r="AG1280" s="16"/>
      <c r="AH1280" s="16"/>
      <c r="AI1280" s="16"/>
      <c r="AJ1280" s="16"/>
      <c r="AK1280" s="16"/>
      <c r="AL1280" s="16"/>
      <c r="AM1280" s="16"/>
      <c r="AN1280" s="16"/>
      <c r="AO1280" s="16"/>
      <c r="AP1280" s="16"/>
      <c r="AQ1280" s="16"/>
    </row>
    <row r="1281" spans="1:43" s="17" customFormat="1" ht="12.75" hidden="1" customHeight="1">
      <c r="A1281" s="126" t="s">
        <v>1347</v>
      </c>
      <c r="B1281" s="72"/>
      <c r="C1281" s="144" t="s">
        <v>1439</v>
      </c>
      <c r="D1281" s="46"/>
      <c r="E1281" s="145"/>
      <c r="F1281" s="146"/>
      <c r="G1281" s="147"/>
      <c r="H1281" s="148"/>
      <c r="I1281" s="158"/>
      <c r="J1281" s="146"/>
      <c r="K1281" s="146"/>
      <c r="L1281" s="149"/>
      <c r="M1281" s="623"/>
      <c r="N1281" s="626"/>
      <c r="O1281" s="36"/>
      <c r="P1281" s="151" t="s">
        <v>1473</v>
      </c>
      <c r="Q1281" s="150"/>
      <c r="R1281" s="150" t="str">
        <f t="shared" si="128"/>
        <v/>
      </c>
      <c r="S1281" s="15"/>
      <c r="T1281" s="15"/>
      <c r="U1281" s="15"/>
      <c r="V1281" s="15"/>
      <c r="W1281" s="473"/>
      <c r="X1281" s="473"/>
      <c r="Y1281" s="15"/>
      <c r="Z1281" s="15"/>
      <c r="AA1281" s="15"/>
      <c r="AC1281" s="16"/>
      <c r="AD1281" s="15">
        <v>1</v>
      </c>
      <c r="AE1281" s="16"/>
      <c r="AF1281" s="16"/>
      <c r="AG1281" s="16"/>
      <c r="AH1281" s="16"/>
      <c r="AI1281" s="16"/>
      <c r="AJ1281" s="16"/>
      <c r="AK1281" s="16"/>
      <c r="AL1281" s="16"/>
      <c r="AM1281" s="16"/>
      <c r="AN1281" s="16"/>
      <c r="AO1281" s="16"/>
      <c r="AP1281" s="16"/>
      <c r="AQ1281" s="16"/>
    </row>
    <row r="1282" spans="1:43" s="129" customFormat="1" ht="12.75" hidden="1" customHeight="1" thickBot="1">
      <c r="A1282" s="126" t="s">
        <v>1348</v>
      </c>
      <c r="B1282" s="131"/>
      <c r="C1282" s="144" t="s">
        <v>1349</v>
      </c>
      <c r="D1282" s="132"/>
      <c r="E1282" s="145"/>
      <c r="F1282" s="146"/>
      <c r="G1282" s="147"/>
      <c r="H1282" s="148"/>
      <c r="I1282" s="158"/>
      <c r="J1282" s="146"/>
      <c r="K1282" s="146"/>
      <c r="L1282" s="149"/>
      <c r="M1282" s="669">
        <f>I1282+K1282</f>
        <v>0</v>
      </c>
      <c r="N1282" s="671">
        <f>J1282+L1282</f>
        <v>0</v>
      </c>
      <c r="O1282" s="150"/>
      <c r="P1282" s="151" t="s">
        <v>1474</v>
      </c>
      <c r="Q1282" s="150"/>
      <c r="R1282" s="150" t="str">
        <f t="shared" si="128"/>
        <v/>
      </c>
      <c r="S1282" s="15"/>
      <c r="T1282" s="15"/>
      <c r="U1282" s="5"/>
      <c r="V1282" s="5"/>
      <c r="W1282" s="475"/>
      <c r="X1282" s="475"/>
      <c r="Y1282" s="5"/>
      <c r="Z1282" s="5"/>
      <c r="AA1282" s="5"/>
      <c r="AC1282" s="128"/>
      <c r="AD1282" s="15">
        <v>1</v>
      </c>
      <c r="AE1282" s="128"/>
      <c r="AF1282" s="128"/>
      <c r="AG1282" s="128"/>
      <c r="AH1282" s="128"/>
      <c r="AI1282" s="128"/>
      <c r="AJ1282" s="128"/>
      <c r="AK1282" s="128"/>
      <c r="AL1282" s="128"/>
      <c r="AM1282" s="128"/>
      <c r="AN1282" s="128"/>
      <c r="AO1282" s="128"/>
      <c r="AP1282" s="128"/>
      <c r="AQ1282" s="128"/>
    </row>
    <row r="1283" spans="1:43" s="17" customFormat="1" ht="12.75" customHeight="1" thickTop="1" thickBot="1">
      <c r="A1283" s="126" t="s">
        <v>1352</v>
      </c>
      <c r="B1283" s="104"/>
      <c r="C1283" s="159" t="s">
        <v>1353</v>
      </c>
      <c r="D1283" s="123"/>
      <c r="E1283" s="161">
        <v>1</v>
      </c>
      <c r="F1283" s="162">
        <v>426</v>
      </c>
      <c r="G1283" s="163">
        <v>898</v>
      </c>
      <c r="H1283" s="164">
        <v>1</v>
      </c>
      <c r="I1283" s="166">
        <v>426</v>
      </c>
      <c r="J1283" s="162">
        <v>898</v>
      </c>
      <c r="K1283" s="162"/>
      <c r="L1283" s="165"/>
      <c r="M1283" s="636">
        <f>I1283+K1283</f>
        <v>426</v>
      </c>
      <c r="N1283" s="637">
        <f>J1283+L1283</f>
        <v>898</v>
      </c>
      <c r="O1283" s="36"/>
      <c r="P1283" s="151" t="s">
        <v>1474</v>
      </c>
      <c r="Q1283" s="150"/>
      <c r="R1283" s="150" t="str">
        <f t="shared" si="128"/>
        <v>M</v>
      </c>
      <c r="S1283" s="15"/>
      <c r="T1283" s="15">
        <v>1</v>
      </c>
      <c r="U1283" s="15"/>
      <c r="V1283" s="15"/>
      <c r="W1283" s="473"/>
      <c r="X1283" s="473"/>
      <c r="Y1283" s="15"/>
      <c r="Z1283" s="15"/>
      <c r="AA1283" s="15"/>
      <c r="AC1283" s="16"/>
      <c r="AD1283" s="15">
        <v>1</v>
      </c>
      <c r="AE1283" s="16"/>
      <c r="AF1283" s="16"/>
      <c r="AG1283" s="16"/>
      <c r="AH1283" s="16"/>
      <c r="AI1283" s="16"/>
      <c r="AJ1283" s="16"/>
      <c r="AK1283" s="16"/>
      <c r="AL1283" s="16"/>
      <c r="AM1283" s="16"/>
      <c r="AN1283" s="16"/>
      <c r="AO1283" s="16"/>
      <c r="AP1283" s="16"/>
      <c r="AQ1283" s="16"/>
    </row>
    <row r="1284" spans="1:43" s="17" customFormat="1" ht="12.75" hidden="1" customHeight="1">
      <c r="A1284" s="126" t="s">
        <v>1354</v>
      </c>
      <c r="B1284" s="95"/>
      <c r="C1284" s="152" t="s">
        <v>1355</v>
      </c>
      <c r="D1284" s="46"/>
      <c r="E1284" s="153"/>
      <c r="F1284" s="154"/>
      <c r="G1284" s="155"/>
      <c r="H1284" s="156"/>
      <c r="I1284" s="174"/>
      <c r="J1284" s="154"/>
      <c r="K1284" s="154"/>
      <c r="L1284" s="157"/>
      <c r="M1284" s="648"/>
      <c r="N1284" s="625"/>
      <c r="O1284" s="36"/>
      <c r="P1284" s="151" t="s">
        <v>1474</v>
      </c>
      <c r="Q1284" s="150"/>
      <c r="R1284" s="150" t="str">
        <f t="shared" si="128"/>
        <v/>
      </c>
      <c r="S1284" s="15"/>
      <c r="T1284" s="15"/>
      <c r="U1284" s="15"/>
      <c r="V1284" s="15"/>
      <c r="W1284" s="473"/>
      <c r="X1284" s="473"/>
      <c r="Y1284" s="15"/>
      <c r="Z1284" s="15"/>
      <c r="AA1284" s="15"/>
      <c r="AC1284" s="16"/>
      <c r="AD1284" s="15">
        <v>1</v>
      </c>
      <c r="AE1284" s="16"/>
      <c r="AF1284" s="16"/>
      <c r="AG1284" s="16"/>
      <c r="AH1284" s="16"/>
      <c r="AI1284" s="16"/>
      <c r="AJ1284" s="16"/>
      <c r="AK1284" s="16"/>
      <c r="AL1284" s="16"/>
      <c r="AM1284" s="16"/>
      <c r="AN1284" s="16"/>
      <c r="AO1284" s="16"/>
      <c r="AP1284" s="16"/>
      <c r="AQ1284" s="16"/>
    </row>
    <row r="1285" spans="1:43" s="17" customFormat="1" ht="12.75" hidden="1" customHeight="1">
      <c r="A1285" s="126" t="s">
        <v>1356</v>
      </c>
      <c r="B1285" s="72"/>
      <c r="C1285" s="144" t="s">
        <v>1357</v>
      </c>
      <c r="D1285" s="46"/>
      <c r="E1285" s="145"/>
      <c r="F1285" s="146"/>
      <c r="G1285" s="147"/>
      <c r="H1285" s="148"/>
      <c r="I1285" s="158"/>
      <c r="J1285" s="146"/>
      <c r="K1285" s="146"/>
      <c r="L1285" s="149"/>
      <c r="M1285" s="623"/>
      <c r="N1285" s="626"/>
      <c r="O1285" s="36"/>
      <c r="P1285" s="151" t="s">
        <v>1474</v>
      </c>
      <c r="Q1285" s="150"/>
      <c r="R1285" s="150" t="str">
        <f t="shared" si="128"/>
        <v/>
      </c>
      <c r="S1285" s="15"/>
      <c r="T1285" s="15"/>
      <c r="U1285" s="15"/>
      <c r="V1285" s="15"/>
      <c r="W1285" s="473"/>
      <c r="X1285" s="473"/>
      <c r="Y1285" s="15"/>
      <c r="Z1285" s="15"/>
      <c r="AA1285" s="15"/>
      <c r="AC1285" s="16"/>
      <c r="AD1285" s="15">
        <v>1</v>
      </c>
      <c r="AE1285" s="16"/>
      <c r="AF1285" s="16"/>
      <c r="AG1285" s="16"/>
      <c r="AH1285" s="16"/>
      <c r="AI1285" s="16"/>
      <c r="AJ1285" s="16"/>
      <c r="AK1285" s="16"/>
      <c r="AL1285" s="16"/>
      <c r="AM1285" s="16"/>
      <c r="AN1285" s="16"/>
      <c r="AO1285" s="16"/>
      <c r="AP1285" s="16"/>
      <c r="AQ1285" s="16"/>
    </row>
    <row r="1286" spans="1:43" s="17" customFormat="1" ht="12.75" hidden="1" customHeight="1">
      <c r="A1286" s="126" t="s">
        <v>1317</v>
      </c>
      <c r="B1286" s="72"/>
      <c r="C1286" s="144" t="s">
        <v>1318</v>
      </c>
      <c r="D1286" s="46"/>
      <c r="E1286" s="145"/>
      <c r="F1286" s="146"/>
      <c r="G1286" s="147"/>
      <c r="H1286" s="148"/>
      <c r="I1286" s="158"/>
      <c r="J1286" s="146"/>
      <c r="K1286" s="146"/>
      <c r="L1286" s="149"/>
      <c r="M1286" s="623"/>
      <c r="N1286" s="626"/>
      <c r="O1286" s="36"/>
      <c r="P1286" s="151" t="s">
        <v>1474</v>
      </c>
      <c r="Q1286" s="150"/>
      <c r="R1286" s="150" t="str">
        <f t="shared" si="128"/>
        <v/>
      </c>
      <c r="S1286" s="15"/>
      <c r="T1286" s="15"/>
      <c r="U1286" s="15"/>
      <c r="V1286" s="15"/>
      <c r="W1286" s="473"/>
      <c r="X1286" s="473"/>
      <c r="Y1286" s="15"/>
      <c r="Z1286" s="15"/>
      <c r="AA1286" s="15"/>
      <c r="AC1286" s="16"/>
      <c r="AD1286" s="15">
        <v>1</v>
      </c>
      <c r="AE1286" s="16"/>
      <c r="AF1286" s="16"/>
      <c r="AG1286" s="16"/>
      <c r="AH1286" s="16"/>
      <c r="AI1286" s="16"/>
      <c r="AJ1286" s="16"/>
      <c r="AK1286" s="16"/>
      <c r="AL1286" s="16"/>
      <c r="AM1286" s="16"/>
      <c r="AN1286" s="16"/>
      <c r="AO1286" s="16"/>
      <c r="AP1286" s="16"/>
      <c r="AQ1286" s="16"/>
    </row>
    <row r="1287" spans="1:43" s="17" customFormat="1" ht="12.75" hidden="1" customHeight="1">
      <c r="A1287" s="126" t="s">
        <v>1319</v>
      </c>
      <c r="B1287" s="72"/>
      <c r="C1287" s="144" t="s">
        <v>2461</v>
      </c>
      <c r="D1287" s="46"/>
      <c r="E1287" s="145"/>
      <c r="F1287" s="146"/>
      <c r="G1287" s="147"/>
      <c r="H1287" s="148"/>
      <c r="I1287" s="158"/>
      <c r="J1287" s="146"/>
      <c r="K1287" s="146"/>
      <c r="L1287" s="149"/>
      <c r="M1287" s="623"/>
      <c r="N1287" s="626"/>
      <c r="O1287" s="36"/>
      <c r="P1287" s="151" t="s">
        <v>1474</v>
      </c>
      <c r="Q1287" s="150"/>
      <c r="R1287" s="150" t="str">
        <f t="shared" si="128"/>
        <v/>
      </c>
      <c r="S1287" s="15"/>
      <c r="T1287" s="15"/>
      <c r="U1287" s="15"/>
      <c r="V1287" s="15"/>
      <c r="W1287" s="473"/>
      <c r="X1287" s="473"/>
      <c r="Y1287" s="15"/>
      <c r="Z1287" s="15"/>
      <c r="AA1287" s="15"/>
      <c r="AC1287" s="16"/>
      <c r="AD1287" s="15">
        <v>1</v>
      </c>
      <c r="AE1287" s="16"/>
      <c r="AF1287" s="16"/>
      <c r="AG1287" s="16"/>
      <c r="AH1287" s="16"/>
      <c r="AI1287" s="16"/>
      <c r="AJ1287" s="16"/>
      <c r="AK1287" s="16"/>
      <c r="AL1287" s="16"/>
      <c r="AM1287" s="16"/>
      <c r="AN1287" s="16"/>
      <c r="AO1287" s="16"/>
      <c r="AP1287" s="16"/>
      <c r="AQ1287" s="16"/>
    </row>
    <row r="1288" spans="1:43" s="17" customFormat="1" ht="12.75" hidden="1" customHeight="1">
      <c r="A1288" s="126" t="s">
        <v>1320</v>
      </c>
      <c r="B1288" s="72"/>
      <c r="C1288" s="144" t="s">
        <v>1321</v>
      </c>
      <c r="D1288" s="46"/>
      <c r="E1288" s="145"/>
      <c r="F1288" s="146"/>
      <c r="G1288" s="147"/>
      <c r="H1288" s="148"/>
      <c r="I1288" s="158"/>
      <c r="J1288" s="146"/>
      <c r="K1288" s="146"/>
      <c r="L1288" s="149"/>
      <c r="M1288" s="623"/>
      <c r="N1288" s="626"/>
      <c r="O1288" s="36"/>
      <c r="P1288" s="151" t="s">
        <v>1474</v>
      </c>
      <c r="Q1288" s="150"/>
      <c r="R1288" s="150" t="str">
        <f t="shared" si="128"/>
        <v/>
      </c>
      <c r="S1288" s="15"/>
      <c r="T1288" s="15"/>
      <c r="U1288" s="15"/>
      <c r="V1288" s="15"/>
      <c r="W1288" s="473"/>
      <c r="X1288" s="473"/>
      <c r="Y1288" s="15"/>
      <c r="Z1288" s="15"/>
      <c r="AA1288" s="15"/>
      <c r="AC1288" s="16"/>
      <c r="AD1288" s="15">
        <v>1</v>
      </c>
      <c r="AE1288" s="16"/>
      <c r="AF1288" s="16"/>
      <c r="AG1288" s="16"/>
      <c r="AH1288" s="16"/>
      <c r="AI1288" s="16"/>
      <c r="AJ1288" s="16"/>
      <c r="AK1288" s="16"/>
      <c r="AL1288" s="16"/>
      <c r="AM1288" s="16"/>
      <c r="AN1288" s="16"/>
      <c r="AO1288" s="16"/>
      <c r="AP1288" s="16"/>
      <c r="AQ1288" s="16"/>
    </row>
    <row r="1289" spans="1:43" s="17" customFormat="1" ht="12.75" hidden="1" customHeight="1">
      <c r="A1289" s="126" t="s">
        <v>1322</v>
      </c>
      <c r="B1289" s="72"/>
      <c r="C1289" s="144" t="s">
        <v>1323</v>
      </c>
      <c r="D1289" s="46"/>
      <c r="E1289" s="145"/>
      <c r="F1289" s="146"/>
      <c r="G1289" s="147"/>
      <c r="H1289" s="148"/>
      <c r="I1289" s="158"/>
      <c r="J1289" s="146"/>
      <c r="K1289" s="146"/>
      <c r="L1289" s="149"/>
      <c r="M1289" s="623"/>
      <c r="N1289" s="626"/>
      <c r="O1289" s="36"/>
      <c r="P1289" s="151" t="s">
        <v>1474</v>
      </c>
      <c r="Q1289" s="150"/>
      <c r="R1289" s="150" t="str">
        <f t="shared" si="128"/>
        <v/>
      </c>
      <c r="S1289" s="15"/>
      <c r="T1289" s="15"/>
      <c r="U1289" s="15"/>
      <c r="V1289" s="15"/>
      <c r="W1289" s="473"/>
      <c r="X1289" s="473"/>
      <c r="Y1289" s="15"/>
      <c r="Z1289" s="15"/>
      <c r="AA1289" s="15"/>
      <c r="AC1289" s="16"/>
      <c r="AD1289" s="15">
        <v>1</v>
      </c>
      <c r="AE1289" s="16"/>
      <c r="AF1289" s="16"/>
      <c r="AG1289" s="16"/>
      <c r="AH1289" s="16"/>
      <c r="AI1289" s="16"/>
      <c r="AJ1289" s="16"/>
      <c r="AK1289" s="16"/>
      <c r="AL1289" s="16"/>
      <c r="AM1289" s="16"/>
      <c r="AN1289" s="16"/>
      <c r="AO1289" s="16"/>
      <c r="AP1289" s="16"/>
      <c r="AQ1289" s="16"/>
    </row>
    <row r="1290" spans="1:43" s="17" customFormat="1" ht="12.75" hidden="1" customHeight="1">
      <c r="A1290" s="126" t="s">
        <v>1324</v>
      </c>
      <c r="B1290" s="72"/>
      <c r="C1290" s="144" t="s">
        <v>1325</v>
      </c>
      <c r="D1290" s="46"/>
      <c r="E1290" s="145"/>
      <c r="F1290" s="146"/>
      <c r="G1290" s="147"/>
      <c r="H1290" s="148"/>
      <c r="I1290" s="158"/>
      <c r="J1290" s="146"/>
      <c r="K1290" s="146"/>
      <c r="L1290" s="149"/>
      <c r="M1290" s="623"/>
      <c r="N1290" s="626"/>
      <c r="O1290" s="36"/>
      <c r="P1290" s="151" t="s">
        <v>1474</v>
      </c>
      <c r="Q1290" s="150"/>
      <c r="R1290" s="150" t="str">
        <f t="shared" si="128"/>
        <v/>
      </c>
      <c r="S1290" s="15"/>
      <c r="T1290" s="15"/>
      <c r="U1290" s="15"/>
      <c r="V1290" s="15"/>
      <c r="W1290" s="473"/>
      <c r="X1290" s="473"/>
      <c r="Y1290" s="15"/>
      <c r="Z1290" s="15"/>
      <c r="AA1290" s="15"/>
      <c r="AC1290" s="16"/>
      <c r="AD1290" s="15">
        <v>1</v>
      </c>
      <c r="AE1290" s="16"/>
      <c r="AF1290" s="16"/>
      <c r="AG1290" s="16"/>
      <c r="AH1290" s="16"/>
      <c r="AI1290" s="16"/>
      <c r="AJ1290" s="16"/>
      <c r="AK1290" s="16"/>
      <c r="AL1290" s="16"/>
      <c r="AM1290" s="16"/>
      <c r="AN1290" s="16"/>
      <c r="AO1290" s="16"/>
      <c r="AP1290" s="16"/>
      <c r="AQ1290" s="16"/>
    </row>
    <row r="1291" spans="1:43" s="17" customFormat="1" ht="12.75" hidden="1" customHeight="1">
      <c r="A1291" s="126" t="s">
        <v>1326</v>
      </c>
      <c r="B1291" s="72"/>
      <c r="C1291" s="144" t="s">
        <v>1327</v>
      </c>
      <c r="D1291" s="46"/>
      <c r="E1291" s="145"/>
      <c r="F1291" s="146"/>
      <c r="G1291" s="147"/>
      <c r="H1291" s="148"/>
      <c r="I1291" s="158"/>
      <c r="J1291" s="146"/>
      <c r="K1291" s="146"/>
      <c r="L1291" s="149"/>
      <c r="M1291" s="623"/>
      <c r="N1291" s="626"/>
      <c r="O1291" s="36"/>
      <c r="P1291" s="151" t="s">
        <v>1474</v>
      </c>
      <c r="Q1291" s="150"/>
      <c r="R1291" s="150" t="str">
        <f t="shared" ref="R1291:R1354" si="136">IF(SUM(E1291:N1291)=0,"",P1291)</f>
        <v/>
      </c>
      <c r="S1291" s="15"/>
      <c r="T1291" s="15"/>
      <c r="U1291" s="15"/>
      <c r="V1291" s="15"/>
      <c r="W1291" s="473"/>
      <c r="X1291" s="473"/>
      <c r="Y1291" s="15"/>
      <c r="Z1291" s="15"/>
      <c r="AA1291" s="15"/>
      <c r="AC1291" s="16"/>
      <c r="AD1291" s="15">
        <v>1</v>
      </c>
      <c r="AE1291" s="16"/>
      <c r="AF1291" s="16"/>
      <c r="AG1291" s="16"/>
      <c r="AH1291" s="16"/>
      <c r="AI1291" s="16"/>
      <c r="AJ1291" s="16"/>
      <c r="AK1291" s="16"/>
      <c r="AL1291" s="16"/>
      <c r="AM1291" s="16"/>
      <c r="AN1291" s="16"/>
      <c r="AO1291" s="16"/>
      <c r="AP1291" s="16"/>
      <c r="AQ1291" s="16"/>
    </row>
    <row r="1292" spans="1:43" s="17" customFormat="1" ht="12.75" hidden="1" customHeight="1">
      <c r="A1292" s="126" t="s">
        <v>1328</v>
      </c>
      <c r="B1292" s="72"/>
      <c r="C1292" s="144" t="s">
        <v>1329</v>
      </c>
      <c r="D1292" s="46"/>
      <c r="E1292" s="145"/>
      <c r="F1292" s="146"/>
      <c r="G1292" s="147"/>
      <c r="H1292" s="148"/>
      <c r="I1292" s="158"/>
      <c r="J1292" s="146"/>
      <c r="K1292" s="146"/>
      <c r="L1292" s="149"/>
      <c r="M1292" s="623"/>
      <c r="N1292" s="626"/>
      <c r="O1292" s="36"/>
      <c r="P1292" s="151" t="s">
        <v>1474</v>
      </c>
      <c r="Q1292" s="150"/>
      <c r="R1292" s="150" t="str">
        <f t="shared" si="136"/>
        <v/>
      </c>
      <c r="S1292" s="15"/>
      <c r="T1292" s="15"/>
      <c r="U1292" s="15"/>
      <c r="V1292" s="15"/>
      <c r="W1292" s="473"/>
      <c r="X1292" s="473"/>
      <c r="Y1292" s="15"/>
      <c r="Z1292" s="15"/>
      <c r="AA1292" s="15"/>
      <c r="AC1292" s="16"/>
      <c r="AD1292" s="15">
        <v>1</v>
      </c>
      <c r="AE1292" s="16"/>
      <c r="AF1292" s="16"/>
      <c r="AG1292" s="16"/>
      <c r="AH1292" s="16"/>
      <c r="AI1292" s="16"/>
      <c r="AJ1292" s="16"/>
      <c r="AK1292" s="16"/>
      <c r="AL1292" s="16"/>
      <c r="AM1292" s="16"/>
      <c r="AN1292" s="16"/>
      <c r="AO1292" s="16"/>
      <c r="AP1292" s="16"/>
      <c r="AQ1292" s="16"/>
    </row>
    <row r="1293" spans="1:43" s="17" customFormat="1" ht="12.75" hidden="1" customHeight="1">
      <c r="A1293" s="126" t="s">
        <v>1343</v>
      </c>
      <c r="B1293" s="72"/>
      <c r="C1293" s="144" t="s">
        <v>1344</v>
      </c>
      <c r="D1293" s="46"/>
      <c r="E1293" s="145"/>
      <c r="F1293" s="146"/>
      <c r="G1293" s="147"/>
      <c r="H1293" s="148"/>
      <c r="I1293" s="158"/>
      <c r="J1293" s="146"/>
      <c r="K1293" s="146"/>
      <c r="L1293" s="149"/>
      <c r="M1293" s="623"/>
      <c r="N1293" s="626"/>
      <c r="O1293" s="36"/>
      <c r="P1293" s="151" t="s">
        <v>1474</v>
      </c>
      <c r="Q1293" s="150"/>
      <c r="R1293" s="150" t="str">
        <f t="shared" si="136"/>
        <v/>
      </c>
      <c r="S1293" s="15"/>
      <c r="T1293" s="15"/>
      <c r="U1293" s="15"/>
      <c r="V1293" s="15"/>
      <c r="W1293" s="473"/>
      <c r="X1293" s="473"/>
      <c r="Y1293" s="15"/>
      <c r="Z1293" s="15"/>
      <c r="AA1293" s="15"/>
      <c r="AC1293" s="16"/>
      <c r="AD1293" s="15">
        <v>1</v>
      </c>
      <c r="AE1293" s="16"/>
      <c r="AF1293" s="16"/>
      <c r="AG1293" s="16"/>
      <c r="AH1293" s="16"/>
      <c r="AI1293" s="16"/>
      <c r="AJ1293" s="16"/>
      <c r="AK1293" s="16"/>
      <c r="AL1293" s="16"/>
      <c r="AM1293" s="16"/>
      <c r="AN1293" s="16"/>
      <c r="AO1293" s="16"/>
      <c r="AP1293" s="16"/>
      <c r="AQ1293" s="16"/>
    </row>
    <row r="1294" spans="1:43" s="17" customFormat="1" ht="12.75" hidden="1" customHeight="1">
      <c r="A1294" s="126" t="s">
        <v>1330</v>
      </c>
      <c r="B1294" s="72"/>
      <c r="C1294" s="144" t="s">
        <v>1331</v>
      </c>
      <c r="D1294" s="46"/>
      <c r="E1294" s="145"/>
      <c r="F1294" s="146"/>
      <c r="G1294" s="147"/>
      <c r="H1294" s="148"/>
      <c r="I1294" s="158"/>
      <c r="J1294" s="146"/>
      <c r="K1294" s="146"/>
      <c r="L1294" s="149"/>
      <c r="M1294" s="623"/>
      <c r="N1294" s="626"/>
      <c r="O1294" s="36"/>
      <c r="P1294" s="151" t="s">
        <v>1474</v>
      </c>
      <c r="Q1294" s="150"/>
      <c r="R1294" s="150" t="str">
        <f t="shared" si="136"/>
        <v/>
      </c>
      <c r="S1294" s="15"/>
      <c r="T1294" s="15"/>
      <c r="U1294" s="15"/>
      <c r="V1294" s="15"/>
      <c r="W1294" s="473"/>
      <c r="X1294" s="473"/>
      <c r="Y1294" s="15"/>
      <c r="Z1294" s="15"/>
      <c r="AA1294" s="15"/>
      <c r="AC1294" s="16"/>
      <c r="AD1294" s="15">
        <v>1</v>
      </c>
      <c r="AE1294" s="16"/>
      <c r="AF1294" s="16"/>
      <c r="AG1294" s="16"/>
      <c r="AH1294" s="16"/>
      <c r="AI1294" s="16"/>
      <c r="AJ1294" s="16"/>
      <c r="AK1294" s="16"/>
      <c r="AL1294" s="16"/>
      <c r="AM1294" s="16"/>
      <c r="AN1294" s="16"/>
      <c r="AO1294" s="16"/>
      <c r="AP1294" s="16"/>
      <c r="AQ1294" s="16"/>
    </row>
    <row r="1295" spans="1:43" s="17" customFormat="1" ht="12.75" hidden="1" customHeight="1">
      <c r="A1295" s="126" t="s">
        <v>1332</v>
      </c>
      <c r="B1295" s="72"/>
      <c r="C1295" s="144" t="s">
        <v>1333</v>
      </c>
      <c r="D1295" s="46"/>
      <c r="E1295" s="145"/>
      <c r="F1295" s="146"/>
      <c r="G1295" s="147"/>
      <c r="H1295" s="148"/>
      <c r="I1295" s="158"/>
      <c r="J1295" s="146"/>
      <c r="K1295" s="146"/>
      <c r="L1295" s="149"/>
      <c r="M1295" s="623"/>
      <c r="N1295" s="626"/>
      <c r="O1295" s="36"/>
      <c r="P1295" s="151" t="s">
        <v>1474</v>
      </c>
      <c r="Q1295" s="150"/>
      <c r="R1295" s="150" t="str">
        <f t="shared" si="136"/>
        <v/>
      </c>
      <c r="S1295" s="15"/>
      <c r="T1295" s="15"/>
      <c r="U1295" s="15"/>
      <c r="V1295" s="15"/>
      <c r="W1295" s="473"/>
      <c r="X1295" s="473"/>
      <c r="Y1295" s="15"/>
      <c r="Z1295" s="15"/>
      <c r="AA1295" s="15"/>
      <c r="AC1295" s="16"/>
      <c r="AD1295" s="15">
        <v>1</v>
      </c>
      <c r="AE1295" s="16"/>
      <c r="AF1295" s="16"/>
      <c r="AG1295" s="16"/>
      <c r="AH1295" s="16"/>
      <c r="AI1295" s="16"/>
      <c r="AJ1295" s="16"/>
      <c r="AK1295" s="16"/>
      <c r="AL1295" s="16"/>
      <c r="AM1295" s="16"/>
      <c r="AN1295" s="16"/>
      <c r="AO1295" s="16"/>
      <c r="AP1295" s="16"/>
      <c r="AQ1295" s="16"/>
    </row>
    <row r="1296" spans="1:43" s="17" customFormat="1" ht="12.75" hidden="1" customHeight="1">
      <c r="A1296" s="126" t="s">
        <v>1334</v>
      </c>
      <c r="B1296" s="72"/>
      <c r="C1296" s="144" t="s">
        <v>1335</v>
      </c>
      <c r="D1296" s="46"/>
      <c r="E1296" s="145"/>
      <c r="F1296" s="146"/>
      <c r="G1296" s="147"/>
      <c r="H1296" s="148"/>
      <c r="I1296" s="158"/>
      <c r="J1296" s="146"/>
      <c r="K1296" s="146"/>
      <c r="L1296" s="149"/>
      <c r="M1296" s="623"/>
      <c r="N1296" s="626"/>
      <c r="O1296" s="36"/>
      <c r="P1296" s="151" t="s">
        <v>1474</v>
      </c>
      <c r="Q1296" s="150"/>
      <c r="R1296" s="150" t="str">
        <f t="shared" si="136"/>
        <v/>
      </c>
      <c r="S1296" s="15"/>
      <c r="T1296" s="15"/>
      <c r="U1296" s="15"/>
      <c r="V1296" s="15"/>
      <c r="W1296" s="473"/>
      <c r="X1296" s="473"/>
      <c r="Y1296" s="15"/>
      <c r="Z1296" s="15"/>
      <c r="AA1296" s="15"/>
      <c r="AC1296" s="16"/>
      <c r="AD1296" s="15">
        <v>1</v>
      </c>
      <c r="AE1296" s="16"/>
      <c r="AF1296" s="16"/>
      <c r="AG1296" s="16"/>
      <c r="AH1296" s="16"/>
      <c r="AI1296" s="16"/>
      <c r="AJ1296" s="16"/>
      <c r="AK1296" s="16"/>
      <c r="AL1296" s="16"/>
      <c r="AM1296" s="16"/>
      <c r="AN1296" s="16"/>
      <c r="AO1296" s="16"/>
      <c r="AP1296" s="16"/>
      <c r="AQ1296" s="16"/>
    </row>
    <row r="1297" spans="1:43" s="17" customFormat="1" ht="12.75" hidden="1" customHeight="1">
      <c r="A1297" s="126" t="s">
        <v>1350</v>
      </c>
      <c r="B1297" s="72"/>
      <c r="C1297" s="144" t="s">
        <v>1351</v>
      </c>
      <c r="D1297" s="46"/>
      <c r="E1297" s="145"/>
      <c r="F1297" s="146"/>
      <c r="G1297" s="147"/>
      <c r="H1297" s="148"/>
      <c r="I1297" s="158"/>
      <c r="J1297" s="146"/>
      <c r="K1297" s="146"/>
      <c r="L1297" s="149"/>
      <c r="M1297" s="623"/>
      <c r="N1297" s="626"/>
      <c r="O1297" s="36"/>
      <c r="P1297" s="151" t="s">
        <v>1474</v>
      </c>
      <c r="Q1297" s="150"/>
      <c r="R1297" s="150" t="str">
        <f t="shared" si="136"/>
        <v/>
      </c>
      <c r="S1297" s="15"/>
      <c r="T1297" s="15"/>
      <c r="U1297" s="15"/>
      <c r="V1297" s="15"/>
      <c r="W1297" s="473"/>
      <c r="X1297" s="473"/>
      <c r="Y1297" s="15"/>
      <c r="Z1297" s="15"/>
      <c r="AA1297" s="15"/>
      <c r="AC1297" s="16"/>
      <c r="AD1297" s="15">
        <v>1</v>
      </c>
      <c r="AE1297" s="16"/>
      <c r="AF1297" s="16"/>
      <c r="AG1297" s="16"/>
      <c r="AH1297" s="16"/>
      <c r="AI1297" s="16"/>
      <c r="AJ1297" s="16"/>
      <c r="AK1297" s="16"/>
      <c r="AL1297" s="16"/>
      <c r="AM1297" s="16"/>
      <c r="AN1297" s="16"/>
      <c r="AO1297" s="16"/>
      <c r="AP1297" s="16"/>
      <c r="AQ1297" s="16"/>
    </row>
    <row r="1298" spans="1:43" s="17" customFormat="1" ht="12.75" hidden="1" customHeight="1">
      <c r="A1298" s="126" t="s">
        <v>1338</v>
      </c>
      <c r="B1298" s="72"/>
      <c r="C1298" s="144" t="s">
        <v>1339</v>
      </c>
      <c r="D1298" s="46"/>
      <c r="E1298" s="145"/>
      <c r="F1298" s="146"/>
      <c r="G1298" s="147"/>
      <c r="H1298" s="148"/>
      <c r="I1298" s="158"/>
      <c r="J1298" s="146"/>
      <c r="K1298" s="146"/>
      <c r="L1298" s="149"/>
      <c r="M1298" s="623"/>
      <c r="N1298" s="626"/>
      <c r="O1298" s="36"/>
      <c r="P1298" s="151" t="s">
        <v>1474</v>
      </c>
      <c r="Q1298" s="150"/>
      <c r="R1298" s="150" t="str">
        <f t="shared" si="136"/>
        <v/>
      </c>
      <c r="S1298" s="15"/>
      <c r="T1298" s="15"/>
      <c r="U1298" s="15"/>
      <c r="V1298" s="15"/>
      <c r="W1298" s="473"/>
      <c r="X1298" s="473"/>
      <c r="Y1298" s="15"/>
      <c r="Z1298" s="15"/>
      <c r="AA1298" s="15"/>
      <c r="AC1298" s="16"/>
      <c r="AD1298" s="15">
        <v>1</v>
      </c>
      <c r="AE1298" s="16"/>
      <c r="AF1298" s="16"/>
      <c r="AG1298" s="16"/>
      <c r="AH1298" s="16"/>
      <c r="AI1298" s="16"/>
      <c r="AJ1298" s="16"/>
      <c r="AK1298" s="16"/>
      <c r="AL1298" s="16"/>
      <c r="AM1298" s="16"/>
      <c r="AN1298" s="16"/>
      <c r="AO1298" s="16"/>
      <c r="AP1298" s="16"/>
      <c r="AQ1298" s="16"/>
    </row>
    <row r="1299" spans="1:43" s="17" customFormat="1" ht="12.75" hidden="1" customHeight="1">
      <c r="A1299" s="126" t="s">
        <v>1340</v>
      </c>
      <c r="B1299" s="72"/>
      <c r="C1299" s="144" t="s">
        <v>1341</v>
      </c>
      <c r="D1299" s="46"/>
      <c r="E1299" s="145"/>
      <c r="F1299" s="146"/>
      <c r="G1299" s="147"/>
      <c r="H1299" s="148"/>
      <c r="I1299" s="158"/>
      <c r="J1299" s="146"/>
      <c r="K1299" s="146"/>
      <c r="L1299" s="149"/>
      <c r="M1299" s="623"/>
      <c r="N1299" s="626"/>
      <c r="O1299" s="36"/>
      <c r="P1299" s="151" t="s">
        <v>1474</v>
      </c>
      <c r="Q1299" s="150"/>
      <c r="R1299" s="150" t="str">
        <f t="shared" si="136"/>
        <v/>
      </c>
      <c r="S1299" s="15"/>
      <c r="T1299" s="15"/>
      <c r="U1299" s="15"/>
      <c r="V1299" s="15"/>
      <c r="W1299" s="473"/>
      <c r="X1299" s="473"/>
      <c r="Y1299" s="15"/>
      <c r="Z1299" s="15"/>
      <c r="AA1299" s="15"/>
      <c r="AC1299" s="16"/>
      <c r="AD1299" s="15">
        <v>1</v>
      </c>
      <c r="AE1299" s="16"/>
      <c r="AF1299" s="16"/>
      <c r="AG1299" s="16"/>
      <c r="AH1299" s="16"/>
      <c r="AI1299" s="16"/>
      <c r="AJ1299" s="16"/>
      <c r="AK1299" s="16"/>
      <c r="AL1299" s="16"/>
      <c r="AM1299" s="16"/>
      <c r="AN1299" s="16"/>
      <c r="AO1299" s="16"/>
      <c r="AP1299" s="16"/>
      <c r="AQ1299" s="16"/>
    </row>
    <row r="1300" spans="1:43" s="17" customFormat="1" ht="12.75" hidden="1" customHeight="1" thickBot="1">
      <c r="A1300" s="126" t="s">
        <v>1342</v>
      </c>
      <c r="B1300" s="74"/>
      <c r="C1300" s="75" t="s">
        <v>1440</v>
      </c>
      <c r="D1300" s="46"/>
      <c r="E1300" s="145"/>
      <c r="F1300" s="146"/>
      <c r="G1300" s="147"/>
      <c r="H1300" s="148"/>
      <c r="I1300" s="158"/>
      <c r="J1300" s="146"/>
      <c r="K1300" s="146"/>
      <c r="L1300" s="149"/>
      <c r="M1300" s="623"/>
      <c r="N1300" s="626"/>
      <c r="O1300" s="36"/>
      <c r="P1300" s="151" t="s">
        <v>1474</v>
      </c>
      <c r="Q1300" s="150"/>
      <c r="R1300" s="150" t="str">
        <f t="shared" si="136"/>
        <v/>
      </c>
      <c r="S1300" s="15"/>
      <c r="T1300" s="15"/>
      <c r="U1300" s="15"/>
      <c r="V1300" s="15"/>
      <c r="W1300" s="473"/>
      <c r="X1300" s="473"/>
      <c r="Y1300" s="15"/>
      <c r="Z1300" s="15"/>
      <c r="AA1300" s="15"/>
      <c r="AC1300" s="16"/>
      <c r="AD1300" s="15">
        <v>1</v>
      </c>
      <c r="AE1300" s="16"/>
      <c r="AF1300" s="16"/>
      <c r="AG1300" s="16"/>
      <c r="AH1300" s="16"/>
      <c r="AI1300" s="16"/>
      <c r="AJ1300" s="16"/>
      <c r="AK1300" s="16"/>
      <c r="AL1300" s="16"/>
      <c r="AM1300" s="16"/>
      <c r="AN1300" s="16"/>
      <c r="AO1300" s="16"/>
      <c r="AP1300" s="16"/>
      <c r="AQ1300" s="16"/>
    </row>
    <row r="1301" spans="1:43" s="18" customFormat="1" ht="15.75" hidden="1" customHeight="1">
      <c r="A1301" s="126" t="s">
        <v>1358</v>
      </c>
      <c r="B1301" s="774" t="s">
        <v>1359</v>
      </c>
      <c r="C1301" s="775"/>
      <c r="D1301" s="25"/>
      <c r="E1301" s="90">
        <f t="shared" ref="E1301:N1301" si="137">SUM(E1302:E1318)</f>
        <v>0</v>
      </c>
      <c r="F1301" s="91">
        <f t="shared" si="137"/>
        <v>0</v>
      </c>
      <c r="G1301" s="92">
        <f t="shared" si="137"/>
        <v>0</v>
      </c>
      <c r="H1301" s="611">
        <f t="shared" si="137"/>
        <v>0</v>
      </c>
      <c r="I1301" s="612">
        <f t="shared" si="137"/>
        <v>0</v>
      </c>
      <c r="J1301" s="91">
        <f t="shared" si="137"/>
        <v>0</v>
      </c>
      <c r="K1301" s="91">
        <f t="shared" si="137"/>
        <v>0</v>
      </c>
      <c r="L1301" s="93">
        <f t="shared" si="137"/>
        <v>0</v>
      </c>
      <c r="M1301" s="612">
        <f t="shared" si="137"/>
        <v>0</v>
      </c>
      <c r="N1301" s="93">
        <f t="shared" si="137"/>
        <v>0</v>
      </c>
      <c r="O1301" s="36"/>
      <c r="P1301" s="151" t="s">
        <v>1500</v>
      </c>
      <c r="Q1301" s="150"/>
      <c r="R1301" s="150" t="str">
        <f t="shared" si="136"/>
        <v/>
      </c>
      <c r="S1301" s="15"/>
      <c r="T1301" s="15"/>
      <c r="U1301" s="15"/>
      <c r="V1301" s="15"/>
      <c r="W1301" s="473"/>
      <c r="X1301" s="473"/>
      <c r="Y1301" s="15"/>
      <c r="Z1301" s="15"/>
      <c r="AA1301" s="15"/>
      <c r="AC1301" s="15"/>
      <c r="AD1301" s="15">
        <v>1</v>
      </c>
      <c r="AE1301" s="15"/>
      <c r="AF1301" s="15"/>
      <c r="AG1301" s="15"/>
      <c r="AH1301" s="15"/>
      <c r="AI1301" s="15"/>
      <c r="AJ1301" s="15"/>
      <c r="AK1301" s="15"/>
      <c r="AL1301" s="15"/>
      <c r="AM1301" s="15"/>
      <c r="AN1301" s="15"/>
      <c r="AO1301" s="15"/>
      <c r="AP1301" s="15"/>
      <c r="AQ1301" s="15"/>
    </row>
    <row r="1302" spans="1:43" s="17" customFormat="1" ht="12.75" hidden="1" customHeight="1">
      <c r="A1302" s="126" t="s">
        <v>1360</v>
      </c>
      <c r="B1302" s="72"/>
      <c r="C1302" s="144" t="s">
        <v>1361</v>
      </c>
      <c r="D1302" s="46"/>
      <c r="E1302" s="145"/>
      <c r="F1302" s="146"/>
      <c r="G1302" s="147"/>
      <c r="H1302" s="148"/>
      <c r="I1302" s="158"/>
      <c r="J1302" s="146"/>
      <c r="K1302" s="146"/>
      <c r="L1302" s="149"/>
      <c r="M1302" s="619">
        <f t="shared" ref="M1302:N1318" si="138">I1302+K1302</f>
        <v>0</v>
      </c>
      <c r="N1302" s="626">
        <f t="shared" si="138"/>
        <v>0</v>
      </c>
      <c r="O1302" s="36"/>
      <c r="P1302" s="151" t="s">
        <v>1474</v>
      </c>
      <c r="Q1302" s="150"/>
      <c r="R1302" s="150" t="str">
        <f t="shared" si="136"/>
        <v/>
      </c>
      <c r="S1302" s="15"/>
      <c r="T1302" s="15"/>
      <c r="U1302" s="15"/>
      <c r="V1302" s="15"/>
      <c r="W1302" s="473"/>
      <c r="X1302" s="473"/>
      <c r="Y1302" s="15"/>
      <c r="Z1302" s="15"/>
      <c r="AA1302" s="15"/>
      <c r="AC1302" s="16"/>
      <c r="AD1302" s="15">
        <v>1</v>
      </c>
      <c r="AE1302" s="16"/>
      <c r="AF1302" s="16"/>
      <c r="AG1302" s="16"/>
      <c r="AH1302" s="16"/>
      <c r="AI1302" s="16"/>
      <c r="AJ1302" s="16"/>
      <c r="AK1302" s="16"/>
      <c r="AL1302" s="16"/>
      <c r="AM1302" s="16"/>
      <c r="AN1302" s="16"/>
      <c r="AO1302" s="16"/>
      <c r="AP1302" s="16"/>
      <c r="AQ1302" s="16"/>
    </row>
    <row r="1303" spans="1:43" s="17" customFormat="1" ht="12.75" hidden="1" customHeight="1">
      <c r="A1303" s="126" t="s">
        <v>1375</v>
      </c>
      <c r="B1303" s="72"/>
      <c r="C1303" s="144" t="s">
        <v>1376</v>
      </c>
      <c r="D1303" s="46"/>
      <c r="E1303" s="145"/>
      <c r="F1303" s="146"/>
      <c r="G1303" s="147"/>
      <c r="H1303" s="148"/>
      <c r="I1303" s="158"/>
      <c r="J1303" s="146"/>
      <c r="K1303" s="146"/>
      <c r="L1303" s="149"/>
      <c r="M1303" s="619">
        <f t="shared" si="138"/>
        <v>0</v>
      </c>
      <c r="N1303" s="626">
        <f t="shared" si="138"/>
        <v>0</v>
      </c>
      <c r="O1303" s="36"/>
      <c r="P1303" s="151" t="s">
        <v>1474</v>
      </c>
      <c r="Q1303" s="150"/>
      <c r="R1303" s="150" t="str">
        <f t="shared" si="136"/>
        <v/>
      </c>
      <c r="S1303" s="15"/>
      <c r="T1303" s="15"/>
      <c r="U1303" s="15"/>
      <c r="V1303" s="15"/>
      <c r="W1303" s="473"/>
      <c r="X1303" s="473"/>
      <c r="Y1303" s="15"/>
      <c r="Z1303" s="15"/>
      <c r="AA1303" s="15"/>
      <c r="AC1303" s="16"/>
      <c r="AD1303" s="15">
        <v>1</v>
      </c>
      <c r="AE1303" s="16"/>
      <c r="AF1303" s="16"/>
      <c r="AG1303" s="16"/>
      <c r="AH1303" s="16"/>
      <c r="AI1303" s="16"/>
      <c r="AJ1303" s="16"/>
      <c r="AK1303" s="16"/>
      <c r="AL1303" s="16"/>
      <c r="AM1303" s="16"/>
      <c r="AN1303" s="16"/>
      <c r="AO1303" s="16"/>
      <c r="AP1303" s="16"/>
      <c r="AQ1303" s="16"/>
    </row>
    <row r="1304" spans="1:43" s="17" customFormat="1" ht="12.75" hidden="1" customHeight="1">
      <c r="A1304" s="126" t="s">
        <v>1377</v>
      </c>
      <c r="B1304" s="72"/>
      <c r="C1304" s="144" t="s">
        <v>1378</v>
      </c>
      <c r="D1304" s="46"/>
      <c r="E1304" s="145"/>
      <c r="F1304" s="146"/>
      <c r="G1304" s="147"/>
      <c r="H1304" s="148"/>
      <c r="I1304" s="158"/>
      <c r="J1304" s="146"/>
      <c r="K1304" s="146"/>
      <c r="L1304" s="149"/>
      <c r="M1304" s="619">
        <f t="shared" si="138"/>
        <v>0</v>
      </c>
      <c r="N1304" s="626">
        <f t="shared" si="138"/>
        <v>0</v>
      </c>
      <c r="O1304" s="36"/>
      <c r="P1304" s="151" t="s">
        <v>1474</v>
      </c>
      <c r="Q1304" s="150"/>
      <c r="R1304" s="150" t="str">
        <f t="shared" si="136"/>
        <v/>
      </c>
      <c r="S1304" s="15"/>
      <c r="T1304" s="15"/>
      <c r="U1304" s="15"/>
      <c r="V1304" s="15"/>
      <c r="W1304" s="473"/>
      <c r="X1304" s="473"/>
      <c r="Y1304" s="15"/>
      <c r="Z1304" s="15"/>
      <c r="AA1304" s="15"/>
      <c r="AC1304" s="16"/>
      <c r="AD1304" s="15">
        <v>1</v>
      </c>
      <c r="AE1304" s="16"/>
      <c r="AF1304" s="16"/>
      <c r="AG1304" s="16"/>
      <c r="AH1304" s="16"/>
      <c r="AI1304" s="16"/>
      <c r="AJ1304" s="16"/>
      <c r="AK1304" s="16"/>
      <c r="AL1304" s="16"/>
      <c r="AM1304" s="16"/>
      <c r="AN1304" s="16"/>
      <c r="AO1304" s="16"/>
      <c r="AP1304" s="16"/>
      <c r="AQ1304" s="16"/>
    </row>
    <row r="1305" spans="1:43" s="17" customFormat="1" ht="12.75" hidden="1" customHeight="1">
      <c r="A1305" s="126" t="s">
        <v>1379</v>
      </c>
      <c r="B1305" s="72"/>
      <c r="C1305" s="144" t="s">
        <v>2277</v>
      </c>
      <c r="D1305" s="46"/>
      <c r="E1305" s="145"/>
      <c r="F1305" s="146"/>
      <c r="G1305" s="147"/>
      <c r="H1305" s="148"/>
      <c r="I1305" s="158"/>
      <c r="J1305" s="146"/>
      <c r="K1305" s="146"/>
      <c r="L1305" s="149"/>
      <c r="M1305" s="619">
        <f t="shared" si="138"/>
        <v>0</v>
      </c>
      <c r="N1305" s="626">
        <f t="shared" si="138"/>
        <v>0</v>
      </c>
      <c r="O1305" s="36"/>
      <c r="P1305" s="151" t="s">
        <v>1474</v>
      </c>
      <c r="Q1305" s="150"/>
      <c r="R1305" s="150" t="str">
        <f t="shared" si="136"/>
        <v/>
      </c>
      <c r="S1305" s="15"/>
      <c r="T1305" s="15"/>
      <c r="U1305" s="15"/>
      <c r="V1305" s="15"/>
      <c r="W1305" s="473"/>
      <c r="X1305" s="473"/>
      <c r="Y1305" s="15"/>
      <c r="Z1305" s="15"/>
      <c r="AA1305" s="15"/>
      <c r="AC1305" s="16"/>
      <c r="AD1305" s="15">
        <v>1</v>
      </c>
      <c r="AE1305" s="16"/>
      <c r="AF1305" s="16"/>
      <c r="AG1305" s="16"/>
      <c r="AH1305" s="16"/>
      <c r="AI1305" s="16"/>
      <c r="AJ1305" s="16"/>
      <c r="AK1305" s="16"/>
      <c r="AL1305" s="16"/>
      <c r="AM1305" s="16"/>
      <c r="AN1305" s="16"/>
      <c r="AO1305" s="16"/>
      <c r="AP1305" s="16"/>
      <c r="AQ1305" s="16"/>
    </row>
    <row r="1306" spans="1:43" s="17" customFormat="1" ht="12.75" hidden="1" customHeight="1">
      <c r="A1306" s="126" t="s">
        <v>1380</v>
      </c>
      <c r="B1306" s="72"/>
      <c r="C1306" s="144" t="s">
        <v>236</v>
      </c>
      <c r="D1306" s="46"/>
      <c r="E1306" s="145"/>
      <c r="F1306" s="146"/>
      <c r="G1306" s="147"/>
      <c r="H1306" s="148"/>
      <c r="I1306" s="158"/>
      <c r="J1306" s="146"/>
      <c r="K1306" s="146"/>
      <c r="L1306" s="149"/>
      <c r="M1306" s="619">
        <f t="shared" si="138"/>
        <v>0</v>
      </c>
      <c r="N1306" s="626">
        <f t="shared" si="138"/>
        <v>0</v>
      </c>
      <c r="O1306" s="36"/>
      <c r="P1306" s="151" t="s">
        <v>1474</v>
      </c>
      <c r="Q1306" s="150"/>
      <c r="R1306" s="150" t="str">
        <f t="shared" si="136"/>
        <v/>
      </c>
      <c r="S1306" s="15"/>
      <c r="T1306" s="15"/>
      <c r="U1306" s="15"/>
      <c r="V1306" s="15"/>
      <c r="W1306" s="473"/>
      <c r="X1306" s="473"/>
      <c r="Y1306" s="15"/>
      <c r="Z1306" s="15"/>
      <c r="AA1306" s="15"/>
      <c r="AC1306" s="16"/>
      <c r="AD1306" s="15">
        <v>1</v>
      </c>
      <c r="AE1306" s="16"/>
      <c r="AF1306" s="16"/>
      <c r="AG1306" s="16"/>
      <c r="AH1306" s="16"/>
      <c r="AI1306" s="16"/>
      <c r="AJ1306" s="16"/>
      <c r="AK1306" s="16"/>
      <c r="AL1306" s="16"/>
      <c r="AM1306" s="16"/>
      <c r="AN1306" s="16"/>
      <c r="AO1306" s="16"/>
      <c r="AP1306" s="16"/>
      <c r="AQ1306" s="16"/>
    </row>
    <row r="1307" spans="1:43" s="17" customFormat="1" ht="12.75" hidden="1" customHeight="1">
      <c r="A1307" s="126" t="s">
        <v>1381</v>
      </c>
      <c r="B1307" s="72"/>
      <c r="C1307" s="144" t="s">
        <v>2112</v>
      </c>
      <c r="D1307" s="46"/>
      <c r="E1307" s="145"/>
      <c r="F1307" s="146"/>
      <c r="G1307" s="147"/>
      <c r="H1307" s="148"/>
      <c r="I1307" s="158"/>
      <c r="J1307" s="146"/>
      <c r="K1307" s="146"/>
      <c r="L1307" s="149"/>
      <c r="M1307" s="619">
        <f t="shared" si="138"/>
        <v>0</v>
      </c>
      <c r="N1307" s="626">
        <f t="shared" si="138"/>
        <v>0</v>
      </c>
      <c r="O1307" s="36"/>
      <c r="P1307" s="151" t="s">
        <v>1474</v>
      </c>
      <c r="Q1307" s="150"/>
      <c r="R1307" s="150" t="str">
        <f t="shared" si="136"/>
        <v/>
      </c>
      <c r="S1307" s="15"/>
      <c r="T1307" s="15"/>
      <c r="U1307" s="15"/>
      <c r="V1307" s="15"/>
      <c r="W1307" s="473"/>
      <c r="X1307" s="473"/>
      <c r="Y1307" s="15"/>
      <c r="Z1307" s="15"/>
      <c r="AA1307" s="15"/>
      <c r="AC1307" s="16"/>
      <c r="AD1307" s="15">
        <v>1</v>
      </c>
      <c r="AE1307" s="16"/>
      <c r="AF1307" s="16"/>
      <c r="AG1307" s="16"/>
      <c r="AH1307" s="16"/>
      <c r="AI1307" s="16"/>
      <c r="AJ1307" s="16"/>
      <c r="AK1307" s="16"/>
      <c r="AL1307" s="16"/>
      <c r="AM1307" s="16"/>
      <c r="AN1307" s="16"/>
      <c r="AO1307" s="16"/>
      <c r="AP1307" s="16"/>
      <c r="AQ1307" s="16"/>
    </row>
    <row r="1308" spans="1:43" s="17" customFormat="1" ht="12.75" hidden="1" customHeight="1">
      <c r="A1308" s="126" t="s">
        <v>1373</v>
      </c>
      <c r="B1308" s="72"/>
      <c r="C1308" s="144" t="s">
        <v>1374</v>
      </c>
      <c r="D1308" s="46"/>
      <c r="E1308" s="145"/>
      <c r="F1308" s="146"/>
      <c r="G1308" s="147"/>
      <c r="H1308" s="148"/>
      <c r="I1308" s="158"/>
      <c r="J1308" s="146"/>
      <c r="K1308" s="146"/>
      <c r="L1308" s="149"/>
      <c r="M1308" s="619">
        <f t="shared" si="138"/>
        <v>0</v>
      </c>
      <c r="N1308" s="626">
        <f t="shared" si="138"/>
        <v>0</v>
      </c>
      <c r="O1308" s="36"/>
      <c r="P1308" s="151" t="s">
        <v>1474</v>
      </c>
      <c r="Q1308" s="150"/>
      <c r="R1308" s="150" t="str">
        <f t="shared" si="136"/>
        <v/>
      </c>
      <c r="S1308" s="15"/>
      <c r="T1308" s="15"/>
      <c r="U1308" s="15"/>
      <c r="V1308" s="15"/>
      <c r="W1308" s="473"/>
      <c r="X1308" s="473"/>
      <c r="Y1308" s="15"/>
      <c r="Z1308" s="15"/>
      <c r="AA1308" s="15"/>
      <c r="AC1308" s="16"/>
      <c r="AD1308" s="15">
        <v>1</v>
      </c>
      <c r="AE1308" s="16"/>
      <c r="AF1308" s="16"/>
      <c r="AG1308" s="16"/>
      <c r="AH1308" s="16"/>
      <c r="AI1308" s="16"/>
      <c r="AJ1308" s="16"/>
      <c r="AK1308" s="16"/>
      <c r="AL1308" s="16"/>
      <c r="AM1308" s="16"/>
      <c r="AN1308" s="16"/>
      <c r="AO1308" s="16"/>
      <c r="AP1308" s="16"/>
      <c r="AQ1308" s="16"/>
    </row>
    <row r="1309" spans="1:43" s="17" customFormat="1" ht="12.75" hidden="1" customHeight="1">
      <c r="A1309" s="126" t="s">
        <v>1382</v>
      </c>
      <c r="B1309" s="72"/>
      <c r="C1309" s="144" t="s">
        <v>1383</v>
      </c>
      <c r="D1309" s="46"/>
      <c r="E1309" s="145"/>
      <c r="F1309" s="146"/>
      <c r="G1309" s="147"/>
      <c r="H1309" s="148"/>
      <c r="I1309" s="158"/>
      <c r="J1309" s="146"/>
      <c r="K1309" s="146"/>
      <c r="L1309" s="149"/>
      <c r="M1309" s="619">
        <f t="shared" si="138"/>
        <v>0</v>
      </c>
      <c r="N1309" s="626">
        <f t="shared" si="138"/>
        <v>0</v>
      </c>
      <c r="O1309" s="36"/>
      <c r="P1309" s="151" t="s">
        <v>1474</v>
      </c>
      <c r="Q1309" s="150"/>
      <c r="R1309" s="150" t="str">
        <f t="shared" si="136"/>
        <v/>
      </c>
      <c r="S1309" s="15"/>
      <c r="T1309" s="15"/>
      <c r="U1309" s="15"/>
      <c r="V1309" s="15"/>
      <c r="W1309" s="473"/>
      <c r="X1309" s="473"/>
      <c r="Y1309" s="15"/>
      <c r="Z1309" s="15"/>
      <c r="AA1309" s="15"/>
      <c r="AC1309" s="16"/>
      <c r="AD1309" s="15">
        <v>1</v>
      </c>
      <c r="AE1309" s="16"/>
      <c r="AF1309" s="16"/>
      <c r="AG1309" s="16"/>
      <c r="AH1309" s="16"/>
      <c r="AI1309" s="16"/>
      <c r="AJ1309" s="16"/>
      <c r="AK1309" s="16"/>
      <c r="AL1309" s="16"/>
      <c r="AM1309" s="16"/>
      <c r="AN1309" s="16"/>
      <c r="AO1309" s="16"/>
      <c r="AP1309" s="16"/>
      <c r="AQ1309" s="16"/>
    </row>
    <row r="1310" spans="1:43" s="17" customFormat="1" ht="12.75" hidden="1" customHeight="1">
      <c r="A1310" s="126" t="s">
        <v>1384</v>
      </c>
      <c r="B1310" s="72"/>
      <c r="C1310" s="144" t="s">
        <v>1385</v>
      </c>
      <c r="D1310" s="46"/>
      <c r="E1310" s="145"/>
      <c r="F1310" s="146"/>
      <c r="G1310" s="147"/>
      <c r="H1310" s="148"/>
      <c r="I1310" s="158"/>
      <c r="J1310" s="146"/>
      <c r="K1310" s="146"/>
      <c r="L1310" s="149"/>
      <c r="M1310" s="619">
        <f t="shared" si="138"/>
        <v>0</v>
      </c>
      <c r="N1310" s="626">
        <f t="shared" si="138"/>
        <v>0</v>
      </c>
      <c r="O1310" s="36"/>
      <c r="P1310" s="151" t="s">
        <v>1474</v>
      </c>
      <c r="Q1310" s="150"/>
      <c r="R1310" s="150" t="str">
        <f t="shared" si="136"/>
        <v/>
      </c>
      <c r="S1310" s="15"/>
      <c r="T1310" s="15"/>
      <c r="U1310" s="15"/>
      <c r="V1310" s="15"/>
      <c r="W1310" s="473"/>
      <c r="X1310" s="473"/>
      <c r="Y1310" s="15"/>
      <c r="Z1310" s="15"/>
      <c r="AA1310" s="15"/>
      <c r="AC1310" s="16"/>
      <c r="AD1310" s="15">
        <v>1</v>
      </c>
      <c r="AE1310" s="16"/>
      <c r="AF1310" s="16"/>
      <c r="AG1310" s="16"/>
      <c r="AH1310" s="16"/>
      <c r="AI1310" s="16"/>
      <c r="AJ1310" s="16"/>
      <c r="AK1310" s="16"/>
      <c r="AL1310" s="16"/>
      <c r="AM1310" s="16"/>
      <c r="AN1310" s="16"/>
      <c r="AO1310" s="16"/>
      <c r="AP1310" s="16"/>
      <c r="AQ1310" s="16"/>
    </row>
    <row r="1311" spans="1:43" s="17" customFormat="1" ht="12.75" hidden="1" customHeight="1">
      <c r="A1311" s="126" t="s">
        <v>1386</v>
      </c>
      <c r="B1311" s="72"/>
      <c r="C1311" s="73" t="s">
        <v>1442</v>
      </c>
      <c r="D1311" s="46"/>
      <c r="E1311" s="145"/>
      <c r="F1311" s="146"/>
      <c r="G1311" s="147"/>
      <c r="H1311" s="148"/>
      <c r="I1311" s="158"/>
      <c r="J1311" s="146"/>
      <c r="K1311" s="146"/>
      <c r="L1311" s="149"/>
      <c r="M1311" s="619">
        <f t="shared" si="138"/>
        <v>0</v>
      </c>
      <c r="N1311" s="626">
        <f t="shared" si="138"/>
        <v>0</v>
      </c>
      <c r="O1311" s="36"/>
      <c r="P1311" s="151" t="s">
        <v>1473</v>
      </c>
      <c r="Q1311" s="150"/>
      <c r="R1311" s="150" t="str">
        <f t="shared" si="136"/>
        <v/>
      </c>
      <c r="S1311" s="15"/>
      <c r="T1311" s="15"/>
      <c r="U1311" s="15"/>
      <c r="V1311" s="15"/>
      <c r="W1311" s="473"/>
      <c r="X1311" s="473"/>
      <c r="Y1311" s="15"/>
      <c r="Z1311" s="15"/>
      <c r="AA1311" s="15"/>
      <c r="AC1311" s="16"/>
      <c r="AD1311" s="15">
        <v>1</v>
      </c>
      <c r="AE1311" s="16"/>
      <c r="AF1311" s="16"/>
      <c r="AG1311" s="16"/>
      <c r="AH1311" s="16"/>
      <c r="AI1311" s="16"/>
      <c r="AJ1311" s="16"/>
      <c r="AK1311" s="16"/>
      <c r="AL1311" s="16"/>
      <c r="AM1311" s="16"/>
      <c r="AN1311" s="16"/>
      <c r="AO1311" s="16"/>
      <c r="AP1311" s="16"/>
      <c r="AQ1311" s="16"/>
    </row>
    <row r="1312" spans="1:43" s="17" customFormat="1" ht="12.75" hidden="1" customHeight="1">
      <c r="A1312" s="126" t="s">
        <v>1362</v>
      </c>
      <c r="B1312" s="72"/>
      <c r="C1312" s="144" t="s">
        <v>1363</v>
      </c>
      <c r="D1312" s="46"/>
      <c r="E1312" s="145"/>
      <c r="F1312" s="146"/>
      <c r="G1312" s="147"/>
      <c r="H1312" s="148"/>
      <c r="I1312" s="158"/>
      <c r="J1312" s="146"/>
      <c r="K1312" s="146"/>
      <c r="L1312" s="149"/>
      <c r="M1312" s="619">
        <f t="shared" si="138"/>
        <v>0</v>
      </c>
      <c r="N1312" s="626">
        <f t="shared" si="138"/>
        <v>0</v>
      </c>
      <c r="O1312" s="36"/>
      <c r="P1312" s="151" t="s">
        <v>1473</v>
      </c>
      <c r="Q1312" s="150"/>
      <c r="R1312" s="150" t="str">
        <f t="shared" si="136"/>
        <v/>
      </c>
      <c r="S1312" s="15"/>
      <c r="T1312" s="15"/>
      <c r="U1312" s="15"/>
      <c r="V1312" s="15"/>
      <c r="W1312" s="473"/>
      <c r="X1312" s="473"/>
      <c r="Y1312" s="15"/>
      <c r="Z1312" s="15"/>
      <c r="AA1312" s="15"/>
      <c r="AC1312" s="16"/>
      <c r="AD1312" s="15">
        <v>1</v>
      </c>
      <c r="AE1312" s="16"/>
      <c r="AF1312" s="16"/>
      <c r="AG1312" s="16"/>
      <c r="AH1312" s="16"/>
      <c r="AI1312" s="16"/>
      <c r="AJ1312" s="16"/>
      <c r="AK1312" s="16"/>
      <c r="AL1312" s="16"/>
      <c r="AM1312" s="16"/>
      <c r="AN1312" s="16"/>
      <c r="AO1312" s="16"/>
      <c r="AP1312" s="16"/>
      <c r="AQ1312" s="16"/>
    </row>
    <row r="1313" spans="1:43" s="17" customFormat="1" ht="12.75" hidden="1" customHeight="1">
      <c r="A1313" s="126" t="s">
        <v>1364</v>
      </c>
      <c r="B1313" s="72"/>
      <c r="C1313" s="144" t="s">
        <v>1365</v>
      </c>
      <c r="D1313" s="46"/>
      <c r="E1313" s="145"/>
      <c r="F1313" s="146"/>
      <c r="G1313" s="147"/>
      <c r="H1313" s="148"/>
      <c r="I1313" s="158"/>
      <c r="J1313" s="146"/>
      <c r="K1313" s="146"/>
      <c r="L1313" s="149"/>
      <c r="M1313" s="619">
        <f t="shared" si="138"/>
        <v>0</v>
      </c>
      <c r="N1313" s="626">
        <f t="shared" si="138"/>
        <v>0</v>
      </c>
      <c r="O1313" s="36"/>
      <c r="P1313" s="151" t="s">
        <v>1474</v>
      </c>
      <c r="Q1313" s="150"/>
      <c r="R1313" s="150" t="str">
        <f t="shared" si="136"/>
        <v/>
      </c>
      <c r="S1313" s="15"/>
      <c r="T1313" s="15"/>
      <c r="U1313" s="15"/>
      <c r="V1313" s="15"/>
      <c r="W1313" s="473"/>
      <c r="X1313" s="473"/>
      <c r="Y1313" s="15"/>
      <c r="Z1313" s="15"/>
      <c r="AA1313" s="15"/>
      <c r="AC1313" s="16"/>
      <c r="AD1313" s="15">
        <v>1</v>
      </c>
      <c r="AE1313" s="16"/>
      <c r="AF1313" s="16"/>
      <c r="AG1313" s="16"/>
      <c r="AH1313" s="16"/>
      <c r="AI1313" s="16"/>
      <c r="AJ1313" s="16"/>
      <c r="AK1313" s="16"/>
      <c r="AL1313" s="16"/>
      <c r="AM1313" s="16"/>
      <c r="AN1313" s="16"/>
      <c r="AO1313" s="16"/>
      <c r="AP1313" s="16"/>
      <c r="AQ1313" s="16"/>
    </row>
    <row r="1314" spans="1:43" s="17" customFormat="1" ht="12.75" hidden="1" customHeight="1">
      <c r="A1314" s="126" t="s">
        <v>1366</v>
      </c>
      <c r="B1314" s="72"/>
      <c r="C1314" s="144" t="s">
        <v>1982</v>
      </c>
      <c r="D1314" s="46"/>
      <c r="E1314" s="145"/>
      <c r="F1314" s="146"/>
      <c r="G1314" s="147"/>
      <c r="H1314" s="148"/>
      <c r="I1314" s="158"/>
      <c r="J1314" s="146"/>
      <c r="K1314" s="146"/>
      <c r="L1314" s="149"/>
      <c r="M1314" s="619">
        <f t="shared" si="138"/>
        <v>0</v>
      </c>
      <c r="N1314" s="626">
        <f t="shared" si="138"/>
        <v>0</v>
      </c>
      <c r="O1314" s="36"/>
      <c r="P1314" s="151" t="s">
        <v>1474</v>
      </c>
      <c r="Q1314" s="150"/>
      <c r="R1314" s="150" t="str">
        <f t="shared" si="136"/>
        <v/>
      </c>
      <c r="S1314" s="15"/>
      <c r="T1314" s="15"/>
      <c r="U1314" s="15"/>
      <c r="V1314" s="15"/>
      <c r="W1314" s="473"/>
      <c r="X1314" s="473"/>
      <c r="Y1314" s="15"/>
      <c r="Z1314" s="15"/>
      <c r="AA1314" s="15"/>
      <c r="AC1314" s="16"/>
      <c r="AD1314" s="15">
        <v>1</v>
      </c>
      <c r="AE1314" s="16"/>
      <c r="AF1314" s="16"/>
      <c r="AG1314" s="16"/>
      <c r="AH1314" s="16"/>
      <c r="AI1314" s="16"/>
      <c r="AJ1314" s="16"/>
      <c r="AK1314" s="16"/>
      <c r="AL1314" s="16"/>
      <c r="AM1314" s="16"/>
      <c r="AN1314" s="16"/>
      <c r="AO1314" s="16"/>
      <c r="AP1314" s="16"/>
      <c r="AQ1314" s="16"/>
    </row>
    <row r="1315" spans="1:43" s="17" customFormat="1" ht="12.75" hidden="1" customHeight="1">
      <c r="A1315" s="126" t="s">
        <v>1367</v>
      </c>
      <c r="B1315" s="72"/>
      <c r="C1315" s="144" t="s">
        <v>1368</v>
      </c>
      <c r="D1315" s="46"/>
      <c r="E1315" s="145"/>
      <c r="F1315" s="146"/>
      <c r="G1315" s="147"/>
      <c r="H1315" s="148"/>
      <c r="I1315" s="158"/>
      <c r="J1315" s="146"/>
      <c r="K1315" s="146"/>
      <c r="L1315" s="149"/>
      <c r="M1315" s="619">
        <f t="shared" si="138"/>
        <v>0</v>
      </c>
      <c r="N1315" s="626">
        <f t="shared" si="138"/>
        <v>0</v>
      </c>
      <c r="O1315" s="36"/>
      <c r="P1315" s="151" t="s">
        <v>1474</v>
      </c>
      <c r="Q1315" s="150"/>
      <c r="R1315" s="150" t="str">
        <f t="shared" si="136"/>
        <v/>
      </c>
      <c r="S1315" s="15"/>
      <c r="T1315" s="15"/>
      <c r="U1315" s="15"/>
      <c r="V1315" s="15"/>
      <c r="W1315" s="473"/>
      <c r="X1315" s="473"/>
      <c r="Y1315" s="15"/>
      <c r="Z1315" s="15"/>
      <c r="AA1315" s="15"/>
      <c r="AC1315" s="16"/>
      <c r="AD1315" s="15">
        <v>1</v>
      </c>
      <c r="AE1315" s="16"/>
      <c r="AF1315" s="16"/>
      <c r="AG1315" s="16"/>
      <c r="AH1315" s="16"/>
      <c r="AI1315" s="16"/>
      <c r="AJ1315" s="16"/>
      <c r="AK1315" s="16"/>
      <c r="AL1315" s="16"/>
      <c r="AM1315" s="16"/>
      <c r="AN1315" s="16"/>
      <c r="AO1315" s="16"/>
      <c r="AP1315" s="16"/>
      <c r="AQ1315" s="16"/>
    </row>
    <row r="1316" spans="1:43" s="17" customFormat="1" ht="12.75" hidden="1" customHeight="1">
      <c r="A1316" s="126" t="s">
        <v>1369</v>
      </c>
      <c r="B1316" s="72"/>
      <c r="C1316" s="144" t="s">
        <v>1370</v>
      </c>
      <c r="D1316" s="46"/>
      <c r="E1316" s="145"/>
      <c r="F1316" s="146"/>
      <c r="G1316" s="147"/>
      <c r="H1316" s="148"/>
      <c r="I1316" s="158"/>
      <c r="J1316" s="146"/>
      <c r="K1316" s="146"/>
      <c r="L1316" s="149"/>
      <c r="M1316" s="619">
        <f t="shared" si="138"/>
        <v>0</v>
      </c>
      <c r="N1316" s="626">
        <f t="shared" si="138"/>
        <v>0</v>
      </c>
      <c r="O1316" s="36"/>
      <c r="P1316" s="151" t="s">
        <v>1474</v>
      </c>
      <c r="Q1316" s="150"/>
      <c r="R1316" s="150" t="str">
        <f t="shared" si="136"/>
        <v/>
      </c>
      <c r="S1316" s="15"/>
      <c r="T1316" s="15"/>
      <c r="U1316" s="15"/>
      <c r="V1316" s="15"/>
      <c r="W1316" s="473"/>
      <c r="X1316" s="473"/>
      <c r="Y1316" s="15"/>
      <c r="Z1316" s="15"/>
      <c r="AA1316" s="15"/>
      <c r="AC1316" s="16"/>
      <c r="AD1316" s="15">
        <v>1</v>
      </c>
      <c r="AE1316" s="16"/>
      <c r="AF1316" s="16"/>
      <c r="AG1316" s="16"/>
      <c r="AH1316" s="16"/>
      <c r="AI1316" s="16"/>
      <c r="AJ1316" s="16"/>
      <c r="AK1316" s="16"/>
      <c r="AL1316" s="16"/>
      <c r="AM1316" s="16"/>
      <c r="AN1316" s="16"/>
      <c r="AO1316" s="16"/>
      <c r="AP1316" s="16"/>
      <c r="AQ1316" s="16"/>
    </row>
    <row r="1317" spans="1:43" s="17" customFormat="1" ht="12.75" hidden="1" customHeight="1">
      <c r="A1317" s="126" t="s">
        <v>1371</v>
      </c>
      <c r="B1317" s="72"/>
      <c r="C1317" s="144" t="s">
        <v>1441</v>
      </c>
      <c r="D1317" s="46"/>
      <c r="E1317" s="145"/>
      <c r="F1317" s="146"/>
      <c r="G1317" s="147"/>
      <c r="H1317" s="148"/>
      <c r="I1317" s="158"/>
      <c r="J1317" s="146"/>
      <c r="K1317" s="146"/>
      <c r="L1317" s="149"/>
      <c r="M1317" s="619">
        <f t="shared" si="138"/>
        <v>0</v>
      </c>
      <c r="N1317" s="626">
        <f t="shared" si="138"/>
        <v>0</v>
      </c>
      <c r="O1317" s="36"/>
      <c r="P1317" s="151" t="s">
        <v>1473</v>
      </c>
      <c r="Q1317" s="150"/>
      <c r="R1317" s="150" t="str">
        <f t="shared" si="136"/>
        <v/>
      </c>
      <c r="S1317" s="15"/>
      <c r="T1317" s="15"/>
      <c r="U1317" s="15"/>
      <c r="V1317" s="15"/>
      <c r="W1317" s="473"/>
      <c r="X1317" s="473"/>
      <c r="Y1317" s="15"/>
      <c r="Z1317" s="15"/>
      <c r="AA1317" s="15"/>
      <c r="AC1317" s="16"/>
      <c r="AD1317" s="15">
        <v>1</v>
      </c>
      <c r="AE1317" s="16"/>
      <c r="AF1317" s="16"/>
      <c r="AG1317" s="16"/>
      <c r="AH1317" s="16"/>
      <c r="AI1317" s="16"/>
      <c r="AJ1317" s="16"/>
      <c r="AK1317" s="16"/>
      <c r="AL1317" s="16"/>
      <c r="AM1317" s="16"/>
      <c r="AN1317" s="16"/>
      <c r="AO1317" s="16"/>
      <c r="AP1317" s="16"/>
      <c r="AQ1317" s="16"/>
    </row>
    <row r="1318" spans="1:43" s="17" customFormat="1" ht="12.75" hidden="1" customHeight="1" thickBot="1">
      <c r="A1318" s="126" t="s">
        <v>1372</v>
      </c>
      <c r="B1318" s="74"/>
      <c r="C1318" s="167" t="s">
        <v>779</v>
      </c>
      <c r="D1318" s="46"/>
      <c r="E1318" s="145"/>
      <c r="F1318" s="146"/>
      <c r="G1318" s="147"/>
      <c r="H1318" s="148"/>
      <c r="I1318" s="158"/>
      <c r="J1318" s="146"/>
      <c r="K1318" s="146"/>
      <c r="L1318" s="149"/>
      <c r="M1318" s="619">
        <f t="shared" si="138"/>
        <v>0</v>
      </c>
      <c r="N1318" s="626">
        <f t="shared" si="138"/>
        <v>0</v>
      </c>
      <c r="O1318" s="36"/>
      <c r="P1318" s="151" t="s">
        <v>1474</v>
      </c>
      <c r="Q1318" s="150"/>
      <c r="R1318" s="150" t="str">
        <f t="shared" si="136"/>
        <v/>
      </c>
      <c r="S1318" s="15"/>
      <c r="T1318" s="15"/>
      <c r="U1318" s="15"/>
      <c r="V1318" s="15"/>
      <c r="W1318" s="473"/>
      <c r="X1318" s="473"/>
      <c r="Y1318" s="15"/>
      <c r="Z1318" s="15"/>
      <c r="AA1318" s="15"/>
      <c r="AC1318" s="16"/>
      <c r="AD1318" s="15">
        <v>1</v>
      </c>
      <c r="AE1318" s="16"/>
      <c r="AF1318" s="16"/>
      <c r="AG1318" s="16"/>
      <c r="AH1318" s="16"/>
      <c r="AI1318" s="16"/>
      <c r="AJ1318" s="16"/>
      <c r="AK1318" s="16"/>
      <c r="AL1318" s="16"/>
      <c r="AM1318" s="16"/>
      <c r="AN1318" s="16"/>
      <c r="AO1318" s="16"/>
      <c r="AP1318" s="16"/>
      <c r="AQ1318" s="16"/>
    </row>
    <row r="1319" spans="1:43" s="18" customFormat="1" ht="15.75" customHeight="1" thickTop="1" thickBot="1">
      <c r="A1319" s="126" t="s">
        <v>1387</v>
      </c>
      <c r="B1319" s="778" t="s">
        <v>1388</v>
      </c>
      <c r="C1319" s="779"/>
      <c r="D1319" s="108"/>
      <c r="E1319" s="651">
        <f t="shared" ref="E1319:N1319" si="139">SUM(E1320:E1345)</f>
        <v>8</v>
      </c>
      <c r="F1319" s="652">
        <f t="shared" si="139"/>
        <v>3213</v>
      </c>
      <c r="G1319" s="653">
        <f t="shared" si="139"/>
        <v>15787</v>
      </c>
      <c r="H1319" s="654">
        <f t="shared" si="139"/>
        <v>33</v>
      </c>
      <c r="I1319" s="655">
        <f t="shared" si="139"/>
        <v>3176</v>
      </c>
      <c r="J1319" s="652">
        <f t="shared" si="139"/>
        <v>15602</v>
      </c>
      <c r="K1319" s="652">
        <f t="shared" si="139"/>
        <v>37</v>
      </c>
      <c r="L1319" s="656">
        <f t="shared" si="139"/>
        <v>185</v>
      </c>
      <c r="M1319" s="655">
        <f t="shared" si="139"/>
        <v>3213</v>
      </c>
      <c r="N1319" s="656">
        <f t="shared" si="139"/>
        <v>15787</v>
      </c>
      <c r="O1319" s="36"/>
      <c r="P1319" s="151" t="s">
        <v>1500</v>
      </c>
      <c r="Q1319" s="150"/>
      <c r="R1319" s="150" t="str">
        <f t="shared" si="136"/>
        <v>P</v>
      </c>
      <c r="S1319" s="15"/>
      <c r="T1319" s="15"/>
      <c r="U1319" s="15"/>
      <c r="V1319" s="15">
        <v>1</v>
      </c>
      <c r="W1319" s="473"/>
      <c r="X1319" s="473"/>
      <c r="Y1319" s="15"/>
      <c r="Z1319" s="15"/>
      <c r="AA1319" s="15"/>
      <c r="AC1319" s="15"/>
      <c r="AD1319" s="15">
        <v>1</v>
      </c>
      <c r="AE1319" s="15"/>
      <c r="AF1319" s="15"/>
      <c r="AG1319" s="15"/>
      <c r="AH1319" s="15"/>
      <c r="AI1319" s="15"/>
      <c r="AJ1319" s="15"/>
      <c r="AK1319" s="15"/>
      <c r="AL1319" s="15"/>
      <c r="AM1319" s="15"/>
      <c r="AN1319" s="15"/>
      <c r="AO1319" s="15"/>
      <c r="AP1319" s="15"/>
      <c r="AQ1319" s="15"/>
    </row>
    <row r="1320" spans="1:43" s="17" customFormat="1" ht="12.75" hidden="1" customHeight="1">
      <c r="A1320" s="126" t="s">
        <v>1389</v>
      </c>
      <c r="B1320" s="95"/>
      <c r="C1320" s="152" t="s">
        <v>1390</v>
      </c>
      <c r="D1320" s="46"/>
      <c r="E1320" s="153"/>
      <c r="F1320" s="154"/>
      <c r="G1320" s="155"/>
      <c r="H1320" s="156"/>
      <c r="I1320" s="174"/>
      <c r="J1320" s="154"/>
      <c r="K1320" s="154"/>
      <c r="L1320" s="157"/>
      <c r="M1320" s="624">
        <f t="shared" ref="M1320:N1345" si="140">I1320+K1320</f>
        <v>0</v>
      </c>
      <c r="N1320" s="625">
        <f t="shared" si="140"/>
        <v>0</v>
      </c>
      <c r="O1320" s="36"/>
      <c r="P1320" s="151" t="s">
        <v>1474</v>
      </c>
      <c r="Q1320" s="150"/>
      <c r="R1320" s="150" t="str">
        <f t="shared" si="136"/>
        <v/>
      </c>
      <c r="S1320" s="15"/>
      <c r="T1320" s="15"/>
      <c r="U1320" s="15"/>
      <c r="V1320" s="15"/>
      <c r="W1320" s="473"/>
      <c r="X1320" s="473"/>
      <c r="Y1320" s="15"/>
      <c r="Z1320" s="15"/>
      <c r="AA1320" s="15"/>
      <c r="AC1320" s="16"/>
      <c r="AD1320" s="15">
        <v>1</v>
      </c>
      <c r="AE1320" s="16"/>
      <c r="AF1320" s="16"/>
      <c r="AG1320" s="16"/>
      <c r="AH1320" s="16"/>
      <c r="AI1320" s="16"/>
      <c r="AJ1320" s="16"/>
      <c r="AK1320" s="16"/>
      <c r="AL1320" s="16"/>
      <c r="AM1320" s="16"/>
      <c r="AN1320" s="16"/>
      <c r="AO1320" s="16"/>
      <c r="AP1320" s="16"/>
      <c r="AQ1320" s="16"/>
    </row>
    <row r="1321" spans="1:43" s="17" customFormat="1" ht="12.75" hidden="1" customHeight="1">
      <c r="A1321" s="126" t="s">
        <v>1410</v>
      </c>
      <c r="B1321" s="72"/>
      <c r="C1321" s="144" t="s">
        <v>1411</v>
      </c>
      <c r="D1321" s="46"/>
      <c r="E1321" s="145"/>
      <c r="F1321" s="146"/>
      <c r="G1321" s="147"/>
      <c r="H1321" s="148"/>
      <c r="I1321" s="158"/>
      <c r="J1321" s="146"/>
      <c r="K1321" s="146"/>
      <c r="L1321" s="149"/>
      <c r="M1321" s="619">
        <f t="shared" si="140"/>
        <v>0</v>
      </c>
      <c r="N1321" s="626">
        <f t="shared" si="140"/>
        <v>0</v>
      </c>
      <c r="O1321" s="36"/>
      <c r="P1321" s="151" t="s">
        <v>1474</v>
      </c>
      <c r="Q1321" s="150"/>
      <c r="R1321" s="150" t="str">
        <f t="shared" si="136"/>
        <v/>
      </c>
      <c r="S1321" s="15"/>
      <c r="T1321" s="15"/>
      <c r="U1321" s="15"/>
      <c r="V1321" s="15"/>
      <c r="W1321" s="473"/>
      <c r="X1321" s="473"/>
      <c r="Y1321" s="15"/>
      <c r="Z1321" s="15"/>
      <c r="AA1321" s="15"/>
      <c r="AC1321" s="16"/>
      <c r="AD1321" s="15">
        <v>1</v>
      </c>
      <c r="AE1321" s="16"/>
      <c r="AF1321" s="16"/>
      <c r="AG1321" s="16"/>
      <c r="AH1321" s="16"/>
      <c r="AI1321" s="16"/>
      <c r="AJ1321" s="16"/>
      <c r="AK1321" s="16"/>
      <c r="AL1321" s="16"/>
      <c r="AM1321" s="16"/>
      <c r="AN1321" s="16"/>
      <c r="AO1321" s="16"/>
      <c r="AP1321" s="16"/>
      <c r="AQ1321" s="16"/>
    </row>
    <row r="1322" spans="1:43" s="17" customFormat="1" ht="12.75" hidden="1" customHeight="1">
      <c r="A1322" s="126" t="s">
        <v>1425</v>
      </c>
      <c r="B1322" s="72"/>
      <c r="C1322" s="144" t="s">
        <v>1426</v>
      </c>
      <c r="D1322" s="46"/>
      <c r="E1322" s="145"/>
      <c r="F1322" s="146"/>
      <c r="G1322" s="147"/>
      <c r="H1322" s="148"/>
      <c r="I1322" s="158"/>
      <c r="J1322" s="146"/>
      <c r="K1322" s="146"/>
      <c r="L1322" s="149"/>
      <c r="M1322" s="619">
        <f t="shared" si="140"/>
        <v>0</v>
      </c>
      <c r="N1322" s="626">
        <f t="shared" si="140"/>
        <v>0</v>
      </c>
      <c r="O1322" s="36"/>
      <c r="P1322" s="151" t="s">
        <v>1474</v>
      </c>
      <c r="Q1322" s="150"/>
      <c r="R1322" s="150" t="str">
        <f t="shared" si="136"/>
        <v/>
      </c>
      <c r="S1322" s="15"/>
      <c r="T1322" s="15"/>
      <c r="U1322" s="15"/>
      <c r="V1322" s="15"/>
      <c r="W1322" s="473"/>
      <c r="X1322" s="473"/>
      <c r="Y1322" s="15"/>
      <c r="Z1322" s="15"/>
      <c r="AA1322" s="15"/>
      <c r="AC1322" s="16"/>
      <c r="AD1322" s="15">
        <v>1</v>
      </c>
      <c r="AE1322" s="16"/>
      <c r="AF1322" s="16"/>
      <c r="AG1322" s="16"/>
      <c r="AH1322" s="16"/>
      <c r="AI1322" s="16"/>
      <c r="AJ1322" s="16"/>
      <c r="AK1322" s="16"/>
      <c r="AL1322" s="16"/>
      <c r="AM1322" s="16"/>
      <c r="AN1322" s="16"/>
      <c r="AO1322" s="16"/>
      <c r="AP1322" s="16"/>
      <c r="AQ1322" s="16"/>
    </row>
    <row r="1323" spans="1:43" s="17" customFormat="1" ht="12.75" hidden="1" customHeight="1">
      <c r="A1323" s="126" t="s">
        <v>1427</v>
      </c>
      <c r="B1323" s="72"/>
      <c r="C1323" s="144" t="s">
        <v>1428</v>
      </c>
      <c r="D1323" s="46"/>
      <c r="E1323" s="145"/>
      <c r="F1323" s="146"/>
      <c r="G1323" s="147"/>
      <c r="H1323" s="148"/>
      <c r="I1323" s="158"/>
      <c r="J1323" s="146"/>
      <c r="K1323" s="146"/>
      <c r="L1323" s="149"/>
      <c r="M1323" s="619">
        <f t="shared" si="140"/>
        <v>0</v>
      </c>
      <c r="N1323" s="626">
        <f t="shared" si="140"/>
        <v>0</v>
      </c>
      <c r="O1323" s="36"/>
      <c r="P1323" s="151" t="s">
        <v>1474</v>
      </c>
      <c r="Q1323" s="150"/>
      <c r="R1323" s="150" t="str">
        <f t="shared" si="136"/>
        <v/>
      </c>
      <c r="S1323" s="15"/>
      <c r="T1323" s="15"/>
      <c r="U1323" s="15"/>
      <c r="V1323" s="15"/>
      <c r="W1323" s="473"/>
      <c r="X1323" s="473"/>
      <c r="Y1323" s="15"/>
      <c r="Z1323" s="15"/>
      <c r="AA1323" s="15"/>
      <c r="AC1323" s="16"/>
      <c r="AD1323" s="15">
        <v>1</v>
      </c>
      <c r="AE1323" s="16"/>
      <c r="AF1323" s="16"/>
      <c r="AG1323" s="16"/>
      <c r="AH1323" s="16"/>
      <c r="AI1323" s="16"/>
      <c r="AJ1323" s="16"/>
      <c r="AK1323" s="16"/>
      <c r="AL1323" s="16"/>
      <c r="AM1323" s="16"/>
      <c r="AN1323" s="16"/>
      <c r="AO1323" s="16"/>
      <c r="AP1323" s="16"/>
      <c r="AQ1323" s="16"/>
    </row>
    <row r="1324" spans="1:43" s="17" customFormat="1" ht="12.75" customHeight="1" thickTop="1">
      <c r="A1324" s="126" t="s">
        <v>1429</v>
      </c>
      <c r="B1324" s="72"/>
      <c r="C1324" s="144" t="s">
        <v>1443</v>
      </c>
      <c r="D1324" s="46"/>
      <c r="E1324" s="145">
        <v>2</v>
      </c>
      <c r="F1324" s="146">
        <v>3000</v>
      </c>
      <c r="G1324" s="147">
        <v>15000</v>
      </c>
      <c r="H1324" s="148">
        <v>27</v>
      </c>
      <c r="I1324" s="158">
        <v>3000</v>
      </c>
      <c r="J1324" s="146">
        <v>15000</v>
      </c>
      <c r="K1324" s="146"/>
      <c r="L1324" s="149"/>
      <c r="M1324" s="619">
        <f t="shared" si="140"/>
        <v>3000</v>
      </c>
      <c r="N1324" s="626">
        <f t="shared" si="140"/>
        <v>15000</v>
      </c>
      <c r="O1324" s="36"/>
      <c r="P1324" s="151" t="s">
        <v>1473</v>
      </c>
      <c r="Q1324" s="150"/>
      <c r="R1324" s="150" t="str">
        <f t="shared" si="136"/>
        <v>C</v>
      </c>
      <c r="S1324" s="15"/>
      <c r="T1324" s="15"/>
      <c r="U1324" s="15">
        <v>1</v>
      </c>
      <c r="V1324" s="15"/>
      <c r="W1324" s="473"/>
      <c r="X1324" s="473"/>
      <c r="Y1324" s="15"/>
      <c r="Z1324" s="15"/>
      <c r="AA1324" s="15"/>
      <c r="AC1324" s="16"/>
      <c r="AD1324" s="15">
        <v>1</v>
      </c>
      <c r="AE1324" s="16"/>
      <c r="AF1324" s="16"/>
      <c r="AG1324" s="16"/>
      <c r="AH1324" s="16"/>
      <c r="AI1324" s="16"/>
      <c r="AJ1324" s="16"/>
      <c r="AK1324" s="16"/>
      <c r="AL1324" s="16"/>
      <c r="AM1324" s="16"/>
      <c r="AN1324" s="16"/>
      <c r="AO1324" s="16"/>
      <c r="AP1324" s="16"/>
      <c r="AQ1324" s="16"/>
    </row>
    <row r="1325" spans="1:43" s="17" customFormat="1" ht="12.75" hidden="1" customHeight="1">
      <c r="A1325" s="126" t="s">
        <v>1430</v>
      </c>
      <c r="B1325" s="72"/>
      <c r="C1325" s="144" t="s">
        <v>1757</v>
      </c>
      <c r="D1325" s="46"/>
      <c r="E1325" s="145"/>
      <c r="F1325" s="146"/>
      <c r="G1325" s="147"/>
      <c r="H1325" s="148"/>
      <c r="I1325" s="158"/>
      <c r="J1325" s="146"/>
      <c r="K1325" s="146"/>
      <c r="L1325" s="149"/>
      <c r="M1325" s="619">
        <f t="shared" si="140"/>
        <v>0</v>
      </c>
      <c r="N1325" s="626">
        <f t="shared" si="140"/>
        <v>0</v>
      </c>
      <c r="O1325" s="36"/>
      <c r="P1325" s="151" t="s">
        <v>1474</v>
      </c>
      <c r="Q1325" s="150"/>
      <c r="R1325" s="150" t="str">
        <f t="shared" si="136"/>
        <v/>
      </c>
      <c r="S1325" s="15"/>
      <c r="T1325" s="15"/>
      <c r="U1325" s="15"/>
      <c r="V1325" s="15"/>
      <c r="W1325" s="473"/>
      <c r="X1325" s="473"/>
      <c r="Y1325" s="15"/>
      <c r="Z1325" s="15"/>
      <c r="AA1325" s="15"/>
      <c r="AC1325" s="16"/>
      <c r="AD1325" s="15">
        <v>1</v>
      </c>
      <c r="AE1325" s="16"/>
      <c r="AF1325" s="16"/>
      <c r="AG1325" s="16"/>
      <c r="AH1325" s="16"/>
      <c r="AI1325" s="16"/>
      <c r="AJ1325" s="16"/>
      <c r="AK1325" s="16"/>
      <c r="AL1325" s="16"/>
      <c r="AM1325" s="16"/>
      <c r="AN1325" s="16"/>
      <c r="AO1325" s="16"/>
      <c r="AP1325" s="16"/>
      <c r="AQ1325" s="16"/>
    </row>
    <row r="1326" spans="1:43" s="17" customFormat="1" ht="12.75" customHeight="1">
      <c r="A1326" s="126" t="s">
        <v>1431</v>
      </c>
      <c r="B1326" s="72"/>
      <c r="C1326" s="144" t="s">
        <v>1432</v>
      </c>
      <c r="D1326" s="46"/>
      <c r="E1326" s="145">
        <v>4</v>
      </c>
      <c r="F1326" s="146">
        <v>138</v>
      </c>
      <c r="G1326" s="147">
        <v>400</v>
      </c>
      <c r="H1326" s="148">
        <v>4</v>
      </c>
      <c r="I1326" s="158">
        <v>138</v>
      </c>
      <c r="J1326" s="146">
        <v>400</v>
      </c>
      <c r="K1326" s="146"/>
      <c r="L1326" s="149"/>
      <c r="M1326" s="619">
        <f t="shared" si="140"/>
        <v>138</v>
      </c>
      <c r="N1326" s="626">
        <f t="shared" si="140"/>
        <v>400</v>
      </c>
      <c r="O1326" s="36"/>
      <c r="P1326" s="151" t="s">
        <v>1474</v>
      </c>
      <c r="Q1326" s="150"/>
      <c r="R1326" s="150" t="str">
        <f t="shared" si="136"/>
        <v>M</v>
      </c>
      <c r="S1326" s="15"/>
      <c r="T1326" s="15">
        <v>1</v>
      </c>
      <c r="U1326" s="15"/>
      <c r="V1326" s="15"/>
      <c r="W1326" s="473"/>
      <c r="X1326" s="473"/>
      <c r="Y1326" s="15"/>
      <c r="Z1326" s="15"/>
      <c r="AA1326" s="15"/>
      <c r="AC1326" s="16"/>
      <c r="AD1326" s="15">
        <v>1</v>
      </c>
      <c r="AE1326" s="16"/>
      <c r="AF1326" s="16"/>
      <c r="AG1326" s="16"/>
      <c r="AH1326" s="16"/>
      <c r="AI1326" s="16"/>
      <c r="AJ1326" s="16"/>
      <c r="AK1326" s="16"/>
      <c r="AL1326" s="16"/>
      <c r="AM1326" s="16"/>
      <c r="AN1326" s="16"/>
      <c r="AO1326" s="16"/>
      <c r="AP1326" s="16"/>
      <c r="AQ1326" s="16"/>
    </row>
    <row r="1327" spans="1:43" s="17" customFormat="1" ht="12.75" customHeight="1" thickBot="1">
      <c r="A1327" s="126" t="s">
        <v>1433</v>
      </c>
      <c r="B1327" s="72"/>
      <c r="C1327" s="144" t="s">
        <v>1434</v>
      </c>
      <c r="D1327" s="46"/>
      <c r="E1327" s="145">
        <v>2</v>
      </c>
      <c r="F1327" s="146">
        <v>75</v>
      </c>
      <c r="G1327" s="147">
        <v>387</v>
      </c>
      <c r="H1327" s="148">
        <v>2</v>
      </c>
      <c r="I1327" s="158">
        <v>38</v>
      </c>
      <c r="J1327" s="146">
        <v>202</v>
      </c>
      <c r="K1327" s="146">
        <v>37</v>
      </c>
      <c r="L1327" s="149">
        <v>185</v>
      </c>
      <c r="M1327" s="619">
        <f t="shared" si="140"/>
        <v>75</v>
      </c>
      <c r="N1327" s="626">
        <f t="shared" si="140"/>
        <v>387</v>
      </c>
      <c r="O1327" s="36"/>
      <c r="P1327" s="151" t="s">
        <v>1473</v>
      </c>
      <c r="Q1327" s="150"/>
      <c r="R1327" s="150" t="str">
        <f t="shared" si="136"/>
        <v>C</v>
      </c>
      <c r="S1327" s="15"/>
      <c r="T1327" s="15"/>
      <c r="U1327" s="15">
        <v>1</v>
      </c>
      <c r="V1327" s="15"/>
      <c r="W1327" s="473"/>
      <c r="X1327" s="473"/>
      <c r="Y1327" s="15"/>
      <c r="Z1327" s="15"/>
      <c r="AA1327" s="15"/>
      <c r="AC1327" s="16"/>
      <c r="AD1327" s="15">
        <v>1</v>
      </c>
      <c r="AE1327" s="16"/>
      <c r="AF1327" s="16"/>
      <c r="AG1327" s="16"/>
      <c r="AH1327" s="16"/>
      <c r="AI1327" s="16"/>
      <c r="AJ1327" s="16"/>
      <c r="AK1327" s="16"/>
      <c r="AL1327" s="16"/>
      <c r="AM1327" s="16"/>
      <c r="AN1327" s="16"/>
      <c r="AO1327" s="16"/>
      <c r="AP1327" s="16"/>
      <c r="AQ1327" s="16"/>
    </row>
    <row r="1328" spans="1:43" s="17" customFormat="1" ht="12.75" hidden="1" customHeight="1">
      <c r="A1328" s="126" t="s">
        <v>1435</v>
      </c>
      <c r="B1328" s="72"/>
      <c r="C1328" s="144" t="s">
        <v>1436</v>
      </c>
      <c r="D1328" s="46"/>
      <c r="E1328" s="145"/>
      <c r="F1328" s="146"/>
      <c r="G1328" s="147"/>
      <c r="H1328" s="148"/>
      <c r="I1328" s="158"/>
      <c r="J1328" s="146"/>
      <c r="K1328" s="146"/>
      <c r="L1328" s="149"/>
      <c r="M1328" s="619">
        <f t="shared" si="140"/>
        <v>0</v>
      </c>
      <c r="N1328" s="626">
        <f t="shared" si="140"/>
        <v>0</v>
      </c>
      <c r="O1328" s="36"/>
      <c r="P1328" s="151" t="s">
        <v>1474</v>
      </c>
      <c r="Q1328" s="150"/>
      <c r="R1328" s="150" t="str">
        <f t="shared" si="136"/>
        <v/>
      </c>
      <c r="S1328" s="15"/>
      <c r="T1328" s="15"/>
      <c r="U1328" s="15"/>
      <c r="V1328" s="15"/>
      <c r="W1328" s="473"/>
      <c r="X1328" s="473"/>
      <c r="Y1328" s="15"/>
      <c r="Z1328" s="15"/>
      <c r="AA1328" s="15"/>
      <c r="AC1328" s="16"/>
      <c r="AD1328" s="15">
        <v>1</v>
      </c>
      <c r="AE1328" s="16"/>
      <c r="AF1328" s="16"/>
      <c r="AG1328" s="16"/>
      <c r="AH1328" s="16"/>
      <c r="AI1328" s="16"/>
      <c r="AJ1328" s="16"/>
      <c r="AK1328" s="16"/>
      <c r="AL1328" s="16"/>
      <c r="AM1328" s="16"/>
      <c r="AN1328" s="16"/>
      <c r="AO1328" s="16"/>
      <c r="AP1328" s="16"/>
      <c r="AQ1328" s="16"/>
    </row>
    <row r="1329" spans="1:43" s="17" customFormat="1" ht="12.75" hidden="1" customHeight="1">
      <c r="A1329" s="126" t="s">
        <v>1391</v>
      </c>
      <c r="B1329" s="72"/>
      <c r="C1329" s="144" t="s">
        <v>1392</v>
      </c>
      <c r="D1329" s="46"/>
      <c r="E1329" s="145"/>
      <c r="F1329" s="146"/>
      <c r="G1329" s="147"/>
      <c r="H1329" s="148"/>
      <c r="I1329" s="158"/>
      <c r="J1329" s="146"/>
      <c r="K1329" s="146"/>
      <c r="L1329" s="149"/>
      <c r="M1329" s="619">
        <f t="shared" si="140"/>
        <v>0</v>
      </c>
      <c r="N1329" s="626">
        <f t="shared" si="140"/>
        <v>0</v>
      </c>
      <c r="O1329" s="36"/>
      <c r="P1329" s="151" t="s">
        <v>1474</v>
      </c>
      <c r="Q1329" s="150"/>
      <c r="R1329" s="150" t="str">
        <f t="shared" si="136"/>
        <v/>
      </c>
      <c r="S1329" s="15"/>
      <c r="T1329" s="15"/>
      <c r="U1329" s="15"/>
      <c r="V1329" s="15"/>
      <c r="W1329" s="473"/>
      <c r="X1329" s="473"/>
      <c r="Y1329" s="15"/>
      <c r="Z1329" s="15"/>
      <c r="AA1329" s="15"/>
      <c r="AC1329" s="16"/>
      <c r="AD1329" s="15">
        <v>1</v>
      </c>
      <c r="AE1329" s="16"/>
      <c r="AF1329" s="16"/>
      <c r="AG1329" s="16"/>
      <c r="AH1329" s="16"/>
      <c r="AI1329" s="16"/>
      <c r="AJ1329" s="16"/>
      <c r="AK1329" s="16"/>
      <c r="AL1329" s="16"/>
      <c r="AM1329" s="16"/>
      <c r="AN1329" s="16"/>
      <c r="AO1329" s="16"/>
      <c r="AP1329" s="16"/>
      <c r="AQ1329" s="16"/>
    </row>
    <row r="1330" spans="1:43" s="17" customFormat="1" ht="12.75" hidden="1" customHeight="1">
      <c r="A1330" s="126" t="s">
        <v>1393</v>
      </c>
      <c r="B1330" s="72"/>
      <c r="C1330" s="144" t="s">
        <v>1394</v>
      </c>
      <c r="D1330" s="46"/>
      <c r="E1330" s="145"/>
      <c r="F1330" s="146"/>
      <c r="G1330" s="147"/>
      <c r="H1330" s="148"/>
      <c r="I1330" s="158"/>
      <c r="J1330" s="146"/>
      <c r="K1330" s="146"/>
      <c r="L1330" s="149"/>
      <c r="M1330" s="619">
        <f t="shared" si="140"/>
        <v>0</v>
      </c>
      <c r="N1330" s="626">
        <f t="shared" si="140"/>
        <v>0</v>
      </c>
      <c r="O1330" s="36"/>
      <c r="P1330" s="151" t="s">
        <v>1474</v>
      </c>
      <c r="Q1330" s="150"/>
      <c r="R1330" s="150" t="str">
        <f t="shared" si="136"/>
        <v/>
      </c>
      <c r="S1330" s="15"/>
      <c r="T1330" s="15"/>
      <c r="U1330" s="15"/>
      <c r="V1330" s="15"/>
      <c r="W1330" s="473"/>
      <c r="X1330" s="473"/>
      <c r="Y1330" s="15"/>
      <c r="Z1330" s="15"/>
      <c r="AA1330" s="15"/>
      <c r="AC1330" s="16"/>
      <c r="AD1330" s="15">
        <v>1</v>
      </c>
      <c r="AE1330" s="16"/>
      <c r="AF1330" s="16"/>
      <c r="AG1330" s="16"/>
      <c r="AH1330" s="16"/>
      <c r="AI1330" s="16"/>
      <c r="AJ1330" s="16"/>
      <c r="AK1330" s="16"/>
      <c r="AL1330" s="16"/>
      <c r="AM1330" s="16"/>
      <c r="AN1330" s="16"/>
      <c r="AO1330" s="16"/>
      <c r="AP1330" s="16"/>
      <c r="AQ1330" s="16"/>
    </row>
    <row r="1331" spans="1:43" s="17" customFormat="1" ht="12.75" hidden="1" customHeight="1">
      <c r="A1331" s="126" t="s">
        <v>1395</v>
      </c>
      <c r="B1331" s="72"/>
      <c r="C1331" s="144" t="s">
        <v>1396</v>
      </c>
      <c r="D1331" s="46"/>
      <c r="E1331" s="145"/>
      <c r="F1331" s="146"/>
      <c r="G1331" s="147"/>
      <c r="H1331" s="148"/>
      <c r="I1331" s="158"/>
      <c r="J1331" s="146"/>
      <c r="K1331" s="146"/>
      <c r="L1331" s="149"/>
      <c r="M1331" s="619">
        <f t="shared" si="140"/>
        <v>0</v>
      </c>
      <c r="N1331" s="626">
        <f t="shared" si="140"/>
        <v>0</v>
      </c>
      <c r="O1331" s="36"/>
      <c r="P1331" s="151" t="s">
        <v>1474</v>
      </c>
      <c r="Q1331" s="150"/>
      <c r="R1331" s="150" t="str">
        <f t="shared" si="136"/>
        <v/>
      </c>
      <c r="S1331" s="15"/>
      <c r="T1331" s="15"/>
      <c r="U1331" s="15"/>
      <c r="V1331" s="15"/>
      <c r="W1331" s="473"/>
      <c r="X1331" s="473"/>
      <c r="Y1331" s="15"/>
      <c r="Z1331" s="15"/>
      <c r="AA1331" s="15"/>
      <c r="AC1331" s="16"/>
      <c r="AD1331" s="15">
        <v>1</v>
      </c>
      <c r="AE1331" s="16"/>
      <c r="AF1331" s="16"/>
      <c r="AG1331" s="16"/>
      <c r="AH1331" s="16"/>
      <c r="AI1331" s="16"/>
      <c r="AJ1331" s="16"/>
      <c r="AK1331" s="16"/>
      <c r="AL1331" s="16"/>
      <c r="AM1331" s="16"/>
      <c r="AN1331" s="16"/>
      <c r="AO1331" s="16"/>
      <c r="AP1331" s="16"/>
      <c r="AQ1331" s="16"/>
    </row>
    <row r="1332" spans="1:43" s="17" customFormat="1" ht="12.75" hidden="1" customHeight="1">
      <c r="A1332" s="126" t="s">
        <v>1397</v>
      </c>
      <c r="B1332" s="72"/>
      <c r="C1332" s="144" t="s">
        <v>1398</v>
      </c>
      <c r="D1332" s="46"/>
      <c r="E1332" s="145"/>
      <c r="F1332" s="146"/>
      <c r="G1332" s="147"/>
      <c r="H1332" s="148"/>
      <c r="I1332" s="158"/>
      <c r="J1332" s="146"/>
      <c r="K1332" s="146"/>
      <c r="L1332" s="149"/>
      <c r="M1332" s="619">
        <f t="shared" si="140"/>
        <v>0</v>
      </c>
      <c r="N1332" s="626">
        <f t="shared" si="140"/>
        <v>0</v>
      </c>
      <c r="O1332" s="36"/>
      <c r="P1332" s="151" t="s">
        <v>1474</v>
      </c>
      <c r="Q1332" s="150"/>
      <c r="R1332" s="150" t="str">
        <f t="shared" si="136"/>
        <v/>
      </c>
      <c r="S1332" s="15"/>
      <c r="T1332" s="15"/>
      <c r="U1332" s="15"/>
      <c r="V1332" s="15"/>
      <c r="W1332" s="473"/>
      <c r="X1332" s="473"/>
      <c r="Y1332" s="15"/>
      <c r="Z1332" s="15"/>
      <c r="AA1332" s="15"/>
      <c r="AC1332" s="16"/>
      <c r="AD1332" s="15">
        <v>1</v>
      </c>
      <c r="AE1332" s="16"/>
      <c r="AF1332" s="16"/>
      <c r="AG1332" s="16"/>
      <c r="AH1332" s="16"/>
      <c r="AI1332" s="16"/>
      <c r="AJ1332" s="16"/>
      <c r="AK1332" s="16"/>
      <c r="AL1332" s="16"/>
      <c r="AM1332" s="16"/>
      <c r="AN1332" s="16"/>
      <c r="AO1332" s="16"/>
      <c r="AP1332" s="16"/>
      <c r="AQ1332" s="16"/>
    </row>
    <row r="1333" spans="1:43" s="17" customFormat="1" ht="12.75" hidden="1" customHeight="1">
      <c r="A1333" s="126" t="s">
        <v>1399</v>
      </c>
      <c r="B1333" s="72"/>
      <c r="C1333" s="144" t="s">
        <v>1400</v>
      </c>
      <c r="D1333" s="46"/>
      <c r="E1333" s="145"/>
      <c r="F1333" s="146"/>
      <c r="G1333" s="147"/>
      <c r="H1333" s="148"/>
      <c r="I1333" s="158"/>
      <c r="J1333" s="146"/>
      <c r="K1333" s="146"/>
      <c r="L1333" s="149"/>
      <c r="M1333" s="619">
        <f t="shared" si="140"/>
        <v>0</v>
      </c>
      <c r="N1333" s="626">
        <f t="shared" si="140"/>
        <v>0</v>
      </c>
      <c r="O1333" s="36"/>
      <c r="P1333" s="151" t="s">
        <v>1474</v>
      </c>
      <c r="Q1333" s="150"/>
      <c r="R1333" s="150" t="str">
        <f t="shared" si="136"/>
        <v/>
      </c>
      <c r="S1333" s="15"/>
      <c r="T1333" s="15"/>
      <c r="U1333" s="15"/>
      <c r="V1333" s="15"/>
      <c r="W1333" s="473"/>
      <c r="X1333" s="473"/>
      <c r="Y1333" s="15"/>
      <c r="Z1333" s="15"/>
      <c r="AA1333" s="15"/>
      <c r="AC1333" s="16"/>
      <c r="AD1333" s="15">
        <v>1</v>
      </c>
      <c r="AE1333" s="16"/>
      <c r="AF1333" s="16"/>
      <c r="AG1333" s="16"/>
      <c r="AH1333" s="16"/>
      <c r="AI1333" s="16"/>
      <c r="AJ1333" s="16"/>
      <c r="AK1333" s="16"/>
      <c r="AL1333" s="16"/>
      <c r="AM1333" s="16"/>
      <c r="AN1333" s="16"/>
      <c r="AO1333" s="16"/>
      <c r="AP1333" s="16"/>
      <c r="AQ1333" s="16"/>
    </row>
    <row r="1334" spans="1:43" s="17" customFormat="1" ht="12.75" hidden="1" customHeight="1">
      <c r="A1334" s="126" t="s">
        <v>1401</v>
      </c>
      <c r="B1334" s="72"/>
      <c r="C1334" s="144" t="s">
        <v>2847</v>
      </c>
      <c r="D1334" s="46"/>
      <c r="E1334" s="145"/>
      <c r="F1334" s="146"/>
      <c r="G1334" s="147"/>
      <c r="H1334" s="148"/>
      <c r="I1334" s="158"/>
      <c r="J1334" s="146"/>
      <c r="K1334" s="146"/>
      <c r="L1334" s="149"/>
      <c r="M1334" s="619">
        <f t="shared" si="140"/>
        <v>0</v>
      </c>
      <c r="N1334" s="626">
        <f t="shared" si="140"/>
        <v>0</v>
      </c>
      <c r="O1334" s="36"/>
      <c r="P1334" s="151" t="s">
        <v>1474</v>
      </c>
      <c r="Q1334" s="150"/>
      <c r="R1334" s="150" t="str">
        <f t="shared" si="136"/>
        <v/>
      </c>
      <c r="S1334" s="15"/>
      <c r="T1334" s="15"/>
      <c r="U1334" s="15"/>
      <c r="V1334" s="15"/>
      <c r="W1334" s="473"/>
      <c r="X1334" s="473"/>
      <c r="Y1334" s="15"/>
      <c r="Z1334" s="15"/>
      <c r="AA1334" s="15"/>
      <c r="AC1334" s="16"/>
      <c r="AD1334" s="15">
        <v>1</v>
      </c>
      <c r="AE1334" s="16"/>
      <c r="AF1334" s="16"/>
      <c r="AG1334" s="16"/>
      <c r="AH1334" s="16"/>
      <c r="AI1334" s="16"/>
      <c r="AJ1334" s="16"/>
      <c r="AK1334" s="16"/>
      <c r="AL1334" s="16"/>
      <c r="AM1334" s="16"/>
      <c r="AN1334" s="16"/>
      <c r="AO1334" s="16"/>
      <c r="AP1334" s="16"/>
      <c r="AQ1334" s="16"/>
    </row>
    <row r="1335" spans="1:43" s="17" customFormat="1" ht="12.75" hidden="1" customHeight="1">
      <c r="A1335" s="126" t="s">
        <v>1402</v>
      </c>
      <c r="B1335" s="72"/>
      <c r="C1335" s="144" t="s">
        <v>1403</v>
      </c>
      <c r="D1335" s="46"/>
      <c r="E1335" s="145"/>
      <c r="F1335" s="146"/>
      <c r="G1335" s="147"/>
      <c r="H1335" s="148"/>
      <c r="I1335" s="158"/>
      <c r="J1335" s="146"/>
      <c r="K1335" s="146"/>
      <c r="L1335" s="149"/>
      <c r="M1335" s="619">
        <f t="shared" si="140"/>
        <v>0</v>
      </c>
      <c r="N1335" s="626">
        <f t="shared" si="140"/>
        <v>0</v>
      </c>
      <c r="O1335" s="36"/>
      <c r="P1335" s="151" t="s">
        <v>1474</v>
      </c>
      <c r="Q1335" s="150"/>
      <c r="R1335" s="150" t="str">
        <f t="shared" si="136"/>
        <v/>
      </c>
      <c r="S1335" s="15"/>
      <c r="T1335" s="15"/>
      <c r="U1335" s="15"/>
      <c r="V1335" s="15"/>
      <c r="W1335" s="473"/>
      <c r="X1335" s="473"/>
      <c r="Y1335" s="15"/>
      <c r="Z1335" s="15"/>
      <c r="AA1335" s="15"/>
      <c r="AC1335" s="16"/>
      <c r="AD1335" s="15">
        <v>1</v>
      </c>
      <c r="AE1335" s="16"/>
      <c r="AF1335" s="16"/>
      <c r="AG1335" s="16"/>
      <c r="AH1335" s="16"/>
      <c r="AI1335" s="16"/>
      <c r="AJ1335" s="16"/>
      <c r="AK1335" s="16"/>
      <c r="AL1335" s="16"/>
      <c r="AM1335" s="16"/>
      <c r="AN1335" s="16"/>
      <c r="AO1335" s="16"/>
      <c r="AP1335" s="16"/>
      <c r="AQ1335" s="16"/>
    </row>
    <row r="1336" spans="1:43" s="17" customFormat="1" ht="12.75" hidden="1" customHeight="1">
      <c r="A1336" s="126" t="s">
        <v>1404</v>
      </c>
      <c r="B1336" s="72"/>
      <c r="C1336" s="144" t="s">
        <v>1405</v>
      </c>
      <c r="D1336" s="46"/>
      <c r="E1336" s="145"/>
      <c r="F1336" s="146"/>
      <c r="G1336" s="147"/>
      <c r="H1336" s="148"/>
      <c r="I1336" s="158"/>
      <c r="J1336" s="146"/>
      <c r="K1336" s="146"/>
      <c r="L1336" s="149"/>
      <c r="M1336" s="619">
        <f t="shared" si="140"/>
        <v>0</v>
      </c>
      <c r="N1336" s="626">
        <f t="shared" si="140"/>
        <v>0</v>
      </c>
      <c r="O1336" s="36"/>
      <c r="P1336" s="151" t="s">
        <v>1474</v>
      </c>
      <c r="Q1336" s="150"/>
      <c r="R1336" s="150" t="str">
        <f t="shared" si="136"/>
        <v/>
      </c>
      <c r="S1336" s="15"/>
      <c r="T1336" s="15"/>
      <c r="U1336" s="15"/>
      <c r="V1336" s="15"/>
      <c r="W1336" s="473"/>
      <c r="X1336" s="473"/>
      <c r="Y1336" s="15"/>
      <c r="Z1336" s="15"/>
      <c r="AA1336" s="15"/>
      <c r="AC1336" s="16"/>
      <c r="AD1336" s="15">
        <v>1</v>
      </c>
      <c r="AE1336" s="16"/>
      <c r="AF1336" s="16"/>
      <c r="AG1336" s="16"/>
      <c r="AH1336" s="16"/>
      <c r="AI1336" s="16"/>
      <c r="AJ1336" s="16"/>
      <c r="AK1336" s="16"/>
      <c r="AL1336" s="16"/>
      <c r="AM1336" s="16"/>
      <c r="AN1336" s="16"/>
      <c r="AO1336" s="16"/>
      <c r="AP1336" s="16"/>
      <c r="AQ1336" s="16"/>
    </row>
    <row r="1337" spans="1:43" s="17" customFormat="1" ht="12.75" hidden="1" customHeight="1">
      <c r="A1337" s="126" t="s">
        <v>1406</v>
      </c>
      <c r="B1337" s="72"/>
      <c r="C1337" s="144" t="s">
        <v>1407</v>
      </c>
      <c r="D1337" s="46"/>
      <c r="E1337" s="145"/>
      <c r="F1337" s="146"/>
      <c r="G1337" s="147"/>
      <c r="H1337" s="148"/>
      <c r="I1337" s="158"/>
      <c r="J1337" s="146"/>
      <c r="K1337" s="146"/>
      <c r="L1337" s="149"/>
      <c r="M1337" s="619">
        <f t="shared" si="140"/>
        <v>0</v>
      </c>
      <c r="N1337" s="626">
        <f t="shared" si="140"/>
        <v>0</v>
      </c>
      <c r="O1337" s="36"/>
      <c r="P1337" s="151" t="s">
        <v>1474</v>
      </c>
      <c r="Q1337" s="150"/>
      <c r="R1337" s="150" t="str">
        <f t="shared" si="136"/>
        <v/>
      </c>
      <c r="S1337" s="15"/>
      <c r="T1337" s="15"/>
      <c r="U1337" s="15"/>
      <c r="V1337" s="15"/>
      <c r="W1337" s="473"/>
      <c r="X1337" s="473"/>
      <c r="Y1337" s="15"/>
      <c r="Z1337" s="15"/>
      <c r="AA1337" s="15"/>
      <c r="AC1337" s="16"/>
      <c r="AD1337" s="15">
        <v>1</v>
      </c>
      <c r="AE1337" s="16"/>
      <c r="AF1337" s="16"/>
      <c r="AG1337" s="16"/>
      <c r="AH1337" s="16"/>
      <c r="AI1337" s="16"/>
      <c r="AJ1337" s="16"/>
      <c r="AK1337" s="16"/>
      <c r="AL1337" s="16"/>
      <c r="AM1337" s="16"/>
      <c r="AN1337" s="16"/>
      <c r="AO1337" s="16"/>
      <c r="AP1337" s="16"/>
      <c r="AQ1337" s="16"/>
    </row>
    <row r="1338" spans="1:43" s="17" customFormat="1" ht="12.75" hidden="1" customHeight="1">
      <c r="A1338" s="126" t="s">
        <v>1408</v>
      </c>
      <c r="B1338" s="72"/>
      <c r="C1338" s="144" t="s">
        <v>1409</v>
      </c>
      <c r="D1338" s="46"/>
      <c r="E1338" s="145"/>
      <c r="F1338" s="146"/>
      <c r="G1338" s="147"/>
      <c r="H1338" s="148"/>
      <c r="I1338" s="158"/>
      <c r="J1338" s="146"/>
      <c r="K1338" s="146"/>
      <c r="L1338" s="149"/>
      <c r="M1338" s="619">
        <f t="shared" si="140"/>
        <v>0</v>
      </c>
      <c r="N1338" s="626">
        <f t="shared" si="140"/>
        <v>0</v>
      </c>
      <c r="O1338" s="36"/>
      <c r="P1338" s="151" t="s">
        <v>1474</v>
      </c>
      <c r="Q1338" s="150"/>
      <c r="R1338" s="150" t="str">
        <f t="shared" si="136"/>
        <v/>
      </c>
      <c r="S1338" s="15"/>
      <c r="T1338" s="15"/>
      <c r="U1338" s="15"/>
      <c r="V1338" s="15"/>
      <c r="W1338" s="473"/>
      <c r="X1338" s="473"/>
      <c r="Y1338" s="15"/>
      <c r="Z1338" s="15"/>
      <c r="AA1338" s="15"/>
      <c r="AC1338" s="16"/>
      <c r="AD1338" s="15">
        <v>1</v>
      </c>
      <c r="AE1338" s="16"/>
      <c r="AF1338" s="16"/>
      <c r="AG1338" s="16"/>
      <c r="AH1338" s="16"/>
      <c r="AI1338" s="16"/>
      <c r="AJ1338" s="16"/>
      <c r="AK1338" s="16"/>
      <c r="AL1338" s="16"/>
      <c r="AM1338" s="16"/>
      <c r="AN1338" s="16"/>
      <c r="AO1338" s="16"/>
      <c r="AP1338" s="16"/>
      <c r="AQ1338" s="16"/>
    </row>
    <row r="1339" spans="1:43" s="17" customFormat="1" ht="12.75" hidden="1" customHeight="1">
      <c r="A1339" s="126" t="s">
        <v>1412</v>
      </c>
      <c r="B1339" s="72"/>
      <c r="C1339" s="144" t="s">
        <v>1413</v>
      </c>
      <c r="D1339" s="46"/>
      <c r="E1339" s="145"/>
      <c r="F1339" s="146"/>
      <c r="G1339" s="147"/>
      <c r="H1339" s="148"/>
      <c r="I1339" s="158"/>
      <c r="J1339" s="146"/>
      <c r="K1339" s="146"/>
      <c r="L1339" s="149"/>
      <c r="M1339" s="619">
        <f t="shared" si="140"/>
        <v>0</v>
      </c>
      <c r="N1339" s="626">
        <f t="shared" si="140"/>
        <v>0</v>
      </c>
      <c r="O1339" s="36"/>
      <c r="P1339" s="151" t="s">
        <v>1474</v>
      </c>
      <c r="Q1339" s="150"/>
      <c r="R1339" s="150" t="str">
        <f t="shared" si="136"/>
        <v/>
      </c>
      <c r="S1339" s="15"/>
      <c r="T1339" s="15"/>
      <c r="U1339" s="15"/>
      <c r="V1339" s="15"/>
      <c r="W1339" s="473"/>
      <c r="X1339" s="473"/>
      <c r="Y1339" s="15"/>
      <c r="Z1339" s="15"/>
      <c r="AA1339" s="15"/>
      <c r="AC1339" s="16"/>
      <c r="AD1339" s="15">
        <v>1</v>
      </c>
      <c r="AE1339" s="16"/>
      <c r="AF1339" s="16"/>
      <c r="AG1339" s="16"/>
      <c r="AH1339" s="16"/>
      <c r="AI1339" s="16"/>
      <c r="AJ1339" s="16"/>
      <c r="AK1339" s="16"/>
      <c r="AL1339" s="16"/>
      <c r="AM1339" s="16"/>
      <c r="AN1339" s="16"/>
      <c r="AO1339" s="16"/>
      <c r="AP1339" s="16"/>
      <c r="AQ1339" s="16"/>
    </row>
    <row r="1340" spans="1:43" s="17" customFormat="1" ht="12.75" hidden="1" customHeight="1">
      <c r="A1340" s="126" t="s">
        <v>1414</v>
      </c>
      <c r="B1340" s="72"/>
      <c r="C1340" s="144" t="s">
        <v>1415</v>
      </c>
      <c r="D1340" s="46"/>
      <c r="E1340" s="145"/>
      <c r="F1340" s="146"/>
      <c r="G1340" s="147"/>
      <c r="H1340" s="148"/>
      <c r="I1340" s="158"/>
      <c r="J1340" s="146"/>
      <c r="K1340" s="146"/>
      <c r="L1340" s="149"/>
      <c r="M1340" s="619">
        <f t="shared" si="140"/>
        <v>0</v>
      </c>
      <c r="N1340" s="626">
        <f t="shared" si="140"/>
        <v>0</v>
      </c>
      <c r="O1340" s="36"/>
      <c r="P1340" s="151" t="s">
        <v>1474</v>
      </c>
      <c r="Q1340" s="150"/>
      <c r="R1340" s="150" t="str">
        <f t="shared" si="136"/>
        <v/>
      </c>
      <c r="S1340" s="15"/>
      <c r="T1340" s="15"/>
      <c r="U1340" s="15"/>
      <c r="V1340" s="15"/>
      <c r="W1340" s="473"/>
      <c r="X1340" s="473"/>
      <c r="Y1340" s="15"/>
      <c r="Z1340" s="15"/>
      <c r="AA1340" s="15"/>
      <c r="AC1340" s="16"/>
      <c r="AD1340" s="15">
        <v>1</v>
      </c>
      <c r="AE1340" s="16"/>
      <c r="AF1340" s="16"/>
      <c r="AG1340" s="16"/>
      <c r="AH1340" s="16"/>
      <c r="AI1340" s="16"/>
      <c r="AJ1340" s="16"/>
      <c r="AK1340" s="16"/>
      <c r="AL1340" s="16"/>
      <c r="AM1340" s="16"/>
      <c r="AN1340" s="16"/>
      <c r="AO1340" s="16"/>
      <c r="AP1340" s="16"/>
      <c r="AQ1340" s="16"/>
    </row>
    <row r="1341" spans="1:43" s="17" customFormat="1" ht="12.75" hidden="1" customHeight="1">
      <c r="A1341" s="126" t="s">
        <v>1416</v>
      </c>
      <c r="B1341" s="72"/>
      <c r="C1341" s="144" t="s">
        <v>1417</v>
      </c>
      <c r="D1341" s="46"/>
      <c r="E1341" s="145"/>
      <c r="F1341" s="146"/>
      <c r="G1341" s="147"/>
      <c r="H1341" s="148"/>
      <c r="I1341" s="158"/>
      <c r="J1341" s="146"/>
      <c r="K1341" s="146"/>
      <c r="L1341" s="149"/>
      <c r="M1341" s="619">
        <f t="shared" si="140"/>
        <v>0</v>
      </c>
      <c r="N1341" s="626">
        <f t="shared" si="140"/>
        <v>0</v>
      </c>
      <c r="O1341" s="36"/>
      <c r="P1341" s="151" t="s">
        <v>1474</v>
      </c>
      <c r="Q1341" s="150"/>
      <c r="R1341" s="150" t="str">
        <f t="shared" si="136"/>
        <v/>
      </c>
      <c r="S1341" s="15"/>
      <c r="T1341" s="15"/>
      <c r="U1341" s="15"/>
      <c r="V1341" s="15"/>
      <c r="W1341" s="473"/>
      <c r="X1341" s="473"/>
      <c r="Y1341" s="15"/>
      <c r="Z1341" s="15"/>
      <c r="AA1341" s="15"/>
      <c r="AC1341" s="16"/>
      <c r="AD1341" s="15">
        <v>1</v>
      </c>
      <c r="AE1341" s="16"/>
      <c r="AF1341" s="16"/>
      <c r="AG1341" s="16"/>
      <c r="AH1341" s="16"/>
      <c r="AI1341" s="16"/>
      <c r="AJ1341" s="16"/>
      <c r="AK1341" s="16"/>
      <c r="AL1341" s="16"/>
      <c r="AM1341" s="16"/>
      <c r="AN1341" s="16"/>
      <c r="AO1341" s="16"/>
      <c r="AP1341" s="16"/>
      <c r="AQ1341" s="16"/>
    </row>
    <row r="1342" spans="1:43" s="17" customFormat="1" ht="12.75" hidden="1" customHeight="1">
      <c r="A1342" s="126" t="s">
        <v>1418</v>
      </c>
      <c r="B1342" s="72"/>
      <c r="C1342" s="144" t="s">
        <v>1419</v>
      </c>
      <c r="D1342" s="46"/>
      <c r="E1342" s="145"/>
      <c r="F1342" s="146"/>
      <c r="G1342" s="147"/>
      <c r="H1342" s="148"/>
      <c r="I1342" s="158"/>
      <c r="J1342" s="146"/>
      <c r="K1342" s="146"/>
      <c r="L1342" s="149"/>
      <c r="M1342" s="619">
        <f t="shared" si="140"/>
        <v>0</v>
      </c>
      <c r="N1342" s="626">
        <f t="shared" si="140"/>
        <v>0</v>
      </c>
      <c r="O1342" s="36"/>
      <c r="P1342" s="151" t="s">
        <v>1474</v>
      </c>
      <c r="Q1342" s="150"/>
      <c r="R1342" s="150" t="str">
        <f t="shared" si="136"/>
        <v/>
      </c>
      <c r="S1342" s="15"/>
      <c r="T1342" s="15"/>
      <c r="U1342" s="15"/>
      <c r="V1342" s="15"/>
      <c r="W1342" s="473"/>
      <c r="X1342" s="473"/>
      <c r="Y1342" s="15"/>
      <c r="Z1342" s="15"/>
      <c r="AA1342" s="15"/>
      <c r="AC1342" s="16"/>
      <c r="AD1342" s="15">
        <v>1</v>
      </c>
      <c r="AE1342" s="16"/>
      <c r="AF1342" s="16"/>
      <c r="AG1342" s="16"/>
      <c r="AH1342" s="16"/>
      <c r="AI1342" s="16"/>
      <c r="AJ1342" s="16"/>
      <c r="AK1342" s="16"/>
      <c r="AL1342" s="16"/>
      <c r="AM1342" s="16"/>
      <c r="AN1342" s="16"/>
      <c r="AO1342" s="16"/>
      <c r="AP1342" s="16"/>
      <c r="AQ1342" s="16"/>
    </row>
    <row r="1343" spans="1:43" s="17" customFormat="1" ht="12.75" hidden="1" customHeight="1">
      <c r="A1343" s="126" t="s">
        <v>1420</v>
      </c>
      <c r="B1343" s="72"/>
      <c r="C1343" s="144" t="s">
        <v>1339</v>
      </c>
      <c r="D1343" s="46"/>
      <c r="E1343" s="145"/>
      <c r="F1343" s="146"/>
      <c r="G1343" s="147"/>
      <c r="H1343" s="148"/>
      <c r="I1343" s="158"/>
      <c r="J1343" s="146"/>
      <c r="K1343" s="146"/>
      <c r="L1343" s="149"/>
      <c r="M1343" s="619">
        <f t="shared" si="140"/>
        <v>0</v>
      </c>
      <c r="N1343" s="626">
        <f t="shared" si="140"/>
        <v>0</v>
      </c>
      <c r="O1343" s="36"/>
      <c r="P1343" s="151" t="s">
        <v>1474</v>
      </c>
      <c r="Q1343" s="150"/>
      <c r="R1343" s="150" t="str">
        <f t="shared" si="136"/>
        <v/>
      </c>
      <c r="S1343" s="15"/>
      <c r="T1343" s="15"/>
      <c r="U1343" s="15"/>
      <c r="V1343" s="15"/>
      <c r="W1343" s="473"/>
      <c r="X1343" s="473"/>
      <c r="Y1343" s="15"/>
      <c r="Z1343" s="15"/>
      <c r="AA1343" s="15"/>
      <c r="AC1343" s="16"/>
      <c r="AD1343" s="15">
        <v>1</v>
      </c>
      <c r="AE1343" s="16"/>
      <c r="AF1343" s="16"/>
      <c r="AG1343" s="16"/>
      <c r="AH1343" s="16"/>
      <c r="AI1343" s="16"/>
      <c r="AJ1343" s="16"/>
      <c r="AK1343" s="16"/>
      <c r="AL1343" s="16"/>
      <c r="AM1343" s="16"/>
      <c r="AN1343" s="16"/>
      <c r="AO1343" s="16"/>
      <c r="AP1343" s="16"/>
      <c r="AQ1343" s="16"/>
    </row>
    <row r="1344" spans="1:43" s="17" customFormat="1" ht="12.75" hidden="1" customHeight="1">
      <c r="A1344" s="126" t="s">
        <v>1421</v>
      </c>
      <c r="B1344" s="72"/>
      <c r="C1344" s="144" t="s">
        <v>1422</v>
      </c>
      <c r="D1344" s="46"/>
      <c r="E1344" s="145"/>
      <c r="F1344" s="146"/>
      <c r="G1344" s="147"/>
      <c r="H1344" s="148"/>
      <c r="I1344" s="158"/>
      <c r="J1344" s="146"/>
      <c r="K1344" s="146"/>
      <c r="L1344" s="149"/>
      <c r="M1344" s="619">
        <f t="shared" si="140"/>
        <v>0</v>
      </c>
      <c r="N1344" s="626">
        <f t="shared" si="140"/>
        <v>0</v>
      </c>
      <c r="O1344" s="36"/>
      <c r="P1344" s="151" t="s">
        <v>1474</v>
      </c>
      <c r="Q1344" s="150"/>
      <c r="R1344" s="150" t="str">
        <f t="shared" si="136"/>
        <v/>
      </c>
      <c r="S1344" s="15"/>
      <c r="T1344" s="15"/>
      <c r="U1344" s="15"/>
      <c r="V1344" s="15"/>
      <c r="W1344" s="473"/>
      <c r="X1344" s="473"/>
      <c r="Y1344" s="15"/>
      <c r="Z1344" s="15"/>
      <c r="AA1344" s="15"/>
      <c r="AC1344" s="16"/>
      <c r="AD1344" s="15">
        <v>1</v>
      </c>
      <c r="AE1344" s="16"/>
      <c r="AF1344" s="16"/>
      <c r="AG1344" s="16"/>
      <c r="AH1344" s="16"/>
      <c r="AI1344" s="16"/>
      <c r="AJ1344" s="16"/>
      <c r="AK1344" s="16"/>
      <c r="AL1344" s="16"/>
      <c r="AM1344" s="16"/>
      <c r="AN1344" s="16"/>
      <c r="AO1344" s="16"/>
      <c r="AP1344" s="16"/>
      <c r="AQ1344" s="16"/>
    </row>
    <row r="1345" spans="1:43" s="17" customFormat="1" ht="12.75" hidden="1" customHeight="1" thickBot="1">
      <c r="A1345" s="126" t="s">
        <v>1423</v>
      </c>
      <c r="B1345" s="74"/>
      <c r="C1345" s="167" t="s">
        <v>1424</v>
      </c>
      <c r="D1345" s="46"/>
      <c r="E1345" s="663"/>
      <c r="F1345" s="664"/>
      <c r="G1345" s="665"/>
      <c r="H1345" s="666"/>
      <c r="I1345" s="667"/>
      <c r="J1345" s="664"/>
      <c r="K1345" s="664"/>
      <c r="L1345" s="668"/>
      <c r="M1345" s="619">
        <f t="shared" si="140"/>
        <v>0</v>
      </c>
      <c r="N1345" s="626">
        <f t="shared" si="140"/>
        <v>0</v>
      </c>
      <c r="O1345" s="36"/>
      <c r="P1345" s="151" t="s">
        <v>1474</v>
      </c>
      <c r="Q1345" s="150"/>
      <c r="R1345" s="150" t="str">
        <f t="shared" si="136"/>
        <v/>
      </c>
      <c r="S1345" s="15"/>
      <c r="T1345" s="15"/>
      <c r="U1345" s="15"/>
      <c r="V1345" s="15"/>
      <c r="W1345" s="473"/>
      <c r="X1345" s="473"/>
      <c r="Y1345" s="15"/>
      <c r="Z1345" s="15"/>
      <c r="AA1345" s="15"/>
      <c r="AC1345" s="16"/>
      <c r="AD1345" s="15">
        <v>1</v>
      </c>
      <c r="AE1345" s="16"/>
      <c r="AF1345" s="16"/>
      <c r="AG1345" s="16"/>
      <c r="AH1345" s="16"/>
      <c r="AI1345" s="16"/>
      <c r="AJ1345" s="16"/>
      <c r="AK1345" s="16"/>
      <c r="AL1345" s="16"/>
      <c r="AM1345" s="16"/>
      <c r="AN1345" s="16"/>
      <c r="AO1345" s="16"/>
      <c r="AP1345" s="16"/>
      <c r="AQ1345" s="16"/>
    </row>
    <row r="1346" spans="1:43" s="18" customFormat="1" ht="24" customHeight="1" thickBot="1">
      <c r="A1346" s="126">
        <v>110000000</v>
      </c>
      <c r="B1346" s="910" t="s">
        <v>618</v>
      </c>
      <c r="C1346" s="911"/>
      <c r="D1346" s="47"/>
      <c r="E1346" s="86">
        <f t="shared" ref="E1346:N1346" si="141">SUM(E1347,E1359,E1371,E1388,)</f>
        <v>17</v>
      </c>
      <c r="F1346" s="87">
        <f t="shared" si="141"/>
        <v>860</v>
      </c>
      <c r="G1346" s="88">
        <f t="shared" si="141"/>
        <v>4300</v>
      </c>
      <c r="H1346" s="114">
        <f t="shared" si="141"/>
        <v>0</v>
      </c>
      <c r="I1346" s="89">
        <f t="shared" si="141"/>
        <v>0</v>
      </c>
      <c r="J1346" s="87">
        <f t="shared" si="141"/>
        <v>0</v>
      </c>
      <c r="K1346" s="87">
        <f t="shared" si="141"/>
        <v>8</v>
      </c>
      <c r="L1346" s="672">
        <f t="shared" si="141"/>
        <v>40</v>
      </c>
      <c r="M1346" s="89">
        <f t="shared" si="141"/>
        <v>8</v>
      </c>
      <c r="N1346" s="672">
        <f t="shared" si="141"/>
        <v>40</v>
      </c>
      <c r="O1346" s="36"/>
      <c r="P1346" s="151" t="s">
        <v>1499</v>
      </c>
      <c r="Q1346" s="150"/>
      <c r="R1346" s="150" t="str">
        <f t="shared" si="136"/>
        <v>R</v>
      </c>
      <c r="S1346" s="15"/>
      <c r="T1346" s="15"/>
      <c r="U1346" s="15"/>
      <c r="V1346" s="15"/>
      <c r="W1346" s="473"/>
      <c r="X1346" s="476"/>
      <c r="Y1346" s="15"/>
      <c r="Z1346" s="15"/>
      <c r="AA1346" s="15"/>
      <c r="AC1346" s="15"/>
      <c r="AD1346" s="15">
        <v>1</v>
      </c>
      <c r="AE1346" s="15"/>
      <c r="AF1346" s="15"/>
      <c r="AG1346" s="15"/>
      <c r="AH1346" s="15"/>
      <c r="AI1346" s="15"/>
      <c r="AJ1346" s="15"/>
      <c r="AK1346" s="15"/>
      <c r="AL1346" s="15"/>
      <c r="AM1346" s="15"/>
      <c r="AN1346" s="15"/>
      <c r="AO1346" s="15"/>
      <c r="AP1346" s="15"/>
      <c r="AQ1346" s="15"/>
    </row>
    <row r="1347" spans="1:43" s="226" customFormat="1" ht="15.75" customHeight="1" thickBot="1">
      <c r="A1347" s="126">
        <v>118200000</v>
      </c>
      <c r="B1347" s="778" t="s">
        <v>288</v>
      </c>
      <c r="C1347" s="779"/>
      <c r="D1347" s="103"/>
      <c r="E1347" s="613">
        <f t="shared" ref="E1347:N1347" si="142">SUM(E1348:E1358)</f>
        <v>7</v>
      </c>
      <c r="F1347" s="614">
        <f t="shared" si="142"/>
        <v>304</v>
      </c>
      <c r="G1347" s="615">
        <f t="shared" si="142"/>
        <v>1520</v>
      </c>
      <c r="H1347" s="616">
        <f t="shared" si="142"/>
        <v>0</v>
      </c>
      <c r="I1347" s="617">
        <f t="shared" si="142"/>
        <v>0</v>
      </c>
      <c r="J1347" s="614">
        <f t="shared" si="142"/>
        <v>0</v>
      </c>
      <c r="K1347" s="614">
        <f t="shared" si="142"/>
        <v>0</v>
      </c>
      <c r="L1347" s="618">
        <f t="shared" si="142"/>
        <v>0</v>
      </c>
      <c r="M1347" s="617">
        <f t="shared" si="142"/>
        <v>0</v>
      </c>
      <c r="N1347" s="618">
        <f t="shared" si="142"/>
        <v>0</v>
      </c>
      <c r="O1347" s="138"/>
      <c r="P1347" s="151" t="s">
        <v>1500</v>
      </c>
      <c r="Q1347" s="150"/>
      <c r="R1347" s="150" t="str">
        <f t="shared" si="136"/>
        <v>P</v>
      </c>
      <c r="S1347" s="15"/>
      <c r="T1347" s="15"/>
      <c r="U1347" s="140"/>
      <c r="V1347" s="140">
        <v>1</v>
      </c>
      <c r="W1347" s="474"/>
      <c r="X1347" s="474"/>
      <c r="Y1347" s="140"/>
      <c r="Z1347" s="140"/>
      <c r="AA1347" s="140"/>
      <c r="AC1347" s="140"/>
      <c r="AD1347" s="15">
        <v>1</v>
      </c>
      <c r="AE1347" s="140"/>
      <c r="AF1347" s="140"/>
      <c r="AG1347" s="140"/>
      <c r="AH1347" s="140"/>
      <c r="AI1347" s="140"/>
      <c r="AJ1347" s="140"/>
      <c r="AK1347" s="140"/>
      <c r="AL1347" s="140"/>
      <c r="AM1347" s="140"/>
      <c r="AN1347" s="140"/>
      <c r="AO1347" s="140"/>
      <c r="AP1347" s="140"/>
      <c r="AQ1347" s="140"/>
    </row>
    <row r="1348" spans="1:43" s="143" customFormat="1" ht="12.75" hidden="1" customHeight="1">
      <c r="A1348" s="126">
        <v>118201000</v>
      </c>
      <c r="B1348" s="95"/>
      <c r="C1348" s="644" t="s">
        <v>723</v>
      </c>
      <c r="D1348" s="46"/>
      <c r="E1348" s="624"/>
      <c r="F1348" s="645"/>
      <c r="G1348" s="646"/>
      <c r="H1348" s="647"/>
      <c r="I1348" s="648"/>
      <c r="J1348" s="645"/>
      <c r="K1348" s="645"/>
      <c r="L1348" s="625"/>
      <c r="M1348" s="648"/>
      <c r="N1348" s="625"/>
      <c r="O1348" s="138"/>
      <c r="P1348" s="151" t="s">
        <v>1474</v>
      </c>
      <c r="Q1348" s="150"/>
      <c r="R1348" s="150" t="str">
        <f t="shared" si="136"/>
        <v/>
      </c>
      <c r="S1348" s="15"/>
      <c r="T1348" s="15"/>
      <c r="U1348" s="140"/>
      <c r="V1348" s="140"/>
      <c r="W1348" s="474"/>
      <c r="X1348" s="474"/>
      <c r="Y1348" s="140"/>
      <c r="Z1348" s="140"/>
      <c r="AA1348" s="140"/>
      <c r="AC1348" s="142"/>
      <c r="AD1348" s="15">
        <v>1</v>
      </c>
      <c r="AE1348" s="142"/>
      <c r="AF1348" s="142"/>
      <c r="AG1348" s="142"/>
      <c r="AH1348" s="142"/>
      <c r="AI1348" s="142"/>
      <c r="AJ1348" s="142"/>
      <c r="AK1348" s="142"/>
      <c r="AL1348" s="142"/>
      <c r="AM1348" s="142"/>
      <c r="AN1348" s="142"/>
      <c r="AO1348" s="142"/>
      <c r="AP1348" s="142"/>
      <c r="AQ1348" s="142"/>
    </row>
    <row r="1349" spans="1:43" s="143" customFormat="1" ht="12.75" hidden="1" customHeight="1">
      <c r="A1349" s="126">
        <v>118202000</v>
      </c>
      <c r="B1349" s="72"/>
      <c r="C1349" s="73" t="s">
        <v>289</v>
      </c>
      <c r="D1349" s="46"/>
      <c r="E1349" s="619"/>
      <c r="F1349" s="620"/>
      <c r="G1349" s="621"/>
      <c r="H1349" s="622"/>
      <c r="I1349" s="623"/>
      <c r="J1349" s="620"/>
      <c r="K1349" s="620"/>
      <c r="L1349" s="626"/>
      <c r="M1349" s="623"/>
      <c r="N1349" s="626"/>
      <c r="O1349" s="138"/>
      <c r="P1349" s="151" t="s">
        <v>1474</v>
      </c>
      <c r="Q1349" s="150"/>
      <c r="R1349" s="150" t="str">
        <f t="shared" si="136"/>
        <v/>
      </c>
      <c r="S1349" s="15"/>
      <c r="T1349" s="15"/>
      <c r="U1349" s="140"/>
      <c r="V1349" s="140"/>
      <c r="W1349" s="474"/>
      <c r="X1349" s="474"/>
      <c r="Y1349" s="140"/>
      <c r="Z1349" s="140"/>
      <c r="AA1349" s="140"/>
      <c r="AC1349" s="142"/>
      <c r="AD1349" s="15">
        <v>1</v>
      </c>
      <c r="AE1349" s="142"/>
      <c r="AF1349" s="142"/>
      <c r="AG1349" s="142"/>
      <c r="AH1349" s="142"/>
      <c r="AI1349" s="142"/>
      <c r="AJ1349" s="142"/>
      <c r="AK1349" s="142"/>
      <c r="AL1349" s="142"/>
      <c r="AM1349" s="142"/>
      <c r="AN1349" s="142"/>
      <c r="AO1349" s="142"/>
      <c r="AP1349" s="142"/>
      <c r="AQ1349" s="142"/>
    </row>
    <row r="1350" spans="1:43" s="143" customFormat="1" ht="12.75" hidden="1" customHeight="1">
      <c r="A1350" s="126">
        <v>118203000</v>
      </c>
      <c r="B1350" s="72"/>
      <c r="C1350" s="73" t="s">
        <v>290</v>
      </c>
      <c r="D1350" s="46"/>
      <c r="E1350" s="619"/>
      <c r="F1350" s="620"/>
      <c r="G1350" s="621"/>
      <c r="H1350" s="622"/>
      <c r="I1350" s="623"/>
      <c r="J1350" s="620"/>
      <c r="K1350" s="620"/>
      <c r="L1350" s="626"/>
      <c r="M1350" s="623"/>
      <c r="N1350" s="626"/>
      <c r="O1350" s="138"/>
      <c r="P1350" s="151" t="s">
        <v>1474</v>
      </c>
      <c r="Q1350" s="150"/>
      <c r="R1350" s="150" t="str">
        <f t="shared" si="136"/>
        <v/>
      </c>
      <c r="S1350" s="15"/>
      <c r="T1350" s="15"/>
      <c r="U1350" s="140"/>
      <c r="V1350" s="140"/>
      <c r="W1350" s="474"/>
      <c r="X1350" s="474"/>
      <c r="Y1350" s="140"/>
      <c r="Z1350" s="140"/>
      <c r="AA1350" s="140"/>
      <c r="AC1350" s="142"/>
      <c r="AD1350" s="15">
        <v>1</v>
      </c>
      <c r="AE1350" s="142"/>
      <c r="AF1350" s="142"/>
      <c r="AG1350" s="142"/>
      <c r="AH1350" s="142"/>
      <c r="AI1350" s="142"/>
      <c r="AJ1350" s="142"/>
      <c r="AK1350" s="142"/>
      <c r="AL1350" s="142"/>
      <c r="AM1350" s="142"/>
      <c r="AN1350" s="142"/>
      <c r="AO1350" s="142"/>
      <c r="AP1350" s="142"/>
      <c r="AQ1350" s="142"/>
    </row>
    <row r="1351" spans="1:43" s="143" customFormat="1" ht="12.75" customHeight="1" thickTop="1">
      <c r="A1351" s="126">
        <v>118204000</v>
      </c>
      <c r="B1351" s="72"/>
      <c r="C1351" s="144" t="s">
        <v>291</v>
      </c>
      <c r="D1351" s="46"/>
      <c r="E1351" s="145">
        <v>4</v>
      </c>
      <c r="F1351" s="146">
        <v>274</v>
      </c>
      <c r="G1351" s="147">
        <v>1370</v>
      </c>
      <c r="H1351" s="148"/>
      <c r="I1351" s="623"/>
      <c r="J1351" s="620"/>
      <c r="K1351" s="620"/>
      <c r="L1351" s="626"/>
      <c r="M1351" s="623"/>
      <c r="N1351" s="626"/>
      <c r="O1351" s="138"/>
      <c r="P1351" s="151" t="s">
        <v>1474</v>
      </c>
      <c r="Q1351" s="150"/>
      <c r="R1351" s="150" t="str">
        <f t="shared" si="136"/>
        <v>M</v>
      </c>
      <c r="S1351" s="15"/>
      <c r="T1351" s="15">
        <v>1</v>
      </c>
      <c r="U1351" s="140"/>
      <c r="V1351" s="140"/>
      <c r="W1351" s="474"/>
      <c r="X1351" s="474"/>
      <c r="Y1351" s="140"/>
      <c r="Z1351" s="140"/>
      <c r="AA1351" s="140"/>
      <c r="AC1351" s="142"/>
      <c r="AD1351" s="15">
        <v>1</v>
      </c>
      <c r="AE1351" s="142"/>
      <c r="AF1351" s="142"/>
      <c r="AG1351" s="142"/>
      <c r="AH1351" s="142"/>
      <c r="AI1351" s="142"/>
      <c r="AJ1351" s="142"/>
      <c r="AK1351" s="142"/>
      <c r="AL1351" s="142"/>
      <c r="AM1351" s="142"/>
      <c r="AN1351" s="142"/>
      <c r="AO1351" s="142"/>
      <c r="AP1351" s="142"/>
      <c r="AQ1351" s="142"/>
    </row>
    <row r="1352" spans="1:43" s="143" customFormat="1" ht="12.75" hidden="1" customHeight="1">
      <c r="A1352" s="126">
        <v>118205000</v>
      </c>
      <c r="B1352" s="72"/>
      <c r="C1352" s="144" t="s">
        <v>292</v>
      </c>
      <c r="D1352" s="46"/>
      <c r="E1352" s="145"/>
      <c r="F1352" s="146"/>
      <c r="G1352" s="147"/>
      <c r="H1352" s="148"/>
      <c r="I1352" s="623"/>
      <c r="J1352" s="620"/>
      <c r="K1352" s="620"/>
      <c r="L1352" s="626"/>
      <c r="M1352" s="623"/>
      <c r="N1352" s="626"/>
      <c r="O1352" s="138"/>
      <c r="P1352" s="151" t="s">
        <v>1474</v>
      </c>
      <c r="Q1352" s="150"/>
      <c r="R1352" s="150" t="str">
        <f t="shared" si="136"/>
        <v/>
      </c>
      <c r="S1352" s="15"/>
      <c r="T1352" s="15"/>
      <c r="U1352" s="140"/>
      <c r="V1352" s="140"/>
      <c r="W1352" s="474"/>
      <c r="X1352" s="474"/>
      <c r="Y1352" s="140"/>
      <c r="Z1352" s="140"/>
      <c r="AA1352" s="140"/>
      <c r="AC1352" s="142"/>
      <c r="AD1352" s="15">
        <v>1</v>
      </c>
      <c r="AE1352" s="142"/>
      <c r="AF1352" s="142"/>
      <c r="AG1352" s="142"/>
      <c r="AH1352" s="142"/>
      <c r="AI1352" s="142"/>
      <c r="AJ1352" s="142"/>
      <c r="AK1352" s="142"/>
      <c r="AL1352" s="142"/>
      <c r="AM1352" s="142"/>
      <c r="AN1352" s="142"/>
      <c r="AO1352" s="142"/>
      <c r="AP1352" s="142"/>
      <c r="AQ1352" s="142"/>
    </row>
    <row r="1353" spans="1:43" s="143" customFormat="1" ht="12.75" hidden="1" customHeight="1">
      <c r="A1353" s="126">
        <v>118206000</v>
      </c>
      <c r="B1353" s="72"/>
      <c r="C1353" s="144" t="s">
        <v>293</v>
      </c>
      <c r="D1353" s="46"/>
      <c r="E1353" s="145"/>
      <c r="F1353" s="146"/>
      <c r="G1353" s="147"/>
      <c r="H1353" s="148"/>
      <c r="I1353" s="623"/>
      <c r="J1353" s="620"/>
      <c r="K1353" s="620"/>
      <c r="L1353" s="626"/>
      <c r="M1353" s="623"/>
      <c r="N1353" s="626"/>
      <c r="O1353" s="138"/>
      <c r="P1353" s="151" t="s">
        <v>1474</v>
      </c>
      <c r="Q1353" s="150"/>
      <c r="R1353" s="150" t="str">
        <f t="shared" si="136"/>
        <v/>
      </c>
      <c r="S1353" s="15"/>
      <c r="T1353" s="15"/>
      <c r="U1353" s="140"/>
      <c r="V1353" s="140"/>
      <c r="W1353" s="474"/>
      <c r="X1353" s="474"/>
      <c r="Y1353" s="140"/>
      <c r="Z1353" s="140"/>
      <c r="AA1353" s="140"/>
      <c r="AC1353" s="142"/>
      <c r="AD1353" s="15">
        <v>1</v>
      </c>
      <c r="AE1353" s="142"/>
      <c r="AF1353" s="142"/>
      <c r="AG1353" s="142"/>
      <c r="AH1353" s="142"/>
      <c r="AI1353" s="142"/>
      <c r="AJ1353" s="142"/>
      <c r="AK1353" s="142"/>
      <c r="AL1353" s="142"/>
      <c r="AM1353" s="142"/>
      <c r="AN1353" s="142"/>
      <c r="AO1353" s="142"/>
      <c r="AP1353" s="142"/>
      <c r="AQ1353" s="142"/>
    </row>
    <row r="1354" spans="1:43" s="143" customFormat="1" ht="12.75" customHeight="1">
      <c r="A1354" s="126">
        <v>118207000</v>
      </c>
      <c r="B1354" s="72"/>
      <c r="C1354" s="144" t="s">
        <v>294</v>
      </c>
      <c r="D1354" s="46"/>
      <c r="E1354" s="145">
        <v>1</v>
      </c>
      <c r="F1354" s="146">
        <v>8</v>
      </c>
      <c r="G1354" s="147">
        <v>40</v>
      </c>
      <c r="H1354" s="148"/>
      <c r="I1354" s="623"/>
      <c r="J1354" s="620"/>
      <c r="K1354" s="620"/>
      <c r="L1354" s="626"/>
      <c r="M1354" s="623"/>
      <c r="N1354" s="626"/>
      <c r="O1354" s="138"/>
      <c r="P1354" s="151" t="s">
        <v>1474</v>
      </c>
      <c r="Q1354" s="150"/>
      <c r="R1354" s="150" t="str">
        <f t="shared" si="136"/>
        <v>M</v>
      </c>
      <c r="S1354" s="15"/>
      <c r="T1354" s="15">
        <v>1</v>
      </c>
      <c r="U1354" s="140"/>
      <c r="V1354" s="140"/>
      <c r="W1354" s="474"/>
      <c r="X1354" s="474"/>
      <c r="Y1354" s="140"/>
      <c r="Z1354" s="140"/>
      <c r="AA1354" s="140"/>
      <c r="AC1354" s="142"/>
      <c r="AD1354" s="15">
        <v>1</v>
      </c>
      <c r="AE1354" s="142"/>
      <c r="AF1354" s="142"/>
      <c r="AG1354" s="142"/>
      <c r="AH1354" s="142"/>
      <c r="AI1354" s="142"/>
      <c r="AJ1354" s="142"/>
      <c r="AK1354" s="142"/>
      <c r="AL1354" s="142"/>
      <c r="AM1354" s="142"/>
      <c r="AN1354" s="142"/>
      <c r="AO1354" s="142"/>
      <c r="AP1354" s="142"/>
      <c r="AQ1354" s="142"/>
    </row>
    <row r="1355" spans="1:43" s="143" customFormat="1" ht="12.75" hidden="1" customHeight="1">
      <c r="A1355" s="126">
        <v>118208000</v>
      </c>
      <c r="B1355" s="72"/>
      <c r="C1355" s="144" t="s">
        <v>295</v>
      </c>
      <c r="D1355" s="46"/>
      <c r="E1355" s="145"/>
      <c r="F1355" s="146"/>
      <c r="G1355" s="147"/>
      <c r="H1355" s="148"/>
      <c r="I1355" s="623"/>
      <c r="J1355" s="620"/>
      <c r="K1355" s="620"/>
      <c r="L1355" s="626"/>
      <c r="M1355" s="623"/>
      <c r="N1355" s="626"/>
      <c r="O1355" s="138"/>
      <c r="P1355" s="151" t="s">
        <v>1474</v>
      </c>
      <c r="Q1355" s="150"/>
      <c r="R1355" s="150" t="str">
        <f t="shared" ref="R1355:R1418" si="143">IF(SUM(E1355:N1355)=0,"",P1355)</f>
        <v/>
      </c>
      <c r="S1355" s="15"/>
      <c r="T1355" s="15"/>
      <c r="U1355" s="140"/>
      <c r="V1355" s="140"/>
      <c r="W1355" s="474"/>
      <c r="X1355" s="474"/>
      <c r="Y1355" s="140"/>
      <c r="Z1355" s="140"/>
      <c r="AA1355" s="140"/>
      <c r="AC1355" s="142"/>
      <c r="AD1355" s="15">
        <v>1</v>
      </c>
      <c r="AE1355" s="142"/>
      <c r="AF1355" s="142"/>
      <c r="AG1355" s="142"/>
      <c r="AH1355" s="142"/>
      <c r="AI1355" s="142"/>
      <c r="AJ1355" s="142"/>
      <c r="AK1355" s="142"/>
      <c r="AL1355" s="142"/>
      <c r="AM1355" s="142"/>
      <c r="AN1355" s="142"/>
      <c r="AO1355" s="142"/>
      <c r="AP1355" s="142"/>
      <c r="AQ1355" s="142"/>
    </row>
    <row r="1356" spans="1:43" s="143" customFormat="1" ht="12.75" customHeight="1">
      <c r="A1356" s="126">
        <v>118209000</v>
      </c>
      <c r="B1356" s="72"/>
      <c r="C1356" s="144" t="s">
        <v>601</v>
      </c>
      <c r="D1356" s="46"/>
      <c r="E1356" s="145">
        <v>1</v>
      </c>
      <c r="F1356" s="146">
        <v>2</v>
      </c>
      <c r="G1356" s="147">
        <v>10</v>
      </c>
      <c r="H1356" s="148"/>
      <c r="I1356" s="623"/>
      <c r="J1356" s="620"/>
      <c r="K1356" s="620"/>
      <c r="L1356" s="626"/>
      <c r="M1356" s="623"/>
      <c r="N1356" s="626"/>
      <c r="O1356" s="138"/>
      <c r="P1356" s="151" t="s">
        <v>1474</v>
      </c>
      <c r="Q1356" s="150"/>
      <c r="R1356" s="150" t="str">
        <f t="shared" si="143"/>
        <v>M</v>
      </c>
      <c r="S1356" s="15"/>
      <c r="T1356" s="15">
        <v>1</v>
      </c>
      <c r="U1356" s="140"/>
      <c r="V1356" s="140"/>
      <c r="W1356" s="474"/>
      <c r="X1356" s="474"/>
      <c r="Y1356" s="140"/>
      <c r="Z1356" s="140"/>
      <c r="AA1356" s="140"/>
      <c r="AC1356" s="142"/>
      <c r="AD1356" s="15">
        <v>1</v>
      </c>
      <c r="AE1356" s="142"/>
      <c r="AF1356" s="142"/>
      <c r="AG1356" s="142"/>
      <c r="AH1356" s="142"/>
      <c r="AI1356" s="142"/>
      <c r="AJ1356" s="142"/>
      <c r="AK1356" s="142"/>
      <c r="AL1356" s="142"/>
      <c r="AM1356" s="142"/>
      <c r="AN1356" s="142"/>
      <c r="AO1356" s="142"/>
      <c r="AP1356" s="142"/>
      <c r="AQ1356" s="142"/>
    </row>
    <row r="1357" spans="1:43" s="143" customFormat="1" ht="12.75" customHeight="1" thickBot="1">
      <c r="A1357" s="126">
        <v>118210000</v>
      </c>
      <c r="B1357" s="104"/>
      <c r="C1357" s="159" t="s">
        <v>296</v>
      </c>
      <c r="D1357" s="105"/>
      <c r="E1357" s="161">
        <v>1</v>
      </c>
      <c r="F1357" s="162">
        <v>20</v>
      </c>
      <c r="G1357" s="163">
        <v>100</v>
      </c>
      <c r="H1357" s="164"/>
      <c r="I1357" s="634"/>
      <c r="J1357" s="635"/>
      <c r="K1357" s="635"/>
      <c r="L1357" s="637"/>
      <c r="M1357" s="634"/>
      <c r="N1357" s="637"/>
      <c r="O1357" s="138"/>
      <c r="P1357" s="151" t="s">
        <v>1474</v>
      </c>
      <c r="Q1357" s="150"/>
      <c r="R1357" s="150" t="str">
        <f t="shared" si="143"/>
        <v>M</v>
      </c>
      <c r="S1357" s="15"/>
      <c r="T1357" s="15">
        <v>1</v>
      </c>
      <c r="U1357" s="140"/>
      <c r="V1357" s="140"/>
      <c r="W1357" s="474"/>
      <c r="X1357" s="474"/>
      <c r="Y1357" s="140"/>
      <c r="Z1357" s="140"/>
      <c r="AA1357" s="140"/>
      <c r="AC1357" s="142"/>
      <c r="AD1357" s="15">
        <v>1</v>
      </c>
      <c r="AE1357" s="142"/>
      <c r="AF1357" s="142"/>
      <c r="AG1357" s="142"/>
      <c r="AH1357" s="142"/>
      <c r="AI1357" s="142"/>
      <c r="AJ1357" s="142"/>
      <c r="AK1357" s="142"/>
      <c r="AL1357" s="142"/>
      <c r="AM1357" s="142"/>
      <c r="AN1357" s="142"/>
      <c r="AO1357" s="142"/>
      <c r="AP1357" s="142"/>
      <c r="AQ1357" s="142"/>
    </row>
    <row r="1358" spans="1:43" s="17" customFormat="1" ht="12.75" hidden="1" customHeight="1" thickBot="1">
      <c r="A1358" s="126">
        <v>118211000</v>
      </c>
      <c r="B1358" s="107"/>
      <c r="C1358" s="210" t="s">
        <v>297</v>
      </c>
      <c r="D1358" s="46"/>
      <c r="E1358" s="153"/>
      <c r="F1358" s="154"/>
      <c r="G1358" s="155"/>
      <c r="H1358" s="156"/>
      <c r="I1358" s="174"/>
      <c r="J1358" s="154"/>
      <c r="K1358" s="154"/>
      <c r="L1358" s="157"/>
      <c r="M1358" s="648"/>
      <c r="N1358" s="625"/>
      <c r="O1358" s="36"/>
      <c r="P1358" s="151" t="s">
        <v>1474</v>
      </c>
      <c r="Q1358" s="150"/>
      <c r="R1358" s="150" t="str">
        <f t="shared" si="143"/>
        <v/>
      </c>
      <c r="S1358" s="15"/>
      <c r="T1358" s="15"/>
      <c r="U1358" s="15"/>
      <c r="V1358" s="15"/>
      <c r="W1358" s="473"/>
      <c r="X1358" s="473"/>
      <c r="Y1358" s="15"/>
      <c r="Z1358" s="15"/>
      <c r="AA1358" s="15"/>
      <c r="AC1358" s="16"/>
      <c r="AD1358" s="15">
        <v>1</v>
      </c>
      <c r="AE1358" s="16"/>
      <c r="AF1358" s="16"/>
      <c r="AG1358" s="16"/>
      <c r="AH1358" s="16"/>
      <c r="AI1358" s="16"/>
      <c r="AJ1358" s="16"/>
      <c r="AK1358" s="16"/>
      <c r="AL1358" s="16"/>
      <c r="AM1358" s="16"/>
      <c r="AN1358" s="16"/>
      <c r="AO1358" s="16"/>
      <c r="AP1358" s="16"/>
      <c r="AQ1358" s="16"/>
    </row>
    <row r="1359" spans="1:43" s="18" customFormat="1" ht="15.75" hidden="1" customHeight="1" thickBot="1">
      <c r="A1359" s="126">
        <v>112300000</v>
      </c>
      <c r="B1359" s="778" t="s">
        <v>298</v>
      </c>
      <c r="C1359" s="779"/>
      <c r="D1359" s="108"/>
      <c r="E1359" s="651">
        <f t="shared" ref="E1359:N1359" si="144">SUM(E1360:E1370)</f>
        <v>0</v>
      </c>
      <c r="F1359" s="652">
        <f t="shared" si="144"/>
        <v>0</v>
      </c>
      <c r="G1359" s="653">
        <f t="shared" si="144"/>
        <v>0</v>
      </c>
      <c r="H1359" s="654">
        <f t="shared" si="144"/>
        <v>0</v>
      </c>
      <c r="I1359" s="655">
        <f t="shared" si="144"/>
        <v>0</v>
      </c>
      <c r="J1359" s="652">
        <f t="shared" si="144"/>
        <v>0</v>
      </c>
      <c r="K1359" s="652">
        <f t="shared" si="144"/>
        <v>0</v>
      </c>
      <c r="L1359" s="656">
        <f t="shared" si="144"/>
        <v>0</v>
      </c>
      <c r="M1359" s="655">
        <f t="shared" si="144"/>
        <v>0</v>
      </c>
      <c r="N1359" s="656">
        <f t="shared" si="144"/>
        <v>0</v>
      </c>
      <c r="O1359" s="36"/>
      <c r="P1359" s="151" t="s">
        <v>1500</v>
      </c>
      <c r="Q1359" s="150"/>
      <c r="R1359" s="150" t="str">
        <f t="shared" si="143"/>
        <v/>
      </c>
      <c r="S1359" s="15"/>
      <c r="T1359" s="15"/>
      <c r="U1359" s="15"/>
      <c r="V1359" s="15"/>
      <c r="W1359" s="473"/>
      <c r="X1359" s="473"/>
      <c r="Y1359" s="15"/>
      <c r="Z1359" s="15"/>
      <c r="AA1359" s="15"/>
      <c r="AC1359" s="15"/>
      <c r="AD1359" s="15">
        <v>1</v>
      </c>
      <c r="AE1359" s="15"/>
      <c r="AF1359" s="15"/>
      <c r="AG1359" s="15"/>
      <c r="AH1359" s="15"/>
      <c r="AI1359" s="15"/>
      <c r="AJ1359" s="15"/>
      <c r="AK1359" s="15"/>
      <c r="AL1359" s="15"/>
      <c r="AM1359" s="15"/>
      <c r="AN1359" s="15"/>
      <c r="AO1359" s="15"/>
      <c r="AP1359" s="15"/>
      <c r="AQ1359" s="15"/>
    </row>
    <row r="1360" spans="1:43" s="17" customFormat="1" ht="12.75" hidden="1" customHeight="1" thickTop="1">
      <c r="A1360" s="126">
        <v>112301000</v>
      </c>
      <c r="B1360" s="95"/>
      <c r="C1360" s="152" t="s">
        <v>299</v>
      </c>
      <c r="D1360" s="46"/>
      <c r="E1360" s="153"/>
      <c r="F1360" s="154"/>
      <c r="G1360" s="155"/>
      <c r="H1360" s="156"/>
      <c r="I1360" s="174"/>
      <c r="J1360" s="154"/>
      <c r="K1360" s="154"/>
      <c r="L1360" s="157"/>
      <c r="M1360" s="648"/>
      <c r="N1360" s="625"/>
      <c r="O1360" s="36"/>
      <c r="P1360" s="151" t="s">
        <v>1474</v>
      </c>
      <c r="Q1360" s="150"/>
      <c r="R1360" s="150" t="str">
        <f t="shared" si="143"/>
        <v/>
      </c>
      <c r="S1360" s="15"/>
      <c r="T1360" s="15"/>
      <c r="U1360" s="15"/>
      <c r="V1360" s="15"/>
      <c r="W1360" s="473"/>
      <c r="X1360" s="473"/>
      <c r="Y1360" s="15"/>
      <c r="Z1360" s="15"/>
      <c r="AA1360" s="15"/>
      <c r="AC1360" s="16"/>
      <c r="AD1360" s="15">
        <v>1</v>
      </c>
      <c r="AE1360" s="16"/>
      <c r="AF1360" s="16"/>
      <c r="AG1360" s="16"/>
      <c r="AH1360" s="16"/>
      <c r="AI1360" s="16"/>
      <c r="AJ1360" s="16"/>
      <c r="AK1360" s="16"/>
      <c r="AL1360" s="16"/>
      <c r="AM1360" s="16"/>
      <c r="AN1360" s="16"/>
      <c r="AO1360" s="16"/>
      <c r="AP1360" s="16"/>
      <c r="AQ1360" s="16"/>
    </row>
    <row r="1361" spans="1:43" s="17" customFormat="1" ht="12.75" hidden="1" customHeight="1">
      <c r="A1361" s="126">
        <v>112323000</v>
      </c>
      <c r="B1361" s="72"/>
      <c r="C1361" s="144" t="s">
        <v>304</v>
      </c>
      <c r="D1361" s="46"/>
      <c r="E1361" s="145"/>
      <c r="F1361" s="146"/>
      <c r="G1361" s="147"/>
      <c r="H1361" s="148"/>
      <c r="I1361" s="158"/>
      <c r="J1361" s="146"/>
      <c r="K1361" s="146"/>
      <c r="L1361" s="149"/>
      <c r="M1361" s="623"/>
      <c r="N1361" s="626"/>
      <c r="O1361" s="36"/>
      <c r="P1361" s="151" t="s">
        <v>1474</v>
      </c>
      <c r="Q1361" s="150"/>
      <c r="R1361" s="150" t="str">
        <f t="shared" si="143"/>
        <v/>
      </c>
      <c r="S1361" s="15"/>
      <c r="T1361" s="15"/>
      <c r="U1361" s="15"/>
      <c r="V1361" s="15"/>
      <c r="W1361" s="473"/>
      <c r="X1361" s="473"/>
      <c r="Y1361" s="15"/>
      <c r="Z1361" s="15"/>
      <c r="AA1361" s="15"/>
      <c r="AC1361" s="16"/>
      <c r="AD1361" s="15">
        <v>1</v>
      </c>
      <c r="AE1361" s="16"/>
      <c r="AF1361" s="16"/>
      <c r="AG1361" s="16"/>
      <c r="AH1361" s="16"/>
      <c r="AI1361" s="16"/>
      <c r="AJ1361" s="16"/>
      <c r="AK1361" s="16"/>
      <c r="AL1361" s="16"/>
      <c r="AM1361" s="16"/>
      <c r="AN1361" s="16"/>
      <c r="AO1361" s="16"/>
      <c r="AP1361" s="16"/>
      <c r="AQ1361" s="16"/>
    </row>
    <row r="1362" spans="1:43" s="17" customFormat="1" ht="12.75" hidden="1" customHeight="1">
      <c r="A1362" s="126">
        <v>112303000</v>
      </c>
      <c r="B1362" s="72"/>
      <c r="C1362" s="144" t="s">
        <v>232</v>
      </c>
      <c r="D1362" s="46"/>
      <c r="E1362" s="145"/>
      <c r="F1362" s="146"/>
      <c r="G1362" s="147"/>
      <c r="H1362" s="148"/>
      <c r="I1362" s="158"/>
      <c r="J1362" s="146"/>
      <c r="K1362" s="146"/>
      <c r="L1362" s="149"/>
      <c r="M1362" s="623"/>
      <c r="N1362" s="626"/>
      <c r="O1362" s="36"/>
      <c r="P1362" s="151" t="s">
        <v>1474</v>
      </c>
      <c r="Q1362" s="150"/>
      <c r="R1362" s="150" t="str">
        <f t="shared" si="143"/>
        <v/>
      </c>
      <c r="S1362" s="15"/>
      <c r="T1362" s="15"/>
      <c r="U1362" s="15"/>
      <c r="V1362" s="15"/>
      <c r="W1362" s="473"/>
      <c r="X1362" s="473"/>
      <c r="Y1362" s="15"/>
      <c r="Z1362" s="15"/>
      <c r="AA1362" s="15"/>
      <c r="AC1362" s="16"/>
      <c r="AD1362" s="15">
        <v>1</v>
      </c>
      <c r="AE1362" s="16"/>
      <c r="AF1362" s="16"/>
      <c r="AG1362" s="16"/>
      <c r="AH1362" s="16"/>
      <c r="AI1362" s="16"/>
      <c r="AJ1362" s="16"/>
      <c r="AK1362" s="16"/>
      <c r="AL1362" s="16"/>
      <c r="AM1362" s="16"/>
      <c r="AN1362" s="16"/>
      <c r="AO1362" s="16"/>
      <c r="AP1362" s="16"/>
      <c r="AQ1362" s="16"/>
    </row>
    <row r="1363" spans="1:43" s="17" customFormat="1" ht="12.75" hidden="1" customHeight="1">
      <c r="A1363" s="126">
        <v>112317000</v>
      </c>
      <c r="B1363" s="72"/>
      <c r="C1363" s="144" t="s">
        <v>302</v>
      </c>
      <c r="D1363" s="46"/>
      <c r="E1363" s="145"/>
      <c r="F1363" s="146"/>
      <c r="G1363" s="147"/>
      <c r="H1363" s="148"/>
      <c r="I1363" s="158"/>
      <c r="J1363" s="146"/>
      <c r="K1363" s="146"/>
      <c r="L1363" s="149"/>
      <c r="M1363" s="623"/>
      <c r="N1363" s="626"/>
      <c r="O1363" s="36"/>
      <c r="P1363" s="151" t="s">
        <v>1473</v>
      </c>
      <c r="Q1363" s="150"/>
      <c r="R1363" s="150" t="str">
        <f t="shared" si="143"/>
        <v/>
      </c>
      <c r="S1363" s="15"/>
      <c r="T1363" s="15"/>
      <c r="U1363" s="15"/>
      <c r="V1363" s="15"/>
      <c r="W1363" s="473"/>
      <c r="X1363" s="473"/>
      <c r="Y1363" s="15"/>
      <c r="Z1363" s="15"/>
      <c r="AA1363" s="15"/>
      <c r="AC1363" s="16"/>
      <c r="AD1363" s="15">
        <v>1</v>
      </c>
      <c r="AE1363" s="16"/>
      <c r="AF1363" s="16"/>
      <c r="AG1363" s="16"/>
      <c r="AH1363" s="16"/>
      <c r="AI1363" s="16"/>
      <c r="AJ1363" s="16"/>
      <c r="AK1363" s="16"/>
      <c r="AL1363" s="16"/>
      <c r="AM1363" s="16"/>
      <c r="AN1363" s="16"/>
      <c r="AO1363" s="16"/>
      <c r="AP1363" s="16"/>
      <c r="AQ1363" s="16"/>
    </row>
    <row r="1364" spans="1:43" s="17" customFormat="1" ht="12.75" hidden="1" customHeight="1">
      <c r="A1364" s="126">
        <v>112305000</v>
      </c>
      <c r="B1364" s="72"/>
      <c r="C1364" s="144" t="s">
        <v>300</v>
      </c>
      <c r="D1364" s="46"/>
      <c r="E1364" s="145"/>
      <c r="F1364" s="146"/>
      <c r="G1364" s="147"/>
      <c r="H1364" s="148"/>
      <c r="I1364" s="158"/>
      <c r="J1364" s="146"/>
      <c r="K1364" s="146"/>
      <c r="L1364" s="149"/>
      <c r="M1364" s="623"/>
      <c r="N1364" s="626"/>
      <c r="O1364" s="36"/>
      <c r="P1364" s="151" t="s">
        <v>1474</v>
      </c>
      <c r="Q1364" s="150"/>
      <c r="R1364" s="150" t="str">
        <f t="shared" si="143"/>
        <v/>
      </c>
      <c r="S1364" s="15"/>
      <c r="T1364" s="15"/>
      <c r="U1364" s="15"/>
      <c r="V1364" s="15"/>
      <c r="W1364" s="473"/>
      <c r="X1364" s="473"/>
      <c r="Y1364" s="15"/>
      <c r="Z1364" s="15"/>
      <c r="AA1364" s="15"/>
      <c r="AC1364" s="16"/>
      <c r="AD1364" s="15">
        <v>1</v>
      </c>
      <c r="AE1364" s="16"/>
      <c r="AF1364" s="16"/>
      <c r="AG1364" s="16"/>
      <c r="AH1364" s="16"/>
      <c r="AI1364" s="16"/>
      <c r="AJ1364" s="16"/>
      <c r="AK1364" s="16"/>
      <c r="AL1364" s="16"/>
      <c r="AM1364" s="16"/>
      <c r="AN1364" s="16"/>
      <c r="AO1364" s="16"/>
      <c r="AP1364" s="16"/>
      <c r="AQ1364" s="16"/>
    </row>
    <row r="1365" spans="1:43" s="17" customFormat="1" ht="12.75" hidden="1" customHeight="1">
      <c r="A1365" s="126">
        <v>112314000</v>
      </c>
      <c r="B1365" s="72"/>
      <c r="C1365" s="144" t="s">
        <v>301</v>
      </c>
      <c r="D1365" s="46"/>
      <c r="E1365" s="145"/>
      <c r="F1365" s="146"/>
      <c r="G1365" s="147"/>
      <c r="H1365" s="148"/>
      <c r="I1365" s="158"/>
      <c r="J1365" s="146"/>
      <c r="K1365" s="146"/>
      <c r="L1365" s="149"/>
      <c r="M1365" s="623"/>
      <c r="N1365" s="626"/>
      <c r="O1365" s="36"/>
      <c r="P1365" s="151" t="s">
        <v>1474</v>
      </c>
      <c r="Q1365" s="150"/>
      <c r="R1365" s="150" t="str">
        <f t="shared" si="143"/>
        <v/>
      </c>
      <c r="S1365" s="15"/>
      <c r="T1365" s="15"/>
      <c r="U1365" s="15"/>
      <c r="V1365" s="15"/>
      <c r="W1365" s="473"/>
      <c r="X1365" s="473"/>
      <c r="Y1365" s="15"/>
      <c r="Z1365" s="15"/>
      <c r="AA1365" s="15"/>
      <c r="AC1365" s="16"/>
      <c r="AD1365" s="15">
        <v>1</v>
      </c>
      <c r="AE1365" s="16"/>
      <c r="AF1365" s="16"/>
      <c r="AG1365" s="16"/>
      <c r="AH1365" s="16"/>
      <c r="AI1365" s="16"/>
      <c r="AJ1365" s="16"/>
      <c r="AK1365" s="16"/>
      <c r="AL1365" s="16"/>
      <c r="AM1365" s="16"/>
      <c r="AN1365" s="16"/>
      <c r="AO1365" s="16"/>
      <c r="AP1365" s="16"/>
      <c r="AQ1365" s="16"/>
    </row>
    <row r="1366" spans="1:43" s="17" customFormat="1" ht="12.75" hidden="1" customHeight="1">
      <c r="A1366" s="126">
        <v>112315000</v>
      </c>
      <c r="B1366" s="72"/>
      <c r="C1366" s="144" t="s">
        <v>602</v>
      </c>
      <c r="D1366" s="46"/>
      <c r="E1366" s="145"/>
      <c r="F1366" s="146"/>
      <c r="G1366" s="147"/>
      <c r="H1366" s="148"/>
      <c r="I1366" s="158"/>
      <c r="J1366" s="146"/>
      <c r="K1366" s="146"/>
      <c r="L1366" s="149"/>
      <c r="M1366" s="623"/>
      <c r="N1366" s="626"/>
      <c r="O1366" s="36"/>
      <c r="P1366" s="151" t="s">
        <v>1473</v>
      </c>
      <c r="Q1366" s="150"/>
      <c r="R1366" s="150" t="str">
        <f t="shared" si="143"/>
        <v/>
      </c>
      <c r="S1366" s="15"/>
      <c r="T1366" s="15"/>
      <c r="U1366" s="15"/>
      <c r="V1366" s="15"/>
      <c r="W1366" s="473"/>
      <c r="X1366" s="473"/>
      <c r="Y1366" s="15"/>
      <c r="Z1366" s="15"/>
      <c r="AA1366" s="15"/>
      <c r="AC1366" s="16"/>
      <c r="AD1366" s="15">
        <v>1</v>
      </c>
      <c r="AE1366" s="16"/>
      <c r="AF1366" s="16"/>
      <c r="AG1366" s="16"/>
      <c r="AH1366" s="16"/>
      <c r="AI1366" s="16"/>
      <c r="AJ1366" s="16"/>
      <c r="AK1366" s="16"/>
      <c r="AL1366" s="16"/>
      <c r="AM1366" s="16"/>
      <c r="AN1366" s="16"/>
      <c r="AO1366" s="16"/>
      <c r="AP1366" s="16"/>
      <c r="AQ1366" s="16"/>
    </row>
    <row r="1367" spans="1:43" s="17" customFormat="1" ht="12.75" hidden="1" customHeight="1">
      <c r="A1367" s="126">
        <v>112324000</v>
      </c>
      <c r="B1367" s="72"/>
      <c r="C1367" s="144" t="s">
        <v>1850</v>
      </c>
      <c r="D1367" s="46"/>
      <c r="E1367" s="145"/>
      <c r="F1367" s="146"/>
      <c r="G1367" s="147"/>
      <c r="H1367" s="148"/>
      <c r="I1367" s="158"/>
      <c r="J1367" s="146"/>
      <c r="K1367" s="146"/>
      <c r="L1367" s="149"/>
      <c r="M1367" s="623"/>
      <c r="N1367" s="626"/>
      <c r="O1367" s="36"/>
      <c r="P1367" s="151" t="s">
        <v>1474</v>
      </c>
      <c r="Q1367" s="150"/>
      <c r="R1367" s="150" t="str">
        <f t="shared" si="143"/>
        <v/>
      </c>
      <c r="S1367" s="15"/>
      <c r="T1367" s="15"/>
      <c r="U1367" s="15"/>
      <c r="V1367" s="15"/>
      <c r="W1367" s="473"/>
      <c r="X1367" s="473"/>
      <c r="Y1367" s="15"/>
      <c r="Z1367" s="15"/>
      <c r="AA1367" s="15"/>
      <c r="AC1367" s="16"/>
      <c r="AD1367" s="15">
        <v>1</v>
      </c>
      <c r="AE1367" s="16"/>
      <c r="AF1367" s="16"/>
      <c r="AG1367" s="16"/>
      <c r="AH1367" s="16"/>
      <c r="AI1367" s="16"/>
      <c r="AJ1367" s="16"/>
      <c r="AK1367" s="16"/>
      <c r="AL1367" s="16"/>
      <c r="AM1367" s="16"/>
      <c r="AN1367" s="16"/>
      <c r="AO1367" s="16"/>
      <c r="AP1367" s="16"/>
      <c r="AQ1367" s="16"/>
    </row>
    <row r="1368" spans="1:43" s="17" customFormat="1" ht="12.75" hidden="1" customHeight="1">
      <c r="A1368" s="126">
        <v>112318000</v>
      </c>
      <c r="B1368" s="72"/>
      <c r="C1368" s="144" t="s">
        <v>1618</v>
      </c>
      <c r="D1368" s="46"/>
      <c r="E1368" s="145"/>
      <c r="F1368" s="146"/>
      <c r="G1368" s="147"/>
      <c r="H1368" s="148"/>
      <c r="I1368" s="158"/>
      <c r="J1368" s="146"/>
      <c r="K1368" s="146"/>
      <c r="L1368" s="149"/>
      <c r="M1368" s="623"/>
      <c r="N1368" s="626"/>
      <c r="O1368" s="36"/>
      <c r="P1368" s="151" t="s">
        <v>1474</v>
      </c>
      <c r="Q1368" s="150"/>
      <c r="R1368" s="150" t="str">
        <f t="shared" si="143"/>
        <v/>
      </c>
      <c r="S1368" s="15"/>
      <c r="T1368" s="15"/>
      <c r="U1368" s="15"/>
      <c r="V1368" s="15"/>
      <c r="W1368" s="473"/>
      <c r="X1368" s="473"/>
      <c r="Y1368" s="15"/>
      <c r="Z1368" s="15"/>
      <c r="AA1368" s="15"/>
      <c r="AC1368" s="16"/>
      <c r="AD1368" s="15">
        <v>1</v>
      </c>
      <c r="AE1368" s="16"/>
      <c r="AF1368" s="16"/>
      <c r="AG1368" s="16"/>
      <c r="AH1368" s="16"/>
      <c r="AI1368" s="16"/>
      <c r="AJ1368" s="16"/>
      <c r="AK1368" s="16"/>
      <c r="AL1368" s="16"/>
      <c r="AM1368" s="16"/>
      <c r="AN1368" s="16"/>
      <c r="AO1368" s="16"/>
      <c r="AP1368" s="16"/>
      <c r="AQ1368" s="16"/>
    </row>
    <row r="1369" spans="1:43" s="17" customFormat="1" ht="12.75" hidden="1" customHeight="1">
      <c r="A1369" s="126">
        <v>112319000</v>
      </c>
      <c r="B1369" s="72"/>
      <c r="C1369" s="73" t="s">
        <v>603</v>
      </c>
      <c r="D1369" s="46"/>
      <c r="E1369" s="145"/>
      <c r="F1369" s="146"/>
      <c r="G1369" s="147"/>
      <c r="H1369" s="148"/>
      <c r="I1369" s="158"/>
      <c r="J1369" s="146"/>
      <c r="K1369" s="146"/>
      <c r="L1369" s="149"/>
      <c r="M1369" s="623"/>
      <c r="N1369" s="626"/>
      <c r="O1369" s="36"/>
      <c r="P1369" s="151" t="s">
        <v>1473</v>
      </c>
      <c r="Q1369" s="150"/>
      <c r="R1369" s="150" t="str">
        <f t="shared" si="143"/>
        <v/>
      </c>
      <c r="S1369" s="15"/>
      <c r="T1369" s="15"/>
      <c r="U1369" s="15"/>
      <c r="V1369" s="15"/>
      <c r="W1369" s="473"/>
      <c r="X1369" s="473"/>
      <c r="Y1369" s="15"/>
      <c r="Z1369" s="15"/>
      <c r="AA1369" s="15"/>
      <c r="AC1369" s="16"/>
      <c r="AD1369" s="15">
        <v>1</v>
      </c>
      <c r="AE1369" s="16"/>
      <c r="AF1369" s="16"/>
      <c r="AG1369" s="16"/>
      <c r="AH1369" s="16"/>
      <c r="AI1369" s="16"/>
      <c r="AJ1369" s="16"/>
      <c r="AK1369" s="16"/>
      <c r="AL1369" s="16"/>
      <c r="AM1369" s="16"/>
      <c r="AN1369" s="16"/>
      <c r="AO1369" s="16"/>
      <c r="AP1369" s="16"/>
      <c r="AQ1369" s="16"/>
    </row>
    <row r="1370" spans="1:43" s="17" customFormat="1" ht="12.75" hidden="1" customHeight="1" thickBot="1">
      <c r="A1370" s="126">
        <v>112322000</v>
      </c>
      <c r="B1370" s="74"/>
      <c r="C1370" s="167" t="s">
        <v>303</v>
      </c>
      <c r="D1370" s="46"/>
      <c r="E1370" s="145"/>
      <c r="F1370" s="146"/>
      <c r="G1370" s="147"/>
      <c r="H1370" s="148"/>
      <c r="I1370" s="158"/>
      <c r="J1370" s="146"/>
      <c r="K1370" s="146"/>
      <c r="L1370" s="149"/>
      <c r="M1370" s="623"/>
      <c r="N1370" s="626"/>
      <c r="O1370" s="36"/>
      <c r="P1370" s="151" t="s">
        <v>1474</v>
      </c>
      <c r="Q1370" s="150"/>
      <c r="R1370" s="150" t="str">
        <f t="shared" si="143"/>
        <v/>
      </c>
      <c r="S1370" s="15"/>
      <c r="T1370" s="15"/>
      <c r="U1370" s="15"/>
      <c r="V1370" s="15"/>
      <c r="W1370" s="473"/>
      <c r="X1370" s="473"/>
      <c r="Y1370" s="15"/>
      <c r="Z1370" s="15"/>
      <c r="AA1370" s="15"/>
      <c r="AC1370" s="16"/>
      <c r="AD1370" s="15">
        <v>1</v>
      </c>
      <c r="AE1370" s="16"/>
      <c r="AF1370" s="16"/>
      <c r="AG1370" s="16"/>
      <c r="AH1370" s="16"/>
      <c r="AI1370" s="16"/>
      <c r="AJ1370" s="16"/>
      <c r="AK1370" s="16"/>
      <c r="AL1370" s="16"/>
      <c r="AM1370" s="16"/>
      <c r="AN1370" s="16"/>
      <c r="AO1370" s="16"/>
      <c r="AP1370" s="16"/>
      <c r="AQ1370" s="16"/>
    </row>
    <row r="1371" spans="1:43" s="18" customFormat="1" ht="15.75" hidden="1" customHeight="1">
      <c r="A1371" s="126">
        <v>112401000</v>
      </c>
      <c r="B1371" s="774" t="s">
        <v>305</v>
      </c>
      <c r="C1371" s="775"/>
      <c r="D1371" s="25"/>
      <c r="E1371" s="90">
        <f t="shared" ref="E1371:N1371" si="145">SUM(E1372:E1387)</f>
        <v>0</v>
      </c>
      <c r="F1371" s="91">
        <f t="shared" si="145"/>
        <v>0</v>
      </c>
      <c r="G1371" s="92">
        <f t="shared" si="145"/>
        <v>0</v>
      </c>
      <c r="H1371" s="611">
        <f t="shared" si="145"/>
        <v>0</v>
      </c>
      <c r="I1371" s="612">
        <f t="shared" si="145"/>
        <v>0</v>
      </c>
      <c r="J1371" s="91">
        <f t="shared" si="145"/>
        <v>0</v>
      </c>
      <c r="K1371" s="91">
        <f t="shared" si="145"/>
        <v>0</v>
      </c>
      <c r="L1371" s="93">
        <f t="shared" si="145"/>
        <v>0</v>
      </c>
      <c r="M1371" s="612">
        <f t="shared" si="145"/>
        <v>0</v>
      </c>
      <c r="N1371" s="93">
        <f t="shared" si="145"/>
        <v>0</v>
      </c>
      <c r="O1371" s="36"/>
      <c r="P1371" s="151" t="s">
        <v>1500</v>
      </c>
      <c r="Q1371" s="150"/>
      <c r="R1371" s="150" t="str">
        <f t="shared" si="143"/>
        <v/>
      </c>
      <c r="S1371" s="15"/>
      <c r="T1371" s="15"/>
      <c r="U1371" s="15"/>
      <c r="V1371" s="15"/>
      <c r="W1371" s="473"/>
      <c r="X1371" s="473"/>
      <c r="Y1371" s="15"/>
      <c r="Z1371" s="15"/>
      <c r="AA1371" s="15"/>
      <c r="AC1371" s="15"/>
      <c r="AD1371" s="15">
        <v>1</v>
      </c>
      <c r="AE1371" s="15"/>
      <c r="AF1371" s="15"/>
      <c r="AG1371" s="15"/>
      <c r="AH1371" s="15"/>
      <c r="AI1371" s="15"/>
      <c r="AJ1371" s="15"/>
      <c r="AK1371" s="15"/>
      <c r="AL1371" s="15"/>
      <c r="AM1371" s="15"/>
      <c r="AN1371" s="15"/>
      <c r="AO1371" s="15"/>
      <c r="AP1371" s="15"/>
      <c r="AQ1371" s="15"/>
    </row>
    <row r="1372" spans="1:43" s="17" customFormat="1" ht="12.75" hidden="1" customHeight="1">
      <c r="A1372" s="126">
        <v>112401000</v>
      </c>
      <c r="B1372" s="72"/>
      <c r="C1372" s="144" t="s">
        <v>306</v>
      </c>
      <c r="D1372" s="46"/>
      <c r="E1372" s="145"/>
      <c r="F1372" s="146"/>
      <c r="G1372" s="147"/>
      <c r="H1372" s="148"/>
      <c r="I1372" s="158"/>
      <c r="J1372" s="146"/>
      <c r="K1372" s="146"/>
      <c r="L1372" s="149"/>
      <c r="M1372" s="623"/>
      <c r="N1372" s="626"/>
      <c r="O1372" s="36"/>
      <c r="P1372" s="151" t="s">
        <v>1474</v>
      </c>
      <c r="Q1372" s="150"/>
      <c r="R1372" s="150" t="str">
        <f t="shared" si="143"/>
        <v/>
      </c>
      <c r="S1372" s="15"/>
      <c r="T1372" s="15"/>
      <c r="U1372" s="15"/>
      <c r="V1372" s="15"/>
      <c r="W1372" s="473"/>
      <c r="X1372" s="473"/>
      <c r="Y1372" s="15"/>
      <c r="Z1372" s="15"/>
      <c r="AA1372" s="15"/>
      <c r="AC1372" s="16"/>
      <c r="AD1372" s="15">
        <v>1</v>
      </c>
      <c r="AE1372" s="16"/>
      <c r="AF1372" s="16"/>
      <c r="AG1372" s="16"/>
      <c r="AH1372" s="16"/>
      <c r="AI1372" s="16"/>
      <c r="AJ1372" s="16"/>
      <c r="AK1372" s="16"/>
      <c r="AL1372" s="16"/>
      <c r="AM1372" s="16"/>
      <c r="AN1372" s="16"/>
      <c r="AO1372" s="16"/>
      <c r="AP1372" s="16"/>
      <c r="AQ1372" s="16"/>
    </row>
    <row r="1373" spans="1:43" s="17" customFormat="1" ht="12.75" hidden="1" customHeight="1">
      <c r="A1373" s="126">
        <v>112402000</v>
      </c>
      <c r="B1373" s="72"/>
      <c r="C1373" s="144" t="s">
        <v>307</v>
      </c>
      <c r="D1373" s="46"/>
      <c r="E1373" s="145"/>
      <c r="F1373" s="146"/>
      <c r="G1373" s="147"/>
      <c r="H1373" s="148"/>
      <c r="I1373" s="158"/>
      <c r="J1373" s="146"/>
      <c r="K1373" s="146"/>
      <c r="L1373" s="149"/>
      <c r="M1373" s="623"/>
      <c r="N1373" s="626"/>
      <c r="O1373" s="36"/>
      <c r="P1373" s="151" t="s">
        <v>1473</v>
      </c>
      <c r="Q1373" s="150"/>
      <c r="R1373" s="150" t="str">
        <f t="shared" si="143"/>
        <v/>
      </c>
      <c r="S1373" s="15"/>
      <c r="T1373" s="15"/>
      <c r="U1373" s="15"/>
      <c r="V1373" s="15"/>
      <c r="W1373" s="473"/>
      <c r="X1373" s="473"/>
      <c r="Y1373" s="15"/>
      <c r="Z1373" s="15"/>
      <c r="AA1373" s="15"/>
      <c r="AC1373" s="16"/>
      <c r="AD1373" s="15">
        <v>1</v>
      </c>
      <c r="AE1373" s="16"/>
      <c r="AF1373" s="16"/>
      <c r="AG1373" s="16"/>
      <c r="AH1373" s="16"/>
      <c r="AI1373" s="16"/>
      <c r="AJ1373" s="16"/>
      <c r="AK1373" s="16"/>
      <c r="AL1373" s="16"/>
      <c r="AM1373" s="16"/>
      <c r="AN1373" s="16"/>
      <c r="AO1373" s="16"/>
      <c r="AP1373" s="16"/>
      <c r="AQ1373" s="16"/>
    </row>
    <row r="1374" spans="1:43" s="17" customFormat="1" ht="12.75" hidden="1" customHeight="1">
      <c r="A1374" s="126">
        <v>112403000</v>
      </c>
      <c r="B1374" s="72"/>
      <c r="C1374" s="73" t="s">
        <v>604</v>
      </c>
      <c r="D1374" s="46"/>
      <c r="E1374" s="145"/>
      <c r="F1374" s="146"/>
      <c r="G1374" s="147"/>
      <c r="H1374" s="148"/>
      <c r="I1374" s="158"/>
      <c r="J1374" s="146"/>
      <c r="K1374" s="146"/>
      <c r="L1374" s="149"/>
      <c r="M1374" s="623"/>
      <c r="N1374" s="626"/>
      <c r="O1374" s="36"/>
      <c r="P1374" s="151" t="s">
        <v>1473</v>
      </c>
      <c r="Q1374" s="150"/>
      <c r="R1374" s="150" t="str">
        <f t="shared" si="143"/>
        <v/>
      </c>
      <c r="S1374" s="15"/>
      <c r="T1374" s="15"/>
      <c r="U1374" s="15"/>
      <c r="V1374" s="15"/>
      <c r="W1374" s="473"/>
      <c r="X1374" s="473"/>
      <c r="Y1374" s="15"/>
      <c r="Z1374" s="15"/>
      <c r="AA1374" s="15"/>
      <c r="AC1374" s="16"/>
      <c r="AD1374" s="15">
        <v>1</v>
      </c>
      <c r="AE1374" s="16"/>
      <c r="AF1374" s="16"/>
      <c r="AG1374" s="16"/>
      <c r="AH1374" s="16"/>
      <c r="AI1374" s="16"/>
      <c r="AJ1374" s="16"/>
      <c r="AK1374" s="16"/>
      <c r="AL1374" s="16"/>
      <c r="AM1374" s="16"/>
      <c r="AN1374" s="16"/>
      <c r="AO1374" s="16"/>
      <c r="AP1374" s="16"/>
      <c r="AQ1374" s="16"/>
    </row>
    <row r="1375" spans="1:43" s="17" customFormat="1" ht="12.75" hidden="1" customHeight="1">
      <c r="A1375" s="126">
        <v>112416000</v>
      </c>
      <c r="B1375" s="72"/>
      <c r="C1375" s="144" t="s">
        <v>316</v>
      </c>
      <c r="D1375" s="46"/>
      <c r="E1375" s="145"/>
      <c r="F1375" s="146"/>
      <c r="G1375" s="147"/>
      <c r="H1375" s="148"/>
      <c r="I1375" s="158"/>
      <c r="J1375" s="146"/>
      <c r="K1375" s="146"/>
      <c r="L1375" s="149"/>
      <c r="M1375" s="623"/>
      <c r="N1375" s="626"/>
      <c r="O1375" s="36"/>
      <c r="P1375" s="151" t="s">
        <v>1474</v>
      </c>
      <c r="Q1375" s="150"/>
      <c r="R1375" s="150" t="str">
        <f t="shared" si="143"/>
        <v/>
      </c>
      <c r="S1375" s="15"/>
      <c r="T1375" s="15"/>
      <c r="U1375" s="15"/>
      <c r="V1375" s="15"/>
      <c r="W1375" s="473"/>
      <c r="X1375" s="473"/>
      <c r="Y1375" s="15"/>
      <c r="Z1375" s="15"/>
      <c r="AA1375" s="15"/>
      <c r="AC1375" s="16"/>
      <c r="AD1375" s="15">
        <v>1</v>
      </c>
      <c r="AE1375" s="16"/>
      <c r="AF1375" s="16"/>
      <c r="AG1375" s="16"/>
      <c r="AH1375" s="16"/>
      <c r="AI1375" s="16"/>
      <c r="AJ1375" s="16"/>
      <c r="AK1375" s="16"/>
      <c r="AL1375" s="16"/>
      <c r="AM1375" s="16"/>
      <c r="AN1375" s="16"/>
      <c r="AO1375" s="16"/>
      <c r="AP1375" s="16"/>
      <c r="AQ1375" s="16"/>
    </row>
    <row r="1376" spans="1:43" s="17" customFormat="1" ht="12.75" hidden="1" customHeight="1">
      <c r="A1376" s="126">
        <v>112404000</v>
      </c>
      <c r="B1376" s="72"/>
      <c r="C1376" s="144" t="s">
        <v>1970</v>
      </c>
      <c r="D1376" s="46"/>
      <c r="E1376" s="145"/>
      <c r="F1376" s="146"/>
      <c r="G1376" s="147"/>
      <c r="H1376" s="148"/>
      <c r="I1376" s="158"/>
      <c r="J1376" s="146"/>
      <c r="K1376" s="146"/>
      <c r="L1376" s="149"/>
      <c r="M1376" s="623"/>
      <c r="N1376" s="626"/>
      <c r="O1376" s="36"/>
      <c r="P1376" s="151" t="s">
        <v>1474</v>
      </c>
      <c r="Q1376" s="150"/>
      <c r="R1376" s="150" t="str">
        <f t="shared" si="143"/>
        <v/>
      </c>
      <c r="S1376" s="15"/>
      <c r="T1376" s="15"/>
      <c r="U1376" s="15"/>
      <c r="V1376" s="15"/>
      <c r="W1376" s="473"/>
      <c r="X1376" s="473"/>
      <c r="Y1376" s="15"/>
      <c r="Z1376" s="15"/>
      <c r="AA1376" s="15"/>
      <c r="AC1376" s="16"/>
      <c r="AD1376" s="15">
        <v>1</v>
      </c>
      <c r="AE1376" s="16"/>
      <c r="AF1376" s="16"/>
      <c r="AG1376" s="16"/>
      <c r="AH1376" s="16"/>
      <c r="AI1376" s="16"/>
      <c r="AJ1376" s="16"/>
      <c r="AK1376" s="16"/>
      <c r="AL1376" s="16"/>
      <c r="AM1376" s="16"/>
      <c r="AN1376" s="16"/>
      <c r="AO1376" s="16"/>
      <c r="AP1376" s="16"/>
      <c r="AQ1376" s="16"/>
    </row>
    <row r="1377" spans="1:43" s="17" customFormat="1" ht="12.75" hidden="1" customHeight="1">
      <c r="A1377" s="126">
        <v>112405000</v>
      </c>
      <c r="B1377" s="72"/>
      <c r="C1377" s="144" t="s">
        <v>308</v>
      </c>
      <c r="D1377" s="46"/>
      <c r="E1377" s="145"/>
      <c r="F1377" s="146"/>
      <c r="G1377" s="147"/>
      <c r="H1377" s="148"/>
      <c r="I1377" s="158"/>
      <c r="J1377" s="146"/>
      <c r="K1377" s="146"/>
      <c r="L1377" s="149"/>
      <c r="M1377" s="623"/>
      <c r="N1377" s="626"/>
      <c r="O1377" s="36"/>
      <c r="P1377" s="151" t="s">
        <v>1474</v>
      </c>
      <c r="Q1377" s="150"/>
      <c r="R1377" s="150" t="str">
        <f t="shared" si="143"/>
        <v/>
      </c>
      <c r="S1377" s="15"/>
      <c r="T1377" s="15"/>
      <c r="U1377" s="15"/>
      <c r="V1377" s="15"/>
      <c r="W1377" s="473"/>
      <c r="X1377" s="473"/>
      <c r="Y1377" s="15"/>
      <c r="Z1377" s="15"/>
      <c r="AA1377" s="15"/>
      <c r="AC1377" s="16"/>
      <c r="AD1377" s="15">
        <v>1</v>
      </c>
      <c r="AE1377" s="16"/>
      <c r="AF1377" s="16"/>
      <c r="AG1377" s="16"/>
      <c r="AH1377" s="16"/>
      <c r="AI1377" s="16"/>
      <c r="AJ1377" s="16"/>
      <c r="AK1377" s="16"/>
      <c r="AL1377" s="16"/>
      <c r="AM1377" s="16"/>
      <c r="AN1377" s="16"/>
      <c r="AO1377" s="16"/>
      <c r="AP1377" s="16"/>
      <c r="AQ1377" s="16"/>
    </row>
    <row r="1378" spans="1:43" s="17" customFormat="1" ht="12.75" hidden="1" customHeight="1">
      <c r="A1378" s="126">
        <v>112406000</v>
      </c>
      <c r="B1378" s="72"/>
      <c r="C1378" s="144" t="s">
        <v>309</v>
      </c>
      <c r="D1378" s="46"/>
      <c r="E1378" s="145"/>
      <c r="F1378" s="146"/>
      <c r="G1378" s="147"/>
      <c r="H1378" s="148"/>
      <c r="I1378" s="158"/>
      <c r="J1378" s="146"/>
      <c r="K1378" s="146"/>
      <c r="L1378" s="149"/>
      <c r="M1378" s="623"/>
      <c r="N1378" s="626"/>
      <c r="O1378" s="36"/>
      <c r="P1378" s="151" t="s">
        <v>1474</v>
      </c>
      <c r="Q1378" s="150"/>
      <c r="R1378" s="150" t="str">
        <f t="shared" si="143"/>
        <v/>
      </c>
      <c r="S1378" s="15"/>
      <c r="T1378" s="15"/>
      <c r="U1378" s="15"/>
      <c r="V1378" s="15"/>
      <c r="W1378" s="473"/>
      <c r="X1378" s="473"/>
      <c r="Y1378" s="15"/>
      <c r="Z1378" s="15"/>
      <c r="AA1378" s="15"/>
      <c r="AC1378" s="16"/>
      <c r="AD1378" s="15">
        <v>1</v>
      </c>
      <c r="AE1378" s="16"/>
      <c r="AF1378" s="16"/>
      <c r="AG1378" s="16"/>
      <c r="AH1378" s="16"/>
      <c r="AI1378" s="16"/>
      <c r="AJ1378" s="16"/>
      <c r="AK1378" s="16"/>
      <c r="AL1378" s="16"/>
      <c r="AM1378" s="16"/>
      <c r="AN1378" s="16"/>
      <c r="AO1378" s="16"/>
      <c r="AP1378" s="16"/>
      <c r="AQ1378" s="16"/>
    </row>
    <row r="1379" spans="1:43" s="17" customFormat="1" ht="12.75" hidden="1" customHeight="1">
      <c r="A1379" s="126">
        <v>112407000</v>
      </c>
      <c r="B1379" s="72"/>
      <c r="C1379" s="144" t="s">
        <v>2461</v>
      </c>
      <c r="D1379" s="46"/>
      <c r="E1379" s="145"/>
      <c r="F1379" s="146"/>
      <c r="G1379" s="147"/>
      <c r="H1379" s="148"/>
      <c r="I1379" s="158"/>
      <c r="J1379" s="146"/>
      <c r="K1379" s="146"/>
      <c r="L1379" s="149"/>
      <c r="M1379" s="623"/>
      <c r="N1379" s="626"/>
      <c r="O1379" s="36"/>
      <c r="P1379" s="151" t="s">
        <v>1474</v>
      </c>
      <c r="Q1379" s="150"/>
      <c r="R1379" s="150" t="str">
        <f t="shared" si="143"/>
        <v/>
      </c>
      <c r="S1379" s="15"/>
      <c r="T1379" s="15"/>
      <c r="U1379" s="15"/>
      <c r="V1379" s="15"/>
      <c r="W1379" s="473"/>
      <c r="X1379" s="473"/>
      <c r="Y1379" s="15"/>
      <c r="Z1379" s="15"/>
      <c r="AA1379" s="15"/>
      <c r="AC1379" s="16"/>
      <c r="AD1379" s="15">
        <v>1</v>
      </c>
      <c r="AE1379" s="16"/>
      <c r="AF1379" s="16"/>
      <c r="AG1379" s="16"/>
      <c r="AH1379" s="16"/>
      <c r="AI1379" s="16"/>
      <c r="AJ1379" s="16"/>
      <c r="AK1379" s="16"/>
      <c r="AL1379" s="16"/>
      <c r="AM1379" s="16"/>
      <c r="AN1379" s="16"/>
      <c r="AO1379" s="16"/>
      <c r="AP1379" s="16"/>
      <c r="AQ1379" s="16"/>
    </row>
    <row r="1380" spans="1:43" s="17" customFormat="1" ht="12.75" hidden="1" customHeight="1">
      <c r="A1380" s="126">
        <v>112408000</v>
      </c>
      <c r="B1380" s="72"/>
      <c r="C1380" s="144" t="s">
        <v>310</v>
      </c>
      <c r="D1380" s="46"/>
      <c r="E1380" s="145"/>
      <c r="F1380" s="146"/>
      <c r="G1380" s="147"/>
      <c r="H1380" s="148"/>
      <c r="I1380" s="158"/>
      <c r="J1380" s="146"/>
      <c r="K1380" s="146"/>
      <c r="L1380" s="149"/>
      <c r="M1380" s="623"/>
      <c r="N1380" s="626"/>
      <c r="O1380" s="36"/>
      <c r="P1380" s="151" t="s">
        <v>1474</v>
      </c>
      <c r="Q1380" s="150"/>
      <c r="R1380" s="150" t="str">
        <f t="shared" si="143"/>
        <v/>
      </c>
      <c r="S1380" s="15"/>
      <c r="T1380" s="15"/>
      <c r="U1380" s="15"/>
      <c r="V1380" s="15"/>
      <c r="W1380" s="473"/>
      <c r="X1380" s="473"/>
      <c r="Y1380" s="15"/>
      <c r="Z1380" s="15"/>
      <c r="AA1380" s="15"/>
      <c r="AC1380" s="16"/>
      <c r="AD1380" s="15">
        <v>1</v>
      </c>
      <c r="AE1380" s="16"/>
      <c r="AF1380" s="16"/>
      <c r="AG1380" s="16"/>
      <c r="AH1380" s="16"/>
      <c r="AI1380" s="16"/>
      <c r="AJ1380" s="16"/>
      <c r="AK1380" s="16"/>
      <c r="AL1380" s="16"/>
      <c r="AM1380" s="16"/>
      <c r="AN1380" s="16"/>
      <c r="AO1380" s="16"/>
      <c r="AP1380" s="16"/>
      <c r="AQ1380" s="16"/>
    </row>
    <row r="1381" spans="1:43" s="17" customFormat="1" ht="12.75" hidden="1" customHeight="1">
      <c r="A1381" s="126">
        <v>112409000</v>
      </c>
      <c r="B1381" s="72"/>
      <c r="C1381" s="144" t="s">
        <v>311</v>
      </c>
      <c r="D1381" s="46"/>
      <c r="E1381" s="145"/>
      <c r="F1381" s="146"/>
      <c r="G1381" s="147"/>
      <c r="H1381" s="148"/>
      <c r="I1381" s="158"/>
      <c r="J1381" s="146"/>
      <c r="K1381" s="146"/>
      <c r="L1381" s="149"/>
      <c r="M1381" s="623"/>
      <c r="N1381" s="626"/>
      <c r="O1381" s="36"/>
      <c r="P1381" s="151" t="s">
        <v>1474</v>
      </c>
      <c r="Q1381" s="150"/>
      <c r="R1381" s="150" t="str">
        <f t="shared" si="143"/>
        <v/>
      </c>
      <c r="S1381" s="15"/>
      <c r="T1381" s="15"/>
      <c r="U1381" s="15"/>
      <c r="V1381" s="15"/>
      <c r="W1381" s="473"/>
      <c r="X1381" s="473"/>
      <c r="Y1381" s="15"/>
      <c r="Z1381" s="15"/>
      <c r="AA1381" s="15"/>
      <c r="AC1381" s="16"/>
      <c r="AD1381" s="15">
        <v>1</v>
      </c>
      <c r="AE1381" s="16"/>
      <c r="AF1381" s="16"/>
      <c r="AG1381" s="16"/>
      <c r="AH1381" s="16"/>
      <c r="AI1381" s="16"/>
      <c r="AJ1381" s="16"/>
      <c r="AK1381" s="16"/>
      <c r="AL1381" s="16"/>
      <c r="AM1381" s="16"/>
      <c r="AN1381" s="16"/>
      <c r="AO1381" s="16"/>
      <c r="AP1381" s="16"/>
      <c r="AQ1381" s="16"/>
    </row>
    <row r="1382" spans="1:43" s="17" customFormat="1" ht="12.75" hidden="1" customHeight="1">
      <c r="A1382" s="126">
        <v>112410000</v>
      </c>
      <c r="B1382" s="72"/>
      <c r="C1382" s="144" t="s">
        <v>312</v>
      </c>
      <c r="D1382" s="46"/>
      <c r="E1382" s="145"/>
      <c r="F1382" s="146"/>
      <c r="G1382" s="147"/>
      <c r="H1382" s="148"/>
      <c r="I1382" s="158"/>
      <c r="J1382" s="146"/>
      <c r="K1382" s="146"/>
      <c r="L1382" s="149"/>
      <c r="M1382" s="623"/>
      <c r="N1382" s="626"/>
      <c r="O1382" s="36"/>
      <c r="P1382" s="151" t="s">
        <v>1474</v>
      </c>
      <c r="Q1382" s="150"/>
      <c r="R1382" s="150" t="str">
        <f t="shared" si="143"/>
        <v/>
      </c>
      <c r="S1382" s="15"/>
      <c r="T1382" s="15"/>
      <c r="U1382" s="15"/>
      <c r="V1382" s="15"/>
      <c r="W1382" s="473"/>
      <c r="X1382" s="473"/>
      <c r="Y1382" s="15"/>
      <c r="Z1382" s="15"/>
      <c r="AA1382" s="15"/>
      <c r="AC1382" s="16"/>
      <c r="AD1382" s="15">
        <v>1</v>
      </c>
      <c r="AE1382" s="16"/>
      <c r="AF1382" s="16"/>
      <c r="AG1382" s="16"/>
      <c r="AH1382" s="16"/>
      <c r="AI1382" s="16"/>
      <c r="AJ1382" s="16"/>
      <c r="AK1382" s="16"/>
      <c r="AL1382" s="16"/>
      <c r="AM1382" s="16"/>
      <c r="AN1382" s="16"/>
      <c r="AO1382" s="16"/>
      <c r="AP1382" s="16"/>
      <c r="AQ1382" s="16"/>
    </row>
    <row r="1383" spans="1:43" s="17" customFormat="1" ht="12.75" hidden="1" customHeight="1">
      <c r="A1383" s="126">
        <v>112411000</v>
      </c>
      <c r="B1383" s="72"/>
      <c r="C1383" s="144" t="s">
        <v>313</v>
      </c>
      <c r="D1383" s="46"/>
      <c r="E1383" s="145"/>
      <c r="F1383" s="146"/>
      <c r="G1383" s="147"/>
      <c r="H1383" s="148"/>
      <c r="I1383" s="158"/>
      <c r="J1383" s="146"/>
      <c r="K1383" s="146"/>
      <c r="L1383" s="149"/>
      <c r="M1383" s="623"/>
      <c r="N1383" s="626"/>
      <c r="O1383" s="36"/>
      <c r="P1383" s="151" t="s">
        <v>1474</v>
      </c>
      <c r="Q1383" s="150"/>
      <c r="R1383" s="150" t="str">
        <f t="shared" si="143"/>
        <v/>
      </c>
      <c r="S1383" s="15"/>
      <c r="T1383" s="15"/>
      <c r="U1383" s="15"/>
      <c r="V1383" s="15"/>
      <c r="W1383" s="473"/>
      <c r="X1383" s="473"/>
      <c r="Y1383" s="15"/>
      <c r="Z1383" s="15"/>
      <c r="AA1383" s="15"/>
      <c r="AC1383" s="16"/>
      <c r="AD1383" s="15">
        <v>1</v>
      </c>
      <c r="AE1383" s="16"/>
      <c r="AF1383" s="16"/>
      <c r="AG1383" s="16"/>
      <c r="AH1383" s="16"/>
      <c r="AI1383" s="16"/>
      <c r="AJ1383" s="16"/>
      <c r="AK1383" s="16"/>
      <c r="AL1383" s="16"/>
      <c r="AM1383" s="16"/>
      <c r="AN1383" s="16"/>
      <c r="AO1383" s="16"/>
      <c r="AP1383" s="16"/>
      <c r="AQ1383" s="16"/>
    </row>
    <row r="1384" spans="1:43" s="17" customFormat="1" ht="12.75" hidden="1" customHeight="1">
      <c r="A1384" s="126">
        <v>112412000</v>
      </c>
      <c r="B1384" s="72"/>
      <c r="C1384" s="144" t="s">
        <v>1535</v>
      </c>
      <c r="D1384" s="46"/>
      <c r="E1384" s="145"/>
      <c r="F1384" s="146"/>
      <c r="G1384" s="147"/>
      <c r="H1384" s="148"/>
      <c r="I1384" s="158"/>
      <c r="J1384" s="146"/>
      <c r="K1384" s="146"/>
      <c r="L1384" s="149"/>
      <c r="M1384" s="623"/>
      <c r="N1384" s="626"/>
      <c r="O1384" s="36"/>
      <c r="P1384" s="151" t="s">
        <v>1474</v>
      </c>
      <c r="Q1384" s="150"/>
      <c r="R1384" s="150" t="str">
        <f t="shared" si="143"/>
        <v/>
      </c>
      <c r="S1384" s="15"/>
      <c r="T1384" s="15"/>
      <c r="U1384" s="15"/>
      <c r="V1384" s="15"/>
      <c r="W1384" s="473"/>
      <c r="X1384" s="473"/>
      <c r="Y1384" s="15"/>
      <c r="Z1384" s="15"/>
      <c r="AA1384" s="15"/>
      <c r="AC1384" s="16"/>
      <c r="AD1384" s="15">
        <v>1</v>
      </c>
      <c r="AE1384" s="16"/>
      <c r="AF1384" s="16"/>
      <c r="AG1384" s="16"/>
      <c r="AH1384" s="16"/>
      <c r="AI1384" s="16"/>
      <c r="AJ1384" s="16"/>
      <c r="AK1384" s="16"/>
      <c r="AL1384" s="16"/>
      <c r="AM1384" s="16"/>
      <c r="AN1384" s="16"/>
      <c r="AO1384" s="16"/>
      <c r="AP1384" s="16"/>
      <c r="AQ1384" s="16"/>
    </row>
    <row r="1385" spans="1:43" s="17" customFormat="1" ht="12.75" hidden="1" customHeight="1">
      <c r="A1385" s="126">
        <v>112413000</v>
      </c>
      <c r="B1385" s="72"/>
      <c r="C1385" s="144" t="s">
        <v>1537</v>
      </c>
      <c r="D1385" s="46"/>
      <c r="E1385" s="145"/>
      <c r="F1385" s="146"/>
      <c r="G1385" s="147"/>
      <c r="H1385" s="148"/>
      <c r="I1385" s="158"/>
      <c r="J1385" s="146"/>
      <c r="K1385" s="146"/>
      <c r="L1385" s="149"/>
      <c r="M1385" s="623"/>
      <c r="N1385" s="626"/>
      <c r="O1385" s="36"/>
      <c r="P1385" s="151" t="s">
        <v>1474</v>
      </c>
      <c r="Q1385" s="150"/>
      <c r="R1385" s="150" t="str">
        <f t="shared" si="143"/>
        <v/>
      </c>
      <c r="S1385" s="15"/>
      <c r="T1385" s="15"/>
      <c r="U1385" s="15"/>
      <c r="V1385" s="15"/>
      <c r="W1385" s="473"/>
      <c r="X1385" s="473"/>
      <c r="Y1385" s="15"/>
      <c r="Z1385" s="15"/>
      <c r="AA1385" s="15"/>
      <c r="AC1385" s="16"/>
      <c r="AD1385" s="15">
        <v>1</v>
      </c>
      <c r="AE1385" s="16"/>
      <c r="AF1385" s="16"/>
      <c r="AG1385" s="16"/>
      <c r="AH1385" s="16"/>
      <c r="AI1385" s="16"/>
      <c r="AJ1385" s="16"/>
      <c r="AK1385" s="16"/>
      <c r="AL1385" s="16"/>
      <c r="AM1385" s="16"/>
      <c r="AN1385" s="16"/>
      <c r="AO1385" s="16"/>
      <c r="AP1385" s="16"/>
      <c r="AQ1385" s="16"/>
    </row>
    <row r="1386" spans="1:43" s="17" customFormat="1" ht="12.75" hidden="1" customHeight="1">
      <c r="A1386" s="126">
        <v>112415000</v>
      </c>
      <c r="B1386" s="72"/>
      <c r="C1386" s="144" t="s">
        <v>315</v>
      </c>
      <c r="D1386" s="46"/>
      <c r="E1386" s="145"/>
      <c r="F1386" s="146"/>
      <c r="G1386" s="147"/>
      <c r="H1386" s="148"/>
      <c r="I1386" s="158"/>
      <c r="J1386" s="146"/>
      <c r="K1386" s="146"/>
      <c r="L1386" s="149"/>
      <c r="M1386" s="623"/>
      <c r="N1386" s="626"/>
      <c r="O1386" s="36"/>
      <c r="P1386" s="151" t="s">
        <v>1474</v>
      </c>
      <c r="Q1386" s="150"/>
      <c r="R1386" s="150" t="str">
        <f t="shared" si="143"/>
        <v/>
      </c>
      <c r="S1386" s="15"/>
      <c r="T1386" s="15"/>
      <c r="U1386" s="15"/>
      <c r="V1386" s="15"/>
      <c r="W1386" s="473"/>
      <c r="X1386" s="473"/>
      <c r="Y1386" s="15"/>
      <c r="Z1386" s="15"/>
      <c r="AA1386" s="15"/>
      <c r="AC1386" s="16"/>
      <c r="AD1386" s="15">
        <v>1</v>
      </c>
      <c r="AE1386" s="16"/>
      <c r="AF1386" s="16"/>
      <c r="AG1386" s="16"/>
      <c r="AH1386" s="16"/>
      <c r="AI1386" s="16"/>
      <c r="AJ1386" s="16"/>
      <c r="AK1386" s="16"/>
      <c r="AL1386" s="16"/>
      <c r="AM1386" s="16"/>
      <c r="AN1386" s="16"/>
      <c r="AO1386" s="16"/>
      <c r="AP1386" s="16"/>
      <c r="AQ1386" s="16"/>
    </row>
    <row r="1387" spans="1:43" s="17" customFormat="1" ht="12.75" hidden="1" customHeight="1" thickBot="1">
      <c r="A1387" s="126">
        <v>112414000</v>
      </c>
      <c r="B1387" s="74"/>
      <c r="C1387" s="167" t="s">
        <v>314</v>
      </c>
      <c r="D1387" s="46"/>
      <c r="E1387" s="145"/>
      <c r="F1387" s="146"/>
      <c r="G1387" s="147"/>
      <c r="H1387" s="148"/>
      <c r="I1387" s="158"/>
      <c r="J1387" s="146"/>
      <c r="K1387" s="146"/>
      <c r="L1387" s="149"/>
      <c r="M1387" s="623"/>
      <c r="N1387" s="626"/>
      <c r="O1387" s="36"/>
      <c r="P1387" s="151" t="s">
        <v>1474</v>
      </c>
      <c r="Q1387" s="150"/>
      <c r="R1387" s="150" t="str">
        <f t="shared" si="143"/>
        <v/>
      </c>
      <c r="S1387" s="15"/>
      <c r="T1387" s="15"/>
      <c r="U1387" s="15"/>
      <c r="V1387" s="15"/>
      <c r="W1387" s="473"/>
      <c r="X1387" s="473"/>
      <c r="Y1387" s="15"/>
      <c r="Z1387" s="15"/>
      <c r="AA1387" s="15"/>
      <c r="AC1387" s="16"/>
      <c r="AD1387" s="15">
        <v>1</v>
      </c>
      <c r="AE1387" s="16"/>
      <c r="AF1387" s="16"/>
      <c r="AG1387" s="16"/>
      <c r="AH1387" s="16"/>
      <c r="AI1387" s="16"/>
      <c r="AJ1387" s="16"/>
      <c r="AK1387" s="16"/>
      <c r="AL1387" s="16"/>
      <c r="AM1387" s="16"/>
      <c r="AN1387" s="16"/>
      <c r="AO1387" s="16"/>
      <c r="AP1387" s="16"/>
      <c r="AQ1387" s="16"/>
    </row>
    <row r="1388" spans="1:43" s="18" customFormat="1" ht="15.75" customHeight="1" thickTop="1" thickBot="1">
      <c r="A1388" s="126">
        <v>112501000</v>
      </c>
      <c r="B1388" s="778" t="s">
        <v>317</v>
      </c>
      <c r="C1388" s="779"/>
      <c r="D1388" s="108"/>
      <c r="E1388" s="651">
        <f t="shared" ref="E1388:N1388" si="146">SUM(E1389:E1399)</f>
        <v>10</v>
      </c>
      <c r="F1388" s="652">
        <f t="shared" si="146"/>
        <v>556</v>
      </c>
      <c r="G1388" s="653">
        <f t="shared" si="146"/>
        <v>2780</v>
      </c>
      <c r="H1388" s="654">
        <f t="shared" si="146"/>
        <v>0</v>
      </c>
      <c r="I1388" s="655">
        <f t="shared" si="146"/>
        <v>0</v>
      </c>
      <c r="J1388" s="652">
        <f t="shared" si="146"/>
        <v>0</v>
      </c>
      <c r="K1388" s="652">
        <f t="shared" si="146"/>
        <v>8</v>
      </c>
      <c r="L1388" s="656">
        <f t="shared" si="146"/>
        <v>40</v>
      </c>
      <c r="M1388" s="655">
        <f t="shared" si="146"/>
        <v>8</v>
      </c>
      <c r="N1388" s="656">
        <f t="shared" si="146"/>
        <v>40</v>
      </c>
      <c r="O1388" s="36"/>
      <c r="P1388" s="151" t="s">
        <v>1500</v>
      </c>
      <c r="Q1388" s="150"/>
      <c r="R1388" s="150" t="str">
        <f t="shared" si="143"/>
        <v>P</v>
      </c>
      <c r="S1388" s="15"/>
      <c r="T1388" s="15"/>
      <c r="U1388" s="15"/>
      <c r="V1388" s="15">
        <v>1</v>
      </c>
      <c r="W1388" s="473"/>
      <c r="X1388" s="473"/>
      <c r="Y1388" s="15"/>
      <c r="Z1388" s="15"/>
      <c r="AA1388" s="15"/>
      <c r="AC1388" s="15"/>
      <c r="AD1388" s="15">
        <v>1</v>
      </c>
      <c r="AE1388" s="15"/>
      <c r="AF1388" s="15"/>
      <c r="AG1388" s="15"/>
      <c r="AH1388" s="15"/>
      <c r="AI1388" s="15"/>
      <c r="AJ1388" s="15"/>
      <c r="AK1388" s="15"/>
      <c r="AL1388" s="15"/>
      <c r="AM1388" s="15"/>
      <c r="AN1388" s="15"/>
      <c r="AO1388" s="15"/>
      <c r="AP1388" s="15"/>
      <c r="AQ1388" s="15"/>
    </row>
    <row r="1389" spans="1:43" s="17" customFormat="1" ht="12.75" hidden="1" customHeight="1">
      <c r="A1389" s="126">
        <v>112501000</v>
      </c>
      <c r="B1389" s="95"/>
      <c r="C1389" s="152" t="s">
        <v>318</v>
      </c>
      <c r="D1389" s="46"/>
      <c r="E1389" s="153"/>
      <c r="F1389" s="154"/>
      <c r="G1389" s="155"/>
      <c r="H1389" s="156"/>
      <c r="I1389" s="174"/>
      <c r="J1389" s="154"/>
      <c r="K1389" s="154"/>
      <c r="L1389" s="157"/>
      <c r="M1389" s="648"/>
      <c r="N1389" s="625"/>
      <c r="O1389" s="36"/>
      <c r="P1389" s="151" t="s">
        <v>1474</v>
      </c>
      <c r="Q1389" s="150"/>
      <c r="R1389" s="150" t="str">
        <f t="shared" si="143"/>
        <v/>
      </c>
      <c r="S1389" s="15"/>
      <c r="T1389" s="15"/>
      <c r="U1389" s="15"/>
      <c r="V1389" s="15"/>
      <c r="W1389" s="473"/>
      <c r="X1389" s="473"/>
      <c r="Y1389" s="15"/>
      <c r="Z1389" s="15"/>
      <c r="AA1389" s="15"/>
      <c r="AC1389" s="16"/>
      <c r="AD1389" s="15">
        <v>1</v>
      </c>
      <c r="AE1389" s="16"/>
      <c r="AF1389" s="16"/>
      <c r="AG1389" s="16"/>
      <c r="AH1389" s="16"/>
      <c r="AI1389" s="16"/>
      <c r="AJ1389" s="16"/>
      <c r="AK1389" s="16"/>
      <c r="AL1389" s="16"/>
      <c r="AM1389" s="16"/>
      <c r="AN1389" s="16"/>
      <c r="AO1389" s="16"/>
      <c r="AP1389" s="16"/>
      <c r="AQ1389" s="16"/>
    </row>
    <row r="1390" spans="1:43" s="17" customFormat="1" ht="12.75" hidden="1" customHeight="1">
      <c r="A1390" s="126">
        <v>112502000</v>
      </c>
      <c r="B1390" s="72"/>
      <c r="C1390" s="144" t="s">
        <v>319</v>
      </c>
      <c r="D1390" s="46"/>
      <c r="E1390" s="145"/>
      <c r="F1390" s="146"/>
      <c r="G1390" s="147"/>
      <c r="H1390" s="148"/>
      <c r="I1390" s="158"/>
      <c r="J1390" s="146"/>
      <c r="K1390" s="146"/>
      <c r="L1390" s="149"/>
      <c r="M1390" s="623"/>
      <c r="N1390" s="626"/>
      <c r="O1390" s="36"/>
      <c r="P1390" s="151" t="s">
        <v>1474</v>
      </c>
      <c r="Q1390" s="150"/>
      <c r="R1390" s="150" t="str">
        <f t="shared" si="143"/>
        <v/>
      </c>
      <c r="S1390" s="15"/>
      <c r="T1390" s="15"/>
      <c r="U1390" s="15"/>
      <c r="V1390" s="15"/>
      <c r="W1390" s="473"/>
      <c r="X1390" s="473"/>
      <c r="Y1390" s="15"/>
      <c r="Z1390" s="15"/>
      <c r="AA1390" s="15"/>
      <c r="AC1390" s="16"/>
      <c r="AD1390" s="15">
        <v>1</v>
      </c>
      <c r="AE1390" s="16"/>
      <c r="AF1390" s="16"/>
      <c r="AG1390" s="16"/>
      <c r="AH1390" s="16"/>
      <c r="AI1390" s="16"/>
      <c r="AJ1390" s="16"/>
      <c r="AK1390" s="16"/>
      <c r="AL1390" s="16"/>
      <c r="AM1390" s="16"/>
      <c r="AN1390" s="16"/>
      <c r="AO1390" s="16"/>
      <c r="AP1390" s="16"/>
      <c r="AQ1390" s="16"/>
    </row>
    <row r="1391" spans="1:43" s="17" customFormat="1" ht="12.75" customHeight="1" thickTop="1">
      <c r="A1391" s="126">
        <v>112503000</v>
      </c>
      <c r="B1391" s="72"/>
      <c r="C1391" s="144" t="s">
        <v>320</v>
      </c>
      <c r="D1391" s="46"/>
      <c r="E1391" s="145">
        <v>3</v>
      </c>
      <c r="F1391" s="146">
        <v>103</v>
      </c>
      <c r="G1391" s="147">
        <v>515</v>
      </c>
      <c r="H1391" s="148"/>
      <c r="I1391" s="158"/>
      <c r="J1391" s="146"/>
      <c r="K1391" s="146"/>
      <c r="L1391" s="149"/>
      <c r="M1391" s="619">
        <f t="shared" ref="M1391:N1399" si="147">I1391+K1391</f>
        <v>0</v>
      </c>
      <c r="N1391" s="626">
        <f t="shared" si="147"/>
        <v>0</v>
      </c>
      <c r="O1391" s="36"/>
      <c r="P1391" s="151" t="s">
        <v>1474</v>
      </c>
      <c r="Q1391" s="150"/>
      <c r="R1391" s="150" t="str">
        <f t="shared" si="143"/>
        <v>M</v>
      </c>
      <c r="S1391" s="15"/>
      <c r="T1391" s="15">
        <v>1</v>
      </c>
      <c r="U1391" s="15"/>
      <c r="V1391" s="15"/>
      <c r="W1391" s="473"/>
      <c r="X1391" s="473"/>
      <c r="Y1391" s="15"/>
      <c r="Z1391" s="15"/>
      <c r="AA1391" s="15"/>
      <c r="AC1391" s="16"/>
      <c r="AD1391" s="15">
        <v>1</v>
      </c>
      <c r="AE1391" s="16"/>
      <c r="AF1391" s="16"/>
      <c r="AG1391" s="16"/>
      <c r="AH1391" s="16"/>
      <c r="AI1391" s="16"/>
      <c r="AJ1391" s="16"/>
      <c r="AK1391" s="16"/>
      <c r="AL1391" s="16"/>
      <c r="AM1391" s="16"/>
      <c r="AN1391" s="16"/>
      <c r="AO1391" s="16"/>
      <c r="AP1391" s="16"/>
      <c r="AQ1391" s="16"/>
    </row>
    <row r="1392" spans="1:43" s="17" customFormat="1" ht="12.75" customHeight="1">
      <c r="A1392" s="126">
        <v>112504000</v>
      </c>
      <c r="B1392" s="72"/>
      <c r="C1392" s="144" t="s">
        <v>321</v>
      </c>
      <c r="D1392" s="46"/>
      <c r="E1392" s="145">
        <v>2</v>
      </c>
      <c r="F1392" s="146">
        <v>193</v>
      </c>
      <c r="G1392" s="147">
        <v>965</v>
      </c>
      <c r="H1392" s="148"/>
      <c r="I1392" s="158"/>
      <c r="J1392" s="146"/>
      <c r="K1392" s="146"/>
      <c r="L1392" s="149"/>
      <c r="M1392" s="619">
        <f t="shared" si="147"/>
        <v>0</v>
      </c>
      <c r="N1392" s="626">
        <f t="shared" si="147"/>
        <v>0</v>
      </c>
      <c r="O1392" s="36"/>
      <c r="P1392" s="151" t="s">
        <v>1474</v>
      </c>
      <c r="Q1392" s="150"/>
      <c r="R1392" s="150" t="str">
        <f t="shared" si="143"/>
        <v>M</v>
      </c>
      <c r="S1392" s="15"/>
      <c r="T1392" s="15">
        <v>1</v>
      </c>
      <c r="U1392" s="15"/>
      <c r="V1392" s="15"/>
      <c r="W1392" s="473"/>
      <c r="X1392" s="473"/>
      <c r="Y1392" s="15"/>
      <c r="Z1392" s="15"/>
      <c r="AA1392" s="15"/>
      <c r="AC1392" s="16"/>
      <c r="AD1392" s="15">
        <v>1</v>
      </c>
      <c r="AE1392" s="16"/>
      <c r="AF1392" s="16"/>
      <c r="AG1392" s="16"/>
      <c r="AH1392" s="16"/>
      <c r="AI1392" s="16"/>
      <c r="AJ1392" s="16"/>
      <c r="AK1392" s="16"/>
      <c r="AL1392" s="16"/>
      <c r="AM1392" s="16"/>
      <c r="AN1392" s="16"/>
      <c r="AO1392" s="16"/>
      <c r="AP1392" s="16"/>
      <c r="AQ1392" s="16"/>
    </row>
    <row r="1393" spans="1:43" s="17" customFormat="1" ht="12.75" customHeight="1">
      <c r="A1393" s="126">
        <v>112505000</v>
      </c>
      <c r="B1393" s="72"/>
      <c r="C1393" s="144" t="s">
        <v>322</v>
      </c>
      <c r="D1393" s="46"/>
      <c r="E1393" s="145">
        <v>1</v>
      </c>
      <c r="F1393" s="146">
        <v>32</v>
      </c>
      <c r="G1393" s="147">
        <v>160</v>
      </c>
      <c r="H1393" s="148"/>
      <c r="I1393" s="158"/>
      <c r="J1393" s="146"/>
      <c r="K1393" s="146">
        <v>8</v>
      </c>
      <c r="L1393" s="149">
        <v>40</v>
      </c>
      <c r="M1393" s="619">
        <f t="shared" si="147"/>
        <v>8</v>
      </c>
      <c r="N1393" s="626">
        <f t="shared" si="147"/>
        <v>40</v>
      </c>
      <c r="O1393" s="36"/>
      <c r="P1393" s="151" t="s">
        <v>1474</v>
      </c>
      <c r="Q1393" s="150"/>
      <c r="R1393" s="150" t="str">
        <f t="shared" si="143"/>
        <v>M</v>
      </c>
      <c r="S1393" s="15"/>
      <c r="T1393" s="15">
        <v>1</v>
      </c>
      <c r="U1393" s="15"/>
      <c r="V1393" s="15"/>
      <c r="W1393" s="473"/>
      <c r="X1393" s="473"/>
      <c r="Y1393" s="15"/>
      <c r="Z1393" s="15"/>
      <c r="AA1393" s="15"/>
      <c r="AC1393" s="16"/>
      <c r="AD1393" s="15">
        <v>1</v>
      </c>
      <c r="AE1393" s="16"/>
      <c r="AF1393" s="16"/>
      <c r="AG1393" s="16"/>
      <c r="AH1393" s="16"/>
      <c r="AI1393" s="16"/>
      <c r="AJ1393" s="16"/>
      <c r="AK1393" s="16"/>
      <c r="AL1393" s="16"/>
      <c r="AM1393" s="16"/>
      <c r="AN1393" s="16"/>
      <c r="AO1393" s="16"/>
      <c r="AP1393" s="16"/>
      <c r="AQ1393" s="16"/>
    </row>
    <row r="1394" spans="1:43" s="17" customFormat="1" ht="12.75" hidden="1" customHeight="1">
      <c r="A1394" s="126">
        <v>112506000</v>
      </c>
      <c r="B1394" s="72"/>
      <c r="C1394" s="144" t="s">
        <v>323</v>
      </c>
      <c r="D1394" s="46"/>
      <c r="E1394" s="145"/>
      <c r="F1394" s="146"/>
      <c r="G1394" s="147"/>
      <c r="H1394" s="148"/>
      <c r="I1394" s="158"/>
      <c r="J1394" s="146"/>
      <c r="K1394" s="146"/>
      <c r="L1394" s="149"/>
      <c r="M1394" s="619">
        <f t="shared" si="147"/>
        <v>0</v>
      </c>
      <c r="N1394" s="626">
        <f t="shared" si="147"/>
        <v>0</v>
      </c>
      <c r="O1394" s="36"/>
      <c r="P1394" s="151" t="s">
        <v>1474</v>
      </c>
      <c r="Q1394" s="150"/>
      <c r="R1394" s="150" t="str">
        <f t="shared" si="143"/>
        <v/>
      </c>
      <c r="S1394" s="15"/>
      <c r="T1394" s="15"/>
      <c r="U1394" s="15"/>
      <c r="V1394" s="15"/>
      <c r="W1394" s="473"/>
      <c r="X1394" s="473"/>
      <c r="Y1394" s="15"/>
      <c r="Z1394" s="15"/>
      <c r="AA1394" s="15"/>
      <c r="AC1394" s="16"/>
      <c r="AD1394" s="15">
        <v>1</v>
      </c>
      <c r="AE1394" s="16"/>
      <c r="AF1394" s="16"/>
      <c r="AG1394" s="16"/>
      <c r="AH1394" s="16"/>
      <c r="AI1394" s="16"/>
      <c r="AJ1394" s="16"/>
      <c r="AK1394" s="16"/>
      <c r="AL1394" s="16"/>
      <c r="AM1394" s="16"/>
      <c r="AN1394" s="16"/>
      <c r="AO1394" s="16"/>
      <c r="AP1394" s="16"/>
      <c r="AQ1394" s="16"/>
    </row>
    <row r="1395" spans="1:43" s="17" customFormat="1" ht="12.75" customHeight="1">
      <c r="A1395" s="126">
        <v>112507000</v>
      </c>
      <c r="B1395" s="72"/>
      <c r="C1395" s="144" t="s">
        <v>586</v>
      </c>
      <c r="D1395" s="46"/>
      <c r="E1395" s="145">
        <v>1</v>
      </c>
      <c r="F1395" s="146">
        <v>8</v>
      </c>
      <c r="G1395" s="147">
        <v>40</v>
      </c>
      <c r="H1395" s="148"/>
      <c r="I1395" s="158"/>
      <c r="J1395" s="146"/>
      <c r="K1395" s="146"/>
      <c r="L1395" s="149"/>
      <c r="M1395" s="619">
        <f t="shared" si="147"/>
        <v>0</v>
      </c>
      <c r="N1395" s="626">
        <f t="shared" si="147"/>
        <v>0</v>
      </c>
      <c r="O1395" s="36"/>
      <c r="P1395" s="151" t="s">
        <v>1474</v>
      </c>
      <c r="Q1395" s="150"/>
      <c r="R1395" s="150" t="str">
        <f t="shared" si="143"/>
        <v>M</v>
      </c>
      <c r="S1395" s="15"/>
      <c r="T1395" s="15">
        <v>1</v>
      </c>
      <c r="U1395" s="15"/>
      <c r="V1395" s="15"/>
      <c r="W1395" s="473"/>
      <c r="X1395" s="473"/>
      <c r="Y1395" s="15"/>
      <c r="Z1395" s="15"/>
      <c r="AA1395" s="15"/>
      <c r="AC1395" s="16"/>
      <c r="AD1395" s="15">
        <v>1</v>
      </c>
      <c r="AE1395" s="16"/>
      <c r="AF1395" s="16"/>
      <c r="AG1395" s="16"/>
      <c r="AH1395" s="16"/>
      <c r="AI1395" s="16"/>
      <c r="AJ1395" s="16"/>
      <c r="AK1395" s="16"/>
      <c r="AL1395" s="16"/>
      <c r="AM1395" s="16"/>
      <c r="AN1395" s="16"/>
      <c r="AO1395" s="16"/>
      <c r="AP1395" s="16"/>
      <c r="AQ1395" s="16"/>
    </row>
    <row r="1396" spans="1:43" s="143" customFormat="1" ht="12.75" customHeight="1">
      <c r="A1396" s="126">
        <v>112508000</v>
      </c>
      <c r="B1396" s="72"/>
      <c r="C1396" s="144" t="s">
        <v>324</v>
      </c>
      <c r="D1396" s="46"/>
      <c r="E1396" s="145">
        <v>1</v>
      </c>
      <c r="F1396" s="146">
        <v>30</v>
      </c>
      <c r="G1396" s="147">
        <v>150</v>
      </c>
      <c r="H1396" s="148"/>
      <c r="I1396" s="623"/>
      <c r="J1396" s="620"/>
      <c r="K1396" s="620"/>
      <c r="L1396" s="626"/>
      <c r="M1396" s="619">
        <f t="shared" si="147"/>
        <v>0</v>
      </c>
      <c r="N1396" s="626">
        <f t="shared" si="147"/>
        <v>0</v>
      </c>
      <c r="O1396" s="138"/>
      <c r="P1396" s="151" t="s">
        <v>1474</v>
      </c>
      <c r="Q1396" s="150"/>
      <c r="R1396" s="150" t="str">
        <f t="shared" si="143"/>
        <v>M</v>
      </c>
      <c r="S1396" s="15"/>
      <c r="T1396" s="15">
        <v>1</v>
      </c>
      <c r="U1396" s="140"/>
      <c r="V1396" s="140"/>
      <c r="W1396" s="474"/>
      <c r="X1396" s="474"/>
      <c r="Y1396" s="140"/>
      <c r="Z1396" s="140"/>
      <c r="AA1396" s="140"/>
      <c r="AC1396" s="142"/>
      <c r="AD1396" s="15">
        <v>1</v>
      </c>
      <c r="AE1396" s="142"/>
      <c r="AF1396" s="142"/>
      <c r="AG1396" s="142"/>
      <c r="AH1396" s="142"/>
      <c r="AI1396" s="142"/>
      <c r="AJ1396" s="142"/>
      <c r="AK1396" s="142"/>
      <c r="AL1396" s="142"/>
      <c r="AM1396" s="142"/>
      <c r="AN1396" s="142"/>
      <c r="AO1396" s="142"/>
      <c r="AP1396" s="142"/>
      <c r="AQ1396" s="142"/>
    </row>
    <row r="1397" spans="1:43" s="143" customFormat="1" ht="12.75" customHeight="1">
      <c r="A1397" s="126">
        <v>112509000</v>
      </c>
      <c r="B1397" s="72"/>
      <c r="C1397" s="144" t="s">
        <v>605</v>
      </c>
      <c r="D1397" s="46"/>
      <c r="E1397" s="145">
        <v>1</v>
      </c>
      <c r="F1397" s="146">
        <v>7</v>
      </c>
      <c r="G1397" s="147">
        <v>35</v>
      </c>
      <c r="H1397" s="148"/>
      <c r="I1397" s="623"/>
      <c r="J1397" s="620"/>
      <c r="K1397" s="620"/>
      <c r="L1397" s="626"/>
      <c r="M1397" s="619">
        <f t="shared" si="147"/>
        <v>0</v>
      </c>
      <c r="N1397" s="626">
        <f t="shared" si="147"/>
        <v>0</v>
      </c>
      <c r="O1397" s="138"/>
      <c r="P1397" s="151" t="s">
        <v>1474</v>
      </c>
      <c r="Q1397" s="150"/>
      <c r="R1397" s="150" t="str">
        <f t="shared" si="143"/>
        <v>M</v>
      </c>
      <c r="S1397" s="15"/>
      <c r="T1397" s="15">
        <v>1</v>
      </c>
      <c r="U1397" s="140"/>
      <c r="V1397" s="140"/>
      <c r="W1397" s="474"/>
      <c r="X1397" s="474"/>
      <c r="Y1397" s="140"/>
      <c r="Z1397" s="140"/>
      <c r="AA1397" s="140"/>
      <c r="AC1397" s="142"/>
      <c r="AD1397" s="15">
        <v>1</v>
      </c>
      <c r="AE1397" s="142"/>
      <c r="AF1397" s="142"/>
      <c r="AG1397" s="142"/>
      <c r="AH1397" s="142"/>
      <c r="AI1397" s="142"/>
      <c r="AJ1397" s="142"/>
      <c r="AK1397" s="142"/>
      <c r="AL1397" s="142"/>
      <c r="AM1397" s="142"/>
      <c r="AN1397" s="142"/>
      <c r="AO1397" s="142"/>
      <c r="AP1397" s="142"/>
      <c r="AQ1397" s="142"/>
    </row>
    <row r="1398" spans="1:43" s="17" customFormat="1" ht="12.75" hidden="1" customHeight="1">
      <c r="A1398" s="126">
        <v>112510000</v>
      </c>
      <c r="B1398" s="72"/>
      <c r="C1398" s="144" t="s">
        <v>1850</v>
      </c>
      <c r="D1398" s="46"/>
      <c r="E1398" s="145"/>
      <c r="F1398" s="146"/>
      <c r="G1398" s="147"/>
      <c r="H1398" s="148"/>
      <c r="I1398" s="158"/>
      <c r="J1398" s="146"/>
      <c r="K1398" s="146"/>
      <c r="L1398" s="149"/>
      <c r="M1398" s="619">
        <f t="shared" si="147"/>
        <v>0</v>
      </c>
      <c r="N1398" s="626">
        <f t="shared" si="147"/>
        <v>0</v>
      </c>
      <c r="O1398" s="36"/>
      <c r="P1398" s="151" t="s">
        <v>1474</v>
      </c>
      <c r="Q1398" s="150"/>
      <c r="R1398" s="150" t="str">
        <f t="shared" si="143"/>
        <v/>
      </c>
      <c r="S1398" s="15"/>
      <c r="T1398" s="15"/>
      <c r="U1398" s="15"/>
      <c r="V1398" s="15"/>
      <c r="W1398" s="473"/>
      <c r="X1398" s="473"/>
      <c r="Y1398" s="15"/>
      <c r="Z1398" s="15"/>
      <c r="AA1398" s="15"/>
      <c r="AC1398" s="16"/>
      <c r="AD1398" s="15">
        <v>1</v>
      </c>
      <c r="AE1398" s="16"/>
      <c r="AF1398" s="16"/>
      <c r="AG1398" s="16"/>
      <c r="AH1398" s="16"/>
      <c r="AI1398" s="16"/>
      <c r="AJ1398" s="16"/>
      <c r="AK1398" s="16"/>
      <c r="AL1398" s="16"/>
      <c r="AM1398" s="16"/>
      <c r="AN1398" s="16"/>
      <c r="AO1398" s="16"/>
      <c r="AP1398" s="16"/>
      <c r="AQ1398" s="16"/>
    </row>
    <row r="1399" spans="1:43" s="17" customFormat="1" ht="12.75" customHeight="1" thickBot="1">
      <c r="A1399" s="126">
        <v>112511000</v>
      </c>
      <c r="B1399" s="74"/>
      <c r="C1399" s="167" t="s">
        <v>325</v>
      </c>
      <c r="D1399" s="46"/>
      <c r="E1399" s="663">
        <v>1</v>
      </c>
      <c r="F1399" s="664">
        <v>183</v>
      </c>
      <c r="G1399" s="665">
        <v>915</v>
      </c>
      <c r="H1399" s="666"/>
      <c r="I1399" s="667"/>
      <c r="J1399" s="664"/>
      <c r="K1399" s="664"/>
      <c r="L1399" s="668"/>
      <c r="M1399" s="619">
        <f t="shared" si="147"/>
        <v>0</v>
      </c>
      <c r="N1399" s="626">
        <f t="shared" si="147"/>
        <v>0</v>
      </c>
      <c r="O1399" s="36"/>
      <c r="P1399" s="151" t="s">
        <v>1474</v>
      </c>
      <c r="Q1399" s="150"/>
      <c r="R1399" s="150" t="str">
        <f t="shared" si="143"/>
        <v>M</v>
      </c>
      <c r="S1399" s="15"/>
      <c r="T1399" s="15">
        <v>1</v>
      </c>
      <c r="U1399" s="15"/>
      <c r="V1399" s="15"/>
      <c r="W1399" s="473"/>
      <c r="X1399" s="473"/>
      <c r="Y1399" s="15"/>
      <c r="Z1399" s="15"/>
      <c r="AA1399" s="15"/>
      <c r="AC1399" s="16"/>
      <c r="AD1399" s="15">
        <v>1</v>
      </c>
      <c r="AE1399" s="16"/>
      <c r="AF1399" s="16"/>
      <c r="AG1399" s="16"/>
      <c r="AH1399" s="16"/>
      <c r="AI1399" s="16"/>
      <c r="AJ1399" s="16"/>
      <c r="AK1399" s="16"/>
      <c r="AL1399" s="16"/>
      <c r="AM1399" s="16"/>
      <c r="AN1399" s="16"/>
      <c r="AO1399" s="16"/>
      <c r="AP1399" s="16"/>
      <c r="AQ1399" s="16"/>
    </row>
    <row r="1400" spans="1:43" s="18" customFormat="1" ht="21.75" hidden="1" customHeight="1" thickBot="1">
      <c r="A1400" s="126">
        <v>120000000</v>
      </c>
      <c r="B1400" s="897" t="s">
        <v>617</v>
      </c>
      <c r="C1400" s="898"/>
      <c r="D1400" s="47"/>
      <c r="E1400" s="86">
        <f t="shared" ref="E1400:N1400" si="148">SUM(E1401,E1402,E1421,E1429,E1442)</f>
        <v>0</v>
      </c>
      <c r="F1400" s="87">
        <f t="shared" si="148"/>
        <v>0</v>
      </c>
      <c r="G1400" s="88">
        <f t="shared" si="148"/>
        <v>0</v>
      </c>
      <c r="H1400" s="114">
        <f t="shared" si="148"/>
        <v>0</v>
      </c>
      <c r="I1400" s="89">
        <f t="shared" si="148"/>
        <v>0</v>
      </c>
      <c r="J1400" s="87">
        <f t="shared" si="148"/>
        <v>0</v>
      </c>
      <c r="K1400" s="87">
        <f t="shared" si="148"/>
        <v>0</v>
      </c>
      <c r="L1400" s="672">
        <f t="shared" si="148"/>
        <v>0</v>
      </c>
      <c r="M1400" s="84">
        <f t="shared" si="148"/>
        <v>0</v>
      </c>
      <c r="N1400" s="85">
        <f t="shared" si="148"/>
        <v>0</v>
      </c>
      <c r="O1400" s="36"/>
      <c r="P1400" s="151" t="s">
        <v>1499</v>
      </c>
      <c r="Q1400" s="150"/>
      <c r="R1400" s="150" t="str">
        <f t="shared" si="143"/>
        <v/>
      </c>
      <c r="S1400" s="15"/>
      <c r="T1400" s="15"/>
      <c r="U1400" s="15"/>
      <c r="V1400" s="15"/>
      <c r="W1400" s="473"/>
      <c r="X1400" s="476"/>
      <c r="Y1400" s="15"/>
      <c r="Z1400" s="15"/>
      <c r="AA1400" s="15"/>
      <c r="AC1400" s="15"/>
      <c r="AD1400" s="15">
        <v>1</v>
      </c>
      <c r="AE1400" s="15"/>
      <c r="AF1400" s="15"/>
      <c r="AG1400" s="15"/>
      <c r="AH1400" s="15"/>
      <c r="AI1400" s="15"/>
      <c r="AJ1400" s="15"/>
      <c r="AK1400" s="15"/>
      <c r="AL1400" s="15"/>
      <c r="AM1400" s="15"/>
      <c r="AN1400" s="15"/>
      <c r="AO1400" s="15"/>
      <c r="AP1400" s="15"/>
      <c r="AQ1400" s="15"/>
    </row>
    <row r="1401" spans="1:43" s="17" customFormat="1" ht="12.75" hidden="1" customHeight="1" thickBot="1">
      <c r="A1401" s="126">
        <v>129804000</v>
      </c>
      <c r="B1401" s="76"/>
      <c r="C1401" s="218" t="s">
        <v>326</v>
      </c>
      <c r="D1401" s="46"/>
      <c r="E1401" s="153"/>
      <c r="F1401" s="154"/>
      <c r="G1401" s="155"/>
      <c r="H1401" s="156"/>
      <c r="I1401" s="174"/>
      <c r="J1401" s="154"/>
      <c r="K1401" s="154"/>
      <c r="L1401" s="157"/>
      <c r="M1401" s="648"/>
      <c r="N1401" s="625"/>
      <c r="O1401" s="36"/>
      <c r="P1401" s="151" t="s">
        <v>1473</v>
      </c>
      <c r="Q1401" s="150"/>
      <c r="R1401" s="150" t="str">
        <f t="shared" si="143"/>
        <v/>
      </c>
      <c r="S1401" s="15"/>
      <c r="T1401" s="15"/>
      <c r="U1401" s="15"/>
      <c r="V1401" s="15"/>
      <c r="W1401" s="473"/>
      <c r="X1401" s="473"/>
      <c r="Y1401" s="15"/>
      <c r="Z1401" s="15"/>
      <c r="AA1401" s="15"/>
      <c r="AC1401" s="16"/>
      <c r="AD1401" s="15">
        <v>1</v>
      </c>
      <c r="AE1401" s="16"/>
      <c r="AF1401" s="16"/>
      <c r="AG1401" s="16"/>
      <c r="AH1401" s="16"/>
      <c r="AI1401" s="16"/>
      <c r="AJ1401" s="16"/>
      <c r="AK1401" s="16"/>
      <c r="AL1401" s="16"/>
      <c r="AM1401" s="16"/>
      <c r="AN1401" s="16"/>
      <c r="AO1401" s="16"/>
      <c r="AP1401" s="16"/>
      <c r="AQ1401" s="16"/>
    </row>
    <row r="1402" spans="1:43" s="18" customFormat="1" ht="15.75" hidden="1" customHeight="1">
      <c r="A1402" s="126">
        <v>124700000</v>
      </c>
      <c r="B1402" s="774" t="s">
        <v>327</v>
      </c>
      <c r="C1402" s="775"/>
      <c r="D1402" s="25"/>
      <c r="E1402" s="90">
        <f t="shared" ref="E1402:N1402" si="149">SUM(E1403:E1420)</f>
        <v>0</v>
      </c>
      <c r="F1402" s="91">
        <f t="shared" si="149"/>
        <v>0</v>
      </c>
      <c r="G1402" s="92">
        <f t="shared" si="149"/>
        <v>0</v>
      </c>
      <c r="H1402" s="611">
        <f t="shared" si="149"/>
        <v>0</v>
      </c>
      <c r="I1402" s="612">
        <f t="shared" si="149"/>
        <v>0</v>
      </c>
      <c r="J1402" s="91">
        <f t="shared" si="149"/>
        <v>0</v>
      </c>
      <c r="K1402" s="91">
        <f t="shared" si="149"/>
        <v>0</v>
      </c>
      <c r="L1402" s="93">
        <f t="shared" si="149"/>
        <v>0</v>
      </c>
      <c r="M1402" s="612">
        <f t="shared" si="149"/>
        <v>0</v>
      </c>
      <c r="N1402" s="93">
        <f t="shared" si="149"/>
        <v>0</v>
      </c>
      <c r="O1402" s="36"/>
      <c r="P1402" s="151" t="s">
        <v>1500</v>
      </c>
      <c r="Q1402" s="150"/>
      <c r="R1402" s="150" t="str">
        <f t="shared" si="143"/>
        <v/>
      </c>
      <c r="S1402" s="15"/>
      <c r="T1402" s="15"/>
      <c r="U1402" s="15"/>
      <c r="V1402" s="15"/>
      <c r="W1402" s="473"/>
      <c r="X1402" s="473"/>
      <c r="Y1402" s="15"/>
      <c r="Z1402" s="15"/>
      <c r="AA1402" s="15"/>
      <c r="AC1402" s="15"/>
      <c r="AD1402" s="15">
        <v>1</v>
      </c>
      <c r="AE1402" s="15"/>
      <c r="AF1402" s="15"/>
      <c r="AG1402" s="15"/>
      <c r="AH1402" s="15"/>
      <c r="AI1402" s="15"/>
      <c r="AJ1402" s="15"/>
      <c r="AK1402" s="15"/>
      <c r="AL1402" s="15"/>
      <c r="AM1402" s="15"/>
      <c r="AN1402" s="15"/>
      <c r="AO1402" s="15"/>
      <c r="AP1402" s="15"/>
      <c r="AQ1402" s="15"/>
    </row>
    <row r="1403" spans="1:43" s="17" customFormat="1" ht="12.75" hidden="1" customHeight="1">
      <c r="A1403" s="126" t="s">
        <v>606</v>
      </c>
      <c r="B1403" s="72"/>
      <c r="C1403" s="144" t="s">
        <v>328</v>
      </c>
      <c r="D1403" s="46"/>
      <c r="E1403" s="145"/>
      <c r="F1403" s="146"/>
      <c r="G1403" s="147"/>
      <c r="H1403" s="148"/>
      <c r="I1403" s="158"/>
      <c r="J1403" s="146"/>
      <c r="K1403" s="146"/>
      <c r="L1403" s="149"/>
      <c r="M1403" s="623"/>
      <c r="N1403" s="626"/>
      <c r="O1403" s="36"/>
      <c r="P1403" s="151" t="s">
        <v>1474</v>
      </c>
      <c r="Q1403" s="150"/>
      <c r="R1403" s="150" t="str">
        <f t="shared" si="143"/>
        <v/>
      </c>
      <c r="S1403" s="15"/>
      <c r="T1403" s="15"/>
      <c r="U1403" s="15"/>
      <c r="V1403" s="15"/>
      <c r="W1403" s="473"/>
      <c r="X1403" s="473"/>
      <c r="Y1403" s="15"/>
      <c r="Z1403" s="15"/>
      <c r="AA1403" s="15"/>
      <c r="AC1403" s="16"/>
      <c r="AD1403" s="15">
        <v>1</v>
      </c>
      <c r="AE1403" s="16"/>
      <c r="AF1403" s="16"/>
      <c r="AG1403" s="16"/>
      <c r="AH1403" s="16"/>
      <c r="AI1403" s="16"/>
      <c r="AJ1403" s="16"/>
      <c r="AK1403" s="16"/>
      <c r="AL1403" s="16"/>
      <c r="AM1403" s="16"/>
      <c r="AN1403" s="16"/>
      <c r="AO1403" s="16"/>
      <c r="AP1403" s="16"/>
      <c r="AQ1403" s="16"/>
    </row>
    <row r="1404" spans="1:43" s="17" customFormat="1" ht="12.75" hidden="1" customHeight="1">
      <c r="A1404" s="126">
        <v>124717000</v>
      </c>
      <c r="B1404" s="72"/>
      <c r="C1404" s="144" t="s">
        <v>341</v>
      </c>
      <c r="D1404" s="46"/>
      <c r="E1404" s="145"/>
      <c r="F1404" s="146"/>
      <c r="G1404" s="147"/>
      <c r="H1404" s="148"/>
      <c r="I1404" s="158"/>
      <c r="J1404" s="146"/>
      <c r="K1404" s="146"/>
      <c r="L1404" s="149"/>
      <c r="M1404" s="623"/>
      <c r="N1404" s="626"/>
      <c r="O1404" s="36"/>
      <c r="P1404" s="151" t="s">
        <v>1474</v>
      </c>
      <c r="Q1404" s="150"/>
      <c r="R1404" s="150" t="str">
        <f t="shared" si="143"/>
        <v/>
      </c>
      <c r="S1404" s="15"/>
      <c r="T1404" s="15"/>
      <c r="U1404" s="15"/>
      <c r="V1404" s="15"/>
      <c r="W1404" s="473"/>
      <c r="X1404" s="473"/>
      <c r="Y1404" s="15"/>
      <c r="Z1404" s="15"/>
      <c r="AA1404" s="15"/>
      <c r="AC1404" s="16"/>
      <c r="AD1404" s="15">
        <v>1</v>
      </c>
      <c r="AE1404" s="16"/>
      <c r="AF1404" s="16"/>
      <c r="AG1404" s="16"/>
      <c r="AH1404" s="16"/>
      <c r="AI1404" s="16"/>
      <c r="AJ1404" s="16"/>
      <c r="AK1404" s="16"/>
      <c r="AL1404" s="16"/>
      <c r="AM1404" s="16"/>
      <c r="AN1404" s="16"/>
      <c r="AO1404" s="16"/>
      <c r="AP1404" s="16"/>
      <c r="AQ1404" s="16"/>
    </row>
    <row r="1405" spans="1:43" s="17" customFormat="1" ht="12.75" hidden="1" customHeight="1">
      <c r="A1405" s="126">
        <v>124715000</v>
      </c>
      <c r="B1405" s="72"/>
      <c r="C1405" s="144" t="s">
        <v>339</v>
      </c>
      <c r="D1405" s="46"/>
      <c r="E1405" s="145"/>
      <c r="F1405" s="146"/>
      <c r="G1405" s="147"/>
      <c r="H1405" s="148"/>
      <c r="I1405" s="158"/>
      <c r="J1405" s="146"/>
      <c r="K1405" s="146"/>
      <c r="L1405" s="149"/>
      <c r="M1405" s="623"/>
      <c r="N1405" s="626"/>
      <c r="O1405" s="36"/>
      <c r="P1405" s="151" t="s">
        <v>1474</v>
      </c>
      <c r="Q1405" s="150"/>
      <c r="R1405" s="150" t="str">
        <f t="shared" si="143"/>
        <v/>
      </c>
      <c r="S1405" s="15"/>
      <c r="T1405" s="15"/>
      <c r="U1405" s="15"/>
      <c r="V1405" s="15"/>
      <c r="W1405" s="473"/>
      <c r="X1405" s="473"/>
      <c r="Y1405" s="15"/>
      <c r="Z1405" s="15"/>
      <c r="AA1405" s="15"/>
      <c r="AC1405" s="16"/>
      <c r="AD1405" s="15">
        <v>1</v>
      </c>
      <c r="AE1405" s="16"/>
      <c r="AF1405" s="16"/>
      <c r="AG1405" s="16"/>
      <c r="AH1405" s="16"/>
      <c r="AI1405" s="16"/>
      <c r="AJ1405" s="16"/>
      <c r="AK1405" s="16"/>
      <c r="AL1405" s="16"/>
      <c r="AM1405" s="16"/>
      <c r="AN1405" s="16"/>
      <c r="AO1405" s="16"/>
      <c r="AP1405" s="16"/>
      <c r="AQ1405" s="16"/>
    </row>
    <row r="1406" spans="1:43" s="17" customFormat="1" ht="12.75" hidden="1" customHeight="1">
      <c r="A1406" s="126">
        <v>124718000</v>
      </c>
      <c r="B1406" s="72"/>
      <c r="C1406" s="144" t="s">
        <v>342</v>
      </c>
      <c r="D1406" s="46"/>
      <c r="E1406" s="145"/>
      <c r="F1406" s="146"/>
      <c r="G1406" s="147"/>
      <c r="H1406" s="148"/>
      <c r="I1406" s="158"/>
      <c r="J1406" s="146"/>
      <c r="K1406" s="146"/>
      <c r="L1406" s="149"/>
      <c r="M1406" s="623"/>
      <c r="N1406" s="626"/>
      <c r="O1406" s="36"/>
      <c r="P1406" s="151" t="s">
        <v>1474</v>
      </c>
      <c r="Q1406" s="150"/>
      <c r="R1406" s="150" t="str">
        <f t="shared" si="143"/>
        <v/>
      </c>
      <c r="S1406" s="15"/>
      <c r="T1406" s="15"/>
      <c r="U1406" s="15"/>
      <c r="V1406" s="15"/>
      <c r="W1406" s="473"/>
      <c r="X1406" s="473"/>
      <c r="Y1406" s="15"/>
      <c r="Z1406" s="15"/>
      <c r="AA1406" s="15"/>
      <c r="AC1406" s="16"/>
      <c r="AD1406" s="15">
        <v>1</v>
      </c>
      <c r="AE1406" s="16"/>
      <c r="AF1406" s="16"/>
      <c r="AG1406" s="16"/>
      <c r="AH1406" s="16"/>
      <c r="AI1406" s="16"/>
      <c r="AJ1406" s="16"/>
      <c r="AK1406" s="16"/>
      <c r="AL1406" s="16"/>
      <c r="AM1406" s="16"/>
      <c r="AN1406" s="16"/>
      <c r="AO1406" s="16"/>
      <c r="AP1406" s="16"/>
      <c r="AQ1406" s="16"/>
    </row>
    <row r="1407" spans="1:43" s="17" customFormat="1" ht="12.75" hidden="1" customHeight="1">
      <c r="A1407" s="126">
        <v>124716000</v>
      </c>
      <c r="B1407" s="72"/>
      <c r="C1407" s="144" t="s">
        <v>340</v>
      </c>
      <c r="D1407" s="46"/>
      <c r="E1407" s="145"/>
      <c r="F1407" s="146"/>
      <c r="G1407" s="147"/>
      <c r="H1407" s="148"/>
      <c r="I1407" s="158"/>
      <c r="J1407" s="146"/>
      <c r="K1407" s="146"/>
      <c r="L1407" s="149"/>
      <c r="M1407" s="623"/>
      <c r="N1407" s="626"/>
      <c r="O1407" s="36"/>
      <c r="P1407" s="151" t="s">
        <v>1474</v>
      </c>
      <c r="Q1407" s="150"/>
      <c r="R1407" s="150" t="str">
        <f t="shared" si="143"/>
        <v/>
      </c>
      <c r="S1407" s="15"/>
      <c r="T1407" s="15"/>
      <c r="U1407" s="15"/>
      <c r="V1407" s="15"/>
      <c r="W1407" s="473"/>
      <c r="X1407" s="473"/>
      <c r="Y1407" s="15"/>
      <c r="Z1407" s="15"/>
      <c r="AA1407" s="15"/>
      <c r="AC1407" s="16"/>
      <c r="AD1407" s="15">
        <v>1</v>
      </c>
      <c r="AE1407" s="16"/>
      <c r="AF1407" s="16"/>
      <c r="AG1407" s="16"/>
      <c r="AH1407" s="16"/>
      <c r="AI1407" s="16"/>
      <c r="AJ1407" s="16"/>
      <c r="AK1407" s="16"/>
      <c r="AL1407" s="16"/>
      <c r="AM1407" s="16"/>
      <c r="AN1407" s="16"/>
      <c r="AO1407" s="16"/>
      <c r="AP1407" s="16"/>
      <c r="AQ1407" s="16"/>
    </row>
    <row r="1408" spans="1:43" s="17" customFormat="1" ht="12.75" hidden="1" customHeight="1">
      <c r="A1408" s="126">
        <v>124702000</v>
      </c>
      <c r="B1408" s="72"/>
      <c r="C1408" s="144" t="s">
        <v>232</v>
      </c>
      <c r="D1408" s="46"/>
      <c r="E1408" s="145"/>
      <c r="F1408" s="146"/>
      <c r="G1408" s="147"/>
      <c r="H1408" s="148"/>
      <c r="I1408" s="158"/>
      <c r="J1408" s="146"/>
      <c r="K1408" s="146"/>
      <c r="L1408" s="149"/>
      <c r="M1408" s="623"/>
      <c r="N1408" s="626"/>
      <c r="O1408" s="36"/>
      <c r="P1408" s="151" t="s">
        <v>1474</v>
      </c>
      <c r="Q1408" s="150"/>
      <c r="R1408" s="150" t="str">
        <f t="shared" si="143"/>
        <v/>
      </c>
      <c r="S1408" s="15"/>
      <c r="T1408" s="15"/>
      <c r="U1408" s="15"/>
      <c r="V1408" s="15"/>
      <c r="W1408" s="473"/>
      <c r="X1408" s="473"/>
      <c r="Y1408" s="15"/>
      <c r="Z1408" s="15"/>
      <c r="AA1408" s="15"/>
      <c r="AC1408" s="16"/>
      <c r="AD1408" s="15">
        <v>1</v>
      </c>
      <c r="AE1408" s="16"/>
      <c r="AF1408" s="16"/>
      <c r="AG1408" s="16"/>
      <c r="AH1408" s="16"/>
      <c r="AI1408" s="16"/>
      <c r="AJ1408" s="16"/>
      <c r="AK1408" s="16"/>
      <c r="AL1408" s="16"/>
      <c r="AM1408" s="16"/>
      <c r="AN1408" s="16"/>
      <c r="AO1408" s="16"/>
      <c r="AP1408" s="16"/>
      <c r="AQ1408" s="16"/>
    </row>
    <row r="1409" spans="1:43" s="17" customFormat="1" ht="12.75" hidden="1" customHeight="1">
      <c r="A1409" s="126">
        <v>124703000</v>
      </c>
      <c r="B1409" s="72"/>
      <c r="C1409" s="144" t="s">
        <v>329</v>
      </c>
      <c r="D1409" s="46"/>
      <c r="E1409" s="145"/>
      <c r="F1409" s="146"/>
      <c r="G1409" s="147"/>
      <c r="H1409" s="148"/>
      <c r="I1409" s="158"/>
      <c r="J1409" s="146"/>
      <c r="K1409" s="146"/>
      <c r="L1409" s="149"/>
      <c r="M1409" s="623"/>
      <c r="N1409" s="626"/>
      <c r="O1409" s="36"/>
      <c r="P1409" s="151" t="s">
        <v>1474</v>
      </c>
      <c r="Q1409" s="150"/>
      <c r="R1409" s="150" t="str">
        <f t="shared" si="143"/>
        <v/>
      </c>
      <c r="S1409" s="15"/>
      <c r="T1409" s="15"/>
      <c r="U1409" s="15"/>
      <c r="V1409" s="15"/>
      <c r="W1409" s="473"/>
      <c r="X1409" s="473"/>
      <c r="Y1409" s="15"/>
      <c r="Z1409" s="15"/>
      <c r="AA1409" s="15"/>
      <c r="AC1409" s="16"/>
      <c r="AD1409" s="15">
        <v>1</v>
      </c>
      <c r="AE1409" s="16"/>
      <c r="AF1409" s="16"/>
      <c r="AG1409" s="16"/>
      <c r="AH1409" s="16"/>
      <c r="AI1409" s="16"/>
      <c r="AJ1409" s="16"/>
      <c r="AK1409" s="16"/>
      <c r="AL1409" s="16"/>
      <c r="AM1409" s="16"/>
      <c r="AN1409" s="16"/>
      <c r="AO1409" s="16"/>
      <c r="AP1409" s="16"/>
      <c r="AQ1409" s="16"/>
    </row>
    <row r="1410" spans="1:43" s="17" customFormat="1" ht="12.75" hidden="1" customHeight="1">
      <c r="A1410" s="126">
        <v>124704000</v>
      </c>
      <c r="B1410" s="72"/>
      <c r="C1410" s="73" t="s">
        <v>607</v>
      </c>
      <c r="D1410" s="46"/>
      <c r="E1410" s="145"/>
      <c r="F1410" s="146"/>
      <c r="G1410" s="147"/>
      <c r="H1410" s="148"/>
      <c r="I1410" s="158"/>
      <c r="J1410" s="146"/>
      <c r="K1410" s="146"/>
      <c r="L1410" s="149"/>
      <c r="M1410" s="623"/>
      <c r="N1410" s="626"/>
      <c r="O1410" s="36"/>
      <c r="P1410" s="151" t="s">
        <v>1473</v>
      </c>
      <c r="Q1410" s="150"/>
      <c r="R1410" s="150" t="str">
        <f t="shared" si="143"/>
        <v/>
      </c>
      <c r="S1410" s="15"/>
      <c r="T1410" s="15"/>
      <c r="U1410" s="15"/>
      <c r="V1410" s="15"/>
      <c r="W1410" s="473"/>
      <c r="X1410" s="473"/>
      <c r="Y1410" s="15"/>
      <c r="Z1410" s="15"/>
      <c r="AA1410" s="15"/>
      <c r="AC1410" s="16"/>
      <c r="AD1410" s="15">
        <v>1</v>
      </c>
      <c r="AE1410" s="16"/>
      <c r="AF1410" s="16"/>
      <c r="AG1410" s="16"/>
      <c r="AH1410" s="16"/>
      <c r="AI1410" s="16"/>
      <c r="AJ1410" s="16"/>
      <c r="AK1410" s="16"/>
      <c r="AL1410" s="16"/>
      <c r="AM1410" s="16"/>
      <c r="AN1410" s="16"/>
      <c r="AO1410" s="16"/>
      <c r="AP1410" s="16"/>
      <c r="AQ1410" s="16"/>
    </row>
    <row r="1411" spans="1:43" s="17" customFormat="1" ht="12.75" hidden="1" customHeight="1">
      <c r="A1411" s="126">
        <v>124705000</v>
      </c>
      <c r="B1411" s="72"/>
      <c r="C1411" s="144" t="s">
        <v>330</v>
      </c>
      <c r="D1411" s="46"/>
      <c r="E1411" s="145"/>
      <c r="F1411" s="146"/>
      <c r="G1411" s="147"/>
      <c r="H1411" s="148"/>
      <c r="I1411" s="158"/>
      <c r="J1411" s="146"/>
      <c r="K1411" s="146"/>
      <c r="L1411" s="149"/>
      <c r="M1411" s="623"/>
      <c r="N1411" s="626"/>
      <c r="O1411" s="36"/>
      <c r="P1411" s="151" t="s">
        <v>1474</v>
      </c>
      <c r="Q1411" s="150"/>
      <c r="R1411" s="150" t="str">
        <f t="shared" si="143"/>
        <v/>
      </c>
      <c r="S1411" s="15"/>
      <c r="T1411" s="15"/>
      <c r="U1411" s="15"/>
      <c r="V1411" s="15"/>
      <c r="W1411" s="473"/>
      <c r="X1411" s="473"/>
      <c r="Y1411" s="15"/>
      <c r="Z1411" s="15"/>
      <c r="AA1411" s="15"/>
      <c r="AC1411" s="16"/>
      <c r="AD1411" s="15">
        <v>1</v>
      </c>
      <c r="AE1411" s="16"/>
      <c r="AF1411" s="16"/>
      <c r="AG1411" s="16"/>
      <c r="AH1411" s="16"/>
      <c r="AI1411" s="16"/>
      <c r="AJ1411" s="16"/>
      <c r="AK1411" s="16"/>
      <c r="AL1411" s="16"/>
      <c r="AM1411" s="16"/>
      <c r="AN1411" s="16"/>
      <c r="AO1411" s="16"/>
      <c r="AP1411" s="16"/>
      <c r="AQ1411" s="16"/>
    </row>
    <row r="1412" spans="1:43" s="17" customFormat="1" ht="12.75" hidden="1" customHeight="1">
      <c r="A1412" s="126">
        <v>124706000</v>
      </c>
      <c r="B1412" s="72"/>
      <c r="C1412" s="144" t="s">
        <v>331</v>
      </c>
      <c r="D1412" s="46"/>
      <c r="E1412" s="145"/>
      <c r="F1412" s="146"/>
      <c r="G1412" s="147"/>
      <c r="H1412" s="148"/>
      <c r="I1412" s="158"/>
      <c r="J1412" s="146"/>
      <c r="K1412" s="146"/>
      <c r="L1412" s="149"/>
      <c r="M1412" s="623"/>
      <c r="N1412" s="626"/>
      <c r="O1412" s="36"/>
      <c r="P1412" s="151" t="s">
        <v>1474</v>
      </c>
      <c r="Q1412" s="150"/>
      <c r="R1412" s="150" t="str">
        <f t="shared" si="143"/>
        <v/>
      </c>
      <c r="S1412" s="15"/>
      <c r="T1412" s="15"/>
      <c r="U1412" s="15"/>
      <c r="V1412" s="15"/>
      <c r="W1412" s="473"/>
      <c r="X1412" s="473"/>
      <c r="Y1412" s="15"/>
      <c r="Z1412" s="15"/>
      <c r="AA1412" s="15"/>
      <c r="AC1412" s="16"/>
      <c r="AD1412" s="15">
        <v>1</v>
      </c>
      <c r="AE1412" s="16"/>
      <c r="AF1412" s="16"/>
      <c r="AG1412" s="16"/>
      <c r="AH1412" s="16"/>
      <c r="AI1412" s="16"/>
      <c r="AJ1412" s="16"/>
      <c r="AK1412" s="16"/>
      <c r="AL1412" s="16"/>
      <c r="AM1412" s="16"/>
      <c r="AN1412" s="16"/>
      <c r="AO1412" s="16"/>
      <c r="AP1412" s="16"/>
      <c r="AQ1412" s="16"/>
    </row>
    <row r="1413" spans="1:43" s="17" customFormat="1" ht="12.75" hidden="1" customHeight="1">
      <c r="A1413" s="126">
        <v>124707000</v>
      </c>
      <c r="B1413" s="72"/>
      <c r="C1413" s="144" t="s">
        <v>332</v>
      </c>
      <c r="D1413" s="46"/>
      <c r="E1413" s="145"/>
      <c r="F1413" s="146"/>
      <c r="G1413" s="147"/>
      <c r="H1413" s="148"/>
      <c r="I1413" s="158"/>
      <c r="J1413" s="146"/>
      <c r="K1413" s="146"/>
      <c r="L1413" s="149"/>
      <c r="M1413" s="623"/>
      <c r="N1413" s="626"/>
      <c r="O1413" s="36"/>
      <c r="P1413" s="151" t="s">
        <v>1474</v>
      </c>
      <c r="Q1413" s="150"/>
      <c r="R1413" s="150" t="str">
        <f t="shared" si="143"/>
        <v/>
      </c>
      <c r="S1413" s="15"/>
      <c r="T1413" s="15"/>
      <c r="U1413" s="15"/>
      <c r="V1413" s="15"/>
      <c r="W1413" s="473"/>
      <c r="X1413" s="473"/>
      <c r="Y1413" s="15"/>
      <c r="Z1413" s="15"/>
      <c r="AA1413" s="15"/>
      <c r="AC1413" s="16"/>
      <c r="AD1413" s="15">
        <v>1</v>
      </c>
      <c r="AE1413" s="16"/>
      <c r="AF1413" s="16"/>
      <c r="AG1413" s="16"/>
      <c r="AH1413" s="16"/>
      <c r="AI1413" s="16"/>
      <c r="AJ1413" s="16"/>
      <c r="AK1413" s="16"/>
      <c r="AL1413" s="16"/>
      <c r="AM1413" s="16"/>
      <c r="AN1413" s="16"/>
      <c r="AO1413" s="16"/>
      <c r="AP1413" s="16"/>
      <c r="AQ1413" s="16"/>
    </row>
    <row r="1414" spans="1:43" s="17" customFormat="1" ht="12.75" hidden="1" customHeight="1">
      <c r="A1414" s="126">
        <v>124708000</v>
      </c>
      <c r="B1414" s="72"/>
      <c r="C1414" s="144" t="s">
        <v>333</v>
      </c>
      <c r="D1414" s="46"/>
      <c r="E1414" s="145"/>
      <c r="F1414" s="146"/>
      <c r="G1414" s="147"/>
      <c r="H1414" s="148"/>
      <c r="I1414" s="158"/>
      <c r="J1414" s="146"/>
      <c r="K1414" s="146"/>
      <c r="L1414" s="149"/>
      <c r="M1414" s="623"/>
      <c r="N1414" s="626"/>
      <c r="O1414" s="36"/>
      <c r="P1414" s="151" t="s">
        <v>1474</v>
      </c>
      <c r="Q1414" s="150"/>
      <c r="R1414" s="150" t="str">
        <f t="shared" si="143"/>
        <v/>
      </c>
      <c r="S1414" s="15"/>
      <c r="T1414" s="15"/>
      <c r="U1414" s="15"/>
      <c r="V1414" s="15"/>
      <c r="W1414" s="473"/>
      <c r="X1414" s="473"/>
      <c r="Y1414" s="15"/>
      <c r="Z1414" s="15"/>
      <c r="AA1414" s="15"/>
      <c r="AC1414" s="16"/>
      <c r="AD1414" s="15">
        <v>1</v>
      </c>
      <c r="AE1414" s="16"/>
      <c r="AF1414" s="16"/>
      <c r="AG1414" s="16"/>
      <c r="AH1414" s="16"/>
      <c r="AI1414" s="16"/>
      <c r="AJ1414" s="16"/>
      <c r="AK1414" s="16"/>
      <c r="AL1414" s="16"/>
      <c r="AM1414" s="16"/>
      <c r="AN1414" s="16"/>
      <c r="AO1414" s="16"/>
      <c r="AP1414" s="16"/>
      <c r="AQ1414" s="16"/>
    </row>
    <row r="1415" spans="1:43" s="17" customFormat="1" ht="12.75" hidden="1" customHeight="1">
      <c r="A1415" s="126">
        <v>124709000</v>
      </c>
      <c r="B1415" s="72"/>
      <c r="C1415" s="144" t="s">
        <v>334</v>
      </c>
      <c r="D1415" s="46"/>
      <c r="E1415" s="145"/>
      <c r="F1415" s="146"/>
      <c r="G1415" s="147"/>
      <c r="H1415" s="148"/>
      <c r="I1415" s="158"/>
      <c r="J1415" s="146"/>
      <c r="K1415" s="146"/>
      <c r="L1415" s="149"/>
      <c r="M1415" s="623"/>
      <c r="N1415" s="626"/>
      <c r="O1415" s="36"/>
      <c r="P1415" s="151" t="s">
        <v>1474</v>
      </c>
      <c r="Q1415" s="150"/>
      <c r="R1415" s="150" t="str">
        <f t="shared" si="143"/>
        <v/>
      </c>
      <c r="S1415" s="15"/>
      <c r="T1415" s="15"/>
      <c r="U1415" s="15"/>
      <c r="V1415" s="15"/>
      <c r="W1415" s="473"/>
      <c r="X1415" s="473"/>
      <c r="Y1415" s="15"/>
      <c r="Z1415" s="15"/>
      <c r="AA1415" s="15"/>
      <c r="AC1415" s="16"/>
      <c r="AD1415" s="15">
        <v>1</v>
      </c>
      <c r="AE1415" s="16"/>
      <c r="AF1415" s="16"/>
      <c r="AG1415" s="16"/>
      <c r="AH1415" s="16"/>
      <c r="AI1415" s="16"/>
      <c r="AJ1415" s="16"/>
      <c r="AK1415" s="16"/>
      <c r="AL1415" s="16"/>
      <c r="AM1415" s="16"/>
      <c r="AN1415" s="16"/>
      <c r="AO1415" s="16"/>
      <c r="AP1415" s="16"/>
      <c r="AQ1415" s="16"/>
    </row>
    <row r="1416" spans="1:43" s="17" customFormat="1" ht="12.75" hidden="1" customHeight="1">
      <c r="A1416" s="126">
        <v>124710000</v>
      </c>
      <c r="B1416" s="72"/>
      <c r="C1416" s="144" t="s">
        <v>335</v>
      </c>
      <c r="D1416" s="46"/>
      <c r="E1416" s="145"/>
      <c r="F1416" s="146"/>
      <c r="G1416" s="147"/>
      <c r="H1416" s="148"/>
      <c r="I1416" s="158"/>
      <c r="J1416" s="146"/>
      <c r="K1416" s="146"/>
      <c r="L1416" s="149"/>
      <c r="M1416" s="623"/>
      <c r="N1416" s="626"/>
      <c r="O1416" s="36"/>
      <c r="P1416" s="151" t="s">
        <v>1474</v>
      </c>
      <c r="Q1416" s="150"/>
      <c r="R1416" s="150" t="str">
        <f t="shared" si="143"/>
        <v/>
      </c>
      <c r="S1416" s="15"/>
      <c r="T1416" s="15"/>
      <c r="U1416" s="15"/>
      <c r="V1416" s="15"/>
      <c r="W1416" s="473"/>
      <c r="X1416" s="473"/>
      <c r="Y1416" s="15"/>
      <c r="Z1416" s="15"/>
      <c r="AA1416" s="15"/>
      <c r="AC1416" s="16"/>
      <c r="AD1416" s="15">
        <v>1</v>
      </c>
      <c r="AE1416" s="16"/>
      <c r="AF1416" s="16"/>
      <c r="AG1416" s="16"/>
      <c r="AH1416" s="16"/>
      <c r="AI1416" s="16"/>
      <c r="AJ1416" s="16"/>
      <c r="AK1416" s="16"/>
      <c r="AL1416" s="16"/>
      <c r="AM1416" s="16"/>
      <c r="AN1416" s="16"/>
      <c r="AO1416" s="16"/>
      <c r="AP1416" s="16"/>
      <c r="AQ1416" s="16"/>
    </row>
    <row r="1417" spans="1:43" s="17" customFormat="1" ht="12.75" hidden="1" customHeight="1">
      <c r="A1417" s="126">
        <v>124711000</v>
      </c>
      <c r="B1417" s="72"/>
      <c r="C1417" s="144" t="s">
        <v>336</v>
      </c>
      <c r="D1417" s="46"/>
      <c r="E1417" s="145"/>
      <c r="F1417" s="146"/>
      <c r="G1417" s="147"/>
      <c r="H1417" s="148"/>
      <c r="I1417" s="158"/>
      <c r="J1417" s="146"/>
      <c r="K1417" s="146"/>
      <c r="L1417" s="149"/>
      <c r="M1417" s="623"/>
      <c r="N1417" s="626"/>
      <c r="O1417" s="36"/>
      <c r="P1417" s="151" t="s">
        <v>1474</v>
      </c>
      <c r="Q1417" s="150"/>
      <c r="R1417" s="150" t="str">
        <f t="shared" si="143"/>
        <v/>
      </c>
      <c r="S1417" s="15"/>
      <c r="T1417" s="15"/>
      <c r="U1417" s="15"/>
      <c r="V1417" s="15"/>
      <c r="W1417" s="473"/>
      <c r="X1417" s="473"/>
      <c r="Y1417" s="15"/>
      <c r="Z1417" s="15"/>
      <c r="AA1417" s="15"/>
      <c r="AC1417" s="16"/>
      <c r="AD1417" s="15">
        <v>1</v>
      </c>
      <c r="AE1417" s="16"/>
      <c r="AF1417" s="16"/>
      <c r="AG1417" s="16"/>
      <c r="AH1417" s="16"/>
      <c r="AI1417" s="16"/>
      <c r="AJ1417" s="16"/>
      <c r="AK1417" s="16"/>
      <c r="AL1417" s="16"/>
      <c r="AM1417" s="16"/>
      <c r="AN1417" s="16"/>
      <c r="AO1417" s="16"/>
      <c r="AP1417" s="16"/>
      <c r="AQ1417" s="16"/>
    </row>
    <row r="1418" spans="1:43" s="17" customFormat="1" ht="12.75" hidden="1" customHeight="1">
      <c r="A1418" s="126">
        <v>124712000</v>
      </c>
      <c r="B1418" s="72"/>
      <c r="C1418" s="144" t="s">
        <v>337</v>
      </c>
      <c r="D1418" s="46"/>
      <c r="E1418" s="145"/>
      <c r="F1418" s="146"/>
      <c r="G1418" s="147"/>
      <c r="H1418" s="148"/>
      <c r="I1418" s="158"/>
      <c r="J1418" s="146"/>
      <c r="K1418" s="146"/>
      <c r="L1418" s="149"/>
      <c r="M1418" s="623"/>
      <c r="N1418" s="626"/>
      <c r="O1418" s="36"/>
      <c r="P1418" s="151" t="s">
        <v>1474</v>
      </c>
      <c r="Q1418" s="150"/>
      <c r="R1418" s="150" t="str">
        <f t="shared" si="143"/>
        <v/>
      </c>
      <c r="S1418" s="15"/>
      <c r="T1418" s="15"/>
      <c r="U1418" s="15"/>
      <c r="V1418" s="15"/>
      <c r="W1418" s="473"/>
      <c r="X1418" s="473"/>
      <c r="Y1418" s="15"/>
      <c r="Z1418" s="15"/>
      <c r="AA1418" s="15"/>
      <c r="AC1418" s="16"/>
      <c r="AD1418" s="15">
        <v>1</v>
      </c>
      <c r="AE1418" s="16"/>
      <c r="AF1418" s="16"/>
      <c r="AG1418" s="16"/>
      <c r="AH1418" s="16"/>
      <c r="AI1418" s="16"/>
      <c r="AJ1418" s="16"/>
      <c r="AK1418" s="16"/>
      <c r="AL1418" s="16"/>
      <c r="AM1418" s="16"/>
      <c r="AN1418" s="16"/>
      <c r="AO1418" s="16"/>
      <c r="AP1418" s="16"/>
      <c r="AQ1418" s="16"/>
    </row>
    <row r="1419" spans="1:43" s="17" customFormat="1" ht="12.75" hidden="1" customHeight="1">
      <c r="A1419" s="126">
        <v>124713000</v>
      </c>
      <c r="B1419" s="72"/>
      <c r="C1419" s="144" t="s">
        <v>36</v>
      </c>
      <c r="D1419" s="46"/>
      <c r="E1419" s="145"/>
      <c r="F1419" s="146"/>
      <c r="G1419" s="147"/>
      <c r="H1419" s="148"/>
      <c r="I1419" s="158"/>
      <c r="J1419" s="146"/>
      <c r="K1419" s="146"/>
      <c r="L1419" s="149"/>
      <c r="M1419" s="623"/>
      <c r="N1419" s="626"/>
      <c r="O1419" s="36"/>
      <c r="P1419" s="151" t="s">
        <v>1474</v>
      </c>
      <c r="Q1419" s="150"/>
      <c r="R1419" s="150" t="str">
        <f t="shared" ref="R1419:R1482" si="150">IF(SUM(E1419:N1419)=0,"",P1419)</f>
        <v/>
      </c>
      <c r="S1419" s="15"/>
      <c r="T1419" s="15"/>
      <c r="U1419" s="15"/>
      <c r="V1419" s="15"/>
      <c r="W1419" s="473"/>
      <c r="X1419" s="473"/>
      <c r="Y1419" s="15"/>
      <c r="Z1419" s="15"/>
      <c r="AA1419" s="15"/>
      <c r="AC1419" s="16"/>
      <c r="AD1419" s="15">
        <v>1</v>
      </c>
      <c r="AE1419" s="16"/>
      <c r="AF1419" s="16"/>
      <c r="AG1419" s="16"/>
      <c r="AH1419" s="16"/>
      <c r="AI1419" s="16"/>
      <c r="AJ1419" s="16"/>
      <c r="AK1419" s="16"/>
      <c r="AL1419" s="16"/>
      <c r="AM1419" s="16"/>
      <c r="AN1419" s="16"/>
      <c r="AO1419" s="16"/>
      <c r="AP1419" s="16"/>
      <c r="AQ1419" s="16"/>
    </row>
    <row r="1420" spans="1:43" s="17" customFormat="1" ht="12.75" hidden="1" customHeight="1" thickBot="1">
      <c r="A1420" s="126">
        <v>124714000</v>
      </c>
      <c r="B1420" s="74"/>
      <c r="C1420" s="167" t="s">
        <v>338</v>
      </c>
      <c r="D1420" s="46"/>
      <c r="E1420" s="145"/>
      <c r="F1420" s="146"/>
      <c r="G1420" s="147"/>
      <c r="H1420" s="148"/>
      <c r="I1420" s="158"/>
      <c r="J1420" s="146"/>
      <c r="K1420" s="146"/>
      <c r="L1420" s="149"/>
      <c r="M1420" s="623"/>
      <c r="N1420" s="626"/>
      <c r="O1420" s="36"/>
      <c r="P1420" s="151" t="s">
        <v>1474</v>
      </c>
      <c r="Q1420" s="150"/>
      <c r="R1420" s="150" t="str">
        <f t="shared" si="150"/>
        <v/>
      </c>
      <c r="S1420" s="15"/>
      <c r="T1420" s="15"/>
      <c r="U1420" s="15"/>
      <c r="V1420" s="15"/>
      <c r="W1420" s="473"/>
      <c r="X1420" s="473"/>
      <c r="Y1420" s="15"/>
      <c r="Z1420" s="15"/>
      <c r="AA1420" s="15"/>
      <c r="AC1420" s="16"/>
      <c r="AD1420" s="15">
        <v>1</v>
      </c>
      <c r="AE1420" s="16"/>
      <c r="AF1420" s="16"/>
      <c r="AG1420" s="16"/>
      <c r="AH1420" s="16"/>
      <c r="AI1420" s="16"/>
      <c r="AJ1420" s="16"/>
      <c r="AK1420" s="16"/>
      <c r="AL1420" s="16"/>
      <c r="AM1420" s="16"/>
      <c r="AN1420" s="16"/>
      <c r="AO1420" s="16"/>
      <c r="AP1420" s="16"/>
      <c r="AQ1420" s="16"/>
    </row>
    <row r="1421" spans="1:43" s="18" customFormat="1" ht="15.75" hidden="1" customHeight="1">
      <c r="A1421" s="126" t="s">
        <v>608</v>
      </c>
      <c r="B1421" s="774" t="s">
        <v>315</v>
      </c>
      <c r="C1421" s="775"/>
      <c r="D1421" s="25"/>
      <c r="E1421" s="90">
        <f t="shared" ref="E1421:N1421" si="151">SUM(E1422:E1428)</f>
        <v>0</v>
      </c>
      <c r="F1421" s="91">
        <f t="shared" si="151"/>
        <v>0</v>
      </c>
      <c r="G1421" s="92">
        <f t="shared" si="151"/>
        <v>0</v>
      </c>
      <c r="H1421" s="611">
        <f t="shared" si="151"/>
        <v>0</v>
      </c>
      <c r="I1421" s="612">
        <f t="shared" si="151"/>
        <v>0</v>
      </c>
      <c r="J1421" s="91">
        <f t="shared" si="151"/>
        <v>0</v>
      </c>
      <c r="K1421" s="91">
        <f t="shared" si="151"/>
        <v>0</v>
      </c>
      <c r="L1421" s="93">
        <f t="shared" si="151"/>
        <v>0</v>
      </c>
      <c r="M1421" s="612">
        <f t="shared" si="151"/>
        <v>0</v>
      </c>
      <c r="N1421" s="93">
        <f t="shared" si="151"/>
        <v>0</v>
      </c>
      <c r="O1421" s="36"/>
      <c r="P1421" s="151" t="s">
        <v>1500</v>
      </c>
      <c r="Q1421" s="150"/>
      <c r="R1421" s="150" t="str">
        <f t="shared" si="150"/>
        <v/>
      </c>
      <c r="S1421" s="15"/>
      <c r="T1421" s="15"/>
      <c r="U1421" s="15"/>
      <c r="V1421" s="15"/>
      <c r="W1421" s="473"/>
      <c r="X1421" s="473"/>
      <c r="Y1421" s="15"/>
      <c r="Z1421" s="15"/>
      <c r="AA1421" s="15"/>
      <c r="AC1421" s="15"/>
      <c r="AD1421" s="15">
        <v>1</v>
      </c>
      <c r="AE1421" s="15"/>
      <c r="AF1421" s="15"/>
      <c r="AG1421" s="15"/>
      <c r="AH1421" s="15"/>
      <c r="AI1421" s="15"/>
      <c r="AJ1421" s="15"/>
      <c r="AK1421" s="15"/>
      <c r="AL1421" s="15"/>
      <c r="AM1421" s="15"/>
      <c r="AN1421" s="15"/>
      <c r="AO1421" s="15"/>
      <c r="AP1421" s="15"/>
      <c r="AQ1421" s="15"/>
    </row>
    <row r="1422" spans="1:43" s="17" customFormat="1" ht="12.75" hidden="1" customHeight="1">
      <c r="A1422" s="126">
        <v>128001000</v>
      </c>
      <c r="B1422" s="72"/>
      <c r="C1422" s="73" t="s">
        <v>661</v>
      </c>
      <c r="D1422" s="46"/>
      <c r="E1422" s="145"/>
      <c r="F1422" s="146"/>
      <c r="G1422" s="147"/>
      <c r="H1422" s="148"/>
      <c r="I1422" s="158"/>
      <c r="J1422" s="146"/>
      <c r="K1422" s="146"/>
      <c r="L1422" s="149"/>
      <c r="M1422" s="623"/>
      <c r="N1422" s="626"/>
      <c r="O1422" s="36"/>
      <c r="P1422" s="151" t="s">
        <v>1474</v>
      </c>
      <c r="Q1422" s="150"/>
      <c r="R1422" s="150" t="str">
        <f t="shared" si="150"/>
        <v/>
      </c>
      <c r="S1422" s="15"/>
      <c r="T1422" s="15"/>
      <c r="U1422" s="15"/>
      <c r="V1422" s="15"/>
      <c r="W1422" s="473"/>
      <c r="X1422" s="473"/>
      <c r="Y1422" s="15"/>
      <c r="Z1422" s="15"/>
      <c r="AA1422" s="15"/>
      <c r="AC1422" s="16"/>
      <c r="AD1422" s="15">
        <v>1</v>
      </c>
      <c r="AE1422" s="16"/>
      <c r="AF1422" s="16"/>
      <c r="AG1422" s="16"/>
      <c r="AH1422" s="16"/>
      <c r="AI1422" s="16"/>
      <c r="AJ1422" s="16"/>
      <c r="AK1422" s="16"/>
      <c r="AL1422" s="16"/>
      <c r="AM1422" s="16"/>
      <c r="AN1422" s="16"/>
      <c r="AO1422" s="16"/>
      <c r="AP1422" s="16"/>
      <c r="AQ1422" s="16"/>
    </row>
    <row r="1423" spans="1:43" s="17" customFormat="1" ht="12.75" hidden="1" customHeight="1">
      <c r="A1423" s="126">
        <v>128002000</v>
      </c>
      <c r="B1423" s="72"/>
      <c r="C1423" s="144" t="s">
        <v>343</v>
      </c>
      <c r="D1423" s="46"/>
      <c r="E1423" s="145"/>
      <c r="F1423" s="146"/>
      <c r="G1423" s="147"/>
      <c r="H1423" s="148"/>
      <c r="I1423" s="158"/>
      <c r="J1423" s="146"/>
      <c r="K1423" s="146"/>
      <c r="L1423" s="149"/>
      <c r="M1423" s="623"/>
      <c r="N1423" s="626"/>
      <c r="O1423" s="36"/>
      <c r="P1423" s="151" t="s">
        <v>1474</v>
      </c>
      <c r="Q1423" s="150"/>
      <c r="R1423" s="150" t="str">
        <f t="shared" si="150"/>
        <v/>
      </c>
      <c r="S1423" s="15"/>
      <c r="T1423" s="15"/>
      <c r="U1423" s="15"/>
      <c r="V1423" s="15"/>
      <c r="W1423" s="473"/>
      <c r="X1423" s="473"/>
      <c r="Y1423" s="15"/>
      <c r="Z1423" s="15"/>
      <c r="AA1423" s="15"/>
      <c r="AC1423" s="16"/>
      <c r="AD1423" s="15">
        <v>1</v>
      </c>
      <c r="AE1423" s="16"/>
      <c r="AF1423" s="16"/>
      <c r="AG1423" s="16"/>
      <c r="AH1423" s="16"/>
      <c r="AI1423" s="16"/>
      <c r="AJ1423" s="16"/>
      <c r="AK1423" s="16"/>
      <c r="AL1423" s="16"/>
      <c r="AM1423" s="16"/>
      <c r="AN1423" s="16"/>
      <c r="AO1423" s="16"/>
      <c r="AP1423" s="16"/>
      <c r="AQ1423" s="16"/>
    </row>
    <row r="1424" spans="1:43" s="17" customFormat="1" ht="12.75" hidden="1" customHeight="1">
      <c r="A1424" s="126">
        <v>128003000</v>
      </c>
      <c r="B1424" s="72"/>
      <c r="C1424" s="144" t="s">
        <v>344</v>
      </c>
      <c r="D1424" s="46"/>
      <c r="E1424" s="145"/>
      <c r="F1424" s="146"/>
      <c r="G1424" s="147"/>
      <c r="H1424" s="148"/>
      <c r="I1424" s="158"/>
      <c r="J1424" s="146"/>
      <c r="K1424" s="146"/>
      <c r="L1424" s="149"/>
      <c r="M1424" s="623"/>
      <c r="N1424" s="626"/>
      <c r="O1424" s="36"/>
      <c r="P1424" s="151" t="s">
        <v>1474</v>
      </c>
      <c r="Q1424" s="150"/>
      <c r="R1424" s="150" t="str">
        <f t="shared" si="150"/>
        <v/>
      </c>
      <c r="S1424" s="15"/>
      <c r="T1424" s="15"/>
      <c r="U1424" s="15"/>
      <c r="V1424" s="15"/>
      <c r="W1424" s="473"/>
      <c r="X1424" s="473"/>
      <c r="Y1424" s="15"/>
      <c r="Z1424" s="15"/>
      <c r="AA1424" s="15"/>
      <c r="AC1424" s="16"/>
      <c r="AD1424" s="15">
        <v>1</v>
      </c>
      <c r="AE1424" s="16"/>
      <c r="AF1424" s="16"/>
      <c r="AG1424" s="16"/>
      <c r="AH1424" s="16"/>
      <c r="AI1424" s="16"/>
      <c r="AJ1424" s="16"/>
      <c r="AK1424" s="16"/>
      <c r="AL1424" s="16"/>
      <c r="AM1424" s="16"/>
      <c r="AN1424" s="16"/>
      <c r="AO1424" s="16"/>
      <c r="AP1424" s="16"/>
      <c r="AQ1424" s="16"/>
    </row>
    <row r="1425" spans="1:43" s="17" customFormat="1" ht="12.75" hidden="1" customHeight="1">
      <c r="A1425" s="126">
        <v>128004000</v>
      </c>
      <c r="B1425" s="72"/>
      <c r="C1425" s="144" t="s">
        <v>345</v>
      </c>
      <c r="D1425" s="46"/>
      <c r="E1425" s="145"/>
      <c r="F1425" s="146"/>
      <c r="G1425" s="147"/>
      <c r="H1425" s="148"/>
      <c r="I1425" s="158"/>
      <c r="J1425" s="146"/>
      <c r="K1425" s="146"/>
      <c r="L1425" s="149"/>
      <c r="M1425" s="623"/>
      <c r="N1425" s="626"/>
      <c r="O1425" s="36"/>
      <c r="P1425" s="151" t="s">
        <v>1474</v>
      </c>
      <c r="Q1425" s="150"/>
      <c r="R1425" s="150" t="str">
        <f t="shared" si="150"/>
        <v/>
      </c>
      <c r="S1425" s="15"/>
      <c r="T1425" s="15"/>
      <c r="U1425" s="15"/>
      <c r="V1425" s="15"/>
      <c r="W1425" s="473"/>
      <c r="X1425" s="473"/>
      <c r="Y1425" s="15"/>
      <c r="Z1425" s="15"/>
      <c r="AA1425" s="15"/>
      <c r="AC1425" s="16"/>
      <c r="AD1425" s="15">
        <v>1</v>
      </c>
      <c r="AE1425" s="16"/>
      <c r="AF1425" s="16"/>
      <c r="AG1425" s="16"/>
      <c r="AH1425" s="16"/>
      <c r="AI1425" s="16"/>
      <c r="AJ1425" s="16"/>
      <c r="AK1425" s="16"/>
      <c r="AL1425" s="16"/>
      <c r="AM1425" s="16"/>
      <c r="AN1425" s="16"/>
      <c r="AO1425" s="16"/>
      <c r="AP1425" s="16"/>
      <c r="AQ1425" s="16"/>
    </row>
    <row r="1426" spans="1:43" s="17" customFormat="1" ht="12.75" hidden="1" customHeight="1">
      <c r="A1426" s="126">
        <v>128005000</v>
      </c>
      <c r="B1426" s="72"/>
      <c r="C1426" s="144" t="s">
        <v>346</v>
      </c>
      <c r="D1426" s="46"/>
      <c r="E1426" s="145"/>
      <c r="F1426" s="146"/>
      <c r="G1426" s="147"/>
      <c r="H1426" s="148"/>
      <c r="I1426" s="158"/>
      <c r="J1426" s="146"/>
      <c r="K1426" s="146"/>
      <c r="L1426" s="149"/>
      <c r="M1426" s="623"/>
      <c r="N1426" s="626"/>
      <c r="O1426" s="36"/>
      <c r="P1426" s="151" t="s">
        <v>1474</v>
      </c>
      <c r="Q1426" s="150"/>
      <c r="R1426" s="150" t="str">
        <f t="shared" si="150"/>
        <v/>
      </c>
      <c r="S1426" s="15"/>
      <c r="T1426" s="15"/>
      <c r="U1426" s="15"/>
      <c r="V1426" s="15"/>
      <c r="W1426" s="473"/>
      <c r="X1426" s="473"/>
      <c r="Y1426" s="15"/>
      <c r="Z1426" s="15"/>
      <c r="AA1426" s="15"/>
      <c r="AC1426" s="16"/>
      <c r="AD1426" s="15">
        <v>1</v>
      </c>
      <c r="AE1426" s="16"/>
      <c r="AF1426" s="16"/>
      <c r="AG1426" s="16"/>
      <c r="AH1426" s="16"/>
      <c r="AI1426" s="16"/>
      <c r="AJ1426" s="16"/>
      <c r="AK1426" s="16"/>
      <c r="AL1426" s="16"/>
      <c r="AM1426" s="16"/>
      <c r="AN1426" s="16"/>
      <c r="AO1426" s="16"/>
      <c r="AP1426" s="16"/>
      <c r="AQ1426" s="16"/>
    </row>
    <row r="1427" spans="1:43" s="17" customFormat="1" ht="12.75" hidden="1" customHeight="1">
      <c r="A1427" s="126">
        <v>128006000</v>
      </c>
      <c r="B1427" s="72"/>
      <c r="C1427" s="144" t="s">
        <v>347</v>
      </c>
      <c r="D1427" s="46"/>
      <c r="E1427" s="145"/>
      <c r="F1427" s="146"/>
      <c r="G1427" s="147"/>
      <c r="H1427" s="148"/>
      <c r="I1427" s="158"/>
      <c r="J1427" s="146"/>
      <c r="K1427" s="146"/>
      <c r="L1427" s="149"/>
      <c r="M1427" s="623"/>
      <c r="N1427" s="626"/>
      <c r="O1427" s="36"/>
      <c r="P1427" s="151" t="s">
        <v>1474</v>
      </c>
      <c r="Q1427" s="150"/>
      <c r="R1427" s="150" t="str">
        <f t="shared" si="150"/>
        <v/>
      </c>
      <c r="S1427" s="15"/>
      <c r="T1427" s="15"/>
      <c r="U1427" s="15"/>
      <c r="V1427" s="15"/>
      <c r="W1427" s="473"/>
      <c r="X1427" s="473"/>
      <c r="Y1427" s="15"/>
      <c r="Z1427" s="15"/>
      <c r="AA1427" s="15"/>
      <c r="AC1427" s="16"/>
      <c r="AD1427" s="15">
        <v>1</v>
      </c>
      <c r="AE1427" s="16"/>
      <c r="AF1427" s="16"/>
      <c r="AG1427" s="16"/>
      <c r="AH1427" s="16"/>
      <c r="AI1427" s="16"/>
      <c r="AJ1427" s="16"/>
      <c r="AK1427" s="16"/>
      <c r="AL1427" s="16"/>
      <c r="AM1427" s="16"/>
      <c r="AN1427" s="16"/>
      <c r="AO1427" s="16"/>
      <c r="AP1427" s="16"/>
      <c r="AQ1427" s="16"/>
    </row>
    <row r="1428" spans="1:43" s="17" customFormat="1" ht="12.75" hidden="1" customHeight="1" thickBot="1">
      <c r="A1428" s="126">
        <v>128007000</v>
      </c>
      <c r="B1428" s="74"/>
      <c r="C1428" s="167" t="s">
        <v>348</v>
      </c>
      <c r="D1428" s="46"/>
      <c r="E1428" s="145"/>
      <c r="F1428" s="146"/>
      <c r="G1428" s="147"/>
      <c r="H1428" s="148"/>
      <c r="I1428" s="158"/>
      <c r="J1428" s="146"/>
      <c r="K1428" s="146"/>
      <c r="L1428" s="149"/>
      <c r="M1428" s="623"/>
      <c r="N1428" s="626"/>
      <c r="O1428" s="36"/>
      <c r="P1428" s="151" t="s">
        <v>1474</v>
      </c>
      <c r="Q1428" s="150"/>
      <c r="R1428" s="150" t="str">
        <f t="shared" si="150"/>
        <v/>
      </c>
      <c r="S1428" s="15"/>
      <c r="T1428" s="15"/>
      <c r="U1428" s="15"/>
      <c r="V1428" s="15"/>
      <c r="W1428" s="473"/>
      <c r="X1428" s="473"/>
      <c r="Y1428" s="15"/>
      <c r="Z1428" s="15"/>
      <c r="AA1428" s="15"/>
      <c r="AC1428" s="16"/>
      <c r="AD1428" s="15">
        <v>1</v>
      </c>
      <c r="AE1428" s="16"/>
      <c r="AF1428" s="16"/>
      <c r="AG1428" s="16"/>
      <c r="AH1428" s="16"/>
      <c r="AI1428" s="16"/>
      <c r="AJ1428" s="16"/>
      <c r="AK1428" s="16"/>
      <c r="AL1428" s="16"/>
      <c r="AM1428" s="16"/>
      <c r="AN1428" s="16"/>
      <c r="AO1428" s="16"/>
      <c r="AP1428" s="16"/>
      <c r="AQ1428" s="16"/>
    </row>
    <row r="1429" spans="1:43" s="18" customFormat="1" ht="15.75" hidden="1" customHeight="1">
      <c r="A1429" s="126" t="s">
        <v>609</v>
      </c>
      <c r="B1429" s="774" t="s">
        <v>349</v>
      </c>
      <c r="C1429" s="775"/>
      <c r="D1429" s="25"/>
      <c r="E1429" s="90">
        <f t="shared" ref="E1429:N1429" si="152">SUM(E1430:E1441)</f>
        <v>0</v>
      </c>
      <c r="F1429" s="91">
        <f t="shared" si="152"/>
        <v>0</v>
      </c>
      <c r="G1429" s="92">
        <f t="shared" si="152"/>
        <v>0</v>
      </c>
      <c r="H1429" s="611">
        <f t="shared" si="152"/>
        <v>0</v>
      </c>
      <c r="I1429" s="612">
        <f t="shared" si="152"/>
        <v>0</v>
      </c>
      <c r="J1429" s="91">
        <f t="shared" si="152"/>
        <v>0</v>
      </c>
      <c r="K1429" s="91">
        <f t="shared" si="152"/>
        <v>0</v>
      </c>
      <c r="L1429" s="93">
        <f t="shared" si="152"/>
        <v>0</v>
      </c>
      <c r="M1429" s="612">
        <f t="shared" si="152"/>
        <v>0</v>
      </c>
      <c r="N1429" s="93">
        <f t="shared" si="152"/>
        <v>0</v>
      </c>
      <c r="O1429" s="36"/>
      <c r="P1429" s="151" t="s">
        <v>1500</v>
      </c>
      <c r="Q1429" s="150"/>
      <c r="R1429" s="150" t="str">
        <f t="shared" si="150"/>
        <v/>
      </c>
      <c r="S1429" s="15"/>
      <c r="T1429" s="15"/>
      <c r="U1429" s="15"/>
      <c r="V1429" s="15"/>
      <c r="W1429" s="473"/>
      <c r="X1429" s="473"/>
      <c r="Y1429" s="15"/>
      <c r="Z1429" s="15"/>
      <c r="AA1429" s="15"/>
      <c r="AC1429" s="15"/>
      <c r="AD1429" s="15">
        <v>1</v>
      </c>
      <c r="AE1429" s="15"/>
      <c r="AF1429" s="15"/>
      <c r="AG1429" s="15"/>
      <c r="AH1429" s="15"/>
      <c r="AI1429" s="15"/>
      <c r="AJ1429" s="15"/>
      <c r="AK1429" s="15"/>
      <c r="AL1429" s="15"/>
      <c r="AM1429" s="15"/>
      <c r="AN1429" s="15"/>
      <c r="AO1429" s="15"/>
      <c r="AP1429" s="15"/>
      <c r="AQ1429" s="15"/>
    </row>
    <row r="1430" spans="1:43" s="17" customFormat="1" ht="12.75" hidden="1" customHeight="1">
      <c r="A1430" s="126">
        <v>126302000</v>
      </c>
      <c r="B1430" s="72"/>
      <c r="C1430" s="144" t="s">
        <v>2800</v>
      </c>
      <c r="D1430" s="46"/>
      <c r="E1430" s="145"/>
      <c r="F1430" s="146"/>
      <c r="G1430" s="147"/>
      <c r="H1430" s="148"/>
      <c r="I1430" s="158"/>
      <c r="J1430" s="146"/>
      <c r="K1430" s="146"/>
      <c r="L1430" s="149"/>
      <c r="M1430" s="623"/>
      <c r="N1430" s="626"/>
      <c r="O1430" s="36"/>
      <c r="P1430" s="151" t="s">
        <v>1474</v>
      </c>
      <c r="Q1430" s="150"/>
      <c r="R1430" s="150" t="str">
        <f t="shared" si="150"/>
        <v/>
      </c>
      <c r="S1430" s="15"/>
      <c r="T1430" s="15"/>
      <c r="U1430" s="15"/>
      <c r="V1430" s="15"/>
      <c r="W1430" s="473"/>
      <c r="X1430" s="473"/>
      <c r="Y1430" s="15"/>
      <c r="Z1430" s="15"/>
      <c r="AA1430" s="15"/>
      <c r="AC1430" s="16"/>
      <c r="AD1430" s="15">
        <v>1</v>
      </c>
      <c r="AE1430" s="16"/>
      <c r="AF1430" s="16"/>
      <c r="AG1430" s="16"/>
      <c r="AH1430" s="16"/>
      <c r="AI1430" s="16"/>
      <c r="AJ1430" s="16"/>
      <c r="AK1430" s="16"/>
      <c r="AL1430" s="16"/>
      <c r="AM1430" s="16"/>
      <c r="AN1430" s="16"/>
      <c r="AO1430" s="16"/>
      <c r="AP1430" s="16"/>
      <c r="AQ1430" s="16"/>
    </row>
    <row r="1431" spans="1:43" s="17" customFormat="1" ht="12.75" hidden="1" customHeight="1">
      <c r="A1431" s="126">
        <v>126303000</v>
      </c>
      <c r="B1431" s="72"/>
      <c r="C1431" s="144" t="s">
        <v>350</v>
      </c>
      <c r="D1431" s="46"/>
      <c r="E1431" s="145"/>
      <c r="F1431" s="146"/>
      <c r="G1431" s="147"/>
      <c r="H1431" s="148"/>
      <c r="I1431" s="158"/>
      <c r="J1431" s="146"/>
      <c r="K1431" s="146"/>
      <c r="L1431" s="149"/>
      <c r="M1431" s="623"/>
      <c r="N1431" s="626"/>
      <c r="O1431" s="36"/>
      <c r="P1431" s="151" t="s">
        <v>1473</v>
      </c>
      <c r="Q1431" s="150"/>
      <c r="R1431" s="150" t="str">
        <f t="shared" si="150"/>
        <v/>
      </c>
      <c r="S1431" s="15"/>
      <c r="T1431" s="15"/>
      <c r="U1431" s="15"/>
      <c r="V1431" s="15"/>
      <c r="W1431" s="473"/>
      <c r="X1431" s="473"/>
      <c r="Y1431" s="15"/>
      <c r="Z1431" s="15"/>
      <c r="AA1431" s="15"/>
      <c r="AC1431" s="16"/>
      <c r="AD1431" s="15">
        <v>1</v>
      </c>
      <c r="AE1431" s="16"/>
      <c r="AF1431" s="16"/>
      <c r="AG1431" s="16"/>
      <c r="AH1431" s="16"/>
      <c r="AI1431" s="16"/>
      <c r="AJ1431" s="16"/>
      <c r="AK1431" s="16"/>
      <c r="AL1431" s="16"/>
      <c r="AM1431" s="16"/>
      <c r="AN1431" s="16"/>
      <c r="AO1431" s="16"/>
      <c r="AP1431" s="16"/>
      <c r="AQ1431" s="16"/>
    </row>
    <row r="1432" spans="1:43" s="17" customFormat="1" ht="12.75" hidden="1" customHeight="1">
      <c r="A1432" s="126">
        <v>126306000</v>
      </c>
      <c r="B1432" s="72"/>
      <c r="C1432" s="73" t="s">
        <v>610</v>
      </c>
      <c r="D1432" s="46"/>
      <c r="E1432" s="145"/>
      <c r="F1432" s="146"/>
      <c r="G1432" s="147"/>
      <c r="H1432" s="148"/>
      <c r="I1432" s="158"/>
      <c r="J1432" s="146"/>
      <c r="K1432" s="146"/>
      <c r="L1432" s="149"/>
      <c r="M1432" s="623"/>
      <c r="N1432" s="626"/>
      <c r="O1432" s="36"/>
      <c r="P1432" s="151" t="s">
        <v>1473</v>
      </c>
      <c r="Q1432" s="150"/>
      <c r="R1432" s="150" t="str">
        <f t="shared" si="150"/>
        <v/>
      </c>
      <c r="S1432" s="15"/>
      <c r="T1432" s="15"/>
      <c r="U1432" s="15"/>
      <c r="V1432" s="15"/>
      <c r="W1432" s="473"/>
      <c r="X1432" s="473"/>
      <c r="Y1432" s="15"/>
      <c r="Z1432" s="15"/>
      <c r="AA1432" s="15"/>
      <c r="AC1432" s="16"/>
      <c r="AD1432" s="15">
        <v>1</v>
      </c>
      <c r="AE1432" s="16"/>
      <c r="AF1432" s="16"/>
      <c r="AG1432" s="16"/>
      <c r="AH1432" s="16"/>
      <c r="AI1432" s="16"/>
      <c r="AJ1432" s="16"/>
      <c r="AK1432" s="16"/>
      <c r="AL1432" s="16"/>
      <c r="AM1432" s="16"/>
      <c r="AN1432" s="16"/>
      <c r="AO1432" s="16"/>
      <c r="AP1432" s="16"/>
      <c r="AQ1432" s="16"/>
    </row>
    <row r="1433" spans="1:43" s="17" customFormat="1" ht="12.75" hidden="1" customHeight="1">
      <c r="A1433" s="126">
        <v>126319000</v>
      </c>
      <c r="B1433" s="72"/>
      <c r="C1433" s="144" t="s">
        <v>358</v>
      </c>
      <c r="D1433" s="46"/>
      <c r="E1433" s="145"/>
      <c r="F1433" s="146"/>
      <c r="G1433" s="147"/>
      <c r="H1433" s="148"/>
      <c r="I1433" s="158"/>
      <c r="J1433" s="146"/>
      <c r="K1433" s="146"/>
      <c r="L1433" s="149"/>
      <c r="M1433" s="623"/>
      <c r="N1433" s="626"/>
      <c r="O1433" s="36"/>
      <c r="P1433" s="151" t="s">
        <v>1474</v>
      </c>
      <c r="Q1433" s="150"/>
      <c r="R1433" s="150" t="str">
        <f t="shared" si="150"/>
        <v/>
      </c>
      <c r="S1433" s="15"/>
      <c r="T1433" s="15"/>
      <c r="U1433" s="15"/>
      <c r="V1433" s="15"/>
      <c r="W1433" s="473"/>
      <c r="X1433" s="473"/>
      <c r="Y1433" s="15"/>
      <c r="Z1433" s="15"/>
      <c r="AA1433" s="15"/>
      <c r="AC1433" s="16"/>
      <c r="AD1433" s="15">
        <v>1</v>
      </c>
      <c r="AE1433" s="16"/>
      <c r="AF1433" s="16"/>
      <c r="AG1433" s="16"/>
      <c r="AH1433" s="16"/>
      <c r="AI1433" s="16"/>
      <c r="AJ1433" s="16"/>
      <c r="AK1433" s="16"/>
      <c r="AL1433" s="16"/>
      <c r="AM1433" s="16"/>
      <c r="AN1433" s="16"/>
      <c r="AO1433" s="16"/>
      <c r="AP1433" s="16"/>
      <c r="AQ1433" s="16"/>
    </row>
    <row r="1434" spans="1:43" s="17" customFormat="1" ht="12.75" hidden="1" customHeight="1">
      <c r="A1434" s="126">
        <v>126311000</v>
      </c>
      <c r="B1434" s="72"/>
      <c r="C1434" s="144" t="s">
        <v>351</v>
      </c>
      <c r="D1434" s="46"/>
      <c r="E1434" s="145"/>
      <c r="F1434" s="146"/>
      <c r="G1434" s="147"/>
      <c r="H1434" s="148"/>
      <c r="I1434" s="158"/>
      <c r="J1434" s="146"/>
      <c r="K1434" s="146"/>
      <c r="L1434" s="149"/>
      <c r="M1434" s="623"/>
      <c r="N1434" s="626"/>
      <c r="O1434" s="36"/>
      <c r="P1434" s="151" t="s">
        <v>1474</v>
      </c>
      <c r="Q1434" s="150"/>
      <c r="R1434" s="150" t="str">
        <f t="shared" si="150"/>
        <v/>
      </c>
      <c r="S1434" s="15"/>
      <c r="T1434" s="15"/>
      <c r="U1434" s="15"/>
      <c r="V1434" s="15"/>
      <c r="W1434" s="473"/>
      <c r="X1434" s="473"/>
      <c r="Y1434" s="15"/>
      <c r="Z1434" s="15"/>
      <c r="AA1434" s="15"/>
      <c r="AC1434" s="16"/>
      <c r="AD1434" s="15">
        <v>1</v>
      </c>
      <c r="AE1434" s="16"/>
      <c r="AF1434" s="16"/>
      <c r="AG1434" s="16"/>
      <c r="AH1434" s="16"/>
      <c r="AI1434" s="16"/>
      <c r="AJ1434" s="16"/>
      <c r="AK1434" s="16"/>
      <c r="AL1434" s="16"/>
      <c r="AM1434" s="16"/>
      <c r="AN1434" s="16"/>
      <c r="AO1434" s="16"/>
      <c r="AP1434" s="16"/>
      <c r="AQ1434" s="16"/>
    </row>
    <row r="1435" spans="1:43" s="17" customFormat="1" ht="12.75" hidden="1" customHeight="1">
      <c r="A1435" s="126">
        <v>126312000</v>
      </c>
      <c r="B1435" s="72"/>
      <c r="C1435" s="144" t="s">
        <v>352</v>
      </c>
      <c r="D1435" s="46"/>
      <c r="E1435" s="145"/>
      <c r="F1435" s="146"/>
      <c r="G1435" s="147"/>
      <c r="H1435" s="148"/>
      <c r="I1435" s="158"/>
      <c r="J1435" s="146"/>
      <c r="K1435" s="146"/>
      <c r="L1435" s="149"/>
      <c r="M1435" s="623"/>
      <c r="N1435" s="626"/>
      <c r="O1435" s="36"/>
      <c r="P1435" s="151" t="s">
        <v>1474</v>
      </c>
      <c r="Q1435" s="150"/>
      <c r="R1435" s="150" t="str">
        <f t="shared" si="150"/>
        <v/>
      </c>
      <c r="S1435" s="15"/>
      <c r="T1435" s="15"/>
      <c r="U1435" s="15"/>
      <c r="V1435" s="15"/>
      <c r="W1435" s="473"/>
      <c r="X1435" s="473"/>
      <c r="Y1435" s="15"/>
      <c r="Z1435" s="15"/>
      <c r="AA1435" s="15"/>
      <c r="AC1435" s="16"/>
      <c r="AD1435" s="15">
        <v>1</v>
      </c>
      <c r="AE1435" s="16"/>
      <c r="AF1435" s="16"/>
      <c r="AG1435" s="16"/>
      <c r="AH1435" s="16"/>
      <c r="AI1435" s="16"/>
      <c r="AJ1435" s="16"/>
      <c r="AK1435" s="16"/>
      <c r="AL1435" s="16"/>
      <c r="AM1435" s="16"/>
      <c r="AN1435" s="16"/>
      <c r="AO1435" s="16"/>
      <c r="AP1435" s="16"/>
      <c r="AQ1435" s="16"/>
    </row>
    <row r="1436" spans="1:43" s="17" customFormat="1" ht="12.75" hidden="1" customHeight="1">
      <c r="A1436" s="126">
        <v>126318000</v>
      </c>
      <c r="B1436" s="72"/>
      <c r="C1436" s="144" t="s">
        <v>1067</v>
      </c>
      <c r="D1436" s="46"/>
      <c r="E1436" s="145"/>
      <c r="F1436" s="146"/>
      <c r="G1436" s="147"/>
      <c r="H1436" s="148"/>
      <c r="I1436" s="158"/>
      <c r="J1436" s="146"/>
      <c r="K1436" s="146"/>
      <c r="L1436" s="149"/>
      <c r="M1436" s="623"/>
      <c r="N1436" s="626"/>
      <c r="O1436" s="36"/>
      <c r="P1436" s="151" t="s">
        <v>1474</v>
      </c>
      <c r="Q1436" s="150"/>
      <c r="R1436" s="150" t="str">
        <f t="shared" si="150"/>
        <v/>
      </c>
      <c r="S1436" s="15"/>
      <c r="T1436" s="15"/>
      <c r="U1436" s="15"/>
      <c r="V1436" s="15"/>
      <c r="W1436" s="473"/>
      <c r="X1436" s="473"/>
      <c r="Y1436" s="15"/>
      <c r="Z1436" s="15"/>
      <c r="AA1436" s="15"/>
      <c r="AC1436" s="16"/>
      <c r="AD1436" s="15">
        <v>1</v>
      </c>
      <c r="AE1436" s="16"/>
      <c r="AF1436" s="16"/>
      <c r="AG1436" s="16"/>
      <c r="AH1436" s="16"/>
      <c r="AI1436" s="16"/>
      <c r="AJ1436" s="16"/>
      <c r="AK1436" s="16"/>
      <c r="AL1436" s="16"/>
      <c r="AM1436" s="16"/>
      <c r="AN1436" s="16"/>
      <c r="AO1436" s="16"/>
      <c r="AP1436" s="16"/>
      <c r="AQ1436" s="16"/>
    </row>
    <row r="1437" spans="1:43" s="17" customFormat="1" ht="12.75" hidden="1" customHeight="1">
      <c r="A1437" s="126">
        <v>126313000</v>
      </c>
      <c r="B1437" s="72"/>
      <c r="C1437" s="144" t="s">
        <v>353</v>
      </c>
      <c r="D1437" s="46"/>
      <c r="E1437" s="145"/>
      <c r="F1437" s="146"/>
      <c r="G1437" s="147"/>
      <c r="H1437" s="148"/>
      <c r="I1437" s="158"/>
      <c r="J1437" s="146"/>
      <c r="K1437" s="146"/>
      <c r="L1437" s="149"/>
      <c r="M1437" s="623"/>
      <c r="N1437" s="626"/>
      <c r="O1437" s="36"/>
      <c r="P1437" s="151" t="s">
        <v>1474</v>
      </c>
      <c r="Q1437" s="150"/>
      <c r="R1437" s="150" t="str">
        <f t="shared" si="150"/>
        <v/>
      </c>
      <c r="S1437" s="15"/>
      <c r="T1437" s="15"/>
      <c r="U1437" s="15"/>
      <c r="V1437" s="15"/>
      <c r="W1437" s="473"/>
      <c r="X1437" s="473"/>
      <c r="Y1437" s="15"/>
      <c r="Z1437" s="15"/>
      <c r="AA1437" s="15"/>
      <c r="AC1437" s="16"/>
      <c r="AD1437" s="15">
        <v>1</v>
      </c>
      <c r="AE1437" s="16"/>
      <c r="AF1437" s="16"/>
      <c r="AG1437" s="16"/>
      <c r="AH1437" s="16"/>
      <c r="AI1437" s="16"/>
      <c r="AJ1437" s="16"/>
      <c r="AK1437" s="16"/>
      <c r="AL1437" s="16"/>
      <c r="AM1437" s="16"/>
      <c r="AN1437" s="16"/>
      <c r="AO1437" s="16"/>
      <c r="AP1437" s="16"/>
      <c r="AQ1437" s="16"/>
    </row>
    <row r="1438" spans="1:43" s="17" customFormat="1" ht="12.75" hidden="1" customHeight="1">
      <c r="A1438" s="126">
        <v>126314000</v>
      </c>
      <c r="B1438" s="72"/>
      <c r="C1438" s="144" t="s">
        <v>354</v>
      </c>
      <c r="D1438" s="46"/>
      <c r="E1438" s="145"/>
      <c r="F1438" s="146"/>
      <c r="G1438" s="147"/>
      <c r="H1438" s="148"/>
      <c r="I1438" s="158"/>
      <c r="J1438" s="146"/>
      <c r="K1438" s="146"/>
      <c r="L1438" s="149"/>
      <c r="M1438" s="623"/>
      <c r="N1438" s="626"/>
      <c r="O1438" s="36"/>
      <c r="P1438" s="151" t="s">
        <v>1474</v>
      </c>
      <c r="Q1438" s="150"/>
      <c r="R1438" s="150" t="str">
        <f t="shared" si="150"/>
        <v/>
      </c>
      <c r="S1438" s="15"/>
      <c r="T1438" s="15"/>
      <c r="U1438" s="15"/>
      <c r="V1438" s="15"/>
      <c r="W1438" s="473"/>
      <c r="X1438" s="473"/>
      <c r="Y1438" s="15"/>
      <c r="Z1438" s="15"/>
      <c r="AA1438" s="15"/>
      <c r="AC1438" s="16"/>
      <c r="AD1438" s="15">
        <v>1</v>
      </c>
      <c r="AE1438" s="16"/>
      <c r="AF1438" s="16"/>
      <c r="AG1438" s="16"/>
      <c r="AH1438" s="16"/>
      <c r="AI1438" s="16"/>
      <c r="AJ1438" s="16"/>
      <c r="AK1438" s="16"/>
      <c r="AL1438" s="16"/>
      <c r="AM1438" s="16"/>
      <c r="AN1438" s="16"/>
      <c r="AO1438" s="16"/>
      <c r="AP1438" s="16"/>
      <c r="AQ1438" s="16"/>
    </row>
    <row r="1439" spans="1:43" s="17" customFormat="1" ht="12.75" hidden="1" customHeight="1">
      <c r="A1439" s="126">
        <v>126315000</v>
      </c>
      <c r="B1439" s="72"/>
      <c r="C1439" s="144" t="s">
        <v>355</v>
      </c>
      <c r="D1439" s="46"/>
      <c r="E1439" s="145"/>
      <c r="F1439" s="146"/>
      <c r="G1439" s="147"/>
      <c r="H1439" s="148"/>
      <c r="I1439" s="158"/>
      <c r="J1439" s="146"/>
      <c r="K1439" s="146"/>
      <c r="L1439" s="149"/>
      <c r="M1439" s="623"/>
      <c r="N1439" s="626"/>
      <c r="O1439" s="36"/>
      <c r="P1439" s="151" t="s">
        <v>1474</v>
      </c>
      <c r="Q1439" s="150"/>
      <c r="R1439" s="150" t="str">
        <f t="shared" si="150"/>
        <v/>
      </c>
      <c r="S1439" s="15"/>
      <c r="T1439" s="15"/>
      <c r="U1439" s="15"/>
      <c r="V1439" s="15"/>
      <c r="W1439" s="473"/>
      <c r="X1439" s="473"/>
      <c r="Y1439" s="15"/>
      <c r="Z1439" s="15"/>
      <c r="AA1439" s="15"/>
      <c r="AC1439" s="16"/>
      <c r="AD1439" s="15">
        <v>1</v>
      </c>
      <c r="AE1439" s="16"/>
      <c r="AF1439" s="16"/>
      <c r="AG1439" s="16"/>
      <c r="AH1439" s="16"/>
      <c r="AI1439" s="16"/>
      <c r="AJ1439" s="16"/>
      <c r="AK1439" s="16"/>
      <c r="AL1439" s="16"/>
      <c r="AM1439" s="16"/>
      <c r="AN1439" s="16"/>
      <c r="AO1439" s="16"/>
      <c r="AP1439" s="16"/>
      <c r="AQ1439" s="16"/>
    </row>
    <row r="1440" spans="1:43" s="17" customFormat="1" ht="12.75" hidden="1" customHeight="1">
      <c r="A1440" s="126">
        <v>126316000</v>
      </c>
      <c r="B1440" s="72"/>
      <c r="C1440" s="144" t="s">
        <v>356</v>
      </c>
      <c r="D1440" s="46"/>
      <c r="E1440" s="145"/>
      <c r="F1440" s="146"/>
      <c r="G1440" s="147"/>
      <c r="H1440" s="148"/>
      <c r="I1440" s="158"/>
      <c r="J1440" s="146"/>
      <c r="K1440" s="146"/>
      <c r="L1440" s="149"/>
      <c r="M1440" s="623"/>
      <c r="N1440" s="626"/>
      <c r="O1440" s="36"/>
      <c r="P1440" s="151" t="s">
        <v>1474</v>
      </c>
      <c r="Q1440" s="150"/>
      <c r="R1440" s="150" t="str">
        <f t="shared" si="150"/>
        <v/>
      </c>
      <c r="S1440" s="15"/>
      <c r="T1440" s="15"/>
      <c r="U1440" s="15"/>
      <c r="V1440" s="15"/>
      <c r="W1440" s="473"/>
      <c r="X1440" s="473"/>
      <c r="Y1440" s="15"/>
      <c r="Z1440" s="15"/>
      <c r="AA1440" s="15"/>
      <c r="AC1440" s="16"/>
      <c r="AD1440" s="15">
        <v>1</v>
      </c>
      <c r="AE1440" s="16"/>
      <c r="AF1440" s="16"/>
      <c r="AG1440" s="16"/>
      <c r="AH1440" s="16"/>
      <c r="AI1440" s="16"/>
      <c r="AJ1440" s="16"/>
      <c r="AK1440" s="16"/>
      <c r="AL1440" s="16"/>
      <c r="AM1440" s="16"/>
      <c r="AN1440" s="16"/>
      <c r="AO1440" s="16"/>
      <c r="AP1440" s="16"/>
      <c r="AQ1440" s="16"/>
    </row>
    <row r="1441" spans="1:43" s="17" customFormat="1" ht="12.75" hidden="1" customHeight="1" thickBot="1">
      <c r="A1441" s="126">
        <v>126317000</v>
      </c>
      <c r="B1441" s="74"/>
      <c r="C1441" s="167" t="s">
        <v>357</v>
      </c>
      <c r="D1441" s="46"/>
      <c r="E1441" s="145"/>
      <c r="F1441" s="146"/>
      <c r="G1441" s="147"/>
      <c r="H1441" s="148"/>
      <c r="I1441" s="158"/>
      <c r="J1441" s="146"/>
      <c r="K1441" s="146"/>
      <c r="L1441" s="149"/>
      <c r="M1441" s="623"/>
      <c r="N1441" s="626"/>
      <c r="O1441" s="36"/>
      <c r="P1441" s="151" t="s">
        <v>1474</v>
      </c>
      <c r="Q1441" s="150"/>
      <c r="R1441" s="150" t="str">
        <f t="shared" si="150"/>
        <v/>
      </c>
      <c r="S1441" s="15"/>
      <c r="T1441" s="15"/>
      <c r="U1441" s="15"/>
      <c r="V1441" s="15"/>
      <c r="W1441" s="473"/>
      <c r="X1441" s="473"/>
      <c r="Y1441" s="15"/>
      <c r="Z1441" s="15"/>
      <c r="AA1441" s="15"/>
      <c r="AC1441" s="16"/>
      <c r="AD1441" s="15">
        <v>1</v>
      </c>
      <c r="AE1441" s="16"/>
      <c r="AF1441" s="16"/>
      <c r="AG1441" s="16"/>
      <c r="AH1441" s="16"/>
      <c r="AI1441" s="16"/>
      <c r="AJ1441" s="16"/>
      <c r="AK1441" s="16"/>
      <c r="AL1441" s="16"/>
      <c r="AM1441" s="16"/>
      <c r="AN1441" s="16"/>
      <c r="AO1441" s="16"/>
      <c r="AP1441" s="16"/>
      <c r="AQ1441" s="16"/>
    </row>
    <row r="1442" spans="1:43" s="18" customFormat="1" ht="15.75" hidden="1" customHeight="1">
      <c r="A1442" s="126" t="s">
        <v>611</v>
      </c>
      <c r="B1442" s="774" t="s">
        <v>359</v>
      </c>
      <c r="C1442" s="775"/>
      <c r="D1442" s="25"/>
      <c r="E1442" s="90">
        <f t="shared" ref="E1442:N1442" si="153">SUM(E1443:E1454)</f>
        <v>0</v>
      </c>
      <c r="F1442" s="91">
        <f t="shared" si="153"/>
        <v>0</v>
      </c>
      <c r="G1442" s="92">
        <f t="shared" si="153"/>
        <v>0</v>
      </c>
      <c r="H1442" s="611">
        <f t="shared" si="153"/>
        <v>0</v>
      </c>
      <c r="I1442" s="612">
        <f t="shared" si="153"/>
        <v>0</v>
      </c>
      <c r="J1442" s="91">
        <f t="shared" si="153"/>
        <v>0</v>
      </c>
      <c r="K1442" s="91">
        <f t="shared" si="153"/>
        <v>0</v>
      </c>
      <c r="L1442" s="93">
        <f t="shared" si="153"/>
        <v>0</v>
      </c>
      <c r="M1442" s="612">
        <f t="shared" si="153"/>
        <v>0</v>
      </c>
      <c r="N1442" s="93">
        <f t="shared" si="153"/>
        <v>0</v>
      </c>
      <c r="O1442" s="36"/>
      <c r="P1442" s="151" t="s">
        <v>1500</v>
      </c>
      <c r="Q1442" s="150"/>
      <c r="R1442" s="150" t="str">
        <f t="shared" si="150"/>
        <v/>
      </c>
      <c r="S1442" s="15"/>
      <c r="T1442" s="15"/>
      <c r="U1442" s="15"/>
      <c r="V1442" s="15"/>
      <c r="W1442" s="473"/>
      <c r="X1442" s="473"/>
      <c r="Y1442" s="15"/>
      <c r="Z1442" s="15"/>
      <c r="AA1442" s="15"/>
      <c r="AC1442" s="15"/>
      <c r="AD1442" s="15">
        <v>1</v>
      </c>
      <c r="AE1442" s="15"/>
      <c r="AF1442" s="15"/>
      <c r="AG1442" s="15"/>
      <c r="AH1442" s="15"/>
      <c r="AI1442" s="15"/>
      <c r="AJ1442" s="15"/>
      <c r="AK1442" s="15"/>
      <c r="AL1442" s="15"/>
      <c r="AM1442" s="15"/>
      <c r="AN1442" s="15"/>
      <c r="AO1442" s="15"/>
      <c r="AP1442" s="15"/>
      <c r="AQ1442" s="15"/>
    </row>
    <row r="1443" spans="1:43" s="17" customFormat="1" ht="12.75" hidden="1" customHeight="1">
      <c r="A1443" s="126">
        <v>126501000</v>
      </c>
      <c r="B1443" s="72"/>
      <c r="C1443" s="144" t="s">
        <v>360</v>
      </c>
      <c r="D1443" s="46"/>
      <c r="E1443" s="145"/>
      <c r="F1443" s="146"/>
      <c r="G1443" s="147"/>
      <c r="H1443" s="148"/>
      <c r="I1443" s="158"/>
      <c r="J1443" s="146"/>
      <c r="K1443" s="146"/>
      <c r="L1443" s="149"/>
      <c r="M1443" s="623"/>
      <c r="N1443" s="626"/>
      <c r="O1443" s="36"/>
      <c r="P1443" s="151" t="s">
        <v>1474</v>
      </c>
      <c r="Q1443" s="150"/>
      <c r="R1443" s="150" t="str">
        <f t="shared" si="150"/>
        <v/>
      </c>
      <c r="S1443" s="15"/>
      <c r="T1443" s="15"/>
      <c r="U1443" s="15"/>
      <c r="V1443" s="15"/>
      <c r="W1443" s="473"/>
      <c r="X1443" s="473"/>
      <c r="Y1443" s="15"/>
      <c r="Z1443" s="15"/>
      <c r="AA1443" s="15"/>
      <c r="AC1443" s="16"/>
      <c r="AD1443" s="15">
        <v>1</v>
      </c>
      <c r="AE1443" s="16"/>
      <c r="AF1443" s="16"/>
      <c r="AG1443" s="16"/>
      <c r="AH1443" s="16"/>
      <c r="AI1443" s="16"/>
      <c r="AJ1443" s="16"/>
      <c r="AK1443" s="16"/>
      <c r="AL1443" s="16"/>
      <c r="AM1443" s="16"/>
      <c r="AN1443" s="16"/>
      <c r="AO1443" s="16"/>
      <c r="AP1443" s="16"/>
      <c r="AQ1443" s="16"/>
    </row>
    <row r="1444" spans="1:43" s="17" customFormat="1" ht="12.75" hidden="1" customHeight="1">
      <c r="A1444" s="126">
        <v>126502000</v>
      </c>
      <c r="B1444" s="72"/>
      <c r="C1444" s="144" t="s">
        <v>361</v>
      </c>
      <c r="D1444" s="46"/>
      <c r="E1444" s="145"/>
      <c r="F1444" s="146"/>
      <c r="G1444" s="147"/>
      <c r="H1444" s="148"/>
      <c r="I1444" s="158"/>
      <c r="J1444" s="146"/>
      <c r="K1444" s="146"/>
      <c r="L1444" s="149"/>
      <c r="M1444" s="623"/>
      <c r="N1444" s="626"/>
      <c r="O1444" s="36"/>
      <c r="P1444" s="151" t="s">
        <v>1474</v>
      </c>
      <c r="Q1444" s="150"/>
      <c r="R1444" s="150" t="str">
        <f t="shared" si="150"/>
        <v/>
      </c>
      <c r="S1444" s="15"/>
      <c r="T1444" s="15"/>
      <c r="U1444" s="15"/>
      <c r="V1444" s="15"/>
      <c r="W1444" s="473"/>
      <c r="X1444" s="473"/>
      <c r="Y1444" s="15"/>
      <c r="Z1444" s="15"/>
      <c r="AA1444" s="15"/>
      <c r="AC1444" s="16"/>
      <c r="AD1444" s="15">
        <v>1</v>
      </c>
      <c r="AE1444" s="16"/>
      <c r="AF1444" s="16"/>
      <c r="AG1444" s="16"/>
      <c r="AH1444" s="16"/>
      <c r="AI1444" s="16"/>
      <c r="AJ1444" s="16"/>
      <c r="AK1444" s="16"/>
      <c r="AL1444" s="16"/>
      <c r="AM1444" s="16"/>
      <c r="AN1444" s="16"/>
      <c r="AO1444" s="16"/>
      <c r="AP1444" s="16"/>
      <c r="AQ1444" s="16"/>
    </row>
    <row r="1445" spans="1:43" s="17" customFormat="1" ht="12.75" hidden="1" customHeight="1">
      <c r="A1445" s="126">
        <v>126503000</v>
      </c>
      <c r="B1445" s="72"/>
      <c r="C1445" s="144" t="s">
        <v>2744</v>
      </c>
      <c r="D1445" s="46"/>
      <c r="E1445" s="145"/>
      <c r="F1445" s="146"/>
      <c r="G1445" s="147"/>
      <c r="H1445" s="148"/>
      <c r="I1445" s="158"/>
      <c r="J1445" s="146"/>
      <c r="K1445" s="146"/>
      <c r="L1445" s="149"/>
      <c r="M1445" s="623"/>
      <c r="N1445" s="626"/>
      <c r="O1445" s="36"/>
      <c r="P1445" s="151" t="s">
        <v>1474</v>
      </c>
      <c r="Q1445" s="150"/>
      <c r="R1445" s="150" t="str">
        <f t="shared" si="150"/>
        <v/>
      </c>
      <c r="S1445" s="15"/>
      <c r="T1445" s="15"/>
      <c r="U1445" s="15"/>
      <c r="V1445" s="15"/>
      <c r="W1445" s="473"/>
      <c r="X1445" s="473"/>
      <c r="Y1445" s="15"/>
      <c r="Z1445" s="15"/>
      <c r="AA1445" s="15"/>
      <c r="AC1445" s="16"/>
      <c r="AD1445" s="15">
        <v>1</v>
      </c>
      <c r="AE1445" s="16"/>
      <c r="AF1445" s="16"/>
      <c r="AG1445" s="16"/>
      <c r="AH1445" s="16"/>
      <c r="AI1445" s="16"/>
      <c r="AJ1445" s="16"/>
      <c r="AK1445" s="16"/>
      <c r="AL1445" s="16"/>
      <c r="AM1445" s="16"/>
      <c r="AN1445" s="16"/>
      <c r="AO1445" s="16"/>
      <c r="AP1445" s="16"/>
      <c r="AQ1445" s="16"/>
    </row>
    <row r="1446" spans="1:43" s="17" customFormat="1" ht="12.75" hidden="1" customHeight="1">
      <c r="A1446" s="126">
        <v>126504000</v>
      </c>
      <c r="B1446" s="72"/>
      <c r="C1446" s="73" t="s">
        <v>613</v>
      </c>
      <c r="D1446" s="46"/>
      <c r="E1446" s="145"/>
      <c r="F1446" s="146"/>
      <c r="G1446" s="147"/>
      <c r="H1446" s="148"/>
      <c r="I1446" s="158"/>
      <c r="J1446" s="146"/>
      <c r="K1446" s="146"/>
      <c r="L1446" s="149"/>
      <c r="M1446" s="623"/>
      <c r="N1446" s="626"/>
      <c r="O1446" s="36"/>
      <c r="P1446" s="151" t="s">
        <v>1474</v>
      </c>
      <c r="Q1446" s="150"/>
      <c r="R1446" s="150" t="str">
        <f t="shared" si="150"/>
        <v/>
      </c>
      <c r="S1446" s="15"/>
      <c r="T1446" s="15"/>
      <c r="U1446" s="15"/>
      <c r="V1446" s="15"/>
      <c r="W1446" s="473"/>
      <c r="X1446" s="473"/>
      <c r="Y1446" s="15"/>
      <c r="Z1446" s="15"/>
      <c r="AA1446" s="15"/>
      <c r="AC1446" s="16"/>
      <c r="AD1446" s="15">
        <v>1</v>
      </c>
      <c r="AE1446" s="16"/>
      <c r="AF1446" s="16"/>
      <c r="AG1446" s="16"/>
      <c r="AH1446" s="16"/>
      <c r="AI1446" s="16"/>
      <c r="AJ1446" s="16"/>
      <c r="AK1446" s="16"/>
      <c r="AL1446" s="16"/>
      <c r="AM1446" s="16"/>
      <c r="AN1446" s="16"/>
      <c r="AO1446" s="16"/>
      <c r="AP1446" s="16"/>
      <c r="AQ1446" s="16"/>
    </row>
    <row r="1447" spans="1:43" s="17" customFormat="1" ht="12.75" hidden="1" customHeight="1">
      <c r="A1447" s="126">
        <v>126505000</v>
      </c>
      <c r="B1447" s="72"/>
      <c r="C1447" s="144" t="s">
        <v>362</v>
      </c>
      <c r="D1447" s="46"/>
      <c r="E1447" s="145"/>
      <c r="F1447" s="146"/>
      <c r="G1447" s="147"/>
      <c r="H1447" s="148"/>
      <c r="I1447" s="158"/>
      <c r="J1447" s="146"/>
      <c r="K1447" s="146"/>
      <c r="L1447" s="149"/>
      <c r="M1447" s="623"/>
      <c r="N1447" s="626"/>
      <c r="O1447" s="36"/>
      <c r="P1447" s="151" t="s">
        <v>1474</v>
      </c>
      <c r="Q1447" s="150"/>
      <c r="R1447" s="150" t="str">
        <f t="shared" si="150"/>
        <v/>
      </c>
      <c r="S1447" s="15"/>
      <c r="T1447" s="15"/>
      <c r="U1447" s="15"/>
      <c r="V1447" s="15"/>
      <c r="W1447" s="473"/>
      <c r="X1447" s="473"/>
      <c r="Y1447" s="15"/>
      <c r="Z1447" s="15"/>
      <c r="AA1447" s="15"/>
      <c r="AC1447" s="16"/>
      <c r="AD1447" s="15">
        <v>1</v>
      </c>
      <c r="AE1447" s="16"/>
      <c r="AF1447" s="16"/>
      <c r="AG1447" s="16"/>
      <c r="AH1447" s="16"/>
      <c r="AI1447" s="16"/>
      <c r="AJ1447" s="16"/>
      <c r="AK1447" s="16"/>
      <c r="AL1447" s="16"/>
      <c r="AM1447" s="16"/>
      <c r="AN1447" s="16"/>
      <c r="AO1447" s="16"/>
      <c r="AP1447" s="16"/>
      <c r="AQ1447" s="16"/>
    </row>
    <row r="1448" spans="1:43" s="17" customFormat="1" ht="12.75" hidden="1" customHeight="1">
      <c r="A1448" s="126">
        <v>126508000</v>
      </c>
      <c r="B1448" s="72"/>
      <c r="C1448" s="144" t="s">
        <v>365</v>
      </c>
      <c r="D1448" s="46"/>
      <c r="E1448" s="145"/>
      <c r="F1448" s="146"/>
      <c r="G1448" s="147"/>
      <c r="H1448" s="148"/>
      <c r="I1448" s="158"/>
      <c r="J1448" s="146"/>
      <c r="K1448" s="146"/>
      <c r="L1448" s="149"/>
      <c r="M1448" s="623"/>
      <c r="N1448" s="626"/>
      <c r="O1448" s="36"/>
      <c r="P1448" s="151" t="s">
        <v>1474</v>
      </c>
      <c r="Q1448" s="150"/>
      <c r="R1448" s="150" t="str">
        <f t="shared" si="150"/>
        <v/>
      </c>
      <c r="S1448" s="15"/>
      <c r="T1448" s="15"/>
      <c r="U1448" s="15"/>
      <c r="V1448" s="15"/>
      <c r="W1448" s="473"/>
      <c r="X1448" s="473"/>
      <c r="Y1448" s="15"/>
      <c r="Z1448" s="15"/>
      <c r="AA1448" s="15"/>
      <c r="AC1448" s="16"/>
      <c r="AD1448" s="15">
        <v>1</v>
      </c>
      <c r="AE1448" s="16"/>
      <c r="AF1448" s="16"/>
      <c r="AG1448" s="16"/>
      <c r="AH1448" s="16"/>
      <c r="AI1448" s="16"/>
      <c r="AJ1448" s="16"/>
      <c r="AK1448" s="16"/>
      <c r="AL1448" s="16"/>
      <c r="AM1448" s="16"/>
      <c r="AN1448" s="16"/>
      <c r="AO1448" s="16"/>
      <c r="AP1448" s="16"/>
      <c r="AQ1448" s="16"/>
    </row>
    <row r="1449" spans="1:43" s="17" customFormat="1" ht="12.75" hidden="1" customHeight="1">
      <c r="A1449" s="126">
        <v>126506000</v>
      </c>
      <c r="B1449" s="72"/>
      <c r="C1449" s="144" t="s">
        <v>363</v>
      </c>
      <c r="D1449" s="46"/>
      <c r="E1449" s="145"/>
      <c r="F1449" s="146"/>
      <c r="G1449" s="147"/>
      <c r="H1449" s="148"/>
      <c r="I1449" s="158"/>
      <c r="J1449" s="146"/>
      <c r="K1449" s="146"/>
      <c r="L1449" s="149"/>
      <c r="M1449" s="623"/>
      <c r="N1449" s="626"/>
      <c r="O1449" s="36"/>
      <c r="P1449" s="151" t="s">
        <v>1474</v>
      </c>
      <c r="Q1449" s="150"/>
      <c r="R1449" s="150" t="str">
        <f t="shared" si="150"/>
        <v/>
      </c>
      <c r="S1449" s="15"/>
      <c r="T1449" s="15"/>
      <c r="U1449" s="15"/>
      <c r="V1449" s="15"/>
      <c r="W1449" s="473"/>
      <c r="X1449" s="473"/>
      <c r="Y1449" s="15"/>
      <c r="Z1449" s="15"/>
      <c r="AA1449" s="15"/>
      <c r="AC1449" s="16"/>
      <c r="AD1449" s="15">
        <v>1</v>
      </c>
      <c r="AE1449" s="16"/>
      <c r="AF1449" s="16"/>
      <c r="AG1449" s="16"/>
      <c r="AH1449" s="16"/>
      <c r="AI1449" s="16"/>
      <c r="AJ1449" s="16"/>
      <c r="AK1449" s="16"/>
      <c r="AL1449" s="16"/>
      <c r="AM1449" s="16"/>
      <c r="AN1449" s="16"/>
      <c r="AO1449" s="16"/>
      <c r="AP1449" s="16"/>
      <c r="AQ1449" s="16"/>
    </row>
    <row r="1450" spans="1:43" s="17" customFormat="1" ht="12.75" hidden="1" customHeight="1">
      <c r="A1450" s="126">
        <v>126507000</v>
      </c>
      <c r="B1450" s="72"/>
      <c r="C1450" s="144" t="s">
        <v>364</v>
      </c>
      <c r="D1450" s="46"/>
      <c r="E1450" s="145"/>
      <c r="F1450" s="146"/>
      <c r="G1450" s="147"/>
      <c r="H1450" s="148"/>
      <c r="I1450" s="158"/>
      <c r="J1450" s="146"/>
      <c r="K1450" s="146"/>
      <c r="L1450" s="149"/>
      <c r="M1450" s="623"/>
      <c r="N1450" s="626"/>
      <c r="O1450" s="36"/>
      <c r="P1450" s="151" t="s">
        <v>1474</v>
      </c>
      <c r="Q1450" s="150"/>
      <c r="R1450" s="150" t="str">
        <f t="shared" si="150"/>
        <v/>
      </c>
      <c r="S1450" s="15"/>
      <c r="T1450" s="15"/>
      <c r="U1450" s="15"/>
      <c r="V1450" s="15"/>
      <c r="W1450" s="473"/>
      <c r="X1450" s="473"/>
      <c r="Y1450" s="15"/>
      <c r="Z1450" s="15"/>
      <c r="AA1450" s="15"/>
      <c r="AC1450" s="16"/>
      <c r="AD1450" s="15">
        <v>1</v>
      </c>
      <c r="AE1450" s="16"/>
      <c r="AF1450" s="16"/>
      <c r="AG1450" s="16"/>
      <c r="AH1450" s="16"/>
      <c r="AI1450" s="16"/>
      <c r="AJ1450" s="16"/>
      <c r="AK1450" s="16"/>
      <c r="AL1450" s="16"/>
      <c r="AM1450" s="16"/>
      <c r="AN1450" s="16"/>
      <c r="AO1450" s="16"/>
      <c r="AP1450" s="16"/>
      <c r="AQ1450" s="16"/>
    </row>
    <row r="1451" spans="1:43" s="17" customFormat="1" ht="12.75" hidden="1" customHeight="1">
      <c r="A1451" s="126">
        <v>126509000</v>
      </c>
      <c r="B1451" s="72"/>
      <c r="C1451" s="144" t="s">
        <v>366</v>
      </c>
      <c r="D1451" s="46"/>
      <c r="E1451" s="145"/>
      <c r="F1451" s="146"/>
      <c r="G1451" s="147"/>
      <c r="H1451" s="148"/>
      <c r="I1451" s="158"/>
      <c r="J1451" s="146"/>
      <c r="K1451" s="146"/>
      <c r="L1451" s="149"/>
      <c r="M1451" s="623"/>
      <c r="N1451" s="626"/>
      <c r="O1451" s="36"/>
      <c r="P1451" s="151" t="s">
        <v>1474</v>
      </c>
      <c r="Q1451" s="150"/>
      <c r="R1451" s="150" t="str">
        <f t="shared" si="150"/>
        <v/>
      </c>
      <c r="S1451" s="15"/>
      <c r="T1451" s="15"/>
      <c r="U1451" s="15"/>
      <c r="V1451" s="15"/>
      <c r="W1451" s="473"/>
      <c r="X1451" s="473"/>
      <c r="Y1451" s="15"/>
      <c r="Z1451" s="15"/>
      <c r="AA1451" s="15"/>
      <c r="AC1451" s="16"/>
      <c r="AD1451" s="15">
        <v>1</v>
      </c>
      <c r="AE1451" s="16"/>
      <c r="AF1451" s="16"/>
      <c r="AG1451" s="16"/>
      <c r="AH1451" s="16"/>
      <c r="AI1451" s="16"/>
      <c r="AJ1451" s="16"/>
      <c r="AK1451" s="16"/>
      <c r="AL1451" s="16"/>
      <c r="AM1451" s="16"/>
      <c r="AN1451" s="16"/>
      <c r="AO1451" s="16"/>
      <c r="AP1451" s="16"/>
      <c r="AQ1451" s="16"/>
    </row>
    <row r="1452" spans="1:43" s="17" customFormat="1" ht="12.75" hidden="1" customHeight="1">
      <c r="A1452" s="126">
        <v>126510000</v>
      </c>
      <c r="B1452" s="72"/>
      <c r="C1452" s="144" t="s">
        <v>367</v>
      </c>
      <c r="D1452" s="46"/>
      <c r="E1452" s="145"/>
      <c r="F1452" s="146"/>
      <c r="G1452" s="147"/>
      <c r="H1452" s="148"/>
      <c r="I1452" s="158"/>
      <c r="J1452" s="146"/>
      <c r="K1452" s="146"/>
      <c r="L1452" s="149"/>
      <c r="M1452" s="623"/>
      <c r="N1452" s="626"/>
      <c r="O1452" s="36"/>
      <c r="P1452" s="151" t="s">
        <v>1474</v>
      </c>
      <c r="Q1452" s="150"/>
      <c r="R1452" s="150" t="str">
        <f t="shared" si="150"/>
        <v/>
      </c>
      <c r="S1452" s="15"/>
      <c r="T1452" s="15"/>
      <c r="U1452" s="15"/>
      <c r="V1452" s="15"/>
      <c r="W1452" s="473"/>
      <c r="X1452" s="473"/>
      <c r="Y1452" s="15"/>
      <c r="Z1452" s="15"/>
      <c r="AA1452" s="15"/>
      <c r="AC1452" s="16"/>
      <c r="AD1452" s="15">
        <v>1</v>
      </c>
      <c r="AE1452" s="16"/>
      <c r="AF1452" s="16"/>
      <c r="AG1452" s="16"/>
      <c r="AH1452" s="16"/>
      <c r="AI1452" s="16"/>
      <c r="AJ1452" s="16"/>
      <c r="AK1452" s="16"/>
      <c r="AL1452" s="16"/>
      <c r="AM1452" s="16"/>
      <c r="AN1452" s="16"/>
      <c r="AO1452" s="16"/>
      <c r="AP1452" s="16"/>
      <c r="AQ1452" s="16"/>
    </row>
    <row r="1453" spans="1:43" s="17" customFormat="1" ht="12.75" hidden="1" customHeight="1">
      <c r="A1453" s="126">
        <v>126512000</v>
      </c>
      <c r="B1453" s="72"/>
      <c r="C1453" s="144" t="s">
        <v>368</v>
      </c>
      <c r="D1453" s="46"/>
      <c r="E1453" s="145"/>
      <c r="F1453" s="146"/>
      <c r="G1453" s="147"/>
      <c r="H1453" s="148"/>
      <c r="I1453" s="158"/>
      <c r="J1453" s="146"/>
      <c r="K1453" s="146"/>
      <c r="L1453" s="149"/>
      <c r="M1453" s="623"/>
      <c r="N1453" s="626"/>
      <c r="O1453" s="36"/>
      <c r="P1453" s="151" t="s">
        <v>1474</v>
      </c>
      <c r="Q1453" s="150"/>
      <c r="R1453" s="150" t="str">
        <f t="shared" si="150"/>
        <v/>
      </c>
      <c r="S1453" s="15"/>
      <c r="T1453" s="15"/>
      <c r="U1453" s="15"/>
      <c r="V1453" s="15"/>
      <c r="W1453" s="473"/>
      <c r="X1453" s="473"/>
      <c r="Y1453" s="15"/>
      <c r="Z1453" s="15"/>
      <c r="AA1453" s="15"/>
      <c r="AC1453" s="16"/>
      <c r="AD1453" s="15">
        <v>1</v>
      </c>
      <c r="AE1453" s="16"/>
      <c r="AF1453" s="16"/>
      <c r="AG1453" s="16"/>
      <c r="AH1453" s="16"/>
      <c r="AI1453" s="16"/>
      <c r="AJ1453" s="16"/>
      <c r="AK1453" s="16"/>
      <c r="AL1453" s="16"/>
      <c r="AM1453" s="16"/>
      <c r="AN1453" s="16"/>
      <c r="AO1453" s="16"/>
      <c r="AP1453" s="16"/>
      <c r="AQ1453" s="16"/>
    </row>
    <row r="1454" spans="1:43" s="17" customFormat="1" ht="12.75" hidden="1" customHeight="1" thickBot="1">
      <c r="A1454" s="126">
        <v>126511000</v>
      </c>
      <c r="B1454" s="74"/>
      <c r="C1454" s="167" t="s">
        <v>612</v>
      </c>
      <c r="D1454" s="46"/>
      <c r="E1454" s="663"/>
      <c r="F1454" s="664"/>
      <c r="G1454" s="665"/>
      <c r="H1454" s="666"/>
      <c r="I1454" s="667"/>
      <c r="J1454" s="664"/>
      <c r="K1454" s="664"/>
      <c r="L1454" s="668"/>
      <c r="M1454" s="708"/>
      <c r="N1454" s="707"/>
      <c r="O1454" s="36"/>
      <c r="P1454" s="151" t="s">
        <v>1473</v>
      </c>
      <c r="Q1454" s="150"/>
      <c r="R1454" s="150" t="str">
        <f t="shared" si="150"/>
        <v/>
      </c>
      <c r="S1454" s="15"/>
      <c r="T1454" s="15"/>
      <c r="U1454" s="15"/>
      <c r="V1454" s="15"/>
      <c r="W1454" s="473"/>
      <c r="X1454" s="473"/>
      <c r="Y1454" s="15"/>
      <c r="Z1454" s="15"/>
      <c r="AA1454" s="15"/>
      <c r="AC1454" s="16"/>
      <c r="AD1454" s="15">
        <v>1</v>
      </c>
      <c r="AE1454" s="16"/>
      <c r="AF1454" s="16"/>
      <c r="AG1454" s="16"/>
      <c r="AH1454" s="16"/>
      <c r="AI1454" s="16"/>
      <c r="AJ1454" s="16"/>
      <c r="AK1454" s="16"/>
      <c r="AL1454" s="16"/>
      <c r="AM1454" s="16"/>
      <c r="AN1454" s="16"/>
      <c r="AO1454" s="16"/>
      <c r="AP1454" s="16"/>
      <c r="AQ1454" s="16"/>
    </row>
    <row r="1455" spans="1:43" s="18" customFormat="1" ht="21.75" customHeight="1" thickBot="1">
      <c r="A1455" s="126" t="s">
        <v>615</v>
      </c>
      <c r="B1455" s="897" t="s">
        <v>616</v>
      </c>
      <c r="C1455" s="898"/>
      <c r="D1455" s="47"/>
      <c r="E1455" s="86">
        <f t="shared" ref="E1455:N1455" si="154">SUM(E1456,E1469,E1484,E1492,E1514)</f>
        <v>190</v>
      </c>
      <c r="F1455" s="87">
        <f t="shared" si="154"/>
        <v>9962</v>
      </c>
      <c r="G1455" s="88">
        <f t="shared" si="154"/>
        <v>45063</v>
      </c>
      <c r="H1455" s="114">
        <f t="shared" si="154"/>
        <v>2</v>
      </c>
      <c r="I1455" s="89">
        <f t="shared" si="154"/>
        <v>4</v>
      </c>
      <c r="J1455" s="87">
        <f t="shared" si="154"/>
        <v>22</v>
      </c>
      <c r="K1455" s="87">
        <f t="shared" si="154"/>
        <v>0</v>
      </c>
      <c r="L1455" s="672">
        <f t="shared" si="154"/>
        <v>0</v>
      </c>
      <c r="M1455" s="89">
        <f t="shared" si="154"/>
        <v>4</v>
      </c>
      <c r="N1455" s="672">
        <f t="shared" si="154"/>
        <v>22</v>
      </c>
      <c r="O1455" s="36"/>
      <c r="P1455" s="151" t="s">
        <v>1499</v>
      </c>
      <c r="Q1455" s="150"/>
      <c r="R1455" s="150" t="str">
        <f t="shared" si="150"/>
        <v>R</v>
      </c>
      <c r="S1455" s="15"/>
      <c r="T1455" s="15"/>
      <c r="U1455" s="15"/>
      <c r="V1455" s="15"/>
      <c r="W1455" s="473"/>
      <c r="X1455" s="476"/>
      <c r="Y1455" s="15"/>
      <c r="Z1455" s="15"/>
      <c r="AA1455" s="15"/>
      <c r="AC1455" s="15"/>
      <c r="AD1455" s="15">
        <v>1</v>
      </c>
      <c r="AE1455" s="15"/>
      <c r="AF1455" s="15"/>
      <c r="AG1455" s="15"/>
      <c r="AH1455" s="15"/>
      <c r="AI1455" s="15"/>
      <c r="AJ1455" s="15"/>
      <c r="AK1455" s="15"/>
      <c r="AL1455" s="15"/>
      <c r="AM1455" s="15"/>
      <c r="AN1455" s="15"/>
      <c r="AO1455" s="15"/>
      <c r="AP1455" s="15"/>
      <c r="AQ1455" s="15"/>
    </row>
    <row r="1456" spans="1:43" s="18" customFormat="1" ht="15.75" customHeight="1" thickBot="1">
      <c r="A1456" s="126" t="s">
        <v>614</v>
      </c>
      <c r="B1456" s="778" t="s">
        <v>369</v>
      </c>
      <c r="C1456" s="779"/>
      <c r="D1456" s="103"/>
      <c r="E1456" s="613">
        <f t="shared" ref="E1456:N1456" si="155">SUM(E1457:E1468)</f>
        <v>27</v>
      </c>
      <c r="F1456" s="614">
        <f t="shared" si="155"/>
        <v>818</v>
      </c>
      <c r="G1456" s="615">
        <f t="shared" si="155"/>
        <v>3439</v>
      </c>
      <c r="H1456" s="616">
        <f t="shared" si="155"/>
        <v>0</v>
      </c>
      <c r="I1456" s="617">
        <f t="shared" si="155"/>
        <v>0</v>
      </c>
      <c r="J1456" s="614">
        <f t="shared" si="155"/>
        <v>0</v>
      </c>
      <c r="K1456" s="614">
        <f t="shared" si="155"/>
        <v>0</v>
      </c>
      <c r="L1456" s="618">
        <f t="shared" si="155"/>
        <v>0</v>
      </c>
      <c r="M1456" s="617">
        <f t="shared" si="155"/>
        <v>0</v>
      </c>
      <c r="N1456" s="618">
        <f t="shared" si="155"/>
        <v>0</v>
      </c>
      <c r="O1456" s="36"/>
      <c r="P1456" s="151" t="s">
        <v>1500</v>
      </c>
      <c r="Q1456" s="150"/>
      <c r="R1456" s="150" t="str">
        <f t="shared" si="150"/>
        <v>P</v>
      </c>
      <c r="S1456" s="15"/>
      <c r="T1456" s="15"/>
      <c r="U1456" s="15"/>
      <c r="V1456" s="15">
        <v>1</v>
      </c>
      <c r="W1456" s="473"/>
      <c r="X1456" s="473"/>
      <c r="Y1456" s="15"/>
      <c r="Z1456" s="15"/>
      <c r="AA1456" s="15"/>
      <c r="AC1456" s="15"/>
      <c r="AD1456" s="15">
        <v>1</v>
      </c>
      <c r="AE1456" s="15"/>
      <c r="AF1456" s="15"/>
      <c r="AG1456" s="15"/>
      <c r="AH1456" s="15"/>
      <c r="AI1456" s="15"/>
      <c r="AJ1456" s="15"/>
      <c r="AK1456" s="15"/>
      <c r="AL1456" s="15"/>
      <c r="AM1456" s="15"/>
      <c r="AN1456" s="15"/>
      <c r="AO1456" s="15"/>
      <c r="AP1456" s="15"/>
      <c r="AQ1456" s="15"/>
    </row>
    <row r="1457" spans="1:43" s="143" customFormat="1" ht="12.75" customHeight="1" thickTop="1">
      <c r="A1457" s="137">
        <v>160201000</v>
      </c>
      <c r="B1457" s="487"/>
      <c r="C1457" s="152" t="s">
        <v>2340</v>
      </c>
      <c r="D1457" s="469"/>
      <c r="E1457" s="480">
        <v>10</v>
      </c>
      <c r="F1457" s="154">
        <v>178</v>
      </c>
      <c r="G1457" s="155">
        <v>697</v>
      </c>
      <c r="H1457" s="647"/>
      <c r="I1457" s="648"/>
      <c r="J1457" s="645"/>
      <c r="K1457" s="645"/>
      <c r="L1457" s="625"/>
      <c r="M1457" s="648"/>
      <c r="N1457" s="625"/>
      <c r="O1457" s="138"/>
      <c r="P1457" s="151" t="s">
        <v>1474</v>
      </c>
      <c r="Q1457" s="150"/>
      <c r="R1457" s="150" t="str">
        <f t="shared" si="150"/>
        <v>M</v>
      </c>
      <c r="S1457" s="140"/>
      <c r="T1457" s="140"/>
      <c r="U1457" s="140"/>
      <c r="V1457" s="140"/>
      <c r="W1457" s="474"/>
      <c r="X1457" s="474"/>
      <c r="Y1457" s="140"/>
      <c r="Z1457" s="140"/>
      <c r="AA1457" s="140"/>
      <c r="AC1457" s="142"/>
      <c r="AD1457" s="140">
        <v>1</v>
      </c>
      <c r="AE1457" s="142"/>
      <c r="AF1457" s="142"/>
      <c r="AG1457" s="142"/>
      <c r="AH1457" s="142"/>
      <c r="AI1457" s="142"/>
      <c r="AJ1457" s="142"/>
      <c r="AK1457" s="142"/>
      <c r="AL1457" s="142"/>
      <c r="AM1457" s="142"/>
      <c r="AN1457" s="142"/>
      <c r="AO1457" s="142"/>
      <c r="AP1457" s="142"/>
      <c r="AQ1457" s="142"/>
    </row>
    <row r="1458" spans="1:43" s="17" customFormat="1" ht="12.75" customHeight="1">
      <c r="A1458" s="126">
        <v>160202000</v>
      </c>
      <c r="B1458" s="72"/>
      <c r="C1458" s="144" t="s">
        <v>626</v>
      </c>
      <c r="D1458" s="46"/>
      <c r="E1458" s="145">
        <v>5</v>
      </c>
      <c r="F1458" s="146">
        <v>123</v>
      </c>
      <c r="G1458" s="147">
        <v>549</v>
      </c>
      <c r="H1458" s="148"/>
      <c r="I1458" s="158"/>
      <c r="J1458" s="146"/>
      <c r="K1458" s="146"/>
      <c r="L1458" s="149"/>
      <c r="M1458" s="619">
        <f>I1458+K1458</f>
        <v>0</v>
      </c>
      <c r="N1458" s="626">
        <f>J1458+L1458</f>
        <v>0</v>
      </c>
      <c r="O1458" s="36"/>
      <c r="P1458" s="151" t="s">
        <v>1473</v>
      </c>
      <c r="Q1458" s="150"/>
      <c r="R1458" s="150" t="str">
        <f t="shared" si="150"/>
        <v>C</v>
      </c>
      <c r="S1458" s="15"/>
      <c r="T1458" s="15"/>
      <c r="U1458" s="15">
        <v>1</v>
      </c>
      <c r="V1458" s="15"/>
      <c r="W1458" s="473"/>
      <c r="X1458" s="473"/>
      <c r="Y1458" s="15"/>
      <c r="Z1458" s="15"/>
      <c r="AA1458" s="15"/>
      <c r="AC1458" s="16"/>
      <c r="AD1458" s="15">
        <v>1</v>
      </c>
      <c r="AE1458" s="16"/>
      <c r="AF1458" s="16"/>
      <c r="AG1458" s="16"/>
      <c r="AH1458" s="16"/>
      <c r="AI1458" s="16"/>
      <c r="AJ1458" s="16"/>
      <c r="AK1458" s="16"/>
      <c r="AL1458" s="16"/>
      <c r="AM1458" s="16"/>
      <c r="AN1458" s="16"/>
      <c r="AO1458" s="16"/>
      <c r="AP1458" s="16"/>
      <c r="AQ1458" s="16"/>
    </row>
    <row r="1459" spans="1:43" s="143" customFormat="1" ht="12.75" customHeight="1">
      <c r="A1459" s="126">
        <v>160203000</v>
      </c>
      <c r="B1459" s="72"/>
      <c r="C1459" s="144" t="s">
        <v>370</v>
      </c>
      <c r="D1459" s="46"/>
      <c r="E1459" s="145">
        <v>2</v>
      </c>
      <c r="F1459" s="146">
        <v>123</v>
      </c>
      <c r="G1459" s="147">
        <v>529</v>
      </c>
      <c r="H1459" s="622"/>
      <c r="I1459" s="623"/>
      <c r="J1459" s="620"/>
      <c r="K1459" s="620"/>
      <c r="L1459" s="626"/>
      <c r="M1459" s="623"/>
      <c r="N1459" s="626"/>
      <c r="O1459" s="138"/>
      <c r="P1459" s="151" t="s">
        <v>1474</v>
      </c>
      <c r="Q1459" s="150"/>
      <c r="R1459" s="150" t="str">
        <f t="shared" si="150"/>
        <v>M</v>
      </c>
      <c r="S1459" s="15"/>
      <c r="T1459" s="15">
        <v>1</v>
      </c>
      <c r="U1459" s="140"/>
      <c r="V1459" s="140"/>
      <c r="W1459" s="474"/>
      <c r="X1459" s="474"/>
      <c r="Y1459" s="140"/>
      <c r="Z1459" s="140"/>
      <c r="AA1459" s="140"/>
      <c r="AC1459" s="142"/>
      <c r="AD1459" s="15">
        <v>1</v>
      </c>
      <c r="AE1459" s="142"/>
      <c r="AF1459" s="142"/>
      <c r="AG1459" s="142"/>
      <c r="AH1459" s="142"/>
      <c r="AI1459" s="142"/>
      <c r="AJ1459" s="142"/>
      <c r="AK1459" s="142"/>
      <c r="AL1459" s="142"/>
      <c r="AM1459" s="142"/>
      <c r="AN1459" s="142"/>
      <c r="AO1459" s="142"/>
      <c r="AP1459" s="142"/>
      <c r="AQ1459" s="142"/>
    </row>
    <row r="1460" spans="1:43" s="17" customFormat="1" ht="12.75" hidden="1" customHeight="1">
      <c r="A1460" s="126">
        <v>160204000</v>
      </c>
      <c r="B1460" s="72"/>
      <c r="C1460" s="144" t="s">
        <v>232</v>
      </c>
      <c r="D1460" s="46"/>
      <c r="E1460" s="145"/>
      <c r="F1460" s="146"/>
      <c r="G1460" s="147"/>
      <c r="H1460" s="148"/>
      <c r="I1460" s="158"/>
      <c r="J1460" s="146"/>
      <c r="K1460" s="146"/>
      <c r="L1460" s="149"/>
      <c r="M1460" s="623"/>
      <c r="N1460" s="626"/>
      <c r="O1460" s="36"/>
      <c r="P1460" s="151" t="s">
        <v>1474</v>
      </c>
      <c r="Q1460" s="150"/>
      <c r="R1460" s="150" t="str">
        <f t="shared" si="150"/>
        <v/>
      </c>
      <c r="S1460" s="15"/>
      <c r="T1460" s="15"/>
      <c r="U1460" s="15"/>
      <c r="V1460" s="15"/>
      <c r="W1460" s="473"/>
      <c r="X1460" s="473"/>
      <c r="Y1460" s="15"/>
      <c r="Z1460" s="15"/>
      <c r="AA1460" s="15"/>
      <c r="AC1460" s="16"/>
      <c r="AD1460" s="15">
        <v>1</v>
      </c>
      <c r="AE1460" s="16"/>
      <c r="AF1460" s="16"/>
      <c r="AG1460" s="16"/>
      <c r="AH1460" s="16"/>
      <c r="AI1460" s="16"/>
      <c r="AJ1460" s="16"/>
      <c r="AK1460" s="16"/>
      <c r="AL1460" s="16"/>
      <c r="AM1460" s="16"/>
      <c r="AN1460" s="16"/>
      <c r="AO1460" s="16"/>
      <c r="AP1460" s="16"/>
      <c r="AQ1460" s="16"/>
    </row>
    <row r="1461" spans="1:43" s="143" customFormat="1" ht="12.75" customHeight="1">
      <c r="A1461" s="126">
        <v>160205000</v>
      </c>
      <c r="B1461" s="72"/>
      <c r="C1461" s="144" t="s">
        <v>371</v>
      </c>
      <c r="D1461" s="46"/>
      <c r="E1461" s="145">
        <v>3</v>
      </c>
      <c r="F1461" s="146">
        <v>321</v>
      </c>
      <c r="G1461" s="147">
        <v>1315</v>
      </c>
      <c r="H1461" s="622"/>
      <c r="I1461" s="623"/>
      <c r="J1461" s="620"/>
      <c r="K1461" s="620"/>
      <c r="L1461" s="626"/>
      <c r="M1461" s="623"/>
      <c r="N1461" s="626"/>
      <c r="O1461" s="138"/>
      <c r="P1461" s="151" t="s">
        <v>1474</v>
      </c>
      <c r="Q1461" s="150"/>
      <c r="R1461" s="150" t="str">
        <f t="shared" si="150"/>
        <v>M</v>
      </c>
      <c r="S1461" s="15"/>
      <c r="T1461" s="15">
        <v>1</v>
      </c>
      <c r="U1461" s="140"/>
      <c r="V1461" s="140"/>
      <c r="W1461" s="474"/>
      <c r="X1461" s="474"/>
      <c r="Y1461" s="140"/>
      <c r="Z1461" s="140"/>
      <c r="AA1461" s="140"/>
      <c r="AC1461" s="142"/>
      <c r="AD1461" s="15">
        <v>1</v>
      </c>
      <c r="AE1461" s="142"/>
      <c r="AF1461" s="142"/>
      <c r="AG1461" s="142"/>
      <c r="AH1461" s="142"/>
      <c r="AI1461" s="142"/>
      <c r="AJ1461" s="142"/>
      <c r="AK1461" s="142"/>
      <c r="AL1461" s="142"/>
      <c r="AM1461" s="142"/>
      <c r="AN1461" s="142"/>
      <c r="AO1461" s="142"/>
      <c r="AP1461" s="142"/>
      <c r="AQ1461" s="142"/>
    </row>
    <row r="1462" spans="1:43" s="17" customFormat="1" ht="12.75" hidden="1" customHeight="1">
      <c r="A1462" s="126">
        <v>160206000</v>
      </c>
      <c r="B1462" s="72"/>
      <c r="C1462" s="144" t="s">
        <v>372</v>
      </c>
      <c r="D1462" s="46"/>
      <c r="E1462" s="145"/>
      <c r="F1462" s="146"/>
      <c r="G1462" s="147"/>
      <c r="H1462" s="148"/>
      <c r="I1462" s="158"/>
      <c r="J1462" s="146"/>
      <c r="K1462" s="146"/>
      <c r="L1462" s="149"/>
      <c r="M1462" s="623"/>
      <c r="N1462" s="626"/>
      <c r="O1462" s="36"/>
      <c r="P1462" s="151" t="s">
        <v>1474</v>
      </c>
      <c r="Q1462" s="150"/>
      <c r="R1462" s="150" t="str">
        <f t="shared" si="150"/>
        <v/>
      </c>
      <c r="S1462" s="15"/>
      <c r="T1462" s="15"/>
      <c r="U1462" s="15"/>
      <c r="V1462" s="15"/>
      <c r="W1462" s="473"/>
      <c r="X1462" s="473"/>
      <c r="Y1462" s="15"/>
      <c r="Z1462" s="15"/>
      <c r="AA1462" s="15"/>
      <c r="AC1462" s="16"/>
      <c r="AD1462" s="15">
        <v>1</v>
      </c>
      <c r="AE1462" s="16"/>
      <c r="AF1462" s="16"/>
      <c r="AG1462" s="16"/>
      <c r="AH1462" s="16"/>
      <c r="AI1462" s="16"/>
      <c r="AJ1462" s="16"/>
      <c r="AK1462" s="16"/>
      <c r="AL1462" s="16"/>
      <c r="AM1462" s="16"/>
      <c r="AN1462" s="16"/>
      <c r="AO1462" s="16"/>
      <c r="AP1462" s="16"/>
      <c r="AQ1462" s="16"/>
    </row>
    <row r="1463" spans="1:43" s="143" customFormat="1" ht="12.75" customHeight="1">
      <c r="A1463" s="126" t="s">
        <v>2863</v>
      </c>
      <c r="B1463" s="72"/>
      <c r="C1463" s="144" t="s">
        <v>373</v>
      </c>
      <c r="D1463" s="46"/>
      <c r="E1463" s="145">
        <v>2</v>
      </c>
      <c r="F1463" s="146">
        <v>5</v>
      </c>
      <c r="G1463" s="147">
        <v>25</v>
      </c>
      <c r="H1463" s="622"/>
      <c r="I1463" s="623"/>
      <c r="J1463" s="620"/>
      <c r="K1463" s="620"/>
      <c r="L1463" s="626"/>
      <c r="M1463" s="623"/>
      <c r="N1463" s="626"/>
      <c r="O1463" s="138"/>
      <c r="P1463" s="151" t="s">
        <v>1474</v>
      </c>
      <c r="Q1463" s="150"/>
      <c r="R1463" s="150" t="str">
        <f t="shared" si="150"/>
        <v>M</v>
      </c>
      <c r="S1463" s="15"/>
      <c r="T1463" s="15">
        <v>1</v>
      </c>
      <c r="U1463" s="140"/>
      <c r="V1463" s="140"/>
      <c r="W1463" s="474"/>
      <c r="X1463" s="474"/>
      <c r="Y1463" s="140"/>
      <c r="Z1463" s="140"/>
      <c r="AA1463" s="140"/>
      <c r="AC1463" s="142"/>
      <c r="AD1463" s="15">
        <v>1</v>
      </c>
      <c r="AE1463" s="142"/>
      <c r="AF1463" s="142"/>
      <c r="AG1463" s="142"/>
      <c r="AH1463" s="142"/>
      <c r="AI1463" s="142"/>
      <c r="AJ1463" s="142"/>
      <c r="AK1463" s="142"/>
      <c r="AL1463" s="142"/>
      <c r="AM1463" s="142"/>
      <c r="AN1463" s="142"/>
      <c r="AO1463" s="142"/>
      <c r="AP1463" s="142"/>
      <c r="AQ1463" s="142"/>
    </row>
    <row r="1464" spans="1:43" s="17" customFormat="1" ht="12.75" hidden="1" customHeight="1">
      <c r="A1464" s="126">
        <v>160208000</v>
      </c>
      <c r="B1464" s="72"/>
      <c r="C1464" s="144" t="s">
        <v>2258</v>
      </c>
      <c r="D1464" s="46"/>
      <c r="E1464" s="145"/>
      <c r="F1464" s="146"/>
      <c r="G1464" s="147"/>
      <c r="H1464" s="148"/>
      <c r="I1464" s="158"/>
      <c r="J1464" s="146"/>
      <c r="K1464" s="146"/>
      <c r="L1464" s="149"/>
      <c r="M1464" s="623"/>
      <c r="N1464" s="626"/>
      <c r="O1464" s="36"/>
      <c r="P1464" s="151" t="s">
        <v>1474</v>
      </c>
      <c r="Q1464" s="150"/>
      <c r="R1464" s="150" t="str">
        <f t="shared" si="150"/>
        <v/>
      </c>
      <c r="S1464" s="15"/>
      <c r="T1464" s="15"/>
      <c r="U1464" s="15"/>
      <c r="V1464" s="15"/>
      <c r="W1464" s="473"/>
      <c r="X1464" s="473"/>
      <c r="Y1464" s="15"/>
      <c r="Z1464" s="15"/>
      <c r="AA1464" s="15"/>
      <c r="AC1464" s="16"/>
      <c r="AD1464" s="15">
        <v>1</v>
      </c>
      <c r="AE1464" s="16"/>
      <c r="AF1464" s="16"/>
      <c r="AG1464" s="16"/>
      <c r="AH1464" s="16"/>
      <c r="AI1464" s="16"/>
      <c r="AJ1464" s="16"/>
      <c r="AK1464" s="16"/>
      <c r="AL1464" s="16"/>
      <c r="AM1464" s="16"/>
      <c r="AN1464" s="16"/>
      <c r="AO1464" s="16"/>
      <c r="AP1464" s="16"/>
      <c r="AQ1464" s="16"/>
    </row>
    <row r="1465" spans="1:43" s="17" customFormat="1" ht="12.75" hidden="1" customHeight="1">
      <c r="A1465" s="126">
        <v>160209000</v>
      </c>
      <c r="B1465" s="72"/>
      <c r="C1465" s="144" t="s">
        <v>374</v>
      </c>
      <c r="D1465" s="46"/>
      <c r="E1465" s="145"/>
      <c r="F1465" s="146"/>
      <c r="G1465" s="147"/>
      <c r="H1465" s="148"/>
      <c r="I1465" s="158"/>
      <c r="J1465" s="146"/>
      <c r="K1465" s="146"/>
      <c r="L1465" s="149"/>
      <c r="M1465" s="623"/>
      <c r="N1465" s="626"/>
      <c r="O1465" s="36"/>
      <c r="P1465" s="151" t="s">
        <v>1474</v>
      </c>
      <c r="Q1465" s="150"/>
      <c r="R1465" s="150" t="str">
        <f t="shared" si="150"/>
        <v/>
      </c>
      <c r="S1465" s="15"/>
      <c r="T1465" s="15"/>
      <c r="U1465" s="15"/>
      <c r="V1465" s="15"/>
      <c r="W1465" s="473"/>
      <c r="X1465" s="473"/>
      <c r="Y1465" s="15"/>
      <c r="Z1465" s="15"/>
      <c r="AA1465" s="15"/>
      <c r="AC1465" s="16"/>
      <c r="AD1465" s="15">
        <v>1</v>
      </c>
      <c r="AE1465" s="16"/>
      <c r="AF1465" s="16"/>
      <c r="AG1465" s="16"/>
      <c r="AH1465" s="16"/>
      <c r="AI1465" s="16"/>
      <c r="AJ1465" s="16"/>
      <c r="AK1465" s="16"/>
      <c r="AL1465" s="16"/>
      <c r="AM1465" s="16"/>
      <c r="AN1465" s="16"/>
      <c r="AO1465" s="16"/>
      <c r="AP1465" s="16"/>
      <c r="AQ1465" s="16"/>
    </row>
    <row r="1466" spans="1:43" s="143" customFormat="1" ht="12.75" customHeight="1">
      <c r="A1466" s="126">
        <v>160212000</v>
      </c>
      <c r="B1466" s="72"/>
      <c r="C1466" s="144" t="s">
        <v>376</v>
      </c>
      <c r="D1466" s="46"/>
      <c r="E1466" s="145">
        <v>1</v>
      </c>
      <c r="F1466" s="146">
        <v>34</v>
      </c>
      <c r="G1466" s="147">
        <v>138</v>
      </c>
      <c r="H1466" s="622"/>
      <c r="I1466" s="623"/>
      <c r="J1466" s="620"/>
      <c r="K1466" s="620"/>
      <c r="L1466" s="626"/>
      <c r="M1466" s="623"/>
      <c r="N1466" s="626"/>
      <c r="O1466" s="138"/>
      <c r="P1466" s="151" t="s">
        <v>1474</v>
      </c>
      <c r="Q1466" s="150"/>
      <c r="R1466" s="150" t="str">
        <f t="shared" si="150"/>
        <v>M</v>
      </c>
      <c r="S1466" s="15"/>
      <c r="T1466" s="15">
        <v>1</v>
      </c>
      <c r="U1466" s="140"/>
      <c r="V1466" s="140"/>
      <c r="W1466" s="474"/>
      <c r="X1466" s="474"/>
      <c r="Y1466" s="140"/>
      <c r="Z1466" s="140"/>
      <c r="AA1466" s="140"/>
      <c r="AC1466" s="142"/>
      <c r="AD1466" s="15">
        <v>1</v>
      </c>
      <c r="AE1466" s="142"/>
      <c r="AF1466" s="142"/>
      <c r="AG1466" s="142"/>
      <c r="AH1466" s="142"/>
      <c r="AI1466" s="142"/>
      <c r="AJ1466" s="142"/>
      <c r="AK1466" s="142"/>
      <c r="AL1466" s="142"/>
      <c r="AM1466" s="142"/>
      <c r="AN1466" s="142"/>
      <c r="AO1466" s="142"/>
      <c r="AP1466" s="142"/>
      <c r="AQ1466" s="142"/>
    </row>
    <row r="1467" spans="1:43" s="143" customFormat="1" ht="12.75" customHeight="1" thickBot="1">
      <c r="A1467" s="126">
        <v>160210000</v>
      </c>
      <c r="B1467" s="104"/>
      <c r="C1467" s="159" t="s">
        <v>1538</v>
      </c>
      <c r="D1467" s="105"/>
      <c r="E1467" s="161">
        <v>4</v>
      </c>
      <c r="F1467" s="162">
        <v>34</v>
      </c>
      <c r="G1467" s="163">
        <v>186</v>
      </c>
      <c r="H1467" s="633"/>
      <c r="I1467" s="634"/>
      <c r="J1467" s="635"/>
      <c r="K1467" s="635"/>
      <c r="L1467" s="637"/>
      <c r="M1467" s="634"/>
      <c r="N1467" s="637"/>
      <c r="O1467" s="138"/>
      <c r="P1467" s="151" t="s">
        <v>1474</v>
      </c>
      <c r="Q1467" s="150"/>
      <c r="R1467" s="150" t="str">
        <f t="shared" si="150"/>
        <v>M</v>
      </c>
      <c r="S1467" s="15"/>
      <c r="T1467" s="15">
        <v>1</v>
      </c>
      <c r="U1467" s="140"/>
      <c r="V1467" s="140"/>
      <c r="W1467" s="474"/>
      <c r="X1467" s="474"/>
      <c r="Y1467" s="140"/>
      <c r="Z1467" s="140"/>
      <c r="AA1467" s="140"/>
      <c r="AC1467" s="142"/>
      <c r="AD1467" s="15">
        <v>1</v>
      </c>
      <c r="AE1467" s="142"/>
      <c r="AF1467" s="142"/>
      <c r="AG1467" s="142"/>
      <c r="AH1467" s="142"/>
      <c r="AI1467" s="142"/>
      <c r="AJ1467" s="142"/>
      <c r="AK1467" s="142"/>
      <c r="AL1467" s="142"/>
      <c r="AM1467" s="142"/>
      <c r="AN1467" s="142"/>
      <c r="AO1467" s="142"/>
      <c r="AP1467" s="142"/>
      <c r="AQ1467" s="142"/>
    </row>
    <row r="1468" spans="1:43" s="17" customFormat="1" ht="12.75" hidden="1" customHeight="1" thickBot="1">
      <c r="A1468" s="126">
        <v>160211000</v>
      </c>
      <c r="B1468" s="107"/>
      <c r="C1468" s="210" t="s">
        <v>375</v>
      </c>
      <c r="D1468" s="46"/>
      <c r="E1468" s="153"/>
      <c r="F1468" s="154"/>
      <c r="G1468" s="155"/>
      <c r="H1468" s="156"/>
      <c r="I1468" s="174"/>
      <c r="J1468" s="154"/>
      <c r="K1468" s="154"/>
      <c r="L1468" s="157"/>
      <c r="M1468" s="648"/>
      <c r="N1468" s="625"/>
      <c r="O1468" s="36"/>
      <c r="P1468" s="151" t="s">
        <v>1474</v>
      </c>
      <c r="Q1468" s="150"/>
      <c r="R1468" s="150" t="str">
        <f t="shared" si="150"/>
        <v/>
      </c>
      <c r="S1468" s="15"/>
      <c r="T1468" s="15"/>
      <c r="U1468" s="15"/>
      <c r="V1468" s="15"/>
      <c r="W1468" s="473"/>
      <c r="X1468" s="473"/>
      <c r="Y1468" s="15"/>
      <c r="Z1468" s="15"/>
      <c r="AA1468" s="15"/>
      <c r="AC1468" s="16"/>
      <c r="AD1468" s="15">
        <v>1</v>
      </c>
      <c r="AE1468" s="16"/>
      <c r="AF1468" s="16"/>
      <c r="AG1468" s="16"/>
      <c r="AH1468" s="16"/>
      <c r="AI1468" s="16"/>
      <c r="AJ1468" s="16"/>
      <c r="AK1468" s="16"/>
      <c r="AL1468" s="16"/>
      <c r="AM1468" s="16"/>
      <c r="AN1468" s="16"/>
      <c r="AO1468" s="16"/>
      <c r="AP1468" s="16"/>
      <c r="AQ1468" s="16"/>
    </row>
    <row r="1469" spans="1:43" s="226" customFormat="1" ht="15.75" customHeight="1" thickTop="1" thickBot="1">
      <c r="A1469" s="126" t="s">
        <v>627</v>
      </c>
      <c r="B1469" s="778" t="s">
        <v>377</v>
      </c>
      <c r="C1469" s="779"/>
      <c r="D1469" s="108"/>
      <c r="E1469" s="651">
        <f t="shared" ref="E1469:N1469" si="156">SUM(E1470:E1483)</f>
        <v>8</v>
      </c>
      <c r="F1469" s="652">
        <f t="shared" si="156"/>
        <v>33</v>
      </c>
      <c r="G1469" s="653">
        <f t="shared" si="156"/>
        <v>162</v>
      </c>
      <c r="H1469" s="654">
        <f t="shared" si="156"/>
        <v>0</v>
      </c>
      <c r="I1469" s="655">
        <f t="shared" si="156"/>
        <v>0</v>
      </c>
      <c r="J1469" s="652">
        <f t="shared" si="156"/>
        <v>0</v>
      </c>
      <c r="K1469" s="652">
        <f t="shared" si="156"/>
        <v>0</v>
      </c>
      <c r="L1469" s="656">
        <f t="shared" si="156"/>
        <v>0</v>
      </c>
      <c r="M1469" s="655">
        <f t="shared" si="156"/>
        <v>0</v>
      </c>
      <c r="N1469" s="656">
        <f t="shared" si="156"/>
        <v>0</v>
      </c>
      <c r="O1469" s="138"/>
      <c r="P1469" s="151" t="s">
        <v>1500</v>
      </c>
      <c r="Q1469" s="150"/>
      <c r="R1469" s="150" t="str">
        <f t="shared" si="150"/>
        <v>P</v>
      </c>
      <c r="S1469" s="15"/>
      <c r="T1469" s="15"/>
      <c r="U1469" s="140"/>
      <c r="V1469" s="140">
        <v>1</v>
      </c>
      <c r="W1469" s="474"/>
      <c r="X1469" s="474"/>
      <c r="Y1469" s="140"/>
      <c r="Z1469" s="140"/>
      <c r="AA1469" s="140"/>
      <c r="AC1469" s="140"/>
      <c r="AD1469" s="15">
        <v>1</v>
      </c>
      <c r="AE1469" s="140"/>
      <c r="AF1469" s="140"/>
      <c r="AG1469" s="140"/>
      <c r="AH1469" s="140"/>
      <c r="AI1469" s="140"/>
      <c r="AJ1469" s="140"/>
      <c r="AK1469" s="140"/>
      <c r="AL1469" s="140"/>
      <c r="AM1469" s="140"/>
      <c r="AN1469" s="140"/>
      <c r="AO1469" s="140"/>
      <c r="AP1469" s="140"/>
      <c r="AQ1469" s="140"/>
    </row>
    <row r="1470" spans="1:43" s="143" customFormat="1" ht="12.75" hidden="1" customHeight="1">
      <c r="A1470" s="126">
        <v>160301000</v>
      </c>
      <c r="B1470" s="95"/>
      <c r="C1470" s="644" t="s">
        <v>378</v>
      </c>
      <c r="D1470" s="46"/>
      <c r="E1470" s="624"/>
      <c r="F1470" s="645"/>
      <c r="G1470" s="646"/>
      <c r="H1470" s="647"/>
      <c r="I1470" s="648"/>
      <c r="J1470" s="645"/>
      <c r="K1470" s="645"/>
      <c r="L1470" s="625"/>
      <c r="M1470" s="624">
        <f t="shared" ref="M1470:N1483" si="157">I1470+K1470</f>
        <v>0</v>
      </c>
      <c r="N1470" s="625">
        <f t="shared" si="157"/>
        <v>0</v>
      </c>
      <c r="O1470" s="138"/>
      <c r="P1470" s="151" t="s">
        <v>1474</v>
      </c>
      <c r="Q1470" s="150"/>
      <c r="R1470" s="150" t="str">
        <f t="shared" si="150"/>
        <v/>
      </c>
      <c r="S1470" s="15"/>
      <c r="T1470" s="15"/>
      <c r="U1470" s="140"/>
      <c r="V1470" s="140"/>
      <c r="W1470" s="474"/>
      <c r="X1470" s="474"/>
      <c r="Y1470" s="140"/>
      <c r="Z1470" s="140"/>
      <c r="AA1470" s="140"/>
      <c r="AC1470" s="142"/>
      <c r="AD1470" s="15">
        <v>1</v>
      </c>
      <c r="AE1470" s="142"/>
      <c r="AF1470" s="142"/>
      <c r="AG1470" s="142"/>
      <c r="AH1470" s="142"/>
      <c r="AI1470" s="142"/>
      <c r="AJ1470" s="142"/>
      <c r="AK1470" s="142"/>
      <c r="AL1470" s="142"/>
      <c r="AM1470" s="142"/>
      <c r="AN1470" s="142"/>
      <c r="AO1470" s="142"/>
      <c r="AP1470" s="142"/>
      <c r="AQ1470" s="142"/>
    </row>
    <row r="1471" spans="1:43" s="143" customFormat="1" ht="12.75" hidden="1" customHeight="1">
      <c r="A1471" s="126">
        <v>160302000</v>
      </c>
      <c r="B1471" s="72"/>
      <c r="C1471" s="73" t="s">
        <v>379</v>
      </c>
      <c r="D1471" s="46"/>
      <c r="E1471" s="619"/>
      <c r="F1471" s="620"/>
      <c r="G1471" s="621"/>
      <c r="H1471" s="622"/>
      <c r="I1471" s="623"/>
      <c r="J1471" s="620"/>
      <c r="K1471" s="620"/>
      <c r="L1471" s="626"/>
      <c r="M1471" s="619">
        <f t="shared" si="157"/>
        <v>0</v>
      </c>
      <c r="N1471" s="626">
        <f t="shared" si="157"/>
        <v>0</v>
      </c>
      <c r="O1471" s="138"/>
      <c r="P1471" s="151" t="s">
        <v>1474</v>
      </c>
      <c r="Q1471" s="150"/>
      <c r="R1471" s="150" t="str">
        <f t="shared" si="150"/>
        <v/>
      </c>
      <c r="S1471" s="15"/>
      <c r="T1471" s="15"/>
      <c r="U1471" s="140"/>
      <c r="V1471" s="140"/>
      <c r="W1471" s="474"/>
      <c r="X1471" s="474"/>
      <c r="Y1471" s="140"/>
      <c r="Z1471" s="140"/>
      <c r="AA1471" s="140"/>
      <c r="AC1471" s="142"/>
      <c r="AD1471" s="15">
        <v>1</v>
      </c>
      <c r="AE1471" s="142"/>
      <c r="AF1471" s="142"/>
      <c r="AG1471" s="142"/>
      <c r="AH1471" s="142"/>
      <c r="AI1471" s="142"/>
      <c r="AJ1471" s="142"/>
      <c r="AK1471" s="142"/>
      <c r="AL1471" s="142"/>
      <c r="AM1471" s="142"/>
      <c r="AN1471" s="142"/>
      <c r="AO1471" s="142"/>
      <c r="AP1471" s="142"/>
      <c r="AQ1471" s="142"/>
    </row>
    <row r="1472" spans="1:43" s="143" customFormat="1" ht="12.75" hidden="1" customHeight="1">
      <c r="A1472" s="126">
        <v>160303000</v>
      </c>
      <c r="B1472" s="72"/>
      <c r="C1472" s="73" t="s">
        <v>2744</v>
      </c>
      <c r="D1472" s="46"/>
      <c r="E1472" s="619"/>
      <c r="F1472" s="620"/>
      <c r="G1472" s="621"/>
      <c r="H1472" s="622"/>
      <c r="I1472" s="623"/>
      <c r="J1472" s="620"/>
      <c r="K1472" s="620"/>
      <c r="L1472" s="626"/>
      <c r="M1472" s="619">
        <f t="shared" si="157"/>
        <v>0</v>
      </c>
      <c r="N1472" s="626">
        <f t="shared" si="157"/>
        <v>0</v>
      </c>
      <c r="O1472" s="138"/>
      <c r="P1472" s="151" t="s">
        <v>1474</v>
      </c>
      <c r="Q1472" s="150"/>
      <c r="R1472" s="150" t="str">
        <f t="shared" si="150"/>
        <v/>
      </c>
      <c r="S1472" s="15"/>
      <c r="T1472" s="15"/>
      <c r="U1472" s="140"/>
      <c r="V1472" s="140"/>
      <c r="W1472" s="474"/>
      <c r="X1472" s="474"/>
      <c r="Y1472" s="140"/>
      <c r="Z1472" s="140"/>
      <c r="AA1472" s="140"/>
      <c r="AC1472" s="142"/>
      <c r="AD1472" s="15">
        <v>1</v>
      </c>
      <c r="AE1472" s="142"/>
      <c r="AF1472" s="142"/>
      <c r="AG1472" s="142"/>
      <c r="AH1472" s="142"/>
      <c r="AI1472" s="142"/>
      <c r="AJ1472" s="142"/>
      <c r="AK1472" s="142"/>
      <c r="AL1472" s="142"/>
      <c r="AM1472" s="142"/>
      <c r="AN1472" s="142"/>
      <c r="AO1472" s="142"/>
      <c r="AP1472" s="142"/>
      <c r="AQ1472" s="142"/>
    </row>
    <row r="1473" spans="1:43" s="143" customFormat="1" ht="12.75" hidden="1" customHeight="1">
      <c r="A1473" s="126">
        <v>160304000</v>
      </c>
      <c r="B1473" s="72"/>
      <c r="C1473" s="73" t="s">
        <v>2116</v>
      </c>
      <c r="D1473" s="46"/>
      <c r="E1473" s="619"/>
      <c r="F1473" s="620"/>
      <c r="G1473" s="621"/>
      <c r="H1473" s="622"/>
      <c r="I1473" s="623"/>
      <c r="J1473" s="620"/>
      <c r="K1473" s="620"/>
      <c r="L1473" s="626"/>
      <c r="M1473" s="619">
        <f t="shared" si="157"/>
        <v>0</v>
      </c>
      <c r="N1473" s="626">
        <f t="shared" si="157"/>
        <v>0</v>
      </c>
      <c r="O1473" s="138"/>
      <c r="P1473" s="151" t="s">
        <v>1474</v>
      </c>
      <c r="Q1473" s="150"/>
      <c r="R1473" s="150" t="str">
        <f t="shared" si="150"/>
        <v/>
      </c>
      <c r="S1473" s="15"/>
      <c r="T1473" s="15"/>
      <c r="U1473" s="140"/>
      <c r="V1473" s="140"/>
      <c r="W1473" s="474"/>
      <c r="X1473" s="474"/>
      <c r="Y1473" s="140"/>
      <c r="Z1473" s="140"/>
      <c r="AA1473" s="140"/>
      <c r="AC1473" s="142"/>
      <c r="AD1473" s="15">
        <v>1</v>
      </c>
      <c r="AE1473" s="142"/>
      <c r="AF1473" s="142"/>
      <c r="AG1473" s="142"/>
      <c r="AH1473" s="142"/>
      <c r="AI1473" s="142"/>
      <c r="AJ1473" s="142"/>
      <c r="AK1473" s="142"/>
      <c r="AL1473" s="142"/>
      <c r="AM1473" s="142"/>
      <c r="AN1473" s="142"/>
      <c r="AO1473" s="142"/>
      <c r="AP1473" s="142"/>
      <c r="AQ1473" s="142"/>
    </row>
    <row r="1474" spans="1:43" s="143" customFormat="1" ht="12.75" hidden="1" customHeight="1">
      <c r="A1474" s="126">
        <v>160305000</v>
      </c>
      <c r="B1474" s="72"/>
      <c r="C1474" s="73" t="s">
        <v>380</v>
      </c>
      <c r="D1474" s="46"/>
      <c r="E1474" s="619"/>
      <c r="F1474" s="620"/>
      <c r="G1474" s="621"/>
      <c r="H1474" s="622"/>
      <c r="I1474" s="623"/>
      <c r="J1474" s="620"/>
      <c r="K1474" s="620"/>
      <c r="L1474" s="626"/>
      <c r="M1474" s="619">
        <f t="shared" si="157"/>
        <v>0</v>
      </c>
      <c r="N1474" s="626">
        <f t="shared" si="157"/>
        <v>0</v>
      </c>
      <c r="O1474" s="138"/>
      <c r="P1474" s="151" t="s">
        <v>1474</v>
      </c>
      <c r="Q1474" s="150"/>
      <c r="R1474" s="150" t="str">
        <f t="shared" si="150"/>
        <v/>
      </c>
      <c r="S1474" s="15"/>
      <c r="T1474" s="15"/>
      <c r="U1474" s="140"/>
      <c r="V1474" s="140"/>
      <c r="W1474" s="474"/>
      <c r="X1474" s="474"/>
      <c r="Y1474" s="140"/>
      <c r="Z1474" s="140"/>
      <c r="AA1474" s="140"/>
      <c r="AC1474" s="142"/>
      <c r="AD1474" s="15">
        <v>1</v>
      </c>
      <c r="AE1474" s="142"/>
      <c r="AF1474" s="142"/>
      <c r="AG1474" s="142"/>
      <c r="AH1474" s="142"/>
      <c r="AI1474" s="142"/>
      <c r="AJ1474" s="142"/>
      <c r="AK1474" s="142"/>
      <c r="AL1474" s="142"/>
      <c r="AM1474" s="142"/>
      <c r="AN1474" s="142"/>
      <c r="AO1474" s="142"/>
      <c r="AP1474" s="142"/>
      <c r="AQ1474" s="142"/>
    </row>
    <row r="1475" spans="1:43" s="143" customFormat="1" ht="12.75" hidden="1" customHeight="1">
      <c r="A1475" s="126">
        <v>160306000</v>
      </c>
      <c r="B1475" s="72"/>
      <c r="C1475" s="73" t="s">
        <v>628</v>
      </c>
      <c r="D1475" s="46"/>
      <c r="E1475" s="619"/>
      <c r="F1475" s="620"/>
      <c r="G1475" s="621"/>
      <c r="H1475" s="622"/>
      <c r="I1475" s="623"/>
      <c r="J1475" s="620"/>
      <c r="K1475" s="620"/>
      <c r="L1475" s="626"/>
      <c r="M1475" s="619">
        <f t="shared" si="157"/>
        <v>0</v>
      </c>
      <c r="N1475" s="626">
        <f t="shared" si="157"/>
        <v>0</v>
      </c>
      <c r="O1475" s="138"/>
      <c r="P1475" s="151" t="s">
        <v>1474</v>
      </c>
      <c r="Q1475" s="150"/>
      <c r="R1475" s="150" t="str">
        <f t="shared" si="150"/>
        <v/>
      </c>
      <c r="S1475" s="15"/>
      <c r="T1475" s="15"/>
      <c r="U1475" s="140"/>
      <c r="V1475" s="140"/>
      <c r="W1475" s="474"/>
      <c r="X1475" s="474"/>
      <c r="Y1475" s="140"/>
      <c r="Z1475" s="140"/>
      <c r="AA1475" s="140"/>
      <c r="AC1475" s="142"/>
      <c r="AD1475" s="15">
        <v>1</v>
      </c>
      <c r="AE1475" s="142"/>
      <c r="AF1475" s="142"/>
      <c r="AG1475" s="142"/>
      <c r="AH1475" s="142"/>
      <c r="AI1475" s="142"/>
      <c r="AJ1475" s="142"/>
      <c r="AK1475" s="142"/>
      <c r="AL1475" s="142"/>
      <c r="AM1475" s="142"/>
      <c r="AN1475" s="142"/>
      <c r="AO1475" s="142"/>
      <c r="AP1475" s="142"/>
      <c r="AQ1475" s="142"/>
    </row>
    <row r="1476" spans="1:43" s="143" customFormat="1" ht="12.75" hidden="1" customHeight="1">
      <c r="A1476" s="126">
        <v>160307000</v>
      </c>
      <c r="B1476" s="72"/>
      <c r="C1476" s="73" t="s">
        <v>1613</v>
      </c>
      <c r="D1476" s="46"/>
      <c r="E1476" s="619"/>
      <c r="F1476" s="620"/>
      <c r="G1476" s="621"/>
      <c r="H1476" s="622"/>
      <c r="I1476" s="623"/>
      <c r="J1476" s="620"/>
      <c r="K1476" s="620"/>
      <c r="L1476" s="626"/>
      <c r="M1476" s="619">
        <f t="shared" si="157"/>
        <v>0</v>
      </c>
      <c r="N1476" s="626">
        <f t="shared" si="157"/>
        <v>0</v>
      </c>
      <c r="O1476" s="138"/>
      <c r="P1476" s="151" t="s">
        <v>1474</v>
      </c>
      <c r="Q1476" s="150"/>
      <c r="R1476" s="150" t="str">
        <f t="shared" si="150"/>
        <v/>
      </c>
      <c r="S1476" s="15"/>
      <c r="T1476" s="15"/>
      <c r="U1476" s="140"/>
      <c r="V1476" s="140"/>
      <c r="W1476" s="474"/>
      <c r="X1476" s="474"/>
      <c r="Y1476" s="140"/>
      <c r="Z1476" s="140"/>
      <c r="AA1476" s="140"/>
      <c r="AC1476" s="142"/>
      <c r="AD1476" s="15">
        <v>1</v>
      </c>
      <c r="AE1476" s="142"/>
      <c r="AF1476" s="142"/>
      <c r="AG1476" s="142"/>
      <c r="AH1476" s="142"/>
      <c r="AI1476" s="142"/>
      <c r="AJ1476" s="142"/>
      <c r="AK1476" s="142"/>
      <c r="AL1476" s="142"/>
      <c r="AM1476" s="142"/>
      <c r="AN1476" s="142"/>
      <c r="AO1476" s="142"/>
      <c r="AP1476" s="142"/>
      <c r="AQ1476" s="142"/>
    </row>
    <row r="1477" spans="1:43" s="143" customFormat="1" ht="12.75" customHeight="1" thickTop="1" thickBot="1">
      <c r="A1477" s="126">
        <v>160308000</v>
      </c>
      <c r="B1477" s="104"/>
      <c r="C1477" s="159" t="s">
        <v>763</v>
      </c>
      <c r="D1477" s="130"/>
      <c r="E1477" s="161">
        <v>8</v>
      </c>
      <c r="F1477" s="162">
        <v>33</v>
      </c>
      <c r="G1477" s="163">
        <v>162</v>
      </c>
      <c r="H1477" s="633"/>
      <c r="I1477" s="634"/>
      <c r="J1477" s="635"/>
      <c r="K1477" s="635"/>
      <c r="L1477" s="637"/>
      <c r="M1477" s="636">
        <f t="shared" si="157"/>
        <v>0</v>
      </c>
      <c r="N1477" s="637">
        <f t="shared" si="157"/>
        <v>0</v>
      </c>
      <c r="O1477" s="138"/>
      <c r="P1477" s="151" t="s">
        <v>1474</v>
      </c>
      <c r="Q1477" s="150"/>
      <c r="R1477" s="150" t="str">
        <f t="shared" si="150"/>
        <v>M</v>
      </c>
      <c r="S1477" s="15"/>
      <c r="T1477" s="15">
        <v>1</v>
      </c>
      <c r="U1477" s="140"/>
      <c r="V1477" s="140"/>
      <c r="W1477" s="474"/>
      <c r="X1477" s="474"/>
      <c r="Y1477" s="140"/>
      <c r="Z1477" s="140"/>
      <c r="AA1477" s="140"/>
      <c r="AC1477" s="142"/>
      <c r="AD1477" s="15">
        <v>1</v>
      </c>
      <c r="AE1477" s="142"/>
      <c r="AF1477" s="142"/>
      <c r="AG1477" s="142"/>
      <c r="AH1477" s="142"/>
      <c r="AI1477" s="142"/>
      <c r="AJ1477" s="142"/>
      <c r="AK1477" s="142"/>
      <c r="AL1477" s="142"/>
      <c r="AM1477" s="142"/>
      <c r="AN1477" s="142"/>
      <c r="AO1477" s="142"/>
      <c r="AP1477" s="142"/>
      <c r="AQ1477" s="142"/>
    </row>
    <row r="1478" spans="1:43" s="17" customFormat="1" ht="12.75" hidden="1" customHeight="1">
      <c r="A1478" s="126">
        <v>160309000</v>
      </c>
      <c r="B1478" s="95"/>
      <c r="C1478" s="152" t="s">
        <v>1922</v>
      </c>
      <c r="D1478" s="46"/>
      <c r="E1478" s="153"/>
      <c r="F1478" s="154"/>
      <c r="G1478" s="155"/>
      <c r="H1478" s="156"/>
      <c r="I1478" s="174"/>
      <c r="J1478" s="154"/>
      <c r="K1478" s="154"/>
      <c r="L1478" s="157"/>
      <c r="M1478" s="624">
        <f t="shared" si="157"/>
        <v>0</v>
      </c>
      <c r="N1478" s="625">
        <f t="shared" si="157"/>
        <v>0</v>
      </c>
      <c r="O1478" s="36"/>
      <c r="P1478" s="151" t="s">
        <v>1474</v>
      </c>
      <c r="Q1478" s="150"/>
      <c r="R1478" s="150" t="str">
        <f t="shared" si="150"/>
        <v/>
      </c>
      <c r="S1478" s="15"/>
      <c r="T1478" s="15"/>
      <c r="U1478" s="15"/>
      <c r="V1478" s="15"/>
      <c r="W1478" s="473"/>
      <c r="X1478" s="473"/>
      <c r="Y1478" s="15"/>
      <c r="Z1478" s="15"/>
      <c r="AA1478" s="15"/>
      <c r="AC1478" s="16"/>
      <c r="AD1478" s="15">
        <v>1</v>
      </c>
      <c r="AE1478" s="16"/>
      <c r="AF1478" s="16"/>
      <c r="AG1478" s="16"/>
      <c r="AH1478" s="16"/>
      <c r="AI1478" s="16"/>
      <c r="AJ1478" s="16"/>
      <c r="AK1478" s="16"/>
      <c r="AL1478" s="16"/>
      <c r="AM1478" s="16"/>
      <c r="AN1478" s="16"/>
      <c r="AO1478" s="16"/>
      <c r="AP1478" s="16"/>
      <c r="AQ1478" s="16"/>
    </row>
    <row r="1479" spans="1:43" s="17" customFormat="1" ht="12.75" hidden="1" customHeight="1">
      <c r="A1479" s="126">
        <v>160310000</v>
      </c>
      <c r="B1479" s="72"/>
      <c r="C1479" s="144" t="s">
        <v>381</v>
      </c>
      <c r="D1479" s="46"/>
      <c r="E1479" s="145"/>
      <c r="F1479" s="146"/>
      <c r="G1479" s="147"/>
      <c r="H1479" s="148"/>
      <c r="I1479" s="158"/>
      <c r="J1479" s="146"/>
      <c r="K1479" s="146"/>
      <c r="L1479" s="149"/>
      <c r="M1479" s="619">
        <f t="shared" si="157"/>
        <v>0</v>
      </c>
      <c r="N1479" s="626">
        <f t="shared" si="157"/>
        <v>0</v>
      </c>
      <c r="O1479" s="36"/>
      <c r="P1479" s="151" t="s">
        <v>1474</v>
      </c>
      <c r="Q1479" s="150"/>
      <c r="R1479" s="150" t="str">
        <f t="shared" si="150"/>
        <v/>
      </c>
      <c r="S1479" s="15"/>
      <c r="T1479" s="15"/>
      <c r="U1479" s="15"/>
      <c r="V1479" s="15"/>
      <c r="W1479" s="473"/>
      <c r="X1479" s="473"/>
      <c r="Y1479" s="15"/>
      <c r="Z1479" s="15"/>
      <c r="AA1479" s="15"/>
      <c r="AC1479" s="16"/>
      <c r="AD1479" s="15">
        <v>1</v>
      </c>
      <c r="AE1479" s="16"/>
      <c r="AF1479" s="16"/>
      <c r="AG1479" s="16"/>
      <c r="AH1479" s="16"/>
      <c r="AI1479" s="16"/>
      <c r="AJ1479" s="16"/>
      <c r="AK1479" s="16"/>
      <c r="AL1479" s="16"/>
      <c r="AM1479" s="16"/>
      <c r="AN1479" s="16"/>
      <c r="AO1479" s="16"/>
      <c r="AP1479" s="16"/>
      <c r="AQ1479" s="16"/>
    </row>
    <row r="1480" spans="1:43" s="17" customFormat="1" ht="12.75" hidden="1" customHeight="1">
      <c r="A1480" s="126">
        <v>160314000</v>
      </c>
      <c r="B1480" s="72"/>
      <c r="C1480" s="144" t="s">
        <v>385</v>
      </c>
      <c r="D1480" s="46"/>
      <c r="E1480" s="145"/>
      <c r="F1480" s="146"/>
      <c r="G1480" s="147"/>
      <c r="H1480" s="148"/>
      <c r="I1480" s="158"/>
      <c r="J1480" s="146"/>
      <c r="K1480" s="146"/>
      <c r="L1480" s="149"/>
      <c r="M1480" s="619">
        <f t="shared" si="157"/>
        <v>0</v>
      </c>
      <c r="N1480" s="626">
        <f t="shared" si="157"/>
        <v>0</v>
      </c>
      <c r="O1480" s="36"/>
      <c r="P1480" s="151" t="s">
        <v>1474</v>
      </c>
      <c r="Q1480" s="150"/>
      <c r="R1480" s="150" t="str">
        <f t="shared" si="150"/>
        <v/>
      </c>
      <c r="S1480" s="15"/>
      <c r="T1480" s="15"/>
      <c r="U1480" s="15"/>
      <c r="V1480" s="15"/>
      <c r="W1480" s="473"/>
      <c r="X1480" s="473"/>
      <c r="Y1480" s="15"/>
      <c r="Z1480" s="15"/>
      <c r="AA1480" s="15"/>
      <c r="AC1480" s="16"/>
      <c r="AD1480" s="15">
        <v>1</v>
      </c>
      <c r="AE1480" s="16"/>
      <c r="AF1480" s="16"/>
      <c r="AG1480" s="16"/>
      <c r="AH1480" s="16"/>
      <c r="AI1480" s="16"/>
      <c r="AJ1480" s="16"/>
      <c r="AK1480" s="16"/>
      <c r="AL1480" s="16"/>
      <c r="AM1480" s="16"/>
      <c r="AN1480" s="16"/>
      <c r="AO1480" s="16"/>
      <c r="AP1480" s="16"/>
      <c r="AQ1480" s="16"/>
    </row>
    <row r="1481" spans="1:43" s="17" customFormat="1" ht="12.75" hidden="1" customHeight="1">
      <c r="A1481" s="126">
        <v>160311000</v>
      </c>
      <c r="B1481" s="72"/>
      <c r="C1481" s="144" t="s">
        <v>382</v>
      </c>
      <c r="D1481" s="46"/>
      <c r="E1481" s="145"/>
      <c r="F1481" s="146"/>
      <c r="G1481" s="147"/>
      <c r="H1481" s="148"/>
      <c r="I1481" s="158"/>
      <c r="J1481" s="146"/>
      <c r="K1481" s="146"/>
      <c r="L1481" s="149"/>
      <c r="M1481" s="619">
        <f t="shared" si="157"/>
        <v>0</v>
      </c>
      <c r="N1481" s="626">
        <f t="shared" si="157"/>
        <v>0</v>
      </c>
      <c r="O1481" s="36"/>
      <c r="P1481" s="151" t="s">
        <v>1474</v>
      </c>
      <c r="Q1481" s="150"/>
      <c r="R1481" s="150" t="str">
        <f t="shared" si="150"/>
        <v/>
      </c>
      <c r="S1481" s="15"/>
      <c r="T1481" s="15"/>
      <c r="U1481" s="15"/>
      <c r="V1481" s="15"/>
      <c r="W1481" s="473"/>
      <c r="X1481" s="473"/>
      <c r="Y1481" s="15"/>
      <c r="Z1481" s="15"/>
      <c r="AA1481" s="15"/>
      <c r="AC1481" s="16"/>
      <c r="AD1481" s="15">
        <v>1</v>
      </c>
      <c r="AE1481" s="16"/>
      <c r="AF1481" s="16"/>
      <c r="AG1481" s="16"/>
      <c r="AH1481" s="16"/>
      <c r="AI1481" s="16"/>
      <c r="AJ1481" s="16"/>
      <c r="AK1481" s="16"/>
      <c r="AL1481" s="16"/>
      <c r="AM1481" s="16"/>
      <c r="AN1481" s="16"/>
      <c r="AO1481" s="16"/>
      <c r="AP1481" s="16"/>
      <c r="AQ1481" s="16"/>
    </row>
    <row r="1482" spans="1:43" s="17" customFormat="1" ht="12.75" hidden="1" customHeight="1">
      <c r="A1482" s="126">
        <v>160312000</v>
      </c>
      <c r="B1482" s="72"/>
      <c r="C1482" s="144" t="s">
        <v>383</v>
      </c>
      <c r="D1482" s="46"/>
      <c r="E1482" s="145"/>
      <c r="F1482" s="146"/>
      <c r="G1482" s="147"/>
      <c r="H1482" s="148"/>
      <c r="I1482" s="158"/>
      <c r="J1482" s="146"/>
      <c r="K1482" s="146"/>
      <c r="L1482" s="149"/>
      <c r="M1482" s="619">
        <f t="shared" si="157"/>
        <v>0</v>
      </c>
      <c r="N1482" s="626">
        <f t="shared" si="157"/>
        <v>0</v>
      </c>
      <c r="O1482" s="36"/>
      <c r="P1482" s="151" t="s">
        <v>1474</v>
      </c>
      <c r="Q1482" s="150"/>
      <c r="R1482" s="150" t="str">
        <f t="shared" si="150"/>
        <v/>
      </c>
      <c r="S1482" s="15"/>
      <c r="T1482" s="15"/>
      <c r="U1482" s="15"/>
      <c r="V1482" s="15"/>
      <c r="W1482" s="473"/>
      <c r="X1482" s="473"/>
      <c r="Y1482" s="15"/>
      <c r="Z1482" s="15"/>
      <c r="AA1482" s="15"/>
      <c r="AC1482" s="16"/>
      <c r="AD1482" s="15">
        <v>1</v>
      </c>
      <c r="AE1482" s="16"/>
      <c r="AF1482" s="16"/>
      <c r="AG1482" s="16"/>
      <c r="AH1482" s="16"/>
      <c r="AI1482" s="16"/>
      <c r="AJ1482" s="16"/>
      <c r="AK1482" s="16"/>
      <c r="AL1482" s="16"/>
      <c r="AM1482" s="16"/>
      <c r="AN1482" s="16"/>
      <c r="AO1482" s="16"/>
      <c r="AP1482" s="16"/>
      <c r="AQ1482" s="16"/>
    </row>
    <row r="1483" spans="1:43" s="17" customFormat="1" ht="14.25" hidden="1" customHeight="1" thickTop="1" thickBot="1">
      <c r="A1483" s="126">
        <v>160313000</v>
      </c>
      <c r="B1483" s="74"/>
      <c r="C1483" s="167" t="s">
        <v>384</v>
      </c>
      <c r="D1483" s="46"/>
      <c r="E1483" s="145"/>
      <c r="F1483" s="146"/>
      <c r="G1483" s="147"/>
      <c r="H1483" s="148"/>
      <c r="I1483" s="158"/>
      <c r="J1483" s="146"/>
      <c r="K1483" s="146"/>
      <c r="L1483" s="149"/>
      <c r="M1483" s="619">
        <f t="shared" si="157"/>
        <v>0</v>
      </c>
      <c r="N1483" s="626">
        <f t="shared" si="157"/>
        <v>0</v>
      </c>
      <c r="O1483" s="36"/>
      <c r="P1483" s="151" t="s">
        <v>1474</v>
      </c>
      <c r="Q1483" s="150"/>
      <c r="R1483" s="150" t="str">
        <f t="shared" ref="R1483:R1546" si="158">IF(SUM(E1483:N1483)=0,"",P1483)</f>
        <v/>
      </c>
      <c r="S1483" s="15"/>
      <c r="T1483" s="15"/>
      <c r="U1483" s="15"/>
      <c r="V1483" s="15"/>
      <c r="W1483" s="473"/>
      <c r="X1483" s="473"/>
      <c r="Y1483" s="15"/>
      <c r="Z1483" s="15"/>
      <c r="AA1483" s="15"/>
      <c r="AC1483" s="16"/>
      <c r="AD1483" s="15">
        <v>1</v>
      </c>
      <c r="AE1483" s="16"/>
      <c r="AF1483" s="16"/>
      <c r="AG1483" s="16"/>
      <c r="AH1483" s="16"/>
      <c r="AI1483" s="16"/>
      <c r="AJ1483" s="16"/>
      <c r="AK1483" s="16"/>
      <c r="AL1483" s="16"/>
      <c r="AM1483" s="16"/>
      <c r="AN1483" s="16"/>
      <c r="AO1483" s="16"/>
      <c r="AP1483" s="16"/>
      <c r="AQ1483" s="16"/>
    </row>
    <row r="1484" spans="1:43" s="18" customFormat="1" ht="15.75" customHeight="1" thickTop="1" thickBot="1">
      <c r="A1484" s="126" t="s">
        <v>629</v>
      </c>
      <c r="B1484" s="778" t="s">
        <v>386</v>
      </c>
      <c r="C1484" s="779"/>
      <c r="D1484" s="108"/>
      <c r="E1484" s="651">
        <f t="shared" ref="E1484:N1484" si="159">SUM(E1485:E1491)</f>
        <v>36</v>
      </c>
      <c r="F1484" s="652">
        <f t="shared" si="159"/>
        <v>1208</v>
      </c>
      <c r="G1484" s="653">
        <f t="shared" si="159"/>
        <v>5059</v>
      </c>
      <c r="H1484" s="654">
        <f t="shared" si="159"/>
        <v>2</v>
      </c>
      <c r="I1484" s="655">
        <f t="shared" si="159"/>
        <v>4</v>
      </c>
      <c r="J1484" s="652">
        <f t="shared" si="159"/>
        <v>22</v>
      </c>
      <c r="K1484" s="652">
        <f t="shared" si="159"/>
        <v>0</v>
      </c>
      <c r="L1484" s="656">
        <f t="shared" si="159"/>
        <v>0</v>
      </c>
      <c r="M1484" s="655">
        <f t="shared" si="159"/>
        <v>4</v>
      </c>
      <c r="N1484" s="656">
        <f t="shared" si="159"/>
        <v>22</v>
      </c>
      <c r="O1484" s="36"/>
      <c r="P1484" s="151" t="s">
        <v>1500</v>
      </c>
      <c r="Q1484" s="150"/>
      <c r="R1484" s="150" t="str">
        <f t="shared" si="158"/>
        <v>P</v>
      </c>
      <c r="S1484" s="15"/>
      <c r="T1484" s="15"/>
      <c r="U1484" s="15"/>
      <c r="V1484" s="15">
        <v>1</v>
      </c>
      <c r="W1484" s="473"/>
      <c r="X1484" s="473"/>
      <c r="Y1484" s="15"/>
      <c r="Z1484" s="15"/>
      <c r="AA1484" s="15"/>
      <c r="AC1484" s="15"/>
      <c r="AD1484" s="15">
        <v>1</v>
      </c>
      <c r="AE1484" s="15"/>
      <c r="AF1484" s="15"/>
      <c r="AG1484" s="15"/>
      <c r="AH1484" s="15"/>
      <c r="AI1484" s="15"/>
      <c r="AJ1484" s="15"/>
      <c r="AK1484" s="15"/>
      <c r="AL1484" s="15"/>
      <c r="AM1484" s="15"/>
      <c r="AN1484" s="15"/>
      <c r="AO1484" s="15"/>
      <c r="AP1484" s="15"/>
      <c r="AQ1484" s="15"/>
    </row>
    <row r="1485" spans="1:43" s="17" customFormat="1" ht="12.75" customHeight="1" thickTop="1">
      <c r="A1485" s="126">
        <v>168501000</v>
      </c>
      <c r="B1485" s="95"/>
      <c r="C1485" s="152" t="s">
        <v>387</v>
      </c>
      <c r="D1485" s="46"/>
      <c r="E1485" s="153">
        <v>12</v>
      </c>
      <c r="F1485" s="154">
        <v>357</v>
      </c>
      <c r="G1485" s="155">
        <v>1138</v>
      </c>
      <c r="H1485" s="156"/>
      <c r="I1485" s="174"/>
      <c r="J1485" s="154"/>
      <c r="K1485" s="645">
        <v>0</v>
      </c>
      <c r="L1485" s="625">
        <v>0</v>
      </c>
      <c r="M1485" s="624">
        <f t="shared" ref="M1485:N1491" si="160">I1485+K1485</f>
        <v>0</v>
      </c>
      <c r="N1485" s="625">
        <f t="shared" si="160"/>
        <v>0</v>
      </c>
      <c r="O1485" s="36"/>
      <c r="P1485" s="151" t="s">
        <v>1474</v>
      </c>
      <c r="Q1485" s="150"/>
      <c r="R1485" s="150" t="str">
        <f t="shared" si="158"/>
        <v>M</v>
      </c>
      <c r="S1485" s="15"/>
      <c r="T1485" s="15">
        <v>1</v>
      </c>
      <c r="U1485" s="15"/>
      <c r="V1485" s="15"/>
      <c r="W1485" s="473"/>
      <c r="X1485" s="473"/>
      <c r="Y1485" s="15"/>
      <c r="Z1485" s="15"/>
      <c r="AA1485" s="15"/>
      <c r="AC1485" s="16"/>
      <c r="AD1485" s="15">
        <v>1</v>
      </c>
      <c r="AE1485" s="16"/>
      <c r="AF1485" s="16"/>
      <c r="AG1485" s="16"/>
      <c r="AH1485" s="16"/>
      <c r="AI1485" s="16"/>
      <c r="AJ1485" s="16"/>
      <c r="AK1485" s="16"/>
      <c r="AL1485" s="16"/>
      <c r="AM1485" s="16"/>
      <c r="AN1485" s="16"/>
      <c r="AO1485" s="16"/>
      <c r="AP1485" s="16"/>
      <c r="AQ1485" s="16"/>
    </row>
    <row r="1486" spans="1:43" s="17" customFormat="1" ht="12.75" customHeight="1">
      <c r="A1486" s="126">
        <v>168502000</v>
      </c>
      <c r="B1486" s="72"/>
      <c r="C1486" s="144" t="s">
        <v>388</v>
      </c>
      <c r="D1486" s="46"/>
      <c r="E1486" s="145">
        <v>8</v>
      </c>
      <c r="F1486" s="146">
        <v>272</v>
      </c>
      <c r="G1486" s="147">
        <v>1360</v>
      </c>
      <c r="H1486" s="148"/>
      <c r="I1486" s="158"/>
      <c r="J1486" s="146"/>
      <c r="K1486" s="146"/>
      <c r="L1486" s="149"/>
      <c r="M1486" s="619">
        <f t="shared" si="160"/>
        <v>0</v>
      </c>
      <c r="N1486" s="626">
        <f t="shared" si="160"/>
        <v>0</v>
      </c>
      <c r="O1486" s="36"/>
      <c r="P1486" s="151" t="s">
        <v>1474</v>
      </c>
      <c r="Q1486" s="150"/>
      <c r="R1486" s="150" t="str">
        <f t="shared" si="158"/>
        <v>M</v>
      </c>
      <c r="S1486" s="15"/>
      <c r="T1486" s="15">
        <v>1</v>
      </c>
      <c r="U1486" s="15"/>
      <c r="V1486" s="15"/>
      <c r="W1486" s="473"/>
      <c r="X1486" s="473"/>
      <c r="Y1486" s="15"/>
      <c r="Z1486" s="15"/>
      <c r="AA1486" s="15"/>
      <c r="AC1486" s="16"/>
      <c r="AD1486" s="15">
        <v>1</v>
      </c>
      <c r="AE1486" s="16"/>
      <c r="AF1486" s="16"/>
      <c r="AG1486" s="16"/>
      <c r="AH1486" s="16"/>
      <c r="AI1486" s="16"/>
      <c r="AJ1486" s="16"/>
      <c r="AK1486" s="16"/>
      <c r="AL1486" s="16"/>
      <c r="AM1486" s="16"/>
      <c r="AN1486" s="16"/>
      <c r="AO1486" s="16"/>
      <c r="AP1486" s="16"/>
      <c r="AQ1486" s="16"/>
    </row>
    <row r="1487" spans="1:43" s="17" customFormat="1" ht="12.75" customHeight="1">
      <c r="A1487" s="126">
        <v>168503000</v>
      </c>
      <c r="B1487" s="72"/>
      <c r="C1487" s="144" t="s">
        <v>389</v>
      </c>
      <c r="D1487" s="46"/>
      <c r="E1487" s="145">
        <v>10</v>
      </c>
      <c r="F1487" s="146">
        <v>163</v>
      </c>
      <c r="G1487" s="147">
        <v>815</v>
      </c>
      <c r="H1487" s="148"/>
      <c r="I1487" s="158"/>
      <c r="J1487" s="146"/>
      <c r="K1487" s="146"/>
      <c r="L1487" s="149"/>
      <c r="M1487" s="619">
        <f t="shared" si="160"/>
        <v>0</v>
      </c>
      <c r="N1487" s="626">
        <f t="shared" si="160"/>
        <v>0</v>
      </c>
      <c r="O1487" s="36"/>
      <c r="P1487" s="151" t="s">
        <v>1474</v>
      </c>
      <c r="Q1487" s="150"/>
      <c r="R1487" s="150" t="str">
        <f t="shared" si="158"/>
        <v>M</v>
      </c>
      <c r="S1487" s="15"/>
      <c r="T1487" s="15">
        <v>1</v>
      </c>
      <c r="U1487" s="15"/>
      <c r="V1487" s="15"/>
      <c r="W1487" s="473"/>
      <c r="X1487" s="473"/>
      <c r="Y1487" s="15"/>
      <c r="Z1487" s="15"/>
      <c r="AA1487" s="15"/>
      <c r="AC1487" s="16"/>
      <c r="AD1487" s="15">
        <v>1</v>
      </c>
      <c r="AE1487" s="16"/>
      <c r="AF1487" s="16"/>
      <c r="AG1487" s="16"/>
      <c r="AH1487" s="16"/>
      <c r="AI1487" s="16"/>
      <c r="AJ1487" s="16"/>
      <c r="AK1487" s="16"/>
      <c r="AL1487" s="16"/>
      <c r="AM1487" s="16"/>
      <c r="AN1487" s="16"/>
      <c r="AO1487" s="16"/>
      <c r="AP1487" s="16"/>
      <c r="AQ1487" s="16"/>
    </row>
    <row r="1488" spans="1:43" s="17" customFormat="1" ht="12.75" customHeight="1">
      <c r="A1488" s="126">
        <v>168504000</v>
      </c>
      <c r="B1488" s="72"/>
      <c r="C1488" s="144" t="s">
        <v>390</v>
      </c>
      <c r="D1488" s="46"/>
      <c r="E1488" s="145">
        <v>1</v>
      </c>
      <c r="F1488" s="146">
        <v>218</v>
      </c>
      <c r="G1488" s="147">
        <v>702</v>
      </c>
      <c r="H1488" s="148">
        <v>0</v>
      </c>
      <c r="I1488" s="158">
        <v>0</v>
      </c>
      <c r="J1488" s="146">
        <v>0</v>
      </c>
      <c r="K1488" s="146"/>
      <c r="L1488" s="149"/>
      <c r="M1488" s="619">
        <f t="shared" si="160"/>
        <v>0</v>
      </c>
      <c r="N1488" s="626">
        <f t="shared" si="160"/>
        <v>0</v>
      </c>
      <c r="O1488" s="36"/>
      <c r="P1488" s="151" t="s">
        <v>1474</v>
      </c>
      <c r="Q1488" s="150"/>
      <c r="R1488" s="150" t="str">
        <f t="shared" si="158"/>
        <v>M</v>
      </c>
      <c r="S1488" s="15"/>
      <c r="T1488" s="15">
        <v>1</v>
      </c>
      <c r="U1488" s="15"/>
      <c r="V1488" s="15"/>
      <c r="W1488" s="473"/>
      <c r="X1488" s="473"/>
      <c r="Y1488" s="15"/>
      <c r="Z1488" s="15"/>
      <c r="AA1488" s="15"/>
      <c r="AC1488" s="16"/>
      <c r="AD1488" s="15">
        <v>1</v>
      </c>
      <c r="AE1488" s="16"/>
      <c r="AF1488" s="16"/>
      <c r="AG1488" s="16"/>
      <c r="AH1488" s="16"/>
      <c r="AI1488" s="16"/>
      <c r="AJ1488" s="16"/>
      <c r="AK1488" s="16"/>
      <c r="AL1488" s="16"/>
      <c r="AM1488" s="16"/>
      <c r="AN1488" s="16"/>
      <c r="AO1488" s="16"/>
      <c r="AP1488" s="16"/>
      <c r="AQ1488" s="16"/>
    </row>
    <row r="1489" spans="1:43" s="17" customFormat="1" ht="12.75" customHeight="1">
      <c r="A1489" s="126">
        <v>168505000</v>
      </c>
      <c r="B1489" s="72"/>
      <c r="C1489" s="144" t="s">
        <v>380</v>
      </c>
      <c r="D1489" s="46"/>
      <c r="E1489" s="145">
        <v>2</v>
      </c>
      <c r="F1489" s="464">
        <v>74</v>
      </c>
      <c r="G1489" s="465">
        <v>372</v>
      </c>
      <c r="H1489" s="470">
        <v>2</v>
      </c>
      <c r="I1489" s="471">
        <v>4</v>
      </c>
      <c r="J1489" s="464">
        <v>22</v>
      </c>
      <c r="K1489" s="146"/>
      <c r="L1489" s="149"/>
      <c r="M1489" s="619">
        <f t="shared" si="160"/>
        <v>4</v>
      </c>
      <c r="N1489" s="626">
        <f t="shared" si="160"/>
        <v>22</v>
      </c>
      <c r="O1489" s="36"/>
      <c r="P1489" s="151" t="s">
        <v>1474</v>
      </c>
      <c r="Q1489" s="150"/>
      <c r="R1489" s="150" t="str">
        <f t="shared" si="158"/>
        <v>M</v>
      </c>
      <c r="S1489" s="15"/>
      <c r="T1489" s="15">
        <v>1</v>
      </c>
      <c r="U1489" s="15"/>
      <c r="V1489" s="15"/>
      <c r="W1489" s="473"/>
      <c r="X1489" s="473"/>
      <c r="Y1489" s="15"/>
      <c r="Z1489" s="15"/>
      <c r="AA1489" s="15"/>
      <c r="AC1489" s="16"/>
      <c r="AD1489" s="15">
        <v>1</v>
      </c>
      <c r="AE1489" s="16"/>
      <c r="AF1489" s="16"/>
      <c r="AG1489" s="16"/>
      <c r="AH1489" s="16"/>
      <c r="AI1489" s="16"/>
      <c r="AJ1489" s="16"/>
      <c r="AK1489" s="16"/>
      <c r="AL1489" s="16"/>
      <c r="AM1489" s="16"/>
      <c r="AN1489" s="16"/>
      <c r="AO1489" s="16"/>
      <c r="AP1489" s="16"/>
      <c r="AQ1489" s="16"/>
    </row>
    <row r="1490" spans="1:43" s="17" customFormat="1" ht="12.75" customHeight="1">
      <c r="A1490" s="126">
        <v>168506000</v>
      </c>
      <c r="B1490" s="72"/>
      <c r="C1490" s="144" t="s">
        <v>2004</v>
      </c>
      <c r="D1490" s="46"/>
      <c r="E1490" s="145">
        <v>1</v>
      </c>
      <c r="F1490" s="146">
        <v>79</v>
      </c>
      <c r="G1490" s="147">
        <v>520</v>
      </c>
      <c r="H1490" s="148"/>
      <c r="I1490" s="158"/>
      <c r="J1490" s="146"/>
      <c r="K1490" s="146"/>
      <c r="L1490" s="149"/>
      <c r="M1490" s="619">
        <f t="shared" si="160"/>
        <v>0</v>
      </c>
      <c r="N1490" s="626">
        <f t="shared" si="160"/>
        <v>0</v>
      </c>
      <c r="O1490" s="36"/>
      <c r="P1490" s="151" t="s">
        <v>1474</v>
      </c>
      <c r="Q1490" s="150"/>
      <c r="R1490" s="150" t="str">
        <f t="shared" si="158"/>
        <v>M</v>
      </c>
      <c r="S1490" s="15"/>
      <c r="T1490" s="15">
        <v>1</v>
      </c>
      <c r="U1490" s="15"/>
      <c r="V1490" s="15"/>
      <c r="W1490" s="473"/>
      <c r="X1490" s="473"/>
      <c r="Y1490" s="15"/>
      <c r="Z1490" s="15"/>
      <c r="AA1490" s="15"/>
      <c r="AC1490" s="16"/>
      <c r="AD1490" s="15">
        <v>1</v>
      </c>
      <c r="AE1490" s="16"/>
      <c r="AF1490" s="16"/>
      <c r="AG1490" s="16"/>
      <c r="AH1490" s="16"/>
      <c r="AI1490" s="16"/>
      <c r="AJ1490" s="16"/>
      <c r="AK1490" s="16"/>
      <c r="AL1490" s="16"/>
      <c r="AM1490" s="16"/>
      <c r="AN1490" s="16"/>
      <c r="AO1490" s="16"/>
      <c r="AP1490" s="16"/>
      <c r="AQ1490" s="16"/>
    </row>
    <row r="1491" spans="1:43" s="17" customFormat="1" ht="12.75" customHeight="1" thickBot="1">
      <c r="A1491" s="126">
        <v>168507000</v>
      </c>
      <c r="B1491" s="104"/>
      <c r="C1491" s="159" t="s">
        <v>391</v>
      </c>
      <c r="D1491" s="105"/>
      <c r="E1491" s="161">
        <v>2</v>
      </c>
      <c r="F1491" s="162">
        <v>45</v>
      </c>
      <c r="G1491" s="163">
        <v>152</v>
      </c>
      <c r="H1491" s="164"/>
      <c r="I1491" s="166"/>
      <c r="J1491" s="162"/>
      <c r="K1491" s="162"/>
      <c r="L1491" s="165"/>
      <c r="M1491" s="636">
        <f t="shared" si="160"/>
        <v>0</v>
      </c>
      <c r="N1491" s="637">
        <f t="shared" si="160"/>
        <v>0</v>
      </c>
      <c r="O1491" s="36"/>
      <c r="P1491" s="151" t="s">
        <v>1474</v>
      </c>
      <c r="Q1491" s="150"/>
      <c r="R1491" s="150" t="str">
        <f t="shared" si="158"/>
        <v>M</v>
      </c>
      <c r="S1491" s="15"/>
      <c r="T1491" s="15">
        <v>1</v>
      </c>
      <c r="U1491" s="15"/>
      <c r="V1491" s="15"/>
      <c r="W1491" s="473"/>
      <c r="X1491" s="473"/>
      <c r="Y1491" s="15"/>
      <c r="Z1491" s="15"/>
      <c r="AA1491" s="15"/>
      <c r="AC1491" s="16"/>
      <c r="AD1491" s="15">
        <v>1</v>
      </c>
      <c r="AE1491" s="16"/>
      <c r="AF1491" s="16"/>
      <c r="AG1491" s="16"/>
      <c r="AH1491" s="16"/>
      <c r="AI1491" s="16"/>
      <c r="AJ1491" s="16"/>
      <c r="AK1491" s="16"/>
      <c r="AL1491" s="16"/>
      <c r="AM1491" s="16"/>
      <c r="AN1491" s="16"/>
      <c r="AO1491" s="16"/>
      <c r="AP1491" s="16"/>
      <c r="AQ1491" s="16"/>
    </row>
    <row r="1492" spans="1:43" s="18" customFormat="1" ht="15.75" customHeight="1" thickTop="1" thickBot="1">
      <c r="A1492" s="126" t="s">
        <v>630</v>
      </c>
      <c r="B1492" s="782" t="s">
        <v>392</v>
      </c>
      <c r="C1492" s="783"/>
      <c r="D1492" s="109"/>
      <c r="E1492" s="627">
        <f t="shared" ref="E1492:N1492" si="161">SUM(E1493:E1513)</f>
        <v>78</v>
      </c>
      <c r="F1492" s="628">
        <f t="shared" si="161"/>
        <v>4278</v>
      </c>
      <c r="G1492" s="629">
        <f t="shared" si="161"/>
        <v>20146</v>
      </c>
      <c r="H1492" s="630">
        <f t="shared" si="161"/>
        <v>0</v>
      </c>
      <c r="I1492" s="631">
        <f t="shared" si="161"/>
        <v>0</v>
      </c>
      <c r="J1492" s="628">
        <f t="shared" si="161"/>
        <v>0</v>
      </c>
      <c r="K1492" s="628">
        <f t="shared" si="161"/>
        <v>0</v>
      </c>
      <c r="L1492" s="632">
        <f t="shared" si="161"/>
        <v>0</v>
      </c>
      <c r="M1492" s="631">
        <f t="shared" si="161"/>
        <v>0</v>
      </c>
      <c r="N1492" s="632">
        <f t="shared" si="161"/>
        <v>0</v>
      </c>
      <c r="O1492" s="36"/>
      <c r="P1492" s="151" t="s">
        <v>1500</v>
      </c>
      <c r="Q1492" s="150"/>
      <c r="R1492" s="150" t="str">
        <f t="shared" si="158"/>
        <v>P</v>
      </c>
      <c r="S1492" s="15"/>
      <c r="T1492" s="15"/>
      <c r="U1492" s="15"/>
      <c r="V1492" s="15">
        <v>1</v>
      </c>
      <c r="W1492" s="473"/>
      <c r="X1492" s="473"/>
      <c r="Y1492" s="15"/>
      <c r="Z1492" s="15"/>
      <c r="AA1492" s="15"/>
      <c r="AC1492" s="15"/>
      <c r="AD1492" s="15">
        <v>1</v>
      </c>
      <c r="AE1492" s="15"/>
      <c r="AF1492" s="15"/>
      <c r="AG1492" s="15"/>
      <c r="AH1492" s="15"/>
      <c r="AI1492" s="15"/>
      <c r="AJ1492" s="15"/>
      <c r="AK1492" s="15"/>
      <c r="AL1492" s="15"/>
      <c r="AM1492" s="15"/>
      <c r="AN1492" s="15"/>
      <c r="AO1492" s="15"/>
      <c r="AP1492" s="15"/>
      <c r="AQ1492" s="15"/>
    </row>
    <row r="1493" spans="1:43" s="17" customFormat="1" ht="12.75" customHeight="1" thickTop="1">
      <c r="A1493" s="126">
        <v>166701000</v>
      </c>
      <c r="B1493" s="95"/>
      <c r="C1493" s="152" t="s">
        <v>693</v>
      </c>
      <c r="D1493" s="46"/>
      <c r="E1493" s="153">
        <v>1</v>
      </c>
      <c r="F1493" s="154">
        <v>32</v>
      </c>
      <c r="G1493" s="155">
        <v>160</v>
      </c>
      <c r="H1493" s="156"/>
      <c r="I1493" s="174"/>
      <c r="J1493" s="154"/>
      <c r="K1493" s="154"/>
      <c r="L1493" s="157"/>
      <c r="M1493" s="624">
        <f t="shared" ref="M1493:N1508" si="162">I1493+K1493</f>
        <v>0</v>
      </c>
      <c r="N1493" s="625">
        <f t="shared" si="162"/>
        <v>0</v>
      </c>
      <c r="O1493" s="36"/>
      <c r="P1493" s="151" t="s">
        <v>1474</v>
      </c>
      <c r="Q1493" s="150"/>
      <c r="R1493" s="150" t="str">
        <f t="shared" si="158"/>
        <v>M</v>
      </c>
      <c r="S1493" s="15"/>
      <c r="T1493" s="15">
        <v>1</v>
      </c>
      <c r="U1493" s="15"/>
      <c r="V1493" s="15"/>
      <c r="W1493" s="473"/>
      <c r="X1493" s="473"/>
      <c r="Y1493" s="15"/>
      <c r="Z1493" s="15"/>
      <c r="AA1493" s="15"/>
      <c r="AC1493" s="16"/>
      <c r="AD1493" s="15">
        <v>1</v>
      </c>
      <c r="AE1493" s="16"/>
      <c r="AF1493" s="16"/>
      <c r="AG1493" s="16"/>
      <c r="AH1493" s="16"/>
      <c r="AI1493" s="16"/>
      <c r="AJ1493" s="16"/>
      <c r="AK1493" s="16"/>
      <c r="AL1493" s="16"/>
      <c r="AM1493" s="16"/>
      <c r="AN1493" s="16"/>
      <c r="AO1493" s="16"/>
      <c r="AP1493" s="16"/>
      <c r="AQ1493" s="16"/>
    </row>
    <row r="1494" spans="1:43" s="143" customFormat="1" ht="12.75" customHeight="1">
      <c r="A1494" s="126">
        <v>166702000</v>
      </c>
      <c r="B1494" s="72"/>
      <c r="C1494" s="144" t="s">
        <v>393</v>
      </c>
      <c r="D1494" s="46"/>
      <c r="E1494" s="145">
        <v>1</v>
      </c>
      <c r="F1494" s="146">
        <v>74</v>
      </c>
      <c r="G1494" s="147">
        <v>372</v>
      </c>
      <c r="H1494" s="148"/>
      <c r="I1494" s="158"/>
      <c r="J1494" s="146"/>
      <c r="K1494" s="146"/>
      <c r="L1494" s="149"/>
      <c r="M1494" s="619">
        <f t="shared" si="162"/>
        <v>0</v>
      </c>
      <c r="N1494" s="626">
        <f t="shared" si="162"/>
        <v>0</v>
      </c>
      <c r="O1494" s="138"/>
      <c r="P1494" s="151" t="s">
        <v>1474</v>
      </c>
      <c r="Q1494" s="150"/>
      <c r="R1494" s="150" t="str">
        <f t="shared" si="158"/>
        <v>M</v>
      </c>
      <c r="S1494" s="15"/>
      <c r="T1494" s="15">
        <v>1</v>
      </c>
      <c r="U1494" s="140"/>
      <c r="V1494" s="140"/>
      <c r="W1494" s="474"/>
      <c r="X1494" s="474"/>
      <c r="Y1494" s="140"/>
      <c r="Z1494" s="140"/>
      <c r="AA1494" s="140"/>
      <c r="AC1494" s="142"/>
      <c r="AD1494" s="15">
        <v>1</v>
      </c>
      <c r="AE1494" s="142"/>
      <c r="AF1494" s="142"/>
      <c r="AG1494" s="142"/>
      <c r="AH1494" s="142"/>
      <c r="AI1494" s="142"/>
      <c r="AJ1494" s="142"/>
      <c r="AK1494" s="142"/>
      <c r="AL1494" s="142"/>
      <c r="AM1494" s="142"/>
      <c r="AN1494" s="142"/>
      <c r="AO1494" s="142"/>
      <c r="AP1494" s="142"/>
      <c r="AQ1494" s="142"/>
    </row>
    <row r="1495" spans="1:43" s="17" customFormat="1" ht="12.75" customHeight="1">
      <c r="A1495" s="126">
        <v>166704000</v>
      </c>
      <c r="B1495" s="72"/>
      <c r="C1495" s="144" t="s">
        <v>1494</v>
      </c>
      <c r="D1495" s="46"/>
      <c r="E1495" s="145">
        <v>4</v>
      </c>
      <c r="F1495" s="146">
        <v>101</v>
      </c>
      <c r="G1495" s="147">
        <v>496</v>
      </c>
      <c r="H1495" s="148"/>
      <c r="I1495" s="158"/>
      <c r="J1495" s="146"/>
      <c r="K1495" s="146"/>
      <c r="L1495" s="149"/>
      <c r="M1495" s="619">
        <f t="shared" si="162"/>
        <v>0</v>
      </c>
      <c r="N1495" s="626">
        <f t="shared" si="162"/>
        <v>0</v>
      </c>
      <c r="O1495" s="36"/>
      <c r="P1495" s="151" t="s">
        <v>1474</v>
      </c>
      <c r="Q1495" s="150"/>
      <c r="R1495" s="150" t="str">
        <f t="shared" si="158"/>
        <v>M</v>
      </c>
      <c r="S1495" s="15"/>
      <c r="T1495" s="15">
        <v>1</v>
      </c>
      <c r="U1495" s="15"/>
      <c r="V1495" s="15"/>
      <c r="W1495" s="473"/>
      <c r="X1495" s="473"/>
      <c r="Y1495" s="15"/>
      <c r="Z1495" s="15"/>
      <c r="AA1495" s="15"/>
      <c r="AC1495" s="16"/>
      <c r="AD1495" s="15">
        <v>1</v>
      </c>
      <c r="AE1495" s="16"/>
      <c r="AF1495" s="16"/>
      <c r="AG1495" s="16"/>
      <c r="AH1495" s="16"/>
      <c r="AI1495" s="16"/>
      <c r="AJ1495" s="16"/>
      <c r="AK1495" s="16"/>
      <c r="AL1495" s="16"/>
      <c r="AM1495" s="16"/>
      <c r="AN1495" s="16"/>
      <c r="AO1495" s="16"/>
      <c r="AP1495" s="16"/>
      <c r="AQ1495" s="16"/>
    </row>
    <row r="1496" spans="1:43" s="143" customFormat="1" ht="12.75" customHeight="1">
      <c r="A1496" s="126">
        <v>166706000</v>
      </c>
      <c r="B1496" s="72"/>
      <c r="C1496" s="144" t="s">
        <v>394</v>
      </c>
      <c r="D1496" s="46"/>
      <c r="E1496" s="145">
        <v>5</v>
      </c>
      <c r="F1496" s="146">
        <v>266</v>
      </c>
      <c r="G1496" s="147">
        <v>1278</v>
      </c>
      <c r="H1496" s="148"/>
      <c r="I1496" s="158"/>
      <c r="J1496" s="146"/>
      <c r="K1496" s="146"/>
      <c r="L1496" s="149"/>
      <c r="M1496" s="619">
        <f t="shared" si="162"/>
        <v>0</v>
      </c>
      <c r="N1496" s="626">
        <f t="shared" si="162"/>
        <v>0</v>
      </c>
      <c r="O1496" s="138"/>
      <c r="P1496" s="151" t="s">
        <v>1474</v>
      </c>
      <c r="Q1496" s="150"/>
      <c r="R1496" s="150" t="str">
        <f t="shared" si="158"/>
        <v>M</v>
      </c>
      <c r="S1496" s="15"/>
      <c r="T1496" s="15">
        <v>1</v>
      </c>
      <c r="U1496" s="140"/>
      <c r="V1496" s="140"/>
      <c r="W1496" s="474"/>
      <c r="X1496" s="474"/>
      <c r="Y1496" s="140"/>
      <c r="Z1496" s="140"/>
      <c r="AA1496" s="140"/>
      <c r="AC1496" s="142"/>
      <c r="AD1496" s="15">
        <v>1</v>
      </c>
      <c r="AE1496" s="142"/>
      <c r="AF1496" s="142"/>
      <c r="AG1496" s="142"/>
      <c r="AH1496" s="142"/>
      <c r="AI1496" s="142"/>
      <c r="AJ1496" s="142"/>
      <c r="AK1496" s="142"/>
      <c r="AL1496" s="142"/>
      <c r="AM1496" s="142"/>
      <c r="AN1496" s="142"/>
      <c r="AO1496" s="142"/>
      <c r="AP1496" s="142"/>
      <c r="AQ1496" s="142"/>
    </row>
    <row r="1497" spans="1:43" s="143" customFormat="1" ht="12.75" customHeight="1">
      <c r="A1497" s="126">
        <v>166707000</v>
      </c>
      <c r="B1497" s="72"/>
      <c r="C1497" s="144" t="s">
        <v>395</v>
      </c>
      <c r="D1497" s="46"/>
      <c r="E1497" s="145">
        <v>1</v>
      </c>
      <c r="F1497" s="146">
        <v>24</v>
      </c>
      <c r="G1497" s="147">
        <v>130</v>
      </c>
      <c r="H1497" s="148"/>
      <c r="I1497" s="158"/>
      <c r="J1497" s="146"/>
      <c r="K1497" s="146"/>
      <c r="L1497" s="149"/>
      <c r="M1497" s="619">
        <f t="shared" si="162"/>
        <v>0</v>
      </c>
      <c r="N1497" s="626">
        <f t="shared" si="162"/>
        <v>0</v>
      </c>
      <c r="O1497" s="138"/>
      <c r="P1497" s="151" t="s">
        <v>1474</v>
      </c>
      <c r="Q1497" s="150"/>
      <c r="R1497" s="150" t="str">
        <f t="shared" si="158"/>
        <v>M</v>
      </c>
      <c r="S1497" s="15"/>
      <c r="T1497" s="15">
        <v>1</v>
      </c>
      <c r="U1497" s="140"/>
      <c r="V1497" s="140"/>
      <c r="W1497" s="474"/>
      <c r="X1497" s="474"/>
      <c r="Y1497" s="140"/>
      <c r="Z1497" s="140"/>
      <c r="AA1497" s="140"/>
      <c r="AC1497" s="142"/>
      <c r="AD1497" s="15">
        <v>1</v>
      </c>
      <c r="AE1497" s="142"/>
      <c r="AF1497" s="142"/>
      <c r="AG1497" s="142"/>
      <c r="AH1497" s="142"/>
      <c r="AI1497" s="142"/>
      <c r="AJ1497" s="142"/>
      <c r="AK1497" s="142"/>
      <c r="AL1497" s="142"/>
      <c r="AM1497" s="142"/>
      <c r="AN1497" s="142"/>
      <c r="AO1497" s="142"/>
      <c r="AP1497" s="142"/>
      <c r="AQ1497" s="142"/>
    </row>
    <row r="1498" spans="1:43" s="17" customFormat="1" ht="12.75" customHeight="1">
      <c r="A1498" s="126">
        <v>166708000</v>
      </c>
      <c r="B1498" s="72"/>
      <c r="C1498" s="144" t="s">
        <v>396</v>
      </c>
      <c r="D1498" s="46"/>
      <c r="E1498" s="145">
        <v>6</v>
      </c>
      <c r="F1498" s="146">
        <v>294</v>
      </c>
      <c r="G1498" s="147">
        <v>1342</v>
      </c>
      <c r="H1498" s="148"/>
      <c r="I1498" s="158"/>
      <c r="J1498" s="146"/>
      <c r="K1498" s="146"/>
      <c r="L1498" s="149"/>
      <c r="M1498" s="619">
        <f t="shared" si="162"/>
        <v>0</v>
      </c>
      <c r="N1498" s="626">
        <f t="shared" si="162"/>
        <v>0</v>
      </c>
      <c r="O1498" s="36"/>
      <c r="P1498" s="151" t="s">
        <v>1474</v>
      </c>
      <c r="Q1498" s="150"/>
      <c r="R1498" s="150" t="str">
        <f t="shared" si="158"/>
        <v>M</v>
      </c>
      <c r="S1498" s="15"/>
      <c r="T1498" s="15">
        <v>1</v>
      </c>
      <c r="U1498" s="15"/>
      <c r="V1498" s="15"/>
      <c r="W1498" s="473"/>
      <c r="X1498" s="473"/>
      <c r="Y1498" s="15"/>
      <c r="Z1498" s="15"/>
      <c r="AA1498" s="15"/>
      <c r="AC1498" s="16"/>
      <c r="AD1498" s="15">
        <v>1</v>
      </c>
      <c r="AE1498" s="16"/>
      <c r="AF1498" s="16"/>
      <c r="AG1498" s="16"/>
      <c r="AH1498" s="16"/>
      <c r="AI1498" s="16"/>
      <c r="AJ1498" s="16"/>
      <c r="AK1498" s="16"/>
      <c r="AL1498" s="16"/>
      <c r="AM1498" s="16"/>
      <c r="AN1498" s="16"/>
      <c r="AO1498" s="16"/>
      <c r="AP1498" s="16"/>
      <c r="AQ1498" s="16"/>
    </row>
    <row r="1499" spans="1:43" s="17" customFormat="1" ht="12.75" customHeight="1">
      <c r="A1499" s="126">
        <v>166710000</v>
      </c>
      <c r="B1499" s="72"/>
      <c r="C1499" s="144" t="s">
        <v>2351</v>
      </c>
      <c r="D1499" s="46"/>
      <c r="E1499" s="145">
        <v>1</v>
      </c>
      <c r="F1499" s="146">
        <v>54</v>
      </c>
      <c r="G1499" s="147">
        <v>280</v>
      </c>
      <c r="H1499" s="148"/>
      <c r="I1499" s="158"/>
      <c r="J1499" s="146"/>
      <c r="K1499" s="146"/>
      <c r="L1499" s="149"/>
      <c r="M1499" s="619">
        <f t="shared" si="162"/>
        <v>0</v>
      </c>
      <c r="N1499" s="626">
        <f t="shared" si="162"/>
        <v>0</v>
      </c>
      <c r="O1499" s="36"/>
      <c r="P1499" s="151" t="s">
        <v>1474</v>
      </c>
      <c r="Q1499" s="150"/>
      <c r="R1499" s="150" t="str">
        <f t="shared" si="158"/>
        <v>M</v>
      </c>
      <c r="S1499" s="15"/>
      <c r="T1499" s="15">
        <v>1</v>
      </c>
      <c r="U1499" s="15"/>
      <c r="V1499" s="15"/>
      <c r="W1499" s="473"/>
      <c r="X1499" s="473"/>
      <c r="Y1499" s="15"/>
      <c r="Z1499" s="15"/>
      <c r="AA1499" s="15"/>
      <c r="AC1499" s="16"/>
      <c r="AD1499" s="15">
        <v>1</v>
      </c>
      <c r="AE1499" s="16"/>
      <c r="AF1499" s="16"/>
      <c r="AG1499" s="16"/>
      <c r="AH1499" s="16"/>
      <c r="AI1499" s="16"/>
      <c r="AJ1499" s="16"/>
      <c r="AK1499" s="16"/>
      <c r="AL1499" s="16"/>
      <c r="AM1499" s="16"/>
      <c r="AN1499" s="16"/>
      <c r="AO1499" s="16"/>
      <c r="AP1499" s="16"/>
      <c r="AQ1499" s="16"/>
    </row>
    <row r="1500" spans="1:43" s="17" customFormat="1" ht="12.75" customHeight="1">
      <c r="A1500" s="126">
        <v>166711000</v>
      </c>
      <c r="B1500" s="72"/>
      <c r="C1500" s="144" t="s">
        <v>397</v>
      </c>
      <c r="D1500" s="46"/>
      <c r="E1500" s="145">
        <v>5</v>
      </c>
      <c r="F1500" s="146">
        <v>333</v>
      </c>
      <c r="G1500" s="147">
        <v>1541</v>
      </c>
      <c r="H1500" s="148"/>
      <c r="I1500" s="158"/>
      <c r="J1500" s="146"/>
      <c r="K1500" s="146"/>
      <c r="L1500" s="149"/>
      <c r="M1500" s="619">
        <f t="shared" si="162"/>
        <v>0</v>
      </c>
      <c r="N1500" s="626">
        <f t="shared" si="162"/>
        <v>0</v>
      </c>
      <c r="O1500" s="36"/>
      <c r="P1500" s="151" t="s">
        <v>1474</v>
      </c>
      <c r="Q1500" s="150"/>
      <c r="R1500" s="150" t="str">
        <f t="shared" si="158"/>
        <v>M</v>
      </c>
      <c r="S1500" s="15"/>
      <c r="T1500" s="15">
        <v>1</v>
      </c>
      <c r="U1500" s="15"/>
      <c r="V1500" s="15"/>
      <c r="W1500" s="473"/>
      <c r="X1500" s="473"/>
      <c r="Y1500" s="15"/>
      <c r="Z1500" s="15"/>
      <c r="AA1500" s="15"/>
      <c r="AC1500" s="16"/>
      <c r="AD1500" s="15">
        <v>1</v>
      </c>
      <c r="AE1500" s="16"/>
      <c r="AF1500" s="16"/>
      <c r="AG1500" s="16"/>
      <c r="AH1500" s="16"/>
      <c r="AI1500" s="16"/>
      <c r="AJ1500" s="16"/>
      <c r="AK1500" s="16"/>
      <c r="AL1500" s="16"/>
      <c r="AM1500" s="16"/>
      <c r="AN1500" s="16"/>
      <c r="AO1500" s="16"/>
      <c r="AP1500" s="16"/>
      <c r="AQ1500" s="16"/>
    </row>
    <row r="1501" spans="1:43" s="17" customFormat="1" ht="12.75" customHeight="1">
      <c r="A1501" s="126">
        <v>166714000</v>
      </c>
      <c r="B1501" s="72"/>
      <c r="C1501" s="144" t="s">
        <v>398</v>
      </c>
      <c r="D1501" s="46"/>
      <c r="E1501" s="145">
        <v>6</v>
      </c>
      <c r="F1501" s="146">
        <v>543</v>
      </c>
      <c r="G1501" s="147">
        <v>2229</v>
      </c>
      <c r="H1501" s="148"/>
      <c r="I1501" s="158"/>
      <c r="J1501" s="146"/>
      <c r="K1501" s="146"/>
      <c r="L1501" s="149"/>
      <c r="M1501" s="619">
        <f t="shared" si="162"/>
        <v>0</v>
      </c>
      <c r="N1501" s="626">
        <f t="shared" si="162"/>
        <v>0</v>
      </c>
      <c r="O1501" s="36"/>
      <c r="P1501" s="151" t="s">
        <v>1474</v>
      </c>
      <c r="Q1501" s="150"/>
      <c r="R1501" s="150" t="str">
        <f t="shared" si="158"/>
        <v>M</v>
      </c>
      <c r="S1501" s="15"/>
      <c r="T1501" s="15">
        <v>1</v>
      </c>
      <c r="U1501" s="15"/>
      <c r="V1501" s="15"/>
      <c r="W1501" s="473"/>
      <c r="X1501" s="473"/>
      <c r="Y1501" s="15"/>
      <c r="Z1501" s="15"/>
      <c r="AA1501" s="15"/>
      <c r="AC1501" s="16"/>
      <c r="AD1501" s="15">
        <v>1</v>
      </c>
      <c r="AE1501" s="16"/>
      <c r="AF1501" s="16"/>
      <c r="AG1501" s="16"/>
      <c r="AH1501" s="16"/>
      <c r="AI1501" s="16"/>
      <c r="AJ1501" s="16"/>
      <c r="AK1501" s="16"/>
      <c r="AL1501" s="16"/>
      <c r="AM1501" s="16"/>
      <c r="AN1501" s="16"/>
      <c r="AO1501" s="16"/>
      <c r="AP1501" s="16"/>
      <c r="AQ1501" s="16"/>
    </row>
    <row r="1502" spans="1:43" s="17" customFormat="1" ht="12.75" customHeight="1">
      <c r="A1502" s="126">
        <v>166715000</v>
      </c>
      <c r="B1502" s="72"/>
      <c r="C1502" s="144" t="s">
        <v>399</v>
      </c>
      <c r="D1502" s="46"/>
      <c r="E1502" s="145">
        <v>4</v>
      </c>
      <c r="F1502" s="146">
        <v>211</v>
      </c>
      <c r="G1502" s="147">
        <v>851</v>
      </c>
      <c r="H1502" s="148"/>
      <c r="I1502" s="158"/>
      <c r="J1502" s="146"/>
      <c r="K1502" s="146"/>
      <c r="L1502" s="149"/>
      <c r="M1502" s="619">
        <f t="shared" si="162"/>
        <v>0</v>
      </c>
      <c r="N1502" s="626">
        <f t="shared" si="162"/>
        <v>0</v>
      </c>
      <c r="O1502" s="36"/>
      <c r="P1502" s="151" t="s">
        <v>1474</v>
      </c>
      <c r="Q1502" s="150"/>
      <c r="R1502" s="150" t="str">
        <f t="shared" si="158"/>
        <v>M</v>
      </c>
      <c r="S1502" s="15"/>
      <c r="T1502" s="15">
        <v>1</v>
      </c>
      <c r="U1502" s="15"/>
      <c r="V1502" s="15"/>
      <c r="W1502" s="473"/>
      <c r="X1502" s="473"/>
      <c r="Y1502" s="15"/>
      <c r="Z1502" s="15"/>
      <c r="AA1502" s="15"/>
      <c r="AC1502" s="16"/>
      <c r="AD1502" s="15">
        <v>1</v>
      </c>
      <c r="AE1502" s="16"/>
      <c r="AF1502" s="16"/>
      <c r="AG1502" s="16"/>
      <c r="AH1502" s="16"/>
      <c r="AI1502" s="16"/>
      <c r="AJ1502" s="16"/>
      <c r="AK1502" s="16"/>
      <c r="AL1502" s="16"/>
      <c r="AM1502" s="16"/>
      <c r="AN1502" s="16"/>
      <c r="AO1502" s="16"/>
      <c r="AP1502" s="16"/>
      <c r="AQ1502" s="16"/>
    </row>
    <row r="1503" spans="1:43" s="17" customFormat="1" ht="12.75" customHeight="1">
      <c r="A1503" s="126">
        <v>166716000</v>
      </c>
      <c r="B1503" s="72"/>
      <c r="C1503" s="144" t="s">
        <v>1946</v>
      </c>
      <c r="D1503" s="46"/>
      <c r="E1503" s="145">
        <v>7</v>
      </c>
      <c r="F1503" s="146">
        <v>360</v>
      </c>
      <c r="G1503" s="147">
        <v>1824</v>
      </c>
      <c r="H1503" s="148"/>
      <c r="I1503" s="158"/>
      <c r="J1503" s="146"/>
      <c r="K1503" s="146"/>
      <c r="L1503" s="149"/>
      <c r="M1503" s="619">
        <f t="shared" si="162"/>
        <v>0</v>
      </c>
      <c r="N1503" s="626">
        <f t="shared" si="162"/>
        <v>0</v>
      </c>
      <c r="O1503" s="36"/>
      <c r="P1503" s="151" t="s">
        <v>1474</v>
      </c>
      <c r="Q1503" s="150"/>
      <c r="R1503" s="150" t="str">
        <f t="shared" si="158"/>
        <v>M</v>
      </c>
      <c r="S1503" s="15"/>
      <c r="T1503" s="15">
        <v>1</v>
      </c>
      <c r="U1503" s="15"/>
      <c r="V1503" s="15"/>
      <c r="W1503" s="473"/>
      <c r="X1503" s="473"/>
      <c r="Y1503" s="15"/>
      <c r="Z1503" s="15"/>
      <c r="AA1503" s="15"/>
      <c r="AC1503" s="16"/>
      <c r="AD1503" s="15">
        <v>1</v>
      </c>
      <c r="AE1503" s="16"/>
      <c r="AF1503" s="16"/>
      <c r="AG1503" s="16"/>
      <c r="AH1503" s="16"/>
      <c r="AI1503" s="16"/>
      <c r="AJ1503" s="16"/>
      <c r="AK1503" s="16"/>
      <c r="AL1503" s="16"/>
      <c r="AM1503" s="16"/>
      <c r="AN1503" s="16"/>
      <c r="AO1503" s="16"/>
      <c r="AP1503" s="16"/>
      <c r="AQ1503" s="16"/>
    </row>
    <row r="1504" spans="1:43" s="143" customFormat="1" ht="13.5" customHeight="1">
      <c r="A1504" s="126">
        <v>166717000</v>
      </c>
      <c r="B1504" s="72"/>
      <c r="C1504" s="144" t="s">
        <v>2758</v>
      </c>
      <c r="D1504" s="46"/>
      <c r="E1504" s="145">
        <v>4</v>
      </c>
      <c r="F1504" s="146">
        <v>313</v>
      </c>
      <c r="G1504" s="147">
        <v>1568</v>
      </c>
      <c r="H1504" s="148"/>
      <c r="I1504" s="158"/>
      <c r="J1504" s="146"/>
      <c r="K1504" s="146"/>
      <c r="L1504" s="149"/>
      <c r="M1504" s="619">
        <f t="shared" si="162"/>
        <v>0</v>
      </c>
      <c r="N1504" s="626">
        <f t="shared" si="162"/>
        <v>0</v>
      </c>
      <c r="O1504" s="138"/>
      <c r="P1504" s="151" t="s">
        <v>1474</v>
      </c>
      <c r="Q1504" s="150"/>
      <c r="R1504" s="150" t="str">
        <f t="shared" si="158"/>
        <v>M</v>
      </c>
      <c r="S1504" s="15"/>
      <c r="T1504" s="15">
        <v>1</v>
      </c>
      <c r="U1504" s="140"/>
      <c r="V1504" s="140"/>
      <c r="W1504" s="474"/>
      <c r="X1504" s="474"/>
      <c r="Y1504" s="140"/>
      <c r="Z1504" s="140"/>
      <c r="AA1504" s="140"/>
      <c r="AC1504" s="142"/>
      <c r="AD1504" s="15">
        <v>1</v>
      </c>
      <c r="AE1504" s="142"/>
      <c r="AF1504" s="142"/>
      <c r="AG1504" s="142"/>
      <c r="AH1504" s="142"/>
      <c r="AI1504" s="142"/>
      <c r="AJ1504" s="142"/>
      <c r="AK1504" s="142"/>
      <c r="AL1504" s="142"/>
      <c r="AM1504" s="142"/>
      <c r="AN1504" s="142"/>
      <c r="AO1504" s="142"/>
      <c r="AP1504" s="142"/>
      <c r="AQ1504" s="142"/>
    </row>
    <row r="1505" spans="1:43" s="17" customFormat="1" ht="12.75" hidden="1" customHeight="1">
      <c r="A1505" s="126">
        <v>166718000</v>
      </c>
      <c r="B1505" s="72"/>
      <c r="C1505" s="144" t="s">
        <v>402</v>
      </c>
      <c r="D1505" s="46"/>
      <c r="E1505" s="145"/>
      <c r="F1505" s="146"/>
      <c r="G1505" s="147"/>
      <c r="H1505" s="148"/>
      <c r="I1505" s="158"/>
      <c r="J1505" s="146"/>
      <c r="K1505" s="146"/>
      <c r="L1505" s="149"/>
      <c r="M1505" s="619">
        <f t="shared" si="162"/>
        <v>0</v>
      </c>
      <c r="N1505" s="626">
        <f t="shared" si="162"/>
        <v>0</v>
      </c>
      <c r="O1505" s="36"/>
      <c r="P1505" s="151" t="s">
        <v>1474</v>
      </c>
      <c r="Q1505" s="150"/>
      <c r="R1505" s="150" t="str">
        <f t="shared" si="158"/>
        <v/>
      </c>
      <c r="S1505" s="15"/>
      <c r="T1505" s="15"/>
      <c r="U1505" s="15"/>
      <c r="V1505" s="15"/>
      <c r="W1505" s="473"/>
      <c r="X1505" s="473"/>
      <c r="Y1505" s="15"/>
      <c r="Z1505" s="15"/>
      <c r="AA1505" s="15"/>
      <c r="AC1505" s="16"/>
      <c r="AD1505" s="15">
        <v>1</v>
      </c>
      <c r="AE1505" s="16"/>
      <c r="AF1505" s="16"/>
      <c r="AG1505" s="16"/>
      <c r="AH1505" s="16"/>
      <c r="AI1505" s="16"/>
      <c r="AJ1505" s="16"/>
      <c r="AK1505" s="16"/>
      <c r="AL1505" s="16"/>
      <c r="AM1505" s="16"/>
      <c r="AN1505" s="16"/>
      <c r="AO1505" s="16"/>
      <c r="AP1505" s="16"/>
      <c r="AQ1505" s="16"/>
    </row>
    <row r="1506" spans="1:43" s="143" customFormat="1" ht="12.75" customHeight="1">
      <c r="A1506" s="126">
        <v>166719000</v>
      </c>
      <c r="B1506" s="72"/>
      <c r="C1506" s="144" t="s">
        <v>403</v>
      </c>
      <c r="D1506" s="46"/>
      <c r="E1506" s="145">
        <v>1</v>
      </c>
      <c r="F1506" s="146">
        <v>62</v>
      </c>
      <c r="G1506" s="147">
        <v>310</v>
      </c>
      <c r="H1506" s="148"/>
      <c r="I1506" s="158"/>
      <c r="J1506" s="146"/>
      <c r="K1506" s="146"/>
      <c r="L1506" s="149"/>
      <c r="M1506" s="619">
        <f t="shared" si="162"/>
        <v>0</v>
      </c>
      <c r="N1506" s="626">
        <f t="shared" si="162"/>
        <v>0</v>
      </c>
      <c r="O1506" s="138"/>
      <c r="P1506" s="151" t="s">
        <v>1474</v>
      </c>
      <c r="Q1506" s="150"/>
      <c r="R1506" s="150" t="str">
        <f t="shared" si="158"/>
        <v>M</v>
      </c>
      <c r="S1506" s="15"/>
      <c r="T1506" s="15">
        <v>1</v>
      </c>
      <c r="U1506" s="140"/>
      <c r="V1506" s="140"/>
      <c r="W1506" s="474"/>
      <c r="X1506" s="474"/>
      <c r="Y1506" s="140"/>
      <c r="Z1506" s="140"/>
      <c r="AA1506" s="140"/>
      <c r="AC1506" s="142"/>
      <c r="AD1506" s="15">
        <v>1</v>
      </c>
      <c r="AE1506" s="142"/>
      <c r="AF1506" s="142"/>
      <c r="AG1506" s="142"/>
      <c r="AH1506" s="142"/>
      <c r="AI1506" s="142"/>
      <c r="AJ1506" s="142"/>
      <c r="AK1506" s="142"/>
      <c r="AL1506" s="142"/>
      <c r="AM1506" s="142"/>
      <c r="AN1506" s="142"/>
      <c r="AO1506" s="142"/>
      <c r="AP1506" s="142"/>
      <c r="AQ1506" s="142"/>
    </row>
    <row r="1507" spans="1:43" s="17" customFormat="1" ht="12.75" customHeight="1">
      <c r="A1507" s="126">
        <v>166720000</v>
      </c>
      <c r="B1507" s="72"/>
      <c r="C1507" s="144" t="s">
        <v>1850</v>
      </c>
      <c r="D1507" s="46"/>
      <c r="E1507" s="145">
        <v>1</v>
      </c>
      <c r="F1507" s="146">
        <v>64</v>
      </c>
      <c r="G1507" s="147">
        <v>320</v>
      </c>
      <c r="H1507" s="148"/>
      <c r="I1507" s="158"/>
      <c r="J1507" s="146"/>
      <c r="K1507" s="146"/>
      <c r="L1507" s="149"/>
      <c r="M1507" s="619">
        <f t="shared" si="162"/>
        <v>0</v>
      </c>
      <c r="N1507" s="626">
        <f t="shared" si="162"/>
        <v>0</v>
      </c>
      <c r="O1507" s="36"/>
      <c r="P1507" s="151" t="s">
        <v>1474</v>
      </c>
      <c r="Q1507" s="150"/>
      <c r="R1507" s="150" t="str">
        <f t="shared" si="158"/>
        <v>M</v>
      </c>
      <c r="S1507" s="15"/>
      <c r="T1507" s="15">
        <v>1</v>
      </c>
      <c r="U1507" s="15"/>
      <c r="V1507" s="15"/>
      <c r="W1507" s="473"/>
      <c r="X1507" s="473"/>
      <c r="Y1507" s="15"/>
      <c r="Z1507" s="15"/>
      <c r="AA1507" s="15"/>
      <c r="AC1507" s="16"/>
      <c r="AD1507" s="15">
        <v>1</v>
      </c>
      <c r="AE1507" s="16"/>
      <c r="AF1507" s="16"/>
      <c r="AG1507" s="16"/>
      <c r="AH1507" s="16"/>
      <c r="AI1507" s="16"/>
      <c r="AJ1507" s="16"/>
      <c r="AK1507" s="16"/>
      <c r="AL1507" s="16"/>
      <c r="AM1507" s="16"/>
      <c r="AN1507" s="16"/>
      <c r="AO1507" s="16"/>
      <c r="AP1507" s="16"/>
      <c r="AQ1507" s="16"/>
    </row>
    <row r="1508" spans="1:43" s="17" customFormat="1" ht="12.75" hidden="1" customHeight="1">
      <c r="A1508" s="126">
        <v>166721000</v>
      </c>
      <c r="B1508" s="72"/>
      <c r="C1508" s="144" t="s">
        <v>404</v>
      </c>
      <c r="D1508" s="46"/>
      <c r="E1508" s="145"/>
      <c r="F1508" s="146"/>
      <c r="G1508" s="147"/>
      <c r="H1508" s="148"/>
      <c r="I1508" s="158"/>
      <c r="J1508" s="146"/>
      <c r="K1508" s="146"/>
      <c r="L1508" s="149"/>
      <c r="M1508" s="619">
        <f t="shared" si="162"/>
        <v>0</v>
      </c>
      <c r="N1508" s="626">
        <f t="shared" si="162"/>
        <v>0</v>
      </c>
      <c r="O1508" s="36"/>
      <c r="P1508" s="151" t="s">
        <v>1474</v>
      </c>
      <c r="Q1508" s="150"/>
      <c r="R1508" s="150" t="str">
        <f t="shared" si="158"/>
        <v/>
      </c>
      <c r="S1508" s="15"/>
      <c r="T1508" s="15"/>
      <c r="U1508" s="15"/>
      <c r="V1508" s="15"/>
      <c r="W1508" s="473"/>
      <c r="X1508" s="473"/>
      <c r="Y1508" s="15"/>
      <c r="Z1508" s="15"/>
      <c r="AA1508" s="15"/>
      <c r="AC1508" s="16"/>
      <c r="AD1508" s="15">
        <v>1</v>
      </c>
      <c r="AE1508" s="16"/>
      <c r="AF1508" s="16"/>
      <c r="AG1508" s="16"/>
      <c r="AH1508" s="16"/>
      <c r="AI1508" s="16"/>
      <c r="AJ1508" s="16"/>
      <c r="AK1508" s="16"/>
      <c r="AL1508" s="16"/>
      <c r="AM1508" s="16"/>
      <c r="AN1508" s="16"/>
      <c r="AO1508" s="16"/>
      <c r="AP1508" s="16"/>
      <c r="AQ1508" s="16"/>
    </row>
    <row r="1509" spans="1:43" s="17" customFormat="1" ht="12.75" customHeight="1">
      <c r="A1509" s="126">
        <v>166722000</v>
      </c>
      <c r="B1509" s="72"/>
      <c r="C1509" s="144" t="s">
        <v>1705</v>
      </c>
      <c r="D1509" s="46"/>
      <c r="E1509" s="145">
        <v>8</v>
      </c>
      <c r="F1509" s="146">
        <v>156</v>
      </c>
      <c r="G1509" s="147">
        <v>703</v>
      </c>
      <c r="H1509" s="148"/>
      <c r="I1509" s="158"/>
      <c r="J1509" s="146"/>
      <c r="K1509" s="146"/>
      <c r="L1509" s="149"/>
      <c r="M1509" s="619">
        <f t="shared" ref="M1509:N1513" si="163">I1509+K1509</f>
        <v>0</v>
      </c>
      <c r="N1509" s="626">
        <f t="shared" si="163"/>
        <v>0</v>
      </c>
      <c r="O1509" s="36"/>
      <c r="P1509" s="151" t="s">
        <v>1474</v>
      </c>
      <c r="Q1509" s="150"/>
      <c r="R1509" s="150" t="str">
        <f t="shared" si="158"/>
        <v>M</v>
      </c>
      <c r="S1509" s="15"/>
      <c r="T1509" s="15">
        <v>1</v>
      </c>
      <c r="U1509" s="15"/>
      <c r="V1509" s="15"/>
      <c r="W1509" s="473"/>
      <c r="X1509" s="473"/>
      <c r="Y1509" s="15"/>
      <c r="Z1509" s="15"/>
      <c r="AA1509" s="15"/>
      <c r="AC1509" s="16"/>
      <c r="AD1509" s="15">
        <v>1</v>
      </c>
      <c r="AE1509" s="16"/>
      <c r="AF1509" s="16"/>
      <c r="AG1509" s="16"/>
      <c r="AH1509" s="16"/>
      <c r="AI1509" s="16"/>
      <c r="AJ1509" s="16"/>
      <c r="AK1509" s="16"/>
      <c r="AL1509" s="16"/>
      <c r="AM1509" s="16"/>
      <c r="AN1509" s="16"/>
      <c r="AO1509" s="16"/>
      <c r="AP1509" s="16"/>
      <c r="AQ1509" s="16"/>
    </row>
    <row r="1510" spans="1:43" s="143" customFormat="1" ht="12.75" customHeight="1">
      <c r="A1510" s="126">
        <v>166723000</v>
      </c>
      <c r="B1510" s="72"/>
      <c r="C1510" s="144" t="s">
        <v>2499</v>
      </c>
      <c r="D1510" s="46"/>
      <c r="E1510" s="145">
        <v>6</v>
      </c>
      <c r="F1510" s="146">
        <v>289</v>
      </c>
      <c r="G1510" s="147">
        <v>1397</v>
      </c>
      <c r="H1510" s="148"/>
      <c r="I1510" s="158"/>
      <c r="J1510" s="146"/>
      <c r="K1510" s="146"/>
      <c r="L1510" s="149"/>
      <c r="M1510" s="619">
        <f t="shared" si="163"/>
        <v>0</v>
      </c>
      <c r="N1510" s="626">
        <f t="shared" si="163"/>
        <v>0</v>
      </c>
      <c r="O1510" s="138"/>
      <c r="P1510" s="151" t="s">
        <v>1474</v>
      </c>
      <c r="Q1510" s="150"/>
      <c r="R1510" s="150" t="str">
        <f t="shared" si="158"/>
        <v>M</v>
      </c>
      <c r="S1510" s="15"/>
      <c r="T1510" s="15">
        <v>1</v>
      </c>
      <c r="U1510" s="140"/>
      <c r="V1510" s="140"/>
      <c r="W1510" s="474"/>
      <c r="X1510" s="474"/>
      <c r="Y1510" s="140"/>
      <c r="Z1510" s="140"/>
      <c r="AA1510" s="140"/>
      <c r="AC1510" s="142"/>
      <c r="AD1510" s="15">
        <v>1</v>
      </c>
      <c r="AE1510" s="142"/>
      <c r="AF1510" s="142"/>
      <c r="AG1510" s="142"/>
      <c r="AH1510" s="142"/>
      <c r="AI1510" s="142"/>
      <c r="AJ1510" s="142"/>
      <c r="AK1510" s="142"/>
      <c r="AL1510" s="142"/>
      <c r="AM1510" s="142"/>
      <c r="AN1510" s="142"/>
      <c r="AO1510" s="142"/>
      <c r="AP1510" s="142"/>
      <c r="AQ1510" s="142"/>
    </row>
    <row r="1511" spans="1:43" s="17" customFormat="1" ht="12.75" customHeight="1">
      <c r="A1511" s="126">
        <v>166724000</v>
      </c>
      <c r="B1511" s="72"/>
      <c r="C1511" s="144" t="s">
        <v>631</v>
      </c>
      <c r="D1511" s="46"/>
      <c r="E1511" s="145">
        <v>9</v>
      </c>
      <c r="F1511" s="146">
        <v>377</v>
      </c>
      <c r="G1511" s="147">
        <v>1922</v>
      </c>
      <c r="H1511" s="148"/>
      <c r="I1511" s="158"/>
      <c r="J1511" s="146"/>
      <c r="K1511" s="146"/>
      <c r="L1511" s="149"/>
      <c r="M1511" s="619">
        <f t="shared" si="163"/>
        <v>0</v>
      </c>
      <c r="N1511" s="626">
        <f t="shared" si="163"/>
        <v>0</v>
      </c>
      <c r="O1511" s="36"/>
      <c r="P1511" s="151" t="s">
        <v>1473</v>
      </c>
      <c r="Q1511" s="150"/>
      <c r="R1511" s="150" t="str">
        <f t="shared" si="158"/>
        <v>C</v>
      </c>
      <c r="S1511" s="15"/>
      <c r="T1511" s="15"/>
      <c r="U1511" s="15">
        <v>1</v>
      </c>
      <c r="V1511" s="15"/>
      <c r="W1511" s="473"/>
      <c r="X1511" s="473"/>
      <c r="Y1511" s="15"/>
      <c r="Z1511" s="15"/>
      <c r="AA1511" s="15"/>
      <c r="AC1511" s="16"/>
      <c r="AD1511" s="15">
        <v>1</v>
      </c>
      <c r="AE1511" s="16"/>
      <c r="AF1511" s="16"/>
      <c r="AG1511" s="16"/>
      <c r="AH1511" s="16"/>
      <c r="AI1511" s="16"/>
      <c r="AJ1511" s="16"/>
      <c r="AK1511" s="16"/>
      <c r="AL1511" s="16"/>
      <c r="AM1511" s="16"/>
      <c r="AN1511" s="16"/>
      <c r="AO1511" s="16"/>
      <c r="AP1511" s="16"/>
      <c r="AQ1511" s="16"/>
    </row>
    <row r="1512" spans="1:43" s="17" customFormat="1" ht="12.75" customHeight="1">
      <c r="A1512" s="126">
        <v>166725000</v>
      </c>
      <c r="B1512" s="72"/>
      <c r="C1512" s="144" t="s">
        <v>405</v>
      </c>
      <c r="D1512" s="46"/>
      <c r="E1512" s="145">
        <v>1</v>
      </c>
      <c r="F1512" s="146">
        <v>344</v>
      </c>
      <c r="G1512" s="147">
        <v>1558</v>
      </c>
      <c r="H1512" s="148"/>
      <c r="I1512" s="158"/>
      <c r="J1512" s="146"/>
      <c r="K1512" s="146"/>
      <c r="L1512" s="149"/>
      <c r="M1512" s="619">
        <f t="shared" si="163"/>
        <v>0</v>
      </c>
      <c r="N1512" s="626">
        <f t="shared" si="163"/>
        <v>0</v>
      </c>
      <c r="O1512" s="36"/>
      <c r="P1512" s="151" t="s">
        <v>1474</v>
      </c>
      <c r="Q1512" s="150"/>
      <c r="R1512" s="150" t="str">
        <f t="shared" si="158"/>
        <v>M</v>
      </c>
      <c r="S1512" s="15"/>
      <c r="T1512" s="15">
        <v>1</v>
      </c>
      <c r="U1512" s="15"/>
      <c r="V1512" s="15"/>
      <c r="W1512" s="473"/>
      <c r="X1512" s="473"/>
      <c r="Y1512" s="15"/>
      <c r="Z1512" s="15"/>
      <c r="AA1512" s="15"/>
      <c r="AC1512" s="16"/>
      <c r="AD1512" s="15">
        <v>1</v>
      </c>
      <c r="AE1512" s="16"/>
      <c r="AF1512" s="16"/>
      <c r="AG1512" s="16"/>
      <c r="AH1512" s="16"/>
      <c r="AI1512" s="16"/>
      <c r="AJ1512" s="16"/>
      <c r="AK1512" s="16"/>
      <c r="AL1512" s="16"/>
      <c r="AM1512" s="16"/>
      <c r="AN1512" s="16"/>
      <c r="AO1512" s="16"/>
      <c r="AP1512" s="16"/>
      <c r="AQ1512" s="16"/>
    </row>
    <row r="1513" spans="1:43" s="17" customFormat="1" ht="12.75" customHeight="1" thickBot="1">
      <c r="A1513" s="126">
        <v>166727000</v>
      </c>
      <c r="B1513" s="104"/>
      <c r="C1513" s="159" t="s">
        <v>1440</v>
      </c>
      <c r="D1513" s="105"/>
      <c r="E1513" s="161">
        <v>7</v>
      </c>
      <c r="F1513" s="162">
        <v>381</v>
      </c>
      <c r="G1513" s="163">
        <v>1865</v>
      </c>
      <c r="H1513" s="164"/>
      <c r="I1513" s="166"/>
      <c r="J1513" s="162"/>
      <c r="K1513" s="162"/>
      <c r="L1513" s="165"/>
      <c r="M1513" s="636">
        <f t="shared" si="163"/>
        <v>0</v>
      </c>
      <c r="N1513" s="637">
        <f t="shared" si="163"/>
        <v>0</v>
      </c>
      <c r="O1513" s="36"/>
      <c r="P1513" s="151" t="s">
        <v>1474</v>
      </c>
      <c r="Q1513" s="150"/>
      <c r="R1513" s="150" t="str">
        <f t="shared" si="158"/>
        <v>M</v>
      </c>
      <c r="S1513" s="15"/>
      <c r="T1513" s="15">
        <v>1</v>
      </c>
      <c r="U1513" s="15"/>
      <c r="V1513" s="15"/>
      <c r="W1513" s="473"/>
      <c r="X1513" s="473"/>
      <c r="Y1513" s="15"/>
      <c r="Z1513" s="15"/>
      <c r="AA1513" s="15"/>
      <c r="AC1513" s="16"/>
      <c r="AD1513" s="15">
        <v>1</v>
      </c>
      <c r="AE1513" s="16"/>
      <c r="AF1513" s="16"/>
      <c r="AG1513" s="16"/>
      <c r="AH1513" s="16"/>
      <c r="AI1513" s="16"/>
      <c r="AJ1513" s="16"/>
      <c r="AK1513" s="16"/>
      <c r="AL1513" s="16"/>
      <c r="AM1513" s="16"/>
      <c r="AN1513" s="16"/>
      <c r="AO1513" s="16"/>
      <c r="AP1513" s="16"/>
      <c r="AQ1513" s="16"/>
    </row>
    <row r="1514" spans="1:43" s="18" customFormat="1" ht="15.75" customHeight="1" thickTop="1" thickBot="1">
      <c r="A1514" s="126" t="s">
        <v>632</v>
      </c>
      <c r="B1514" s="782" t="s">
        <v>406</v>
      </c>
      <c r="C1514" s="783"/>
      <c r="D1514" s="109"/>
      <c r="E1514" s="627">
        <f t="shared" ref="E1514:N1514" si="164">SUM(E1515:E1533)</f>
        <v>41</v>
      </c>
      <c r="F1514" s="628">
        <f t="shared" si="164"/>
        <v>3625</v>
      </c>
      <c r="G1514" s="629">
        <f t="shared" si="164"/>
        <v>16257</v>
      </c>
      <c r="H1514" s="630">
        <f t="shared" si="164"/>
        <v>0</v>
      </c>
      <c r="I1514" s="631">
        <f t="shared" si="164"/>
        <v>0</v>
      </c>
      <c r="J1514" s="628">
        <f t="shared" si="164"/>
        <v>0</v>
      </c>
      <c r="K1514" s="628">
        <f t="shared" si="164"/>
        <v>0</v>
      </c>
      <c r="L1514" s="632">
        <f t="shared" si="164"/>
        <v>0</v>
      </c>
      <c r="M1514" s="631">
        <f t="shared" si="164"/>
        <v>0</v>
      </c>
      <c r="N1514" s="632">
        <f t="shared" si="164"/>
        <v>0</v>
      </c>
      <c r="O1514" s="36"/>
      <c r="P1514" s="151" t="s">
        <v>1500</v>
      </c>
      <c r="Q1514" s="150"/>
      <c r="R1514" s="150" t="str">
        <f t="shared" si="158"/>
        <v>P</v>
      </c>
      <c r="S1514" s="15"/>
      <c r="T1514" s="15"/>
      <c r="U1514" s="15"/>
      <c r="V1514" s="15">
        <v>1</v>
      </c>
      <c r="W1514" s="473"/>
      <c r="X1514" s="473"/>
      <c r="Y1514" s="15"/>
      <c r="Z1514" s="15"/>
      <c r="AA1514" s="15"/>
      <c r="AC1514" s="15"/>
      <c r="AD1514" s="15">
        <v>1</v>
      </c>
      <c r="AE1514" s="15"/>
      <c r="AF1514" s="15"/>
      <c r="AG1514" s="15"/>
      <c r="AH1514" s="15"/>
      <c r="AI1514" s="15"/>
      <c r="AJ1514" s="15"/>
      <c r="AK1514" s="15"/>
      <c r="AL1514" s="15"/>
      <c r="AM1514" s="15"/>
      <c r="AN1514" s="15"/>
      <c r="AO1514" s="15"/>
      <c r="AP1514" s="15"/>
      <c r="AQ1514" s="15"/>
    </row>
    <row r="1515" spans="1:43" s="17" customFormat="1" ht="12.75" customHeight="1" thickTop="1">
      <c r="A1515" s="126">
        <v>166801000</v>
      </c>
      <c r="B1515" s="95"/>
      <c r="C1515" s="152" t="s">
        <v>407</v>
      </c>
      <c r="D1515" s="46"/>
      <c r="E1515" s="153">
        <v>4</v>
      </c>
      <c r="F1515" s="154">
        <v>57</v>
      </c>
      <c r="G1515" s="155">
        <v>285</v>
      </c>
      <c r="H1515" s="156"/>
      <c r="I1515" s="174"/>
      <c r="J1515" s="154"/>
      <c r="K1515" s="154"/>
      <c r="L1515" s="157"/>
      <c r="M1515" s="624">
        <f t="shared" ref="M1515:N1533" si="165">I1515+K1515</f>
        <v>0</v>
      </c>
      <c r="N1515" s="625">
        <f t="shared" si="165"/>
        <v>0</v>
      </c>
      <c r="O1515" s="36"/>
      <c r="P1515" s="151" t="s">
        <v>1474</v>
      </c>
      <c r="Q1515" s="150"/>
      <c r="R1515" s="150" t="str">
        <f t="shared" si="158"/>
        <v>M</v>
      </c>
      <c r="S1515" s="15"/>
      <c r="T1515" s="15">
        <v>1</v>
      </c>
      <c r="U1515" s="15"/>
      <c r="V1515" s="15"/>
      <c r="W1515" s="473"/>
      <c r="X1515" s="473"/>
      <c r="Y1515" s="15"/>
      <c r="Z1515" s="15"/>
      <c r="AA1515" s="15"/>
      <c r="AC1515" s="16"/>
      <c r="AD1515" s="15">
        <v>1</v>
      </c>
      <c r="AE1515" s="16"/>
      <c r="AF1515" s="16"/>
      <c r="AG1515" s="16"/>
      <c r="AH1515" s="16"/>
      <c r="AI1515" s="16"/>
      <c r="AJ1515" s="16"/>
      <c r="AK1515" s="16"/>
      <c r="AL1515" s="16"/>
      <c r="AM1515" s="16"/>
      <c r="AN1515" s="16"/>
      <c r="AO1515" s="16"/>
      <c r="AP1515" s="16"/>
      <c r="AQ1515" s="16"/>
    </row>
    <row r="1516" spans="1:43" s="17" customFormat="1" ht="12.75" hidden="1" customHeight="1">
      <c r="A1516" s="126">
        <v>166802000</v>
      </c>
      <c r="B1516" s="72"/>
      <c r="C1516" s="144" t="s">
        <v>408</v>
      </c>
      <c r="D1516" s="46"/>
      <c r="E1516" s="145"/>
      <c r="F1516" s="146"/>
      <c r="G1516" s="147"/>
      <c r="H1516" s="148"/>
      <c r="I1516" s="158"/>
      <c r="J1516" s="146"/>
      <c r="K1516" s="146"/>
      <c r="L1516" s="149"/>
      <c r="M1516" s="619">
        <f t="shared" si="165"/>
        <v>0</v>
      </c>
      <c r="N1516" s="626">
        <f t="shared" si="165"/>
        <v>0</v>
      </c>
      <c r="O1516" s="36"/>
      <c r="P1516" s="151" t="s">
        <v>1474</v>
      </c>
      <c r="Q1516" s="150"/>
      <c r="R1516" s="150" t="str">
        <f t="shared" si="158"/>
        <v/>
      </c>
      <c r="S1516" s="15"/>
      <c r="T1516" s="15"/>
      <c r="U1516" s="15"/>
      <c r="V1516" s="15"/>
      <c r="W1516" s="473"/>
      <c r="X1516" s="473"/>
      <c r="Y1516" s="15"/>
      <c r="Z1516" s="15"/>
      <c r="AA1516" s="15"/>
      <c r="AC1516" s="16"/>
      <c r="AD1516" s="15">
        <v>1</v>
      </c>
      <c r="AE1516" s="16"/>
      <c r="AF1516" s="16"/>
      <c r="AG1516" s="16"/>
      <c r="AH1516" s="16"/>
      <c r="AI1516" s="16"/>
      <c r="AJ1516" s="16"/>
      <c r="AK1516" s="16"/>
      <c r="AL1516" s="16"/>
      <c r="AM1516" s="16"/>
      <c r="AN1516" s="16"/>
      <c r="AO1516" s="16"/>
      <c r="AP1516" s="16"/>
      <c r="AQ1516" s="16"/>
    </row>
    <row r="1517" spans="1:43" s="143" customFormat="1" ht="12.75" customHeight="1">
      <c r="A1517" s="126">
        <v>166803000</v>
      </c>
      <c r="B1517" s="72"/>
      <c r="C1517" s="144" t="s">
        <v>2897</v>
      </c>
      <c r="D1517" s="46"/>
      <c r="E1517" s="145">
        <v>7</v>
      </c>
      <c r="F1517" s="146">
        <v>596</v>
      </c>
      <c r="G1517" s="147">
        <v>2367</v>
      </c>
      <c r="H1517" s="148"/>
      <c r="I1517" s="158"/>
      <c r="J1517" s="620"/>
      <c r="K1517" s="620"/>
      <c r="L1517" s="626"/>
      <c r="M1517" s="619">
        <f t="shared" si="165"/>
        <v>0</v>
      </c>
      <c r="N1517" s="626">
        <f t="shared" si="165"/>
        <v>0</v>
      </c>
      <c r="O1517" s="138"/>
      <c r="P1517" s="151" t="s">
        <v>1473</v>
      </c>
      <c r="Q1517" s="150"/>
      <c r="R1517" s="150" t="str">
        <f t="shared" si="158"/>
        <v>C</v>
      </c>
      <c r="S1517" s="15"/>
      <c r="T1517" s="15"/>
      <c r="U1517" s="140">
        <v>1</v>
      </c>
      <c r="V1517" s="140"/>
      <c r="W1517" s="474"/>
      <c r="X1517" s="474"/>
      <c r="Y1517" s="140"/>
      <c r="Z1517" s="140"/>
      <c r="AA1517" s="140"/>
      <c r="AC1517" s="142"/>
      <c r="AD1517" s="15">
        <v>1</v>
      </c>
      <c r="AE1517" s="142"/>
      <c r="AF1517" s="142"/>
      <c r="AG1517" s="142"/>
      <c r="AH1517" s="142"/>
      <c r="AI1517" s="142"/>
      <c r="AJ1517" s="142"/>
      <c r="AK1517" s="142"/>
      <c r="AL1517" s="142"/>
      <c r="AM1517" s="142"/>
      <c r="AN1517" s="142"/>
      <c r="AO1517" s="142"/>
      <c r="AP1517" s="142"/>
      <c r="AQ1517" s="142"/>
    </row>
    <row r="1518" spans="1:43" s="17" customFormat="1" ht="12.75" customHeight="1">
      <c r="A1518" s="126">
        <v>166804000</v>
      </c>
      <c r="B1518" s="72"/>
      <c r="C1518" s="144" t="s">
        <v>409</v>
      </c>
      <c r="D1518" s="46"/>
      <c r="E1518" s="145">
        <v>3</v>
      </c>
      <c r="F1518" s="146">
        <v>212</v>
      </c>
      <c r="G1518" s="147">
        <v>1060</v>
      </c>
      <c r="H1518" s="148"/>
      <c r="I1518" s="158"/>
      <c r="J1518" s="146"/>
      <c r="K1518" s="146"/>
      <c r="L1518" s="149"/>
      <c r="M1518" s="619">
        <f t="shared" si="165"/>
        <v>0</v>
      </c>
      <c r="N1518" s="626">
        <f t="shared" si="165"/>
        <v>0</v>
      </c>
      <c r="O1518" s="36"/>
      <c r="P1518" s="151" t="s">
        <v>1474</v>
      </c>
      <c r="Q1518" s="150"/>
      <c r="R1518" s="150" t="str">
        <f t="shared" si="158"/>
        <v>M</v>
      </c>
      <c r="S1518" s="15"/>
      <c r="T1518" s="15">
        <v>1</v>
      </c>
      <c r="U1518" s="15"/>
      <c r="V1518" s="15"/>
      <c r="W1518" s="473"/>
      <c r="X1518" s="473"/>
      <c r="Y1518" s="15"/>
      <c r="Z1518" s="15"/>
      <c r="AA1518" s="15"/>
      <c r="AC1518" s="16"/>
      <c r="AD1518" s="15">
        <v>1</v>
      </c>
      <c r="AE1518" s="16"/>
      <c r="AF1518" s="16"/>
      <c r="AG1518" s="16"/>
      <c r="AH1518" s="16"/>
      <c r="AI1518" s="16"/>
      <c r="AJ1518" s="16"/>
      <c r="AK1518" s="16"/>
      <c r="AL1518" s="16"/>
      <c r="AM1518" s="16"/>
      <c r="AN1518" s="16"/>
      <c r="AO1518" s="16"/>
      <c r="AP1518" s="16"/>
      <c r="AQ1518" s="16"/>
    </row>
    <row r="1519" spans="1:43" s="17" customFormat="1" ht="12.75" hidden="1" customHeight="1">
      <c r="A1519" s="126">
        <v>166805000</v>
      </c>
      <c r="B1519" s="72"/>
      <c r="C1519" s="144" t="s">
        <v>410</v>
      </c>
      <c r="D1519" s="46"/>
      <c r="E1519" s="145"/>
      <c r="F1519" s="146"/>
      <c r="G1519" s="147"/>
      <c r="H1519" s="148"/>
      <c r="I1519" s="158"/>
      <c r="J1519" s="146"/>
      <c r="K1519" s="146"/>
      <c r="L1519" s="149"/>
      <c r="M1519" s="619">
        <f t="shared" si="165"/>
        <v>0</v>
      </c>
      <c r="N1519" s="626">
        <f t="shared" si="165"/>
        <v>0</v>
      </c>
      <c r="O1519" s="36"/>
      <c r="P1519" s="151" t="s">
        <v>1474</v>
      </c>
      <c r="Q1519" s="150"/>
      <c r="R1519" s="150" t="str">
        <f t="shared" si="158"/>
        <v/>
      </c>
      <c r="S1519" s="15"/>
      <c r="T1519" s="15"/>
      <c r="U1519" s="15"/>
      <c r="V1519" s="15"/>
      <c r="W1519" s="473"/>
      <c r="X1519" s="473"/>
      <c r="Y1519" s="15"/>
      <c r="Z1519" s="15"/>
      <c r="AA1519" s="15"/>
      <c r="AC1519" s="16"/>
      <c r="AD1519" s="15">
        <v>1</v>
      </c>
      <c r="AE1519" s="16"/>
      <c r="AF1519" s="16"/>
      <c r="AG1519" s="16"/>
      <c r="AH1519" s="16"/>
      <c r="AI1519" s="16"/>
      <c r="AJ1519" s="16"/>
      <c r="AK1519" s="16"/>
      <c r="AL1519" s="16"/>
      <c r="AM1519" s="16"/>
      <c r="AN1519" s="16"/>
      <c r="AO1519" s="16"/>
      <c r="AP1519" s="16"/>
      <c r="AQ1519" s="16"/>
    </row>
    <row r="1520" spans="1:43" s="143" customFormat="1" ht="12.75" customHeight="1">
      <c r="A1520" s="126">
        <v>166806000</v>
      </c>
      <c r="B1520" s="72"/>
      <c r="C1520" s="144" t="s">
        <v>232</v>
      </c>
      <c r="D1520" s="46"/>
      <c r="E1520" s="145">
        <v>1</v>
      </c>
      <c r="F1520" s="146">
        <v>5</v>
      </c>
      <c r="G1520" s="147">
        <v>12</v>
      </c>
      <c r="H1520" s="148"/>
      <c r="I1520" s="158"/>
      <c r="J1520" s="620"/>
      <c r="K1520" s="620"/>
      <c r="L1520" s="626"/>
      <c r="M1520" s="619">
        <f t="shared" si="165"/>
        <v>0</v>
      </c>
      <c r="N1520" s="626">
        <f t="shared" si="165"/>
        <v>0</v>
      </c>
      <c r="O1520" s="138"/>
      <c r="P1520" s="151" t="s">
        <v>1474</v>
      </c>
      <c r="Q1520" s="150"/>
      <c r="R1520" s="150" t="str">
        <f t="shared" si="158"/>
        <v>M</v>
      </c>
      <c r="S1520" s="15"/>
      <c r="T1520" s="15">
        <v>1</v>
      </c>
      <c r="U1520" s="140"/>
      <c r="V1520" s="140"/>
      <c r="W1520" s="474"/>
      <c r="X1520" s="474"/>
      <c r="Y1520" s="140"/>
      <c r="Z1520" s="140"/>
      <c r="AA1520" s="140"/>
      <c r="AC1520" s="142"/>
      <c r="AD1520" s="15">
        <v>1</v>
      </c>
      <c r="AE1520" s="142"/>
      <c r="AF1520" s="142"/>
      <c r="AG1520" s="142"/>
      <c r="AH1520" s="142"/>
      <c r="AI1520" s="142"/>
      <c r="AJ1520" s="142"/>
      <c r="AK1520" s="142"/>
      <c r="AL1520" s="142"/>
      <c r="AM1520" s="142"/>
      <c r="AN1520" s="142"/>
      <c r="AO1520" s="142"/>
      <c r="AP1520" s="142"/>
      <c r="AQ1520" s="142"/>
    </row>
    <row r="1521" spans="1:43" s="17" customFormat="1" ht="12.75" customHeight="1">
      <c r="A1521" s="126">
        <v>166807000</v>
      </c>
      <c r="B1521" s="72"/>
      <c r="C1521" s="144" t="s">
        <v>411</v>
      </c>
      <c r="D1521" s="46"/>
      <c r="E1521" s="145">
        <v>2</v>
      </c>
      <c r="F1521" s="146">
        <v>47</v>
      </c>
      <c r="G1521" s="147">
        <v>202</v>
      </c>
      <c r="H1521" s="148"/>
      <c r="I1521" s="158"/>
      <c r="J1521" s="146"/>
      <c r="K1521" s="146"/>
      <c r="L1521" s="149"/>
      <c r="M1521" s="619">
        <f t="shared" si="165"/>
        <v>0</v>
      </c>
      <c r="N1521" s="626">
        <f t="shared" si="165"/>
        <v>0</v>
      </c>
      <c r="O1521" s="36"/>
      <c r="P1521" s="151" t="s">
        <v>1474</v>
      </c>
      <c r="Q1521" s="150"/>
      <c r="R1521" s="150" t="str">
        <f t="shared" si="158"/>
        <v>M</v>
      </c>
      <c r="S1521" s="15"/>
      <c r="T1521" s="15">
        <v>1</v>
      </c>
      <c r="U1521" s="15"/>
      <c r="V1521" s="15"/>
      <c r="W1521" s="473"/>
      <c r="X1521" s="473"/>
      <c r="Y1521" s="15"/>
      <c r="Z1521" s="15"/>
      <c r="AA1521" s="15"/>
      <c r="AC1521" s="16"/>
      <c r="AD1521" s="15">
        <v>1</v>
      </c>
      <c r="AE1521" s="16"/>
      <c r="AF1521" s="16"/>
      <c r="AG1521" s="16"/>
      <c r="AH1521" s="16"/>
      <c r="AI1521" s="16"/>
      <c r="AJ1521" s="16"/>
      <c r="AK1521" s="16"/>
      <c r="AL1521" s="16"/>
      <c r="AM1521" s="16"/>
      <c r="AN1521" s="16"/>
      <c r="AO1521" s="16"/>
      <c r="AP1521" s="16"/>
      <c r="AQ1521" s="16"/>
    </row>
    <row r="1522" spans="1:43" s="17" customFormat="1" ht="12.75" customHeight="1">
      <c r="A1522" s="126">
        <v>166808000</v>
      </c>
      <c r="B1522" s="72"/>
      <c r="C1522" s="144" t="s">
        <v>240</v>
      </c>
      <c r="D1522" s="46"/>
      <c r="E1522" s="145">
        <v>1</v>
      </c>
      <c r="F1522" s="146">
        <v>20</v>
      </c>
      <c r="G1522" s="147">
        <v>100</v>
      </c>
      <c r="H1522" s="148"/>
      <c r="I1522" s="158"/>
      <c r="J1522" s="146"/>
      <c r="K1522" s="146"/>
      <c r="L1522" s="149"/>
      <c r="M1522" s="619">
        <f t="shared" si="165"/>
        <v>0</v>
      </c>
      <c r="N1522" s="626">
        <f t="shared" si="165"/>
        <v>0</v>
      </c>
      <c r="O1522" s="36"/>
      <c r="P1522" s="151" t="s">
        <v>1474</v>
      </c>
      <c r="Q1522" s="150"/>
      <c r="R1522" s="150" t="str">
        <f t="shared" si="158"/>
        <v>M</v>
      </c>
      <c r="S1522" s="15"/>
      <c r="T1522" s="15">
        <v>1</v>
      </c>
      <c r="U1522" s="15"/>
      <c r="V1522" s="15"/>
      <c r="W1522" s="473"/>
      <c r="X1522" s="473"/>
      <c r="Y1522" s="15"/>
      <c r="Z1522" s="15"/>
      <c r="AA1522" s="15"/>
      <c r="AC1522" s="16"/>
      <c r="AD1522" s="15">
        <v>1</v>
      </c>
      <c r="AE1522" s="16"/>
      <c r="AF1522" s="16"/>
      <c r="AG1522" s="16"/>
      <c r="AH1522" s="16"/>
      <c r="AI1522" s="16"/>
      <c r="AJ1522" s="16"/>
      <c r="AK1522" s="16"/>
      <c r="AL1522" s="16"/>
      <c r="AM1522" s="16"/>
      <c r="AN1522" s="16"/>
      <c r="AO1522" s="16"/>
      <c r="AP1522" s="16"/>
      <c r="AQ1522" s="16"/>
    </row>
    <row r="1523" spans="1:43" s="17" customFormat="1" ht="12.75" customHeight="1">
      <c r="A1523" s="126">
        <v>166809000</v>
      </c>
      <c r="B1523" s="72"/>
      <c r="C1523" s="144" t="s">
        <v>412</v>
      </c>
      <c r="D1523" s="46"/>
      <c r="E1523" s="145">
        <v>3</v>
      </c>
      <c r="F1523" s="146">
        <v>132</v>
      </c>
      <c r="G1523" s="147">
        <v>524</v>
      </c>
      <c r="H1523" s="148"/>
      <c r="I1523" s="158"/>
      <c r="J1523" s="146"/>
      <c r="K1523" s="146"/>
      <c r="L1523" s="149"/>
      <c r="M1523" s="619">
        <f t="shared" si="165"/>
        <v>0</v>
      </c>
      <c r="N1523" s="626">
        <f t="shared" si="165"/>
        <v>0</v>
      </c>
      <c r="O1523" s="36"/>
      <c r="P1523" s="151" t="s">
        <v>1474</v>
      </c>
      <c r="Q1523" s="150"/>
      <c r="R1523" s="150" t="str">
        <f t="shared" si="158"/>
        <v>M</v>
      </c>
      <c r="S1523" s="15"/>
      <c r="T1523" s="15">
        <v>1</v>
      </c>
      <c r="U1523" s="15"/>
      <c r="V1523" s="15"/>
      <c r="W1523" s="473"/>
      <c r="X1523" s="473"/>
      <c r="Y1523" s="15"/>
      <c r="Z1523" s="15"/>
      <c r="AA1523" s="15"/>
      <c r="AC1523" s="16"/>
      <c r="AD1523" s="15">
        <v>1</v>
      </c>
      <c r="AE1523" s="16"/>
      <c r="AF1523" s="16"/>
      <c r="AG1523" s="16"/>
      <c r="AH1523" s="16"/>
      <c r="AI1523" s="16"/>
      <c r="AJ1523" s="16"/>
      <c r="AK1523" s="16"/>
      <c r="AL1523" s="16"/>
      <c r="AM1523" s="16"/>
      <c r="AN1523" s="16"/>
      <c r="AO1523" s="16"/>
      <c r="AP1523" s="16"/>
      <c r="AQ1523" s="16"/>
    </row>
    <row r="1524" spans="1:43" s="17" customFormat="1" ht="12.75" customHeight="1">
      <c r="A1524" s="126">
        <v>166810000</v>
      </c>
      <c r="B1524" s="72"/>
      <c r="C1524" s="144" t="s">
        <v>413</v>
      </c>
      <c r="D1524" s="46"/>
      <c r="E1524" s="145">
        <v>1</v>
      </c>
      <c r="F1524" s="146">
        <v>72</v>
      </c>
      <c r="G1524" s="147">
        <v>306</v>
      </c>
      <c r="H1524" s="148"/>
      <c r="I1524" s="158"/>
      <c r="J1524" s="146"/>
      <c r="K1524" s="146"/>
      <c r="L1524" s="149"/>
      <c r="M1524" s="619">
        <f t="shared" si="165"/>
        <v>0</v>
      </c>
      <c r="N1524" s="626">
        <f t="shared" si="165"/>
        <v>0</v>
      </c>
      <c r="O1524" s="36"/>
      <c r="P1524" s="151" t="s">
        <v>1474</v>
      </c>
      <c r="Q1524" s="150"/>
      <c r="R1524" s="150" t="str">
        <f t="shared" si="158"/>
        <v>M</v>
      </c>
      <c r="S1524" s="15"/>
      <c r="T1524" s="15">
        <v>1</v>
      </c>
      <c r="U1524" s="15"/>
      <c r="V1524" s="15"/>
      <c r="W1524" s="473"/>
      <c r="X1524" s="473"/>
      <c r="Y1524" s="15"/>
      <c r="Z1524" s="15"/>
      <c r="AA1524" s="15"/>
      <c r="AC1524" s="16"/>
      <c r="AD1524" s="15">
        <v>1</v>
      </c>
      <c r="AE1524" s="16"/>
      <c r="AF1524" s="16"/>
      <c r="AG1524" s="16"/>
      <c r="AH1524" s="16"/>
      <c r="AI1524" s="16"/>
      <c r="AJ1524" s="16"/>
      <c r="AK1524" s="16"/>
      <c r="AL1524" s="16"/>
      <c r="AM1524" s="16"/>
      <c r="AN1524" s="16"/>
      <c r="AO1524" s="16"/>
      <c r="AP1524" s="16"/>
      <c r="AQ1524" s="16"/>
    </row>
    <row r="1525" spans="1:43" s="17" customFormat="1" ht="12.75" customHeight="1">
      <c r="A1525" s="126">
        <v>166811000</v>
      </c>
      <c r="B1525" s="72"/>
      <c r="C1525" s="144" t="s">
        <v>414</v>
      </c>
      <c r="D1525" s="46"/>
      <c r="E1525" s="145">
        <v>4</v>
      </c>
      <c r="F1525" s="146">
        <v>100</v>
      </c>
      <c r="G1525" s="147">
        <v>500</v>
      </c>
      <c r="H1525" s="148"/>
      <c r="I1525" s="158"/>
      <c r="J1525" s="146"/>
      <c r="K1525" s="146"/>
      <c r="L1525" s="149"/>
      <c r="M1525" s="619">
        <f t="shared" si="165"/>
        <v>0</v>
      </c>
      <c r="N1525" s="626">
        <f t="shared" si="165"/>
        <v>0</v>
      </c>
      <c r="O1525" s="36"/>
      <c r="P1525" s="151" t="s">
        <v>1474</v>
      </c>
      <c r="Q1525" s="150"/>
      <c r="R1525" s="150" t="str">
        <f t="shared" si="158"/>
        <v>M</v>
      </c>
      <c r="S1525" s="15"/>
      <c r="T1525" s="15">
        <v>1</v>
      </c>
      <c r="U1525" s="15"/>
      <c r="V1525" s="15"/>
      <c r="W1525" s="473"/>
      <c r="X1525" s="473"/>
      <c r="Y1525" s="15"/>
      <c r="Z1525" s="15"/>
      <c r="AA1525" s="15"/>
      <c r="AC1525" s="16"/>
      <c r="AD1525" s="15">
        <v>1</v>
      </c>
      <c r="AE1525" s="16"/>
      <c r="AF1525" s="16"/>
      <c r="AG1525" s="16"/>
      <c r="AH1525" s="16"/>
      <c r="AI1525" s="16"/>
      <c r="AJ1525" s="16"/>
      <c r="AK1525" s="16"/>
      <c r="AL1525" s="16"/>
      <c r="AM1525" s="16"/>
      <c r="AN1525" s="16"/>
      <c r="AO1525" s="16"/>
      <c r="AP1525" s="16"/>
      <c r="AQ1525" s="16"/>
    </row>
    <row r="1526" spans="1:43" s="143" customFormat="1" ht="12.75" customHeight="1">
      <c r="A1526" s="126">
        <v>166812000</v>
      </c>
      <c r="B1526" s="72"/>
      <c r="C1526" s="144" t="s">
        <v>415</v>
      </c>
      <c r="D1526" s="46"/>
      <c r="E1526" s="145">
        <v>1</v>
      </c>
      <c r="F1526" s="146">
        <v>764</v>
      </c>
      <c r="G1526" s="147">
        <v>2777</v>
      </c>
      <c r="H1526" s="148"/>
      <c r="I1526" s="158"/>
      <c r="J1526" s="620"/>
      <c r="K1526" s="620"/>
      <c r="L1526" s="626"/>
      <c r="M1526" s="619">
        <f t="shared" si="165"/>
        <v>0</v>
      </c>
      <c r="N1526" s="626">
        <f t="shared" si="165"/>
        <v>0</v>
      </c>
      <c r="O1526" s="138"/>
      <c r="P1526" s="151" t="s">
        <v>1474</v>
      </c>
      <c r="Q1526" s="150"/>
      <c r="R1526" s="150" t="str">
        <f t="shared" si="158"/>
        <v>M</v>
      </c>
      <c r="S1526" s="15"/>
      <c r="T1526" s="15">
        <v>1</v>
      </c>
      <c r="U1526" s="140"/>
      <c r="V1526" s="140"/>
      <c r="W1526" s="474"/>
      <c r="X1526" s="474"/>
      <c r="Y1526" s="140"/>
      <c r="Z1526" s="140"/>
      <c r="AA1526" s="140"/>
      <c r="AC1526" s="142"/>
      <c r="AD1526" s="15">
        <v>1</v>
      </c>
      <c r="AE1526" s="142"/>
      <c r="AF1526" s="142"/>
      <c r="AG1526" s="142"/>
      <c r="AH1526" s="142"/>
      <c r="AI1526" s="142"/>
      <c r="AJ1526" s="142"/>
      <c r="AK1526" s="142"/>
      <c r="AL1526" s="142"/>
      <c r="AM1526" s="142"/>
      <c r="AN1526" s="142"/>
      <c r="AO1526" s="142"/>
      <c r="AP1526" s="142"/>
      <c r="AQ1526" s="142"/>
    </row>
    <row r="1527" spans="1:43" s="143" customFormat="1" ht="12.75" hidden="1" customHeight="1">
      <c r="A1527" s="126">
        <v>166813000</v>
      </c>
      <c r="B1527" s="72"/>
      <c r="C1527" s="73" t="s">
        <v>416</v>
      </c>
      <c r="D1527" s="46"/>
      <c r="E1527" s="145"/>
      <c r="F1527" s="146"/>
      <c r="G1527" s="147"/>
      <c r="H1527" s="148"/>
      <c r="I1527" s="158"/>
      <c r="J1527" s="620"/>
      <c r="K1527" s="620"/>
      <c r="L1527" s="626"/>
      <c r="M1527" s="619">
        <f t="shared" si="165"/>
        <v>0</v>
      </c>
      <c r="N1527" s="626">
        <f t="shared" si="165"/>
        <v>0</v>
      </c>
      <c r="O1527" s="138"/>
      <c r="P1527" s="151" t="s">
        <v>1474</v>
      </c>
      <c r="Q1527" s="150"/>
      <c r="R1527" s="150" t="str">
        <f t="shared" si="158"/>
        <v/>
      </c>
      <c r="S1527" s="15"/>
      <c r="T1527" s="15"/>
      <c r="U1527" s="140"/>
      <c r="V1527" s="140"/>
      <c r="W1527" s="474"/>
      <c r="X1527" s="474"/>
      <c r="Y1527" s="140"/>
      <c r="Z1527" s="140"/>
      <c r="AA1527" s="140"/>
      <c r="AC1527" s="142"/>
      <c r="AD1527" s="15">
        <v>1</v>
      </c>
      <c r="AE1527" s="142"/>
      <c r="AF1527" s="142"/>
      <c r="AG1527" s="142"/>
      <c r="AH1527" s="142"/>
      <c r="AI1527" s="142"/>
      <c r="AJ1527" s="142"/>
      <c r="AK1527" s="142"/>
      <c r="AL1527" s="142"/>
      <c r="AM1527" s="142"/>
      <c r="AN1527" s="142"/>
      <c r="AO1527" s="142"/>
      <c r="AP1527" s="142"/>
      <c r="AQ1527" s="142"/>
    </row>
    <row r="1528" spans="1:43" s="143" customFormat="1" ht="12.75" customHeight="1">
      <c r="A1528" s="126">
        <v>166814000</v>
      </c>
      <c r="B1528" s="72"/>
      <c r="C1528" s="144" t="s">
        <v>417</v>
      </c>
      <c r="D1528" s="46"/>
      <c r="E1528" s="145">
        <v>7</v>
      </c>
      <c r="F1528" s="146">
        <v>496</v>
      </c>
      <c r="G1528" s="147">
        <v>2699</v>
      </c>
      <c r="H1528" s="148"/>
      <c r="I1528" s="158"/>
      <c r="J1528" s="620"/>
      <c r="K1528" s="620"/>
      <c r="L1528" s="626"/>
      <c r="M1528" s="619">
        <f t="shared" si="165"/>
        <v>0</v>
      </c>
      <c r="N1528" s="626">
        <f t="shared" si="165"/>
        <v>0</v>
      </c>
      <c r="O1528" s="138"/>
      <c r="P1528" s="151" t="s">
        <v>1474</v>
      </c>
      <c r="Q1528" s="150"/>
      <c r="R1528" s="150" t="str">
        <f t="shared" si="158"/>
        <v>M</v>
      </c>
      <c r="S1528" s="15"/>
      <c r="T1528" s="15">
        <v>1</v>
      </c>
      <c r="U1528" s="140"/>
      <c r="V1528" s="140"/>
      <c r="W1528" s="474"/>
      <c r="X1528" s="474"/>
      <c r="Y1528" s="140"/>
      <c r="Z1528" s="140"/>
      <c r="AA1528" s="140"/>
      <c r="AC1528" s="142"/>
      <c r="AD1528" s="15">
        <v>1</v>
      </c>
      <c r="AE1528" s="142"/>
      <c r="AF1528" s="142"/>
      <c r="AG1528" s="142"/>
      <c r="AH1528" s="142"/>
      <c r="AI1528" s="142"/>
      <c r="AJ1528" s="142"/>
      <c r="AK1528" s="142"/>
      <c r="AL1528" s="142"/>
      <c r="AM1528" s="142"/>
      <c r="AN1528" s="142"/>
      <c r="AO1528" s="142"/>
      <c r="AP1528" s="142"/>
      <c r="AQ1528" s="142"/>
    </row>
    <row r="1529" spans="1:43" s="17" customFormat="1" ht="12.75" hidden="1" customHeight="1">
      <c r="A1529" s="126">
        <v>166815000</v>
      </c>
      <c r="B1529" s="72"/>
      <c r="C1529" s="144" t="s">
        <v>1845</v>
      </c>
      <c r="D1529" s="46"/>
      <c r="E1529" s="145"/>
      <c r="F1529" s="146"/>
      <c r="G1529" s="147"/>
      <c r="H1529" s="148"/>
      <c r="I1529" s="158"/>
      <c r="J1529" s="146"/>
      <c r="K1529" s="146"/>
      <c r="L1529" s="149"/>
      <c r="M1529" s="619">
        <f t="shared" si="165"/>
        <v>0</v>
      </c>
      <c r="N1529" s="626">
        <f t="shared" si="165"/>
        <v>0</v>
      </c>
      <c r="O1529" s="36"/>
      <c r="P1529" s="151" t="s">
        <v>1474</v>
      </c>
      <c r="Q1529" s="150"/>
      <c r="R1529" s="150" t="str">
        <f t="shared" si="158"/>
        <v/>
      </c>
      <c r="S1529" s="15"/>
      <c r="T1529" s="15"/>
      <c r="U1529" s="15"/>
      <c r="V1529" s="15"/>
      <c r="W1529" s="473"/>
      <c r="X1529" s="473"/>
      <c r="Y1529" s="15"/>
      <c r="Z1529" s="15"/>
      <c r="AA1529" s="15"/>
      <c r="AC1529" s="16"/>
      <c r="AD1529" s="15">
        <v>1</v>
      </c>
      <c r="AE1529" s="16"/>
      <c r="AF1529" s="16"/>
      <c r="AG1529" s="16"/>
      <c r="AH1529" s="16"/>
      <c r="AI1529" s="16"/>
      <c r="AJ1529" s="16"/>
      <c r="AK1529" s="16"/>
      <c r="AL1529" s="16"/>
      <c r="AM1529" s="16"/>
      <c r="AN1529" s="16"/>
      <c r="AO1529" s="16"/>
      <c r="AP1529" s="16"/>
      <c r="AQ1529" s="16"/>
    </row>
    <row r="1530" spans="1:43" s="17" customFormat="1" ht="12.75" hidden="1" customHeight="1">
      <c r="A1530" s="126">
        <v>166816000</v>
      </c>
      <c r="B1530" s="72"/>
      <c r="C1530" s="144" t="s">
        <v>1987</v>
      </c>
      <c r="D1530" s="46"/>
      <c r="E1530" s="145"/>
      <c r="F1530" s="146"/>
      <c r="G1530" s="147"/>
      <c r="H1530" s="148"/>
      <c r="I1530" s="158"/>
      <c r="J1530" s="146"/>
      <c r="K1530" s="146"/>
      <c r="L1530" s="149"/>
      <c r="M1530" s="619">
        <f t="shared" si="165"/>
        <v>0</v>
      </c>
      <c r="N1530" s="626">
        <f t="shared" si="165"/>
        <v>0</v>
      </c>
      <c r="O1530" s="36"/>
      <c r="P1530" s="151" t="s">
        <v>1474</v>
      </c>
      <c r="Q1530" s="150"/>
      <c r="R1530" s="150" t="str">
        <f t="shared" si="158"/>
        <v/>
      </c>
      <c r="S1530" s="15"/>
      <c r="T1530" s="15"/>
      <c r="U1530" s="15"/>
      <c r="V1530" s="15"/>
      <c r="W1530" s="473"/>
      <c r="X1530" s="473"/>
      <c r="Y1530" s="15"/>
      <c r="Z1530" s="15"/>
      <c r="AA1530" s="15"/>
      <c r="AC1530" s="16"/>
      <c r="AD1530" s="15">
        <v>1</v>
      </c>
      <c r="AE1530" s="16"/>
      <c r="AF1530" s="16"/>
      <c r="AG1530" s="16"/>
      <c r="AH1530" s="16"/>
      <c r="AI1530" s="16"/>
      <c r="AJ1530" s="16"/>
      <c r="AK1530" s="16"/>
      <c r="AL1530" s="16"/>
      <c r="AM1530" s="16"/>
      <c r="AN1530" s="16"/>
      <c r="AO1530" s="16"/>
      <c r="AP1530" s="16"/>
      <c r="AQ1530" s="16"/>
    </row>
    <row r="1531" spans="1:43" s="17" customFormat="1" ht="12.75" hidden="1" customHeight="1">
      <c r="A1531" s="126">
        <v>166817000</v>
      </c>
      <c r="B1531" s="72"/>
      <c r="C1531" s="144" t="s">
        <v>418</v>
      </c>
      <c r="D1531" s="46"/>
      <c r="E1531" s="145"/>
      <c r="F1531" s="146"/>
      <c r="G1531" s="147"/>
      <c r="H1531" s="148"/>
      <c r="I1531" s="158"/>
      <c r="J1531" s="146"/>
      <c r="K1531" s="146"/>
      <c r="L1531" s="149"/>
      <c r="M1531" s="619">
        <f t="shared" si="165"/>
        <v>0</v>
      </c>
      <c r="N1531" s="626">
        <f t="shared" si="165"/>
        <v>0</v>
      </c>
      <c r="O1531" s="36"/>
      <c r="P1531" s="151" t="s">
        <v>1474</v>
      </c>
      <c r="Q1531" s="150"/>
      <c r="R1531" s="150" t="str">
        <f t="shared" si="158"/>
        <v/>
      </c>
      <c r="S1531" s="15"/>
      <c r="T1531" s="15"/>
      <c r="U1531" s="15"/>
      <c r="V1531" s="15"/>
      <c r="W1531" s="473"/>
      <c r="X1531" s="473"/>
      <c r="Y1531" s="15"/>
      <c r="Z1531" s="15"/>
      <c r="AA1531" s="15"/>
      <c r="AC1531" s="16"/>
      <c r="AD1531" s="15">
        <v>1</v>
      </c>
      <c r="AE1531" s="16"/>
      <c r="AF1531" s="16"/>
      <c r="AG1531" s="16"/>
      <c r="AH1531" s="16"/>
      <c r="AI1531" s="16"/>
      <c r="AJ1531" s="16"/>
      <c r="AK1531" s="16"/>
      <c r="AL1531" s="16"/>
      <c r="AM1531" s="16"/>
      <c r="AN1531" s="16"/>
      <c r="AO1531" s="16"/>
      <c r="AP1531" s="16"/>
      <c r="AQ1531" s="16"/>
    </row>
    <row r="1532" spans="1:43" s="17" customFormat="1" ht="12.75" hidden="1" customHeight="1">
      <c r="A1532" s="126">
        <v>166818000</v>
      </c>
      <c r="B1532" s="72"/>
      <c r="C1532" s="144" t="s">
        <v>419</v>
      </c>
      <c r="D1532" s="46"/>
      <c r="E1532" s="145"/>
      <c r="F1532" s="146"/>
      <c r="G1532" s="147"/>
      <c r="H1532" s="148"/>
      <c r="I1532" s="158"/>
      <c r="J1532" s="146"/>
      <c r="K1532" s="146"/>
      <c r="L1532" s="149"/>
      <c r="M1532" s="619">
        <f t="shared" si="165"/>
        <v>0</v>
      </c>
      <c r="N1532" s="626">
        <f t="shared" si="165"/>
        <v>0</v>
      </c>
      <c r="O1532" s="36"/>
      <c r="P1532" s="151" t="s">
        <v>1474</v>
      </c>
      <c r="Q1532" s="150"/>
      <c r="R1532" s="150" t="str">
        <f t="shared" si="158"/>
        <v/>
      </c>
      <c r="S1532" s="15"/>
      <c r="T1532" s="15"/>
      <c r="U1532" s="15"/>
      <c r="V1532" s="15"/>
      <c r="W1532" s="473"/>
      <c r="X1532" s="473"/>
      <c r="Y1532" s="15"/>
      <c r="Z1532" s="15"/>
      <c r="AA1532" s="15"/>
      <c r="AC1532" s="16"/>
      <c r="AD1532" s="15">
        <v>1</v>
      </c>
      <c r="AE1532" s="16"/>
      <c r="AF1532" s="16"/>
      <c r="AG1532" s="16"/>
      <c r="AH1532" s="16"/>
      <c r="AI1532" s="16"/>
      <c r="AJ1532" s="16"/>
      <c r="AK1532" s="16"/>
      <c r="AL1532" s="16"/>
      <c r="AM1532" s="16"/>
      <c r="AN1532" s="16"/>
      <c r="AO1532" s="16"/>
      <c r="AP1532" s="16"/>
      <c r="AQ1532" s="16"/>
    </row>
    <row r="1533" spans="1:43" s="17" customFormat="1" ht="12.75" customHeight="1" thickBot="1">
      <c r="A1533" s="126">
        <v>166819000</v>
      </c>
      <c r="B1533" s="74"/>
      <c r="C1533" s="167" t="s">
        <v>634</v>
      </c>
      <c r="D1533" s="46"/>
      <c r="E1533" s="168">
        <v>7</v>
      </c>
      <c r="F1533" s="169">
        <v>1124</v>
      </c>
      <c r="G1533" s="170">
        <v>5425</v>
      </c>
      <c r="H1533" s="171"/>
      <c r="I1533" s="173"/>
      <c r="J1533" s="169"/>
      <c r="K1533" s="169"/>
      <c r="L1533" s="172"/>
      <c r="M1533" s="669">
        <f t="shared" si="165"/>
        <v>0</v>
      </c>
      <c r="N1533" s="671">
        <f t="shared" si="165"/>
        <v>0</v>
      </c>
      <c r="O1533" s="36"/>
      <c r="P1533" s="151" t="s">
        <v>1474</v>
      </c>
      <c r="Q1533" s="150"/>
      <c r="R1533" s="150" t="str">
        <f t="shared" si="158"/>
        <v>M</v>
      </c>
      <c r="S1533" s="15"/>
      <c r="T1533" s="15">
        <v>1</v>
      </c>
      <c r="U1533" s="15"/>
      <c r="V1533" s="15"/>
      <c r="W1533" s="473"/>
      <c r="X1533" s="473"/>
      <c r="Y1533" s="15"/>
      <c r="Z1533" s="15"/>
      <c r="AA1533" s="15"/>
      <c r="AC1533" s="16"/>
      <c r="AD1533" s="15">
        <v>1</v>
      </c>
      <c r="AE1533" s="16"/>
      <c r="AF1533" s="16"/>
      <c r="AG1533" s="16"/>
      <c r="AH1533" s="16"/>
      <c r="AI1533" s="16"/>
      <c r="AJ1533" s="16"/>
      <c r="AK1533" s="16"/>
      <c r="AL1533" s="16"/>
      <c r="AM1533" s="16"/>
      <c r="AN1533" s="16"/>
      <c r="AO1533" s="16"/>
      <c r="AP1533" s="16"/>
      <c r="AQ1533" s="16"/>
    </row>
    <row r="1534" spans="1:43" s="18" customFormat="1" ht="21.75" hidden="1" customHeight="1" thickBot="1">
      <c r="A1534" s="126" t="s">
        <v>636</v>
      </c>
      <c r="B1534" s="897" t="s">
        <v>721</v>
      </c>
      <c r="C1534" s="898"/>
      <c r="D1534" s="47"/>
      <c r="E1534" s="86">
        <f t="shared" ref="E1534:N1534" si="166">SUM(E1535,E1548,E1589,E1623,E1643)</f>
        <v>0</v>
      </c>
      <c r="F1534" s="87">
        <f t="shared" si="166"/>
        <v>0</v>
      </c>
      <c r="G1534" s="88">
        <f t="shared" si="166"/>
        <v>0</v>
      </c>
      <c r="H1534" s="114">
        <f t="shared" si="166"/>
        <v>0</v>
      </c>
      <c r="I1534" s="89">
        <f t="shared" si="166"/>
        <v>0</v>
      </c>
      <c r="J1534" s="87">
        <f t="shared" si="166"/>
        <v>0</v>
      </c>
      <c r="K1534" s="87">
        <f t="shared" si="166"/>
        <v>0</v>
      </c>
      <c r="L1534" s="672">
        <f t="shared" si="166"/>
        <v>0</v>
      </c>
      <c r="M1534" s="84">
        <f t="shared" si="166"/>
        <v>0</v>
      </c>
      <c r="N1534" s="85">
        <f t="shared" si="166"/>
        <v>0</v>
      </c>
      <c r="O1534" s="36"/>
      <c r="P1534" s="151" t="s">
        <v>1499</v>
      </c>
      <c r="Q1534" s="150"/>
      <c r="R1534" s="150" t="str">
        <f t="shared" si="158"/>
        <v/>
      </c>
      <c r="S1534" s="15"/>
      <c r="T1534" s="15"/>
      <c r="U1534" s="15"/>
      <c r="V1534" s="15"/>
      <c r="W1534" s="473"/>
      <c r="X1534" s="476"/>
      <c r="Y1534" s="15"/>
      <c r="Z1534" s="15"/>
      <c r="AA1534" s="15"/>
      <c r="AC1534" s="15"/>
      <c r="AD1534" s="15"/>
      <c r="AE1534" s="15"/>
      <c r="AF1534" s="15"/>
      <c r="AG1534" s="15"/>
      <c r="AH1534" s="15"/>
      <c r="AI1534" s="15"/>
      <c r="AJ1534" s="15"/>
      <c r="AK1534" s="15"/>
      <c r="AL1534" s="15"/>
      <c r="AM1534" s="15"/>
      <c r="AN1534" s="15"/>
      <c r="AO1534" s="15"/>
      <c r="AP1534" s="15"/>
      <c r="AQ1534" s="15"/>
    </row>
    <row r="1535" spans="1:43" s="18" customFormat="1" ht="15.75" hidden="1" customHeight="1">
      <c r="A1535" s="126" t="s">
        <v>637</v>
      </c>
      <c r="B1535" s="774" t="s">
        <v>420</v>
      </c>
      <c r="C1535" s="775"/>
      <c r="D1535" s="25"/>
      <c r="E1535" s="657">
        <f t="shared" ref="E1535:N1535" si="167">SUM(E1536:E1547)</f>
        <v>0</v>
      </c>
      <c r="F1535" s="658">
        <f t="shared" si="167"/>
        <v>0</v>
      </c>
      <c r="G1535" s="659">
        <f t="shared" si="167"/>
        <v>0</v>
      </c>
      <c r="H1535" s="660">
        <f t="shared" si="167"/>
        <v>0</v>
      </c>
      <c r="I1535" s="661">
        <f t="shared" si="167"/>
        <v>0</v>
      </c>
      <c r="J1535" s="658">
        <f t="shared" si="167"/>
        <v>0</v>
      </c>
      <c r="K1535" s="658">
        <f t="shared" si="167"/>
        <v>0</v>
      </c>
      <c r="L1535" s="662">
        <f t="shared" si="167"/>
        <v>0</v>
      </c>
      <c r="M1535" s="661">
        <f t="shared" si="167"/>
        <v>0</v>
      </c>
      <c r="N1535" s="662">
        <f t="shared" si="167"/>
        <v>0</v>
      </c>
      <c r="O1535" s="36"/>
      <c r="P1535" s="151" t="s">
        <v>1500</v>
      </c>
      <c r="Q1535" s="150"/>
      <c r="R1535" s="150" t="str">
        <f t="shared" si="158"/>
        <v/>
      </c>
      <c r="S1535" s="15"/>
      <c r="T1535" s="15"/>
      <c r="U1535" s="15"/>
      <c r="V1535" s="15"/>
      <c r="W1535" s="473"/>
      <c r="X1535" s="473"/>
      <c r="Y1535" s="15"/>
      <c r="Z1535" s="15"/>
      <c r="AA1535" s="15"/>
      <c r="AC1535" s="15"/>
      <c r="AD1535" s="15"/>
      <c r="AE1535" s="15"/>
      <c r="AF1535" s="15"/>
      <c r="AG1535" s="15"/>
      <c r="AH1535" s="15"/>
      <c r="AI1535" s="15"/>
      <c r="AJ1535" s="15"/>
      <c r="AK1535" s="15"/>
      <c r="AL1535" s="15"/>
      <c r="AM1535" s="15"/>
      <c r="AN1535" s="15"/>
      <c r="AO1535" s="15"/>
      <c r="AP1535" s="15"/>
      <c r="AQ1535" s="15"/>
    </row>
    <row r="1536" spans="1:43" s="17" customFormat="1" ht="12.75" hidden="1" customHeight="1">
      <c r="A1536" s="126">
        <v>150708000</v>
      </c>
      <c r="B1536" s="72"/>
      <c r="C1536" s="144" t="s">
        <v>426</v>
      </c>
      <c r="D1536" s="46"/>
      <c r="E1536" s="145"/>
      <c r="F1536" s="146"/>
      <c r="G1536" s="147"/>
      <c r="H1536" s="148"/>
      <c r="I1536" s="158"/>
      <c r="J1536" s="146"/>
      <c r="K1536" s="146"/>
      <c r="L1536" s="149"/>
      <c r="M1536" s="623"/>
      <c r="N1536" s="626"/>
      <c r="O1536" s="36"/>
      <c r="P1536" s="151" t="s">
        <v>1474</v>
      </c>
      <c r="Q1536" s="150"/>
      <c r="R1536" s="150" t="str">
        <f t="shared" si="158"/>
        <v/>
      </c>
      <c r="S1536" s="15"/>
      <c r="T1536" s="15"/>
      <c r="U1536" s="15"/>
      <c r="V1536" s="15"/>
      <c r="W1536" s="473"/>
      <c r="X1536" s="473"/>
      <c r="Y1536" s="15"/>
      <c r="Z1536" s="15"/>
      <c r="AA1536" s="15"/>
      <c r="AC1536" s="16"/>
      <c r="AD1536" s="16"/>
      <c r="AE1536" s="16"/>
      <c r="AF1536" s="16"/>
      <c r="AG1536" s="16"/>
      <c r="AH1536" s="16"/>
      <c r="AI1536" s="16"/>
      <c r="AJ1536" s="16"/>
      <c r="AK1536" s="16"/>
      <c r="AL1536" s="16"/>
      <c r="AM1536" s="16"/>
      <c r="AN1536" s="16"/>
      <c r="AO1536" s="16"/>
      <c r="AP1536" s="16"/>
      <c r="AQ1536" s="16"/>
    </row>
    <row r="1537" spans="1:43" s="17" customFormat="1" ht="12.75" hidden="1" customHeight="1">
      <c r="A1537" s="126">
        <v>150709000</v>
      </c>
      <c r="B1537" s="72"/>
      <c r="C1537" s="144" t="s">
        <v>427</v>
      </c>
      <c r="D1537" s="46"/>
      <c r="E1537" s="145"/>
      <c r="F1537" s="146"/>
      <c r="G1537" s="147"/>
      <c r="H1537" s="148"/>
      <c r="I1537" s="158"/>
      <c r="J1537" s="146"/>
      <c r="K1537" s="146"/>
      <c r="L1537" s="149"/>
      <c r="M1537" s="623"/>
      <c r="N1537" s="626"/>
      <c r="O1537" s="36"/>
      <c r="P1537" s="151" t="s">
        <v>1474</v>
      </c>
      <c r="Q1537" s="150"/>
      <c r="R1537" s="150" t="str">
        <f t="shared" si="158"/>
        <v/>
      </c>
      <c r="S1537" s="15"/>
      <c r="T1537" s="15"/>
      <c r="U1537" s="15"/>
      <c r="V1537" s="15"/>
      <c r="W1537" s="473"/>
      <c r="X1537" s="473"/>
      <c r="Y1537" s="15"/>
      <c r="Z1537" s="15"/>
      <c r="AA1537" s="15"/>
      <c r="AC1537" s="16"/>
      <c r="AD1537" s="16"/>
      <c r="AE1537" s="16"/>
      <c r="AF1537" s="16"/>
      <c r="AG1537" s="16"/>
      <c r="AH1537" s="16"/>
      <c r="AI1537" s="16"/>
      <c r="AJ1537" s="16"/>
      <c r="AK1537" s="16"/>
      <c r="AL1537" s="16"/>
      <c r="AM1537" s="16"/>
      <c r="AN1537" s="16"/>
      <c r="AO1537" s="16"/>
      <c r="AP1537" s="16"/>
      <c r="AQ1537" s="16"/>
    </row>
    <row r="1538" spans="1:43" s="17" customFormat="1" ht="12.75" hidden="1" customHeight="1">
      <c r="A1538" s="126">
        <v>150710000</v>
      </c>
      <c r="B1538" s="72"/>
      <c r="C1538" s="144" t="s">
        <v>428</v>
      </c>
      <c r="D1538" s="46"/>
      <c r="E1538" s="145"/>
      <c r="F1538" s="146"/>
      <c r="G1538" s="147"/>
      <c r="H1538" s="148"/>
      <c r="I1538" s="158"/>
      <c r="J1538" s="146"/>
      <c r="K1538" s="146"/>
      <c r="L1538" s="149"/>
      <c r="M1538" s="623"/>
      <c r="N1538" s="626"/>
      <c r="O1538" s="36"/>
      <c r="P1538" s="151" t="s">
        <v>1474</v>
      </c>
      <c r="Q1538" s="150"/>
      <c r="R1538" s="150" t="str">
        <f t="shared" si="158"/>
        <v/>
      </c>
      <c r="S1538" s="15"/>
      <c r="T1538" s="15"/>
      <c r="U1538" s="15"/>
      <c r="V1538" s="15"/>
      <c r="W1538" s="473"/>
      <c r="X1538" s="473"/>
      <c r="Y1538" s="15"/>
      <c r="Z1538" s="15"/>
      <c r="AA1538" s="15"/>
      <c r="AC1538" s="16"/>
      <c r="AD1538" s="16"/>
      <c r="AE1538" s="16"/>
      <c r="AF1538" s="16"/>
      <c r="AG1538" s="16"/>
      <c r="AH1538" s="16"/>
      <c r="AI1538" s="16"/>
      <c r="AJ1538" s="16"/>
      <c r="AK1538" s="16"/>
      <c r="AL1538" s="16"/>
      <c r="AM1538" s="16"/>
      <c r="AN1538" s="16"/>
      <c r="AO1538" s="16"/>
      <c r="AP1538" s="16"/>
      <c r="AQ1538" s="16"/>
    </row>
    <row r="1539" spans="1:43" s="17" customFormat="1" ht="12.75" hidden="1" customHeight="1">
      <c r="A1539" s="126">
        <v>150712000</v>
      </c>
      <c r="B1539" s="72"/>
      <c r="C1539" s="144" t="s">
        <v>430</v>
      </c>
      <c r="D1539" s="46"/>
      <c r="E1539" s="145"/>
      <c r="F1539" s="146"/>
      <c r="G1539" s="147"/>
      <c r="H1539" s="148"/>
      <c r="I1539" s="158"/>
      <c r="J1539" s="146"/>
      <c r="K1539" s="146"/>
      <c r="L1539" s="149"/>
      <c r="M1539" s="623"/>
      <c r="N1539" s="626"/>
      <c r="O1539" s="36"/>
      <c r="P1539" s="151" t="s">
        <v>1474</v>
      </c>
      <c r="Q1539" s="150"/>
      <c r="R1539" s="150" t="str">
        <f t="shared" si="158"/>
        <v/>
      </c>
      <c r="S1539" s="15"/>
      <c r="T1539" s="15"/>
      <c r="U1539" s="15"/>
      <c r="V1539" s="15"/>
      <c r="W1539" s="473"/>
      <c r="X1539" s="473"/>
      <c r="Y1539" s="15"/>
      <c r="Z1539" s="15"/>
      <c r="AA1539" s="15"/>
      <c r="AC1539" s="16"/>
      <c r="AD1539" s="16"/>
      <c r="AE1539" s="16"/>
      <c r="AF1539" s="16"/>
      <c r="AG1539" s="16"/>
      <c r="AH1539" s="16"/>
      <c r="AI1539" s="16"/>
      <c r="AJ1539" s="16"/>
      <c r="AK1539" s="16"/>
      <c r="AL1539" s="16"/>
      <c r="AM1539" s="16"/>
      <c r="AN1539" s="16"/>
      <c r="AO1539" s="16"/>
      <c r="AP1539" s="16"/>
      <c r="AQ1539" s="16"/>
    </row>
    <row r="1540" spans="1:43" s="17" customFormat="1" ht="12.75" hidden="1" customHeight="1">
      <c r="A1540" s="126" t="s">
        <v>635</v>
      </c>
      <c r="B1540" s="72"/>
      <c r="C1540" s="144" t="s">
        <v>421</v>
      </c>
      <c r="D1540" s="46"/>
      <c r="E1540" s="145"/>
      <c r="F1540" s="146"/>
      <c r="G1540" s="147"/>
      <c r="H1540" s="148"/>
      <c r="I1540" s="158"/>
      <c r="J1540" s="146"/>
      <c r="K1540" s="146"/>
      <c r="L1540" s="149"/>
      <c r="M1540" s="623"/>
      <c r="N1540" s="626"/>
      <c r="O1540" s="36"/>
      <c r="P1540" s="151" t="s">
        <v>1474</v>
      </c>
      <c r="Q1540" s="150"/>
      <c r="R1540" s="150" t="str">
        <f t="shared" si="158"/>
        <v/>
      </c>
      <c r="S1540" s="15"/>
      <c r="T1540" s="15"/>
      <c r="U1540" s="15"/>
      <c r="V1540" s="15"/>
      <c r="W1540" s="473"/>
      <c r="X1540" s="473"/>
      <c r="Y1540" s="15"/>
      <c r="Z1540" s="15"/>
      <c r="AA1540" s="15"/>
      <c r="AC1540" s="16"/>
      <c r="AD1540" s="16"/>
      <c r="AE1540" s="16"/>
      <c r="AF1540" s="16"/>
      <c r="AG1540" s="16"/>
      <c r="AH1540" s="16"/>
      <c r="AI1540" s="16"/>
      <c r="AJ1540" s="16"/>
      <c r="AK1540" s="16"/>
      <c r="AL1540" s="16"/>
      <c r="AM1540" s="16"/>
      <c r="AN1540" s="16"/>
      <c r="AO1540" s="16"/>
      <c r="AP1540" s="16"/>
      <c r="AQ1540" s="16"/>
    </row>
    <row r="1541" spans="1:43" s="17" customFormat="1" ht="12.75" hidden="1" customHeight="1">
      <c r="A1541" s="126">
        <v>150703000</v>
      </c>
      <c r="B1541" s="72"/>
      <c r="C1541" s="144" t="s">
        <v>422</v>
      </c>
      <c r="D1541" s="46"/>
      <c r="E1541" s="145"/>
      <c r="F1541" s="146"/>
      <c r="G1541" s="147"/>
      <c r="H1541" s="148"/>
      <c r="I1541" s="158"/>
      <c r="J1541" s="146"/>
      <c r="K1541" s="146"/>
      <c r="L1541" s="149"/>
      <c r="M1541" s="623"/>
      <c r="N1541" s="626"/>
      <c r="O1541" s="36"/>
      <c r="P1541" s="151" t="s">
        <v>1474</v>
      </c>
      <c r="Q1541" s="150"/>
      <c r="R1541" s="150" t="str">
        <f t="shared" si="158"/>
        <v/>
      </c>
      <c r="S1541" s="15"/>
      <c r="T1541" s="15"/>
      <c r="U1541" s="15"/>
      <c r="V1541" s="15"/>
      <c r="W1541" s="473"/>
      <c r="X1541" s="473"/>
      <c r="Y1541" s="15"/>
      <c r="Z1541" s="15"/>
      <c r="AA1541" s="15"/>
      <c r="AC1541" s="16"/>
      <c r="AD1541" s="16"/>
      <c r="AE1541" s="16"/>
      <c r="AF1541" s="16"/>
      <c r="AG1541" s="16"/>
      <c r="AH1541" s="16"/>
      <c r="AI1541" s="16"/>
      <c r="AJ1541" s="16"/>
      <c r="AK1541" s="16"/>
      <c r="AL1541" s="16"/>
      <c r="AM1541" s="16"/>
      <c r="AN1541" s="16"/>
      <c r="AO1541" s="16"/>
      <c r="AP1541" s="16"/>
      <c r="AQ1541" s="16"/>
    </row>
    <row r="1542" spans="1:43" s="17" customFormat="1" ht="12.75" hidden="1" customHeight="1">
      <c r="A1542" s="126">
        <v>150704000</v>
      </c>
      <c r="B1542" s="72"/>
      <c r="C1542" s="144" t="s">
        <v>423</v>
      </c>
      <c r="D1542" s="46"/>
      <c r="E1542" s="145"/>
      <c r="F1542" s="146"/>
      <c r="G1542" s="147"/>
      <c r="H1542" s="148"/>
      <c r="I1542" s="158"/>
      <c r="J1542" s="146"/>
      <c r="K1542" s="146"/>
      <c r="L1542" s="149"/>
      <c r="M1542" s="623"/>
      <c r="N1542" s="626"/>
      <c r="O1542" s="36"/>
      <c r="P1542" s="151" t="s">
        <v>1474</v>
      </c>
      <c r="Q1542" s="150"/>
      <c r="R1542" s="150" t="str">
        <f t="shared" si="158"/>
        <v/>
      </c>
      <c r="S1542" s="15"/>
      <c r="T1542" s="15"/>
      <c r="U1542" s="15"/>
      <c r="V1542" s="15"/>
      <c r="W1542" s="473"/>
      <c r="X1542" s="473"/>
      <c r="Y1542" s="15"/>
      <c r="Z1542" s="15"/>
      <c r="AA1542" s="15"/>
      <c r="AC1542" s="16"/>
      <c r="AD1542" s="16"/>
      <c r="AE1542" s="16"/>
      <c r="AF1542" s="16"/>
      <c r="AG1542" s="16"/>
      <c r="AH1542" s="16"/>
      <c r="AI1542" s="16"/>
      <c r="AJ1542" s="16"/>
      <c r="AK1542" s="16"/>
      <c r="AL1542" s="16"/>
      <c r="AM1542" s="16"/>
      <c r="AN1542" s="16"/>
      <c r="AO1542" s="16"/>
      <c r="AP1542" s="16"/>
      <c r="AQ1542" s="16"/>
    </row>
    <row r="1543" spans="1:43" s="17" customFormat="1" ht="12.75" hidden="1" customHeight="1">
      <c r="A1543" s="126">
        <v>150705000</v>
      </c>
      <c r="B1543" s="72"/>
      <c r="C1543" s="144" t="s">
        <v>424</v>
      </c>
      <c r="D1543" s="46"/>
      <c r="E1543" s="145"/>
      <c r="F1543" s="146"/>
      <c r="G1543" s="147"/>
      <c r="H1543" s="148"/>
      <c r="I1543" s="158"/>
      <c r="J1543" s="146"/>
      <c r="K1543" s="146"/>
      <c r="L1543" s="149"/>
      <c r="M1543" s="623"/>
      <c r="N1543" s="626"/>
      <c r="O1543" s="36"/>
      <c r="P1543" s="151" t="s">
        <v>1474</v>
      </c>
      <c r="Q1543" s="150"/>
      <c r="R1543" s="150" t="str">
        <f t="shared" si="158"/>
        <v/>
      </c>
      <c r="S1543" s="15"/>
      <c r="T1543" s="15"/>
      <c r="U1543" s="15"/>
      <c r="V1543" s="15"/>
      <c r="W1543" s="473"/>
      <c r="X1543" s="473"/>
      <c r="Y1543" s="15"/>
      <c r="Z1543" s="15"/>
      <c r="AA1543" s="15"/>
      <c r="AC1543" s="16"/>
      <c r="AD1543" s="16"/>
      <c r="AE1543" s="16"/>
      <c r="AF1543" s="16"/>
      <c r="AG1543" s="16"/>
      <c r="AH1543" s="16"/>
      <c r="AI1543" s="16"/>
      <c r="AJ1543" s="16"/>
      <c r="AK1543" s="16"/>
      <c r="AL1543" s="16"/>
      <c r="AM1543" s="16"/>
      <c r="AN1543" s="16"/>
      <c r="AO1543" s="16"/>
      <c r="AP1543" s="16"/>
      <c r="AQ1543" s="16"/>
    </row>
    <row r="1544" spans="1:43" s="17" customFormat="1" ht="12.75" hidden="1" customHeight="1">
      <c r="A1544" s="126">
        <v>150713000</v>
      </c>
      <c r="B1544" s="72"/>
      <c r="C1544" s="144" t="s">
        <v>431</v>
      </c>
      <c r="D1544" s="46"/>
      <c r="E1544" s="145"/>
      <c r="F1544" s="146"/>
      <c r="G1544" s="147"/>
      <c r="H1544" s="148"/>
      <c r="I1544" s="158"/>
      <c r="J1544" s="146"/>
      <c r="K1544" s="146"/>
      <c r="L1544" s="149"/>
      <c r="M1544" s="623"/>
      <c r="N1544" s="626"/>
      <c r="O1544" s="36"/>
      <c r="P1544" s="151" t="s">
        <v>1474</v>
      </c>
      <c r="Q1544" s="150"/>
      <c r="R1544" s="150" t="str">
        <f t="shared" si="158"/>
        <v/>
      </c>
      <c r="S1544" s="15"/>
      <c r="T1544" s="15"/>
      <c r="U1544" s="15"/>
      <c r="V1544" s="15"/>
      <c r="W1544" s="473"/>
      <c r="X1544" s="473"/>
      <c r="Y1544" s="15"/>
      <c r="Z1544" s="15"/>
      <c r="AA1544" s="15"/>
      <c r="AC1544" s="16"/>
      <c r="AD1544" s="16"/>
      <c r="AE1544" s="16"/>
      <c r="AF1544" s="16"/>
      <c r="AG1544" s="16"/>
      <c r="AH1544" s="16"/>
      <c r="AI1544" s="16"/>
      <c r="AJ1544" s="16"/>
      <c r="AK1544" s="16"/>
      <c r="AL1544" s="16"/>
      <c r="AM1544" s="16"/>
      <c r="AN1544" s="16"/>
      <c r="AO1544" s="16"/>
      <c r="AP1544" s="16"/>
      <c r="AQ1544" s="16"/>
    </row>
    <row r="1545" spans="1:43" s="17" customFormat="1" ht="12.75" hidden="1" customHeight="1">
      <c r="A1545" s="126">
        <v>150706000</v>
      </c>
      <c r="B1545" s="72"/>
      <c r="C1545" s="144" t="s">
        <v>425</v>
      </c>
      <c r="D1545" s="46"/>
      <c r="E1545" s="145"/>
      <c r="F1545" s="146"/>
      <c r="G1545" s="147"/>
      <c r="H1545" s="148"/>
      <c r="I1545" s="158"/>
      <c r="J1545" s="146"/>
      <c r="K1545" s="146"/>
      <c r="L1545" s="149"/>
      <c r="M1545" s="623"/>
      <c r="N1545" s="626"/>
      <c r="O1545" s="36"/>
      <c r="P1545" s="151" t="s">
        <v>1474</v>
      </c>
      <c r="Q1545" s="150"/>
      <c r="R1545" s="150" t="str">
        <f t="shared" si="158"/>
        <v/>
      </c>
      <c r="S1545" s="15"/>
      <c r="T1545" s="15"/>
      <c r="U1545" s="15"/>
      <c r="V1545" s="15"/>
      <c r="W1545" s="473"/>
      <c r="X1545" s="473"/>
      <c r="Y1545" s="15"/>
      <c r="Z1545" s="15"/>
      <c r="AA1545" s="15"/>
      <c r="AC1545" s="16"/>
      <c r="AD1545" s="16"/>
      <c r="AE1545" s="16"/>
      <c r="AF1545" s="16"/>
      <c r="AG1545" s="16"/>
      <c r="AH1545" s="16"/>
      <c r="AI1545" s="16"/>
      <c r="AJ1545" s="16"/>
      <c r="AK1545" s="16"/>
      <c r="AL1545" s="16"/>
      <c r="AM1545" s="16"/>
      <c r="AN1545" s="16"/>
      <c r="AO1545" s="16"/>
      <c r="AP1545" s="16"/>
      <c r="AQ1545" s="16"/>
    </row>
    <row r="1546" spans="1:43" s="17" customFormat="1" ht="12.75" hidden="1" customHeight="1">
      <c r="A1546" s="126">
        <v>150707000</v>
      </c>
      <c r="B1546" s="72"/>
      <c r="C1546" s="144" t="s">
        <v>777</v>
      </c>
      <c r="D1546" s="46"/>
      <c r="E1546" s="145"/>
      <c r="F1546" s="146"/>
      <c r="G1546" s="147"/>
      <c r="H1546" s="148"/>
      <c r="I1546" s="158"/>
      <c r="J1546" s="146"/>
      <c r="K1546" s="146"/>
      <c r="L1546" s="149"/>
      <c r="M1546" s="623"/>
      <c r="N1546" s="626"/>
      <c r="O1546" s="36"/>
      <c r="P1546" s="151" t="s">
        <v>1474</v>
      </c>
      <c r="Q1546" s="150"/>
      <c r="R1546" s="150" t="str">
        <f t="shared" si="158"/>
        <v/>
      </c>
      <c r="S1546" s="15"/>
      <c r="T1546" s="15"/>
      <c r="U1546" s="15"/>
      <c r="V1546" s="15"/>
      <c r="W1546" s="473"/>
      <c r="X1546" s="473"/>
      <c r="Y1546" s="15"/>
      <c r="Z1546" s="15"/>
      <c r="AA1546" s="15"/>
      <c r="AC1546" s="16"/>
      <c r="AD1546" s="16"/>
      <c r="AE1546" s="16"/>
      <c r="AF1546" s="16"/>
      <c r="AG1546" s="16"/>
      <c r="AH1546" s="16"/>
      <c r="AI1546" s="16"/>
      <c r="AJ1546" s="16"/>
      <c r="AK1546" s="16"/>
      <c r="AL1546" s="16"/>
      <c r="AM1546" s="16"/>
      <c r="AN1546" s="16"/>
      <c r="AO1546" s="16"/>
      <c r="AP1546" s="16"/>
      <c r="AQ1546" s="16"/>
    </row>
    <row r="1547" spans="1:43" s="17" customFormat="1" ht="12.75" hidden="1" customHeight="1" thickBot="1">
      <c r="A1547" s="126">
        <v>150711000</v>
      </c>
      <c r="B1547" s="74"/>
      <c r="C1547" s="167" t="s">
        <v>429</v>
      </c>
      <c r="D1547" s="46"/>
      <c r="E1547" s="145"/>
      <c r="F1547" s="146"/>
      <c r="G1547" s="147"/>
      <c r="H1547" s="148"/>
      <c r="I1547" s="158"/>
      <c r="J1547" s="146"/>
      <c r="K1547" s="146"/>
      <c r="L1547" s="149"/>
      <c r="M1547" s="623"/>
      <c r="N1547" s="626"/>
      <c r="O1547" s="36"/>
      <c r="P1547" s="151" t="s">
        <v>1474</v>
      </c>
      <c r="Q1547" s="150"/>
      <c r="R1547" s="150" t="str">
        <f t="shared" ref="R1547:R1610" si="168">IF(SUM(E1547:N1547)=0,"",P1547)</f>
        <v/>
      </c>
      <c r="S1547" s="15"/>
      <c r="T1547" s="15"/>
      <c r="U1547" s="15"/>
      <c r="V1547" s="15"/>
      <c r="W1547" s="473"/>
      <c r="X1547" s="473"/>
      <c r="Y1547" s="15"/>
      <c r="Z1547" s="15"/>
      <c r="AA1547" s="15"/>
      <c r="AC1547" s="16"/>
      <c r="AD1547" s="16"/>
      <c r="AE1547" s="16"/>
      <c r="AF1547" s="16"/>
      <c r="AG1547" s="16"/>
      <c r="AH1547" s="16"/>
      <c r="AI1547" s="16"/>
      <c r="AJ1547" s="16"/>
      <c r="AK1547" s="16"/>
      <c r="AL1547" s="16"/>
      <c r="AM1547" s="16"/>
      <c r="AN1547" s="16"/>
      <c r="AO1547" s="16"/>
      <c r="AP1547" s="16"/>
      <c r="AQ1547" s="16"/>
    </row>
    <row r="1548" spans="1:43" s="18" customFormat="1" ht="15.75" hidden="1" customHeight="1" thickBot="1">
      <c r="A1548" s="126" t="s">
        <v>638</v>
      </c>
      <c r="B1548" s="778" t="s">
        <v>432</v>
      </c>
      <c r="C1548" s="779"/>
      <c r="D1548" s="108"/>
      <c r="E1548" s="651">
        <f t="shared" ref="E1548:N1548" si="169">SUM(E1549:E1588)</f>
        <v>0</v>
      </c>
      <c r="F1548" s="652">
        <f t="shared" si="169"/>
        <v>0</v>
      </c>
      <c r="G1548" s="653">
        <f t="shared" si="169"/>
        <v>0</v>
      </c>
      <c r="H1548" s="654">
        <f t="shared" si="169"/>
        <v>0</v>
      </c>
      <c r="I1548" s="655">
        <f t="shared" si="169"/>
        <v>0</v>
      </c>
      <c r="J1548" s="652">
        <f t="shared" si="169"/>
        <v>0</v>
      </c>
      <c r="K1548" s="652">
        <f t="shared" si="169"/>
        <v>0</v>
      </c>
      <c r="L1548" s="656">
        <f t="shared" si="169"/>
        <v>0</v>
      </c>
      <c r="M1548" s="655">
        <f t="shared" si="169"/>
        <v>0</v>
      </c>
      <c r="N1548" s="656">
        <f t="shared" si="169"/>
        <v>0</v>
      </c>
      <c r="O1548" s="36"/>
      <c r="P1548" s="151" t="s">
        <v>1500</v>
      </c>
      <c r="Q1548" s="150"/>
      <c r="R1548" s="150" t="str">
        <f t="shared" si="168"/>
        <v/>
      </c>
      <c r="S1548" s="15"/>
      <c r="T1548" s="15"/>
      <c r="U1548" s="15"/>
      <c r="V1548" s="15"/>
      <c r="W1548" s="473"/>
      <c r="X1548" s="473"/>
      <c r="Y1548" s="15"/>
      <c r="Z1548" s="15"/>
      <c r="AA1548" s="15"/>
      <c r="AC1548" s="15"/>
      <c r="AD1548" s="15"/>
      <c r="AE1548" s="15"/>
      <c r="AF1548" s="15"/>
      <c r="AG1548" s="15"/>
      <c r="AH1548" s="15"/>
      <c r="AI1548" s="15"/>
      <c r="AJ1548" s="15"/>
      <c r="AK1548" s="15"/>
      <c r="AL1548" s="15"/>
      <c r="AM1548" s="15"/>
      <c r="AN1548" s="15"/>
      <c r="AO1548" s="15"/>
      <c r="AP1548" s="15"/>
      <c r="AQ1548" s="15"/>
    </row>
    <row r="1549" spans="1:43" s="17" customFormat="1" ht="12.75" hidden="1" customHeight="1" thickTop="1">
      <c r="A1549" s="126">
        <v>153601000</v>
      </c>
      <c r="B1549" s="95"/>
      <c r="C1549" s="152" t="s">
        <v>433</v>
      </c>
      <c r="D1549" s="46"/>
      <c r="E1549" s="153"/>
      <c r="F1549" s="154"/>
      <c r="G1549" s="155"/>
      <c r="H1549" s="156"/>
      <c r="I1549" s="174"/>
      <c r="J1549" s="154"/>
      <c r="K1549" s="154"/>
      <c r="L1549" s="157"/>
      <c r="M1549" s="648"/>
      <c r="N1549" s="625"/>
      <c r="O1549" s="36"/>
      <c r="P1549" s="151" t="s">
        <v>1474</v>
      </c>
      <c r="Q1549" s="150"/>
      <c r="R1549" s="150" t="str">
        <f t="shared" si="168"/>
        <v/>
      </c>
      <c r="S1549" s="15"/>
      <c r="T1549" s="15"/>
      <c r="U1549" s="15"/>
      <c r="V1549" s="15"/>
      <c r="W1549" s="473"/>
      <c r="X1549" s="473"/>
      <c r="Y1549" s="15"/>
      <c r="Z1549" s="15"/>
      <c r="AA1549" s="15"/>
      <c r="AC1549" s="16"/>
      <c r="AD1549" s="16"/>
      <c r="AE1549" s="16"/>
      <c r="AF1549" s="16"/>
      <c r="AG1549" s="16"/>
      <c r="AH1549" s="16"/>
      <c r="AI1549" s="16"/>
      <c r="AJ1549" s="16"/>
      <c r="AK1549" s="16"/>
      <c r="AL1549" s="16"/>
      <c r="AM1549" s="16"/>
      <c r="AN1549" s="16"/>
      <c r="AO1549" s="16"/>
      <c r="AP1549" s="16"/>
      <c r="AQ1549" s="16"/>
    </row>
    <row r="1550" spans="1:43" s="17" customFormat="1" ht="12.75" hidden="1" customHeight="1">
      <c r="A1550" s="126">
        <v>153602000</v>
      </c>
      <c r="B1550" s="72"/>
      <c r="C1550" s="144" t="s">
        <v>434</v>
      </c>
      <c r="D1550" s="46"/>
      <c r="E1550" s="145"/>
      <c r="F1550" s="146"/>
      <c r="G1550" s="147"/>
      <c r="H1550" s="148"/>
      <c r="I1550" s="158"/>
      <c r="J1550" s="146"/>
      <c r="K1550" s="146"/>
      <c r="L1550" s="149"/>
      <c r="M1550" s="623"/>
      <c r="N1550" s="626"/>
      <c r="O1550" s="36"/>
      <c r="P1550" s="151" t="s">
        <v>1474</v>
      </c>
      <c r="Q1550" s="150"/>
      <c r="R1550" s="150" t="str">
        <f t="shared" si="168"/>
        <v/>
      </c>
      <c r="S1550" s="15"/>
      <c r="T1550" s="15"/>
      <c r="U1550" s="15"/>
      <c r="V1550" s="15"/>
      <c r="W1550" s="473"/>
      <c r="X1550" s="473"/>
      <c r="Y1550" s="15"/>
      <c r="Z1550" s="15"/>
      <c r="AA1550" s="15"/>
      <c r="AC1550" s="16"/>
      <c r="AD1550" s="16"/>
      <c r="AE1550" s="16"/>
      <c r="AF1550" s="16"/>
      <c r="AG1550" s="16"/>
      <c r="AH1550" s="16"/>
      <c r="AI1550" s="16"/>
      <c r="AJ1550" s="16"/>
      <c r="AK1550" s="16"/>
      <c r="AL1550" s="16"/>
      <c r="AM1550" s="16"/>
      <c r="AN1550" s="16"/>
      <c r="AO1550" s="16"/>
      <c r="AP1550" s="16"/>
      <c r="AQ1550" s="16"/>
    </row>
    <row r="1551" spans="1:43" s="17" customFormat="1" ht="12.75" hidden="1" customHeight="1">
      <c r="A1551" s="126">
        <v>153603000</v>
      </c>
      <c r="B1551" s="72"/>
      <c r="C1551" s="144" t="s">
        <v>435</v>
      </c>
      <c r="D1551" s="46"/>
      <c r="E1551" s="145"/>
      <c r="F1551" s="146"/>
      <c r="G1551" s="147"/>
      <c r="H1551" s="148"/>
      <c r="I1551" s="158"/>
      <c r="J1551" s="146"/>
      <c r="K1551" s="146"/>
      <c r="L1551" s="149"/>
      <c r="M1551" s="623"/>
      <c r="N1551" s="626"/>
      <c r="O1551" s="36"/>
      <c r="P1551" s="151" t="s">
        <v>1474</v>
      </c>
      <c r="Q1551" s="150"/>
      <c r="R1551" s="150" t="str">
        <f t="shared" si="168"/>
        <v/>
      </c>
      <c r="S1551" s="15"/>
      <c r="T1551" s="15"/>
      <c r="U1551" s="15"/>
      <c r="V1551" s="15"/>
      <c r="W1551" s="473"/>
      <c r="X1551" s="473"/>
      <c r="Y1551" s="15"/>
      <c r="Z1551" s="15"/>
      <c r="AA1551" s="15"/>
      <c r="AC1551" s="16"/>
      <c r="AD1551" s="16"/>
      <c r="AE1551" s="16"/>
      <c r="AF1551" s="16"/>
      <c r="AG1551" s="16"/>
      <c r="AH1551" s="16"/>
      <c r="AI1551" s="16"/>
      <c r="AJ1551" s="16"/>
      <c r="AK1551" s="16"/>
      <c r="AL1551" s="16"/>
      <c r="AM1551" s="16"/>
      <c r="AN1551" s="16"/>
      <c r="AO1551" s="16"/>
      <c r="AP1551" s="16"/>
      <c r="AQ1551" s="16"/>
    </row>
    <row r="1552" spans="1:43" s="17" customFormat="1" ht="12.75" hidden="1" customHeight="1">
      <c r="A1552" s="126">
        <v>153604000</v>
      </c>
      <c r="B1552" s="72"/>
      <c r="C1552" s="144" t="s">
        <v>436</v>
      </c>
      <c r="D1552" s="46"/>
      <c r="E1552" s="145"/>
      <c r="F1552" s="146"/>
      <c r="G1552" s="147"/>
      <c r="H1552" s="148"/>
      <c r="I1552" s="158"/>
      <c r="J1552" s="146"/>
      <c r="K1552" s="146"/>
      <c r="L1552" s="149"/>
      <c r="M1552" s="623"/>
      <c r="N1552" s="626"/>
      <c r="O1552" s="36"/>
      <c r="P1552" s="151" t="s">
        <v>1474</v>
      </c>
      <c r="Q1552" s="150"/>
      <c r="R1552" s="150" t="str">
        <f t="shared" si="168"/>
        <v/>
      </c>
      <c r="S1552" s="15"/>
      <c r="T1552" s="15"/>
      <c r="U1552" s="15"/>
      <c r="V1552" s="15"/>
      <c r="W1552" s="473"/>
      <c r="X1552" s="473"/>
      <c r="Y1552" s="15"/>
      <c r="Z1552" s="15"/>
      <c r="AA1552" s="15"/>
      <c r="AC1552" s="16"/>
      <c r="AD1552" s="16"/>
      <c r="AE1552" s="16"/>
      <c r="AF1552" s="16"/>
      <c r="AG1552" s="16"/>
      <c r="AH1552" s="16"/>
      <c r="AI1552" s="16"/>
      <c r="AJ1552" s="16"/>
      <c r="AK1552" s="16"/>
      <c r="AL1552" s="16"/>
      <c r="AM1552" s="16"/>
      <c r="AN1552" s="16"/>
      <c r="AO1552" s="16"/>
      <c r="AP1552" s="16"/>
      <c r="AQ1552" s="16"/>
    </row>
    <row r="1553" spans="1:43" s="17" customFormat="1" ht="12.75" hidden="1" customHeight="1">
      <c r="A1553" s="126">
        <v>153605000</v>
      </c>
      <c r="B1553" s="72"/>
      <c r="C1553" s="144" t="s">
        <v>437</v>
      </c>
      <c r="D1553" s="46"/>
      <c r="E1553" s="145"/>
      <c r="F1553" s="146"/>
      <c r="G1553" s="147"/>
      <c r="H1553" s="148"/>
      <c r="I1553" s="158"/>
      <c r="J1553" s="146"/>
      <c r="K1553" s="146"/>
      <c r="L1553" s="149"/>
      <c r="M1553" s="623"/>
      <c r="N1553" s="626"/>
      <c r="O1553" s="36"/>
      <c r="P1553" s="151" t="s">
        <v>1474</v>
      </c>
      <c r="Q1553" s="150"/>
      <c r="R1553" s="150" t="str">
        <f t="shared" si="168"/>
        <v/>
      </c>
      <c r="S1553" s="15"/>
      <c r="T1553" s="15"/>
      <c r="U1553" s="15"/>
      <c r="V1553" s="15"/>
      <c r="W1553" s="473"/>
      <c r="X1553" s="473"/>
      <c r="Y1553" s="15"/>
      <c r="Z1553" s="15"/>
      <c r="AA1553" s="15"/>
      <c r="AC1553" s="16"/>
      <c r="AD1553" s="16"/>
      <c r="AE1553" s="16"/>
      <c r="AF1553" s="16"/>
      <c r="AG1553" s="16"/>
      <c r="AH1553" s="16"/>
      <c r="AI1553" s="16"/>
      <c r="AJ1553" s="16"/>
      <c r="AK1553" s="16"/>
      <c r="AL1553" s="16"/>
      <c r="AM1553" s="16"/>
      <c r="AN1553" s="16"/>
      <c r="AO1553" s="16"/>
      <c r="AP1553" s="16"/>
      <c r="AQ1553" s="16"/>
    </row>
    <row r="1554" spans="1:43" s="17" customFormat="1" ht="12.75" hidden="1" customHeight="1">
      <c r="A1554" s="126">
        <v>153633000</v>
      </c>
      <c r="B1554" s="72"/>
      <c r="C1554" s="144" t="s">
        <v>463</v>
      </c>
      <c r="D1554" s="46"/>
      <c r="E1554" s="145"/>
      <c r="F1554" s="146"/>
      <c r="G1554" s="147"/>
      <c r="H1554" s="148"/>
      <c r="I1554" s="158"/>
      <c r="J1554" s="146"/>
      <c r="K1554" s="146"/>
      <c r="L1554" s="149"/>
      <c r="M1554" s="623"/>
      <c r="N1554" s="626"/>
      <c r="O1554" s="36"/>
      <c r="P1554" s="151" t="s">
        <v>1474</v>
      </c>
      <c r="Q1554" s="150"/>
      <c r="R1554" s="150" t="str">
        <f t="shared" si="168"/>
        <v/>
      </c>
      <c r="S1554" s="15"/>
      <c r="T1554" s="15"/>
      <c r="U1554" s="15"/>
      <c r="V1554" s="15"/>
      <c r="W1554" s="473"/>
      <c r="X1554" s="473"/>
      <c r="Y1554" s="15"/>
      <c r="Z1554" s="15"/>
      <c r="AA1554" s="15"/>
      <c r="AC1554" s="16"/>
      <c r="AD1554" s="16"/>
      <c r="AE1554" s="16"/>
      <c r="AF1554" s="16"/>
      <c r="AG1554" s="16"/>
      <c r="AH1554" s="16"/>
      <c r="AI1554" s="16"/>
      <c r="AJ1554" s="16"/>
      <c r="AK1554" s="16"/>
      <c r="AL1554" s="16"/>
      <c r="AM1554" s="16"/>
      <c r="AN1554" s="16"/>
      <c r="AO1554" s="16"/>
      <c r="AP1554" s="16"/>
      <c r="AQ1554" s="16"/>
    </row>
    <row r="1555" spans="1:43" s="17" customFormat="1" ht="12.75" hidden="1" customHeight="1">
      <c r="A1555" s="126">
        <v>153606000</v>
      </c>
      <c r="B1555" s="72"/>
      <c r="C1555" s="144" t="s">
        <v>438</v>
      </c>
      <c r="D1555" s="46"/>
      <c r="E1555" s="145"/>
      <c r="F1555" s="146"/>
      <c r="G1555" s="147"/>
      <c r="H1555" s="148"/>
      <c r="I1555" s="158"/>
      <c r="J1555" s="146"/>
      <c r="K1555" s="146"/>
      <c r="L1555" s="149"/>
      <c r="M1555" s="623"/>
      <c r="N1555" s="626"/>
      <c r="O1555" s="36"/>
      <c r="P1555" s="151" t="s">
        <v>1474</v>
      </c>
      <c r="Q1555" s="150"/>
      <c r="R1555" s="150" t="str">
        <f t="shared" si="168"/>
        <v/>
      </c>
      <c r="S1555" s="15"/>
      <c r="T1555" s="15"/>
      <c r="U1555" s="15"/>
      <c r="V1555" s="15"/>
      <c r="W1555" s="473"/>
      <c r="X1555" s="473"/>
      <c r="Y1555" s="15"/>
      <c r="Z1555" s="15"/>
      <c r="AA1555" s="15"/>
      <c r="AC1555" s="16"/>
      <c r="AD1555" s="16"/>
      <c r="AE1555" s="16"/>
      <c r="AF1555" s="16"/>
      <c r="AG1555" s="16"/>
      <c r="AH1555" s="16"/>
      <c r="AI1555" s="16"/>
      <c r="AJ1555" s="16"/>
      <c r="AK1555" s="16"/>
      <c r="AL1555" s="16"/>
      <c r="AM1555" s="16"/>
      <c r="AN1555" s="16"/>
      <c r="AO1555" s="16"/>
      <c r="AP1555" s="16"/>
      <c r="AQ1555" s="16"/>
    </row>
    <row r="1556" spans="1:43" s="17" customFormat="1" ht="12.75" hidden="1" customHeight="1">
      <c r="A1556" s="126">
        <v>153637000</v>
      </c>
      <c r="B1556" s="72"/>
      <c r="C1556" s="144" t="s">
        <v>467</v>
      </c>
      <c r="D1556" s="46"/>
      <c r="E1556" s="145"/>
      <c r="F1556" s="146"/>
      <c r="G1556" s="147"/>
      <c r="H1556" s="148"/>
      <c r="I1556" s="158"/>
      <c r="J1556" s="146"/>
      <c r="K1556" s="146"/>
      <c r="L1556" s="149"/>
      <c r="M1556" s="623"/>
      <c r="N1556" s="626"/>
      <c r="O1556" s="36"/>
      <c r="P1556" s="151" t="s">
        <v>1474</v>
      </c>
      <c r="Q1556" s="150"/>
      <c r="R1556" s="150" t="str">
        <f t="shared" si="168"/>
        <v/>
      </c>
      <c r="S1556" s="15"/>
      <c r="T1556" s="15"/>
      <c r="U1556" s="15"/>
      <c r="V1556" s="15"/>
      <c r="W1556" s="473"/>
      <c r="X1556" s="473"/>
      <c r="Y1556" s="15"/>
      <c r="Z1556" s="15"/>
      <c r="AA1556" s="15"/>
      <c r="AC1556" s="16"/>
      <c r="AD1556" s="16"/>
      <c r="AE1556" s="16"/>
      <c r="AF1556" s="16"/>
      <c r="AG1556" s="16"/>
      <c r="AH1556" s="16"/>
      <c r="AI1556" s="16"/>
      <c r="AJ1556" s="16"/>
      <c r="AK1556" s="16"/>
      <c r="AL1556" s="16"/>
      <c r="AM1556" s="16"/>
      <c r="AN1556" s="16"/>
      <c r="AO1556" s="16"/>
      <c r="AP1556" s="16"/>
      <c r="AQ1556" s="16"/>
    </row>
    <row r="1557" spans="1:43" s="17" customFormat="1" ht="12.75" hidden="1" customHeight="1">
      <c r="A1557" s="126">
        <v>153607000</v>
      </c>
      <c r="B1557" s="72"/>
      <c r="C1557" s="144" t="s">
        <v>439</v>
      </c>
      <c r="D1557" s="46"/>
      <c r="E1557" s="145"/>
      <c r="F1557" s="146"/>
      <c r="G1557" s="147"/>
      <c r="H1557" s="148"/>
      <c r="I1557" s="158"/>
      <c r="J1557" s="146"/>
      <c r="K1557" s="146"/>
      <c r="L1557" s="149"/>
      <c r="M1557" s="623"/>
      <c r="N1557" s="626"/>
      <c r="O1557" s="36"/>
      <c r="P1557" s="151" t="s">
        <v>1474</v>
      </c>
      <c r="Q1557" s="150"/>
      <c r="R1557" s="150" t="str">
        <f t="shared" si="168"/>
        <v/>
      </c>
      <c r="S1557" s="15"/>
      <c r="T1557" s="15"/>
      <c r="U1557" s="15"/>
      <c r="V1557" s="15"/>
      <c r="W1557" s="473"/>
      <c r="X1557" s="473"/>
      <c r="Y1557" s="15"/>
      <c r="Z1557" s="15"/>
      <c r="AA1557" s="15"/>
      <c r="AC1557" s="16"/>
      <c r="AD1557" s="16"/>
      <c r="AE1557" s="16"/>
      <c r="AF1557" s="16"/>
      <c r="AG1557" s="16"/>
      <c r="AH1557" s="16"/>
      <c r="AI1557" s="16"/>
      <c r="AJ1557" s="16"/>
      <c r="AK1557" s="16"/>
      <c r="AL1557" s="16"/>
      <c r="AM1557" s="16"/>
      <c r="AN1557" s="16"/>
      <c r="AO1557" s="16"/>
      <c r="AP1557" s="16"/>
      <c r="AQ1557" s="16"/>
    </row>
    <row r="1558" spans="1:43" s="17" customFormat="1" ht="12.75" hidden="1" customHeight="1">
      <c r="A1558" s="126">
        <v>153632000</v>
      </c>
      <c r="B1558" s="72"/>
      <c r="C1558" s="144" t="s">
        <v>462</v>
      </c>
      <c r="D1558" s="46"/>
      <c r="E1558" s="145"/>
      <c r="F1558" s="146"/>
      <c r="G1558" s="147"/>
      <c r="H1558" s="148"/>
      <c r="I1558" s="158"/>
      <c r="J1558" s="146"/>
      <c r="K1558" s="146"/>
      <c r="L1558" s="149"/>
      <c r="M1558" s="623"/>
      <c r="N1558" s="626"/>
      <c r="O1558" s="36"/>
      <c r="P1558" s="151" t="s">
        <v>1474</v>
      </c>
      <c r="Q1558" s="150"/>
      <c r="R1558" s="150" t="str">
        <f t="shared" si="168"/>
        <v/>
      </c>
      <c r="S1558" s="15"/>
      <c r="T1558" s="15"/>
      <c r="U1558" s="15"/>
      <c r="V1558" s="15"/>
      <c r="W1558" s="473"/>
      <c r="X1558" s="473"/>
      <c r="Y1558" s="15"/>
      <c r="Z1558" s="15"/>
      <c r="AA1558" s="15"/>
      <c r="AC1558" s="16"/>
      <c r="AD1558" s="16"/>
      <c r="AE1558" s="16"/>
      <c r="AF1558" s="16"/>
      <c r="AG1558" s="16"/>
      <c r="AH1558" s="16"/>
      <c r="AI1558" s="16"/>
      <c r="AJ1558" s="16"/>
      <c r="AK1558" s="16"/>
      <c r="AL1558" s="16"/>
      <c r="AM1558" s="16"/>
      <c r="AN1558" s="16"/>
      <c r="AO1558" s="16"/>
      <c r="AP1558" s="16"/>
      <c r="AQ1558" s="16"/>
    </row>
    <row r="1559" spans="1:43" s="17" customFormat="1" ht="12.75" hidden="1" customHeight="1" thickBot="1">
      <c r="A1559" s="126">
        <v>153624000</v>
      </c>
      <c r="B1559" s="104"/>
      <c r="C1559" s="159" t="s">
        <v>454</v>
      </c>
      <c r="D1559" s="105"/>
      <c r="E1559" s="161"/>
      <c r="F1559" s="162"/>
      <c r="G1559" s="163"/>
      <c r="H1559" s="164"/>
      <c r="I1559" s="166"/>
      <c r="J1559" s="162"/>
      <c r="K1559" s="162"/>
      <c r="L1559" s="165"/>
      <c r="M1559" s="634"/>
      <c r="N1559" s="637"/>
      <c r="O1559" s="36"/>
      <c r="P1559" s="151" t="s">
        <v>1474</v>
      </c>
      <c r="Q1559" s="150"/>
      <c r="R1559" s="150" t="str">
        <f t="shared" si="168"/>
        <v/>
      </c>
      <c r="S1559" s="15"/>
      <c r="T1559" s="15"/>
      <c r="U1559" s="15"/>
      <c r="V1559" s="15"/>
      <c r="W1559" s="473"/>
      <c r="X1559" s="473"/>
      <c r="Y1559" s="15"/>
      <c r="Z1559" s="15"/>
      <c r="AA1559" s="15"/>
      <c r="AC1559" s="16"/>
      <c r="AD1559" s="16"/>
      <c r="AE1559" s="16"/>
      <c r="AF1559" s="16"/>
      <c r="AG1559" s="16"/>
      <c r="AH1559" s="16"/>
      <c r="AI1559" s="16"/>
      <c r="AJ1559" s="16"/>
      <c r="AK1559" s="16"/>
      <c r="AL1559" s="16"/>
      <c r="AM1559" s="16"/>
      <c r="AN1559" s="16"/>
      <c r="AO1559" s="16"/>
      <c r="AP1559" s="16"/>
      <c r="AQ1559" s="16"/>
    </row>
    <row r="1560" spans="1:43" s="17" customFormat="1" ht="12.75" hidden="1" customHeight="1" thickTop="1">
      <c r="A1560" s="126">
        <v>153609000</v>
      </c>
      <c r="B1560" s="95"/>
      <c r="C1560" s="152" t="s">
        <v>440</v>
      </c>
      <c r="D1560" s="46"/>
      <c r="E1560" s="153"/>
      <c r="F1560" s="154"/>
      <c r="G1560" s="155"/>
      <c r="H1560" s="156"/>
      <c r="I1560" s="174"/>
      <c r="J1560" s="154"/>
      <c r="K1560" s="154"/>
      <c r="L1560" s="157"/>
      <c r="M1560" s="648"/>
      <c r="N1560" s="625"/>
      <c r="O1560" s="36"/>
      <c r="P1560" s="151" t="s">
        <v>1474</v>
      </c>
      <c r="Q1560" s="150"/>
      <c r="R1560" s="150" t="str">
        <f t="shared" si="168"/>
        <v/>
      </c>
      <c r="S1560" s="15"/>
      <c r="T1560" s="15"/>
      <c r="U1560" s="15"/>
      <c r="V1560" s="15"/>
      <c r="W1560" s="473"/>
      <c r="X1560" s="473"/>
      <c r="Y1560" s="15"/>
      <c r="Z1560" s="15"/>
      <c r="AA1560" s="15"/>
      <c r="AC1560" s="16"/>
      <c r="AD1560" s="16"/>
      <c r="AE1560" s="16"/>
      <c r="AF1560" s="16"/>
      <c r="AG1560" s="16"/>
      <c r="AH1560" s="16"/>
      <c r="AI1560" s="16"/>
      <c r="AJ1560" s="16"/>
      <c r="AK1560" s="16"/>
      <c r="AL1560" s="16"/>
      <c r="AM1560" s="16"/>
      <c r="AN1560" s="16"/>
      <c r="AO1560" s="16"/>
      <c r="AP1560" s="16"/>
      <c r="AQ1560" s="16"/>
    </row>
    <row r="1561" spans="1:43" s="17" customFormat="1" ht="12.75" hidden="1" customHeight="1">
      <c r="A1561" s="126">
        <v>153610000</v>
      </c>
      <c r="B1561" s="72"/>
      <c r="C1561" s="144" t="s">
        <v>441</v>
      </c>
      <c r="D1561" s="46"/>
      <c r="E1561" s="145"/>
      <c r="F1561" s="146"/>
      <c r="G1561" s="147"/>
      <c r="H1561" s="148"/>
      <c r="I1561" s="158"/>
      <c r="J1561" s="146"/>
      <c r="K1561" s="146"/>
      <c r="L1561" s="149"/>
      <c r="M1561" s="623"/>
      <c r="N1561" s="626"/>
      <c r="O1561" s="36"/>
      <c r="P1561" s="151" t="s">
        <v>1474</v>
      </c>
      <c r="Q1561" s="150"/>
      <c r="R1561" s="150" t="str">
        <f t="shared" si="168"/>
        <v/>
      </c>
      <c r="S1561" s="15"/>
      <c r="T1561" s="15"/>
      <c r="U1561" s="15"/>
      <c r="V1561" s="15"/>
      <c r="W1561" s="473"/>
      <c r="X1561" s="473"/>
      <c r="Y1561" s="15"/>
      <c r="Z1561" s="15"/>
      <c r="AA1561" s="15"/>
      <c r="AC1561" s="16"/>
      <c r="AD1561" s="16"/>
      <c r="AE1561" s="16"/>
      <c r="AF1561" s="16"/>
      <c r="AG1561" s="16"/>
      <c r="AH1561" s="16"/>
      <c r="AI1561" s="16"/>
      <c r="AJ1561" s="16"/>
      <c r="AK1561" s="16"/>
      <c r="AL1561" s="16"/>
      <c r="AM1561" s="16"/>
      <c r="AN1561" s="16"/>
      <c r="AO1561" s="16"/>
      <c r="AP1561" s="16"/>
      <c r="AQ1561" s="16"/>
    </row>
    <row r="1562" spans="1:43" s="17" customFormat="1" ht="12.75" hidden="1" customHeight="1">
      <c r="A1562" s="126">
        <v>153639000</v>
      </c>
      <c r="B1562" s="72"/>
      <c r="C1562" s="144" t="s">
        <v>1349</v>
      </c>
      <c r="D1562" s="46"/>
      <c r="E1562" s="145"/>
      <c r="F1562" s="146"/>
      <c r="G1562" s="147"/>
      <c r="H1562" s="148"/>
      <c r="I1562" s="158"/>
      <c r="J1562" s="146"/>
      <c r="K1562" s="146"/>
      <c r="L1562" s="149"/>
      <c r="M1562" s="623"/>
      <c r="N1562" s="626"/>
      <c r="O1562" s="36"/>
      <c r="P1562" s="151" t="s">
        <v>1474</v>
      </c>
      <c r="Q1562" s="150"/>
      <c r="R1562" s="150" t="str">
        <f t="shared" si="168"/>
        <v/>
      </c>
      <c r="S1562" s="15"/>
      <c r="T1562" s="15"/>
      <c r="U1562" s="15"/>
      <c r="V1562" s="15"/>
      <c r="W1562" s="473"/>
      <c r="X1562" s="473"/>
      <c r="Y1562" s="15"/>
      <c r="Z1562" s="15"/>
      <c r="AA1562" s="15"/>
      <c r="AC1562" s="16"/>
      <c r="AD1562" s="16"/>
      <c r="AE1562" s="16"/>
      <c r="AF1562" s="16"/>
      <c r="AG1562" s="16"/>
      <c r="AH1562" s="16"/>
      <c r="AI1562" s="16"/>
      <c r="AJ1562" s="16"/>
      <c r="AK1562" s="16"/>
      <c r="AL1562" s="16"/>
      <c r="AM1562" s="16"/>
      <c r="AN1562" s="16"/>
      <c r="AO1562" s="16"/>
      <c r="AP1562" s="16"/>
      <c r="AQ1562" s="16"/>
    </row>
    <row r="1563" spans="1:43" s="17" customFormat="1" ht="12.75" hidden="1" customHeight="1">
      <c r="A1563" s="126">
        <v>153611000</v>
      </c>
      <c r="B1563" s="72"/>
      <c r="C1563" s="144" t="s">
        <v>442</v>
      </c>
      <c r="D1563" s="46"/>
      <c r="E1563" s="145"/>
      <c r="F1563" s="146"/>
      <c r="G1563" s="147"/>
      <c r="H1563" s="148"/>
      <c r="I1563" s="158"/>
      <c r="J1563" s="146"/>
      <c r="K1563" s="146"/>
      <c r="L1563" s="149"/>
      <c r="M1563" s="623"/>
      <c r="N1563" s="626"/>
      <c r="O1563" s="36"/>
      <c r="P1563" s="151" t="s">
        <v>1474</v>
      </c>
      <c r="Q1563" s="150"/>
      <c r="R1563" s="150" t="str">
        <f t="shared" si="168"/>
        <v/>
      </c>
      <c r="S1563" s="15"/>
      <c r="T1563" s="15"/>
      <c r="U1563" s="15"/>
      <c r="V1563" s="15"/>
      <c r="W1563" s="473"/>
      <c r="X1563" s="473"/>
      <c r="Y1563" s="15"/>
      <c r="Z1563" s="15"/>
      <c r="AA1563" s="15"/>
      <c r="AC1563" s="16"/>
      <c r="AD1563" s="16"/>
      <c r="AE1563" s="16"/>
      <c r="AF1563" s="16"/>
      <c r="AG1563" s="16"/>
      <c r="AH1563" s="16"/>
      <c r="AI1563" s="16"/>
      <c r="AJ1563" s="16"/>
      <c r="AK1563" s="16"/>
      <c r="AL1563" s="16"/>
      <c r="AM1563" s="16"/>
      <c r="AN1563" s="16"/>
      <c r="AO1563" s="16"/>
      <c r="AP1563" s="16"/>
      <c r="AQ1563" s="16"/>
    </row>
    <row r="1564" spans="1:43" s="17" customFormat="1" ht="12.75" hidden="1" customHeight="1">
      <c r="A1564" s="126">
        <v>153641000</v>
      </c>
      <c r="B1564" s="72"/>
      <c r="C1564" s="144" t="s">
        <v>470</v>
      </c>
      <c r="D1564" s="46"/>
      <c r="E1564" s="145"/>
      <c r="F1564" s="146"/>
      <c r="G1564" s="147"/>
      <c r="H1564" s="148"/>
      <c r="I1564" s="158"/>
      <c r="J1564" s="146"/>
      <c r="K1564" s="146"/>
      <c r="L1564" s="149"/>
      <c r="M1564" s="623"/>
      <c r="N1564" s="626"/>
      <c r="O1564" s="36"/>
      <c r="P1564" s="151" t="s">
        <v>1474</v>
      </c>
      <c r="Q1564" s="150"/>
      <c r="R1564" s="150" t="str">
        <f t="shared" si="168"/>
        <v/>
      </c>
      <c r="S1564" s="15"/>
      <c r="T1564" s="15"/>
      <c r="U1564" s="15"/>
      <c r="V1564" s="15"/>
      <c r="W1564" s="473"/>
      <c r="X1564" s="473"/>
      <c r="Y1564" s="15"/>
      <c r="Z1564" s="15"/>
      <c r="AA1564" s="15"/>
      <c r="AC1564" s="16"/>
      <c r="AD1564" s="16"/>
      <c r="AE1564" s="16"/>
      <c r="AF1564" s="16"/>
      <c r="AG1564" s="16"/>
      <c r="AH1564" s="16"/>
      <c r="AI1564" s="16"/>
      <c r="AJ1564" s="16"/>
      <c r="AK1564" s="16"/>
      <c r="AL1564" s="16"/>
      <c r="AM1564" s="16"/>
      <c r="AN1564" s="16"/>
      <c r="AO1564" s="16"/>
      <c r="AP1564" s="16"/>
      <c r="AQ1564" s="16"/>
    </row>
    <row r="1565" spans="1:43" s="17" customFormat="1" ht="12.75" hidden="1" customHeight="1">
      <c r="A1565" s="126">
        <v>153612000</v>
      </c>
      <c r="B1565" s="72"/>
      <c r="C1565" s="144" t="s">
        <v>443</v>
      </c>
      <c r="D1565" s="46"/>
      <c r="E1565" s="145"/>
      <c r="F1565" s="146"/>
      <c r="G1565" s="147"/>
      <c r="H1565" s="148"/>
      <c r="I1565" s="158"/>
      <c r="J1565" s="146"/>
      <c r="K1565" s="146"/>
      <c r="L1565" s="149"/>
      <c r="M1565" s="623"/>
      <c r="N1565" s="626"/>
      <c r="O1565" s="36"/>
      <c r="P1565" s="151" t="s">
        <v>1474</v>
      </c>
      <c r="Q1565" s="150"/>
      <c r="R1565" s="150" t="str">
        <f t="shared" si="168"/>
        <v/>
      </c>
      <c r="S1565" s="15"/>
      <c r="T1565" s="15"/>
      <c r="U1565" s="15"/>
      <c r="V1565" s="15"/>
      <c r="W1565" s="473"/>
      <c r="X1565" s="473"/>
      <c r="Y1565" s="15"/>
      <c r="Z1565" s="15"/>
      <c r="AA1565" s="15"/>
      <c r="AC1565" s="16"/>
      <c r="AD1565" s="16"/>
      <c r="AE1565" s="16"/>
      <c r="AF1565" s="16"/>
      <c r="AG1565" s="16"/>
      <c r="AH1565" s="16"/>
      <c r="AI1565" s="16"/>
      <c r="AJ1565" s="16"/>
      <c r="AK1565" s="16"/>
      <c r="AL1565" s="16"/>
      <c r="AM1565" s="16"/>
      <c r="AN1565" s="16"/>
      <c r="AO1565" s="16"/>
      <c r="AP1565" s="16"/>
      <c r="AQ1565" s="16"/>
    </row>
    <row r="1566" spans="1:43" s="17" customFormat="1" ht="12.75" hidden="1" customHeight="1">
      <c r="A1566" s="126">
        <v>153636000</v>
      </c>
      <c r="B1566" s="72"/>
      <c r="C1566" s="144" t="s">
        <v>466</v>
      </c>
      <c r="D1566" s="46"/>
      <c r="E1566" s="145"/>
      <c r="F1566" s="146"/>
      <c r="G1566" s="147"/>
      <c r="H1566" s="148"/>
      <c r="I1566" s="158"/>
      <c r="J1566" s="146"/>
      <c r="K1566" s="146"/>
      <c r="L1566" s="149"/>
      <c r="M1566" s="623"/>
      <c r="N1566" s="626"/>
      <c r="O1566" s="36"/>
      <c r="P1566" s="151" t="s">
        <v>1474</v>
      </c>
      <c r="Q1566" s="150"/>
      <c r="R1566" s="150" t="str">
        <f t="shared" si="168"/>
        <v/>
      </c>
      <c r="S1566" s="15"/>
      <c r="T1566" s="15"/>
      <c r="U1566" s="15"/>
      <c r="V1566" s="15"/>
      <c r="W1566" s="473"/>
      <c r="X1566" s="473"/>
      <c r="Y1566" s="15"/>
      <c r="Z1566" s="15"/>
      <c r="AA1566" s="15"/>
      <c r="AC1566" s="16"/>
      <c r="AD1566" s="16"/>
      <c r="AE1566" s="16"/>
      <c r="AF1566" s="16"/>
      <c r="AG1566" s="16"/>
      <c r="AH1566" s="16"/>
      <c r="AI1566" s="16"/>
      <c r="AJ1566" s="16"/>
      <c r="AK1566" s="16"/>
      <c r="AL1566" s="16"/>
      <c r="AM1566" s="16"/>
      <c r="AN1566" s="16"/>
      <c r="AO1566" s="16"/>
      <c r="AP1566" s="16"/>
      <c r="AQ1566" s="16"/>
    </row>
    <row r="1567" spans="1:43" s="17" customFormat="1" ht="12.75" hidden="1" customHeight="1">
      <c r="A1567" s="126">
        <v>153613000</v>
      </c>
      <c r="B1567" s="72"/>
      <c r="C1567" s="144" t="s">
        <v>444</v>
      </c>
      <c r="D1567" s="46"/>
      <c r="E1567" s="145"/>
      <c r="F1567" s="146"/>
      <c r="G1567" s="147"/>
      <c r="H1567" s="148"/>
      <c r="I1567" s="158"/>
      <c r="J1567" s="146"/>
      <c r="K1567" s="146"/>
      <c r="L1567" s="149"/>
      <c r="M1567" s="623"/>
      <c r="N1567" s="626"/>
      <c r="O1567" s="36"/>
      <c r="P1567" s="151" t="s">
        <v>1474</v>
      </c>
      <c r="Q1567" s="150"/>
      <c r="R1567" s="150" t="str">
        <f t="shared" si="168"/>
        <v/>
      </c>
      <c r="S1567" s="15"/>
      <c r="T1567" s="15"/>
      <c r="U1567" s="15"/>
      <c r="V1567" s="15"/>
      <c r="W1567" s="473"/>
      <c r="X1567" s="473"/>
      <c r="Y1567" s="15"/>
      <c r="Z1567" s="15"/>
      <c r="AA1567" s="15"/>
      <c r="AC1567" s="16"/>
      <c r="AD1567" s="16"/>
      <c r="AE1567" s="16"/>
      <c r="AF1567" s="16"/>
      <c r="AG1567" s="16"/>
      <c r="AH1567" s="16"/>
      <c r="AI1567" s="16"/>
      <c r="AJ1567" s="16"/>
      <c r="AK1567" s="16"/>
      <c r="AL1567" s="16"/>
      <c r="AM1567" s="16"/>
      <c r="AN1567" s="16"/>
      <c r="AO1567" s="16"/>
      <c r="AP1567" s="16"/>
      <c r="AQ1567" s="16"/>
    </row>
    <row r="1568" spans="1:43" s="17" customFormat="1" ht="12.75" hidden="1" customHeight="1">
      <c r="A1568" s="126">
        <v>153614000</v>
      </c>
      <c r="B1568" s="72"/>
      <c r="C1568" s="144" t="s">
        <v>445</v>
      </c>
      <c r="D1568" s="46"/>
      <c r="E1568" s="145"/>
      <c r="F1568" s="146"/>
      <c r="G1568" s="147"/>
      <c r="H1568" s="148"/>
      <c r="I1568" s="158"/>
      <c r="J1568" s="146"/>
      <c r="K1568" s="146"/>
      <c r="L1568" s="149"/>
      <c r="M1568" s="623"/>
      <c r="N1568" s="626"/>
      <c r="O1568" s="36"/>
      <c r="P1568" s="151" t="s">
        <v>1474</v>
      </c>
      <c r="Q1568" s="150"/>
      <c r="R1568" s="150" t="str">
        <f t="shared" si="168"/>
        <v/>
      </c>
      <c r="S1568" s="15"/>
      <c r="T1568" s="15"/>
      <c r="U1568" s="15"/>
      <c r="V1568" s="15"/>
      <c r="W1568" s="473"/>
      <c r="X1568" s="473"/>
      <c r="Y1568" s="15"/>
      <c r="Z1568" s="15"/>
      <c r="AA1568" s="15"/>
      <c r="AC1568" s="16"/>
      <c r="AD1568" s="16"/>
      <c r="AE1568" s="16"/>
      <c r="AF1568" s="16"/>
      <c r="AG1568" s="16"/>
      <c r="AH1568" s="16"/>
      <c r="AI1568" s="16"/>
      <c r="AJ1568" s="16"/>
      <c r="AK1568" s="16"/>
      <c r="AL1568" s="16"/>
      <c r="AM1568" s="16"/>
      <c r="AN1568" s="16"/>
      <c r="AO1568" s="16"/>
      <c r="AP1568" s="16"/>
      <c r="AQ1568" s="16"/>
    </row>
    <row r="1569" spans="1:43" s="17" customFormat="1" ht="12.75" hidden="1" customHeight="1">
      <c r="A1569" s="126">
        <v>153634000</v>
      </c>
      <c r="B1569" s="72"/>
      <c r="C1569" s="144" t="s">
        <v>464</v>
      </c>
      <c r="D1569" s="46"/>
      <c r="E1569" s="145"/>
      <c r="F1569" s="146"/>
      <c r="G1569" s="147"/>
      <c r="H1569" s="148"/>
      <c r="I1569" s="158"/>
      <c r="J1569" s="146"/>
      <c r="K1569" s="146"/>
      <c r="L1569" s="149"/>
      <c r="M1569" s="623"/>
      <c r="N1569" s="626"/>
      <c r="O1569" s="36"/>
      <c r="P1569" s="151" t="s">
        <v>1474</v>
      </c>
      <c r="Q1569" s="150"/>
      <c r="R1569" s="150" t="str">
        <f t="shared" si="168"/>
        <v/>
      </c>
      <c r="S1569" s="15"/>
      <c r="T1569" s="15"/>
      <c r="U1569" s="15"/>
      <c r="V1569" s="15"/>
      <c r="W1569" s="473"/>
      <c r="X1569" s="473"/>
      <c r="Y1569" s="15"/>
      <c r="Z1569" s="15"/>
      <c r="AA1569" s="15"/>
      <c r="AC1569" s="16"/>
      <c r="AD1569" s="16"/>
      <c r="AE1569" s="16"/>
      <c r="AF1569" s="16"/>
      <c r="AG1569" s="16"/>
      <c r="AH1569" s="16"/>
      <c r="AI1569" s="16"/>
      <c r="AJ1569" s="16"/>
      <c r="AK1569" s="16"/>
      <c r="AL1569" s="16"/>
      <c r="AM1569" s="16"/>
      <c r="AN1569" s="16"/>
      <c r="AO1569" s="16"/>
      <c r="AP1569" s="16"/>
      <c r="AQ1569" s="16"/>
    </row>
    <row r="1570" spans="1:43" s="17" customFormat="1" ht="12.75" hidden="1" customHeight="1">
      <c r="A1570" s="126">
        <v>153615000</v>
      </c>
      <c r="B1570" s="72"/>
      <c r="C1570" s="144" t="s">
        <v>446</v>
      </c>
      <c r="D1570" s="46"/>
      <c r="E1570" s="145"/>
      <c r="F1570" s="146"/>
      <c r="G1570" s="147"/>
      <c r="H1570" s="148"/>
      <c r="I1570" s="158"/>
      <c r="J1570" s="146"/>
      <c r="K1570" s="146"/>
      <c r="L1570" s="149"/>
      <c r="M1570" s="623"/>
      <c r="N1570" s="626"/>
      <c r="O1570" s="36"/>
      <c r="P1570" s="151" t="s">
        <v>1474</v>
      </c>
      <c r="Q1570" s="150"/>
      <c r="R1570" s="150" t="str">
        <f t="shared" si="168"/>
        <v/>
      </c>
      <c r="S1570" s="15"/>
      <c r="T1570" s="15"/>
      <c r="U1570" s="15"/>
      <c r="V1570" s="15"/>
      <c r="W1570" s="473"/>
      <c r="X1570" s="473"/>
      <c r="Y1570" s="15"/>
      <c r="Z1570" s="15"/>
      <c r="AA1570" s="15"/>
      <c r="AC1570" s="16"/>
      <c r="AD1570" s="16"/>
      <c r="AE1570" s="16"/>
      <c r="AF1570" s="16"/>
      <c r="AG1570" s="16"/>
      <c r="AH1570" s="16"/>
      <c r="AI1570" s="16"/>
      <c r="AJ1570" s="16"/>
      <c r="AK1570" s="16"/>
      <c r="AL1570" s="16"/>
      <c r="AM1570" s="16"/>
      <c r="AN1570" s="16"/>
      <c r="AO1570" s="16"/>
      <c r="AP1570" s="16"/>
      <c r="AQ1570" s="16"/>
    </row>
    <row r="1571" spans="1:43" s="17" customFormat="1" ht="12.75" hidden="1" customHeight="1">
      <c r="A1571" s="126">
        <v>153616000</v>
      </c>
      <c r="B1571" s="72"/>
      <c r="C1571" s="144" t="s">
        <v>447</v>
      </c>
      <c r="D1571" s="46"/>
      <c r="E1571" s="145"/>
      <c r="F1571" s="146"/>
      <c r="G1571" s="147"/>
      <c r="H1571" s="148"/>
      <c r="I1571" s="158"/>
      <c r="J1571" s="146"/>
      <c r="K1571" s="146"/>
      <c r="L1571" s="149"/>
      <c r="M1571" s="623"/>
      <c r="N1571" s="626"/>
      <c r="O1571" s="36"/>
      <c r="P1571" s="151" t="s">
        <v>1474</v>
      </c>
      <c r="Q1571" s="150"/>
      <c r="R1571" s="150" t="str">
        <f t="shared" si="168"/>
        <v/>
      </c>
      <c r="S1571" s="15"/>
      <c r="T1571" s="15"/>
      <c r="U1571" s="15"/>
      <c r="V1571" s="15"/>
      <c r="W1571" s="473"/>
      <c r="X1571" s="473"/>
      <c r="Y1571" s="15"/>
      <c r="Z1571" s="15"/>
      <c r="AA1571" s="15"/>
      <c r="AC1571" s="16"/>
      <c r="AD1571" s="16"/>
      <c r="AE1571" s="16"/>
      <c r="AF1571" s="16"/>
      <c r="AG1571" s="16"/>
      <c r="AH1571" s="16"/>
      <c r="AI1571" s="16"/>
      <c r="AJ1571" s="16"/>
      <c r="AK1571" s="16"/>
      <c r="AL1571" s="16"/>
      <c r="AM1571" s="16"/>
      <c r="AN1571" s="16"/>
      <c r="AO1571" s="16"/>
      <c r="AP1571" s="16"/>
      <c r="AQ1571" s="16"/>
    </row>
    <row r="1572" spans="1:43" s="17" customFormat="1" ht="12.75" hidden="1" customHeight="1">
      <c r="A1572" s="126">
        <v>153617000</v>
      </c>
      <c r="B1572" s="72"/>
      <c r="C1572" s="73" t="s">
        <v>639</v>
      </c>
      <c r="D1572" s="46"/>
      <c r="E1572" s="145"/>
      <c r="F1572" s="146"/>
      <c r="G1572" s="147"/>
      <c r="H1572" s="148"/>
      <c r="I1572" s="158"/>
      <c r="J1572" s="146"/>
      <c r="K1572" s="146"/>
      <c r="L1572" s="149"/>
      <c r="M1572" s="623"/>
      <c r="N1572" s="626"/>
      <c r="O1572" s="36"/>
      <c r="P1572" s="151" t="s">
        <v>1473</v>
      </c>
      <c r="Q1572" s="150"/>
      <c r="R1572" s="150" t="str">
        <f t="shared" si="168"/>
        <v/>
      </c>
      <c r="S1572" s="15"/>
      <c r="T1572" s="15"/>
      <c r="U1572" s="15"/>
      <c r="V1572" s="15"/>
      <c r="W1572" s="473"/>
      <c r="X1572" s="473"/>
      <c r="Y1572" s="15"/>
      <c r="Z1572" s="15"/>
      <c r="AA1572" s="15"/>
      <c r="AC1572" s="16"/>
      <c r="AD1572" s="16"/>
      <c r="AE1572" s="16"/>
      <c r="AF1572" s="16"/>
      <c r="AG1572" s="16"/>
      <c r="AH1572" s="16"/>
      <c r="AI1572" s="16"/>
      <c r="AJ1572" s="16"/>
      <c r="AK1572" s="16"/>
      <c r="AL1572" s="16"/>
      <c r="AM1572" s="16"/>
      <c r="AN1572" s="16"/>
      <c r="AO1572" s="16"/>
      <c r="AP1572" s="16"/>
      <c r="AQ1572" s="16"/>
    </row>
    <row r="1573" spans="1:43" s="17" customFormat="1" ht="12.75" hidden="1" customHeight="1">
      <c r="A1573" s="126">
        <v>153631000</v>
      </c>
      <c r="B1573" s="72"/>
      <c r="C1573" s="144" t="s">
        <v>461</v>
      </c>
      <c r="D1573" s="46"/>
      <c r="E1573" s="145"/>
      <c r="F1573" s="146"/>
      <c r="G1573" s="147"/>
      <c r="H1573" s="148"/>
      <c r="I1573" s="158"/>
      <c r="J1573" s="146"/>
      <c r="K1573" s="146"/>
      <c r="L1573" s="149"/>
      <c r="M1573" s="623"/>
      <c r="N1573" s="626"/>
      <c r="O1573" s="36"/>
      <c r="P1573" s="151" t="s">
        <v>1474</v>
      </c>
      <c r="Q1573" s="150"/>
      <c r="R1573" s="150" t="str">
        <f t="shared" si="168"/>
        <v/>
      </c>
      <c r="S1573" s="15"/>
      <c r="T1573" s="15"/>
      <c r="U1573" s="15"/>
      <c r="V1573" s="15"/>
      <c r="W1573" s="473"/>
      <c r="X1573" s="473"/>
      <c r="Y1573" s="15"/>
      <c r="Z1573" s="15"/>
      <c r="AA1573" s="15"/>
      <c r="AC1573" s="16"/>
      <c r="AD1573" s="16"/>
      <c r="AE1573" s="16"/>
      <c r="AF1573" s="16"/>
      <c r="AG1573" s="16"/>
      <c r="AH1573" s="16"/>
      <c r="AI1573" s="16"/>
      <c r="AJ1573" s="16"/>
      <c r="AK1573" s="16"/>
      <c r="AL1573" s="16"/>
      <c r="AM1573" s="16"/>
      <c r="AN1573" s="16"/>
      <c r="AO1573" s="16"/>
      <c r="AP1573" s="16"/>
      <c r="AQ1573" s="16"/>
    </row>
    <row r="1574" spans="1:43" s="17" customFormat="1" ht="12.75" hidden="1" customHeight="1">
      <c r="A1574" s="126">
        <v>153618000</v>
      </c>
      <c r="B1574" s="72"/>
      <c r="C1574" s="144" t="s">
        <v>448</v>
      </c>
      <c r="D1574" s="46"/>
      <c r="E1574" s="145"/>
      <c r="F1574" s="146"/>
      <c r="G1574" s="147"/>
      <c r="H1574" s="148"/>
      <c r="I1574" s="158"/>
      <c r="J1574" s="146"/>
      <c r="K1574" s="146"/>
      <c r="L1574" s="149"/>
      <c r="M1574" s="623"/>
      <c r="N1574" s="626"/>
      <c r="O1574" s="36"/>
      <c r="P1574" s="151" t="s">
        <v>1474</v>
      </c>
      <c r="Q1574" s="150"/>
      <c r="R1574" s="150" t="str">
        <f t="shared" si="168"/>
        <v/>
      </c>
      <c r="S1574" s="15"/>
      <c r="T1574" s="15"/>
      <c r="U1574" s="15"/>
      <c r="V1574" s="15"/>
      <c r="W1574" s="473"/>
      <c r="X1574" s="473"/>
      <c r="Y1574" s="15"/>
      <c r="Z1574" s="15"/>
      <c r="AA1574" s="15"/>
      <c r="AC1574" s="16"/>
      <c r="AD1574" s="16"/>
      <c r="AE1574" s="16"/>
      <c r="AF1574" s="16"/>
      <c r="AG1574" s="16"/>
      <c r="AH1574" s="16"/>
      <c r="AI1574" s="16"/>
      <c r="AJ1574" s="16"/>
      <c r="AK1574" s="16"/>
      <c r="AL1574" s="16"/>
      <c r="AM1574" s="16"/>
      <c r="AN1574" s="16"/>
      <c r="AO1574" s="16"/>
      <c r="AP1574" s="16"/>
      <c r="AQ1574" s="16"/>
    </row>
    <row r="1575" spans="1:43" s="17" customFormat="1" ht="12.75" hidden="1" customHeight="1">
      <c r="A1575" s="126">
        <v>153619000</v>
      </c>
      <c r="B1575" s="72"/>
      <c r="C1575" s="144" t="s">
        <v>449</v>
      </c>
      <c r="D1575" s="46"/>
      <c r="E1575" s="145"/>
      <c r="F1575" s="146"/>
      <c r="G1575" s="147"/>
      <c r="H1575" s="148"/>
      <c r="I1575" s="158"/>
      <c r="J1575" s="146"/>
      <c r="K1575" s="146"/>
      <c r="L1575" s="149"/>
      <c r="M1575" s="623"/>
      <c r="N1575" s="626"/>
      <c r="O1575" s="36"/>
      <c r="P1575" s="151" t="s">
        <v>1474</v>
      </c>
      <c r="Q1575" s="150"/>
      <c r="R1575" s="150" t="str">
        <f t="shared" si="168"/>
        <v/>
      </c>
      <c r="S1575" s="15"/>
      <c r="T1575" s="15"/>
      <c r="U1575" s="15"/>
      <c r="V1575" s="15"/>
      <c r="W1575" s="473"/>
      <c r="X1575" s="473"/>
      <c r="Y1575" s="15"/>
      <c r="Z1575" s="15"/>
      <c r="AA1575" s="15"/>
      <c r="AC1575" s="16"/>
      <c r="AD1575" s="16"/>
      <c r="AE1575" s="16"/>
      <c r="AF1575" s="16"/>
      <c r="AG1575" s="16"/>
      <c r="AH1575" s="16"/>
      <c r="AI1575" s="16"/>
      <c r="AJ1575" s="16"/>
      <c r="AK1575" s="16"/>
      <c r="AL1575" s="16"/>
      <c r="AM1575" s="16"/>
      <c r="AN1575" s="16"/>
      <c r="AO1575" s="16"/>
      <c r="AP1575" s="16"/>
      <c r="AQ1575" s="16"/>
    </row>
    <row r="1576" spans="1:43" s="17" customFormat="1" ht="12.75" hidden="1" customHeight="1">
      <c r="A1576" s="126">
        <v>153620000</v>
      </c>
      <c r="B1576" s="72"/>
      <c r="C1576" s="144" t="s">
        <v>450</v>
      </c>
      <c r="D1576" s="46"/>
      <c r="E1576" s="145"/>
      <c r="F1576" s="146"/>
      <c r="G1576" s="147"/>
      <c r="H1576" s="148"/>
      <c r="I1576" s="158"/>
      <c r="J1576" s="146"/>
      <c r="K1576" s="146"/>
      <c r="L1576" s="149"/>
      <c r="M1576" s="623"/>
      <c r="N1576" s="626"/>
      <c r="O1576" s="36"/>
      <c r="P1576" s="151" t="s">
        <v>1474</v>
      </c>
      <c r="Q1576" s="150"/>
      <c r="R1576" s="150" t="str">
        <f t="shared" si="168"/>
        <v/>
      </c>
      <c r="S1576" s="15"/>
      <c r="T1576" s="15"/>
      <c r="U1576" s="15"/>
      <c r="V1576" s="15"/>
      <c r="W1576" s="473"/>
      <c r="X1576" s="473"/>
      <c r="Y1576" s="15"/>
      <c r="Z1576" s="15"/>
      <c r="AA1576" s="15"/>
      <c r="AC1576" s="16"/>
      <c r="AD1576" s="16"/>
      <c r="AE1576" s="16"/>
      <c r="AF1576" s="16"/>
      <c r="AG1576" s="16"/>
      <c r="AH1576" s="16"/>
      <c r="AI1576" s="16"/>
      <c r="AJ1576" s="16"/>
      <c r="AK1576" s="16"/>
      <c r="AL1576" s="16"/>
      <c r="AM1576" s="16"/>
      <c r="AN1576" s="16"/>
      <c r="AO1576" s="16"/>
      <c r="AP1576" s="16"/>
      <c r="AQ1576" s="16"/>
    </row>
    <row r="1577" spans="1:43" s="17" customFormat="1" ht="12.75" hidden="1" customHeight="1">
      <c r="A1577" s="126">
        <v>153621000</v>
      </c>
      <c r="B1577" s="72"/>
      <c r="C1577" s="144" t="s">
        <v>451</v>
      </c>
      <c r="D1577" s="46"/>
      <c r="E1577" s="145"/>
      <c r="F1577" s="146"/>
      <c r="G1577" s="147"/>
      <c r="H1577" s="148"/>
      <c r="I1577" s="158"/>
      <c r="J1577" s="146"/>
      <c r="K1577" s="146"/>
      <c r="L1577" s="149"/>
      <c r="M1577" s="623"/>
      <c r="N1577" s="626"/>
      <c r="O1577" s="36"/>
      <c r="P1577" s="151" t="s">
        <v>1474</v>
      </c>
      <c r="Q1577" s="150"/>
      <c r="R1577" s="150" t="str">
        <f t="shared" si="168"/>
        <v/>
      </c>
      <c r="S1577" s="15"/>
      <c r="T1577" s="15"/>
      <c r="U1577" s="15"/>
      <c r="V1577" s="15"/>
      <c r="W1577" s="473"/>
      <c r="X1577" s="473"/>
      <c r="Y1577" s="15"/>
      <c r="Z1577" s="15"/>
      <c r="AA1577" s="15"/>
      <c r="AC1577" s="16"/>
      <c r="AD1577" s="16"/>
      <c r="AE1577" s="16"/>
      <c r="AF1577" s="16"/>
      <c r="AG1577" s="16"/>
      <c r="AH1577" s="16"/>
      <c r="AI1577" s="16"/>
      <c r="AJ1577" s="16"/>
      <c r="AK1577" s="16"/>
      <c r="AL1577" s="16"/>
      <c r="AM1577" s="16"/>
      <c r="AN1577" s="16"/>
      <c r="AO1577" s="16"/>
      <c r="AP1577" s="16"/>
      <c r="AQ1577" s="16"/>
    </row>
    <row r="1578" spans="1:43" s="17" customFormat="1" ht="12.75" hidden="1" customHeight="1">
      <c r="A1578" s="126">
        <v>153635000</v>
      </c>
      <c r="B1578" s="72"/>
      <c r="C1578" s="144" t="s">
        <v>465</v>
      </c>
      <c r="D1578" s="46"/>
      <c r="E1578" s="145"/>
      <c r="F1578" s="146"/>
      <c r="G1578" s="147"/>
      <c r="H1578" s="148"/>
      <c r="I1578" s="158"/>
      <c r="J1578" s="146"/>
      <c r="K1578" s="146"/>
      <c r="L1578" s="149"/>
      <c r="M1578" s="623"/>
      <c r="N1578" s="626"/>
      <c r="O1578" s="36"/>
      <c r="P1578" s="151" t="s">
        <v>1474</v>
      </c>
      <c r="Q1578" s="150"/>
      <c r="R1578" s="150" t="str">
        <f t="shared" si="168"/>
        <v/>
      </c>
      <c r="S1578" s="15"/>
      <c r="T1578" s="15"/>
      <c r="U1578" s="15"/>
      <c r="V1578" s="15"/>
      <c r="W1578" s="473"/>
      <c r="X1578" s="473"/>
      <c r="Y1578" s="15"/>
      <c r="Z1578" s="15"/>
      <c r="AA1578" s="15"/>
      <c r="AC1578" s="16"/>
      <c r="AD1578" s="16"/>
      <c r="AE1578" s="16"/>
      <c r="AF1578" s="16"/>
      <c r="AG1578" s="16"/>
      <c r="AH1578" s="16"/>
      <c r="AI1578" s="16"/>
      <c r="AJ1578" s="16"/>
      <c r="AK1578" s="16"/>
      <c r="AL1578" s="16"/>
      <c r="AM1578" s="16"/>
      <c r="AN1578" s="16"/>
      <c r="AO1578" s="16"/>
      <c r="AP1578" s="16"/>
      <c r="AQ1578" s="16"/>
    </row>
    <row r="1579" spans="1:43" s="17" customFormat="1" ht="12.75" hidden="1" customHeight="1">
      <c r="A1579" s="126">
        <v>153622000</v>
      </c>
      <c r="B1579" s="72"/>
      <c r="C1579" s="144" t="s">
        <v>452</v>
      </c>
      <c r="D1579" s="46"/>
      <c r="E1579" s="145"/>
      <c r="F1579" s="146"/>
      <c r="G1579" s="147"/>
      <c r="H1579" s="148"/>
      <c r="I1579" s="158"/>
      <c r="J1579" s="146"/>
      <c r="K1579" s="146"/>
      <c r="L1579" s="149"/>
      <c r="M1579" s="623"/>
      <c r="N1579" s="626"/>
      <c r="O1579" s="36"/>
      <c r="P1579" s="151" t="s">
        <v>1474</v>
      </c>
      <c r="Q1579" s="150"/>
      <c r="R1579" s="150" t="str">
        <f t="shared" si="168"/>
        <v/>
      </c>
      <c r="S1579" s="15"/>
      <c r="T1579" s="15"/>
      <c r="U1579" s="15"/>
      <c r="V1579" s="15"/>
      <c r="W1579" s="473"/>
      <c r="X1579" s="473"/>
      <c r="Y1579" s="15"/>
      <c r="Z1579" s="15"/>
      <c r="AA1579" s="15"/>
      <c r="AC1579" s="16"/>
      <c r="AD1579" s="16"/>
      <c r="AE1579" s="16"/>
      <c r="AF1579" s="16"/>
      <c r="AG1579" s="16"/>
      <c r="AH1579" s="16"/>
      <c r="AI1579" s="16"/>
      <c r="AJ1579" s="16"/>
      <c r="AK1579" s="16"/>
      <c r="AL1579" s="16"/>
      <c r="AM1579" s="16"/>
      <c r="AN1579" s="16"/>
      <c r="AO1579" s="16"/>
      <c r="AP1579" s="16"/>
      <c r="AQ1579" s="16"/>
    </row>
    <row r="1580" spans="1:43" s="17" customFormat="1" ht="12.75" hidden="1" customHeight="1">
      <c r="A1580" s="126">
        <v>153623000</v>
      </c>
      <c r="B1580" s="72"/>
      <c r="C1580" s="144" t="s">
        <v>453</v>
      </c>
      <c r="D1580" s="46"/>
      <c r="E1580" s="145"/>
      <c r="F1580" s="146"/>
      <c r="G1580" s="147"/>
      <c r="H1580" s="148"/>
      <c r="I1580" s="158"/>
      <c r="J1580" s="146"/>
      <c r="K1580" s="146"/>
      <c r="L1580" s="149"/>
      <c r="M1580" s="623"/>
      <c r="N1580" s="626"/>
      <c r="O1580" s="36"/>
      <c r="P1580" s="151" t="s">
        <v>1474</v>
      </c>
      <c r="Q1580" s="150"/>
      <c r="R1580" s="150" t="str">
        <f t="shared" si="168"/>
        <v/>
      </c>
      <c r="S1580" s="15"/>
      <c r="T1580" s="15"/>
      <c r="U1580" s="15"/>
      <c r="V1580" s="15"/>
      <c r="W1580" s="473"/>
      <c r="X1580" s="473"/>
      <c r="Y1580" s="15"/>
      <c r="Z1580" s="15"/>
      <c r="AA1580" s="15"/>
      <c r="AC1580" s="16"/>
      <c r="AD1580" s="16"/>
      <c r="AE1580" s="16"/>
      <c r="AF1580" s="16"/>
      <c r="AG1580" s="16"/>
      <c r="AH1580" s="16"/>
      <c r="AI1580" s="16"/>
      <c r="AJ1580" s="16"/>
      <c r="AK1580" s="16"/>
      <c r="AL1580" s="16"/>
      <c r="AM1580" s="16"/>
      <c r="AN1580" s="16"/>
      <c r="AO1580" s="16"/>
      <c r="AP1580" s="16"/>
      <c r="AQ1580" s="16"/>
    </row>
    <row r="1581" spans="1:43" s="17" customFormat="1" ht="12.75" hidden="1" customHeight="1">
      <c r="A1581" s="126">
        <v>153625000</v>
      </c>
      <c r="B1581" s="72"/>
      <c r="C1581" s="144" t="s">
        <v>455</v>
      </c>
      <c r="D1581" s="46"/>
      <c r="E1581" s="145"/>
      <c r="F1581" s="146"/>
      <c r="G1581" s="147"/>
      <c r="H1581" s="148"/>
      <c r="I1581" s="158"/>
      <c r="J1581" s="146"/>
      <c r="K1581" s="146"/>
      <c r="L1581" s="149"/>
      <c r="M1581" s="623"/>
      <c r="N1581" s="626"/>
      <c r="O1581" s="36"/>
      <c r="P1581" s="151" t="s">
        <v>1474</v>
      </c>
      <c r="Q1581" s="150"/>
      <c r="R1581" s="150" t="str">
        <f t="shared" si="168"/>
        <v/>
      </c>
      <c r="S1581" s="15"/>
      <c r="T1581" s="15"/>
      <c r="U1581" s="15"/>
      <c r="V1581" s="15"/>
      <c r="W1581" s="473"/>
      <c r="X1581" s="473"/>
      <c r="Y1581" s="15"/>
      <c r="Z1581" s="15"/>
      <c r="AA1581" s="15"/>
      <c r="AC1581" s="16"/>
      <c r="AD1581" s="16"/>
      <c r="AE1581" s="16"/>
      <c r="AF1581" s="16"/>
      <c r="AG1581" s="16"/>
      <c r="AH1581" s="16"/>
      <c r="AI1581" s="16"/>
      <c r="AJ1581" s="16"/>
      <c r="AK1581" s="16"/>
      <c r="AL1581" s="16"/>
      <c r="AM1581" s="16"/>
      <c r="AN1581" s="16"/>
      <c r="AO1581" s="16"/>
      <c r="AP1581" s="16"/>
      <c r="AQ1581" s="16"/>
    </row>
    <row r="1582" spans="1:43" s="17" customFormat="1" ht="12.75" hidden="1" customHeight="1">
      <c r="A1582" s="126">
        <v>153640000</v>
      </c>
      <c r="B1582" s="72"/>
      <c r="C1582" s="144" t="s">
        <v>469</v>
      </c>
      <c r="D1582" s="46"/>
      <c r="E1582" s="145"/>
      <c r="F1582" s="146"/>
      <c r="G1582" s="147"/>
      <c r="H1582" s="148"/>
      <c r="I1582" s="158"/>
      <c r="J1582" s="146"/>
      <c r="K1582" s="146"/>
      <c r="L1582" s="149"/>
      <c r="M1582" s="623"/>
      <c r="N1582" s="626"/>
      <c r="O1582" s="36"/>
      <c r="P1582" s="151" t="s">
        <v>1474</v>
      </c>
      <c r="Q1582" s="150"/>
      <c r="R1582" s="150" t="str">
        <f t="shared" si="168"/>
        <v/>
      </c>
      <c r="S1582" s="15"/>
      <c r="T1582" s="15"/>
      <c r="U1582" s="15"/>
      <c r="V1582" s="15"/>
      <c r="W1582" s="473"/>
      <c r="X1582" s="473"/>
      <c r="Y1582" s="15"/>
      <c r="Z1582" s="15"/>
      <c r="AA1582" s="15"/>
      <c r="AC1582" s="16"/>
      <c r="AD1582" s="16"/>
      <c r="AE1582" s="16"/>
      <c r="AF1582" s="16"/>
      <c r="AG1582" s="16"/>
      <c r="AH1582" s="16"/>
      <c r="AI1582" s="16"/>
      <c r="AJ1582" s="16"/>
      <c r="AK1582" s="16"/>
      <c r="AL1582" s="16"/>
      <c r="AM1582" s="16"/>
      <c r="AN1582" s="16"/>
      <c r="AO1582" s="16"/>
      <c r="AP1582" s="16"/>
      <c r="AQ1582" s="16"/>
    </row>
    <row r="1583" spans="1:43" s="17" customFormat="1" ht="12.75" hidden="1" customHeight="1">
      <c r="A1583" s="126">
        <v>153638000</v>
      </c>
      <c r="B1583" s="72"/>
      <c r="C1583" s="144" t="s">
        <v>468</v>
      </c>
      <c r="D1583" s="46"/>
      <c r="E1583" s="145"/>
      <c r="F1583" s="146"/>
      <c r="G1583" s="147"/>
      <c r="H1583" s="148"/>
      <c r="I1583" s="158"/>
      <c r="J1583" s="146"/>
      <c r="K1583" s="146"/>
      <c r="L1583" s="149"/>
      <c r="M1583" s="623"/>
      <c r="N1583" s="626"/>
      <c r="O1583" s="36"/>
      <c r="P1583" s="151" t="s">
        <v>1474</v>
      </c>
      <c r="Q1583" s="150"/>
      <c r="R1583" s="150" t="str">
        <f t="shared" si="168"/>
        <v/>
      </c>
      <c r="S1583" s="15"/>
      <c r="T1583" s="15"/>
      <c r="U1583" s="15"/>
      <c r="V1583" s="15"/>
      <c r="W1583" s="473"/>
      <c r="X1583" s="473"/>
      <c r="Y1583" s="15"/>
      <c r="Z1583" s="15"/>
      <c r="AA1583" s="15"/>
      <c r="AC1583" s="16"/>
      <c r="AD1583" s="16"/>
      <c r="AE1583" s="16"/>
      <c r="AF1583" s="16"/>
      <c r="AG1583" s="16"/>
      <c r="AH1583" s="16"/>
      <c r="AI1583" s="16"/>
      <c r="AJ1583" s="16"/>
      <c r="AK1583" s="16"/>
      <c r="AL1583" s="16"/>
      <c r="AM1583" s="16"/>
      <c r="AN1583" s="16"/>
      <c r="AO1583" s="16"/>
      <c r="AP1583" s="16"/>
      <c r="AQ1583" s="16"/>
    </row>
    <row r="1584" spans="1:43" s="17" customFormat="1" ht="12.75" hidden="1" customHeight="1">
      <c r="A1584" s="126">
        <v>153626000</v>
      </c>
      <c r="B1584" s="72"/>
      <c r="C1584" s="144" t="s">
        <v>456</v>
      </c>
      <c r="D1584" s="46"/>
      <c r="E1584" s="145"/>
      <c r="F1584" s="146"/>
      <c r="G1584" s="147"/>
      <c r="H1584" s="148"/>
      <c r="I1584" s="158"/>
      <c r="J1584" s="146"/>
      <c r="K1584" s="146"/>
      <c r="L1584" s="149"/>
      <c r="M1584" s="623"/>
      <c r="N1584" s="626"/>
      <c r="O1584" s="36"/>
      <c r="P1584" s="151" t="s">
        <v>1474</v>
      </c>
      <c r="Q1584" s="150"/>
      <c r="R1584" s="150" t="str">
        <f t="shared" si="168"/>
        <v/>
      </c>
      <c r="S1584" s="15"/>
      <c r="T1584" s="15"/>
      <c r="U1584" s="15"/>
      <c r="V1584" s="15"/>
      <c r="W1584" s="473"/>
      <c r="X1584" s="473"/>
      <c r="Y1584" s="15"/>
      <c r="Z1584" s="15"/>
      <c r="AA1584" s="15"/>
      <c r="AC1584" s="16"/>
      <c r="AD1584" s="16"/>
      <c r="AE1584" s="16"/>
      <c r="AF1584" s="16"/>
      <c r="AG1584" s="16"/>
      <c r="AH1584" s="16"/>
      <c r="AI1584" s="16"/>
      <c r="AJ1584" s="16"/>
      <c r="AK1584" s="16"/>
      <c r="AL1584" s="16"/>
      <c r="AM1584" s="16"/>
      <c r="AN1584" s="16"/>
      <c r="AO1584" s="16"/>
      <c r="AP1584" s="16"/>
      <c r="AQ1584" s="16"/>
    </row>
    <row r="1585" spans="1:43" s="17" customFormat="1" ht="12.75" hidden="1" customHeight="1">
      <c r="A1585" s="126">
        <v>153627000</v>
      </c>
      <c r="B1585" s="72"/>
      <c r="C1585" s="144" t="s">
        <v>457</v>
      </c>
      <c r="D1585" s="46"/>
      <c r="E1585" s="145"/>
      <c r="F1585" s="146"/>
      <c r="G1585" s="147"/>
      <c r="H1585" s="148"/>
      <c r="I1585" s="158"/>
      <c r="J1585" s="146"/>
      <c r="K1585" s="146"/>
      <c r="L1585" s="149"/>
      <c r="M1585" s="623"/>
      <c r="N1585" s="626"/>
      <c r="O1585" s="36"/>
      <c r="P1585" s="151" t="s">
        <v>1474</v>
      </c>
      <c r="Q1585" s="150"/>
      <c r="R1585" s="150" t="str">
        <f t="shared" si="168"/>
        <v/>
      </c>
      <c r="S1585" s="15"/>
      <c r="T1585" s="15"/>
      <c r="U1585" s="15"/>
      <c r="V1585" s="15"/>
      <c r="W1585" s="473"/>
      <c r="X1585" s="473"/>
      <c r="Y1585" s="15"/>
      <c r="Z1585" s="15"/>
      <c r="AA1585" s="15"/>
      <c r="AC1585" s="16"/>
      <c r="AD1585" s="16"/>
      <c r="AE1585" s="16"/>
      <c r="AF1585" s="16"/>
      <c r="AG1585" s="16"/>
      <c r="AH1585" s="16"/>
      <c r="AI1585" s="16"/>
      <c r="AJ1585" s="16"/>
      <c r="AK1585" s="16"/>
      <c r="AL1585" s="16"/>
      <c r="AM1585" s="16"/>
      <c r="AN1585" s="16"/>
      <c r="AO1585" s="16"/>
      <c r="AP1585" s="16"/>
      <c r="AQ1585" s="16"/>
    </row>
    <row r="1586" spans="1:43" s="17" customFormat="1" ht="12.75" hidden="1" customHeight="1">
      <c r="A1586" s="126">
        <v>153628000</v>
      </c>
      <c r="B1586" s="72"/>
      <c r="C1586" s="144" t="s">
        <v>458</v>
      </c>
      <c r="D1586" s="46"/>
      <c r="E1586" s="145"/>
      <c r="F1586" s="146"/>
      <c r="G1586" s="147"/>
      <c r="H1586" s="148"/>
      <c r="I1586" s="158"/>
      <c r="J1586" s="146"/>
      <c r="K1586" s="146"/>
      <c r="L1586" s="149"/>
      <c r="M1586" s="623"/>
      <c r="N1586" s="626"/>
      <c r="O1586" s="36"/>
      <c r="P1586" s="151" t="s">
        <v>1474</v>
      </c>
      <c r="Q1586" s="150"/>
      <c r="R1586" s="150" t="str">
        <f t="shared" si="168"/>
        <v/>
      </c>
      <c r="S1586" s="15"/>
      <c r="T1586" s="15"/>
      <c r="U1586" s="15"/>
      <c r="V1586" s="15"/>
      <c r="W1586" s="473"/>
      <c r="X1586" s="473"/>
      <c r="Y1586" s="15"/>
      <c r="Z1586" s="15"/>
      <c r="AA1586" s="15"/>
      <c r="AC1586" s="16"/>
      <c r="AD1586" s="16"/>
      <c r="AE1586" s="16"/>
      <c r="AF1586" s="16"/>
      <c r="AG1586" s="16"/>
      <c r="AH1586" s="16"/>
      <c r="AI1586" s="16"/>
      <c r="AJ1586" s="16"/>
      <c r="AK1586" s="16"/>
      <c r="AL1586" s="16"/>
      <c r="AM1586" s="16"/>
      <c r="AN1586" s="16"/>
      <c r="AO1586" s="16"/>
      <c r="AP1586" s="16"/>
      <c r="AQ1586" s="16"/>
    </row>
    <row r="1587" spans="1:43" s="17" customFormat="1" ht="12.75" hidden="1" customHeight="1">
      <c r="A1587" s="126">
        <v>153629000</v>
      </c>
      <c r="B1587" s="72"/>
      <c r="C1587" s="144" t="s">
        <v>459</v>
      </c>
      <c r="D1587" s="46"/>
      <c r="E1587" s="145"/>
      <c r="F1587" s="146"/>
      <c r="G1587" s="147"/>
      <c r="H1587" s="148"/>
      <c r="I1587" s="158"/>
      <c r="J1587" s="146"/>
      <c r="K1587" s="146"/>
      <c r="L1587" s="149"/>
      <c r="M1587" s="623"/>
      <c r="N1587" s="626"/>
      <c r="O1587" s="36"/>
      <c r="P1587" s="151" t="s">
        <v>1474</v>
      </c>
      <c r="Q1587" s="150"/>
      <c r="R1587" s="150" t="str">
        <f t="shared" si="168"/>
        <v/>
      </c>
      <c r="S1587" s="15"/>
      <c r="T1587" s="15"/>
      <c r="U1587" s="15"/>
      <c r="V1587" s="15"/>
      <c r="W1587" s="473"/>
      <c r="X1587" s="473"/>
      <c r="Y1587" s="15"/>
      <c r="Z1587" s="15"/>
      <c r="AA1587" s="15"/>
      <c r="AC1587" s="16"/>
      <c r="AD1587" s="16"/>
      <c r="AE1587" s="16"/>
      <c r="AF1587" s="16"/>
      <c r="AG1587" s="16"/>
      <c r="AH1587" s="16"/>
      <c r="AI1587" s="16"/>
      <c r="AJ1587" s="16"/>
      <c r="AK1587" s="16"/>
      <c r="AL1587" s="16"/>
      <c r="AM1587" s="16"/>
      <c r="AN1587" s="16"/>
      <c r="AO1587" s="16"/>
      <c r="AP1587" s="16"/>
      <c r="AQ1587" s="16"/>
    </row>
    <row r="1588" spans="1:43" s="17" customFormat="1" ht="12.75" hidden="1" customHeight="1" thickBot="1">
      <c r="A1588" s="126">
        <v>153630000</v>
      </c>
      <c r="B1588" s="74"/>
      <c r="C1588" s="167" t="s">
        <v>460</v>
      </c>
      <c r="D1588" s="46"/>
      <c r="E1588" s="145"/>
      <c r="F1588" s="146"/>
      <c r="G1588" s="147"/>
      <c r="H1588" s="148"/>
      <c r="I1588" s="158"/>
      <c r="J1588" s="146"/>
      <c r="K1588" s="146"/>
      <c r="L1588" s="149"/>
      <c r="M1588" s="623"/>
      <c r="N1588" s="626"/>
      <c r="O1588" s="36"/>
      <c r="P1588" s="151" t="s">
        <v>1474</v>
      </c>
      <c r="Q1588" s="150"/>
      <c r="R1588" s="150" t="str">
        <f t="shared" si="168"/>
        <v/>
      </c>
      <c r="S1588" s="15"/>
      <c r="T1588" s="15"/>
      <c r="U1588" s="15"/>
      <c r="V1588" s="15"/>
      <c r="W1588" s="473"/>
      <c r="X1588" s="473"/>
      <c r="Y1588" s="15"/>
      <c r="Z1588" s="15"/>
      <c r="AA1588" s="15"/>
      <c r="AC1588" s="16"/>
      <c r="AD1588" s="16"/>
      <c r="AE1588" s="16"/>
      <c r="AF1588" s="16"/>
      <c r="AG1588" s="16"/>
      <c r="AH1588" s="16"/>
      <c r="AI1588" s="16"/>
      <c r="AJ1588" s="16"/>
      <c r="AK1588" s="16"/>
      <c r="AL1588" s="16"/>
      <c r="AM1588" s="16"/>
      <c r="AN1588" s="16"/>
      <c r="AO1588" s="16"/>
      <c r="AP1588" s="16"/>
      <c r="AQ1588" s="16"/>
    </row>
    <row r="1589" spans="1:43" s="18" customFormat="1" ht="15.75" hidden="1" customHeight="1" thickBot="1">
      <c r="A1589" s="126" t="s">
        <v>640</v>
      </c>
      <c r="B1589" s="778" t="s">
        <v>471</v>
      </c>
      <c r="C1589" s="779"/>
      <c r="D1589" s="108"/>
      <c r="E1589" s="651">
        <f t="shared" ref="E1589:N1589" si="170">SUM(E1590:E1622)</f>
        <v>0</v>
      </c>
      <c r="F1589" s="652">
        <f t="shared" si="170"/>
        <v>0</v>
      </c>
      <c r="G1589" s="653">
        <f t="shared" si="170"/>
        <v>0</v>
      </c>
      <c r="H1589" s="654">
        <f t="shared" si="170"/>
        <v>0</v>
      </c>
      <c r="I1589" s="655">
        <f t="shared" si="170"/>
        <v>0</v>
      </c>
      <c r="J1589" s="652">
        <f t="shared" si="170"/>
        <v>0</v>
      </c>
      <c r="K1589" s="652">
        <f t="shared" si="170"/>
        <v>0</v>
      </c>
      <c r="L1589" s="656">
        <f t="shared" si="170"/>
        <v>0</v>
      </c>
      <c r="M1589" s="655">
        <f t="shared" si="170"/>
        <v>0</v>
      </c>
      <c r="N1589" s="656">
        <f t="shared" si="170"/>
        <v>0</v>
      </c>
      <c r="O1589" s="36"/>
      <c r="P1589" s="151" t="s">
        <v>1500</v>
      </c>
      <c r="Q1589" s="150"/>
      <c r="R1589" s="150" t="str">
        <f t="shared" si="168"/>
        <v/>
      </c>
      <c r="S1589" s="15"/>
      <c r="T1589" s="15"/>
      <c r="U1589" s="15"/>
      <c r="V1589" s="15"/>
      <c r="W1589" s="473"/>
      <c r="X1589" s="473"/>
      <c r="Y1589" s="15"/>
      <c r="Z1589" s="15"/>
      <c r="AA1589" s="15"/>
      <c r="AC1589" s="15"/>
      <c r="AD1589" s="15"/>
      <c r="AE1589" s="15"/>
      <c r="AF1589" s="15"/>
      <c r="AG1589" s="15"/>
      <c r="AH1589" s="15"/>
      <c r="AI1589" s="15"/>
      <c r="AJ1589" s="15"/>
      <c r="AK1589" s="15"/>
      <c r="AL1589" s="15"/>
      <c r="AM1589" s="15"/>
      <c r="AN1589" s="15"/>
      <c r="AO1589" s="15"/>
      <c r="AP1589" s="15"/>
      <c r="AQ1589" s="15"/>
    </row>
    <row r="1590" spans="1:43" s="17" customFormat="1" ht="12.75" hidden="1" customHeight="1" thickTop="1">
      <c r="A1590" s="126">
        <v>153801000</v>
      </c>
      <c r="B1590" s="95"/>
      <c r="C1590" s="152" t="s">
        <v>472</v>
      </c>
      <c r="D1590" s="46"/>
      <c r="E1590" s="153"/>
      <c r="F1590" s="154"/>
      <c r="G1590" s="155"/>
      <c r="H1590" s="156"/>
      <c r="I1590" s="174"/>
      <c r="J1590" s="154"/>
      <c r="K1590" s="154"/>
      <c r="L1590" s="157"/>
      <c r="M1590" s="648"/>
      <c r="N1590" s="625"/>
      <c r="O1590" s="36"/>
      <c r="P1590" s="151" t="s">
        <v>1474</v>
      </c>
      <c r="Q1590" s="150"/>
      <c r="R1590" s="150" t="str">
        <f t="shared" si="168"/>
        <v/>
      </c>
      <c r="S1590" s="15"/>
      <c r="T1590" s="15"/>
      <c r="U1590" s="15"/>
      <c r="V1590" s="15"/>
      <c r="W1590" s="473"/>
      <c r="X1590" s="473"/>
      <c r="Y1590" s="15"/>
      <c r="Z1590" s="15"/>
      <c r="AA1590" s="15"/>
      <c r="AC1590" s="16"/>
      <c r="AD1590" s="16"/>
      <c r="AE1590" s="16"/>
      <c r="AF1590" s="16"/>
      <c r="AG1590" s="16"/>
      <c r="AH1590" s="16"/>
      <c r="AI1590" s="16"/>
      <c r="AJ1590" s="16"/>
      <c r="AK1590" s="16"/>
      <c r="AL1590" s="16"/>
      <c r="AM1590" s="16"/>
      <c r="AN1590" s="16"/>
      <c r="AO1590" s="16"/>
      <c r="AP1590" s="16"/>
      <c r="AQ1590" s="16"/>
    </row>
    <row r="1591" spans="1:43" s="17" customFormat="1" ht="12.75" hidden="1" customHeight="1">
      <c r="A1591" s="126">
        <v>153818000</v>
      </c>
      <c r="B1591" s="72"/>
      <c r="C1591" s="144" t="s">
        <v>486</v>
      </c>
      <c r="D1591" s="46"/>
      <c r="E1591" s="145"/>
      <c r="F1591" s="146"/>
      <c r="G1591" s="147"/>
      <c r="H1591" s="148"/>
      <c r="I1591" s="158"/>
      <c r="J1591" s="146"/>
      <c r="K1591" s="146"/>
      <c r="L1591" s="149"/>
      <c r="M1591" s="623"/>
      <c r="N1591" s="626"/>
      <c r="O1591" s="36"/>
      <c r="P1591" s="151" t="s">
        <v>1474</v>
      </c>
      <c r="Q1591" s="150"/>
      <c r="R1591" s="150" t="str">
        <f t="shared" si="168"/>
        <v/>
      </c>
      <c r="S1591" s="15"/>
      <c r="T1591" s="15"/>
      <c r="U1591" s="15"/>
      <c r="V1591" s="15"/>
      <c r="W1591" s="473"/>
      <c r="X1591" s="473"/>
      <c r="Y1591" s="15"/>
      <c r="Z1591" s="15"/>
      <c r="AA1591" s="15"/>
      <c r="AC1591" s="16"/>
      <c r="AD1591" s="16"/>
      <c r="AE1591" s="16"/>
      <c r="AF1591" s="16"/>
      <c r="AG1591" s="16"/>
      <c r="AH1591" s="16"/>
      <c r="AI1591" s="16"/>
      <c r="AJ1591" s="16"/>
      <c r="AK1591" s="16"/>
      <c r="AL1591" s="16"/>
      <c r="AM1591" s="16"/>
      <c r="AN1591" s="16"/>
      <c r="AO1591" s="16"/>
      <c r="AP1591" s="16"/>
      <c r="AQ1591" s="16"/>
    </row>
    <row r="1592" spans="1:43" s="17" customFormat="1" ht="12.75" hidden="1" customHeight="1">
      <c r="A1592" s="126">
        <v>153802000</v>
      </c>
      <c r="B1592" s="72"/>
      <c r="C1592" s="144" t="s">
        <v>473</v>
      </c>
      <c r="D1592" s="46"/>
      <c r="E1592" s="145"/>
      <c r="F1592" s="146"/>
      <c r="G1592" s="147"/>
      <c r="H1592" s="148"/>
      <c r="I1592" s="158"/>
      <c r="J1592" s="146"/>
      <c r="K1592" s="146"/>
      <c r="L1592" s="149"/>
      <c r="M1592" s="623"/>
      <c r="N1592" s="626"/>
      <c r="O1592" s="36"/>
      <c r="P1592" s="151" t="s">
        <v>1474</v>
      </c>
      <c r="Q1592" s="150"/>
      <c r="R1592" s="150" t="str">
        <f t="shared" si="168"/>
        <v/>
      </c>
      <c r="S1592" s="15"/>
      <c r="T1592" s="15"/>
      <c r="U1592" s="15"/>
      <c r="V1592" s="15"/>
      <c r="W1592" s="473"/>
      <c r="X1592" s="473"/>
      <c r="Y1592" s="15"/>
      <c r="Z1592" s="15"/>
      <c r="AA1592" s="15"/>
      <c r="AC1592" s="16"/>
      <c r="AD1592" s="16"/>
      <c r="AE1592" s="16"/>
      <c r="AF1592" s="16"/>
      <c r="AG1592" s="16"/>
      <c r="AH1592" s="16"/>
      <c r="AI1592" s="16"/>
      <c r="AJ1592" s="16"/>
      <c r="AK1592" s="16"/>
      <c r="AL1592" s="16"/>
      <c r="AM1592" s="16"/>
      <c r="AN1592" s="16"/>
      <c r="AO1592" s="16"/>
      <c r="AP1592" s="16"/>
      <c r="AQ1592" s="16"/>
    </row>
    <row r="1593" spans="1:43" s="17" customFormat="1" ht="12.75" hidden="1" customHeight="1">
      <c r="A1593" s="126">
        <v>153803000</v>
      </c>
      <c r="B1593" s="72"/>
      <c r="C1593" s="144" t="s">
        <v>474</v>
      </c>
      <c r="D1593" s="46"/>
      <c r="E1593" s="145"/>
      <c r="F1593" s="146"/>
      <c r="G1593" s="147"/>
      <c r="H1593" s="148"/>
      <c r="I1593" s="158"/>
      <c r="J1593" s="146"/>
      <c r="K1593" s="146"/>
      <c r="L1593" s="149"/>
      <c r="M1593" s="623"/>
      <c r="N1593" s="626"/>
      <c r="O1593" s="36"/>
      <c r="P1593" s="151" t="s">
        <v>1474</v>
      </c>
      <c r="Q1593" s="150"/>
      <c r="R1593" s="150" t="str">
        <f t="shared" si="168"/>
        <v/>
      </c>
      <c r="S1593" s="15"/>
      <c r="T1593" s="15"/>
      <c r="U1593" s="15"/>
      <c r="V1593" s="15"/>
      <c r="W1593" s="473"/>
      <c r="X1593" s="473"/>
      <c r="Y1593" s="15"/>
      <c r="Z1593" s="15"/>
      <c r="AA1593" s="15"/>
      <c r="AC1593" s="16"/>
      <c r="AD1593" s="16"/>
      <c r="AE1593" s="16"/>
      <c r="AF1593" s="16"/>
      <c r="AG1593" s="16"/>
      <c r="AH1593" s="16"/>
      <c r="AI1593" s="16"/>
      <c r="AJ1593" s="16"/>
      <c r="AK1593" s="16"/>
      <c r="AL1593" s="16"/>
      <c r="AM1593" s="16"/>
      <c r="AN1593" s="16"/>
      <c r="AO1593" s="16"/>
      <c r="AP1593" s="16"/>
      <c r="AQ1593" s="16"/>
    </row>
    <row r="1594" spans="1:43" s="17" customFormat="1" ht="12.75" hidden="1" customHeight="1">
      <c r="A1594" s="126">
        <v>153828000</v>
      </c>
      <c r="B1594" s="72"/>
      <c r="C1594" s="144" t="s">
        <v>496</v>
      </c>
      <c r="D1594" s="46"/>
      <c r="E1594" s="145"/>
      <c r="F1594" s="146"/>
      <c r="G1594" s="147"/>
      <c r="H1594" s="148"/>
      <c r="I1594" s="158"/>
      <c r="J1594" s="146"/>
      <c r="K1594" s="146"/>
      <c r="L1594" s="149"/>
      <c r="M1594" s="623"/>
      <c r="N1594" s="626"/>
      <c r="O1594" s="36"/>
      <c r="P1594" s="151" t="s">
        <v>1474</v>
      </c>
      <c r="Q1594" s="150"/>
      <c r="R1594" s="150" t="str">
        <f t="shared" si="168"/>
        <v/>
      </c>
      <c r="S1594" s="15"/>
      <c r="T1594" s="15"/>
      <c r="U1594" s="15"/>
      <c r="V1594" s="15"/>
      <c r="W1594" s="473"/>
      <c r="X1594" s="473"/>
      <c r="Y1594" s="15"/>
      <c r="Z1594" s="15"/>
      <c r="AA1594" s="15"/>
      <c r="AC1594" s="16"/>
      <c r="AD1594" s="16"/>
      <c r="AE1594" s="16"/>
      <c r="AF1594" s="16"/>
      <c r="AG1594" s="16"/>
      <c r="AH1594" s="16"/>
      <c r="AI1594" s="16"/>
      <c r="AJ1594" s="16"/>
      <c r="AK1594" s="16"/>
      <c r="AL1594" s="16"/>
      <c r="AM1594" s="16"/>
      <c r="AN1594" s="16"/>
      <c r="AO1594" s="16"/>
      <c r="AP1594" s="16"/>
      <c r="AQ1594" s="16"/>
    </row>
    <row r="1595" spans="1:43" s="17" customFormat="1" ht="12.75" hidden="1" customHeight="1">
      <c r="A1595" s="126">
        <v>153831000</v>
      </c>
      <c r="B1595" s="72"/>
      <c r="C1595" s="144" t="s">
        <v>499</v>
      </c>
      <c r="D1595" s="46"/>
      <c r="E1595" s="145"/>
      <c r="F1595" s="146"/>
      <c r="G1595" s="147"/>
      <c r="H1595" s="148"/>
      <c r="I1595" s="158"/>
      <c r="J1595" s="146"/>
      <c r="K1595" s="146"/>
      <c r="L1595" s="149"/>
      <c r="M1595" s="623"/>
      <c r="N1595" s="626"/>
      <c r="O1595" s="36"/>
      <c r="P1595" s="151" t="s">
        <v>1474</v>
      </c>
      <c r="Q1595" s="150"/>
      <c r="R1595" s="150" t="str">
        <f t="shared" si="168"/>
        <v/>
      </c>
      <c r="S1595" s="15"/>
      <c r="T1595" s="15"/>
      <c r="U1595" s="15"/>
      <c r="V1595" s="15"/>
      <c r="W1595" s="473"/>
      <c r="X1595" s="473"/>
      <c r="Y1595" s="15"/>
      <c r="Z1595" s="15"/>
      <c r="AA1595" s="15"/>
      <c r="AC1595" s="16"/>
      <c r="AD1595" s="16"/>
      <c r="AE1595" s="16"/>
      <c r="AF1595" s="16"/>
      <c r="AG1595" s="16"/>
      <c r="AH1595" s="16"/>
      <c r="AI1595" s="16"/>
      <c r="AJ1595" s="16"/>
      <c r="AK1595" s="16"/>
      <c r="AL1595" s="16"/>
      <c r="AM1595" s="16"/>
      <c r="AN1595" s="16"/>
      <c r="AO1595" s="16"/>
      <c r="AP1595" s="16"/>
      <c r="AQ1595" s="16"/>
    </row>
    <row r="1596" spans="1:43" s="17" customFormat="1" ht="12.75" hidden="1" customHeight="1">
      <c r="A1596" s="126">
        <v>153830000</v>
      </c>
      <c r="B1596" s="72"/>
      <c r="C1596" s="144" t="s">
        <v>498</v>
      </c>
      <c r="D1596" s="46"/>
      <c r="E1596" s="145"/>
      <c r="F1596" s="146"/>
      <c r="G1596" s="147"/>
      <c r="H1596" s="148"/>
      <c r="I1596" s="158"/>
      <c r="J1596" s="146"/>
      <c r="K1596" s="146"/>
      <c r="L1596" s="149"/>
      <c r="M1596" s="623"/>
      <c r="N1596" s="626"/>
      <c r="O1596" s="36"/>
      <c r="P1596" s="151" t="s">
        <v>1474</v>
      </c>
      <c r="Q1596" s="150"/>
      <c r="R1596" s="150" t="str">
        <f t="shared" si="168"/>
        <v/>
      </c>
      <c r="S1596" s="15"/>
      <c r="T1596" s="15"/>
      <c r="U1596" s="15"/>
      <c r="V1596" s="15"/>
      <c r="W1596" s="473"/>
      <c r="X1596" s="473"/>
      <c r="Y1596" s="15"/>
      <c r="Z1596" s="15"/>
      <c r="AA1596" s="15"/>
      <c r="AC1596" s="16"/>
      <c r="AD1596" s="16"/>
      <c r="AE1596" s="16"/>
      <c r="AF1596" s="16"/>
      <c r="AG1596" s="16"/>
      <c r="AH1596" s="16"/>
      <c r="AI1596" s="16"/>
      <c r="AJ1596" s="16"/>
      <c r="AK1596" s="16"/>
      <c r="AL1596" s="16"/>
      <c r="AM1596" s="16"/>
      <c r="AN1596" s="16"/>
      <c r="AO1596" s="16"/>
      <c r="AP1596" s="16"/>
      <c r="AQ1596" s="16"/>
    </row>
    <row r="1597" spans="1:43" s="17" customFormat="1" ht="12.75" hidden="1" customHeight="1">
      <c r="A1597" s="126">
        <v>153807000</v>
      </c>
      <c r="B1597" s="72"/>
      <c r="C1597" s="73" t="s">
        <v>641</v>
      </c>
      <c r="D1597" s="46"/>
      <c r="E1597" s="145"/>
      <c r="F1597" s="146"/>
      <c r="G1597" s="147"/>
      <c r="H1597" s="148"/>
      <c r="I1597" s="158"/>
      <c r="J1597" s="146"/>
      <c r="K1597" s="146"/>
      <c r="L1597" s="149"/>
      <c r="M1597" s="623"/>
      <c r="N1597" s="626"/>
      <c r="O1597" s="36"/>
      <c r="P1597" s="151" t="s">
        <v>1474</v>
      </c>
      <c r="Q1597" s="150"/>
      <c r="R1597" s="150" t="str">
        <f t="shared" si="168"/>
        <v/>
      </c>
      <c r="S1597" s="15"/>
      <c r="T1597" s="15"/>
      <c r="U1597" s="15"/>
      <c r="V1597" s="15"/>
      <c r="W1597" s="473"/>
      <c r="X1597" s="473"/>
      <c r="Y1597" s="15"/>
      <c r="Z1597" s="15"/>
      <c r="AA1597" s="15"/>
      <c r="AC1597" s="16"/>
      <c r="AD1597" s="16"/>
      <c r="AE1597" s="16"/>
      <c r="AF1597" s="16"/>
      <c r="AG1597" s="16"/>
      <c r="AH1597" s="16"/>
      <c r="AI1597" s="16"/>
      <c r="AJ1597" s="16"/>
      <c r="AK1597" s="16"/>
      <c r="AL1597" s="16"/>
      <c r="AM1597" s="16"/>
      <c r="AN1597" s="16"/>
      <c r="AO1597" s="16"/>
      <c r="AP1597" s="16"/>
      <c r="AQ1597" s="16"/>
    </row>
    <row r="1598" spans="1:43" s="17" customFormat="1" ht="12.75" hidden="1" customHeight="1">
      <c r="A1598" s="126">
        <v>153805000</v>
      </c>
      <c r="B1598" s="72"/>
      <c r="C1598" s="144" t="s">
        <v>475</v>
      </c>
      <c r="D1598" s="46"/>
      <c r="E1598" s="145"/>
      <c r="F1598" s="146"/>
      <c r="G1598" s="147"/>
      <c r="H1598" s="148"/>
      <c r="I1598" s="158"/>
      <c r="J1598" s="146"/>
      <c r="K1598" s="146"/>
      <c r="L1598" s="149"/>
      <c r="M1598" s="623"/>
      <c r="N1598" s="626"/>
      <c r="O1598" s="36"/>
      <c r="P1598" s="151" t="s">
        <v>1474</v>
      </c>
      <c r="Q1598" s="150"/>
      <c r="R1598" s="150" t="str">
        <f t="shared" si="168"/>
        <v/>
      </c>
      <c r="S1598" s="15"/>
      <c r="T1598" s="15"/>
      <c r="U1598" s="15"/>
      <c r="V1598" s="15"/>
      <c r="W1598" s="473"/>
      <c r="X1598" s="473"/>
      <c r="Y1598" s="15"/>
      <c r="Z1598" s="15"/>
      <c r="AA1598" s="15"/>
      <c r="AC1598" s="16"/>
      <c r="AD1598" s="16"/>
      <c r="AE1598" s="16"/>
      <c r="AF1598" s="16"/>
      <c r="AG1598" s="16"/>
      <c r="AH1598" s="16"/>
      <c r="AI1598" s="16"/>
      <c r="AJ1598" s="16"/>
      <c r="AK1598" s="16"/>
      <c r="AL1598" s="16"/>
      <c r="AM1598" s="16"/>
      <c r="AN1598" s="16"/>
      <c r="AO1598" s="16"/>
      <c r="AP1598" s="16"/>
      <c r="AQ1598" s="16"/>
    </row>
    <row r="1599" spans="1:43" s="17" customFormat="1" ht="12.75" hidden="1" customHeight="1">
      <c r="A1599" s="126">
        <v>153806000</v>
      </c>
      <c r="B1599" s="72"/>
      <c r="C1599" s="144" t="s">
        <v>476</v>
      </c>
      <c r="D1599" s="46"/>
      <c r="E1599" s="145"/>
      <c r="F1599" s="146"/>
      <c r="G1599" s="147"/>
      <c r="H1599" s="148"/>
      <c r="I1599" s="158"/>
      <c r="J1599" s="146"/>
      <c r="K1599" s="146"/>
      <c r="L1599" s="149"/>
      <c r="M1599" s="623"/>
      <c r="N1599" s="626"/>
      <c r="O1599" s="36"/>
      <c r="P1599" s="151" t="s">
        <v>1474</v>
      </c>
      <c r="Q1599" s="150"/>
      <c r="R1599" s="150" t="str">
        <f t="shared" si="168"/>
        <v/>
      </c>
      <c r="S1599" s="15"/>
      <c r="T1599" s="15"/>
      <c r="U1599" s="15"/>
      <c r="V1599" s="15"/>
      <c r="W1599" s="473"/>
      <c r="X1599" s="473"/>
      <c r="Y1599" s="15"/>
      <c r="Z1599" s="15"/>
      <c r="AA1599" s="15"/>
      <c r="AC1599" s="16"/>
      <c r="AD1599" s="16"/>
      <c r="AE1599" s="16"/>
      <c r="AF1599" s="16"/>
      <c r="AG1599" s="16"/>
      <c r="AH1599" s="16"/>
      <c r="AI1599" s="16"/>
      <c r="AJ1599" s="16"/>
      <c r="AK1599" s="16"/>
      <c r="AL1599" s="16"/>
      <c r="AM1599" s="16"/>
      <c r="AN1599" s="16"/>
      <c r="AO1599" s="16"/>
      <c r="AP1599" s="16"/>
      <c r="AQ1599" s="16"/>
    </row>
    <row r="1600" spans="1:43" s="17" customFormat="1" ht="12.75" hidden="1" customHeight="1">
      <c r="A1600" s="126">
        <v>153826000</v>
      </c>
      <c r="B1600" s="72"/>
      <c r="C1600" s="144" t="s">
        <v>494</v>
      </c>
      <c r="D1600" s="46"/>
      <c r="E1600" s="145"/>
      <c r="F1600" s="146"/>
      <c r="G1600" s="147"/>
      <c r="H1600" s="148"/>
      <c r="I1600" s="158"/>
      <c r="J1600" s="146"/>
      <c r="K1600" s="146"/>
      <c r="L1600" s="149"/>
      <c r="M1600" s="623"/>
      <c r="N1600" s="626"/>
      <c r="O1600" s="36"/>
      <c r="P1600" s="151" t="s">
        <v>1474</v>
      </c>
      <c r="Q1600" s="150"/>
      <c r="R1600" s="150" t="str">
        <f t="shared" si="168"/>
        <v/>
      </c>
      <c r="S1600" s="15"/>
      <c r="T1600" s="15"/>
      <c r="U1600" s="15"/>
      <c r="V1600" s="15"/>
      <c r="W1600" s="473"/>
      <c r="X1600" s="473"/>
      <c r="Y1600" s="15"/>
      <c r="Z1600" s="15"/>
      <c r="AA1600" s="15"/>
      <c r="AC1600" s="16"/>
      <c r="AD1600" s="16"/>
      <c r="AE1600" s="16"/>
      <c r="AF1600" s="16"/>
      <c r="AG1600" s="16"/>
      <c r="AH1600" s="16"/>
      <c r="AI1600" s="16"/>
      <c r="AJ1600" s="16"/>
      <c r="AK1600" s="16"/>
      <c r="AL1600" s="16"/>
      <c r="AM1600" s="16"/>
      <c r="AN1600" s="16"/>
      <c r="AO1600" s="16"/>
      <c r="AP1600" s="16"/>
      <c r="AQ1600" s="16"/>
    </row>
    <row r="1601" spans="1:43" s="17" customFormat="1" ht="12.75" hidden="1" customHeight="1">
      <c r="A1601" s="126">
        <v>153827000</v>
      </c>
      <c r="B1601" s="72"/>
      <c r="C1601" s="144" t="s">
        <v>495</v>
      </c>
      <c r="D1601" s="46"/>
      <c r="E1601" s="145"/>
      <c r="F1601" s="146"/>
      <c r="G1601" s="147"/>
      <c r="H1601" s="148"/>
      <c r="I1601" s="158"/>
      <c r="J1601" s="146"/>
      <c r="K1601" s="146"/>
      <c r="L1601" s="149"/>
      <c r="M1601" s="623"/>
      <c r="N1601" s="626"/>
      <c r="O1601" s="36"/>
      <c r="P1601" s="151" t="s">
        <v>1474</v>
      </c>
      <c r="Q1601" s="150"/>
      <c r="R1601" s="150" t="str">
        <f t="shared" si="168"/>
        <v/>
      </c>
      <c r="S1601" s="15"/>
      <c r="T1601" s="15"/>
      <c r="U1601" s="15"/>
      <c r="V1601" s="15"/>
      <c r="W1601" s="473"/>
      <c r="X1601" s="473"/>
      <c r="Y1601" s="15"/>
      <c r="Z1601" s="15"/>
      <c r="AA1601" s="15"/>
      <c r="AC1601" s="16"/>
      <c r="AD1601" s="16"/>
      <c r="AE1601" s="16"/>
      <c r="AF1601" s="16"/>
      <c r="AG1601" s="16"/>
      <c r="AH1601" s="16"/>
      <c r="AI1601" s="16"/>
      <c r="AJ1601" s="16"/>
      <c r="AK1601" s="16"/>
      <c r="AL1601" s="16"/>
      <c r="AM1601" s="16"/>
      <c r="AN1601" s="16"/>
      <c r="AO1601" s="16"/>
      <c r="AP1601" s="16"/>
      <c r="AQ1601" s="16"/>
    </row>
    <row r="1602" spans="1:43" s="17" customFormat="1" ht="12.75" hidden="1" customHeight="1">
      <c r="A1602" s="126">
        <v>153819000</v>
      </c>
      <c r="B1602" s="72"/>
      <c r="C1602" s="144" t="s">
        <v>487</v>
      </c>
      <c r="D1602" s="46"/>
      <c r="E1602" s="145"/>
      <c r="F1602" s="146"/>
      <c r="G1602" s="147"/>
      <c r="H1602" s="148"/>
      <c r="I1602" s="158"/>
      <c r="J1602" s="146"/>
      <c r="K1602" s="146"/>
      <c r="L1602" s="149"/>
      <c r="M1602" s="623"/>
      <c r="N1602" s="626"/>
      <c r="O1602" s="36"/>
      <c r="P1602" s="151" t="s">
        <v>1474</v>
      </c>
      <c r="Q1602" s="150"/>
      <c r="R1602" s="150" t="str">
        <f t="shared" si="168"/>
        <v/>
      </c>
      <c r="S1602" s="15"/>
      <c r="T1602" s="15"/>
      <c r="U1602" s="15"/>
      <c r="V1602" s="15"/>
      <c r="W1602" s="473"/>
      <c r="X1602" s="473"/>
      <c r="Y1602" s="15"/>
      <c r="Z1602" s="15"/>
      <c r="AA1602" s="15"/>
      <c r="AC1602" s="16"/>
      <c r="AD1602" s="16"/>
      <c r="AE1602" s="16"/>
      <c r="AF1602" s="16"/>
      <c r="AG1602" s="16"/>
      <c r="AH1602" s="16"/>
      <c r="AI1602" s="16"/>
      <c r="AJ1602" s="16"/>
      <c r="AK1602" s="16"/>
      <c r="AL1602" s="16"/>
      <c r="AM1602" s="16"/>
      <c r="AN1602" s="16"/>
      <c r="AO1602" s="16"/>
      <c r="AP1602" s="16"/>
      <c r="AQ1602" s="16"/>
    </row>
    <row r="1603" spans="1:43" s="17" customFormat="1" ht="12.75" hidden="1" customHeight="1">
      <c r="A1603" s="126">
        <v>153825000</v>
      </c>
      <c r="B1603" s="72"/>
      <c r="C1603" s="144" t="s">
        <v>493</v>
      </c>
      <c r="D1603" s="46"/>
      <c r="E1603" s="145"/>
      <c r="F1603" s="146"/>
      <c r="G1603" s="147"/>
      <c r="H1603" s="148"/>
      <c r="I1603" s="158"/>
      <c r="J1603" s="146"/>
      <c r="K1603" s="146"/>
      <c r="L1603" s="149"/>
      <c r="M1603" s="623"/>
      <c r="N1603" s="626"/>
      <c r="O1603" s="36"/>
      <c r="P1603" s="151" t="s">
        <v>1474</v>
      </c>
      <c r="Q1603" s="150"/>
      <c r="R1603" s="150" t="str">
        <f t="shared" si="168"/>
        <v/>
      </c>
      <c r="S1603" s="15"/>
      <c r="T1603" s="15"/>
      <c r="U1603" s="15"/>
      <c r="V1603" s="15"/>
      <c r="W1603" s="473"/>
      <c r="X1603" s="473"/>
      <c r="Y1603" s="15"/>
      <c r="Z1603" s="15"/>
      <c r="AA1603" s="15"/>
      <c r="AC1603" s="16"/>
      <c r="AD1603" s="16"/>
      <c r="AE1603" s="16"/>
      <c r="AF1603" s="16"/>
      <c r="AG1603" s="16"/>
      <c r="AH1603" s="16"/>
      <c r="AI1603" s="16"/>
      <c r="AJ1603" s="16"/>
      <c r="AK1603" s="16"/>
      <c r="AL1603" s="16"/>
      <c r="AM1603" s="16"/>
      <c r="AN1603" s="16"/>
      <c r="AO1603" s="16"/>
      <c r="AP1603" s="16"/>
      <c r="AQ1603" s="16"/>
    </row>
    <row r="1604" spans="1:43" s="17" customFormat="1" ht="12.75" hidden="1" customHeight="1">
      <c r="A1604" s="126">
        <v>153814000</v>
      </c>
      <c r="B1604" s="72"/>
      <c r="C1604" s="144" t="s">
        <v>482</v>
      </c>
      <c r="D1604" s="46"/>
      <c r="E1604" s="145"/>
      <c r="F1604" s="146"/>
      <c r="G1604" s="147"/>
      <c r="H1604" s="148"/>
      <c r="I1604" s="158"/>
      <c r="J1604" s="146"/>
      <c r="K1604" s="146"/>
      <c r="L1604" s="149"/>
      <c r="M1604" s="623"/>
      <c r="N1604" s="626"/>
      <c r="O1604" s="36"/>
      <c r="P1604" s="151" t="s">
        <v>1474</v>
      </c>
      <c r="Q1604" s="150"/>
      <c r="R1604" s="150" t="str">
        <f t="shared" si="168"/>
        <v/>
      </c>
      <c r="S1604" s="15"/>
      <c r="T1604" s="15"/>
      <c r="U1604" s="15"/>
      <c r="V1604" s="15"/>
      <c r="W1604" s="473"/>
      <c r="X1604" s="473"/>
      <c r="Y1604" s="15"/>
      <c r="Z1604" s="15"/>
      <c r="AA1604" s="15"/>
      <c r="AC1604" s="16"/>
      <c r="AD1604" s="16"/>
      <c r="AE1604" s="16"/>
      <c r="AF1604" s="16"/>
      <c r="AG1604" s="16"/>
      <c r="AH1604" s="16"/>
      <c r="AI1604" s="16"/>
      <c r="AJ1604" s="16"/>
      <c r="AK1604" s="16"/>
      <c r="AL1604" s="16"/>
      <c r="AM1604" s="16"/>
      <c r="AN1604" s="16"/>
      <c r="AO1604" s="16"/>
      <c r="AP1604" s="16"/>
      <c r="AQ1604" s="16"/>
    </row>
    <row r="1605" spans="1:43" s="17" customFormat="1" ht="12.75" hidden="1" customHeight="1">
      <c r="A1605" s="126">
        <v>153820000</v>
      </c>
      <c r="B1605" s="72"/>
      <c r="C1605" s="144" t="s">
        <v>488</v>
      </c>
      <c r="D1605" s="46"/>
      <c r="E1605" s="145"/>
      <c r="F1605" s="146"/>
      <c r="G1605" s="147"/>
      <c r="H1605" s="148"/>
      <c r="I1605" s="158"/>
      <c r="J1605" s="146"/>
      <c r="K1605" s="146"/>
      <c r="L1605" s="149"/>
      <c r="M1605" s="623"/>
      <c r="N1605" s="626"/>
      <c r="O1605" s="36"/>
      <c r="P1605" s="151" t="s">
        <v>1474</v>
      </c>
      <c r="Q1605" s="150"/>
      <c r="R1605" s="150" t="str">
        <f t="shared" si="168"/>
        <v/>
      </c>
      <c r="S1605" s="15"/>
      <c r="T1605" s="15"/>
      <c r="U1605" s="15"/>
      <c r="V1605" s="15"/>
      <c r="W1605" s="473"/>
      <c r="X1605" s="473"/>
      <c r="Y1605" s="15"/>
      <c r="Z1605" s="15"/>
      <c r="AA1605" s="15"/>
      <c r="AC1605" s="16"/>
      <c r="AD1605" s="16"/>
      <c r="AE1605" s="16"/>
      <c r="AF1605" s="16"/>
      <c r="AG1605" s="16"/>
      <c r="AH1605" s="16"/>
      <c r="AI1605" s="16"/>
      <c r="AJ1605" s="16"/>
      <c r="AK1605" s="16"/>
      <c r="AL1605" s="16"/>
      <c r="AM1605" s="16"/>
      <c r="AN1605" s="16"/>
      <c r="AO1605" s="16"/>
      <c r="AP1605" s="16"/>
      <c r="AQ1605" s="16"/>
    </row>
    <row r="1606" spans="1:43" s="17" customFormat="1" ht="12.75" hidden="1" customHeight="1">
      <c r="A1606" s="126">
        <v>153832000</v>
      </c>
      <c r="B1606" s="72"/>
      <c r="C1606" s="144" t="s">
        <v>500</v>
      </c>
      <c r="D1606" s="46"/>
      <c r="E1606" s="145"/>
      <c r="F1606" s="146"/>
      <c r="G1606" s="147"/>
      <c r="H1606" s="148"/>
      <c r="I1606" s="158"/>
      <c r="J1606" s="146"/>
      <c r="K1606" s="146"/>
      <c r="L1606" s="149"/>
      <c r="M1606" s="623"/>
      <c r="N1606" s="626"/>
      <c r="O1606" s="36"/>
      <c r="P1606" s="151" t="s">
        <v>1474</v>
      </c>
      <c r="Q1606" s="150"/>
      <c r="R1606" s="150" t="str">
        <f t="shared" si="168"/>
        <v/>
      </c>
      <c r="S1606" s="15"/>
      <c r="T1606" s="15"/>
      <c r="U1606" s="15"/>
      <c r="V1606" s="15"/>
      <c r="W1606" s="473"/>
      <c r="X1606" s="473"/>
      <c r="Y1606" s="15"/>
      <c r="Z1606" s="15"/>
      <c r="AA1606" s="15"/>
      <c r="AC1606" s="16"/>
      <c r="AD1606" s="16"/>
      <c r="AE1606" s="16"/>
      <c r="AF1606" s="16"/>
      <c r="AG1606" s="16"/>
      <c r="AH1606" s="16"/>
      <c r="AI1606" s="16"/>
      <c r="AJ1606" s="16"/>
      <c r="AK1606" s="16"/>
      <c r="AL1606" s="16"/>
      <c r="AM1606" s="16"/>
      <c r="AN1606" s="16"/>
      <c r="AO1606" s="16"/>
      <c r="AP1606" s="16"/>
      <c r="AQ1606" s="16"/>
    </row>
    <row r="1607" spans="1:43" s="17" customFormat="1" ht="12.75" hidden="1" customHeight="1">
      <c r="A1607" s="126">
        <v>153809000</v>
      </c>
      <c r="B1607" s="72"/>
      <c r="C1607" s="144" t="s">
        <v>477</v>
      </c>
      <c r="D1607" s="46"/>
      <c r="E1607" s="145"/>
      <c r="F1607" s="146"/>
      <c r="G1607" s="147"/>
      <c r="H1607" s="148"/>
      <c r="I1607" s="158"/>
      <c r="J1607" s="146"/>
      <c r="K1607" s="146"/>
      <c r="L1607" s="149"/>
      <c r="M1607" s="623"/>
      <c r="N1607" s="626"/>
      <c r="O1607" s="36"/>
      <c r="P1607" s="151" t="s">
        <v>1474</v>
      </c>
      <c r="Q1607" s="150"/>
      <c r="R1607" s="150" t="str">
        <f t="shared" si="168"/>
        <v/>
      </c>
      <c r="S1607" s="15"/>
      <c r="T1607" s="15"/>
      <c r="U1607" s="15"/>
      <c r="V1607" s="15"/>
      <c r="W1607" s="473"/>
      <c r="X1607" s="473"/>
      <c r="Y1607" s="15"/>
      <c r="Z1607" s="15"/>
      <c r="AA1607" s="15"/>
      <c r="AC1607" s="16"/>
      <c r="AD1607" s="16"/>
      <c r="AE1607" s="16"/>
      <c r="AF1607" s="16"/>
      <c r="AG1607" s="16"/>
      <c r="AH1607" s="16"/>
      <c r="AI1607" s="16"/>
      <c r="AJ1607" s="16"/>
      <c r="AK1607" s="16"/>
      <c r="AL1607" s="16"/>
      <c r="AM1607" s="16"/>
      <c r="AN1607" s="16"/>
      <c r="AO1607" s="16"/>
      <c r="AP1607" s="16"/>
      <c r="AQ1607" s="16"/>
    </row>
    <row r="1608" spans="1:43" s="17" customFormat="1" ht="12.75" hidden="1" customHeight="1">
      <c r="A1608" s="126">
        <v>153834000</v>
      </c>
      <c r="B1608" s="72"/>
      <c r="C1608" s="144" t="s">
        <v>502</v>
      </c>
      <c r="D1608" s="46"/>
      <c r="E1608" s="145"/>
      <c r="F1608" s="146"/>
      <c r="G1608" s="147"/>
      <c r="H1608" s="148"/>
      <c r="I1608" s="158"/>
      <c r="J1608" s="146"/>
      <c r="K1608" s="146"/>
      <c r="L1608" s="149"/>
      <c r="M1608" s="623"/>
      <c r="N1608" s="626"/>
      <c r="O1608" s="36"/>
      <c r="P1608" s="151" t="s">
        <v>1474</v>
      </c>
      <c r="Q1608" s="150"/>
      <c r="R1608" s="150" t="str">
        <f t="shared" si="168"/>
        <v/>
      </c>
      <c r="S1608" s="15"/>
      <c r="T1608" s="15"/>
      <c r="U1608" s="15"/>
      <c r="V1608" s="15"/>
      <c r="W1608" s="473"/>
      <c r="X1608" s="473"/>
      <c r="Y1608" s="15"/>
      <c r="Z1608" s="15"/>
      <c r="AA1608" s="15"/>
      <c r="AC1608" s="16"/>
      <c r="AD1608" s="16"/>
      <c r="AE1608" s="16"/>
      <c r="AF1608" s="16"/>
      <c r="AG1608" s="16"/>
      <c r="AH1608" s="16"/>
      <c r="AI1608" s="16"/>
      <c r="AJ1608" s="16"/>
      <c r="AK1608" s="16"/>
      <c r="AL1608" s="16"/>
      <c r="AM1608" s="16"/>
      <c r="AN1608" s="16"/>
      <c r="AO1608" s="16"/>
      <c r="AP1608" s="16"/>
      <c r="AQ1608" s="16"/>
    </row>
    <row r="1609" spans="1:43" s="17" customFormat="1" ht="12.75" hidden="1" customHeight="1">
      <c r="A1609" s="126">
        <v>153822000</v>
      </c>
      <c r="B1609" s="72"/>
      <c r="C1609" s="144" t="s">
        <v>490</v>
      </c>
      <c r="D1609" s="46"/>
      <c r="E1609" s="145"/>
      <c r="F1609" s="146"/>
      <c r="G1609" s="147"/>
      <c r="H1609" s="148"/>
      <c r="I1609" s="158"/>
      <c r="J1609" s="146"/>
      <c r="K1609" s="146"/>
      <c r="L1609" s="149"/>
      <c r="M1609" s="623"/>
      <c r="N1609" s="626"/>
      <c r="O1609" s="36"/>
      <c r="P1609" s="151" t="s">
        <v>1474</v>
      </c>
      <c r="Q1609" s="150"/>
      <c r="R1609" s="150" t="str">
        <f t="shared" si="168"/>
        <v/>
      </c>
      <c r="S1609" s="15"/>
      <c r="T1609" s="15"/>
      <c r="U1609" s="15"/>
      <c r="V1609" s="15"/>
      <c r="W1609" s="473"/>
      <c r="X1609" s="473"/>
      <c r="Y1609" s="15"/>
      <c r="Z1609" s="15"/>
      <c r="AA1609" s="15"/>
      <c r="AC1609" s="16"/>
      <c r="AD1609" s="16"/>
      <c r="AE1609" s="16"/>
      <c r="AF1609" s="16"/>
      <c r="AG1609" s="16"/>
      <c r="AH1609" s="16"/>
      <c r="AI1609" s="16"/>
      <c r="AJ1609" s="16"/>
      <c r="AK1609" s="16"/>
      <c r="AL1609" s="16"/>
      <c r="AM1609" s="16"/>
      <c r="AN1609" s="16"/>
      <c r="AO1609" s="16"/>
      <c r="AP1609" s="16"/>
      <c r="AQ1609" s="16"/>
    </row>
    <row r="1610" spans="1:43" s="17" customFormat="1" ht="12.75" hidden="1" customHeight="1">
      <c r="A1610" s="126">
        <v>153810000</v>
      </c>
      <c r="B1610" s="72"/>
      <c r="C1610" s="144" t="s">
        <v>478</v>
      </c>
      <c r="D1610" s="46"/>
      <c r="E1610" s="145"/>
      <c r="F1610" s="146"/>
      <c r="G1610" s="147"/>
      <c r="H1610" s="148"/>
      <c r="I1610" s="158"/>
      <c r="J1610" s="146"/>
      <c r="K1610" s="146"/>
      <c r="L1610" s="149"/>
      <c r="M1610" s="623"/>
      <c r="N1610" s="626"/>
      <c r="O1610" s="36"/>
      <c r="P1610" s="151" t="s">
        <v>1474</v>
      </c>
      <c r="Q1610" s="150"/>
      <c r="R1610" s="150" t="str">
        <f t="shared" si="168"/>
        <v/>
      </c>
      <c r="S1610" s="15"/>
      <c r="T1610" s="15"/>
      <c r="U1610" s="15"/>
      <c r="V1610" s="15"/>
      <c r="W1610" s="473"/>
      <c r="X1610" s="473"/>
      <c r="Y1610" s="15"/>
      <c r="Z1610" s="15"/>
      <c r="AA1610" s="15"/>
      <c r="AC1610" s="16"/>
      <c r="AD1610" s="16"/>
      <c r="AE1610" s="16"/>
      <c r="AF1610" s="16"/>
      <c r="AG1610" s="16"/>
      <c r="AH1610" s="16"/>
      <c r="AI1610" s="16"/>
      <c r="AJ1610" s="16"/>
      <c r="AK1610" s="16"/>
      <c r="AL1610" s="16"/>
      <c r="AM1610" s="16"/>
      <c r="AN1610" s="16"/>
      <c r="AO1610" s="16"/>
      <c r="AP1610" s="16"/>
      <c r="AQ1610" s="16"/>
    </row>
    <row r="1611" spans="1:43" s="17" customFormat="1" ht="12.75" hidden="1" customHeight="1">
      <c r="A1611" s="126">
        <v>153823000</v>
      </c>
      <c r="B1611" s="72"/>
      <c r="C1611" s="144" t="s">
        <v>491</v>
      </c>
      <c r="D1611" s="46"/>
      <c r="E1611" s="145"/>
      <c r="F1611" s="146"/>
      <c r="G1611" s="147"/>
      <c r="H1611" s="148"/>
      <c r="I1611" s="158"/>
      <c r="J1611" s="146"/>
      <c r="K1611" s="146"/>
      <c r="L1611" s="149"/>
      <c r="M1611" s="623"/>
      <c r="N1611" s="626"/>
      <c r="O1611" s="36"/>
      <c r="P1611" s="151" t="s">
        <v>1474</v>
      </c>
      <c r="Q1611" s="150"/>
      <c r="R1611" s="150" t="str">
        <f t="shared" ref="R1611:R1674" si="171">IF(SUM(E1611:N1611)=0,"",P1611)</f>
        <v/>
      </c>
      <c r="S1611" s="15"/>
      <c r="T1611" s="15"/>
      <c r="U1611" s="15"/>
      <c r="V1611" s="15"/>
      <c r="W1611" s="473"/>
      <c r="X1611" s="473"/>
      <c r="Y1611" s="15"/>
      <c r="Z1611" s="15"/>
      <c r="AA1611" s="15"/>
      <c r="AC1611" s="16"/>
      <c r="AD1611" s="16"/>
      <c r="AE1611" s="16"/>
      <c r="AF1611" s="16"/>
      <c r="AG1611" s="16"/>
      <c r="AH1611" s="16"/>
      <c r="AI1611" s="16"/>
      <c r="AJ1611" s="16"/>
      <c r="AK1611" s="16"/>
      <c r="AL1611" s="16"/>
      <c r="AM1611" s="16"/>
      <c r="AN1611" s="16"/>
      <c r="AO1611" s="16"/>
      <c r="AP1611" s="16"/>
      <c r="AQ1611" s="16"/>
    </row>
    <row r="1612" spans="1:43" s="17" customFormat="1" ht="12.75" hidden="1" customHeight="1">
      <c r="A1612" s="126">
        <v>153833000</v>
      </c>
      <c r="B1612" s="72"/>
      <c r="C1612" s="144" t="s">
        <v>501</v>
      </c>
      <c r="D1612" s="46"/>
      <c r="E1612" s="145"/>
      <c r="F1612" s="146"/>
      <c r="G1612" s="147"/>
      <c r="H1612" s="148"/>
      <c r="I1612" s="158"/>
      <c r="J1612" s="146"/>
      <c r="K1612" s="146"/>
      <c r="L1612" s="149"/>
      <c r="M1612" s="623"/>
      <c r="N1612" s="626"/>
      <c r="O1612" s="36"/>
      <c r="P1612" s="151" t="s">
        <v>1474</v>
      </c>
      <c r="Q1612" s="150"/>
      <c r="R1612" s="150" t="str">
        <f t="shared" si="171"/>
        <v/>
      </c>
      <c r="S1612" s="15"/>
      <c r="T1612" s="15"/>
      <c r="U1612" s="15"/>
      <c r="V1612" s="15"/>
      <c r="W1612" s="473"/>
      <c r="X1612" s="473"/>
      <c r="Y1612" s="15"/>
      <c r="Z1612" s="15"/>
      <c r="AA1612" s="15"/>
      <c r="AC1612" s="16"/>
      <c r="AD1612" s="16"/>
      <c r="AE1612" s="16"/>
      <c r="AF1612" s="16"/>
      <c r="AG1612" s="16"/>
      <c r="AH1612" s="16"/>
      <c r="AI1612" s="16"/>
      <c r="AJ1612" s="16"/>
      <c r="AK1612" s="16"/>
      <c r="AL1612" s="16"/>
      <c r="AM1612" s="16"/>
      <c r="AN1612" s="16"/>
      <c r="AO1612" s="16"/>
      <c r="AP1612" s="16"/>
      <c r="AQ1612" s="16"/>
    </row>
    <row r="1613" spans="1:43" s="17" customFormat="1" ht="12.75" hidden="1" customHeight="1">
      <c r="A1613" s="126">
        <v>153811000</v>
      </c>
      <c r="B1613" s="72"/>
      <c r="C1613" s="144" t="s">
        <v>479</v>
      </c>
      <c r="D1613" s="46"/>
      <c r="E1613" s="145"/>
      <c r="F1613" s="146"/>
      <c r="G1613" s="147"/>
      <c r="H1613" s="148"/>
      <c r="I1613" s="158"/>
      <c r="J1613" s="146"/>
      <c r="K1613" s="146"/>
      <c r="L1613" s="149"/>
      <c r="M1613" s="623"/>
      <c r="N1613" s="626"/>
      <c r="O1613" s="36"/>
      <c r="P1613" s="151" t="s">
        <v>1474</v>
      </c>
      <c r="Q1613" s="150"/>
      <c r="R1613" s="150" t="str">
        <f t="shared" si="171"/>
        <v/>
      </c>
      <c r="S1613" s="15"/>
      <c r="T1613" s="15"/>
      <c r="U1613" s="15"/>
      <c r="V1613" s="15"/>
      <c r="W1613" s="473"/>
      <c r="X1613" s="473"/>
      <c r="Y1613" s="15"/>
      <c r="Z1613" s="15"/>
      <c r="AA1613" s="15"/>
      <c r="AC1613" s="16"/>
      <c r="AD1613" s="16"/>
      <c r="AE1613" s="16"/>
      <c r="AF1613" s="16"/>
      <c r="AG1613" s="16"/>
      <c r="AH1613" s="16"/>
      <c r="AI1613" s="16"/>
      <c r="AJ1613" s="16"/>
      <c r="AK1613" s="16"/>
      <c r="AL1613" s="16"/>
      <c r="AM1613" s="16"/>
      <c r="AN1613" s="16"/>
      <c r="AO1613" s="16"/>
      <c r="AP1613" s="16"/>
      <c r="AQ1613" s="16"/>
    </row>
    <row r="1614" spans="1:43" s="17" customFormat="1" ht="12.75" hidden="1" customHeight="1">
      <c r="A1614" s="126">
        <v>153829000</v>
      </c>
      <c r="B1614" s="72"/>
      <c r="C1614" s="144" t="s">
        <v>497</v>
      </c>
      <c r="D1614" s="46"/>
      <c r="E1614" s="145"/>
      <c r="F1614" s="146"/>
      <c r="G1614" s="147"/>
      <c r="H1614" s="148"/>
      <c r="I1614" s="158"/>
      <c r="J1614" s="146"/>
      <c r="K1614" s="146"/>
      <c r="L1614" s="149"/>
      <c r="M1614" s="623"/>
      <c r="N1614" s="626"/>
      <c r="O1614" s="36"/>
      <c r="P1614" s="151" t="s">
        <v>1474</v>
      </c>
      <c r="Q1614" s="150"/>
      <c r="R1614" s="150" t="str">
        <f t="shared" si="171"/>
        <v/>
      </c>
      <c r="S1614" s="15"/>
      <c r="T1614" s="15"/>
      <c r="U1614" s="15"/>
      <c r="V1614" s="15"/>
      <c r="W1614" s="473"/>
      <c r="X1614" s="473"/>
      <c r="Y1614" s="15"/>
      <c r="Z1614" s="15"/>
      <c r="AA1614" s="15"/>
      <c r="AC1614" s="16"/>
      <c r="AD1614" s="16"/>
      <c r="AE1614" s="16"/>
      <c r="AF1614" s="16"/>
      <c r="AG1614" s="16"/>
      <c r="AH1614" s="16"/>
      <c r="AI1614" s="16"/>
      <c r="AJ1614" s="16"/>
      <c r="AK1614" s="16"/>
      <c r="AL1614" s="16"/>
      <c r="AM1614" s="16"/>
      <c r="AN1614" s="16"/>
      <c r="AO1614" s="16"/>
      <c r="AP1614" s="16"/>
      <c r="AQ1614" s="16"/>
    </row>
    <row r="1615" spans="1:43" s="17" customFormat="1" ht="12.75" hidden="1" customHeight="1">
      <c r="A1615" s="126">
        <v>153808000</v>
      </c>
      <c r="B1615" s="72"/>
      <c r="C1615" s="73" t="s">
        <v>642</v>
      </c>
      <c r="D1615" s="46"/>
      <c r="E1615" s="145"/>
      <c r="F1615" s="146"/>
      <c r="G1615" s="147"/>
      <c r="H1615" s="148"/>
      <c r="I1615" s="158"/>
      <c r="J1615" s="146"/>
      <c r="K1615" s="146"/>
      <c r="L1615" s="149"/>
      <c r="M1615" s="623"/>
      <c r="N1615" s="626"/>
      <c r="O1615" s="36"/>
      <c r="P1615" s="151" t="s">
        <v>1474</v>
      </c>
      <c r="Q1615" s="150"/>
      <c r="R1615" s="150" t="str">
        <f t="shared" si="171"/>
        <v/>
      </c>
      <c r="S1615" s="15"/>
      <c r="T1615" s="15"/>
      <c r="U1615" s="15"/>
      <c r="V1615" s="15"/>
      <c r="W1615" s="473"/>
      <c r="X1615" s="473"/>
      <c r="Y1615" s="15"/>
      <c r="Z1615" s="15"/>
      <c r="AA1615" s="15"/>
      <c r="AC1615" s="16"/>
      <c r="AD1615" s="16"/>
      <c r="AE1615" s="16"/>
      <c r="AF1615" s="16"/>
      <c r="AG1615" s="16"/>
      <c r="AH1615" s="16"/>
      <c r="AI1615" s="16"/>
      <c r="AJ1615" s="16"/>
      <c r="AK1615" s="16"/>
      <c r="AL1615" s="16"/>
      <c r="AM1615" s="16"/>
      <c r="AN1615" s="16"/>
      <c r="AO1615" s="16"/>
      <c r="AP1615" s="16"/>
      <c r="AQ1615" s="16"/>
    </row>
    <row r="1616" spans="1:43" s="17" customFormat="1" ht="12.75" hidden="1" customHeight="1">
      <c r="A1616" s="126">
        <v>153817000</v>
      </c>
      <c r="B1616" s="72"/>
      <c r="C1616" s="144" t="s">
        <v>485</v>
      </c>
      <c r="D1616" s="46"/>
      <c r="E1616" s="145"/>
      <c r="F1616" s="146"/>
      <c r="G1616" s="147"/>
      <c r="H1616" s="148"/>
      <c r="I1616" s="158"/>
      <c r="J1616" s="146"/>
      <c r="K1616" s="146"/>
      <c r="L1616" s="149"/>
      <c r="M1616" s="623"/>
      <c r="N1616" s="626"/>
      <c r="O1616" s="36"/>
      <c r="P1616" s="151" t="s">
        <v>1474</v>
      </c>
      <c r="Q1616" s="150"/>
      <c r="R1616" s="150" t="str">
        <f t="shared" si="171"/>
        <v/>
      </c>
      <c r="S1616" s="15"/>
      <c r="T1616" s="15"/>
      <c r="U1616" s="15"/>
      <c r="V1616" s="15"/>
      <c r="W1616" s="473"/>
      <c r="X1616" s="473"/>
      <c r="Y1616" s="15"/>
      <c r="Z1616" s="15"/>
      <c r="AA1616" s="15"/>
      <c r="AC1616" s="16"/>
      <c r="AD1616" s="16"/>
      <c r="AE1616" s="16"/>
      <c r="AF1616" s="16"/>
      <c r="AG1616" s="16"/>
      <c r="AH1616" s="16"/>
      <c r="AI1616" s="16"/>
      <c r="AJ1616" s="16"/>
      <c r="AK1616" s="16"/>
      <c r="AL1616" s="16"/>
      <c r="AM1616" s="16"/>
      <c r="AN1616" s="16"/>
      <c r="AO1616" s="16"/>
      <c r="AP1616" s="16"/>
      <c r="AQ1616" s="16"/>
    </row>
    <row r="1617" spans="1:43" s="17" customFormat="1" ht="12.75" hidden="1" customHeight="1" thickBot="1">
      <c r="A1617" s="126">
        <v>153812000</v>
      </c>
      <c r="B1617" s="74"/>
      <c r="C1617" s="167" t="s">
        <v>480</v>
      </c>
      <c r="D1617" s="117"/>
      <c r="E1617" s="168"/>
      <c r="F1617" s="169"/>
      <c r="G1617" s="170"/>
      <c r="H1617" s="171"/>
      <c r="I1617" s="173"/>
      <c r="J1617" s="169"/>
      <c r="K1617" s="169"/>
      <c r="L1617" s="172"/>
      <c r="M1617" s="670"/>
      <c r="N1617" s="671"/>
      <c r="O1617" s="36"/>
      <c r="P1617" s="151" t="s">
        <v>1474</v>
      </c>
      <c r="Q1617" s="150"/>
      <c r="R1617" s="150" t="str">
        <f t="shared" si="171"/>
        <v/>
      </c>
      <c r="S1617" s="15"/>
      <c r="T1617" s="15"/>
      <c r="U1617" s="15"/>
      <c r="V1617" s="15"/>
      <c r="W1617" s="473"/>
      <c r="X1617" s="473"/>
      <c r="Y1617" s="15"/>
      <c r="Z1617" s="15"/>
      <c r="AA1617" s="15"/>
      <c r="AC1617" s="16"/>
      <c r="AD1617" s="16"/>
      <c r="AE1617" s="16"/>
      <c r="AF1617" s="16"/>
      <c r="AG1617" s="16"/>
      <c r="AH1617" s="16"/>
      <c r="AI1617" s="16"/>
      <c r="AJ1617" s="16"/>
      <c r="AK1617" s="16"/>
      <c r="AL1617" s="16"/>
      <c r="AM1617" s="16"/>
      <c r="AN1617" s="16"/>
      <c r="AO1617" s="16"/>
      <c r="AP1617" s="16"/>
      <c r="AQ1617" s="16"/>
    </row>
    <row r="1618" spans="1:43" s="17" customFormat="1" ht="12.75" hidden="1" customHeight="1">
      <c r="A1618" s="126">
        <v>153824000</v>
      </c>
      <c r="B1618" s="95"/>
      <c r="C1618" s="152" t="s">
        <v>492</v>
      </c>
      <c r="D1618" s="46"/>
      <c r="E1618" s="153"/>
      <c r="F1618" s="154"/>
      <c r="G1618" s="155"/>
      <c r="H1618" s="156"/>
      <c r="I1618" s="174"/>
      <c r="J1618" s="154"/>
      <c r="K1618" s="154"/>
      <c r="L1618" s="157"/>
      <c r="M1618" s="648"/>
      <c r="N1618" s="625"/>
      <c r="O1618" s="36"/>
      <c r="P1618" s="151" t="s">
        <v>1474</v>
      </c>
      <c r="Q1618" s="150"/>
      <c r="R1618" s="150" t="str">
        <f t="shared" si="171"/>
        <v/>
      </c>
      <c r="S1618" s="15"/>
      <c r="T1618" s="15"/>
      <c r="U1618" s="15"/>
      <c r="V1618" s="15"/>
      <c r="W1618" s="473"/>
      <c r="X1618" s="473"/>
      <c r="Y1618" s="15"/>
      <c r="Z1618" s="15"/>
      <c r="AA1618" s="15"/>
      <c r="AC1618" s="16"/>
      <c r="AD1618" s="16"/>
      <c r="AE1618" s="16"/>
      <c r="AF1618" s="16"/>
      <c r="AG1618" s="16"/>
      <c r="AH1618" s="16"/>
      <c r="AI1618" s="16"/>
      <c r="AJ1618" s="16"/>
      <c r="AK1618" s="16"/>
      <c r="AL1618" s="16"/>
      <c r="AM1618" s="16"/>
      <c r="AN1618" s="16"/>
      <c r="AO1618" s="16"/>
      <c r="AP1618" s="16"/>
      <c r="AQ1618" s="16"/>
    </row>
    <row r="1619" spans="1:43" s="17" customFormat="1" ht="12.75" hidden="1" customHeight="1">
      <c r="A1619" s="126">
        <v>153813000</v>
      </c>
      <c r="B1619" s="72"/>
      <c r="C1619" s="144" t="s">
        <v>481</v>
      </c>
      <c r="D1619" s="46"/>
      <c r="E1619" s="145"/>
      <c r="F1619" s="146"/>
      <c r="G1619" s="147"/>
      <c r="H1619" s="148"/>
      <c r="I1619" s="158"/>
      <c r="J1619" s="146"/>
      <c r="K1619" s="146"/>
      <c r="L1619" s="149"/>
      <c r="M1619" s="623"/>
      <c r="N1619" s="626"/>
      <c r="O1619" s="36"/>
      <c r="P1619" s="151" t="s">
        <v>1474</v>
      </c>
      <c r="Q1619" s="150"/>
      <c r="R1619" s="150" t="str">
        <f t="shared" si="171"/>
        <v/>
      </c>
      <c r="S1619" s="15"/>
      <c r="T1619" s="15"/>
      <c r="U1619" s="15"/>
      <c r="V1619" s="15"/>
      <c r="W1619" s="473"/>
      <c r="X1619" s="473"/>
      <c r="Y1619" s="15"/>
      <c r="Z1619" s="15"/>
      <c r="AA1619" s="15"/>
      <c r="AC1619" s="16"/>
      <c r="AD1619" s="16"/>
      <c r="AE1619" s="16"/>
      <c r="AF1619" s="16"/>
      <c r="AG1619" s="16"/>
      <c r="AH1619" s="16"/>
      <c r="AI1619" s="16"/>
      <c r="AJ1619" s="16"/>
      <c r="AK1619" s="16"/>
      <c r="AL1619" s="16"/>
      <c r="AM1619" s="16"/>
      <c r="AN1619" s="16"/>
      <c r="AO1619" s="16"/>
      <c r="AP1619" s="16"/>
      <c r="AQ1619" s="16"/>
    </row>
    <row r="1620" spans="1:43" s="17" customFormat="1" ht="12.75" hidden="1" customHeight="1">
      <c r="A1620" s="126">
        <v>153816000</v>
      </c>
      <c r="B1620" s="72"/>
      <c r="C1620" s="144" t="s">
        <v>484</v>
      </c>
      <c r="D1620" s="46"/>
      <c r="E1620" s="145"/>
      <c r="F1620" s="146"/>
      <c r="G1620" s="147"/>
      <c r="H1620" s="148"/>
      <c r="I1620" s="158"/>
      <c r="J1620" s="146"/>
      <c r="K1620" s="146"/>
      <c r="L1620" s="149"/>
      <c r="M1620" s="623"/>
      <c r="N1620" s="626"/>
      <c r="O1620" s="36"/>
      <c r="P1620" s="151" t="s">
        <v>1474</v>
      </c>
      <c r="Q1620" s="150"/>
      <c r="R1620" s="150" t="str">
        <f t="shared" si="171"/>
        <v/>
      </c>
      <c r="S1620" s="15"/>
      <c r="T1620" s="15"/>
      <c r="U1620" s="15"/>
      <c r="V1620" s="15"/>
      <c r="W1620" s="473"/>
      <c r="X1620" s="473"/>
      <c r="Y1620" s="15"/>
      <c r="Z1620" s="15"/>
      <c r="AA1620" s="15"/>
      <c r="AC1620" s="16"/>
      <c r="AD1620" s="16"/>
      <c r="AE1620" s="16"/>
      <c r="AF1620" s="16"/>
      <c r="AG1620" s="16"/>
      <c r="AH1620" s="16"/>
      <c r="AI1620" s="16"/>
      <c r="AJ1620" s="16"/>
      <c r="AK1620" s="16"/>
      <c r="AL1620" s="16"/>
      <c r="AM1620" s="16"/>
      <c r="AN1620" s="16"/>
      <c r="AO1620" s="16"/>
      <c r="AP1620" s="16"/>
      <c r="AQ1620" s="16"/>
    </row>
    <row r="1621" spans="1:43" s="17" customFormat="1" ht="12.75" hidden="1" customHeight="1">
      <c r="A1621" s="126">
        <v>153821000</v>
      </c>
      <c r="B1621" s="72"/>
      <c r="C1621" s="144" t="s">
        <v>489</v>
      </c>
      <c r="D1621" s="46"/>
      <c r="E1621" s="145"/>
      <c r="F1621" s="146"/>
      <c r="G1621" s="147"/>
      <c r="H1621" s="148"/>
      <c r="I1621" s="158"/>
      <c r="J1621" s="146"/>
      <c r="K1621" s="146"/>
      <c r="L1621" s="149"/>
      <c r="M1621" s="623"/>
      <c r="N1621" s="626"/>
      <c r="O1621" s="36"/>
      <c r="P1621" s="151" t="s">
        <v>1474</v>
      </c>
      <c r="Q1621" s="150"/>
      <c r="R1621" s="150" t="str">
        <f t="shared" si="171"/>
        <v/>
      </c>
      <c r="S1621" s="15"/>
      <c r="T1621" s="15"/>
      <c r="U1621" s="15"/>
      <c r="V1621" s="15"/>
      <c r="W1621" s="473"/>
      <c r="X1621" s="473"/>
      <c r="Y1621" s="15"/>
      <c r="Z1621" s="15"/>
      <c r="AA1621" s="15"/>
      <c r="AC1621" s="16"/>
      <c r="AD1621" s="16"/>
      <c r="AE1621" s="16"/>
      <c r="AF1621" s="16"/>
      <c r="AG1621" s="16"/>
      <c r="AH1621" s="16"/>
      <c r="AI1621" s="16"/>
      <c r="AJ1621" s="16"/>
      <c r="AK1621" s="16"/>
      <c r="AL1621" s="16"/>
      <c r="AM1621" s="16"/>
      <c r="AN1621" s="16"/>
      <c r="AO1621" s="16"/>
      <c r="AP1621" s="16"/>
      <c r="AQ1621" s="16"/>
    </row>
    <row r="1622" spans="1:43" s="17" customFormat="1" ht="12.75" hidden="1" customHeight="1" thickBot="1">
      <c r="A1622" s="126">
        <v>153815000</v>
      </c>
      <c r="B1622" s="74"/>
      <c r="C1622" s="167" t="s">
        <v>483</v>
      </c>
      <c r="D1622" s="46"/>
      <c r="E1622" s="145"/>
      <c r="F1622" s="146"/>
      <c r="G1622" s="147"/>
      <c r="H1622" s="148"/>
      <c r="I1622" s="158"/>
      <c r="J1622" s="146"/>
      <c r="K1622" s="146"/>
      <c r="L1622" s="149"/>
      <c r="M1622" s="623"/>
      <c r="N1622" s="626"/>
      <c r="O1622" s="36"/>
      <c r="P1622" s="151" t="s">
        <v>1474</v>
      </c>
      <c r="Q1622" s="150"/>
      <c r="R1622" s="150" t="str">
        <f t="shared" si="171"/>
        <v/>
      </c>
      <c r="S1622" s="15"/>
      <c r="T1622" s="15"/>
      <c r="U1622" s="15"/>
      <c r="V1622" s="15"/>
      <c r="W1622" s="473"/>
      <c r="X1622" s="473"/>
      <c r="Y1622" s="15"/>
      <c r="Z1622" s="15"/>
      <c r="AA1622" s="15"/>
      <c r="AC1622" s="16"/>
      <c r="AD1622" s="16"/>
      <c r="AE1622" s="16"/>
      <c r="AF1622" s="16"/>
      <c r="AG1622" s="16"/>
      <c r="AH1622" s="16"/>
      <c r="AI1622" s="16"/>
      <c r="AJ1622" s="16"/>
      <c r="AK1622" s="16"/>
      <c r="AL1622" s="16"/>
      <c r="AM1622" s="16"/>
      <c r="AN1622" s="16"/>
      <c r="AO1622" s="16"/>
      <c r="AP1622" s="16"/>
      <c r="AQ1622" s="16"/>
    </row>
    <row r="1623" spans="1:43" s="18" customFormat="1" ht="15.75" hidden="1" customHeight="1">
      <c r="A1623" s="126" t="s">
        <v>643</v>
      </c>
      <c r="B1623" s="774" t="s">
        <v>503</v>
      </c>
      <c r="C1623" s="775"/>
      <c r="D1623" s="25"/>
      <c r="E1623" s="90">
        <f t="shared" ref="E1623:N1623" si="172">SUM(E1624:E1642)</f>
        <v>0</v>
      </c>
      <c r="F1623" s="91">
        <f t="shared" si="172"/>
        <v>0</v>
      </c>
      <c r="G1623" s="92">
        <f t="shared" si="172"/>
        <v>0</v>
      </c>
      <c r="H1623" s="611">
        <f t="shared" si="172"/>
        <v>0</v>
      </c>
      <c r="I1623" s="612">
        <f t="shared" si="172"/>
        <v>0</v>
      </c>
      <c r="J1623" s="91">
        <f t="shared" si="172"/>
        <v>0</v>
      </c>
      <c r="K1623" s="91">
        <f t="shared" si="172"/>
        <v>0</v>
      </c>
      <c r="L1623" s="93">
        <f t="shared" si="172"/>
        <v>0</v>
      </c>
      <c r="M1623" s="612">
        <f t="shared" si="172"/>
        <v>0</v>
      </c>
      <c r="N1623" s="93">
        <f t="shared" si="172"/>
        <v>0</v>
      </c>
      <c r="O1623" s="36"/>
      <c r="P1623" s="151" t="s">
        <v>1500</v>
      </c>
      <c r="Q1623" s="150"/>
      <c r="R1623" s="150" t="str">
        <f t="shared" si="171"/>
        <v/>
      </c>
      <c r="S1623" s="15"/>
      <c r="T1623" s="15"/>
      <c r="U1623" s="15"/>
      <c r="V1623" s="15"/>
      <c r="W1623" s="473"/>
      <c r="X1623" s="473"/>
      <c r="Y1623" s="15"/>
      <c r="Z1623" s="15"/>
      <c r="AA1623" s="15"/>
      <c r="AC1623" s="15"/>
      <c r="AD1623" s="15"/>
      <c r="AE1623" s="15"/>
      <c r="AF1623" s="15"/>
      <c r="AG1623" s="15"/>
      <c r="AH1623" s="15"/>
      <c r="AI1623" s="15"/>
      <c r="AJ1623" s="15"/>
      <c r="AK1623" s="15"/>
      <c r="AL1623" s="15"/>
      <c r="AM1623" s="15"/>
      <c r="AN1623" s="15"/>
      <c r="AO1623" s="15"/>
      <c r="AP1623" s="15"/>
      <c r="AQ1623" s="15"/>
    </row>
    <row r="1624" spans="1:43" s="17" customFormat="1" ht="12.75" hidden="1" customHeight="1">
      <c r="A1624" s="126">
        <v>156606000</v>
      </c>
      <c r="B1624" s="72"/>
      <c r="C1624" s="144" t="s">
        <v>508</v>
      </c>
      <c r="D1624" s="46"/>
      <c r="E1624" s="145"/>
      <c r="F1624" s="146"/>
      <c r="G1624" s="147"/>
      <c r="H1624" s="148"/>
      <c r="I1624" s="158"/>
      <c r="J1624" s="146"/>
      <c r="K1624" s="146"/>
      <c r="L1624" s="149"/>
      <c r="M1624" s="623"/>
      <c r="N1624" s="626"/>
      <c r="O1624" s="36"/>
      <c r="P1624" s="151" t="s">
        <v>1474</v>
      </c>
      <c r="Q1624" s="150"/>
      <c r="R1624" s="150" t="str">
        <f t="shared" si="171"/>
        <v/>
      </c>
      <c r="S1624" s="15"/>
      <c r="T1624" s="15"/>
      <c r="U1624" s="15"/>
      <c r="V1624" s="15"/>
      <c r="W1624" s="473"/>
      <c r="X1624" s="473"/>
      <c r="Y1624" s="15"/>
      <c r="Z1624" s="15"/>
      <c r="AA1624" s="15"/>
      <c r="AC1624" s="16"/>
      <c r="AD1624" s="16"/>
      <c r="AE1624" s="16"/>
      <c r="AF1624" s="16"/>
      <c r="AG1624" s="16"/>
      <c r="AH1624" s="16"/>
      <c r="AI1624" s="16"/>
      <c r="AJ1624" s="16"/>
      <c r="AK1624" s="16"/>
      <c r="AL1624" s="16"/>
      <c r="AM1624" s="16"/>
      <c r="AN1624" s="16"/>
      <c r="AO1624" s="16"/>
      <c r="AP1624" s="16"/>
      <c r="AQ1624" s="16"/>
    </row>
    <row r="1625" spans="1:43" s="17" customFormat="1" ht="12.75" hidden="1" customHeight="1">
      <c r="A1625" s="126">
        <v>156601000</v>
      </c>
      <c r="B1625" s="72"/>
      <c r="C1625" s="144" t="s">
        <v>504</v>
      </c>
      <c r="D1625" s="46"/>
      <c r="E1625" s="145"/>
      <c r="F1625" s="146"/>
      <c r="G1625" s="147"/>
      <c r="H1625" s="148"/>
      <c r="I1625" s="158"/>
      <c r="J1625" s="146"/>
      <c r="K1625" s="146"/>
      <c r="L1625" s="149"/>
      <c r="M1625" s="623"/>
      <c r="N1625" s="626"/>
      <c r="O1625" s="36"/>
      <c r="P1625" s="151" t="s">
        <v>1474</v>
      </c>
      <c r="Q1625" s="150"/>
      <c r="R1625" s="150" t="str">
        <f t="shared" si="171"/>
        <v/>
      </c>
      <c r="S1625" s="15"/>
      <c r="T1625" s="15"/>
      <c r="U1625" s="15"/>
      <c r="V1625" s="15"/>
      <c r="W1625" s="473"/>
      <c r="X1625" s="473"/>
      <c r="Y1625" s="15"/>
      <c r="Z1625" s="15"/>
      <c r="AA1625" s="15"/>
      <c r="AC1625" s="16"/>
      <c r="AD1625" s="16"/>
      <c r="AE1625" s="16"/>
      <c r="AF1625" s="16"/>
      <c r="AG1625" s="16"/>
      <c r="AH1625" s="16"/>
      <c r="AI1625" s="16"/>
      <c r="AJ1625" s="16"/>
      <c r="AK1625" s="16"/>
      <c r="AL1625" s="16"/>
      <c r="AM1625" s="16"/>
      <c r="AN1625" s="16"/>
      <c r="AO1625" s="16"/>
      <c r="AP1625" s="16"/>
      <c r="AQ1625" s="16"/>
    </row>
    <row r="1626" spans="1:43" s="17" customFormat="1" ht="12.75" hidden="1" customHeight="1">
      <c r="A1626" s="126">
        <v>156602000</v>
      </c>
      <c r="B1626" s="72"/>
      <c r="C1626" s="73" t="s">
        <v>644</v>
      </c>
      <c r="D1626" s="46"/>
      <c r="E1626" s="145"/>
      <c r="F1626" s="146"/>
      <c r="G1626" s="147"/>
      <c r="H1626" s="148"/>
      <c r="I1626" s="158"/>
      <c r="J1626" s="146"/>
      <c r="K1626" s="146"/>
      <c r="L1626" s="149"/>
      <c r="M1626" s="623"/>
      <c r="N1626" s="626"/>
      <c r="O1626" s="36"/>
      <c r="P1626" s="151" t="s">
        <v>1474</v>
      </c>
      <c r="Q1626" s="150"/>
      <c r="R1626" s="150" t="str">
        <f t="shared" si="171"/>
        <v/>
      </c>
      <c r="S1626" s="15"/>
      <c r="T1626" s="15"/>
      <c r="U1626" s="15"/>
      <c r="V1626" s="15"/>
      <c r="W1626" s="473"/>
      <c r="X1626" s="473"/>
      <c r="Y1626" s="15"/>
      <c r="Z1626" s="15"/>
      <c r="AA1626" s="15"/>
      <c r="AC1626" s="16"/>
      <c r="AD1626" s="16"/>
      <c r="AE1626" s="16"/>
      <c r="AF1626" s="16"/>
      <c r="AG1626" s="16"/>
      <c r="AH1626" s="16"/>
      <c r="AI1626" s="16"/>
      <c r="AJ1626" s="16"/>
      <c r="AK1626" s="16"/>
      <c r="AL1626" s="16"/>
      <c r="AM1626" s="16"/>
      <c r="AN1626" s="16"/>
      <c r="AO1626" s="16"/>
      <c r="AP1626" s="16"/>
      <c r="AQ1626" s="16"/>
    </row>
    <row r="1627" spans="1:43" s="17" customFormat="1" ht="12.75" hidden="1" customHeight="1">
      <c r="A1627" s="126">
        <v>156603000</v>
      </c>
      <c r="B1627" s="72"/>
      <c r="C1627" s="144" t="s">
        <v>505</v>
      </c>
      <c r="D1627" s="46"/>
      <c r="E1627" s="145"/>
      <c r="F1627" s="146"/>
      <c r="G1627" s="147"/>
      <c r="H1627" s="148"/>
      <c r="I1627" s="158"/>
      <c r="J1627" s="146"/>
      <c r="K1627" s="146"/>
      <c r="L1627" s="149"/>
      <c r="M1627" s="623"/>
      <c r="N1627" s="626"/>
      <c r="O1627" s="36"/>
      <c r="P1627" s="151" t="s">
        <v>1474</v>
      </c>
      <c r="Q1627" s="150"/>
      <c r="R1627" s="150" t="str">
        <f t="shared" si="171"/>
        <v/>
      </c>
      <c r="S1627" s="15"/>
      <c r="T1627" s="15"/>
      <c r="U1627" s="15"/>
      <c r="V1627" s="15"/>
      <c r="W1627" s="473"/>
      <c r="X1627" s="473"/>
      <c r="Y1627" s="15"/>
      <c r="Z1627" s="15"/>
      <c r="AA1627" s="15"/>
      <c r="AC1627" s="16"/>
      <c r="AD1627" s="16"/>
      <c r="AE1627" s="16"/>
      <c r="AF1627" s="16"/>
      <c r="AG1627" s="16"/>
      <c r="AH1627" s="16"/>
      <c r="AI1627" s="16"/>
      <c r="AJ1627" s="16"/>
      <c r="AK1627" s="16"/>
      <c r="AL1627" s="16"/>
      <c r="AM1627" s="16"/>
      <c r="AN1627" s="16"/>
      <c r="AO1627" s="16"/>
      <c r="AP1627" s="16"/>
      <c r="AQ1627" s="16"/>
    </row>
    <row r="1628" spans="1:43" s="17" customFormat="1" ht="12.75" hidden="1" customHeight="1">
      <c r="A1628" s="126">
        <v>156617000</v>
      </c>
      <c r="B1628" s="72"/>
      <c r="C1628" s="144" t="s">
        <v>518</v>
      </c>
      <c r="D1628" s="46"/>
      <c r="E1628" s="145"/>
      <c r="F1628" s="146"/>
      <c r="G1628" s="147"/>
      <c r="H1628" s="148"/>
      <c r="I1628" s="158"/>
      <c r="J1628" s="146"/>
      <c r="K1628" s="146"/>
      <c r="L1628" s="149"/>
      <c r="M1628" s="623"/>
      <c r="N1628" s="626"/>
      <c r="O1628" s="36"/>
      <c r="P1628" s="151" t="s">
        <v>1474</v>
      </c>
      <c r="Q1628" s="150"/>
      <c r="R1628" s="150" t="str">
        <f t="shared" si="171"/>
        <v/>
      </c>
      <c r="S1628" s="15"/>
      <c r="T1628" s="15"/>
      <c r="U1628" s="15"/>
      <c r="V1628" s="15"/>
      <c r="W1628" s="473"/>
      <c r="X1628" s="473"/>
      <c r="Y1628" s="15"/>
      <c r="Z1628" s="15"/>
      <c r="AA1628" s="15"/>
      <c r="AC1628" s="16"/>
      <c r="AD1628" s="16"/>
      <c r="AE1628" s="16"/>
      <c r="AF1628" s="16"/>
      <c r="AG1628" s="16"/>
      <c r="AH1628" s="16"/>
      <c r="AI1628" s="16"/>
      <c r="AJ1628" s="16"/>
      <c r="AK1628" s="16"/>
      <c r="AL1628" s="16"/>
      <c r="AM1628" s="16"/>
      <c r="AN1628" s="16"/>
      <c r="AO1628" s="16"/>
      <c r="AP1628" s="16"/>
      <c r="AQ1628" s="16"/>
    </row>
    <row r="1629" spans="1:43" s="17" customFormat="1" ht="12.75" hidden="1" customHeight="1">
      <c r="A1629" s="126">
        <v>156604000</v>
      </c>
      <c r="B1629" s="72"/>
      <c r="C1629" s="144" t="s">
        <v>506</v>
      </c>
      <c r="D1629" s="46"/>
      <c r="E1629" s="145"/>
      <c r="F1629" s="146"/>
      <c r="G1629" s="147"/>
      <c r="H1629" s="148"/>
      <c r="I1629" s="158"/>
      <c r="J1629" s="146"/>
      <c r="K1629" s="146"/>
      <c r="L1629" s="149"/>
      <c r="M1629" s="623"/>
      <c r="N1629" s="626"/>
      <c r="O1629" s="36"/>
      <c r="P1629" s="151" t="s">
        <v>1474</v>
      </c>
      <c r="Q1629" s="150"/>
      <c r="R1629" s="150" t="str">
        <f t="shared" si="171"/>
        <v/>
      </c>
      <c r="S1629" s="15"/>
      <c r="T1629" s="15"/>
      <c r="U1629" s="15"/>
      <c r="V1629" s="15"/>
      <c r="W1629" s="473"/>
      <c r="X1629" s="473"/>
      <c r="Y1629" s="15"/>
      <c r="Z1629" s="15"/>
      <c r="AA1629" s="15"/>
      <c r="AC1629" s="16"/>
      <c r="AD1629" s="16"/>
      <c r="AE1629" s="16"/>
      <c r="AF1629" s="16"/>
      <c r="AG1629" s="16"/>
      <c r="AH1629" s="16"/>
      <c r="AI1629" s="16"/>
      <c r="AJ1629" s="16"/>
      <c r="AK1629" s="16"/>
      <c r="AL1629" s="16"/>
      <c r="AM1629" s="16"/>
      <c r="AN1629" s="16"/>
      <c r="AO1629" s="16"/>
      <c r="AP1629" s="16"/>
      <c r="AQ1629" s="16"/>
    </row>
    <row r="1630" spans="1:43" s="17" customFormat="1" ht="12.75" hidden="1" customHeight="1">
      <c r="A1630" s="126">
        <v>156605000</v>
      </c>
      <c r="B1630" s="72"/>
      <c r="C1630" s="144" t="s">
        <v>507</v>
      </c>
      <c r="D1630" s="46"/>
      <c r="E1630" s="145"/>
      <c r="F1630" s="146"/>
      <c r="G1630" s="147"/>
      <c r="H1630" s="148"/>
      <c r="I1630" s="158"/>
      <c r="J1630" s="146"/>
      <c r="K1630" s="146"/>
      <c r="L1630" s="149"/>
      <c r="M1630" s="623"/>
      <c r="N1630" s="626"/>
      <c r="O1630" s="36"/>
      <c r="P1630" s="151" t="s">
        <v>1474</v>
      </c>
      <c r="Q1630" s="150"/>
      <c r="R1630" s="150" t="str">
        <f t="shared" si="171"/>
        <v/>
      </c>
      <c r="S1630" s="15"/>
      <c r="T1630" s="15"/>
      <c r="U1630" s="15"/>
      <c r="V1630" s="15"/>
      <c r="W1630" s="473"/>
      <c r="X1630" s="473"/>
      <c r="Y1630" s="15"/>
      <c r="Z1630" s="15"/>
      <c r="AA1630" s="15"/>
      <c r="AC1630" s="16"/>
      <c r="AD1630" s="16"/>
      <c r="AE1630" s="16"/>
      <c r="AF1630" s="16"/>
      <c r="AG1630" s="16"/>
      <c r="AH1630" s="16"/>
      <c r="AI1630" s="16"/>
      <c r="AJ1630" s="16"/>
      <c r="AK1630" s="16"/>
      <c r="AL1630" s="16"/>
      <c r="AM1630" s="16"/>
      <c r="AN1630" s="16"/>
      <c r="AO1630" s="16"/>
      <c r="AP1630" s="16"/>
      <c r="AQ1630" s="16"/>
    </row>
    <row r="1631" spans="1:43" s="17" customFormat="1" ht="12.75" hidden="1" customHeight="1">
      <c r="A1631" s="126">
        <v>156607000</v>
      </c>
      <c r="B1631" s="72"/>
      <c r="C1631" s="144" t="s">
        <v>509</v>
      </c>
      <c r="D1631" s="46"/>
      <c r="E1631" s="145"/>
      <c r="F1631" s="146"/>
      <c r="G1631" s="147"/>
      <c r="H1631" s="148"/>
      <c r="I1631" s="158"/>
      <c r="J1631" s="146"/>
      <c r="K1631" s="146"/>
      <c r="L1631" s="149"/>
      <c r="M1631" s="623"/>
      <c r="N1631" s="626"/>
      <c r="O1631" s="36"/>
      <c r="P1631" s="151" t="s">
        <v>1474</v>
      </c>
      <c r="Q1631" s="150"/>
      <c r="R1631" s="150" t="str">
        <f t="shared" si="171"/>
        <v/>
      </c>
      <c r="S1631" s="15"/>
      <c r="T1631" s="15"/>
      <c r="U1631" s="15"/>
      <c r="V1631" s="15"/>
      <c r="W1631" s="473"/>
      <c r="X1631" s="473"/>
      <c r="Y1631" s="15"/>
      <c r="Z1631" s="15"/>
      <c r="AA1631" s="15"/>
      <c r="AC1631" s="16"/>
      <c r="AD1631" s="16"/>
      <c r="AE1631" s="16"/>
      <c r="AF1631" s="16"/>
      <c r="AG1631" s="16"/>
      <c r="AH1631" s="16"/>
      <c r="AI1631" s="16"/>
      <c r="AJ1631" s="16"/>
      <c r="AK1631" s="16"/>
      <c r="AL1631" s="16"/>
      <c r="AM1631" s="16"/>
      <c r="AN1631" s="16"/>
      <c r="AO1631" s="16"/>
      <c r="AP1631" s="16"/>
      <c r="AQ1631" s="16"/>
    </row>
    <row r="1632" spans="1:43" s="17" customFormat="1" ht="12.75" hidden="1" customHeight="1">
      <c r="A1632" s="126">
        <v>156619000</v>
      </c>
      <c r="B1632" s="72"/>
      <c r="C1632" s="144" t="s">
        <v>520</v>
      </c>
      <c r="D1632" s="46"/>
      <c r="E1632" s="145"/>
      <c r="F1632" s="146"/>
      <c r="G1632" s="147"/>
      <c r="H1632" s="148"/>
      <c r="I1632" s="158"/>
      <c r="J1632" s="146"/>
      <c r="K1632" s="146"/>
      <c r="L1632" s="149"/>
      <c r="M1632" s="623"/>
      <c r="N1632" s="626"/>
      <c r="O1632" s="36"/>
      <c r="P1632" s="151" t="s">
        <v>1474</v>
      </c>
      <c r="Q1632" s="150"/>
      <c r="R1632" s="150" t="str">
        <f t="shared" si="171"/>
        <v/>
      </c>
      <c r="S1632" s="15"/>
      <c r="T1632" s="15"/>
      <c r="U1632" s="15"/>
      <c r="V1632" s="15"/>
      <c r="W1632" s="473"/>
      <c r="X1632" s="473"/>
      <c r="Y1632" s="15"/>
      <c r="Z1632" s="15"/>
      <c r="AA1632" s="15"/>
      <c r="AC1632" s="16"/>
      <c r="AD1632" s="16"/>
      <c r="AE1632" s="16"/>
      <c r="AF1632" s="16"/>
      <c r="AG1632" s="16"/>
      <c r="AH1632" s="16"/>
      <c r="AI1632" s="16"/>
      <c r="AJ1632" s="16"/>
      <c r="AK1632" s="16"/>
      <c r="AL1632" s="16"/>
      <c r="AM1632" s="16"/>
      <c r="AN1632" s="16"/>
      <c r="AO1632" s="16"/>
      <c r="AP1632" s="16"/>
      <c r="AQ1632" s="16"/>
    </row>
    <row r="1633" spans="1:43" s="17" customFormat="1" ht="12.75" hidden="1" customHeight="1">
      <c r="A1633" s="126">
        <v>156618000</v>
      </c>
      <c r="B1633" s="72"/>
      <c r="C1633" s="144" t="s">
        <v>519</v>
      </c>
      <c r="D1633" s="46"/>
      <c r="E1633" s="145"/>
      <c r="F1633" s="146"/>
      <c r="G1633" s="147"/>
      <c r="H1633" s="148"/>
      <c r="I1633" s="158"/>
      <c r="J1633" s="146"/>
      <c r="K1633" s="146"/>
      <c r="L1633" s="149"/>
      <c r="M1633" s="623"/>
      <c r="N1633" s="626"/>
      <c r="O1633" s="36"/>
      <c r="P1633" s="151" t="s">
        <v>1474</v>
      </c>
      <c r="Q1633" s="150"/>
      <c r="R1633" s="150" t="str">
        <f t="shared" si="171"/>
        <v/>
      </c>
      <c r="S1633" s="15"/>
      <c r="T1633" s="15"/>
      <c r="U1633" s="15"/>
      <c r="V1633" s="15"/>
      <c r="W1633" s="473"/>
      <c r="X1633" s="473"/>
      <c r="Y1633" s="15"/>
      <c r="Z1633" s="15"/>
      <c r="AA1633" s="15"/>
      <c r="AC1633" s="16"/>
      <c r="AD1633" s="16"/>
      <c r="AE1633" s="16"/>
      <c r="AF1633" s="16"/>
      <c r="AG1633" s="16"/>
      <c r="AH1633" s="16"/>
      <c r="AI1633" s="16"/>
      <c r="AJ1633" s="16"/>
      <c r="AK1633" s="16"/>
      <c r="AL1633" s="16"/>
      <c r="AM1633" s="16"/>
      <c r="AN1633" s="16"/>
      <c r="AO1633" s="16"/>
      <c r="AP1633" s="16"/>
      <c r="AQ1633" s="16"/>
    </row>
    <row r="1634" spans="1:43" s="17" customFormat="1" ht="12.75" hidden="1" customHeight="1">
      <c r="A1634" s="126">
        <v>156616000</v>
      </c>
      <c r="B1634" s="72"/>
      <c r="C1634" s="144" t="s">
        <v>517</v>
      </c>
      <c r="D1634" s="46"/>
      <c r="E1634" s="145"/>
      <c r="F1634" s="146"/>
      <c r="G1634" s="147"/>
      <c r="H1634" s="148"/>
      <c r="I1634" s="158"/>
      <c r="J1634" s="146"/>
      <c r="K1634" s="146"/>
      <c r="L1634" s="149"/>
      <c r="M1634" s="623"/>
      <c r="N1634" s="626"/>
      <c r="O1634" s="36"/>
      <c r="P1634" s="151" t="s">
        <v>1474</v>
      </c>
      <c r="Q1634" s="150"/>
      <c r="R1634" s="150" t="str">
        <f t="shared" si="171"/>
        <v/>
      </c>
      <c r="S1634" s="15"/>
      <c r="T1634" s="15"/>
      <c r="U1634" s="15"/>
      <c r="V1634" s="15"/>
      <c r="W1634" s="473"/>
      <c r="X1634" s="473"/>
      <c r="Y1634" s="15"/>
      <c r="Z1634" s="15"/>
      <c r="AA1634" s="15"/>
      <c r="AC1634" s="16"/>
      <c r="AD1634" s="16"/>
      <c r="AE1634" s="16"/>
      <c r="AF1634" s="16"/>
      <c r="AG1634" s="16"/>
      <c r="AH1634" s="16"/>
      <c r="AI1634" s="16"/>
      <c r="AJ1634" s="16"/>
      <c r="AK1634" s="16"/>
      <c r="AL1634" s="16"/>
      <c r="AM1634" s="16"/>
      <c r="AN1634" s="16"/>
      <c r="AO1634" s="16"/>
      <c r="AP1634" s="16"/>
      <c r="AQ1634" s="16"/>
    </row>
    <row r="1635" spans="1:43" s="17" customFormat="1" ht="12.75" hidden="1" customHeight="1">
      <c r="A1635" s="126">
        <v>156608000</v>
      </c>
      <c r="B1635" s="72"/>
      <c r="C1635" s="144" t="s">
        <v>510</v>
      </c>
      <c r="D1635" s="46"/>
      <c r="E1635" s="145"/>
      <c r="F1635" s="146"/>
      <c r="G1635" s="147"/>
      <c r="H1635" s="148"/>
      <c r="I1635" s="158"/>
      <c r="J1635" s="146"/>
      <c r="K1635" s="146"/>
      <c r="L1635" s="149"/>
      <c r="M1635" s="623"/>
      <c r="N1635" s="626"/>
      <c r="O1635" s="36"/>
      <c r="P1635" s="151" t="s">
        <v>1474</v>
      </c>
      <c r="Q1635" s="150"/>
      <c r="R1635" s="150" t="str">
        <f t="shared" si="171"/>
        <v/>
      </c>
      <c r="S1635" s="15"/>
      <c r="T1635" s="15"/>
      <c r="U1635" s="15"/>
      <c r="V1635" s="15"/>
      <c r="W1635" s="473"/>
      <c r="X1635" s="473"/>
      <c r="Y1635" s="15"/>
      <c r="Z1635" s="15"/>
      <c r="AA1635" s="15"/>
      <c r="AC1635" s="16"/>
      <c r="AD1635" s="16"/>
      <c r="AE1635" s="16"/>
      <c r="AF1635" s="16"/>
      <c r="AG1635" s="16"/>
      <c r="AH1635" s="16"/>
      <c r="AI1635" s="16"/>
      <c r="AJ1635" s="16"/>
      <c r="AK1635" s="16"/>
      <c r="AL1635" s="16"/>
      <c r="AM1635" s="16"/>
      <c r="AN1635" s="16"/>
      <c r="AO1635" s="16"/>
      <c r="AP1635" s="16"/>
      <c r="AQ1635" s="16"/>
    </row>
    <row r="1636" spans="1:43" s="17" customFormat="1" ht="12.75" hidden="1" customHeight="1">
      <c r="A1636" s="126">
        <v>156609000</v>
      </c>
      <c r="B1636" s="72"/>
      <c r="C1636" s="144" t="s">
        <v>479</v>
      </c>
      <c r="D1636" s="46"/>
      <c r="E1636" s="145"/>
      <c r="F1636" s="146"/>
      <c r="G1636" s="147"/>
      <c r="H1636" s="148"/>
      <c r="I1636" s="158"/>
      <c r="J1636" s="146"/>
      <c r="K1636" s="146"/>
      <c r="L1636" s="149"/>
      <c r="M1636" s="623"/>
      <c r="N1636" s="626"/>
      <c r="O1636" s="36"/>
      <c r="P1636" s="151" t="s">
        <v>1474</v>
      </c>
      <c r="Q1636" s="150"/>
      <c r="R1636" s="150" t="str">
        <f t="shared" si="171"/>
        <v/>
      </c>
      <c r="S1636" s="15"/>
      <c r="T1636" s="15"/>
      <c r="U1636" s="15"/>
      <c r="V1636" s="15"/>
      <c r="W1636" s="473"/>
      <c r="X1636" s="473"/>
      <c r="Y1636" s="15"/>
      <c r="Z1636" s="15"/>
      <c r="AA1636" s="15"/>
      <c r="AC1636" s="16"/>
      <c r="AD1636" s="16"/>
      <c r="AE1636" s="16"/>
      <c r="AF1636" s="16"/>
      <c r="AG1636" s="16"/>
      <c r="AH1636" s="16"/>
      <c r="AI1636" s="16"/>
      <c r="AJ1636" s="16"/>
      <c r="AK1636" s="16"/>
      <c r="AL1636" s="16"/>
      <c r="AM1636" s="16"/>
      <c r="AN1636" s="16"/>
      <c r="AO1636" s="16"/>
      <c r="AP1636" s="16"/>
      <c r="AQ1636" s="16"/>
    </row>
    <row r="1637" spans="1:43" s="17" customFormat="1" ht="12.75" hidden="1" customHeight="1">
      <c r="A1637" s="126">
        <v>156610000</v>
      </c>
      <c r="B1637" s="72"/>
      <c r="C1637" s="144" t="s">
        <v>511</v>
      </c>
      <c r="D1637" s="46"/>
      <c r="E1637" s="145"/>
      <c r="F1637" s="146"/>
      <c r="G1637" s="147"/>
      <c r="H1637" s="148"/>
      <c r="I1637" s="158"/>
      <c r="J1637" s="146"/>
      <c r="K1637" s="146"/>
      <c r="L1637" s="149"/>
      <c r="M1637" s="623"/>
      <c r="N1637" s="626"/>
      <c r="O1637" s="36"/>
      <c r="P1637" s="151" t="s">
        <v>1474</v>
      </c>
      <c r="Q1637" s="150"/>
      <c r="R1637" s="150" t="str">
        <f t="shared" si="171"/>
        <v/>
      </c>
      <c r="S1637" s="15"/>
      <c r="T1637" s="15"/>
      <c r="U1637" s="15"/>
      <c r="V1637" s="15"/>
      <c r="W1637" s="473"/>
      <c r="X1637" s="473"/>
      <c r="Y1637" s="15"/>
      <c r="Z1637" s="15"/>
      <c r="AA1637" s="15"/>
      <c r="AC1637" s="16"/>
      <c r="AD1637" s="16"/>
      <c r="AE1637" s="16"/>
      <c r="AF1637" s="16"/>
      <c r="AG1637" s="16"/>
      <c r="AH1637" s="16"/>
      <c r="AI1637" s="16"/>
      <c r="AJ1637" s="16"/>
      <c r="AK1637" s="16"/>
      <c r="AL1637" s="16"/>
      <c r="AM1637" s="16"/>
      <c r="AN1637" s="16"/>
      <c r="AO1637" s="16"/>
      <c r="AP1637" s="16"/>
      <c r="AQ1637" s="16"/>
    </row>
    <row r="1638" spans="1:43" s="17" customFormat="1" ht="12.75" hidden="1" customHeight="1">
      <c r="A1638" s="126">
        <v>156611000</v>
      </c>
      <c r="B1638" s="72"/>
      <c r="C1638" s="144" t="s">
        <v>512</v>
      </c>
      <c r="D1638" s="46"/>
      <c r="E1638" s="145"/>
      <c r="F1638" s="146"/>
      <c r="G1638" s="147"/>
      <c r="H1638" s="148"/>
      <c r="I1638" s="158"/>
      <c r="J1638" s="146"/>
      <c r="K1638" s="146"/>
      <c r="L1638" s="149"/>
      <c r="M1638" s="623"/>
      <c r="N1638" s="626"/>
      <c r="O1638" s="36"/>
      <c r="P1638" s="151" t="s">
        <v>1474</v>
      </c>
      <c r="Q1638" s="150"/>
      <c r="R1638" s="150" t="str">
        <f t="shared" si="171"/>
        <v/>
      </c>
      <c r="S1638" s="15"/>
      <c r="T1638" s="15"/>
      <c r="U1638" s="15"/>
      <c r="V1638" s="15"/>
      <c r="W1638" s="473"/>
      <c r="X1638" s="473"/>
      <c r="Y1638" s="15"/>
      <c r="Z1638" s="15"/>
      <c r="AA1638" s="15"/>
      <c r="AC1638" s="16"/>
      <c r="AD1638" s="16"/>
      <c r="AE1638" s="16"/>
      <c r="AF1638" s="16"/>
      <c r="AG1638" s="16"/>
      <c r="AH1638" s="16"/>
      <c r="AI1638" s="16"/>
      <c r="AJ1638" s="16"/>
      <c r="AK1638" s="16"/>
      <c r="AL1638" s="16"/>
      <c r="AM1638" s="16"/>
      <c r="AN1638" s="16"/>
      <c r="AO1638" s="16"/>
      <c r="AP1638" s="16"/>
      <c r="AQ1638" s="16"/>
    </row>
    <row r="1639" spans="1:43" s="17" customFormat="1" ht="12.75" hidden="1" customHeight="1">
      <c r="A1639" s="126">
        <v>156612000</v>
      </c>
      <c r="B1639" s="72"/>
      <c r="C1639" s="144" t="s">
        <v>513</v>
      </c>
      <c r="D1639" s="46"/>
      <c r="E1639" s="145"/>
      <c r="F1639" s="146"/>
      <c r="G1639" s="147"/>
      <c r="H1639" s="148"/>
      <c r="I1639" s="158"/>
      <c r="J1639" s="146"/>
      <c r="K1639" s="146"/>
      <c r="L1639" s="149"/>
      <c r="M1639" s="623"/>
      <c r="N1639" s="626"/>
      <c r="O1639" s="36"/>
      <c r="P1639" s="151" t="s">
        <v>1474</v>
      </c>
      <c r="Q1639" s="150"/>
      <c r="R1639" s="150" t="str">
        <f t="shared" si="171"/>
        <v/>
      </c>
      <c r="S1639" s="15"/>
      <c r="T1639" s="15"/>
      <c r="U1639" s="15"/>
      <c r="V1639" s="15"/>
      <c r="W1639" s="473"/>
      <c r="X1639" s="473"/>
      <c r="Y1639" s="15"/>
      <c r="Z1639" s="15"/>
      <c r="AA1639" s="15"/>
      <c r="AC1639" s="16"/>
      <c r="AD1639" s="16"/>
      <c r="AE1639" s="16"/>
      <c r="AF1639" s="16"/>
      <c r="AG1639" s="16"/>
      <c r="AH1639" s="16"/>
      <c r="AI1639" s="16"/>
      <c r="AJ1639" s="16"/>
      <c r="AK1639" s="16"/>
      <c r="AL1639" s="16"/>
      <c r="AM1639" s="16"/>
      <c r="AN1639" s="16"/>
      <c r="AO1639" s="16"/>
      <c r="AP1639" s="16"/>
      <c r="AQ1639" s="16"/>
    </row>
    <row r="1640" spans="1:43" s="17" customFormat="1" ht="12.75" hidden="1" customHeight="1">
      <c r="A1640" s="126">
        <v>156613000</v>
      </c>
      <c r="B1640" s="72"/>
      <c r="C1640" s="144" t="s">
        <v>514</v>
      </c>
      <c r="D1640" s="46"/>
      <c r="E1640" s="145"/>
      <c r="F1640" s="146"/>
      <c r="G1640" s="147"/>
      <c r="H1640" s="148"/>
      <c r="I1640" s="158"/>
      <c r="J1640" s="146"/>
      <c r="K1640" s="146"/>
      <c r="L1640" s="149"/>
      <c r="M1640" s="623"/>
      <c r="N1640" s="626"/>
      <c r="O1640" s="36"/>
      <c r="P1640" s="151" t="s">
        <v>1474</v>
      </c>
      <c r="Q1640" s="150"/>
      <c r="R1640" s="150" t="str">
        <f t="shared" si="171"/>
        <v/>
      </c>
      <c r="S1640" s="15"/>
      <c r="T1640" s="15"/>
      <c r="U1640" s="15"/>
      <c r="V1640" s="15"/>
      <c r="W1640" s="473"/>
      <c r="X1640" s="473"/>
      <c r="Y1640" s="15"/>
      <c r="Z1640" s="15"/>
      <c r="AA1640" s="15"/>
      <c r="AC1640" s="16"/>
      <c r="AD1640" s="16"/>
      <c r="AE1640" s="16"/>
      <c r="AF1640" s="16"/>
      <c r="AG1640" s="16"/>
      <c r="AH1640" s="16"/>
      <c r="AI1640" s="16"/>
      <c r="AJ1640" s="16"/>
      <c r="AK1640" s="16"/>
      <c r="AL1640" s="16"/>
      <c r="AM1640" s="16"/>
      <c r="AN1640" s="16"/>
      <c r="AO1640" s="16"/>
      <c r="AP1640" s="16"/>
      <c r="AQ1640" s="16"/>
    </row>
    <row r="1641" spans="1:43" s="17" customFormat="1" ht="12.75" hidden="1" customHeight="1">
      <c r="A1641" s="126">
        <v>156614000</v>
      </c>
      <c r="B1641" s="72"/>
      <c r="C1641" s="144" t="s">
        <v>515</v>
      </c>
      <c r="D1641" s="46"/>
      <c r="E1641" s="145"/>
      <c r="F1641" s="146"/>
      <c r="G1641" s="147"/>
      <c r="H1641" s="148"/>
      <c r="I1641" s="158"/>
      <c r="J1641" s="146"/>
      <c r="K1641" s="146"/>
      <c r="L1641" s="149"/>
      <c r="M1641" s="623"/>
      <c r="N1641" s="626"/>
      <c r="O1641" s="36"/>
      <c r="P1641" s="151" t="s">
        <v>1474</v>
      </c>
      <c r="Q1641" s="150"/>
      <c r="R1641" s="150" t="str">
        <f t="shared" si="171"/>
        <v/>
      </c>
      <c r="S1641" s="15"/>
      <c r="T1641" s="15"/>
      <c r="U1641" s="15"/>
      <c r="V1641" s="15"/>
      <c r="W1641" s="473"/>
      <c r="X1641" s="473"/>
      <c r="Y1641" s="15"/>
      <c r="Z1641" s="15"/>
      <c r="AA1641" s="15"/>
      <c r="AC1641" s="16"/>
      <c r="AD1641" s="16"/>
      <c r="AE1641" s="16"/>
      <c r="AF1641" s="16"/>
      <c r="AG1641" s="16"/>
      <c r="AH1641" s="16"/>
      <c r="AI1641" s="16"/>
      <c r="AJ1641" s="16"/>
      <c r="AK1641" s="16"/>
      <c r="AL1641" s="16"/>
      <c r="AM1641" s="16"/>
      <c r="AN1641" s="16"/>
      <c r="AO1641" s="16"/>
      <c r="AP1641" s="16"/>
      <c r="AQ1641" s="16"/>
    </row>
    <row r="1642" spans="1:43" s="17" customFormat="1" ht="12.75" hidden="1" customHeight="1" thickBot="1">
      <c r="A1642" s="126">
        <v>156615000</v>
      </c>
      <c r="B1642" s="74"/>
      <c r="C1642" s="167" t="s">
        <v>516</v>
      </c>
      <c r="D1642" s="46"/>
      <c r="E1642" s="145"/>
      <c r="F1642" s="146"/>
      <c r="G1642" s="147"/>
      <c r="H1642" s="148"/>
      <c r="I1642" s="158"/>
      <c r="J1642" s="146"/>
      <c r="K1642" s="146"/>
      <c r="L1642" s="149"/>
      <c r="M1642" s="623"/>
      <c r="N1642" s="626"/>
      <c r="O1642" s="36"/>
      <c r="P1642" s="151" t="s">
        <v>1474</v>
      </c>
      <c r="Q1642" s="150"/>
      <c r="R1642" s="150" t="str">
        <f t="shared" si="171"/>
        <v/>
      </c>
      <c r="S1642" s="15"/>
      <c r="T1642" s="15"/>
      <c r="U1642" s="15"/>
      <c r="V1642" s="15"/>
      <c r="W1642" s="473"/>
      <c r="X1642" s="473"/>
      <c r="Y1642" s="15"/>
      <c r="Z1642" s="15"/>
      <c r="AA1642" s="15"/>
      <c r="AC1642" s="16"/>
      <c r="AD1642" s="16"/>
      <c r="AE1642" s="16"/>
      <c r="AF1642" s="16"/>
      <c r="AG1642" s="16"/>
      <c r="AH1642" s="16"/>
      <c r="AI1642" s="16"/>
      <c r="AJ1642" s="16"/>
      <c r="AK1642" s="16"/>
      <c r="AL1642" s="16"/>
      <c r="AM1642" s="16"/>
      <c r="AN1642" s="16"/>
      <c r="AO1642" s="16"/>
      <c r="AP1642" s="16"/>
      <c r="AQ1642" s="16"/>
    </row>
    <row r="1643" spans="1:43" s="18" customFormat="1" ht="15.75" hidden="1" customHeight="1">
      <c r="A1643" s="126" t="s">
        <v>645</v>
      </c>
      <c r="B1643" s="774" t="s">
        <v>521</v>
      </c>
      <c r="C1643" s="775"/>
      <c r="D1643" s="25"/>
      <c r="E1643" s="90">
        <f t="shared" ref="E1643:N1643" si="173">SUM(E1644:E1654)</f>
        <v>0</v>
      </c>
      <c r="F1643" s="91">
        <f t="shared" si="173"/>
        <v>0</v>
      </c>
      <c r="G1643" s="92">
        <f t="shared" si="173"/>
        <v>0</v>
      </c>
      <c r="H1643" s="611">
        <f t="shared" si="173"/>
        <v>0</v>
      </c>
      <c r="I1643" s="612">
        <f t="shared" si="173"/>
        <v>0</v>
      </c>
      <c r="J1643" s="91">
        <f t="shared" si="173"/>
        <v>0</v>
      </c>
      <c r="K1643" s="91">
        <f t="shared" si="173"/>
        <v>0</v>
      </c>
      <c r="L1643" s="93">
        <f t="shared" si="173"/>
        <v>0</v>
      </c>
      <c r="M1643" s="612">
        <f t="shared" si="173"/>
        <v>0</v>
      </c>
      <c r="N1643" s="93">
        <f t="shared" si="173"/>
        <v>0</v>
      </c>
      <c r="O1643" s="36"/>
      <c r="P1643" s="151" t="s">
        <v>1500</v>
      </c>
      <c r="Q1643" s="150"/>
      <c r="R1643" s="150" t="str">
        <f t="shared" si="171"/>
        <v/>
      </c>
      <c r="S1643" s="15"/>
      <c r="T1643" s="15"/>
      <c r="U1643" s="15"/>
      <c r="V1643" s="15"/>
      <c r="W1643" s="473"/>
      <c r="X1643" s="473"/>
      <c r="Y1643" s="15"/>
      <c r="Z1643" s="15"/>
      <c r="AA1643" s="15"/>
      <c r="AC1643" s="15"/>
      <c r="AD1643" s="15"/>
      <c r="AE1643" s="15"/>
      <c r="AF1643" s="15"/>
      <c r="AG1643" s="15"/>
      <c r="AH1643" s="15"/>
      <c r="AI1643" s="15"/>
      <c r="AJ1643" s="15"/>
      <c r="AK1643" s="15"/>
      <c r="AL1643" s="15"/>
      <c r="AM1643" s="15"/>
      <c r="AN1643" s="15"/>
      <c r="AO1643" s="15"/>
      <c r="AP1643" s="15"/>
      <c r="AQ1643" s="15"/>
    </row>
    <row r="1644" spans="1:43" s="17" customFormat="1" ht="12.75" hidden="1" customHeight="1">
      <c r="A1644" s="126">
        <v>157002000</v>
      </c>
      <c r="B1644" s="72"/>
      <c r="C1644" s="73" t="s">
        <v>647</v>
      </c>
      <c r="D1644" s="46"/>
      <c r="E1644" s="145"/>
      <c r="F1644" s="146"/>
      <c r="G1644" s="147"/>
      <c r="H1644" s="148"/>
      <c r="I1644" s="158"/>
      <c r="J1644" s="146"/>
      <c r="K1644" s="146"/>
      <c r="L1644" s="149"/>
      <c r="M1644" s="623"/>
      <c r="N1644" s="626"/>
      <c r="O1644" s="36"/>
      <c r="P1644" s="151" t="s">
        <v>1474</v>
      </c>
      <c r="Q1644" s="150"/>
      <c r="R1644" s="150" t="str">
        <f t="shared" si="171"/>
        <v/>
      </c>
      <c r="S1644" s="15"/>
      <c r="T1644" s="15"/>
      <c r="U1644" s="15"/>
      <c r="V1644" s="15"/>
      <c r="W1644" s="473"/>
      <c r="X1644" s="473"/>
      <c r="Y1644" s="15"/>
      <c r="Z1644" s="15"/>
      <c r="AA1644" s="15"/>
      <c r="AC1644" s="16"/>
      <c r="AD1644" s="16"/>
      <c r="AE1644" s="16"/>
      <c r="AF1644" s="16"/>
      <c r="AG1644" s="16"/>
      <c r="AH1644" s="16"/>
      <c r="AI1644" s="16"/>
      <c r="AJ1644" s="16"/>
      <c r="AK1644" s="16"/>
      <c r="AL1644" s="16"/>
      <c r="AM1644" s="16"/>
      <c r="AN1644" s="16"/>
      <c r="AO1644" s="16"/>
      <c r="AP1644" s="16"/>
      <c r="AQ1644" s="16"/>
    </row>
    <row r="1645" spans="1:43" s="17" customFormat="1" ht="12.75" hidden="1" customHeight="1">
      <c r="A1645" s="126">
        <v>157009000</v>
      </c>
      <c r="B1645" s="72"/>
      <c r="C1645" s="144" t="s">
        <v>528</v>
      </c>
      <c r="D1645" s="46"/>
      <c r="E1645" s="145"/>
      <c r="F1645" s="146"/>
      <c r="G1645" s="147"/>
      <c r="H1645" s="148"/>
      <c r="I1645" s="158"/>
      <c r="J1645" s="146"/>
      <c r="K1645" s="146"/>
      <c r="L1645" s="149"/>
      <c r="M1645" s="623"/>
      <c r="N1645" s="626"/>
      <c r="O1645" s="36"/>
      <c r="P1645" s="151" t="s">
        <v>1474</v>
      </c>
      <c r="Q1645" s="150"/>
      <c r="R1645" s="150" t="str">
        <f t="shared" si="171"/>
        <v/>
      </c>
      <c r="S1645" s="15"/>
      <c r="T1645" s="15"/>
      <c r="U1645" s="15"/>
      <c r="V1645" s="15"/>
      <c r="W1645" s="473"/>
      <c r="X1645" s="473"/>
      <c r="Y1645" s="15"/>
      <c r="Z1645" s="15"/>
      <c r="AA1645" s="15"/>
      <c r="AC1645" s="16"/>
      <c r="AD1645" s="16"/>
      <c r="AE1645" s="16"/>
      <c r="AF1645" s="16"/>
      <c r="AG1645" s="16"/>
      <c r="AH1645" s="16"/>
      <c r="AI1645" s="16"/>
      <c r="AJ1645" s="16"/>
      <c r="AK1645" s="16"/>
      <c r="AL1645" s="16"/>
      <c r="AM1645" s="16"/>
      <c r="AN1645" s="16"/>
      <c r="AO1645" s="16"/>
      <c r="AP1645" s="16"/>
      <c r="AQ1645" s="16"/>
    </row>
    <row r="1646" spans="1:43" s="17" customFormat="1" ht="12.75" hidden="1" customHeight="1">
      <c r="A1646" s="126">
        <v>157003000</v>
      </c>
      <c r="B1646" s="72"/>
      <c r="C1646" s="144" t="s">
        <v>522</v>
      </c>
      <c r="D1646" s="46"/>
      <c r="E1646" s="145"/>
      <c r="F1646" s="146"/>
      <c r="G1646" s="147"/>
      <c r="H1646" s="148"/>
      <c r="I1646" s="158"/>
      <c r="J1646" s="146"/>
      <c r="K1646" s="146"/>
      <c r="L1646" s="149"/>
      <c r="M1646" s="623"/>
      <c r="N1646" s="626"/>
      <c r="O1646" s="36"/>
      <c r="P1646" s="151" t="s">
        <v>1474</v>
      </c>
      <c r="Q1646" s="150"/>
      <c r="R1646" s="150" t="str">
        <f t="shared" si="171"/>
        <v/>
      </c>
      <c r="S1646" s="15"/>
      <c r="T1646" s="15"/>
      <c r="U1646" s="15"/>
      <c r="V1646" s="15"/>
      <c r="W1646" s="473"/>
      <c r="X1646" s="473"/>
      <c r="Y1646" s="15"/>
      <c r="Z1646" s="15"/>
      <c r="AA1646" s="15"/>
      <c r="AC1646" s="16"/>
      <c r="AD1646" s="16"/>
      <c r="AE1646" s="16"/>
      <c r="AF1646" s="16"/>
      <c r="AG1646" s="16"/>
      <c r="AH1646" s="16"/>
      <c r="AI1646" s="16"/>
      <c r="AJ1646" s="16"/>
      <c r="AK1646" s="16"/>
      <c r="AL1646" s="16"/>
      <c r="AM1646" s="16"/>
      <c r="AN1646" s="16"/>
      <c r="AO1646" s="16"/>
      <c r="AP1646" s="16"/>
      <c r="AQ1646" s="16"/>
    </row>
    <row r="1647" spans="1:43" s="17" customFormat="1" ht="12.75" hidden="1" customHeight="1">
      <c r="A1647" s="126">
        <v>157001000</v>
      </c>
      <c r="B1647" s="72"/>
      <c r="C1647" s="73" t="s">
        <v>646</v>
      </c>
      <c r="D1647" s="46"/>
      <c r="E1647" s="145"/>
      <c r="F1647" s="146"/>
      <c r="G1647" s="147"/>
      <c r="H1647" s="148"/>
      <c r="I1647" s="158"/>
      <c r="J1647" s="146"/>
      <c r="K1647" s="146"/>
      <c r="L1647" s="149"/>
      <c r="M1647" s="623"/>
      <c r="N1647" s="626"/>
      <c r="O1647" s="36"/>
      <c r="P1647" s="151" t="s">
        <v>1474</v>
      </c>
      <c r="Q1647" s="150"/>
      <c r="R1647" s="150" t="str">
        <f t="shared" si="171"/>
        <v/>
      </c>
      <c r="S1647" s="15"/>
      <c r="T1647" s="15"/>
      <c r="U1647" s="15"/>
      <c r="V1647" s="15"/>
      <c r="W1647" s="473"/>
      <c r="X1647" s="473"/>
      <c r="Y1647" s="15"/>
      <c r="Z1647" s="15"/>
      <c r="AA1647" s="15"/>
      <c r="AC1647" s="16"/>
      <c r="AD1647" s="16"/>
      <c r="AE1647" s="16"/>
      <c r="AF1647" s="16"/>
      <c r="AG1647" s="16"/>
      <c r="AH1647" s="16"/>
      <c r="AI1647" s="16"/>
      <c r="AJ1647" s="16"/>
      <c r="AK1647" s="16"/>
      <c r="AL1647" s="16"/>
      <c r="AM1647" s="16"/>
      <c r="AN1647" s="16"/>
      <c r="AO1647" s="16"/>
      <c r="AP1647" s="16"/>
      <c r="AQ1647" s="16"/>
    </row>
    <row r="1648" spans="1:43" s="17" customFormat="1" ht="12.75" hidden="1" customHeight="1">
      <c r="A1648" s="126">
        <v>157010000</v>
      </c>
      <c r="B1648" s="72"/>
      <c r="C1648" s="144" t="s">
        <v>529</v>
      </c>
      <c r="D1648" s="46"/>
      <c r="E1648" s="145"/>
      <c r="F1648" s="146"/>
      <c r="G1648" s="147"/>
      <c r="H1648" s="148"/>
      <c r="I1648" s="158"/>
      <c r="J1648" s="146"/>
      <c r="K1648" s="146"/>
      <c r="L1648" s="149"/>
      <c r="M1648" s="623"/>
      <c r="N1648" s="626"/>
      <c r="O1648" s="36"/>
      <c r="P1648" s="151" t="s">
        <v>1474</v>
      </c>
      <c r="Q1648" s="150"/>
      <c r="R1648" s="150" t="str">
        <f t="shared" si="171"/>
        <v/>
      </c>
      <c r="S1648" s="15"/>
      <c r="T1648" s="15"/>
      <c r="U1648" s="15"/>
      <c r="V1648" s="15"/>
      <c r="W1648" s="473"/>
      <c r="X1648" s="473"/>
      <c r="Y1648" s="15"/>
      <c r="Z1648" s="15"/>
      <c r="AA1648" s="15"/>
      <c r="AC1648" s="16"/>
      <c r="AD1648" s="16"/>
      <c r="AE1648" s="16"/>
      <c r="AF1648" s="16"/>
      <c r="AG1648" s="16"/>
      <c r="AH1648" s="16"/>
      <c r="AI1648" s="16"/>
      <c r="AJ1648" s="16"/>
      <c r="AK1648" s="16"/>
      <c r="AL1648" s="16"/>
      <c r="AM1648" s="16"/>
      <c r="AN1648" s="16"/>
      <c r="AO1648" s="16"/>
      <c r="AP1648" s="16"/>
      <c r="AQ1648" s="16"/>
    </row>
    <row r="1649" spans="1:43" s="17" customFormat="1" ht="12.75" hidden="1" customHeight="1">
      <c r="A1649" s="126">
        <v>157011000</v>
      </c>
      <c r="B1649" s="72"/>
      <c r="C1649" s="144" t="s">
        <v>530</v>
      </c>
      <c r="D1649" s="46"/>
      <c r="E1649" s="145"/>
      <c r="F1649" s="146"/>
      <c r="G1649" s="147"/>
      <c r="H1649" s="148"/>
      <c r="I1649" s="158"/>
      <c r="J1649" s="146"/>
      <c r="K1649" s="146"/>
      <c r="L1649" s="149"/>
      <c r="M1649" s="623"/>
      <c r="N1649" s="626"/>
      <c r="O1649" s="36"/>
      <c r="P1649" s="151" t="s">
        <v>1474</v>
      </c>
      <c r="Q1649" s="150"/>
      <c r="R1649" s="150" t="str">
        <f t="shared" si="171"/>
        <v/>
      </c>
      <c r="S1649" s="15"/>
      <c r="T1649" s="15"/>
      <c r="U1649" s="15"/>
      <c r="V1649" s="15"/>
      <c r="W1649" s="473"/>
      <c r="X1649" s="473"/>
      <c r="Y1649" s="15"/>
      <c r="Z1649" s="15"/>
      <c r="AA1649" s="15"/>
      <c r="AC1649" s="16"/>
      <c r="AD1649" s="16"/>
      <c r="AE1649" s="16"/>
      <c r="AF1649" s="16"/>
      <c r="AG1649" s="16"/>
      <c r="AH1649" s="16"/>
      <c r="AI1649" s="16"/>
      <c r="AJ1649" s="16"/>
      <c r="AK1649" s="16"/>
      <c r="AL1649" s="16"/>
      <c r="AM1649" s="16"/>
      <c r="AN1649" s="16"/>
      <c r="AO1649" s="16"/>
      <c r="AP1649" s="16"/>
      <c r="AQ1649" s="16"/>
    </row>
    <row r="1650" spans="1:43" s="17" customFormat="1" ht="12.75" hidden="1" customHeight="1">
      <c r="A1650" s="126">
        <v>157004000</v>
      </c>
      <c r="B1650" s="72"/>
      <c r="C1650" s="144" t="s">
        <v>523</v>
      </c>
      <c r="D1650" s="46"/>
      <c r="E1650" s="145"/>
      <c r="F1650" s="146"/>
      <c r="G1650" s="147"/>
      <c r="H1650" s="148"/>
      <c r="I1650" s="158"/>
      <c r="J1650" s="146"/>
      <c r="K1650" s="146"/>
      <c r="L1650" s="149"/>
      <c r="M1650" s="623"/>
      <c r="N1650" s="626"/>
      <c r="O1650" s="36"/>
      <c r="P1650" s="151" t="s">
        <v>1474</v>
      </c>
      <c r="Q1650" s="150"/>
      <c r="R1650" s="150" t="str">
        <f t="shared" si="171"/>
        <v/>
      </c>
      <c r="S1650" s="15"/>
      <c r="T1650" s="15"/>
      <c r="U1650" s="15"/>
      <c r="V1650" s="15"/>
      <c r="W1650" s="473"/>
      <c r="X1650" s="473"/>
      <c r="Y1650" s="15"/>
      <c r="Z1650" s="15"/>
      <c r="AA1650" s="15"/>
      <c r="AC1650" s="16"/>
      <c r="AD1650" s="16"/>
      <c r="AE1650" s="16"/>
      <c r="AF1650" s="16"/>
      <c r="AG1650" s="16"/>
      <c r="AH1650" s="16"/>
      <c r="AI1650" s="16"/>
      <c r="AJ1650" s="16"/>
      <c r="AK1650" s="16"/>
      <c r="AL1650" s="16"/>
      <c r="AM1650" s="16"/>
      <c r="AN1650" s="16"/>
      <c r="AO1650" s="16"/>
      <c r="AP1650" s="16"/>
      <c r="AQ1650" s="16"/>
    </row>
    <row r="1651" spans="1:43" s="17" customFormat="1" ht="12.75" hidden="1" customHeight="1">
      <c r="A1651" s="126">
        <v>157005000</v>
      </c>
      <c r="B1651" s="72"/>
      <c r="C1651" s="144" t="s">
        <v>524</v>
      </c>
      <c r="D1651" s="46"/>
      <c r="E1651" s="145"/>
      <c r="F1651" s="146"/>
      <c r="G1651" s="147"/>
      <c r="H1651" s="148"/>
      <c r="I1651" s="158"/>
      <c r="J1651" s="146"/>
      <c r="K1651" s="146"/>
      <c r="L1651" s="149"/>
      <c r="M1651" s="623"/>
      <c r="N1651" s="626"/>
      <c r="O1651" s="36"/>
      <c r="P1651" s="151" t="s">
        <v>1474</v>
      </c>
      <c r="Q1651" s="150"/>
      <c r="R1651" s="150" t="str">
        <f t="shared" si="171"/>
        <v/>
      </c>
      <c r="S1651" s="15"/>
      <c r="T1651" s="15"/>
      <c r="U1651" s="15"/>
      <c r="V1651" s="15"/>
      <c r="W1651" s="473"/>
      <c r="X1651" s="473"/>
      <c r="Y1651" s="15"/>
      <c r="Z1651" s="15"/>
      <c r="AA1651" s="15"/>
      <c r="AC1651" s="16"/>
      <c r="AD1651" s="16"/>
      <c r="AE1651" s="16"/>
      <c r="AF1651" s="16"/>
      <c r="AG1651" s="16"/>
      <c r="AH1651" s="16"/>
      <c r="AI1651" s="16"/>
      <c r="AJ1651" s="16"/>
      <c r="AK1651" s="16"/>
      <c r="AL1651" s="16"/>
      <c r="AM1651" s="16"/>
      <c r="AN1651" s="16"/>
      <c r="AO1651" s="16"/>
      <c r="AP1651" s="16"/>
      <c r="AQ1651" s="16"/>
    </row>
    <row r="1652" spans="1:43" s="17" customFormat="1" ht="12.75" hidden="1" customHeight="1">
      <c r="A1652" s="126">
        <v>157006000</v>
      </c>
      <c r="B1652" s="72"/>
      <c r="C1652" s="144" t="s">
        <v>525</v>
      </c>
      <c r="D1652" s="46"/>
      <c r="E1652" s="145"/>
      <c r="F1652" s="146"/>
      <c r="G1652" s="147"/>
      <c r="H1652" s="148"/>
      <c r="I1652" s="158"/>
      <c r="J1652" s="146"/>
      <c r="K1652" s="146"/>
      <c r="L1652" s="149"/>
      <c r="M1652" s="623"/>
      <c r="N1652" s="626"/>
      <c r="O1652" s="36"/>
      <c r="P1652" s="151" t="s">
        <v>1474</v>
      </c>
      <c r="Q1652" s="150"/>
      <c r="R1652" s="150" t="str">
        <f t="shared" si="171"/>
        <v/>
      </c>
      <c r="S1652" s="15"/>
      <c r="T1652" s="15"/>
      <c r="U1652" s="15"/>
      <c r="V1652" s="15"/>
      <c r="W1652" s="473"/>
      <c r="X1652" s="473"/>
      <c r="Y1652" s="15"/>
      <c r="Z1652" s="15"/>
      <c r="AA1652" s="15"/>
      <c r="AC1652" s="16"/>
      <c r="AD1652" s="16"/>
      <c r="AE1652" s="16"/>
      <c r="AF1652" s="16"/>
      <c r="AG1652" s="16"/>
      <c r="AH1652" s="16"/>
      <c r="AI1652" s="16"/>
      <c r="AJ1652" s="16"/>
      <c r="AK1652" s="16"/>
      <c r="AL1652" s="16"/>
      <c r="AM1652" s="16"/>
      <c r="AN1652" s="16"/>
      <c r="AO1652" s="16"/>
      <c r="AP1652" s="16"/>
      <c r="AQ1652" s="16"/>
    </row>
    <row r="1653" spans="1:43" s="17" customFormat="1" ht="12.75" hidden="1" customHeight="1">
      <c r="A1653" s="126">
        <v>157007000</v>
      </c>
      <c r="B1653" s="72"/>
      <c r="C1653" s="144" t="s">
        <v>526</v>
      </c>
      <c r="D1653" s="46"/>
      <c r="E1653" s="145"/>
      <c r="F1653" s="146"/>
      <c r="G1653" s="147"/>
      <c r="H1653" s="148"/>
      <c r="I1653" s="158"/>
      <c r="J1653" s="146"/>
      <c r="K1653" s="146"/>
      <c r="L1653" s="149"/>
      <c r="M1653" s="623"/>
      <c r="N1653" s="626"/>
      <c r="O1653" s="36"/>
      <c r="P1653" s="151" t="s">
        <v>1474</v>
      </c>
      <c r="Q1653" s="150"/>
      <c r="R1653" s="150" t="str">
        <f t="shared" si="171"/>
        <v/>
      </c>
      <c r="S1653" s="15"/>
      <c r="T1653" s="15"/>
      <c r="U1653" s="15"/>
      <c r="V1653" s="15"/>
      <c r="W1653" s="473"/>
      <c r="X1653" s="473"/>
      <c r="Y1653" s="15"/>
      <c r="Z1653" s="15"/>
      <c r="AA1653" s="15"/>
      <c r="AC1653" s="16"/>
      <c r="AD1653" s="16"/>
      <c r="AE1653" s="16"/>
      <c r="AF1653" s="16"/>
      <c r="AG1653" s="16"/>
      <c r="AH1653" s="16"/>
      <c r="AI1653" s="16"/>
      <c r="AJ1653" s="16"/>
      <c r="AK1653" s="16"/>
      <c r="AL1653" s="16"/>
      <c r="AM1653" s="16"/>
      <c r="AN1653" s="16"/>
      <c r="AO1653" s="16"/>
      <c r="AP1653" s="16"/>
      <c r="AQ1653" s="16"/>
    </row>
    <row r="1654" spans="1:43" s="17" customFormat="1" ht="12.75" hidden="1" customHeight="1" thickBot="1">
      <c r="A1654" s="126">
        <v>157008000</v>
      </c>
      <c r="B1654" s="74"/>
      <c r="C1654" s="167" t="s">
        <v>527</v>
      </c>
      <c r="D1654" s="46"/>
      <c r="E1654" s="663"/>
      <c r="F1654" s="664"/>
      <c r="G1654" s="665"/>
      <c r="H1654" s="666"/>
      <c r="I1654" s="667"/>
      <c r="J1654" s="664"/>
      <c r="K1654" s="664"/>
      <c r="L1654" s="668"/>
      <c r="M1654" s="708"/>
      <c r="N1654" s="707"/>
      <c r="O1654" s="36"/>
      <c r="P1654" s="151" t="s">
        <v>1474</v>
      </c>
      <c r="Q1654" s="150"/>
      <c r="R1654" s="150" t="str">
        <f t="shared" si="171"/>
        <v/>
      </c>
      <c r="S1654" s="15"/>
      <c r="T1654" s="15"/>
      <c r="U1654" s="15"/>
      <c r="V1654" s="15"/>
      <c r="W1654" s="473"/>
      <c r="X1654" s="473"/>
      <c r="Y1654" s="15"/>
      <c r="Z1654" s="15"/>
      <c r="AA1654" s="15"/>
      <c r="AC1654" s="16"/>
      <c r="AD1654" s="16"/>
      <c r="AE1654" s="16"/>
      <c r="AF1654" s="16"/>
      <c r="AG1654" s="16"/>
      <c r="AH1654" s="16"/>
      <c r="AI1654" s="16"/>
      <c r="AJ1654" s="16"/>
      <c r="AK1654" s="16"/>
      <c r="AL1654" s="16"/>
      <c r="AM1654" s="16"/>
      <c r="AN1654" s="16"/>
      <c r="AO1654" s="16"/>
      <c r="AP1654" s="16"/>
      <c r="AQ1654" s="16"/>
    </row>
    <row r="1655" spans="1:43" s="18" customFormat="1" ht="21.75" hidden="1" customHeight="1" thickBot="1">
      <c r="A1655" s="126" t="s">
        <v>649</v>
      </c>
      <c r="B1655" s="897" t="s">
        <v>720</v>
      </c>
      <c r="C1655" s="898"/>
      <c r="D1655" s="47"/>
      <c r="E1655" s="86">
        <f>SUM(E1656,E1684,E1692,E1707,E1719,E1728)</f>
        <v>0</v>
      </c>
      <c r="F1655" s="87">
        <f t="shared" ref="F1655:N1655" si="174">SUM(F1656,F1684,F1692,F1707,F1719,F1728)</f>
        <v>0</v>
      </c>
      <c r="G1655" s="88">
        <f t="shared" si="174"/>
        <v>0</v>
      </c>
      <c r="H1655" s="114">
        <f t="shared" si="174"/>
        <v>0</v>
      </c>
      <c r="I1655" s="89">
        <f t="shared" si="174"/>
        <v>0</v>
      </c>
      <c r="J1655" s="87">
        <f t="shared" si="174"/>
        <v>0</v>
      </c>
      <c r="K1655" s="87">
        <f t="shared" si="174"/>
        <v>0</v>
      </c>
      <c r="L1655" s="672">
        <f t="shared" si="174"/>
        <v>0</v>
      </c>
      <c r="M1655" s="84">
        <f t="shared" si="174"/>
        <v>0</v>
      </c>
      <c r="N1655" s="85">
        <f t="shared" si="174"/>
        <v>0</v>
      </c>
      <c r="O1655" s="36"/>
      <c r="P1655" s="151" t="s">
        <v>1499</v>
      </c>
      <c r="Q1655" s="150"/>
      <c r="R1655" s="150" t="str">
        <f t="shared" si="171"/>
        <v/>
      </c>
      <c r="S1655" s="15"/>
      <c r="T1655" s="15"/>
      <c r="U1655" s="15"/>
      <c r="V1655" s="15"/>
      <c r="W1655" s="473"/>
      <c r="X1655" s="476"/>
      <c r="Y1655" s="15"/>
      <c r="Z1655" s="15"/>
      <c r="AA1655" s="15"/>
      <c r="AC1655" s="15"/>
      <c r="AD1655" s="15"/>
      <c r="AE1655" s="15"/>
      <c r="AF1655" s="15"/>
      <c r="AG1655" s="15"/>
      <c r="AH1655" s="15"/>
      <c r="AI1655" s="15"/>
      <c r="AJ1655" s="15"/>
      <c r="AK1655" s="15"/>
      <c r="AL1655" s="15"/>
      <c r="AM1655" s="15"/>
      <c r="AN1655" s="15"/>
      <c r="AO1655" s="15"/>
      <c r="AP1655" s="15"/>
      <c r="AQ1655" s="15"/>
    </row>
    <row r="1656" spans="1:43" s="18" customFormat="1" ht="15.75" hidden="1" customHeight="1">
      <c r="A1656" s="126" t="s">
        <v>650</v>
      </c>
      <c r="B1656" s="774" t="s">
        <v>531</v>
      </c>
      <c r="C1656" s="775"/>
      <c r="D1656" s="25"/>
      <c r="E1656" s="657">
        <f t="shared" ref="E1656:N1656" si="175">SUM(E1657:E1683)</f>
        <v>0</v>
      </c>
      <c r="F1656" s="658">
        <f t="shared" si="175"/>
        <v>0</v>
      </c>
      <c r="G1656" s="659">
        <f t="shared" si="175"/>
        <v>0</v>
      </c>
      <c r="H1656" s="660">
        <f t="shared" si="175"/>
        <v>0</v>
      </c>
      <c r="I1656" s="661">
        <f t="shared" si="175"/>
        <v>0</v>
      </c>
      <c r="J1656" s="658">
        <f t="shared" si="175"/>
        <v>0</v>
      </c>
      <c r="K1656" s="658">
        <f t="shared" si="175"/>
        <v>0</v>
      </c>
      <c r="L1656" s="662">
        <f t="shared" si="175"/>
        <v>0</v>
      </c>
      <c r="M1656" s="661">
        <f t="shared" si="175"/>
        <v>0</v>
      </c>
      <c r="N1656" s="662">
        <f t="shared" si="175"/>
        <v>0</v>
      </c>
      <c r="O1656" s="36"/>
      <c r="P1656" s="151" t="s">
        <v>1500</v>
      </c>
      <c r="Q1656" s="150"/>
      <c r="R1656" s="150" t="str">
        <f t="shared" si="171"/>
        <v/>
      </c>
      <c r="S1656" s="15"/>
      <c r="T1656" s="15"/>
      <c r="U1656" s="15"/>
      <c r="V1656" s="15"/>
      <c r="W1656" s="473"/>
      <c r="X1656" s="473"/>
      <c r="Y1656" s="15"/>
      <c r="Z1656" s="15"/>
      <c r="AA1656" s="15"/>
      <c r="AC1656" s="15"/>
      <c r="AD1656" s="15"/>
      <c r="AE1656" s="15"/>
      <c r="AF1656" s="15"/>
      <c r="AG1656" s="15"/>
      <c r="AH1656" s="15"/>
      <c r="AI1656" s="15"/>
      <c r="AJ1656" s="15"/>
      <c r="AK1656" s="15"/>
      <c r="AL1656" s="15"/>
      <c r="AM1656" s="15"/>
      <c r="AN1656" s="15"/>
      <c r="AO1656" s="15"/>
      <c r="AP1656" s="15"/>
      <c r="AQ1656" s="15"/>
    </row>
    <row r="1657" spans="1:43" s="129" customFormat="1" ht="12.75" hidden="1" customHeight="1">
      <c r="A1657" s="126" t="s">
        <v>648</v>
      </c>
      <c r="B1657" s="131"/>
      <c r="C1657" s="144" t="s">
        <v>651</v>
      </c>
      <c r="D1657" s="132"/>
      <c r="E1657" s="145"/>
      <c r="F1657" s="146"/>
      <c r="G1657" s="147"/>
      <c r="H1657" s="148"/>
      <c r="I1657" s="158"/>
      <c r="J1657" s="146"/>
      <c r="K1657" s="146"/>
      <c r="L1657" s="149"/>
      <c r="M1657" s="623"/>
      <c r="N1657" s="626"/>
      <c r="O1657" s="150"/>
      <c r="P1657" s="151" t="s">
        <v>1474</v>
      </c>
      <c r="Q1657" s="150"/>
      <c r="R1657" s="150" t="str">
        <f t="shared" si="171"/>
        <v/>
      </c>
      <c r="S1657" s="5"/>
      <c r="T1657" s="5"/>
      <c r="U1657" s="5"/>
      <c r="V1657" s="5"/>
      <c r="W1657" s="475"/>
      <c r="X1657" s="475"/>
      <c r="Y1657" s="5"/>
      <c r="Z1657" s="5"/>
      <c r="AA1657" s="5"/>
      <c r="AC1657" s="128"/>
      <c r="AD1657" s="128"/>
      <c r="AE1657" s="128"/>
      <c r="AF1657" s="128"/>
      <c r="AG1657" s="128"/>
      <c r="AH1657" s="128"/>
      <c r="AI1657" s="128"/>
      <c r="AJ1657" s="128"/>
      <c r="AK1657" s="128"/>
      <c r="AL1657" s="128"/>
      <c r="AM1657" s="128"/>
      <c r="AN1657" s="128"/>
      <c r="AO1657" s="128"/>
      <c r="AP1657" s="128"/>
      <c r="AQ1657" s="128"/>
    </row>
    <row r="1658" spans="1:43" s="129" customFormat="1" ht="12.75" hidden="1" customHeight="1">
      <c r="A1658" s="126">
        <v>140102000</v>
      </c>
      <c r="B1658" s="131"/>
      <c r="C1658" s="144" t="s">
        <v>532</v>
      </c>
      <c r="D1658" s="132"/>
      <c r="E1658" s="145"/>
      <c r="F1658" s="146"/>
      <c r="G1658" s="147"/>
      <c r="H1658" s="148"/>
      <c r="I1658" s="158"/>
      <c r="J1658" s="146"/>
      <c r="K1658" s="146"/>
      <c r="L1658" s="149"/>
      <c r="M1658" s="623"/>
      <c r="N1658" s="626"/>
      <c r="O1658" s="150"/>
      <c r="P1658" s="151" t="s">
        <v>1474</v>
      </c>
      <c r="Q1658" s="150"/>
      <c r="R1658" s="150" t="str">
        <f t="shared" si="171"/>
        <v/>
      </c>
      <c r="S1658" s="5"/>
      <c r="T1658" s="5"/>
      <c r="U1658" s="5"/>
      <c r="V1658" s="5"/>
      <c r="W1658" s="475"/>
      <c r="X1658" s="475"/>
      <c r="Y1658" s="5"/>
      <c r="Z1658" s="5"/>
      <c r="AA1658" s="5"/>
      <c r="AC1658" s="128"/>
      <c r="AD1658" s="128"/>
      <c r="AE1658" s="128"/>
      <c r="AF1658" s="128"/>
      <c r="AG1658" s="128"/>
      <c r="AH1658" s="128"/>
      <c r="AI1658" s="128"/>
      <c r="AJ1658" s="128"/>
      <c r="AK1658" s="128"/>
      <c r="AL1658" s="128"/>
      <c r="AM1658" s="128"/>
      <c r="AN1658" s="128"/>
      <c r="AO1658" s="128"/>
      <c r="AP1658" s="128"/>
      <c r="AQ1658" s="128"/>
    </row>
    <row r="1659" spans="1:43" s="129" customFormat="1" ht="12.75" hidden="1" customHeight="1">
      <c r="A1659" s="126">
        <v>140103000</v>
      </c>
      <c r="B1659" s="131"/>
      <c r="C1659" s="144" t="s">
        <v>533</v>
      </c>
      <c r="D1659" s="132"/>
      <c r="E1659" s="145"/>
      <c r="F1659" s="146"/>
      <c r="G1659" s="147"/>
      <c r="H1659" s="148"/>
      <c r="I1659" s="158"/>
      <c r="J1659" s="146"/>
      <c r="K1659" s="146"/>
      <c r="L1659" s="149"/>
      <c r="M1659" s="623"/>
      <c r="N1659" s="626"/>
      <c r="O1659" s="150"/>
      <c r="P1659" s="151" t="s">
        <v>1474</v>
      </c>
      <c r="Q1659" s="150"/>
      <c r="R1659" s="150" t="str">
        <f t="shared" si="171"/>
        <v/>
      </c>
      <c r="S1659" s="5"/>
      <c r="T1659" s="5"/>
      <c r="U1659" s="5"/>
      <c r="V1659" s="5"/>
      <c r="W1659" s="475"/>
      <c r="X1659" s="475"/>
      <c r="Y1659" s="5"/>
      <c r="Z1659" s="5"/>
      <c r="AA1659" s="5"/>
      <c r="AC1659" s="128"/>
      <c r="AD1659" s="128"/>
      <c r="AE1659" s="128"/>
      <c r="AF1659" s="128"/>
      <c r="AG1659" s="128"/>
      <c r="AH1659" s="128"/>
      <c r="AI1659" s="128"/>
      <c r="AJ1659" s="128"/>
      <c r="AK1659" s="128"/>
      <c r="AL1659" s="128"/>
      <c r="AM1659" s="128"/>
      <c r="AN1659" s="128"/>
      <c r="AO1659" s="128"/>
      <c r="AP1659" s="128"/>
      <c r="AQ1659" s="128"/>
    </row>
    <row r="1660" spans="1:43" s="129" customFormat="1" ht="12.75" hidden="1" customHeight="1">
      <c r="A1660" s="126">
        <v>140104000</v>
      </c>
      <c r="B1660" s="131"/>
      <c r="C1660" s="144" t="s">
        <v>534</v>
      </c>
      <c r="D1660" s="132"/>
      <c r="E1660" s="145"/>
      <c r="F1660" s="146"/>
      <c r="G1660" s="147"/>
      <c r="H1660" s="148"/>
      <c r="I1660" s="158"/>
      <c r="J1660" s="146"/>
      <c r="K1660" s="146"/>
      <c r="L1660" s="149"/>
      <c r="M1660" s="623"/>
      <c r="N1660" s="626"/>
      <c r="O1660" s="150"/>
      <c r="P1660" s="151" t="s">
        <v>1474</v>
      </c>
      <c r="Q1660" s="150"/>
      <c r="R1660" s="150" t="str">
        <f t="shared" si="171"/>
        <v/>
      </c>
      <c r="S1660" s="5"/>
      <c r="T1660" s="5"/>
      <c r="U1660" s="5"/>
      <c r="V1660" s="5"/>
      <c r="W1660" s="475"/>
      <c r="X1660" s="475"/>
      <c r="Y1660" s="5"/>
      <c r="Z1660" s="5"/>
      <c r="AA1660" s="5"/>
      <c r="AC1660" s="128"/>
      <c r="AD1660" s="128"/>
      <c r="AE1660" s="128"/>
      <c r="AF1660" s="128"/>
      <c r="AG1660" s="128"/>
      <c r="AH1660" s="128"/>
      <c r="AI1660" s="128"/>
      <c r="AJ1660" s="128"/>
      <c r="AK1660" s="128"/>
      <c r="AL1660" s="128"/>
      <c r="AM1660" s="128"/>
      <c r="AN1660" s="128"/>
      <c r="AO1660" s="128"/>
      <c r="AP1660" s="128"/>
      <c r="AQ1660" s="128"/>
    </row>
    <row r="1661" spans="1:43" s="129" customFormat="1" ht="12.75" hidden="1" customHeight="1">
      <c r="A1661" s="126">
        <v>140105000</v>
      </c>
      <c r="B1661" s="131"/>
      <c r="C1661" s="144" t="s">
        <v>535</v>
      </c>
      <c r="D1661" s="132"/>
      <c r="E1661" s="145"/>
      <c r="F1661" s="146"/>
      <c r="G1661" s="147"/>
      <c r="H1661" s="148"/>
      <c r="I1661" s="158"/>
      <c r="J1661" s="146"/>
      <c r="K1661" s="146"/>
      <c r="L1661" s="149"/>
      <c r="M1661" s="623"/>
      <c r="N1661" s="626"/>
      <c r="O1661" s="150"/>
      <c r="P1661" s="151" t="s">
        <v>1474</v>
      </c>
      <c r="Q1661" s="150"/>
      <c r="R1661" s="150" t="str">
        <f t="shared" si="171"/>
        <v/>
      </c>
      <c r="S1661" s="5"/>
      <c r="T1661" s="5"/>
      <c r="U1661" s="5"/>
      <c r="V1661" s="5"/>
      <c r="W1661" s="475"/>
      <c r="X1661" s="475"/>
      <c r="Y1661" s="5"/>
      <c r="Z1661" s="5"/>
      <c r="AA1661" s="5"/>
      <c r="AC1661" s="128"/>
      <c r="AD1661" s="128"/>
      <c r="AE1661" s="128"/>
      <c r="AF1661" s="128"/>
      <c r="AG1661" s="128"/>
      <c r="AH1661" s="128"/>
      <c r="AI1661" s="128"/>
      <c r="AJ1661" s="128"/>
      <c r="AK1661" s="128"/>
      <c r="AL1661" s="128"/>
      <c r="AM1661" s="128"/>
      <c r="AN1661" s="128"/>
      <c r="AO1661" s="128"/>
      <c r="AP1661" s="128"/>
      <c r="AQ1661" s="128"/>
    </row>
    <row r="1662" spans="1:43" s="129" customFormat="1" ht="12.75" hidden="1" customHeight="1">
      <c r="A1662" s="126">
        <v>140106000</v>
      </c>
      <c r="B1662" s="131"/>
      <c r="C1662" s="144" t="s">
        <v>536</v>
      </c>
      <c r="D1662" s="132"/>
      <c r="E1662" s="145"/>
      <c r="F1662" s="146"/>
      <c r="G1662" s="147"/>
      <c r="H1662" s="148"/>
      <c r="I1662" s="158"/>
      <c r="J1662" s="146"/>
      <c r="K1662" s="146"/>
      <c r="L1662" s="149"/>
      <c r="M1662" s="623"/>
      <c r="N1662" s="626"/>
      <c r="O1662" s="150"/>
      <c r="P1662" s="151" t="s">
        <v>1474</v>
      </c>
      <c r="Q1662" s="150"/>
      <c r="R1662" s="150" t="str">
        <f t="shared" si="171"/>
        <v/>
      </c>
      <c r="S1662" s="5"/>
      <c r="T1662" s="5"/>
      <c r="U1662" s="5"/>
      <c r="V1662" s="5"/>
      <c r="W1662" s="475"/>
      <c r="X1662" s="475"/>
      <c r="Y1662" s="5"/>
      <c r="Z1662" s="5"/>
      <c r="AA1662" s="5"/>
      <c r="AC1662" s="128"/>
      <c r="AD1662" s="128"/>
      <c r="AE1662" s="128"/>
      <c r="AF1662" s="128"/>
      <c r="AG1662" s="128"/>
      <c r="AH1662" s="128"/>
      <c r="AI1662" s="128"/>
      <c r="AJ1662" s="128"/>
      <c r="AK1662" s="128"/>
      <c r="AL1662" s="128"/>
      <c r="AM1662" s="128"/>
      <c r="AN1662" s="128"/>
      <c r="AO1662" s="128"/>
      <c r="AP1662" s="128"/>
      <c r="AQ1662" s="128"/>
    </row>
    <row r="1663" spans="1:43" s="129" customFormat="1" ht="12.75" hidden="1" customHeight="1">
      <c r="A1663" s="126">
        <v>140107000</v>
      </c>
      <c r="B1663" s="131"/>
      <c r="C1663" s="144" t="s">
        <v>2349</v>
      </c>
      <c r="D1663" s="132"/>
      <c r="E1663" s="145"/>
      <c r="F1663" s="146"/>
      <c r="G1663" s="147"/>
      <c r="H1663" s="148"/>
      <c r="I1663" s="158"/>
      <c r="J1663" s="146"/>
      <c r="K1663" s="146"/>
      <c r="L1663" s="149"/>
      <c r="M1663" s="623"/>
      <c r="N1663" s="626"/>
      <c r="O1663" s="150"/>
      <c r="P1663" s="151" t="s">
        <v>1474</v>
      </c>
      <c r="Q1663" s="150"/>
      <c r="R1663" s="150" t="str">
        <f t="shared" si="171"/>
        <v/>
      </c>
      <c r="S1663" s="5"/>
      <c r="T1663" s="5"/>
      <c r="U1663" s="5"/>
      <c r="V1663" s="5"/>
      <c r="W1663" s="475"/>
      <c r="X1663" s="475"/>
      <c r="Y1663" s="5"/>
      <c r="Z1663" s="5"/>
      <c r="AA1663" s="5"/>
      <c r="AC1663" s="128"/>
      <c r="AD1663" s="128"/>
      <c r="AE1663" s="128"/>
      <c r="AF1663" s="128"/>
      <c r="AG1663" s="128"/>
      <c r="AH1663" s="128"/>
      <c r="AI1663" s="128"/>
      <c r="AJ1663" s="128"/>
      <c r="AK1663" s="128"/>
      <c r="AL1663" s="128"/>
      <c r="AM1663" s="128"/>
      <c r="AN1663" s="128"/>
      <c r="AO1663" s="128"/>
      <c r="AP1663" s="128"/>
      <c r="AQ1663" s="128"/>
    </row>
    <row r="1664" spans="1:43" s="129" customFormat="1" ht="12.75" hidden="1" customHeight="1">
      <c r="A1664" s="126">
        <v>140108000</v>
      </c>
      <c r="B1664" s="131"/>
      <c r="C1664" s="144" t="s">
        <v>2116</v>
      </c>
      <c r="D1664" s="132"/>
      <c r="E1664" s="145"/>
      <c r="F1664" s="146"/>
      <c r="G1664" s="147"/>
      <c r="H1664" s="148"/>
      <c r="I1664" s="158"/>
      <c r="J1664" s="146"/>
      <c r="K1664" s="146"/>
      <c r="L1664" s="149"/>
      <c r="M1664" s="623"/>
      <c r="N1664" s="626"/>
      <c r="O1664" s="150"/>
      <c r="P1664" s="151" t="s">
        <v>1474</v>
      </c>
      <c r="Q1664" s="150"/>
      <c r="R1664" s="150" t="str">
        <f t="shared" si="171"/>
        <v/>
      </c>
      <c r="S1664" s="5"/>
      <c r="T1664" s="5"/>
      <c r="U1664" s="5"/>
      <c r="V1664" s="5"/>
      <c r="W1664" s="475"/>
      <c r="X1664" s="475"/>
      <c r="Y1664" s="5"/>
      <c r="Z1664" s="5"/>
      <c r="AA1664" s="5"/>
      <c r="AC1664" s="128"/>
      <c r="AD1664" s="128"/>
      <c r="AE1664" s="128"/>
      <c r="AF1664" s="128"/>
      <c r="AG1664" s="128"/>
      <c r="AH1664" s="128"/>
      <c r="AI1664" s="128"/>
      <c r="AJ1664" s="128"/>
      <c r="AK1664" s="128"/>
      <c r="AL1664" s="128"/>
      <c r="AM1664" s="128"/>
      <c r="AN1664" s="128"/>
      <c r="AO1664" s="128"/>
      <c r="AP1664" s="128"/>
      <c r="AQ1664" s="128"/>
    </row>
    <row r="1665" spans="1:43" s="129" customFormat="1" ht="12.75" hidden="1" customHeight="1">
      <c r="A1665" s="126">
        <v>140109000</v>
      </c>
      <c r="B1665" s="131"/>
      <c r="C1665" s="144" t="s">
        <v>537</v>
      </c>
      <c r="D1665" s="132"/>
      <c r="E1665" s="145"/>
      <c r="F1665" s="146"/>
      <c r="G1665" s="147"/>
      <c r="H1665" s="148"/>
      <c r="I1665" s="158"/>
      <c r="J1665" s="146"/>
      <c r="K1665" s="146"/>
      <c r="L1665" s="149"/>
      <c r="M1665" s="623"/>
      <c r="N1665" s="626"/>
      <c r="O1665" s="150"/>
      <c r="P1665" s="151" t="s">
        <v>1474</v>
      </c>
      <c r="Q1665" s="150"/>
      <c r="R1665" s="150" t="str">
        <f t="shared" si="171"/>
        <v/>
      </c>
      <c r="S1665" s="5"/>
      <c r="T1665" s="5"/>
      <c r="U1665" s="5"/>
      <c r="V1665" s="5"/>
      <c r="W1665" s="475"/>
      <c r="X1665" s="475"/>
      <c r="Y1665" s="5"/>
      <c r="Z1665" s="5"/>
      <c r="AA1665" s="5"/>
      <c r="AC1665" s="128"/>
      <c r="AD1665" s="128"/>
      <c r="AE1665" s="128"/>
      <c r="AF1665" s="128"/>
      <c r="AG1665" s="128"/>
      <c r="AH1665" s="128"/>
      <c r="AI1665" s="128"/>
      <c r="AJ1665" s="128"/>
      <c r="AK1665" s="128"/>
      <c r="AL1665" s="128"/>
      <c r="AM1665" s="128"/>
      <c r="AN1665" s="128"/>
      <c r="AO1665" s="128"/>
      <c r="AP1665" s="128"/>
      <c r="AQ1665" s="128"/>
    </row>
    <row r="1666" spans="1:43" s="129" customFormat="1" ht="12.75" hidden="1" customHeight="1">
      <c r="A1666" s="126">
        <v>140110000</v>
      </c>
      <c r="B1666" s="131"/>
      <c r="C1666" s="144" t="s">
        <v>538</v>
      </c>
      <c r="D1666" s="132"/>
      <c r="E1666" s="145"/>
      <c r="F1666" s="146"/>
      <c r="G1666" s="147"/>
      <c r="H1666" s="148"/>
      <c r="I1666" s="158"/>
      <c r="J1666" s="146"/>
      <c r="K1666" s="146"/>
      <c r="L1666" s="149"/>
      <c r="M1666" s="623"/>
      <c r="N1666" s="626"/>
      <c r="O1666" s="150"/>
      <c r="P1666" s="151" t="s">
        <v>1474</v>
      </c>
      <c r="Q1666" s="150"/>
      <c r="R1666" s="150" t="str">
        <f t="shared" si="171"/>
        <v/>
      </c>
      <c r="S1666" s="5"/>
      <c r="T1666" s="5"/>
      <c r="U1666" s="5"/>
      <c r="V1666" s="5"/>
      <c r="W1666" s="475"/>
      <c r="X1666" s="475"/>
      <c r="Y1666" s="5"/>
      <c r="Z1666" s="5"/>
      <c r="AA1666" s="5"/>
      <c r="AC1666" s="128"/>
      <c r="AD1666" s="128"/>
      <c r="AE1666" s="128"/>
      <c r="AF1666" s="128"/>
      <c r="AG1666" s="128"/>
      <c r="AH1666" s="128"/>
      <c r="AI1666" s="128"/>
      <c r="AJ1666" s="128"/>
      <c r="AK1666" s="128"/>
      <c r="AL1666" s="128"/>
      <c r="AM1666" s="128"/>
      <c r="AN1666" s="128"/>
      <c r="AO1666" s="128"/>
      <c r="AP1666" s="128"/>
      <c r="AQ1666" s="128"/>
    </row>
    <row r="1667" spans="1:43" s="129" customFormat="1" ht="12.75" hidden="1" customHeight="1">
      <c r="A1667" s="126">
        <v>140111000</v>
      </c>
      <c r="B1667" s="131"/>
      <c r="C1667" s="144" t="s">
        <v>539</v>
      </c>
      <c r="D1667" s="132"/>
      <c r="E1667" s="145"/>
      <c r="F1667" s="146"/>
      <c r="G1667" s="147"/>
      <c r="H1667" s="148"/>
      <c r="I1667" s="158"/>
      <c r="J1667" s="146"/>
      <c r="K1667" s="146"/>
      <c r="L1667" s="149"/>
      <c r="M1667" s="623"/>
      <c r="N1667" s="626"/>
      <c r="O1667" s="150"/>
      <c r="P1667" s="151" t="s">
        <v>1474</v>
      </c>
      <c r="Q1667" s="150"/>
      <c r="R1667" s="150" t="str">
        <f t="shared" si="171"/>
        <v/>
      </c>
      <c r="S1667" s="5"/>
      <c r="T1667" s="5"/>
      <c r="U1667" s="5"/>
      <c r="V1667" s="5"/>
      <c r="W1667" s="475"/>
      <c r="X1667" s="475"/>
      <c r="Y1667" s="5"/>
      <c r="Z1667" s="5"/>
      <c r="AA1667" s="5"/>
      <c r="AC1667" s="128"/>
      <c r="AD1667" s="128"/>
      <c r="AE1667" s="128"/>
      <c r="AF1667" s="128"/>
      <c r="AG1667" s="128"/>
      <c r="AH1667" s="128"/>
      <c r="AI1667" s="128"/>
      <c r="AJ1667" s="128"/>
      <c r="AK1667" s="128"/>
      <c r="AL1667" s="128"/>
      <c r="AM1667" s="128"/>
      <c r="AN1667" s="128"/>
      <c r="AO1667" s="128"/>
      <c r="AP1667" s="128"/>
      <c r="AQ1667" s="128"/>
    </row>
    <row r="1668" spans="1:43" s="129" customFormat="1" ht="12.75" hidden="1" customHeight="1">
      <c r="A1668" s="126">
        <v>140112000</v>
      </c>
      <c r="B1668" s="131"/>
      <c r="C1668" s="144" t="s">
        <v>540</v>
      </c>
      <c r="D1668" s="132"/>
      <c r="E1668" s="145"/>
      <c r="F1668" s="146"/>
      <c r="G1668" s="147"/>
      <c r="H1668" s="148"/>
      <c r="I1668" s="158"/>
      <c r="J1668" s="146"/>
      <c r="K1668" s="146"/>
      <c r="L1668" s="149"/>
      <c r="M1668" s="623"/>
      <c r="N1668" s="626"/>
      <c r="O1668" s="150"/>
      <c r="P1668" s="151" t="s">
        <v>1474</v>
      </c>
      <c r="Q1668" s="150"/>
      <c r="R1668" s="150" t="str">
        <f t="shared" si="171"/>
        <v/>
      </c>
      <c r="S1668" s="5"/>
      <c r="T1668" s="5"/>
      <c r="U1668" s="5"/>
      <c r="V1668" s="5"/>
      <c r="W1668" s="475"/>
      <c r="X1668" s="475"/>
      <c r="Y1668" s="5"/>
      <c r="Z1668" s="5"/>
      <c r="AA1668" s="5"/>
      <c r="AC1668" s="128"/>
      <c r="AD1668" s="128"/>
      <c r="AE1668" s="128"/>
      <c r="AF1668" s="128"/>
      <c r="AG1668" s="128"/>
      <c r="AH1668" s="128"/>
      <c r="AI1668" s="128"/>
      <c r="AJ1668" s="128"/>
      <c r="AK1668" s="128"/>
      <c r="AL1668" s="128"/>
      <c r="AM1668" s="128"/>
      <c r="AN1668" s="128"/>
      <c r="AO1668" s="128"/>
      <c r="AP1668" s="128"/>
      <c r="AQ1668" s="128"/>
    </row>
    <row r="1669" spans="1:43" s="129" customFormat="1" ht="12.75" hidden="1" customHeight="1">
      <c r="A1669" s="126">
        <v>140113000</v>
      </c>
      <c r="B1669" s="131"/>
      <c r="C1669" s="144" t="s">
        <v>541</v>
      </c>
      <c r="D1669" s="132"/>
      <c r="E1669" s="145"/>
      <c r="F1669" s="146"/>
      <c r="G1669" s="147"/>
      <c r="H1669" s="148"/>
      <c r="I1669" s="158"/>
      <c r="J1669" s="146"/>
      <c r="K1669" s="146"/>
      <c r="L1669" s="149"/>
      <c r="M1669" s="623"/>
      <c r="N1669" s="626"/>
      <c r="O1669" s="150"/>
      <c r="P1669" s="151" t="s">
        <v>1474</v>
      </c>
      <c r="Q1669" s="150"/>
      <c r="R1669" s="150" t="str">
        <f t="shared" si="171"/>
        <v/>
      </c>
      <c r="S1669" s="5"/>
      <c r="T1669" s="5"/>
      <c r="U1669" s="5"/>
      <c r="V1669" s="5"/>
      <c r="W1669" s="475"/>
      <c r="X1669" s="475"/>
      <c r="Y1669" s="5"/>
      <c r="Z1669" s="5"/>
      <c r="AA1669" s="5"/>
      <c r="AC1669" s="128"/>
      <c r="AD1669" s="128"/>
      <c r="AE1669" s="128"/>
      <c r="AF1669" s="128"/>
      <c r="AG1669" s="128"/>
      <c r="AH1669" s="128"/>
      <c r="AI1669" s="128"/>
      <c r="AJ1669" s="128"/>
      <c r="AK1669" s="128"/>
      <c r="AL1669" s="128"/>
      <c r="AM1669" s="128"/>
      <c r="AN1669" s="128"/>
      <c r="AO1669" s="128"/>
      <c r="AP1669" s="128"/>
      <c r="AQ1669" s="128"/>
    </row>
    <row r="1670" spans="1:43" s="129" customFormat="1" ht="12.75" hidden="1" customHeight="1">
      <c r="A1670" s="126">
        <v>140114000</v>
      </c>
      <c r="B1670" s="131"/>
      <c r="C1670" s="144" t="s">
        <v>542</v>
      </c>
      <c r="D1670" s="132"/>
      <c r="E1670" s="145"/>
      <c r="F1670" s="146"/>
      <c r="G1670" s="147"/>
      <c r="H1670" s="148"/>
      <c r="I1670" s="158"/>
      <c r="J1670" s="146"/>
      <c r="K1670" s="146"/>
      <c r="L1670" s="149"/>
      <c r="M1670" s="623"/>
      <c r="N1670" s="626"/>
      <c r="O1670" s="150"/>
      <c r="P1670" s="151" t="s">
        <v>1474</v>
      </c>
      <c r="Q1670" s="150"/>
      <c r="R1670" s="150" t="str">
        <f t="shared" si="171"/>
        <v/>
      </c>
      <c r="S1670" s="5"/>
      <c r="T1670" s="5"/>
      <c r="U1670" s="5"/>
      <c r="V1670" s="5"/>
      <c r="W1670" s="475"/>
      <c r="X1670" s="475"/>
      <c r="Y1670" s="5"/>
      <c r="Z1670" s="5"/>
      <c r="AA1670" s="5"/>
      <c r="AC1670" s="128"/>
      <c r="AD1670" s="128"/>
      <c r="AE1670" s="128"/>
      <c r="AF1670" s="128"/>
      <c r="AG1670" s="128"/>
      <c r="AH1670" s="128"/>
      <c r="AI1670" s="128"/>
      <c r="AJ1670" s="128"/>
      <c r="AK1670" s="128"/>
      <c r="AL1670" s="128"/>
      <c r="AM1670" s="128"/>
      <c r="AN1670" s="128"/>
      <c r="AO1670" s="128"/>
      <c r="AP1670" s="128"/>
      <c r="AQ1670" s="128"/>
    </row>
    <row r="1671" spans="1:43" s="129" customFormat="1" ht="12.75" hidden="1" customHeight="1">
      <c r="A1671" s="126">
        <v>140115000</v>
      </c>
      <c r="B1671" s="131"/>
      <c r="C1671" s="144" t="s">
        <v>543</v>
      </c>
      <c r="D1671" s="132"/>
      <c r="E1671" s="145"/>
      <c r="F1671" s="146"/>
      <c r="G1671" s="147"/>
      <c r="H1671" s="148"/>
      <c r="I1671" s="158"/>
      <c r="J1671" s="146"/>
      <c r="K1671" s="146"/>
      <c r="L1671" s="149"/>
      <c r="M1671" s="623"/>
      <c r="N1671" s="626"/>
      <c r="O1671" s="150"/>
      <c r="P1671" s="151" t="s">
        <v>1474</v>
      </c>
      <c r="Q1671" s="150"/>
      <c r="R1671" s="150" t="str">
        <f t="shared" si="171"/>
        <v/>
      </c>
      <c r="S1671" s="5"/>
      <c r="T1671" s="5"/>
      <c r="U1671" s="5"/>
      <c r="V1671" s="5"/>
      <c r="W1671" s="475"/>
      <c r="X1671" s="475"/>
      <c r="Y1671" s="5"/>
      <c r="Z1671" s="5"/>
      <c r="AA1671" s="5"/>
      <c r="AC1671" s="128"/>
      <c r="AD1671" s="128"/>
      <c r="AE1671" s="128"/>
      <c r="AF1671" s="128"/>
      <c r="AG1671" s="128"/>
      <c r="AH1671" s="128"/>
      <c r="AI1671" s="128"/>
      <c r="AJ1671" s="128"/>
      <c r="AK1671" s="128"/>
      <c r="AL1671" s="128"/>
      <c r="AM1671" s="128"/>
      <c r="AN1671" s="128"/>
      <c r="AO1671" s="128"/>
      <c r="AP1671" s="128"/>
      <c r="AQ1671" s="128"/>
    </row>
    <row r="1672" spans="1:43" s="129" customFormat="1" ht="12.75" hidden="1" customHeight="1">
      <c r="A1672" s="126">
        <v>140116000</v>
      </c>
      <c r="B1672" s="131"/>
      <c r="C1672" s="144" t="s">
        <v>544</v>
      </c>
      <c r="D1672" s="132"/>
      <c r="E1672" s="145"/>
      <c r="F1672" s="146"/>
      <c r="G1672" s="147"/>
      <c r="H1672" s="148"/>
      <c r="I1672" s="158"/>
      <c r="J1672" s="146"/>
      <c r="K1672" s="146"/>
      <c r="L1672" s="149"/>
      <c r="M1672" s="623"/>
      <c r="N1672" s="626"/>
      <c r="O1672" s="150"/>
      <c r="P1672" s="151" t="s">
        <v>1474</v>
      </c>
      <c r="Q1672" s="150"/>
      <c r="R1672" s="150" t="str">
        <f t="shared" si="171"/>
        <v/>
      </c>
      <c r="S1672" s="5"/>
      <c r="T1672" s="5"/>
      <c r="U1672" s="5"/>
      <c r="V1672" s="5"/>
      <c r="W1672" s="475"/>
      <c r="X1672" s="475"/>
      <c r="Y1672" s="5"/>
      <c r="Z1672" s="5"/>
      <c r="AA1672" s="5"/>
      <c r="AC1672" s="128"/>
      <c r="AD1672" s="128"/>
      <c r="AE1672" s="128"/>
      <c r="AF1672" s="128"/>
      <c r="AG1672" s="128"/>
      <c r="AH1672" s="128"/>
      <c r="AI1672" s="128"/>
      <c r="AJ1672" s="128"/>
      <c r="AK1672" s="128"/>
      <c r="AL1672" s="128"/>
      <c r="AM1672" s="128"/>
      <c r="AN1672" s="128"/>
      <c r="AO1672" s="128"/>
      <c r="AP1672" s="128"/>
      <c r="AQ1672" s="128"/>
    </row>
    <row r="1673" spans="1:43" s="129" customFormat="1" ht="12.75" hidden="1" customHeight="1">
      <c r="A1673" s="126">
        <v>140117000</v>
      </c>
      <c r="B1673" s="131"/>
      <c r="C1673" s="144" t="s">
        <v>545</v>
      </c>
      <c r="D1673" s="132"/>
      <c r="E1673" s="145"/>
      <c r="F1673" s="146"/>
      <c r="G1673" s="147"/>
      <c r="H1673" s="148"/>
      <c r="I1673" s="158"/>
      <c r="J1673" s="146"/>
      <c r="K1673" s="146"/>
      <c r="L1673" s="149"/>
      <c r="M1673" s="623"/>
      <c r="N1673" s="626"/>
      <c r="O1673" s="150"/>
      <c r="P1673" s="151" t="s">
        <v>1474</v>
      </c>
      <c r="Q1673" s="150"/>
      <c r="R1673" s="150" t="str">
        <f t="shared" si="171"/>
        <v/>
      </c>
      <c r="S1673" s="5"/>
      <c r="T1673" s="5"/>
      <c r="U1673" s="5"/>
      <c r="V1673" s="5"/>
      <c r="W1673" s="475"/>
      <c r="X1673" s="475"/>
      <c r="Y1673" s="5"/>
      <c r="Z1673" s="5"/>
      <c r="AA1673" s="5"/>
      <c r="AC1673" s="128"/>
      <c r="AD1673" s="128"/>
      <c r="AE1673" s="128"/>
      <c r="AF1673" s="128"/>
      <c r="AG1673" s="128"/>
      <c r="AH1673" s="128"/>
      <c r="AI1673" s="128"/>
      <c r="AJ1673" s="128"/>
      <c r="AK1673" s="128"/>
      <c r="AL1673" s="128"/>
      <c r="AM1673" s="128"/>
      <c r="AN1673" s="128"/>
      <c r="AO1673" s="128"/>
      <c r="AP1673" s="128"/>
      <c r="AQ1673" s="128"/>
    </row>
    <row r="1674" spans="1:43" s="129" customFormat="1" ht="12.75" hidden="1" customHeight="1">
      <c r="A1674" s="126">
        <v>140118000</v>
      </c>
      <c r="B1674" s="131"/>
      <c r="C1674" s="144" t="s">
        <v>546</v>
      </c>
      <c r="D1674" s="132"/>
      <c r="E1674" s="145"/>
      <c r="F1674" s="146"/>
      <c r="G1674" s="147"/>
      <c r="H1674" s="148"/>
      <c r="I1674" s="158"/>
      <c r="J1674" s="146"/>
      <c r="K1674" s="146"/>
      <c r="L1674" s="149"/>
      <c r="M1674" s="623"/>
      <c r="N1674" s="626"/>
      <c r="O1674" s="150"/>
      <c r="P1674" s="151" t="s">
        <v>1474</v>
      </c>
      <c r="Q1674" s="150"/>
      <c r="R1674" s="150" t="str">
        <f t="shared" si="171"/>
        <v/>
      </c>
      <c r="S1674" s="5"/>
      <c r="T1674" s="5"/>
      <c r="U1674" s="5"/>
      <c r="V1674" s="5"/>
      <c r="W1674" s="475"/>
      <c r="X1674" s="475"/>
      <c r="Y1674" s="5"/>
      <c r="Z1674" s="5"/>
      <c r="AA1674" s="5"/>
      <c r="AC1674" s="128"/>
      <c r="AD1674" s="128"/>
      <c r="AE1674" s="128"/>
      <c r="AF1674" s="128"/>
      <c r="AG1674" s="128"/>
      <c r="AH1674" s="128"/>
      <c r="AI1674" s="128"/>
      <c r="AJ1674" s="128"/>
      <c r="AK1674" s="128"/>
      <c r="AL1674" s="128"/>
      <c r="AM1674" s="128"/>
      <c r="AN1674" s="128"/>
      <c r="AO1674" s="128"/>
      <c r="AP1674" s="128"/>
      <c r="AQ1674" s="128"/>
    </row>
    <row r="1675" spans="1:43" s="129" customFormat="1" ht="12.75" hidden="1" customHeight="1">
      <c r="A1675" s="126">
        <v>140119000</v>
      </c>
      <c r="B1675" s="131"/>
      <c r="C1675" s="144" t="s">
        <v>1946</v>
      </c>
      <c r="D1675" s="132"/>
      <c r="E1675" s="145"/>
      <c r="F1675" s="146"/>
      <c r="G1675" s="147"/>
      <c r="H1675" s="148"/>
      <c r="I1675" s="158"/>
      <c r="J1675" s="146"/>
      <c r="K1675" s="146"/>
      <c r="L1675" s="149"/>
      <c r="M1675" s="623"/>
      <c r="N1675" s="626"/>
      <c r="O1675" s="150"/>
      <c r="P1675" s="151" t="s">
        <v>1474</v>
      </c>
      <c r="Q1675" s="150"/>
      <c r="R1675" s="150" t="str">
        <f t="shared" ref="R1675:R1738" si="176">IF(SUM(E1675:N1675)=0,"",P1675)</f>
        <v/>
      </c>
      <c r="S1675" s="5"/>
      <c r="T1675" s="5"/>
      <c r="U1675" s="5"/>
      <c r="V1675" s="5"/>
      <c r="W1675" s="475"/>
      <c r="X1675" s="475"/>
      <c r="Y1675" s="5"/>
      <c r="Z1675" s="5"/>
      <c r="AA1675" s="5"/>
      <c r="AC1675" s="128"/>
      <c r="AD1675" s="128"/>
      <c r="AE1675" s="128"/>
      <c r="AF1675" s="128"/>
      <c r="AG1675" s="128"/>
      <c r="AH1675" s="128"/>
      <c r="AI1675" s="128"/>
      <c r="AJ1675" s="128"/>
      <c r="AK1675" s="128"/>
      <c r="AL1675" s="128"/>
      <c r="AM1675" s="128"/>
      <c r="AN1675" s="128"/>
      <c r="AO1675" s="128"/>
      <c r="AP1675" s="128"/>
      <c r="AQ1675" s="128"/>
    </row>
    <row r="1676" spans="1:43" s="129" customFormat="1" ht="12.75" hidden="1" customHeight="1">
      <c r="A1676" s="126">
        <v>140120000</v>
      </c>
      <c r="B1676" s="131"/>
      <c r="C1676" s="144" t="s">
        <v>547</v>
      </c>
      <c r="D1676" s="132"/>
      <c r="E1676" s="145"/>
      <c r="F1676" s="146"/>
      <c r="G1676" s="147"/>
      <c r="H1676" s="148"/>
      <c r="I1676" s="158"/>
      <c r="J1676" s="146"/>
      <c r="K1676" s="146"/>
      <c r="L1676" s="149"/>
      <c r="M1676" s="623"/>
      <c r="N1676" s="626"/>
      <c r="O1676" s="150"/>
      <c r="P1676" s="151" t="s">
        <v>1474</v>
      </c>
      <c r="Q1676" s="150"/>
      <c r="R1676" s="150" t="str">
        <f t="shared" si="176"/>
        <v/>
      </c>
      <c r="S1676" s="5"/>
      <c r="T1676" s="5"/>
      <c r="U1676" s="5"/>
      <c r="V1676" s="5"/>
      <c r="W1676" s="475"/>
      <c r="X1676" s="475"/>
      <c r="Y1676" s="5"/>
      <c r="Z1676" s="5"/>
      <c r="AA1676" s="5"/>
      <c r="AC1676" s="128"/>
      <c r="AD1676" s="128"/>
      <c r="AE1676" s="128"/>
      <c r="AF1676" s="128"/>
      <c r="AG1676" s="128"/>
      <c r="AH1676" s="128"/>
      <c r="AI1676" s="128"/>
      <c r="AJ1676" s="128"/>
      <c r="AK1676" s="128"/>
      <c r="AL1676" s="128"/>
      <c r="AM1676" s="128"/>
      <c r="AN1676" s="128"/>
      <c r="AO1676" s="128"/>
      <c r="AP1676" s="128"/>
      <c r="AQ1676" s="128"/>
    </row>
    <row r="1677" spans="1:43" s="129" customFormat="1" ht="12.75" hidden="1" customHeight="1">
      <c r="A1677" s="126">
        <v>140121000</v>
      </c>
      <c r="B1677" s="131"/>
      <c r="C1677" s="144" t="s">
        <v>1850</v>
      </c>
      <c r="D1677" s="132"/>
      <c r="E1677" s="145"/>
      <c r="F1677" s="146"/>
      <c r="G1677" s="147"/>
      <c r="H1677" s="148"/>
      <c r="I1677" s="158"/>
      <c r="J1677" s="146"/>
      <c r="K1677" s="146"/>
      <c r="L1677" s="149"/>
      <c r="M1677" s="623"/>
      <c r="N1677" s="626"/>
      <c r="O1677" s="150"/>
      <c r="P1677" s="151" t="s">
        <v>1474</v>
      </c>
      <c r="Q1677" s="150"/>
      <c r="R1677" s="150" t="str">
        <f t="shared" si="176"/>
        <v/>
      </c>
      <c r="S1677" s="5"/>
      <c r="T1677" s="5"/>
      <c r="U1677" s="5"/>
      <c r="V1677" s="5"/>
      <c r="W1677" s="475"/>
      <c r="X1677" s="475"/>
      <c r="Y1677" s="5"/>
      <c r="Z1677" s="5"/>
      <c r="AA1677" s="5"/>
      <c r="AC1677" s="128"/>
      <c r="AD1677" s="128"/>
      <c r="AE1677" s="128"/>
      <c r="AF1677" s="128"/>
      <c r="AG1677" s="128"/>
      <c r="AH1677" s="128"/>
      <c r="AI1677" s="128"/>
      <c r="AJ1677" s="128"/>
      <c r="AK1677" s="128"/>
      <c r="AL1677" s="128"/>
      <c r="AM1677" s="128"/>
      <c r="AN1677" s="128"/>
      <c r="AO1677" s="128"/>
      <c r="AP1677" s="128"/>
      <c r="AQ1677" s="128"/>
    </row>
    <row r="1678" spans="1:43" s="129" customFormat="1" ht="12.75" hidden="1" customHeight="1">
      <c r="A1678" s="126">
        <v>140122000</v>
      </c>
      <c r="B1678" s="131"/>
      <c r="C1678" s="144" t="s">
        <v>1472</v>
      </c>
      <c r="D1678" s="132"/>
      <c r="E1678" s="145"/>
      <c r="F1678" s="146"/>
      <c r="G1678" s="147"/>
      <c r="H1678" s="148"/>
      <c r="I1678" s="158"/>
      <c r="J1678" s="146"/>
      <c r="K1678" s="146"/>
      <c r="L1678" s="149"/>
      <c r="M1678" s="623"/>
      <c r="N1678" s="626"/>
      <c r="O1678" s="150"/>
      <c r="P1678" s="151" t="s">
        <v>1474</v>
      </c>
      <c r="Q1678" s="150"/>
      <c r="R1678" s="150" t="str">
        <f t="shared" si="176"/>
        <v/>
      </c>
      <c r="S1678" s="5"/>
      <c r="T1678" s="5"/>
      <c r="U1678" s="5"/>
      <c r="V1678" s="5"/>
      <c r="W1678" s="475"/>
      <c r="X1678" s="475"/>
      <c r="Y1678" s="5"/>
      <c r="Z1678" s="5"/>
      <c r="AA1678" s="5"/>
      <c r="AC1678" s="128"/>
      <c r="AD1678" s="128"/>
      <c r="AE1678" s="128"/>
      <c r="AF1678" s="128"/>
      <c r="AG1678" s="128"/>
      <c r="AH1678" s="128"/>
      <c r="AI1678" s="128"/>
      <c r="AJ1678" s="128"/>
      <c r="AK1678" s="128"/>
      <c r="AL1678" s="128"/>
      <c r="AM1678" s="128"/>
      <c r="AN1678" s="128"/>
      <c r="AO1678" s="128"/>
      <c r="AP1678" s="128"/>
      <c r="AQ1678" s="128"/>
    </row>
    <row r="1679" spans="1:43" s="129" customFormat="1" ht="12.75" hidden="1" customHeight="1">
      <c r="A1679" s="126">
        <v>140123000</v>
      </c>
      <c r="B1679" s="131"/>
      <c r="C1679" s="144" t="s">
        <v>1699</v>
      </c>
      <c r="D1679" s="132"/>
      <c r="E1679" s="145"/>
      <c r="F1679" s="146"/>
      <c r="G1679" s="147"/>
      <c r="H1679" s="148"/>
      <c r="I1679" s="158"/>
      <c r="J1679" s="146"/>
      <c r="K1679" s="146"/>
      <c r="L1679" s="149"/>
      <c r="M1679" s="623"/>
      <c r="N1679" s="626"/>
      <c r="O1679" s="150"/>
      <c r="P1679" s="151" t="s">
        <v>1474</v>
      </c>
      <c r="Q1679" s="150"/>
      <c r="R1679" s="150" t="str">
        <f t="shared" si="176"/>
        <v/>
      </c>
      <c r="S1679" s="5"/>
      <c r="T1679" s="5"/>
      <c r="U1679" s="5"/>
      <c r="V1679" s="5"/>
      <c r="W1679" s="475"/>
      <c r="X1679" s="475"/>
      <c r="Y1679" s="5"/>
      <c r="Z1679" s="5"/>
      <c r="AA1679" s="5"/>
      <c r="AC1679" s="128"/>
      <c r="AD1679" s="128"/>
      <c r="AE1679" s="128"/>
      <c r="AF1679" s="128"/>
      <c r="AG1679" s="128"/>
      <c r="AH1679" s="128"/>
      <c r="AI1679" s="128"/>
      <c r="AJ1679" s="128"/>
      <c r="AK1679" s="128"/>
      <c r="AL1679" s="128"/>
      <c r="AM1679" s="128"/>
      <c r="AN1679" s="128"/>
      <c r="AO1679" s="128"/>
      <c r="AP1679" s="128"/>
      <c r="AQ1679" s="128"/>
    </row>
    <row r="1680" spans="1:43" s="129" customFormat="1" ht="12.75" hidden="1" customHeight="1">
      <c r="A1680" s="126">
        <v>140124000</v>
      </c>
      <c r="B1680" s="131"/>
      <c r="C1680" s="144" t="s">
        <v>548</v>
      </c>
      <c r="D1680" s="132"/>
      <c r="E1680" s="145"/>
      <c r="F1680" s="146"/>
      <c r="G1680" s="147"/>
      <c r="H1680" s="148"/>
      <c r="I1680" s="158"/>
      <c r="J1680" s="146"/>
      <c r="K1680" s="146"/>
      <c r="L1680" s="149"/>
      <c r="M1680" s="623"/>
      <c r="N1680" s="626"/>
      <c r="O1680" s="150"/>
      <c r="P1680" s="151" t="s">
        <v>1474</v>
      </c>
      <c r="Q1680" s="150"/>
      <c r="R1680" s="150" t="str">
        <f t="shared" si="176"/>
        <v/>
      </c>
      <c r="S1680" s="5"/>
      <c r="T1680" s="5"/>
      <c r="U1680" s="5"/>
      <c r="V1680" s="5"/>
      <c r="W1680" s="475"/>
      <c r="X1680" s="475"/>
      <c r="Y1680" s="5"/>
      <c r="Z1680" s="5"/>
      <c r="AA1680" s="5"/>
      <c r="AC1680" s="128"/>
      <c r="AD1680" s="128"/>
      <c r="AE1680" s="128"/>
      <c r="AF1680" s="128"/>
      <c r="AG1680" s="128"/>
      <c r="AH1680" s="128"/>
      <c r="AI1680" s="128"/>
      <c r="AJ1680" s="128"/>
      <c r="AK1680" s="128"/>
      <c r="AL1680" s="128"/>
      <c r="AM1680" s="128"/>
      <c r="AN1680" s="128"/>
      <c r="AO1680" s="128"/>
      <c r="AP1680" s="128"/>
      <c r="AQ1680" s="128"/>
    </row>
    <row r="1681" spans="1:43" s="129" customFormat="1" ht="12.75" hidden="1" customHeight="1">
      <c r="A1681" s="126">
        <v>140125000</v>
      </c>
      <c r="B1681" s="131"/>
      <c r="C1681" s="144" t="s">
        <v>549</v>
      </c>
      <c r="D1681" s="132"/>
      <c r="E1681" s="145"/>
      <c r="F1681" s="146"/>
      <c r="G1681" s="147"/>
      <c r="H1681" s="148"/>
      <c r="I1681" s="158"/>
      <c r="J1681" s="146"/>
      <c r="K1681" s="146"/>
      <c r="L1681" s="149"/>
      <c r="M1681" s="623"/>
      <c r="N1681" s="626"/>
      <c r="O1681" s="150"/>
      <c r="P1681" s="151" t="s">
        <v>1474</v>
      </c>
      <c r="Q1681" s="150"/>
      <c r="R1681" s="150" t="str">
        <f t="shared" si="176"/>
        <v/>
      </c>
      <c r="S1681" s="5"/>
      <c r="T1681" s="5"/>
      <c r="U1681" s="5"/>
      <c r="V1681" s="5"/>
      <c r="W1681" s="475"/>
      <c r="X1681" s="475"/>
      <c r="Y1681" s="5"/>
      <c r="Z1681" s="5"/>
      <c r="AA1681" s="5"/>
      <c r="AC1681" s="128"/>
      <c r="AD1681" s="128"/>
      <c r="AE1681" s="128"/>
      <c r="AF1681" s="128"/>
      <c r="AG1681" s="128"/>
      <c r="AH1681" s="128"/>
      <c r="AI1681" s="128"/>
      <c r="AJ1681" s="128"/>
      <c r="AK1681" s="128"/>
      <c r="AL1681" s="128"/>
      <c r="AM1681" s="128"/>
      <c r="AN1681" s="128"/>
      <c r="AO1681" s="128"/>
      <c r="AP1681" s="128"/>
      <c r="AQ1681" s="128"/>
    </row>
    <row r="1682" spans="1:43" s="129" customFormat="1" ht="12.75" hidden="1" customHeight="1">
      <c r="A1682" s="126">
        <v>140126000</v>
      </c>
      <c r="B1682" s="131"/>
      <c r="C1682" s="144" t="s">
        <v>550</v>
      </c>
      <c r="D1682" s="132"/>
      <c r="E1682" s="145"/>
      <c r="F1682" s="146"/>
      <c r="G1682" s="147"/>
      <c r="H1682" s="148"/>
      <c r="I1682" s="158"/>
      <c r="J1682" s="146"/>
      <c r="K1682" s="146"/>
      <c r="L1682" s="149"/>
      <c r="M1682" s="623"/>
      <c r="N1682" s="626"/>
      <c r="O1682" s="150"/>
      <c r="P1682" s="151" t="s">
        <v>1474</v>
      </c>
      <c r="Q1682" s="150"/>
      <c r="R1682" s="150" t="str">
        <f t="shared" si="176"/>
        <v/>
      </c>
      <c r="S1682" s="5"/>
      <c r="T1682" s="5"/>
      <c r="U1682" s="5"/>
      <c r="V1682" s="5"/>
      <c r="W1682" s="475"/>
      <c r="X1682" s="475"/>
      <c r="Y1682" s="5"/>
      <c r="Z1682" s="5"/>
      <c r="AA1682" s="5"/>
      <c r="AC1682" s="128"/>
      <c r="AD1682" s="128"/>
      <c r="AE1682" s="128"/>
      <c r="AF1682" s="128"/>
      <c r="AG1682" s="128"/>
      <c r="AH1682" s="128"/>
      <c r="AI1682" s="128"/>
      <c r="AJ1682" s="128"/>
      <c r="AK1682" s="128"/>
      <c r="AL1682" s="128"/>
      <c r="AM1682" s="128"/>
      <c r="AN1682" s="128"/>
      <c r="AO1682" s="128"/>
      <c r="AP1682" s="128"/>
      <c r="AQ1682" s="128"/>
    </row>
    <row r="1683" spans="1:43" s="129" customFormat="1" ht="12.75" hidden="1" customHeight="1" thickBot="1">
      <c r="A1683" s="126">
        <v>140127000</v>
      </c>
      <c r="B1683" s="135"/>
      <c r="C1683" s="167" t="s">
        <v>551</v>
      </c>
      <c r="D1683" s="132"/>
      <c r="E1683" s="145"/>
      <c r="F1683" s="146"/>
      <c r="G1683" s="147"/>
      <c r="H1683" s="148"/>
      <c r="I1683" s="158"/>
      <c r="J1683" s="146"/>
      <c r="K1683" s="146"/>
      <c r="L1683" s="149"/>
      <c r="M1683" s="623"/>
      <c r="N1683" s="626"/>
      <c r="O1683" s="150"/>
      <c r="P1683" s="151" t="s">
        <v>1474</v>
      </c>
      <c r="Q1683" s="150"/>
      <c r="R1683" s="150" t="str">
        <f t="shared" si="176"/>
        <v/>
      </c>
      <c r="S1683" s="5"/>
      <c r="T1683" s="5"/>
      <c r="U1683" s="5"/>
      <c r="V1683" s="5"/>
      <c r="W1683" s="475"/>
      <c r="X1683" s="475"/>
      <c r="Y1683" s="5"/>
      <c r="Z1683" s="5"/>
      <c r="AA1683" s="5"/>
      <c r="AC1683" s="128"/>
      <c r="AD1683" s="128"/>
      <c r="AE1683" s="128"/>
      <c r="AF1683" s="128"/>
      <c r="AG1683" s="128"/>
      <c r="AH1683" s="128"/>
      <c r="AI1683" s="128"/>
      <c r="AJ1683" s="128"/>
      <c r="AK1683" s="128"/>
      <c r="AL1683" s="128"/>
      <c r="AM1683" s="128"/>
      <c r="AN1683" s="128"/>
      <c r="AO1683" s="128"/>
      <c r="AP1683" s="128"/>
      <c r="AQ1683" s="128"/>
    </row>
    <row r="1684" spans="1:43" s="18" customFormat="1" ht="15.75" hidden="1" customHeight="1">
      <c r="A1684" s="126" t="s">
        <v>652</v>
      </c>
      <c r="B1684" s="774" t="s">
        <v>552</v>
      </c>
      <c r="C1684" s="775"/>
      <c r="D1684" s="25"/>
      <c r="E1684" s="90">
        <f t="shared" ref="E1684:N1684" si="177">SUM(E1685:E1691)</f>
        <v>0</v>
      </c>
      <c r="F1684" s="91">
        <f t="shared" si="177"/>
        <v>0</v>
      </c>
      <c r="G1684" s="92">
        <f t="shared" si="177"/>
        <v>0</v>
      </c>
      <c r="H1684" s="611">
        <f t="shared" si="177"/>
        <v>0</v>
      </c>
      <c r="I1684" s="612">
        <f t="shared" si="177"/>
        <v>0</v>
      </c>
      <c r="J1684" s="91">
        <f t="shared" si="177"/>
        <v>0</v>
      </c>
      <c r="K1684" s="91">
        <f t="shared" si="177"/>
        <v>0</v>
      </c>
      <c r="L1684" s="93">
        <f t="shared" si="177"/>
        <v>0</v>
      </c>
      <c r="M1684" s="612">
        <f t="shared" si="177"/>
        <v>0</v>
      </c>
      <c r="N1684" s="93">
        <f t="shared" si="177"/>
        <v>0</v>
      </c>
      <c r="O1684" s="36"/>
      <c r="P1684" s="151" t="s">
        <v>1500</v>
      </c>
      <c r="Q1684" s="150"/>
      <c r="R1684" s="150" t="str">
        <f t="shared" si="176"/>
        <v/>
      </c>
      <c r="S1684" s="15"/>
      <c r="T1684" s="15"/>
      <c r="U1684" s="15"/>
      <c r="V1684" s="15"/>
      <c r="W1684" s="473"/>
      <c r="X1684" s="473"/>
      <c r="Y1684" s="15"/>
      <c r="Z1684" s="15"/>
      <c r="AA1684" s="15"/>
      <c r="AC1684" s="15"/>
      <c r="AD1684" s="15"/>
      <c r="AE1684" s="15"/>
      <c r="AF1684" s="15"/>
      <c r="AG1684" s="15"/>
      <c r="AH1684" s="15"/>
      <c r="AI1684" s="15"/>
      <c r="AJ1684" s="15"/>
      <c r="AK1684" s="15"/>
      <c r="AL1684" s="15"/>
      <c r="AM1684" s="15"/>
      <c r="AN1684" s="15"/>
      <c r="AO1684" s="15"/>
      <c r="AP1684" s="15"/>
      <c r="AQ1684" s="15"/>
    </row>
    <row r="1685" spans="1:43" s="129" customFormat="1" ht="12.75" hidden="1" customHeight="1">
      <c r="A1685" s="126">
        <v>148101000</v>
      </c>
      <c r="B1685" s="131"/>
      <c r="C1685" s="144" t="s">
        <v>553</v>
      </c>
      <c r="D1685" s="132"/>
      <c r="E1685" s="145"/>
      <c r="F1685" s="146"/>
      <c r="G1685" s="147"/>
      <c r="H1685" s="148"/>
      <c r="I1685" s="158"/>
      <c r="J1685" s="146"/>
      <c r="K1685" s="146"/>
      <c r="L1685" s="149"/>
      <c r="M1685" s="623"/>
      <c r="N1685" s="626"/>
      <c r="O1685" s="150"/>
      <c r="P1685" s="151" t="s">
        <v>1474</v>
      </c>
      <c r="Q1685" s="150"/>
      <c r="R1685" s="150" t="str">
        <f t="shared" si="176"/>
        <v/>
      </c>
      <c r="S1685" s="5"/>
      <c r="T1685" s="5"/>
      <c r="U1685" s="5"/>
      <c r="V1685" s="5"/>
      <c r="W1685" s="475"/>
      <c r="X1685" s="475"/>
      <c r="Y1685" s="5"/>
      <c r="Z1685" s="5"/>
      <c r="AA1685" s="5"/>
      <c r="AC1685" s="128"/>
      <c r="AD1685" s="128"/>
      <c r="AE1685" s="128"/>
      <c r="AF1685" s="128"/>
      <c r="AG1685" s="128"/>
      <c r="AH1685" s="128"/>
      <c r="AI1685" s="128"/>
      <c r="AJ1685" s="128"/>
      <c r="AK1685" s="128"/>
      <c r="AL1685" s="128"/>
      <c r="AM1685" s="128"/>
      <c r="AN1685" s="128"/>
      <c r="AO1685" s="128"/>
      <c r="AP1685" s="128"/>
      <c r="AQ1685" s="128"/>
    </row>
    <row r="1686" spans="1:43" s="129" customFormat="1" ht="12.75" hidden="1" customHeight="1">
      <c r="A1686" s="126">
        <v>148102000</v>
      </c>
      <c r="B1686" s="131"/>
      <c r="C1686" s="144" t="s">
        <v>554</v>
      </c>
      <c r="D1686" s="132"/>
      <c r="E1686" s="145"/>
      <c r="F1686" s="146"/>
      <c r="G1686" s="147"/>
      <c r="H1686" s="148"/>
      <c r="I1686" s="158"/>
      <c r="J1686" s="146"/>
      <c r="K1686" s="146"/>
      <c r="L1686" s="149"/>
      <c r="M1686" s="623"/>
      <c r="N1686" s="626"/>
      <c r="O1686" s="150"/>
      <c r="P1686" s="151" t="s">
        <v>1474</v>
      </c>
      <c r="Q1686" s="150"/>
      <c r="R1686" s="150" t="str">
        <f t="shared" si="176"/>
        <v/>
      </c>
      <c r="S1686" s="5"/>
      <c r="T1686" s="5"/>
      <c r="U1686" s="5"/>
      <c r="V1686" s="5"/>
      <c r="W1686" s="475"/>
      <c r="X1686" s="475"/>
      <c r="Y1686" s="5"/>
      <c r="Z1686" s="5"/>
      <c r="AA1686" s="5"/>
      <c r="AC1686" s="128"/>
      <c r="AD1686" s="128"/>
      <c r="AE1686" s="128"/>
      <c r="AF1686" s="128"/>
      <c r="AG1686" s="128"/>
      <c r="AH1686" s="128"/>
      <c r="AI1686" s="128"/>
      <c r="AJ1686" s="128"/>
      <c r="AK1686" s="128"/>
      <c r="AL1686" s="128"/>
      <c r="AM1686" s="128"/>
      <c r="AN1686" s="128"/>
      <c r="AO1686" s="128"/>
      <c r="AP1686" s="128"/>
      <c r="AQ1686" s="128"/>
    </row>
    <row r="1687" spans="1:43" s="129" customFormat="1" ht="12.75" hidden="1" customHeight="1">
      <c r="A1687" s="126">
        <v>148103000</v>
      </c>
      <c r="B1687" s="131"/>
      <c r="C1687" s="144" t="s">
        <v>555</v>
      </c>
      <c r="D1687" s="132"/>
      <c r="E1687" s="145"/>
      <c r="F1687" s="146"/>
      <c r="G1687" s="147"/>
      <c r="H1687" s="148"/>
      <c r="I1687" s="158"/>
      <c r="J1687" s="146"/>
      <c r="K1687" s="146"/>
      <c r="L1687" s="149"/>
      <c r="M1687" s="623"/>
      <c r="N1687" s="626"/>
      <c r="O1687" s="150"/>
      <c r="P1687" s="151" t="s">
        <v>1474</v>
      </c>
      <c r="Q1687" s="150"/>
      <c r="R1687" s="150" t="str">
        <f t="shared" si="176"/>
        <v/>
      </c>
      <c r="S1687" s="5"/>
      <c r="T1687" s="5"/>
      <c r="U1687" s="5"/>
      <c r="V1687" s="5"/>
      <c r="W1687" s="475"/>
      <c r="X1687" s="475"/>
      <c r="Y1687" s="5"/>
      <c r="Z1687" s="5"/>
      <c r="AA1687" s="5"/>
      <c r="AC1687" s="128"/>
      <c r="AD1687" s="128"/>
      <c r="AE1687" s="128"/>
      <c r="AF1687" s="128"/>
      <c r="AG1687" s="128"/>
      <c r="AH1687" s="128"/>
      <c r="AI1687" s="128"/>
      <c r="AJ1687" s="128"/>
      <c r="AK1687" s="128"/>
      <c r="AL1687" s="128"/>
      <c r="AM1687" s="128"/>
      <c r="AN1687" s="128"/>
      <c r="AO1687" s="128"/>
      <c r="AP1687" s="128"/>
      <c r="AQ1687" s="128"/>
    </row>
    <row r="1688" spans="1:43" s="129" customFormat="1" ht="12.75" hidden="1" customHeight="1">
      <c r="A1688" s="126">
        <v>148104000</v>
      </c>
      <c r="B1688" s="131"/>
      <c r="C1688" s="144" t="s">
        <v>653</v>
      </c>
      <c r="D1688" s="132"/>
      <c r="E1688" s="145"/>
      <c r="F1688" s="146"/>
      <c r="G1688" s="147"/>
      <c r="H1688" s="148"/>
      <c r="I1688" s="158"/>
      <c r="J1688" s="146"/>
      <c r="K1688" s="146"/>
      <c r="L1688" s="149"/>
      <c r="M1688" s="623"/>
      <c r="N1688" s="626"/>
      <c r="O1688" s="150"/>
      <c r="P1688" s="151" t="s">
        <v>1474</v>
      </c>
      <c r="Q1688" s="150"/>
      <c r="R1688" s="150" t="str">
        <f t="shared" si="176"/>
        <v/>
      </c>
      <c r="S1688" s="5"/>
      <c r="T1688" s="5"/>
      <c r="U1688" s="5"/>
      <c r="V1688" s="5"/>
      <c r="W1688" s="475"/>
      <c r="X1688" s="475"/>
      <c r="Y1688" s="5"/>
      <c r="Z1688" s="5"/>
      <c r="AA1688" s="5"/>
      <c r="AC1688" s="128"/>
      <c r="AD1688" s="128"/>
      <c r="AE1688" s="128"/>
      <c r="AF1688" s="128"/>
      <c r="AG1688" s="128"/>
      <c r="AH1688" s="128"/>
      <c r="AI1688" s="128"/>
      <c r="AJ1688" s="128"/>
      <c r="AK1688" s="128"/>
      <c r="AL1688" s="128"/>
      <c r="AM1688" s="128"/>
      <c r="AN1688" s="128"/>
      <c r="AO1688" s="128"/>
      <c r="AP1688" s="128"/>
      <c r="AQ1688" s="128"/>
    </row>
    <row r="1689" spans="1:43" s="129" customFormat="1" ht="12.75" hidden="1" customHeight="1">
      <c r="A1689" s="126">
        <v>148105000</v>
      </c>
      <c r="B1689" s="131"/>
      <c r="C1689" s="144" t="s">
        <v>1607</v>
      </c>
      <c r="D1689" s="132"/>
      <c r="E1689" s="145"/>
      <c r="F1689" s="146"/>
      <c r="G1689" s="147"/>
      <c r="H1689" s="148"/>
      <c r="I1689" s="158"/>
      <c r="J1689" s="146"/>
      <c r="K1689" s="146"/>
      <c r="L1689" s="149"/>
      <c r="M1689" s="623"/>
      <c r="N1689" s="626"/>
      <c r="O1689" s="150"/>
      <c r="P1689" s="151" t="s">
        <v>1474</v>
      </c>
      <c r="Q1689" s="150"/>
      <c r="R1689" s="150" t="str">
        <f t="shared" si="176"/>
        <v/>
      </c>
      <c r="S1689" s="5"/>
      <c r="T1689" s="5"/>
      <c r="U1689" s="5"/>
      <c r="V1689" s="5"/>
      <c r="W1689" s="475"/>
      <c r="X1689" s="475"/>
      <c r="Y1689" s="5"/>
      <c r="Z1689" s="5"/>
      <c r="AA1689" s="5"/>
      <c r="AC1689" s="128"/>
      <c r="AD1689" s="128"/>
      <c r="AE1689" s="128"/>
      <c r="AF1689" s="128"/>
      <c r="AG1689" s="128"/>
      <c r="AH1689" s="128"/>
      <c r="AI1689" s="128"/>
      <c r="AJ1689" s="128"/>
      <c r="AK1689" s="128"/>
      <c r="AL1689" s="128"/>
      <c r="AM1689" s="128"/>
      <c r="AN1689" s="128"/>
      <c r="AO1689" s="128"/>
      <c r="AP1689" s="128"/>
      <c r="AQ1689" s="128"/>
    </row>
    <row r="1690" spans="1:43" s="129" customFormat="1" ht="12.75" hidden="1" customHeight="1">
      <c r="A1690" s="126">
        <v>148106000</v>
      </c>
      <c r="B1690" s="131"/>
      <c r="C1690" s="144" t="s">
        <v>556</v>
      </c>
      <c r="D1690" s="132"/>
      <c r="E1690" s="145"/>
      <c r="F1690" s="146"/>
      <c r="G1690" s="147"/>
      <c r="H1690" s="148"/>
      <c r="I1690" s="158"/>
      <c r="J1690" s="146"/>
      <c r="K1690" s="146"/>
      <c r="L1690" s="149"/>
      <c r="M1690" s="623"/>
      <c r="N1690" s="626"/>
      <c r="O1690" s="150"/>
      <c r="P1690" s="151" t="s">
        <v>1474</v>
      </c>
      <c r="Q1690" s="150"/>
      <c r="R1690" s="150" t="str">
        <f t="shared" si="176"/>
        <v/>
      </c>
      <c r="S1690" s="5"/>
      <c r="T1690" s="5"/>
      <c r="U1690" s="5"/>
      <c r="V1690" s="5"/>
      <c r="W1690" s="475"/>
      <c r="X1690" s="475"/>
      <c r="Y1690" s="5"/>
      <c r="Z1690" s="5"/>
      <c r="AA1690" s="5"/>
      <c r="AC1690" s="128"/>
      <c r="AD1690" s="128"/>
      <c r="AE1690" s="128"/>
      <c r="AF1690" s="128"/>
      <c r="AG1690" s="128"/>
      <c r="AH1690" s="128"/>
      <c r="AI1690" s="128"/>
      <c r="AJ1690" s="128"/>
      <c r="AK1690" s="128"/>
      <c r="AL1690" s="128"/>
      <c r="AM1690" s="128"/>
      <c r="AN1690" s="128"/>
      <c r="AO1690" s="128"/>
      <c r="AP1690" s="128"/>
      <c r="AQ1690" s="128"/>
    </row>
    <row r="1691" spans="1:43" s="129" customFormat="1" ht="12.75" hidden="1" customHeight="1" thickBot="1">
      <c r="A1691" s="126">
        <v>148107000</v>
      </c>
      <c r="B1691" s="420"/>
      <c r="C1691" s="211" t="s">
        <v>557</v>
      </c>
      <c r="D1691" s="181"/>
      <c r="E1691" s="663"/>
      <c r="F1691" s="664"/>
      <c r="G1691" s="665"/>
      <c r="H1691" s="666"/>
      <c r="I1691" s="667"/>
      <c r="J1691" s="664"/>
      <c r="K1691" s="664"/>
      <c r="L1691" s="668"/>
      <c r="M1691" s="708"/>
      <c r="N1691" s="707"/>
      <c r="O1691" s="150"/>
      <c r="P1691" s="151" t="s">
        <v>1474</v>
      </c>
      <c r="Q1691" s="150"/>
      <c r="R1691" s="150" t="str">
        <f t="shared" si="176"/>
        <v/>
      </c>
      <c r="S1691" s="5"/>
      <c r="T1691" s="5"/>
      <c r="U1691" s="5"/>
      <c r="V1691" s="5"/>
      <c r="W1691" s="475"/>
      <c r="X1691" s="475"/>
      <c r="Y1691" s="5"/>
      <c r="Z1691" s="5"/>
      <c r="AA1691" s="5"/>
      <c r="AC1691" s="128"/>
      <c r="AD1691" s="128"/>
      <c r="AE1691" s="128"/>
      <c r="AF1691" s="128"/>
      <c r="AG1691" s="128"/>
      <c r="AH1691" s="128"/>
      <c r="AI1691" s="128"/>
      <c r="AJ1691" s="128"/>
      <c r="AK1691" s="128"/>
      <c r="AL1691" s="128"/>
      <c r="AM1691" s="128"/>
      <c r="AN1691" s="128"/>
      <c r="AO1691" s="128"/>
      <c r="AP1691" s="128"/>
      <c r="AQ1691" s="128"/>
    </row>
    <row r="1692" spans="1:43" s="18" customFormat="1" ht="15.75" hidden="1" customHeight="1" thickBot="1">
      <c r="A1692" s="126" t="s">
        <v>654</v>
      </c>
      <c r="B1692" s="192" t="s">
        <v>558</v>
      </c>
      <c r="C1692" s="194"/>
      <c r="D1692" s="183"/>
      <c r="E1692" s="184">
        <f t="shared" ref="E1692:N1692" si="178">SUM(E1693:E1706)</f>
        <v>0</v>
      </c>
      <c r="F1692" s="185">
        <f t="shared" si="178"/>
        <v>0</v>
      </c>
      <c r="G1692" s="186">
        <f t="shared" si="178"/>
        <v>0</v>
      </c>
      <c r="H1692" s="187">
        <f t="shared" si="178"/>
        <v>0</v>
      </c>
      <c r="I1692" s="188">
        <f t="shared" si="178"/>
        <v>0</v>
      </c>
      <c r="J1692" s="185">
        <f t="shared" si="178"/>
        <v>0</v>
      </c>
      <c r="K1692" s="185">
        <f t="shared" si="178"/>
        <v>0</v>
      </c>
      <c r="L1692" s="189">
        <f t="shared" si="178"/>
        <v>0</v>
      </c>
      <c r="M1692" s="188">
        <f t="shared" si="178"/>
        <v>0</v>
      </c>
      <c r="N1692" s="189">
        <f t="shared" si="178"/>
        <v>0</v>
      </c>
      <c r="O1692" s="36"/>
      <c r="P1692" s="151" t="s">
        <v>1500</v>
      </c>
      <c r="Q1692" s="150"/>
      <c r="R1692" s="150" t="str">
        <f t="shared" si="176"/>
        <v/>
      </c>
      <c r="S1692" s="15"/>
      <c r="T1692" s="15"/>
      <c r="U1692" s="15"/>
      <c r="V1692" s="15"/>
      <c r="W1692" s="29">
        <f>SUM(M1693:M1698)</f>
        <v>0</v>
      </c>
      <c r="X1692" s="29">
        <f>SUM(N1693:N1698)</f>
        <v>0</v>
      </c>
      <c r="Y1692" s="15"/>
      <c r="Z1692" s="15"/>
      <c r="AA1692" s="15"/>
      <c r="AC1692" s="15"/>
      <c r="AD1692" s="15"/>
      <c r="AE1692" s="15"/>
      <c r="AF1692" s="15"/>
      <c r="AG1692" s="15"/>
      <c r="AH1692" s="15"/>
      <c r="AI1692" s="15"/>
      <c r="AJ1692" s="15"/>
      <c r="AK1692" s="15"/>
      <c r="AL1692" s="15"/>
      <c r="AM1692" s="15"/>
      <c r="AN1692" s="15"/>
      <c r="AO1692" s="15"/>
      <c r="AP1692" s="15"/>
      <c r="AQ1692" s="15"/>
    </row>
    <row r="1693" spans="1:43" s="17" customFormat="1" ht="12.75" hidden="1" customHeight="1" thickBot="1">
      <c r="A1693" s="126">
        <v>141101000</v>
      </c>
      <c r="B1693" s="197"/>
      <c r="C1693" s="198" t="s">
        <v>559</v>
      </c>
      <c r="D1693" s="181"/>
      <c r="E1693" s="673"/>
      <c r="F1693" s="674"/>
      <c r="G1693" s="675"/>
      <c r="H1693" s="676"/>
      <c r="I1693" s="677"/>
      <c r="J1693" s="674"/>
      <c r="K1693" s="674"/>
      <c r="L1693" s="675"/>
      <c r="M1693" s="709">
        <f t="shared" ref="M1693:N1706" si="179">I1693+K1693</f>
        <v>0</v>
      </c>
      <c r="N1693" s="710">
        <f t="shared" si="179"/>
        <v>0</v>
      </c>
      <c r="O1693" s="36"/>
      <c r="P1693" s="151" t="s">
        <v>1474</v>
      </c>
      <c r="Q1693" s="150"/>
      <c r="R1693" s="150" t="str">
        <f t="shared" si="176"/>
        <v/>
      </c>
      <c r="S1693" s="15"/>
      <c r="T1693" s="15"/>
      <c r="U1693" s="15"/>
      <c r="V1693" s="15"/>
      <c r="W1693" s="473"/>
      <c r="X1693" s="473"/>
      <c r="Y1693" s="15"/>
      <c r="Z1693" s="15"/>
      <c r="AA1693" s="15"/>
      <c r="AC1693" s="16"/>
      <c r="AD1693" s="16"/>
      <c r="AE1693" s="16"/>
      <c r="AF1693" s="16"/>
      <c r="AG1693" s="16"/>
      <c r="AH1693" s="16"/>
      <c r="AI1693" s="16"/>
      <c r="AJ1693" s="16"/>
      <c r="AK1693" s="16"/>
      <c r="AL1693" s="16"/>
      <c r="AM1693" s="16"/>
      <c r="AN1693" s="16"/>
      <c r="AO1693" s="16"/>
      <c r="AP1693" s="16"/>
      <c r="AQ1693" s="16"/>
    </row>
    <row r="1694" spans="1:43" s="17" customFormat="1" ht="12.75" hidden="1" customHeight="1">
      <c r="A1694" s="126">
        <v>141102000</v>
      </c>
      <c r="B1694" s="199"/>
      <c r="C1694" s="219" t="s">
        <v>560</v>
      </c>
      <c r="D1694" s="200"/>
      <c r="E1694" s="678"/>
      <c r="F1694" s="679"/>
      <c r="G1694" s="680"/>
      <c r="H1694" s="681"/>
      <c r="I1694" s="682"/>
      <c r="J1694" s="683"/>
      <c r="K1694" s="682"/>
      <c r="L1694" s="683"/>
      <c r="M1694" s="711">
        <f t="shared" si="179"/>
        <v>0</v>
      </c>
      <c r="N1694" s="712">
        <f t="shared" si="179"/>
        <v>0</v>
      </c>
      <c r="O1694" s="36"/>
      <c r="P1694" s="151" t="s">
        <v>1473</v>
      </c>
      <c r="Q1694" s="150"/>
      <c r="R1694" s="150" t="str">
        <f t="shared" si="176"/>
        <v/>
      </c>
      <c r="S1694" s="15"/>
      <c r="T1694" s="15"/>
      <c r="U1694" s="15"/>
      <c r="V1694" s="15"/>
      <c r="W1694" s="473"/>
      <c r="X1694" s="473"/>
      <c r="Y1694" s="15"/>
      <c r="Z1694" s="15"/>
      <c r="AA1694" s="15"/>
      <c r="AC1694" s="16"/>
      <c r="AD1694" s="16"/>
      <c r="AE1694" s="16"/>
      <c r="AF1694" s="16"/>
      <c r="AG1694" s="16"/>
      <c r="AH1694" s="16"/>
      <c r="AI1694" s="16"/>
      <c r="AJ1694" s="16"/>
      <c r="AK1694" s="16"/>
      <c r="AL1694" s="16"/>
      <c r="AM1694" s="16"/>
      <c r="AN1694" s="16"/>
      <c r="AO1694" s="16"/>
      <c r="AP1694" s="16"/>
      <c r="AQ1694" s="16"/>
    </row>
    <row r="1695" spans="1:43" s="17" customFormat="1" ht="12.75" hidden="1" customHeight="1">
      <c r="A1695" s="126">
        <v>141103000</v>
      </c>
      <c r="B1695" s="193"/>
      <c r="C1695" s="195" t="s">
        <v>561</v>
      </c>
      <c r="D1695" s="132"/>
      <c r="E1695" s="145"/>
      <c r="F1695" s="146"/>
      <c r="G1695" s="147"/>
      <c r="H1695" s="231"/>
      <c r="I1695" s="232"/>
      <c r="J1695" s="233"/>
      <c r="K1695" s="233"/>
      <c r="L1695" s="234"/>
      <c r="M1695" s="713">
        <f t="shared" si="179"/>
        <v>0</v>
      </c>
      <c r="N1695" s="714">
        <f t="shared" si="179"/>
        <v>0</v>
      </c>
      <c r="O1695" s="36"/>
      <c r="P1695" s="151" t="s">
        <v>1474</v>
      </c>
      <c r="Q1695" s="150"/>
      <c r="R1695" s="150" t="str">
        <f t="shared" si="176"/>
        <v/>
      </c>
      <c r="S1695" s="15"/>
      <c r="T1695" s="15"/>
      <c r="U1695" s="15"/>
      <c r="V1695" s="15"/>
      <c r="W1695" s="473"/>
      <c r="X1695" s="473"/>
      <c r="Y1695" s="15"/>
      <c r="Z1695" s="15"/>
      <c r="AA1695" s="15"/>
      <c r="AC1695" s="16"/>
      <c r="AD1695" s="16"/>
      <c r="AE1695" s="16"/>
      <c r="AF1695" s="16"/>
      <c r="AG1695" s="16"/>
      <c r="AH1695" s="16"/>
      <c r="AI1695" s="16"/>
      <c r="AJ1695" s="16"/>
      <c r="AK1695" s="16"/>
      <c r="AL1695" s="16"/>
      <c r="AM1695" s="16"/>
      <c r="AN1695" s="16"/>
      <c r="AO1695" s="16"/>
      <c r="AP1695" s="16"/>
      <c r="AQ1695" s="16"/>
    </row>
    <row r="1696" spans="1:43" s="17" customFormat="1" ht="12.75" hidden="1" customHeight="1">
      <c r="A1696" s="126">
        <v>141104000</v>
      </c>
      <c r="B1696" s="193"/>
      <c r="C1696" s="195" t="s">
        <v>562</v>
      </c>
      <c r="D1696" s="132"/>
      <c r="E1696" s="145"/>
      <c r="F1696" s="146"/>
      <c r="G1696" s="147"/>
      <c r="H1696" s="231"/>
      <c r="I1696" s="232"/>
      <c r="J1696" s="233"/>
      <c r="K1696" s="233"/>
      <c r="L1696" s="234"/>
      <c r="M1696" s="713">
        <f t="shared" si="179"/>
        <v>0</v>
      </c>
      <c r="N1696" s="714">
        <f t="shared" si="179"/>
        <v>0</v>
      </c>
      <c r="O1696" s="36"/>
      <c r="P1696" s="151" t="s">
        <v>1474</v>
      </c>
      <c r="Q1696" s="150"/>
      <c r="R1696" s="150" t="str">
        <f t="shared" si="176"/>
        <v/>
      </c>
      <c r="S1696" s="15"/>
      <c r="T1696" s="15"/>
      <c r="U1696" s="15"/>
      <c r="V1696" s="15"/>
      <c r="W1696" s="473"/>
      <c r="X1696" s="473"/>
      <c r="Y1696" s="15"/>
      <c r="Z1696" s="15"/>
      <c r="AA1696" s="15"/>
      <c r="AC1696" s="16"/>
      <c r="AD1696" s="16"/>
      <c r="AE1696" s="16"/>
      <c r="AF1696" s="16"/>
      <c r="AG1696" s="16"/>
      <c r="AH1696" s="16"/>
      <c r="AI1696" s="16"/>
      <c r="AJ1696" s="16"/>
      <c r="AK1696" s="16"/>
      <c r="AL1696" s="16"/>
      <c r="AM1696" s="16"/>
      <c r="AN1696" s="16"/>
      <c r="AO1696" s="16"/>
      <c r="AP1696" s="16"/>
      <c r="AQ1696" s="16"/>
    </row>
    <row r="1697" spans="1:43" s="17" customFormat="1" ht="12.75" hidden="1" customHeight="1">
      <c r="A1697" s="126">
        <v>141105000</v>
      </c>
      <c r="B1697" s="193"/>
      <c r="C1697" s="195" t="s">
        <v>563</v>
      </c>
      <c r="D1697" s="132"/>
      <c r="E1697" s="145"/>
      <c r="F1697" s="146"/>
      <c r="G1697" s="147"/>
      <c r="H1697" s="231"/>
      <c r="I1697" s="232"/>
      <c r="J1697" s="233"/>
      <c r="K1697" s="233"/>
      <c r="L1697" s="234"/>
      <c r="M1697" s="713">
        <f t="shared" si="179"/>
        <v>0</v>
      </c>
      <c r="N1697" s="714">
        <f t="shared" si="179"/>
        <v>0</v>
      </c>
      <c r="O1697" s="36"/>
      <c r="P1697" s="151" t="s">
        <v>1474</v>
      </c>
      <c r="Q1697" s="150"/>
      <c r="R1697" s="150" t="str">
        <f t="shared" si="176"/>
        <v/>
      </c>
      <c r="S1697" s="15"/>
      <c r="T1697" s="15"/>
      <c r="U1697" s="15"/>
      <c r="V1697" s="15"/>
      <c r="W1697" s="473"/>
      <c r="X1697" s="473"/>
      <c r="Y1697" s="15"/>
      <c r="Z1697" s="15"/>
      <c r="AA1697" s="15"/>
      <c r="AC1697" s="16"/>
      <c r="AD1697" s="16"/>
      <c r="AE1697" s="16"/>
      <c r="AF1697" s="16"/>
      <c r="AG1697" s="16"/>
      <c r="AH1697" s="16"/>
      <c r="AI1697" s="16"/>
      <c r="AJ1697" s="16"/>
      <c r="AK1697" s="16"/>
      <c r="AL1697" s="16"/>
      <c r="AM1697" s="16"/>
      <c r="AN1697" s="16"/>
      <c r="AO1697" s="16"/>
      <c r="AP1697" s="16"/>
      <c r="AQ1697" s="16"/>
    </row>
    <row r="1698" spans="1:43" s="17" customFormat="1" ht="12.75" hidden="1" customHeight="1">
      <c r="A1698" s="126">
        <v>141106000</v>
      </c>
      <c r="B1698" s="193"/>
      <c r="C1698" s="195" t="s">
        <v>564</v>
      </c>
      <c r="D1698" s="132"/>
      <c r="E1698" s="145"/>
      <c r="F1698" s="146"/>
      <c r="G1698" s="147"/>
      <c r="H1698" s="231"/>
      <c r="I1698" s="232"/>
      <c r="J1698" s="233"/>
      <c r="K1698" s="233"/>
      <c r="L1698" s="234"/>
      <c r="M1698" s="713">
        <f t="shared" si="179"/>
        <v>0</v>
      </c>
      <c r="N1698" s="714">
        <f t="shared" si="179"/>
        <v>0</v>
      </c>
      <c r="O1698" s="36"/>
      <c r="P1698" s="151" t="s">
        <v>1474</v>
      </c>
      <c r="Q1698" s="150"/>
      <c r="R1698" s="150" t="str">
        <f t="shared" si="176"/>
        <v/>
      </c>
      <c r="S1698" s="15"/>
      <c r="T1698" s="15"/>
      <c r="U1698" s="15"/>
      <c r="V1698" s="15"/>
      <c r="W1698" s="473"/>
      <c r="X1698" s="473"/>
      <c r="Y1698" s="15"/>
      <c r="Z1698" s="15"/>
      <c r="AA1698" s="15"/>
      <c r="AC1698" s="16"/>
      <c r="AD1698" s="16"/>
      <c r="AE1698" s="16"/>
      <c r="AF1698" s="16"/>
      <c r="AG1698" s="16"/>
      <c r="AH1698" s="16"/>
      <c r="AI1698" s="16"/>
      <c r="AJ1698" s="16"/>
      <c r="AK1698" s="16"/>
      <c r="AL1698" s="16"/>
      <c r="AM1698" s="16"/>
      <c r="AN1698" s="16"/>
      <c r="AO1698" s="16"/>
      <c r="AP1698" s="16"/>
      <c r="AQ1698" s="16"/>
    </row>
    <row r="1699" spans="1:43" s="17" customFormat="1" ht="12.75" hidden="1" customHeight="1">
      <c r="A1699" s="126">
        <v>141107000</v>
      </c>
      <c r="B1699" s="193"/>
      <c r="C1699" s="195" t="s">
        <v>565</v>
      </c>
      <c r="D1699" s="132"/>
      <c r="E1699" s="145"/>
      <c r="F1699" s="146"/>
      <c r="G1699" s="147"/>
      <c r="H1699" s="231"/>
      <c r="I1699" s="232"/>
      <c r="J1699" s="233"/>
      <c r="K1699" s="233"/>
      <c r="L1699" s="234"/>
      <c r="M1699" s="713">
        <f t="shared" si="179"/>
        <v>0</v>
      </c>
      <c r="N1699" s="714">
        <f t="shared" si="179"/>
        <v>0</v>
      </c>
      <c r="O1699" s="36"/>
      <c r="P1699" s="151" t="s">
        <v>1474</v>
      </c>
      <c r="Q1699" s="150"/>
      <c r="R1699" s="150" t="str">
        <f t="shared" si="176"/>
        <v/>
      </c>
      <c r="S1699" s="15"/>
      <c r="T1699" s="15"/>
      <c r="U1699" s="15"/>
      <c r="V1699" s="15"/>
      <c r="W1699" s="473"/>
      <c r="X1699" s="473"/>
      <c r="Y1699" s="15"/>
      <c r="Z1699" s="15"/>
      <c r="AA1699" s="15"/>
      <c r="AC1699" s="16"/>
      <c r="AD1699" s="16"/>
      <c r="AE1699" s="16"/>
      <c r="AF1699" s="16"/>
      <c r="AG1699" s="16"/>
      <c r="AH1699" s="16"/>
      <c r="AI1699" s="16"/>
      <c r="AJ1699" s="16"/>
      <c r="AK1699" s="16"/>
      <c r="AL1699" s="16"/>
      <c r="AM1699" s="16"/>
      <c r="AN1699" s="16"/>
      <c r="AO1699" s="16"/>
      <c r="AP1699" s="16"/>
      <c r="AQ1699" s="16"/>
    </row>
    <row r="1700" spans="1:43" s="17" customFormat="1" ht="12.75" hidden="1" customHeight="1">
      <c r="A1700" s="126">
        <v>141108000</v>
      </c>
      <c r="B1700" s="193"/>
      <c r="C1700" s="195" t="s">
        <v>566</v>
      </c>
      <c r="D1700" s="132"/>
      <c r="E1700" s="145"/>
      <c r="F1700" s="146"/>
      <c r="G1700" s="147"/>
      <c r="H1700" s="231"/>
      <c r="I1700" s="232"/>
      <c r="J1700" s="233"/>
      <c r="K1700" s="233"/>
      <c r="L1700" s="234"/>
      <c r="M1700" s="713">
        <f t="shared" si="179"/>
        <v>0</v>
      </c>
      <c r="N1700" s="714">
        <f t="shared" si="179"/>
        <v>0</v>
      </c>
      <c r="O1700" s="36"/>
      <c r="P1700" s="151" t="s">
        <v>1474</v>
      </c>
      <c r="Q1700" s="150"/>
      <c r="R1700" s="150" t="str">
        <f t="shared" si="176"/>
        <v/>
      </c>
      <c r="S1700" s="15"/>
      <c r="T1700" s="15"/>
      <c r="U1700" s="15"/>
      <c r="V1700" s="15"/>
      <c r="W1700" s="473"/>
      <c r="X1700" s="473"/>
      <c r="Y1700" s="15"/>
      <c r="Z1700" s="15"/>
      <c r="AA1700" s="15"/>
      <c r="AC1700" s="16"/>
      <c r="AD1700" s="16"/>
      <c r="AE1700" s="16"/>
      <c r="AF1700" s="16"/>
      <c r="AG1700" s="16"/>
      <c r="AH1700" s="16"/>
      <c r="AI1700" s="16"/>
      <c r="AJ1700" s="16"/>
      <c r="AK1700" s="16"/>
      <c r="AL1700" s="16"/>
      <c r="AM1700" s="16"/>
      <c r="AN1700" s="16"/>
      <c r="AO1700" s="16"/>
      <c r="AP1700" s="16"/>
      <c r="AQ1700" s="16"/>
    </row>
    <row r="1701" spans="1:43" s="17" customFormat="1" ht="12.75" hidden="1" customHeight="1">
      <c r="A1701" s="126">
        <v>141109000</v>
      </c>
      <c r="B1701" s="193"/>
      <c r="C1701" s="195" t="s">
        <v>567</v>
      </c>
      <c r="D1701" s="132"/>
      <c r="E1701" s="145"/>
      <c r="F1701" s="146"/>
      <c r="G1701" s="147"/>
      <c r="H1701" s="231"/>
      <c r="I1701" s="232"/>
      <c r="J1701" s="233"/>
      <c r="K1701" s="233"/>
      <c r="L1701" s="234"/>
      <c r="M1701" s="713">
        <f t="shared" si="179"/>
        <v>0</v>
      </c>
      <c r="N1701" s="714">
        <f t="shared" si="179"/>
        <v>0</v>
      </c>
      <c r="O1701" s="36"/>
      <c r="P1701" s="151" t="s">
        <v>1474</v>
      </c>
      <c r="Q1701" s="150"/>
      <c r="R1701" s="150" t="str">
        <f t="shared" si="176"/>
        <v/>
      </c>
      <c r="S1701" s="15"/>
      <c r="T1701" s="15"/>
      <c r="U1701" s="15"/>
      <c r="V1701" s="15"/>
      <c r="W1701" s="473"/>
      <c r="X1701" s="473"/>
      <c r="Y1701" s="15"/>
      <c r="Z1701" s="15"/>
      <c r="AA1701" s="15"/>
      <c r="AC1701" s="16"/>
      <c r="AD1701" s="16"/>
      <c r="AE1701" s="16"/>
      <c r="AF1701" s="16"/>
      <c r="AG1701" s="16"/>
      <c r="AH1701" s="16"/>
      <c r="AI1701" s="16"/>
      <c r="AJ1701" s="16"/>
      <c r="AK1701" s="16"/>
      <c r="AL1701" s="16"/>
      <c r="AM1701" s="16"/>
      <c r="AN1701" s="16"/>
      <c r="AO1701" s="16"/>
      <c r="AP1701" s="16"/>
      <c r="AQ1701" s="16"/>
    </row>
    <row r="1702" spans="1:43" s="17" customFormat="1" ht="12.75" hidden="1" customHeight="1">
      <c r="A1702" s="126">
        <v>141110000</v>
      </c>
      <c r="B1702" s="193"/>
      <c r="C1702" s="195" t="s">
        <v>655</v>
      </c>
      <c r="D1702" s="132"/>
      <c r="E1702" s="145"/>
      <c r="F1702" s="146"/>
      <c r="G1702" s="147"/>
      <c r="H1702" s="231"/>
      <c r="I1702" s="233"/>
      <c r="J1702" s="234"/>
      <c r="K1702" s="233"/>
      <c r="L1702" s="234"/>
      <c r="M1702" s="713"/>
      <c r="N1702" s="714"/>
      <c r="O1702" s="36"/>
      <c r="P1702" s="151" t="s">
        <v>1474</v>
      </c>
      <c r="Q1702" s="150"/>
      <c r="R1702" s="150" t="str">
        <f t="shared" si="176"/>
        <v/>
      </c>
      <c r="S1702" s="15"/>
      <c r="T1702" s="15"/>
      <c r="U1702" s="15"/>
      <c r="V1702" s="15"/>
      <c r="W1702" s="473"/>
      <c r="X1702" s="473"/>
      <c r="Y1702" s="15"/>
      <c r="Z1702" s="15"/>
      <c r="AA1702" s="15"/>
      <c r="AC1702" s="16"/>
      <c r="AD1702" s="16"/>
      <c r="AE1702" s="16"/>
      <c r="AF1702" s="16"/>
      <c r="AG1702" s="16"/>
      <c r="AH1702" s="16"/>
      <c r="AI1702" s="16"/>
      <c r="AJ1702" s="16"/>
      <c r="AK1702" s="16"/>
      <c r="AL1702" s="16"/>
      <c r="AM1702" s="16"/>
      <c r="AN1702" s="16"/>
      <c r="AO1702" s="16"/>
      <c r="AP1702" s="16"/>
      <c r="AQ1702" s="16"/>
    </row>
    <row r="1703" spans="1:43" s="17" customFormat="1" ht="12.75" hidden="1" customHeight="1">
      <c r="A1703" s="126">
        <v>141111000</v>
      </c>
      <c r="B1703" s="193"/>
      <c r="C1703" s="195" t="s">
        <v>568</v>
      </c>
      <c r="D1703" s="132"/>
      <c r="E1703" s="145"/>
      <c r="F1703" s="146"/>
      <c r="G1703" s="147"/>
      <c r="H1703" s="231"/>
      <c r="I1703" s="232"/>
      <c r="J1703" s="233"/>
      <c r="K1703" s="233"/>
      <c r="L1703" s="234"/>
      <c r="M1703" s="713">
        <f t="shared" si="179"/>
        <v>0</v>
      </c>
      <c r="N1703" s="714">
        <f t="shared" si="179"/>
        <v>0</v>
      </c>
      <c r="O1703" s="36"/>
      <c r="P1703" s="151" t="s">
        <v>1474</v>
      </c>
      <c r="Q1703" s="150"/>
      <c r="R1703" s="150" t="str">
        <f t="shared" si="176"/>
        <v/>
      </c>
      <c r="S1703" s="15"/>
      <c r="T1703" s="15"/>
      <c r="U1703" s="15"/>
      <c r="V1703" s="15"/>
      <c r="W1703" s="473"/>
      <c r="X1703" s="473"/>
      <c r="Y1703" s="15"/>
      <c r="Z1703" s="15"/>
      <c r="AA1703" s="15"/>
      <c r="AC1703" s="16"/>
      <c r="AD1703" s="16"/>
      <c r="AE1703" s="16"/>
      <c r="AF1703" s="16"/>
      <c r="AG1703" s="16"/>
      <c r="AH1703" s="16"/>
      <c r="AI1703" s="16"/>
      <c r="AJ1703" s="16"/>
      <c r="AK1703" s="16"/>
      <c r="AL1703" s="16"/>
      <c r="AM1703" s="16"/>
      <c r="AN1703" s="16"/>
      <c r="AO1703" s="16"/>
      <c r="AP1703" s="16"/>
      <c r="AQ1703" s="16"/>
    </row>
    <row r="1704" spans="1:43" s="17" customFormat="1" ht="12.75" hidden="1" customHeight="1">
      <c r="A1704" s="126">
        <v>141112000</v>
      </c>
      <c r="B1704" s="193"/>
      <c r="C1704" s="195" t="s">
        <v>569</v>
      </c>
      <c r="D1704" s="132"/>
      <c r="E1704" s="145"/>
      <c r="F1704" s="146"/>
      <c r="G1704" s="147"/>
      <c r="H1704" s="231"/>
      <c r="I1704" s="232"/>
      <c r="J1704" s="233"/>
      <c r="K1704" s="233"/>
      <c r="L1704" s="234"/>
      <c r="M1704" s="713">
        <f t="shared" si="179"/>
        <v>0</v>
      </c>
      <c r="N1704" s="714">
        <f t="shared" si="179"/>
        <v>0</v>
      </c>
      <c r="O1704" s="36"/>
      <c r="P1704" s="151" t="s">
        <v>1474</v>
      </c>
      <c r="Q1704" s="150"/>
      <c r="R1704" s="150" t="str">
        <f t="shared" si="176"/>
        <v/>
      </c>
      <c r="S1704" s="15"/>
      <c r="T1704" s="15"/>
      <c r="U1704" s="15"/>
      <c r="V1704" s="15"/>
      <c r="W1704" s="473"/>
      <c r="X1704" s="473"/>
      <c r="Y1704" s="15"/>
      <c r="Z1704" s="15"/>
      <c r="AA1704" s="15"/>
      <c r="AC1704" s="16"/>
      <c r="AD1704" s="16"/>
      <c r="AE1704" s="16"/>
      <c r="AF1704" s="16"/>
      <c r="AG1704" s="16"/>
      <c r="AH1704" s="16"/>
      <c r="AI1704" s="16"/>
      <c r="AJ1704" s="16"/>
      <c r="AK1704" s="16"/>
      <c r="AL1704" s="16"/>
      <c r="AM1704" s="16"/>
      <c r="AN1704" s="16"/>
      <c r="AO1704" s="16"/>
      <c r="AP1704" s="16"/>
      <c r="AQ1704" s="16"/>
    </row>
    <row r="1705" spans="1:43" s="17" customFormat="1" ht="12.75" hidden="1" customHeight="1">
      <c r="A1705" s="126">
        <v>141113000</v>
      </c>
      <c r="B1705" s="193"/>
      <c r="C1705" s="195" t="s">
        <v>570</v>
      </c>
      <c r="D1705" s="132"/>
      <c r="E1705" s="145"/>
      <c r="F1705" s="146"/>
      <c r="G1705" s="147"/>
      <c r="H1705" s="231"/>
      <c r="I1705" s="232"/>
      <c r="J1705" s="233"/>
      <c r="K1705" s="233"/>
      <c r="L1705" s="234"/>
      <c r="M1705" s="713">
        <f t="shared" si="179"/>
        <v>0</v>
      </c>
      <c r="N1705" s="714">
        <f t="shared" si="179"/>
        <v>0</v>
      </c>
      <c r="O1705" s="36"/>
      <c r="P1705" s="151" t="s">
        <v>1474</v>
      </c>
      <c r="Q1705" s="150"/>
      <c r="R1705" s="150" t="str">
        <f t="shared" si="176"/>
        <v/>
      </c>
      <c r="S1705" s="15"/>
      <c r="T1705" s="15"/>
      <c r="U1705" s="15"/>
      <c r="V1705" s="15"/>
      <c r="W1705" s="473"/>
      <c r="X1705" s="473"/>
      <c r="Y1705" s="15"/>
      <c r="Z1705" s="15"/>
      <c r="AA1705" s="15"/>
      <c r="AC1705" s="16"/>
      <c r="AD1705" s="16"/>
      <c r="AE1705" s="16"/>
      <c r="AF1705" s="16"/>
      <c r="AG1705" s="16"/>
      <c r="AH1705" s="16"/>
      <c r="AI1705" s="16"/>
      <c r="AJ1705" s="16"/>
      <c r="AK1705" s="16"/>
      <c r="AL1705" s="16"/>
      <c r="AM1705" s="16"/>
      <c r="AN1705" s="16"/>
      <c r="AO1705" s="16"/>
      <c r="AP1705" s="16"/>
      <c r="AQ1705" s="16"/>
    </row>
    <row r="1706" spans="1:43" s="17" customFormat="1" ht="12.75" hidden="1" customHeight="1" thickBot="1">
      <c r="A1706" s="126">
        <v>141114000</v>
      </c>
      <c r="B1706" s="201"/>
      <c r="C1706" s="196" t="s">
        <v>571</v>
      </c>
      <c r="D1706" s="136"/>
      <c r="E1706" s="168"/>
      <c r="F1706" s="169"/>
      <c r="G1706" s="170"/>
      <c r="H1706" s="684"/>
      <c r="I1706" s="685"/>
      <c r="J1706" s="686"/>
      <c r="K1706" s="687"/>
      <c r="L1706" s="686"/>
      <c r="M1706" s="688">
        <f t="shared" si="179"/>
        <v>0</v>
      </c>
      <c r="N1706" s="715">
        <f t="shared" si="179"/>
        <v>0</v>
      </c>
      <c r="O1706" s="36"/>
      <c r="P1706" s="151" t="s">
        <v>1474</v>
      </c>
      <c r="Q1706" s="150"/>
      <c r="R1706" s="150" t="str">
        <f t="shared" si="176"/>
        <v/>
      </c>
      <c r="S1706" s="15"/>
      <c r="T1706" s="15"/>
      <c r="U1706" s="15"/>
      <c r="V1706" s="15"/>
      <c r="W1706" s="473"/>
      <c r="X1706" s="473"/>
      <c r="Y1706" s="15"/>
      <c r="Z1706" s="15"/>
      <c r="AA1706" s="15"/>
      <c r="AC1706" s="16"/>
      <c r="AD1706" s="16"/>
      <c r="AE1706" s="16"/>
      <c r="AF1706" s="16"/>
      <c r="AG1706" s="16"/>
      <c r="AH1706" s="16"/>
      <c r="AI1706" s="16"/>
      <c r="AJ1706" s="16"/>
      <c r="AK1706" s="16"/>
      <c r="AL1706" s="16"/>
      <c r="AM1706" s="16"/>
      <c r="AN1706" s="16"/>
      <c r="AO1706" s="16"/>
      <c r="AP1706" s="16"/>
      <c r="AQ1706" s="16"/>
    </row>
    <row r="1707" spans="1:43" s="18" customFormat="1" ht="15.75" hidden="1" customHeight="1" thickBot="1">
      <c r="A1707" s="126" t="s">
        <v>656</v>
      </c>
      <c r="B1707" s="776" t="s">
        <v>572</v>
      </c>
      <c r="C1707" s="777"/>
      <c r="D1707" s="183"/>
      <c r="E1707" s="184">
        <f>SUM(E1708:E1718)</f>
        <v>0</v>
      </c>
      <c r="F1707" s="185">
        <f>SUM(F1708:F1718)</f>
        <v>0</v>
      </c>
      <c r="G1707" s="186">
        <f>SUM(G1708:G1718)</f>
        <v>0</v>
      </c>
      <c r="H1707" s="187">
        <f t="shared" ref="H1707:N1707" si="180">SUM(H1708:H1718)</f>
        <v>0</v>
      </c>
      <c r="I1707" s="188">
        <f t="shared" si="180"/>
        <v>0</v>
      </c>
      <c r="J1707" s="185">
        <f t="shared" si="180"/>
        <v>0</v>
      </c>
      <c r="K1707" s="185">
        <f t="shared" si="180"/>
        <v>0</v>
      </c>
      <c r="L1707" s="189">
        <f t="shared" si="180"/>
        <v>0</v>
      </c>
      <c r="M1707" s="188">
        <f t="shared" si="180"/>
        <v>0</v>
      </c>
      <c r="N1707" s="189">
        <f t="shared" si="180"/>
        <v>0</v>
      </c>
      <c r="O1707" s="36"/>
      <c r="P1707" s="151" t="s">
        <v>1500</v>
      </c>
      <c r="Q1707" s="150"/>
      <c r="R1707" s="150" t="str">
        <f t="shared" si="176"/>
        <v/>
      </c>
      <c r="S1707" s="15"/>
      <c r="T1707" s="15"/>
      <c r="U1707" s="15"/>
      <c r="V1707" s="15"/>
      <c r="W1707" s="29">
        <f>SUM(M1708:M1713)</f>
        <v>0</v>
      </c>
      <c r="X1707" s="29">
        <f>SUM(N1708:N1713)</f>
        <v>0</v>
      </c>
      <c r="Y1707" s="15"/>
      <c r="Z1707" s="15"/>
      <c r="AA1707" s="15"/>
      <c r="AC1707" s="15"/>
      <c r="AD1707" s="15"/>
      <c r="AE1707" s="15"/>
      <c r="AF1707" s="15"/>
      <c r="AG1707" s="15"/>
      <c r="AH1707" s="15"/>
      <c r="AI1707" s="15"/>
      <c r="AJ1707" s="15"/>
      <c r="AK1707" s="15"/>
      <c r="AL1707" s="15"/>
      <c r="AM1707" s="15"/>
      <c r="AN1707" s="15"/>
      <c r="AO1707" s="15"/>
      <c r="AP1707" s="15"/>
      <c r="AQ1707" s="15"/>
    </row>
    <row r="1708" spans="1:43" s="129" customFormat="1" ht="13.5" hidden="1" customHeight="1">
      <c r="A1708" s="126">
        <v>142708000</v>
      </c>
      <c r="B1708" s="133"/>
      <c r="C1708" s="152" t="s">
        <v>579</v>
      </c>
      <c r="D1708" s="132"/>
      <c r="E1708" s="153"/>
      <c r="F1708" s="154"/>
      <c r="G1708" s="155"/>
      <c r="H1708" s="156"/>
      <c r="I1708" s="174"/>
      <c r="J1708" s="154"/>
      <c r="K1708" s="154"/>
      <c r="L1708" s="157"/>
      <c r="M1708" s="624">
        <f t="shared" ref="M1708:N1718" si="181">I1708+K1708</f>
        <v>0</v>
      </c>
      <c r="N1708" s="625">
        <f t="shared" si="181"/>
        <v>0</v>
      </c>
      <c r="O1708" s="150"/>
      <c r="P1708" s="151" t="s">
        <v>1474</v>
      </c>
      <c r="Q1708" s="150"/>
      <c r="R1708" s="150" t="str">
        <f t="shared" si="176"/>
        <v/>
      </c>
      <c r="S1708" s="5"/>
      <c r="T1708" s="5"/>
      <c r="U1708" s="5"/>
      <c r="V1708" s="5"/>
      <c r="W1708" s="475"/>
      <c r="X1708" s="475"/>
      <c r="Y1708" s="5"/>
      <c r="Z1708" s="5"/>
      <c r="AA1708" s="5"/>
      <c r="AC1708" s="128"/>
      <c r="AD1708" s="128"/>
      <c r="AE1708" s="128"/>
      <c r="AF1708" s="128"/>
      <c r="AG1708" s="128"/>
      <c r="AH1708" s="128"/>
      <c r="AI1708" s="128"/>
      <c r="AJ1708" s="128"/>
      <c r="AK1708" s="128"/>
      <c r="AL1708" s="128"/>
      <c r="AM1708" s="128"/>
      <c r="AN1708" s="128"/>
      <c r="AO1708" s="128"/>
      <c r="AP1708" s="128"/>
      <c r="AQ1708" s="128"/>
    </row>
    <row r="1709" spans="1:43" s="129" customFormat="1" ht="12.75" hidden="1" customHeight="1">
      <c r="A1709" s="126">
        <v>142707000</v>
      </c>
      <c r="B1709" s="131"/>
      <c r="C1709" s="144" t="s">
        <v>578</v>
      </c>
      <c r="D1709" s="132"/>
      <c r="E1709" s="145"/>
      <c r="F1709" s="146"/>
      <c r="G1709" s="147"/>
      <c r="H1709" s="148"/>
      <c r="I1709" s="158"/>
      <c r="J1709" s="146"/>
      <c r="K1709" s="146"/>
      <c r="L1709" s="149"/>
      <c r="M1709" s="624">
        <f t="shared" si="181"/>
        <v>0</v>
      </c>
      <c r="N1709" s="625">
        <f t="shared" si="181"/>
        <v>0</v>
      </c>
      <c r="O1709" s="150"/>
      <c r="P1709" s="151" t="s">
        <v>1474</v>
      </c>
      <c r="Q1709" s="150"/>
      <c r="R1709" s="150" t="str">
        <f t="shared" si="176"/>
        <v/>
      </c>
      <c r="S1709" s="5"/>
      <c r="T1709" s="5"/>
      <c r="U1709" s="5"/>
      <c r="V1709" s="5"/>
      <c r="W1709" s="475"/>
      <c r="X1709" s="475"/>
      <c r="Y1709" s="5"/>
      <c r="Z1709" s="5"/>
      <c r="AA1709" s="5"/>
      <c r="AC1709" s="128"/>
      <c r="AD1709" s="128"/>
      <c r="AE1709" s="128"/>
      <c r="AF1709" s="128"/>
      <c r="AG1709" s="128"/>
      <c r="AH1709" s="128"/>
      <c r="AI1709" s="128"/>
      <c r="AJ1709" s="128"/>
      <c r="AK1709" s="128"/>
      <c r="AL1709" s="128"/>
      <c r="AM1709" s="128"/>
      <c r="AN1709" s="128"/>
      <c r="AO1709" s="128"/>
      <c r="AP1709" s="128"/>
      <c r="AQ1709" s="128"/>
    </row>
    <row r="1710" spans="1:43" s="129" customFormat="1" ht="12.75" hidden="1" customHeight="1">
      <c r="A1710" s="126">
        <v>142711000</v>
      </c>
      <c r="B1710" s="72"/>
      <c r="C1710" s="144" t="s">
        <v>582</v>
      </c>
      <c r="D1710" s="110"/>
      <c r="E1710" s="145"/>
      <c r="F1710" s="146"/>
      <c r="G1710" s="147"/>
      <c r="H1710" s="148"/>
      <c r="I1710" s="158"/>
      <c r="J1710" s="146"/>
      <c r="K1710" s="146"/>
      <c r="L1710" s="149"/>
      <c r="M1710" s="624">
        <f t="shared" si="181"/>
        <v>0</v>
      </c>
      <c r="N1710" s="625">
        <f t="shared" si="181"/>
        <v>0</v>
      </c>
      <c r="O1710" s="150"/>
      <c r="P1710" s="151" t="s">
        <v>1474</v>
      </c>
      <c r="Q1710" s="150"/>
      <c r="R1710" s="150" t="str">
        <f t="shared" si="176"/>
        <v/>
      </c>
      <c r="S1710" s="5"/>
      <c r="T1710" s="5"/>
      <c r="U1710" s="5"/>
      <c r="V1710" s="5"/>
      <c r="W1710" s="475"/>
      <c r="X1710" s="475"/>
      <c r="Y1710" s="5"/>
      <c r="Z1710" s="5"/>
      <c r="AA1710" s="5"/>
      <c r="AC1710" s="128"/>
      <c r="AD1710" s="128"/>
      <c r="AE1710" s="128"/>
      <c r="AF1710" s="128"/>
      <c r="AG1710" s="128"/>
      <c r="AH1710" s="128"/>
      <c r="AI1710" s="128"/>
      <c r="AJ1710" s="128"/>
      <c r="AK1710" s="128"/>
      <c r="AL1710" s="128"/>
      <c r="AM1710" s="128"/>
      <c r="AN1710" s="128"/>
      <c r="AO1710" s="128"/>
      <c r="AP1710" s="128"/>
      <c r="AQ1710" s="128"/>
    </row>
    <row r="1711" spans="1:43" s="143" customFormat="1" ht="12.75" hidden="1" customHeight="1">
      <c r="A1711" s="126">
        <v>142701000</v>
      </c>
      <c r="B1711" s="95"/>
      <c r="C1711" s="152" t="s">
        <v>573</v>
      </c>
      <c r="D1711" s="132"/>
      <c r="E1711" s="153"/>
      <c r="F1711" s="154"/>
      <c r="G1711" s="155"/>
      <c r="H1711" s="647"/>
      <c r="I1711" s="648"/>
      <c r="J1711" s="645"/>
      <c r="K1711" s="645"/>
      <c r="L1711" s="625"/>
      <c r="M1711" s="624">
        <f t="shared" si="181"/>
        <v>0</v>
      </c>
      <c r="N1711" s="625">
        <f t="shared" si="181"/>
        <v>0</v>
      </c>
      <c r="O1711" s="138"/>
      <c r="P1711" s="151" t="s">
        <v>1474</v>
      </c>
      <c r="Q1711" s="150"/>
      <c r="R1711" s="150" t="str">
        <f t="shared" si="176"/>
        <v/>
      </c>
      <c r="S1711" s="140"/>
      <c r="T1711" s="140"/>
      <c r="U1711" s="140"/>
      <c r="V1711" s="140"/>
      <c r="W1711" s="474"/>
      <c r="X1711" s="474"/>
      <c r="Y1711" s="140"/>
      <c r="Z1711" s="140"/>
      <c r="AA1711" s="140"/>
      <c r="AC1711" s="142"/>
      <c r="AD1711" s="142"/>
      <c r="AE1711" s="142"/>
      <c r="AF1711" s="142"/>
      <c r="AG1711" s="142"/>
      <c r="AH1711" s="142"/>
      <c r="AI1711" s="142"/>
      <c r="AJ1711" s="142"/>
      <c r="AK1711" s="142"/>
      <c r="AL1711" s="142"/>
      <c r="AM1711" s="142"/>
      <c r="AN1711" s="142"/>
      <c r="AO1711" s="142"/>
      <c r="AP1711" s="142"/>
      <c r="AQ1711" s="142"/>
    </row>
    <row r="1712" spans="1:43" s="241" customFormat="1" ht="12.75" hidden="1" customHeight="1">
      <c r="A1712" s="126">
        <v>142709000</v>
      </c>
      <c r="B1712" s="72"/>
      <c r="C1712" s="144" t="s">
        <v>580</v>
      </c>
      <c r="D1712" s="132"/>
      <c r="E1712" s="145"/>
      <c r="F1712" s="146"/>
      <c r="G1712" s="147"/>
      <c r="H1712" s="148"/>
      <c r="I1712" s="158"/>
      <c r="J1712" s="146"/>
      <c r="K1712" s="146"/>
      <c r="L1712" s="149"/>
      <c r="M1712" s="624">
        <f t="shared" si="181"/>
        <v>0</v>
      </c>
      <c r="N1712" s="625">
        <f t="shared" si="181"/>
        <v>0</v>
      </c>
      <c r="O1712" s="224"/>
      <c r="P1712" s="151" t="s">
        <v>1474</v>
      </c>
      <c r="Q1712" s="150"/>
      <c r="R1712" s="150" t="str">
        <f t="shared" si="176"/>
        <v/>
      </c>
      <c r="S1712" s="238"/>
      <c r="T1712" s="238"/>
      <c r="U1712" s="238"/>
      <c r="V1712" s="238"/>
      <c r="W1712" s="478"/>
      <c r="X1712" s="478"/>
      <c r="Y1712" s="238"/>
      <c r="Z1712" s="238"/>
      <c r="AA1712" s="238"/>
      <c r="AC1712" s="240"/>
      <c r="AD1712" s="240"/>
      <c r="AE1712" s="240"/>
      <c r="AF1712" s="240"/>
      <c r="AG1712" s="240"/>
      <c r="AH1712" s="240"/>
      <c r="AI1712" s="240"/>
      <c r="AJ1712" s="240"/>
      <c r="AK1712" s="240"/>
      <c r="AL1712" s="240"/>
      <c r="AM1712" s="240"/>
      <c r="AN1712" s="240"/>
      <c r="AO1712" s="240"/>
      <c r="AP1712" s="240"/>
      <c r="AQ1712" s="240"/>
    </row>
    <row r="1713" spans="1:43" s="241" customFormat="1" ht="12.75" hidden="1" customHeight="1">
      <c r="A1713" s="126">
        <v>142702000</v>
      </c>
      <c r="B1713" s="72"/>
      <c r="C1713" s="144" t="s">
        <v>574</v>
      </c>
      <c r="D1713" s="132"/>
      <c r="E1713" s="145"/>
      <c r="F1713" s="146"/>
      <c r="G1713" s="147"/>
      <c r="H1713" s="148"/>
      <c r="I1713" s="158"/>
      <c r="J1713" s="146"/>
      <c r="K1713" s="146"/>
      <c r="L1713" s="149"/>
      <c r="M1713" s="624">
        <f t="shared" si="181"/>
        <v>0</v>
      </c>
      <c r="N1713" s="625">
        <f t="shared" si="181"/>
        <v>0</v>
      </c>
      <c r="O1713" s="224"/>
      <c r="P1713" s="151" t="s">
        <v>1474</v>
      </c>
      <c r="Q1713" s="150"/>
      <c r="R1713" s="150" t="str">
        <f t="shared" si="176"/>
        <v/>
      </c>
      <c r="S1713" s="238"/>
      <c r="T1713" s="238"/>
      <c r="U1713" s="238"/>
      <c r="V1713" s="238"/>
      <c r="W1713" s="478"/>
      <c r="X1713" s="478"/>
      <c r="Y1713" s="238"/>
      <c r="Z1713" s="238"/>
      <c r="AA1713" s="238"/>
      <c r="AC1713" s="240"/>
      <c r="AD1713" s="240"/>
      <c r="AE1713" s="240"/>
      <c r="AF1713" s="240"/>
      <c r="AG1713" s="240"/>
      <c r="AH1713" s="240"/>
      <c r="AI1713" s="240"/>
      <c r="AJ1713" s="240"/>
      <c r="AK1713" s="240"/>
      <c r="AL1713" s="240"/>
      <c r="AM1713" s="240"/>
      <c r="AN1713" s="240"/>
      <c r="AO1713" s="240"/>
      <c r="AP1713" s="240"/>
      <c r="AQ1713" s="240"/>
    </row>
    <row r="1714" spans="1:43" s="143" customFormat="1" ht="12.75" hidden="1" customHeight="1">
      <c r="A1714" s="126">
        <v>142703000</v>
      </c>
      <c r="B1714" s="72"/>
      <c r="C1714" s="144" t="s">
        <v>575</v>
      </c>
      <c r="D1714" s="132"/>
      <c r="E1714" s="145"/>
      <c r="F1714" s="146"/>
      <c r="G1714" s="147"/>
      <c r="H1714" s="622"/>
      <c r="I1714" s="623"/>
      <c r="J1714" s="620"/>
      <c r="K1714" s="620"/>
      <c r="L1714" s="626"/>
      <c r="M1714" s="624">
        <f t="shared" si="181"/>
        <v>0</v>
      </c>
      <c r="N1714" s="625">
        <f t="shared" si="181"/>
        <v>0</v>
      </c>
      <c r="O1714" s="138"/>
      <c r="P1714" s="151" t="s">
        <v>1474</v>
      </c>
      <c r="Q1714" s="150"/>
      <c r="R1714" s="150" t="str">
        <f t="shared" si="176"/>
        <v/>
      </c>
      <c r="S1714" s="140"/>
      <c r="T1714" s="140"/>
      <c r="U1714" s="140"/>
      <c r="V1714" s="140"/>
      <c r="W1714" s="474"/>
      <c r="X1714" s="474"/>
      <c r="Y1714" s="140"/>
      <c r="Z1714" s="140"/>
      <c r="AA1714" s="140"/>
      <c r="AC1714" s="142"/>
      <c r="AD1714" s="142"/>
      <c r="AE1714" s="142"/>
      <c r="AF1714" s="142"/>
      <c r="AG1714" s="142"/>
      <c r="AH1714" s="142"/>
      <c r="AI1714" s="142"/>
      <c r="AJ1714" s="142"/>
      <c r="AK1714" s="142"/>
      <c r="AL1714" s="142"/>
      <c r="AM1714" s="142"/>
      <c r="AN1714" s="142"/>
      <c r="AO1714" s="142"/>
      <c r="AP1714" s="142"/>
      <c r="AQ1714" s="142"/>
    </row>
    <row r="1715" spans="1:43" s="129" customFormat="1" ht="12.75" hidden="1" customHeight="1">
      <c r="A1715" s="126">
        <v>142704000</v>
      </c>
      <c r="B1715" s="72"/>
      <c r="C1715" s="144" t="s">
        <v>657</v>
      </c>
      <c r="D1715" s="134"/>
      <c r="E1715" s="145"/>
      <c r="F1715" s="146"/>
      <c r="G1715" s="147"/>
      <c r="H1715" s="148"/>
      <c r="I1715" s="158"/>
      <c r="J1715" s="146"/>
      <c r="K1715" s="146"/>
      <c r="L1715" s="149"/>
      <c r="M1715" s="624">
        <f t="shared" si="181"/>
        <v>0</v>
      </c>
      <c r="N1715" s="625">
        <f t="shared" si="181"/>
        <v>0</v>
      </c>
      <c r="O1715" s="150"/>
      <c r="P1715" s="151" t="s">
        <v>1474</v>
      </c>
      <c r="Q1715" s="150"/>
      <c r="R1715" s="150" t="str">
        <f t="shared" si="176"/>
        <v/>
      </c>
      <c r="S1715" s="5"/>
      <c r="T1715" s="5"/>
      <c r="U1715" s="5"/>
      <c r="V1715" s="5"/>
      <c r="W1715" s="475"/>
      <c r="X1715" s="475"/>
      <c r="Y1715" s="5"/>
      <c r="Z1715" s="5"/>
      <c r="AA1715" s="5"/>
      <c r="AC1715" s="128"/>
      <c r="AD1715" s="128"/>
      <c r="AE1715" s="128"/>
      <c r="AF1715" s="128"/>
      <c r="AG1715" s="128"/>
      <c r="AH1715" s="128"/>
      <c r="AI1715" s="128"/>
      <c r="AJ1715" s="128"/>
      <c r="AK1715" s="128"/>
      <c r="AL1715" s="128"/>
      <c r="AM1715" s="128"/>
      <c r="AN1715" s="128"/>
      <c r="AO1715" s="128"/>
      <c r="AP1715" s="128"/>
      <c r="AQ1715" s="128"/>
    </row>
    <row r="1716" spans="1:43" s="17" customFormat="1" ht="12.75" hidden="1" customHeight="1">
      <c r="A1716" s="126">
        <v>142705000</v>
      </c>
      <c r="B1716" s="95"/>
      <c r="C1716" s="152" t="s">
        <v>576</v>
      </c>
      <c r="D1716" s="132"/>
      <c r="E1716" s="153"/>
      <c r="F1716" s="154"/>
      <c r="G1716" s="155"/>
      <c r="H1716" s="156"/>
      <c r="I1716" s="174"/>
      <c r="J1716" s="154"/>
      <c r="K1716" s="154"/>
      <c r="L1716" s="157"/>
      <c r="M1716" s="624">
        <f t="shared" si="181"/>
        <v>0</v>
      </c>
      <c r="N1716" s="625">
        <f t="shared" si="181"/>
        <v>0</v>
      </c>
      <c r="O1716" s="36"/>
      <c r="P1716" s="151" t="s">
        <v>1474</v>
      </c>
      <c r="Q1716" s="150"/>
      <c r="R1716" s="150" t="str">
        <f t="shared" si="176"/>
        <v/>
      </c>
      <c r="S1716" s="15"/>
      <c r="T1716" s="15"/>
      <c r="U1716" s="15"/>
      <c r="V1716" s="15"/>
      <c r="W1716" s="473"/>
      <c r="X1716" s="473"/>
      <c r="Y1716" s="15"/>
      <c r="Z1716" s="15"/>
      <c r="AA1716" s="15"/>
      <c r="AC1716" s="16"/>
      <c r="AD1716" s="16"/>
      <c r="AE1716" s="16"/>
      <c r="AF1716" s="16"/>
      <c r="AG1716" s="16"/>
      <c r="AH1716" s="16"/>
      <c r="AI1716" s="16"/>
      <c r="AJ1716" s="16"/>
      <c r="AK1716" s="16"/>
      <c r="AL1716" s="16"/>
      <c r="AM1716" s="16"/>
      <c r="AN1716" s="16"/>
      <c r="AO1716" s="16"/>
      <c r="AP1716" s="16"/>
      <c r="AQ1716" s="16"/>
    </row>
    <row r="1717" spans="1:43" s="17" customFormat="1" ht="12.75" hidden="1" customHeight="1">
      <c r="A1717" s="126">
        <v>142706000</v>
      </c>
      <c r="B1717" s="72"/>
      <c r="C1717" s="144" t="s">
        <v>577</v>
      </c>
      <c r="D1717" s="132"/>
      <c r="E1717" s="145"/>
      <c r="F1717" s="146"/>
      <c r="G1717" s="147"/>
      <c r="H1717" s="148"/>
      <c r="I1717" s="158"/>
      <c r="J1717" s="146"/>
      <c r="K1717" s="146"/>
      <c r="L1717" s="149"/>
      <c r="M1717" s="624">
        <f t="shared" si="181"/>
        <v>0</v>
      </c>
      <c r="N1717" s="625">
        <f t="shared" si="181"/>
        <v>0</v>
      </c>
      <c r="O1717" s="36"/>
      <c r="P1717" s="151" t="s">
        <v>1474</v>
      </c>
      <c r="Q1717" s="150"/>
      <c r="R1717" s="150" t="str">
        <f t="shared" si="176"/>
        <v/>
      </c>
      <c r="S1717" s="15"/>
      <c r="T1717" s="15"/>
      <c r="U1717" s="15"/>
      <c r="V1717" s="15"/>
      <c r="W1717" s="473"/>
      <c r="X1717" s="473"/>
      <c r="Y1717" s="15"/>
      <c r="Z1717" s="15"/>
      <c r="AA1717" s="15"/>
      <c r="AC1717" s="16"/>
      <c r="AD1717" s="16"/>
      <c r="AE1717" s="16"/>
      <c r="AF1717" s="16"/>
      <c r="AG1717" s="16"/>
      <c r="AH1717" s="16"/>
      <c r="AI1717" s="16"/>
      <c r="AJ1717" s="16"/>
      <c r="AK1717" s="16"/>
      <c r="AL1717" s="16"/>
      <c r="AM1717" s="16"/>
      <c r="AN1717" s="16"/>
      <c r="AO1717" s="16"/>
      <c r="AP1717" s="16"/>
      <c r="AQ1717" s="16"/>
    </row>
    <row r="1718" spans="1:43" s="17" customFormat="1" ht="12.75" hidden="1" customHeight="1" thickBot="1">
      <c r="A1718" s="126">
        <v>142710000</v>
      </c>
      <c r="B1718" s="74"/>
      <c r="C1718" s="167" t="s">
        <v>581</v>
      </c>
      <c r="D1718" s="132"/>
      <c r="E1718" s="145"/>
      <c r="F1718" s="146"/>
      <c r="G1718" s="147"/>
      <c r="H1718" s="148"/>
      <c r="I1718" s="158"/>
      <c r="J1718" s="146"/>
      <c r="K1718" s="146"/>
      <c r="L1718" s="149"/>
      <c r="M1718" s="624">
        <f t="shared" si="181"/>
        <v>0</v>
      </c>
      <c r="N1718" s="625">
        <f t="shared" si="181"/>
        <v>0</v>
      </c>
      <c r="O1718" s="36"/>
      <c r="P1718" s="151" t="s">
        <v>1474</v>
      </c>
      <c r="Q1718" s="150"/>
      <c r="R1718" s="150" t="str">
        <f t="shared" si="176"/>
        <v/>
      </c>
      <c r="S1718" s="15"/>
      <c r="T1718" s="15"/>
      <c r="U1718" s="15"/>
      <c r="V1718" s="15"/>
      <c r="W1718" s="473"/>
      <c r="X1718" s="473"/>
      <c r="Y1718" s="15"/>
      <c r="Z1718" s="15"/>
      <c r="AA1718" s="15"/>
      <c r="AC1718" s="16"/>
      <c r="AD1718" s="16"/>
      <c r="AE1718" s="16"/>
      <c r="AF1718" s="16"/>
      <c r="AG1718" s="16"/>
      <c r="AH1718" s="16"/>
      <c r="AI1718" s="16"/>
      <c r="AJ1718" s="16"/>
      <c r="AK1718" s="16"/>
      <c r="AL1718" s="16"/>
      <c r="AM1718" s="16"/>
      <c r="AN1718" s="16"/>
      <c r="AO1718" s="16"/>
      <c r="AP1718" s="16"/>
      <c r="AQ1718" s="16"/>
    </row>
    <row r="1719" spans="1:43" s="18" customFormat="1" ht="15.75" hidden="1" customHeight="1" thickBot="1">
      <c r="A1719" s="126" t="s">
        <v>658</v>
      </c>
      <c r="B1719" s="778" t="s">
        <v>583</v>
      </c>
      <c r="C1719" s="779"/>
      <c r="D1719" s="108"/>
      <c r="E1719" s="651">
        <f t="shared" ref="E1719:N1719" si="182">SUM(E1720:E1727)</f>
        <v>0</v>
      </c>
      <c r="F1719" s="652">
        <f t="shared" si="182"/>
        <v>0</v>
      </c>
      <c r="G1719" s="653">
        <f t="shared" si="182"/>
        <v>0</v>
      </c>
      <c r="H1719" s="654">
        <f t="shared" si="182"/>
        <v>0</v>
      </c>
      <c r="I1719" s="655">
        <f t="shared" si="182"/>
        <v>0</v>
      </c>
      <c r="J1719" s="652">
        <f t="shared" si="182"/>
        <v>0</v>
      </c>
      <c r="K1719" s="652">
        <f t="shared" si="182"/>
        <v>0</v>
      </c>
      <c r="L1719" s="656">
        <f t="shared" si="182"/>
        <v>0</v>
      </c>
      <c r="M1719" s="655">
        <f t="shared" si="182"/>
        <v>0</v>
      </c>
      <c r="N1719" s="656">
        <f t="shared" si="182"/>
        <v>0</v>
      </c>
      <c r="O1719" s="36"/>
      <c r="P1719" s="151" t="s">
        <v>1500</v>
      </c>
      <c r="Q1719" s="150"/>
      <c r="R1719" s="150" t="str">
        <f t="shared" si="176"/>
        <v/>
      </c>
      <c r="S1719" s="15"/>
      <c r="T1719" s="15"/>
      <c r="U1719" s="15"/>
      <c r="V1719" s="15"/>
      <c r="W1719" s="29">
        <f>SUM(M1720:M1725)</f>
        <v>0</v>
      </c>
      <c r="X1719" s="29">
        <f>SUM(N1720:N1725)</f>
        <v>0</v>
      </c>
      <c r="Y1719" s="15"/>
      <c r="Z1719" s="15"/>
      <c r="AA1719" s="15"/>
      <c r="AC1719" s="15"/>
      <c r="AD1719" s="15"/>
      <c r="AE1719" s="15"/>
      <c r="AF1719" s="15"/>
      <c r="AG1719" s="15"/>
      <c r="AH1719" s="15"/>
      <c r="AI1719" s="15"/>
      <c r="AJ1719" s="15"/>
      <c r="AK1719" s="15"/>
      <c r="AL1719" s="15"/>
      <c r="AM1719" s="15"/>
      <c r="AN1719" s="15"/>
      <c r="AO1719" s="15"/>
      <c r="AP1719" s="15"/>
      <c r="AQ1719" s="15"/>
    </row>
    <row r="1720" spans="1:43" s="129" customFormat="1" ht="12.75" hidden="1" customHeight="1" thickTop="1">
      <c r="A1720" s="126">
        <v>143201000</v>
      </c>
      <c r="B1720" s="133"/>
      <c r="C1720" s="152" t="s">
        <v>584</v>
      </c>
      <c r="D1720" s="132"/>
      <c r="E1720" s="153"/>
      <c r="F1720" s="154"/>
      <c r="G1720" s="155"/>
      <c r="H1720" s="156"/>
      <c r="I1720" s="174"/>
      <c r="J1720" s="154"/>
      <c r="K1720" s="154"/>
      <c r="L1720" s="157"/>
      <c r="M1720" s="648"/>
      <c r="N1720" s="625"/>
      <c r="O1720" s="150"/>
      <c r="P1720" s="151" t="s">
        <v>1474</v>
      </c>
      <c r="Q1720" s="150"/>
      <c r="R1720" s="150" t="str">
        <f t="shared" si="176"/>
        <v/>
      </c>
      <c r="S1720" s="5"/>
      <c r="T1720" s="5"/>
      <c r="U1720" s="5"/>
      <c r="V1720" s="5"/>
      <c r="W1720" s="475"/>
      <c r="X1720" s="475"/>
      <c r="Y1720" s="5"/>
      <c r="Z1720" s="5"/>
      <c r="AA1720" s="5"/>
      <c r="AC1720" s="128"/>
      <c r="AD1720" s="128"/>
      <c r="AE1720" s="128"/>
      <c r="AF1720" s="128"/>
      <c r="AG1720" s="128"/>
      <c r="AH1720" s="128"/>
      <c r="AI1720" s="128"/>
      <c r="AJ1720" s="128"/>
      <c r="AK1720" s="128"/>
      <c r="AL1720" s="128"/>
      <c r="AM1720" s="128"/>
      <c r="AN1720" s="128"/>
      <c r="AO1720" s="128"/>
      <c r="AP1720" s="128"/>
      <c r="AQ1720" s="128"/>
    </row>
    <row r="1721" spans="1:43" s="129" customFormat="1" ht="12.75" hidden="1" customHeight="1">
      <c r="A1721" s="126">
        <v>143206000</v>
      </c>
      <c r="B1721" s="131"/>
      <c r="C1721" s="144" t="s">
        <v>585</v>
      </c>
      <c r="D1721" s="132"/>
      <c r="E1721" s="145"/>
      <c r="F1721" s="146"/>
      <c r="G1721" s="147"/>
      <c r="H1721" s="148"/>
      <c r="I1721" s="158"/>
      <c r="J1721" s="146"/>
      <c r="K1721" s="146"/>
      <c r="L1721" s="149"/>
      <c r="M1721" s="619">
        <f>I1721+K1721</f>
        <v>0</v>
      </c>
      <c r="N1721" s="626">
        <f>J1721+L1721</f>
        <v>0</v>
      </c>
      <c r="O1721" s="36"/>
      <c r="P1721" s="151" t="s">
        <v>1474</v>
      </c>
      <c r="Q1721" s="150"/>
      <c r="R1721" s="150" t="str">
        <f t="shared" si="176"/>
        <v/>
      </c>
      <c r="S1721" s="5"/>
      <c r="T1721" s="5"/>
      <c r="U1721" s="5"/>
      <c r="V1721" s="5"/>
      <c r="W1721" s="475"/>
      <c r="X1721" s="475"/>
      <c r="Y1721" s="5"/>
      <c r="Z1721" s="5"/>
      <c r="AA1721" s="5"/>
      <c r="AC1721" s="128"/>
      <c r="AD1721" s="128"/>
      <c r="AE1721" s="128"/>
      <c r="AF1721" s="128"/>
      <c r="AG1721" s="128"/>
      <c r="AH1721" s="128"/>
      <c r="AI1721" s="128"/>
      <c r="AJ1721" s="128"/>
      <c r="AK1721" s="128"/>
      <c r="AL1721" s="128"/>
      <c r="AM1721" s="128"/>
      <c r="AN1721" s="128"/>
      <c r="AO1721" s="128"/>
      <c r="AP1721" s="128"/>
      <c r="AQ1721" s="128"/>
    </row>
    <row r="1722" spans="1:43" s="129" customFormat="1" ht="12.75" hidden="1" customHeight="1" thickBot="1">
      <c r="A1722" s="126">
        <v>143208000</v>
      </c>
      <c r="B1722" s="135"/>
      <c r="C1722" s="167" t="s">
        <v>586</v>
      </c>
      <c r="D1722" s="136"/>
      <c r="E1722" s="168"/>
      <c r="F1722" s="169"/>
      <c r="G1722" s="170"/>
      <c r="H1722" s="171"/>
      <c r="I1722" s="173"/>
      <c r="J1722" s="169"/>
      <c r="K1722" s="169"/>
      <c r="L1722" s="172"/>
      <c r="M1722" s="716">
        <f>I1722+K1722</f>
        <v>0</v>
      </c>
      <c r="N1722" s="717">
        <f>J1722+L1722</f>
        <v>0</v>
      </c>
      <c r="O1722" s="36"/>
      <c r="P1722" s="151" t="s">
        <v>1474</v>
      </c>
      <c r="Q1722" s="150"/>
      <c r="R1722" s="150" t="str">
        <f t="shared" si="176"/>
        <v/>
      </c>
      <c r="S1722" s="5"/>
      <c r="T1722" s="5"/>
      <c r="U1722" s="5"/>
      <c r="V1722" s="5"/>
      <c r="W1722" s="475"/>
      <c r="X1722" s="475"/>
      <c r="Y1722" s="5"/>
      <c r="Z1722" s="5"/>
      <c r="AA1722" s="5"/>
      <c r="AC1722" s="128"/>
      <c r="AD1722" s="128"/>
      <c r="AE1722" s="128"/>
      <c r="AF1722" s="128"/>
      <c r="AG1722" s="128"/>
      <c r="AH1722" s="128"/>
      <c r="AI1722" s="128"/>
      <c r="AJ1722" s="128"/>
      <c r="AK1722" s="128"/>
      <c r="AL1722" s="128"/>
      <c r="AM1722" s="128"/>
      <c r="AN1722" s="128"/>
      <c r="AO1722" s="128"/>
      <c r="AP1722" s="128"/>
      <c r="AQ1722" s="128"/>
    </row>
    <row r="1723" spans="1:43" s="17" customFormat="1" ht="12.75" hidden="1" customHeight="1">
      <c r="A1723" s="126">
        <v>143209000</v>
      </c>
      <c r="B1723" s="95"/>
      <c r="C1723" s="152" t="s">
        <v>587</v>
      </c>
      <c r="D1723" s="46"/>
      <c r="E1723" s="153"/>
      <c r="F1723" s="154"/>
      <c r="G1723" s="155"/>
      <c r="H1723" s="156"/>
      <c r="I1723" s="174"/>
      <c r="J1723" s="154"/>
      <c r="K1723" s="154"/>
      <c r="L1723" s="157"/>
      <c r="M1723" s="648"/>
      <c r="N1723" s="625"/>
      <c r="O1723" s="36"/>
      <c r="P1723" s="151" t="s">
        <v>1474</v>
      </c>
      <c r="Q1723" s="150"/>
      <c r="R1723" s="150" t="str">
        <f t="shared" si="176"/>
        <v/>
      </c>
      <c r="S1723" s="15"/>
      <c r="T1723" s="15"/>
      <c r="U1723" s="15"/>
      <c r="V1723" s="15"/>
      <c r="W1723" s="473"/>
      <c r="X1723" s="473"/>
      <c r="Y1723" s="15"/>
      <c r="Z1723" s="15"/>
      <c r="AA1723" s="15"/>
      <c r="AC1723" s="16"/>
      <c r="AD1723" s="16"/>
      <c r="AE1723" s="16"/>
      <c r="AF1723" s="16"/>
      <c r="AG1723" s="16"/>
      <c r="AH1723" s="16"/>
      <c r="AI1723" s="16"/>
      <c r="AJ1723" s="16"/>
      <c r="AK1723" s="16"/>
      <c r="AL1723" s="16"/>
      <c r="AM1723" s="16"/>
      <c r="AN1723" s="16"/>
      <c r="AO1723" s="16"/>
      <c r="AP1723" s="16"/>
      <c r="AQ1723" s="16"/>
    </row>
    <row r="1724" spans="1:43" s="17" customFormat="1" ht="12.75" hidden="1" customHeight="1">
      <c r="A1724" s="126">
        <v>143211000</v>
      </c>
      <c r="B1724" s="72"/>
      <c r="C1724" s="144" t="s">
        <v>588</v>
      </c>
      <c r="D1724" s="46"/>
      <c r="E1724" s="145"/>
      <c r="F1724" s="146"/>
      <c r="G1724" s="147"/>
      <c r="H1724" s="148"/>
      <c r="I1724" s="158"/>
      <c r="J1724" s="146"/>
      <c r="K1724" s="146"/>
      <c r="L1724" s="149"/>
      <c r="M1724" s="623"/>
      <c r="N1724" s="626"/>
      <c r="O1724" s="36"/>
      <c r="P1724" s="151" t="s">
        <v>1474</v>
      </c>
      <c r="Q1724" s="150"/>
      <c r="R1724" s="150" t="str">
        <f t="shared" si="176"/>
        <v/>
      </c>
      <c r="S1724" s="15"/>
      <c r="T1724" s="15"/>
      <c r="U1724" s="15"/>
      <c r="V1724" s="15"/>
      <c r="W1724" s="473"/>
      <c r="X1724" s="473"/>
      <c r="Y1724" s="15"/>
      <c r="Z1724" s="15"/>
      <c r="AA1724" s="15"/>
      <c r="AC1724" s="16"/>
      <c r="AD1724" s="16"/>
      <c r="AE1724" s="16"/>
      <c r="AF1724" s="16"/>
      <c r="AG1724" s="16"/>
      <c r="AH1724" s="16"/>
      <c r="AI1724" s="16"/>
      <c r="AJ1724" s="16"/>
      <c r="AK1724" s="16"/>
      <c r="AL1724" s="16"/>
      <c r="AM1724" s="16"/>
      <c r="AN1724" s="16"/>
      <c r="AO1724" s="16"/>
      <c r="AP1724" s="16"/>
      <c r="AQ1724" s="16"/>
    </row>
    <row r="1725" spans="1:43" s="129" customFormat="1" ht="12.75" hidden="1" customHeight="1">
      <c r="A1725" s="126">
        <v>143213000</v>
      </c>
      <c r="B1725" s="131"/>
      <c r="C1725" s="144" t="s">
        <v>660</v>
      </c>
      <c r="D1725" s="132"/>
      <c r="E1725" s="145"/>
      <c r="F1725" s="146"/>
      <c r="G1725" s="147"/>
      <c r="H1725" s="148"/>
      <c r="I1725" s="158"/>
      <c r="J1725" s="146"/>
      <c r="K1725" s="146"/>
      <c r="L1725" s="149"/>
      <c r="M1725" s="623"/>
      <c r="N1725" s="626"/>
      <c r="O1725" s="150"/>
      <c r="P1725" s="151" t="s">
        <v>1474</v>
      </c>
      <c r="Q1725" s="150"/>
      <c r="R1725" s="150" t="str">
        <f t="shared" si="176"/>
        <v/>
      </c>
      <c r="S1725" s="5"/>
      <c r="T1725" s="5"/>
      <c r="U1725" s="5"/>
      <c r="V1725" s="5"/>
      <c r="W1725" s="475"/>
      <c r="X1725" s="475"/>
      <c r="Y1725" s="5"/>
      <c r="Z1725" s="5"/>
      <c r="AA1725" s="5"/>
      <c r="AC1725" s="128"/>
      <c r="AD1725" s="128"/>
      <c r="AE1725" s="128"/>
      <c r="AF1725" s="128"/>
      <c r="AG1725" s="128"/>
      <c r="AH1725" s="128"/>
      <c r="AI1725" s="128"/>
      <c r="AJ1725" s="128"/>
      <c r="AK1725" s="128"/>
      <c r="AL1725" s="128"/>
      <c r="AM1725" s="128"/>
      <c r="AN1725" s="128"/>
      <c r="AO1725" s="128"/>
      <c r="AP1725" s="128"/>
      <c r="AQ1725" s="128"/>
    </row>
    <row r="1726" spans="1:43" s="17" customFormat="1" ht="12.75" hidden="1" customHeight="1">
      <c r="A1726" s="126">
        <v>143214000</v>
      </c>
      <c r="B1726" s="72"/>
      <c r="C1726" s="144" t="s">
        <v>589</v>
      </c>
      <c r="D1726" s="46"/>
      <c r="E1726" s="145"/>
      <c r="F1726" s="146"/>
      <c r="G1726" s="147"/>
      <c r="H1726" s="148"/>
      <c r="I1726" s="158"/>
      <c r="J1726" s="146"/>
      <c r="K1726" s="146"/>
      <c r="L1726" s="149"/>
      <c r="M1726" s="623"/>
      <c r="N1726" s="626"/>
      <c r="O1726" s="36"/>
      <c r="P1726" s="151" t="s">
        <v>1474</v>
      </c>
      <c r="Q1726" s="150"/>
      <c r="R1726" s="150" t="str">
        <f t="shared" si="176"/>
        <v/>
      </c>
      <c r="S1726" s="15"/>
      <c r="T1726" s="15"/>
      <c r="U1726" s="15"/>
      <c r="V1726" s="15"/>
      <c r="W1726" s="473"/>
      <c r="X1726" s="473"/>
      <c r="Y1726" s="15"/>
      <c r="Z1726" s="15"/>
      <c r="AA1726" s="15"/>
      <c r="AC1726" s="16"/>
      <c r="AD1726" s="16"/>
      <c r="AE1726" s="16"/>
      <c r="AF1726" s="16"/>
      <c r="AG1726" s="16"/>
      <c r="AH1726" s="16"/>
      <c r="AI1726" s="16"/>
      <c r="AJ1726" s="16"/>
      <c r="AK1726" s="16"/>
      <c r="AL1726" s="16"/>
      <c r="AM1726" s="16"/>
      <c r="AN1726" s="16"/>
      <c r="AO1726" s="16"/>
      <c r="AP1726" s="16"/>
      <c r="AQ1726" s="16"/>
    </row>
    <row r="1727" spans="1:43" s="17" customFormat="1" ht="12.75" hidden="1" customHeight="1" thickBot="1">
      <c r="A1727" s="126">
        <v>143215000</v>
      </c>
      <c r="B1727" s="182"/>
      <c r="C1727" s="211" t="s">
        <v>590</v>
      </c>
      <c r="D1727" s="62"/>
      <c r="E1727" s="663"/>
      <c r="F1727" s="664"/>
      <c r="G1727" s="665"/>
      <c r="H1727" s="666"/>
      <c r="I1727" s="667"/>
      <c r="J1727" s="664"/>
      <c r="K1727" s="664"/>
      <c r="L1727" s="668"/>
      <c r="M1727" s="708"/>
      <c r="N1727" s="707"/>
      <c r="O1727" s="36"/>
      <c r="P1727" s="151" t="s">
        <v>1474</v>
      </c>
      <c r="Q1727" s="150"/>
      <c r="R1727" s="150" t="str">
        <f t="shared" si="176"/>
        <v/>
      </c>
      <c r="S1727" s="15"/>
      <c r="T1727" s="15"/>
      <c r="U1727" s="15"/>
      <c r="V1727" s="15"/>
      <c r="W1727" s="473"/>
      <c r="X1727" s="473"/>
      <c r="Y1727" s="15"/>
      <c r="Z1727" s="15"/>
      <c r="AA1727" s="15"/>
      <c r="AC1727" s="16"/>
      <c r="AD1727" s="16"/>
      <c r="AE1727" s="16"/>
      <c r="AF1727" s="16"/>
      <c r="AG1727" s="16"/>
      <c r="AH1727" s="16"/>
      <c r="AI1727" s="16"/>
      <c r="AJ1727" s="16"/>
      <c r="AK1727" s="16"/>
      <c r="AL1727" s="16"/>
      <c r="AM1727" s="16"/>
      <c r="AN1727" s="16"/>
      <c r="AO1727" s="16"/>
      <c r="AP1727" s="16"/>
      <c r="AQ1727" s="16"/>
    </row>
    <row r="1728" spans="1:43" s="18" customFormat="1" ht="15.75" hidden="1" customHeight="1" thickBot="1">
      <c r="A1728" s="126" t="s">
        <v>659</v>
      </c>
      <c r="B1728" s="776" t="s">
        <v>591</v>
      </c>
      <c r="C1728" s="777"/>
      <c r="D1728" s="183"/>
      <c r="E1728" s="184">
        <f t="shared" ref="E1728:N1728" si="183">SUM(E1729:E1738)</f>
        <v>0</v>
      </c>
      <c r="F1728" s="185">
        <f t="shared" si="183"/>
        <v>0</v>
      </c>
      <c r="G1728" s="186">
        <f t="shared" si="183"/>
        <v>0</v>
      </c>
      <c r="H1728" s="187">
        <f t="shared" si="183"/>
        <v>0</v>
      </c>
      <c r="I1728" s="188">
        <f t="shared" si="183"/>
        <v>0</v>
      </c>
      <c r="J1728" s="185">
        <f t="shared" si="183"/>
        <v>0</v>
      </c>
      <c r="K1728" s="185">
        <f t="shared" si="183"/>
        <v>0</v>
      </c>
      <c r="L1728" s="189">
        <f t="shared" si="183"/>
        <v>0</v>
      </c>
      <c r="M1728" s="188">
        <f t="shared" si="183"/>
        <v>0</v>
      </c>
      <c r="N1728" s="189">
        <f t="shared" si="183"/>
        <v>0</v>
      </c>
      <c r="O1728" s="36"/>
      <c r="P1728" s="151" t="s">
        <v>1500</v>
      </c>
      <c r="Q1728" s="150"/>
      <c r="R1728" s="150" t="str">
        <f t="shared" si="176"/>
        <v/>
      </c>
      <c r="S1728" s="15"/>
      <c r="T1728" s="15"/>
      <c r="U1728" s="15"/>
      <c r="V1728" s="15"/>
      <c r="W1728" s="29">
        <f>SUM(M1729:M1734)</f>
        <v>0</v>
      </c>
      <c r="X1728" s="29">
        <f>SUM(N1729:N1734)</f>
        <v>0</v>
      </c>
      <c r="Y1728" s="15"/>
      <c r="Z1728" s="15"/>
      <c r="AA1728" s="15"/>
      <c r="AC1728" s="15"/>
      <c r="AD1728" s="15"/>
      <c r="AE1728" s="15"/>
      <c r="AF1728" s="15"/>
      <c r="AG1728" s="15"/>
      <c r="AH1728" s="15"/>
      <c r="AI1728" s="15"/>
      <c r="AJ1728" s="15"/>
      <c r="AK1728" s="15"/>
      <c r="AL1728" s="15"/>
      <c r="AM1728" s="15"/>
      <c r="AN1728" s="15"/>
      <c r="AO1728" s="15"/>
      <c r="AP1728" s="15"/>
      <c r="AQ1728" s="15"/>
    </row>
    <row r="1729" spans="1:43" s="17" customFormat="1" ht="12.75" hidden="1" customHeight="1">
      <c r="A1729" s="126">
        <v>144401000</v>
      </c>
      <c r="B1729" s="95"/>
      <c r="C1729" s="152" t="s">
        <v>592</v>
      </c>
      <c r="D1729" s="46"/>
      <c r="E1729" s="153"/>
      <c r="F1729" s="154"/>
      <c r="G1729" s="155"/>
      <c r="H1729" s="156"/>
      <c r="I1729" s="174"/>
      <c r="J1729" s="154"/>
      <c r="K1729" s="154"/>
      <c r="L1729" s="157"/>
      <c r="M1729" s="648"/>
      <c r="N1729" s="625"/>
      <c r="O1729" s="36"/>
      <c r="P1729" s="151" t="s">
        <v>1474</v>
      </c>
      <c r="Q1729" s="150"/>
      <c r="R1729" s="150" t="str">
        <f t="shared" si="176"/>
        <v/>
      </c>
      <c r="S1729" s="15"/>
      <c r="T1729" s="15"/>
      <c r="U1729" s="15"/>
      <c r="V1729" s="15"/>
      <c r="W1729" s="473"/>
      <c r="X1729" s="473"/>
      <c r="Y1729" s="15"/>
      <c r="Z1729" s="15"/>
      <c r="AA1729" s="15"/>
      <c r="AC1729" s="16"/>
      <c r="AD1729" s="16"/>
      <c r="AE1729" s="16"/>
      <c r="AF1729" s="16"/>
      <c r="AG1729" s="16"/>
      <c r="AH1729" s="16"/>
      <c r="AI1729" s="16"/>
      <c r="AJ1729" s="16"/>
      <c r="AK1729" s="16"/>
      <c r="AL1729" s="16"/>
      <c r="AM1729" s="16"/>
      <c r="AN1729" s="16"/>
      <c r="AO1729" s="16"/>
      <c r="AP1729" s="16"/>
      <c r="AQ1729" s="16"/>
    </row>
    <row r="1730" spans="1:43" s="17" customFormat="1" ht="12.75" hidden="1" customHeight="1">
      <c r="A1730" s="126">
        <v>144402000</v>
      </c>
      <c r="B1730" s="72"/>
      <c r="C1730" s="144" t="s">
        <v>593</v>
      </c>
      <c r="D1730" s="46"/>
      <c r="E1730" s="145"/>
      <c r="F1730" s="146"/>
      <c r="G1730" s="147"/>
      <c r="H1730" s="148"/>
      <c r="I1730" s="158"/>
      <c r="J1730" s="146"/>
      <c r="K1730" s="146"/>
      <c r="L1730" s="149"/>
      <c r="M1730" s="623"/>
      <c r="N1730" s="626"/>
      <c r="O1730" s="36"/>
      <c r="P1730" s="151" t="s">
        <v>1474</v>
      </c>
      <c r="Q1730" s="150"/>
      <c r="R1730" s="150" t="str">
        <f t="shared" si="176"/>
        <v/>
      </c>
      <c r="S1730" s="15"/>
      <c r="T1730" s="15"/>
      <c r="U1730" s="15"/>
      <c r="V1730" s="15"/>
      <c r="W1730" s="473"/>
      <c r="X1730" s="473"/>
      <c r="Y1730" s="15"/>
      <c r="Z1730" s="15"/>
      <c r="AA1730" s="15"/>
      <c r="AC1730" s="16"/>
      <c r="AD1730" s="16"/>
      <c r="AE1730" s="16"/>
      <c r="AF1730" s="16"/>
      <c r="AG1730" s="16"/>
      <c r="AH1730" s="16"/>
      <c r="AI1730" s="16"/>
      <c r="AJ1730" s="16"/>
      <c r="AK1730" s="16"/>
      <c r="AL1730" s="16"/>
      <c r="AM1730" s="16"/>
      <c r="AN1730" s="16"/>
      <c r="AO1730" s="16"/>
      <c r="AP1730" s="16"/>
      <c r="AQ1730" s="16"/>
    </row>
    <row r="1731" spans="1:43" s="17" customFormat="1" ht="12.75" hidden="1" customHeight="1">
      <c r="A1731" s="126">
        <v>144403000</v>
      </c>
      <c r="B1731" s="72"/>
      <c r="C1731" s="144" t="s">
        <v>594</v>
      </c>
      <c r="D1731" s="46"/>
      <c r="E1731" s="145"/>
      <c r="F1731" s="146"/>
      <c r="G1731" s="147"/>
      <c r="H1731" s="148"/>
      <c r="I1731" s="158"/>
      <c r="J1731" s="146"/>
      <c r="K1731" s="146"/>
      <c r="L1731" s="149"/>
      <c r="M1731" s="623"/>
      <c r="N1731" s="626"/>
      <c r="O1731" s="36"/>
      <c r="P1731" s="151" t="s">
        <v>1474</v>
      </c>
      <c r="Q1731" s="150"/>
      <c r="R1731" s="150" t="str">
        <f t="shared" si="176"/>
        <v/>
      </c>
      <c r="S1731" s="15"/>
      <c r="T1731" s="15"/>
      <c r="U1731" s="15"/>
      <c r="V1731" s="15"/>
      <c r="W1731" s="473"/>
      <c r="X1731" s="473"/>
      <c r="Y1731" s="15"/>
      <c r="Z1731" s="15"/>
      <c r="AA1731" s="15"/>
      <c r="AC1731" s="16"/>
      <c r="AD1731" s="16"/>
      <c r="AE1731" s="16"/>
      <c r="AF1731" s="16"/>
      <c r="AG1731" s="16"/>
      <c r="AH1731" s="16"/>
      <c r="AI1731" s="16"/>
      <c r="AJ1731" s="16"/>
      <c r="AK1731" s="16"/>
      <c r="AL1731" s="16"/>
      <c r="AM1731" s="16"/>
      <c r="AN1731" s="16"/>
      <c r="AO1731" s="16"/>
      <c r="AP1731" s="16"/>
      <c r="AQ1731" s="16"/>
    </row>
    <row r="1732" spans="1:43" s="129" customFormat="1" ht="12.75" hidden="1" customHeight="1">
      <c r="A1732" s="126">
        <v>144404000</v>
      </c>
      <c r="B1732" s="131"/>
      <c r="C1732" s="144" t="s">
        <v>1090</v>
      </c>
      <c r="D1732" s="132"/>
      <c r="E1732" s="145"/>
      <c r="F1732" s="146"/>
      <c r="G1732" s="147"/>
      <c r="H1732" s="148"/>
      <c r="I1732" s="158"/>
      <c r="J1732" s="146"/>
      <c r="K1732" s="146"/>
      <c r="L1732" s="149"/>
      <c r="M1732" s="623"/>
      <c r="N1732" s="626"/>
      <c r="O1732" s="150"/>
      <c r="P1732" s="151" t="s">
        <v>1474</v>
      </c>
      <c r="Q1732" s="150"/>
      <c r="R1732" s="150" t="str">
        <f t="shared" si="176"/>
        <v/>
      </c>
      <c r="S1732" s="5"/>
      <c r="T1732" s="5"/>
      <c r="U1732" s="5"/>
      <c r="V1732" s="5"/>
      <c r="W1732" s="475"/>
      <c r="X1732" s="475"/>
      <c r="Y1732" s="5"/>
      <c r="Z1732" s="5"/>
      <c r="AA1732" s="5"/>
      <c r="AC1732" s="128"/>
      <c r="AD1732" s="128"/>
      <c r="AE1732" s="128"/>
      <c r="AF1732" s="128"/>
      <c r="AG1732" s="128"/>
      <c r="AH1732" s="128"/>
      <c r="AI1732" s="128"/>
      <c r="AJ1732" s="128"/>
      <c r="AK1732" s="128"/>
      <c r="AL1732" s="128"/>
      <c r="AM1732" s="128"/>
      <c r="AN1732" s="128"/>
      <c r="AO1732" s="128"/>
      <c r="AP1732" s="128"/>
      <c r="AQ1732" s="128"/>
    </row>
    <row r="1733" spans="1:43" s="17" customFormat="1" ht="12.75" hidden="1" customHeight="1">
      <c r="A1733" s="126">
        <v>144405000</v>
      </c>
      <c r="B1733" s="72"/>
      <c r="C1733" s="144" t="s">
        <v>595</v>
      </c>
      <c r="D1733" s="132"/>
      <c r="E1733" s="145"/>
      <c r="F1733" s="146"/>
      <c r="G1733" s="147"/>
      <c r="H1733" s="148"/>
      <c r="I1733" s="158"/>
      <c r="J1733" s="146"/>
      <c r="K1733" s="146"/>
      <c r="L1733" s="149"/>
      <c r="M1733" s="623"/>
      <c r="N1733" s="626"/>
      <c r="O1733" s="36"/>
      <c r="P1733" s="151" t="s">
        <v>1474</v>
      </c>
      <c r="Q1733" s="150"/>
      <c r="R1733" s="150" t="str">
        <f t="shared" si="176"/>
        <v/>
      </c>
      <c r="S1733" s="15"/>
      <c r="T1733" s="15"/>
      <c r="U1733" s="15"/>
      <c r="V1733" s="15"/>
      <c r="W1733" s="473"/>
      <c r="X1733" s="473"/>
      <c r="Y1733" s="15"/>
      <c r="Z1733" s="15"/>
      <c r="AA1733" s="15"/>
      <c r="AC1733" s="16"/>
      <c r="AD1733" s="16"/>
      <c r="AE1733" s="16"/>
      <c r="AF1733" s="16"/>
      <c r="AG1733" s="16"/>
      <c r="AH1733" s="16"/>
      <c r="AI1733" s="16"/>
      <c r="AJ1733" s="16"/>
      <c r="AK1733" s="16"/>
      <c r="AL1733" s="16"/>
      <c r="AM1733" s="16"/>
      <c r="AN1733" s="16"/>
      <c r="AO1733" s="16"/>
      <c r="AP1733" s="16"/>
      <c r="AQ1733" s="16"/>
    </row>
    <row r="1734" spans="1:43" s="17" customFormat="1" ht="12.75" hidden="1" customHeight="1">
      <c r="A1734" s="126">
        <v>144406000</v>
      </c>
      <c r="B1734" s="72"/>
      <c r="C1734" s="144" t="s">
        <v>596</v>
      </c>
      <c r="D1734" s="46"/>
      <c r="E1734" s="145"/>
      <c r="F1734" s="146"/>
      <c r="G1734" s="147"/>
      <c r="H1734" s="148"/>
      <c r="I1734" s="158"/>
      <c r="J1734" s="146"/>
      <c r="K1734" s="146"/>
      <c r="L1734" s="149"/>
      <c r="M1734" s="623"/>
      <c r="N1734" s="626"/>
      <c r="O1734" s="36"/>
      <c r="P1734" s="151" t="s">
        <v>1474</v>
      </c>
      <c r="Q1734" s="150"/>
      <c r="R1734" s="150" t="str">
        <f t="shared" si="176"/>
        <v/>
      </c>
      <c r="S1734" s="15"/>
      <c r="T1734" s="15"/>
      <c r="U1734" s="15"/>
      <c r="V1734" s="15"/>
      <c r="W1734" s="473"/>
      <c r="X1734" s="473"/>
      <c r="Y1734" s="15"/>
      <c r="Z1734" s="15"/>
      <c r="AA1734" s="15"/>
      <c r="AC1734" s="16"/>
      <c r="AD1734" s="16"/>
      <c r="AE1734" s="16"/>
      <c r="AF1734" s="16"/>
      <c r="AG1734" s="16"/>
      <c r="AH1734" s="16"/>
      <c r="AI1734" s="16"/>
      <c r="AJ1734" s="16"/>
      <c r="AK1734" s="16"/>
      <c r="AL1734" s="16"/>
      <c r="AM1734" s="16"/>
      <c r="AN1734" s="16"/>
      <c r="AO1734" s="16"/>
      <c r="AP1734" s="16"/>
      <c r="AQ1734" s="16"/>
    </row>
    <row r="1735" spans="1:43" s="17" customFormat="1" ht="12.75" hidden="1" customHeight="1">
      <c r="A1735" s="126">
        <v>144407000</v>
      </c>
      <c r="B1735" s="72"/>
      <c r="C1735" s="144" t="s">
        <v>597</v>
      </c>
      <c r="D1735" s="46"/>
      <c r="E1735" s="145"/>
      <c r="F1735" s="146"/>
      <c r="G1735" s="147"/>
      <c r="H1735" s="148"/>
      <c r="I1735" s="158"/>
      <c r="J1735" s="146"/>
      <c r="K1735" s="146"/>
      <c r="L1735" s="149"/>
      <c r="M1735" s="623"/>
      <c r="N1735" s="626"/>
      <c r="O1735" s="36"/>
      <c r="P1735" s="151" t="s">
        <v>1474</v>
      </c>
      <c r="Q1735" s="150"/>
      <c r="R1735" s="150" t="str">
        <f t="shared" si="176"/>
        <v/>
      </c>
      <c r="S1735" s="15"/>
      <c r="T1735" s="15"/>
      <c r="U1735" s="15"/>
      <c r="V1735" s="15"/>
      <c r="W1735" s="473"/>
      <c r="X1735" s="473"/>
      <c r="Y1735" s="15"/>
      <c r="Z1735" s="15"/>
      <c r="AA1735" s="15"/>
      <c r="AC1735" s="16"/>
      <c r="AD1735" s="16"/>
      <c r="AE1735" s="16"/>
      <c r="AF1735" s="16"/>
      <c r="AG1735" s="16"/>
      <c r="AH1735" s="16"/>
      <c r="AI1735" s="16"/>
      <c r="AJ1735" s="16"/>
      <c r="AK1735" s="16"/>
      <c r="AL1735" s="16"/>
      <c r="AM1735" s="16"/>
      <c r="AN1735" s="16"/>
      <c r="AO1735" s="16"/>
      <c r="AP1735" s="16"/>
      <c r="AQ1735" s="16"/>
    </row>
    <row r="1736" spans="1:43" s="17" customFormat="1" ht="12.75" hidden="1" customHeight="1">
      <c r="A1736" s="126">
        <v>144408000</v>
      </c>
      <c r="B1736" s="72"/>
      <c r="C1736" s="144" t="s">
        <v>598</v>
      </c>
      <c r="D1736" s="46"/>
      <c r="E1736" s="145"/>
      <c r="F1736" s="146"/>
      <c r="G1736" s="147"/>
      <c r="H1736" s="148"/>
      <c r="I1736" s="158"/>
      <c r="J1736" s="146"/>
      <c r="K1736" s="146"/>
      <c r="L1736" s="149"/>
      <c r="M1736" s="623"/>
      <c r="N1736" s="626"/>
      <c r="O1736" s="36"/>
      <c r="P1736" s="151" t="s">
        <v>1474</v>
      </c>
      <c r="Q1736" s="150"/>
      <c r="R1736" s="150" t="str">
        <f t="shared" si="176"/>
        <v/>
      </c>
      <c r="S1736" s="15"/>
      <c r="T1736" s="15"/>
      <c r="U1736" s="15"/>
      <c r="V1736" s="15"/>
      <c r="W1736" s="473"/>
      <c r="X1736" s="473"/>
      <c r="Y1736" s="15"/>
      <c r="Z1736" s="15"/>
      <c r="AA1736" s="15"/>
      <c r="AC1736" s="16"/>
      <c r="AD1736" s="16"/>
      <c r="AE1736" s="16"/>
      <c r="AF1736" s="16"/>
      <c r="AG1736" s="16"/>
      <c r="AH1736" s="16"/>
      <c r="AI1736" s="16"/>
      <c r="AJ1736" s="16"/>
      <c r="AK1736" s="16"/>
      <c r="AL1736" s="16"/>
      <c r="AM1736" s="16"/>
      <c r="AN1736" s="16"/>
      <c r="AO1736" s="16"/>
      <c r="AP1736" s="16"/>
      <c r="AQ1736" s="16"/>
    </row>
    <row r="1737" spans="1:43" s="17" customFormat="1" ht="12.75" hidden="1" customHeight="1">
      <c r="A1737" s="126">
        <v>144409000</v>
      </c>
      <c r="B1737" s="72"/>
      <c r="C1737" s="144" t="s">
        <v>599</v>
      </c>
      <c r="D1737" s="46"/>
      <c r="E1737" s="145"/>
      <c r="F1737" s="146"/>
      <c r="G1737" s="147"/>
      <c r="H1737" s="148"/>
      <c r="I1737" s="158"/>
      <c r="J1737" s="146"/>
      <c r="K1737" s="146"/>
      <c r="L1737" s="149"/>
      <c r="M1737" s="623"/>
      <c r="N1737" s="626"/>
      <c r="O1737" s="36"/>
      <c r="P1737" s="51" t="s">
        <v>1474</v>
      </c>
      <c r="Q1737" s="36"/>
      <c r="R1737" s="36" t="str">
        <f t="shared" si="176"/>
        <v/>
      </c>
      <c r="S1737" s="15"/>
      <c r="T1737" s="15"/>
      <c r="U1737" s="15"/>
      <c r="V1737" s="15"/>
      <c r="W1737" s="473"/>
      <c r="X1737" s="473"/>
      <c r="Y1737" s="15"/>
      <c r="Z1737" s="15"/>
      <c r="AA1737" s="15"/>
      <c r="AC1737" s="16"/>
      <c r="AD1737" s="16"/>
      <c r="AE1737" s="16"/>
      <c r="AF1737" s="16"/>
      <c r="AG1737" s="16"/>
      <c r="AH1737" s="16"/>
      <c r="AI1737" s="16"/>
      <c r="AJ1737" s="16"/>
      <c r="AK1737" s="16"/>
      <c r="AL1737" s="16"/>
      <c r="AM1737" s="16"/>
      <c r="AN1737" s="16"/>
      <c r="AO1737" s="16"/>
      <c r="AP1737" s="16"/>
      <c r="AQ1737" s="16"/>
    </row>
    <row r="1738" spans="1:43" s="17" customFormat="1" ht="12.75" hidden="1" customHeight="1" thickBot="1">
      <c r="A1738" s="126">
        <v>144410000</v>
      </c>
      <c r="B1738" s="74"/>
      <c r="C1738" s="167" t="s">
        <v>600</v>
      </c>
      <c r="D1738" s="46"/>
      <c r="E1738" s="168"/>
      <c r="F1738" s="169"/>
      <c r="G1738" s="170"/>
      <c r="H1738" s="171"/>
      <c r="I1738" s="173"/>
      <c r="J1738" s="169"/>
      <c r="K1738" s="169"/>
      <c r="L1738" s="172"/>
      <c r="M1738" s="670"/>
      <c r="N1738" s="671"/>
      <c r="O1738" s="36"/>
      <c r="P1738" s="51" t="s">
        <v>1474</v>
      </c>
      <c r="Q1738" s="36"/>
      <c r="R1738" s="36" t="str">
        <f t="shared" si="176"/>
        <v/>
      </c>
      <c r="S1738" s="15"/>
      <c r="T1738" s="15"/>
      <c r="U1738" s="15"/>
      <c r="V1738" s="15"/>
      <c r="W1738" s="473"/>
      <c r="X1738" s="473"/>
      <c r="Y1738" s="15"/>
      <c r="Z1738" s="15"/>
      <c r="AA1738" s="15"/>
      <c r="AC1738" s="16"/>
      <c r="AD1738" s="16"/>
      <c r="AE1738" s="16"/>
      <c r="AF1738" s="16"/>
      <c r="AG1738" s="16"/>
      <c r="AH1738" s="16"/>
      <c r="AI1738" s="16"/>
      <c r="AJ1738" s="16"/>
      <c r="AK1738" s="16"/>
      <c r="AL1738" s="16"/>
      <c r="AM1738" s="16"/>
      <c r="AN1738" s="16"/>
      <c r="AO1738" s="16"/>
      <c r="AP1738" s="16"/>
      <c r="AQ1738" s="16"/>
    </row>
    <row r="1739" spans="1:43" s="17" customFormat="1" ht="12.75" customHeight="1">
      <c r="A1739" s="126"/>
      <c r="B1739" s="16"/>
      <c r="C1739" s="914" t="s">
        <v>2907</v>
      </c>
      <c r="D1739" s="914"/>
      <c r="E1739" s="914"/>
      <c r="F1739" s="914"/>
      <c r="G1739" s="914"/>
      <c r="H1739" s="914"/>
      <c r="I1739" s="914"/>
      <c r="J1739" s="914"/>
      <c r="K1739" s="914"/>
      <c r="L1739" s="914"/>
      <c r="M1739" s="914"/>
      <c r="N1739" s="914"/>
      <c r="O1739" s="36"/>
      <c r="P1739" s="51"/>
      <c r="Q1739" s="36"/>
      <c r="R1739" s="36"/>
      <c r="S1739" s="15"/>
      <c r="T1739" s="15"/>
      <c r="U1739" s="15"/>
      <c r="V1739" s="15"/>
      <c r="W1739" s="473"/>
      <c r="X1739" s="473"/>
      <c r="Y1739" s="15"/>
      <c r="Z1739" s="15"/>
      <c r="AA1739" s="15"/>
      <c r="AC1739" s="16"/>
      <c r="AD1739" s="16"/>
      <c r="AE1739" s="16"/>
      <c r="AF1739" s="16"/>
      <c r="AG1739" s="16"/>
      <c r="AH1739" s="16"/>
      <c r="AI1739" s="16"/>
      <c r="AJ1739" s="16"/>
      <c r="AK1739" s="16"/>
      <c r="AL1739" s="16"/>
      <c r="AM1739" s="16"/>
      <c r="AN1739" s="16"/>
      <c r="AO1739" s="16"/>
      <c r="AP1739" s="16"/>
      <c r="AQ1739" s="16"/>
    </row>
    <row r="1740" spans="1:43" s="17" customFormat="1" ht="12.75" customHeight="1" thickBot="1">
      <c r="A1740" s="126"/>
      <c r="B1740" s="16"/>
      <c r="C1740" s="249"/>
      <c r="D1740" s="62"/>
      <c r="E1740" s="250"/>
      <c r="F1740" s="250"/>
      <c r="G1740" s="250"/>
      <c r="H1740" s="251"/>
      <c r="I1740" s="250"/>
      <c r="J1740" s="250"/>
      <c r="K1740" s="250"/>
      <c r="L1740" s="250"/>
      <c r="M1740" s="718"/>
      <c r="N1740" s="718"/>
      <c r="O1740" s="36"/>
      <c r="P1740" s="51"/>
      <c r="Q1740" s="36"/>
      <c r="R1740" s="36"/>
      <c r="S1740" s="15"/>
      <c r="T1740" s="15"/>
      <c r="U1740" s="15"/>
      <c r="V1740" s="15"/>
      <c r="W1740" s="473"/>
      <c r="X1740" s="473"/>
      <c r="Y1740" s="15"/>
      <c r="Z1740" s="15"/>
      <c r="AA1740" s="15"/>
      <c r="AC1740" s="16"/>
      <c r="AD1740" s="16">
        <f>SUM(AD396:AD1533)</f>
        <v>1138</v>
      </c>
      <c r="AE1740" s="16"/>
      <c r="AF1740" s="16"/>
      <c r="AG1740" s="16"/>
      <c r="AH1740" s="16"/>
      <c r="AI1740" s="16"/>
      <c r="AJ1740" s="16"/>
      <c r="AK1740" s="16"/>
      <c r="AL1740" s="16"/>
      <c r="AM1740" s="16"/>
      <c r="AN1740" s="16"/>
      <c r="AO1740" s="16"/>
      <c r="AP1740" s="16"/>
      <c r="AQ1740" s="16"/>
    </row>
    <row r="1741" spans="1:43" s="17" customFormat="1" ht="12.75" hidden="1" customHeight="1">
      <c r="A1741" s="126"/>
      <c r="B1741" s="16"/>
      <c r="C1741" s="249"/>
      <c r="D1741" s="62"/>
      <c r="E1741" s="250"/>
      <c r="F1741" s="250"/>
      <c r="G1741" s="250"/>
      <c r="H1741" s="251"/>
      <c r="I1741" s="250"/>
      <c r="J1741" s="250"/>
      <c r="K1741" s="250"/>
      <c r="L1741" s="250"/>
      <c r="M1741" s="718"/>
      <c r="N1741" s="718"/>
      <c r="O1741" s="36"/>
      <c r="P1741" s="51"/>
      <c r="Q1741" s="36"/>
      <c r="R1741" s="36"/>
      <c r="S1741" s="15"/>
      <c r="T1741" s="15"/>
      <c r="U1741" s="15"/>
      <c r="V1741" s="15"/>
      <c r="W1741" s="473"/>
      <c r="X1741" s="473"/>
      <c r="Y1741" s="15"/>
      <c r="Z1741" s="15"/>
      <c r="AA1741" s="15"/>
      <c r="AC1741" s="16"/>
      <c r="AD1741" s="16"/>
      <c r="AE1741" s="16"/>
      <c r="AF1741" s="16"/>
      <c r="AG1741" s="16"/>
      <c r="AH1741" s="16"/>
      <c r="AI1741" s="16"/>
      <c r="AJ1741" s="16"/>
      <c r="AK1741" s="16"/>
      <c r="AL1741" s="16"/>
      <c r="AM1741" s="16"/>
      <c r="AN1741" s="16"/>
      <c r="AO1741" s="16"/>
      <c r="AP1741" s="16"/>
      <c r="AQ1741" s="16"/>
    </row>
    <row r="1742" spans="1:43" s="17" customFormat="1" ht="12.75" hidden="1" customHeight="1">
      <c r="A1742" s="126"/>
      <c r="B1742" s="16"/>
      <c r="C1742" s="249"/>
      <c r="D1742" s="62"/>
      <c r="E1742" s="250"/>
      <c r="F1742" s="250"/>
      <c r="G1742" s="250"/>
      <c r="H1742" s="251"/>
      <c r="I1742" s="250"/>
      <c r="J1742" s="250"/>
      <c r="K1742" s="250"/>
      <c r="L1742" s="250"/>
      <c r="M1742" s="718"/>
      <c r="N1742" s="718"/>
      <c r="O1742" s="36"/>
      <c r="P1742" s="51"/>
      <c r="Q1742" s="36"/>
      <c r="R1742" s="36"/>
      <c r="S1742" s="15"/>
      <c r="T1742" s="15"/>
      <c r="U1742" s="15"/>
      <c r="V1742" s="15"/>
      <c r="W1742" s="473"/>
      <c r="X1742" s="473"/>
      <c r="Y1742" s="15"/>
      <c r="Z1742" s="15"/>
      <c r="AA1742" s="15"/>
      <c r="AC1742" s="16"/>
      <c r="AD1742" s="16"/>
      <c r="AE1742" s="16"/>
      <c r="AF1742" s="16"/>
      <c r="AG1742" s="16"/>
      <c r="AH1742" s="16"/>
      <c r="AI1742" s="16"/>
      <c r="AJ1742" s="16"/>
      <c r="AK1742" s="16"/>
      <c r="AL1742" s="16"/>
      <c r="AM1742" s="16"/>
      <c r="AN1742" s="16"/>
      <c r="AO1742" s="16"/>
      <c r="AP1742" s="16"/>
      <c r="AQ1742" s="16"/>
    </row>
    <row r="1743" spans="1:43" ht="15.75" thickBot="1">
      <c r="B1743" s="126"/>
      <c r="C1743" s="900" t="s">
        <v>137</v>
      </c>
      <c r="D1743" s="901"/>
      <c r="E1743" s="902"/>
      <c r="F1743" s="252"/>
      <c r="G1743" s="252"/>
      <c r="H1743" s="253"/>
      <c r="I1743" s="254"/>
      <c r="J1743" s="254"/>
      <c r="K1743" s="254"/>
      <c r="L1743" s="254"/>
      <c r="W1743" s="479"/>
      <c r="X1743" s="479"/>
      <c r="AD1743" s="2">
        <v>9</v>
      </c>
    </row>
    <row r="1744" spans="1:43" ht="15">
      <c r="B1744" s="126"/>
      <c r="C1744" s="119" t="s">
        <v>138</v>
      </c>
      <c r="D1744" s="101"/>
      <c r="E1744" s="102">
        <f>R4</f>
        <v>9</v>
      </c>
      <c r="F1744" s="252"/>
      <c r="G1744" s="252"/>
      <c r="H1744" s="253"/>
      <c r="I1744" s="254"/>
      <c r="J1744" s="254"/>
      <c r="K1744" s="254"/>
      <c r="L1744" s="254"/>
      <c r="W1744" s="479"/>
      <c r="X1744" s="479"/>
      <c r="AD1744" s="2">
        <v>41</v>
      </c>
    </row>
    <row r="1745" spans="2:30" ht="15">
      <c r="B1745" s="126"/>
      <c r="C1745" s="120" t="s">
        <v>139</v>
      </c>
      <c r="D1745" s="94"/>
      <c r="E1745" s="98">
        <f>R5</f>
        <v>42</v>
      </c>
      <c r="F1745" s="252"/>
      <c r="G1745" s="252"/>
      <c r="H1745" s="253"/>
      <c r="I1745" s="254"/>
      <c r="J1745" s="254"/>
      <c r="K1745" s="254"/>
      <c r="L1745" s="254"/>
      <c r="W1745" s="479"/>
      <c r="X1745" s="479"/>
      <c r="AD1745" s="2">
        <v>49</v>
      </c>
    </row>
    <row r="1746" spans="2:30" ht="15">
      <c r="B1746" s="126"/>
      <c r="C1746" s="120" t="s">
        <v>140</v>
      </c>
      <c r="D1746" s="94"/>
      <c r="E1746" s="98">
        <f>R7</f>
        <v>53</v>
      </c>
      <c r="F1746" s="252"/>
      <c r="G1746" s="252"/>
      <c r="H1746" s="253"/>
      <c r="I1746" s="254"/>
      <c r="J1746" s="254"/>
      <c r="K1746" s="254"/>
      <c r="L1746" s="254"/>
      <c r="W1746" s="479"/>
      <c r="X1746" s="479"/>
      <c r="AD1746" s="2">
        <f>+AD1740-AD1743-AD1744-AD1745</f>
        <v>1039</v>
      </c>
    </row>
    <row r="1747" spans="2:30" ht="15">
      <c r="B1747" s="126"/>
      <c r="C1747" s="120" t="s">
        <v>141</v>
      </c>
      <c r="D1747" s="94"/>
      <c r="E1747" s="98">
        <f>R6</f>
        <v>494</v>
      </c>
      <c r="F1747" s="252"/>
      <c r="G1747" s="749" t="s">
        <v>1148</v>
      </c>
      <c r="H1747" s="253"/>
      <c r="I1747" s="254"/>
      <c r="J1747" s="254"/>
      <c r="K1747" s="254"/>
      <c r="L1747" s="254"/>
    </row>
    <row r="1748" spans="2:30" ht="15.75" thickBot="1">
      <c r="B1748" s="126"/>
      <c r="C1748" s="121" t="s">
        <v>142</v>
      </c>
      <c r="D1748" s="99"/>
      <c r="E1748" s="100">
        <f>E10</f>
        <v>7490</v>
      </c>
      <c r="F1748" s="252"/>
      <c r="G1748" s="252"/>
      <c r="H1748" s="253"/>
      <c r="I1748" s="254"/>
      <c r="J1748" s="254"/>
      <c r="K1748" s="254"/>
      <c r="L1748" s="254"/>
    </row>
  </sheetData>
  <mergeCells count="74">
    <mergeCell ref="B1534:C1534"/>
    <mergeCell ref="B1655:C1655"/>
    <mergeCell ref="C1739:N1739"/>
    <mergeCell ref="C1743:E1743"/>
    <mergeCell ref="B1021:C1021"/>
    <mergeCell ref="B1171:C1171"/>
    <mergeCell ref="B1247:C1247"/>
    <mergeCell ref="B1346:C1346"/>
    <mergeCell ref="B1400:C1400"/>
    <mergeCell ref="B1455:C1455"/>
    <mergeCell ref="B1014:C1014"/>
    <mergeCell ref="B744:C744"/>
    <mergeCell ref="B745:C745"/>
    <mergeCell ref="B763:C763"/>
    <mergeCell ref="B782:C782"/>
    <mergeCell ref="B800:C800"/>
    <mergeCell ref="B806:C806"/>
    <mergeCell ref="B851:C851"/>
    <mergeCell ref="B884:C884"/>
    <mergeCell ref="B885:C885"/>
    <mergeCell ref="B934:C934"/>
    <mergeCell ref="B988:C988"/>
    <mergeCell ref="B728:C728"/>
    <mergeCell ref="B545:C545"/>
    <mergeCell ref="B552:C552"/>
    <mergeCell ref="B564:C564"/>
    <mergeCell ref="B580:C580"/>
    <mergeCell ref="B605:C605"/>
    <mergeCell ref="B623:C623"/>
    <mergeCell ref="B624:C624"/>
    <mergeCell ref="B643:C643"/>
    <mergeCell ref="B656:C656"/>
    <mergeCell ref="B694:C694"/>
    <mergeCell ref="B706:C706"/>
    <mergeCell ref="B544:C544"/>
    <mergeCell ref="B268:C268"/>
    <mergeCell ref="B281:C281"/>
    <mergeCell ref="B306:C306"/>
    <mergeCell ref="B339:C339"/>
    <mergeCell ref="B362:C362"/>
    <mergeCell ref="B381:C381"/>
    <mergeCell ref="B396:C396"/>
    <mergeCell ref="B397:C397"/>
    <mergeCell ref="B456:C456"/>
    <mergeCell ref="B487:C487"/>
    <mergeCell ref="B529:C529"/>
    <mergeCell ref="W9:X9"/>
    <mergeCell ref="Y9:Z9"/>
    <mergeCell ref="B10:C10"/>
    <mergeCell ref="B11:C11"/>
    <mergeCell ref="B259:C259"/>
    <mergeCell ref="B30:C30"/>
    <mergeCell ref="B54:C54"/>
    <mergeCell ref="B89:C89"/>
    <mergeCell ref="B110:C110"/>
    <mergeCell ref="B159:C159"/>
    <mergeCell ref="B160:C160"/>
    <mergeCell ref="B167:C167"/>
    <mergeCell ref="B197:C197"/>
    <mergeCell ref="B235:C235"/>
    <mergeCell ref="B251:C251"/>
    <mergeCell ref="B258:C258"/>
    <mergeCell ref="B29:C29"/>
    <mergeCell ref="B2:C2"/>
    <mergeCell ref="B4:N4"/>
    <mergeCell ref="B5:N5"/>
    <mergeCell ref="B6:N6"/>
    <mergeCell ref="B8:C9"/>
    <mergeCell ref="D8:D9"/>
    <mergeCell ref="E8:G8"/>
    <mergeCell ref="H8:H9"/>
    <mergeCell ref="I8:J8"/>
    <mergeCell ref="K8:L8"/>
    <mergeCell ref="M8:N8"/>
  </mergeCells>
  <conditionalFormatting sqref="C31:C53 C55:C88 C90:C109 C111:C158 C161:C166 C168:C196 C198:C234 C236:C250 C252:C257 C12:C28 C260:C267 C282:C305 C307:C338 C340:C361 C363:C380 C382:C395 C433:C455 C457:C486 C269:C280 C530:C543 C546:C551 C488:C528 C565:C579 C581:C604 C606:C622 C553:C563 C644:C655 C657:C693 C625:C642 C707:C727 C729:C743 C746:C762 C764:C781 C783:C799 C801:C805 C807:C850 C852:C883 C989:C1013 C1015:C1020 C1023:C1030 C1032:C1054 C1100:C1123 C1125:C1150 C1152:C1170 C1172 C1174:C1200 C1202:C1229 C1231:C1246 C1249:C1270 C1272:C1276 C1278:C1300 C1302:C1318 C1320:C1345 C1348:C1358 C1360:C1370 C1372:C1387 C1389:C1399 C1401 C1403:C1420 C1422:C1428 C1430:C1441 C1443:C1454 C1457:C1468 C1470:C1483 C1485:C1491 C1493:C1513 C1515:C1533 C1536:C1547 C1549:C1588 C1590:C1622 C1624:C1642 C1644:C1654 C1657:C1683 C1685:C1691 C1693:C1706 C1708:C1718 C1720:C1727 C1729:C1742 C1744:C1748 C695:C705 C398:C431 C886:C933 C935:C987 C1056:C1098">
    <cfRule type="expression" dxfId="8" priority="6" stopIfTrue="1">
      <formula>$P12="C"</formula>
    </cfRule>
    <cfRule type="expression" priority="7" stopIfTrue="1">
      <formula>$P12="M"</formula>
    </cfRule>
  </conditionalFormatting>
  <conditionalFormatting sqref="A11:A1742">
    <cfRule type="expression" dxfId="7" priority="5" stopIfTrue="1">
      <formula>R11=""</formula>
    </cfRule>
  </conditionalFormatting>
  <conditionalFormatting sqref="C1023:C1030 C1032:C1054 C1100:C1123 C1125:C1150 C1152:C1170">
    <cfRule type="expression" dxfId="6" priority="3" stopIfTrue="1">
      <formula>$P1023="C"</formula>
    </cfRule>
    <cfRule type="expression" priority="4" stopIfTrue="1">
      <formula>$P1023="M"</formula>
    </cfRule>
  </conditionalFormatting>
  <conditionalFormatting sqref="C1249:C1270 C1272:C1276 C1278:C1300 C1302:C1318 C1320:C1345 C1348:C1358 C1360:C1370 C1372:C1387 C1389:C1399 C1401 C1403:C1420 C1422:C1428 C1430:C1441 C1443:C1454 C1457:C1468 C1470:C1483 C1485:C1491 C1493:C1513 C1515:C1533">
    <cfRule type="expression" dxfId="5" priority="1" stopIfTrue="1">
      <formula>$P1249="C"</formula>
    </cfRule>
    <cfRule type="expression" priority="2" stopIfTrue="1">
      <formula>$P1249="M"</formula>
    </cfRule>
  </conditionalFormatting>
  <printOptions horizontalCentered="1"/>
  <pageMargins left="0.17" right="0.17" top="0.42" bottom="0.61" header="0.19" footer="0.36"/>
  <pageSetup paperSize="9" scale="56" fitToHeight="0" orientation="portrait" r:id="rId1"/>
  <headerFooter alignWithMargins="0">
    <oddFooter>Page &amp;P of &amp;N</oddFooter>
  </headerFooter>
  <rowBreaks count="1" manualBreakCount="1">
    <brk id="1522" min="1" max="13" man="1"/>
  </rowBreaks>
</worksheet>
</file>

<file path=xl/worksheets/sheet7.xml><?xml version="1.0" encoding="utf-8"?>
<worksheet xmlns="http://schemas.openxmlformats.org/spreadsheetml/2006/main" xmlns:r="http://schemas.openxmlformats.org/officeDocument/2006/relationships">
  <dimension ref="A1:AQ663"/>
  <sheetViews>
    <sheetView view="pageBreakPreview" zoomScale="70" zoomScaleNormal="70" zoomScaleSheetLayoutView="70" workbookViewId="0">
      <pane xSplit="4" ySplit="396" topLeftCell="E412" activePane="bottomRight" state="frozen"/>
      <selection pane="topRight" activeCell="E1" sqref="E1"/>
      <selection pane="bottomLeft" activeCell="A396" sqref="A396"/>
      <selection pane="bottomRight" activeCell="F423" sqref="F423:G426"/>
    </sheetView>
  </sheetViews>
  <sheetFormatPr defaultRowHeight="12.75"/>
  <cols>
    <col min="1" max="1" width="10.7109375" style="126" customWidth="1"/>
    <col min="2" max="2" width="1.7109375" style="40" customWidth="1"/>
    <col min="3" max="3" width="53.7109375" style="40" bestFit="1" customWidth="1"/>
    <col min="4" max="4" width="1.28515625" style="40" hidden="1" customWidth="1"/>
    <col min="5" max="5" width="11.5703125" style="40" bestFit="1" customWidth="1"/>
    <col min="6" max="6" width="15.7109375" style="40" bestFit="1" customWidth="1"/>
    <col min="7" max="7" width="15.5703125" style="40" customWidth="1"/>
    <col min="8" max="8" width="10.140625" style="115" bestFit="1" customWidth="1"/>
    <col min="9" max="9" width="13.140625" style="43" bestFit="1" customWidth="1"/>
    <col min="10" max="10" width="13" style="43" customWidth="1"/>
    <col min="11" max="11" width="11.5703125" style="43" bestFit="1" customWidth="1"/>
    <col min="12" max="12" width="13.140625" style="43" bestFit="1" customWidth="1"/>
    <col min="13" max="13" width="13.140625" style="50" bestFit="1" customWidth="1"/>
    <col min="14" max="14" width="13.42578125" style="50" customWidth="1"/>
    <col min="15" max="15" width="1.140625" style="36" customWidth="1"/>
    <col min="16" max="16" width="3.28515625" style="51" bestFit="1" customWidth="1"/>
    <col min="17" max="17" width="3.28515625" style="36" customWidth="1"/>
    <col min="18" max="18" width="7.42578125" style="36" customWidth="1"/>
    <col min="19" max="20" width="10.140625" style="3" customWidth="1"/>
    <col min="21" max="21" width="5.28515625" style="3" customWidth="1"/>
    <col min="22" max="22" width="9.140625" style="3" customWidth="1"/>
    <col min="23" max="23" width="11.85546875" style="3" customWidth="1"/>
    <col min="24" max="24" width="13" style="3" customWidth="1"/>
    <col min="25" max="25" width="11.5703125" style="3" customWidth="1"/>
    <col min="26" max="26" width="13.140625" style="3" customWidth="1"/>
    <col min="27" max="27" width="9.140625" style="3" customWidth="1"/>
    <col min="29" max="43" width="9.140625" style="2"/>
    <col min="44" max="16384" width="9.140625" style="1"/>
  </cols>
  <sheetData>
    <row r="1" spans="1:43">
      <c r="H1" s="111"/>
      <c r="O1" s="35"/>
      <c r="P1" s="67"/>
      <c r="Q1" s="35"/>
      <c r="R1" s="35"/>
      <c r="S1" s="4"/>
      <c r="T1" s="4"/>
      <c r="U1" s="4"/>
      <c r="V1" s="4"/>
      <c r="W1" s="4"/>
      <c r="X1" s="4"/>
      <c r="Y1" s="4"/>
      <c r="Z1" s="4"/>
      <c r="AA1" s="4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</row>
    <row r="2" spans="1:43" ht="18">
      <c r="B2" s="917" t="s">
        <v>2910</v>
      </c>
      <c r="C2" s="917"/>
      <c r="D2" s="786"/>
      <c r="H2" s="111"/>
      <c r="N2" s="768" t="s">
        <v>2855</v>
      </c>
      <c r="O2" s="35"/>
      <c r="P2" s="67"/>
      <c r="Q2" s="35"/>
      <c r="R2" s="35"/>
      <c r="S2" s="4"/>
      <c r="T2" s="4"/>
      <c r="U2" s="4"/>
      <c r="V2" s="4"/>
      <c r="W2" s="4"/>
      <c r="X2" s="4"/>
      <c r="Y2" s="4"/>
      <c r="Z2" s="4"/>
      <c r="AA2" s="4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</row>
    <row r="3" spans="1:43" ht="6.75" customHeight="1">
      <c r="B3" s="41"/>
      <c r="H3" s="111"/>
      <c r="N3" s="32"/>
      <c r="O3" s="35"/>
      <c r="P3" s="67"/>
      <c r="Q3" s="35"/>
      <c r="R3" s="35"/>
      <c r="S3" s="4"/>
      <c r="T3" s="4"/>
      <c r="U3" s="4"/>
      <c r="V3" s="4"/>
      <c r="W3" s="4"/>
      <c r="X3" s="4"/>
      <c r="Y3" s="4"/>
      <c r="Z3" s="4"/>
      <c r="AA3" s="4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</row>
    <row r="4" spans="1:43" ht="20.25">
      <c r="B4" s="855" t="s">
        <v>2856</v>
      </c>
      <c r="C4" s="855"/>
      <c r="D4" s="855"/>
      <c r="E4" s="855"/>
      <c r="F4" s="855"/>
      <c r="G4" s="855"/>
      <c r="H4" s="855"/>
      <c r="I4" s="855"/>
      <c r="J4" s="855"/>
      <c r="K4" s="855"/>
      <c r="L4" s="855"/>
      <c r="M4" s="855"/>
      <c r="N4" s="855"/>
      <c r="O4" s="35"/>
      <c r="P4" s="67"/>
      <c r="R4" s="66">
        <f>COUNTIF(R$12:R$651,"R")</f>
        <v>9</v>
      </c>
      <c r="S4" s="65" t="s">
        <v>662</v>
      </c>
      <c r="T4" s="65"/>
      <c r="U4" s="4"/>
      <c r="V4" s="4"/>
      <c r="W4" s="4"/>
      <c r="X4" s="4"/>
      <c r="Y4" s="4"/>
      <c r="Z4" s="4"/>
      <c r="AA4" s="4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</row>
    <row r="5" spans="1:43" ht="20.25">
      <c r="B5" s="855" t="s">
        <v>1448</v>
      </c>
      <c r="C5" s="855"/>
      <c r="D5" s="855"/>
      <c r="E5" s="855"/>
      <c r="F5" s="855"/>
      <c r="G5" s="855"/>
      <c r="H5" s="855"/>
      <c r="I5" s="855"/>
      <c r="J5" s="855"/>
      <c r="K5" s="855"/>
      <c r="L5" s="855"/>
      <c r="M5" s="855"/>
      <c r="N5" s="855"/>
      <c r="O5" s="35"/>
      <c r="P5" s="67"/>
      <c r="R5" s="66">
        <f>COUNTIF(R$12:R$651,"P")</f>
        <v>39</v>
      </c>
      <c r="S5" s="65" t="s">
        <v>663</v>
      </c>
      <c r="T5" s="65"/>
      <c r="U5" s="4"/>
      <c r="V5" s="4"/>
      <c r="W5" s="4"/>
      <c r="X5" s="4"/>
      <c r="Y5" s="4"/>
      <c r="Z5" s="4"/>
      <c r="AA5" s="4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</row>
    <row r="6" spans="1:43" s="248" customFormat="1" ht="15.75">
      <c r="A6" s="126"/>
      <c r="B6" s="907" t="s">
        <v>2909</v>
      </c>
      <c r="C6" s="907"/>
      <c r="D6" s="907"/>
      <c r="E6" s="907"/>
      <c r="F6" s="907"/>
      <c r="G6" s="907"/>
      <c r="H6" s="907"/>
      <c r="I6" s="907"/>
      <c r="J6" s="907"/>
      <c r="K6" s="907"/>
      <c r="L6" s="907"/>
      <c r="M6" s="907"/>
      <c r="N6" s="907"/>
      <c r="O6" s="245"/>
      <c r="P6" s="246"/>
      <c r="Q6" s="224"/>
      <c r="R6" s="428">
        <f>COUNTIF(R$12:R$651,"M")</f>
        <v>0</v>
      </c>
      <c r="S6" s="429" t="s">
        <v>664</v>
      </c>
      <c r="T6" s="467"/>
      <c r="U6" s="247"/>
      <c r="V6" s="247"/>
      <c r="W6" s="247"/>
      <c r="X6" s="247"/>
      <c r="Y6" s="247"/>
      <c r="Z6" s="247"/>
      <c r="AA6" s="247"/>
    </row>
    <row r="7" spans="1:43" s="248" customFormat="1" ht="15.75">
      <c r="A7" s="126"/>
      <c r="B7" s="793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245"/>
      <c r="P7" s="246"/>
      <c r="Q7" s="224"/>
      <c r="R7" s="428"/>
      <c r="S7" s="429"/>
      <c r="T7" s="467"/>
      <c r="U7" s="247"/>
      <c r="V7" s="247"/>
      <c r="W7" s="247"/>
      <c r="X7" s="247"/>
      <c r="Y7" s="247"/>
      <c r="Z7" s="247"/>
      <c r="AA7" s="247"/>
    </row>
    <row r="8" spans="1:43" ht="15.75">
      <c r="B8" s="42"/>
      <c r="C8" s="417"/>
      <c r="D8" s="417"/>
      <c r="E8" s="417"/>
      <c r="F8" s="417"/>
      <c r="G8" s="417"/>
      <c r="H8" s="33"/>
      <c r="I8" s="417"/>
      <c r="J8" s="417"/>
      <c r="K8" s="417"/>
      <c r="L8" s="417"/>
      <c r="M8" s="689"/>
      <c r="N8" s="689"/>
      <c r="O8" s="35"/>
      <c r="P8" s="67"/>
      <c r="R8" s="428">
        <f>COUNTIF(R$12:R$651,"C")</f>
        <v>0</v>
      </c>
      <c r="S8" s="429" t="s">
        <v>665</v>
      </c>
      <c r="T8" s="429"/>
      <c r="U8" s="4"/>
      <c r="V8" s="4"/>
      <c r="W8" s="4"/>
      <c r="X8" s="4"/>
      <c r="Y8" s="4"/>
      <c r="Z8" s="4"/>
      <c r="AA8" s="4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</row>
    <row r="9" spans="1:43" s="54" customFormat="1" ht="45" customHeight="1">
      <c r="A9" s="742"/>
      <c r="B9" s="933" t="s">
        <v>1550</v>
      </c>
      <c r="C9" s="933"/>
      <c r="D9" s="933" t="s">
        <v>1462</v>
      </c>
      <c r="E9" s="933" t="s">
        <v>1447</v>
      </c>
      <c r="F9" s="933"/>
      <c r="G9" s="933"/>
      <c r="H9" s="934" t="s">
        <v>1453</v>
      </c>
      <c r="I9" s="935" t="s">
        <v>1451</v>
      </c>
      <c r="J9" s="935"/>
      <c r="K9" s="935" t="s">
        <v>1452</v>
      </c>
      <c r="L9" s="935"/>
      <c r="M9" s="930" t="s">
        <v>1454</v>
      </c>
      <c r="N9" s="930"/>
      <c r="O9" s="52"/>
      <c r="P9" s="52"/>
      <c r="Q9" s="52"/>
      <c r="R9" s="746" t="s">
        <v>1148</v>
      </c>
      <c r="S9" s="747"/>
      <c r="T9" s="747"/>
      <c r="U9" s="52"/>
      <c r="V9" s="52"/>
      <c r="W9" s="52"/>
      <c r="X9" s="52"/>
      <c r="Y9" s="52"/>
      <c r="Z9" s="52"/>
      <c r="AA9" s="52"/>
      <c r="AC9" s="53"/>
      <c r="AD9" s="53"/>
      <c r="AE9" s="53"/>
      <c r="AF9" s="53"/>
      <c r="AG9" s="53"/>
      <c r="AH9" s="53"/>
      <c r="AI9" s="53"/>
      <c r="AJ9" s="53"/>
      <c r="AK9" s="53"/>
      <c r="AL9" s="53"/>
      <c r="AM9" s="53"/>
      <c r="AN9" s="53"/>
      <c r="AO9" s="53"/>
      <c r="AP9" s="53"/>
      <c r="AQ9" s="53"/>
    </row>
    <row r="10" spans="1:43" s="54" customFormat="1" ht="16.5" customHeight="1">
      <c r="A10" s="742"/>
      <c r="B10" s="933"/>
      <c r="C10" s="933"/>
      <c r="D10" s="933"/>
      <c r="E10" s="810" t="s">
        <v>1444</v>
      </c>
      <c r="F10" s="810" t="s">
        <v>1445</v>
      </c>
      <c r="G10" s="810" t="s">
        <v>1446</v>
      </c>
      <c r="H10" s="934"/>
      <c r="I10" s="811" t="s">
        <v>1445</v>
      </c>
      <c r="J10" s="811" t="s">
        <v>1446</v>
      </c>
      <c r="K10" s="811" t="s">
        <v>1445</v>
      </c>
      <c r="L10" s="811" t="s">
        <v>1446</v>
      </c>
      <c r="M10" s="812" t="s">
        <v>1445</v>
      </c>
      <c r="N10" s="812" t="s">
        <v>1446</v>
      </c>
      <c r="O10" s="52"/>
      <c r="P10" s="52"/>
      <c r="Q10" s="52"/>
      <c r="R10" s="745" t="s">
        <v>1148</v>
      </c>
      <c r="S10" s="748"/>
      <c r="T10" s="748" t="s">
        <v>2903</v>
      </c>
      <c r="U10" s="747" t="s">
        <v>2901</v>
      </c>
      <c r="V10" s="747" t="s">
        <v>2902</v>
      </c>
      <c r="W10" s="873" t="s">
        <v>1463</v>
      </c>
      <c r="X10" s="873"/>
      <c r="Y10" s="874" t="s">
        <v>1450</v>
      </c>
      <c r="Z10" s="874"/>
      <c r="AA10" s="52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</row>
    <row r="11" spans="1:43" ht="30" customHeight="1">
      <c r="B11" s="931" t="s">
        <v>1449</v>
      </c>
      <c r="C11" s="931"/>
      <c r="D11" s="843"/>
      <c r="E11" s="844">
        <v>7488</v>
      </c>
      <c r="F11" s="844">
        <v>1387445.8199999998</v>
      </c>
      <c r="G11" s="844">
        <v>6937229.0999999996</v>
      </c>
      <c r="H11" s="844">
        <v>1135</v>
      </c>
      <c r="I11" s="844">
        <v>66899</v>
      </c>
      <c r="J11" s="844">
        <v>319867</v>
      </c>
      <c r="K11" s="844">
        <v>60834</v>
      </c>
      <c r="L11" s="844">
        <v>262436</v>
      </c>
      <c r="M11" s="844">
        <v>127733</v>
      </c>
      <c r="N11" s="844">
        <v>582303</v>
      </c>
      <c r="O11" s="37">
        <v>262436</v>
      </c>
      <c r="P11" s="68">
        <v>127733</v>
      </c>
      <c r="Q11" s="37">
        <v>582303</v>
      </c>
      <c r="R11" s="37"/>
      <c r="S11" s="34"/>
      <c r="T11" s="474">
        <f>SUM(T399:T446)</f>
        <v>0</v>
      </c>
      <c r="U11" s="474">
        <f>SUM(U397:U446)</f>
        <v>0</v>
      </c>
      <c r="V11" s="767">
        <f>SUM(V398:V654)</f>
        <v>37</v>
      </c>
      <c r="W11" s="22">
        <f>SUM(M11)</f>
        <v>127733</v>
      </c>
      <c r="X11" s="22">
        <f>SUM(N11)</f>
        <v>582303</v>
      </c>
      <c r="Y11" s="23">
        <f>+M11-W11</f>
        <v>0</v>
      </c>
      <c r="Z11" s="23">
        <f>+N11-X11</f>
        <v>0</v>
      </c>
      <c r="AD11" s="2">
        <f>SUM(AD397:AD446)</f>
        <v>48</v>
      </c>
      <c r="AE11" s="744">
        <f>+R4-R5-R8</f>
        <v>-30</v>
      </c>
    </row>
    <row r="12" spans="1:43" s="12" customFormat="1" ht="21.75" hidden="1" customHeight="1" thickBot="1">
      <c r="A12" s="126" t="s">
        <v>1503</v>
      </c>
      <c r="B12" s="932" t="s">
        <v>719</v>
      </c>
      <c r="C12" s="932"/>
      <c r="D12" s="813"/>
      <c r="E12" s="814">
        <v>0</v>
      </c>
      <c r="F12" s="815"/>
      <c r="G12" s="815"/>
      <c r="H12" s="816">
        <v>0</v>
      </c>
      <c r="I12" s="814">
        <v>0</v>
      </c>
      <c r="J12" s="814">
        <v>0</v>
      </c>
      <c r="K12" s="814">
        <v>0</v>
      </c>
      <c r="L12" s="814">
        <v>0</v>
      </c>
      <c r="M12" s="814">
        <v>0</v>
      </c>
      <c r="N12" s="814">
        <v>0</v>
      </c>
      <c r="O12" s="38"/>
      <c r="P12" s="51" t="s">
        <v>1499</v>
      </c>
      <c r="Q12" s="36"/>
      <c r="R12" s="36" t="str">
        <f t="shared" ref="R12:R75" si="0">IF(SUM(E12:N12)=0,"",P12)</f>
        <v/>
      </c>
      <c r="S12" s="13"/>
      <c r="T12" s="13"/>
      <c r="U12" s="13"/>
      <c r="V12" s="13"/>
      <c r="W12" s="28">
        <f>SUM(M14:M26)</f>
        <v>0</v>
      </c>
      <c r="X12" s="28">
        <f>SUM(N14:N26)</f>
        <v>0</v>
      </c>
      <c r="Y12" s="116"/>
      <c r="Z12" s="116"/>
      <c r="AA12" s="13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</row>
    <row r="13" spans="1:43" s="17" customFormat="1" ht="12.75" hidden="1" customHeight="1">
      <c r="A13" s="126">
        <v>137501000</v>
      </c>
      <c r="B13" s="817"/>
      <c r="C13" s="212" t="s">
        <v>1465</v>
      </c>
      <c r="D13" s="818" t="s">
        <v>1455</v>
      </c>
      <c r="E13" s="146"/>
      <c r="F13" s="233"/>
      <c r="G13" s="233"/>
      <c r="H13" s="833"/>
      <c r="I13" s="146"/>
      <c r="J13" s="146"/>
      <c r="K13" s="146"/>
      <c r="L13" s="146"/>
      <c r="M13" s="620">
        <v>0</v>
      </c>
      <c r="N13" s="620">
        <v>0</v>
      </c>
      <c r="O13" s="36"/>
      <c r="P13" s="51" t="s">
        <v>1473</v>
      </c>
      <c r="Q13" s="36"/>
      <c r="R13" s="36" t="str">
        <f t="shared" si="0"/>
        <v/>
      </c>
      <c r="S13" s="15"/>
      <c r="T13" s="15"/>
      <c r="U13" s="15"/>
      <c r="V13" s="15"/>
      <c r="W13" s="28" t="s">
        <v>1148</v>
      </c>
      <c r="X13" s="28" t="s">
        <v>1148</v>
      </c>
      <c r="Y13" s="15"/>
      <c r="Z13" s="15"/>
      <c r="AA13" s="15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</row>
    <row r="14" spans="1:43" s="17" customFormat="1" ht="12.75" hidden="1" customHeight="1">
      <c r="A14" s="126">
        <v>137601000</v>
      </c>
      <c r="B14" s="817"/>
      <c r="C14" s="212" t="s">
        <v>1522</v>
      </c>
      <c r="D14" s="818" t="s">
        <v>1456</v>
      </c>
      <c r="E14" s="146"/>
      <c r="F14" s="233"/>
      <c r="G14" s="233"/>
      <c r="H14" s="833"/>
      <c r="I14" s="146"/>
      <c r="J14" s="146"/>
      <c r="K14" s="146"/>
      <c r="L14" s="146"/>
      <c r="M14" s="620">
        <v>0</v>
      </c>
      <c r="N14" s="620">
        <v>0</v>
      </c>
      <c r="O14" s="36"/>
      <c r="P14" s="51" t="s">
        <v>1473</v>
      </c>
      <c r="Q14" s="36"/>
      <c r="R14" s="36" t="str">
        <f t="shared" si="0"/>
        <v/>
      </c>
      <c r="S14" s="15"/>
      <c r="T14" s="15"/>
      <c r="U14" s="15"/>
      <c r="V14" s="15"/>
      <c r="W14" s="28"/>
      <c r="X14" s="28"/>
      <c r="Y14" s="15"/>
      <c r="Z14" s="15"/>
      <c r="AA14" s="15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</row>
    <row r="15" spans="1:43" s="17" customFormat="1" ht="12.75" hidden="1" customHeight="1">
      <c r="A15" s="126">
        <v>137602000</v>
      </c>
      <c r="B15" s="817"/>
      <c r="C15" s="212" t="s">
        <v>1466</v>
      </c>
      <c r="D15" s="818"/>
      <c r="E15" s="146"/>
      <c r="F15" s="233"/>
      <c r="G15" s="233"/>
      <c r="H15" s="833"/>
      <c r="I15" s="146"/>
      <c r="J15" s="146"/>
      <c r="K15" s="146"/>
      <c r="L15" s="146"/>
      <c r="M15" s="620">
        <v>0</v>
      </c>
      <c r="N15" s="620">
        <v>0</v>
      </c>
      <c r="O15" s="36"/>
      <c r="P15" s="51" t="s">
        <v>1473</v>
      </c>
      <c r="Q15" s="36"/>
      <c r="R15" s="36" t="str">
        <f t="shared" si="0"/>
        <v/>
      </c>
      <c r="S15" s="15"/>
      <c r="T15" s="15"/>
      <c r="U15" s="15"/>
      <c r="V15" s="15"/>
      <c r="W15" s="28"/>
      <c r="X15" s="28"/>
      <c r="Y15" s="15"/>
      <c r="Z15" s="15"/>
      <c r="AA15" s="15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</row>
    <row r="16" spans="1:43" s="17" customFormat="1" ht="12.75" hidden="1" customHeight="1">
      <c r="A16" s="126">
        <v>137502000</v>
      </c>
      <c r="B16" s="817"/>
      <c r="C16" s="212" t="s">
        <v>1467</v>
      </c>
      <c r="D16" s="818"/>
      <c r="E16" s="146"/>
      <c r="F16" s="233"/>
      <c r="G16" s="233"/>
      <c r="H16" s="833"/>
      <c r="I16" s="146"/>
      <c r="J16" s="146"/>
      <c r="K16" s="146"/>
      <c r="L16" s="146"/>
      <c r="M16" s="620">
        <v>0</v>
      </c>
      <c r="N16" s="620">
        <v>0</v>
      </c>
      <c r="O16" s="36"/>
      <c r="P16" s="51" t="s">
        <v>1473</v>
      </c>
      <c r="Q16" s="36"/>
      <c r="R16" s="36" t="str">
        <f t="shared" si="0"/>
        <v/>
      </c>
      <c r="S16" s="15"/>
      <c r="T16" s="15"/>
      <c r="U16" s="15"/>
      <c r="V16" s="15"/>
      <c r="W16" s="28"/>
      <c r="X16" s="28"/>
      <c r="Y16" s="15"/>
      <c r="Z16" s="15"/>
      <c r="AA16" s="15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</row>
    <row r="17" spans="1:43" s="17" customFormat="1" ht="12.75" hidden="1" customHeight="1">
      <c r="A17" s="126">
        <v>137401000</v>
      </c>
      <c r="B17" s="817"/>
      <c r="C17" s="212" t="s">
        <v>1523</v>
      </c>
      <c r="D17" s="818"/>
      <c r="E17" s="146"/>
      <c r="F17" s="233"/>
      <c r="G17" s="233"/>
      <c r="H17" s="833"/>
      <c r="I17" s="146"/>
      <c r="J17" s="146"/>
      <c r="K17" s="146"/>
      <c r="L17" s="146"/>
      <c r="M17" s="620">
        <v>0</v>
      </c>
      <c r="N17" s="620">
        <v>0</v>
      </c>
      <c r="O17" s="36"/>
      <c r="P17" s="51" t="s">
        <v>1473</v>
      </c>
      <c r="Q17" s="36"/>
      <c r="R17" s="36" t="str">
        <f t="shared" si="0"/>
        <v/>
      </c>
      <c r="S17" s="15"/>
      <c r="T17" s="15"/>
      <c r="U17" s="15"/>
      <c r="V17" s="15"/>
      <c r="W17" s="28"/>
      <c r="X17" s="28"/>
      <c r="Y17" s="15"/>
      <c r="Z17" s="15"/>
      <c r="AA17" s="15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</row>
    <row r="18" spans="1:43" s="17" customFormat="1" ht="12.75" hidden="1" customHeight="1">
      <c r="A18" s="126" t="s">
        <v>1464</v>
      </c>
      <c r="B18" s="817"/>
      <c r="C18" s="212" t="s">
        <v>1524</v>
      </c>
      <c r="D18" s="818"/>
      <c r="E18" s="146"/>
      <c r="F18" s="233"/>
      <c r="G18" s="233"/>
      <c r="H18" s="833"/>
      <c r="I18" s="146"/>
      <c r="J18" s="146"/>
      <c r="K18" s="146"/>
      <c r="L18" s="146"/>
      <c r="M18" s="620">
        <v>0</v>
      </c>
      <c r="N18" s="620">
        <v>0</v>
      </c>
      <c r="O18" s="36"/>
      <c r="P18" s="51" t="s">
        <v>1473</v>
      </c>
      <c r="Q18" s="36"/>
      <c r="R18" s="36" t="str">
        <f t="shared" si="0"/>
        <v/>
      </c>
      <c r="S18" s="15"/>
      <c r="T18" s="15"/>
      <c r="U18" s="15"/>
      <c r="V18" s="15"/>
      <c r="W18" s="28"/>
      <c r="X18" s="28"/>
      <c r="Y18" s="15"/>
      <c r="Z18" s="15"/>
      <c r="AA18" s="15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</row>
    <row r="19" spans="1:43" s="17" customFormat="1" ht="12.75" hidden="1" customHeight="1">
      <c r="A19" s="126">
        <v>137402000</v>
      </c>
      <c r="B19" s="817"/>
      <c r="C19" s="212" t="s">
        <v>1468</v>
      </c>
      <c r="D19" s="818"/>
      <c r="E19" s="146"/>
      <c r="F19" s="233"/>
      <c r="G19" s="233"/>
      <c r="H19" s="833"/>
      <c r="I19" s="146"/>
      <c r="J19" s="146"/>
      <c r="K19" s="146"/>
      <c r="L19" s="146"/>
      <c r="M19" s="620">
        <v>0</v>
      </c>
      <c r="N19" s="620">
        <v>0</v>
      </c>
      <c r="O19" s="36"/>
      <c r="P19" s="51" t="s">
        <v>1473</v>
      </c>
      <c r="Q19" s="36"/>
      <c r="R19" s="36" t="str">
        <f t="shared" si="0"/>
        <v/>
      </c>
      <c r="S19" s="15"/>
      <c r="T19" s="15"/>
      <c r="U19" s="15"/>
      <c r="V19" s="15"/>
      <c r="W19" s="28"/>
      <c r="X19" s="28"/>
      <c r="Y19" s="15"/>
      <c r="Z19" s="15"/>
      <c r="AA19" s="15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</row>
    <row r="20" spans="1:43" s="17" customFormat="1" ht="12.75" hidden="1" customHeight="1">
      <c r="A20" s="126">
        <v>137603000</v>
      </c>
      <c r="B20" s="817"/>
      <c r="C20" s="212" t="s">
        <v>1525</v>
      </c>
      <c r="D20" s="818"/>
      <c r="E20" s="146"/>
      <c r="F20" s="233"/>
      <c r="G20" s="233"/>
      <c r="H20" s="833"/>
      <c r="I20" s="146"/>
      <c r="J20" s="146"/>
      <c r="K20" s="146"/>
      <c r="L20" s="146"/>
      <c r="M20" s="620">
        <v>0</v>
      </c>
      <c r="N20" s="620">
        <v>0</v>
      </c>
      <c r="O20" s="36"/>
      <c r="P20" s="51" t="s">
        <v>1473</v>
      </c>
      <c r="Q20" s="36"/>
      <c r="R20" s="36" t="str">
        <f t="shared" si="0"/>
        <v/>
      </c>
      <c r="S20" s="15"/>
      <c r="T20" s="15"/>
      <c r="U20" s="15"/>
      <c r="V20" s="15"/>
      <c r="W20" s="28"/>
      <c r="X20" s="28"/>
      <c r="Y20" s="15"/>
      <c r="Z20" s="15"/>
      <c r="AA20" s="15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</row>
    <row r="21" spans="1:43" s="17" customFormat="1" ht="12.75" hidden="1" customHeight="1">
      <c r="A21" s="126">
        <v>137503000</v>
      </c>
      <c r="B21" s="817"/>
      <c r="C21" s="212" t="s">
        <v>1526</v>
      </c>
      <c r="D21" s="818"/>
      <c r="E21" s="146"/>
      <c r="F21" s="233"/>
      <c r="G21" s="233"/>
      <c r="H21" s="833"/>
      <c r="I21" s="146"/>
      <c r="J21" s="146"/>
      <c r="K21" s="146"/>
      <c r="L21" s="146"/>
      <c r="M21" s="620">
        <v>0</v>
      </c>
      <c r="N21" s="620">
        <v>0</v>
      </c>
      <c r="O21" s="36"/>
      <c r="P21" s="51" t="s">
        <v>1473</v>
      </c>
      <c r="Q21" s="36"/>
      <c r="R21" s="36" t="str">
        <f t="shared" si="0"/>
        <v/>
      </c>
      <c r="S21" s="15"/>
      <c r="T21" s="15"/>
      <c r="U21" s="15"/>
      <c r="V21" s="15"/>
      <c r="W21" s="28"/>
      <c r="X21" s="28"/>
      <c r="Y21" s="15"/>
      <c r="Z21" s="15"/>
      <c r="AA21" s="15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</row>
    <row r="22" spans="1:43" s="17" customFormat="1" ht="12.75" hidden="1" customHeight="1">
      <c r="A22" s="126">
        <v>137604000</v>
      </c>
      <c r="B22" s="817"/>
      <c r="C22" s="212" t="s">
        <v>1469</v>
      </c>
      <c r="D22" s="818"/>
      <c r="E22" s="146"/>
      <c r="F22" s="233"/>
      <c r="G22" s="233"/>
      <c r="H22" s="833"/>
      <c r="I22" s="146"/>
      <c r="J22" s="146"/>
      <c r="K22" s="146"/>
      <c r="L22" s="146"/>
      <c r="M22" s="620">
        <v>0</v>
      </c>
      <c r="N22" s="620">
        <v>0</v>
      </c>
      <c r="O22" s="36"/>
      <c r="P22" s="51" t="s">
        <v>1473</v>
      </c>
      <c r="Q22" s="36"/>
      <c r="R22" s="36" t="str">
        <f t="shared" si="0"/>
        <v/>
      </c>
      <c r="S22" s="15"/>
      <c r="T22" s="15"/>
      <c r="U22" s="15"/>
      <c r="V22" s="15"/>
      <c r="W22" s="28"/>
      <c r="X22" s="28"/>
      <c r="Y22" s="15"/>
      <c r="Z22" s="15"/>
      <c r="AA22" s="15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</row>
    <row r="23" spans="1:43" s="17" customFormat="1" ht="12.75" hidden="1" customHeight="1">
      <c r="A23" s="126">
        <v>137605000</v>
      </c>
      <c r="B23" s="817"/>
      <c r="C23" s="212" t="s">
        <v>1527</v>
      </c>
      <c r="D23" s="818"/>
      <c r="E23" s="146"/>
      <c r="F23" s="233"/>
      <c r="G23" s="233"/>
      <c r="H23" s="833"/>
      <c r="I23" s="146"/>
      <c r="J23" s="146"/>
      <c r="K23" s="146"/>
      <c r="L23" s="146"/>
      <c r="M23" s="620">
        <v>0</v>
      </c>
      <c r="N23" s="620">
        <v>0</v>
      </c>
      <c r="O23" s="36"/>
      <c r="P23" s="51" t="s">
        <v>1473</v>
      </c>
      <c r="Q23" s="36"/>
      <c r="R23" s="36" t="str">
        <f t="shared" si="0"/>
        <v/>
      </c>
      <c r="S23" s="15"/>
      <c r="T23" s="15"/>
      <c r="U23" s="15"/>
      <c r="V23" s="15"/>
      <c r="W23" s="28"/>
      <c r="X23" s="28"/>
      <c r="Y23" s="15"/>
      <c r="Z23" s="15"/>
      <c r="AA23" s="15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</row>
    <row r="24" spans="1:43" s="17" customFormat="1" ht="12.75" hidden="1" customHeight="1">
      <c r="A24" s="126">
        <v>137403000</v>
      </c>
      <c r="B24" s="817"/>
      <c r="C24" s="212" t="s">
        <v>1528</v>
      </c>
      <c r="D24" s="818"/>
      <c r="E24" s="146"/>
      <c r="F24" s="233"/>
      <c r="G24" s="233"/>
      <c r="H24" s="833"/>
      <c r="I24" s="146"/>
      <c r="J24" s="146"/>
      <c r="K24" s="146"/>
      <c r="L24" s="146"/>
      <c r="M24" s="620">
        <v>0</v>
      </c>
      <c r="N24" s="620">
        <v>0</v>
      </c>
      <c r="O24" s="36"/>
      <c r="P24" s="51" t="s">
        <v>1473</v>
      </c>
      <c r="Q24" s="36"/>
      <c r="R24" s="36" t="str">
        <f t="shared" si="0"/>
        <v/>
      </c>
      <c r="S24" s="15"/>
      <c r="T24" s="15"/>
      <c r="U24" s="15"/>
      <c r="V24" s="15"/>
      <c r="W24" s="28"/>
      <c r="X24" s="28"/>
      <c r="Y24" s="15"/>
      <c r="Z24" s="15"/>
      <c r="AA24" s="15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</row>
    <row r="25" spans="1:43" s="17" customFormat="1" ht="12.75" hidden="1" customHeight="1">
      <c r="A25" s="126">
        <v>137606000</v>
      </c>
      <c r="B25" s="817"/>
      <c r="C25" s="212" t="s">
        <v>1470</v>
      </c>
      <c r="D25" s="818"/>
      <c r="E25" s="146"/>
      <c r="F25" s="233"/>
      <c r="G25" s="233"/>
      <c r="H25" s="833"/>
      <c r="I25" s="146"/>
      <c r="J25" s="146"/>
      <c r="K25" s="146"/>
      <c r="L25" s="146"/>
      <c r="M25" s="620">
        <v>0</v>
      </c>
      <c r="N25" s="620">
        <v>0</v>
      </c>
      <c r="O25" s="36"/>
      <c r="P25" s="51" t="s">
        <v>1474</v>
      </c>
      <c r="Q25" s="36"/>
      <c r="R25" s="36" t="str">
        <f t="shared" si="0"/>
        <v/>
      </c>
      <c r="S25" s="15"/>
      <c r="T25" s="15"/>
      <c r="U25" s="15"/>
      <c r="V25" s="15"/>
      <c r="W25" s="28"/>
      <c r="X25" s="28"/>
      <c r="Y25" s="15"/>
      <c r="Z25" s="15"/>
      <c r="AA25" s="15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</row>
    <row r="26" spans="1:43" s="17" customFormat="1" ht="12.75" hidden="1" customHeight="1">
      <c r="A26" s="126">
        <v>137404000</v>
      </c>
      <c r="B26" s="817"/>
      <c r="C26" s="212" t="s">
        <v>1471</v>
      </c>
      <c r="D26" s="818"/>
      <c r="E26" s="146"/>
      <c r="F26" s="233"/>
      <c r="G26" s="233"/>
      <c r="H26" s="833"/>
      <c r="I26" s="146"/>
      <c r="J26" s="146"/>
      <c r="K26" s="146"/>
      <c r="L26" s="146"/>
      <c r="M26" s="620">
        <v>0</v>
      </c>
      <c r="N26" s="620">
        <v>0</v>
      </c>
      <c r="O26" s="36"/>
      <c r="P26" s="51" t="s">
        <v>1473</v>
      </c>
      <c r="Q26" s="36"/>
      <c r="R26" s="36" t="str">
        <f t="shared" si="0"/>
        <v/>
      </c>
      <c r="S26" s="15"/>
      <c r="T26" s="15"/>
      <c r="U26" s="15"/>
      <c r="V26" s="15"/>
      <c r="W26" s="28"/>
      <c r="X26" s="28"/>
      <c r="Y26" s="15"/>
      <c r="Z26" s="15"/>
      <c r="AA26" s="15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</row>
    <row r="27" spans="1:43" s="17" customFormat="1" ht="12.75" hidden="1" customHeight="1">
      <c r="A27" s="126">
        <v>137405000</v>
      </c>
      <c r="B27" s="817"/>
      <c r="C27" s="212" t="s">
        <v>1472</v>
      </c>
      <c r="D27" s="818"/>
      <c r="E27" s="146"/>
      <c r="F27" s="233"/>
      <c r="G27" s="233"/>
      <c r="H27" s="833"/>
      <c r="I27" s="146"/>
      <c r="J27" s="146"/>
      <c r="K27" s="146"/>
      <c r="L27" s="146"/>
      <c r="M27" s="620">
        <v>0</v>
      </c>
      <c r="N27" s="620">
        <v>0</v>
      </c>
      <c r="O27" s="36"/>
      <c r="P27" s="51" t="s">
        <v>1473</v>
      </c>
      <c r="Q27" s="36"/>
      <c r="R27" s="36" t="str">
        <f t="shared" si="0"/>
        <v/>
      </c>
      <c r="S27" s="15"/>
      <c r="T27" s="15"/>
      <c r="U27" s="15"/>
      <c r="V27" s="15"/>
      <c r="W27" s="28"/>
      <c r="X27" s="28"/>
      <c r="Y27" s="15"/>
      <c r="Z27" s="15"/>
      <c r="AA27" s="15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</row>
    <row r="28" spans="1:43" s="17" customFormat="1" ht="12.75" hidden="1" customHeight="1">
      <c r="A28" s="126">
        <v>137607000</v>
      </c>
      <c r="B28" s="817"/>
      <c r="C28" s="819" t="s">
        <v>1529</v>
      </c>
      <c r="D28" s="818"/>
      <c r="E28" s="146"/>
      <c r="F28" s="233"/>
      <c r="G28" s="233"/>
      <c r="H28" s="833"/>
      <c r="I28" s="146"/>
      <c r="J28" s="146"/>
      <c r="K28" s="146"/>
      <c r="L28" s="146"/>
      <c r="M28" s="620">
        <v>0</v>
      </c>
      <c r="N28" s="620">
        <v>0</v>
      </c>
      <c r="O28" s="36"/>
      <c r="P28" s="51" t="s">
        <v>1473</v>
      </c>
      <c r="Q28" s="36"/>
      <c r="R28" s="36" t="str">
        <f t="shared" si="0"/>
        <v/>
      </c>
      <c r="S28" s="15"/>
      <c r="T28" s="15"/>
      <c r="U28" s="15"/>
      <c r="V28" s="15"/>
      <c r="W28" s="28"/>
      <c r="X28" s="28"/>
      <c r="Y28" s="15"/>
      <c r="Z28" s="15"/>
      <c r="AA28" s="15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</row>
    <row r="29" spans="1:43" s="17" customFormat="1" ht="12.75" hidden="1" customHeight="1" thickBot="1">
      <c r="A29" s="126">
        <v>137504000</v>
      </c>
      <c r="B29" s="817"/>
      <c r="C29" s="212" t="s">
        <v>1530</v>
      </c>
      <c r="D29" s="818"/>
      <c r="E29" s="146"/>
      <c r="F29" s="233"/>
      <c r="G29" s="233"/>
      <c r="H29" s="833"/>
      <c r="I29" s="146"/>
      <c r="J29" s="146"/>
      <c r="K29" s="146"/>
      <c r="L29" s="146"/>
      <c r="M29" s="620">
        <v>0</v>
      </c>
      <c r="N29" s="620">
        <v>0</v>
      </c>
      <c r="O29" s="36"/>
      <c r="P29" s="51" t="s">
        <v>1473</v>
      </c>
      <c r="Q29" s="36"/>
      <c r="R29" s="36" t="str">
        <f t="shared" si="0"/>
        <v/>
      </c>
      <c r="S29" s="15"/>
      <c r="T29" s="15"/>
      <c r="U29" s="15"/>
      <c r="V29" s="15"/>
      <c r="W29" s="28"/>
      <c r="X29" s="28"/>
      <c r="Y29" s="15"/>
      <c r="Z29" s="15"/>
      <c r="AA29" s="15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</row>
    <row r="30" spans="1:43" s="12" customFormat="1" ht="34.5" hidden="1" customHeight="1" thickBot="1">
      <c r="A30" s="126" t="s">
        <v>1502</v>
      </c>
      <c r="B30" s="928" t="s">
        <v>625</v>
      </c>
      <c r="C30" s="928"/>
      <c r="D30" s="820"/>
      <c r="E30" s="821">
        <v>0</v>
      </c>
      <c r="F30" s="822"/>
      <c r="G30" s="822"/>
      <c r="H30" s="831">
        <v>0</v>
      </c>
      <c r="I30" s="821">
        <v>0</v>
      </c>
      <c r="J30" s="821">
        <v>0</v>
      </c>
      <c r="K30" s="821">
        <v>0</v>
      </c>
      <c r="L30" s="821">
        <v>0</v>
      </c>
      <c r="M30" s="821">
        <v>0</v>
      </c>
      <c r="N30" s="821">
        <v>0</v>
      </c>
      <c r="O30" s="38"/>
      <c r="P30" s="51" t="s">
        <v>1499</v>
      </c>
      <c r="Q30" s="36"/>
      <c r="R30" s="36" t="str">
        <f t="shared" si="0"/>
        <v/>
      </c>
      <c r="S30" s="13"/>
      <c r="T30" s="13"/>
      <c r="U30" s="13"/>
      <c r="V30" s="13"/>
      <c r="W30" s="27"/>
      <c r="X30" s="13"/>
      <c r="Y30" s="13"/>
      <c r="Z30" s="13"/>
      <c r="AA30" s="13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</row>
    <row r="31" spans="1:43" s="7" customFormat="1" ht="15.75" hidden="1" customHeight="1">
      <c r="A31" s="126" t="s">
        <v>1501</v>
      </c>
      <c r="B31" s="929" t="s">
        <v>1498</v>
      </c>
      <c r="C31" s="929"/>
      <c r="D31" s="823"/>
      <c r="E31" s="827">
        <v>0</v>
      </c>
      <c r="F31" s="828"/>
      <c r="G31" s="828"/>
      <c r="H31" s="837">
        <v>0</v>
      </c>
      <c r="I31" s="827">
        <v>0</v>
      </c>
      <c r="J31" s="827">
        <v>0</v>
      </c>
      <c r="K31" s="827">
        <v>0</v>
      </c>
      <c r="L31" s="827">
        <v>0</v>
      </c>
      <c r="M31" s="827">
        <v>0</v>
      </c>
      <c r="N31" s="827">
        <v>0</v>
      </c>
      <c r="O31" s="39"/>
      <c r="P31" s="51" t="s">
        <v>1500</v>
      </c>
      <c r="Q31" s="36"/>
      <c r="R31" s="36" t="str">
        <f t="shared" si="0"/>
        <v/>
      </c>
      <c r="S31" s="8"/>
      <c r="T31" s="8"/>
      <c r="U31" s="8"/>
      <c r="V31" s="8"/>
      <c r="W31" s="29">
        <f>SUM(M32:M54)</f>
        <v>0</v>
      </c>
      <c r="X31" s="29">
        <f>SUM(N32:N54)</f>
        <v>0</v>
      </c>
      <c r="Y31" s="8"/>
      <c r="Z31" s="8"/>
      <c r="AA31" s="8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</row>
    <row r="32" spans="1:43" s="129" customFormat="1" ht="12.75" hidden="1" customHeight="1">
      <c r="A32" s="126">
        <v>12812000</v>
      </c>
      <c r="B32" s="824"/>
      <c r="C32" s="212" t="s">
        <v>1475</v>
      </c>
      <c r="D32" s="825"/>
      <c r="E32" s="146"/>
      <c r="F32" s="233"/>
      <c r="G32" s="233"/>
      <c r="H32" s="833"/>
      <c r="I32" s="146"/>
      <c r="J32" s="146"/>
      <c r="K32" s="146"/>
      <c r="L32" s="146"/>
      <c r="M32" s="620"/>
      <c r="N32" s="620"/>
      <c r="O32" s="150"/>
      <c r="P32" s="151" t="s">
        <v>1473</v>
      </c>
      <c r="Q32" s="150"/>
      <c r="R32" s="150" t="str">
        <f t="shared" si="0"/>
        <v/>
      </c>
      <c r="S32" s="5"/>
      <c r="T32" s="5"/>
      <c r="U32" s="5"/>
      <c r="V32" s="5"/>
      <c r="W32" s="30"/>
      <c r="X32" s="30"/>
      <c r="Y32" s="5"/>
      <c r="Z32" s="5"/>
      <c r="AA32" s="5"/>
      <c r="AC32" s="128"/>
      <c r="AD32" s="128"/>
      <c r="AE32" s="128"/>
      <c r="AF32" s="128"/>
      <c r="AG32" s="128"/>
      <c r="AH32" s="128"/>
      <c r="AI32" s="128"/>
      <c r="AJ32" s="128"/>
      <c r="AK32" s="128"/>
      <c r="AL32" s="128"/>
      <c r="AM32" s="128"/>
      <c r="AN32" s="128"/>
      <c r="AO32" s="128"/>
      <c r="AP32" s="128"/>
      <c r="AQ32" s="128"/>
    </row>
    <row r="33" spans="1:43" s="129" customFormat="1" ht="12.75" hidden="1" customHeight="1">
      <c r="A33" s="126">
        <v>12801000</v>
      </c>
      <c r="B33" s="824"/>
      <c r="C33" s="212" t="s">
        <v>1476</v>
      </c>
      <c r="D33" s="825"/>
      <c r="E33" s="146"/>
      <c r="F33" s="233"/>
      <c r="G33" s="233"/>
      <c r="H33" s="833"/>
      <c r="I33" s="146"/>
      <c r="J33" s="146"/>
      <c r="K33" s="146"/>
      <c r="L33" s="146"/>
      <c r="M33" s="620"/>
      <c r="N33" s="620"/>
      <c r="O33" s="150"/>
      <c r="P33" s="151" t="s">
        <v>1474</v>
      </c>
      <c r="Q33" s="150"/>
      <c r="R33" s="150" t="str">
        <f t="shared" si="0"/>
        <v/>
      </c>
      <c r="S33" s="5"/>
      <c r="T33" s="5"/>
      <c r="U33" s="5"/>
      <c r="V33" s="5"/>
      <c r="W33" s="30"/>
      <c r="X33" s="30"/>
      <c r="Y33" s="5"/>
      <c r="Z33" s="5"/>
      <c r="AA33" s="5"/>
      <c r="AC33" s="128"/>
      <c r="AD33" s="128"/>
      <c r="AE33" s="128"/>
      <c r="AF33" s="128"/>
      <c r="AG33" s="128"/>
      <c r="AH33" s="128"/>
      <c r="AI33" s="128"/>
      <c r="AJ33" s="128"/>
      <c r="AK33" s="128"/>
      <c r="AL33" s="128"/>
      <c r="AM33" s="128"/>
      <c r="AN33" s="128"/>
      <c r="AO33" s="128"/>
      <c r="AP33" s="128"/>
      <c r="AQ33" s="128"/>
    </row>
    <row r="34" spans="1:43" s="129" customFormat="1" ht="12.75" hidden="1" customHeight="1">
      <c r="A34" s="126">
        <v>12802000</v>
      </c>
      <c r="B34" s="824"/>
      <c r="C34" s="212" t="s">
        <v>1486</v>
      </c>
      <c r="D34" s="825"/>
      <c r="E34" s="146"/>
      <c r="F34" s="233"/>
      <c r="G34" s="233"/>
      <c r="H34" s="833"/>
      <c r="I34" s="146"/>
      <c r="J34" s="146"/>
      <c r="K34" s="146"/>
      <c r="L34" s="146"/>
      <c r="M34" s="620"/>
      <c r="N34" s="620"/>
      <c r="O34" s="150"/>
      <c r="P34" s="151" t="s">
        <v>1474</v>
      </c>
      <c r="Q34" s="150"/>
      <c r="R34" s="150" t="str">
        <f t="shared" si="0"/>
        <v/>
      </c>
      <c r="S34" s="5"/>
      <c r="T34" s="5"/>
      <c r="U34" s="5"/>
      <c r="V34" s="5"/>
      <c r="W34" s="30"/>
      <c r="X34" s="30"/>
      <c r="Y34" s="5"/>
      <c r="Z34" s="5"/>
      <c r="AA34" s="5"/>
      <c r="AC34" s="128"/>
      <c r="AD34" s="128"/>
      <c r="AE34" s="128"/>
      <c r="AF34" s="128"/>
      <c r="AG34" s="128"/>
      <c r="AH34" s="128"/>
      <c r="AI34" s="128"/>
      <c r="AJ34" s="128"/>
      <c r="AK34" s="128"/>
      <c r="AL34" s="128"/>
      <c r="AM34" s="128"/>
      <c r="AN34" s="128"/>
      <c r="AO34" s="128"/>
      <c r="AP34" s="128"/>
      <c r="AQ34" s="128"/>
    </row>
    <row r="35" spans="1:43" s="129" customFormat="1" ht="12.75" hidden="1" customHeight="1">
      <c r="A35" s="126">
        <v>12803000</v>
      </c>
      <c r="B35" s="824"/>
      <c r="C35" s="212" t="s">
        <v>1491</v>
      </c>
      <c r="D35" s="825"/>
      <c r="E35" s="146"/>
      <c r="F35" s="233"/>
      <c r="G35" s="233"/>
      <c r="H35" s="833"/>
      <c r="I35" s="146"/>
      <c r="J35" s="146"/>
      <c r="K35" s="146"/>
      <c r="L35" s="146"/>
      <c r="M35" s="620"/>
      <c r="N35" s="620"/>
      <c r="O35" s="150"/>
      <c r="P35" s="151" t="s">
        <v>1474</v>
      </c>
      <c r="Q35" s="150"/>
      <c r="R35" s="150" t="str">
        <f t="shared" si="0"/>
        <v/>
      </c>
      <c r="S35" s="5"/>
      <c r="T35" s="5"/>
      <c r="U35" s="5"/>
      <c r="V35" s="5"/>
      <c r="W35" s="30"/>
      <c r="X35" s="30"/>
      <c r="Y35" s="5"/>
      <c r="Z35" s="5"/>
      <c r="AA35" s="5"/>
      <c r="AC35" s="128"/>
      <c r="AD35" s="128"/>
      <c r="AE35" s="128"/>
      <c r="AF35" s="128"/>
      <c r="AG35" s="128"/>
      <c r="AH35" s="128"/>
      <c r="AI35" s="128"/>
      <c r="AJ35" s="128"/>
      <c r="AK35" s="128"/>
      <c r="AL35" s="128"/>
      <c r="AM35" s="128"/>
      <c r="AN35" s="128"/>
      <c r="AO35" s="128"/>
      <c r="AP35" s="128"/>
      <c r="AQ35" s="128"/>
    </row>
    <row r="36" spans="1:43" s="129" customFormat="1" ht="12.75" hidden="1" customHeight="1">
      <c r="A36" s="126">
        <v>12804000</v>
      </c>
      <c r="B36" s="824"/>
      <c r="C36" s="212" t="s">
        <v>1492</v>
      </c>
      <c r="D36" s="825"/>
      <c r="E36" s="146"/>
      <c r="F36" s="233"/>
      <c r="G36" s="233"/>
      <c r="H36" s="833"/>
      <c r="I36" s="146"/>
      <c r="J36" s="146"/>
      <c r="K36" s="146"/>
      <c r="L36" s="146"/>
      <c r="M36" s="620"/>
      <c r="N36" s="620"/>
      <c r="O36" s="150"/>
      <c r="P36" s="151" t="s">
        <v>1474</v>
      </c>
      <c r="Q36" s="150"/>
      <c r="R36" s="150" t="str">
        <f t="shared" si="0"/>
        <v/>
      </c>
      <c r="S36" s="5"/>
      <c r="T36" s="5"/>
      <c r="U36" s="5"/>
      <c r="V36" s="5"/>
      <c r="W36" s="30"/>
      <c r="X36" s="30"/>
      <c r="Y36" s="5"/>
      <c r="Z36" s="5"/>
      <c r="AA36" s="5"/>
      <c r="AC36" s="128"/>
      <c r="AD36" s="128"/>
      <c r="AE36" s="128"/>
      <c r="AF36" s="128"/>
      <c r="AG36" s="128"/>
      <c r="AH36" s="128"/>
      <c r="AI36" s="128"/>
      <c r="AJ36" s="128"/>
      <c r="AK36" s="128"/>
      <c r="AL36" s="128"/>
      <c r="AM36" s="128"/>
      <c r="AN36" s="128"/>
      <c r="AO36" s="128"/>
      <c r="AP36" s="128"/>
      <c r="AQ36" s="128"/>
    </row>
    <row r="37" spans="1:43" s="129" customFormat="1" ht="12.75" hidden="1" customHeight="1">
      <c r="A37" s="126">
        <v>12811000</v>
      </c>
      <c r="B37" s="824"/>
      <c r="C37" s="212" t="s">
        <v>1478</v>
      </c>
      <c r="D37" s="825"/>
      <c r="E37" s="146"/>
      <c r="F37" s="233"/>
      <c r="G37" s="233"/>
      <c r="H37" s="833"/>
      <c r="I37" s="146"/>
      <c r="J37" s="146"/>
      <c r="K37" s="146"/>
      <c r="L37" s="146"/>
      <c r="M37" s="620"/>
      <c r="N37" s="620"/>
      <c r="O37" s="150"/>
      <c r="P37" s="151" t="s">
        <v>1474</v>
      </c>
      <c r="Q37" s="150"/>
      <c r="R37" s="150" t="str">
        <f t="shared" si="0"/>
        <v/>
      </c>
      <c r="S37" s="5"/>
      <c r="T37" s="5"/>
      <c r="U37" s="5"/>
      <c r="V37" s="5"/>
      <c r="W37" s="30"/>
      <c r="X37" s="30"/>
      <c r="Y37" s="5"/>
      <c r="Z37" s="5"/>
      <c r="AA37" s="5"/>
      <c r="AC37" s="128"/>
      <c r="AD37" s="128"/>
      <c r="AE37" s="128"/>
      <c r="AF37" s="128"/>
      <c r="AG37" s="128"/>
      <c r="AH37" s="128"/>
      <c r="AI37" s="128"/>
      <c r="AJ37" s="128"/>
      <c r="AK37" s="128"/>
      <c r="AL37" s="128"/>
      <c r="AM37" s="128"/>
      <c r="AN37" s="128"/>
      <c r="AO37" s="128"/>
      <c r="AP37" s="128"/>
      <c r="AQ37" s="128"/>
    </row>
    <row r="38" spans="1:43" s="129" customFormat="1" ht="12.75" hidden="1" customHeight="1">
      <c r="A38" s="126">
        <v>12805000</v>
      </c>
      <c r="B38" s="824"/>
      <c r="C38" s="212" t="s">
        <v>1493</v>
      </c>
      <c r="D38" s="825"/>
      <c r="E38" s="146"/>
      <c r="F38" s="233"/>
      <c r="G38" s="233"/>
      <c r="H38" s="833"/>
      <c r="I38" s="146"/>
      <c r="J38" s="146"/>
      <c r="K38" s="146"/>
      <c r="L38" s="146"/>
      <c r="M38" s="620"/>
      <c r="N38" s="620"/>
      <c r="O38" s="150"/>
      <c r="P38" s="151" t="s">
        <v>1474</v>
      </c>
      <c r="Q38" s="150"/>
      <c r="R38" s="150" t="str">
        <f t="shared" si="0"/>
        <v/>
      </c>
      <c r="S38" s="5"/>
      <c r="T38" s="5"/>
      <c r="U38" s="5"/>
      <c r="V38" s="5"/>
      <c r="W38" s="30"/>
      <c r="X38" s="30"/>
      <c r="Y38" s="5"/>
      <c r="Z38" s="5"/>
      <c r="AA38" s="5"/>
      <c r="AC38" s="128"/>
      <c r="AD38" s="128"/>
      <c r="AE38" s="128"/>
      <c r="AF38" s="128"/>
      <c r="AG38" s="128"/>
      <c r="AH38" s="128"/>
      <c r="AI38" s="128"/>
      <c r="AJ38" s="128"/>
      <c r="AK38" s="128"/>
      <c r="AL38" s="128"/>
      <c r="AM38" s="128"/>
      <c r="AN38" s="128"/>
      <c r="AO38" s="128"/>
      <c r="AP38" s="128"/>
      <c r="AQ38" s="128"/>
    </row>
    <row r="39" spans="1:43" s="129" customFormat="1" ht="12.75" hidden="1" customHeight="1">
      <c r="A39" s="126">
        <v>12806000</v>
      </c>
      <c r="B39" s="824"/>
      <c r="C39" s="212" t="s">
        <v>1494</v>
      </c>
      <c r="D39" s="825"/>
      <c r="E39" s="146"/>
      <c r="F39" s="233"/>
      <c r="G39" s="233"/>
      <c r="H39" s="833"/>
      <c r="I39" s="146"/>
      <c r="J39" s="146"/>
      <c r="K39" s="146"/>
      <c r="L39" s="146"/>
      <c r="M39" s="620"/>
      <c r="N39" s="620"/>
      <c r="O39" s="150"/>
      <c r="P39" s="151" t="s">
        <v>1474</v>
      </c>
      <c r="Q39" s="150"/>
      <c r="R39" s="150" t="str">
        <f t="shared" si="0"/>
        <v/>
      </c>
      <c r="S39" s="5"/>
      <c r="T39" s="5"/>
      <c r="U39" s="5"/>
      <c r="V39" s="5"/>
      <c r="W39" s="30"/>
      <c r="X39" s="30"/>
      <c r="Y39" s="5"/>
      <c r="Z39" s="5"/>
      <c r="AA39" s="5"/>
      <c r="AC39" s="128"/>
      <c r="AD39" s="128"/>
      <c r="AE39" s="128"/>
      <c r="AF39" s="128"/>
      <c r="AG39" s="128"/>
      <c r="AH39" s="128"/>
      <c r="AI39" s="128"/>
      <c r="AJ39" s="128"/>
      <c r="AK39" s="128"/>
      <c r="AL39" s="128"/>
      <c r="AM39" s="128"/>
      <c r="AN39" s="128"/>
      <c r="AO39" s="128"/>
      <c r="AP39" s="128"/>
      <c r="AQ39" s="128"/>
    </row>
    <row r="40" spans="1:43" s="129" customFormat="1" ht="12.75" hidden="1" customHeight="1">
      <c r="A40" s="126">
        <v>12807000</v>
      </c>
      <c r="B40" s="824"/>
      <c r="C40" s="212" t="s">
        <v>1495</v>
      </c>
      <c r="D40" s="825"/>
      <c r="E40" s="146"/>
      <c r="F40" s="233"/>
      <c r="G40" s="233"/>
      <c r="H40" s="833"/>
      <c r="I40" s="146"/>
      <c r="J40" s="146"/>
      <c r="K40" s="146"/>
      <c r="L40" s="146"/>
      <c r="M40" s="620"/>
      <c r="N40" s="620"/>
      <c r="O40" s="150"/>
      <c r="P40" s="151" t="s">
        <v>1474</v>
      </c>
      <c r="Q40" s="150"/>
      <c r="R40" s="150" t="str">
        <f t="shared" si="0"/>
        <v/>
      </c>
      <c r="S40" s="5"/>
      <c r="T40" s="5"/>
      <c r="U40" s="5"/>
      <c r="V40" s="5"/>
      <c r="W40" s="30"/>
      <c r="X40" s="30"/>
      <c r="Y40" s="5"/>
      <c r="Z40" s="5"/>
      <c r="AA40" s="5"/>
      <c r="AC40" s="128"/>
      <c r="AD40" s="128"/>
      <c r="AE40" s="128"/>
      <c r="AF40" s="128"/>
      <c r="AG40" s="128"/>
      <c r="AH40" s="128"/>
      <c r="AI40" s="128"/>
      <c r="AJ40" s="128"/>
      <c r="AK40" s="128"/>
      <c r="AL40" s="128"/>
      <c r="AM40" s="128"/>
      <c r="AN40" s="128"/>
      <c r="AO40" s="128"/>
      <c r="AP40" s="128"/>
      <c r="AQ40" s="128"/>
    </row>
    <row r="41" spans="1:43" s="129" customFormat="1" ht="12.75" hidden="1" customHeight="1">
      <c r="A41" s="126">
        <v>12808000</v>
      </c>
      <c r="B41" s="824"/>
      <c r="C41" s="212" t="s">
        <v>1496</v>
      </c>
      <c r="D41" s="825"/>
      <c r="E41" s="146"/>
      <c r="F41" s="233"/>
      <c r="G41" s="233"/>
      <c r="H41" s="833"/>
      <c r="I41" s="146"/>
      <c r="J41" s="146"/>
      <c r="K41" s="146"/>
      <c r="L41" s="146"/>
      <c r="M41" s="620"/>
      <c r="N41" s="620"/>
      <c r="O41" s="150"/>
      <c r="P41" s="151" t="s">
        <v>1474</v>
      </c>
      <c r="Q41" s="150"/>
      <c r="R41" s="150" t="str">
        <f t="shared" si="0"/>
        <v/>
      </c>
      <c r="S41" s="5"/>
      <c r="T41" s="5"/>
      <c r="U41" s="5"/>
      <c r="V41" s="5"/>
      <c r="W41" s="30"/>
      <c r="X41" s="30"/>
      <c r="Y41" s="5"/>
      <c r="Z41" s="5"/>
      <c r="AA41" s="5"/>
      <c r="AC41" s="128"/>
      <c r="AD41" s="128"/>
      <c r="AE41" s="128"/>
      <c r="AF41" s="128"/>
      <c r="AG41" s="128"/>
      <c r="AH41" s="128"/>
      <c r="AI41" s="128"/>
      <c r="AJ41" s="128"/>
      <c r="AK41" s="128"/>
      <c r="AL41" s="128"/>
      <c r="AM41" s="128"/>
      <c r="AN41" s="128"/>
      <c r="AO41" s="128"/>
      <c r="AP41" s="128"/>
      <c r="AQ41" s="128"/>
    </row>
    <row r="42" spans="1:43" s="129" customFormat="1" ht="12.75" hidden="1" customHeight="1">
      <c r="A42" s="126">
        <v>12809000</v>
      </c>
      <c r="B42" s="824"/>
      <c r="C42" s="212" t="s">
        <v>1497</v>
      </c>
      <c r="D42" s="825"/>
      <c r="E42" s="146"/>
      <c r="F42" s="233"/>
      <c r="G42" s="233"/>
      <c r="H42" s="833"/>
      <c r="I42" s="146"/>
      <c r="J42" s="146"/>
      <c r="K42" s="146"/>
      <c r="L42" s="146"/>
      <c r="M42" s="620"/>
      <c r="N42" s="620"/>
      <c r="O42" s="150"/>
      <c r="P42" s="151" t="s">
        <v>1474</v>
      </c>
      <c r="Q42" s="150"/>
      <c r="R42" s="150" t="str">
        <f t="shared" si="0"/>
        <v/>
      </c>
      <c r="S42" s="5"/>
      <c r="T42" s="5"/>
      <c r="U42" s="5"/>
      <c r="V42" s="5"/>
      <c r="W42" s="30"/>
      <c r="X42" s="30"/>
      <c r="Y42" s="5"/>
      <c r="Z42" s="5"/>
      <c r="AA42" s="5"/>
      <c r="AC42" s="128"/>
      <c r="AD42" s="128"/>
      <c r="AE42" s="128"/>
      <c r="AF42" s="128"/>
      <c r="AG42" s="128"/>
      <c r="AH42" s="128"/>
      <c r="AI42" s="128"/>
      <c r="AJ42" s="128"/>
      <c r="AK42" s="128"/>
      <c r="AL42" s="128"/>
      <c r="AM42" s="128"/>
      <c r="AN42" s="128"/>
      <c r="AO42" s="128"/>
      <c r="AP42" s="128"/>
      <c r="AQ42" s="128"/>
    </row>
    <row r="43" spans="1:43" s="129" customFormat="1" ht="12.75" hidden="1" customHeight="1">
      <c r="A43" s="126">
        <v>12810000</v>
      </c>
      <c r="B43" s="824"/>
      <c r="C43" s="212" t="s">
        <v>1477</v>
      </c>
      <c r="D43" s="825"/>
      <c r="E43" s="146"/>
      <c r="F43" s="233"/>
      <c r="G43" s="233"/>
      <c r="H43" s="833"/>
      <c r="I43" s="146"/>
      <c r="J43" s="146"/>
      <c r="K43" s="146"/>
      <c r="L43" s="146"/>
      <c r="M43" s="620"/>
      <c r="N43" s="620"/>
      <c r="O43" s="150"/>
      <c r="P43" s="151" t="s">
        <v>1474</v>
      </c>
      <c r="Q43" s="150"/>
      <c r="R43" s="150" t="str">
        <f t="shared" si="0"/>
        <v/>
      </c>
      <c r="S43" s="5"/>
      <c r="T43" s="5"/>
      <c r="U43" s="5"/>
      <c r="V43" s="5"/>
      <c r="W43" s="30"/>
      <c r="X43" s="30"/>
      <c r="Y43" s="5"/>
      <c r="Z43" s="5"/>
      <c r="AA43" s="5"/>
      <c r="AC43" s="128"/>
      <c r="AD43" s="128"/>
      <c r="AE43" s="128"/>
      <c r="AF43" s="128"/>
      <c r="AG43" s="128"/>
      <c r="AH43" s="128"/>
      <c r="AI43" s="128"/>
      <c r="AJ43" s="128"/>
      <c r="AK43" s="128"/>
      <c r="AL43" s="128"/>
      <c r="AM43" s="128"/>
      <c r="AN43" s="128"/>
      <c r="AO43" s="128"/>
      <c r="AP43" s="128"/>
      <c r="AQ43" s="128"/>
    </row>
    <row r="44" spans="1:43" s="129" customFormat="1" ht="12.75" hidden="1" customHeight="1">
      <c r="A44" s="126">
        <v>12813000</v>
      </c>
      <c r="B44" s="824"/>
      <c r="C44" s="212" t="s">
        <v>1479</v>
      </c>
      <c r="D44" s="825"/>
      <c r="E44" s="146"/>
      <c r="F44" s="233"/>
      <c r="G44" s="233"/>
      <c r="H44" s="833"/>
      <c r="I44" s="146"/>
      <c r="J44" s="146"/>
      <c r="K44" s="146"/>
      <c r="L44" s="146"/>
      <c r="M44" s="620"/>
      <c r="N44" s="620"/>
      <c r="O44" s="150"/>
      <c r="P44" s="151" t="s">
        <v>1474</v>
      </c>
      <c r="Q44" s="150"/>
      <c r="R44" s="150" t="str">
        <f t="shared" si="0"/>
        <v/>
      </c>
      <c r="S44" s="5"/>
      <c r="T44" s="5"/>
      <c r="U44" s="5"/>
      <c r="V44" s="5"/>
      <c r="W44" s="30"/>
      <c r="X44" s="30"/>
      <c r="Y44" s="5"/>
      <c r="Z44" s="5"/>
      <c r="AA44" s="5"/>
      <c r="AC44" s="128"/>
      <c r="AD44" s="128"/>
      <c r="AE44" s="128"/>
      <c r="AF44" s="128"/>
      <c r="AG44" s="128"/>
      <c r="AH44" s="128"/>
      <c r="AI44" s="128"/>
      <c r="AJ44" s="128"/>
      <c r="AK44" s="128"/>
      <c r="AL44" s="128"/>
      <c r="AM44" s="128"/>
      <c r="AN44" s="128"/>
      <c r="AO44" s="128"/>
      <c r="AP44" s="128"/>
      <c r="AQ44" s="128"/>
    </row>
    <row r="45" spans="1:43" s="129" customFormat="1" ht="12.75" hidden="1" customHeight="1">
      <c r="A45" s="126">
        <v>12814000</v>
      </c>
      <c r="B45" s="824"/>
      <c r="C45" s="212" t="s">
        <v>1480</v>
      </c>
      <c r="D45" s="825"/>
      <c r="E45" s="146"/>
      <c r="F45" s="233"/>
      <c r="G45" s="233"/>
      <c r="H45" s="833"/>
      <c r="I45" s="146"/>
      <c r="J45" s="146"/>
      <c r="K45" s="146"/>
      <c r="L45" s="146"/>
      <c r="M45" s="620"/>
      <c r="N45" s="620"/>
      <c r="O45" s="150"/>
      <c r="P45" s="151" t="s">
        <v>1474</v>
      </c>
      <c r="Q45" s="150"/>
      <c r="R45" s="150" t="str">
        <f t="shared" si="0"/>
        <v/>
      </c>
      <c r="S45" s="5"/>
      <c r="T45" s="5"/>
      <c r="U45" s="5"/>
      <c r="V45" s="5"/>
      <c r="W45" s="30"/>
      <c r="X45" s="30"/>
      <c r="Y45" s="5"/>
      <c r="Z45" s="5"/>
      <c r="AA45" s="5"/>
      <c r="AC45" s="128"/>
      <c r="AD45" s="128"/>
      <c r="AE45" s="128"/>
      <c r="AF45" s="128"/>
      <c r="AG45" s="128"/>
      <c r="AH45" s="128"/>
      <c r="AI45" s="128"/>
      <c r="AJ45" s="128"/>
      <c r="AK45" s="128"/>
      <c r="AL45" s="128"/>
      <c r="AM45" s="128"/>
      <c r="AN45" s="128"/>
      <c r="AO45" s="128"/>
      <c r="AP45" s="128"/>
      <c r="AQ45" s="128"/>
    </row>
    <row r="46" spans="1:43" s="129" customFormat="1" ht="12.75" hidden="1" customHeight="1">
      <c r="A46" s="126">
        <v>12815000</v>
      </c>
      <c r="B46" s="824"/>
      <c r="C46" s="212" t="s">
        <v>1481</v>
      </c>
      <c r="D46" s="825"/>
      <c r="E46" s="146"/>
      <c r="F46" s="233"/>
      <c r="G46" s="233"/>
      <c r="H46" s="833"/>
      <c r="I46" s="146"/>
      <c r="J46" s="146"/>
      <c r="K46" s="146"/>
      <c r="L46" s="146"/>
      <c r="M46" s="620"/>
      <c r="N46" s="620"/>
      <c r="O46" s="150"/>
      <c r="P46" s="151" t="s">
        <v>1474</v>
      </c>
      <c r="Q46" s="150"/>
      <c r="R46" s="150" t="str">
        <f t="shared" si="0"/>
        <v/>
      </c>
      <c r="S46" s="5"/>
      <c r="T46" s="5"/>
      <c r="U46" s="5"/>
      <c r="V46" s="5"/>
      <c r="W46" s="30"/>
      <c r="X46" s="30"/>
      <c r="Y46" s="5"/>
      <c r="Z46" s="5"/>
      <c r="AA46" s="5"/>
      <c r="AC46" s="128"/>
      <c r="AD46" s="128"/>
      <c r="AE46" s="128"/>
      <c r="AF46" s="128"/>
      <c r="AG46" s="128"/>
      <c r="AH46" s="128"/>
      <c r="AI46" s="128"/>
      <c r="AJ46" s="128"/>
      <c r="AK46" s="128"/>
      <c r="AL46" s="128"/>
      <c r="AM46" s="128"/>
      <c r="AN46" s="128"/>
      <c r="AO46" s="128"/>
      <c r="AP46" s="128"/>
      <c r="AQ46" s="128"/>
    </row>
    <row r="47" spans="1:43" s="129" customFormat="1" ht="12.75" hidden="1" customHeight="1">
      <c r="A47" s="126">
        <v>12816000</v>
      </c>
      <c r="B47" s="824"/>
      <c r="C47" s="212" t="s">
        <v>1482</v>
      </c>
      <c r="D47" s="825"/>
      <c r="E47" s="146"/>
      <c r="F47" s="233"/>
      <c r="G47" s="233"/>
      <c r="H47" s="833"/>
      <c r="I47" s="146"/>
      <c r="J47" s="146"/>
      <c r="K47" s="146"/>
      <c r="L47" s="146"/>
      <c r="M47" s="620"/>
      <c r="N47" s="620"/>
      <c r="O47" s="150"/>
      <c r="P47" s="151" t="s">
        <v>1474</v>
      </c>
      <c r="Q47" s="150"/>
      <c r="R47" s="150" t="str">
        <f t="shared" si="0"/>
        <v/>
      </c>
      <c r="S47" s="5"/>
      <c r="T47" s="5"/>
      <c r="U47" s="5"/>
      <c r="V47" s="5"/>
      <c r="W47" s="30"/>
      <c r="X47" s="30"/>
      <c r="Y47" s="5"/>
      <c r="Z47" s="5"/>
      <c r="AA47" s="5"/>
      <c r="AC47" s="128"/>
      <c r="AD47" s="128"/>
      <c r="AE47" s="128"/>
      <c r="AF47" s="128"/>
      <c r="AG47" s="128"/>
      <c r="AH47" s="128"/>
      <c r="AI47" s="128"/>
      <c r="AJ47" s="128"/>
      <c r="AK47" s="128"/>
      <c r="AL47" s="128"/>
      <c r="AM47" s="128"/>
      <c r="AN47" s="128"/>
      <c r="AO47" s="128"/>
      <c r="AP47" s="128"/>
      <c r="AQ47" s="128"/>
    </row>
    <row r="48" spans="1:43" s="129" customFormat="1" ht="12.75" hidden="1" customHeight="1" thickBot="1">
      <c r="A48" s="126">
        <v>12817000</v>
      </c>
      <c r="B48" s="824"/>
      <c r="C48" s="212" t="s">
        <v>1483</v>
      </c>
      <c r="D48" s="825"/>
      <c r="E48" s="146"/>
      <c r="F48" s="233"/>
      <c r="G48" s="233"/>
      <c r="H48" s="833"/>
      <c r="I48" s="146"/>
      <c r="J48" s="146"/>
      <c r="K48" s="146"/>
      <c r="L48" s="146"/>
      <c r="M48" s="620"/>
      <c r="N48" s="620"/>
      <c r="O48" s="150"/>
      <c r="P48" s="151" t="s">
        <v>1474</v>
      </c>
      <c r="Q48" s="150"/>
      <c r="R48" s="150" t="str">
        <f t="shared" si="0"/>
        <v/>
      </c>
      <c r="S48" s="5"/>
      <c r="T48" s="5"/>
      <c r="U48" s="5"/>
      <c r="V48" s="5"/>
      <c r="W48" s="30"/>
      <c r="X48" s="30"/>
      <c r="Y48" s="5"/>
      <c r="Z48" s="5"/>
      <c r="AA48" s="5"/>
      <c r="AC48" s="128"/>
      <c r="AD48" s="128"/>
      <c r="AE48" s="128"/>
      <c r="AF48" s="128"/>
      <c r="AG48" s="128"/>
      <c r="AH48" s="128"/>
      <c r="AI48" s="128"/>
      <c r="AJ48" s="128"/>
      <c r="AK48" s="128"/>
      <c r="AL48" s="128"/>
      <c r="AM48" s="128"/>
      <c r="AN48" s="128"/>
      <c r="AO48" s="128"/>
      <c r="AP48" s="128"/>
      <c r="AQ48" s="128"/>
    </row>
    <row r="49" spans="1:43" s="129" customFormat="1" ht="12.75" hidden="1" customHeight="1">
      <c r="A49" s="126">
        <v>12818000</v>
      </c>
      <c r="B49" s="824"/>
      <c r="C49" s="212" t="s">
        <v>1484</v>
      </c>
      <c r="D49" s="825"/>
      <c r="E49" s="146"/>
      <c r="F49" s="233"/>
      <c r="G49" s="233"/>
      <c r="H49" s="833"/>
      <c r="I49" s="146"/>
      <c r="J49" s="146"/>
      <c r="K49" s="146"/>
      <c r="L49" s="146"/>
      <c r="M49" s="620"/>
      <c r="N49" s="620"/>
      <c r="O49" s="150"/>
      <c r="P49" s="151" t="s">
        <v>1474</v>
      </c>
      <c r="Q49" s="150"/>
      <c r="R49" s="150" t="str">
        <f t="shared" si="0"/>
        <v/>
      </c>
      <c r="S49" s="5"/>
      <c r="T49" s="5"/>
      <c r="U49" s="5"/>
      <c r="V49" s="5"/>
      <c r="W49" s="30"/>
      <c r="X49" s="30"/>
      <c r="Y49" s="5"/>
      <c r="Z49" s="5"/>
      <c r="AA49" s="5"/>
      <c r="AC49" s="128"/>
      <c r="AD49" s="128"/>
      <c r="AE49" s="128"/>
      <c r="AF49" s="128"/>
      <c r="AG49" s="128"/>
      <c r="AH49" s="128"/>
      <c r="AI49" s="128"/>
      <c r="AJ49" s="128"/>
      <c r="AK49" s="128"/>
      <c r="AL49" s="128"/>
      <c r="AM49" s="128"/>
      <c r="AN49" s="128"/>
      <c r="AO49" s="128"/>
      <c r="AP49" s="128"/>
      <c r="AQ49" s="128"/>
    </row>
    <row r="50" spans="1:43" s="129" customFormat="1" ht="12.75" hidden="1" customHeight="1">
      <c r="A50" s="126">
        <v>12819000</v>
      </c>
      <c r="B50" s="824"/>
      <c r="C50" s="212" t="s">
        <v>1485</v>
      </c>
      <c r="D50" s="825"/>
      <c r="E50" s="146"/>
      <c r="F50" s="233"/>
      <c r="G50" s="233"/>
      <c r="H50" s="833"/>
      <c r="I50" s="146"/>
      <c r="J50" s="146"/>
      <c r="K50" s="146"/>
      <c r="L50" s="146"/>
      <c r="M50" s="620"/>
      <c r="N50" s="620"/>
      <c r="O50" s="150"/>
      <c r="P50" s="151" t="s">
        <v>1474</v>
      </c>
      <c r="Q50" s="150"/>
      <c r="R50" s="150" t="str">
        <f t="shared" si="0"/>
        <v/>
      </c>
      <c r="S50" s="5"/>
      <c r="T50" s="5"/>
      <c r="U50" s="5"/>
      <c r="V50" s="5"/>
      <c r="W50" s="30"/>
      <c r="X50" s="30"/>
      <c r="Y50" s="5"/>
      <c r="Z50" s="5"/>
      <c r="AA50" s="5"/>
      <c r="AC50" s="128"/>
      <c r="AD50" s="128"/>
      <c r="AE50" s="128"/>
      <c r="AF50" s="128"/>
      <c r="AG50" s="128"/>
      <c r="AH50" s="128"/>
      <c r="AI50" s="128"/>
      <c r="AJ50" s="128"/>
      <c r="AK50" s="128"/>
      <c r="AL50" s="128"/>
      <c r="AM50" s="128"/>
      <c r="AN50" s="128"/>
      <c r="AO50" s="128"/>
      <c r="AP50" s="128"/>
      <c r="AQ50" s="128"/>
    </row>
    <row r="51" spans="1:43" s="129" customFormat="1" ht="12.75" hidden="1" customHeight="1">
      <c r="A51" s="126">
        <v>12820000</v>
      </c>
      <c r="B51" s="824"/>
      <c r="C51" s="212" t="s">
        <v>1487</v>
      </c>
      <c r="D51" s="825"/>
      <c r="E51" s="146"/>
      <c r="F51" s="233"/>
      <c r="G51" s="233"/>
      <c r="H51" s="833"/>
      <c r="I51" s="146"/>
      <c r="J51" s="146"/>
      <c r="K51" s="146"/>
      <c r="L51" s="146"/>
      <c r="M51" s="620"/>
      <c r="N51" s="620"/>
      <c r="O51" s="150"/>
      <c r="P51" s="151" t="s">
        <v>1474</v>
      </c>
      <c r="Q51" s="150"/>
      <c r="R51" s="150" t="str">
        <f t="shared" si="0"/>
        <v/>
      </c>
      <c r="S51" s="5"/>
      <c r="T51" s="5"/>
      <c r="U51" s="5"/>
      <c r="V51" s="5"/>
      <c r="W51" s="30"/>
      <c r="X51" s="30"/>
      <c r="Y51" s="5"/>
      <c r="Z51" s="5"/>
      <c r="AA51" s="5"/>
      <c r="AC51" s="128"/>
      <c r="AD51" s="128"/>
      <c r="AE51" s="128"/>
      <c r="AF51" s="128"/>
      <c r="AG51" s="128"/>
      <c r="AH51" s="128"/>
      <c r="AI51" s="128"/>
      <c r="AJ51" s="128"/>
      <c r="AK51" s="128"/>
      <c r="AL51" s="128"/>
      <c r="AM51" s="128"/>
      <c r="AN51" s="128"/>
      <c r="AO51" s="128"/>
      <c r="AP51" s="128"/>
      <c r="AQ51" s="128"/>
    </row>
    <row r="52" spans="1:43" s="129" customFormat="1" ht="12.75" hidden="1" customHeight="1">
      <c r="A52" s="126">
        <v>12821000</v>
      </c>
      <c r="B52" s="824"/>
      <c r="C52" s="212" t="s">
        <v>1488</v>
      </c>
      <c r="D52" s="825"/>
      <c r="E52" s="146"/>
      <c r="F52" s="233"/>
      <c r="G52" s="233"/>
      <c r="H52" s="833"/>
      <c r="I52" s="146"/>
      <c r="J52" s="146"/>
      <c r="K52" s="146"/>
      <c r="L52" s="146"/>
      <c r="M52" s="620"/>
      <c r="N52" s="620"/>
      <c r="O52" s="150"/>
      <c r="P52" s="151" t="s">
        <v>1474</v>
      </c>
      <c r="Q52" s="150"/>
      <c r="R52" s="150" t="str">
        <f t="shared" si="0"/>
        <v/>
      </c>
      <c r="S52" s="5"/>
      <c r="T52" s="5"/>
      <c r="U52" s="5"/>
      <c r="V52" s="5"/>
      <c r="W52" s="30"/>
      <c r="X52" s="30"/>
      <c r="Y52" s="5"/>
      <c r="Z52" s="5"/>
      <c r="AA52" s="5"/>
      <c r="AC52" s="128"/>
      <c r="AD52" s="128"/>
      <c r="AE52" s="128"/>
      <c r="AF52" s="128"/>
      <c r="AG52" s="128"/>
      <c r="AH52" s="128"/>
      <c r="AI52" s="128"/>
      <c r="AJ52" s="128"/>
      <c r="AK52" s="128"/>
      <c r="AL52" s="128"/>
      <c r="AM52" s="128"/>
      <c r="AN52" s="128"/>
      <c r="AO52" s="128"/>
      <c r="AP52" s="128"/>
      <c r="AQ52" s="128"/>
    </row>
    <row r="53" spans="1:43" s="129" customFormat="1" ht="12.75" hidden="1" customHeight="1">
      <c r="A53" s="126">
        <v>12822000</v>
      </c>
      <c r="B53" s="824"/>
      <c r="C53" s="212" t="s">
        <v>1489</v>
      </c>
      <c r="D53" s="825"/>
      <c r="E53" s="146"/>
      <c r="F53" s="233"/>
      <c r="G53" s="233"/>
      <c r="H53" s="833"/>
      <c r="I53" s="146"/>
      <c r="J53" s="146"/>
      <c r="K53" s="146"/>
      <c r="L53" s="146"/>
      <c r="M53" s="620"/>
      <c r="N53" s="620"/>
      <c r="O53" s="150"/>
      <c r="P53" s="151" t="s">
        <v>1474</v>
      </c>
      <c r="Q53" s="150"/>
      <c r="R53" s="150" t="str">
        <f t="shared" si="0"/>
        <v/>
      </c>
      <c r="S53" s="5"/>
      <c r="T53" s="5"/>
      <c r="U53" s="5"/>
      <c r="V53" s="5"/>
      <c r="W53" s="30"/>
      <c r="X53" s="30"/>
      <c r="Y53" s="5"/>
      <c r="Z53" s="5"/>
      <c r="AA53" s="5"/>
      <c r="AC53" s="128"/>
      <c r="AD53" s="128"/>
      <c r="AE53" s="128"/>
      <c r="AF53" s="128"/>
      <c r="AG53" s="128"/>
      <c r="AH53" s="128"/>
      <c r="AI53" s="128"/>
      <c r="AJ53" s="128"/>
      <c r="AK53" s="128"/>
      <c r="AL53" s="128"/>
      <c r="AM53" s="128"/>
      <c r="AN53" s="128"/>
      <c r="AO53" s="128"/>
      <c r="AP53" s="128"/>
      <c r="AQ53" s="128"/>
    </row>
    <row r="54" spans="1:43" s="129" customFormat="1" ht="12.75" hidden="1" customHeight="1" thickBot="1">
      <c r="A54" s="126">
        <v>12823000</v>
      </c>
      <c r="B54" s="824"/>
      <c r="C54" s="212" t="s">
        <v>1490</v>
      </c>
      <c r="D54" s="825"/>
      <c r="E54" s="146"/>
      <c r="F54" s="233"/>
      <c r="G54" s="233"/>
      <c r="H54" s="833"/>
      <c r="I54" s="146"/>
      <c r="J54" s="146"/>
      <c r="K54" s="146"/>
      <c r="L54" s="146"/>
      <c r="M54" s="620"/>
      <c r="N54" s="620"/>
      <c r="O54" s="150"/>
      <c r="P54" s="151" t="s">
        <v>1474</v>
      </c>
      <c r="Q54" s="150"/>
      <c r="R54" s="150" t="str">
        <f t="shared" si="0"/>
        <v/>
      </c>
      <c r="S54" s="5"/>
      <c r="T54" s="5"/>
      <c r="U54" s="5"/>
      <c r="V54" s="5"/>
      <c r="W54" s="30"/>
      <c r="X54" s="30"/>
      <c r="Y54" s="5"/>
      <c r="Z54" s="5"/>
      <c r="AA54" s="5"/>
      <c r="AC54" s="128"/>
      <c r="AD54" s="128"/>
      <c r="AE54" s="128"/>
      <c r="AF54" s="128"/>
      <c r="AG54" s="128"/>
      <c r="AH54" s="128"/>
      <c r="AI54" s="128"/>
      <c r="AJ54" s="128"/>
      <c r="AK54" s="128"/>
      <c r="AL54" s="128"/>
      <c r="AM54" s="128"/>
      <c r="AN54" s="128"/>
      <c r="AO54" s="128"/>
      <c r="AP54" s="128"/>
      <c r="AQ54" s="128"/>
    </row>
    <row r="55" spans="1:43" s="12" customFormat="1" ht="15.75" hidden="1" customHeight="1">
      <c r="A55" s="126" t="s">
        <v>1551</v>
      </c>
      <c r="B55" s="929" t="s">
        <v>1504</v>
      </c>
      <c r="C55" s="929"/>
      <c r="D55" s="826"/>
      <c r="E55" s="827">
        <v>0</v>
      </c>
      <c r="F55" s="828"/>
      <c r="G55" s="828"/>
      <c r="H55" s="837">
        <v>0</v>
      </c>
      <c r="I55" s="827">
        <v>0</v>
      </c>
      <c r="J55" s="827">
        <v>0</v>
      </c>
      <c r="K55" s="827">
        <v>0</v>
      </c>
      <c r="L55" s="827">
        <v>0</v>
      </c>
      <c r="M55" s="827">
        <v>0</v>
      </c>
      <c r="N55" s="827">
        <v>0</v>
      </c>
      <c r="O55" s="38"/>
      <c r="P55" s="51" t="s">
        <v>1500</v>
      </c>
      <c r="Q55" s="36"/>
      <c r="R55" s="36" t="str">
        <f t="shared" si="0"/>
        <v/>
      </c>
      <c r="S55" s="13"/>
      <c r="T55" s="13"/>
      <c r="U55" s="13"/>
      <c r="V55" s="13"/>
      <c r="W55" s="27">
        <f>SUM(M56:M89)</f>
        <v>0</v>
      </c>
      <c r="X55" s="27">
        <f>SUM(N56:N89)</f>
        <v>0</v>
      </c>
      <c r="Y55" s="13"/>
      <c r="Z55" s="13"/>
      <c r="AA55" s="13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</row>
    <row r="56" spans="1:43" s="129" customFormat="1" ht="12.75" hidden="1" customHeight="1">
      <c r="A56" s="126" t="s">
        <v>1552</v>
      </c>
      <c r="B56" s="824"/>
      <c r="C56" s="212" t="s">
        <v>1505</v>
      </c>
      <c r="D56" s="825"/>
      <c r="E56" s="146"/>
      <c r="F56" s="233"/>
      <c r="G56" s="233"/>
      <c r="H56" s="833"/>
      <c r="I56" s="146"/>
      <c r="J56" s="146"/>
      <c r="K56" s="146"/>
      <c r="L56" s="146"/>
      <c r="M56" s="620"/>
      <c r="N56" s="620"/>
      <c r="O56" s="150"/>
      <c r="P56" s="151" t="s">
        <v>1473</v>
      </c>
      <c r="Q56" s="150"/>
      <c r="R56" s="150" t="str">
        <f t="shared" si="0"/>
        <v/>
      </c>
      <c r="S56" s="5"/>
      <c r="T56" s="5"/>
      <c r="U56" s="5"/>
      <c r="V56" s="5"/>
      <c r="W56" s="30"/>
      <c r="X56" s="30"/>
      <c r="Y56" s="5"/>
      <c r="Z56" s="5"/>
      <c r="AA56" s="5"/>
      <c r="AC56" s="128"/>
      <c r="AD56" s="128"/>
      <c r="AE56" s="128"/>
      <c r="AF56" s="128"/>
      <c r="AG56" s="128"/>
      <c r="AH56" s="128"/>
      <c r="AI56" s="128"/>
      <c r="AJ56" s="128"/>
      <c r="AK56" s="128"/>
      <c r="AL56" s="128"/>
      <c r="AM56" s="128"/>
      <c r="AN56" s="128"/>
      <c r="AO56" s="128"/>
      <c r="AP56" s="128"/>
      <c r="AQ56" s="128"/>
    </row>
    <row r="57" spans="1:43" s="129" customFormat="1" ht="12.75" hidden="1" customHeight="1">
      <c r="A57" s="126" t="s">
        <v>1553</v>
      </c>
      <c r="B57" s="824"/>
      <c r="C57" s="212" t="s">
        <v>1506</v>
      </c>
      <c r="D57" s="825"/>
      <c r="E57" s="146"/>
      <c r="F57" s="233"/>
      <c r="G57" s="233"/>
      <c r="H57" s="833"/>
      <c r="I57" s="146"/>
      <c r="J57" s="146"/>
      <c r="K57" s="146"/>
      <c r="L57" s="146"/>
      <c r="M57" s="620"/>
      <c r="N57" s="620"/>
      <c r="O57" s="150"/>
      <c r="P57" s="151" t="s">
        <v>1473</v>
      </c>
      <c r="Q57" s="150"/>
      <c r="R57" s="150" t="str">
        <f t="shared" si="0"/>
        <v/>
      </c>
      <c r="S57" s="5"/>
      <c r="T57" s="5"/>
      <c r="U57" s="5"/>
      <c r="V57" s="5"/>
      <c r="W57" s="30"/>
      <c r="X57" s="30"/>
      <c r="Y57" s="5"/>
      <c r="Z57" s="5"/>
      <c r="AA57" s="5"/>
      <c r="AC57" s="128"/>
      <c r="AD57" s="128"/>
      <c r="AE57" s="128"/>
      <c r="AF57" s="128"/>
      <c r="AG57" s="128"/>
      <c r="AH57" s="128"/>
      <c r="AI57" s="128"/>
      <c r="AJ57" s="128"/>
      <c r="AK57" s="128"/>
      <c r="AL57" s="128"/>
      <c r="AM57" s="128"/>
      <c r="AN57" s="128"/>
      <c r="AO57" s="128"/>
      <c r="AP57" s="128"/>
      <c r="AQ57" s="128"/>
    </row>
    <row r="58" spans="1:43" s="129" customFormat="1" ht="12.75" hidden="1" customHeight="1">
      <c r="A58" s="126" t="s">
        <v>1554</v>
      </c>
      <c r="B58" s="824"/>
      <c r="C58" s="212" t="s">
        <v>1507</v>
      </c>
      <c r="D58" s="825"/>
      <c r="E58" s="146"/>
      <c r="F58" s="233"/>
      <c r="G58" s="233"/>
      <c r="H58" s="833"/>
      <c r="I58" s="146"/>
      <c r="J58" s="146"/>
      <c r="K58" s="146"/>
      <c r="L58" s="146"/>
      <c r="M58" s="620"/>
      <c r="N58" s="620"/>
      <c r="O58" s="150"/>
      <c r="P58" s="151" t="s">
        <v>1474</v>
      </c>
      <c r="Q58" s="150"/>
      <c r="R58" s="150" t="str">
        <f t="shared" si="0"/>
        <v/>
      </c>
      <c r="S58" s="5"/>
      <c r="T58" s="5"/>
      <c r="U58" s="5"/>
      <c r="V58" s="5"/>
      <c r="W58" s="30"/>
      <c r="X58" s="30"/>
      <c r="Y58" s="5"/>
      <c r="Z58" s="5"/>
      <c r="AA58" s="5"/>
      <c r="AC58" s="128"/>
      <c r="AD58" s="128"/>
      <c r="AE58" s="128"/>
      <c r="AF58" s="128"/>
      <c r="AG58" s="128"/>
      <c r="AH58" s="128"/>
      <c r="AI58" s="128"/>
      <c r="AJ58" s="128"/>
      <c r="AK58" s="128"/>
      <c r="AL58" s="128"/>
      <c r="AM58" s="128"/>
      <c r="AN58" s="128"/>
      <c r="AO58" s="128"/>
      <c r="AP58" s="128"/>
      <c r="AQ58" s="128"/>
    </row>
    <row r="59" spans="1:43" s="129" customFormat="1" ht="12.75" hidden="1" customHeight="1">
      <c r="A59" s="126" t="s">
        <v>1555</v>
      </c>
      <c r="B59" s="824"/>
      <c r="C59" s="212" t="s">
        <v>1518</v>
      </c>
      <c r="D59" s="825"/>
      <c r="E59" s="146"/>
      <c r="F59" s="233"/>
      <c r="G59" s="233"/>
      <c r="H59" s="833"/>
      <c r="I59" s="146"/>
      <c r="J59" s="146"/>
      <c r="K59" s="146"/>
      <c r="L59" s="146"/>
      <c r="M59" s="620"/>
      <c r="N59" s="620"/>
      <c r="O59" s="150"/>
      <c r="P59" s="151" t="s">
        <v>1474</v>
      </c>
      <c r="Q59" s="150"/>
      <c r="R59" s="150" t="str">
        <f t="shared" si="0"/>
        <v/>
      </c>
      <c r="S59" s="5"/>
      <c r="T59" s="5"/>
      <c r="U59" s="5"/>
      <c r="V59" s="5"/>
      <c r="W59" s="30"/>
      <c r="X59" s="30"/>
      <c r="Y59" s="5"/>
      <c r="Z59" s="5"/>
      <c r="AA59" s="5"/>
      <c r="AC59" s="128"/>
      <c r="AD59" s="128"/>
      <c r="AE59" s="128"/>
      <c r="AF59" s="128"/>
      <c r="AG59" s="128"/>
      <c r="AH59" s="128"/>
      <c r="AI59" s="128"/>
      <c r="AJ59" s="128"/>
      <c r="AK59" s="128"/>
      <c r="AL59" s="128"/>
      <c r="AM59" s="128"/>
      <c r="AN59" s="128"/>
      <c r="AO59" s="128"/>
      <c r="AP59" s="128"/>
      <c r="AQ59" s="128"/>
    </row>
    <row r="60" spans="1:43" s="129" customFormat="1" ht="12.75" hidden="1" customHeight="1">
      <c r="A60" s="126" t="s">
        <v>1556</v>
      </c>
      <c r="B60" s="824"/>
      <c r="C60" s="212" t="s">
        <v>1541</v>
      </c>
      <c r="D60" s="825"/>
      <c r="E60" s="146"/>
      <c r="F60" s="233"/>
      <c r="G60" s="233"/>
      <c r="H60" s="833"/>
      <c r="I60" s="146"/>
      <c r="J60" s="146"/>
      <c r="K60" s="146"/>
      <c r="L60" s="146"/>
      <c r="M60" s="620"/>
      <c r="N60" s="620"/>
      <c r="O60" s="150"/>
      <c r="P60" s="151" t="s">
        <v>1474</v>
      </c>
      <c r="Q60" s="150"/>
      <c r="R60" s="150" t="str">
        <f t="shared" si="0"/>
        <v/>
      </c>
      <c r="S60" s="5"/>
      <c r="T60" s="5"/>
      <c r="U60" s="5"/>
      <c r="V60" s="5"/>
      <c r="W60" s="30"/>
      <c r="X60" s="30"/>
      <c r="Y60" s="5"/>
      <c r="Z60" s="5"/>
      <c r="AA60" s="5"/>
      <c r="AC60" s="128"/>
      <c r="AD60" s="128"/>
      <c r="AE60" s="128"/>
      <c r="AF60" s="128"/>
      <c r="AG60" s="128"/>
      <c r="AH60" s="128"/>
      <c r="AI60" s="128"/>
      <c r="AJ60" s="128"/>
      <c r="AK60" s="128"/>
      <c r="AL60" s="128"/>
      <c r="AM60" s="128"/>
      <c r="AN60" s="128"/>
      <c r="AO60" s="128"/>
      <c r="AP60" s="128"/>
      <c r="AQ60" s="128"/>
    </row>
    <row r="61" spans="1:43" s="129" customFormat="1" ht="12.75" hidden="1" customHeight="1">
      <c r="A61" s="126" t="s">
        <v>1557</v>
      </c>
      <c r="B61" s="824"/>
      <c r="C61" s="212" t="s">
        <v>1494</v>
      </c>
      <c r="D61" s="825"/>
      <c r="E61" s="146"/>
      <c r="F61" s="233"/>
      <c r="G61" s="233"/>
      <c r="H61" s="833"/>
      <c r="I61" s="146"/>
      <c r="J61" s="146"/>
      <c r="K61" s="146"/>
      <c r="L61" s="146"/>
      <c r="M61" s="620"/>
      <c r="N61" s="620"/>
      <c r="O61" s="150"/>
      <c r="P61" s="151" t="s">
        <v>1474</v>
      </c>
      <c r="Q61" s="150"/>
      <c r="R61" s="150" t="str">
        <f t="shared" si="0"/>
        <v/>
      </c>
      <c r="S61" s="5"/>
      <c r="T61" s="5"/>
      <c r="U61" s="5"/>
      <c r="V61" s="5"/>
      <c r="W61" s="30"/>
      <c r="X61" s="30"/>
      <c r="Y61" s="5"/>
      <c r="Z61" s="5"/>
      <c r="AA61" s="5"/>
      <c r="AC61" s="128"/>
      <c r="AD61" s="128"/>
      <c r="AE61" s="128"/>
      <c r="AF61" s="128"/>
      <c r="AG61" s="128"/>
      <c r="AH61" s="128"/>
      <c r="AI61" s="128"/>
      <c r="AJ61" s="128"/>
      <c r="AK61" s="128"/>
      <c r="AL61" s="128"/>
      <c r="AM61" s="128"/>
      <c r="AN61" s="128"/>
      <c r="AO61" s="128"/>
      <c r="AP61" s="128"/>
      <c r="AQ61" s="128"/>
    </row>
    <row r="62" spans="1:43" s="129" customFormat="1" ht="12.75" hidden="1" customHeight="1">
      <c r="A62" s="126" t="s">
        <v>1558</v>
      </c>
      <c r="B62" s="824"/>
      <c r="C62" s="212" t="s">
        <v>1546</v>
      </c>
      <c r="D62" s="825"/>
      <c r="E62" s="146"/>
      <c r="F62" s="233"/>
      <c r="G62" s="233"/>
      <c r="H62" s="833"/>
      <c r="I62" s="146"/>
      <c r="J62" s="146"/>
      <c r="K62" s="146"/>
      <c r="L62" s="146"/>
      <c r="M62" s="620"/>
      <c r="N62" s="620"/>
      <c r="O62" s="150"/>
      <c r="P62" s="151" t="s">
        <v>1474</v>
      </c>
      <c r="Q62" s="150"/>
      <c r="R62" s="150" t="str">
        <f t="shared" si="0"/>
        <v/>
      </c>
      <c r="S62" s="5"/>
      <c r="T62" s="5"/>
      <c r="U62" s="5"/>
      <c r="V62" s="5"/>
      <c r="W62" s="30"/>
      <c r="X62" s="30"/>
      <c r="Y62" s="5"/>
      <c r="Z62" s="5"/>
      <c r="AA62" s="5"/>
      <c r="AC62" s="128"/>
      <c r="AD62" s="128"/>
      <c r="AE62" s="128"/>
      <c r="AF62" s="128"/>
      <c r="AG62" s="128"/>
      <c r="AH62" s="128"/>
      <c r="AI62" s="128"/>
      <c r="AJ62" s="128"/>
      <c r="AK62" s="128"/>
      <c r="AL62" s="128"/>
      <c r="AM62" s="128"/>
      <c r="AN62" s="128"/>
      <c r="AO62" s="128"/>
      <c r="AP62" s="128"/>
      <c r="AQ62" s="128"/>
    </row>
    <row r="63" spans="1:43" s="129" customFormat="1" ht="12.75" hidden="1" customHeight="1">
      <c r="A63" s="126" t="s">
        <v>1559</v>
      </c>
      <c r="B63" s="824"/>
      <c r="C63" s="212" t="s">
        <v>1547</v>
      </c>
      <c r="D63" s="825"/>
      <c r="E63" s="146"/>
      <c r="F63" s="233"/>
      <c r="G63" s="233"/>
      <c r="H63" s="833"/>
      <c r="I63" s="146"/>
      <c r="J63" s="146"/>
      <c r="K63" s="146"/>
      <c r="L63" s="146"/>
      <c r="M63" s="620"/>
      <c r="N63" s="620"/>
      <c r="O63" s="150"/>
      <c r="P63" s="151" t="s">
        <v>1474</v>
      </c>
      <c r="Q63" s="150"/>
      <c r="R63" s="150" t="str">
        <f t="shared" si="0"/>
        <v/>
      </c>
      <c r="S63" s="5"/>
      <c r="T63" s="5"/>
      <c r="U63" s="5"/>
      <c r="V63" s="5"/>
      <c r="W63" s="30"/>
      <c r="X63" s="30"/>
      <c r="Y63" s="5"/>
      <c r="Z63" s="5"/>
      <c r="AA63" s="5"/>
      <c r="AC63" s="128"/>
      <c r="AD63" s="128"/>
      <c r="AE63" s="128"/>
      <c r="AF63" s="128"/>
      <c r="AG63" s="128"/>
      <c r="AH63" s="128"/>
      <c r="AI63" s="128"/>
      <c r="AJ63" s="128"/>
      <c r="AK63" s="128"/>
      <c r="AL63" s="128"/>
      <c r="AM63" s="128"/>
      <c r="AN63" s="128"/>
      <c r="AO63" s="128"/>
      <c r="AP63" s="128"/>
      <c r="AQ63" s="128"/>
    </row>
    <row r="64" spans="1:43" s="129" customFormat="1" ht="12.75" hidden="1" customHeight="1">
      <c r="A64" s="126" t="s">
        <v>1560</v>
      </c>
      <c r="B64" s="824"/>
      <c r="C64" s="212" t="s">
        <v>1548</v>
      </c>
      <c r="D64" s="825"/>
      <c r="E64" s="146"/>
      <c r="F64" s="233"/>
      <c r="G64" s="233"/>
      <c r="H64" s="833"/>
      <c r="I64" s="146"/>
      <c r="J64" s="146"/>
      <c r="K64" s="146"/>
      <c r="L64" s="146"/>
      <c r="M64" s="620"/>
      <c r="N64" s="620"/>
      <c r="O64" s="150"/>
      <c r="P64" s="151" t="s">
        <v>1474</v>
      </c>
      <c r="Q64" s="150"/>
      <c r="R64" s="150" t="str">
        <f t="shared" si="0"/>
        <v/>
      </c>
      <c r="S64" s="5"/>
      <c r="T64" s="5"/>
      <c r="U64" s="5"/>
      <c r="V64" s="5"/>
      <c r="W64" s="30"/>
      <c r="X64" s="30">
        <f>SUM(E56:E89)</f>
        <v>0</v>
      </c>
      <c r="Y64" s="5"/>
      <c r="Z64" s="5"/>
      <c r="AA64" s="5"/>
      <c r="AC64" s="128"/>
      <c r="AD64" s="128"/>
      <c r="AE64" s="128"/>
      <c r="AF64" s="128"/>
      <c r="AG64" s="128"/>
      <c r="AH64" s="128"/>
      <c r="AI64" s="128"/>
      <c r="AJ64" s="128"/>
      <c r="AK64" s="128"/>
      <c r="AL64" s="128"/>
      <c r="AM64" s="128"/>
      <c r="AN64" s="128"/>
      <c r="AO64" s="128"/>
      <c r="AP64" s="128"/>
      <c r="AQ64" s="128"/>
    </row>
    <row r="65" spans="1:43" s="129" customFormat="1" ht="12.75" hidden="1" customHeight="1">
      <c r="A65" s="126" t="s">
        <v>1561</v>
      </c>
      <c r="B65" s="824"/>
      <c r="C65" s="212" t="s">
        <v>1549</v>
      </c>
      <c r="D65" s="825"/>
      <c r="E65" s="146"/>
      <c r="F65" s="233"/>
      <c r="G65" s="233"/>
      <c r="H65" s="833"/>
      <c r="I65" s="146"/>
      <c r="J65" s="146"/>
      <c r="K65" s="146"/>
      <c r="L65" s="146"/>
      <c r="M65" s="620"/>
      <c r="N65" s="620"/>
      <c r="O65" s="150"/>
      <c r="P65" s="151" t="s">
        <v>1474</v>
      </c>
      <c r="Q65" s="150"/>
      <c r="R65" s="150" t="str">
        <f t="shared" si="0"/>
        <v/>
      </c>
      <c r="S65" s="5"/>
      <c r="T65" s="5"/>
      <c r="U65" s="5"/>
      <c r="V65" s="5"/>
      <c r="W65" s="30"/>
      <c r="X65" s="30"/>
      <c r="Y65" s="5"/>
      <c r="Z65" s="5"/>
      <c r="AA65" s="5"/>
      <c r="AC65" s="128"/>
      <c r="AD65" s="128"/>
      <c r="AE65" s="128"/>
      <c r="AF65" s="128"/>
      <c r="AG65" s="128"/>
      <c r="AH65" s="128"/>
      <c r="AI65" s="128"/>
      <c r="AJ65" s="128"/>
      <c r="AK65" s="128"/>
      <c r="AL65" s="128"/>
      <c r="AM65" s="128"/>
      <c r="AN65" s="128"/>
      <c r="AO65" s="128"/>
      <c r="AP65" s="128"/>
      <c r="AQ65" s="128"/>
    </row>
    <row r="66" spans="1:43" s="129" customFormat="1" ht="12.75" hidden="1" customHeight="1">
      <c r="A66" s="126" t="s">
        <v>1562</v>
      </c>
      <c r="B66" s="824"/>
      <c r="C66" s="212" t="s">
        <v>1508</v>
      </c>
      <c r="D66" s="825"/>
      <c r="E66" s="146"/>
      <c r="F66" s="233"/>
      <c r="G66" s="233"/>
      <c r="H66" s="833"/>
      <c r="I66" s="146"/>
      <c r="J66" s="146"/>
      <c r="K66" s="146"/>
      <c r="L66" s="146"/>
      <c r="M66" s="620"/>
      <c r="N66" s="620"/>
      <c r="O66" s="150"/>
      <c r="P66" s="151" t="s">
        <v>1474</v>
      </c>
      <c r="Q66" s="150"/>
      <c r="R66" s="150" t="str">
        <f t="shared" si="0"/>
        <v/>
      </c>
      <c r="S66" s="5"/>
      <c r="T66" s="5"/>
      <c r="U66" s="5"/>
      <c r="V66" s="5"/>
      <c r="W66" s="30"/>
      <c r="X66" s="30"/>
      <c r="Y66" s="5"/>
      <c r="Z66" s="5"/>
      <c r="AA66" s="5"/>
      <c r="AC66" s="128"/>
      <c r="AD66" s="128"/>
      <c r="AE66" s="128"/>
      <c r="AF66" s="128"/>
      <c r="AG66" s="128"/>
      <c r="AH66" s="128"/>
      <c r="AI66" s="128"/>
      <c r="AJ66" s="128"/>
      <c r="AK66" s="128"/>
      <c r="AL66" s="128"/>
      <c r="AM66" s="128"/>
      <c r="AN66" s="128"/>
      <c r="AO66" s="128"/>
      <c r="AP66" s="128"/>
      <c r="AQ66" s="128"/>
    </row>
    <row r="67" spans="1:43" s="129" customFormat="1" ht="12.75" hidden="1" customHeight="1">
      <c r="A67" s="126" t="s">
        <v>1563</v>
      </c>
      <c r="B67" s="824"/>
      <c r="C67" s="212" t="s">
        <v>1509</v>
      </c>
      <c r="D67" s="825"/>
      <c r="E67" s="146"/>
      <c r="F67" s="233"/>
      <c r="G67" s="233"/>
      <c r="H67" s="833"/>
      <c r="I67" s="146"/>
      <c r="J67" s="146"/>
      <c r="K67" s="146"/>
      <c r="L67" s="146"/>
      <c r="M67" s="620"/>
      <c r="N67" s="620"/>
      <c r="O67" s="150"/>
      <c r="P67" s="151" t="s">
        <v>1474</v>
      </c>
      <c r="Q67" s="150"/>
      <c r="R67" s="150" t="str">
        <f t="shared" si="0"/>
        <v/>
      </c>
      <c r="S67" s="5"/>
      <c r="T67" s="5"/>
      <c r="U67" s="5"/>
      <c r="V67" s="5"/>
      <c r="W67" s="30"/>
      <c r="X67" s="30"/>
      <c r="Y67" s="5"/>
      <c r="Z67" s="5"/>
      <c r="AA67" s="5"/>
      <c r="AC67" s="128"/>
      <c r="AD67" s="128"/>
      <c r="AE67" s="128"/>
      <c r="AF67" s="128"/>
      <c r="AG67" s="128"/>
      <c r="AH67" s="128"/>
      <c r="AI67" s="128"/>
      <c r="AJ67" s="128"/>
      <c r="AK67" s="128"/>
      <c r="AL67" s="128"/>
      <c r="AM67" s="128"/>
      <c r="AN67" s="128"/>
      <c r="AO67" s="128"/>
      <c r="AP67" s="128"/>
      <c r="AQ67" s="128"/>
    </row>
    <row r="68" spans="1:43" s="129" customFormat="1" ht="12.75" hidden="1" customHeight="1">
      <c r="A68" s="126" t="s">
        <v>1564</v>
      </c>
      <c r="B68" s="824"/>
      <c r="C68" s="212" t="s">
        <v>1510</v>
      </c>
      <c r="D68" s="825"/>
      <c r="E68" s="146"/>
      <c r="F68" s="233"/>
      <c r="G68" s="233"/>
      <c r="H68" s="833"/>
      <c r="I68" s="146"/>
      <c r="J68" s="146"/>
      <c r="K68" s="146"/>
      <c r="L68" s="146"/>
      <c r="M68" s="620"/>
      <c r="N68" s="620"/>
      <c r="O68" s="150"/>
      <c r="P68" s="151" t="s">
        <v>1474</v>
      </c>
      <c r="Q68" s="150"/>
      <c r="R68" s="150" t="str">
        <f t="shared" si="0"/>
        <v/>
      </c>
      <c r="S68" s="5"/>
      <c r="T68" s="5"/>
      <c r="U68" s="5"/>
      <c r="V68" s="5"/>
      <c r="W68" s="30"/>
      <c r="X68" s="30"/>
      <c r="Y68" s="5"/>
      <c r="Z68" s="5"/>
      <c r="AA68" s="5"/>
      <c r="AC68" s="128"/>
      <c r="AD68" s="128"/>
      <c r="AE68" s="128"/>
      <c r="AF68" s="128"/>
      <c r="AG68" s="128"/>
      <c r="AH68" s="128"/>
      <c r="AI68" s="128"/>
      <c r="AJ68" s="128"/>
      <c r="AK68" s="128"/>
      <c r="AL68" s="128"/>
      <c r="AM68" s="128"/>
      <c r="AN68" s="128"/>
      <c r="AO68" s="128"/>
      <c r="AP68" s="128"/>
      <c r="AQ68" s="128"/>
    </row>
    <row r="69" spans="1:43" s="129" customFormat="1" ht="12.75" hidden="1" customHeight="1">
      <c r="A69" s="126" t="s">
        <v>1565</v>
      </c>
      <c r="B69" s="824"/>
      <c r="C69" s="212" t="s">
        <v>1511</v>
      </c>
      <c r="D69" s="825"/>
      <c r="E69" s="146"/>
      <c r="F69" s="233"/>
      <c r="G69" s="233"/>
      <c r="H69" s="833"/>
      <c r="I69" s="146"/>
      <c r="J69" s="146"/>
      <c r="K69" s="146"/>
      <c r="L69" s="146"/>
      <c r="M69" s="620"/>
      <c r="N69" s="620"/>
      <c r="O69" s="150"/>
      <c r="P69" s="151" t="s">
        <v>1474</v>
      </c>
      <c r="Q69" s="150"/>
      <c r="R69" s="150" t="str">
        <f t="shared" si="0"/>
        <v/>
      </c>
      <c r="S69" s="5"/>
      <c r="T69" s="5"/>
      <c r="U69" s="5"/>
      <c r="V69" s="5"/>
      <c r="W69" s="30"/>
      <c r="X69" s="30"/>
      <c r="Y69" s="5"/>
      <c r="Z69" s="5"/>
      <c r="AA69" s="5"/>
      <c r="AC69" s="128"/>
      <c r="AD69" s="128"/>
      <c r="AE69" s="128"/>
      <c r="AF69" s="128"/>
      <c r="AG69" s="128"/>
      <c r="AH69" s="128"/>
      <c r="AI69" s="128"/>
      <c r="AJ69" s="128"/>
      <c r="AK69" s="128"/>
      <c r="AL69" s="128"/>
      <c r="AM69" s="128"/>
      <c r="AN69" s="128"/>
      <c r="AO69" s="128"/>
      <c r="AP69" s="128"/>
      <c r="AQ69" s="128"/>
    </row>
    <row r="70" spans="1:43" s="129" customFormat="1" ht="12.75" hidden="1" customHeight="1">
      <c r="A70" s="126" t="s">
        <v>1566</v>
      </c>
      <c r="B70" s="824"/>
      <c r="C70" s="212" t="s">
        <v>1512</v>
      </c>
      <c r="D70" s="825"/>
      <c r="E70" s="146"/>
      <c r="F70" s="233"/>
      <c r="G70" s="233"/>
      <c r="H70" s="833"/>
      <c r="I70" s="146"/>
      <c r="J70" s="146"/>
      <c r="K70" s="146"/>
      <c r="L70" s="146"/>
      <c r="M70" s="620"/>
      <c r="N70" s="620"/>
      <c r="O70" s="150"/>
      <c r="P70" s="151" t="s">
        <v>1474</v>
      </c>
      <c r="Q70" s="150"/>
      <c r="R70" s="150" t="str">
        <f t="shared" si="0"/>
        <v/>
      </c>
      <c r="S70" s="5"/>
      <c r="T70" s="5"/>
      <c r="U70" s="5"/>
      <c r="V70" s="5"/>
      <c r="W70" s="30"/>
      <c r="X70" s="30"/>
      <c r="Y70" s="5"/>
      <c r="Z70" s="5"/>
      <c r="AA70" s="5"/>
      <c r="AC70" s="128"/>
      <c r="AD70" s="128"/>
      <c r="AE70" s="128"/>
      <c r="AF70" s="128"/>
      <c r="AG70" s="128"/>
      <c r="AH70" s="128"/>
      <c r="AI70" s="128"/>
      <c r="AJ70" s="128"/>
      <c r="AK70" s="128"/>
      <c r="AL70" s="128"/>
      <c r="AM70" s="128"/>
      <c r="AN70" s="128"/>
      <c r="AO70" s="128"/>
      <c r="AP70" s="128"/>
      <c r="AQ70" s="128"/>
    </row>
    <row r="71" spans="1:43" s="129" customFormat="1" ht="12.75" hidden="1" customHeight="1">
      <c r="A71" s="126" t="s">
        <v>1567</v>
      </c>
      <c r="B71" s="824"/>
      <c r="C71" s="212" t="s">
        <v>1513</v>
      </c>
      <c r="D71" s="825"/>
      <c r="E71" s="146"/>
      <c r="F71" s="233"/>
      <c r="G71" s="233"/>
      <c r="H71" s="833"/>
      <c r="I71" s="146"/>
      <c r="J71" s="146"/>
      <c r="K71" s="146"/>
      <c r="L71" s="146"/>
      <c r="M71" s="620"/>
      <c r="N71" s="620"/>
      <c r="O71" s="150"/>
      <c r="P71" s="151" t="s">
        <v>1474</v>
      </c>
      <c r="Q71" s="150"/>
      <c r="R71" s="150" t="str">
        <f t="shared" si="0"/>
        <v/>
      </c>
      <c r="S71" s="5"/>
      <c r="T71" s="5"/>
      <c r="U71" s="5"/>
      <c r="V71" s="5"/>
      <c r="W71" s="30"/>
      <c r="X71" s="30"/>
      <c r="Y71" s="5"/>
      <c r="Z71" s="5"/>
      <c r="AA71" s="5"/>
      <c r="AC71" s="128"/>
      <c r="AD71" s="128"/>
      <c r="AE71" s="128"/>
      <c r="AF71" s="128"/>
      <c r="AG71" s="128"/>
      <c r="AH71" s="128"/>
      <c r="AI71" s="128"/>
      <c r="AJ71" s="128"/>
      <c r="AK71" s="128"/>
      <c r="AL71" s="128"/>
      <c r="AM71" s="128"/>
      <c r="AN71" s="128"/>
      <c r="AO71" s="128"/>
      <c r="AP71" s="128"/>
      <c r="AQ71" s="128"/>
    </row>
    <row r="72" spans="1:43" s="129" customFormat="1" ht="12.75" hidden="1" customHeight="1">
      <c r="A72" s="126" t="s">
        <v>1568</v>
      </c>
      <c r="B72" s="824"/>
      <c r="C72" s="212" t="s">
        <v>1514</v>
      </c>
      <c r="D72" s="825"/>
      <c r="E72" s="146"/>
      <c r="F72" s="233"/>
      <c r="G72" s="233"/>
      <c r="H72" s="833"/>
      <c r="I72" s="146"/>
      <c r="J72" s="146"/>
      <c r="K72" s="146"/>
      <c r="L72" s="146"/>
      <c r="M72" s="620"/>
      <c r="N72" s="620"/>
      <c r="O72" s="150"/>
      <c r="P72" s="151" t="s">
        <v>1474</v>
      </c>
      <c r="Q72" s="150"/>
      <c r="R72" s="150" t="str">
        <f t="shared" si="0"/>
        <v/>
      </c>
      <c r="S72" s="5"/>
      <c r="T72" s="5"/>
      <c r="U72" s="5"/>
      <c r="V72" s="5"/>
      <c r="W72" s="30"/>
      <c r="X72" s="30"/>
      <c r="Y72" s="5"/>
      <c r="Z72" s="5"/>
      <c r="AA72" s="5"/>
      <c r="AC72" s="128"/>
      <c r="AD72" s="128"/>
      <c r="AE72" s="128"/>
      <c r="AF72" s="128"/>
      <c r="AG72" s="128"/>
      <c r="AH72" s="128"/>
      <c r="AI72" s="128"/>
      <c r="AJ72" s="128"/>
      <c r="AK72" s="128"/>
      <c r="AL72" s="128"/>
      <c r="AM72" s="128"/>
      <c r="AN72" s="128"/>
      <c r="AO72" s="128"/>
      <c r="AP72" s="128"/>
      <c r="AQ72" s="128"/>
    </row>
    <row r="73" spans="1:43" s="129" customFormat="1" ht="12.75" hidden="1" customHeight="1">
      <c r="A73" s="126" t="s">
        <v>1569</v>
      </c>
      <c r="B73" s="824"/>
      <c r="C73" s="212" t="s">
        <v>1515</v>
      </c>
      <c r="D73" s="825"/>
      <c r="E73" s="146"/>
      <c r="F73" s="233"/>
      <c r="G73" s="233"/>
      <c r="H73" s="833"/>
      <c r="I73" s="146"/>
      <c r="J73" s="146"/>
      <c r="K73" s="146"/>
      <c r="L73" s="146"/>
      <c r="M73" s="620"/>
      <c r="N73" s="620"/>
      <c r="O73" s="150"/>
      <c r="P73" s="151" t="s">
        <v>1474</v>
      </c>
      <c r="Q73" s="150"/>
      <c r="R73" s="150" t="str">
        <f t="shared" si="0"/>
        <v/>
      </c>
      <c r="S73" s="5"/>
      <c r="T73" s="5"/>
      <c r="U73" s="5"/>
      <c r="V73" s="5"/>
      <c r="W73" s="30"/>
      <c r="X73" s="30"/>
      <c r="Y73" s="5"/>
      <c r="Z73" s="5"/>
      <c r="AA73" s="5"/>
      <c r="AC73" s="128"/>
      <c r="AD73" s="128"/>
      <c r="AE73" s="128"/>
      <c r="AF73" s="128"/>
      <c r="AG73" s="128"/>
      <c r="AH73" s="128"/>
      <c r="AI73" s="128"/>
      <c r="AJ73" s="128"/>
      <c r="AK73" s="128"/>
      <c r="AL73" s="128"/>
      <c r="AM73" s="128"/>
      <c r="AN73" s="128"/>
      <c r="AO73" s="128"/>
      <c r="AP73" s="128"/>
      <c r="AQ73" s="128"/>
    </row>
    <row r="74" spans="1:43" s="129" customFormat="1" ht="12.75" hidden="1" customHeight="1">
      <c r="A74" s="126" t="s">
        <v>1570</v>
      </c>
      <c r="B74" s="824"/>
      <c r="C74" s="212" t="s">
        <v>1516</v>
      </c>
      <c r="D74" s="825"/>
      <c r="E74" s="146"/>
      <c r="F74" s="233"/>
      <c r="G74" s="233"/>
      <c r="H74" s="833"/>
      <c r="I74" s="146"/>
      <c r="J74" s="146"/>
      <c r="K74" s="146"/>
      <c r="L74" s="146"/>
      <c r="M74" s="620"/>
      <c r="N74" s="620"/>
      <c r="O74" s="150"/>
      <c r="P74" s="151" t="s">
        <v>1474</v>
      </c>
      <c r="Q74" s="150"/>
      <c r="R74" s="150" t="str">
        <f t="shared" si="0"/>
        <v/>
      </c>
      <c r="S74" s="5"/>
      <c r="T74" s="5"/>
      <c r="U74" s="5"/>
      <c r="V74" s="5"/>
      <c r="W74" s="30"/>
      <c r="X74" s="30"/>
      <c r="Y74" s="5"/>
      <c r="Z74" s="5"/>
      <c r="AA74" s="5"/>
      <c r="AC74" s="128"/>
      <c r="AD74" s="128"/>
      <c r="AE74" s="128"/>
      <c r="AF74" s="128"/>
      <c r="AG74" s="128"/>
      <c r="AH74" s="128"/>
      <c r="AI74" s="128"/>
      <c r="AJ74" s="128"/>
      <c r="AK74" s="128"/>
      <c r="AL74" s="128"/>
      <c r="AM74" s="128"/>
      <c r="AN74" s="128"/>
      <c r="AO74" s="128"/>
      <c r="AP74" s="128"/>
      <c r="AQ74" s="128"/>
    </row>
    <row r="75" spans="1:43" s="129" customFormat="1" ht="12.75" hidden="1" customHeight="1">
      <c r="A75" s="126" t="s">
        <v>1571</v>
      </c>
      <c r="B75" s="824"/>
      <c r="C75" s="212" t="s">
        <v>1517</v>
      </c>
      <c r="D75" s="825"/>
      <c r="E75" s="146"/>
      <c r="F75" s="233"/>
      <c r="G75" s="233"/>
      <c r="H75" s="833"/>
      <c r="I75" s="146"/>
      <c r="J75" s="146"/>
      <c r="K75" s="146"/>
      <c r="L75" s="146"/>
      <c r="M75" s="620"/>
      <c r="N75" s="620"/>
      <c r="O75" s="150"/>
      <c r="P75" s="151" t="s">
        <v>1474</v>
      </c>
      <c r="Q75" s="150"/>
      <c r="R75" s="150" t="str">
        <f t="shared" si="0"/>
        <v/>
      </c>
      <c r="S75" s="5"/>
      <c r="T75" s="5"/>
      <c r="U75" s="5"/>
      <c r="V75" s="5"/>
      <c r="W75" s="30"/>
      <c r="X75" s="30"/>
      <c r="Y75" s="5"/>
      <c r="Z75" s="5"/>
      <c r="AA75" s="5"/>
      <c r="AC75" s="128"/>
      <c r="AD75" s="128"/>
      <c r="AE75" s="128"/>
      <c r="AF75" s="128"/>
      <c r="AG75" s="128"/>
      <c r="AH75" s="128"/>
      <c r="AI75" s="128"/>
      <c r="AJ75" s="128"/>
      <c r="AK75" s="128"/>
      <c r="AL75" s="128"/>
      <c r="AM75" s="128"/>
      <c r="AN75" s="128"/>
      <c r="AO75" s="128"/>
      <c r="AP75" s="128"/>
      <c r="AQ75" s="128"/>
    </row>
    <row r="76" spans="1:43" s="129" customFormat="1" ht="12.75" hidden="1" customHeight="1">
      <c r="A76" s="126" t="s">
        <v>1572</v>
      </c>
      <c r="B76" s="824"/>
      <c r="C76" s="212" t="s">
        <v>1519</v>
      </c>
      <c r="D76" s="825"/>
      <c r="E76" s="146"/>
      <c r="F76" s="233"/>
      <c r="G76" s="233"/>
      <c r="H76" s="833"/>
      <c r="I76" s="146"/>
      <c r="J76" s="146"/>
      <c r="K76" s="146"/>
      <c r="L76" s="146"/>
      <c r="M76" s="620"/>
      <c r="N76" s="620"/>
      <c r="O76" s="150"/>
      <c r="P76" s="151" t="s">
        <v>1474</v>
      </c>
      <c r="Q76" s="150"/>
      <c r="R76" s="150" t="str">
        <f t="shared" ref="R76:R139" si="1">IF(SUM(E76:N76)=0,"",P76)</f>
        <v/>
      </c>
      <c r="S76" s="5"/>
      <c r="T76" s="5"/>
      <c r="U76" s="5"/>
      <c r="V76" s="5"/>
      <c r="W76" s="30"/>
      <c r="X76" s="30"/>
      <c r="Y76" s="5"/>
      <c r="Z76" s="5"/>
      <c r="AA76" s="5"/>
      <c r="AC76" s="128"/>
      <c r="AD76" s="128"/>
      <c r="AE76" s="128"/>
      <c r="AF76" s="128"/>
      <c r="AG76" s="128"/>
      <c r="AH76" s="128"/>
      <c r="AI76" s="128"/>
      <c r="AJ76" s="128"/>
      <c r="AK76" s="128"/>
      <c r="AL76" s="128"/>
      <c r="AM76" s="128"/>
      <c r="AN76" s="128"/>
      <c r="AO76" s="128"/>
      <c r="AP76" s="128"/>
      <c r="AQ76" s="128"/>
    </row>
    <row r="77" spans="1:43" s="129" customFormat="1" ht="12.75" hidden="1" customHeight="1">
      <c r="A77" s="126" t="s">
        <v>1573</v>
      </c>
      <c r="B77" s="824"/>
      <c r="C77" s="212" t="s">
        <v>1520</v>
      </c>
      <c r="D77" s="825"/>
      <c r="E77" s="146"/>
      <c r="F77" s="233"/>
      <c r="G77" s="233"/>
      <c r="H77" s="833"/>
      <c r="I77" s="146"/>
      <c r="J77" s="146"/>
      <c r="K77" s="146"/>
      <c r="L77" s="146"/>
      <c r="M77" s="620"/>
      <c r="N77" s="620"/>
      <c r="O77" s="150"/>
      <c r="P77" s="151" t="s">
        <v>1474</v>
      </c>
      <c r="Q77" s="150"/>
      <c r="R77" s="150" t="str">
        <f t="shared" si="1"/>
        <v/>
      </c>
      <c r="S77" s="5"/>
      <c r="T77" s="5"/>
      <c r="U77" s="5"/>
      <c r="V77" s="5"/>
      <c r="W77" s="30"/>
      <c r="X77" s="30"/>
      <c r="Y77" s="5"/>
      <c r="Z77" s="5"/>
      <c r="AA77" s="5"/>
      <c r="AC77" s="128"/>
      <c r="AD77" s="128"/>
      <c r="AE77" s="128"/>
      <c r="AF77" s="128"/>
      <c r="AG77" s="128"/>
      <c r="AH77" s="128"/>
      <c r="AI77" s="128"/>
      <c r="AJ77" s="128"/>
      <c r="AK77" s="128"/>
      <c r="AL77" s="128"/>
      <c r="AM77" s="128"/>
      <c r="AN77" s="128"/>
      <c r="AO77" s="128"/>
      <c r="AP77" s="128"/>
      <c r="AQ77" s="128"/>
    </row>
    <row r="78" spans="1:43" s="129" customFormat="1" ht="12.75" hidden="1" customHeight="1">
      <c r="A78" s="126" t="s">
        <v>1574</v>
      </c>
      <c r="B78" s="824"/>
      <c r="C78" s="212" t="s">
        <v>1521</v>
      </c>
      <c r="D78" s="825"/>
      <c r="E78" s="146"/>
      <c r="F78" s="233"/>
      <c r="G78" s="233"/>
      <c r="H78" s="833"/>
      <c r="I78" s="146"/>
      <c r="J78" s="146"/>
      <c r="K78" s="146"/>
      <c r="L78" s="146"/>
      <c r="M78" s="620"/>
      <c r="N78" s="620"/>
      <c r="O78" s="150"/>
      <c r="P78" s="151" t="s">
        <v>1474</v>
      </c>
      <c r="Q78" s="150"/>
      <c r="R78" s="150" t="str">
        <f t="shared" si="1"/>
        <v/>
      </c>
      <c r="S78" s="5"/>
      <c r="T78" s="5"/>
      <c r="U78" s="5"/>
      <c r="V78" s="5"/>
      <c r="W78" s="30"/>
      <c r="X78" s="30"/>
      <c r="Y78" s="5"/>
      <c r="Z78" s="5"/>
      <c r="AA78" s="5"/>
      <c r="AC78" s="128"/>
      <c r="AD78" s="128"/>
      <c r="AE78" s="128"/>
      <c r="AF78" s="128"/>
      <c r="AG78" s="128"/>
      <c r="AH78" s="128"/>
      <c r="AI78" s="128"/>
      <c r="AJ78" s="128"/>
      <c r="AK78" s="128"/>
      <c r="AL78" s="128"/>
      <c r="AM78" s="128"/>
      <c r="AN78" s="128"/>
      <c r="AO78" s="128"/>
      <c r="AP78" s="128"/>
      <c r="AQ78" s="128"/>
    </row>
    <row r="79" spans="1:43" s="129" customFormat="1" ht="12.75" hidden="1" customHeight="1">
      <c r="A79" s="126" t="s">
        <v>1575</v>
      </c>
      <c r="B79" s="824"/>
      <c r="C79" s="212" t="s">
        <v>1534</v>
      </c>
      <c r="D79" s="825"/>
      <c r="E79" s="146"/>
      <c r="F79" s="233"/>
      <c r="G79" s="233"/>
      <c r="H79" s="833"/>
      <c r="I79" s="146"/>
      <c r="J79" s="146"/>
      <c r="K79" s="146"/>
      <c r="L79" s="146"/>
      <c r="M79" s="620"/>
      <c r="N79" s="620"/>
      <c r="O79" s="150"/>
      <c r="P79" s="151" t="s">
        <v>1474</v>
      </c>
      <c r="Q79" s="150"/>
      <c r="R79" s="150" t="str">
        <f t="shared" si="1"/>
        <v/>
      </c>
      <c r="S79" s="5"/>
      <c r="T79" s="5"/>
      <c r="U79" s="5"/>
      <c r="V79" s="5"/>
      <c r="W79" s="30"/>
      <c r="X79" s="30"/>
      <c r="Y79" s="5"/>
      <c r="Z79" s="5"/>
      <c r="AA79" s="5"/>
      <c r="AC79" s="128"/>
      <c r="AD79" s="128"/>
      <c r="AE79" s="128"/>
      <c r="AF79" s="128"/>
      <c r="AG79" s="128"/>
      <c r="AH79" s="128"/>
      <c r="AI79" s="128"/>
      <c r="AJ79" s="128"/>
      <c r="AK79" s="128"/>
      <c r="AL79" s="128"/>
      <c r="AM79" s="128"/>
      <c r="AN79" s="128"/>
      <c r="AO79" s="128"/>
      <c r="AP79" s="128"/>
      <c r="AQ79" s="128"/>
    </row>
    <row r="80" spans="1:43" s="129" customFormat="1" ht="12.75" hidden="1" customHeight="1">
      <c r="A80" s="126" t="s">
        <v>1576</v>
      </c>
      <c r="B80" s="824"/>
      <c r="C80" s="212" t="s">
        <v>1535</v>
      </c>
      <c r="D80" s="825"/>
      <c r="E80" s="146"/>
      <c r="F80" s="233"/>
      <c r="G80" s="233"/>
      <c r="H80" s="833"/>
      <c r="I80" s="146"/>
      <c r="J80" s="146"/>
      <c r="K80" s="146"/>
      <c r="L80" s="146"/>
      <c r="M80" s="620"/>
      <c r="N80" s="620"/>
      <c r="O80" s="150"/>
      <c r="P80" s="151" t="s">
        <v>1474</v>
      </c>
      <c r="Q80" s="150"/>
      <c r="R80" s="150" t="str">
        <f t="shared" si="1"/>
        <v/>
      </c>
      <c r="S80" s="5"/>
      <c r="T80" s="5"/>
      <c r="U80" s="5"/>
      <c r="V80" s="5"/>
      <c r="W80" s="30"/>
      <c r="X80" s="30"/>
      <c r="Y80" s="5"/>
      <c r="Z80" s="5"/>
      <c r="AA80" s="5"/>
      <c r="AC80" s="128"/>
      <c r="AD80" s="128"/>
      <c r="AE80" s="128"/>
      <c r="AF80" s="128"/>
      <c r="AG80" s="128"/>
      <c r="AH80" s="128"/>
      <c r="AI80" s="128"/>
      <c r="AJ80" s="128"/>
      <c r="AK80" s="128"/>
      <c r="AL80" s="128"/>
      <c r="AM80" s="128"/>
      <c r="AN80" s="128"/>
      <c r="AO80" s="128"/>
      <c r="AP80" s="128"/>
      <c r="AQ80" s="128"/>
    </row>
    <row r="81" spans="1:43" s="129" customFormat="1" ht="12.75" hidden="1" customHeight="1">
      <c r="A81" s="126" t="s">
        <v>1577</v>
      </c>
      <c r="B81" s="824"/>
      <c r="C81" s="212" t="s">
        <v>1536</v>
      </c>
      <c r="D81" s="825"/>
      <c r="E81" s="146"/>
      <c r="F81" s="233"/>
      <c r="G81" s="233"/>
      <c r="H81" s="833"/>
      <c r="I81" s="146"/>
      <c r="J81" s="146"/>
      <c r="K81" s="146"/>
      <c r="L81" s="146"/>
      <c r="M81" s="620"/>
      <c r="N81" s="620"/>
      <c r="O81" s="150"/>
      <c r="P81" s="151" t="s">
        <v>1474</v>
      </c>
      <c r="Q81" s="150"/>
      <c r="R81" s="150" t="str">
        <f t="shared" si="1"/>
        <v/>
      </c>
      <c r="S81" s="5"/>
      <c r="T81" s="5"/>
      <c r="U81" s="5"/>
      <c r="V81" s="5"/>
      <c r="W81" s="30"/>
      <c r="X81" s="30"/>
      <c r="Y81" s="5"/>
      <c r="Z81" s="5"/>
      <c r="AA81" s="5"/>
      <c r="AC81" s="128"/>
      <c r="AD81" s="128"/>
      <c r="AE81" s="128"/>
      <c r="AF81" s="128"/>
      <c r="AG81" s="128"/>
      <c r="AH81" s="128"/>
      <c r="AI81" s="128"/>
      <c r="AJ81" s="128"/>
      <c r="AK81" s="128"/>
      <c r="AL81" s="128"/>
      <c r="AM81" s="128"/>
      <c r="AN81" s="128"/>
      <c r="AO81" s="128"/>
      <c r="AP81" s="128"/>
      <c r="AQ81" s="128"/>
    </row>
    <row r="82" spans="1:43" s="129" customFormat="1" ht="12.75" hidden="1" customHeight="1">
      <c r="A82" s="126" t="s">
        <v>1578</v>
      </c>
      <c r="B82" s="824"/>
      <c r="C82" s="212" t="s">
        <v>1537</v>
      </c>
      <c r="D82" s="825"/>
      <c r="E82" s="146"/>
      <c r="F82" s="233"/>
      <c r="G82" s="233"/>
      <c r="H82" s="833"/>
      <c r="I82" s="146"/>
      <c r="J82" s="146"/>
      <c r="K82" s="146"/>
      <c r="L82" s="146"/>
      <c r="M82" s="620"/>
      <c r="N82" s="620"/>
      <c r="O82" s="150"/>
      <c r="P82" s="151" t="s">
        <v>1474</v>
      </c>
      <c r="Q82" s="150"/>
      <c r="R82" s="150" t="str">
        <f t="shared" si="1"/>
        <v/>
      </c>
      <c r="S82" s="5"/>
      <c r="T82" s="5"/>
      <c r="U82" s="5"/>
      <c r="V82" s="5"/>
      <c r="W82" s="30"/>
      <c r="X82" s="30"/>
      <c r="Y82" s="5"/>
      <c r="Z82" s="5"/>
      <c r="AA82" s="5"/>
      <c r="AC82" s="128"/>
      <c r="AD82" s="128"/>
      <c r="AE82" s="128"/>
      <c r="AF82" s="128"/>
      <c r="AG82" s="128"/>
      <c r="AH82" s="128"/>
      <c r="AI82" s="128"/>
      <c r="AJ82" s="128"/>
      <c r="AK82" s="128"/>
      <c r="AL82" s="128"/>
      <c r="AM82" s="128"/>
      <c r="AN82" s="128"/>
      <c r="AO82" s="128"/>
      <c r="AP82" s="128"/>
      <c r="AQ82" s="128"/>
    </row>
    <row r="83" spans="1:43" s="129" customFormat="1" ht="12.75" hidden="1" customHeight="1">
      <c r="A83" s="126" t="s">
        <v>1579</v>
      </c>
      <c r="B83" s="824"/>
      <c r="C83" s="212" t="s">
        <v>1538</v>
      </c>
      <c r="D83" s="825"/>
      <c r="E83" s="146"/>
      <c r="F83" s="233"/>
      <c r="G83" s="233"/>
      <c r="H83" s="833"/>
      <c r="I83" s="146"/>
      <c r="J83" s="146"/>
      <c r="K83" s="146"/>
      <c r="L83" s="146"/>
      <c r="M83" s="620"/>
      <c r="N83" s="620"/>
      <c r="O83" s="150"/>
      <c r="P83" s="151" t="s">
        <v>1474</v>
      </c>
      <c r="Q83" s="150"/>
      <c r="R83" s="150" t="str">
        <f t="shared" si="1"/>
        <v/>
      </c>
      <c r="S83" s="5"/>
      <c r="T83" s="5"/>
      <c r="U83" s="5"/>
      <c r="V83" s="5"/>
      <c r="W83" s="30"/>
      <c r="X83" s="30"/>
      <c r="Y83" s="5"/>
      <c r="Z83" s="5"/>
      <c r="AA83" s="5"/>
      <c r="AC83" s="128"/>
      <c r="AD83" s="128"/>
      <c r="AE83" s="128"/>
      <c r="AF83" s="128"/>
      <c r="AG83" s="128"/>
      <c r="AH83" s="128"/>
      <c r="AI83" s="128"/>
      <c r="AJ83" s="128"/>
      <c r="AK83" s="128"/>
      <c r="AL83" s="128"/>
      <c r="AM83" s="128"/>
      <c r="AN83" s="128"/>
      <c r="AO83" s="128"/>
      <c r="AP83" s="128"/>
      <c r="AQ83" s="128"/>
    </row>
    <row r="84" spans="1:43" s="129" customFormat="1" ht="12.75" hidden="1" customHeight="1">
      <c r="A84" s="126" t="s">
        <v>1580</v>
      </c>
      <c r="B84" s="824"/>
      <c r="C84" s="212" t="s">
        <v>1539</v>
      </c>
      <c r="D84" s="825"/>
      <c r="E84" s="146"/>
      <c r="F84" s="233"/>
      <c r="G84" s="233"/>
      <c r="H84" s="833"/>
      <c r="I84" s="146"/>
      <c r="J84" s="146"/>
      <c r="K84" s="146"/>
      <c r="L84" s="146"/>
      <c r="M84" s="620"/>
      <c r="N84" s="620"/>
      <c r="O84" s="150"/>
      <c r="P84" s="151" t="s">
        <v>1474</v>
      </c>
      <c r="Q84" s="150"/>
      <c r="R84" s="150" t="str">
        <f t="shared" si="1"/>
        <v/>
      </c>
      <c r="S84" s="5"/>
      <c r="T84" s="5"/>
      <c r="U84" s="5"/>
      <c r="V84" s="5"/>
      <c r="W84" s="30"/>
      <c r="X84" s="30"/>
      <c r="Y84" s="5"/>
      <c r="Z84" s="5"/>
      <c r="AA84" s="5"/>
      <c r="AC84" s="128"/>
      <c r="AD84" s="128"/>
      <c r="AE84" s="128"/>
      <c r="AF84" s="128"/>
      <c r="AG84" s="128"/>
      <c r="AH84" s="128"/>
      <c r="AI84" s="128"/>
      <c r="AJ84" s="128"/>
      <c r="AK84" s="128"/>
      <c r="AL84" s="128"/>
      <c r="AM84" s="128"/>
      <c r="AN84" s="128"/>
      <c r="AO84" s="128"/>
      <c r="AP84" s="128"/>
      <c r="AQ84" s="128"/>
    </row>
    <row r="85" spans="1:43" s="129" customFormat="1" ht="12.75" hidden="1" customHeight="1">
      <c r="A85" s="126" t="s">
        <v>1581</v>
      </c>
      <c r="B85" s="824"/>
      <c r="C85" s="212" t="s">
        <v>1540</v>
      </c>
      <c r="D85" s="825"/>
      <c r="E85" s="146"/>
      <c r="F85" s="233"/>
      <c r="G85" s="233"/>
      <c r="H85" s="833"/>
      <c r="I85" s="146"/>
      <c r="J85" s="146"/>
      <c r="K85" s="146"/>
      <c r="L85" s="146"/>
      <c r="M85" s="620"/>
      <c r="N85" s="620"/>
      <c r="O85" s="150"/>
      <c r="P85" s="151" t="s">
        <v>1474</v>
      </c>
      <c r="Q85" s="150"/>
      <c r="R85" s="150" t="str">
        <f t="shared" si="1"/>
        <v/>
      </c>
      <c r="S85" s="5"/>
      <c r="T85" s="5"/>
      <c r="U85" s="5"/>
      <c r="V85" s="5"/>
      <c r="W85" s="30"/>
      <c r="X85" s="30"/>
      <c r="Y85" s="5"/>
      <c r="Z85" s="5"/>
      <c r="AA85" s="5"/>
      <c r="AC85" s="128"/>
      <c r="AD85" s="128"/>
      <c r="AE85" s="128"/>
      <c r="AF85" s="128"/>
      <c r="AG85" s="128"/>
      <c r="AH85" s="128"/>
      <c r="AI85" s="128"/>
      <c r="AJ85" s="128"/>
      <c r="AK85" s="128"/>
      <c r="AL85" s="128"/>
      <c r="AM85" s="128"/>
      <c r="AN85" s="128"/>
      <c r="AO85" s="128"/>
      <c r="AP85" s="128"/>
      <c r="AQ85" s="128"/>
    </row>
    <row r="86" spans="1:43" s="129" customFormat="1" ht="12.75" hidden="1" customHeight="1">
      <c r="A86" s="126" t="s">
        <v>1582</v>
      </c>
      <c r="B86" s="824"/>
      <c r="C86" s="212" t="s">
        <v>1542</v>
      </c>
      <c r="D86" s="825"/>
      <c r="E86" s="146"/>
      <c r="F86" s="233"/>
      <c r="G86" s="233"/>
      <c r="H86" s="833"/>
      <c r="I86" s="146"/>
      <c r="J86" s="146"/>
      <c r="K86" s="146"/>
      <c r="L86" s="146"/>
      <c r="M86" s="620"/>
      <c r="N86" s="620"/>
      <c r="O86" s="150"/>
      <c r="P86" s="151" t="s">
        <v>1474</v>
      </c>
      <c r="Q86" s="150"/>
      <c r="R86" s="150" t="str">
        <f t="shared" si="1"/>
        <v/>
      </c>
      <c r="S86" s="5"/>
      <c r="T86" s="5"/>
      <c r="U86" s="5"/>
      <c r="V86" s="5"/>
      <c r="W86" s="30"/>
      <c r="X86" s="30"/>
      <c r="Y86" s="5"/>
      <c r="Z86" s="5"/>
      <c r="AA86" s="5"/>
      <c r="AC86" s="128"/>
      <c r="AD86" s="128"/>
      <c r="AE86" s="128"/>
      <c r="AF86" s="128"/>
      <c r="AG86" s="128"/>
      <c r="AH86" s="128"/>
      <c r="AI86" s="128"/>
      <c r="AJ86" s="128"/>
      <c r="AK86" s="128"/>
      <c r="AL86" s="128"/>
      <c r="AM86" s="128"/>
      <c r="AN86" s="128"/>
      <c r="AO86" s="128"/>
      <c r="AP86" s="128"/>
      <c r="AQ86" s="128"/>
    </row>
    <row r="87" spans="1:43" s="129" customFormat="1" ht="12.75" hidden="1" customHeight="1">
      <c r="A87" s="126" t="s">
        <v>1583</v>
      </c>
      <c r="B87" s="824"/>
      <c r="C87" s="212" t="s">
        <v>1543</v>
      </c>
      <c r="D87" s="825"/>
      <c r="E87" s="146"/>
      <c r="F87" s="233"/>
      <c r="G87" s="233"/>
      <c r="H87" s="833"/>
      <c r="I87" s="146"/>
      <c r="J87" s="146"/>
      <c r="K87" s="146"/>
      <c r="L87" s="146"/>
      <c r="M87" s="620"/>
      <c r="N87" s="620"/>
      <c r="O87" s="150"/>
      <c r="P87" s="151" t="s">
        <v>1474</v>
      </c>
      <c r="Q87" s="150"/>
      <c r="R87" s="150" t="str">
        <f t="shared" si="1"/>
        <v/>
      </c>
      <c r="S87" s="5"/>
      <c r="T87" s="5"/>
      <c r="U87" s="5"/>
      <c r="V87" s="5"/>
      <c r="W87" s="30"/>
      <c r="X87" s="30"/>
      <c r="Y87" s="5"/>
      <c r="Z87" s="5"/>
      <c r="AA87" s="5"/>
      <c r="AC87" s="128"/>
      <c r="AD87" s="128"/>
      <c r="AE87" s="128"/>
      <c r="AF87" s="128"/>
      <c r="AG87" s="128"/>
      <c r="AH87" s="128"/>
      <c r="AI87" s="128"/>
      <c r="AJ87" s="128"/>
      <c r="AK87" s="128"/>
      <c r="AL87" s="128"/>
      <c r="AM87" s="128"/>
      <c r="AN87" s="128"/>
      <c r="AO87" s="128"/>
      <c r="AP87" s="128"/>
      <c r="AQ87" s="128"/>
    </row>
    <row r="88" spans="1:43" s="129" customFormat="1" ht="12.75" hidden="1" customHeight="1">
      <c r="A88" s="126" t="s">
        <v>1584</v>
      </c>
      <c r="B88" s="824"/>
      <c r="C88" s="212" t="s">
        <v>1544</v>
      </c>
      <c r="D88" s="825"/>
      <c r="E88" s="146"/>
      <c r="F88" s="233"/>
      <c r="G88" s="233"/>
      <c r="H88" s="833"/>
      <c r="I88" s="146"/>
      <c r="J88" s="146"/>
      <c r="K88" s="146"/>
      <c r="L88" s="146"/>
      <c r="M88" s="620"/>
      <c r="N88" s="620"/>
      <c r="O88" s="150"/>
      <c r="P88" s="151" t="s">
        <v>1474</v>
      </c>
      <c r="Q88" s="150"/>
      <c r="R88" s="150" t="str">
        <f t="shared" si="1"/>
        <v/>
      </c>
      <c r="S88" s="5"/>
      <c r="T88" s="5"/>
      <c r="U88" s="5"/>
      <c r="V88" s="5"/>
      <c r="W88" s="30"/>
      <c r="X88" s="30"/>
      <c r="Y88" s="5"/>
      <c r="Z88" s="5"/>
      <c r="AA88" s="5"/>
      <c r="AC88" s="128"/>
      <c r="AD88" s="128"/>
      <c r="AE88" s="128"/>
      <c r="AF88" s="128"/>
      <c r="AG88" s="128"/>
      <c r="AH88" s="128"/>
      <c r="AI88" s="128"/>
      <c r="AJ88" s="128"/>
      <c r="AK88" s="128"/>
      <c r="AL88" s="128"/>
      <c r="AM88" s="128"/>
      <c r="AN88" s="128"/>
      <c r="AO88" s="128"/>
      <c r="AP88" s="128"/>
      <c r="AQ88" s="128"/>
    </row>
    <row r="89" spans="1:43" s="129" customFormat="1" ht="12.75" hidden="1" customHeight="1" thickBot="1">
      <c r="A89" s="126" t="s">
        <v>1585</v>
      </c>
      <c r="B89" s="824"/>
      <c r="C89" s="212" t="s">
        <v>1545</v>
      </c>
      <c r="D89" s="825"/>
      <c r="E89" s="146"/>
      <c r="F89" s="233"/>
      <c r="G89" s="233"/>
      <c r="H89" s="833"/>
      <c r="I89" s="146"/>
      <c r="J89" s="146"/>
      <c r="K89" s="146"/>
      <c r="L89" s="146"/>
      <c r="M89" s="620"/>
      <c r="N89" s="620"/>
      <c r="O89" s="150"/>
      <c r="P89" s="151" t="s">
        <v>1474</v>
      </c>
      <c r="Q89" s="150"/>
      <c r="R89" s="150" t="str">
        <f t="shared" si="1"/>
        <v/>
      </c>
      <c r="S89" s="5"/>
      <c r="T89" s="5"/>
      <c r="U89" s="5"/>
      <c r="V89" s="5"/>
      <c r="W89" s="30"/>
      <c r="X89" s="30"/>
      <c r="Y89" s="5"/>
      <c r="Z89" s="5"/>
      <c r="AA89" s="5"/>
      <c r="AC89" s="128"/>
      <c r="AD89" s="128"/>
      <c r="AE89" s="128"/>
      <c r="AF89" s="128"/>
      <c r="AG89" s="128"/>
      <c r="AH89" s="128"/>
      <c r="AI89" s="128"/>
      <c r="AJ89" s="128"/>
      <c r="AK89" s="128"/>
      <c r="AL89" s="128"/>
      <c r="AM89" s="128"/>
      <c r="AN89" s="128"/>
      <c r="AO89" s="128"/>
      <c r="AP89" s="128"/>
      <c r="AQ89" s="128"/>
    </row>
    <row r="90" spans="1:43" s="19" customFormat="1" ht="15.75" hidden="1" customHeight="1" thickBot="1">
      <c r="A90" s="126" t="s">
        <v>1625</v>
      </c>
      <c r="B90" s="929" t="s">
        <v>1586</v>
      </c>
      <c r="C90" s="929"/>
      <c r="D90" s="826"/>
      <c r="E90" s="827">
        <v>0</v>
      </c>
      <c r="F90" s="828"/>
      <c r="G90" s="828"/>
      <c r="H90" s="837">
        <v>0</v>
      </c>
      <c r="I90" s="827">
        <v>0</v>
      </c>
      <c r="J90" s="827">
        <v>0</v>
      </c>
      <c r="K90" s="827">
        <v>0</v>
      </c>
      <c r="L90" s="827">
        <v>0</v>
      </c>
      <c r="M90" s="827">
        <v>0</v>
      </c>
      <c r="N90" s="827">
        <v>0</v>
      </c>
      <c r="O90" s="36"/>
      <c r="P90" s="51" t="s">
        <v>1500</v>
      </c>
      <c r="Q90" s="36"/>
      <c r="R90" s="36" t="str">
        <f t="shared" si="1"/>
        <v/>
      </c>
      <c r="S90" s="5"/>
      <c r="T90" s="5"/>
      <c r="U90" s="5"/>
      <c r="V90" s="5"/>
      <c r="W90" s="28">
        <f>SUM(M91:M110)</f>
        <v>0</v>
      </c>
      <c r="X90" s="28">
        <f>SUM(N91:N110)</f>
        <v>0</v>
      </c>
      <c r="Y90" s="5"/>
      <c r="Z90" s="5"/>
      <c r="AA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</row>
    <row r="91" spans="1:43" s="17" customFormat="1" ht="12.75" hidden="1" customHeight="1">
      <c r="A91" s="126" t="s">
        <v>1587</v>
      </c>
      <c r="B91" s="817"/>
      <c r="C91" s="212" t="s">
        <v>1588</v>
      </c>
      <c r="D91" s="825"/>
      <c r="E91" s="146"/>
      <c r="F91" s="233"/>
      <c r="G91" s="233"/>
      <c r="H91" s="833"/>
      <c r="I91" s="146"/>
      <c r="J91" s="146"/>
      <c r="K91" s="146"/>
      <c r="L91" s="146"/>
      <c r="M91" s="620">
        <v>0</v>
      </c>
      <c r="N91" s="620">
        <v>0</v>
      </c>
      <c r="O91" s="36"/>
      <c r="P91" s="51" t="s">
        <v>1473</v>
      </c>
      <c r="Q91" s="36"/>
      <c r="R91" s="36" t="str">
        <f t="shared" si="1"/>
        <v/>
      </c>
      <c r="S91" s="15"/>
      <c r="T91" s="15"/>
      <c r="U91" s="15"/>
      <c r="V91" s="15"/>
      <c r="W91" s="28"/>
      <c r="X91" s="28"/>
      <c r="Y91" s="15"/>
      <c r="Z91" s="15"/>
      <c r="AA91" s="15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</row>
    <row r="92" spans="1:43" s="17" customFormat="1" ht="12.75" hidden="1" customHeight="1">
      <c r="A92" s="126" t="s">
        <v>1589</v>
      </c>
      <c r="B92" s="817"/>
      <c r="C92" s="212" t="s">
        <v>1590</v>
      </c>
      <c r="D92" s="825"/>
      <c r="E92" s="146"/>
      <c r="F92" s="233"/>
      <c r="G92" s="233"/>
      <c r="H92" s="833"/>
      <c r="I92" s="146"/>
      <c r="J92" s="146"/>
      <c r="K92" s="146"/>
      <c r="L92" s="146"/>
      <c r="M92" s="620">
        <v>0</v>
      </c>
      <c r="N92" s="620">
        <v>0</v>
      </c>
      <c r="O92" s="36"/>
      <c r="P92" s="51" t="s">
        <v>1474</v>
      </c>
      <c r="Q92" s="36"/>
      <c r="R92" s="36" t="str">
        <f t="shared" si="1"/>
        <v/>
      </c>
      <c r="S92" s="15"/>
      <c r="T92" s="15"/>
      <c r="U92" s="15"/>
      <c r="V92" s="15"/>
      <c r="W92" s="28"/>
      <c r="X92" s="28"/>
      <c r="Y92" s="15"/>
      <c r="Z92" s="15"/>
      <c r="AA92" s="15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</row>
    <row r="93" spans="1:43" s="17" customFormat="1" ht="12.75" hidden="1" customHeight="1">
      <c r="A93" s="126" t="s">
        <v>1591</v>
      </c>
      <c r="B93" s="817"/>
      <c r="C93" s="212" t="s">
        <v>1592</v>
      </c>
      <c r="D93" s="825"/>
      <c r="E93" s="146"/>
      <c r="F93" s="233"/>
      <c r="G93" s="233"/>
      <c r="H93" s="833"/>
      <c r="I93" s="146"/>
      <c r="J93" s="146"/>
      <c r="K93" s="146"/>
      <c r="L93" s="146"/>
      <c r="M93" s="620">
        <v>0</v>
      </c>
      <c r="N93" s="620">
        <v>0</v>
      </c>
      <c r="O93" s="36"/>
      <c r="P93" s="51" t="s">
        <v>1474</v>
      </c>
      <c r="Q93" s="36"/>
      <c r="R93" s="36" t="str">
        <f t="shared" si="1"/>
        <v/>
      </c>
      <c r="S93" s="15"/>
      <c r="T93" s="15"/>
      <c r="U93" s="15"/>
      <c r="V93" s="15"/>
      <c r="W93" s="28"/>
      <c r="X93" s="28"/>
      <c r="Y93" s="15"/>
      <c r="Z93" s="15"/>
      <c r="AA93" s="15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</row>
    <row r="94" spans="1:43" s="17" customFormat="1" ht="12.75" hidden="1" customHeight="1">
      <c r="A94" s="126" t="s">
        <v>1593</v>
      </c>
      <c r="B94" s="817"/>
      <c r="C94" s="212" t="s">
        <v>1594</v>
      </c>
      <c r="D94" s="825"/>
      <c r="E94" s="146"/>
      <c r="F94" s="233"/>
      <c r="G94" s="233"/>
      <c r="H94" s="833"/>
      <c r="I94" s="146"/>
      <c r="J94" s="146"/>
      <c r="K94" s="146"/>
      <c r="L94" s="146"/>
      <c r="M94" s="620">
        <v>0</v>
      </c>
      <c r="N94" s="620">
        <v>0</v>
      </c>
      <c r="O94" s="36"/>
      <c r="P94" s="51" t="s">
        <v>1474</v>
      </c>
      <c r="Q94" s="36"/>
      <c r="R94" s="36" t="str">
        <f t="shared" si="1"/>
        <v/>
      </c>
      <c r="S94" s="15"/>
      <c r="T94" s="15"/>
      <c r="U94" s="15"/>
      <c r="V94" s="15"/>
      <c r="W94" s="28"/>
      <c r="X94" s="28"/>
      <c r="Y94" s="15"/>
      <c r="Z94" s="15"/>
      <c r="AA94" s="15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</row>
    <row r="95" spans="1:43" s="17" customFormat="1" ht="12.75" hidden="1" customHeight="1">
      <c r="A95" s="126" t="s">
        <v>1595</v>
      </c>
      <c r="B95" s="817"/>
      <c r="C95" s="212" t="s">
        <v>1596</v>
      </c>
      <c r="D95" s="825"/>
      <c r="E95" s="146"/>
      <c r="F95" s="233"/>
      <c r="G95" s="233"/>
      <c r="H95" s="833"/>
      <c r="I95" s="146"/>
      <c r="J95" s="146"/>
      <c r="K95" s="146"/>
      <c r="L95" s="146"/>
      <c r="M95" s="620">
        <v>0</v>
      </c>
      <c r="N95" s="620">
        <v>0</v>
      </c>
      <c r="O95" s="36"/>
      <c r="P95" s="51" t="s">
        <v>1474</v>
      </c>
      <c r="Q95" s="36"/>
      <c r="R95" s="36" t="str">
        <f t="shared" si="1"/>
        <v/>
      </c>
      <c r="S95" s="15"/>
      <c r="T95" s="15"/>
      <c r="U95" s="15"/>
      <c r="V95" s="15"/>
      <c r="W95" s="28"/>
      <c r="X95" s="28"/>
      <c r="Y95" s="15"/>
      <c r="Z95" s="15"/>
      <c r="AA95" s="15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</row>
    <row r="96" spans="1:43" s="17" customFormat="1" ht="12.75" hidden="1" customHeight="1">
      <c r="A96" s="126" t="s">
        <v>1597</v>
      </c>
      <c r="B96" s="817"/>
      <c r="C96" s="212" t="s">
        <v>1598</v>
      </c>
      <c r="D96" s="825"/>
      <c r="E96" s="146"/>
      <c r="F96" s="233"/>
      <c r="G96" s="233"/>
      <c r="H96" s="833"/>
      <c r="I96" s="146"/>
      <c r="J96" s="146"/>
      <c r="K96" s="146"/>
      <c r="L96" s="146"/>
      <c r="M96" s="620">
        <v>0</v>
      </c>
      <c r="N96" s="620">
        <v>0</v>
      </c>
      <c r="O96" s="36"/>
      <c r="P96" s="51" t="s">
        <v>1474</v>
      </c>
      <c r="Q96" s="36"/>
      <c r="R96" s="36" t="str">
        <f t="shared" si="1"/>
        <v/>
      </c>
      <c r="S96" s="15"/>
      <c r="T96" s="15"/>
      <c r="U96" s="15"/>
      <c r="V96" s="15"/>
      <c r="W96" s="28"/>
      <c r="X96" s="28"/>
      <c r="Y96" s="15"/>
      <c r="Z96" s="15"/>
      <c r="AA96" s="15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</row>
    <row r="97" spans="1:43" s="17" customFormat="1" ht="12.75" hidden="1" customHeight="1" thickBot="1">
      <c r="A97" s="126" t="s">
        <v>1599</v>
      </c>
      <c r="B97" s="817"/>
      <c r="C97" s="212" t="s">
        <v>1600</v>
      </c>
      <c r="D97" s="825"/>
      <c r="E97" s="146"/>
      <c r="F97" s="233"/>
      <c r="G97" s="233"/>
      <c r="H97" s="833"/>
      <c r="I97" s="146"/>
      <c r="J97" s="146"/>
      <c r="K97" s="146"/>
      <c r="L97" s="146"/>
      <c r="M97" s="620">
        <v>0</v>
      </c>
      <c r="N97" s="620">
        <v>0</v>
      </c>
      <c r="O97" s="36"/>
      <c r="P97" s="51" t="s">
        <v>1474</v>
      </c>
      <c r="Q97" s="36"/>
      <c r="R97" s="36" t="str">
        <f t="shared" si="1"/>
        <v/>
      </c>
      <c r="S97" s="15"/>
      <c r="T97" s="15"/>
      <c r="U97" s="15"/>
      <c r="V97" s="15"/>
      <c r="W97" s="28"/>
      <c r="X97" s="28"/>
      <c r="Y97" s="15"/>
      <c r="Z97" s="15"/>
      <c r="AA97" s="15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</row>
    <row r="98" spans="1:43" s="17" customFormat="1" ht="12.75" hidden="1" customHeight="1" thickTop="1">
      <c r="A98" s="126" t="s">
        <v>1601</v>
      </c>
      <c r="B98" s="817"/>
      <c r="C98" s="212" t="s">
        <v>1602</v>
      </c>
      <c r="D98" s="825"/>
      <c r="E98" s="146"/>
      <c r="F98" s="233"/>
      <c r="G98" s="233"/>
      <c r="H98" s="833"/>
      <c r="I98" s="146"/>
      <c r="J98" s="146"/>
      <c r="K98" s="146"/>
      <c r="L98" s="146"/>
      <c r="M98" s="620"/>
      <c r="N98" s="620"/>
      <c r="O98" s="36"/>
      <c r="P98" s="51" t="s">
        <v>1474</v>
      </c>
      <c r="Q98" s="36"/>
      <c r="R98" s="36" t="str">
        <f t="shared" si="1"/>
        <v/>
      </c>
      <c r="S98" s="15"/>
      <c r="T98" s="15"/>
      <c r="U98" s="15"/>
      <c r="V98" s="15"/>
      <c r="W98" s="28"/>
      <c r="X98" s="28"/>
      <c r="Y98" s="15"/>
      <c r="Z98" s="15"/>
      <c r="AA98" s="15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</row>
    <row r="99" spans="1:43" s="17" customFormat="1" ht="12.75" hidden="1" customHeight="1">
      <c r="A99" s="126" t="s">
        <v>1603</v>
      </c>
      <c r="B99" s="817"/>
      <c r="C99" s="212" t="s">
        <v>1494</v>
      </c>
      <c r="D99" s="825"/>
      <c r="E99" s="146"/>
      <c r="F99" s="233"/>
      <c r="G99" s="233"/>
      <c r="H99" s="833"/>
      <c r="I99" s="146"/>
      <c r="J99" s="146"/>
      <c r="K99" s="146"/>
      <c r="L99" s="146"/>
      <c r="M99" s="620"/>
      <c r="N99" s="620"/>
      <c r="O99" s="36"/>
      <c r="P99" s="51" t="s">
        <v>1474</v>
      </c>
      <c r="Q99" s="36"/>
      <c r="R99" s="36" t="str">
        <f t="shared" si="1"/>
        <v/>
      </c>
      <c r="S99" s="15"/>
      <c r="T99" s="15"/>
      <c r="U99" s="15"/>
      <c r="V99" s="15"/>
      <c r="W99" s="28"/>
      <c r="X99" s="28"/>
      <c r="Y99" s="15"/>
      <c r="Z99" s="15"/>
      <c r="AA99" s="15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</row>
    <row r="100" spans="1:43" s="17" customFormat="1" ht="12.75" hidden="1" customHeight="1">
      <c r="A100" s="126" t="s">
        <v>1604</v>
      </c>
      <c r="B100" s="817"/>
      <c r="C100" s="212" t="s">
        <v>1605</v>
      </c>
      <c r="D100" s="825"/>
      <c r="E100" s="146"/>
      <c r="F100" s="233"/>
      <c r="G100" s="233"/>
      <c r="H100" s="833"/>
      <c r="I100" s="146"/>
      <c r="J100" s="146"/>
      <c r="K100" s="146"/>
      <c r="L100" s="146"/>
      <c r="M100" s="620"/>
      <c r="N100" s="620"/>
      <c r="O100" s="36"/>
      <c r="P100" s="51" t="s">
        <v>1474</v>
      </c>
      <c r="Q100" s="36"/>
      <c r="R100" s="36" t="str">
        <f t="shared" si="1"/>
        <v/>
      </c>
      <c r="S100" s="15"/>
      <c r="T100" s="15"/>
      <c r="U100" s="15"/>
      <c r="V100" s="15"/>
      <c r="W100" s="28"/>
      <c r="X100" s="28"/>
      <c r="Y100" s="15"/>
      <c r="Z100" s="15"/>
      <c r="AA100" s="15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</row>
    <row r="101" spans="1:43" s="143" customFormat="1" ht="12.75" hidden="1" customHeight="1">
      <c r="A101" s="126" t="s">
        <v>1606</v>
      </c>
      <c r="B101" s="817"/>
      <c r="C101" s="212" t="s">
        <v>1607</v>
      </c>
      <c r="D101" s="825"/>
      <c r="E101" s="146"/>
      <c r="F101" s="233"/>
      <c r="G101" s="233"/>
      <c r="H101" s="833"/>
      <c r="I101" s="146"/>
      <c r="J101" s="146"/>
      <c r="K101" s="146"/>
      <c r="L101" s="146"/>
      <c r="M101" s="620">
        <v>0</v>
      </c>
      <c r="N101" s="620">
        <v>0</v>
      </c>
      <c r="O101" s="138"/>
      <c r="P101" s="139" t="s">
        <v>1474</v>
      </c>
      <c r="Q101" s="138"/>
      <c r="R101" s="138" t="str">
        <f t="shared" si="1"/>
        <v/>
      </c>
      <c r="S101" s="140"/>
      <c r="T101" s="140"/>
      <c r="U101" s="140"/>
      <c r="V101" s="140"/>
      <c r="W101" s="141"/>
      <c r="X101" s="141"/>
      <c r="Y101" s="140"/>
      <c r="Z101" s="140"/>
      <c r="AA101" s="140"/>
      <c r="AC101" s="142"/>
      <c r="AD101" s="142"/>
      <c r="AE101" s="142"/>
      <c r="AF101" s="142"/>
      <c r="AG101" s="142"/>
      <c r="AH101" s="142"/>
      <c r="AI101" s="142"/>
      <c r="AJ101" s="142"/>
      <c r="AK101" s="142"/>
      <c r="AL101" s="142"/>
      <c r="AM101" s="142"/>
      <c r="AN101" s="142"/>
      <c r="AO101" s="142"/>
      <c r="AP101" s="142"/>
      <c r="AQ101" s="142"/>
    </row>
    <row r="102" spans="1:43" s="17" customFormat="1" ht="12.75" hidden="1" customHeight="1">
      <c r="A102" s="126" t="s">
        <v>1608</v>
      </c>
      <c r="B102" s="817"/>
      <c r="C102" s="212" t="s">
        <v>1609</v>
      </c>
      <c r="D102" s="825"/>
      <c r="E102" s="146"/>
      <c r="F102" s="233"/>
      <c r="G102" s="233"/>
      <c r="H102" s="833"/>
      <c r="I102" s="146"/>
      <c r="J102" s="146"/>
      <c r="K102" s="146"/>
      <c r="L102" s="146"/>
      <c r="M102" s="620"/>
      <c r="N102" s="620"/>
      <c r="O102" s="36"/>
      <c r="P102" s="51" t="s">
        <v>1474</v>
      </c>
      <c r="Q102" s="36"/>
      <c r="R102" s="36" t="str">
        <f t="shared" si="1"/>
        <v/>
      </c>
      <c r="S102" s="15"/>
      <c r="T102" s="15"/>
      <c r="U102" s="15"/>
      <c r="V102" s="15"/>
      <c r="W102" s="28"/>
      <c r="X102" s="28"/>
      <c r="Y102" s="15"/>
      <c r="Z102" s="15"/>
      <c r="AA102" s="15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</row>
    <row r="103" spans="1:43" s="17" customFormat="1" ht="12.75" hidden="1" customHeight="1">
      <c r="A103" s="126" t="s">
        <v>1610</v>
      </c>
      <c r="B103" s="817"/>
      <c r="C103" s="212" t="s">
        <v>1611</v>
      </c>
      <c r="D103" s="825"/>
      <c r="E103" s="146"/>
      <c r="F103" s="233"/>
      <c r="G103" s="233"/>
      <c r="H103" s="833"/>
      <c r="I103" s="146"/>
      <c r="J103" s="146"/>
      <c r="K103" s="146"/>
      <c r="L103" s="146"/>
      <c r="M103" s="620"/>
      <c r="N103" s="620"/>
      <c r="O103" s="36"/>
      <c r="P103" s="51" t="s">
        <v>1474</v>
      </c>
      <c r="Q103" s="36"/>
      <c r="R103" s="36" t="str">
        <f t="shared" si="1"/>
        <v/>
      </c>
      <c r="S103" s="15"/>
      <c r="T103" s="15"/>
      <c r="U103" s="15"/>
      <c r="V103" s="15"/>
      <c r="W103" s="28"/>
      <c r="X103" s="28"/>
      <c r="Y103" s="15"/>
      <c r="Z103" s="15"/>
      <c r="AA103" s="15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</row>
    <row r="104" spans="1:43" s="17" customFormat="1" ht="12.75" hidden="1" customHeight="1">
      <c r="A104" s="126" t="s">
        <v>1612</v>
      </c>
      <c r="B104" s="817"/>
      <c r="C104" s="212" t="s">
        <v>1613</v>
      </c>
      <c r="D104" s="825"/>
      <c r="E104" s="146"/>
      <c r="F104" s="233"/>
      <c r="G104" s="233"/>
      <c r="H104" s="833"/>
      <c r="I104" s="146"/>
      <c r="J104" s="146"/>
      <c r="K104" s="146"/>
      <c r="L104" s="146"/>
      <c r="M104" s="620"/>
      <c r="N104" s="620"/>
      <c r="O104" s="36"/>
      <c r="P104" s="51" t="s">
        <v>1474</v>
      </c>
      <c r="Q104" s="36"/>
      <c r="R104" s="36" t="str">
        <f t="shared" si="1"/>
        <v/>
      </c>
      <c r="S104" s="15"/>
      <c r="T104" s="15"/>
      <c r="U104" s="15"/>
      <c r="V104" s="15"/>
      <c r="W104" s="28"/>
      <c r="X104" s="28"/>
      <c r="Y104" s="15"/>
      <c r="Z104" s="15"/>
      <c r="AA104" s="15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</row>
    <row r="105" spans="1:43" s="17" customFormat="1" ht="12.75" hidden="1" customHeight="1">
      <c r="A105" s="126" t="s">
        <v>1614</v>
      </c>
      <c r="B105" s="817"/>
      <c r="C105" s="212" t="s">
        <v>1615</v>
      </c>
      <c r="D105" s="825"/>
      <c r="E105" s="146"/>
      <c r="F105" s="233"/>
      <c r="G105" s="233"/>
      <c r="H105" s="833"/>
      <c r="I105" s="146"/>
      <c r="J105" s="146"/>
      <c r="K105" s="146"/>
      <c r="L105" s="146"/>
      <c r="M105" s="620"/>
      <c r="N105" s="620"/>
      <c r="O105" s="36"/>
      <c r="P105" s="51" t="s">
        <v>1474</v>
      </c>
      <c r="Q105" s="36"/>
      <c r="R105" s="36" t="str">
        <f t="shared" si="1"/>
        <v/>
      </c>
      <c r="S105" s="15"/>
      <c r="T105" s="15"/>
      <c r="U105" s="15"/>
      <c r="V105" s="15"/>
      <c r="W105" s="28"/>
      <c r="X105" s="28"/>
      <c r="Y105" s="15"/>
      <c r="Z105" s="15"/>
      <c r="AA105" s="15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</row>
    <row r="106" spans="1:43" s="17" customFormat="1" ht="12.75" hidden="1" customHeight="1">
      <c r="A106" s="126" t="s">
        <v>1616</v>
      </c>
      <c r="B106" s="817"/>
      <c r="C106" s="212" t="s">
        <v>1472</v>
      </c>
      <c r="D106" s="825"/>
      <c r="E106" s="146"/>
      <c r="F106" s="233"/>
      <c r="G106" s="233"/>
      <c r="H106" s="833"/>
      <c r="I106" s="146"/>
      <c r="J106" s="146"/>
      <c r="K106" s="146"/>
      <c r="L106" s="146"/>
      <c r="M106" s="620"/>
      <c r="N106" s="620"/>
      <c r="O106" s="36"/>
      <c r="P106" s="51" t="s">
        <v>1474</v>
      </c>
      <c r="Q106" s="36"/>
      <c r="R106" s="36" t="str">
        <f t="shared" si="1"/>
        <v/>
      </c>
      <c r="S106" s="15"/>
      <c r="T106" s="15"/>
      <c r="U106" s="15"/>
      <c r="V106" s="15"/>
      <c r="W106" s="28"/>
      <c r="X106" s="28"/>
      <c r="Y106" s="15"/>
      <c r="Z106" s="15"/>
      <c r="AA106" s="15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</row>
    <row r="107" spans="1:43" s="17" customFormat="1" ht="12.75" hidden="1" customHeight="1">
      <c r="A107" s="126" t="s">
        <v>1617</v>
      </c>
      <c r="B107" s="817"/>
      <c r="C107" s="212" t="s">
        <v>1618</v>
      </c>
      <c r="D107" s="825"/>
      <c r="E107" s="146"/>
      <c r="F107" s="233"/>
      <c r="G107" s="233"/>
      <c r="H107" s="833"/>
      <c r="I107" s="146"/>
      <c r="J107" s="146"/>
      <c r="K107" s="146"/>
      <c r="L107" s="146"/>
      <c r="M107" s="620"/>
      <c r="N107" s="620"/>
      <c r="O107" s="36"/>
      <c r="P107" s="51" t="s">
        <v>1474</v>
      </c>
      <c r="Q107" s="36"/>
      <c r="R107" s="36" t="str">
        <f t="shared" si="1"/>
        <v/>
      </c>
      <c r="S107" s="15"/>
      <c r="T107" s="15"/>
      <c r="U107" s="15"/>
      <c r="V107" s="15"/>
      <c r="W107" s="28"/>
      <c r="X107" s="28"/>
      <c r="Y107" s="15"/>
      <c r="Z107" s="15"/>
      <c r="AA107" s="15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</row>
    <row r="108" spans="1:43" s="17" customFormat="1" ht="12.75" hidden="1" customHeight="1">
      <c r="A108" s="126" t="s">
        <v>1619</v>
      </c>
      <c r="B108" s="817"/>
      <c r="C108" s="212" t="s">
        <v>1620</v>
      </c>
      <c r="D108" s="825"/>
      <c r="E108" s="146"/>
      <c r="F108" s="233"/>
      <c r="G108" s="233"/>
      <c r="H108" s="833"/>
      <c r="I108" s="146"/>
      <c r="J108" s="146"/>
      <c r="K108" s="146"/>
      <c r="L108" s="146"/>
      <c r="M108" s="620"/>
      <c r="N108" s="620"/>
      <c r="O108" s="36"/>
      <c r="P108" s="51" t="s">
        <v>1474</v>
      </c>
      <c r="Q108" s="36"/>
      <c r="R108" s="36" t="str">
        <f t="shared" si="1"/>
        <v/>
      </c>
      <c r="S108" s="15"/>
      <c r="T108" s="15"/>
      <c r="U108" s="15"/>
      <c r="V108" s="15"/>
      <c r="W108" s="28"/>
      <c r="X108" s="28"/>
      <c r="Y108" s="15"/>
      <c r="Z108" s="15"/>
      <c r="AA108" s="15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</row>
    <row r="109" spans="1:43" s="17" customFormat="1" ht="12.75" hidden="1" customHeight="1">
      <c r="A109" s="126" t="s">
        <v>1621</v>
      </c>
      <c r="B109" s="817"/>
      <c r="C109" s="212" t="s">
        <v>1622</v>
      </c>
      <c r="D109" s="825"/>
      <c r="E109" s="146"/>
      <c r="F109" s="233"/>
      <c r="G109" s="233"/>
      <c r="H109" s="833"/>
      <c r="I109" s="146"/>
      <c r="J109" s="146"/>
      <c r="K109" s="146"/>
      <c r="L109" s="146"/>
      <c r="M109" s="620"/>
      <c r="N109" s="620"/>
      <c r="O109" s="36"/>
      <c r="P109" s="51" t="s">
        <v>1474</v>
      </c>
      <c r="Q109" s="36"/>
      <c r="R109" s="36" t="str">
        <f t="shared" si="1"/>
        <v/>
      </c>
      <c r="S109" s="15"/>
      <c r="T109" s="15"/>
      <c r="U109" s="15"/>
      <c r="V109" s="15"/>
      <c r="W109" s="28"/>
      <c r="X109" s="28"/>
      <c r="Y109" s="15"/>
      <c r="Z109" s="15"/>
      <c r="AA109" s="15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</row>
    <row r="110" spans="1:43" s="17" customFormat="1" ht="12.75" hidden="1" customHeight="1" thickBot="1">
      <c r="A110" s="126" t="s">
        <v>1623</v>
      </c>
      <c r="B110" s="817"/>
      <c r="C110" s="212" t="s">
        <v>1624</v>
      </c>
      <c r="D110" s="825"/>
      <c r="E110" s="146"/>
      <c r="F110" s="233"/>
      <c r="G110" s="233"/>
      <c r="H110" s="833"/>
      <c r="I110" s="146"/>
      <c r="J110" s="146"/>
      <c r="K110" s="146"/>
      <c r="L110" s="146"/>
      <c r="M110" s="620"/>
      <c r="N110" s="620"/>
      <c r="O110" s="36"/>
      <c r="P110" s="51" t="s">
        <v>1474</v>
      </c>
      <c r="Q110" s="36"/>
      <c r="R110" s="36" t="str">
        <f t="shared" si="1"/>
        <v/>
      </c>
      <c r="S110" s="15"/>
      <c r="T110" s="15"/>
      <c r="U110" s="15"/>
      <c r="V110" s="15"/>
      <c r="W110" s="28"/>
      <c r="X110" s="28"/>
      <c r="Y110" s="15"/>
      <c r="Z110" s="15"/>
      <c r="AA110" s="15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</row>
    <row r="111" spans="1:43" s="19" customFormat="1" ht="15.75" hidden="1" customHeight="1" thickBot="1">
      <c r="A111" s="126" t="s">
        <v>1718</v>
      </c>
      <c r="B111" s="929" t="s">
        <v>1626</v>
      </c>
      <c r="C111" s="929"/>
      <c r="D111" s="826"/>
      <c r="E111" s="827">
        <v>0</v>
      </c>
      <c r="F111" s="828"/>
      <c r="G111" s="828"/>
      <c r="H111" s="837">
        <v>0</v>
      </c>
      <c r="I111" s="827">
        <v>0</v>
      </c>
      <c r="J111" s="827">
        <v>0</v>
      </c>
      <c r="K111" s="827">
        <v>0</v>
      </c>
      <c r="L111" s="827">
        <v>0</v>
      </c>
      <c r="M111" s="827">
        <v>0</v>
      </c>
      <c r="N111" s="827">
        <v>0</v>
      </c>
      <c r="O111" s="36"/>
      <c r="P111" s="51" t="s">
        <v>1500</v>
      </c>
      <c r="Q111" s="36"/>
      <c r="R111" s="36" t="str">
        <f t="shared" si="1"/>
        <v/>
      </c>
      <c r="S111" s="5"/>
      <c r="T111" s="5"/>
      <c r="U111" s="5"/>
      <c r="V111" s="5"/>
      <c r="W111" s="28">
        <f>SUM(M112:M159)</f>
        <v>0</v>
      </c>
      <c r="X111" s="28">
        <f>SUM(N112:N159)</f>
        <v>0</v>
      </c>
      <c r="Y111" s="5"/>
      <c r="Z111" s="5"/>
      <c r="AA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</row>
    <row r="112" spans="1:43" s="129" customFormat="1" ht="12.75" hidden="1" customHeight="1" thickBot="1">
      <c r="A112" s="126" t="s">
        <v>1627</v>
      </c>
      <c r="B112" s="824"/>
      <c r="C112" s="212" t="s">
        <v>1628</v>
      </c>
      <c r="D112" s="825"/>
      <c r="E112" s="146"/>
      <c r="F112" s="233"/>
      <c r="G112" s="233"/>
      <c r="H112" s="833"/>
      <c r="I112" s="146"/>
      <c r="J112" s="146"/>
      <c r="K112" s="146"/>
      <c r="L112" s="146"/>
      <c r="M112" s="620">
        <v>0</v>
      </c>
      <c r="N112" s="620">
        <v>0</v>
      </c>
      <c r="O112" s="150"/>
      <c r="P112" s="151" t="s">
        <v>1473</v>
      </c>
      <c r="Q112" s="150"/>
      <c r="R112" s="150" t="str">
        <f t="shared" si="1"/>
        <v/>
      </c>
      <c r="S112" s="5"/>
      <c r="T112" s="5"/>
      <c r="U112" s="5"/>
      <c r="V112" s="5"/>
      <c r="W112" s="30"/>
      <c r="X112" s="30"/>
      <c r="Y112" s="5"/>
      <c r="Z112" s="5"/>
      <c r="AA112" s="5"/>
      <c r="AC112" s="128"/>
      <c r="AD112" s="128"/>
      <c r="AE112" s="128"/>
      <c r="AF112" s="128"/>
      <c r="AG112" s="128"/>
      <c r="AH112" s="128"/>
      <c r="AI112" s="128"/>
      <c r="AJ112" s="128"/>
      <c r="AK112" s="128"/>
      <c r="AL112" s="128"/>
      <c r="AM112" s="128"/>
      <c r="AN112" s="128"/>
      <c r="AO112" s="128"/>
      <c r="AP112" s="128"/>
      <c r="AQ112" s="128"/>
    </row>
    <row r="113" spans="1:43" s="129" customFormat="1" ht="12.75" hidden="1" customHeight="1" thickTop="1" thickBot="1">
      <c r="A113" s="126" t="s">
        <v>1629</v>
      </c>
      <c r="B113" s="824"/>
      <c r="C113" s="212" t="s">
        <v>1630</v>
      </c>
      <c r="D113" s="825"/>
      <c r="E113" s="146"/>
      <c r="F113" s="233"/>
      <c r="G113" s="233"/>
      <c r="H113" s="833"/>
      <c r="I113" s="146"/>
      <c r="J113" s="146"/>
      <c r="K113" s="146"/>
      <c r="L113" s="146"/>
      <c r="M113" s="620">
        <v>0</v>
      </c>
      <c r="N113" s="620">
        <v>0</v>
      </c>
      <c r="O113" s="150"/>
      <c r="P113" s="151" t="s">
        <v>1473</v>
      </c>
      <c r="Q113" s="150"/>
      <c r="R113" s="150" t="str">
        <f t="shared" si="1"/>
        <v/>
      </c>
      <c r="S113" s="5"/>
      <c r="T113" s="5"/>
      <c r="U113" s="5"/>
      <c r="V113" s="5"/>
      <c r="W113" s="30"/>
      <c r="X113" s="30"/>
      <c r="Y113" s="5"/>
      <c r="Z113" s="5"/>
      <c r="AA113" s="5"/>
      <c r="AC113" s="128"/>
      <c r="AD113" s="128"/>
      <c r="AE113" s="128"/>
      <c r="AF113" s="128"/>
      <c r="AG113" s="128"/>
      <c r="AH113" s="128"/>
      <c r="AI113" s="128"/>
      <c r="AJ113" s="128"/>
      <c r="AK113" s="128"/>
      <c r="AL113" s="128"/>
      <c r="AM113" s="128"/>
      <c r="AN113" s="128"/>
      <c r="AO113" s="128"/>
      <c r="AP113" s="128"/>
      <c r="AQ113" s="128"/>
    </row>
    <row r="114" spans="1:43" s="129" customFormat="1" ht="12.75" hidden="1" customHeight="1" thickTop="1" thickBot="1">
      <c r="A114" s="126" t="s">
        <v>1631</v>
      </c>
      <c r="B114" s="824"/>
      <c r="C114" s="212" t="s">
        <v>1632</v>
      </c>
      <c r="D114" s="825"/>
      <c r="E114" s="146"/>
      <c r="F114" s="233"/>
      <c r="G114" s="233"/>
      <c r="H114" s="833"/>
      <c r="I114" s="146"/>
      <c r="J114" s="146"/>
      <c r="K114" s="146"/>
      <c r="L114" s="146"/>
      <c r="M114" s="620">
        <v>0</v>
      </c>
      <c r="N114" s="620">
        <v>0</v>
      </c>
      <c r="O114" s="150"/>
      <c r="P114" s="151" t="s">
        <v>1473</v>
      </c>
      <c r="Q114" s="150"/>
      <c r="R114" s="150" t="str">
        <f t="shared" si="1"/>
        <v/>
      </c>
      <c r="S114" s="5"/>
      <c r="T114" s="5"/>
      <c r="U114" s="5"/>
      <c r="V114" s="5"/>
      <c r="W114" s="30"/>
      <c r="X114" s="30"/>
      <c r="Y114" s="5"/>
      <c r="Z114" s="5"/>
      <c r="AA114" s="5"/>
      <c r="AC114" s="128"/>
      <c r="AD114" s="128"/>
      <c r="AE114" s="128"/>
      <c r="AF114" s="128"/>
      <c r="AG114" s="128"/>
      <c r="AH114" s="128"/>
      <c r="AI114" s="128"/>
      <c r="AJ114" s="128"/>
      <c r="AK114" s="128"/>
      <c r="AL114" s="128"/>
      <c r="AM114" s="128"/>
      <c r="AN114" s="128"/>
      <c r="AO114" s="128"/>
      <c r="AP114" s="128"/>
      <c r="AQ114" s="128"/>
    </row>
    <row r="115" spans="1:43" s="241" customFormat="1" ht="12.75" hidden="1" customHeight="1" thickTop="1" thickBot="1">
      <c r="A115" s="126" t="s">
        <v>1633</v>
      </c>
      <c r="B115" s="824"/>
      <c r="C115" s="212" t="s">
        <v>1634</v>
      </c>
      <c r="D115" s="825"/>
      <c r="E115" s="146"/>
      <c r="F115" s="233"/>
      <c r="G115" s="233"/>
      <c r="H115" s="833"/>
      <c r="I115" s="146"/>
      <c r="J115" s="146"/>
      <c r="K115" s="146">
        <v>0</v>
      </c>
      <c r="L115" s="146">
        <v>0</v>
      </c>
      <c r="M115" s="620">
        <v>0</v>
      </c>
      <c r="N115" s="620">
        <v>0</v>
      </c>
      <c r="O115" s="224"/>
      <c r="P115" s="225" t="s">
        <v>1473</v>
      </c>
      <c r="Q115" s="224"/>
      <c r="R115" s="224" t="str">
        <f t="shared" si="1"/>
        <v/>
      </c>
      <c r="S115" s="238"/>
      <c r="T115" s="238"/>
      <c r="U115" s="238"/>
      <c r="V115" s="238"/>
      <c r="W115" s="239"/>
      <c r="X115" s="239"/>
      <c r="Y115" s="238"/>
      <c r="Z115" s="238"/>
      <c r="AA115" s="238"/>
      <c r="AC115" s="240"/>
      <c r="AD115" s="240"/>
      <c r="AE115" s="240"/>
      <c r="AF115" s="240"/>
      <c r="AG115" s="240"/>
      <c r="AH115" s="240"/>
      <c r="AI115" s="240"/>
      <c r="AJ115" s="240"/>
      <c r="AK115" s="240"/>
      <c r="AL115" s="240"/>
      <c r="AM115" s="240"/>
      <c r="AN115" s="240"/>
      <c r="AO115" s="240"/>
      <c r="AP115" s="240"/>
      <c r="AQ115" s="240"/>
    </row>
    <row r="116" spans="1:43" s="129" customFormat="1" ht="12.75" hidden="1" customHeight="1" thickTop="1" thickBot="1">
      <c r="A116" s="126" t="s">
        <v>1635</v>
      </c>
      <c r="B116" s="824"/>
      <c r="C116" s="212" t="s">
        <v>1636</v>
      </c>
      <c r="D116" s="825"/>
      <c r="E116" s="146"/>
      <c r="F116" s="233"/>
      <c r="G116" s="233"/>
      <c r="H116" s="833"/>
      <c r="I116" s="146"/>
      <c r="J116" s="146"/>
      <c r="K116" s="146"/>
      <c r="L116" s="146"/>
      <c r="M116" s="620">
        <v>0</v>
      </c>
      <c r="N116" s="620">
        <v>0</v>
      </c>
      <c r="O116" s="150"/>
      <c r="P116" s="151" t="s">
        <v>1474</v>
      </c>
      <c r="Q116" s="150"/>
      <c r="R116" s="150" t="str">
        <f t="shared" si="1"/>
        <v/>
      </c>
      <c r="S116" s="5"/>
      <c r="T116" s="5"/>
      <c r="U116" s="5"/>
      <c r="V116" s="5"/>
      <c r="W116" s="30"/>
      <c r="X116" s="30"/>
      <c r="Y116" s="5"/>
      <c r="Z116" s="5"/>
      <c r="AA116" s="5"/>
      <c r="AC116" s="128"/>
      <c r="AD116" s="128"/>
      <c r="AE116" s="128"/>
      <c r="AF116" s="128"/>
      <c r="AG116" s="128"/>
      <c r="AH116" s="128"/>
      <c r="AI116" s="128"/>
      <c r="AJ116" s="128"/>
      <c r="AK116" s="128"/>
      <c r="AL116" s="128"/>
      <c r="AM116" s="128"/>
      <c r="AN116" s="128"/>
      <c r="AO116" s="128"/>
      <c r="AP116" s="128"/>
      <c r="AQ116" s="128"/>
    </row>
    <row r="117" spans="1:43" s="129" customFormat="1" ht="12.75" hidden="1" customHeight="1" thickTop="1" thickBot="1">
      <c r="A117" s="126" t="s">
        <v>1637</v>
      </c>
      <c r="B117" s="824"/>
      <c r="C117" s="212" t="s">
        <v>1638</v>
      </c>
      <c r="D117" s="825"/>
      <c r="E117" s="146"/>
      <c r="F117" s="233"/>
      <c r="G117" s="233"/>
      <c r="H117" s="833"/>
      <c r="I117" s="146"/>
      <c r="J117" s="146"/>
      <c r="K117" s="146"/>
      <c r="L117" s="146"/>
      <c r="M117" s="620">
        <v>0</v>
      </c>
      <c r="N117" s="620">
        <v>0</v>
      </c>
      <c r="O117" s="150"/>
      <c r="P117" s="151" t="s">
        <v>1474</v>
      </c>
      <c r="Q117" s="150"/>
      <c r="R117" s="150" t="str">
        <f t="shared" si="1"/>
        <v/>
      </c>
      <c r="S117" s="5"/>
      <c r="T117" s="5"/>
      <c r="U117" s="5"/>
      <c r="V117" s="5"/>
      <c r="W117" s="30"/>
      <c r="X117" s="30"/>
      <c r="Y117" s="5"/>
      <c r="Z117" s="5"/>
      <c r="AA117" s="5"/>
      <c r="AC117" s="128"/>
      <c r="AD117" s="128"/>
      <c r="AE117" s="128"/>
      <c r="AF117" s="128"/>
      <c r="AG117" s="128"/>
      <c r="AH117" s="128"/>
      <c r="AI117" s="128"/>
      <c r="AJ117" s="128"/>
      <c r="AK117" s="128"/>
      <c r="AL117" s="128"/>
      <c r="AM117" s="128"/>
      <c r="AN117" s="128"/>
      <c r="AO117" s="128"/>
      <c r="AP117" s="128"/>
      <c r="AQ117" s="128"/>
    </row>
    <row r="118" spans="1:43" s="129" customFormat="1" ht="12.75" hidden="1" customHeight="1" thickTop="1" thickBot="1">
      <c r="A118" s="126" t="s">
        <v>1639</v>
      </c>
      <c r="B118" s="824"/>
      <c r="C118" s="212" t="s">
        <v>1640</v>
      </c>
      <c r="D118" s="825"/>
      <c r="E118" s="146"/>
      <c r="F118" s="233"/>
      <c r="G118" s="233"/>
      <c r="H118" s="833"/>
      <c r="I118" s="146"/>
      <c r="J118" s="146"/>
      <c r="K118" s="146"/>
      <c r="L118" s="146"/>
      <c r="M118" s="620">
        <v>0</v>
      </c>
      <c r="N118" s="620">
        <v>0</v>
      </c>
      <c r="O118" s="150"/>
      <c r="P118" s="151" t="s">
        <v>1474</v>
      </c>
      <c r="Q118" s="150"/>
      <c r="R118" s="150" t="str">
        <f t="shared" si="1"/>
        <v/>
      </c>
      <c r="S118" s="5"/>
      <c r="T118" s="5"/>
      <c r="U118" s="5"/>
      <c r="V118" s="5"/>
      <c r="W118" s="30"/>
      <c r="X118" s="30"/>
      <c r="Y118" s="5"/>
      <c r="Z118" s="5"/>
      <c r="AA118" s="5"/>
      <c r="AC118" s="128"/>
      <c r="AD118" s="128"/>
      <c r="AE118" s="128"/>
      <c r="AF118" s="128"/>
      <c r="AG118" s="128"/>
      <c r="AH118" s="128"/>
      <c r="AI118" s="128"/>
      <c r="AJ118" s="128"/>
      <c r="AK118" s="128"/>
      <c r="AL118" s="128"/>
      <c r="AM118" s="128"/>
      <c r="AN118" s="128"/>
      <c r="AO118" s="128"/>
      <c r="AP118" s="128"/>
      <c r="AQ118" s="128"/>
    </row>
    <row r="119" spans="1:43" s="129" customFormat="1" ht="12.75" hidden="1" customHeight="1" thickTop="1" thickBot="1">
      <c r="A119" s="126" t="s">
        <v>1641</v>
      </c>
      <c r="B119" s="824"/>
      <c r="C119" s="212" t="s">
        <v>1642</v>
      </c>
      <c r="D119" s="825"/>
      <c r="E119" s="146"/>
      <c r="F119" s="233"/>
      <c r="G119" s="233"/>
      <c r="H119" s="833"/>
      <c r="I119" s="146"/>
      <c r="J119" s="146"/>
      <c r="K119" s="146"/>
      <c r="L119" s="146"/>
      <c r="M119" s="620">
        <v>0</v>
      </c>
      <c r="N119" s="620">
        <v>0</v>
      </c>
      <c r="O119" s="150"/>
      <c r="P119" s="151" t="s">
        <v>1474</v>
      </c>
      <c r="Q119" s="150"/>
      <c r="R119" s="150" t="str">
        <f t="shared" si="1"/>
        <v/>
      </c>
      <c r="S119" s="5"/>
      <c r="T119" s="5"/>
      <c r="U119" s="5"/>
      <c r="V119" s="5"/>
      <c r="W119" s="30"/>
      <c r="X119" s="30"/>
      <c r="Y119" s="5"/>
      <c r="Z119" s="5"/>
      <c r="AA119" s="5"/>
      <c r="AC119" s="128"/>
      <c r="AD119" s="128"/>
      <c r="AE119" s="128"/>
      <c r="AF119" s="128"/>
      <c r="AG119" s="128"/>
      <c r="AH119" s="128"/>
      <c r="AI119" s="128"/>
      <c r="AJ119" s="128"/>
      <c r="AK119" s="128"/>
      <c r="AL119" s="128"/>
      <c r="AM119" s="128"/>
      <c r="AN119" s="128"/>
      <c r="AO119" s="128"/>
      <c r="AP119" s="128"/>
      <c r="AQ119" s="128"/>
    </row>
    <row r="120" spans="1:43" s="241" customFormat="1" ht="12.75" hidden="1" customHeight="1" thickTop="1" thickBot="1">
      <c r="A120" s="126" t="s">
        <v>1643</v>
      </c>
      <c r="B120" s="824"/>
      <c r="C120" s="212" t="s">
        <v>1644</v>
      </c>
      <c r="D120" s="825"/>
      <c r="E120" s="146"/>
      <c r="F120" s="233"/>
      <c r="G120" s="233"/>
      <c r="H120" s="833"/>
      <c r="I120" s="146"/>
      <c r="J120" s="146"/>
      <c r="K120" s="146"/>
      <c r="L120" s="146"/>
      <c r="M120" s="620">
        <v>0</v>
      </c>
      <c r="N120" s="620">
        <v>0</v>
      </c>
      <c r="O120" s="224"/>
      <c r="P120" s="225" t="s">
        <v>1474</v>
      </c>
      <c r="Q120" s="224"/>
      <c r="R120" s="224" t="str">
        <f t="shared" si="1"/>
        <v/>
      </c>
      <c r="S120" s="238"/>
      <c r="T120" s="238"/>
      <c r="U120" s="238"/>
      <c r="V120" s="238"/>
      <c r="W120" s="239"/>
      <c r="X120" s="239"/>
      <c r="Y120" s="238"/>
      <c r="Z120" s="238"/>
      <c r="AA120" s="238"/>
      <c r="AC120" s="240"/>
      <c r="AD120" s="240"/>
      <c r="AE120" s="240"/>
      <c r="AF120" s="240"/>
      <c r="AG120" s="240"/>
      <c r="AH120" s="240"/>
      <c r="AI120" s="240"/>
      <c r="AJ120" s="240"/>
      <c r="AK120" s="240"/>
      <c r="AL120" s="240"/>
      <c r="AM120" s="240"/>
      <c r="AN120" s="240"/>
      <c r="AO120" s="240"/>
      <c r="AP120" s="240"/>
      <c r="AQ120" s="240"/>
    </row>
    <row r="121" spans="1:43" s="129" customFormat="1" ht="12.75" hidden="1" customHeight="1" thickTop="1" thickBot="1">
      <c r="A121" s="126" t="s">
        <v>1645</v>
      </c>
      <c r="B121" s="824"/>
      <c r="C121" s="212" t="s">
        <v>1646</v>
      </c>
      <c r="D121" s="825"/>
      <c r="E121" s="146"/>
      <c r="F121" s="233"/>
      <c r="G121" s="233"/>
      <c r="H121" s="833"/>
      <c r="I121" s="146"/>
      <c r="J121" s="146"/>
      <c r="K121" s="146"/>
      <c r="L121" s="146"/>
      <c r="M121" s="620">
        <v>0</v>
      </c>
      <c r="N121" s="620">
        <v>0</v>
      </c>
      <c r="O121" s="150"/>
      <c r="P121" s="151" t="s">
        <v>1474</v>
      </c>
      <c r="Q121" s="150"/>
      <c r="R121" s="150" t="str">
        <f t="shared" si="1"/>
        <v/>
      </c>
      <c r="S121" s="5"/>
      <c r="T121" s="5"/>
      <c r="U121" s="5"/>
      <c r="V121" s="5"/>
      <c r="W121" s="30"/>
      <c r="X121" s="30"/>
      <c r="Y121" s="5"/>
      <c r="Z121" s="5"/>
      <c r="AA121" s="5"/>
      <c r="AC121" s="128"/>
      <c r="AD121" s="128"/>
      <c r="AE121" s="128"/>
      <c r="AF121" s="128"/>
      <c r="AG121" s="128"/>
      <c r="AH121" s="128"/>
      <c r="AI121" s="128"/>
      <c r="AJ121" s="128"/>
      <c r="AK121" s="128"/>
      <c r="AL121" s="128"/>
      <c r="AM121" s="128"/>
      <c r="AN121" s="128"/>
      <c r="AO121" s="128"/>
      <c r="AP121" s="128"/>
      <c r="AQ121" s="128"/>
    </row>
    <row r="122" spans="1:43" s="129" customFormat="1" ht="12.75" hidden="1" customHeight="1" thickTop="1" thickBot="1">
      <c r="A122" s="126" t="s">
        <v>1647</v>
      </c>
      <c r="B122" s="824"/>
      <c r="C122" s="212" t="s">
        <v>1648</v>
      </c>
      <c r="D122" s="825"/>
      <c r="E122" s="146"/>
      <c r="F122" s="233"/>
      <c r="G122" s="233"/>
      <c r="H122" s="833"/>
      <c r="I122" s="146"/>
      <c r="J122" s="146"/>
      <c r="K122" s="146"/>
      <c r="L122" s="146"/>
      <c r="M122" s="620">
        <v>0</v>
      </c>
      <c r="N122" s="620">
        <v>0</v>
      </c>
      <c r="O122" s="150"/>
      <c r="P122" s="151" t="s">
        <v>1474</v>
      </c>
      <c r="Q122" s="150"/>
      <c r="R122" s="150" t="str">
        <f t="shared" si="1"/>
        <v/>
      </c>
      <c r="S122" s="5"/>
      <c r="T122" s="5"/>
      <c r="U122" s="5"/>
      <c r="V122" s="5"/>
      <c r="W122" s="30"/>
      <c r="X122" s="30"/>
      <c r="Y122" s="5"/>
      <c r="Z122" s="5"/>
      <c r="AA122" s="5"/>
      <c r="AC122" s="128"/>
      <c r="AD122" s="128"/>
      <c r="AE122" s="128"/>
      <c r="AF122" s="128"/>
      <c r="AG122" s="128"/>
      <c r="AH122" s="128"/>
      <c r="AI122" s="128"/>
      <c r="AJ122" s="128"/>
      <c r="AK122" s="128"/>
      <c r="AL122" s="128"/>
      <c r="AM122" s="128"/>
      <c r="AN122" s="128"/>
      <c r="AO122" s="128"/>
      <c r="AP122" s="128"/>
      <c r="AQ122" s="128"/>
    </row>
    <row r="123" spans="1:43" s="129" customFormat="1" ht="12.75" hidden="1" customHeight="1" thickTop="1" thickBot="1">
      <c r="A123" s="126" t="s">
        <v>1649</v>
      </c>
      <c r="B123" s="824"/>
      <c r="C123" s="212" t="s">
        <v>1650</v>
      </c>
      <c r="D123" s="825"/>
      <c r="E123" s="146"/>
      <c r="F123" s="233"/>
      <c r="G123" s="233"/>
      <c r="H123" s="833"/>
      <c r="I123" s="146"/>
      <c r="J123" s="146"/>
      <c r="K123" s="146"/>
      <c r="L123" s="146"/>
      <c r="M123" s="620">
        <v>0</v>
      </c>
      <c r="N123" s="620">
        <v>0</v>
      </c>
      <c r="O123" s="150"/>
      <c r="P123" s="151" t="s">
        <v>1474</v>
      </c>
      <c r="Q123" s="150"/>
      <c r="R123" s="150" t="str">
        <f t="shared" si="1"/>
        <v/>
      </c>
      <c r="S123" s="5"/>
      <c r="T123" s="5"/>
      <c r="U123" s="5"/>
      <c r="V123" s="5"/>
      <c r="W123" s="30"/>
      <c r="X123" s="30"/>
      <c r="Y123" s="5"/>
      <c r="Z123" s="5"/>
      <c r="AA123" s="5"/>
      <c r="AC123" s="128"/>
      <c r="AD123" s="128"/>
      <c r="AE123" s="128"/>
      <c r="AF123" s="128"/>
      <c r="AG123" s="128"/>
      <c r="AH123" s="128"/>
      <c r="AI123" s="128"/>
      <c r="AJ123" s="128"/>
      <c r="AK123" s="128"/>
      <c r="AL123" s="128"/>
      <c r="AM123" s="128"/>
      <c r="AN123" s="128"/>
      <c r="AO123" s="128"/>
      <c r="AP123" s="128"/>
      <c r="AQ123" s="128"/>
    </row>
    <row r="124" spans="1:43" s="129" customFormat="1" ht="12.75" hidden="1" customHeight="1" thickTop="1" thickBot="1">
      <c r="A124" s="126" t="s">
        <v>1651</v>
      </c>
      <c r="B124" s="824"/>
      <c r="C124" s="212" t="s">
        <v>1652</v>
      </c>
      <c r="D124" s="825"/>
      <c r="E124" s="146"/>
      <c r="F124" s="233"/>
      <c r="G124" s="233"/>
      <c r="H124" s="833"/>
      <c r="I124" s="146"/>
      <c r="J124" s="146"/>
      <c r="K124" s="146"/>
      <c r="L124" s="146"/>
      <c r="M124" s="620">
        <v>0</v>
      </c>
      <c r="N124" s="620">
        <v>0</v>
      </c>
      <c r="O124" s="150"/>
      <c r="P124" s="151" t="s">
        <v>1474</v>
      </c>
      <c r="Q124" s="150"/>
      <c r="R124" s="150" t="str">
        <f t="shared" si="1"/>
        <v/>
      </c>
      <c r="S124" s="5"/>
      <c r="T124" s="5"/>
      <c r="U124" s="5"/>
      <c r="V124" s="5"/>
      <c r="W124" s="30"/>
      <c r="X124" s="30"/>
      <c r="Y124" s="5"/>
      <c r="Z124" s="5"/>
      <c r="AA124" s="5"/>
      <c r="AC124" s="128"/>
      <c r="AD124" s="128"/>
      <c r="AE124" s="128"/>
      <c r="AF124" s="128"/>
      <c r="AG124" s="128"/>
      <c r="AH124" s="128"/>
      <c r="AI124" s="128"/>
      <c r="AJ124" s="128"/>
      <c r="AK124" s="128"/>
      <c r="AL124" s="128"/>
      <c r="AM124" s="128"/>
      <c r="AN124" s="128"/>
      <c r="AO124" s="128"/>
      <c r="AP124" s="128"/>
      <c r="AQ124" s="128"/>
    </row>
    <row r="125" spans="1:43" s="129" customFormat="1" ht="12.75" hidden="1" customHeight="1" thickTop="1" thickBot="1">
      <c r="A125" s="126" t="s">
        <v>1653</v>
      </c>
      <c r="B125" s="824"/>
      <c r="C125" s="212" t="s">
        <v>1654</v>
      </c>
      <c r="D125" s="825"/>
      <c r="E125" s="146"/>
      <c r="F125" s="233"/>
      <c r="G125" s="233"/>
      <c r="H125" s="833"/>
      <c r="I125" s="146"/>
      <c r="J125" s="146"/>
      <c r="K125" s="146"/>
      <c r="L125" s="146"/>
      <c r="M125" s="620">
        <v>0</v>
      </c>
      <c r="N125" s="620">
        <v>0</v>
      </c>
      <c r="O125" s="150"/>
      <c r="P125" s="151" t="s">
        <v>1474</v>
      </c>
      <c r="Q125" s="150"/>
      <c r="R125" s="150" t="str">
        <f t="shared" si="1"/>
        <v/>
      </c>
      <c r="S125" s="5"/>
      <c r="T125" s="5"/>
      <c r="U125" s="5"/>
      <c r="V125" s="5"/>
      <c r="W125" s="30"/>
      <c r="X125" s="30"/>
      <c r="Y125" s="5"/>
      <c r="Z125" s="5"/>
      <c r="AA125" s="5"/>
      <c r="AC125" s="128"/>
      <c r="AD125" s="128"/>
      <c r="AE125" s="128"/>
      <c r="AF125" s="128"/>
      <c r="AG125" s="128"/>
      <c r="AH125" s="128"/>
      <c r="AI125" s="128"/>
      <c r="AJ125" s="128"/>
      <c r="AK125" s="128"/>
      <c r="AL125" s="128"/>
      <c r="AM125" s="128"/>
      <c r="AN125" s="128"/>
      <c r="AO125" s="128"/>
      <c r="AP125" s="128"/>
      <c r="AQ125" s="128"/>
    </row>
    <row r="126" spans="1:43" s="129" customFormat="1" ht="12.75" hidden="1" customHeight="1" thickTop="1" thickBot="1">
      <c r="A126" s="126" t="s">
        <v>1655</v>
      </c>
      <c r="B126" s="824"/>
      <c r="C126" s="212" t="s">
        <v>1656</v>
      </c>
      <c r="D126" s="825"/>
      <c r="E126" s="146"/>
      <c r="F126" s="233"/>
      <c r="G126" s="233"/>
      <c r="H126" s="833"/>
      <c r="I126" s="146"/>
      <c r="J126" s="146"/>
      <c r="K126" s="146"/>
      <c r="L126" s="146"/>
      <c r="M126" s="620">
        <v>0</v>
      </c>
      <c r="N126" s="620">
        <v>0</v>
      </c>
      <c r="O126" s="150"/>
      <c r="P126" s="151" t="s">
        <v>1474</v>
      </c>
      <c r="Q126" s="150"/>
      <c r="R126" s="150" t="str">
        <f t="shared" si="1"/>
        <v/>
      </c>
      <c r="S126" s="5"/>
      <c r="T126" s="5"/>
      <c r="U126" s="5"/>
      <c r="V126" s="5"/>
      <c r="W126" s="30"/>
      <c r="X126" s="30"/>
      <c r="Y126" s="5"/>
      <c r="Z126" s="5"/>
      <c r="AA126" s="5"/>
      <c r="AC126" s="128"/>
      <c r="AD126" s="128"/>
      <c r="AE126" s="128"/>
      <c r="AF126" s="128"/>
      <c r="AG126" s="128"/>
      <c r="AH126" s="128"/>
      <c r="AI126" s="128"/>
      <c r="AJ126" s="128"/>
      <c r="AK126" s="128"/>
      <c r="AL126" s="128"/>
      <c r="AM126" s="128"/>
      <c r="AN126" s="128"/>
      <c r="AO126" s="128"/>
      <c r="AP126" s="128"/>
      <c r="AQ126" s="128"/>
    </row>
    <row r="127" spans="1:43" s="129" customFormat="1" ht="12.75" hidden="1" customHeight="1" thickTop="1" thickBot="1">
      <c r="A127" s="126" t="s">
        <v>1657</v>
      </c>
      <c r="B127" s="824"/>
      <c r="C127" s="212" t="s">
        <v>1658</v>
      </c>
      <c r="D127" s="825"/>
      <c r="E127" s="146"/>
      <c r="F127" s="233"/>
      <c r="G127" s="233"/>
      <c r="H127" s="833"/>
      <c r="I127" s="146"/>
      <c r="J127" s="146"/>
      <c r="K127" s="146"/>
      <c r="L127" s="146"/>
      <c r="M127" s="620">
        <v>0</v>
      </c>
      <c r="N127" s="620">
        <v>0</v>
      </c>
      <c r="O127" s="150"/>
      <c r="P127" s="151" t="s">
        <v>1474</v>
      </c>
      <c r="Q127" s="150"/>
      <c r="R127" s="150" t="str">
        <f t="shared" si="1"/>
        <v/>
      </c>
      <c r="S127" s="5"/>
      <c r="T127" s="5"/>
      <c r="U127" s="5"/>
      <c r="V127" s="5"/>
      <c r="W127" s="30"/>
      <c r="X127" s="30"/>
      <c r="Y127" s="5"/>
      <c r="Z127" s="5"/>
      <c r="AA127" s="5"/>
      <c r="AC127" s="128"/>
      <c r="AD127" s="128"/>
      <c r="AE127" s="128"/>
      <c r="AF127" s="128"/>
      <c r="AG127" s="128"/>
      <c r="AH127" s="128"/>
      <c r="AI127" s="128"/>
      <c r="AJ127" s="128"/>
      <c r="AK127" s="128"/>
      <c r="AL127" s="128"/>
      <c r="AM127" s="128"/>
      <c r="AN127" s="128"/>
      <c r="AO127" s="128"/>
      <c r="AP127" s="128"/>
      <c r="AQ127" s="128"/>
    </row>
    <row r="128" spans="1:43" s="129" customFormat="1" ht="12.75" hidden="1" customHeight="1" thickTop="1" thickBot="1">
      <c r="A128" s="126" t="s">
        <v>1659</v>
      </c>
      <c r="B128" s="824"/>
      <c r="C128" s="212" t="s">
        <v>1660</v>
      </c>
      <c r="D128" s="825"/>
      <c r="E128" s="146"/>
      <c r="F128" s="233"/>
      <c r="G128" s="233"/>
      <c r="H128" s="833"/>
      <c r="I128" s="146"/>
      <c r="J128" s="146"/>
      <c r="K128" s="146"/>
      <c r="L128" s="146"/>
      <c r="M128" s="620">
        <v>0</v>
      </c>
      <c r="N128" s="620">
        <v>0</v>
      </c>
      <c r="O128" s="150"/>
      <c r="P128" s="151" t="s">
        <v>1474</v>
      </c>
      <c r="Q128" s="150"/>
      <c r="R128" s="150" t="str">
        <f t="shared" si="1"/>
        <v/>
      </c>
      <c r="S128" s="5"/>
      <c r="T128" s="5"/>
      <c r="U128" s="5"/>
      <c r="V128" s="5"/>
      <c r="W128" s="30"/>
      <c r="X128" s="30"/>
      <c r="Y128" s="5"/>
      <c r="Z128" s="5"/>
      <c r="AA128" s="5"/>
      <c r="AC128" s="128"/>
      <c r="AD128" s="128"/>
      <c r="AE128" s="128"/>
      <c r="AF128" s="128"/>
      <c r="AG128" s="128"/>
      <c r="AH128" s="128"/>
      <c r="AI128" s="128"/>
      <c r="AJ128" s="128"/>
      <c r="AK128" s="128"/>
      <c r="AL128" s="128"/>
      <c r="AM128" s="128"/>
      <c r="AN128" s="128"/>
      <c r="AO128" s="128"/>
      <c r="AP128" s="128"/>
      <c r="AQ128" s="128"/>
    </row>
    <row r="129" spans="1:43" s="241" customFormat="1" ht="12.75" hidden="1" customHeight="1" thickTop="1" thickBot="1">
      <c r="A129" s="126" t="s">
        <v>1661</v>
      </c>
      <c r="B129" s="824"/>
      <c r="C129" s="212" t="s">
        <v>1662</v>
      </c>
      <c r="D129" s="825"/>
      <c r="E129" s="146"/>
      <c r="F129" s="233"/>
      <c r="G129" s="233"/>
      <c r="H129" s="833"/>
      <c r="I129" s="146"/>
      <c r="J129" s="146"/>
      <c r="K129" s="146"/>
      <c r="L129" s="146"/>
      <c r="M129" s="620">
        <v>0</v>
      </c>
      <c r="N129" s="620">
        <v>0</v>
      </c>
      <c r="O129" s="224"/>
      <c r="P129" s="225" t="s">
        <v>1474</v>
      </c>
      <c r="Q129" s="224"/>
      <c r="R129" s="224" t="str">
        <f t="shared" si="1"/>
        <v/>
      </c>
      <c r="S129" s="238"/>
      <c r="T129" s="238"/>
      <c r="U129" s="238"/>
      <c r="V129" s="238"/>
      <c r="W129" s="239"/>
      <c r="X129" s="239"/>
      <c r="Y129" s="238"/>
      <c r="Z129" s="238"/>
      <c r="AA129" s="238"/>
      <c r="AC129" s="240"/>
      <c r="AD129" s="240"/>
      <c r="AE129" s="240"/>
      <c r="AF129" s="240"/>
      <c r="AG129" s="240"/>
      <c r="AH129" s="240"/>
      <c r="AI129" s="240"/>
      <c r="AJ129" s="240"/>
      <c r="AK129" s="240"/>
      <c r="AL129" s="240"/>
      <c r="AM129" s="240"/>
      <c r="AN129" s="240"/>
      <c r="AO129" s="240"/>
      <c r="AP129" s="240"/>
      <c r="AQ129" s="240"/>
    </row>
    <row r="130" spans="1:43" s="129" customFormat="1" ht="12.75" hidden="1" customHeight="1" thickTop="1" thickBot="1">
      <c r="A130" s="126" t="s">
        <v>1663</v>
      </c>
      <c r="B130" s="824"/>
      <c r="C130" s="212" t="s">
        <v>1494</v>
      </c>
      <c r="D130" s="825"/>
      <c r="E130" s="146"/>
      <c r="F130" s="233"/>
      <c r="G130" s="233"/>
      <c r="H130" s="833"/>
      <c r="I130" s="146"/>
      <c r="J130" s="146"/>
      <c r="K130" s="146"/>
      <c r="L130" s="146"/>
      <c r="M130" s="620">
        <v>0</v>
      </c>
      <c r="N130" s="620">
        <v>0</v>
      </c>
      <c r="O130" s="150"/>
      <c r="P130" s="151" t="s">
        <v>1474</v>
      </c>
      <c r="Q130" s="150"/>
      <c r="R130" s="150" t="str">
        <f t="shared" si="1"/>
        <v/>
      </c>
      <c r="S130" s="5"/>
      <c r="T130" s="5"/>
      <c r="U130" s="5"/>
      <c r="V130" s="5"/>
      <c r="W130" s="30"/>
      <c r="X130" s="30"/>
      <c r="Y130" s="5"/>
      <c r="Z130" s="5"/>
      <c r="AA130" s="5"/>
      <c r="AC130" s="128"/>
      <c r="AD130" s="128"/>
      <c r="AE130" s="128"/>
      <c r="AF130" s="128"/>
      <c r="AG130" s="128"/>
      <c r="AH130" s="128"/>
      <c r="AI130" s="128"/>
      <c r="AJ130" s="128"/>
      <c r="AK130" s="128"/>
      <c r="AL130" s="128"/>
      <c r="AM130" s="128"/>
      <c r="AN130" s="128"/>
      <c r="AO130" s="128"/>
      <c r="AP130" s="128"/>
      <c r="AQ130" s="128"/>
    </row>
    <row r="131" spans="1:43" s="241" customFormat="1" ht="12.75" hidden="1" customHeight="1" thickTop="1" thickBot="1">
      <c r="A131" s="126" t="s">
        <v>1664</v>
      </c>
      <c r="B131" s="824"/>
      <c r="C131" s="212" t="s">
        <v>1665</v>
      </c>
      <c r="D131" s="825"/>
      <c r="E131" s="146"/>
      <c r="F131" s="233"/>
      <c r="G131" s="233"/>
      <c r="H131" s="833"/>
      <c r="I131" s="146"/>
      <c r="J131" s="146"/>
      <c r="K131" s="146"/>
      <c r="L131" s="146"/>
      <c r="M131" s="620">
        <v>0</v>
      </c>
      <c r="N131" s="620">
        <v>0</v>
      </c>
      <c r="O131" s="224"/>
      <c r="P131" s="225" t="s">
        <v>1474</v>
      </c>
      <c r="Q131" s="224"/>
      <c r="R131" s="224" t="str">
        <f t="shared" si="1"/>
        <v/>
      </c>
      <c r="S131" s="238"/>
      <c r="T131" s="238"/>
      <c r="U131" s="238"/>
      <c r="V131" s="238"/>
      <c r="W131" s="239"/>
      <c r="X131" s="239"/>
      <c r="Y131" s="238"/>
      <c r="Z131" s="238"/>
      <c r="AA131" s="238"/>
      <c r="AC131" s="240"/>
      <c r="AD131" s="240"/>
      <c r="AE131" s="240"/>
      <c r="AF131" s="240"/>
      <c r="AG131" s="240"/>
      <c r="AH131" s="240"/>
      <c r="AI131" s="240"/>
      <c r="AJ131" s="240"/>
      <c r="AK131" s="240"/>
      <c r="AL131" s="240"/>
      <c r="AM131" s="240"/>
      <c r="AN131" s="240"/>
      <c r="AO131" s="240"/>
      <c r="AP131" s="240"/>
      <c r="AQ131" s="240"/>
    </row>
    <row r="132" spans="1:43" s="129" customFormat="1" ht="12.75" hidden="1" customHeight="1" thickTop="1" thickBot="1">
      <c r="A132" s="126" t="s">
        <v>1666</v>
      </c>
      <c r="B132" s="824"/>
      <c r="C132" s="212" t="s">
        <v>1667</v>
      </c>
      <c r="D132" s="825"/>
      <c r="E132" s="146"/>
      <c r="F132" s="233"/>
      <c r="G132" s="233"/>
      <c r="H132" s="833"/>
      <c r="I132" s="146"/>
      <c r="J132" s="146"/>
      <c r="K132" s="146"/>
      <c r="L132" s="146"/>
      <c r="M132" s="620">
        <v>0</v>
      </c>
      <c r="N132" s="620">
        <v>0</v>
      </c>
      <c r="O132" s="150"/>
      <c r="P132" s="151" t="s">
        <v>1474</v>
      </c>
      <c r="Q132" s="150"/>
      <c r="R132" s="150" t="str">
        <f t="shared" si="1"/>
        <v/>
      </c>
      <c r="S132" s="5"/>
      <c r="T132" s="5"/>
      <c r="U132" s="5"/>
      <c r="V132" s="5"/>
      <c r="W132" s="30"/>
      <c r="X132" s="30"/>
      <c r="Y132" s="5"/>
      <c r="Z132" s="5"/>
      <c r="AA132" s="5"/>
      <c r="AC132" s="128"/>
      <c r="AD132" s="128"/>
      <c r="AE132" s="128"/>
      <c r="AF132" s="128"/>
      <c r="AG132" s="128"/>
      <c r="AH132" s="128"/>
      <c r="AI132" s="128"/>
      <c r="AJ132" s="128"/>
      <c r="AK132" s="128"/>
      <c r="AL132" s="128"/>
      <c r="AM132" s="128"/>
      <c r="AN132" s="128"/>
      <c r="AO132" s="128"/>
      <c r="AP132" s="128"/>
      <c r="AQ132" s="128"/>
    </row>
    <row r="133" spans="1:43" s="241" customFormat="1" ht="12.75" hidden="1" customHeight="1" thickTop="1" thickBot="1">
      <c r="A133" s="126" t="s">
        <v>1668</v>
      </c>
      <c r="B133" s="824"/>
      <c r="C133" s="212" t="s">
        <v>1669</v>
      </c>
      <c r="D133" s="825"/>
      <c r="E133" s="146"/>
      <c r="F133" s="233"/>
      <c r="G133" s="233"/>
      <c r="H133" s="833"/>
      <c r="I133" s="146"/>
      <c r="J133" s="146"/>
      <c r="K133" s="146"/>
      <c r="L133" s="146"/>
      <c r="M133" s="620">
        <v>0</v>
      </c>
      <c r="N133" s="620">
        <v>0</v>
      </c>
      <c r="O133" s="224"/>
      <c r="P133" s="225" t="s">
        <v>1474</v>
      </c>
      <c r="Q133" s="224"/>
      <c r="R133" s="224" t="str">
        <f t="shared" si="1"/>
        <v/>
      </c>
      <c r="S133" s="238"/>
      <c r="T133" s="238"/>
      <c r="U133" s="238"/>
      <c r="V133" s="238"/>
      <c r="W133" s="239"/>
      <c r="X133" s="239"/>
      <c r="Y133" s="238"/>
      <c r="Z133" s="238"/>
      <c r="AA133" s="238"/>
      <c r="AC133" s="240"/>
      <c r="AD133" s="240"/>
      <c r="AE133" s="240"/>
      <c r="AF133" s="240"/>
      <c r="AG133" s="240"/>
      <c r="AH133" s="240"/>
      <c r="AI133" s="240"/>
      <c r="AJ133" s="240"/>
      <c r="AK133" s="240"/>
      <c r="AL133" s="240"/>
      <c r="AM133" s="240"/>
      <c r="AN133" s="240"/>
      <c r="AO133" s="240"/>
      <c r="AP133" s="240"/>
      <c r="AQ133" s="240"/>
    </row>
    <row r="134" spans="1:43" s="129" customFormat="1" ht="12.75" hidden="1" customHeight="1" thickTop="1" thickBot="1">
      <c r="A134" s="126" t="s">
        <v>1670</v>
      </c>
      <c r="B134" s="824"/>
      <c r="C134" s="212" t="s">
        <v>1671</v>
      </c>
      <c r="D134" s="825"/>
      <c r="E134" s="146"/>
      <c r="F134" s="233"/>
      <c r="G134" s="233"/>
      <c r="H134" s="833"/>
      <c r="I134" s="146"/>
      <c r="J134" s="146"/>
      <c r="K134" s="146"/>
      <c r="L134" s="146"/>
      <c r="M134" s="620">
        <v>0</v>
      </c>
      <c r="N134" s="620">
        <v>0</v>
      </c>
      <c r="O134" s="150"/>
      <c r="P134" s="151" t="s">
        <v>1474</v>
      </c>
      <c r="Q134" s="150"/>
      <c r="R134" s="150" t="str">
        <f t="shared" si="1"/>
        <v/>
      </c>
      <c r="S134" s="5"/>
      <c r="T134" s="5"/>
      <c r="U134" s="5"/>
      <c r="V134" s="5"/>
      <c r="W134" s="30"/>
      <c r="X134" s="30"/>
      <c r="Y134" s="5"/>
      <c r="Z134" s="5"/>
      <c r="AA134" s="5"/>
      <c r="AC134" s="128"/>
      <c r="AD134" s="128"/>
      <c r="AE134" s="128"/>
      <c r="AF134" s="128"/>
      <c r="AG134" s="128"/>
      <c r="AH134" s="128"/>
      <c r="AI134" s="128"/>
      <c r="AJ134" s="128"/>
      <c r="AK134" s="128"/>
      <c r="AL134" s="128"/>
      <c r="AM134" s="128"/>
      <c r="AN134" s="128"/>
      <c r="AO134" s="128"/>
      <c r="AP134" s="128"/>
      <c r="AQ134" s="128"/>
    </row>
    <row r="135" spans="1:43" s="129" customFormat="1" ht="12.75" hidden="1" customHeight="1" thickTop="1" thickBot="1">
      <c r="A135" s="126" t="s">
        <v>1716</v>
      </c>
      <c r="B135" s="824"/>
      <c r="C135" s="212" t="s">
        <v>1717</v>
      </c>
      <c r="D135" s="825"/>
      <c r="E135" s="146"/>
      <c r="F135" s="233"/>
      <c r="G135" s="233"/>
      <c r="H135" s="833"/>
      <c r="I135" s="146"/>
      <c r="J135" s="146"/>
      <c r="K135" s="146"/>
      <c r="L135" s="146"/>
      <c r="M135" s="620">
        <v>0</v>
      </c>
      <c r="N135" s="620">
        <v>0</v>
      </c>
      <c r="O135" s="150"/>
      <c r="P135" s="151" t="s">
        <v>1474</v>
      </c>
      <c r="Q135" s="150"/>
      <c r="R135" s="150" t="str">
        <f t="shared" si="1"/>
        <v/>
      </c>
      <c r="S135" s="5"/>
      <c r="T135" s="5"/>
      <c r="U135" s="5"/>
      <c r="V135" s="5"/>
      <c r="W135" s="30"/>
      <c r="X135" s="30"/>
      <c r="Y135" s="5"/>
      <c r="Z135" s="5"/>
      <c r="AA135" s="5"/>
      <c r="AC135" s="128"/>
      <c r="AD135" s="128"/>
      <c r="AE135" s="128"/>
      <c r="AF135" s="128"/>
      <c r="AG135" s="128"/>
      <c r="AH135" s="128"/>
      <c r="AI135" s="128"/>
      <c r="AJ135" s="128"/>
      <c r="AK135" s="128"/>
      <c r="AL135" s="128"/>
      <c r="AM135" s="128"/>
      <c r="AN135" s="128"/>
      <c r="AO135" s="128"/>
      <c r="AP135" s="128"/>
      <c r="AQ135" s="128"/>
    </row>
    <row r="136" spans="1:43" s="129" customFormat="1" ht="12.75" hidden="1" customHeight="1" thickTop="1" thickBot="1">
      <c r="A136" s="126" t="s">
        <v>1672</v>
      </c>
      <c r="B136" s="824"/>
      <c r="C136" s="212" t="s">
        <v>1734</v>
      </c>
      <c r="D136" s="825"/>
      <c r="E136" s="146"/>
      <c r="F136" s="233"/>
      <c r="G136" s="233"/>
      <c r="H136" s="833"/>
      <c r="I136" s="146"/>
      <c r="J136" s="146"/>
      <c r="K136" s="146"/>
      <c r="L136" s="146"/>
      <c r="M136" s="620">
        <v>0</v>
      </c>
      <c r="N136" s="620">
        <v>0</v>
      </c>
      <c r="O136" s="150"/>
      <c r="P136" s="151" t="s">
        <v>1474</v>
      </c>
      <c r="Q136" s="150"/>
      <c r="R136" s="150" t="str">
        <f t="shared" si="1"/>
        <v/>
      </c>
      <c r="S136" s="5"/>
      <c r="T136" s="5"/>
      <c r="U136" s="5"/>
      <c r="V136" s="5"/>
      <c r="W136" s="30"/>
      <c r="X136" s="30"/>
      <c r="Y136" s="5"/>
      <c r="Z136" s="5"/>
      <c r="AA136" s="5"/>
      <c r="AC136" s="128"/>
      <c r="AD136" s="128"/>
      <c r="AE136" s="128"/>
      <c r="AF136" s="128"/>
      <c r="AG136" s="128"/>
      <c r="AH136" s="128"/>
      <c r="AI136" s="128"/>
      <c r="AJ136" s="128"/>
      <c r="AK136" s="128"/>
      <c r="AL136" s="128"/>
      <c r="AM136" s="128"/>
      <c r="AN136" s="128"/>
      <c r="AO136" s="128"/>
      <c r="AP136" s="128"/>
      <c r="AQ136" s="128"/>
    </row>
    <row r="137" spans="1:43" s="241" customFormat="1" ht="12.75" hidden="1" customHeight="1" thickTop="1" thickBot="1">
      <c r="A137" s="126" t="s">
        <v>1673</v>
      </c>
      <c r="B137" s="824"/>
      <c r="C137" s="212" t="s">
        <v>1674</v>
      </c>
      <c r="D137" s="825"/>
      <c r="E137" s="146"/>
      <c r="F137" s="233"/>
      <c r="G137" s="233"/>
      <c r="H137" s="833"/>
      <c r="I137" s="146"/>
      <c r="J137" s="146"/>
      <c r="K137" s="146"/>
      <c r="L137" s="146"/>
      <c r="M137" s="620">
        <v>0</v>
      </c>
      <c r="N137" s="620">
        <v>0</v>
      </c>
      <c r="O137" s="224"/>
      <c r="P137" s="225" t="s">
        <v>1474</v>
      </c>
      <c r="Q137" s="224"/>
      <c r="R137" s="224" t="str">
        <f t="shared" si="1"/>
        <v/>
      </c>
      <c r="S137" s="238"/>
      <c r="T137" s="238"/>
      <c r="U137" s="238"/>
      <c r="V137" s="238"/>
      <c r="W137" s="239"/>
      <c r="X137" s="239"/>
      <c r="Y137" s="238"/>
      <c r="Z137" s="238"/>
      <c r="AA137" s="238"/>
      <c r="AC137" s="240"/>
      <c r="AD137" s="240"/>
      <c r="AE137" s="240"/>
      <c r="AF137" s="240"/>
      <c r="AG137" s="240"/>
      <c r="AH137" s="240"/>
      <c r="AI137" s="240"/>
      <c r="AJ137" s="240"/>
      <c r="AK137" s="240"/>
      <c r="AL137" s="240"/>
      <c r="AM137" s="240"/>
      <c r="AN137" s="240"/>
      <c r="AO137" s="240"/>
      <c r="AP137" s="240"/>
      <c r="AQ137" s="240"/>
    </row>
    <row r="138" spans="1:43" s="129" customFormat="1" ht="12.75" hidden="1" customHeight="1" thickTop="1" thickBot="1">
      <c r="A138" s="126" t="s">
        <v>1675</v>
      </c>
      <c r="B138" s="824"/>
      <c r="C138" s="212" t="s">
        <v>1676</v>
      </c>
      <c r="D138" s="825"/>
      <c r="E138" s="146"/>
      <c r="F138" s="233"/>
      <c r="G138" s="233"/>
      <c r="H138" s="833"/>
      <c r="I138" s="146"/>
      <c r="J138" s="146"/>
      <c r="K138" s="146"/>
      <c r="L138" s="146"/>
      <c r="M138" s="620">
        <v>0</v>
      </c>
      <c r="N138" s="620">
        <v>0</v>
      </c>
      <c r="O138" s="150"/>
      <c r="P138" s="151" t="s">
        <v>1474</v>
      </c>
      <c r="Q138" s="150"/>
      <c r="R138" s="150" t="str">
        <f t="shared" si="1"/>
        <v/>
      </c>
      <c r="S138" s="5"/>
      <c r="T138" s="5"/>
      <c r="U138" s="5"/>
      <c r="V138" s="5"/>
      <c r="W138" s="30"/>
      <c r="X138" s="30"/>
      <c r="Y138" s="5"/>
      <c r="Z138" s="5"/>
      <c r="AA138" s="5"/>
      <c r="AC138" s="128"/>
      <c r="AD138" s="128"/>
      <c r="AE138" s="128"/>
      <c r="AF138" s="128"/>
      <c r="AG138" s="128"/>
      <c r="AH138" s="128"/>
      <c r="AI138" s="128"/>
      <c r="AJ138" s="128"/>
      <c r="AK138" s="128"/>
      <c r="AL138" s="128"/>
      <c r="AM138" s="128"/>
      <c r="AN138" s="128"/>
      <c r="AO138" s="128"/>
      <c r="AP138" s="128"/>
      <c r="AQ138" s="128"/>
    </row>
    <row r="139" spans="1:43" s="129" customFormat="1" ht="12.75" hidden="1" customHeight="1" thickTop="1" thickBot="1">
      <c r="A139" s="126" t="s">
        <v>1677</v>
      </c>
      <c r="B139" s="824"/>
      <c r="C139" s="212" t="s">
        <v>1678</v>
      </c>
      <c r="D139" s="825"/>
      <c r="E139" s="146"/>
      <c r="F139" s="233"/>
      <c r="G139" s="233"/>
      <c r="H139" s="833"/>
      <c r="I139" s="146"/>
      <c r="J139" s="146"/>
      <c r="K139" s="146"/>
      <c r="L139" s="146"/>
      <c r="M139" s="620">
        <v>0</v>
      </c>
      <c r="N139" s="620">
        <v>0</v>
      </c>
      <c r="O139" s="150"/>
      <c r="P139" s="151" t="s">
        <v>1474</v>
      </c>
      <c r="Q139" s="150"/>
      <c r="R139" s="150" t="str">
        <f t="shared" si="1"/>
        <v/>
      </c>
      <c r="S139" s="5"/>
      <c r="T139" s="5"/>
      <c r="U139" s="5"/>
      <c r="V139" s="5"/>
      <c r="W139" s="30"/>
      <c r="X139" s="30"/>
      <c r="Y139" s="5"/>
      <c r="Z139" s="5"/>
      <c r="AA139" s="5"/>
      <c r="AC139" s="128"/>
      <c r="AD139" s="128"/>
      <c r="AE139" s="128"/>
      <c r="AF139" s="128"/>
      <c r="AG139" s="128"/>
      <c r="AH139" s="128"/>
      <c r="AI139" s="128"/>
      <c r="AJ139" s="128"/>
      <c r="AK139" s="128"/>
      <c r="AL139" s="128"/>
      <c r="AM139" s="128"/>
      <c r="AN139" s="128"/>
      <c r="AO139" s="128"/>
      <c r="AP139" s="128"/>
      <c r="AQ139" s="128"/>
    </row>
    <row r="140" spans="1:43" s="129" customFormat="1" ht="12.75" hidden="1" customHeight="1" thickTop="1" thickBot="1">
      <c r="A140" s="126" t="s">
        <v>1679</v>
      </c>
      <c r="B140" s="824"/>
      <c r="C140" s="212" t="s">
        <v>1680</v>
      </c>
      <c r="D140" s="825"/>
      <c r="E140" s="146"/>
      <c r="F140" s="233"/>
      <c r="G140" s="233"/>
      <c r="H140" s="833"/>
      <c r="I140" s="146"/>
      <c r="J140" s="146"/>
      <c r="K140" s="146"/>
      <c r="L140" s="146"/>
      <c r="M140" s="620">
        <v>0</v>
      </c>
      <c r="N140" s="620">
        <v>0</v>
      </c>
      <c r="O140" s="150"/>
      <c r="P140" s="151" t="s">
        <v>1474</v>
      </c>
      <c r="Q140" s="150"/>
      <c r="R140" s="150" t="str">
        <f t="shared" ref="R140:R203" si="2">IF(SUM(E140:N140)=0,"",P140)</f>
        <v/>
      </c>
      <c r="S140" s="5"/>
      <c r="T140" s="5"/>
      <c r="U140" s="5"/>
      <c r="V140" s="5"/>
      <c r="W140" s="30"/>
      <c r="X140" s="30"/>
      <c r="Y140" s="5"/>
      <c r="Z140" s="5"/>
      <c r="AA140" s="5"/>
      <c r="AC140" s="128"/>
      <c r="AD140" s="128"/>
      <c r="AE140" s="128"/>
      <c r="AF140" s="128"/>
      <c r="AG140" s="128"/>
      <c r="AH140" s="128"/>
      <c r="AI140" s="128"/>
      <c r="AJ140" s="128"/>
      <c r="AK140" s="128"/>
      <c r="AL140" s="128"/>
      <c r="AM140" s="128"/>
      <c r="AN140" s="128"/>
      <c r="AO140" s="128"/>
      <c r="AP140" s="128"/>
      <c r="AQ140" s="128"/>
    </row>
    <row r="141" spans="1:43" s="129" customFormat="1" ht="12.75" hidden="1" customHeight="1" thickTop="1" thickBot="1">
      <c r="A141" s="126" t="s">
        <v>1681</v>
      </c>
      <c r="B141" s="824"/>
      <c r="C141" s="212" t="s">
        <v>1682</v>
      </c>
      <c r="D141" s="825"/>
      <c r="E141" s="146"/>
      <c r="F141" s="233"/>
      <c r="G141" s="233"/>
      <c r="H141" s="833"/>
      <c r="I141" s="146"/>
      <c r="J141" s="146"/>
      <c r="K141" s="146"/>
      <c r="L141" s="146"/>
      <c r="M141" s="620">
        <v>0</v>
      </c>
      <c r="N141" s="620">
        <v>0</v>
      </c>
      <c r="O141" s="150"/>
      <c r="P141" s="151" t="s">
        <v>1474</v>
      </c>
      <c r="Q141" s="150"/>
      <c r="R141" s="150" t="str">
        <f t="shared" si="2"/>
        <v/>
      </c>
      <c r="S141" s="5"/>
      <c r="T141" s="5"/>
      <c r="U141" s="5"/>
      <c r="V141" s="5"/>
      <c r="W141" s="30"/>
      <c r="X141" s="30"/>
      <c r="Y141" s="5"/>
      <c r="Z141" s="5"/>
      <c r="AA141" s="5"/>
      <c r="AC141" s="128"/>
      <c r="AD141" s="128"/>
      <c r="AE141" s="128"/>
      <c r="AF141" s="128"/>
      <c r="AG141" s="128"/>
      <c r="AH141" s="128"/>
      <c r="AI141" s="128"/>
      <c r="AJ141" s="128"/>
      <c r="AK141" s="128"/>
      <c r="AL141" s="128"/>
      <c r="AM141" s="128"/>
      <c r="AN141" s="128"/>
      <c r="AO141" s="128"/>
      <c r="AP141" s="128"/>
      <c r="AQ141" s="128"/>
    </row>
    <row r="142" spans="1:43" s="129" customFormat="1" ht="12.75" hidden="1" customHeight="1" thickTop="1" thickBot="1">
      <c r="A142" s="126" t="s">
        <v>1683</v>
      </c>
      <c r="B142" s="824"/>
      <c r="C142" s="212" t="s">
        <v>1684</v>
      </c>
      <c r="D142" s="825"/>
      <c r="E142" s="146"/>
      <c r="F142" s="233"/>
      <c r="G142" s="233"/>
      <c r="H142" s="833"/>
      <c r="I142" s="146"/>
      <c r="J142" s="146"/>
      <c r="K142" s="146"/>
      <c r="L142" s="146"/>
      <c r="M142" s="620">
        <v>0</v>
      </c>
      <c r="N142" s="620">
        <v>0</v>
      </c>
      <c r="O142" s="150"/>
      <c r="P142" s="151" t="s">
        <v>1474</v>
      </c>
      <c r="Q142" s="150"/>
      <c r="R142" s="150" t="str">
        <f t="shared" si="2"/>
        <v/>
      </c>
      <c r="S142" s="5"/>
      <c r="T142" s="5"/>
      <c r="U142" s="5"/>
      <c r="V142" s="5"/>
      <c r="W142" s="30"/>
      <c r="X142" s="30"/>
      <c r="Y142" s="5"/>
      <c r="Z142" s="5"/>
      <c r="AA142" s="5"/>
      <c r="AC142" s="128"/>
      <c r="AD142" s="128"/>
      <c r="AE142" s="128"/>
      <c r="AF142" s="128"/>
      <c r="AG142" s="128"/>
      <c r="AH142" s="128"/>
      <c r="AI142" s="128"/>
      <c r="AJ142" s="128"/>
      <c r="AK142" s="128"/>
      <c r="AL142" s="128"/>
      <c r="AM142" s="128"/>
      <c r="AN142" s="128"/>
      <c r="AO142" s="128"/>
      <c r="AP142" s="128"/>
      <c r="AQ142" s="128"/>
    </row>
    <row r="143" spans="1:43" s="241" customFormat="1" ht="12.75" hidden="1" customHeight="1" thickTop="1" thickBot="1">
      <c r="A143" s="126" t="s">
        <v>1685</v>
      </c>
      <c r="B143" s="824"/>
      <c r="C143" s="212" t="s">
        <v>1686</v>
      </c>
      <c r="D143" s="825"/>
      <c r="E143" s="146"/>
      <c r="F143" s="233"/>
      <c r="G143" s="233"/>
      <c r="H143" s="833"/>
      <c r="I143" s="146"/>
      <c r="J143" s="146"/>
      <c r="K143" s="146"/>
      <c r="L143" s="146"/>
      <c r="M143" s="620">
        <v>0</v>
      </c>
      <c r="N143" s="620">
        <v>0</v>
      </c>
      <c r="O143" s="224"/>
      <c r="P143" s="225" t="s">
        <v>1474</v>
      </c>
      <c r="Q143" s="224"/>
      <c r="R143" s="224" t="str">
        <f t="shared" si="2"/>
        <v/>
      </c>
      <c r="S143" s="238"/>
      <c r="T143" s="238"/>
      <c r="U143" s="238"/>
      <c r="V143" s="238"/>
      <c r="W143" s="239"/>
      <c r="X143" s="239"/>
      <c r="Y143" s="238"/>
      <c r="Z143" s="238"/>
      <c r="AA143" s="238"/>
      <c r="AC143" s="240"/>
      <c r="AD143" s="240"/>
      <c r="AE143" s="240"/>
      <c r="AF143" s="240"/>
      <c r="AG143" s="240"/>
      <c r="AH143" s="240"/>
      <c r="AI143" s="240"/>
      <c r="AJ143" s="240"/>
      <c r="AK143" s="240"/>
      <c r="AL143" s="240"/>
      <c r="AM143" s="240"/>
      <c r="AN143" s="240"/>
      <c r="AO143" s="240"/>
      <c r="AP143" s="240"/>
      <c r="AQ143" s="240"/>
    </row>
    <row r="144" spans="1:43" s="129" customFormat="1" ht="12.75" hidden="1" customHeight="1" thickTop="1" thickBot="1">
      <c r="A144" s="126" t="s">
        <v>1687</v>
      </c>
      <c r="B144" s="824"/>
      <c r="C144" s="212" t="s">
        <v>1688</v>
      </c>
      <c r="D144" s="825"/>
      <c r="E144" s="146"/>
      <c r="F144" s="233"/>
      <c r="G144" s="233"/>
      <c r="H144" s="833"/>
      <c r="I144" s="146"/>
      <c r="J144" s="146"/>
      <c r="K144" s="146"/>
      <c r="L144" s="146"/>
      <c r="M144" s="620">
        <v>0</v>
      </c>
      <c r="N144" s="620">
        <v>0</v>
      </c>
      <c r="O144" s="150"/>
      <c r="P144" s="151" t="s">
        <v>1474</v>
      </c>
      <c r="Q144" s="150"/>
      <c r="R144" s="150" t="str">
        <f t="shared" si="2"/>
        <v/>
      </c>
      <c r="S144" s="5"/>
      <c r="T144" s="5"/>
      <c r="U144" s="5"/>
      <c r="V144" s="5"/>
      <c r="W144" s="30"/>
      <c r="X144" s="30"/>
      <c r="Y144" s="5"/>
      <c r="Z144" s="5"/>
      <c r="AA144" s="5"/>
      <c r="AC144" s="128"/>
      <c r="AD144" s="128"/>
      <c r="AE144" s="128"/>
      <c r="AF144" s="128"/>
      <c r="AG144" s="128"/>
      <c r="AH144" s="128"/>
      <c r="AI144" s="128"/>
      <c r="AJ144" s="128"/>
      <c r="AK144" s="128"/>
      <c r="AL144" s="128"/>
      <c r="AM144" s="128"/>
      <c r="AN144" s="128"/>
      <c r="AO144" s="128"/>
      <c r="AP144" s="128"/>
      <c r="AQ144" s="128"/>
    </row>
    <row r="145" spans="1:43" s="129" customFormat="1" ht="12.75" hidden="1" customHeight="1" thickTop="1" thickBot="1">
      <c r="A145" s="126" t="s">
        <v>1689</v>
      </c>
      <c r="B145" s="824"/>
      <c r="C145" s="212" t="s">
        <v>1690</v>
      </c>
      <c r="D145" s="825"/>
      <c r="E145" s="146"/>
      <c r="F145" s="233"/>
      <c r="G145" s="233"/>
      <c r="H145" s="833"/>
      <c r="I145" s="146"/>
      <c r="J145" s="146"/>
      <c r="K145" s="146"/>
      <c r="L145" s="146"/>
      <c r="M145" s="620">
        <v>0</v>
      </c>
      <c r="N145" s="620">
        <v>0</v>
      </c>
      <c r="O145" s="150"/>
      <c r="P145" s="151" t="s">
        <v>1474</v>
      </c>
      <c r="Q145" s="150"/>
      <c r="R145" s="150" t="str">
        <f t="shared" si="2"/>
        <v/>
      </c>
      <c r="S145" s="5"/>
      <c r="T145" s="5"/>
      <c r="U145" s="5"/>
      <c r="V145" s="5"/>
      <c r="W145" s="30"/>
      <c r="X145" s="30"/>
      <c r="Y145" s="5"/>
      <c r="Z145" s="5"/>
      <c r="AA145" s="5"/>
      <c r="AC145" s="128"/>
      <c r="AD145" s="128"/>
      <c r="AE145" s="128"/>
      <c r="AF145" s="128"/>
      <c r="AG145" s="128"/>
      <c r="AH145" s="128"/>
      <c r="AI145" s="128"/>
      <c r="AJ145" s="128"/>
      <c r="AK145" s="128"/>
      <c r="AL145" s="128"/>
      <c r="AM145" s="128"/>
      <c r="AN145" s="128"/>
      <c r="AO145" s="128"/>
      <c r="AP145" s="128"/>
      <c r="AQ145" s="128"/>
    </row>
    <row r="146" spans="1:43" s="129" customFormat="1" ht="12.75" hidden="1" customHeight="1" thickTop="1">
      <c r="A146" s="126" t="s">
        <v>1691</v>
      </c>
      <c r="B146" s="824"/>
      <c r="C146" s="212" t="s">
        <v>1692</v>
      </c>
      <c r="D146" s="825"/>
      <c r="E146" s="146"/>
      <c r="F146" s="233"/>
      <c r="G146" s="233"/>
      <c r="H146" s="833"/>
      <c r="I146" s="146"/>
      <c r="J146" s="146"/>
      <c r="K146" s="146"/>
      <c r="L146" s="146"/>
      <c r="M146" s="620">
        <v>0</v>
      </c>
      <c r="N146" s="620">
        <v>0</v>
      </c>
      <c r="O146" s="150"/>
      <c r="P146" s="151" t="s">
        <v>1474</v>
      </c>
      <c r="Q146" s="150"/>
      <c r="R146" s="150" t="str">
        <f t="shared" si="2"/>
        <v/>
      </c>
      <c r="S146" s="5"/>
      <c r="T146" s="5"/>
      <c r="U146" s="5"/>
      <c r="V146" s="5"/>
      <c r="W146" s="30"/>
      <c r="X146" s="30"/>
      <c r="Y146" s="5"/>
      <c r="Z146" s="5"/>
      <c r="AA146" s="5"/>
      <c r="AC146" s="128"/>
      <c r="AD146" s="128"/>
      <c r="AE146" s="128"/>
      <c r="AF146" s="128"/>
      <c r="AG146" s="128"/>
      <c r="AH146" s="128"/>
      <c r="AI146" s="128"/>
      <c r="AJ146" s="128"/>
      <c r="AK146" s="128"/>
      <c r="AL146" s="128"/>
      <c r="AM146" s="128"/>
      <c r="AN146" s="128"/>
      <c r="AO146" s="128"/>
      <c r="AP146" s="128"/>
      <c r="AQ146" s="128"/>
    </row>
    <row r="147" spans="1:43" s="241" customFormat="1" ht="12.75" hidden="1" customHeight="1">
      <c r="A147" s="126" t="s">
        <v>1693</v>
      </c>
      <c r="B147" s="824"/>
      <c r="C147" s="212" t="s">
        <v>1694</v>
      </c>
      <c r="D147" s="825"/>
      <c r="E147" s="146"/>
      <c r="F147" s="233"/>
      <c r="G147" s="233"/>
      <c r="H147" s="833"/>
      <c r="I147" s="146"/>
      <c r="J147" s="146"/>
      <c r="K147" s="146"/>
      <c r="L147" s="146"/>
      <c r="M147" s="620">
        <v>0</v>
      </c>
      <c r="N147" s="620">
        <v>0</v>
      </c>
      <c r="O147" s="224"/>
      <c r="P147" s="225" t="s">
        <v>1474</v>
      </c>
      <c r="Q147" s="224"/>
      <c r="R147" s="224" t="str">
        <f t="shared" si="2"/>
        <v/>
      </c>
      <c r="S147" s="238"/>
      <c r="T147" s="238"/>
      <c r="U147" s="238"/>
      <c r="V147" s="238"/>
      <c r="W147" s="239"/>
      <c r="X147" s="239"/>
      <c r="Y147" s="238"/>
      <c r="Z147" s="238"/>
      <c r="AA147" s="238"/>
      <c r="AC147" s="240"/>
      <c r="AD147" s="240"/>
      <c r="AE147" s="240"/>
      <c r="AF147" s="240"/>
      <c r="AG147" s="240"/>
      <c r="AH147" s="240"/>
      <c r="AI147" s="240"/>
      <c r="AJ147" s="240"/>
      <c r="AK147" s="240"/>
      <c r="AL147" s="240"/>
      <c r="AM147" s="240"/>
      <c r="AN147" s="240"/>
      <c r="AO147" s="240"/>
      <c r="AP147" s="240"/>
      <c r="AQ147" s="240"/>
    </row>
    <row r="148" spans="1:43" s="129" customFormat="1" ht="12.75" hidden="1" customHeight="1">
      <c r="A148" s="126" t="s">
        <v>1695</v>
      </c>
      <c r="B148" s="824"/>
      <c r="C148" s="212" t="s">
        <v>1696</v>
      </c>
      <c r="D148" s="825"/>
      <c r="E148" s="146"/>
      <c r="F148" s="233"/>
      <c r="G148" s="233"/>
      <c r="H148" s="833"/>
      <c r="I148" s="146"/>
      <c r="J148" s="146"/>
      <c r="K148" s="146"/>
      <c r="L148" s="146"/>
      <c r="M148" s="620">
        <v>0</v>
      </c>
      <c r="N148" s="620">
        <v>0</v>
      </c>
      <c r="O148" s="150"/>
      <c r="P148" s="151" t="s">
        <v>1474</v>
      </c>
      <c r="Q148" s="150"/>
      <c r="R148" s="150" t="str">
        <f t="shared" si="2"/>
        <v/>
      </c>
      <c r="S148" s="5"/>
      <c r="T148" s="5"/>
      <c r="U148" s="5"/>
      <c r="V148" s="5"/>
      <c r="W148" s="30"/>
      <c r="X148" s="30"/>
      <c r="Y148" s="5"/>
      <c r="Z148" s="5"/>
      <c r="AA148" s="5"/>
      <c r="AC148" s="128"/>
      <c r="AD148" s="128"/>
      <c r="AE148" s="128"/>
      <c r="AF148" s="128"/>
      <c r="AG148" s="128"/>
      <c r="AH148" s="128"/>
      <c r="AI148" s="128"/>
      <c r="AJ148" s="128"/>
      <c r="AK148" s="128"/>
      <c r="AL148" s="128"/>
      <c r="AM148" s="128"/>
      <c r="AN148" s="128"/>
      <c r="AO148" s="128"/>
      <c r="AP148" s="128"/>
      <c r="AQ148" s="128"/>
    </row>
    <row r="149" spans="1:43" s="129" customFormat="1" ht="12.75" hidden="1" customHeight="1">
      <c r="A149" s="126" t="s">
        <v>1697</v>
      </c>
      <c r="B149" s="824"/>
      <c r="C149" s="212" t="s">
        <v>1487</v>
      </c>
      <c r="D149" s="825"/>
      <c r="E149" s="146"/>
      <c r="F149" s="233"/>
      <c r="G149" s="233"/>
      <c r="H149" s="833"/>
      <c r="I149" s="146"/>
      <c r="J149" s="146"/>
      <c r="K149" s="146"/>
      <c r="L149" s="146"/>
      <c r="M149" s="620">
        <v>0</v>
      </c>
      <c r="N149" s="620">
        <v>0</v>
      </c>
      <c r="O149" s="150"/>
      <c r="P149" s="151" t="s">
        <v>1474</v>
      </c>
      <c r="Q149" s="150"/>
      <c r="R149" s="150" t="str">
        <f t="shared" si="2"/>
        <v/>
      </c>
      <c r="S149" s="5"/>
      <c r="T149" s="5"/>
      <c r="U149" s="5"/>
      <c r="V149" s="5"/>
      <c r="W149" s="30"/>
      <c r="X149" s="30"/>
      <c r="Y149" s="5"/>
      <c r="Z149" s="5"/>
      <c r="AA149" s="5"/>
      <c r="AC149" s="128"/>
      <c r="AD149" s="128"/>
      <c r="AE149" s="128"/>
      <c r="AF149" s="128"/>
      <c r="AG149" s="128"/>
      <c r="AH149" s="128"/>
      <c r="AI149" s="128"/>
      <c r="AJ149" s="128"/>
      <c r="AK149" s="128"/>
      <c r="AL149" s="128"/>
      <c r="AM149" s="128"/>
      <c r="AN149" s="128"/>
      <c r="AO149" s="128"/>
      <c r="AP149" s="128"/>
      <c r="AQ149" s="128"/>
    </row>
    <row r="150" spans="1:43" s="129" customFormat="1" ht="12.75" hidden="1" customHeight="1">
      <c r="A150" s="126" t="s">
        <v>1698</v>
      </c>
      <c r="B150" s="824"/>
      <c r="C150" s="212" t="s">
        <v>1699</v>
      </c>
      <c r="D150" s="825"/>
      <c r="E150" s="146"/>
      <c r="F150" s="233"/>
      <c r="G150" s="233"/>
      <c r="H150" s="833"/>
      <c r="I150" s="146"/>
      <c r="J150" s="146"/>
      <c r="K150" s="146"/>
      <c r="L150" s="146"/>
      <c r="M150" s="620">
        <v>0</v>
      </c>
      <c r="N150" s="620">
        <v>0</v>
      </c>
      <c r="O150" s="150"/>
      <c r="P150" s="151" t="s">
        <v>1474</v>
      </c>
      <c r="Q150" s="150"/>
      <c r="R150" s="150" t="str">
        <f t="shared" si="2"/>
        <v/>
      </c>
      <c r="S150" s="5"/>
      <c r="T150" s="5"/>
      <c r="U150" s="5"/>
      <c r="V150" s="5"/>
      <c r="W150" s="30"/>
      <c r="X150" s="30"/>
      <c r="Y150" s="5"/>
      <c r="Z150" s="5"/>
      <c r="AA150" s="5"/>
      <c r="AC150" s="128"/>
      <c r="AD150" s="128"/>
      <c r="AE150" s="128"/>
      <c r="AF150" s="128"/>
      <c r="AG150" s="128"/>
      <c r="AH150" s="128"/>
      <c r="AI150" s="128"/>
      <c r="AJ150" s="128"/>
      <c r="AK150" s="128"/>
      <c r="AL150" s="128"/>
      <c r="AM150" s="128"/>
      <c r="AN150" s="128"/>
      <c r="AO150" s="128"/>
      <c r="AP150" s="128"/>
      <c r="AQ150" s="128"/>
    </row>
    <row r="151" spans="1:43" s="241" customFormat="1" ht="12.75" hidden="1" customHeight="1">
      <c r="A151" s="126" t="s">
        <v>1700</v>
      </c>
      <c r="B151" s="824"/>
      <c r="C151" s="212" t="s">
        <v>1701</v>
      </c>
      <c r="D151" s="825"/>
      <c r="E151" s="146"/>
      <c r="F151" s="233"/>
      <c r="G151" s="233"/>
      <c r="H151" s="833"/>
      <c r="I151" s="146"/>
      <c r="J151" s="146"/>
      <c r="K151" s="146"/>
      <c r="L151" s="146"/>
      <c r="M151" s="620">
        <v>0</v>
      </c>
      <c r="N151" s="620">
        <v>0</v>
      </c>
      <c r="O151" s="224"/>
      <c r="P151" s="225" t="s">
        <v>1474</v>
      </c>
      <c r="Q151" s="224"/>
      <c r="R151" s="224" t="str">
        <f t="shared" si="2"/>
        <v/>
      </c>
      <c r="S151" s="238"/>
      <c r="T151" s="238"/>
      <c r="U151" s="238"/>
      <c r="V151" s="238"/>
      <c r="W151" s="239"/>
      <c r="X151" s="239"/>
      <c r="Y151" s="238"/>
      <c r="Z151" s="238"/>
      <c r="AA151" s="238"/>
      <c r="AC151" s="240"/>
      <c r="AD151" s="240"/>
      <c r="AE151" s="240"/>
      <c r="AF151" s="240"/>
      <c r="AG151" s="240"/>
      <c r="AH151" s="240"/>
      <c r="AI151" s="240"/>
      <c r="AJ151" s="240"/>
      <c r="AK151" s="240"/>
      <c r="AL151" s="240"/>
      <c r="AM151" s="240"/>
      <c r="AN151" s="240"/>
      <c r="AO151" s="240"/>
      <c r="AP151" s="240"/>
      <c r="AQ151" s="240"/>
    </row>
    <row r="152" spans="1:43" s="129" customFormat="1" ht="12.75" hidden="1" customHeight="1">
      <c r="A152" s="126" t="s">
        <v>1702</v>
      </c>
      <c r="B152" s="824"/>
      <c r="C152" s="212" t="s">
        <v>1537</v>
      </c>
      <c r="D152" s="825"/>
      <c r="E152" s="146"/>
      <c r="F152" s="233"/>
      <c r="G152" s="233"/>
      <c r="H152" s="833"/>
      <c r="I152" s="146"/>
      <c r="J152" s="146"/>
      <c r="K152" s="146"/>
      <c r="L152" s="146"/>
      <c r="M152" s="620">
        <v>0</v>
      </c>
      <c r="N152" s="620">
        <v>0</v>
      </c>
      <c r="O152" s="150"/>
      <c r="P152" s="151" t="s">
        <v>1474</v>
      </c>
      <c r="Q152" s="150"/>
      <c r="R152" s="150" t="str">
        <f t="shared" si="2"/>
        <v/>
      </c>
      <c r="S152" s="5"/>
      <c r="T152" s="5"/>
      <c r="U152" s="5"/>
      <c r="V152" s="5"/>
      <c r="W152" s="30"/>
      <c r="X152" s="30"/>
      <c r="Y152" s="5"/>
      <c r="Z152" s="5"/>
      <c r="AA152" s="5"/>
      <c r="AC152" s="128"/>
      <c r="AD152" s="128"/>
      <c r="AE152" s="128"/>
      <c r="AF152" s="128"/>
      <c r="AG152" s="128"/>
      <c r="AH152" s="128"/>
      <c r="AI152" s="128"/>
      <c r="AJ152" s="128"/>
      <c r="AK152" s="128"/>
      <c r="AL152" s="128"/>
      <c r="AM152" s="128"/>
      <c r="AN152" s="128"/>
      <c r="AO152" s="128"/>
      <c r="AP152" s="128"/>
      <c r="AQ152" s="128"/>
    </row>
    <row r="153" spans="1:43" s="129" customFormat="1" ht="12.75" hidden="1" customHeight="1">
      <c r="A153" s="126" t="s">
        <v>1703</v>
      </c>
      <c r="B153" s="824"/>
      <c r="C153" s="212" t="s">
        <v>1618</v>
      </c>
      <c r="D153" s="825"/>
      <c r="E153" s="146"/>
      <c r="F153" s="233"/>
      <c r="G153" s="233"/>
      <c r="H153" s="833"/>
      <c r="I153" s="146"/>
      <c r="J153" s="146"/>
      <c r="K153" s="146"/>
      <c r="L153" s="146"/>
      <c r="M153" s="620">
        <v>0</v>
      </c>
      <c r="N153" s="620">
        <v>0</v>
      </c>
      <c r="O153" s="150"/>
      <c r="P153" s="151" t="s">
        <v>1474</v>
      </c>
      <c r="Q153" s="150"/>
      <c r="R153" s="150" t="str">
        <f t="shared" si="2"/>
        <v/>
      </c>
      <c r="S153" s="5"/>
      <c r="T153" s="5"/>
      <c r="U153" s="5"/>
      <c r="V153" s="5"/>
      <c r="W153" s="30"/>
      <c r="X153" s="30"/>
      <c r="Y153" s="5"/>
      <c r="Z153" s="5"/>
      <c r="AA153" s="5"/>
      <c r="AC153" s="128"/>
      <c r="AD153" s="128"/>
      <c r="AE153" s="128"/>
      <c r="AF153" s="128"/>
      <c r="AG153" s="128"/>
      <c r="AH153" s="128"/>
      <c r="AI153" s="128"/>
      <c r="AJ153" s="128"/>
      <c r="AK153" s="128"/>
      <c r="AL153" s="128"/>
      <c r="AM153" s="128"/>
      <c r="AN153" s="128"/>
      <c r="AO153" s="128"/>
      <c r="AP153" s="128"/>
      <c r="AQ153" s="128"/>
    </row>
    <row r="154" spans="1:43" s="129" customFormat="1" ht="12.75" hidden="1" customHeight="1">
      <c r="A154" s="126" t="s">
        <v>1704</v>
      </c>
      <c r="B154" s="824"/>
      <c r="C154" s="212" t="s">
        <v>1705</v>
      </c>
      <c r="D154" s="825"/>
      <c r="E154" s="146"/>
      <c r="F154" s="233"/>
      <c r="G154" s="233"/>
      <c r="H154" s="833"/>
      <c r="I154" s="146"/>
      <c r="J154" s="146"/>
      <c r="K154" s="146"/>
      <c r="L154" s="146"/>
      <c r="M154" s="620"/>
      <c r="N154" s="620"/>
      <c r="O154" s="150"/>
      <c r="P154" s="151" t="s">
        <v>1474</v>
      </c>
      <c r="Q154" s="150"/>
      <c r="R154" s="150" t="str">
        <f t="shared" si="2"/>
        <v/>
      </c>
      <c r="S154" s="5"/>
      <c r="T154" s="5"/>
      <c r="U154" s="5"/>
      <c r="V154" s="5"/>
      <c r="W154" s="30"/>
      <c r="X154" s="30"/>
      <c r="Y154" s="5"/>
      <c r="Z154" s="5"/>
      <c r="AA154" s="5"/>
      <c r="AC154" s="128"/>
      <c r="AD154" s="128"/>
      <c r="AE154" s="128"/>
      <c r="AF154" s="128"/>
      <c r="AG154" s="128"/>
      <c r="AH154" s="128"/>
      <c r="AI154" s="128"/>
      <c r="AJ154" s="128"/>
      <c r="AK154" s="128"/>
      <c r="AL154" s="128"/>
      <c r="AM154" s="128"/>
      <c r="AN154" s="128"/>
      <c r="AO154" s="128"/>
      <c r="AP154" s="128"/>
      <c r="AQ154" s="128"/>
    </row>
    <row r="155" spans="1:43" s="241" customFormat="1" ht="12.75" hidden="1" customHeight="1">
      <c r="A155" s="126" t="s">
        <v>1706</v>
      </c>
      <c r="B155" s="824"/>
      <c r="C155" s="212" t="s">
        <v>1707</v>
      </c>
      <c r="D155" s="825"/>
      <c r="E155" s="146"/>
      <c r="F155" s="233"/>
      <c r="G155" s="233"/>
      <c r="H155" s="833"/>
      <c r="I155" s="146"/>
      <c r="J155" s="146"/>
      <c r="K155" s="146"/>
      <c r="L155" s="146"/>
      <c r="M155" s="620">
        <v>0</v>
      </c>
      <c r="N155" s="620">
        <v>0</v>
      </c>
      <c r="O155" s="224"/>
      <c r="P155" s="225" t="s">
        <v>1474</v>
      </c>
      <c r="Q155" s="224"/>
      <c r="R155" s="224" t="str">
        <f t="shared" si="2"/>
        <v/>
      </c>
      <c r="S155" s="238"/>
      <c r="T155" s="238"/>
      <c r="U155" s="238"/>
      <c r="V155" s="238"/>
      <c r="W155" s="239"/>
      <c r="X155" s="239"/>
      <c r="Y155" s="238"/>
      <c r="Z155" s="238"/>
      <c r="AA155" s="238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  <c r="AM155" s="240"/>
      <c r="AN155" s="240"/>
      <c r="AO155" s="240"/>
      <c r="AP155" s="240"/>
      <c r="AQ155" s="240"/>
    </row>
    <row r="156" spans="1:43" s="129" customFormat="1" ht="12.75" hidden="1" customHeight="1">
      <c r="A156" s="126" t="s">
        <v>1708</v>
      </c>
      <c r="B156" s="824"/>
      <c r="C156" s="212" t="s">
        <v>1709</v>
      </c>
      <c r="D156" s="825"/>
      <c r="E156" s="146"/>
      <c r="F156" s="233"/>
      <c r="G156" s="233"/>
      <c r="H156" s="833"/>
      <c r="I156" s="146"/>
      <c r="J156" s="146"/>
      <c r="K156" s="146"/>
      <c r="L156" s="146"/>
      <c r="M156" s="620">
        <v>0</v>
      </c>
      <c r="N156" s="620">
        <v>0</v>
      </c>
      <c r="O156" s="150"/>
      <c r="P156" s="151" t="s">
        <v>1474</v>
      </c>
      <c r="Q156" s="150"/>
      <c r="R156" s="150" t="str">
        <f t="shared" si="2"/>
        <v/>
      </c>
      <c r="S156" s="5"/>
      <c r="T156" s="5"/>
      <c r="U156" s="5"/>
      <c r="V156" s="5"/>
      <c r="W156" s="30"/>
      <c r="X156" s="30"/>
      <c r="Y156" s="5"/>
      <c r="Z156" s="5"/>
      <c r="AA156" s="5"/>
      <c r="AC156" s="128"/>
      <c r="AD156" s="128"/>
      <c r="AE156" s="128"/>
      <c r="AF156" s="128"/>
      <c r="AG156" s="128"/>
      <c r="AH156" s="128"/>
      <c r="AI156" s="128"/>
      <c r="AJ156" s="128"/>
      <c r="AK156" s="128"/>
      <c r="AL156" s="128"/>
      <c r="AM156" s="128"/>
      <c r="AN156" s="128"/>
      <c r="AO156" s="128"/>
      <c r="AP156" s="128"/>
      <c r="AQ156" s="128"/>
    </row>
    <row r="157" spans="1:43" s="129" customFormat="1" ht="12.75" hidden="1" customHeight="1" thickBot="1">
      <c r="A157" s="126" t="s">
        <v>1710</v>
      </c>
      <c r="B157" s="824"/>
      <c r="C157" s="212" t="s">
        <v>1711</v>
      </c>
      <c r="D157" s="825"/>
      <c r="E157" s="146"/>
      <c r="F157" s="233"/>
      <c r="G157" s="233"/>
      <c r="H157" s="833"/>
      <c r="I157" s="146"/>
      <c r="J157" s="146"/>
      <c r="K157" s="146"/>
      <c r="L157" s="146"/>
      <c r="M157" s="620">
        <v>0</v>
      </c>
      <c r="N157" s="620">
        <v>0</v>
      </c>
      <c r="O157" s="150"/>
      <c r="P157" s="151" t="s">
        <v>1474</v>
      </c>
      <c r="Q157" s="150"/>
      <c r="R157" s="150" t="str">
        <f t="shared" si="2"/>
        <v/>
      </c>
      <c r="S157" s="5"/>
      <c r="T157" s="5"/>
      <c r="U157" s="5"/>
      <c r="V157" s="5"/>
      <c r="W157" s="30"/>
      <c r="X157" s="30"/>
      <c r="Y157" s="5"/>
      <c r="Z157" s="5"/>
      <c r="AA157" s="5"/>
      <c r="AC157" s="128"/>
      <c r="AD157" s="128"/>
      <c r="AE157" s="128"/>
      <c r="AF157" s="128"/>
      <c r="AG157" s="128"/>
      <c r="AH157" s="128"/>
      <c r="AI157" s="128"/>
      <c r="AJ157" s="128"/>
      <c r="AK157" s="128"/>
      <c r="AL157" s="128"/>
      <c r="AM157" s="128"/>
      <c r="AN157" s="128"/>
      <c r="AO157" s="128"/>
      <c r="AP157" s="128"/>
      <c r="AQ157" s="128"/>
    </row>
    <row r="158" spans="1:43" s="129" customFormat="1" ht="12.75" hidden="1" customHeight="1" thickTop="1" thickBot="1">
      <c r="A158" s="126" t="s">
        <v>1712</v>
      </c>
      <c r="B158" s="824"/>
      <c r="C158" s="212" t="s">
        <v>1713</v>
      </c>
      <c r="D158" s="825"/>
      <c r="E158" s="146"/>
      <c r="F158" s="233"/>
      <c r="G158" s="233"/>
      <c r="H158" s="833"/>
      <c r="I158" s="146"/>
      <c r="J158" s="146"/>
      <c r="K158" s="146"/>
      <c r="L158" s="146"/>
      <c r="M158" s="620">
        <v>0</v>
      </c>
      <c r="N158" s="620">
        <v>0</v>
      </c>
      <c r="O158" s="150"/>
      <c r="P158" s="151" t="s">
        <v>1474</v>
      </c>
      <c r="Q158" s="150"/>
      <c r="R158" s="150" t="str">
        <f t="shared" si="2"/>
        <v/>
      </c>
      <c r="S158" s="5"/>
      <c r="T158" s="5"/>
      <c r="U158" s="5"/>
      <c r="V158" s="5"/>
      <c r="W158" s="30"/>
      <c r="X158" s="30"/>
      <c r="Y158" s="5"/>
      <c r="Z158" s="5"/>
      <c r="AA158" s="5"/>
      <c r="AC158" s="128"/>
      <c r="AD158" s="128"/>
      <c r="AE158" s="128"/>
      <c r="AF158" s="128"/>
      <c r="AG158" s="128"/>
      <c r="AH158" s="128"/>
      <c r="AI158" s="128"/>
      <c r="AJ158" s="128"/>
      <c r="AK158" s="128"/>
      <c r="AL158" s="128"/>
      <c r="AM158" s="128"/>
      <c r="AN158" s="128"/>
      <c r="AO158" s="128"/>
      <c r="AP158" s="128"/>
      <c r="AQ158" s="128"/>
    </row>
    <row r="159" spans="1:43" s="129" customFormat="1" ht="12.75" hidden="1" customHeight="1" thickTop="1" thickBot="1">
      <c r="A159" s="126" t="s">
        <v>1714</v>
      </c>
      <c r="B159" s="824"/>
      <c r="C159" s="212" t="s">
        <v>1715</v>
      </c>
      <c r="D159" s="825"/>
      <c r="E159" s="146"/>
      <c r="F159" s="233"/>
      <c r="G159" s="233"/>
      <c r="H159" s="833"/>
      <c r="I159" s="146"/>
      <c r="J159" s="146"/>
      <c r="K159" s="146"/>
      <c r="L159" s="146"/>
      <c r="M159" s="620">
        <v>0</v>
      </c>
      <c r="N159" s="620">
        <v>0</v>
      </c>
      <c r="O159" s="150"/>
      <c r="P159" s="151" t="s">
        <v>1474</v>
      </c>
      <c r="Q159" s="150"/>
      <c r="R159" s="150" t="str">
        <f t="shared" si="2"/>
        <v/>
      </c>
      <c r="S159" s="5"/>
      <c r="T159" s="5"/>
      <c r="U159" s="5"/>
      <c r="V159" s="5"/>
      <c r="W159" s="30"/>
      <c r="X159" s="30"/>
      <c r="Y159" s="5"/>
      <c r="Z159" s="5"/>
      <c r="AA159" s="5"/>
      <c r="AC159" s="128"/>
      <c r="AD159" s="128"/>
      <c r="AE159" s="128"/>
      <c r="AF159" s="128"/>
      <c r="AG159" s="128"/>
      <c r="AH159" s="128"/>
      <c r="AI159" s="128"/>
      <c r="AJ159" s="128"/>
      <c r="AK159" s="128"/>
      <c r="AL159" s="128"/>
      <c r="AM159" s="128"/>
      <c r="AN159" s="128"/>
      <c r="AO159" s="128"/>
      <c r="AP159" s="128"/>
      <c r="AQ159" s="128"/>
    </row>
    <row r="160" spans="1:43" s="12" customFormat="1" ht="35.25" hidden="1" customHeight="1" thickBot="1">
      <c r="A160" s="126" t="s">
        <v>1732</v>
      </c>
      <c r="B160" s="928" t="s">
        <v>2854</v>
      </c>
      <c r="C160" s="928"/>
      <c r="D160" s="820"/>
      <c r="E160" s="821">
        <v>0</v>
      </c>
      <c r="F160" s="822"/>
      <c r="G160" s="822"/>
      <c r="H160" s="831">
        <v>0</v>
      </c>
      <c r="I160" s="821">
        <v>0</v>
      </c>
      <c r="J160" s="821">
        <v>0</v>
      </c>
      <c r="K160" s="821">
        <v>0</v>
      </c>
      <c r="L160" s="821">
        <v>0</v>
      </c>
      <c r="M160" s="821">
        <v>0</v>
      </c>
      <c r="N160" s="821">
        <v>0</v>
      </c>
      <c r="O160" s="38"/>
      <c r="P160" s="51" t="s">
        <v>1499</v>
      </c>
      <c r="Q160" s="36"/>
      <c r="R160" s="36" t="str">
        <f t="shared" si="2"/>
        <v/>
      </c>
      <c r="S160" s="13"/>
      <c r="T160" s="13"/>
      <c r="U160" s="13"/>
      <c r="V160" s="13"/>
      <c r="W160" s="27"/>
      <c r="X160" s="13"/>
      <c r="Y160" s="13"/>
      <c r="Z160" s="13"/>
      <c r="AA160" s="13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</row>
    <row r="161" spans="1:43" s="10" customFormat="1" ht="15.75" hidden="1" customHeight="1">
      <c r="A161" s="126" t="s">
        <v>1733</v>
      </c>
      <c r="B161" s="927" t="s">
        <v>1719</v>
      </c>
      <c r="C161" s="927"/>
      <c r="D161" s="829"/>
      <c r="E161" s="91">
        <v>0</v>
      </c>
      <c r="F161" s="807"/>
      <c r="G161" s="807"/>
      <c r="H161" s="832">
        <v>0</v>
      </c>
      <c r="I161" s="91">
        <v>0</v>
      </c>
      <c r="J161" s="91">
        <v>0</v>
      </c>
      <c r="K161" s="91">
        <v>0</v>
      </c>
      <c r="L161" s="91">
        <v>0</v>
      </c>
      <c r="M161" s="91">
        <v>0</v>
      </c>
      <c r="N161" s="91">
        <v>0</v>
      </c>
      <c r="O161" s="39"/>
      <c r="P161" s="51" t="s">
        <v>1500</v>
      </c>
      <c r="Q161" s="36"/>
      <c r="R161" s="36" t="str">
        <f t="shared" si="2"/>
        <v/>
      </c>
      <c r="S161" s="8"/>
      <c r="T161" s="8"/>
      <c r="U161" s="8"/>
      <c r="V161" s="8"/>
      <c r="W161" s="29">
        <f>SUM(M162:M167)</f>
        <v>0</v>
      </c>
      <c r="X161" s="29">
        <f>SUM(N162:N167)</f>
        <v>0</v>
      </c>
      <c r="Y161" s="8"/>
      <c r="Z161" s="8"/>
      <c r="AA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</row>
    <row r="162" spans="1:43" s="129" customFormat="1" ht="12.75" hidden="1" customHeight="1">
      <c r="A162" s="126" t="s">
        <v>1720</v>
      </c>
      <c r="B162" s="824"/>
      <c r="C162" s="212" t="s">
        <v>1721</v>
      </c>
      <c r="D162" s="825"/>
      <c r="E162" s="146"/>
      <c r="F162" s="233"/>
      <c r="G162" s="233"/>
      <c r="H162" s="833"/>
      <c r="I162" s="146"/>
      <c r="J162" s="146"/>
      <c r="K162" s="146"/>
      <c r="L162" s="146"/>
      <c r="M162" s="620"/>
      <c r="N162" s="620"/>
      <c r="O162" s="150"/>
      <c r="P162" s="151" t="s">
        <v>1474</v>
      </c>
      <c r="Q162" s="150"/>
      <c r="R162" s="150" t="str">
        <f t="shared" si="2"/>
        <v/>
      </c>
      <c r="S162" s="5"/>
      <c r="T162" s="5"/>
      <c r="U162" s="5"/>
      <c r="V162" s="5"/>
      <c r="W162" s="30"/>
      <c r="X162" s="30"/>
      <c r="Y162" s="5"/>
      <c r="Z162" s="5"/>
      <c r="AA162" s="5"/>
      <c r="AC162" s="128"/>
      <c r="AD162" s="128"/>
      <c r="AE162" s="128"/>
      <c r="AF162" s="128"/>
      <c r="AG162" s="128"/>
      <c r="AH162" s="128"/>
      <c r="AI162" s="128"/>
      <c r="AJ162" s="128"/>
      <c r="AK162" s="128"/>
      <c r="AL162" s="128"/>
      <c r="AM162" s="128"/>
      <c r="AN162" s="128"/>
      <c r="AO162" s="128"/>
      <c r="AP162" s="128"/>
      <c r="AQ162" s="128"/>
    </row>
    <row r="163" spans="1:43" s="129" customFormat="1" ht="12.75" hidden="1" customHeight="1">
      <c r="A163" s="126" t="s">
        <v>1722</v>
      </c>
      <c r="B163" s="824"/>
      <c r="C163" s="212" t="s">
        <v>1723</v>
      </c>
      <c r="D163" s="825"/>
      <c r="E163" s="146"/>
      <c r="F163" s="233"/>
      <c r="G163" s="233"/>
      <c r="H163" s="833"/>
      <c r="I163" s="146"/>
      <c r="J163" s="146"/>
      <c r="K163" s="146"/>
      <c r="L163" s="146"/>
      <c r="M163" s="620"/>
      <c r="N163" s="620"/>
      <c r="O163" s="150"/>
      <c r="P163" s="151" t="s">
        <v>1474</v>
      </c>
      <c r="Q163" s="150"/>
      <c r="R163" s="150" t="str">
        <f t="shared" si="2"/>
        <v/>
      </c>
      <c r="S163" s="5"/>
      <c r="T163" s="5"/>
      <c r="U163" s="5"/>
      <c r="V163" s="5"/>
      <c r="W163" s="30"/>
      <c r="X163" s="30"/>
      <c r="Y163" s="5"/>
      <c r="Z163" s="5"/>
      <c r="AA163" s="5"/>
      <c r="AC163" s="128"/>
      <c r="AD163" s="128"/>
      <c r="AE163" s="128"/>
      <c r="AF163" s="128"/>
      <c r="AG163" s="128"/>
      <c r="AH163" s="128"/>
      <c r="AI163" s="128"/>
      <c r="AJ163" s="128"/>
      <c r="AK163" s="128"/>
      <c r="AL163" s="128"/>
      <c r="AM163" s="128"/>
      <c r="AN163" s="128"/>
      <c r="AO163" s="128"/>
      <c r="AP163" s="128"/>
      <c r="AQ163" s="128"/>
    </row>
    <row r="164" spans="1:43" s="129" customFormat="1" ht="12.75" hidden="1" customHeight="1">
      <c r="A164" s="126" t="s">
        <v>1724</v>
      </c>
      <c r="B164" s="824"/>
      <c r="C164" s="212" t="s">
        <v>1725</v>
      </c>
      <c r="D164" s="825"/>
      <c r="E164" s="146"/>
      <c r="F164" s="233"/>
      <c r="G164" s="233"/>
      <c r="H164" s="833"/>
      <c r="I164" s="146"/>
      <c r="J164" s="146"/>
      <c r="K164" s="146"/>
      <c r="L164" s="146"/>
      <c r="M164" s="620"/>
      <c r="N164" s="620"/>
      <c r="O164" s="150"/>
      <c r="P164" s="151" t="s">
        <v>1474</v>
      </c>
      <c r="Q164" s="150"/>
      <c r="R164" s="150" t="str">
        <f t="shared" si="2"/>
        <v/>
      </c>
      <c r="S164" s="5"/>
      <c r="T164" s="5"/>
      <c r="U164" s="5"/>
      <c r="V164" s="5"/>
      <c r="W164" s="30"/>
      <c r="X164" s="30"/>
      <c r="Y164" s="5"/>
      <c r="Z164" s="5"/>
      <c r="AA164" s="5"/>
      <c r="AC164" s="128"/>
      <c r="AD164" s="128"/>
      <c r="AE164" s="128"/>
      <c r="AF164" s="128"/>
      <c r="AG164" s="128"/>
      <c r="AH164" s="128"/>
      <c r="AI164" s="128"/>
      <c r="AJ164" s="128"/>
      <c r="AK164" s="128"/>
      <c r="AL164" s="128"/>
      <c r="AM164" s="128"/>
      <c r="AN164" s="128"/>
      <c r="AO164" s="128"/>
      <c r="AP164" s="128"/>
      <c r="AQ164" s="128"/>
    </row>
    <row r="165" spans="1:43" s="129" customFormat="1" ht="12.75" hidden="1" customHeight="1">
      <c r="A165" s="126" t="s">
        <v>1726</v>
      </c>
      <c r="B165" s="824"/>
      <c r="C165" s="212" t="s">
        <v>1727</v>
      </c>
      <c r="D165" s="825"/>
      <c r="E165" s="146"/>
      <c r="F165" s="233"/>
      <c r="G165" s="233"/>
      <c r="H165" s="833"/>
      <c r="I165" s="146"/>
      <c r="J165" s="146"/>
      <c r="K165" s="146"/>
      <c r="L165" s="146"/>
      <c r="M165" s="620"/>
      <c r="N165" s="620"/>
      <c r="O165" s="150"/>
      <c r="P165" s="151" t="s">
        <v>1474</v>
      </c>
      <c r="Q165" s="150"/>
      <c r="R165" s="150" t="str">
        <f t="shared" si="2"/>
        <v/>
      </c>
      <c r="S165" s="5"/>
      <c r="T165" s="5"/>
      <c r="U165" s="5"/>
      <c r="V165" s="5"/>
      <c r="W165" s="30"/>
      <c r="X165" s="30"/>
      <c r="Y165" s="5"/>
      <c r="Z165" s="5"/>
      <c r="AA165" s="5"/>
      <c r="AC165" s="128"/>
      <c r="AD165" s="128"/>
      <c r="AE165" s="128"/>
      <c r="AF165" s="128"/>
      <c r="AG165" s="128"/>
      <c r="AH165" s="128"/>
      <c r="AI165" s="128"/>
      <c r="AJ165" s="128"/>
      <c r="AK165" s="128"/>
      <c r="AL165" s="128"/>
      <c r="AM165" s="128"/>
      <c r="AN165" s="128"/>
      <c r="AO165" s="128"/>
      <c r="AP165" s="128"/>
      <c r="AQ165" s="128"/>
    </row>
    <row r="166" spans="1:43" s="129" customFormat="1" ht="12.75" hidden="1" customHeight="1">
      <c r="A166" s="126" t="s">
        <v>1728</v>
      </c>
      <c r="B166" s="824"/>
      <c r="C166" s="212" t="s">
        <v>1729</v>
      </c>
      <c r="D166" s="825"/>
      <c r="E166" s="146"/>
      <c r="F166" s="233"/>
      <c r="G166" s="233"/>
      <c r="H166" s="833"/>
      <c r="I166" s="146"/>
      <c r="J166" s="146"/>
      <c r="K166" s="146"/>
      <c r="L166" s="146"/>
      <c r="M166" s="620"/>
      <c r="N166" s="620"/>
      <c r="O166" s="150"/>
      <c r="P166" s="151" t="s">
        <v>1474</v>
      </c>
      <c r="Q166" s="150"/>
      <c r="R166" s="150" t="str">
        <f t="shared" si="2"/>
        <v/>
      </c>
      <c r="S166" s="5"/>
      <c r="T166" s="5"/>
      <c r="U166" s="5"/>
      <c r="V166" s="5"/>
      <c r="W166" s="30"/>
      <c r="X166" s="30"/>
      <c r="Y166" s="5"/>
      <c r="Z166" s="5"/>
      <c r="AA166" s="5"/>
      <c r="AC166" s="128"/>
      <c r="AD166" s="128"/>
      <c r="AE166" s="128"/>
      <c r="AF166" s="128"/>
      <c r="AG166" s="128"/>
      <c r="AH166" s="128"/>
      <c r="AI166" s="128"/>
      <c r="AJ166" s="128"/>
      <c r="AK166" s="128"/>
      <c r="AL166" s="128"/>
      <c r="AM166" s="128"/>
      <c r="AN166" s="128"/>
      <c r="AO166" s="128"/>
      <c r="AP166" s="128"/>
      <c r="AQ166" s="128"/>
    </row>
    <row r="167" spans="1:43" s="129" customFormat="1" ht="12.75" hidden="1" customHeight="1" thickBot="1">
      <c r="A167" s="126" t="s">
        <v>1730</v>
      </c>
      <c r="B167" s="824"/>
      <c r="C167" s="212" t="s">
        <v>1731</v>
      </c>
      <c r="D167" s="825"/>
      <c r="E167" s="146"/>
      <c r="F167" s="233"/>
      <c r="G167" s="233"/>
      <c r="H167" s="833"/>
      <c r="I167" s="146"/>
      <c r="J167" s="146"/>
      <c r="K167" s="146"/>
      <c r="L167" s="146"/>
      <c r="M167" s="620"/>
      <c r="N167" s="620"/>
      <c r="O167" s="150"/>
      <c r="P167" s="151" t="s">
        <v>1474</v>
      </c>
      <c r="Q167" s="150"/>
      <c r="R167" s="150" t="str">
        <f t="shared" si="2"/>
        <v/>
      </c>
      <c r="S167" s="5"/>
      <c r="T167" s="5"/>
      <c r="U167" s="5"/>
      <c r="V167" s="5"/>
      <c r="W167" s="30"/>
      <c r="X167" s="30"/>
      <c r="Y167" s="5"/>
      <c r="Z167" s="5"/>
      <c r="AA167" s="5"/>
      <c r="AC167" s="128"/>
      <c r="AD167" s="128"/>
      <c r="AE167" s="128"/>
      <c r="AF167" s="128"/>
      <c r="AG167" s="128"/>
      <c r="AH167" s="128"/>
      <c r="AI167" s="128"/>
      <c r="AJ167" s="128"/>
      <c r="AK167" s="128"/>
      <c r="AL167" s="128"/>
      <c r="AM167" s="128"/>
      <c r="AN167" s="128"/>
      <c r="AO167" s="128"/>
      <c r="AP167" s="128"/>
      <c r="AQ167" s="128"/>
    </row>
    <row r="168" spans="1:43" s="21" customFormat="1" ht="15.75" hidden="1" customHeight="1">
      <c r="A168" s="126" t="s">
        <v>1793</v>
      </c>
      <c r="B168" s="927" t="s">
        <v>1735</v>
      </c>
      <c r="C168" s="927"/>
      <c r="D168" s="829"/>
      <c r="E168" s="91">
        <v>0</v>
      </c>
      <c r="F168" s="807"/>
      <c r="G168" s="807"/>
      <c r="H168" s="832">
        <v>0</v>
      </c>
      <c r="I168" s="91">
        <v>0</v>
      </c>
      <c r="J168" s="91">
        <v>0</v>
      </c>
      <c r="K168" s="91">
        <v>0</v>
      </c>
      <c r="L168" s="91">
        <v>0</v>
      </c>
      <c r="M168" s="827">
        <v>0</v>
      </c>
      <c r="N168" s="827">
        <v>0</v>
      </c>
      <c r="O168" s="36"/>
      <c r="P168" s="51" t="s">
        <v>1500</v>
      </c>
      <c r="Q168" s="36"/>
      <c r="R168" s="36" t="str">
        <f t="shared" si="2"/>
        <v/>
      </c>
      <c r="S168" s="20"/>
      <c r="T168" s="20"/>
      <c r="U168" s="20"/>
      <c r="V168" s="20"/>
      <c r="W168" s="29">
        <f>SUM(M174:M178)</f>
        <v>0</v>
      </c>
      <c r="X168" s="29">
        <f>SUM(N174:N178)</f>
        <v>0</v>
      </c>
      <c r="Y168" s="20"/>
      <c r="Z168" s="20"/>
      <c r="AA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</row>
    <row r="169" spans="1:43" s="129" customFormat="1" ht="12.75" hidden="1" customHeight="1">
      <c r="A169" s="126" t="s">
        <v>1736</v>
      </c>
      <c r="B169" s="824"/>
      <c r="C169" s="212" t="s">
        <v>286</v>
      </c>
      <c r="D169" s="825" t="s">
        <v>1457</v>
      </c>
      <c r="E169" s="146"/>
      <c r="F169" s="233"/>
      <c r="G169" s="233"/>
      <c r="H169" s="833"/>
      <c r="I169" s="146"/>
      <c r="J169" s="146"/>
      <c r="K169" s="146"/>
      <c r="L169" s="146"/>
      <c r="M169" s="620"/>
      <c r="N169" s="620"/>
      <c r="O169" s="150"/>
      <c r="P169" s="151" t="s">
        <v>1473</v>
      </c>
      <c r="Q169" s="150"/>
      <c r="R169" s="150" t="str">
        <f t="shared" si="2"/>
        <v/>
      </c>
      <c r="S169" s="5"/>
      <c r="T169" s="5"/>
      <c r="U169" s="5"/>
      <c r="V169" s="5"/>
      <c r="W169" s="30"/>
      <c r="X169" s="30"/>
      <c r="Y169" s="5"/>
      <c r="Z169" s="5"/>
      <c r="AA169" s="5"/>
      <c r="AC169" s="128"/>
      <c r="AD169" s="128"/>
      <c r="AE169" s="128"/>
      <c r="AF169" s="128"/>
      <c r="AG169" s="128"/>
      <c r="AH169" s="128"/>
      <c r="AI169" s="128"/>
      <c r="AJ169" s="128"/>
      <c r="AK169" s="128"/>
      <c r="AL169" s="128"/>
      <c r="AM169" s="128"/>
      <c r="AN169" s="128"/>
      <c r="AO169" s="128"/>
      <c r="AP169" s="128"/>
      <c r="AQ169" s="128"/>
    </row>
    <row r="170" spans="1:43" s="129" customFormat="1" ht="12.75" hidden="1" customHeight="1">
      <c r="A170" s="126" t="s">
        <v>1737</v>
      </c>
      <c r="B170" s="824"/>
      <c r="C170" s="212" t="s">
        <v>1738</v>
      </c>
      <c r="D170" s="825"/>
      <c r="E170" s="146"/>
      <c r="F170" s="233"/>
      <c r="G170" s="233"/>
      <c r="H170" s="833"/>
      <c r="I170" s="146"/>
      <c r="J170" s="146"/>
      <c r="K170" s="146"/>
      <c r="L170" s="146"/>
      <c r="M170" s="620"/>
      <c r="N170" s="620"/>
      <c r="O170" s="150"/>
      <c r="P170" s="151" t="s">
        <v>1474</v>
      </c>
      <c r="Q170" s="150"/>
      <c r="R170" s="150" t="str">
        <f t="shared" si="2"/>
        <v/>
      </c>
      <c r="S170" s="5"/>
      <c r="T170" s="5"/>
      <c r="U170" s="5"/>
      <c r="V170" s="5"/>
      <c r="W170" s="30"/>
      <c r="X170" s="30"/>
      <c r="Y170" s="5"/>
      <c r="Z170" s="5"/>
      <c r="AA170" s="5"/>
      <c r="AC170" s="128"/>
      <c r="AD170" s="128"/>
      <c r="AE170" s="128"/>
      <c r="AF170" s="128"/>
      <c r="AG170" s="128"/>
      <c r="AH170" s="128"/>
      <c r="AI170" s="128"/>
      <c r="AJ170" s="128"/>
      <c r="AK170" s="128"/>
      <c r="AL170" s="128"/>
      <c r="AM170" s="128"/>
      <c r="AN170" s="128"/>
      <c r="AO170" s="128"/>
      <c r="AP170" s="128"/>
      <c r="AQ170" s="128"/>
    </row>
    <row r="171" spans="1:43" s="129" customFormat="1" ht="12.75" hidden="1" customHeight="1">
      <c r="A171" s="126" t="s">
        <v>1739</v>
      </c>
      <c r="B171" s="824"/>
      <c r="C171" s="212" t="s">
        <v>1640</v>
      </c>
      <c r="D171" s="825"/>
      <c r="E171" s="146"/>
      <c r="F171" s="233"/>
      <c r="G171" s="233"/>
      <c r="H171" s="833"/>
      <c r="I171" s="146"/>
      <c r="J171" s="146"/>
      <c r="K171" s="146"/>
      <c r="L171" s="146"/>
      <c r="M171" s="620"/>
      <c r="N171" s="620"/>
      <c r="O171" s="150"/>
      <c r="P171" s="151" t="s">
        <v>1474</v>
      </c>
      <c r="Q171" s="150"/>
      <c r="R171" s="150" t="str">
        <f t="shared" si="2"/>
        <v/>
      </c>
      <c r="S171" s="5"/>
      <c r="T171" s="5"/>
      <c r="U171" s="5"/>
      <c r="V171" s="5"/>
      <c r="W171" s="30"/>
      <c r="X171" s="30"/>
      <c r="Y171" s="5"/>
      <c r="Z171" s="5"/>
      <c r="AA171" s="5"/>
      <c r="AC171" s="128"/>
      <c r="AD171" s="128"/>
      <c r="AE171" s="128"/>
      <c r="AF171" s="128"/>
      <c r="AG171" s="128"/>
      <c r="AH171" s="128"/>
      <c r="AI171" s="128"/>
      <c r="AJ171" s="128"/>
      <c r="AK171" s="128"/>
      <c r="AL171" s="128"/>
      <c r="AM171" s="128"/>
      <c r="AN171" s="128"/>
      <c r="AO171" s="128"/>
      <c r="AP171" s="128"/>
      <c r="AQ171" s="128"/>
    </row>
    <row r="172" spans="1:43" s="129" customFormat="1" ht="12.75" hidden="1" customHeight="1">
      <c r="A172" s="126" t="s">
        <v>1740</v>
      </c>
      <c r="B172" s="824"/>
      <c r="C172" s="212" t="s">
        <v>1741</v>
      </c>
      <c r="D172" s="825"/>
      <c r="E172" s="146"/>
      <c r="F172" s="233"/>
      <c r="G172" s="233"/>
      <c r="H172" s="833"/>
      <c r="I172" s="146"/>
      <c r="J172" s="146"/>
      <c r="K172" s="146"/>
      <c r="L172" s="146"/>
      <c r="M172" s="620"/>
      <c r="N172" s="620"/>
      <c r="O172" s="150"/>
      <c r="P172" s="151" t="s">
        <v>1474</v>
      </c>
      <c r="Q172" s="150"/>
      <c r="R172" s="150" t="str">
        <f t="shared" si="2"/>
        <v/>
      </c>
      <c r="S172" s="5"/>
      <c r="T172" s="5"/>
      <c r="U172" s="5"/>
      <c r="V172" s="5"/>
      <c r="W172" s="30"/>
      <c r="X172" s="30"/>
      <c r="Y172" s="5"/>
      <c r="Z172" s="5"/>
      <c r="AA172" s="5"/>
      <c r="AC172" s="128"/>
      <c r="AD172" s="128"/>
      <c r="AE172" s="128"/>
      <c r="AF172" s="128"/>
      <c r="AG172" s="128"/>
      <c r="AH172" s="128"/>
      <c r="AI172" s="128"/>
      <c r="AJ172" s="128"/>
      <c r="AK172" s="128"/>
      <c r="AL172" s="128"/>
      <c r="AM172" s="128"/>
      <c r="AN172" s="128"/>
      <c r="AO172" s="128"/>
      <c r="AP172" s="128"/>
      <c r="AQ172" s="128"/>
    </row>
    <row r="173" spans="1:43" s="129" customFormat="1" ht="12.75" hidden="1" customHeight="1">
      <c r="A173" s="126" t="s">
        <v>1742</v>
      </c>
      <c r="B173" s="824"/>
      <c r="C173" s="212" t="s">
        <v>1743</v>
      </c>
      <c r="D173" s="825"/>
      <c r="E173" s="146"/>
      <c r="F173" s="233"/>
      <c r="G173" s="233"/>
      <c r="H173" s="833"/>
      <c r="I173" s="146"/>
      <c r="J173" s="146"/>
      <c r="K173" s="146"/>
      <c r="L173" s="146"/>
      <c r="M173" s="620"/>
      <c r="N173" s="620"/>
      <c r="O173" s="150"/>
      <c r="P173" s="151" t="s">
        <v>1474</v>
      </c>
      <c r="Q173" s="150"/>
      <c r="R173" s="150" t="str">
        <f t="shared" si="2"/>
        <v/>
      </c>
      <c r="S173" s="5"/>
      <c r="T173" s="5"/>
      <c r="U173" s="5"/>
      <c r="V173" s="5"/>
      <c r="W173" s="30"/>
      <c r="X173" s="30"/>
      <c r="Y173" s="5"/>
      <c r="Z173" s="5"/>
      <c r="AA173" s="5"/>
      <c r="AC173" s="128"/>
      <c r="AD173" s="128"/>
      <c r="AE173" s="128"/>
      <c r="AF173" s="128"/>
      <c r="AG173" s="128"/>
      <c r="AH173" s="128"/>
      <c r="AI173" s="128"/>
      <c r="AJ173" s="128"/>
      <c r="AK173" s="128"/>
      <c r="AL173" s="128"/>
      <c r="AM173" s="128"/>
      <c r="AN173" s="128"/>
      <c r="AO173" s="128"/>
      <c r="AP173" s="128"/>
      <c r="AQ173" s="128"/>
    </row>
    <row r="174" spans="1:43" s="129" customFormat="1" ht="12.75" hidden="1" customHeight="1">
      <c r="A174" s="126" t="s">
        <v>1744</v>
      </c>
      <c r="B174" s="824"/>
      <c r="C174" s="212" t="s">
        <v>1745</v>
      </c>
      <c r="D174" s="825"/>
      <c r="E174" s="146"/>
      <c r="F174" s="233"/>
      <c r="G174" s="233"/>
      <c r="H174" s="833"/>
      <c r="I174" s="146"/>
      <c r="J174" s="146"/>
      <c r="K174" s="146"/>
      <c r="L174" s="146"/>
      <c r="M174" s="620"/>
      <c r="N174" s="620"/>
      <c r="O174" s="150"/>
      <c r="P174" s="151" t="s">
        <v>1474</v>
      </c>
      <c r="Q174" s="150"/>
      <c r="R174" s="150" t="str">
        <f t="shared" si="2"/>
        <v/>
      </c>
      <c r="S174" s="5"/>
      <c r="T174" s="5"/>
      <c r="U174" s="5"/>
      <c r="V174" s="5"/>
      <c r="W174" s="30"/>
      <c r="X174" s="30"/>
      <c r="Y174" s="5"/>
      <c r="Z174" s="5"/>
      <c r="AA174" s="5"/>
      <c r="AC174" s="128"/>
      <c r="AD174" s="128"/>
      <c r="AE174" s="128"/>
      <c r="AF174" s="128"/>
      <c r="AG174" s="128"/>
      <c r="AH174" s="128"/>
      <c r="AI174" s="128"/>
      <c r="AJ174" s="128"/>
      <c r="AK174" s="128"/>
      <c r="AL174" s="128"/>
      <c r="AM174" s="128"/>
      <c r="AN174" s="128"/>
      <c r="AO174" s="128"/>
      <c r="AP174" s="128"/>
      <c r="AQ174" s="128"/>
    </row>
    <row r="175" spans="1:43" s="129" customFormat="1" ht="12.75" hidden="1" customHeight="1">
      <c r="A175" s="126" t="s">
        <v>1746</v>
      </c>
      <c r="B175" s="824"/>
      <c r="C175" s="212" t="s">
        <v>1747</v>
      </c>
      <c r="D175" s="825"/>
      <c r="E175" s="146"/>
      <c r="F175" s="233"/>
      <c r="G175" s="233"/>
      <c r="H175" s="833"/>
      <c r="I175" s="146"/>
      <c r="J175" s="146"/>
      <c r="K175" s="146"/>
      <c r="L175" s="146"/>
      <c r="M175" s="620"/>
      <c r="N175" s="620"/>
      <c r="O175" s="150"/>
      <c r="P175" s="151" t="s">
        <v>1474</v>
      </c>
      <c r="Q175" s="150"/>
      <c r="R175" s="150" t="str">
        <f t="shared" si="2"/>
        <v/>
      </c>
      <c r="S175" s="5"/>
      <c r="T175" s="5"/>
      <c r="U175" s="5"/>
      <c r="V175" s="5"/>
      <c r="W175" s="30"/>
      <c r="X175" s="30"/>
      <c r="Y175" s="5"/>
      <c r="Z175" s="5"/>
      <c r="AA175" s="5"/>
      <c r="AC175" s="128"/>
      <c r="AD175" s="128"/>
      <c r="AE175" s="128"/>
      <c r="AF175" s="128"/>
      <c r="AG175" s="128"/>
      <c r="AH175" s="128"/>
      <c r="AI175" s="128"/>
      <c r="AJ175" s="128"/>
      <c r="AK175" s="128"/>
      <c r="AL175" s="128"/>
      <c r="AM175" s="128"/>
      <c r="AN175" s="128"/>
      <c r="AO175" s="128"/>
      <c r="AP175" s="128"/>
      <c r="AQ175" s="128"/>
    </row>
    <row r="176" spans="1:43" s="129" customFormat="1" ht="12.75" hidden="1" customHeight="1">
      <c r="A176" s="126" t="s">
        <v>1748</v>
      </c>
      <c r="B176" s="824"/>
      <c r="C176" s="212" t="s">
        <v>1749</v>
      </c>
      <c r="D176" s="825"/>
      <c r="E176" s="146"/>
      <c r="F176" s="233"/>
      <c r="G176" s="233"/>
      <c r="H176" s="833"/>
      <c r="I176" s="146"/>
      <c r="J176" s="146"/>
      <c r="K176" s="146"/>
      <c r="L176" s="146"/>
      <c r="M176" s="620"/>
      <c r="N176" s="620"/>
      <c r="O176" s="150"/>
      <c r="P176" s="151" t="s">
        <v>1474</v>
      </c>
      <c r="Q176" s="150"/>
      <c r="R176" s="150" t="str">
        <f t="shared" si="2"/>
        <v/>
      </c>
      <c r="S176" s="5"/>
      <c r="T176" s="5"/>
      <c r="U176" s="5"/>
      <c r="V176" s="5"/>
      <c r="W176" s="30"/>
      <c r="X176" s="30"/>
      <c r="Y176" s="5"/>
      <c r="Z176" s="5"/>
      <c r="AA176" s="5"/>
      <c r="AC176" s="128"/>
      <c r="AD176" s="128"/>
      <c r="AE176" s="128"/>
      <c r="AF176" s="128"/>
      <c r="AG176" s="128"/>
      <c r="AH176" s="128"/>
      <c r="AI176" s="128"/>
      <c r="AJ176" s="128"/>
      <c r="AK176" s="128"/>
      <c r="AL176" s="128"/>
      <c r="AM176" s="128"/>
      <c r="AN176" s="128"/>
      <c r="AO176" s="128"/>
      <c r="AP176" s="128"/>
      <c r="AQ176" s="128"/>
    </row>
    <row r="177" spans="1:43" s="129" customFormat="1" ht="12.75" hidden="1" customHeight="1">
      <c r="A177" s="126" t="s">
        <v>1750</v>
      </c>
      <c r="B177" s="824"/>
      <c r="C177" s="212" t="s">
        <v>1751</v>
      </c>
      <c r="D177" s="825"/>
      <c r="E177" s="146"/>
      <c r="F177" s="233"/>
      <c r="G177" s="233"/>
      <c r="H177" s="833"/>
      <c r="I177" s="146"/>
      <c r="J177" s="146"/>
      <c r="K177" s="146"/>
      <c r="L177" s="146"/>
      <c r="M177" s="620"/>
      <c r="N177" s="620"/>
      <c r="O177" s="150"/>
      <c r="P177" s="151" t="s">
        <v>1474</v>
      </c>
      <c r="Q177" s="150"/>
      <c r="R177" s="150" t="str">
        <f t="shared" si="2"/>
        <v/>
      </c>
      <c r="S177" s="5"/>
      <c r="T177" s="5"/>
      <c r="U177" s="5"/>
      <c r="V177" s="5"/>
      <c r="W177" s="30"/>
      <c r="X177" s="30"/>
      <c r="Y177" s="5"/>
      <c r="Z177" s="5"/>
      <c r="AA177" s="5"/>
      <c r="AC177" s="128"/>
      <c r="AD177" s="128"/>
      <c r="AE177" s="128"/>
      <c r="AF177" s="128"/>
      <c r="AG177" s="128"/>
      <c r="AH177" s="128"/>
      <c r="AI177" s="128"/>
      <c r="AJ177" s="128"/>
      <c r="AK177" s="128"/>
      <c r="AL177" s="128"/>
      <c r="AM177" s="128"/>
      <c r="AN177" s="128"/>
      <c r="AO177" s="128"/>
      <c r="AP177" s="128"/>
      <c r="AQ177" s="128"/>
    </row>
    <row r="178" spans="1:43" s="129" customFormat="1" ht="12.75" hidden="1" customHeight="1">
      <c r="A178" s="126" t="s">
        <v>1752</v>
      </c>
      <c r="B178" s="824"/>
      <c r="C178" s="212" t="s">
        <v>1753</v>
      </c>
      <c r="D178" s="825"/>
      <c r="E178" s="146"/>
      <c r="F178" s="233"/>
      <c r="G178" s="233"/>
      <c r="H178" s="833"/>
      <c r="I178" s="146"/>
      <c r="J178" s="146"/>
      <c r="K178" s="146"/>
      <c r="L178" s="146"/>
      <c r="M178" s="620"/>
      <c r="N178" s="620"/>
      <c r="O178" s="150"/>
      <c r="P178" s="151" t="s">
        <v>1474</v>
      </c>
      <c r="Q178" s="150"/>
      <c r="R178" s="150" t="str">
        <f t="shared" si="2"/>
        <v/>
      </c>
      <c r="S178" s="5"/>
      <c r="T178" s="5"/>
      <c r="U178" s="5"/>
      <c r="V178" s="5"/>
      <c r="W178" s="30"/>
      <c r="X178" s="30"/>
      <c r="Y178" s="5"/>
      <c r="Z178" s="5"/>
      <c r="AA178" s="5"/>
      <c r="AC178" s="128"/>
      <c r="AD178" s="128"/>
      <c r="AE178" s="128"/>
      <c r="AF178" s="128"/>
      <c r="AG178" s="128"/>
      <c r="AH178" s="128"/>
      <c r="AI178" s="128"/>
      <c r="AJ178" s="128"/>
      <c r="AK178" s="128"/>
      <c r="AL178" s="128"/>
      <c r="AM178" s="128"/>
      <c r="AN178" s="128"/>
      <c r="AO178" s="128"/>
      <c r="AP178" s="128"/>
      <c r="AQ178" s="128"/>
    </row>
    <row r="179" spans="1:43" s="129" customFormat="1" ht="12.75" hidden="1" customHeight="1">
      <c r="A179" s="126" t="s">
        <v>1754</v>
      </c>
      <c r="B179" s="824"/>
      <c r="C179" s="212" t="s">
        <v>1755</v>
      </c>
      <c r="D179" s="825"/>
      <c r="E179" s="146"/>
      <c r="F179" s="233"/>
      <c r="G179" s="233"/>
      <c r="H179" s="833"/>
      <c r="I179" s="146"/>
      <c r="J179" s="146"/>
      <c r="K179" s="146"/>
      <c r="L179" s="146"/>
      <c r="M179" s="620"/>
      <c r="N179" s="620"/>
      <c r="O179" s="150"/>
      <c r="P179" s="151" t="s">
        <v>1474</v>
      </c>
      <c r="Q179" s="150"/>
      <c r="R179" s="150" t="str">
        <f t="shared" si="2"/>
        <v/>
      </c>
      <c r="S179" s="5"/>
      <c r="T179" s="5"/>
      <c r="U179" s="5"/>
      <c r="V179" s="5"/>
      <c r="W179" s="30"/>
      <c r="X179" s="30"/>
      <c r="Y179" s="5"/>
      <c r="Z179" s="5"/>
      <c r="AA179" s="5"/>
      <c r="AC179" s="128"/>
      <c r="AD179" s="128"/>
      <c r="AE179" s="128"/>
      <c r="AF179" s="128"/>
      <c r="AG179" s="128"/>
      <c r="AH179" s="128"/>
      <c r="AI179" s="128"/>
      <c r="AJ179" s="128"/>
      <c r="AK179" s="128"/>
      <c r="AL179" s="128"/>
      <c r="AM179" s="128"/>
      <c r="AN179" s="128"/>
      <c r="AO179" s="128"/>
      <c r="AP179" s="128"/>
      <c r="AQ179" s="128"/>
    </row>
    <row r="180" spans="1:43" s="129" customFormat="1" ht="12.75" hidden="1" customHeight="1">
      <c r="A180" s="126" t="s">
        <v>1756</v>
      </c>
      <c r="B180" s="824"/>
      <c r="C180" s="212" t="s">
        <v>1757</v>
      </c>
      <c r="D180" s="825"/>
      <c r="E180" s="146"/>
      <c r="F180" s="233"/>
      <c r="G180" s="233"/>
      <c r="H180" s="833"/>
      <c r="I180" s="146"/>
      <c r="J180" s="146"/>
      <c r="K180" s="146"/>
      <c r="L180" s="146"/>
      <c r="M180" s="620"/>
      <c r="N180" s="620"/>
      <c r="O180" s="150"/>
      <c r="P180" s="151" t="s">
        <v>1474</v>
      </c>
      <c r="Q180" s="150"/>
      <c r="R180" s="150" t="str">
        <f t="shared" si="2"/>
        <v/>
      </c>
      <c r="S180" s="5"/>
      <c r="T180" s="5"/>
      <c r="U180" s="5"/>
      <c r="V180" s="5"/>
      <c r="W180" s="30"/>
      <c r="X180" s="30"/>
      <c r="Y180" s="5"/>
      <c r="Z180" s="5"/>
      <c r="AA180" s="5"/>
      <c r="AC180" s="128"/>
      <c r="AD180" s="128"/>
      <c r="AE180" s="128"/>
      <c r="AF180" s="128"/>
      <c r="AG180" s="128"/>
      <c r="AH180" s="128"/>
      <c r="AI180" s="128"/>
      <c r="AJ180" s="128"/>
      <c r="AK180" s="128"/>
      <c r="AL180" s="128"/>
      <c r="AM180" s="128"/>
      <c r="AN180" s="128"/>
      <c r="AO180" s="128"/>
      <c r="AP180" s="128"/>
      <c r="AQ180" s="128"/>
    </row>
    <row r="181" spans="1:43" s="129" customFormat="1" ht="12.75" hidden="1" customHeight="1">
      <c r="A181" s="126" t="s">
        <v>1758</v>
      </c>
      <c r="B181" s="824"/>
      <c r="C181" s="212" t="s">
        <v>1759</v>
      </c>
      <c r="D181" s="825"/>
      <c r="E181" s="146"/>
      <c r="F181" s="233"/>
      <c r="G181" s="233"/>
      <c r="H181" s="833"/>
      <c r="I181" s="146"/>
      <c r="J181" s="146"/>
      <c r="K181" s="146"/>
      <c r="L181" s="146"/>
      <c r="M181" s="620"/>
      <c r="N181" s="620"/>
      <c r="O181" s="150"/>
      <c r="P181" s="151" t="s">
        <v>1474</v>
      </c>
      <c r="Q181" s="150"/>
      <c r="R181" s="150" t="str">
        <f t="shared" si="2"/>
        <v/>
      </c>
      <c r="S181" s="5"/>
      <c r="T181" s="5"/>
      <c r="U181" s="5"/>
      <c r="V181" s="5"/>
      <c r="W181" s="30"/>
      <c r="X181" s="30"/>
      <c r="Y181" s="5"/>
      <c r="Z181" s="5"/>
      <c r="AA181" s="5"/>
      <c r="AC181" s="128"/>
      <c r="AD181" s="128"/>
      <c r="AE181" s="128"/>
      <c r="AF181" s="128"/>
      <c r="AG181" s="128"/>
      <c r="AH181" s="128"/>
      <c r="AI181" s="128"/>
      <c r="AJ181" s="128"/>
      <c r="AK181" s="128"/>
      <c r="AL181" s="128"/>
      <c r="AM181" s="128"/>
      <c r="AN181" s="128"/>
      <c r="AO181" s="128"/>
      <c r="AP181" s="128"/>
      <c r="AQ181" s="128"/>
    </row>
    <row r="182" spans="1:43" s="129" customFormat="1" ht="12.75" hidden="1" customHeight="1">
      <c r="A182" s="126" t="s">
        <v>1760</v>
      </c>
      <c r="B182" s="824"/>
      <c r="C182" s="212" t="s">
        <v>1761</v>
      </c>
      <c r="D182" s="825"/>
      <c r="E182" s="146"/>
      <c r="F182" s="233"/>
      <c r="G182" s="233"/>
      <c r="H182" s="833"/>
      <c r="I182" s="146"/>
      <c r="J182" s="146"/>
      <c r="K182" s="146"/>
      <c r="L182" s="146"/>
      <c r="M182" s="620"/>
      <c r="N182" s="620"/>
      <c r="O182" s="150"/>
      <c r="P182" s="151" t="s">
        <v>1474</v>
      </c>
      <c r="Q182" s="150"/>
      <c r="R182" s="150" t="str">
        <f t="shared" si="2"/>
        <v/>
      </c>
      <c r="S182" s="5"/>
      <c r="T182" s="5"/>
      <c r="U182" s="5"/>
      <c r="V182" s="5"/>
      <c r="W182" s="30"/>
      <c r="X182" s="30"/>
      <c r="Y182" s="5"/>
      <c r="Z182" s="5"/>
      <c r="AA182" s="5"/>
      <c r="AC182" s="128"/>
      <c r="AD182" s="128"/>
      <c r="AE182" s="128"/>
      <c r="AF182" s="128"/>
      <c r="AG182" s="128"/>
      <c r="AH182" s="128"/>
      <c r="AI182" s="128"/>
      <c r="AJ182" s="128"/>
      <c r="AK182" s="128"/>
      <c r="AL182" s="128"/>
      <c r="AM182" s="128"/>
      <c r="AN182" s="128"/>
      <c r="AO182" s="128"/>
      <c r="AP182" s="128"/>
      <c r="AQ182" s="128"/>
    </row>
    <row r="183" spans="1:43" s="129" customFormat="1" ht="12.75" hidden="1" customHeight="1" thickBot="1">
      <c r="A183" s="126" t="s">
        <v>1762</v>
      </c>
      <c r="B183" s="824"/>
      <c r="C183" s="212" t="s">
        <v>1763</v>
      </c>
      <c r="D183" s="825"/>
      <c r="E183" s="146"/>
      <c r="F183" s="233"/>
      <c r="G183" s="233"/>
      <c r="H183" s="833"/>
      <c r="I183" s="146"/>
      <c r="J183" s="146"/>
      <c r="K183" s="146"/>
      <c r="L183" s="146"/>
      <c r="M183" s="620"/>
      <c r="N183" s="620"/>
      <c r="O183" s="150"/>
      <c r="P183" s="151" t="s">
        <v>1474</v>
      </c>
      <c r="Q183" s="150"/>
      <c r="R183" s="150" t="str">
        <f t="shared" si="2"/>
        <v/>
      </c>
      <c r="S183" s="5"/>
      <c r="T183" s="5"/>
      <c r="U183" s="5"/>
      <c r="V183" s="5"/>
      <c r="W183" s="30"/>
      <c r="X183" s="30"/>
      <c r="Y183" s="5"/>
      <c r="Z183" s="5"/>
      <c r="AA183" s="5"/>
      <c r="AC183" s="128"/>
      <c r="AD183" s="128"/>
      <c r="AE183" s="128"/>
      <c r="AF183" s="128"/>
      <c r="AG183" s="128"/>
      <c r="AH183" s="128"/>
      <c r="AI183" s="128"/>
      <c r="AJ183" s="128"/>
      <c r="AK183" s="128"/>
      <c r="AL183" s="128"/>
      <c r="AM183" s="128"/>
      <c r="AN183" s="128"/>
      <c r="AO183" s="128"/>
      <c r="AP183" s="128"/>
      <c r="AQ183" s="128"/>
    </row>
    <row r="184" spans="1:43" s="129" customFormat="1" ht="12.75" hidden="1" customHeight="1">
      <c r="A184" s="126" t="s">
        <v>1764</v>
      </c>
      <c r="B184" s="824"/>
      <c r="C184" s="212" t="s">
        <v>1765</v>
      </c>
      <c r="D184" s="825"/>
      <c r="E184" s="146"/>
      <c r="F184" s="233"/>
      <c r="G184" s="233"/>
      <c r="H184" s="833"/>
      <c r="I184" s="146"/>
      <c r="J184" s="146"/>
      <c r="K184" s="146"/>
      <c r="L184" s="146"/>
      <c r="M184" s="620"/>
      <c r="N184" s="620"/>
      <c r="O184" s="150"/>
      <c r="P184" s="151" t="s">
        <v>1474</v>
      </c>
      <c r="Q184" s="150"/>
      <c r="R184" s="150" t="str">
        <f t="shared" si="2"/>
        <v/>
      </c>
      <c r="S184" s="5"/>
      <c r="T184" s="5"/>
      <c r="U184" s="5"/>
      <c r="V184" s="5"/>
      <c r="W184" s="30"/>
      <c r="X184" s="30"/>
      <c r="Y184" s="5"/>
      <c r="Z184" s="5"/>
      <c r="AA184" s="5"/>
      <c r="AC184" s="128"/>
      <c r="AD184" s="128"/>
      <c r="AE184" s="128"/>
      <c r="AF184" s="128"/>
      <c r="AG184" s="128"/>
      <c r="AH184" s="128"/>
      <c r="AI184" s="128"/>
      <c r="AJ184" s="128"/>
      <c r="AK184" s="128"/>
      <c r="AL184" s="128"/>
      <c r="AM184" s="128"/>
      <c r="AN184" s="128"/>
      <c r="AO184" s="128"/>
      <c r="AP184" s="128"/>
      <c r="AQ184" s="128"/>
    </row>
    <row r="185" spans="1:43" s="129" customFormat="1" ht="12.75" hidden="1" customHeight="1">
      <c r="A185" s="126" t="s">
        <v>1766</v>
      </c>
      <c r="B185" s="824"/>
      <c r="C185" s="212" t="s">
        <v>1767</v>
      </c>
      <c r="D185" s="825"/>
      <c r="E185" s="146"/>
      <c r="F185" s="233"/>
      <c r="G185" s="233"/>
      <c r="H185" s="833"/>
      <c r="I185" s="146"/>
      <c r="J185" s="146"/>
      <c r="K185" s="146"/>
      <c r="L185" s="146"/>
      <c r="M185" s="620"/>
      <c r="N185" s="620"/>
      <c r="O185" s="150"/>
      <c r="P185" s="151" t="s">
        <v>1474</v>
      </c>
      <c r="Q185" s="150"/>
      <c r="R185" s="150" t="str">
        <f t="shared" si="2"/>
        <v/>
      </c>
      <c r="S185" s="5"/>
      <c r="T185" s="5"/>
      <c r="U185" s="5"/>
      <c r="V185" s="5"/>
      <c r="W185" s="30"/>
      <c r="X185" s="30"/>
      <c r="Y185" s="5"/>
      <c r="Z185" s="5"/>
      <c r="AA185" s="5"/>
      <c r="AC185" s="128"/>
      <c r="AD185" s="128"/>
      <c r="AE185" s="128"/>
      <c r="AF185" s="128"/>
      <c r="AG185" s="128"/>
      <c r="AH185" s="128"/>
      <c r="AI185" s="128"/>
      <c r="AJ185" s="128"/>
      <c r="AK185" s="128"/>
      <c r="AL185" s="128"/>
      <c r="AM185" s="128"/>
      <c r="AN185" s="128"/>
      <c r="AO185" s="128"/>
      <c r="AP185" s="128"/>
      <c r="AQ185" s="128"/>
    </row>
    <row r="186" spans="1:43" s="129" customFormat="1" ht="12.75" hidden="1" customHeight="1">
      <c r="A186" s="126" t="s">
        <v>1768</v>
      </c>
      <c r="B186" s="824"/>
      <c r="C186" s="212" t="s">
        <v>1769</v>
      </c>
      <c r="D186" s="825"/>
      <c r="E186" s="146"/>
      <c r="F186" s="233"/>
      <c r="G186" s="233"/>
      <c r="H186" s="833"/>
      <c r="I186" s="146"/>
      <c r="J186" s="146"/>
      <c r="K186" s="146"/>
      <c r="L186" s="146"/>
      <c r="M186" s="620"/>
      <c r="N186" s="620"/>
      <c r="O186" s="150"/>
      <c r="P186" s="151" t="s">
        <v>1474</v>
      </c>
      <c r="Q186" s="150"/>
      <c r="R186" s="150" t="str">
        <f t="shared" si="2"/>
        <v/>
      </c>
      <c r="S186" s="5"/>
      <c r="T186" s="5"/>
      <c r="U186" s="5"/>
      <c r="V186" s="5"/>
      <c r="W186" s="30"/>
      <c r="X186" s="30"/>
      <c r="Y186" s="5"/>
      <c r="Z186" s="5"/>
      <c r="AA186" s="5"/>
      <c r="AC186" s="128"/>
      <c r="AD186" s="128"/>
      <c r="AE186" s="128"/>
      <c r="AF186" s="128"/>
      <c r="AG186" s="128"/>
      <c r="AH186" s="128"/>
      <c r="AI186" s="128"/>
      <c r="AJ186" s="128"/>
      <c r="AK186" s="128"/>
      <c r="AL186" s="128"/>
      <c r="AM186" s="128"/>
      <c r="AN186" s="128"/>
      <c r="AO186" s="128"/>
      <c r="AP186" s="128"/>
      <c r="AQ186" s="128"/>
    </row>
    <row r="187" spans="1:43" s="129" customFormat="1" ht="12.75" hidden="1" customHeight="1">
      <c r="A187" s="126" t="s">
        <v>1770</v>
      </c>
      <c r="B187" s="824"/>
      <c r="C187" s="212" t="s">
        <v>1771</v>
      </c>
      <c r="D187" s="825"/>
      <c r="E187" s="146"/>
      <c r="F187" s="233"/>
      <c r="G187" s="233"/>
      <c r="H187" s="833"/>
      <c r="I187" s="146"/>
      <c r="J187" s="146"/>
      <c r="K187" s="146"/>
      <c r="L187" s="146"/>
      <c r="M187" s="620"/>
      <c r="N187" s="620"/>
      <c r="O187" s="150"/>
      <c r="P187" s="151" t="s">
        <v>1474</v>
      </c>
      <c r="Q187" s="150"/>
      <c r="R187" s="150" t="str">
        <f t="shared" si="2"/>
        <v/>
      </c>
      <c r="S187" s="5"/>
      <c r="T187" s="5"/>
      <c r="U187" s="5"/>
      <c r="V187" s="5"/>
      <c r="W187" s="30"/>
      <c r="X187" s="30"/>
      <c r="Y187" s="5"/>
      <c r="Z187" s="5"/>
      <c r="AA187" s="5"/>
      <c r="AC187" s="128"/>
      <c r="AD187" s="128"/>
      <c r="AE187" s="128"/>
      <c r="AF187" s="128"/>
      <c r="AG187" s="128"/>
      <c r="AH187" s="128"/>
      <c r="AI187" s="128"/>
      <c r="AJ187" s="128"/>
      <c r="AK187" s="128"/>
      <c r="AL187" s="128"/>
      <c r="AM187" s="128"/>
      <c r="AN187" s="128"/>
      <c r="AO187" s="128"/>
      <c r="AP187" s="128"/>
      <c r="AQ187" s="128"/>
    </row>
    <row r="188" spans="1:43" s="129" customFormat="1" ht="12.75" hidden="1" customHeight="1">
      <c r="A188" s="126" t="s">
        <v>1772</v>
      </c>
      <c r="B188" s="824"/>
      <c r="C188" s="212" t="s">
        <v>1773</v>
      </c>
      <c r="D188" s="825"/>
      <c r="E188" s="146"/>
      <c r="F188" s="233"/>
      <c r="G188" s="233"/>
      <c r="H188" s="833"/>
      <c r="I188" s="146"/>
      <c r="J188" s="146"/>
      <c r="K188" s="146"/>
      <c r="L188" s="146"/>
      <c r="M188" s="620"/>
      <c r="N188" s="620"/>
      <c r="O188" s="150"/>
      <c r="P188" s="151" t="s">
        <v>1474</v>
      </c>
      <c r="Q188" s="150"/>
      <c r="R188" s="150" t="str">
        <f t="shared" si="2"/>
        <v/>
      </c>
      <c r="S188" s="5"/>
      <c r="T188" s="5"/>
      <c r="U188" s="5"/>
      <c r="V188" s="5"/>
      <c r="W188" s="30"/>
      <c r="X188" s="30"/>
      <c r="Y188" s="5"/>
      <c r="Z188" s="5"/>
      <c r="AA188" s="5"/>
      <c r="AC188" s="128"/>
      <c r="AD188" s="128"/>
      <c r="AE188" s="128"/>
      <c r="AF188" s="128"/>
      <c r="AG188" s="128"/>
      <c r="AH188" s="128"/>
      <c r="AI188" s="128"/>
      <c r="AJ188" s="128"/>
      <c r="AK188" s="128"/>
      <c r="AL188" s="128"/>
      <c r="AM188" s="128"/>
      <c r="AN188" s="128"/>
      <c r="AO188" s="128"/>
      <c r="AP188" s="128"/>
      <c r="AQ188" s="128"/>
    </row>
    <row r="189" spans="1:43" s="129" customFormat="1" ht="12.75" hidden="1" customHeight="1">
      <c r="A189" s="126" t="s">
        <v>1774</v>
      </c>
      <c r="B189" s="824"/>
      <c r="C189" s="212" t="s">
        <v>1775</v>
      </c>
      <c r="D189" s="825"/>
      <c r="E189" s="146"/>
      <c r="F189" s="233"/>
      <c r="G189" s="233"/>
      <c r="H189" s="833"/>
      <c r="I189" s="146"/>
      <c r="J189" s="146"/>
      <c r="K189" s="146"/>
      <c r="L189" s="146"/>
      <c r="M189" s="620"/>
      <c r="N189" s="620"/>
      <c r="O189" s="150"/>
      <c r="P189" s="151" t="s">
        <v>1474</v>
      </c>
      <c r="Q189" s="150"/>
      <c r="R189" s="150" t="str">
        <f t="shared" si="2"/>
        <v/>
      </c>
      <c r="S189" s="5"/>
      <c r="T189" s="5"/>
      <c r="U189" s="5"/>
      <c r="V189" s="5"/>
      <c r="W189" s="30"/>
      <c r="X189" s="30"/>
      <c r="Y189" s="5"/>
      <c r="Z189" s="5"/>
      <c r="AA189" s="5"/>
      <c r="AC189" s="128"/>
      <c r="AD189" s="128"/>
      <c r="AE189" s="128"/>
      <c r="AF189" s="128"/>
      <c r="AG189" s="128"/>
      <c r="AH189" s="128"/>
      <c r="AI189" s="128"/>
      <c r="AJ189" s="128"/>
      <c r="AK189" s="128"/>
      <c r="AL189" s="128"/>
      <c r="AM189" s="128"/>
      <c r="AN189" s="128"/>
      <c r="AO189" s="128"/>
      <c r="AP189" s="128"/>
      <c r="AQ189" s="128"/>
    </row>
    <row r="190" spans="1:43" s="129" customFormat="1" ht="12.75" hidden="1" customHeight="1">
      <c r="A190" s="126" t="s">
        <v>1776</v>
      </c>
      <c r="B190" s="824"/>
      <c r="C190" s="212" t="s">
        <v>1777</v>
      </c>
      <c r="D190" s="825"/>
      <c r="E190" s="146"/>
      <c r="F190" s="233"/>
      <c r="G190" s="233"/>
      <c r="H190" s="833"/>
      <c r="I190" s="146"/>
      <c r="J190" s="146"/>
      <c r="K190" s="146"/>
      <c r="L190" s="146"/>
      <c r="M190" s="620"/>
      <c r="N190" s="620"/>
      <c r="O190" s="150"/>
      <c r="P190" s="151" t="s">
        <v>1474</v>
      </c>
      <c r="Q190" s="150"/>
      <c r="R190" s="150" t="str">
        <f t="shared" si="2"/>
        <v/>
      </c>
      <c r="S190" s="5"/>
      <c r="T190" s="5"/>
      <c r="U190" s="5"/>
      <c r="V190" s="5"/>
      <c r="W190" s="30"/>
      <c r="X190" s="30"/>
      <c r="Y190" s="5"/>
      <c r="Z190" s="5"/>
      <c r="AA190" s="5"/>
      <c r="AC190" s="128"/>
      <c r="AD190" s="128"/>
      <c r="AE190" s="128"/>
      <c r="AF190" s="128"/>
      <c r="AG190" s="128"/>
      <c r="AH190" s="128"/>
      <c r="AI190" s="128"/>
      <c r="AJ190" s="128"/>
      <c r="AK190" s="128"/>
      <c r="AL190" s="128"/>
      <c r="AM190" s="128"/>
      <c r="AN190" s="128"/>
      <c r="AO190" s="128"/>
      <c r="AP190" s="128"/>
      <c r="AQ190" s="128"/>
    </row>
    <row r="191" spans="1:43" s="129" customFormat="1" ht="12.75" hidden="1" customHeight="1">
      <c r="A191" s="126" t="s">
        <v>1778</v>
      </c>
      <c r="B191" s="824"/>
      <c r="C191" s="212" t="s">
        <v>1779</v>
      </c>
      <c r="D191" s="825"/>
      <c r="E191" s="146"/>
      <c r="F191" s="233"/>
      <c r="G191" s="233"/>
      <c r="H191" s="833"/>
      <c r="I191" s="146"/>
      <c r="J191" s="146"/>
      <c r="K191" s="146"/>
      <c r="L191" s="146"/>
      <c r="M191" s="620"/>
      <c r="N191" s="620"/>
      <c r="O191" s="150"/>
      <c r="P191" s="151" t="s">
        <v>1474</v>
      </c>
      <c r="Q191" s="150"/>
      <c r="R191" s="150" t="str">
        <f t="shared" si="2"/>
        <v/>
      </c>
      <c r="S191" s="5"/>
      <c r="T191" s="5"/>
      <c r="U191" s="5"/>
      <c r="V191" s="5"/>
      <c r="W191" s="30"/>
      <c r="X191" s="30"/>
      <c r="Y191" s="5"/>
      <c r="Z191" s="5"/>
      <c r="AA191" s="5"/>
      <c r="AC191" s="128"/>
      <c r="AD191" s="128"/>
      <c r="AE191" s="128"/>
      <c r="AF191" s="128"/>
      <c r="AG191" s="128"/>
      <c r="AH191" s="128"/>
      <c r="AI191" s="128"/>
      <c r="AJ191" s="128"/>
      <c r="AK191" s="128"/>
      <c r="AL191" s="128"/>
      <c r="AM191" s="128"/>
      <c r="AN191" s="128"/>
      <c r="AO191" s="128"/>
      <c r="AP191" s="128"/>
      <c r="AQ191" s="128"/>
    </row>
    <row r="192" spans="1:43" s="129" customFormat="1" ht="12.75" hidden="1" customHeight="1">
      <c r="A192" s="126" t="s">
        <v>1780</v>
      </c>
      <c r="B192" s="824"/>
      <c r="C192" s="212" t="s">
        <v>1781</v>
      </c>
      <c r="D192" s="825"/>
      <c r="E192" s="146"/>
      <c r="F192" s="233"/>
      <c r="G192" s="233"/>
      <c r="H192" s="833"/>
      <c r="I192" s="146"/>
      <c r="J192" s="146"/>
      <c r="K192" s="146"/>
      <c r="L192" s="146"/>
      <c r="M192" s="620"/>
      <c r="N192" s="620"/>
      <c r="O192" s="150"/>
      <c r="P192" s="151" t="s">
        <v>1474</v>
      </c>
      <c r="Q192" s="150"/>
      <c r="R192" s="150" t="str">
        <f t="shared" si="2"/>
        <v/>
      </c>
      <c r="S192" s="5"/>
      <c r="T192" s="5"/>
      <c r="U192" s="5"/>
      <c r="V192" s="5"/>
      <c r="W192" s="30"/>
      <c r="X192" s="30"/>
      <c r="Y192" s="5"/>
      <c r="Z192" s="5"/>
      <c r="AA192" s="5"/>
      <c r="AC192" s="128"/>
      <c r="AD192" s="128"/>
      <c r="AE192" s="128"/>
      <c r="AF192" s="128"/>
      <c r="AG192" s="128"/>
      <c r="AH192" s="128"/>
      <c r="AI192" s="128"/>
      <c r="AJ192" s="128"/>
      <c r="AK192" s="128"/>
      <c r="AL192" s="128"/>
      <c r="AM192" s="128"/>
      <c r="AN192" s="128"/>
      <c r="AO192" s="128"/>
      <c r="AP192" s="128"/>
      <c r="AQ192" s="128"/>
    </row>
    <row r="193" spans="1:43" s="129" customFormat="1" ht="12.75" hidden="1" customHeight="1">
      <c r="A193" s="126" t="s">
        <v>1782</v>
      </c>
      <c r="B193" s="824"/>
      <c r="C193" s="212" t="s">
        <v>1783</v>
      </c>
      <c r="D193" s="825"/>
      <c r="E193" s="146"/>
      <c r="F193" s="233"/>
      <c r="G193" s="233"/>
      <c r="H193" s="833"/>
      <c r="I193" s="146"/>
      <c r="J193" s="146"/>
      <c r="K193" s="146"/>
      <c r="L193" s="146"/>
      <c r="M193" s="620"/>
      <c r="N193" s="620"/>
      <c r="O193" s="150"/>
      <c r="P193" s="151" t="s">
        <v>1474</v>
      </c>
      <c r="Q193" s="150"/>
      <c r="R193" s="150" t="str">
        <f t="shared" si="2"/>
        <v/>
      </c>
      <c r="S193" s="5"/>
      <c r="T193" s="5"/>
      <c r="U193" s="5"/>
      <c r="V193" s="5"/>
      <c r="W193" s="30"/>
      <c r="X193" s="30"/>
      <c r="Y193" s="5"/>
      <c r="Z193" s="5"/>
      <c r="AA193" s="5"/>
      <c r="AC193" s="128"/>
      <c r="AD193" s="128"/>
      <c r="AE193" s="128"/>
      <c r="AF193" s="128"/>
      <c r="AG193" s="128"/>
      <c r="AH193" s="128"/>
      <c r="AI193" s="128"/>
      <c r="AJ193" s="128"/>
      <c r="AK193" s="128"/>
      <c r="AL193" s="128"/>
      <c r="AM193" s="128"/>
      <c r="AN193" s="128"/>
      <c r="AO193" s="128"/>
      <c r="AP193" s="128"/>
      <c r="AQ193" s="128"/>
    </row>
    <row r="194" spans="1:43" s="129" customFormat="1" ht="12.75" hidden="1" customHeight="1">
      <c r="A194" s="126" t="s">
        <v>1784</v>
      </c>
      <c r="B194" s="824"/>
      <c r="C194" s="212" t="s">
        <v>1785</v>
      </c>
      <c r="D194" s="825"/>
      <c r="E194" s="146"/>
      <c r="F194" s="233"/>
      <c r="G194" s="233"/>
      <c r="H194" s="833"/>
      <c r="I194" s="146"/>
      <c r="J194" s="146"/>
      <c r="K194" s="146"/>
      <c r="L194" s="146"/>
      <c r="M194" s="620"/>
      <c r="N194" s="620"/>
      <c r="O194" s="150"/>
      <c r="P194" s="151" t="s">
        <v>1474</v>
      </c>
      <c r="Q194" s="150"/>
      <c r="R194" s="150" t="str">
        <f t="shared" si="2"/>
        <v/>
      </c>
      <c r="S194" s="5"/>
      <c r="T194" s="5"/>
      <c r="U194" s="5"/>
      <c r="V194" s="5"/>
      <c r="W194" s="30"/>
      <c r="X194" s="30"/>
      <c r="Y194" s="5"/>
      <c r="Z194" s="5"/>
      <c r="AA194" s="5"/>
      <c r="AC194" s="128"/>
      <c r="AD194" s="128"/>
      <c r="AE194" s="128"/>
      <c r="AF194" s="128"/>
      <c r="AG194" s="128"/>
      <c r="AH194" s="128"/>
      <c r="AI194" s="128"/>
      <c r="AJ194" s="128"/>
      <c r="AK194" s="128"/>
      <c r="AL194" s="128"/>
      <c r="AM194" s="128"/>
      <c r="AN194" s="128"/>
      <c r="AO194" s="128"/>
      <c r="AP194" s="128"/>
      <c r="AQ194" s="128"/>
    </row>
    <row r="195" spans="1:43" s="129" customFormat="1" ht="12.75" hidden="1" customHeight="1">
      <c r="A195" s="126" t="s">
        <v>1786</v>
      </c>
      <c r="B195" s="824"/>
      <c r="C195" s="212" t="s">
        <v>1787</v>
      </c>
      <c r="D195" s="825"/>
      <c r="E195" s="146"/>
      <c r="F195" s="233"/>
      <c r="G195" s="233"/>
      <c r="H195" s="833"/>
      <c r="I195" s="146"/>
      <c r="J195" s="146"/>
      <c r="K195" s="146"/>
      <c r="L195" s="146"/>
      <c r="M195" s="620"/>
      <c r="N195" s="620"/>
      <c r="O195" s="150"/>
      <c r="P195" s="151" t="s">
        <v>1474</v>
      </c>
      <c r="Q195" s="150"/>
      <c r="R195" s="150" t="str">
        <f t="shared" si="2"/>
        <v/>
      </c>
      <c r="S195" s="5"/>
      <c r="T195" s="5"/>
      <c r="U195" s="5"/>
      <c r="V195" s="5"/>
      <c r="W195" s="30"/>
      <c r="X195" s="30"/>
      <c r="Y195" s="5"/>
      <c r="Z195" s="5"/>
      <c r="AA195" s="5"/>
      <c r="AC195" s="128"/>
      <c r="AD195" s="128"/>
      <c r="AE195" s="128"/>
      <c r="AF195" s="128"/>
      <c r="AG195" s="128"/>
      <c r="AH195" s="128"/>
      <c r="AI195" s="128"/>
      <c r="AJ195" s="128"/>
      <c r="AK195" s="128"/>
      <c r="AL195" s="128"/>
      <c r="AM195" s="128"/>
      <c r="AN195" s="128"/>
      <c r="AO195" s="128"/>
      <c r="AP195" s="128"/>
      <c r="AQ195" s="128"/>
    </row>
    <row r="196" spans="1:43" s="129" customFormat="1" ht="12.75" hidden="1" customHeight="1">
      <c r="A196" s="126" t="s">
        <v>1788</v>
      </c>
      <c r="B196" s="824"/>
      <c r="C196" s="212" t="s">
        <v>1789</v>
      </c>
      <c r="D196" s="825"/>
      <c r="E196" s="146"/>
      <c r="F196" s="233"/>
      <c r="G196" s="233"/>
      <c r="H196" s="833"/>
      <c r="I196" s="146"/>
      <c r="J196" s="146"/>
      <c r="K196" s="146"/>
      <c r="L196" s="146"/>
      <c r="M196" s="620"/>
      <c r="N196" s="620"/>
      <c r="O196" s="150"/>
      <c r="P196" s="151" t="s">
        <v>1474</v>
      </c>
      <c r="Q196" s="150"/>
      <c r="R196" s="150" t="str">
        <f t="shared" si="2"/>
        <v/>
      </c>
      <c r="S196" s="5"/>
      <c r="T196" s="5"/>
      <c r="U196" s="5"/>
      <c r="V196" s="5"/>
      <c r="W196" s="30"/>
      <c r="X196" s="30"/>
      <c r="Y196" s="5"/>
      <c r="Z196" s="5"/>
      <c r="AA196" s="5"/>
      <c r="AC196" s="128"/>
      <c r="AD196" s="128"/>
      <c r="AE196" s="128"/>
      <c r="AF196" s="128"/>
      <c r="AG196" s="128"/>
      <c r="AH196" s="128"/>
      <c r="AI196" s="128"/>
      <c r="AJ196" s="128"/>
      <c r="AK196" s="128"/>
      <c r="AL196" s="128"/>
      <c r="AM196" s="128"/>
      <c r="AN196" s="128"/>
      <c r="AO196" s="128"/>
      <c r="AP196" s="128"/>
      <c r="AQ196" s="128"/>
    </row>
    <row r="197" spans="1:43" s="129" customFormat="1" ht="12.75" hidden="1" customHeight="1" thickBot="1">
      <c r="A197" s="126" t="s">
        <v>1790</v>
      </c>
      <c r="B197" s="824"/>
      <c r="C197" s="212" t="s">
        <v>1791</v>
      </c>
      <c r="D197" s="825"/>
      <c r="E197" s="146"/>
      <c r="F197" s="233"/>
      <c r="G197" s="233"/>
      <c r="H197" s="833"/>
      <c r="I197" s="146"/>
      <c r="J197" s="146"/>
      <c r="K197" s="146"/>
      <c r="L197" s="146"/>
      <c r="M197" s="620"/>
      <c r="N197" s="620"/>
      <c r="O197" s="150"/>
      <c r="P197" s="151" t="s">
        <v>1474</v>
      </c>
      <c r="Q197" s="150"/>
      <c r="R197" s="150" t="str">
        <f t="shared" si="2"/>
        <v/>
      </c>
      <c r="S197" s="5"/>
      <c r="T197" s="5"/>
      <c r="U197" s="5"/>
      <c r="V197" s="5"/>
      <c r="W197" s="30"/>
      <c r="X197" s="30"/>
      <c r="Y197" s="5"/>
      <c r="Z197" s="5"/>
      <c r="AA197" s="5"/>
      <c r="AC197" s="128"/>
      <c r="AD197" s="128"/>
      <c r="AE197" s="128"/>
      <c r="AF197" s="128"/>
      <c r="AG197" s="128"/>
      <c r="AH197" s="128"/>
      <c r="AI197" s="128"/>
      <c r="AJ197" s="128"/>
      <c r="AK197" s="128"/>
      <c r="AL197" s="128"/>
      <c r="AM197" s="128"/>
      <c r="AN197" s="128"/>
      <c r="AO197" s="128"/>
      <c r="AP197" s="128"/>
      <c r="AQ197" s="128"/>
    </row>
    <row r="198" spans="1:43" s="21" customFormat="1" ht="16.5" hidden="1" customHeight="1" thickBot="1">
      <c r="A198" s="126" t="s">
        <v>1862</v>
      </c>
      <c r="B198" s="927" t="s">
        <v>1792</v>
      </c>
      <c r="C198" s="927"/>
      <c r="D198" s="830"/>
      <c r="E198" s="91">
        <v>0</v>
      </c>
      <c r="F198" s="807"/>
      <c r="G198" s="807"/>
      <c r="H198" s="832">
        <v>0</v>
      </c>
      <c r="I198" s="91">
        <v>0</v>
      </c>
      <c r="J198" s="91">
        <v>0</v>
      </c>
      <c r="K198" s="91">
        <v>0</v>
      </c>
      <c r="L198" s="91">
        <v>0</v>
      </c>
      <c r="M198" s="91">
        <v>0</v>
      </c>
      <c r="N198" s="91">
        <v>0</v>
      </c>
      <c r="O198" s="36"/>
      <c r="P198" s="51" t="s">
        <v>1500</v>
      </c>
      <c r="Q198" s="36"/>
      <c r="R198" s="36" t="str">
        <f t="shared" si="2"/>
        <v/>
      </c>
      <c r="S198" s="20"/>
      <c r="T198" s="20"/>
      <c r="U198" s="20"/>
      <c r="V198" s="20"/>
      <c r="W198" s="24">
        <f>SUM(M199:M225)</f>
        <v>0</v>
      </c>
      <c r="X198" s="24">
        <f>SUM(N199:N225)</f>
        <v>0</v>
      </c>
      <c r="Y198" s="20"/>
      <c r="Z198" s="20"/>
      <c r="AA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</row>
    <row r="199" spans="1:43" s="17" customFormat="1" ht="12.75" hidden="1" customHeight="1">
      <c r="A199" s="126" t="s">
        <v>1794</v>
      </c>
      <c r="B199" s="817"/>
      <c r="C199" s="212" t="s">
        <v>1795</v>
      </c>
      <c r="D199" s="825"/>
      <c r="E199" s="146"/>
      <c r="F199" s="233"/>
      <c r="G199" s="233"/>
      <c r="H199" s="833"/>
      <c r="I199" s="146"/>
      <c r="J199" s="146"/>
      <c r="K199" s="146"/>
      <c r="L199" s="146"/>
      <c r="M199" s="620">
        <v>0</v>
      </c>
      <c r="N199" s="620">
        <v>0</v>
      </c>
      <c r="O199" s="36"/>
      <c r="P199" s="51" t="s">
        <v>1473</v>
      </c>
      <c r="Q199" s="36"/>
      <c r="R199" s="36" t="str">
        <f t="shared" si="2"/>
        <v/>
      </c>
      <c r="S199" s="15"/>
      <c r="T199" s="15"/>
      <c r="U199" s="15"/>
      <c r="V199" s="15"/>
      <c r="W199" s="28"/>
      <c r="X199" s="28"/>
      <c r="Y199" s="15"/>
      <c r="Z199" s="15"/>
      <c r="AA199" s="15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</row>
    <row r="200" spans="1:43" s="17" customFormat="1" ht="12.75" hidden="1" customHeight="1">
      <c r="A200" s="126" t="s">
        <v>1796</v>
      </c>
      <c r="B200" s="817"/>
      <c r="C200" s="212" t="s">
        <v>1538</v>
      </c>
      <c r="D200" s="825"/>
      <c r="E200" s="146"/>
      <c r="F200" s="233"/>
      <c r="G200" s="233"/>
      <c r="H200" s="833"/>
      <c r="I200" s="146"/>
      <c r="J200" s="146"/>
      <c r="K200" s="146"/>
      <c r="L200" s="146"/>
      <c r="M200" s="620"/>
      <c r="N200" s="620"/>
      <c r="O200" s="36"/>
      <c r="P200" s="51" t="s">
        <v>1473</v>
      </c>
      <c r="Q200" s="36"/>
      <c r="R200" s="36" t="str">
        <f t="shared" si="2"/>
        <v/>
      </c>
      <c r="S200" s="15"/>
      <c r="T200" s="15"/>
      <c r="U200" s="15"/>
      <c r="V200" s="15"/>
      <c r="W200" s="28"/>
      <c r="X200" s="28"/>
      <c r="Y200" s="15"/>
      <c r="Z200" s="15"/>
      <c r="AA200" s="15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</row>
    <row r="201" spans="1:43" s="17" customFormat="1" ht="12.75" hidden="1" customHeight="1">
      <c r="A201" s="126" t="s">
        <v>1797</v>
      </c>
      <c r="B201" s="817"/>
      <c r="C201" s="212" t="s">
        <v>1798</v>
      </c>
      <c r="D201" s="825"/>
      <c r="E201" s="146"/>
      <c r="F201" s="233"/>
      <c r="G201" s="233"/>
      <c r="H201" s="833"/>
      <c r="I201" s="146"/>
      <c r="J201" s="146"/>
      <c r="K201" s="146"/>
      <c r="L201" s="146"/>
      <c r="M201" s="620"/>
      <c r="N201" s="620"/>
      <c r="O201" s="36"/>
      <c r="P201" s="51" t="s">
        <v>1474</v>
      </c>
      <c r="Q201" s="36"/>
      <c r="R201" s="36" t="str">
        <f t="shared" si="2"/>
        <v/>
      </c>
      <c r="S201" s="15"/>
      <c r="T201" s="15"/>
      <c r="U201" s="15"/>
      <c r="V201" s="15"/>
      <c r="W201" s="28"/>
      <c r="X201" s="28"/>
      <c r="Y201" s="15"/>
      <c r="Z201" s="15"/>
      <c r="AA201" s="15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</row>
    <row r="202" spans="1:43" s="17" customFormat="1" ht="12.75" hidden="1" customHeight="1">
      <c r="A202" s="126" t="s">
        <v>1799</v>
      </c>
      <c r="B202" s="817"/>
      <c r="C202" s="212" t="s">
        <v>1800</v>
      </c>
      <c r="D202" s="825"/>
      <c r="E202" s="146"/>
      <c r="F202" s="233"/>
      <c r="G202" s="233"/>
      <c r="H202" s="833"/>
      <c r="I202" s="146"/>
      <c r="J202" s="146"/>
      <c r="K202" s="146"/>
      <c r="L202" s="146"/>
      <c r="M202" s="620"/>
      <c r="N202" s="620"/>
      <c r="O202" s="36"/>
      <c r="P202" s="51" t="s">
        <v>1474</v>
      </c>
      <c r="Q202" s="36"/>
      <c r="R202" s="36" t="str">
        <f t="shared" si="2"/>
        <v/>
      </c>
      <c r="S202" s="15"/>
      <c r="T202" s="15"/>
      <c r="U202" s="15"/>
      <c r="V202" s="15"/>
      <c r="W202" s="28"/>
      <c r="X202" s="28"/>
      <c r="Y202" s="15"/>
      <c r="Z202" s="15"/>
      <c r="AA202" s="15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</row>
    <row r="203" spans="1:43" s="17" customFormat="1" ht="12.75" hidden="1" customHeight="1">
      <c r="A203" s="126" t="s">
        <v>1801</v>
      </c>
      <c r="B203" s="817"/>
      <c r="C203" s="212" t="s">
        <v>1802</v>
      </c>
      <c r="D203" s="825"/>
      <c r="E203" s="146"/>
      <c r="F203" s="233"/>
      <c r="G203" s="233"/>
      <c r="H203" s="833"/>
      <c r="I203" s="146"/>
      <c r="J203" s="146"/>
      <c r="K203" s="146"/>
      <c r="L203" s="146"/>
      <c r="M203" s="620"/>
      <c r="N203" s="620"/>
      <c r="O203" s="36"/>
      <c r="P203" s="51" t="s">
        <v>1474</v>
      </c>
      <c r="Q203" s="36"/>
      <c r="R203" s="36" t="str">
        <f t="shared" si="2"/>
        <v/>
      </c>
      <c r="S203" s="15"/>
      <c r="T203" s="15"/>
      <c r="U203" s="15"/>
      <c r="V203" s="15"/>
      <c r="W203" s="28"/>
      <c r="X203" s="28"/>
      <c r="Y203" s="15"/>
      <c r="Z203" s="15"/>
      <c r="AA203" s="15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</row>
    <row r="204" spans="1:43" s="17" customFormat="1" ht="12.75" hidden="1" customHeight="1">
      <c r="A204" s="126" t="s">
        <v>1803</v>
      </c>
      <c r="B204" s="817"/>
      <c r="C204" s="212" t="s">
        <v>1804</v>
      </c>
      <c r="D204" s="825"/>
      <c r="E204" s="146"/>
      <c r="F204" s="233"/>
      <c r="G204" s="233"/>
      <c r="H204" s="833"/>
      <c r="I204" s="146"/>
      <c r="J204" s="146"/>
      <c r="K204" s="146"/>
      <c r="L204" s="146"/>
      <c r="M204" s="620"/>
      <c r="N204" s="620"/>
      <c r="O204" s="36"/>
      <c r="P204" s="51" t="s">
        <v>1474</v>
      </c>
      <c r="Q204" s="36"/>
      <c r="R204" s="36" t="str">
        <f t="shared" ref="R204:R267" si="3">IF(SUM(E204:N204)=0,"",P204)</f>
        <v/>
      </c>
      <c r="S204" s="15"/>
      <c r="T204" s="15"/>
      <c r="U204" s="15"/>
      <c r="V204" s="15"/>
      <c r="W204" s="28"/>
      <c r="X204" s="28"/>
      <c r="Y204" s="15"/>
      <c r="Z204" s="15"/>
      <c r="AA204" s="15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</row>
    <row r="205" spans="1:43" s="17" customFormat="1" ht="12.75" hidden="1" customHeight="1">
      <c r="A205" s="126" t="s">
        <v>1805</v>
      </c>
      <c r="B205" s="817"/>
      <c r="C205" s="212" t="s">
        <v>1494</v>
      </c>
      <c r="D205" s="825"/>
      <c r="E205" s="146"/>
      <c r="F205" s="233"/>
      <c r="G205" s="233"/>
      <c r="H205" s="833"/>
      <c r="I205" s="146"/>
      <c r="J205" s="146"/>
      <c r="K205" s="146"/>
      <c r="L205" s="146"/>
      <c r="M205" s="620"/>
      <c r="N205" s="620"/>
      <c r="O205" s="36"/>
      <c r="P205" s="51" t="s">
        <v>1474</v>
      </c>
      <c r="Q205" s="36"/>
      <c r="R205" s="36" t="str">
        <f t="shared" si="3"/>
        <v/>
      </c>
      <c r="S205" s="15"/>
      <c r="T205" s="15"/>
      <c r="U205" s="15"/>
      <c r="V205" s="15"/>
      <c r="W205" s="28"/>
      <c r="X205" s="28"/>
      <c r="Y205" s="15"/>
      <c r="Z205" s="15"/>
      <c r="AA205" s="15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</row>
    <row r="206" spans="1:43" s="17" customFormat="1" ht="12.75" hidden="1" customHeight="1">
      <c r="A206" s="126" t="s">
        <v>1806</v>
      </c>
      <c r="B206" s="817"/>
      <c r="C206" s="212" t="s">
        <v>1807</v>
      </c>
      <c r="D206" s="825"/>
      <c r="E206" s="146"/>
      <c r="F206" s="233"/>
      <c r="G206" s="233"/>
      <c r="H206" s="833"/>
      <c r="I206" s="146"/>
      <c r="J206" s="146"/>
      <c r="K206" s="146"/>
      <c r="L206" s="146"/>
      <c r="M206" s="620"/>
      <c r="N206" s="620"/>
      <c r="O206" s="36"/>
      <c r="P206" s="51" t="s">
        <v>1474</v>
      </c>
      <c r="Q206" s="36"/>
      <c r="R206" s="36" t="str">
        <f t="shared" si="3"/>
        <v/>
      </c>
      <c r="S206" s="15"/>
      <c r="T206" s="15"/>
      <c r="U206" s="15"/>
      <c r="V206" s="15"/>
      <c r="W206" s="28"/>
      <c r="X206" s="28"/>
      <c r="Y206" s="15"/>
      <c r="Z206" s="15"/>
      <c r="AA206" s="15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</row>
    <row r="207" spans="1:43" s="129" customFormat="1" ht="12.75" hidden="1" customHeight="1">
      <c r="A207" s="126" t="s">
        <v>1808</v>
      </c>
      <c r="B207" s="817"/>
      <c r="C207" s="212" t="s">
        <v>1809</v>
      </c>
      <c r="D207" s="825"/>
      <c r="E207" s="146"/>
      <c r="F207" s="233"/>
      <c r="G207" s="233"/>
      <c r="H207" s="833"/>
      <c r="I207" s="146"/>
      <c r="J207" s="146"/>
      <c r="K207" s="146"/>
      <c r="L207" s="146"/>
      <c r="M207" s="620">
        <v>0</v>
      </c>
      <c r="N207" s="620">
        <v>0</v>
      </c>
      <c r="O207" s="150"/>
      <c r="P207" s="151" t="s">
        <v>1474</v>
      </c>
      <c r="Q207" s="150"/>
      <c r="R207" s="150" t="str">
        <f t="shared" si="3"/>
        <v/>
      </c>
      <c r="S207" s="5"/>
      <c r="T207" s="5"/>
      <c r="U207" s="5"/>
      <c r="V207" s="5"/>
      <c r="W207" s="30"/>
      <c r="X207" s="30"/>
      <c r="Y207" s="5"/>
      <c r="Z207" s="5"/>
      <c r="AA207" s="5"/>
      <c r="AC207" s="128"/>
      <c r="AD207" s="128"/>
      <c r="AE207" s="128"/>
      <c r="AF207" s="128"/>
      <c r="AG207" s="128"/>
      <c r="AH207" s="128"/>
      <c r="AI207" s="128"/>
      <c r="AJ207" s="128"/>
      <c r="AK207" s="128"/>
      <c r="AL207" s="128"/>
      <c r="AM207" s="128"/>
      <c r="AN207" s="128"/>
      <c r="AO207" s="128"/>
      <c r="AP207" s="128"/>
      <c r="AQ207" s="128"/>
    </row>
    <row r="208" spans="1:43" s="129" customFormat="1" ht="12.75" hidden="1" customHeight="1">
      <c r="A208" s="126" t="s">
        <v>1810</v>
      </c>
      <c r="B208" s="817"/>
      <c r="C208" s="212" t="s">
        <v>1811</v>
      </c>
      <c r="D208" s="825"/>
      <c r="E208" s="146"/>
      <c r="F208" s="233"/>
      <c r="G208" s="233"/>
      <c r="H208" s="833"/>
      <c r="I208" s="146"/>
      <c r="J208" s="146"/>
      <c r="K208" s="146">
        <v>0</v>
      </c>
      <c r="L208" s="146">
        <v>0</v>
      </c>
      <c r="M208" s="620">
        <v>0</v>
      </c>
      <c r="N208" s="620">
        <v>0</v>
      </c>
      <c r="O208" s="150"/>
      <c r="P208" s="151" t="s">
        <v>1474</v>
      </c>
      <c r="Q208" s="150"/>
      <c r="R208" s="150" t="str">
        <f t="shared" si="3"/>
        <v/>
      </c>
      <c r="S208" s="5"/>
      <c r="T208" s="5"/>
      <c r="U208" s="5"/>
      <c r="V208" s="5"/>
      <c r="W208" s="30"/>
      <c r="X208" s="30"/>
      <c r="Y208" s="5"/>
      <c r="Z208" s="5"/>
      <c r="AA208" s="5"/>
      <c r="AC208" s="128"/>
      <c r="AD208" s="128"/>
      <c r="AE208" s="128"/>
      <c r="AF208" s="128"/>
      <c r="AG208" s="128"/>
      <c r="AH208" s="128"/>
      <c r="AI208" s="128"/>
      <c r="AJ208" s="128"/>
      <c r="AK208" s="128"/>
      <c r="AL208" s="128"/>
      <c r="AM208" s="128"/>
      <c r="AN208" s="128"/>
      <c r="AO208" s="128"/>
      <c r="AP208" s="128"/>
      <c r="AQ208" s="128"/>
    </row>
    <row r="209" spans="1:43" s="129" customFormat="1" ht="12.75" hidden="1" customHeight="1">
      <c r="A209" s="126" t="s">
        <v>1827</v>
      </c>
      <c r="B209" s="817"/>
      <c r="C209" s="212" t="s">
        <v>1828</v>
      </c>
      <c r="D209" s="825"/>
      <c r="E209" s="146"/>
      <c r="F209" s="233"/>
      <c r="G209" s="233"/>
      <c r="H209" s="833"/>
      <c r="I209" s="146"/>
      <c r="J209" s="146"/>
      <c r="K209" s="146"/>
      <c r="L209" s="146"/>
      <c r="M209" s="620">
        <v>0</v>
      </c>
      <c r="N209" s="620">
        <v>0</v>
      </c>
      <c r="O209" s="150"/>
      <c r="P209" s="151" t="s">
        <v>1474</v>
      </c>
      <c r="Q209" s="150"/>
      <c r="R209" s="150" t="str">
        <f t="shared" si="3"/>
        <v/>
      </c>
      <c r="S209" s="5"/>
      <c r="T209" s="5"/>
      <c r="U209" s="5"/>
      <c r="V209" s="5"/>
      <c r="W209" s="30"/>
      <c r="X209" s="30"/>
      <c r="Y209" s="5"/>
      <c r="Z209" s="5"/>
      <c r="AA209" s="5"/>
      <c r="AC209" s="128"/>
      <c r="AD209" s="128"/>
      <c r="AE209" s="128"/>
      <c r="AF209" s="128"/>
      <c r="AG209" s="128"/>
      <c r="AH209" s="128"/>
      <c r="AI209" s="128"/>
      <c r="AJ209" s="128"/>
      <c r="AK209" s="128"/>
      <c r="AL209" s="128"/>
      <c r="AM209" s="128"/>
      <c r="AN209" s="128"/>
      <c r="AO209" s="128"/>
      <c r="AP209" s="128"/>
      <c r="AQ209" s="128"/>
    </row>
    <row r="210" spans="1:43" s="129" customFormat="1" ht="12.75" hidden="1" customHeight="1">
      <c r="A210" s="126" t="s">
        <v>1812</v>
      </c>
      <c r="B210" s="817"/>
      <c r="C210" s="212" t="s">
        <v>1813</v>
      </c>
      <c r="D210" s="825"/>
      <c r="E210" s="146"/>
      <c r="F210" s="233"/>
      <c r="G210" s="233"/>
      <c r="H210" s="834"/>
      <c r="I210" s="233"/>
      <c r="J210" s="233"/>
      <c r="K210" s="146"/>
      <c r="L210" s="146"/>
      <c r="M210" s="806">
        <v>0</v>
      </c>
      <c r="N210" s="806">
        <v>0</v>
      </c>
      <c r="O210" s="150"/>
      <c r="P210" s="151" t="s">
        <v>1474</v>
      </c>
      <c r="Q210" s="150"/>
      <c r="R210" s="150" t="str">
        <f t="shared" si="3"/>
        <v/>
      </c>
      <c r="S210" s="5"/>
      <c r="T210" s="5"/>
      <c r="U210" s="5"/>
      <c r="V210" s="5"/>
      <c r="W210" s="30"/>
      <c r="X210" s="30"/>
      <c r="Y210" s="5"/>
      <c r="Z210" s="5"/>
      <c r="AA210" s="5"/>
      <c r="AC210" s="128"/>
      <c r="AD210" s="128"/>
      <c r="AE210" s="128"/>
      <c r="AF210" s="128"/>
      <c r="AG210" s="128"/>
      <c r="AH210" s="128"/>
      <c r="AI210" s="128"/>
      <c r="AJ210" s="128"/>
      <c r="AK210" s="128"/>
      <c r="AL210" s="128"/>
      <c r="AM210" s="128"/>
      <c r="AN210" s="128"/>
      <c r="AO210" s="128"/>
      <c r="AP210" s="128"/>
      <c r="AQ210" s="128"/>
    </row>
    <row r="211" spans="1:43" s="129" customFormat="1" ht="12.75" hidden="1" customHeight="1">
      <c r="A211" s="126" t="s">
        <v>1814</v>
      </c>
      <c r="B211" s="817"/>
      <c r="C211" s="212" t="s">
        <v>1815</v>
      </c>
      <c r="D211" s="825"/>
      <c r="E211" s="146"/>
      <c r="F211" s="233"/>
      <c r="G211" s="233"/>
      <c r="H211" s="833"/>
      <c r="I211" s="146"/>
      <c r="J211" s="146"/>
      <c r="K211" s="146"/>
      <c r="L211" s="146"/>
      <c r="M211" s="620">
        <v>0</v>
      </c>
      <c r="N211" s="620">
        <v>0</v>
      </c>
      <c r="O211" s="150"/>
      <c r="P211" s="151" t="s">
        <v>1474</v>
      </c>
      <c r="Q211" s="150"/>
      <c r="R211" s="150" t="str">
        <f t="shared" si="3"/>
        <v/>
      </c>
      <c r="S211" s="5"/>
      <c r="T211" s="5"/>
      <c r="U211" s="5"/>
      <c r="V211" s="5"/>
      <c r="W211" s="30"/>
      <c r="X211" s="30"/>
      <c r="Y211" s="5"/>
      <c r="Z211" s="5"/>
      <c r="AA211" s="5"/>
      <c r="AC211" s="128"/>
      <c r="AD211" s="128"/>
      <c r="AE211" s="128"/>
      <c r="AF211" s="128"/>
      <c r="AG211" s="128"/>
      <c r="AH211" s="128"/>
      <c r="AI211" s="128"/>
      <c r="AJ211" s="128"/>
      <c r="AK211" s="128"/>
      <c r="AL211" s="128"/>
      <c r="AM211" s="128"/>
      <c r="AN211" s="128"/>
      <c r="AO211" s="128"/>
      <c r="AP211" s="128"/>
      <c r="AQ211" s="128"/>
    </row>
    <row r="212" spans="1:43" s="129" customFormat="1" ht="12" hidden="1" customHeight="1">
      <c r="A212" s="126" t="s">
        <v>1816</v>
      </c>
      <c r="B212" s="817"/>
      <c r="C212" s="212" t="s">
        <v>1817</v>
      </c>
      <c r="D212" s="825"/>
      <c r="E212" s="146"/>
      <c r="F212" s="233"/>
      <c r="G212" s="233"/>
      <c r="H212" s="833"/>
      <c r="I212" s="146"/>
      <c r="J212" s="146"/>
      <c r="K212" s="146">
        <v>0</v>
      </c>
      <c r="L212" s="146">
        <v>0</v>
      </c>
      <c r="M212" s="620">
        <v>0</v>
      </c>
      <c r="N212" s="620">
        <v>0</v>
      </c>
      <c r="O212" s="150"/>
      <c r="P212" s="151" t="s">
        <v>1474</v>
      </c>
      <c r="Q212" s="150"/>
      <c r="R212" s="150" t="str">
        <f t="shared" si="3"/>
        <v/>
      </c>
      <c r="S212" s="5"/>
      <c r="T212" s="5"/>
      <c r="U212" s="5"/>
      <c r="V212" s="5"/>
      <c r="W212" s="30"/>
      <c r="X212" s="30"/>
      <c r="Y212" s="5"/>
      <c r="Z212" s="5"/>
      <c r="AA212" s="5"/>
      <c r="AC212" s="128"/>
      <c r="AD212" s="128"/>
      <c r="AE212" s="128"/>
      <c r="AF212" s="128"/>
      <c r="AG212" s="128"/>
      <c r="AH212" s="128"/>
      <c r="AI212" s="128"/>
      <c r="AJ212" s="128"/>
      <c r="AK212" s="128"/>
      <c r="AL212" s="128"/>
      <c r="AM212" s="128"/>
      <c r="AN212" s="128"/>
      <c r="AO212" s="128"/>
      <c r="AP212" s="128"/>
      <c r="AQ212" s="128"/>
    </row>
    <row r="213" spans="1:43" s="129" customFormat="1" ht="12.75" hidden="1" customHeight="1">
      <c r="A213" s="126" t="s">
        <v>1818</v>
      </c>
      <c r="B213" s="817"/>
      <c r="C213" s="212" t="s">
        <v>1819</v>
      </c>
      <c r="D213" s="825"/>
      <c r="E213" s="146"/>
      <c r="F213" s="233"/>
      <c r="G213" s="233"/>
      <c r="H213" s="833"/>
      <c r="I213" s="146"/>
      <c r="J213" s="146"/>
      <c r="K213" s="146"/>
      <c r="L213" s="146"/>
      <c r="M213" s="620">
        <v>0</v>
      </c>
      <c r="N213" s="620">
        <v>0</v>
      </c>
      <c r="O213" s="150"/>
      <c r="P213" s="151" t="s">
        <v>1474</v>
      </c>
      <c r="Q213" s="150"/>
      <c r="R213" s="150" t="str">
        <f t="shared" si="3"/>
        <v/>
      </c>
      <c r="S213" s="5"/>
      <c r="T213" s="5"/>
      <c r="U213" s="5"/>
      <c r="V213" s="5"/>
      <c r="W213" s="30"/>
      <c r="X213" s="30"/>
      <c r="Y213" s="5"/>
      <c r="Z213" s="5"/>
      <c r="AA213" s="5"/>
      <c r="AC213" s="128"/>
      <c r="AD213" s="128"/>
      <c r="AE213" s="128"/>
      <c r="AF213" s="128"/>
      <c r="AG213" s="128"/>
      <c r="AH213" s="128"/>
      <c r="AI213" s="128"/>
      <c r="AJ213" s="128"/>
      <c r="AK213" s="128"/>
      <c r="AL213" s="128"/>
      <c r="AM213" s="128"/>
      <c r="AN213" s="128"/>
      <c r="AO213" s="128"/>
      <c r="AP213" s="128"/>
      <c r="AQ213" s="128"/>
    </row>
    <row r="214" spans="1:43" s="129" customFormat="1" ht="12.75" hidden="1" customHeight="1">
      <c r="A214" s="126" t="s">
        <v>1820</v>
      </c>
      <c r="B214" s="817"/>
      <c r="C214" s="212" t="s">
        <v>1821</v>
      </c>
      <c r="D214" s="825"/>
      <c r="E214" s="146"/>
      <c r="F214" s="233"/>
      <c r="G214" s="233"/>
      <c r="H214" s="833"/>
      <c r="I214" s="146"/>
      <c r="J214" s="146"/>
      <c r="K214" s="146"/>
      <c r="L214" s="146"/>
      <c r="M214" s="620">
        <v>0</v>
      </c>
      <c r="N214" s="620">
        <v>0</v>
      </c>
      <c r="O214" s="150"/>
      <c r="P214" s="151" t="s">
        <v>1474</v>
      </c>
      <c r="Q214" s="150"/>
      <c r="R214" s="150" t="str">
        <f t="shared" si="3"/>
        <v/>
      </c>
      <c r="S214" s="5"/>
      <c r="T214" s="5"/>
      <c r="U214" s="5"/>
      <c r="V214" s="5"/>
      <c r="W214" s="30"/>
      <c r="X214" s="30"/>
      <c r="Y214" s="5"/>
      <c r="Z214" s="5"/>
      <c r="AA214" s="5"/>
      <c r="AC214" s="128"/>
      <c r="AD214" s="128"/>
      <c r="AE214" s="128"/>
      <c r="AF214" s="128"/>
      <c r="AG214" s="128"/>
      <c r="AH214" s="128"/>
      <c r="AI214" s="128"/>
      <c r="AJ214" s="128"/>
      <c r="AK214" s="128"/>
      <c r="AL214" s="128"/>
      <c r="AM214" s="128"/>
      <c r="AN214" s="128"/>
      <c r="AO214" s="128"/>
      <c r="AP214" s="128"/>
      <c r="AQ214" s="128"/>
    </row>
    <row r="215" spans="1:43" s="129" customFormat="1" ht="12.75" hidden="1" customHeight="1">
      <c r="A215" s="126" t="s">
        <v>1822</v>
      </c>
      <c r="B215" s="817"/>
      <c r="C215" s="212" t="s">
        <v>1823</v>
      </c>
      <c r="D215" s="825"/>
      <c r="E215" s="146"/>
      <c r="F215" s="233"/>
      <c r="G215" s="233"/>
      <c r="H215" s="833"/>
      <c r="I215" s="146"/>
      <c r="J215" s="146"/>
      <c r="K215" s="146"/>
      <c r="L215" s="146"/>
      <c r="M215" s="620">
        <v>0</v>
      </c>
      <c r="N215" s="620">
        <v>0</v>
      </c>
      <c r="O215" s="150"/>
      <c r="P215" s="151" t="s">
        <v>1474</v>
      </c>
      <c r="Q215" s="150"/>
      <c r="R215" s="150" t="str">
        <f t="shared" si="3"/>
        <v/>
      </c>
      <c r="S215" s="5"/>
      <c r="T215" s="5"/>
      <c r="U215" s="5"/>
      <c r="V215" s="5"/>
      <c r="W215" s="30"/>
      <c r="X215" s="30"/>
      <c r="Y215" s="5"/>
      <c r="Z215" s="5"/>
      <c r="AA215" s="5"/>
      <c r="AC215" s="128"/>
      <c r="AD215" s="128"/>
      <c r="AE215" s="128"/>
      <c r="AF215" s="128"/>
      <c r="AG215" s="128"/>
      <c r="AH215" s="128"/>
      <c r="AI215" s="128"/>
      <c r="AJ215" s="128"/>
      <c r="AK215" s="128"/>
      <c r="AL215" s="128"/>
      <c r="AM215" s="128"/>
      <c r="AN215" s="128"/>
      <c r="AO215" s="128"/>
      <c r="AP215" s="128"/>
      <c r="AQ215" s="128"/>
    </row>
    <row r="216" spans="1:43" s="129" customFormat="1" ht="12.75" hidden="1" customHeight="1">
      <c r="A216" s="126" t="s">
        <v>1824</v>
      </c>
      <c r="B216" s="817"/>
      <c r="C216" s="212" t="s">
        <v>1607</v>
      </c>
      <c r="D216" s="825"/>
      <c r="E216" s="146"/>
      <c r="F216" s="233"/>
      <c r="G216" s="233"/>
      <c r="H216" s="833"/>
      <c r="I216" s="146"/>
      <c r="J216" s="146"/>
      <c r="K216" s="146"/>
      <c r="L216" s="146"/>
      <c r="M216" s="620">
        <v>0</v>
      </c>
      <c r="N216" s="620">
        <v>0</v>
      </c>
      <c r="O216" s="150"/>
      <c r="P216" s="151" t="s">
        <v>1474</v>
      </c>
      <c r="Q216" s="150"/>
      <c r="R216" s="150" t="str">
        <f t="shared" si="3"/>
        <v/>
      </c>
      <c r="S216" s="5"/>
      <c r="T216" s="5"/>
      <c r="U216" s="5"/>
      <c r="V216" s="5"/>
      <c r="W216" s="30"/>
      <c r="X216" s="30"/>
      <c r="Y216" s="5"/>
      <c r="Z216" s="5"/>
      <c r="AA216" s="5"/>
      <c r="AC216" s="128"/>
      <c r="AD216" s="128"/>
      <c r="AE216" s="128"/>
      <c r="AF216" s="128"/>
      <c r="AG216" s="128"/>
      <c r="AH216" s="128"/>
      <c r="AI216" s="128"/>
      <c r="AJ216" s="128"/>
      <c r="AK216" s="128"/>
      <c r="AL216" s="128"/>
      <c r="AM216" s="128"/>
      <c r="AN216" s="128"/>
      <c r="AO216" s="128"/>
      <c r="AP216" s="128"/>
      <c r="AQ216" s="128"/>
    </row>
    <row r="217" spans="1:43" s="129" customFormat="1" ht="12.75" hidden="1" customHeight="1">
      <c r="A217" s="126" t="s">
        <v>1825</v>
      </c>
      <c r="B217" s="817"/>
      <c r="C217" s="212" t="s">
        <v>1826</v>
      </c>
      <c r="D217" s="825"/>
      <c r="E217" s="146"/>
      <c r="F217" s="233"/>
      <c r="G217" s="233"/>
      <c r="H217" s="833"/>
      <c r="I217" s="146"/>
      <c r="J217" s="146"/>
      <c r="K217" s="146"/>
      <c r="L217" s="146"/>
      <c r="M217" s="620">
        <v>0</v>
      </c>
      <c r="N217" s="620">
        <v>0</v>
      </c>
      <c r="O217" s="150"/>
      <c r="P217" s="151" t="s">
        <v>1474</v>
      </c>
      <c r="Q217" s="150"/>
      <c r="R217" s="150" t="str">
        <f t="shared" si="3"/>
        <v/>
      </c>
      <c r="S217" s="5"/>
      <c r="T217" s="5"/>
      <c r="U217" s="5"/>
      <c r="V217" s="5"/>
      <c r="W217" s="30"/>
      <c r="X217" s="30"/>
      <c r="Y217" s="5"/>
      <c r="Z217" s="5"/>
      <c r="AA217" s="5"/>
      <c r="AC217" s="128"/>
      <c r="AD217" s="128"/>
      <c r="AE217" s="128"/>
      <c r="AF217" s="128"/>
      <c r="AG217" s="128"/>
      <c r="AH217" s="128"/>
      <c r="AI217" s="128"/>
      <c r="AJ217" s="128"/>
      <c r="AK217" s="128"/>
      <c r="AL217" s="128"/>
      <c r="AM217" s="128"/>
      <c r="AN217" s="128"/>
      <c r="AO217" s="128"/>
      <c r="AP217" s="128"/>
      <c r="AQ217" s="128"/>
    </row>
    <row r="218" spans="1:43" s="129" customFormat="1" ht="12.75" hidden="1" customHeight="1">
      <c r="A218" s="126" t="s">
        <v>1829</v>
      </c>
      <c r="B218" s="817"/>
      <c r="C218" s="212" t="s">
        <v>1830</v>
      </c>
      <c r="D218" s="825"/>
      <c r="E218" s="146"/>
      <c r="F218" s="233"/>
      <c r="G218" s="233"/>
      <c r="H218" s="833"/>
      <c r="I218" s="146"/>
      <c r="J218" s="146"/>
      <c r="K218" s="146"/>
      <c r="L218" s="146"/>
      <c r="M218" s="620">
        <v>0</v>
      </c>
      <c r="N218" s="620">
        <v>0</v>
      </c>
      <c r="O218" s="150"/>
      <c r="P218" s="151" t="s">
        <v>1474</v>
      </c>
      <c r="Q218" s="150"/>
      <c r="R218" s="150" t="str">
        <f t="shared" si="3"/>
        <v/>
      </c>
      <c r="S218" s="5"/>
      <c r="T218" s="5"/>
      <c r="U218" s="5"/>
      <c r="V218" s="5"/>
      <c r="W218" s="30"/>
      <c r="X218" s="30"/>
      <c r="Y218" s="5"/>
      <c r="Z218" s="5"/>
      <c r="AA218" s="5"/>
      <c r="AC218" s="128"/>
      <c r="AD218" s="128"/>
      <c r="AE218" s="128"/>
      <c r="AF218" s="128"/>
      <c r="AG218" s="128"/>
      <c r="AH218" s="128"/>
      <c r="AI218" s="128"/>
      <c r="AJ218" s="128"/>
      <c r="AK218" s="128"/>
      <c r="AL218" s="128"/>
      <c r="AM218" s="128"/>
      <c r="AN218" s="128"/>
      <c r="AO218" s="128"/>
      <c r="AP218" s="128"/>
      <c r="AQ218" s="128"/>
    </row>
    <row r="219" spans="1:43" s="129" customFormat="1" ht="12.75" hidden="1" customHeight="1">
      <c r="A219" s="126" t="s">
        <v>1831</v>
      </c>
      <c r="B219" s="817"/>
      <c r="C219" s="212" t="s">
        <v>1609</v>
      </c>
      <c r="D219" s="825"/>
      <c r="E219" s="146"/>
      <c r="F219" s="233"/>
      <c r="G219" s="233"/>
      <c r="H219" s="833"/>
      <c r="I219" s="146"/>
      <c r="J219" s="146"/>
      <c r="K219" s="146"/>
      <c r="L219" s="146"/>
      <c r="M219" s="620">
        <v>0</v>
      </c>
      <c r="N219" s="620">
        <v>0</v>
      </c>
      <c r="O219" s="150"/>
      <c r="P219" s="151" t="s">
        <v>1474</v>
      </c>
      <c r="Q219" s="150"/>
      <c r="R219" s="150" t="str">
        <f t="shared" si="3"/>
        <v/>
      </c>
      <c r="S219" s="5"/>
      <c r="T219" s="5"/>
      <c r="U219" s="5"/>
      <c r="V219" s="5"/>
      <c r="W219" s="30"/>
      <c r="X219" s="30"/>
      <c r="Y219" s="5"/>
      <c r="Z219" s="5"/>
      <c r="AA219" s="5"/>
      <c r="AC219" s="128"/>
      <c r="AD219" s="128"/>
      <c r="AE219" s="128"/>
      <c r="AF219" s="128"/>
      <c r="AG219" s="128"/>
      <c r="AH219" s="128"/>
      <c r="AI219" s="128"/>
      <c r="AJ219" s="128"/>
      <c r="AK219" s="128"/>
      <c r="AL219" s="128"/>
      <c r="AM219" s="128"/>
      <c r="AN219" s="128"/>
      <c r="AO219" s="128"/>
      <c r="AP219" s="128"/>
      <c r="AQ219" s="128"/>
    </row>
    <row r="220" spans="1:43" s="129" customFormat="1" ht="12.75" hidden="1" customHeight="1">
      <c r="A220" s="126" t="s">
        <v>1832</v>
      </c>
      <c r="B220" s="817"/>
      <c r="C220" s="212" t="s">
        <v>1833</v>
      </c>
      <c r="D220" s="825"/>
      <c r="E220" s="146"/>
      <c r="F220" s="233"/>
      <c r="G220" s="233"/>
      <c r="H220" s="833"/>
      <c r="I220" s="146"/>
      <c r="J220" s="146"/>
      <c r="K220" s="146"/>
      <c r="L220" s="146"/>
      <c r="M220" s="620">
        <v>0</v>
      </c>
      <c r="N220" s="620">
        <v>0</v>
      </c>
      <c r="O220" s="150"/>
      <c r="P220" s="151" t="s">
        <v>1474</v>
      </c>
      <c r="Q220" s="150"/>
      <c r="R220" s="150" t="str">
        <f t="shared" si="3"/>
        <v/>
      </c>
      <c r="S220" s="5"/>
      <c r="T220" s="5"/>
      <c r="U220" s="5"/>
      <c r="V220" s="5"/>
      <c r="W220" s="30"/>
      <c r="X220" s="30"/>
      <c r="Y220" s="5"/>
      <c r="Z220" s="5"/>
      <c r="AA220" s="5"/>
      <c r="AC220" s="128"/>
      <c r="AD220" s="128"/>
      <c r="AE220" s="128"/>
      <c r="AF220" s="128"/>
      <c r="AG220" s="128"/>
      <c r="AH220" s="128"/>
      <c r="AI220" s="128"/>
      <c r="AJ220" s="128"/>
      <c r="AK220" s="128"/>
      <c r="AL220" s="128"/>
      <c r="AM220" s="128"/>
      <c r="AN220" s="128"/>
      <c r="AO220" s="128"/>
      <c r="AP220" s="128"/>
      <c r="AQ220" s="128"/>
    </row>
    <row r="221" spans="1:43" s="129" customFormat="1" ht="12.75" hidden="1" customHeight="1">
      <c r="A221" s="126" t="s">
        <v>1834</v>
      </c>
      <c r="B221" s="817"/>
      <c r="C221" s="212" t="s">
        <v>1835</v>
      </c>
      <c r="D221" s="825"/>
      <c r="E221" s="146"/>
      <c r="F221" s="233"/>
      <c r="G221" s="233"/>
      <c r="H221" s="833"/>
      <c r="I221" s="146"/>
      <c r="J221" s="146"/>
      <c r="K221" s="146"/>
      <c r="L221" s="146"/>
      <c r="M221" s="620">
        <v>0</v>
      </c>
      <c r="N221" s="620">
        <v>0</v>
      </c>
      <c r="O221" s="150"/>
      <c r="P221" s="151" t="s">
        <v>1474</v>
      </c>
      <c r="Q221" s="150"/>
      <c r="R221" s="150" t="str">
        <f t="shared" si="3"/>
        <v/>
      </c>
      <c r="S221" s="5"/>
      <c r="T221" s="5"/>
      <c r="U221" s="5"/>
      <c r="V221" s="5"/>
      <c r="W221" s="30"/>
      <c r="X221" s="30"/>
      <c r="Y221" s="5"/>
      <c r="Z221" s="5"/>
      <c r="AA221" s="5"/>
      <c r="AC221" s="128"/>
      <c r="AD221" s="128"/>
      <c r="AE221" s="128"/>
      <c r="AF221" s="128"/>
      <c r="AG221" s="128"/>
      <c r="AH221" s="128"/>
      <c r="AI221" s="128"/>
      <c r="AJ221" s="128"/>
      <c r="AK221" s="128"/>
      <c r="AL221" s="128"/>
      <c r="AM221" s="128"/>
      <c r="AN221" s="128"/>
      <c r="AO221" s="128"/>
      <c r="AP221" s="128"/>
      <c r="AQ221" s="128"/>
    </row>
    <row r="222" spans="1:43" s="129" customFormat="1" ht="12.75" hidden="1" customHeight="1">
      <c r="A222" s="126" t="s">
        <v>1836</v>
      </c>
      <c r="B222" s="817"/>
      <c r="C222" s="212" t="s">
        <v>1837</v>
      </c>
      <c r="D222" s="825"/>
      <c r="E222" s="146"/>
      <c r="F222" s="233"/>
      <c r="G222" s="233"/>
      <c r="H222" s="833"/>
      <c r="I222" s="146"/>
      <c r="J222" s="146"/>
      <c r="K222" s="146"/>
      <c r="L222" s="146"/>
      <c r="M222" s="620">
        <v>0</v>
      </c>
      <c r="N222" s="620">
        <v>0</v>
      </c>
      <c r="O222" s="150"/>
      <c r="P222" s="151" t="s">
        <v>1474</v>
      </c>
      <c r="Q222" s="150"/>
      <c r="R222" s="150" t="str">
        <f t="shared" si="3"/>
        <v/>
      </c>
      <c r="S222" s="5"/>
      <c r="T222" s="5"/>
      <c r="U222" s="5"/>
      <c r="V222" s="5"/>
      <c r="W222" s="30"/>
      <c r="X222" s="30"/>
      <c r="Y222" s="5"/>
      <c r="Z222" s="5"/>
      <c r="AA222" s="5"/>
      <c r="AC222" s="128"/>
      <c r="AD222" s="128"/>
      <c r="AE222" s="128"/>
      <c r="AF222" s="128"/>
      <c r="AG222" s="128"/>
      <c r="AH222" s="128"/>
      <c r="AI222" s="128"/>
      <c r="AJ222" s="128"/>
      <c r="AK222" s="128"/>
      <c r="AL222" s="128"/>
      <c r="AM222" s="128"/>
      <c r="AN222" s="128"/>
      <c r="AO222" s="128"/>
      <c r="AP222" s="128"/>
      <c r="AQ222" s="128"/>
    </row>
    <row r="223" spans="1:43" s="129" customFormat="1" ht="12.75" hidden="1" customHeight="1">
      <c r="A223" s="126" t="s">
        <v>1838</v>
      </c>
      <c r="B223" s="817"/>
      <c r="C223" s="212" t="s">
        <v>1839</v>
      </c>
      <c r="D223" s="825"/>
      <c r="E223" s="146"/>
      <c r="F223" s="233"/>
      <c r="G223" s="233"/>
      <c r="H223" s="833"/>
      <c r="I223" s="146"/>
      <c r="J223" s="146"/>
      <c r="K223" s="146"/>
      <c r="L223" s="146"/>
      <c r="M223" s="620">
        <v>0</v>
      </c>
      <c r="N223" s="620">
        <v>0</v>
      </c>
      <c r="O223" s="150"/>
      <c r="P223" s="151" t="s">
        <v>1474</v>
      </c>
      <c r="Q223" s="150"/>
      <c r="R223" s="150" t="str">
        <f t="shared" si="3"/>
        <v/>
      </c>
      <c r="S223" s="5"/>
      <c r="T223" s="5"/>
      <c r="U223" s="5"/>
      <c r="V223" s="5"/>
      <c r="W223" s="30"/>
      <c r="X223" s="30"/>
      <c r="Y223" s="5"/>
      <c r="Z223" s="5"/>
      <c r="AA223" s="5"/>
      <c r="AC223" s="128"/>
      <c r="AD223" s="128"/>
      <c r="AE223" s="128"/>
      <c r="AF223" s="128"/>
      <c r="AG223" s="128"/>
      <c r="AH223" s="128"/>
      <c r="AI223" s="128"/>
      <c r="AJ223" s="128"/>
      <c r="AK223" s="128"/>
      <c r="AL223" s="128"/>
      <c r="AM223" s="128"/>
      <c r="AN223" s="128"/>
      <c r="AO223" s="128"/>
      <c r="AP223" s="128"/>
      <c r="AQ223" s="128"/>
    </row>
    <row r="224" spans="1:43" s="129" customFormat="1" ht="12.75" hidden="1" customHeight="1">
      <c r="A224" s="126" t="s">
        <v>1840</v>
      </c>
      <c r="B224" s="817"/>
      <c r="C224" s="212" t="s">
        <v>1841</v>
      </c>
      <c r="D224" s="825"/>
      <c r="E224" s="146"/>
      <c r="F224" s="233"/>
      <c r="G224" s="233"/>
      <c r="H224" s="833"/>
      <c r="I224" s="146"/>
      <c r="J224" s="146"/>
      <c r="K224" s="146"/>
      <c r="L224" s="146"/>
      <c r="M224" s="620">
        <v>0</v>
      </c>
      <c r="N224" s="620">
        <v>0</v>
      </c>
      <c r="O224" s="150"/>
      <c r="P224" s="151" t="s">
        <v>1474</v>
      </c>
      <c r="Q224" s="150"/>
      <c r="R224" s="150" t="str">
        <f t="shared" si="3"/>
        <v/>
      </c>
      <c r="S224" s="5"/>
      <c r="T224" s="5"/>
      <c r="U224" s="5"/>
      <c r="V224" s="5"/>
      <c r="W224" s="30"/>
      <c r="X224" s="30"/>
      <c r="Y224" s="5"/>
      <c r="Z224" s="5"/>
      <c r="AA224" s="5"/>
      <c r="AC224" s="128"/>
      <c r="AD224" s="128"/>
      <c r="AE224" s="128"/>
      <c r="AF224" s="128"/>
      <c r="AG224" s="128"/>
      <c r="AH224" s="128"/>
      <c r="AI224" s="128"/>
      <c r="AJ224" s="128"/>
      <c r="AK224" s="128"/>
      <c r="AL224" s="128"/>
      <c r="AM224" s="128"/>
      <c r="AN224" s="128"/>
      <c r="AO224" s="128"/>
      <c r="AP224" s="128"/>
      <c r="AQ224" s="128"/>
    </row>
    <row r="225" spans="1:43" s="129" customFormat="1" ht="12.75" hidden="1" customHeight="1" thickBot="1">
      <c r="A225" s="126" t="s">
        <v>1842</v>
      </c>
      <c r="B225" s="817"/>
      <c r="C225" s="212" t="s">
        <v>1843</v>
      </c>
      <c r="D225" s="825"/>
      <c r="E225" s="146"/>
      <c r="F225" s="233"/>
      <c r="G225" s="233"/>
      <c r="H225" s="833"/>
      <c r="I225" s="146"/>
      <c r="J225" s="146"/>
      <c r="K225" s="146"/>
      <c r="L225" s="146"/>
      <c r="M225" s="620">
        <v>0</v>
      </c>
      <c r="N225" s="620">
        <v>0</v>
      </c>
      <c r="O225" s="150"/>
      <c r="P225" s="151" t="s">
        <v>1474</v>
      </c>
      <c r="Q225" s="150"/>
      <c r="R225" s="150" t="str">
        <f t="shared" si="3"/>
        <v/>
      </c>
      <c r="S225" s="5"/>
      <c r="T225" s="5"/>
      <c r="U225" s="5"/>
      <c r="V225" s="5"/>
      <c r="W225" s="30"/>
      <c r="X225" s="30"/>
      <c r="Y225" s="5"/>
      <c r="Z225" s="5"/>
      <c r="AA225" s="5"/>
      <c r="AC225" s="128"/>
      <c r="AD225" s="128"/>
      <c r="AE225" s="128"/>
      <c r="AF225" s="128"/>
      <c r="AG225" s="128"/>
      <c r="AH225" s="128"/>
      <c r="AI225" s="128"/>
      <c r="AJ225" s="128"/>
      <c r="AK225" s="128"/>
      <c r="AL225" s="128"/>
      <c r="AM225" s="128"/>
      <c r="AN225" s="128"/>
      <c r="AO225" s="128"/>
      <c r="AP225" s="128"/>
      <c r="AQ225" s="128"/>
    </row>
    <row r="226" spans="1:43" s="143" customFormat="1" ht="12.75" hidden="1" customHeight="1" thickTop="1" thickBot="1">
      <c r="A226" s="126" t="s">
        <v>1844</v>
      </c>
      <c r="B226" s="817"/>
      <c r="C226" s="212" t="s">
        <v>1845</v>
      </c>
      <c r="D226" s="825"/>
      <c r="E226" s="146"/>
      <c r="F226" s="233"/>
      <c r="G226" s="233"/>
      <c r="H226" s="833"/>
      <c r="I226" s="146"/>
      <c r="J226" s="146"/>
      <c r="K226" s="146">
        <v>0</v>
      </c>
      <c r="L226" s="146">
        <v>0</v>
      </c>
      <c r="M226" s="620">
        <v>0</v>
      </c>
      <c r="N226" s="620">
        <v>0</v>
      </c>
      <c r="O226" s="138"/>
      <c r="P226" s="139" t="s">
        <v>1474</v>
      </c>
      <c r="Q226" s="138"/>
      <c r="R226" s="138" t="str">
        <f t="shared" si="3"/>
        <v/>
      </c>
      <c r="S226" s="140"/>
      <c r="T226" s="140"/>
      <c r="U226" s="140"/>
      <c r="V226" s="140"/>
      <c r="W226" s="141"/>
      <c r="X226" s="141"/>
      <c r="Y226" s="140"/>
      <c r="Z226" s="140"/>
      <c r="AA226" s="140"/>
      <c r="AC226" s="142"/>
      <c r="AD226" s="142"/>
      <c r="AE226" s="142"/>
      <c r="AF226" s="142"/>
      <c r="AG226" s="142"/>
      <c r="AH226" s="142"/>
      <c r="AI226" s="142"/>
      <c r="AJ226" s="142"/>
      <c r="AK226" s="142"/>
      <c r="AL226" s="142"/>
      <c r="AM226" s="142"/>
      <c r="AN226" s="142"/>
      <c r="AO226" s="142"/>
      <c r="AP226" s="142"/>
      <c r="AQ226" s="142"/>
    </row>
    <row r="227" spans="1:43" s="129" customFormat="1" ht="12.75" hidden="1" customHeight="1" thickTop="1" thickBot="1">
      <c r="A227" s="126" t="s">
        <v>1847</v>
      </c>
      <c r="B227" s="824"/>
      <c r="C227" s="212" t="s">
        <v>1848</v>
      </c>
      <c r="D227" s="825"/>
      <c r="E227" s="146"/>
      <c r="F227" s="233"/>
      <c r="G227" s="233"/>
      <c r="H227" s="833"/>
      <c r="I227" s="146"/>
      <c r="J227" s="146"/>
      <c r="K227" s="146"/>
      <c r="L227" s="146"/>
      <c r="M227" s="620">
        <v>0</v>
      </c>
      <c r="N227" s="620">
        <v>0</v>
      </c>
      <c r="O227" s="150"/>
      <c r="P227" s="151" t="s">
        <v>1474</v>
      </c>
      <c r="Q227" s="150"/>
      <c r="R227" s="150" t="str">
        <f t="shared" si="3"/>
        <v/>
      </c>
      <c r="S227" s="5"/>
      <c r="T227" s="5"/>
      <c r="U227" s="5"/>
      <c r="V227" s="5"/>
      <c r="W227" s="30"/>
      <c r="X227" s="30"/>
      <c r="Y227" s="5"/>
      <c r="Z227" s="5"/>
      <c r="AA227" s="5"/>
      <c r="AC227" s="128"/>
      <c r="AD227" s="128"/>
      <c r="AE227" s="128"/>
      <c r="AF227" s="128"/>
      <c r="AG227" s="128"/>
      <c r="AH227" s="128"/>
      <c r="AI227" s="128"/>
      <c r="AJ227" s="128"/>
      <c r="AK227" s="128"/>
      <c r="AL227" s="128"/>
      <c r="AM227" s="128"/>
      <c r="AN227" s="128"/>
      <c r="AO227" s="128"/>
      <c r="AP227" s="128"/>
      <c r="AQ227" s="128"/>
    </row>
    <row r="228" spans="1:43" s="129" customFormat="1" ht="12.75" hidden="1" customHeight="1" thickTop="1" thickBot="1">
      <c r="A228" s="126" t="s">
        <v>1849</v>
      </c>
      <c r="B228" s="824"/>
      <c r="C228" s="212" t="s">
        <v>1850</v>
      </c>
      <c r="D228" s="825"/>
      <c r="E228" s="146"/>
      <c r="F228" s="233"/>
      <c r="G228" s="233"/>
      <c r="H228" s="833"/>
      <c r="I228" s="146"/>
      <c r="J228" s="146"/>
      <c r="K228" s="146"/>
      <c r="L228" s="146"/>
      <c r="M228" s="620">
        <v>0</v>
      </c>
      <c r="N228" s="620">
        <v>0</v>
      </c>
      <c r="O228" s="150"/>
      <c r="P228" s="151" t="s">
        <v>1474</v>
      </c>
      <c r="Q228" s="150"/>
      <c r="R228" s="150" t="str">
        <f t="shared" si="3"/>
        <v/>
      </c>
      <c r="S228" s="5"/>
      <c r="T228" s="5"/>
      <c r="U228" s="5"/>
      <c r="V228" s="5"/>
      <c r="W228" s="30"/>
      <c r="X228" s="30"/>
      <c r="Y228" s="5"/>
      <c r="Z228" s="5"/>
      <c r="AA228" s="5"/>
      <c r="AC228" s="128"/>
      <c r="AD228" s="128"/>
      <c r="AE228" s="128"/>
      <c r="AF228" s="128"/>
      <c r="AG228" s="128"/>
      <c r="AH228" s="128"/>
      <c r="AI228" s="128"/>
      <c r="AJ228" s="128"/>
      <c r="AK228" s="128"/>
      <c r="AL228" s="128"/>
      <c r="AM228" s="128"/>
      <c r="AN228" s="128"/>
      <c r="AO228" s="128"/>
      <c r="AP228" s="128"/>
      <c r="AQ228" s="128"/>
    </row>
    <row r="229" spans="1:43" s="129" customFormat="1" ht="12.75" hidden="1" customHeight="1" thickTop="1" thickBot="1">
      <c r="A229" s="126" t="s">
        <v>1851</v>
      </c>
      <c r="B229" s="824"/>
      <c r="C229" s="212" t="s">
        <v>1696</v>
      </c>
      <c r="D229" s="825"/>
      <c r="E229" s="146"/>
      <c r="F229" s="233"/>
      <c r="G229" s="233"/>
      <c r="H229" s="833"/>
      <c r="I229" s="146"/>
      <c r="J229" s="146"/>
      <c r="K229" s="146"/>
      <c r="L229" s="146"/>
      <c r="M229" s="620">
        <v>0</v>
      </c>
      <c r="N229" s="620">
        <v>0</v>
      </c>
      <c r="O229" s="150"/>
      <c r="P229" s="151" t="s">
        <v>1474</v>
      </c>
      <c r="Q229" s="150"/>
      <c r="R229" s="150" t="str">
        <f t="shared" si="3"/>
        <v/>
      </c>
      <c r="S229" s="5"/>
      <c r="T229" s="5"/>
      <c r="U229" s="5"/>
      <c r="V229" s="5"/>
      <c r="W229" s="30"/>
      <c r="X229" s="30"/>
      <c r="Y229" s="5"/>
      <c r="Z229" s="5"/>
      <c r="AA229" s="5"/>
      <c r="AC229" s="128"/>
      <c r="AD229" s="128"/>
      <c r="AE229" s="128"/>
      <c r="AF229" s="128"/>
      <c r="AG229" s="128"/>
      <c r="AH229" s="128"/>
      <c r="AI229" s="128"/>
      <c r="AJ229" s="128"/>
      <c r="AK229" s="128"/>
      <c r="AL229" s="128"/>
      <c r="AM229" s="128"/>
      <c r="AN229" s="128"/>
      <c r="AO229" s="128"/>
      <c r="AP229" s="128"/>
      <c r="AQ229" s="128"/>
    </row>
    <row r="230" spans="1:43" s="129" customFormat="1" ht="12.75" hidden="1" customHeight="1" thickTop="1" thickBot="1">
      <c r="A230" s="126" t="s">
        <v>1852</v>
      </c>
      <c r="B230" s="824"/>
      <c r="C230" s="212" t="s">
        <v>1853</v>
      </c>
      <c r="D230" s="825"/>
      <c r="E230" s="146"/>
      <c r="F230" s="233"/>
      <c r="G230" s="233"/>
      <c r="H230" s="833"/>
      <c r="I230" s="146"/>
      <c r="J230" s="146"/>
      <c r="K230" s="146"/>
      <c r="L230" s="146"/>
      <c r="M230" s="620">
        <v>0</v>
      </c>
      <c r="N230" s="620">
        <v>0</v>
      </c>
      <c r="O230" s="150"/>
      <c r="P230" s="151" t="s">
        <v>1474</v>
      </c>
      <c r="Q230" s="150"/>
      <c r="R230" s="150" t="str">
        <f t="shared" si="3"/>
        <v/>
      </c>
      <c r="S230" s="5"/>
      <c r="T230" s="5"/>
      <c r="U230" s="5"/>
      <c r="V230" s="5"/>
      <c r="W230" s="30"/>
      <c r="X230" s="30"/>
      <c r="Y230" s="5"/>
      <c r="Z230" s="5"/>
      <c r="AA230" s="5"/>
      <c r="AC230" s="128"/>
      <c r="AD230" s="128"/>
      <c r="AE230" s="128"/>
      <c r="AF230" s="128"/>
      <c r="AG230" s="128"/>
      <c r="AH230" s="128"/>
      <c r="AI230" s="128"/>
      <c r="AJ230" s="128"/>
      <c r="AK230" s="128"/>
      <c r="AL230" s="128"/>
      <c r="AM230" s="128"/>
      <c r="AN230" s="128"/>
      <c r="AO230" s="128"/>
      <c r="AP230" s="128"/>
      <c r="AQ230" s="128"/>
    </row>
    <row r="231" spans="1:43" s="129" customFormat="1" ht="12.75" hidden="1" customHeight="1" thickTop="1" thickBot="1">
      <c r="A231" s="126" t="s">
        <v>1854</v>
      </c>
      <c r="B231" s="824"/>
      <c r="C231" s="212" t="s">
        <v>1855</v>
      </c>
      <c r="D231" s="825"/>
      <c r="E231" s="146"/>
      <c r="F231" s="233"/>
      <c r="G231" s="233"/>
      <c r="H231" s="833"/>
      <c r="I231" s="146"/>
      <c r="J231" s="146"/>
      <c r="K231" s="146"/>
      <c r="L231" s="146"/>
      <c r="M231" s="620">
        <v>0</v>
      </c>
      <c r="N231" s="620">
        <v>0</v>
      </c>
      <c r="O231" s="150"/>
      <c r="P231" s="151" t="s">
        <v>1474</v>
      </c>
      <c r="Q231" s="150"/>
      <c r="R231" s="150" t="str">
        <f t="shared" si="3"/>
        <v/>
      </c>
      <c r="S231" s="5"/>
      <c r="T231" s="5"/>
      <c r="U231" s="5"/>
      <c r="V231" s="5"/>
      <c r="W231" s="30"/>
      <c r="X231" s="30"/>
      <c r="Y231" s="5"/>
      <c r="Z231" s="5"/>
      <c r="AA231" s="5"/>
      <c r="AC231" s="128"/>
      <c r="AD231" s="128"/>
      <c r="AE231" s="128"/>
      <c r="AF231" s="128"/>
      <c r="AG231" s="128"/>
      <c r="AH231" s="128"/>
      <c r="AI231" s="128"/>
      <c r="AJ231" s="128"/>
      <c r="AK231" s="128"/>
      <c r="AL231" s="128"/>
      <c r="AM231" s="128"/>
      <c r="AN231" s="128"/>
      <c r="AO231" s="128"/>
      <c r="AP231" s="128"/>
      <c r="AQ231" s="128"/>
    </row>
    <row r="232" spans="1:43" s="129" customFormat="1" ht="12.75" hidden="1" customHeight="1" thickTop="1" thickBot="1">
      <c r="A232" s="126" t="s">
        <v>1856</v>
      </c>
      <c r="B232" s="824"/>
      <c r="C232" s="212" t="s">
        <v>1857</v>
      </c>
      <c r="D232" s="825"/>
      <c r="E232" s="146"/>
      <c r="F232" s="233"/>
      <c r="G232" s="233"/>
      <c r="H232" s="833"/>
      <c r="I232" s="146"/>
      <c r="J232" s="146"/>
      <c r="K232" s="146"/>
      <c r="L232" s="146"/>
      <c r="M232" s="620">
        <v>0</v>
      </c>
      <c r="N232" s="620">
        <v>0</v>
      </c>
      <c r="O232" s="150"/>
      <c r="P232" s="151" t="s">
        <v>1474</v>
      </c>
      <c r="Q232" s="150"/>
      <c r="R232" s="150" t="str">
        <f t="shared" si="3"/>
        <v/>
      </c>
      <c r="S232" s="5"/>
      <c r="T232" s="5"/>
      <c r="U232" s="5"/>
      <c r="V232" s="5"/>
      <c r="W232" s="30"/>
      <c r="X232" s="30"/>
      <c r="Y232" s="5"/>
      <c r="Z232" s="5"/>
      <c r="AA232" s="5"/>
      <c r="AC232" s="128"/>
      <c r="AD232" s="128"/>
      <c r="AE232" s="128"/>
      <c r="AF232" s="128"/>
      <c r="AG232" s="128"/>
      <c r="AH232" s="128"/>
      <c r="AI232" s="128"/>
      <c r="AJ232" s="128"/>
      <c r="AK232" s="128"/>
      <c r="AL232" s="128"/>
      <c r="AM232" s="128"/>
      <c r="AN232" s="128"/>
      <c r="AO232" s="128"/>
      <c r="AP232" s="128"/>
      <c r="AQ232" s="128"/>
    </row>
    <row r="233" spans="1:43" s="129" customFormat="1" ht="12.75" hidden="1" customHeight="1" thickTop="1" thickBot="1">
      <c r="A233" s="126" t="s">
        <v>1858</v>
      </c>
      <c r="B233" s="824"/>
      <c r="C233" s="212" t="s">
        <v>1537</v>
      </c>
      <c r="D233" s="825"/>
      <c r="E233" s="146"/>
      <c r="F233" s="233"/>
      <c r="G233" s="233"/>
      <c r="H233" s="833"/>
      <c r="I233" s="146"/>
      <c r="J233" s="146"/>
      <c r="K233" s="146"/>
      <c r="L233" s="146"/>
      <c r="M233" s="620">
        <v>0</v>
      </c>
      <c r="N233" s="620">
        <v>0</v>
      </c>
      <c r="O233" s="150"/>
      <c r="P233" s="151" t="s">
        <v>1474</v>
      </c>
      <c r="Q233" s="150"/>
      <c r="R233" s="150" t="str">
        <f t="shared" si="3"/>
        <v/>
      </c>
      <c r="S233" s="5"/>
      <c r="T233" s="5"/>
      <c r="U233" s="5"/>
      <c r="V233" s="5"/>
      <c r="W233" s="30"/>
      <c r="X233" s="30"/>
      <c r="Y233" s="5"/>
      <c r="Z233" s="5"/>
      <c r="AA233" s="5"/>
      <c r="AC233" s="128"/>
      <c r="AD233" s="128"/>
      <c r="AE233" s="128"/>
      <c r="AF233" s="128"/>
      <c r="AG233" s="128"/>
      <c r="AH233" s="128"/>
      <c r="AI233" s="128"/>
      <c r="AJ233" s="128"/>
      <c r="AK233" s="128"/>
      <c r="AL233" s="128"/>
      <c r="AM233" s="128"/>
      <c r="AN233" s="128"/>
      <c r="AO233" s="128"/>
      <c r="AP233" s="128"/>
      <c r="AQ233" s="128"/>
    </row>
    <row r="234" spans="1:43" s="129" customFormat="1" ht="12.75" hidden="1" customHeight="1" thickTop="1" thickBot="1">
      <c r="A234" s="126" t="s">
        <v>1859</v>
      </c>
      <c r="B234" s="824"/>
      <c r="C234" s="212" t="s">
        <v>1618</v>
      </c>
      <c r="D234" s="825"/>
      <c r="E234" s="146"/>
      <c r="F234" s="233"/>
      <c r="G234" s="233"/>
      <c r="H234" s="833"/>
      <c r="I234" s="146"/>
      <c r="J234" s="146"/>
      <c r="K234" s="146"/>
      <c r="L234" s="146"/>
      <c r="M234" s="620">
        <v>0</v>
      </c>
      <c r="N234" s="620">
        <v>0</v>
      </c>
      <c r="O234" s="150"/>
      <c r="P234" s="151" t="s">
        <v>1474</v>
      </c>
      <c r="Q234" s="150"/>
      <c r="R234" s="150" t="str">
        <f t="shared" si="3"/>
        <v/>
      </c>
      <c r="S234" s="5"/>
      <c r="T234" s="5"/>
      <c r="U234" s="5"/>
      <c r="V234" s="5"/>
      <c r="W234" s="30"/>
      <c r="X234" s="30"/>
      <c r="Y234" s="5"/>
      <c r="Z234" s="5"/>
      <c r="AA234" s="5"/>
      <c r="AC234" s="128"/>
      <c r="AD234" s="128"/>
      <c r="AE234" s="128"/>
      <c r="AF234" s="128"/>
      <c r="AG234" s="128"/>
      <c r="AH234" s="128"/>
      <c r="AI234" s="128"/>
      <c r="AJ234" s="128"/>
      <c r="AK234" s="128"/>
      <c r="AL234" s="128"/>
      <c r="AM234" s="128"/>
      <c r="AN234" s="128"/>
      <c r="AO234" s="128"/>
      <c r="AP234" s="128"/>
      <c r="AQ234" s="128"/>
    </row>
    <row r="235" spans="1:43" s="129" customFormat="1" ht="12.75" hidden="1" customHeight="1" thickTop="1" thickBot="1">
      <c r="A235" s="126" t="s">
        <v>1860</v>
      </c>
      <c r="B235" s="824"/>
      <c r="C235" s="212" t="s">
        <v>1861</v>
      </c>
      <c r="D235" s="825"/>
      <c r="E235" s="146"/>
      <c r="F235" s="233"/>
      <c r="G235" s="233"/>
      <c r="H235" s="833"/>
      <c r="I235" s="146"/>
      <c r="J235" s="146"/>
      <c r="K235" s="146"/>
      <c r="L235" s="146"/>
      <c r="M235" s="620">
        <v>0</v>
      </c>
      <c r="N235" s="620">
        <v>0</v>
      </c>
      <c r="O235" s="150"/>
      <c r="P235" s="151" t="s">
        <v>1474</v>
      </c>
      <c r="Q235" s="150"/>
      <c r="R235" s="150" t="str">
        <f t="shared" si="3"/>
        <v/>
      </c>
      <c r="S235" s="5"/>
      <c r="T235" s="5"/>
      <c r="U235" s="5"/>
      <c r="V235" s="5"/>
      <c r="W235" s="30"/>
      <c r="X235" s="30"/>
      <c r="Y235" s="5"/>
      <c r="Z235" s="5"/>
      <c r="AA235" s="5"/>
      <c r="AC235" s="128"/>
      <c r="AD235" s="128"/>
      <c r="AE235" s="128"/>
      <c r="AF235" s="128"/>
      <c r="AG235" s="128"/>
      <c r="AH235" s="128"/>
      <c r="AI235" s="128"/>
      <c r="AJ235" s="128"/>
      <c r="AK235" s="128"/>
      <c r="AL235" s="128"/>
      <c r="AM235" s="128"/>
      <c r="AN235" s="128"/>
      <c r="AO235" s="128"/>
      <c r="AP235" s="128"/>
      <c r="AQ235" s="128"/>
    </row>
    <row r="236" spans="1:43" s="11" customFormat="1" ht="15" hidden="1" customHeight="1" thickBot="1">
      <c r="A236" s="126" t="s">
        <v>1893</v>
      </c>
      <c r="B236" s="927" t="s">
        <v>1863</v>
      </c>
      <c r="C236" s="927"/>
      <c r="D236" s="829"/>
      <c r="E236" s="91">
        <v>0</v>
      </c>
      <c r="F236" s="807"/>
      <c r="G236" s="807"/>
      <c r="H236" s="832">
        <v>0</v>
      </c>
      <c r="I236" s="91">
        <v>0</v>
      </c>
      <c r="J236" s="91">
        <v>0</v>
      </c>
      <c r="K236" s="91">
        <v>0</v>
      </c>
      <c r="L236" s="91">
        <v>0</v>
      </c>
      <c r="M236" s="91">
        <v>0</v>
      </c>
      <c r="N236" s="91">
        <v>0</v>
      </c>
      <c r="O236" s="39"/>
      <c r="P236" s="51" t="s">
        <v>1500</v>
      </c>
      <c r="Q236" s="36"/>
      <c r="R236" s="36" t="str">
        <f t="shared" si="3"/>
        <v/>
      </c>
      <c r="S236" s="6"/>
      <c r="T236" s="6"/>
      <c r="U236" s="6"/>
      <c r="V236" s="6"/>
      <c r="W236" s="31">
        <f>SUM(M237:M251)</f>
        <v>0</v>
      </c>
      <c r="X236" s="31">
        <f>SUM(N237:N251)</f>
        <v>0</v>
      </c>
      <c r="Y236" s="6"/>
      <c r="Z236" s="6"/>
      <c r="AA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</row>
    <row r="237" spans="1:43" s="17" customFormat="1" ht="12.75" hidden="1" customHeight="1">
      <c r="A237" s="126" t="s">
        <v>1864</v>
      </c>
      <c r="B237" s="817"/>
      <c r="C237" s="212" t="s">
        <v>1865</v>
      </c>
      <c r="D237" s="825" t="s">
        <v>1458</v>
      </c>
      <c r="E237" s="146"/>
      <c r="F237" s="233"/>
      <c r="G237" s="233"/>
      <c r="H237" s="833"/>
      <c r="I237" s="146"/>
      <c r="J237" s="146"/>
      <c r="K237" s="146"/>
      <c r="L237" s="146"/>
      <c r="M237" s="620">
        <v>0</v>
      </c>
      <c r="N237" s="620">
        <v>0</v>
      </c>
      <c r="O237" s="36"/>
      <c r="P237" s="51" t="s">
        <v>1474</v>
      </c>
      <c r="Q237" s="36"/>
      <c r="R237" s="36" t="str">
        <f t="shared" si="3"/>
        <v/>
      </c>
      <c r="S237" s="15"/>
      <c r="T237" s="15"/>
      <c r="U237" s="15"/>
      <c r="V237" s="15"/>
      <c r="W237" s="28"/>
      <c r="X237" s="28"/>
      <c r="Y237" s="15"/>
      <c r="Z237" s="15"/>
      <c r="AA237" s="15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</row>
    <row r="238" spans="1:43" s="143" customFormat="1" ht="12.75" hidden="1" customHeight="1">
      <c r="A238" s="126" t="s">
        <v>1866</v>
      </c>
      <c r="B238" s="817"/>
      <c r="C238" s="212" t="s">
        <v>1867</v>
      </c>
      <c r="D238" s="825"/>
      <c r="E238" s="146"/>
      <c r="F238" s="233"/>
      <c r="G238" s="233"/>
      <c r="H238" s="833"/>
      <c r="I238" s="146"/>
      <c r="J238" s="146"/>
      <c r="K238" s="146"/>
      <c r="L238" s="146"/>
      <c r="M238" s="620">
        <v>0</v>
      </c>
      <c r="N238" s="620">
        <v>0</v>
      </c>
      <c r="O238" s="224"/>
      <c r="P238" s="225" t="s">
        <v>1474</v>
      </c>
      <c r="Q238" s="224"/>
      <c r="R238" s="224" t="str">
        <f t="shared" si="3"/>
        <v/>
      </c>
      <c r="S238" s="140"/>
      <c r="T238" s="140"/>
      <c r="U238" s="140"/>
      <c r="V238" s="140"/>
      <c r="W238" s="141"/>
      <c r="X238" s="141"/>
      <c r="Y238" s="140"/>
      <c r="Z238" s="140"/>
      <c r="AA238" s="140"/>
      <c r="AC238" s="142"/>
      <c r="AD238" s="142"/>
      <c r="AE238" s="142"/>
      <c r="AF238" s="142"/>
      <c r="AG238" s="142"/>
      <c r="AH238" s="142"/>
      <c r="AI238" s="142"/>
      <c r="AJ238" s="142"/>
      <c r="AK238" s="142"/>
      <c r="AL238" s="142"/>
      <c r="AM238" s="142"/>
      <c r="AN238" s="142"/>
      <c r="AO238" s="142"/>
      <c r="AP238" s="142"/>
      <c r="AQ238" s="142"/>
    </row>
    <row r="239" spans="1:43" s="17" customFormat="1" ht="12.75" hidden="1" customHeight="1">
      <c r="A239" s="126" t="s">
        <v>1868</v>
      </c>
      <c r="B239" s="817"/>
      <c r="C239" s="212" t="s">
        <v>1869</v>
      </c>
      <c r="D239" s="825"/>
      <c r="E239" s="146"/>
      <c r="F239" s="233"/>
      <c r="G239" s="233"/>
      <c r="H239" s="833"/>
      <c r="I239" s="146"/>
      <c r="J239" s="146"/>
      <c r="K239" s="146"/>
      <c r="L239" s="146"/>
      <c r="M239" s="620">
        <v>0</v>
      </c>
      <c r="N239" s="620">
        <v>0</v>
      </c>
      <c r="O239" s="221"/>
      <c r="P239" s="222" t="s">
        <v>1474</v>
      </c>
      <c r="Q239" s="221"/>
      <c r="R239" s="221" t="str">
        <f t="shared" si="3"/>
        <v/>
      </c>
      <c r="S239" s="15"/>
      <c r="T239" s="15"/>
      <c r="U239" s="15"/>
      <c r="V239" s="15"/>
      <c r="W239" s="28"/>
      <c r="X239" s="28"/>
      <c r="Y239" s="15"/>
      <c r="Z239" s="15"/>
      <c r="AA239" s="15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</row>
    <row r="240" spans="1:43" s="129" customFormat="1" ht="12.75" hidden="1" customHeight="1">
      <c r="A240" s="126" t="s">
        <v>1870</v>
      </c>
      <c r="B240" s="817"/>
      <c r="C240" s="212" t="s">
        <v>1871</v>
      </c>
      <c r="D240" s="825"/>
      <c r="E240" s="146"/>
      <c r="F240" s="233"/>
      <c r="G240" s="233"/>
      <c r="H240" s="833"/>
      <c r="I240" s="146"/>
      <c r="J240" s="146"/>
      <c r="K240" s="146"/>
      <c r="L240" s="146"/>
      <c r="M240" s="620">
        <v>0</v>
      </c>
      <c r="N240" s="620">
        <v>0</v>
      </c>
      <c r="O240" s="150"/>
      <c r="P240" s="151" t="s">
        <v>1474</v>
      </c>
      <c r="Q240" s="150"/>
      <c r="R240" s="150" t="str">
        <f t="shared" si="3"/>
        <v/>
      </c>
      <c r="S240" s="5"/>
      <c r="T240" s="5"/>
      <c r="U240" s="5"/>
      <c r="V240" s="5"/>
      <c r="W240" s="30"/>
      <c r="X240" s="30"/>
      <c r="Y240" s="5"/>
      <c r="Z240" s="5"/>
      <c r="AA240" s="5"/>
      <c r="AC240" s="128"/>
      <c r="AD240" s="128"/>
      <c r="AE240" s="128"/>
      <c r="AF240" s="128"/>
      <c r="AG240" s="128"/>
      <c r="AH240" s="128"/>
      <c r="AI240" s="128"/>
      <c r="AJ240" s="128"/>
      <c r="AK240" s="128"/>
      <c r="AL240" s="128"/>
      <c r="AM240" s="128"/>
      <c r="AN240" s="128"/>
      <c r="AO240" s="128"/>
      <c r="AP240" s="128"/>
      <c r="AQ240" s="128"/>
    </row>
    <row r="241" spans="1:43" s="129" customFormat="1" ht="12.75" hidden="1" customHeight="1">
      <c r="A241" s="126" t="s">
        <v>1872</v>
      </c>
      <c r="B241" s="817"/>
      <c r="C241" s="212" t="s">
        <v>1873</v>
      </c>
      <c r="D241" s="825"/>
      <c r="E241" s="146"/>
      <c r="F241" s="233"/>
      <c r="G241" s="233"/>
      <c r="H241" s="833"/>
      <c r="I241" s="146"/>
      <c r="J241" s="146"/>
      <c r="K241" s="146"/>
      <c r="L241" s="146"/>
      <c r="M241" s="620">
        <v>0</v>
      </c>
      <c r="N241" s="620">
        <v>0</v>
      </c>
      <c r="O241" s="150"/>
      <c r="P241" s="151" t="s">
        <v>1474</v>
      </c>
      <c r="Q241" s="150"/>
      <c r="R241" s="150" t="str">
        <f t="shared" si="3"/>
        <v/>
      </c>
      <c r="S241" s="5"/>
      <c r="T241" s="5"/>
      <c r="U241" s="5"/>
      <c r="V241" s="5"/>
      <c r="W241" s="30"/>
      <c r="X241" s="30"/>
      <c r="Y241" s="5"/>
      <c r="Z241" s="5"/>
      <c r="AA241" s="5"/>
      <c r="AC241" s="128"/>
      <c r="AD241" s="128"/>
      <c r="AE241" s="128"/>
      <c r="AF241" s="128"/>
      <c r="AG241" s="128"/>
      <c r="AH241" s="128"/>
      <c r="AI241" s="128"/>
      <c r="AJ241" s="128"/>
      <c r="AK241" s="128"/>
      <c r="AL241" s="128"/>
      <c r="AM241" s="128"/>
      <c r="AN241" s="128"/>
      <c r="AO241" s="128"/>
      <c r="AP241" s="128"/>
      <c r="AQ241" s="128"/>
    </row>
    <row r="242" spans="1:43" s="129" customFormat="1" ht="12.75" hidden="1" customHeight="1" thickBot="1">
      <c r="A242" s="126" t="s">
        <v>1874</v>
      </c>
      <c r="B242" s="817"/>
      <c r="C242" s="212" t="s">
        <v>1875</v>
      </c>
      <c r="D242" s="825"/>
      <c r="E242" s="146"/>
      <c r="F242" s="233"/>
      <c r="G242" s="233"/>
      <c r="H242" s="833"/>
      <c r="I242" s="146"/>
      <c r="J242" s="146"/>
      <c r="K242" s="146"/>
      <c r="L242" s="146"/>
      <c r="M242" s="620">
        <v>0</v>
      </c>
      <c r="N242" s="620">
        <v>0</v>
      </c>
      <c r="O242" s="150"/>
      <c r="P242" s="151" t="s">
        <v>1474</v>
      </c>
      <c r="Q242" s="150"/>
      <c r="R242" s="150" t="str">
        <f t="shared" si="3"/>
        <v/>
      </c>
      <c r="S242" s="5"/>
      <c r="T242" s="5"/>
      <c r="U242" s="5"/>
      <c r="V242" s="5"/>
      <c r="W242" s="30"/>
      <c r="X242" s="30"/>
      <c r="Y242" s="5"/>
      <c r="Z242" s="5"/>
      <c r="AA242" s="5"/>
      <c r="AC242" s="128"/>
      <c r="AD242" s="128"/>
      <c r="AE242" s="128"/>
      <c r="AF242" s="128"/>
      <c r="AG242" s="128"/>
      <c r="AH242" s="128"/>
      <c r="AI242" s="128"/>
      <c r="AJ242" s="128"/>
      <c r="AK242" s="128"/>
      <c r="AL242" s="128"/>
      <c r="AM242" s="128"/>
      <c r="AN242" s="128"/>
      <c r="AO242" s="128"/>
      <c r="AP242" s="128"/>
      <c r="AQ242" s="128"/>
    </row>
    <row r="243" spans="1:43" s="143" customFormat="1" ht="12.75" hidden="1" customHeight="1" thickTop="1">
      <c r="A243" s="126" t="s">
        <v>1876</v>
      </c>
      <c r="B243" s="817"/>
      <c r="C243" s="212" t="s">
        <v>1877</v>
      </c>
      <c r="D243" s="825"/>
      <c r="E243" s="146"/>
      <c r="F243" s="233"/>
      <c r="G243" s="233"/>
      <c r="H243" s="833"/>
      <c r="I243" s="146"/>
      <c r="J243" s="146"/>
      <c r="K243" s="146"/>
      <c r="L243" s="146"/>
      <c r="M243" s="620">
        <v>0</v>
      </c>
      <c r="N243" s="620">
        <v>0</v>
      </c>
      <c r="O243" s="138"/>
      <c r="P243" s="139" t="s">
        <v>1474</v>
      </c>
      <c r="Q243" s="138"/>
      <c r="R243" s="138" t="str">
        <f t="shared" si="3"/>
        <v/>
      </c>
      <c r="S243" s="140"/>
      <c r="T243" s="140"/>
      <c r="U243" s="140"/>
      <c r="V243" s="140"/>
      <c r="W243" s="141"/>
      <c r="X243" s="141"/>
      <c r="Y243" s="140"/>
      <c r="Z243" s="140"/>
      <c r="AA243" s="140"/>
      <c r="AC243" s="142"/>
      <c r="AD243" s="142"/>
      <c r="AE243" s="142"/>
      <c r="AF243" s="142"/>
      <c r="AG243" s="142"/>
      <c r="AH243" s="142"/>
      <c r="AI243" s="142"/>
      <c r="AJ243" s="142"/>
      <c r="AK243" s="142"/>
      <c r="AL243" s="142"/>
      <c r="AM243" s="142"/>
      <c r="AN243" s="142"/>
      <c r="AO243" s="142"/>
      <c r="AP243" s="142"/>
      <c r="AQ243" s="142"/>
    </row>
    <row r="244" spans="1:43" s="17" customFormat="1" ht="12.75" hidden="1" customHeight="1">
      <c r="A244" s="126" t="s">
        <v>1878</v>
      </c>
      <c r="B244" s="817"/>
      <c r="C244" s="212" t="s">
        <v>1879</v>
      </c>
      <c r="D244" s="825"/>
      <c r="E244" s="146"/>
      <c r="F244" s="233"/>
      <c r="G244" s="233"/>
      <c r="H244" s="833"/>
      <c r="I244" s="146"/>
      <c r="J244" s="146"/>
      <c r="K244" s="146"/>
      <c r="L244" s="146"/>
      <c r="M244" s="620">
        <v>0</v>
      </c>
      <c r="N244" s="620">
        <v>0</v>
      </c>
      <c r="O244" s="36"/>
      <c r="P244" s="51" t="s">
        <v>1474</v>
      </c>
      <c r="Q244" s="36"/>
      <c r="R244" s="36" t="str">
        <f t="shared" si="3"/>
        <v/>
      </c>
      <c r="S244" s="15"/>
      <c r="T244" s="15"/>
      <c r="U244" s="15"/>
      <c r="V244" s="15"/>
      <c r="W244" s="28"/>
      <c r="X244" s="28"/>
      <c r="Y244" s="15"/>
      <c r="Z244" s="15"/>
      <c r="AA244" s="15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</row>
    <row r="245" spans="1:43" s="17" customFormat="1" ht="12.75" hidden="1" customHeight="1">
      <c r="A245" s="126" t="s">
        <v>1880</v>
      </c>
      <c r="B245" s="817"/>
      <c r="C245" s="212" t="s">
        <v>1881</v>
      </c>
      <c r="D245" s="825"/>
      <c r="E245" s="146"/>
      <c r="F245" s="233"/>
      <c r="G245" s="233"/>
      <c r="H245" s="833"/>
      <c r="I245" s="146"/>
      <c r="J245" s="146"/>
      <c r="K245" s="146"/>
      <c r="L245" s="146"/>
      <c r="M245" s="620">
        <v>0</v>
      </c>
      <c r="N245" s="620">
        <v>0</v>
      </c>
      <c r="O245" s="36"/>
      <c r="P245" s="51" t="s">
        <v>1474</v>
      </c>
      <c r="Q245" s="36"/>
      <c r="R245" s="36" t="str">
        <f t="shared" si="3"/>
        <v/>
      </c>
      <c r="S245" s="15"/>
      <c r="T245" s="15"/>
      <c r="U245" s="15"/>
      <c r="V245" s="15"/>
      <c r="W245" s="28"/>
      <c r="X245" s="28"/>
      <c r="Y245" s="15"/>
      <c r="Z245" s="15"/>
      <c r="AA245" s="15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</row>
    <row r="246" spans="1:43" s="17" customFormat="1" ht="12.75" hidden="1" customHeight="1">
      <c r="A246" s="126" t="s">
        <v>1882</v>
      </c>
      <c r="B246" s="817"/>
      <c r="C246" s="212" t="s">
        <v>1883</v>
      </c>
      <c r="D246" s="825"/>
      <c r="E246" s="146"/>
      <c r="F246" s="233"/>
      <c r="G246" s="233"/>
      <c r="H246" s="833"/>
      <c r="I246" s="146"/>
      <c r="J246" s="146"/>
      <c r="K246" s="146"/>
      <c r="L246" s="146"/>
      <c r="M246" s="620">
        <v>0</v>
      </c>
      <c r="N246" s="620">
        <v>0</v>
      </c>
      <c r="O246" s="36"/>
      <c r="P246" s="51" t="s">
        <v>1474</v>
      </c>
      <c r="Q246" s="36"/>
      <c r="R246" s="36" t="str">
        <f t="shared" si="3"/>
        <v/>
      </c>
      <c r="S246" s="15"/>
      <c r="T246" s="15"/>
      <c r="U246" s="15"/>
      <c r="V246" s="15"/>
      <c r="W246" s="28"/>
      <c r="X246" s="28"/>
      <c r="Y246" s="15"/>
      <c r="Z246" s="15"/>
      <c r="AA246" s="15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</row>
    <row r="247" spans="1:43" s="17" customFormat="1" ht="12.75" hidden="1" customHeight="1">
      <c r="A247" s="126" t="s">
        <v>1884</v>
      </c>
      <c r="B247" s="817"/>
      <c r="C247" s="212" t="s">
        <v>1885</v>
      </c>
      <c r="D247" s="825"/>
      <c r="E247" s="146"/>
      <c r="F247" s="233"/>
      <c r="G247" s="233"/>
      <c r="H247" s="833"/>
      <c r="I247" s="146"/>
      <c r="J247" s="146"/>
      <c r="K247" s="146"/>
      <c r="L247" s="146"/>
      <c r="M247" s="620"/>
      <c r="N247" s="620"/>
      <c r="O247" s="36"/>
      <c r="P247" s="51" t="s">
        <v>1474</v>
      </c>
      <c r="Q247" s="36"/>
      <c r="R247" s="36" t="str">
        <f t="shared" si="3"/>
        <v/>
      </c>
      <c r="S247" s="15"/>
      <c r="T247" s="15"/>
      <c r="U247" s="15"/>
      <c r="V247" s="15"/>
      <c r="W247" s="28"/>
      <c r="X247" s="28"/>
      <c r="Y247" s="15"/>
      <c r="Z247" s="15"/>
      <c r="AA247" s="15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</row>
    <row r="248" spans="1:43" s="17" customFormat="1" ht="12.75" hidden="1" customHeight="1">
      <c r="A248" s="126" t="s">
        <v>1886</v>
      </c>
      <c r="B248" s="817"/>
      <c r="C248" s="212" t="s">
        <v>1835</v>
      </c>
      <c r="D248" s="825"/>
      <c r="E248" s="146"/>
      <c r="F248" s="233"/>
      <c r="G248" s="233"/>
      <c r="H248" s="833"/>
      <c r="I248" s="146"/>
      <c r="J248" s="146"/>
      <c r="K248" s="146"/>
      <c r="L248" s="146"/>
      <c r="M248" s="620">
        <v>0</v>
      </c>
      <c r="N248" s="620">
        <v>0</v>
      </c>
      <c r="O248" s="36"/>
      <c r="P248" s="51" t="s">
        <v>1474</v>
      </c>
      <c r="Q248" s="36"/>
      <c r="R248" s="36" t="str">
        <f t="shared" si="3"/>
        <v/>
      </c>
      <c r="S248" s="15"/>
      <c r="T248" s="15"/>
      <c r="U248" s="15"/>
      <c r="V248" s="15"/>
      <c r="W248" s="28"/>
      <c r="X248" s="28"/>
      <c r="Y248" s="15"/>
      <c r="Z248" s="15"/>
      <c r="AA248" s="15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</row>
    <row r="249" spans="1:43" s="17" customFormat="1" ht="12.75" hidden="1" customHeight="1">
      <c r="A249" s="126" t="s">
        <v>1887</v>
      </c>
      <c r="B249" s="817"/>
      <c r="C249" s="212" t="s">
        <v>1888</v>
      </c>
      <c r="D249" s="825"/>
      <c r="E249" s="146"/>
      <c r="F249" s="233"/>
      <c r="G249" s="233"/>
      <c r="H249" s="833"/>
      <c r="I249" s="146"/>
      <c r="J249" s="146"/>
      <c r="K249" s="146"/>
      <c r="L249" s="146"/>
      <c r="M249" s="620">
        <v>0</v>
      </c>
      <c r="N249" s="620">
        <v>0</v>
      </c>
      <c r="O249" s="36"/>
      <c r="P249" s="51" t="s">
        <v>1474</v>
      </c>
      <c r="Q249" s="36"/>
      <c r="R249" s="36" t="str">
        <f t="shared" si="3"/>
        <v/>
      </c>
      <c r="S249" s="15"/>
      <c r="T249" s="15"/>
      <c r="U249" s="15"/>
      <c r="V249" s="15"/>
      <c r="W249" s="28"/>
      <c r="X249" s="28"/>
      <c r="Y249" s="15"/>
      <c r="Z249" s="15"/>
      <c r="AA249" s="15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</row>
    <row r="250" spans="1:43" s="143" customFormat="1" ht="12.75" hidden="1" customHeight="1">
      <c r="A250" s="126" t="s">
        <v>1889</v>
      </c>
      <c r="B250" s="817"/>
      <c r="C250" s="212" t="s">
        <v>1890</v>
      </c>
      <c r="D250" s="825"/>
      <c r="E250" s="146"/>
      <c r="F250" s="233"/>
      <c r="G250" s="233"/>
      <c r="H250" s="833"/>
      <c r="I250" s="146"/>
      <c r="J250" s="146"/>
      <c r="K250" s="146"/>
      <c r="L250" s="146"/>
      <c r="M250" s="620">
        <v>0</v>
      </c>
      <c r="N250" s="620">
        <v>0</v>
      </c>
      <c r="O250" s="224"/>
      <c r="P250" s="225" t="s">
        <v>1474</v>
      </c>
      <c r="Q250" s="224"/>
      <c r="R250" s="224" t="str">
        <f t="shared" si="3"/>
        <v/>
      </c>
      <c r="S250" s="140"/>
      <c r="T250" s="140"/>
      <c r="U250" s="140"/>
      <c r="V250" s="140"/>
      <c r="W250" s="141"/>
      <c r="X250" s="141"/>
      <c r="Y250" s="140"/>
      <c r="Z250" s="140"/>
      <c r="AA250" s="140"/>
      <c r="AC250" s="142"/>
      <c r="AD250" s="142"/>
      <c r="AE250" s="142"/>
      <c r="AF250" s="142"/>
      <c r="AG250" s="142"/>
      <c r="AH250" s="142"/>
      <c r="AI250" s="142"/>
      <c r="AJ250" s="142"/>
      <c r="AK250" s="142"/>
      <c r="AL250" s="142"/>
      <c r="AM250" s="142"/>
      <c r="AN250" s="142"/>
      <c r="AO250" s="142"/>
      <c r="AP250" s="142"/>
      <c r="AQ250" s="142"/>
    </row>
    <row r="251" spans="1:43" s="17" customFormat="1" ht="12.75" hidden="1" customHeight="1" thickBot="1">
      <c r="A251" s="126" t="s">
        <v>1891</v>
      </c>
      <c r="B251" s="817"/>
      <c r="C251" s="212" t="s">
        <v>1892</v>
      </c>
      <c r="D251" s="825"/>
      <c r="E251" s="146"/>
      <c r="F251" s="233"/>
      <c r="G251" s="233"/>
      <c r="H251" s="833"/>
      <c r="I251" s="146"/>
      <c r="J251" s="146"/>
      <c r="K251" s="146"/>
      <c r="L251" s="146"/>
      <c r="M251" s="620">
        <v>0</v>
      </c>
      <c r="N251" s="620">
        <v>0</v>
      </c>
      <c r="O251" s="36"/>
      <c r="P251" s="51" t="s">
        <v>1474</v>
      </c>
      <c r="Q251" s="36"/>
      <c r="R251" s="36" t="str">
        <f t="shared" si="3"/>
        <v/>
      </c>
      <c r="S251" s="15"/>
      <c r="T251" s="15"/>
      <c r="U251" s="15"/>
      <c r="V251" s="15"/>
      <c r="W251" s="28"/>
      <c r="X251" s="28"/>
      <c r="Y251" s="15"/>
      <c r="Z251" s="15"/>
      <c r="AA251" s="15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</row>
    <row r="252" spans="1:43" s="11" customFormat="1" ht="15.75" hidden="1" customHeight="1" thickBot="1">
      <c r="A252" s="126" t="s">
        <v>1906</v>
      </c>
      <c r="B252" s="927" t="s">
        <v>1837</v>
      </c>
      <c r="C252" s="927"/>
      <c r="D252" s="829"/>
      <c r="E252" s="91">
        <v>0</v>
      </c>
      <c r="F252" s="807"/>
      <c r="G252" s="807"/>
      <c r="H252" s="832">
        <v>0</v>
      </c>
      <c r="I252" s="91">
        <v>0</v>
      </c>
      <c r="J252" s="91">
        <v>0</v>
      </c>
      <c r="K252" s="91">
        <v>0</v>
      </c>
      <c r="L252" s="91">
        <v>0</v>
      </c>
      <c r="M252" s="91">
        <v>0</v>
      </c>
      <c r="N252" s="91">
        <v>0</v>
      </c>
      <c r="O252" s="39"/>
      <c r="P252" s="51" t="s">
        <v>1500</v>
      </c>
      <c r="Q252" s="36"/>
      <c r="R252" s="36" t="str">
        <f t="shared" si="3"/>
        <v/>
      </c>
      <c r="S252" s="6"/>
      <c r="T252" s="6"/>
      <c r="U252" s="6"/>
      <c r="V252" s="6"/>
      <c r="W252" s="28">
        <f>SUM(M253:M258)</f>
        <v>0</v>
      </c>
      <c r="X252" s="28">
        <f>SUM(N253:N258)</f>
        <v>0</v>
      </c>
      <c r="Y252" s="6"/>
      <c r="Z252" s="6"/>
      <c r="AA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</row>
    <row r="253" spans="1:43" s="129" customFormat="1" ht="12.75" hidden="1" customHeight="1">
      <c r="A253" s="126" t="s">
        <v>1894</v>
      </c>
      <c r="B253" s="817"/>
      <c r="C253" s="212" t="s">
        <v>1895</v>
      </c>
      <c r="D253" s="825"/>
      <c r="E253" s="146"/>
      <c r="F253" s="233"/>
      <c r="G253" s="233"/>
      <c r="H253" s="833"/>
      <c r="I253" s="146"/>
      <c r="J253" s="146"/>
      <c r="K253" s="146"/>
      <c r="L253" s="146"/>
      <c r="M253" s="620"/>
      <c r="N253" s="620"/>
      <c r="O253" s="150"/>
      <c r="P253" s="151" t="s">
        <v>1474</v>
      </c>
      <c r="Q253" s="150"/>
      <c r="R253" s="150" t="str">
        <f t="shared" si="3"/>
        <v/>
      </c>
      <c r="S253" s="5"/>
      <c r="T253" s="5"/>
      <c r="U253" s="5"/>
      <c r="V253" s="5"/>
      <c r="W253" s="30"/>
      <c r="X253" s="30"/>
      <c r="Y253" s="5"/>
      <c r="Z253" s="5"/>
      <c r="AA253" s="5"/>
      <c r="AC253" s="128"/>
      <c r="AD253" s="128"/>
      <c r="AE253" s="128"/>
      <c r="AF253" s="128"/>
      <c r="AG253" s="128"/>
      <c r="AH253" s="128"/>
      <c r="AI253" s="128"/>
      <c r="AJ253" s="128"/>
      <c r="AK253" s="128"/>
      <c r="AL253" s="128"/>
      <c r="AM253" s="128"/>
      <c r="AN253" s="128"/>
      <c r="AO253" s="128"/>
      <c r="AP253" s="128"/>
      <c r="AQ253" s="128"/>
    </row>
    <row r="254" spans="1:43" s="129" customFormat="1" ht="12.75" hidden="1" customHeight="1">
      <c r="A254" s="126" t="s">
        <v>1896</v>
      </c>
      <c r="B254" s="817"/>
      <c r="C254" s="212" t="s">
        <v>1897</v>
      </c>
      <c r="D254" s="825"/>
      <c r="E254" s="146"/>
      <c r="F254" s="233"/>
      <c r="G254" s="233"/>
      <c r="H254" s="833"/>
      <c r="I254" s="146"/>
      <c r="J254" s="146"/>
      <c r="K254" s="146"/>
      <c r="L254" s="146"/>
      <c r="M254" s="620"/>
      <c r="N254" s="620"/>
      <c r="O254" s="150"/>
      <c r="P254" s="151" t="s">
        <v>1474</v>
      </c>
      <c r="Q254" s="150"/>
      <c r="R254" s="150" t="str">
        <f t="shared" si="3"/>
        <v/>
      </c>
      <c r="S254" s="5"/>
      <c r="T254" s="5"/>
      <c r="U254" s="5"/>
      <c r="V254" s="5"/>
      <c r="W254" s="30"/>
      <c r="X254" s="30"/>
      <c r="Y254" s="5"/>
      <c r="Z254" s="5"/>
      <c r="AA254" s="5"/>
      <c r="AC254" s="128"/>
      <c r="AD254" s="128"/>
      <c r="AE254" s="128"/>
      <c r="AF254" s="128"/>
      <c r="AG254" s="128"/>
      <c r="AH254" s="128"/>
      <c r="AI254" s="128"/>
      <c r="AJ254" s="128"/>
      <c r="AK254" s="128"/>
      <c r="AL254" s="128"/>
      <c r="AM254" s="128"/>
      <c r="AN254" s="128"/>
      <c r="AO254" s="128"/>
      <c r="AP254" s="128"/>
      <c r="AQ254" s="128"/>
    </row>
    <row r="255" spans="1:43" s="129" customFormat="1" ht="12.75" hidden="1" customHeight="1">
      <c r="A255" s="126" t="s">
        <v>1898</v>
      </c>
      <c r="B255" s="817"/>
      <c r="C255" s="212" t="s">
        <v>1899</v>
      </c>
      <c r="D255" s="825"/>
      <c r="E255" s="146"/>
      <c r="F255" s="233"/>
      <c r="G255" s="233"/>
      <c r="H255" s="833"/>
      <c r="I255" s="146"/>
      <c r="J255" s="146"/>
      <c r="K255" s="146"/>
      <c r="L255" s="146"/>
      <c r="M255" s="620"/>
      <c r="N255" s="620"/>
      <c r="O255" s="150"/>
      <c r="P255" s="151" t="s">
        <v>1474</v>
      </c>
      <c r="Q255" s="150"/>
      <c r="R255" s="150" t="str">
        <f t="shared" si="3"/>
        <v/>
      </c>
      <c r="S255" s="5"/>
      <c r="T255" s="5"/>
      <c r="U255" s="5"/>
      <c r="V255" s="5"/>
      <c r="W255" s="30"/>
      <c r="X255" s="30"/>
      <c r="Y255" s="5"/>
      <c r="Z255" s="5"/>
      <c r="AA255" s="5"/>
      <c r="AC255" s="128"/>
      <c r="AD255" s="128"/>
      <c r="AE255" s="128"/>
      <c r="AF255" s="128"/>
      <c r="AG255" s="128"/>
      <c r="AH255" s="128"/>
      <c r="AI255" s="128"/>
      <c r="AJ255" s="128"/>
      <c r="AK255" s="128"/>
      <c r="AL255" s="128"/>
      <c r="AM255" s="128"/>
      <c r="AN255" s="128"/>
      <c r="AO255" s="128"/>
      <c r="AP255" s="128"/>
      <c r="AQ255" s="128"/>
    </row>
    <row r="256" spans="1:43" s="129" customFormat="1" ht="12.75" hidden="1" customHeight="1">
      <c r="A256" s="126" t="s">
        <v>1900</v>
      </c>
      <c r="B256" s="817"/>
      <c r="C256" s="212" t="s">
        <v>1901</v>
      </c>
      <c r="D256" s="825"/>
      <c r="E256" s="146"/>
      <c r="F256" s="233"/>
      <c r="G256" s="233"/>
      <c r="H256" s="833"/>
      <c r="I256" s="146"/>
      <c r="J256" s="146"/>
      <c r="K256" s="146"/>
      <c r="L256" s="146"/>
      <c r="M256" s="620"/>
      <c r="N256" s="620"/>
      <c r="O256" s="150"/>
      <c r="P256" s="151" t="s">
        <v>1474</v>
      </c>
      <c r="Q256" s="150"/>
      <c r="R256" s="150" t="str">
        <f t="shared" si="3"/>
        <v/>
      </c>
      <c r="S256" s="5"/>
      <c r="T256" s="5"/>
      <c r="U256" s="5"/>
      <c r="V256" s="5"/>
      <c r="W256" s="30"/>
      <c r="X256" s="30"/>
      <c r="Y256" s="5"/>
      <c r="Z256" s="5"/>
      <c r="AA256" s="5"/>
      <c r="AC256" s="128"/>
      <c r="AD256" s="128"/>
      <c r="AE256" s="128"/>
      <c r="AF256" s="128"/>
      <c r="AG256" s="128"/>
      <c r="AH256" s="128"/>
      <c r="AI256" s="128"/>
      <c r="AJ256" s="128"/>
      <c r="AK256" s="128"/>
      <c r="AL256" s="128"/>
      <c r="AM256" s="128"/>
      <c r="AN256" s="128"/>
      <c r="AO256" s="128"/>
      <c r="AP256" s="128"/>
      <c r="AQ256" s="128"/>
    </row>
    <row r="257" spans="1:43" s="129" customFormat="1" ht="12.75" hidden="1" customHeight="1">
      <c r="A257" s="126" t="s">
        <v>1904</v>
      </c>
      <c r="B257" s="817"/>
      <c r="C257" s="212" t="s">
        <v>1905</v>
      </c>
      <c r="D257" s="825"/>
      <c r="E257" s="146"/>
      <c r="F257" s="233"/>
      <c r="G257" s="233"/>
      <c r="H257" s="833"/>
      <c r="I257" s="146"/>
      <c r="J257" s="146"/>
      <c r="K257" s="146"/>
      <c r="L257" s="146"/>
      <c r="M257" s="620"/>
      <c r="N257" s="620"/>
      <c r="O257" s="150"/>
      <c r="P257" s="151" t="s">
        <v>1474</v>
      </c>
      <c r="Q257" s="150"/>
      <c r="R257" s="150" t="str">
        <f t="shared" si="3"/>
        <v/>
      </c>
      <c r="S257" s="5"/>
      <c r="T257" s="5"/>
      <c r="U257" s="5"/>
      <c r="V257" s="5"/>
      <c r="W257" s="30"/>
      <c r="X257" s="30"/>
      <c r="Y257" s="5"/>
      <c r="Z257" s="5"/>
      <c r="AA257" s="5"/>
      <c r="AC257" s="128"/>
      <c r="AD257" s="128"/>
      <c r="AE257" s="128"/>
      <c r="AF257" s="128"/>
      <c r="AG257" s="128"/>
      <c r="AH257" s="128"/>
      <c r="AI257" s="128"/>
      <c r="AJ257" s="128"/>
      <c r="AK257" s="128"/>
      <c r="AL257" s="128"/>
      <c r="AM257" s="128"/>
      <c r="AN257" s="128"/>
      <c r="AO257" s="128"/>
      <c r="AP257" s="128"/>
      <c r="AQ257" s="128"/>
    </row>
    <row r="258" spans="1:43" s="129" customFormat="1" ht="12.75" hidden="1" customHeight="1" thickBot="1">
      <c r="A258" s="126" t="s">
        <v>1902</v>
      </c>
      <c r="B258" s="817"/>
      <c r="C258" s="212" t="s">
        <v>1903</v>
      </c>
      <c r="D258" s="825"/>
      <c r="E258" s="146"/>
      <c r="F258" s="233"/>
      <c r="G258" s="233"/>
      <c r="H258" s="833"/>
      <c r="I258" s="146"/>
      <c r="J258" s="146"/>
      <c r="K258" s="146"/>
      <c r="L258" s="146"/>
      <c r="M258" s="620"/>
      <c r="N258" s="620"/>
      <c r="O258" s="150"/>
      <c r="P258" s="151" t="s">
        <v>1474</v>
      </c>
      <c r="Q258" s="150"/>
      <c r="R258" s="150" t="str">
        <f t="shared" si="3"/>
        <v/>
      </c>
      <c r="S258" s="5"/>
      <c r="T258" s="5"/>
      <c r="U258" s="5"/>
      <c r="V258" s="5"/>
      <c r="W258" s="30"/>
      <c r="X258" s="30"/>
      <c r="Y258" s="5"/>
      <c r="Z258" s="5"/>
      <c r="AA258" s="5"/>
      <c r="AC258" s="128"/>
      <c r="AD258" s="128"/>
      <c r="AE258" s="128"/>
      <c r="AF258" s="128"/>
      <c r="AG258" s="128"/>
      <c r="AH258" s="128"/>
      <c r="AI258" s="128"/>
      <c r="AJ258" s="128"/>
      <c r="AK258" s="128"/>
      <c r="AL258" s="128"/>
      <c r="AM258" s="128"/>
      <c r="AN258" s="128"/>
      <c r="AO258" s="128"/>
      <c r="AP258" s="128"/>
      <c r="AQ258" s="128"/>
    </row>
    <row r="259" spans="1:43" s="12" customFormat="1" ht="33" hidden="1" customHeight="1" thickBot="1">
      <c r="A259" s="126" t="s">
        <v>1925</v>
      </c>
      <c r="B259" s="928" t="s">
        <v>401</v>
      </c>
      <c r="C259" s="928"/>
      <c r="D259" s="820"/>
      <c r="E259" s="821">
        <v>0</v>
      </c>
      <c r="F259" s="822"/>
      <c r="G259" s="822"/>
      <c r="H259" s="831">
        <v>0</v>
      </c>
      <c r="I259" s="821">
        <v>0</v>
      </c>
      <c r="J259" s="821">
        <v>0</v>
      </c>
      <c r="K259" s="821">
        <v>0</v>
      </c>
      <c r="L259" s="821">
        <v>0</v>
      </c>
      <c r="M259" s="821">
        <v>0</v>
      </c>
      <c r="N259" s="821">
        <v>0</v>
      </c>
      <c r="O259" s="38"/>
      <c r="P259" s="51" t="s">
        <v>1499</v>
      </c>
      <c r="Q259" s="36"/>
      <c r="R259" s="36" t="str">
        <f t="shared" si="3"/>
        <v/>
      </c>
      <c r="S259" s="13"/>
      <c r="T259" s="13"/>
      <c r="U259" s="13"/>
      <c r="V259" s="13"/>
      <c r="W259" s="27"/>
      <c r="X259" s="13"/>
      <c r="Y259" s="13"/>
      <c r="Z259" s="13"/>
      <c r="AA259" s="13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</row>
    <row r="260" spans="1:43" s="11" customFormat="1" ht="15.75" hidden="1" customHeight="1" thickBot="1">
      <c r="A260" s="126" t="s">
        <v>1924</v>
      </c>
      <c r="B260" s="927" t="s">
        <v>1802</v>
      </c>
      <c r="C260" s="927"/>
      <c r="D260" s="829"/>
      <c r="E260" s="91">
        <v>0</v>
      </c>
      <c r="F260" s="807"/>
      <c r="G260" s="807"/>
      <c r="H260" s="832">
        <v>0</v>
      </c>
      <c r="I260" s="91">
        <v>0</v>
      </c>
      <c r="J260" s="91">
        <v>0</v>
      </c>
      <c r="K260" s="91">
        <v>0</v>
      </c>
      <c r="L260" s="91">
        <v>0</v>
      </c>
      <c r="M260" s="91">
        <v>0</v>
      </c>
      <c r="N260" s="91">
        <v>0</v>
      </c>
      <c r="O260" s="39"/>
      <c r="P260" s="51" t="s">
        <v>1500</v>
      </c>
      <c r="Q260" s="36"/>
      <c r="R260" s="36" t="str">
        <f t="shared" si="3"/>
        <v/>
      </c>
      <c r="S260" s="6"/>
      <c r="T260" s="6"/>
      <c r="U260" s="6"/>
      <c r="V260" s="6"/>
      <c r="W260" s="31">
        <f>SUM(M261:M281)</f>
        <v>0</v>
      </c>
      <c r="X260" s="31">
        <f>SUM(N261:N281)</f>
        <v>0</v>
      </c>
      <c r="Y260" s="6"/>
      <c r="Z260" s="6"/>
      <c r="AA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</row>
    <row r="261" spans="1:43" s="143" customFormat="1" ht="12.75" hidden="1" customHeight="1">
      <c r="A261" s="126" t="s">
        <v>1907</v>
      </c>
      <c r="B261" s="817"/>
      <c r="C261" s="212" t="s">
        <v>1908</v>
      </c>
      <c r="D261" s="825" t="s">
        <v>1459</v>
      </c>
      <c r="E261" s="146"/>
      <c r="F261" s="233"/>
      <c r="G261" s="233"/>
      <c r="H261" s="833"/>
      <c r="I261" s="146"/>
      <c r="J261" s="146"/>
      <c r="K261" s="146"/>
      <c r="L261" s="146"/>
      <c r="M261" s="620">
        <v>0</v>
      </c>
      <c r="N261" s="620">
        <v>0</v>
      </c>
      <c r="O261" s="138"/>
      <c r="P261" s="139" t="s">
        <v>1474</v>
      </c>
      <c r="Q261" s="138"/>
      <c r="R261" s="138" t="str">
        <f t="shared" si="3"/>
        <v/>
      </c>
      <c r="S261" s="140"/>
      <c r="T261" s="140"/>
      <c r="U261" s="140"/>
      <c r="V261" s="140"/>
      <c r="W261" s="141"/>
      <c r="X261" s="141"/>
      <c r="Y261" s="140"/>
      <c r="Z261" s="140"/>
      <c r="AA261" s="140"/>
      <c r="AC261" s="142"/>
      <c r="AD261" s="142"/>
      <c r="AE261" s="142"/>
      <c r="AF261" s="142"/>
      <c r="AG261" s="142"/>
      <c r="AH261" s="142"/>
      <c r="AI261" s="142"/>
      <c r="AJ261" s="142"/>
      <c r="AK261" s="142"/>
      <c r="AL261" s="142"/>
      <c r="AM261" s="142"/>
      <c r="AN261" s="142"/>
      <c r="AO261" s="142"/>
      <c r="AP261" s="142"/>
      <c r="AQ261" s="142"/>
    </row>
    <row r="262" spans="1:43" s="129" customFormat="1" ht="12.75" hidden="1" customHeight="1">
      <c r="A262" s="126" t="s">
        <v>1909</v>
      </c>
      <c r="B262" s="824"/>
      <c r="C262" s="212" t="s">
        <v>1910</v>
      </c>
      <c r="D262" s="825"/>
      <c r="E262" s="146"/>
      <c r="F262" s="233"/>
      <c r="G262" s="233"/>
      <c r="H262" s="833"/>
      <c r="I262" s="146">
        <v>0</v>
      </c>
      <c r="J262" s="146">
        <v>0</v>
      </c>
      <c r="K262" s="146"/>
      <c r="L262" s="146"/>
      <c r="M262" s="620">
        <v>0</v>
      </c>
      <c r="N262" s="620">
        <v>0</v>
      </c>
      <c r="O262" s="36"/>
      <c r="P262" s="51" t="s">
        <v>1474</v>
      </c>
      <c r="Q262" s="36"/>
      <c r="R262" s="36" t="str">
        <f t="shared" si="3"/>
        <v/>
      </c>
      <c r="S262" s="5"/>
      <c r="T262" s="5"/>
      <c r="U262" s="5"/>
      <c r="V262" s="5"/>
      <c r="W262" s="30"/>
      <c r="X262" s="30"/>
      <c r="Y262" s="5"/>
      <c r="Z262" s="5"/>
      <c r="AA262" s="5"/>
      <c r="AC262" s="128"/>
      <c r="AD262" s="128"/>
      <c r="AE262" s="128"/>
      <c r="AF262" s="128"/>
      <c r="AG262" s="128"/>
      <c r="AH262" s="128"/>
      <c r="AI262" s="128"/>
      <c r="AJ262" s="128"/>
      <c r="AK262" s="128"/>
      <c r="AL262" s="128"/>
      <c r="AM262" s="128"/>
      <c r="AN262" s="128"/>
      <c r="AO262" s="128"/>
      <c r="AP262" s="128"/>
      <c r="AQ262" s="128"/>
    </row>
    <row r="263" spans="1:43" s="129" customFormat="1" ht="12.75" hidden="1" customHeight="1">
      <c r="A263" s="126" t="s">
        <v>1911</v>
      </c>
      <c r="B263" s="824"/>
      <c r="C263" s="212" t="s">
        <v>1912</v>
      </c>
      <c r="D263" s="825"/>
      <c r="E263" s="146"/>
      <c r="F263" s="233"/>
      <c r="G263" s="233"/>
      <c r="H263" s="833"/>
      <c r="I263" s="146"/>
      <c r="J263" s="146"/>
      <c r="K263" s="146"/>
      <c r="L263" s="146"/>
      <c r="M263" s="620">
        <v>0</v>
      </c>
      <c r="N263" s="620">
        <v>0</v>
      </c>
      <c r="O263" s="36"/>
      <c r="P263" s="51" t="s">
        <v>1474</v>
      </c>
      <c r="Q263" s="36"/>
      <c r="R263" s="36" t="str">
        <f t="shared" si="3"/>
        <v/>
      </c>
      <c r="S263" s="5"/>
      <c r="T263" s="5"/>
      <c r="U263" s="5"/>
      <c r="V263" s="5"/>
      <c r="W263" s="30"/>
      <c r="X263" s="30"/>
      <c r="Y263" s="5"/>
      <c r="Z263" s="5"/>
      <c r="AA263" s="5"/>
      <c r="AC263" s="128"/>
      <c r="AD263" s="128"/>
      <c r="AE263" s="128"/>
      <c r="AF263" s="128"/>
      <c r="AG263" s="128"/>
      <c r="AH263" s="128"/>
      <c r="AI263" s="128"/>
      <c r="AJ263" s="128"/>
      <c r="AK263" s="128"/>
      <c r="AL263" s="128"/>
      <c r="AM263" s="128"/>
      <c r="AN263" s="128"/>
      <c r="AO263" s="128"/>
      <c r="AP263" s="128"/>
      <c r="AQ263" s="128"/>
    </row>
    <row r="264" spans="1:43" s="129" customFormat="1" ht="12.75" hidden="1" customHeight="1" thickBot="1">
      <c r="A264" s="126" t="s">
        <v>1913</v>
      </c>
      <c r="B264" s="824"/>
      <c r="C264" s="212" t="s">
        <v>1914</v>
      </c>
      <c r="D264" s="825"/>
      <c r="E264" s="146"/>
      <c r="F264" s="233"/>
      <c r="G264" s="233"/>
      <c r="H264" s="833"/>
      <c r="I264" s="146">
        <v>0</v>
      </c>
      <c r="J264" s="146">
        <v>0</v>
      </c>
      <c r="K264" s="146"/>
      <c r="L264" s="146"/>
      <c r="M264" s="620">
        <v>0</v>
      </c>
      <c r="N264" s="620">
        <v>0</v>
      </c>
      <c r="O264" s="36"/>
      <c r="P264" s="51" t="s">
        <v>1474</v>
      </c>
      <c r="Q264" s="36"/>
      <c r="R264" s="36" t="str">
        <f t="shared" si="3"/>
        <v/>
      </c>
      <c r="S264" s="5"/>
      <c r="T264" s="5"/>
      <c r="U264" s="5"/>
      <c r="V264" s="5"/>
      <c r="W264" s="30"/>
      <c r="X264" s="30"/>
      <c r="Y264" s="5"/>
      <c r="Z264" s="5"/>
      <c r="AA264" s="5"/>
      <c r="AC264" s="128"/>
      <c r="AD264" s="128"/>
      <c r="AE264" s="128"/>
      <c r="AF264" s="128"/>
      <c r="AG264" s="128"/>
      <c r="AH264" s="128"/>
      <c r="AI264" s="128"/>
      <c r="AJ264" s="128"/>
      <c r="AK264" s="128"/>
      <c r="AL264" s="128"/>
      <c r="AM264" s="128"/>
      <c r="AN264" s="128"/>
      <c r="AO264" s="128"/>
      <c r="AP264" s="128"/>
      <c r="AQ264" s="128"/>
    </row>
    <row r="265" spans="1:43" s="17" customFormat="1" ht="12.75" hidden="1" customHeight="1" thickTop="1" thickBot="1">
      <c r="A265" s="126" t="s">
        <v>1915</v>
      </c>
      <c r="B265" s="817"/>
      <c r="C265" s="212" t="s">
        <v>1916</v>
      </c>
      <c r="D265" s="825" t="s">
        <v>1460</v>
      </c>
      <c r="E265" s="146"/>
      <c r="F265" s="233"/>
      <c r="G265" s="233"/>
      <c r="H265" s="833"/>
      <c r="I265" s="146"/>
      <c r="J265" s="146"/>
      <c r="K265" s="146"/>
      <c r="L265" s="146"/>
      <c r="M265" s="620">
        <v>0</v>
      </c>
      <c r="N265" s="620">
        <v>0</v>
      </c>
      <c r="O265" s="36"/>
      <c r="P265" s="51" t="s">
        <v>1474</v>
      </c>
      <c r="Q265" s="36"/>
      <c r="R265" s="36" t="str">
        <f t="shared" si="3"/>
        <v/>
      </c>
      <c r="S265" s="15"/>
      <c r="T265" s="15"/>
      <c r="U265" s="15"/>
      <c r="V265" s="15"/>
      <c r="W265" s="28"/>
      <c r="X265" s="28"/>
      <c r="Y265" s="15"/>
      <c r="Z265" s="15"/>
      <c r="AA265" s="15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</row>
    <row r="266" spans="1:43" s="17" customFormat="1" ht="12.75" hidden="1" customHeight="1" thickTop="1">
      <c r="A266" s="126" t="s">
        <v>1917</v>
      </c>
      <c r="B266" s="817"/>
      <c r="C266" s="212" t="s">
        <v>1918</v>
      </c>
      <c r="D266" s="825"/>
      <c r="E266" s="146"/>
      <c r="F266" s="233"/>
      <c r="G266" s="233"/>
      <c r="H266" s="833"/>
      <c r="I266" s="146"/>
      <c r="J266" s="146"/>
      <c r="K266" s="146"/>
      <c r="L266" s="146"/>
      <c r="M266" s="620">
        <v>0</v>
      </c>
      <c r="N266" s="620">
        <v>0</v>
      </c>
      <c r="O266" s="36"/>
      <c r="P266" s="51" t="s">
        <v>1474</v>
      </c>
      <c r="Q266" s="36"/>
      <c r="R266" s="36" t="str">
        <f t="shared" si="3"/>
        <v/>
      </c>
      <c r="S266" s="15"/>
      <c r="T266" s="15"/>
      <c r="U266" s="15"/>
      <c r="V266" s="15"/>
      <c r="W266" s="28"/>
      <c r="X266" s="28"/>
      <c r="Y266" s="15"/>
      <c r="Z266" s="15"/>
      <c r="AA266" s="15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</row>
    <row r="267" spans="1:43" s="17" customFormat="1" ht="12.75" hidden="1" customHeight="1">
      <c r="A267" s="126" t="s">
        <v>1919</v>
      </c>
      <c r="B267" s="817"/>
      <c r="C267" s="212" t="s">
        <v>1920</v>
      </c>
      <c r="D267" s="825"/>
      <c r="E267" s="146"/>
      <c r="F267" s="233"/>
      <c r="G267" s="233"/>
      <c r="H267" s="833"/>
      <c r="I267" s="146"/>
      <c r="J267" s="146"/>
      <c r="K267" s="146"/>
      <c r="L267" s="146"/>
      <c r="M267" s="620">
        <v>0</v>
      </c>
      <c r="N267" s="620">
        <v>0</v>
      </c>
      <c r="O267" s="36"/>
      <c r="P267" s="51" t="s">
        <v>1474</v>
      </c>
      <c r="Q267" s="36"/>
      <c r="R267" s="36" t="str">
        <f t="shared" si="3"/>
        <v/>
      </c>
      <c r="S267" s="15"/>
      <c r="T267" s="15"/>
      <c r="U267" s="15"/>
      <c r="V267" s="15"/>
      <c r="W267" s="28"/>
      <c r="X267" s="28"/>
      <c r="Y267" s="15"/>
      <c r="Z267" s="15"/>
      <c r="AA267" s="15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</row>
    <row r="268" spans="1:43" s="17" customFormat="1" ht="12.75" hidden="1" customHeight="1" thickBot="1">
      <c r="A268" s="126" t="s">
        <v>1921</v>
      </c>
      <c r="B268" s="817"/>
      <c r="C268" s="212" t="s">
        <v>1922</v>
      </c>
      <c r="D268" s="825" t="s">
        <v>1461</v>
      </c>
      <c r="E268" s="146"/>
      <c r="F268" s="233"/>
      <c r="G268" s="233"/>
      <c r="H268" s="833"/>
      <c r="I268" s="146"/>
      <c r="J268" s="146"/>
      <c r="K268" s="146"/>
      <c r="L268" s="146"/>
      <c r="M268" s="620">
        <v>0</v>
      </c>
      <c r="N268" s="620">
        <v>0</v>
      </c>
      <c r="O268" s="36"/>
      <c r="P268" s="51" t="s">
        <v>1474</v>
      </c>
      <c r="Q268" s="36"/>
      <c r="R268" s="36" t="str">
        <f t="shared" ref="R268:R331" si="4">IF(SUM(E268:N268)=0,"",P268)</f>
        <v/>
      </c>
      <c r="S268" s="15"/>
      <c r="T268" s="15"/>
      <c r="U268" s="15"/>
      <c r="V268" s="15"/>
      <c r="W268" s="28"/>
      <c r="X268" s="28"/>
      <c r="Y268" s="15"/>
      <c r="Z268" s="15"/>
      <c r="AA268" s="15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</row>
    <row r="269" spans="1:43" s="18" customFormat="1" ht="15.75" hidden="1" customHeight="1" thickBot="1">
      <c r="A269" s="126" t="s">
        <v>1995</v>
      </c>
      <c r="B269" s="927" t="s">
        <v>1923</v>
      </c>
      <c r="C269" s="927"/>
      <c r="D269" s="829"/>
      <c r="E269" s="91">
        <v>0</v>
      </c>
      <c r="F269" s="807"/>
      <c r="G269" s="807"/>
      <c r="H269" s="832">
        <v>0</v>
      </c>
      <c r="I269" s="91">
        <v>0</v>
      </c>
      <c r="J269" s="91">
        <v>0</v>
      </c>
      <c r="K269" s="91">
        <v>0</v>
      </c>
      <c r="L269" s="91">
        <v>0</v>
      </c>
      <c r="M269" s="91">
        <v>0</v>
      </c>
      <c r="N269" s="91">
        <v>0</v>
      </c>
      <c r="O269" s="36"/>
      <c r="P269" s="51" t="s">
        <v>1500</v>
      </c>
      <c r="Q269" s="36"/>
      <c r="R269" s="36" t="str">
        <f t="shared" si="4"/>
        <v/>
      </c>
      <c r="S269" s="15"/>
      <c r="T269" s="15"/>
      <c r="U269" s="15"/>
      <c r="V269" s="15"/>
      <c r="W269" s="28">
        <f>SUM(M279:M280)</f>
        <v>0</v>
      </c>
      <c r="X269" s="28">
        <f>SUM(N279:N280)</f>
        <v>0</v>
      </c>
      <c r="Y269" s="15"/>
      <c r="Z269" s="15"/>
      <c r="AA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</row>
    <row r="270" spans="1:43" s="17" customFormat="1" ht="12.75" hidden="1" customHeight="1" thickTop="1">
      <c r="A270" s="126" t="s">
        <v>1926</v>
      </c>
      <c r="B270" s="817"/>
      <c r="C270" s="212" t="s">
        <v>1927</v>
      </c>
      <c r="D270" s="818"/>
      <c r="E270" s="146"/>
      <c r="F270" s="233"/>
      <c r="G270" s="233"/>
      <c r="H270" s="833"/>
      <c r="I270" s="146"/>
      <c r="J270" s="146"/>
      <c r="K270" s="146"/>
      <c r="L270" s="146"/>
      <c r="M270" s="620">
        <v>0</v>
      </c>
      <c r="N270" s="620">
        <v>0</v>
      </c>
      <c r="O270" s="36"/>
      <c r="P270" s="51" t="s">
        <v>1474</v>
      </c>
      <c r="Q270" s="36"/>
      <c r="R270" s="36" t="str">
        <f t="shared" si="4"/>
        <v/>
      </c>
      <c r="S270" s="15"/>
      <c r="T270" s="15"/>
      <c r="U270" s="15"/>
      <c r="V270" s="15"/>
      <c r="W270" s="28"/>
      <c r="X270" s="28"/>
      <c r="Y270" s="15"/>
      <c r="Z270" s="15"/>
      <c r="AA270" s="15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</row>
    <row r="271" spans="1:43" s="17" customFormat="1" ht="12.75" hidden="1" customHeight="1">
      <c r="A271" s="126" t="s">
        <v>1928</v>
      </c>
      <c r="B271" s="817"/>
      <c r="C271" s="212" t="s">
        <v>1929</v>
      </c>
      <c r="D271" s="818"/>
      <c r="E271" s="146"/>
      <c r="F271" s="233"/>
      <c r="G271" s="233"/>
      <c r="H271" s="833"/>
      <c r="I271" s="146"/>
      <c r="J271" s="146"/>
      <c r="K271" s="146"/>
      <c r="L271" s="146"/>
      <c r="M271" s="620">
        <v>0</v>
      </c>
      <c r="N271" s="620">
        <v>0</v>
      </c>
      <c r="O271" s="36"/>
      <c r="P271" s="51" t="s">
        <v>1474</v>
      </c>
      <c r="Q271" s="36"/>
      <c r="R271" s="36" t="str">
        <f t="shared" si="4"/>
        <v/>
      </c>
      <c r="S271" s="15"/>
      <c r="T271" s="15"/>
      <c r="U271" s="15"/>
      <c r="V271" s="15"/>
      <c r="W271" s="28"/>
      <c r="X271" s="28"/>
      <c r="Y271" s="15"/>
      <c r="Z271" s="15"/>
      <c r="AA271" s="15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</row>
    <row r="272" spans="1:43" s="129" customFormat="1" ht="12.75" hidden="1" customHeight="1">
      <c r="A272" s="126" t="s">
        <v>1930</v>
      </c>
      <c r="B272" s="824"/>
      <c r="C272" s="212" t="s">
        <v>1949</v>
      </c>
      <c r="D272" s="825" t="s">
        <v>1460</v>
      </c>
      <c r="E272" s="146"/>
      <c r="F272" s="233"/>
      <c r="G272" s="233"/>
      <c r="H272" s="833"/>
      <c r="I272" s="146"/>
      <c r="J272" s="146"/>
      <c r="K272" s="146"/>
      <c r="L272" s="146"/>
      <c r="M272" s="620">
        <v>0</v>
      </c>
      <c r="N272" s="620">
        <v>0</v>
      </c>
      <c r="O272" s="150"/>
      <c r="P272" s="151" t="s">
        <v>1473</v>
      </c>
      <c r="Q272" s="150"/>
      <c r="R272" s="150" t="str">
        <f t="shared" si="4"/>
        <v/>
      </c>
      <c r="S272" s="5"/>
      <c r="T272" s="5"/>
      <c r="U272" s="5"/>
      <c r="V272" s="5"/>
      <c r="W272" s="30"/>
      <c r="X272" s="30"/>
      <c r="Y272" s="5"/>
      <c r="Z272" s="5"/>
      <c r="AA272" s="5"/>
      <c r="AC272" s="128"/>
      <c r="AD272" s="128"/>
      <c r="AE272" s="128"/>
      <c r="AF272" s="128"/>
      <c r="AG272" s="128"/>
      <c r="AH272" s="128"/>
      <c r="AI272" s="128"/>
      <c r="AJ272" s="128"/>
      <c r="AK272" s="128"/>
      <c r="AL272" s="128"/>
      <c r="AM272" s="128"/>
      <c r="AN272" s="128"/>
      <c r="AO272" s="128"/>
      <c r="AP272" s="128"/>
      <c r="AQ272" s="128"/>
    </row>
    <row r="273" spans="1:43" s="17" customFormat="1" ht="12.75" hidden="1" customHeight="1">
      <c r="A273" s="126" t="s">
        <v>1931</v>
      </c>
      <c r="B273" s="817"/>
      <c r="C273" s="212" t="s">
        <v>1932</v>
      </c>
      <c r="D273" s="818"/>
      <c r="E273" s="146"/>
      <c r="F273" s="233"/>
      <c r="G273" s="233"/>
      <c r="H273" s="833"/>
      <c r="I273" s="146"/>
      <c r="J273" s="146"/>
      <c r="K273" s="146"/>
      <c r="L273" s="146"/>
      <c r="M273" s="620">
        <v>0</v>
      </c>
      <c r="N273" s="620">
        <v>0</v>
      </c>
      <c r="O273" s="36"/>
      <c r="P273" s="51" t="s">
        <v>1474</v>
      </c>
      <c r="Q273" s="36"/>
      <c r="R273" s="36" t="str">
        <f t="shared" si="4"/>
        <v/>
      </c>
      <c r="S273" s="15"/>
      <c r="T273" s="15"/>
      <c r="U273" s="15"/>
      <c r="V273" s="15"/>
      <c r="W273" s="28"/>
      <c r="X273" s="28"/>
      <c r="Y273" s="15"/>
      <c r="Z273" s="15"/>
      <c r="AA273" s="15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</row>
    <row r="274" spans="1:43" s="17" customFormat="1" ht="12.75" hidden="1" customHeight="1">
      <c r="A274" s="126" t="s">
        <v>1933</v>
      </c>
      <c r="B274" s="817"/>
      <c r="C274" s="212" t="s">
        <v>1934</v>
      </c>
      <c r="D274" s="818"/>
      <c r="E274" s="146"/>
      <c r="F274" s="233"/>
      <c r="G274" s="233"/>
      <c r="H274" s="833"/>
      <c r="I274" s="146"/>
      <c r="J274" s="146"/>
      <c r="K274" s="146"/>
      <c r="L274" s="146"/>
      <c r="M274" s="620">
        <v>0</v>
      </c>
      <c r="N274" s="620">
        <v>0</v>
      </c>
      <c r="O274" s="36"/>
      <c r="P274" s="51" t="s">
        <v>1474</v>
      </c>
      <c r="Q274" s="36"/>
      <c r="R274" s="36" t="str">
        <f t="shared" si="4"/>
        <v/>
      </c>
      <c r="S274" s="15"/>
      <c r="T274" s="15"/>
      <c r="U274" s="15"/>
      <c r="V274" s="15"/>
      <c r="W274" s="28"/>
      <c r="X274" s="28"/>
      <c r="Y274" s="15"/>
      <c r="Z274" s="15"/>
      <c r="AA274" s="15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</row>
    <row r="275" spans="1:43" s="17" customFormat="1" ht="12.75" hidden="1" customHeight="1">
      <c r="A275" s="126" t="s">
        <v>1935</v>
      </c>
      <c r="B275" s="817"/>
      <c r="C275" s="212" t="s">
        <v>1936</v>
      </c>
      <c r="D275" s="818"/>
      <c r="E275" s="146"/>
      <c r="F275" s="233"/>
      <c r="G275" s="233"/>
      <c r="H275" s="833"/>
      <c r="I275" s="146"/>
      <c r="J275" s="146"/>
      <c r="K275" s="146"/>
      <c r="L275" s="146"/>
      <c r="M275" s="620">
        <v>0</v>
      </c>
      <c r="N275" s="620">
        <v>0</v>
      </c>
      <c r="O275" s="36"/>
      <c r="P275" s="51" t="s">
        <v>1474</v>
      </c>
      <c r="Q275" s="36"/>
      <c r="R275" s="36" t="str">
        <f t="shared" si="4"/>
        <v/>
      </c>
      <c r="S275" s="15"/>
      <c r="T275" s="15"/>
      <c r="U275" s="15"/>
      <c r="V275" s="15"/>
      <c r="W275" s="28"/>
      <c r="X275" s="28"/>
      <c r="Y275" s="15"/>
      <c r="Z275" s="15"/>
      <c r="AA275" s="15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</row>
    <row r="276" spans="1:43" s="17" customFormat="1" ht="12.75" hidden="1" customHeight="1">
      <c r="A276" s="126" t="s">
        <v>1937</v>
      </c>
      <c r="B276" s="817"/>
      <c r="C276" s="212" t="s">
        <v>1938</v>
      </c>
      <c r="D276" s="818" t="s">
        <v>1461</v>
      </c>
      <c r="E276" s="146"/>
      <c r="F276" s="233"/>
      <c r="G276" s="233"/>
      <c r="H276" s="833"/>
      <c r="I276" s="146"/>
      <c r="J276" s="146"/>
      <c r="K276" s="146"/>
      <c r="L276" s="146"/>
      <c r="M276" s="620">
        <v>0</v>
      </c>
      <c r="N276" s="620">
        <v>0</v>
      </c>
      <c r="O276" s="36"/>
      <c r="P276" s="51" t="s">
        <v>1474</v>
      </c>
      <c r="Q276" s="36"/>
      <c r="R276" s="36" t="str">
        <f t="shared" si="4"/>
        <v/>
      </c>
      <c r="S276" s="15"/>
      <c r="T276" s="15"/>
      <c r="U276" s="15"/>
      <c r="V276" s="15"/>
      <c r="W276" s="28"/>
      <c r="X276" s="28"/>
      <c r="Y276" s="15"/>
      <c r="Z276" s="15"/>
      <c r="AA276" s="15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</row>
    <row r="277" spans="1:43" s="17" customFormat="1" ht="12.75" hidden="1" customHeight="1">
      <c r="A277" s="126" t="s">
        <v>1939</v>
      </c>
      <c r="B277" s="817"/>
      <c r="C277" s="212" t="s">
        <v>1940</v>
      </c>
      <c r="D277" s="818"/>
      <c r="E277" s="146"/>
      <c r="F277" s="233"/>
      <c r="G277" s="233"/>
      <c r="H277" s="833"/>
      <c r="I277" s="146"/>
      <c r="J277" s="146"/>
      <c r="K277" s="146"/>
      <c r="L277" s="146"/>
      <c r="M277" s="620">
        <v>0</v>
      </c>
      <c r="N277" s="620">
        <v>0</v>
      </c>
      <c r="O277" s="36"/>
      <c r="P277" s="51" t="s">
        <v>1474</v>
      </c>
      <c r="Q277" s="36"/>
      <c r="R277" s="36" t="str">
        <f t="shared" si="4"/>
        <v/>
      </c>
      <c r="S277" s="15"/>
      <c r="T277" s="15"/>
      <c r="U277" s="15"/>
      <c r="V277" s="15"/>
      <c r="W277" s="28"/>
      <c r="X277" s="28"/>
      <c r="Y277" s="15"/>
      <c r="Z277" s="15"/>
      <c r="AA277" s="15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</row>
    <row r="278" spans="1:43" s="17" customFormat="1" ht="12.75" hidden="1" customHeight="1">
      <c r="A278" s="126" t="s">
        <v>1941</v>
      </c>
      <c r="B278" s="817"/>
      <c r="C278" s="212" t="s">
        <v>1942</v>
      </c>
      <c r="D278" s="818" t="s">
        <v>1459</v>
      </c>
      <c r="E278" s="146"/>
      <c r="F278" s="233"/>
      <c r="G278" s="233"/>
      <c r="H278" s="833"/>
      <c r="I278" s="146"/>
      <c r="J278" s="146"/>
      <c r="K278" s="146"/>
      <c r="L278" s="146"/>
      <c r="M278" s="620">
        <v>0</v>
      </c>
      <c r="N278" s="620">
        <v>0</v>
      </c>
      <c r="O278" s="36"/>
      <c r="P278" s="51" t="s">
        <v>1474</v>
      </c>
      <c r="Q278" s="36"/>
      <c r="R278" s="36" t="str">
        <f t="shared" si="4"/>
        <v/>
      </c>
      <c r="S278" s="15"/>
      <c r="T278" s="15"/>
      <c r="U278" s="15"/>
      <c r="V278" s="15"/>
      <c r="W278" s="28"/>
      <c r="X278" s="28"/>
      <c r="Y278" s="15"/>
      <c r="Z278" s="15"/>
      <c r="AA278" s="15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</row>
    <row r="279" spans="1:43" s="17" customFormat="1" ht="12.75" hidden="1" customHeight="1">
      <c r="A279" s="126" t="s">
        <v>1943</v>
      </c>
      <c r="B279" s="817"/>
      <c r="C279" s="212" t="s">
        <v>1944</v>
      </c>
      <c r="D279" s="818"/>
      <c r="E279" s="146"/>
      <c r="F279" s="233"/>
      <c r="G279" s="233"/>
      <c r="H279" s="833"/>
      <c r="I279" s="146"/>
      <c r="J279" s="146"/>
      <c r="K279" s="146"/>
      <c r="L279" s="146"/>
      <c r="M279" s="620">
        <v>0</v>
      </c>
      <c r="N279" s="620">
        <v>0</v>
      </c>
      <c r="O279" s="36"/>
      <c r="P279" s="51" t="s">
        <v>1474</v>
      </c>
      <c r="Q279" s="36"/>
      <c r="R279" s="36" t="str">
        <f t="shared" si="4"/>
        <v/>
      </c>
      <c r="S279" s="15"/>
      <c r="T279" s="15"/>
      <c r="U279" s="15"/>
      <c r="V279" s="15"/>
      <c r="W279" s="28"/>
      <c r="X279" s="28"/>
      <c r="Y279" s="15"/>
      <c r="Z279" s="15"/>
      <c r="AA279" s="15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</row>
    <row r="280" spans="1:43" s="17" customFormat="1" ht="12.75" hidden="1" customHeight="1" thickBot="1">
      <c r="A280" s="126" t="s">
        <v>1945</v>
      </c>
      <c r="B280" s="817"/>
      <c r="C280" s="212" t="s">
        <v>1946</v>
      </c>
      <c r="D280" s="818"/>
      <c r="E280" s="146"/>
      <c r="F280" s="233"/>
      <c r="G280" s="233"/>
      <c r="H280" s="833"/>
      <c r="I280" s="146"/>
      <c r="J280" s="146"/>
      <c r="K280" s="146"/>
      <c r="L280" s="146"/>
      <c r="M280" s="620">
        <v>0</v>
      </c>
      <c r="N280" s="620">
        <v>0</v>
      </c>
      <c r="O280" s="36"/>
      <c r="P280" s="51" t="s">
        <v>1474</v>
      </c>
      <c r="Q280" s="36"/>
      <c r="R280" s="36" t="str">
        <f t="shared" si="4"/>
        <v/>
      </c>
      <c r="S280" s="15"/>
      <c r="T280" s="15"/>
      <c r="U280" s="15"/>
      <c r="V280" s="15"/>
      <c r="W280" s="28"/>
      <c r="X280" s="28"/>
      <c r="Y280" s="15"/>
      <c r="Z280" s="15"/>
      <c r="AA280" s="15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</row>
    <row r="281" spans="1:43" s="17" customFormat="1" ht="12.75" hidden="1" customHeight="1" thickTop="1" thickBot="1">
      <c r="A281" s="126" t="s">
        <v>1947</v>
      </c>
      <c r="B281" s="817"/>
      <c r="C281" s="212" t="s">
        <v>1948</v>
      </c>
      <c r="D281" s="818"/>
      <c r="E281" s="146"/>
      <c r="F281" s="233"/>
      <c r="G281" s="233"/>
      <c r="H281" s="833"/>
      <c r="I281" s="146"/>
      <c r="J281" s="146"/>
      <c r="K281" s="146"/>
      <c r="L281" s="146"/>
      <c r="M281" s="620">
        <v>0</v>
      </c>
      <c r="N281" s="620">
        <v>0</v>
      </c>
      <c r="O281" s="36"/>
      <c r="P281" s="51" t="s">
        <v>1474</v>
      </c>
      <c r="Q281" s="36"/>
      <c r="R281" s="36" t="str">
        <f t="shared" si="4"/>
        <v/>
      </c>
      <c r="S281" s="15"/>
      <c r="T281" s="15"/>
      <c r="U281" s="15"/>
      <c r="V281" s="15"/>
      <c r="W281" s="28"/>
      <c r="X281" s="28"/>
      <c r="Y281" s="15"/>
      <c r="Z281" s="15"/>
      <c r="AA281" s="15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</row>
    <row r="282" spans="1:43" s="226" customFormat="1" ht="15.75" hidden="1" customHeight="1" thickBot="1">
      <c r="A282" s="126" t="s">
        <v>1996</v>
      </c>
      <c r="B282" s="927" t="s">
        <v>1950</v>
      </c>
      <c r="C282" s="927"/>
      <c r="D282" s="829"/>
      <c r="E282" s="91">
        <v>0</v>
      </c>
      <c r="F282" s="807"/>
      <c r="G282" s="807"/>
      <c r="H282" s="832">
        <v>0</v>
      </c>
      <c r="I282" s="91">
        <v>0</v>
      </c>
      <c r="J282" s="91">
        <v>0</v>
      </c>
      <c r="K282" s="91">
        <v>0</v>
      </c>
      <c r="L282" s="91">
        <v>0</v>
      </c>
      <c r="M282" s="91">
        <v>0</v>
      </c>
      <c r="N282" s="91">
        <v>0</v>
      </c>
      <c r="O282" s="138"/>
      <c r="P282" s="139" t="s">
        <v>1500</v>
      </c>
      <c r="Q282" s="138"/>
      <c r="R282" s="138" t="str">
        <f t="shared" si="4"/>
        <v/>
      </c>
      <c r="S282" s="140"/>
      <c r="T282" s="140"/>
      <c r="U282" s="140"/>
      <c r="V282" s="140"/>
      <c r="W282" s="141">
        <f>SUM(M282)</f>
        <v>0</v>
      </c>
      <c r="X282" s="141">
        <f>SUM(N283:N298)</f>
        <v>0</v>
      </c>
      <c r="Y282" s="140"/>
      <c r="Z282" s="140"/>
      <c r="AA282" s="140"/>
      <c r="AC282" s="140"/>
      <c r="AD282" s="140"/>
      <c r="AE282" s="140"/>
      <c r="AF282" s="140"/>
      <c r="AG282" s="140"/>
      <c r="AH282" s="140"/>
      <c r="AI282" s="140"/>
      <c r="AJ282" s="140"/>
      <c r="AK282" s="140"/>
      <c r="AL282" s="140"/>
      <c r="AM282" s="140"/>
      <c r="AN282" s="140"/>
      <c r="AO282" s="140"/>
      <c r="AP282" s="140"/>
      <c r="AQ282" s="140"/>
    </row>
    <row r="283" spans="1:43" s="241" customFormat="1" ht="12.75" hidden="1" customHeight="1" thickTop="1">
      <c r="A283" s="126" t="s">
        <v>1954</v>
      </c>
      <c r="B283" s="824"/>
      <c r="C283" s="212" t="s">
        <v>1955</v>
      </c>
      <c r="D283" s="825"/>
      <c r="E283" s="146"/>
      <c r="F283" s="233"/>
      <c r="G283" s="233"/>
      <c r="H283" s="833"/>
      <c r="I283" s="146"/>
      <c r="J283" s="146"/>
      <c r="K283" s="146"/>
      <c r="L283" s="146"/>
      <c r="M283" s="620">
        <v>0</v>
      </c>
      <c r="N283" s="620">
        <v>0</v>
      </c>
      <c r="O283" s="224"/>
      <c r="P283" s="225" t="s">
        <v>1474</v>
      </c>
      <c r="Q283" s="224"/>
      <c r="R283" s="224" t="str">
        <f t="shared" si="4"/>
        <v/>
      </c>
      <c r="S283" s="238"/>
      <c r="T283" s="238"/>
      <c r="U283" s="238"/>
      <c r="V283" s="238"/>
      <c r="W283" s="239"/>
      <c r="X283" s="239"/>
      <c r="Y283" s="238"/>
      <c r="Z283" s="238"/>
      <c r="AA283" s="238"/>
      <c r="AC283" s="240"/>
      <c r="AD283" s="240"/>
      <c r="AE283" s="240"/>
      <c r="AF283" s="240"/>
      <c r="AG283" s="240"/>
      <c r="AH283" s="240"/>
      <c r="AI283" s="240"/>
      <c r="AJ283" s="240"/>
      <c r="AK283" s="240"/>
      <c r="AL283" s="240"/>
      <c r="AM283" s="240"/>
      <c r="AN283" s="240"/>
      <c r="AO283" s="240"/>
      <c r="AP283" s="240"/>
      <c r="AQ283" s="240"/>
    </row>
    <row r="284" spans="1:43" s="241" customFormat="1" ht="12.75" hidden="1" customHeight="1">
      <c r="A284" s="126" t="s">
        <v>1956</v>
      </c>
      <c r="B284" s="824"/>
      <c r="C284" s="212" t="s">
        <v>1957</v>
      </c>
      <c r="D284" s="825"/>
      <c r="E284" s="146"/>
      <c r="F284" s="233"/>
      <c r="G284" s="233"/>
      <c r="H284" s="833"/>
      <c r="I284" s="146"/>
      <c r="J284" s="146"/>
      <c r="K284" s="146"/>
      <c r="L284" s="146"/>
      <c r="M284" s="620">
        <v>0</v>
      </c>
      <c r="N284" s="620">
        <v>0</v>
      </c>
      <c r="O284" s="224"/>
      <c r="P284" s="225" t="s">
        <v>1474</v>
      </c>
      <c r="Q284" s="224"/>
      <c r="R284" s="224" t="str">
        <f t="shared" si="4"/>
        <v/>
      </c>
      <c r="S284" s="238"/>
      <c r="T284" s="238"/>
      <c r="U284" s="238"/>
      <c r="V284" s="238"/>
      <c r="W284" s="239"/>
      <c r="X284" s="239"/>
      <c r="Y284" s="238"/>
      <c r="Z284" s="238"/>
      <c r="AA284" s="238"/>
      <c r="AC284" s="240"/>
      <c r="AD284" s="240"/>
      <c r="AE284" s="240"/>
      <c r="AF284" s="240"/>
      <c r="AG284" s="240"/>
      <c r="AH284" s="240"/>
      <c r="AI284" s="240"/>
      <c r="AJ284" s="240"/>
      <c r="AK284" s="240"/>
      <c r="AL284" s="240"/>
      <c r="AM284" s="240"/>
      <c r="AN284" s="240"/>
      <c r="AO284" s="240"/>
      <c r="AP284" s="240"/>
      <c r="AQ284" s="240"/>
    </row>
    <row r="285" spans="1:43" s="143" customFormat="1" ht="12.75" hidden="1" customHeight="1">
      <c r="A285" s="126" t="s">
        <v>1958</v>
      </c>
      <c r="B285" s="817"/>
      <c r="C285" s="212" t="s">
        <v>1959</v>
      </c>
      <c r="D285" s="825"/>
      <c r="E285" s="146"/>
      <c r="F285" s="233"/>
      <c r="G285" s="233"/>
      <c r="H285" s="833"/>
      <c r="I285" s="146"/>
      <c r="J285" s="146"/>
      <c r="K285" s="146"/>
      <c r="L285" s="146"/>
      <c r="M285" s="620">
        <v>0</v>
      </c>
      <c r="N285" s="620">
        <v>0</v>
      </c>
      <c r="O285" s="138"/>
      <c r="P285" s="139" t="s">
        <v>1474</v>
      </c>
      <c r="Q285" s="138"/>
      <c r="R285" s="138" t="str">
        <f t="shared" si="4"/>
        <v/>
      </c>
      <c r="S285" s="140"/>
      <c r="T285" s="140"/>
      <c r="U285" s="140"/>
      <c r="V285" s="140"/>
      <c r="W285" s="141"/>
      <c r="X285" s="141"/>
      <c r="Y285" s="140"/>
      <c r="Z285" s="140"/>
      <c r="AA285" s="140"/>
      <c r="AC285" s="142"/>
      <c r="AD285" s="142"/>
      <c r="AE285" s="142"/>
      <c r="AF285" s="142"/>
      <c r="AG285" s="142"/>
      <c r="AH285" s="142"/>
      <c r="AI285" s="142"/>
      <c r="AJ285" s="142"/>
      <c r="AK285" s="142"/>
      <c r="AL285" s="142"/>
      <c r="AM285" s="142"/>
      <c r="AN285" s="142"/>
      <c r="AO285" s="142"/>
      <c r="AP285" s="142"/>
      <c r="AQ285" s="142"/>
    </row>
    <row r="286" spans="1:43" s="143" customFormat="1" ht="12.75" hidden="1" customHeight="1">
      <c r="A286" s="126" t="s">
        <v>1960</v>
      </c>
      <c r="B286" s="817"/>
      <c r="C286" s="212" t="s">
        <v>1961</v>
      </c>
      <c r="D286" s="825"/>
      <c r="E286" s="146"/>
      <c r="F286" s="233"/>
      <c r="G286" s="233"/>
      <c r="H286" s="833"/>
      <c r="I286" s="146"/>
      <c r="J286" s="146"/>
      <c r="K286" s="146"/>
      <c r="L286" s="146"/>
      <c r="M286" s="620">
        <v>0</v>
      </c>
      <c r="N286" s="620">
        <v>0</v>
      </c>
      <c r="O286" s="138"/>
      <c r="P286" s="139" t="s">
        <v>1474</v>
      </c>
      <c r="Q286" s="138"/>
      <c r="R286" s="138" t="str">
        <f t="shared" si="4"/>
        <v/>
      </c>
      <c r="S286" s="140"/>
      <c r="T286" s="140"/>
      <c r="U286" s="140"/>
      <c r="V286" s="140"/>
      <c r="W286" s="141"/>
      <c r="X286" s="141"/>
      <c r="Y286" s="140"/>
      <c r="Z286" s="140"/>
      <c r="AA286" s="140"/>
      <c r="AC286" s="142"/>
      <c r="AD286" s="142"/>
      <c r="AE286" s="142"/>
      <c r="AF286" s="142"/>
      <c r="AG286" s="142"/>
      <c r="AH286" s="142"/>
      <c r="AI286" s="142"/>
      <c r="AJ286" s="142"/>
      <c r="AK286" s="142"/>
      <c r="AL286" s="142"/>
      <c r="AM286" s="142"/>
      <c r="AN286" s="142"/>
      <c r="AO286" s="142"/>
      <c r="AP286" s="142"/>
      <c r="AQ286" s="142"/>
    </row>
    <row r="287" spans="1:43" s="143" customFormat="1" ht="12.75" hidden="1" customHeight="1">
      <c r="A287" s="126" t="s">
        <v>1962</v>
      </c>
      <c r="B287" s="817"/>
      <c r="C287" s="212" t="s">
        <v>1950</v>
      </c>
      <c r="D287" s="825"/>
      <c r="E287" s="146"/>
      <c r="F287" s="233"/>
      <c r="G287" s="233"/>
      <c r="H287" s="833"/>
      <c r="I287" s="146"/>
      <c r="J287" s="146"/>
      <c r="K287" s="146"/>
      <c r="L287" s="146"/>
      <c r="M287" s="620">
        <v>0</v>
      </c>
      <c r="N287" s="620">
        <v>0</v>
      </c>
      <c r="O287" s="138"/>
      <c r="P287" s="139" t="s">
        <v>1474</v>
      </c>
      <c r="Q287" s="138"/>
      <c r="R287" s="138" t="str">
        <f t="shared" si="4"/>
        <v/>
      </c>
      <c r="S287" s="140"/>
      <c r="T287" s="140"/>
      <c r="U287" s="140"/>
      <c r="V287" s="140"/>
      <c r="W287" s="141"/>
      <c r="X287" s="141"/>
      <c r="Y287" s="140"/>
      <c r="Z287" s="140"/>
      <c r="AA287" s="140"/>
      <c r="AC287" s="142"/>
      <c r="AD287" s="142"/>
      <c r="AE287" s="142"/>
      <c r="AF287" s="142"/>
      <c r="AG287" s="142"/>
      <c r="AH287" s="142"/>
      <c r="AI287" s="142"/>
      <c r="AJ287" s="142"/>
      <c r="AK287" s="142"/>
      <c r="AL287" s="142"/>
      <c r="AM287" s="142"/>
      <c r="AN287" s="142"/>
      <c r="AO287" s="142"/>
      <c r="AP287" s="142"/>
      <c r="AQ287" s="142"/>
    </row>
    <row r="288" spans="1:43" s="143" customFormat="1" ht="12.75" hidden="1" customHeight="1">
      <c r="A288" s="126" t="s">
        <v>1963</v>
      </c>
      <c r="B288" s="817"/>
      <c r="C288" s="212" t="s">
        <v>1964</v>
      </c>
      <c r="D288" s="825"/>
      <c r="E288" s="146"/>
      <c r="F288" s="233"/>
      <c r="G288" s="233"/>
      <c r="H288" s="833"/>
      <c r="I288" s="146"/>
      <c r="J288" s="146"/>
      <c r="K288" s="146"/>
      <c r="L288" s="146"/>
      <c r="M288" s="620">
        <v>0</v>
      </c>
      <c r="N288" s="620">
        <v>0</v>
      </c>
      <c r="O288" s="138"/>
      <c r="P288" s="139" t="s">
        <v>1474</v>
      </c>
      <c r="Q288" s="138"/>
      <c r="R288" s="138" t="str">
        <f t="shared" si="4"/>
        <v/>
      </c>
      <c r="S288" s="140"/>
      <c r="T288" s="140"/>
      <c r="U288" s="140"/>
      <c r="V288" s="140"/>
      <c r="W288" s="141"/>
      <c r="X288" s="141"/>
      <c r="Y288" s="140"/>
      <c r="Z288" s="140"/>
      <c r="AA288" s="140"/>
      <c r="AC288" s="142"/>
      <c r="AD288" s="142"/>
      <c r="AE288" s="142"/>
      <c r="AF288" s="142"/>
      <c r="AG288" s="142"/>
      <c r="AH288" s="142"/>
      <c r="AI288" s="142"/>
      <c r="AJ288" s="142"/>
      <c r="AK288" s="142"/>
      <c r="AL288" s="142"/>
      <c r="AM288" s="142"/>
      <c r="AN288" s="142"/>
      <c r="AO288" s="142"/>
      <c r="AP288" s="142"/>
      <c r="AQ288" s="142"/>
    </row>
    <row r="289" spans="1:43" s="143" customFormat="1" ht="12.75" hidden="1" customHeight="1">
      <c r="A289" s="126" t="s">
        <v>1965</v>
      </c>
      <c r="B289" s="817"/>
      <c r="C289" s="212" t="s">
        <v>1966</v>
      </c>
      <c r="D289" s="825"/>
      <c r="E289" s="146"/>
      <c r="F289" s="233"/>
      <c r="G289" s="233"/>
      <c r="H289" s="833">
        <v>0</v>
      </c>
      <c r="I289" s="146">
        <v>0</v>
      </c>
      <c r="J289" s="146">
        <v>0</v>
      </c>
      <c r="K289" s="146"/>
      <c r="L289" s="146"/>
      <c r="M289" s="620">
        <v>0</v>
      </c>
      <c r="N289" s="620">
        <v>0</v>
      </c>
      <c r="O289" s="138"/>
      <c r="P289" s="139" t="s">
        <v>1474</v>
      </c>
      <c r="Q289" s="138"/>
      <c r="R289" s="138" t="str">
        <f t="shared" si="4"/>
        <v/>
      </c>
      <c r="S289" s="140"/>
      <c r="T289" s="140"/>
      <c r="U289" s="140"/>
      <c r="V289" s="140"/>
      <c r="W289" s="141"/>
      <c r="X289" s="141"/>
      <c r="Y289" s="140"/>
      <c r="Z289" s="140"/>
      <c r="AA289" s="140"/>
      <c r="AC289" s="142"/>
      <c r="AD289" s="142"/>
      <c r="AE289" s="142"/>
      <c r="AF289" s="142"/>
      <c r="AG289" s="142"/>
      <c r="AH289" s="142"/>
      <c r="AI289" s="142"/>
      <c r="AJ289" s="142"/>
      <c r="AK289" s="142"/>
      <c r="AL289" s="142"/>
      <c r="AM289" s="142"/>
      <c r="AN289" s="142"/>
      <c r="AO289" s="142"/>
      <c r="AP289" s="142"/>
      <c r="AQ289" s="142"/>
    </row>
    <row r="290" spans="1:43" s="143" customFormat="1" ht="12.75" hidden="1" customHeight="1">
      <c r="A290" s="126" t="s">
        <v>1991</v>
      </c>
      <c r="B290" s="817"/>
      <c r="C290" s="212" t="s">
        <v>1992</v>
      </c>
      <c r="D290" s="825"/>
      <c r="E290" s="146"/>
      <c r="F290" s="233"/>
      <c r="G290" s="233"/>
      <c r="H290" s="833"/>
      <c r="I290" s="146"/>
      <c r="J290" s="146"/>
      <c r="K290" s="146"/>
      <c r="L290" s="146"/>
      <c r="M290" s="620">
        <v>0</v>
      </c>
      <c r="N290" s="620">
        <v>0</v>
      </c>
      <c r="O290" s="138"/>
      <c r="P290" s="139" t="s">
        <v>1474</v>
      </c>
      <c r="Q290" s="138"/>
      <c r="R290" s="138" t="str">
        <f t="shared" si="4"/>
        <v/>
      </c>
      <c r="S290" s="140"/>
      <c r="T290" s="140"/>
      <c r="U290" s="140"/>
      <c r="V290" s="140"/>
      <c r="W290" s="141"/>
      <c r="X290" s="141"/>
      <c r="Y290" s="140"/>
      <c r="Z290" s="140"/>
      <c r="AA290" s="140"/>
      <c r="AC290" s="142"/>
      <c r="AD290" s="142"/>
      <c r="AE290" s="142"/>
      <c r="AF290" s="142"/>
      <c r="AG290" s="142"/>
      <c r="AH290" s="142"/>
      <c r="AI290" s="142"/>
      <c r="AJ290" s="142"/>
      <c r="AK290" s="142"/>
      <c r="AL290" s="142"/>
      <c r="AM290" s="142"/>
      <c r="AN290" s="142"/>
      <c r="AO290" s="142"/>
      <c r="AP290" s="142"/>
      <c r="AQ290" s="142"/>
    </row>
    <row r="291" spans="1:43" s="143" customFormat="1" ht="12.75" hidden="1" customHeight="1">
      <c r="A291" s="126" t="s">
        <v>1967</v>
      </c>
      <c r="B291" s="817"/>
      <c r="C291" s="212" t="s">
        <v>1968</v>
      </c>
      <c r="D291" s="825"/>
      <c r="E291" s="146"/>
      <c r="F291" s="233"/>
      <c r="G291" s="233"/>
      <c r="H291" s="833"/>
      <c r="I291" s="146"/>
      <c r="J291" s="146"/>
      <c r="K291" s="146"/>
      <c r="L291" s="146"/>
      <c r="M291" s="620"/>
      <c r="N291" s="620"/>
      <c r="O291" s="138"/>
      <c r="P291" s="139" t="s">
        <v>1474</v>
      </c>
      <c r="Q291" s="138"/>
      <c r="R291" s="138" t="str">
        <f t="shared" si="4"/>
        <v/>
      </c>
      <c r="S291" s="140"/>
      <c r="T291" s="140"/>
      <c r="U291" s="140"/>
      <c r="V291" s="140"/>
      <c r="W291" s="141"/>
      <c r="X291" s="141"/>
      <c r="Y291" s="140"/>
      <c r="Z291" s="140"/>
      <c r="AA291" s="140"/>
      <c r="AC291" s="142"/>
      <c r="AD291" s="142"/>
      <c r="AE291" s="142"/>
      <c r="AF291" s="142"/>
      <c r="AG291" s="142"/>
      <c r="AH291" s="142"/>
      <c r="AI291" s="142"/>
      <c r="AJ291" s="142"/>
      <c r="AK291" s="142"/>
      <c r="AL291" s="142"/>
      <c r="AM291" s="142"/>
      <c r="AN291" s="142"/>
      <c r="AO291" s="142"/>
      <c r="AP291" s="142"/>
      <c r="AQ291" s="142"/>
    </row>
    <row r="292" spans="1:43" s="17" customFormat="1" ht="12.75" hidden="1" customHeight="1">
      <c r="A292" s="126" t="s">
        <v>1969</v>
      </c>
      <c r="B292" s="817"/>
      <c r="C292" s="212" t="s">
        <v>1970</v>
      </c>
      <c r="D292" s="825"/>
      <c r="E292" s="146"/>
      <c r="F292" s="233"/>
      <c r="G292" s="233"/>
      <c r="H292" s="833"/>
      <c r="I292" s="146"/>
      <c r="J292" s="146"/>
      <c r="K292" s="146"/>
      <c r="L292" s="146"/>
      <c r="M292" s="620">
        <v>0</v>
      </c>
      <c r="N292" s="620">
        <v>0</v>
      </c>
      <c r="O292" s="36"/>
      <c r="P292" s="51" t="s">
        <v>1474</v>
      </c>
      <c r="Q292" s="36"/>
      <c r="R292" s="36" t="str">
        <f t="shared" si="4"/>
        <v/>
      </c>
      <c r="S292" s="15"/>
      <c r="T292" s="15"/>
      <c r="U292" s="15"/>
      <c r="V292" s="15"/>
      <c r="W292" s="28"/>
      <c r="X292" s="28"/>
      <c r="Y292" s="15"/>
      <c r="Z292" s="15"/>
      <c r="AA292" s="15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</row>
    <row r="293" spans="1:43" s="143" customFormat="1" ht="12.75" hidden="1" customHeight="1" thickBot="1">
      <c r="A293" s="126" t="s">
        <v>1951</v>
      </c>
      <c r="B293" s="817"/>
      <c r="C293" s="212" t="s">
        <v>1531</v>
      </c>
      <c r="D293" s="825"/>
      <c r="E293" s="146"/>
      <c r="F293" s="233"/>
      <c r="G293" s="233"/>
      <c r="H293" s="833"/>
      <c r="I293" s="146"/>
      <c r="J293" s="146"/>
      <c r="K293" s="146"/>
      <c r="L293" s="146"/>
      <c r="M293" s="620">
        <v>0</v>
      </c>
      <c r="N293" s="620">
        <v>0</v>
      </c>
      <c r="O293" s="138"/>
      <c r="P293" s="139" t="s">
        <v>1473</v>
      </c>
      <c r="Q293" s="138"/>
      <c r="R293" s="138" t="str">
        <f t="shared" si="4"/>
        <v/>
      </c>
      <c r="S293" s="140"/>
      <c r="T293" s="140"/>
      <c r="U293" s="140"/>
      <c r="V293" s="140"/>
      <c r="W293" s="141"/>
      <c r="X293" s="141"/>
      <c r="Y293" s="140"/>
      <c r="Z293" s="140"/>
      <c r="AA293" s="140"/>
      <c r="AC293" s="142"/>
      <c r="AD293" s="142"/>
      <c r="AE293" s="142"/>
      <c r="AF293" s="142"/>
      <c r="AG293" s="142"/>
      <c r="AH293" s="142"/>
      <c r="AI293" s="142"/>
      <c r="AJ293" s="142"/>
      <c r="AK293" s="142"/>
      <c r="AL293" s="142"/>
      <c r="AM293" s="142"/>
      <c r="AN293" s="142"/>
      <c r="AO293" s="142"/>
      <c r="AP293" s="142"/>
      <c r="AQ293" s="142"/>
    </row>
    <row r="294" spans="1:43" s="143" customFormat="1" ht="12.75" hidden="1" customHeight="1" thickTop="1">
      <c r="A294" s="126" t="s">
        <v>1971</v>
      </c>
      <c r="B294" s="817"/>
      <c r="C294" s="212" t="s">
        <v>1972</v>
      </c>
      <c r="D294" s="825"/>
      <c r="E294" s="146"/>
      <c r="F294" s="233"/>
      <c r="G294" s="233"/>
      <c r="H294" s="833"/>
      <c r="I294" s="146"/>
      <c r="J294" s="146"/>
      <c r="K294" s="146">
        <v>0</v>
      </c>
      <c r="L294" s="146">
        <v>0</v>
      </c>
      <c r="M294" s="620">
        <v>0</v>
      </c>
      <c r="N294" s="620">
        <v>0</v>
      </c>
      <c r="O294" s="138"/>
      <c r="P294" s="139" t="s">
        <v>1474</v>
      </c>
      <c r="Q294" s="138"/>
      <c r="R294" s="138" t="str">
        <f t="shared" si="4"/>
        <v/>
      </c>
      <c r="S294" s="140"/>
      <c r="T294" s="140"/>
      <c r="U294" s="140"/>
      <c r="V294" s="140"/>
      <c r="W294" s="141"/>
      <c r="X294" s="141"/>
      <c r="Y294" s="140"/>
      <c r="Z294" s="140"/>
      <c r="AA294" s="140"/>
      <c r="AC294" s="142"/>
      <c r="AD294" s="142"/>
      <c r="AE294" s="142"/>
      <c r="AF294" s="142"/>
      <c r="AG294" s="142"/>
      <c r="AH294" s="142"/>
      <c r="AI294" s="142"/>
      <c r="AJ294" s="142"/>
      <c r="AK294" s="142"/>
      <c r="AL294" s="142"/>
      <c r="AM294" s="142"/>
      <c r="AN294" s="142"/>
      <c r="AO294" s="142"/>
      <c r="AP294" s="142"/>
      <c r="AQ294" s="142"/>
    </row>
    <row r="295" spans="1:43" s="17" customFormat="1" ht="12.75" hidden="1" customHeight="1">
      <c r="A295" s="126" t="s">
        <v>1952</v>
      </c>
      <c r="B295" s="817"/>
      <c r="C295" s="212" t="s">
        <v>1993</v>
      </c>
      <c r="D295" s="825"/>
      <c r="E295" s="146"/>
      <c r="F295" s="233"/>
      <c r="G295" s="233"/>
      <c r="H295" s="833"/>
      <c r="I295" s="146"/>
      <c r="J295" s="146"/>
      <c r="K295" s="146"/>
      <c r="L295" s="146"/>
      <c r="M295" s="620">
        <v>0</v>
      </c>
      <c r="N295" s="620">
        <v>0</v>
      </c>
      <c r="O295" s="36"/>
      <c r="P295" s="51" t="s">
        <v>1473</v>
      </c>
      <c r="Q295" s="36"/>
      <c r="R295" s="36" t="str">
        <f t="shared" si="4"/>
        <v/>
      </c>
      <c r="S295" s="15"/>
      <c r="T295" s="15"/>
      <c r="U295" s="15"/>
      <c r="V295" s="15"/>
      <c r="W295" s="28"/>
      <c r="X295" s="28"/>
      <c r="Y295" s="15"/>
      <c r="Z295" s="15"/>
      <c r="AA295" s="15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</row>
    <row r="296" spans="1:43" s="17" customFormat="1" ht="12.75" hidden="1" customHeight="1">
      <c r="A296" s="126" t="s">
        <v>1973</v>
      </c>
      <c r="B296" s="817"/>
      <c r="C296" s="212" t="s">
        <v>1974</v>
      </c>
      <c r="D296" s="825"/>
      <c r="E296" s="146"/>
      <c r="F296" s="233"/>
      <c r="G296" s="233"/>
      <c r="H296" s="833"/>
      <c r="I296" s="146"/>
      <c r="J296" s="146"/>
      <c r="K296" s="146"/>
      <c r="L296" s="146"/>
      <c r="M296" s="620">
        <v>0</v>
      </c>
      <c r="N296" s="620">
        <v>0</v>
      </c>
      <c r="O296" s="36"/>
      <c r="P296" s="51" t="s">
        <v>1474</v>
      </c>
      <c r="Q296" s="36"/>
      <c r="R296" s="36" t="str">
        <f t="shared" si="4"/>
        <v/>
      </c>
      <c r="S296" s="15"/>
      <c r="T296" s="15"/>
      <c r="U296" s="15"/>
      <c r="V296" s="15"/>
      <c r="W296" s="28"/>
      <c r="X296" s="28"/>
      <c r="Y296" s="15"/>
      <c r="Z296" s="15"/>
      <c r="AA296" s="15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</row>
    <row r="297" spans="1:43" s="17" customFormat="1" ht="12.75" hidden="1" customHeight="1">
      <c r="A297" s="126" t="s">
        <v>1975</v>
      </c>
      <c r="B297" s="817"/>
      <c r="C297" s="212" t="s">
        <v>1976</v>
      </c>
      <c r="D297" s="825"/>
      <c r="E297" s="146"/>
      <c r="F297" s="233"/>
      <c r="G297" s="233"/>
      <c r="H297" s="833"/>
      <c r="I297" s="146"/>
      <c r="J297" s="146"/>
      <c r="K297" s="146"/>
      <c r="L297" s="146"/>
      <c r="M297" s="620">
        <v>0</v>
      </c>
      <c r="N297" s="620">
        <v>0</v>
      </c>
      <c r="O297" s="36"/>
      <c r="P297" s="51" t="s">
        <v>1474</v>
      </c>
      <c r="Q297" s="36"/>
      <c r="R297" s="36" t="str">
        <f t="shared" si="4"/>
        <v/>
      </c>
      <c r="S297" s="15"/>
      <c r="T297" s="15"/>
      <c r="U297" s="15"/>
      <c r="V297" s="15"/>
      <c r="W297" s="28"/>
      <c r="X297" s="28"/>
      <c r="Y297" s="15"/>
      <c r="Z297" s="15"/>
      <c r="AA297" s="15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</row>
    <row r="298" spans="1:43" s="17" customFormat="1" ht="12.75" hidden="1" customHeight="1">
      <c r="A298" s="126" t="s">
        <v>1977</v>
      </c>
      <c r="B298" s="817"/>
      <c r="C298" s="212" t="s">
        <v>1978</v>
      </c>
      <c r="D298" s="825" t="s">
        <v>1461</v>
      </c>
      <c r="E298" s="146"/>
      <c r="F298" s="233"/>
      <c r="G298" s="233"/>
      <c r="H298" s="833"/>
      <c r="I298" s="146"/>
      <c r="J298" s="146"/>
      <c r="K298" s="146"/>
      <c r="L298" s="146"/>
      <c r="M298" s="620">
        <v>0</v>
      </c>
      <c r="N298" s="620">
        <v>0</v>
      </c>
      <c r="O298" s="36"/>
      <c r="P298" s="51" t="s">
        <v>1474</v>
      </c>
      <c r="Q298" s="36"/>
      <c r="R298" s="36" t="str">
        <f t="shared" si="4"/>
        <v/>
      </c>
      <c r="S298" s="15"/>
      <c r="T298" s="15"/>
      <c r="U298" s="15"/>
      <c r="V298" s="15"/>
      <c r="W298" s="28"/>
      <c r="X298" s="28"/>
      <c r="Y298" s="15"/>
      <c r="Z298" s="15"/>
      <c r="AA298" s="15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</row>
    <row r="299" spans="1:43" s="17" customFormat="1" ht="12.75" hidden="1" customHeight="1">
      <c r="A299" s="126" t="s">
        <v>1979</v>
      </c>
      <c r="B299" s="817"/>
      <c r="C299" s="212" t="s">
        <v>1980</v>
      </c>
      <c r="D299" s="825" t="s">
        <v>1459</v>
      </c>
      <c r="E299" s="146"/>
      <c r="F299" s="233"/>
      <c r="G299" s="233"/>
      <c r="H299" s="833"/>
      <c r="I299" s="146"/>
      <c r="J299" s="146"/>
      <c r="K299" s="146"/>
      <c r="L299" s="146"/>
      <c r="M299" s="620">
        <v>0</v>
      </c>
      <c r="N299" s="620">
        <v>0</v>
      </c>
      <c r="O299" s="36"/>
      <c r="P299" s="51" t="s">
        <v>1474</v>
      </c>
      <c r="Q299" s="36"/>
      <c r="R299" s="36" t="str">
        <f t="shared" si="4"/>
        <v/>
      </c>
      <c r="S299" s="15"/>
      <c r="T299" s="15"/>
      <c r="U299" s="15"/>
      <c r="V299" s="15"/>
      <c r="W299" s="28"/>
      <c r="X299" s="28"/>
      <c r="Y299" s="15"/>
      <c r="Z299" s="15"/>
      <c r="AA299" s="15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</row>
    <row r="300" spans="1:43" s="17" customFormat="1" ht="12.75" hidden="1" customHeight="1">
      <c r="A300" s="126" t="s">
        <v>1981</v>
      </c>
      <c r="B300" s="817"/>
      <c r="C300" s="212" t="s">
        <v>1982</v>
      </c>
      <c r="D300" s="825"/>
      <c r="E300" s="146"/>
      <c r="F300" s="233"/>
      <c r="G300" s="233"/>
      <c r="H300" s="833"/>
      <c r="I300" s="146"/>
      <c r="J300" s="146"/>
      <c r="K300" s="146"/>
      <c r="L300" s="146"/>
      <c r="M300" s="620">
        <v>0</v>
      </c>
      <c r="N300" s="620">
        <v>0</v>
      </c>
      <c r="O300" s="36"/>
      <c r="P300" s="51" t="s">
        <v>1474</v>
      </c>
      <c r="Q300" s="36"/>
      <c r="R300" s="36" t="str">
        <f t="shared" si="4"/>
        <v/>
      </c>
      <c r="S300" s="15"/>
      <c r="T300" s="15"/>
      <c r="U300" s="15"/>
      <c r="V300" s="15"/>
      <c r="W300" s="28"/>
      <c r="X300" s="28"/>
      <c r="Y300" s="15"/>
      <c r="Z300" s="15"/>
      <c r="AA300" s="15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</row>
    <row r="301" spans="1:43" s="17" customFormat="1" ht="12.75" hidden="1" customHeight="1">
      <c r="A301" s="126" t="s">
        <v>1983</v>
      </c>
      <c r="B301" s="817"/>
      <c r="C301" s="212" t="s">
        <v>1984</v>
      </c>
      <c r="D301" s="825"/>
      <c r="E301" s="146"/>
      <c r="F301" s="233"/>
      <c r="G301" s="233"/>
      <c r="H301" s="833"/>
      <c r="I301" s="146"/>
      <c r="J301" s="146"/>
      <c r="K301" s="146"/>
      <c r="L301" s="146"/>
      <c r="M301" s="620">
        <v>0</v>
      </c>
      <c r="N301" s="620">
        <v>0</v>
      </c>
      <c r="O301" s="36"/>
      <c r="P301" s="51" t="s">
        <v>1474</v>
      </c>
      <c r="Q301" s="36"/>
      <c r="R301" s="36" t="str">
        <f t="shared" si="4"/>
        <v/>
      </c>
      <c r="S301" s="15"/>
      <c r="T301" s="15"/>
      <c r="U301" s="15"/>
      <c r="V301" s="15"/>
      <c r="W301" s="28"/>
      <c r="X301" s="28"/>
      <c r="Y301" s="15"/>
      <c r="Z301" s="15"/>
      <c r="AA301" s="15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</row>
    <row r="302" spans="1:43" s="17" customFormat="1" ht="12.75" hidden="1" customHeight="1">
      <c r="A302" s="126" t="s">
        <v>1985</v>
      </c>
      <c r="B302" s="817"/>
      <c r="C302" s="212" t="s">
        <v>1517</v>
      </c>
      <c r="D302" s="825"/>
      <c r="E302" s="146"/>
      <c r="F302" s="233"/>
      <c r="G302" s="233"/>
      <c r="H302" s="833"/>
      <c r="I302" s="146"/>
      <c r="J302" s="146"/>
      <c r="K302" s="146"/>
      <c r="L302" s="146"/>
      <c r="M302" s="620">
        <v>0</v>
      </c>
      <c r="N302" s="620">
        <v>0</v>
      </c>
      <c r="O302" s="36"/>
      <c r="P302" s="51" t="s">
        <v>1474</v>
      </c>
      <c r="Q302" s="36"/>
      <c r="R302" s="36" t="str">
        <f t="shared" si="4"/>
        <v/>
      </c>
      <c r="S302" s="15"/>
      <c r="T302" s="15"/>
      <c r="U302" s="15"/>
      <c r="V302" s="15"/>
      <c r="W302" s="28"/>
      <c r="X302" s="28"/>
      <c r="Y302" s="15"/>
      <c r="Z302" s="15"/>
      <c r="AA302" s="15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</row>
    <row r="303" spans="1:43" s="17" customFormat="1" ht="12.75" hidden="1" customHeight="1">
      <c r="A303" s="126" t="s">
        <v>1953</v>
      </c>
      <c r="B303" s="817"/>
      <c r="C303" s="212" t="s">
        <v>1994</v>
      </c>
      <c r="D303" s="825"/>
      <c r="E303" s="146"/>
      <c r="F303" s="233"/>
      <c r="G303" s="233"/>
      <c r="H303" s="833"/>
      <c r="I303" s="146"/>
      <c r="J303" s="146"/>
      <c r="K303" s="146"/>
      <c r="L303" s="146"/>
      <c r="M303" s="620">
        <v>0</v>
      </c>
      <c r="N303" s="620">
        <v>0</v>
      </c>
      <c r="O303" s="36"/>
      <c r="P303" s="51" t="s">
        <v>1473</v>
      </c>
      <c r="Q303" s="36"/>
      <c r="R303" s="36" t="str">
        <f t="shared" si="4"/>
        <v/>
      </c>
      <c r="S303" s="15"/>
      <c r="T303" s="15"/>
      <c r="U303" s="15"/>
      <c r="V303" s="15"/>
      <c r="W303" s="28"/>
      <c r="X303" s="28"/>
      <c r="Y303" s="15"/>
      <c r="Z303" s="15"/>
      <c r="AA303" s="15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</row>
    <row r="304" spans="1:43" s="143" customFormat="1" ht="12.75" hidden="1" customHeight="1">
      <c r="A304" s="126" t="s">
        <v>1986</v>
      </c>
      <c r="B304" s="817"/>
      <c r="C304" s="212" t="s">
        <v>1987</v>
      </c>
      <c r="D304" s="825"/>
      <c r="E304" s="146"/>
      <c r="F304" s="233"/>
      <c r="G304" s="233"/>
      <c r="H304" s="833"/>
      <c r="I304" s="146"/>
      <c r="J304" s="146"/>
      <c r="K304" s="146"/>
      <c r="L304" s="146"/>
      <c r="M304" s="620">
        <v>0</v>
      </c>
      <c r="N304" s="620">
        <v>0</v>
      </c>
      <c r="O304" s="138"/>
      <c r="P304" s="139" t="s">
        <v>1474</v>
      </c>
      <c r="Q304" s="138"/>
      <c r="R304" s="138" t="str">
        <f t="shared" si="4"/>
        <v/>
      </c>
      <c r="S304" s="140"/>
      <c r="T304" s="140"/>
      <c r="U304" s="140"/>
      <c r="V304" s="140"/>
      <c r="W304" s="141"/>
      <c r="X304" s="141"/>
      <c r="Y304" s="140"/>
      <c r="Z304" s="140"/>
      <c r="AA304" s="140"/>
      <c r="AC304" s="142"/>
      <c r="AD304" s="142"/>
      <c r="AE304" s="142"/>
      <c r="AF304" s="142"/>
      <c r="AG304" s="142"/>
      <c r="AH304" s="142"/>
      <c r="AI304" s="142"/>
      <c r="AJ304" s="142"/>
      <c r="AK304" s="142"/>
      <c r="AL304" s="142"/>
      <c r="AM304" s="142"/>
      <c r="AN304" s="142"/>
      <c r="AO304" s="142"/>
      <c r="AP304" s="142"/>
      <c r="AQ304" s="142"/>
    </row>
    <row r="305" spans="1:43" s="17" customFormat="1" ht="12.75" hidden="1" customHeight="1">
      <c r="A305" s="126" t="s">
        <v>1988</v>
      </c>
      <c r="B305" s="817"/>
      <c r="C305" s="212" t="s">
        <v>1989</v>
      </c>
      <c r="D305" s="818"/>
      <c r="E305" s="146"/>
      <c r="F305" s="233"/>
      <c r="G305" s="233"/>
      <c r="H305" s="833"/>
      <c r="I305" s="146"/>
      <c r="J305" s="146"/>
      <c r="K305" s="146"/>
      <c r="L305" s="146"/>
      <c r="M305" s="620">
        <v>0</v>
      </c>
      <c r="N305" s="620">
        <v>0</v>
      </c>
      <c r="O305" s="36"/>
      <c r="P305" s="51" t="s">
        <v>1474</v>
      </c>
      <c r="Q305" s="36"/>
      <c r="R305" s="36" t="str">
        <f t="shared" si="4"/>
        <v/>
      </c>
      <c r="S305" s="15"/>
      <c r="T305" s="15"/>
      <c r="U305" s="15"/>
      <c r="V305" s="15"/>
      <c r="W305" s="28"/>
      <c r="X305" s="28"/>
      <c r="Y305" s="15"/>
      <c r="Z305" s="15"/>
      <c r="AA305" s="15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</row>
    <row r="306" spans="1:43" s="17" customFormat="1" ht="12.75" hidden="1" customHeight="1" thickBot="1">
      <c r="A306" s="126" t="s">
        <v>1990</v>
      </c>
      <c r="B306" s="817"/>
      <c r="C306" s="212" t="s">
        <v>1537</v>
      </c>
      <c r="D306" s="818" t="s">
        <v>1460</v>
      </c>
      <c r="E306" s="146"/>
      <c r="F306" s="233"/>
      <c r="G306" s="233"/>
      <c r="H306" s="833"/>
      <c r="I306" s="146"/>
      <c r="J306" s="146"/>
      <c r="K306" s="146"/>
      <c r="L306" s="146"/>
      <c r="M306" s="620">
        <v>0</v>
      </c>
      <c r="N306" s="620">
        <v>0</v>
      </c>
      <c r="O306" s="36"/>
      <c r="P306" s="51" t="s">
        <v>1474</v>
      </c>
      <c r="Q306" s="36"/>
      <c r="R306" s="36" t="str">
        <f t="shared" si="4"/>
        <v/>
      </c>
      <c r="S306" s="15"/>
      <c r="T306" s="15"/>
      <c r="U306" s="15"/>
      <c r="V306" s="15"/>
      <c r="W306" s="28"/>
      <c r="X306" s="28"/>
      <c r="Y306" s="15"/>
      <c r="Z306" s="15"/>
      <c r="AA306" s="15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</row>
    <row r="307" spans="1:43" s="226" customFormat="1" ht="15.75" hidden="1" customHeight="1">
      <c r="A307" s="126" t="s">
        <v>2057</v>
      </c>
      <c r="B307" s="927" t="s">
        <v>2058</v>
      </c>
      <c r="C307" s="927"/>
      <c r="D307" s="829"/>
      <c r="E307" s="91">
        <v>0</v>
      </c>
      <c r="F307" s="807"/>
      <c r="G307" s="807"/>
      <c r="H307" s="832">
        <v>0</v>
      </c>
      <c r="I307" s="91">
        <v>0</v>
      </c>
      <c r="J307" s="91">
        <v>0</v>
      </c>
      <c r="K307" s="91">
        <v>0</v>
      </c>
      <c r="L307" s="91">
        <v>0</v>
      </c>
      <c r="M307" s="91">
        <v>0</v>
      </c>
      <c r="N307" s="91">
        <v>0</v>
      </c>
      <c r="O307" s="138"/>
      <c r="P307" s="139" t="s">
        <v>1500</v>
      </c>
      <c r="Q307" s="138"/>
      <c r="R307" s="138" t="str">
        <f t="shared" si="4"/>
        <v/>
      </c>
      <c r="S307" s="140"/>
      <c r="T307" s="140"/>
      <c r="U307" s="140"/>
      <c r="V307" s="140"/>
      <c r="W307" s="141">
        <f>SUM(M307)</f>
        <v>0</v>
      </c>
      <c r="X307" s="141">
        <f>SUM(N307)</f>
        <v>0</v>
      </c>
      <c r="Y307" s="140"/>
      <c r="Z307" s="140"/>
      <c r="AA307" s="140"/>
      <c r="AC307" s="140"/>
      <c r="AD307" s="140"/>
      <c r="AE307" s="140"/>
      <c r="AF307" s="140"/>
      <c r="AG307" s="140"/>
      <c r="AH307" s="140"/>
      <c r="AI307" s="140"/>
      <c r="AJ307" s="140"/>
      <c r="AK307" s="140"/>
      <c r="AL307" s="140"/>
      <c r="AM307" s="140"/>
      <c r="AN307" s="140"/>
      <c r="AO307" s="140"/>
      <c r="AP307" s="140"/>
      <c r="AQ307" s="140"/>
    </row>
    <row r="308" spans="1:43" s="143" customFormat="1" ht="12.75" hidden="1" customHeight="1">
      <c r="A308" s="126" t="s">
        <v>2007</v>
      </c>
      <c r="B308" s="817"/>
      <c r="C308" s="819" t="s">
        <v>2008</v>
      </c>
      <c r="D308" s="818"/>
      <c r="E308" s="620"/>
      <c r="F308" s="806"/>
      <c r="G308" s="806"/>
      <c r="H308" s="836"/>
      <c r="I308" s="620"/>
      <c r="J308" s="620"/>
      <c r="K308" s="620"/>
      <c r="L308" s="620"/>
      <c r="M308" s="620"/>
      <c r="N308" s="620"/>
      <c r="O308" s="138"/>
      <c r="P308" s="139" t="s">
        <v>1474</v>
      </c>
      <c r="Q308" s="138"/>
      <c r="R308" s="138" t="str">
        <f t="shared" si="4"/>
        <v/>
      </c>
      <c r="S308" s="140"/>
      <c r="T308" s="140"/>
      <c r="U308" s="140"/>
      <c r="V308" s="140"/>
      <c r="W308" s="141"/>
      <c r="X308" s="141"/>
      <c r="Y308" s="140"/>
      <c r="Z308" s="140"/>
      <c r="AA308" s="140"/>
      <c r="AC308" s="142"/>
      <c r="AD308" s="142"/>
      <c r="AE308" s="142"/>
      <c r="AF308" s="142"/>
      <c r="AG308" s="142"/>
      <c r="AH308" s="142"/>
      <c r="AI308" s="142"/>
      <c r="AJ308" s="142"/>
      <c r="AK308" s="142"/>
      <c r="AL308" s="142"/>
      <c r="AM308" s="142"/>
      <c r="AN308" s="142"/>
      <c r="AO308" s="142"/>
      <c r="AP308" s="142"/>
      <c r="AQ308" s="142"/>
    </row>
    <row r="309" spans="1:43" s="143" customFormat="1" ht="12.75" hidden="1" customHeight="1">
      <c r="A309" s="126" t="s">
        <v>2009</v>
      </c>
      <c r="B309" s="817"/>
      <c r="C309" s="212" t="s">
        <v>2010</v>
      </c>
      <c r="D309" s="825"/>
      <c r="E309" s="146"/>
      <c r="F309" s="233"/>
      <c r="G309" s="233"/>
      <c r="H309" s="833"/>
      <c r="I309" s="146"/>
      <c r="J309" s="146"/>
      <c r="K309" s="146"/>
      <c r="L309" s="146"/>
      <c r="M309" s="620">
        <v>0</v>
      </c>
      <c r="N309" s="620">
        <v>0</v>
      </c>
      <c r="O309" s="138"/>
      <c r="P309" s="139" t="s">
        <v>1474</v>
      </c>
      <c r="Q309" s="138"/>
      <c r="R309" s="138" t="str">
        <f t="shared" si="4"/>
        <v/>
      </c>
      <c r="S309" s="140"/>
      <c r="T309" s="140"/>
      <c r="U309" s="140"/>
      <c r="V309" s="140"/>
      <c r="W309" s="141"/>
      <c r="X309" s="141"/>
      <c r="Y309" s="140"/>
      <c r="Z309" s="140"/>
      <c r="AA309" s="140"/>
      <c r="AC309" s="142"/>
      <c r="AD309" s="142"/>
      <c r="AE309" s="142"/>
      <c r="AF309" s="142"/>
      <c r="AG309" s="142"/>
      <c r="AH309" s="142"/>
      <c r="AI309" s="142"/>
      <c r="AJ309" s="142"/>
      <c r="AK309" s="142"/>
      <c r="AL309" s="142"/>
      <c r="AM309" s="142"/>
      <c r="AN309" s="142"/>
      <c r="AO309" s="142"/>
      <c r="AP309" s="142"/>
      <c r="AQ309" s="142"/>
    </row>
    <row r="310" spans="1:43" s="143" customFormat="1" ht="12.75" hidden="1" customHeight="1">
      <c r="A310" s="126" t="s">
        <v>1997</v>
      </c>
      <c r="B310" s="817"/>
      <c r="C310" s="212" t="s">
        <v>1998</v>
      </c>
      <c r="D310" s="825"/>
      <c r="E310" s="146"/>
      <c r="F310" s="233"/>
      <c r="G310" s="233"/>
      <c r="H310" s="833"/>
      <c r="I310" s="233"/>
      <c r="J310" s="233"/>
      <c r="K310" s="233"/>
      <c r="L310" s="233"/>
      <c r="M310" s="620">
        <v>0</v>
      </c>
      <c r="N310" s="620">
        <v>0</v>
      </c>
      <c r="O310" s="138"/>
      <c r="P310" s="139" t="s">
        <v>1473</v>
      </c>
      <c r="Q310" s="138"/>
      <c r="R310" s="138" t="str">
        <f t="shared" si="4"/>
        <v/>
      </c>
      <c r="S310" s="140"/>
      <c r="T310" s="140"/>
      <c r="U310" s="140"/>
      <c r="V310" s="140"/>
      <c r="W310" s="141"/>
      <c r="X310" s="141"/>
      <c r="Y310" s="140"/>
      <c r="Z310" s="140"/>
      <c r="AA310" s="140"/>
      <c r="AC310" s="142"/>
      <c r="AD310" s="142"/>
      <c r="AE310" s="142"/>
      <c r="AF310" s="142"/>
      <c r="AG310" s="142"/>
      <c r="AH310" s="142"/>
      <c r="AI310" s="142"/>
      <c r="AJ310" s="142"/>
      <c r="AK310" s="142"/>
      <c r="AL310" s="142"/>
      <c r="AM310" s="142"/>
      <c r="AN310" s="142"/>
      <c r="AO310" s="142"/>
      <c r="AP310" s="142"/>
      <c r="AQ310" s="142"/>
    </row>
    <row r="311" spans="1:43" s="17" customFormat="1" ht="12.75" hidden="1" customHeight="1">
      <c r="A311" s="126" t="s">
        <v>2011</v>
      </c>
      <c r="B311" s="817"/>
      <c r="C311" s="212" t="s">
        <v>2012</v>
      </c>
      <c r="D311" s="825"/>
      <c r="E311" s="146"/>
      <c r="F311" s="233"/>
      <c r="G311" s="233"/>
      <c r="H311" s="833"/>
      <c r="I311" s="146"/>
      <c r="J311" s="146"/>
      <c r="K311" s="146"/>
      <c r="L311" s="146"/>
      <c r="M311" s="620">
        <v>0</v>
      </c>
      <c r="N311" s="620">
        <v>0</v>
      </c>
      <c r="O311" s="36"/>
      <c r="P311" s="51" t="s">
        <v>1474</v>
      </c>
      <c r="Q311" s="36"/>
      <c r="R311" s="36" t="str">
        <f t="shared" si="4"/>
        <v/>
      </c>
      <c r="S311" s="15"/>
      <c r="T311" s="15"/>
      <c r="U311" s="15"/>
      <c r="V311" s="15"/>
      <c r="W311" s="28"/>
      <c r="X311" s="28"/>
      <c r="Y311" s="15"/>
      <c r="Z311" s="15"/>
      <c r="AA311" s="15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</row>
    <row r="312" spans="1:43" s="143" customFormat="1" ht="12.75" hidden="1" customHeight="1">
      <c r="A312" s="126" t="s">
        <v>2013</v>
      </c>
      <c r="B312" s="817"/>
      <c r="C312" s="212" t="s">
        <v>2014</v>
      </c>
      <c r="D312" s="825"/>
      <c r="E312" s="620"/>
      <c r="F312" s="806"/>
      <c r="G312" s="233"/>
      <c r="H312" s="833"/>
      <c r="I312" s="146"/>
      <c r="J312" s="146"/>
      <c r="K312" s="146"/>
      <c r="L312" s="146"/>
      <c r="M312" s="620">
        <v>0</v>
      </c>
      <c r="N312" s="620">
        <v>0</v>
      </c>
      <c r="O312" s="138"/>
      <c r="P312" s="139" t="s">
        <v>1474</v>
      </c>
      <c r="Q312" s="138"/>
      <c r="R312" s="138" t="str">
        <f t="shared" si="4"/>
        <v/>
      </c>
      <c r="S312" s="140"/>
      <c r="T312" s="140"/>
      <c r="U312" s="140"/>
      <c r="V312" s="140"/>
      <c r="W312" s="141"/>
      <c r="X312" s="141"/>
      <c r="Y312" s="140"/>
      <c r="Z312" s="140"/>
      <c r="AA312" s="140"/>
      <c r="AC312" s="142"/>
      <c r="AD312" s="142"/>
      <c r="AE312" s="142"/>
      <c r="AF312" s="142"/>
      <c r="AG312" s="142"/>
      <c r="AH312" s="142"/>
      <c r="AI312" s="142"/>
      <c r="AJ312" s="142"/>
      <c r="AK312" s="142"/>
      <c r="AL312" s="142"/>
      <c r="AM312" s="142"/>
      <c r="AN312" s="142"/>
      <c r="AO312" s="142"/>
      <c r="AP312" s="142"/>
      <c r="AQ312" s="142"/>
    </row>
    <row r="313" spans="1:43" s="17" customFormat="1" ht="12.75" hidden="1" customHeight="1">
      <c r="A313" s="126" t="s">
        <v>2015</v>
      </c>
      <c r="B313" s="817"/>
      <c r="C313" s="212" t="s">
        <v>2016</v>
      </c>
      <c r="D313" s="825"/>
      <c r="E313" s="146"/>
      <c r="F313" s="233"/>
      <c r="G313" s="233"/>
      <c r="H313" s="833"/>
      <c r="I313" s="146"/>
      <c r="J313" s="146"/>
      <c r="K313" s="146"/>
      <c r="L313" s="146"/>
      <c r="M313" s="620">
        <v>0</v>
      </c>
      <c r="N313" s="620">
        <v>0</v>
      </c>
      <c r="O313" s="36"/>
      <c r="P313" s="51" t="s">
        <v>1474</v>
      </c>
      <c r="Q313" s="36"/>
      <c r="R313" s="36" t="str">
        <f t="shared" si="4"/>
        <v/>
      </c>
      <c r="S313" s="15"/>
      <c r="T313" s="15"/>
      <c r="U313" s="15"/>
      <c r="V313" s="15"/>
      <c r="W313" s="28"/>
      <c r="X313" s="28"/>
      <c r="Y313" s="15"/>
      <c r="Z313" s="15"/>
      <c r="AA313" s="15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</row>
    <row r="314" spans="1:43" s="17" customFormat="1" ht="12.75" hidden="1" customHeight="1">
      <c r="A314" s="126" t="s">
        <v>2017</v>
      </c>
      <c r="B314" s="817"/>
      <c r="C314" s="212" t="s">
        <v>2018</v>
      </c>
      <c r="D314" s="825"/>
      <c r="E314" s="146"/>
      <c r="F314" s="233"/>
      <c r="G314" s="233"/>
      <c r="H314" s="833"/>
      <c r="I314" s="146"/>
      <c r="J314" s="146"/>
      <c r="K314" s="146"/>
      <c r="L314" s="146"/>
      <c r="M314" s="620">
        <v>0</v>
      </c>
      <c r="N314" s="620">
        <v>0</v>
      </c>
      <c r="O314" s="36"/>
      <c r="P314" s="51" t="s">
        <v>1474</v>
      </c>
      <c r="Q314" s="36"/>
      <c r="R314" s="36" t="str">
        <f t="shared" si="4"/>
        <v/>
      </c>
      <c r="S314" s="15"/>
      <c r="T314" s="15"/>
      <c r="U314" s="15"/>
      <c r="V314" s="15"/>
      <c r="W314" s="28"/>
      <c r="X314" s="28"/>
      <c r="Y314" s="15"/>
      <c r="Z314" s="15"/>
      <c r="AA314" s="15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</row>
    <row r="315" spans="1:43" s="17" customFormat="1" ht="12.75" hidden="1" customHeight="1">
      <c r="A315" s="126" t="s">
        <v>1999</v>
      </c>
      <c r="B315" s="817"/>
      <c r="C315" s="212" t="s">
        <v>2000</v>
      </c>
      <c r="D315" s="825"/>
      <c r="E315" s="146"/>
      <c r="F315" s="233"/>
      <c r="G315" s="233"/>
      <c r="H315" s="833"/>
      <c r="I315" s="146"/>
      <c r="J315" s="146"/>
      <c r="K315" s="146"/>
      <c r="L315" s="146"/>
      <c r="M315" s="620">
        <v>0</v>
      </c>
      <c r="N315" s="620">
        <v>0</v>
      </c>
      <c r="O315" s="36"/>
      <c r="P315" s="51" t="s">
        <v>1473</v>
      </c>
      <c r="Q315" s="36"/>
      <c r="R315" s="36" t="str">
        <f t="shared" si="4"/>
        <v/>
      </c>
      <c r="S315" s="15"/>
      <c r="T315" s="15"/>
      <c r="U315" s="15"/>
      <c r="V315" s="15"/>
      <c r="W315" s="28"/>
      <c r="X315" s="28"/>
      <c r="Y315" s="15"/>
      <c r="Z315" s="15"/>
      <c r="AA315" s="15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</row>
    <row r="316" spans="1:43" s="17" customFormat="1" ht="12.75" hidden="1" customHeight="1">
      <c r="A316" s="126" t="s">
        <v>2019</v>
      </c>
      <c r="B316" s="817"/>
      <c r="C316" s="212" t="s">
        <v>2020</v>
      </c>
      <c r="D316" s="825"/>
      <c r="E316" s="146"/>
      <c r="F316" s="233"/>
      <c r="G316" s="233"/>
      <c r="H316" s="833"/>
      <c r="I316" s="146"/>
      <c r="J316" s="146"/>
      <c r="K316" s="146"/>
      <c r="L316" s="146"/>
      <c r="M316" s="620">
        <v>0</v>
      </c>
      <c r="N316" s="620">
        <v>0</v>
      </c>
      <c r="O316" s="36"/>
      <c r="P316" s="51" t="s">
        <v>1474</v>
      </c>
      <c r="Q316" s="36"/>
      <c r="R316" s="36" t="str">
        <f t="shared" si="4"/>
        <v/>
      </c>
      <c r="S316" s="15"/>
      <c r="T316" s="15"/>
      <c r="U316" s="15"/>
      <c r="V316" s="15"/>
      <c r="W316" s="28"/>
      <c r="X316" s="28"/>
      <c r="Y316" s="15"/>
      <c r="Z316" s="15"/>
      <c r="AA316" s="15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</row>
    <row r="317" spans="1:43" s="17" customFormat="1" ht="12.75" hidden="1" customHeight="1">
      <c r="A317" s="126" t="s">
        <v>2021</v>
      </c>
      <c r="B317" s="817"/>
      <c r="C317" s="212" t="s">
        <v>2022</v>
      </c>
      <c r="D317" s="825"/>
      <c r="E317" s="146"/>
      <c r="F317" s="233"/>
      <c r="G317" s="233"/>
      <c r="H317" s="833"/>
      <c r="I317" s="146"/>
      <c r="J317" s="146"/>
      <c r="K317" s="146"/>
      <c r="L317" s="146"/>
      <c r="M317" s="620">
        <v>0</v>
      </c>
      <c r="N317" s="620">
        <v>0</v>
      </c>
      <c r="O317" s="36"/>
      <c r="P317" s="51" t="s">
        <v>1474</v>
      </c>
      <c r="Q317" s="36"/>
      <c r="R317" s="36" t="str">
        <f t="shared" si="4"/>
        <v/>
      </c>
      <c r="S317" s="15"/>
      <c r="T317" s="15"/>
      <c r="U317" s="15"/>
      <c r="V317" s="15"/>
      <c r="W317" s="28"/>
      <c r="X317" s="28"/>
      <c r="Y317" s="15"/>
      <c r="Z317" s="15"/>
      <c r="AA317" s="15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</row>
    <row r="318" spans="1:43" s="17" customFormat="1" ht="12.75" hidden="1" customHeight="1">
      <c r="A318" s="126" t="s">
        <v>2023</v>
      </c>
      <c r="B318" s="817"/>
      <c r="C318" s="212" t="s">
        <v>2024</v>
      </c>
      <c r="D318" s="825"/>
      <c r="E318" s="146"/>
      <c r="F318" s="233"/>
      <c r="G318" s="233"/>
      <c r="H318" s="833"/>
      <c r="I318" s="146"/>
      <c r="J318" s="146"/>
      <c r="K318" s="146"/>
      <c r="L318" s="146"/>
      <c r="M318" s="620">
        <v>0</v>
      </c>
      <c r="N318" s="620">
        <v>0</v>
      </c>
      <c r="O318" s="36"/>
      <c r="P318" s="51" t="s">
        <v>1474</v>
      </c>
      <c r="Q318" s="36"/>
      <c r="R318" s="36" t="str">
        <f t="shared" si="4"/>
        <v/>
      </c>
      <c r="S318" s="15"/>
      <c r="T318" s="15"/>
      <c r="U318" s="15"/>
      <c r="V318" s="15"/>
      <c r="W318" s="28"/>
      <c r="X318" s="28"/>
      <c r="Y318" s="15"/>
      <c r="Z318" s="15"/>
      <c r="AA318" s="15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</row>
    <row r="319" spans="1:43" s="143" customFormat="1" ht="12.75" hidden="1" customHeight="1">
      <c r="A319" s="126" t="s">
        <v>2025</v>
      </c>
      <c r="B319" s="817"/>
      <c r="C319" s="212" t="s">
        <v>2026</v>
      </c>
      <c r="D319" s="825"/>
      <c r="E319" s="146"/>
      <c r="F319" s="233"/>
      <c r="G319" s="233"/>
      <c r="H319" s="833"/>
      <c r="I319" s="146"/>
      <c r="J319" s="146"/>
      <c r="K319" s="146"/>
      <c r="L319" s="146"/>
      <c r="M319" s="620">
        <v>0</v>
      </c>
      <c r="N319" s="620">
        <v>0</v>
      </c>
      <c r="O319" s="138"/>
      <c r="P319" s="139" t="s">
        <v>1474</v>
      </c>
      <c r="Q319" s="138"/>
      <c r="R319" s="138" t="str">
        <f t="shared" si="4"/>
        <v/>
      </c>
      <c r="S319" s="140"/>
      <c r="T319" s="140"/>
      <c r="U319" s="140"/>
      <c r="V319" s="140"/>
      <c r="W319" s="141"/>
      <c r="X319" s="141"/>
      <c r="Y319" s="140"/>
      <c r="Z319" s="140"/>
      <c r="AA319" s="140"/>
      <c r="AC319" s="142"/>
      <c r="AD319" s="142"/>
      <c r="AE319" s="142"/>
      <c r="AF319" s="142"/>
      <c r="AG319" s="142"/>
      <c r="AH319" s="142"/>
      <c r="AI319" s="142"/>
      <c r="AJ319" s="142"/>
      <c r="AK319" s="142"/>
      <c r="AL319" s="142"/>
      <c r="AM319" s="142"/>
      <c r="AN319" s="142"/>
      <c r="AO319" s="142"/>
      <c r="AP319" s="142"/>
      <c r="AQ319" s="142"/>
    </row>
    <row r="320" spans="1:43" s="17" customFormat="1" ht="12.75" hidden="1" customHeight="1">
      <c r="A320" s="126" t="s">
        <v>2027</v>
      </c>
      <c r="B320" s="817"/>
      <c r="C320" s="212" t="s">
        <v>2028</v>
      </c>
      <c r="D320" s="825"/>
      <c r="E320" s="146"/>
      <c r="F320" s="233"/>
      <c r="G320" s="233"/>
      <c r="H320" s="833"/>
      <c r="I320" s="146"/>
      <c r="J320" s="146"/>
      <c r="K320" s="146"/>
      <c r="L320" s="146"/>
      <c r="M320" s="620">
        <v>0</v>
      </c>
      <c r="N320" s="620">
        <v>0</v>
      </c>
      <c r="O320" s="36"/>
      <c r="P320" s="51" t="s">
        <v>1474</v>
      </c>
      <c r="Q320" s="36"/>
      <c r="R320" s="36" t="str">
        <f t="shared" si="4"/>
        <v/>
      </c>
      <c r="S320" s="15"/>
      <c r="T320" s="15"/>
      <c r="U320" s="15"/>
      <c r="V320" s="15"/>
      <c r="W320" s="28"/>
      <c r="X320" s="28"/>
      <c r="Y320" s="15"/>
      <c r="Z320" s="15"/>
      <c r="AA320" s="15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</row>
    <row r="321" spans="1:43" s="17" customFormat="1" ht="12.75" hidden="1" customHeight="1">
      <c r="A321" s="126" t="s">
        <v>2029</v>
      </c>
      <c r="B321" s="817"/>
      <c r="C321" s="212" t="s">
        <v>2030</v>
      </c>
      <c r="D321" s="825"/>
      <c r="E321" s="146"/>
      <c r="F321" s="233"/>
      <c r="G321" s="233"/>
      <c r="H321" s="833"/>
      <c r="I321" s="146"/>
      <c r="J321" s="146"/>
      <c r="K321" s="146"/>
      <c r="L321" s="146"/>
      <c r="M321" s="620">
        <v>0</v>
      </c>
      <c r="N321" s="620">
        <v>0</v>
      </c>
      <c r="O321" s="36"/>
      <c r="P321" s="51" t="s">
        <v>1474</v>
      </c>
      <c r="Q321" s="36"/>
      <c r="R321" s="36" t="str">
        <f t="shared" si="4"/>
        <v/>
      </c>
      <c r="S321" s="15"/>
      <c r="T321" s="15"/>
      <c r="U321" s="15"/>
      <c r="V321" s="15"/>
      <c r="W321" s="28"/>
      <c r="X321" s="28"/>
      <c r="Y321" s="15"/>
      <c r="Z321" s="15"/>
      <c r="AA321" s="15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</row>
    <row r="322" spans="1:43" s="17" customFormat="1" ht="12.75" hidden="1" customHeight="1">
      <c r="A322" s="126" t="s">
        <v>2031</v>
      </c>
      <c r="B322" s="817"/>
      <c r="C322" s="212" t="s">
        <v>2032</v>
      </c>
      <c r="D322" s="825"/>
      <c r="E322" s="146"/>
      <c r="F322" s="233"/>
      <c r="G322" s="233"/>
      <c r="H322" s="833"/>
      <c r="I322" s="146"/>
      <c r="J322" s="146"/>
      <c r="K322" s="146"/>
      <c r="L322" s="146"/>
      <c r="M322" s="620">
        <v>0</v>
      </c>
      <c r="N322" s="620">
        <v>0</v>
      </c>
      <c r="O322" s="36"/>
      <c r="P322" s="51" t="s">
        <v>1474</v>
      </c>
      <c r="Q322" s="36"/>
      <c r="R322" s="36" t="str">
        <f t="shared" si="4"/>
        <v/>
      </c>
      <c r="S322" s="15"/>
      <c r="T322" s="15"/>
      <c r="U322" s="15"/>
      <c r="V322" s="15"/>
      <c r="W322" s="28"/>
      <c r="X322" s="28"/>
      <c r="Y322" s="15"/>
      <c r="Z322" s="15"/>
      <c r="AA322" s="15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</row>
    <row r="323" spans="1:43" s="17" customFormat="1" ht="12.75" hidden="1" customHeight="1">
      <c r="A323" s="126" t="s">
        <v>2033</v>
      </c>
      <c r="B323" s="817"/>
      <c r="C323" s="212" t="s">
        <v>2034</v>
      </c>
      <c r="D323" s="825"/>
      <c r="E323" s="146"/>
      <c r="F323" s="233"/>
      <c r="G323" s="233"/>
      <c r="H323" s="833"/>
      <c r="I323" s="146"/>
      <c r="J323" s="146"/>
      <c r="K323" s="146"/>
      <c r="L323" s="146"/>
      <c r="M323" s="620">
        <v>0</v>
      </c>
      <c r="N323" s="620">
        <v>0</v>
      </c>
      <c r="O323" s="36"/>
      <c r="P323" s="51" t="s">
        <v>1474</v>
      </c>
      <c r="Q323" s="36"/>
      <c r="R323" s="36" t="str">
        <f t="shared" si="4"/>
        <v/>
      </c>
      <c r="S323" s="15"/>
      <c r="T323" s="15"/>
      <c r="U323" s="15"/>
      <c r="V323" s="15"/>
      <c r="W323" s="28"/>
      <c r="X323" s="28"/>
      <c r="Y323" s="15"/>
      <c r="Z323" s="15"/>
      <c r="AA323" s="15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</row>
    <row r="324" spans="1:43" s="17" customFormat="1" ht="12.75" hidden="1" customHeight="1">
      <c r="A324" s="126" t="s">
        <v>2035</v>
      </c>
      <c r="B324" s="817"/>
      <c r="C324" s="212" t="s">
        <v>2036</v>
      </c>
      <c r="D324" s="825"/>
      <c r="E324" s="146"/>
      <c r="F324" s="233"/>
      <c r="G324" s="233"/>
      <c r="H324" s="833"/>
      <c r="I324" s="146"/>
      <c r="J324" s="146"/>
      <c r="K324" s="146"/>
      <c r="L324" s="146"/>
      <c r="M324" s="620">
        <v>0</v>
      </c>
      <c r="N324" s="620">
        <v>0</v>
      </c>
      <c r="O324" s="36"/>
      <c r="P324" s="51" t="s">
        <v>1474</v>
      </c>
      <c r="Q324" s="36"/>
      <c r="R324" s="36" t="str">
        <f t="shared" si="4"/>
        <v/>
      </c>
      <c r="S324" s="15"/>
      <c r="T324" s="15"/>
      <c r="U324" s="15"/>
      <c r="V324" s="15"/>
      <c r="W324" s="28"/>
      <c r="X324" s="28"/>
      <c r="Y324" s="15"/>
      <c r="Z324" s="15"/>
      <c r="AA324" s="15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</row>
    <row r="325" spans="1:43" s="17" customFormat="1" ht="12.75" hidden="1" customHeight="1">
      <c r="A325" s="126" t="s">
        <v>2001</v>
      </c>
      <c r="B325" s="817"/>
      <c r="C325" s="212" t="s">
        <v>2002</v>
      </c>
      <c r="D325" s="825"/>
      <c r="E325" s="146"/>
      <c r="F325" s="233"/>
      <c r="G325" s="233"/>
      <c r="H325" s="833"/>
      <c r="I325" s="146"/>
      <c r="J325" s="146"/>
      <c r="K325" s="146"/>
      <c r="L325" s="146"/>
      <c r="M325" s="620">
        <v>0</v>
      </c>
      <c r="N325" s="620">
        <v>0</v>
      </c>
      <c r="O325" s="36"/>
      <c r="P325" s="51" t="s">
        <v>1473</v>
      </c>
      <c r="Q325" s="36"/>
      <c r="R325" s="36" t="str">
        <f t="shared" si="4"/>
        <v/>
      </c>
      <c r="S325" s="15"/>
      <c r="T325" s="15"/>
      <c r="U325" s="15"/>
      <c r="V325" s="15"/>
      <c r="W325" s="28"/>
      <c r="X325" s="28"/>
      <c r="Y325" s="15"/>
      <c r="Z325" s="15"/>
      <c r="AA325" s="15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</row>
    <row r="326" spans="1:43" s="17" customFormat="1" ht="12.75" hidden="1" customHeight="1">
      <c r="A326" s="126" t="s">
        <v>2037</v>
      </c>
      <c r="B326" s="817"/>
      <c r="C326" s="212" t="s">
        <v>2038</v>
      </c>
      <c r="D326" s="825"/>
      <c r="E326" s="146"/>
      <c r="F326" s="233"/>
      <c r="G326" s="233"/>
      <c r="H326" s="833"/>
      <c r="I326" s="146"/>
      <c r="J326" s="146"/>
      <c r="K326" s="146"/>
      <c r="L326" s="146"/>
      <c r="M326" s="620">
        <v>0</v>
      </c>
      <c r="N326" s="620">
        <v>0</v>
      </c>
      <c r="O326" s="36"/>
      <c r="P326" s="51" t="s">
        <v>1474</v>
      </c>
      <c r="Q326" s="36"/>
      <c r="R326" s="36" t="str">
        <f t="shared" si="4"/>
        <v/>
      </c>
      <c r="S326" s="15"/>
      <c r="T326" s="15"/>
      <c r="U326" s="15"/>
      <c r="V326" s="15"/>
      <c r="W326" s="28"/>
      <c r="X326" s="28"/>
      <c r="Y326" s="15"/>
      <c r="Z326" s="15"/>
      <c r="AA326" s="15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</row>
    <row r="327" spans="1:43" s="17" customFormat="1" ht="12.75" hidden="1" customHeight="1">
      <c r="A327" s="126" t="s">
        <v>2039</v>
      </c>
      <c r="B327" s="817"/>
      <c r="C327" s="212" t="s">
        <v>2040</v>
      </c>
      <c r="D327" s="825"/>
      <c r="E327" s="146"/>
      <c r="F327" s="233"/>
      <c r="G327" s="233"/>
      <c r="H327" s="833"/>
      <c r="I327" s="146"/>
      <c r="J327" s="146"/>
      <c r="K327" s="146"/>
      <c r="L327" s="146"/>
      <c r="M327" s="620">
        <v>0</v>
      </c>
      <c r="N327" s="620">
        <v>0</v>
      </c>
      <c r="O327" s="36"/>
      <c r="P327" s="51" t="s">
        <v>1474</v>
      </c>
      <c r="Q327" s="36"/>
      <c r="R327" s="36" t="str">
        <f t="shared" si="4"/>
        <v/>
      </c>
      <c r="S327" s="15"/>
      <c r="T327" s="15"/>
      <c r="U327" s="15"/>
      <c r="V327" s="15"/>
      <c r="W327" s="28"/>
      <c r="X327" s="28"/>
      <c r="Y327" s="15"/>
      <c r="Z327" s="15"/>
      <c r="AA327" s="15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</row>
    <row r="328" spans="1:43" s="143" customFormat="1" ht="12.75" hidden="1" customHeight="1" thickBot="1">
      <c r="A328" s="126" t="s">
        <v>2041</v>
      </c>
      <c r="B328" s="817"/>
      <c r="C328" s="212" t="s">
        <v>1835</v>
      </c>
      <c r="D328" s="825"/>
      <c r="E328" s="146"/>
      <c r="F328" s="233"/>
      <c r="G328" s="233"/>
      <c r="H328" s="833"/>
      <c r="I328" s="146"/>
      <c r="J328" s="146"/>
      <c r="K328" s="146"/>
      <c r="L328" s="146"/>
      <c r="M328" s="620">
        <v>0</v>
      </c>
      <c r="N328" s="620">
        <v>0</v>
      </c>
      <c r="O328" s="138"/>
      <c r="P328" s="139" t="s">
        <v>1474</v>
      </c>
      <c r="Q328" s="138"/>
      <c r="R328" s="138" t="str">
        <f t="shared" si="4"/>
        <v/>
      </c>
      <c r="S328" s="140"/>
      <c r="T328" s="140"/>
      <c r="U328" s="140"/>
      <c r="V328" s="140"/>
      <c r="W328" s="141"/>
      <c r="X328" s="141"/>
      <c r="Y328" s="140"/>
      <c r="Z328" s="140"/>
      <c r="AA328" s="140"/>
      <c r="AC328" s="142"/>
      <c r="AD328" s="142"/>
      <c r="AE328" s="142"/>
      <c r="AF328" s="142"/>
      <c r="AG328" s="142"/>
      <c r="AH328" s="142"/>
      <c r="AI328" s="142"/>
      <c r="AJ328" s="142"/>
      <c r="AK328" s="142"/>
      <c r="AL328" s="142"/>
      <c r="AM328" s="142"/>
      <c r="AN328" s="142"/>
      <c r="AO328" s="142"/>
      <c r="AP328" s="142"/>
      <c r="AQ328" s="142"/>
    </row>
    <row r="329" spans="1:43" s="17" customFormat="1" ht="12.75" hidden="1" customHeight="1" thickTop="1">
      <c r="A329" s="126" t="s">
        <v>2042</v>
      </c>
      <c r="B329" s="817"/>
      <c r="C329" s="212" t="s">
        <v>1777</v>
      </c>
      <c r="D329" s="818"/>
      <c r="E329" s="146"/>
      <c r="F329" s="233"/>
      <c r="G329" s="233"/>
      <c r="H329" s="833"/>
      <c r="I329" s="146"/>
      <c r="J329" s="146"/>
      <c r="K329" s="146"/>
      <c r="L329" s="146"/>
      <c r="M329" s="620">
        <v>0</v>
      </c>
      <c r="N329" s="620">
        <v>0</v>
      </c>
      <c r="O329" s="36"/>
      <c r="P329" s="51" t="s">
        <v>1474</v>
      </c>
      <c r="Q329" s="36"/>
      <c r="R329" s="36" t="str">
        <f t="shared" si="4"/>
        <v/>
      </c>
      <c r="S329" s="15"/>
      <c r="T329" s="15"/>
      <c r="U329" s="15"/>
      <c r="V329" s="15"/>
      <c r="W329" s="28"/>
      <c r="X329" s="28"/>
      <c r="Y329" s="15"/>
      <c r="Z329" s="15"/>
      <c r="AA329" s="15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</row>
    <row r="330" spans="1:43" s="17" customFormat="1" ht="12.75" hidden="1" customHeight="1">
      <c r="A330" s="126" t="s">
        <v>2043</v>
      </c>
      <c r="B330" s="817"/>
      <c r="C330" s="212" t="s">
        <v>2044</v>
      </c>
      <c r="D330" s="818"/>
      <c r="E330" s="146"/>
      <c r="F330" s="233"/>
      <c r="G330" s="233"/>
      <c r="H330" s="833"/>
      <c r="I330" s="146"/>
      <c r="J330" s="146"/>
      <c r="K330" s="146"/>
      <c r="L330" s="146"/>
      <c r="M330" s="620">
        <v>0</v>
      </c>
      <c r="N330" s="620">
        <v>0</v>
      </c>
      <c r="O330" s="36"/>
      <c r="P330" s="51" t="s">
        <v>1474</v>
      </c>
      <c r="Q330" s="36"/>
      <c r="R330" s="36" t="str">
        <f t="shared" si="4"/>
        <v/>
      </c>
      <c r="S330" s="15"/>
      <c r="T330" s="15"/>
      <c r="U330" s="15"/>
      <c r="V330" s="15"/>
      <c r="W330" s="28"/>
      <c r="X330" s="28"/>
      <c r="Y330" s="15"/>
      <c r="Z330" s="15"/>
      <c r="AA330" s="15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</row>
    <row r="331" spans="1:43" s="17" customFormat="1" ht="12.75" hidden="1" customHeight="1">
      <c r="A331" s="126" t="s">
        <v>2045</v>
      </c>
      <c r="B331" s="817"/>
      <c r="C331" s="212" t="s">
        <v>1850</v>
      </c>
      <c r="D331" s="818"/>
      <c r="E331" s="146"/>
      <c r="F331" s="233"/>
      <c r="G331" s="233"/>
      <c r="H331" s="833"/>
      <c r="I331" s="146"/>
      <c r="J331" s="146"/>
      <c r="K331" s="146"/>
      <c r="L331" s="146"/>
      <c r="M331" s="620">
        <v>0</v>
      </c>
      <c r="N331" s="620">
        <v>0</v>
      </c>
      <c r="O331" s="36"/>
      <c r="P331" s="51" t="s">
        <v>1474</v>
      </c>
      <c r="Q331" s="36"/>
      <c r="R331" s="36" t="str">
        <f t="shared" si="4"/>
        <v/>
      </c>
      <c r="S331" s="15"/>
      <c r="T331" s="15"/>
      <c r="U331" s="15"/>
      <c r="V331" s="15"/>
      <c r="W331" s="28"/>
      <c r="X331" s="28"/>
      <c r="Y331" s="15"/>
      <c r="Z331" s="15"/>
      <c r="AA331" s="15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</row>
    <row r="332" spans="1:43" s="17" customFormat="1" ht="12.75" hidden="1" customHeight="1">
      <c r="A332" s="126" t="s">
        <v>2003</v>
      </c>
      <c r="B332" s="817"/>
      <c r="C332" s="212" t="s">
        <v>2004</v>
      </c>
      <c r="D332" s="818"/>
      <c r="E332" s="146"/>
      <c r="F332" s="233"/>
      <c r="G332" s="233"/>
      <c r="H332" s="833"/>
      <c r="I332" s="146"/>
      <c r="J332" s="146"/>
      <c r="K332" s="146"/>
      <c r="L332" s="146"/>
      <c r="M332" s="620">
        <v>0</v>
      </c>
      <c r="N332" s="620">
        <v>0</v>
      </c>
      <c r="O332" s="36"/>
      <c r="P332" s="51" t="s">
        <v>1473</v>
      </c>
      <c r="Q332" s="36"/>
      <c r="R332" s="36" t="str">
        <f t="shared" ref="R332:R395" si="5">IF(SUM(E332:N332)=0,"",P332)</f>
        <v/>
      </c>
      <c r="S332" s="15"/>
      <c r="T332" s="15"/>
      <c r="U332" s="15"/>
      <c r="V332" s="15"/>
      <c r="W332" s="28"/>
      <c r="X332" s="28"/>
      <c r="Y332" s="15"/>
      <c r="Z332" s="15"/>
      <c r="AA332" s="15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</row>
    <row r="333" spans="1:43" s="17" customFormat="1" ht="12.75" hidden="1" customHeight="1">
      <c r="A333" s="126" t="s">
        <v>2046</v>
      </c>
      <c r="B333" s="817"/>
      <c r="C333" s="212" t="s">
        <v>2047</v>
      </c>
      <c r="D333" s="818"/>
      <c r="E333" s="146"/>
      <c r="F333" s="233"/>
      <c r="G333" s="233"/>
      <c r="H333" s="833"/>
      <c r="I333" s="146"/>
      <c r="J333" s="146"/>
      <c r="K333" s="146"/>
      <c r="L333" s="146"/>
      <c r="M333" s="620">
        <v>0</v>
      </c>
      <c r="N333" s="620">
        <v>0</v>
      </c>
      <c r="O333" s="36"/>
      <c r="P333" s="51" t="s">
        <v>1474</v>
      </c>
      <c r="Q333" s="36"/>
      <c r="R333" s="36" t="str">
        <f t="shared" si="5"/>
        <v/>
      </c>
      <c r="S333" s="15"/>
      <c r="T333" s="15"/>
      <c r="U333" s="15"/>
      <c r="V333" s="15"/>
      <c r="W333" s="28"/>
      <c r="X333" s="28"/>
      <c r="Y333" s="15"/>
      <c r="Z333" s="15"/>
      <c r="AA333" s="15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</row>
    <row r="334" spans="1:43" s="17" customFormat="1" ht="12.75" hidden="1" customHeight="1">
      <c r="A334" s="126" t="s">
        <v>2048</v>
      </c>
      <c r="B334" s="817"/>
      <c r="C334" s="212" t="s">
        <v>2049</v>
      </c>
      <c r="D334" s="818"/>
      <c r="E334" s="146"/>
      <c r="F334" s="233"/>
      <c r="G334" s="233"/>
      <c r="H334" s="833"/>
      <c r="I334" s="146"/>
      <c r="J334" s="146"/>
      <c r="K334" s="146"/>
      <c r="L334" s="146"/>
      <c r="M334" s="620">
        <v>0</v>
      </c>
      <c r="N334" s="620">
        <v>0</v>
      </c>
      <c r="O334" s="36"/>
      <c r="P334" s="51" t="s">
        <v>1474</v>
      </c>
      <c r="Q334" s="36"/>
      <c r="R334" s="36" t="str">
        <f t="shared" si="5"/>
        <v/>
      </c>
      <c r="S334" s="15"/>
      <c r="T334" s="15"/>
      <c r="U334" s="15"/>
      <c r="V334" s="15"/>
      <c r="W334" s="28"/>
      <c r="X334" s="28"/>
      <c r="Y334" s="15"/>
      <c r="Z334" s="15"/>
      <c r="AA334" s="15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</row>
    <row r="335" spans="1:43" s="17" customFormat="1" ht="12.75" hidden="1" customHeight="1">
      <c r="A335" s="126" t="s">
        <v>2050</v>
      </c>
      <c r="B335" s="817"/>
      <c r="C335" s="212" t="s">
        <v>1539</v>
      </c>
      <c r="D335" s="818"/>
      <c r="E335" s="146"/>
      <c r="F335" s="233"/>
      <c r="G335" s="233"/>
      <c r="H335" s="833"/>
      <c r="I335" s="146"/>
      <c r="J335" s="146"/>
      <c r="K335" s="146"/>
      <c r="L335" s="146"/>
      <c r="M335" s="620">
        <v>0</v>
      </c>
      <c r="N335" s="620">
        <v>0</v>
      </c>
      <c r="O335" s="36"/>
      <c r="P335" s="51" t="s">
        <v>1474</v>
      </c>
      <c r="Q335" s="36"/>
      <c r="R335" s="36" t="str">
        <f t="shared" si="5"/>
        <v/>
      </c>
      <c r="S335" s="15"/>
      <c r="T335" s="15"/>
      <c r="U335" s="15"/>
      <c r="V335" s="15"/>
      <c r="W335" s="28"/>
      <c r="X335" s="28"/>
      <c r="Y335" s="15"/>
      <c r="Z335" s="15"/>
      <c r="AA335" s="15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</row>
    <row r="336" spans="1:43" s="17" customFormat="1" ht="12.75" hidden="1" customHeight="1">
      <c r="A336" s="126" t="s">
        <v>2005</v>
      </c>
      <c r="B336" s="817"/>
      <c r="C336" s="212" t="s">
        <v>2006</v>
      </c>
      <c r="D336" s="818"/>
      <c r="E336" s="146"/>
      <c r="F336" s="233"/>
      <c r="G336" s="233"/>
      <c r="H336" s="833"/>
      <c r="I336" s="146"/>
      <c r="J336" s="146"/>
      <c r="K336" s="146"/>
      <c r="L336" s="146"/>
      <c r="M336" s="620"/>
      <c r="N336" s="620"/>
      <c r="O336" s="36"/>
      <c r="P336" s="51" t="s">
        <v>1473</v>
      </c>
      <c r="Q336" s="36"/>
      <c r="R336" s="36" t="str">
        <f t="shared" si="5"/>
        <v/>
      </c>
      <c r="S336" s="15"/>
      <c r="T336" s="15"/>
      <c r="U336" s="15"/>
      <c r="V336" s="15"/>
      <c r="W336" s="28"/>
      <c r="X336" s="28"/>
      <c r="Y336" s="15"/>
      <c r="Z336" s="15"/>
      <c r="AA336" s="15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</row>
    <row r="337" spans="1:43" s="17" customFormat="1" ht="12.75" hidden="1" customHeight="1">
      <c r="A337" s="126" t="s">
        <v>2051</v>
      </c>
      <c r="B337" s="817"/>
      <c r="C337" s="212" t="s">
        <v>2052</v>
      </c>
      <c r="D337" s="818"/>
      <c r="E337" s="146"/>
      <c r="F337" s="233"/>
      <c r="G337" s="233"/>
      <c r="H337" s="833"/>
      <c r="I337" s="146"/>
      <c r="J337" s="146"/>
      <c r="K337" s="146"/>
      <c r="L337" s="146"/>
      <c r="M337" s="620"/>
      <c r="N337" s="620"/>
      <c r="O337" s="36"/>
      <c r="P337" s="51" t="s">
        <v>1474</v>
      </c>
      <c r="Q337" s="36"/>
      <c r="R337" s="36" t="str">
        <f t="shared" si="5"/>
        <v/>
      </c>
      <c r="S337" s="15"/>
      <c r="T337" s="15"/>
      <c r="U337" s="15"/>
      <c r="V337" s="15"/>
      <c r="W337" s="28"/>
      <c r="X337" s="28"/>
      <c r="Y337" s="15"/>
      <c r="Z337" s="15"/>
      <c r="AA337" s="15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</row>
    <row r="338" spans="1:43" s="17" customFormat="1" ht="12.75" hidden="1" customHeight="1">
      <c r="A338" s="126" t="s">
        <v>2053</v>
      </c>
      <c r="B338" s="817"/>
      <c r="C338" s="212" t="s">
        <v>2054</v>
      </c>
      <c r="D338" s="818"/>
      <c r="E338" s="146"/>
      <c r="F338" s="233"/>
      <c r="G338" s="233"/>
      <c r="H338" s="833"/>
      <c r="I338" s="146"/>
      <c r="J338" s="146"/>
      <c r="K338" s="146"/>
      <c r="L338" s="146"/>
      <c r="M338" s="620"/>
      <c r="N338" s="620"/>
      <c r="O338" s="36"/>
      <c r="P338" s="51" t="s">
        <v>1474</v>
      </c>
      <c r="Q338" s="36"/>
      <c r="R338" s="36" t="str">
        <f t="shared" si="5"/>
        <v/>
      </c>
      <c r="S338" s="15"/>
      <c r="T338" s="15"/>
      <c r="U338" s="15"/>
      <c r="V338" s="15"/>
      <c r="W338" s="28"/>
      <c r="X338" s="28"/>
      <c r="Y338" s="15"/>
      <c r="Z338" s="15"/>
      <c r="AA338" s="15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</row>
    <row r="339" spans="1:43" s="17" customFormat="1" ht="12.75" hidden="1" customHeight="1" thickBot="1">
      <c r="A339" s="126" t="s">
        <v>2055</v>
      </c>
      <c r="B339" s="817"/>
      <c r="C339" s="212" t="s">
        <v>2056</v>
      </c>
      <c r="D339" s="818"/>
      <c r="E339" s="146"/>
      <c r="F339" s="233"/>
      <c r="G339" s="233"/>
      <c r="H339" s="833"/>
      <c r="I339" s="146"/>
      <c r="J339" s="146"/>
      <c r="K339" s="146"/>
      <c r="L339" s="146"/>
      <c r="M339" s="620"/>
      <c r="N339" s="620"/>
      <c r="O339" s="36"/>
      <c r="P339" s="51" t="s">
        <v>1474</v>
      </c>
      <c r="Q339" s="36"/>
      <c r="R339" s="36" t="str">
        <f t="shared" si="5"/>
        <v/>
      </c>
      <c r="S339" s="15"/>
      <c r="T339" s="15"/>
      <c r="U339" s="15"/>
      <c r="V339" s="15"/>
      <c r="W339" s="28"/>
      <c r="X339" s="28"/>
      <c r="Y339" s="15"/>
      <c r="Z339" s="15"/>
      <c r="AA339" s="15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</row>
    <row r="340" spans="1:43" s="226" customFormat="1" ht="15.75" hidden="1" customHeight="1" thickBot="1">
      <c r="A340" s="126" t="s">
        <v>2100</v>
      </c>
      <c r="B340" s="927" t="s">
        <v>2059</v>
      </c>
      <c r="C340" s="927"/>
      <c r="D340" s="829"/>
      <c r="E340" s="91">
        <v>0</v>
      </c>
      <c r="F340" s="807"/>
      <c r="G340" s="807"/>
      <c r="H340" s="832"/>
      <c r="I340" s="91">
        <v>0</v>
      </c>
      <c r="J340" s="91">
        <v>0</v>
      </c>
      <c r="K340" s="91">
        <v>0</v>
      </c>
      <c r="L340" s="91">
        <v>0</v>
      </c>
      <c r="M340" s="91">
        <v>0</v>
      </c>
      <c r="N340" s="91">
        <v>0</v>
      </c>
      <c r="O340" s="138"/>
      <c r="P340" s="139" t="s">
        <v>1500</v>
      </c>
      <c r="Q340" s="138"/>
      <c r="R340" s="138" t="str">
        <f t="shared" si="5"/>
        <v/>
      </c>
      <c r="S340" s="140"/>
      <c r="T340" s="140"/>
      <c r="U340" s="140"/>
      <c r="V340" s="140"/>
      <c r="W340" s="141"/>
      <c r="X340" s="141"/>
      <c r="Y340" s="140"/>
      <c r="Z340" s="140"/>
      <c r="AA340" s="140"/>
      <c r="AC340" s="140"/>
      <c r="AD340" s="140"/>
      <c r="AE340" s="140"/>
      <c r="AF340" s="140"/>
      <c r="AG340" s="140"/>
      <c r="AH340" s="140"/>
      <c r="AI340" s="140"/>
      <c r="AJ340" s="140"/>
      <c r="AK340" s="140"/>
      <c r="AL340" s="140"/>
      <c r="AM340" s="140"/>
      <c r="AN340" s="140"/>
      <c r="AO340" s="140"/>
      <c r="AP340" s="140"/>
      <c r="AQ340" s="140"/>
    </row>
    <row r="341" spans="1:43" s="241" customFormat="1" ht="12.75" hidden="1" customHeight="1" thickTop="1">
      <c r="A341" s="126" t="s">
        <v>2060</v>
      </c>
      <c r="B341" s="824"/>
      <c r="C341" s="212" t="s">
        <v>2061</v>
      </c>
      <c r="D341" s="825"/>
      <c r="E341" s="146"/>
      <c r="F341" s="233"/>
      <c r="G341" s="233"/>
      <c r="H341" s="833"/>
      <c r="I341" s="146"/>
      <c r="J341" s="146"/>
      <c r="K341" s="146"/>
      <c r="L341" s="146"/>
      <c r="M341" s="620"/>
      <c r="N341" s="620"/>
      <c r="O341" s="224"/>
      <c r="P341" s="225" t="s">
        <v>1473</v>
      </c>
      <c r="Q341" s="224"/>
      <c r="R341" s="224" t="str">
        <f t="shared" si="5"/>
        <v/>
      </c>
      <c r="S341" s="238"/>
      <c r="T341" s="238"/>
      <c r="U341" s="238"/>
      <c r="V341" s="238"/>
      <c r="W341" s="239"/>
      <c r="X341" s="239"/>
      <c r="Y341" s="238"/>
      <c r="Z341" s="238"/>
      <c r="AA341" s="238"/>
      <c r="AC341" s="240"/>
      <c r="AD341" s="240"/>
      <c r="AE341" s="240"/>
      <c r="AF341" s="240"/>
      <c r="AG341" s="240"/>
      <c r="AH341" s="240"/>
      <c r="AI341" s="240"/>
      <c r="AJ341" s="240"/>
      <c r="AK341" s="240"/>
      <c r="AL341" s="240"/>
      <c r="AM341" s="240"/>
      <c r="AN341" s="240"/>
      <c r="AO341" s="240"/>
      <c r="AP341" s="240"/>
      <c r="AQ341" s="240"/>
    </row>
    <row r="342" spans="1:43" s="241" customFormat="1" ht="12.75" hidden="1" customHeight="1">
      <c r="A342" s="126" t="s">
        <v>2063</v>
      </c>
      <c r="B342" s="824"/>
      <c r="C342" s="212" t="s">
        <v>2064</v>
      </c>
      <c r="D342" s="825"/>
      <c r="E342" s="146"/>
      <c r="F342" s="233"/>
      <c r="G342" s="233"/>
      <c r="H342" s="833"/>
      <c r="I342" s="146"/>
      <c r="J342" s="146"/>
      <c r="K342" s="146"/>
      <c r="L342" s="146"/>
      <c r="M342" s="620"/>
      <c r="N342" s="620"/>
      <c r="O342" s="224"/>
      <c r="P342" s="225" t="s">
        <v>1474</v>
      </c>
      <c r="Q342" s="224"/>
      <c r="R342" s="224" t="str">
        <f t="shared" si="5"/>
        <v/>
      </c>
      <c r="S342" s="238"/>
      <c r="T342" s="238"/>
      <c r="U342" s="238"/>
      <c r="V342" s="238"/>
      <c r="W342" s="239"/>
      <c r="X342" s="239"/>
      <c r="Y342" s="238"/>
      <c r="Z342" s="238"/>
      <c r="AA342" s="238"/>
      <c r="AC342" s="240"/>
      <c r="AD342" s="240"/>
      <c r="AE342" s="240"/>
      <c r="AF342" s="240"/>
      <c r="AG342" s="240"/>
      <c r="AH342" s="240"/>
      <c r="AI342" s="240"/>
      <c r="AJ342" s="240"/>
      <c r="AK342" s="240"/>
      <c r="AL342" s="240"/>
      <c r="AM342" s="240"/>
      <c r="AN342" s="240"/>
      <c r="AO342" s="240"/>
      <c r="AP342" s="240"/>
      <c r="AQ342" s="240"/>
    </row>
    <row r="343" spans="1:43" s="241" customFormat="1" ht="12.75" hidden="1" customHeight="1">
      <c r="A343" s="126" t="s">
        <v>2065</v>
      </c>
      <c r="B343" s="824"/>
      <c r="C343" s="212" t="s">
        <v>2066</v>
      </c>
      <c r="D343" s="825"/>
      <c r="E343" s="146"/>
      <c r="F343" s="233"/>
      <c r="G343" s="233"/>
      <c r="H343" s="833"/>
      <c r="I343" s="146"/>
      <c r="J343" s="146"/>
      <c r="K343" s="146"/>
      <c r="L343" s="146"/>
      <c r="M343" s="620"/>
      <c r="N343" s="620"/>
      <c r="O343" s="224"/>
      <c r="P343" s="225" t="s">
        <v>1474</v>
      </c>
      <c r="Q343" s="224"/>
      <c r="R343" s="224" t="str">
        <f t="shared" si="5"/>
        <v/>
      </c>
      <c r="S343" s="238"/>
      <c r="T343" s="238"/>
      <c r="U343" s="238"/>
      <c r="V343" s="238"/>
      <c r="W343" s="239"/>
      <c r="X343" s="239"/>
      <c r="Y343" s="238"/>
      <c r="Z343" s="238"/>
      <c r="AA343" s="238"/>
      <c r="AC343" s="240"/>
      <c r="AD343" s="240"/>
      <c r="AE343" s="240"/>
      <c r="AF343" s="240"/>
      <c r="AG343" s="240"/>
      <c r="AH343" s="240"/>
      <c r="AI343" s="240"/>
      <c r="AJ343" s="240"/>
      <c r="AK343" s="240"/>
      <c r="AL343" s="240"/>
      <c r="AM343" s="240"/>
      <c r="AN343" s="240"/>
      <c r="AO343" s="240"/>
      <c r="AP343" s="240"/>
      <c r="AQ343" s="240"/>
    </row>
    <row r="344" spans="1:43" s="241" customFormat="1" ht="12.75" hidden="1" customHeight="1">
      <c r="A344" s="126" t="s">
        <v>2067</v>
      </c>
      <c r="B344" s="824"/>
      <c r="C344" s="212" t="s">
        <v>2068</v>
      </c>
      <c r="D344" s="825"/>
      <c r="E344" s="146"/>
      <c r="F344" s="233"/>
      <c r="G344" s="233"/>
      <c r="H344" s="833"/>
      <c r="I344" s="146"/>
      <c r="J344" s="146"/>
      <c r="K344" s="146"/>
      <c r="L344" s="146"/>
      <c r="M344" s="620"/>
      <c r="N344" s="620"/>
      <c r="O344" s="224"/>
      <c r="P344" s="225" t="s">
        <v>1474</v>
      </c>
      <c r="Q344" s="224"/>
      <c r="R344" s="224" t="str">
        <f t="shared" si="5"/>
        <v/>
      </c>
      <c r="S344" s="238"/>
      <c r="T344" s="238"/>
      <c r="U344" s="238"/>
      <c r="V344" s="238"/>
      <c r="W344" s="239"/>
      <c r="X344" s="239"/>
      <c r="Y344" s="238"/>
      <c r="Z344" s="238"/>
      <c r="AA344" s="238"/>
      <c r="AC344" s="240"/>
      <c r="AD344" s="240"/>
      <c r="AE344" s="240"/>
      <c r="AF344" s="240"/>
      <c r="AG344" s="240"/>
      <c r="AH344" s="240"/>
      <c r="AI344" s="240"/>
      <c r="AJ344" s="240"/>
      <c r="AK344" s="240"/>
      <c r="AL344" s="240"/>
      <c r="AM344" s="240"/>
      <c r="AN344" s="240"/>
      <c r="AO344" s="240"/>
      <c r="AP344" s="240"/>
      <c r="AQ344" s="240"/>
    </row>
    <row r="345" spans="1:43" s="241" customFormat="1" ht="12.75" hidden="1" customHeight="1">
      <c r="A345" s="126" t="s">
        <v>2069</v>
      </c>
      <c r="B345" s="824"/>
      <c r="C345" s="212" t="s">
        <v>2070</v>
      </c>
      <c r="D345" s="825"/>
      <c r="E345" s="146"/>
      <c r="F345" s="233"/>
      <c r="G345" s="233"/>
      <c r="H345" s="833"/>
      <c r="I345" s="146"/>
      <c r="J345" s="146"/>
      <c r="K345" s="146"/>
      <c r="L345" s="146"/>
      <c r="M345" s="620"/>
      <c r="N345" s="620"/>
      <c r="O345" s="224"/>
      <c r="P345" s="225" t="s">
        <v>1474</v>
      </c>
      <c r="Q345" s="224"/>
      <c r="R345" s="224" t="str">
        <f t="shared" si="5"/>
        <v/>
      </c>
      <c r="S345" s="238"/>
      <c r="T345" s="238"/>
      <c r="U345" s="238"/>
      <c r="V345" s="238"/>
      <c r="W345" s="239"/>
      <c r="X345" s="239"/>
      <c r="Y345" s="238"/>
      <c r="Z345" s="238"/>
      <c r="AA345" s="238"/>
      <c r="AC345" s="240"/>
      <c r="AD345" s="240"/>
      <c r="AE345" s="240"/>
      <c r="AF345" s="240"/>
      <c r="AG345" s="240"/>
      <c r="AH345" s="240"/>
      <c r="AI345" s="240"/>
      <c r="AJ345" s="240"/>
      <c r="AK345" s="240"/>
      <c r="AL345" s="240"/>
      <c r="AM345" s="240"/>
      <c r="AN345" s="240"/>
      <c r="AO345" s="240"/>
      <c r="AP345" s="240"/>
      <c r="AQ345" s="240"/>
    </row>
    <row r="346" spans="1:43" s="241" customFormat="1" ht="12.75" hidden="1" customHeight="1">
      <c r="A346" s="126" t="s">
        <v>2071</v>
      </c>
      <c r="B346" s="824"/>
      <c r="C346" s="212" t="s">
        <v>2072</v>
      </c>
      <c r="D346" s="825"/>
      <c r="E346" s="146"/>
      <c r="F346" s="233"/>
      <c r="G346" s="233"/>
      <c r="H346" s="833"/>
      <c r="I346" s="146"/>
      <c r="J346" s="146"/>
      <c r="K346" s="146"/>
      <c r="L346" s="146"/>
      <c r="M346" s="620"/>
      <c r="N346" s="620"/>
      <c r="O346" s="224"/>
      <c r="P346" s="225" t="s">
        <v>1474</v>
      </c>
      <c r="Q346" s="224"/>
      <c r="R346" s="224" t="str">
        <f t="shared" si="5"/>
        <v/>
      </c>
      <c r="S346" s="238"/>
      <c r="T346" s="238"/>
      <c r="U346" s="238"/>
      <c r="V346" s="238"/>
      <c r="W346" s="239"/>
      <c r="X346" s="239"/>
      <c r="Y346" s="238"/>
      <c r="Z346" s="238"/>
      <c r="AA346" s="238"/>
      <c r="AC346" s="240"/>
      <c r="AD346" s="240"/>
      <c r="AE346" s="240"/>
      <c r="AF346" s="240"/>
      <c r="AG346" s="240"/>
      <c r="AH346" s="240"/>
      <c r="AI346" s="240"/>
      <c r="AJ346" s="240"/>
      <c r="AK346" s="240"/>
      <c r="AL346" s="240"/>
      <c r="AM346" s="240"/>
      <c r="AN346" s="240"/>
      <c r="AO346" s="240"/>
      <c r="AP346" s="240"/>
      <c r="AQ346" s="240"/>
    </row>
    <row r="347" spans="1:43" s="241" customFormat="1" ht="12.75" hidden="1" customHeight="1">
      <c r="A347" s="126" t="s">
        <v>2073</v>
      </c>
      <c r="B347" s="824"/>
      <c r="C347" s="212" t="s">
        <v>2074</v>
      </c>
      <c r="D347" s="825"/>
      <c r="E347" s="146"/>
      <c r="F347" s="233"/>
      <c r="G347" s="233"/>
      <c r="H347" s="833"/>
      <c r="I347" s="146"/>
      <c r="J347" s="146"/>
      <c r="K347" s="146"/>
      <c r="L347" s="146"/>
      <c r="M347" s="620"/>
      <c r="N347" s="620"/>
      <c r="O347" s="224"/>
      <c r="P347" s="225" t="s">
        <v>1474</v>
      </c>
      <c r="Q347" s="224"/>
      <c r="R347" s="224" t="str">
        <f t="shared" si="5"/>
        <v/>
      </c>
      <c r="S347" s="238"/>
      <c r="T347" s="238"/>
      <c r="U347" s="238"/>
      <c r="V347" s="238"/>
      <c r="W347" s="239"/>
      <c r="X347" s="239"/>
      <c r="Y347" s="238"/>
      <c r="Z347" s="238"/>
      <c r="AA347" s="238"/>
      <c r="AC347" s="240"/>
      <c r="AD347" s="240"/>
      <c r="AE347" s="240"/>
      <c r="AF347" s="240"/>
      <c r="AG347" s="240"/>
      <c r="AH347" s="240"/>
      <c r="AI347" s="240"/>
      <c r="AJ347" s="240"/>
      <c r="AK347" s="240"/>
      <c r="AL347" s="240"/>
      <c r="AM347" s="240"/>
      <c r="AN347" s="240"/>
      <c r="AO347" s="240"/>
      <c r="AP347" s="240"/>
      <c r="AQ347" s="240"/>
    </row>
    <row r="348" spans="1:43" s="241" customFormat="1" ht="12.75" hidden="1" customHeight="1">
      <c r="A348" s="126" t="s">
        <v>2075</v>
      </c>
      <c r="B348" s="824"/>
      <c r="C348" s="212" t="s">
        <v>2076</v>
      </c>
      <c r="D348" s="825"/>
      <c r="E348" s="146"/>
      <c r="F348" s="233"/>
      <c r="G348" s="233"/>
      <c r="H348" s="833"/>
      <c r="I348" s="146"/>
      <c r="J348" s="146"/>
      <c r="K348" s="146"/>
      <c r="L348" s="146"/>
      <c r="M348" s="620"/>
      <c r="N348" s="620"/>
      <c r="O348" s="224"/>
      <c r="P348" s="225" t="s">
        <v>1474</v>
      </c>
      <c r="Q348" s="224"/>
      <c r="R348" s="224" t="str">
        <f t="shared" si="5"/>
        <v/>
      </c>
      <c r="S348" s="238"/>
      <c r="T348" s="238"/>
      <c r="U348" s="238"/>
      <c r="V348" s="238"/>
      <c r="W348" s="239"/>
      <c r="X348" s="239"/>
      <c r="Y348" s="238"/>
      <c r="Z348" s="238"/>
      <c r="AA348" s="238"/>
      <c r="AC348" s="240"/>
      <c r="AD348" s="240"/>
      <c r="AE348" s="240"/>
      <c r="AF348" s="240"/>
      <c r="AG348" s="240"/>
      <c r="AH348" s="240"/>
      <c r="AI348" s="240"/>
      <c r="AJ348" s="240"/>
      <c r="AK348" s="240"/>
      <c r="AL348" s="240"/>
      <c r="AM348" s="240"/>
      <c r="AN348" s="240"/>
      <c r="AO348" s="240"/>
      <c r="AP348" s="240"/>
      <c r="AQ348" s="240"/>
    </row>
    <row r="349" spans="1:43" s="241" customFormat="1" ht="12.75" hidden="1" customHeight="1">
      <c r="A349" s="126" t="s">
        <v>2077</v>
      </c>
      <c r="B349" s="824"/>
      <c r="C349" s="212" t="s">
        <v>2078</v>
      </c>
      <c r="D349" s="825"/>
      <c r="E349" s="146"/>
      <c r="F349" s="233"/>
      <c r="G349" s="233"/>
      <c r="H349" s="833"/>
      <c r="I349" s="146"/>
      <c r="J349" s="146"/>
      <c r="K349" s="146"/>
      <c r="L349" s="146"/>
      <c r="M349" s="620"/>
      <c r="N349" s="620"/>
      <c r="O349" s="224"/>
      <c r="P349" s="225" t="s">
        <v>1474</v>
      </c>
      <c r="Q349" s="224"/>
      <c r="R349" s="224" t="str">
        <f t="shared" si="5"/>
        <v/>
      </c>
      <c r="S349" s="238"/>
      <c r="T349" s="238"/>
      <c r="U349" s="238"/>
      <c r="V349" s="238"/>
      <c r="W349" s="239"/>
      <c r="X349" s="239"/>
      <c r="Y349" s="238"/>
      <c r="Z349" s="238"/>
      <c r="AA349" s="238"/>
      <c r="AC349" s="240"/>
      <c r="AD349" s="240"/>
      <c r="AE349" s="240"/>
      <c r="AF349" s="240"/>
      <c r="AG349" s="240"/>
      <c r="AH349" s="240"/>
      <c r="AI349" s="240"/>
      <c r="AJ349" s="240"/>
      <c r="AK349" s="240"/>
      <c r="AL349" s="240"/>
      <c r="AM349" s="240"/>
      <c r="AN349" s="240"/>
      <c r="AO349" s="240"/>
      <c r="AP349" s="240"/>
      <c r="AQ349" s="240"/>
    </row>
    <row r="350" spans="1:43" s="241" customFormat="1" ht="12.75" hidden="1" customHeight="1">
      <c r="A350" s="126" t="s">
        <v>2079</v>
      </c>
      <c r="B350" s="824"/>
      <c r="C350" s="212" t="s">
        <v>2080</v>
      </c>
      <c r="D350" s="825"/>
      <c r="E350" s="146"/>
      <c r="F350" s="233"/>
      <c r="G350" s="233"/>
      <c r="H350" s="833"/>
      <c r="I350" s="146"/>
      <c r="J350" s="146"/>
      <c r="K350" s="146"/>
      <c r="L350" s="146"/>
      <c r="M350" s="620"/>
      <c r="N350" s="620"/>
      <c r="O350" s="224"/>
      <c r="P350" s="225" t="s">
        <v>1474</v>
      </c>
      <c r="Q350" s="224"/>
      <c r="R350" s="224" t="str">
        <f t="shared" si="5"/>
        <v/>
      </c>
      <c r="S350" s="238"/>
      <c r="T350" s="238"/>
      <c r="U350" s="238"/>
      <c r="V350" s="238"/>
      <c r="W350" s="239"/>
      <c r="X350" s="239"/>
      <c r="Y350" s="238"/>
      <c r="Z350" s="238"/>
      <c r="AA350" s="238"/>
      <c r="AC350" s="240"/>
      <c r="AD350" s="240"/>
      <c r="AE350" s="240"/>
      <c r="AF350" s="240"/>
      <c r="AG350" s="240"/>
      <c r="AH350" s="240"/>
      <c r="AI350" s="240"/>
      <c r="AJ350" s="240"/>
      <c r="AK350" s="240"/>
      <c r="AL350" s="240"/>
      <c r="AM350" s="240"/>
      <c r="AN350" s="240"/>
      <c r="AO350" s="240"/>
      <c r="AP350" s="240"/>
      <c r="AQ350" s="240"/>
    </row>
    <row r="351" spans="1:43" s="241" customFormat="1" ht="12.75" hidden="1" customHeight="1">
      <c r="A351" s="126" t="s">
        <v>2081</v>
      </c>
      <c r="B351" s="824"/>
      <c r="C351" s="212" t="s">
        <v>2082</v>
      </c>
      <c r="D351" s="825"/>
      <c r="E351" s="146"/>
      <c r="F351" s="233"/>
      <c r="G351" s="233"/>
      <c r="H351" s="833"/>
      <c r="I351" s="146"/>
      <c r="J351" s="146"/>
      <c r="K351" s="146"/>
      <c r="L351" s="146"/>
      <c r="M351" s="620"/>
      <c r="N351" s="620"/>
      <c r="O351" s="224"/>
      <c r="P351" s="225" t="s">
        <v>1474</v>
      </c>
      <c r="Q351" s="224"/>
      <c r="R351" s="224" t="str">
        <f t="shared" si="5"/>
        <v/>
      </c>
      <c r="S351" s="238"/>
      <c r="T351" s="238"/>
      <c r="U351" s="238"/>
      <c r="V351" s="238"/>
      <c r="W351" s="239"/>
      <c r="X351" s="239"/>
      <c r="Y351" s="238"/>
      <c r="Z351" s="238"/>
      <c r="AA351" s="238"/>
      <c r="AC351" s="240"/>
      <c r="AD351" s="240"/>
      <c r="AE351" s="240"/>
      <c r="AF351" s="240"/>
      <c r="AG351" s="240"/>
      <c r="AH351" s="240"/>
      <c r="AI351" s="240"/>
      <c r="AJ351" s="240"/>
      <c r="AK351" s="240"/>
      <c r="AL351" s="240"/>
      <c r="AM351" s="240"/>
      <c r="AN351" s="240"/>
      <c r="AO351" s="240"/>
      <c r="AP351" s="240"/>
      <c r="AQ351" s="240"/>
    </row>
    <row r="352" spans="1:43" s="241" customFormat="1" ht="12.75" hidden="1" customHeight="1">
      <c r="A352" s="126" t="s">
        <v>2083</v>
      </c>
      <c r="B352" s="824"/>
      <c r="C352" s="212" t="s">
        <v>2084</v>
      </c>
      <c r="D352" s="825"/>
      <c r="E352" s="146"/>
      <c r="F352" s="233"/>
      <c r="G352" s="233"/>
      <c r="H352" s="833"/>
      <c r="I352" s="146"/>
      <c r="J352" s="146"/>
      <c r="K352" s="146"/>
      <c r="L352" s="146"/>
      <c r="M352" s="620"/>
      <c r="N352" s="620"/>
      <c r="O352" s="224"/>
      <c r="P352" s="225" t="s">
        <v>1474</v>
      </c>
      <c r="Q352" s="224"/>
      <c r="R352" s="224" t="str">
        <f t="shared" si="5"/>
        <v/>
      </c>
      <c r="S352" s="238"/>
      <c r="T352" s="238"/>
      <c r="U352" s="238"/>
      <c r="V352" s="238"/>
      <c r="W352" s="239"/>
      <c r="X352" s="239"/>
      <c r="Y352" s="238"/>
      <c r="Z352" s="238"/>
      <c r="AA352" s="238"/>
      <c r="AC352" s="240"/>
      <c r="AD352" s="240"/>
      <c r="AE352" s="240"/>
      <c r="AF352" s="240"/>
      <c r="AG352" s="240"/>
      <c r="AH352" s="240"/>
      <c r="AI352" s="240"/>
      <c r="AJ352" s="240"/>
      <c r="AK352" s="240"/>
      <c r="AL352" s="240"/>
      <c r="AM352" s="240"/>
      <c r="AN352" s="240"/>
      <c r="AO352" s="240"/>
      <c r="AP352" s="240"/>
      <c r="AQ352" s="240"/>
    </row>
    <row r="353" spans="1:43" s="241" customFormat="1" ht="12.75" hidden="1" customHeight="1">
      <c r="A353" s="126" t="s">
        <v>2085</v>
      </c>
      <c r="B353" s="824"/>
      <c r="C353" s="212" t="s">
        <v>2086</v>
      </c>
      <c r="D353" s="825"/>
      <c r="E353" s="146"/>
      <c r="F353" s="233"/>
      <c r="G353" s="233"/>
      <c r="H353" s="833"/>
      <c r="I353" s="146"/>
      <c r="J353" s="146"/>
      <c r="K353" s="146"/>
      <c r="L353" s="146"/>
      <c r="M353" s="620"/>
      <c r="N353" s="620"/>
      <c r="O353" s="224"/>
      <c r="P353" s="225" t="s">
        <v>1474</v>
      </c>
      <c r="Q353" s="224"/>
      <c r="R353" s="224" t="str">
        <f t="shared" si="5"/>
        <v/>
      </c>
      <c r="S353" s="238"/>
      <c r="T353" s="238"/>
      <c r="U353" s="238"/>
      <c r="V353" s="238"/>
      <c r="W353" s="239"/>
      <c r="X353" s="239"/>
      <c r="Y353" s="238"/>
      <c r="Z353" s="238"/>
      <c r="AA353" s="238"/>
      <c r="AC353" s="240"/>
      <c r="AD353" s="240"/>
      <c r="AE353" s="240"/>
      <c r="AF353" s="240"/>
      <c r="AG353" s="240"/>
      <c r="AH353" s="240"/>
      <c r="AI353" s="240"/>
      <c r="AJ353" s="240"/>
      <c r="AK353" s="240"/>
      <c r="AL353" s="240"/>
      <c r="AM353" s="240"/>
      <c r="AN353" s="240"/>
      <c r="AO353" s="240"/>
      <c r="AP353" s="240"/>
      <c r="AQ353" s="240"/>
    </row>
    <row r="354" spans="1:43" s="241" customFormat="1" ht="12.75" hidden="1" customHeight="1">
      <c r="A354" s="126" t="s">
        <v>2087</v>
      </c>
      <c r="B354" s="824"/>
      <c r="C354" s="212" t="s">
        <v>2088</v>
      </c>
      <c r="D354" s="825"/>
      <c r="E354" s="146"/>
      <c r="F354" s="233"/>
      <c r="G354" s="233"/>
      <c r="H354" s="833"/>
      <c r="I354" s="146"/>
      <c r="J354" s="146"/>
      <c r="K354" s="146"/>
      <c r="L354" s="146"/>
      <c r="M354" s="620"/>
      <c r="N354" s="620"/>
      <c r="O354" s="224"/>
      <c r="P354" s="225" t="s">
        <v>1474</v>
      </c>
      <c r="Q354" s="224"/>
      <c r="R354" s="224" t="str">
        <f t="shared" si="5"/>
        <v/>
      </c>
      <c r="S354" s="238"/>
      <c r="T354" s="238"/>
      <c r="U354" s="238"/>
      <c r="V354" s="238"/>
      <c r="W354" s="239"/>
      <c r="X354" s="239"/>
      <c r="Y354" s="238"/>
      <c r="Z354" s="238"/>
      <c r="AA354" s="238"/>
      <c r="AC354" s="240"/>
      <c r="AD354" s="240"/>
      <c r="AE354" s="240"/>
      <c r="AF354" s="240"/>
      <c r="AG354" s="240"/>
      <c r="AH354" s="240"/>
      <c r="AI354" s="240"/>
      <c r="AJ354" s="240"/>
      <c r="AK354" s="240"/>
      <c r="AL354" s="240"/>
      <c r="AM354" s="240"/>
      <c r="AN354" s="240"/>
      <c r="AO354" s="240"/>
      <c r="AP354" s="240"/>
      <c r="AQ354" s="240"/>
    </row>
    <row r="355" spans="1:43" s="241" customFormat="1" ht="12.75" hidden="1" customHeight="1">
      <c r="A355" s="126" t="s">
        <v>2089</v>
      </c>
      <c r="B355" s="824"/>
      <c r="C355" s="212" t="s">
        <v>2090</v>
      </c>
      <c r="D355" s="825"/>
      <c r="E355" s="146"/>
      <c r="F355" s="233"/>
      <c r="G355" s="233"/>
      <c r="H355" s="833"/>
      <c r="I355" s="146"/>
      <c r="J355" s="146"/>
      <c r="K355" s="146"/>
      <c r="L355" s="146"/>
      <c r="M355" s="620"/>
      <c r="N355" s="620"/>
      <c r="O355" s="224"/>
      <c r="P355" s="225" t="s">
        <v>1474</v>
      </c>
      <c r="Q355" s="224"/>
      <c r="R355" s="224" t="str">
        <f t="shared" si="5"/>
        <v/>
      </c>
      <c r="S355" s="238"/>
      <c r="T355" s="238"/>
      <c r="U355" s="238"/>
      <c r="V355" s="238"/>
      <c r="W355" s="239"/>
      <c r="X355" s="239"/>
      <c r="Y355" s="238"/>
      <c r="Z355" s="238"/>
      <c r="AA355" s="238"/>
      <c r="AC355" s="240"/>
      <c r="AD355" s="240"/>
      <c r="AE355" s="240"/>
      <c r="AF355" s="240"/>
      <c r="AG355" s="240"/>
      <c r="AH355" s="240"/>
      <c r="AI355" s="240"/>
      <c r="AJ355" s="240"/>
      <c r="AK355" s="240"/>
      <c r="AL355" s="240"/>
      <c r="AM355" s="240"/>
      <c r="AN355" s="240"/>
      <c r="AO355" s="240"/>
      <c r="AP355" s="240"/>
      <c r="AQ355" s="240"/>
    </row>
    <row r="356" spans="1:43" s="241" customFormat="1" ht="12.75" hidden="1" customHeight="1">
      <c r="A356" s="126" t="s">
        <v>2062</v>
      </c>
      <c r="B356" s="824"/>
      <c r="C356" s="212" t="s">
        <v>1588</v>
      </c>
      <c r="D356" s="825"/>
      <c r="E356" s="146"/>
      <c r="F356" s="233"/>
      <c r="G356" s="233"/>
      <c r="H356" s="833"/>
      <c r="I356" s="146"/>
      <c r="J356" s="146"/>
      <c r="K356" s="146"/>
      <c r="L356" s="146"/>
      <c r="M356" s="620"/>
      <c r="N356" s="620"/>
      <c r="O356" s="224"/>
      <c r="P356" s="225" t="s">
        <v>1473</v>
      </c>
      <c r="Q356" s="224"/>
      <c r="R356" s="224" t="str">
        <f t="shared" si="5"/>
        <v/>
      </c>
      <c r="S356" s="238"/>
      <c r="T356" s="238"/>
      <c r="U356" s="238"/>
      <c r="V356" s="238"/>
      <c r="W356" s="239"/>
      <c r="X356" s="239"/>
      <c r="Y356" s="238"/>
      <c r="Z356" s="238"/>
      <c r="AA356" s="238"/>
      <c r="AC356" s="240"/>
      <c r="AD356" s="240"/>
      <c r="AE356" s="240"/>
      <c r="AF356" s="240"/>
      <c r="AG356" s="240"/>
      <c r="AH356" s="240"/>
      <c r="AI356" s="240"/>
      <c r="AJ356" s="240"/>
      <c r="AK356" s="240"/>
      <c r="AL356" s="240"/>
      <c r="AM356" s="240"/>
      <c r="AN356" s="240"/>
      <c r="AO356" s="240"/>
      <c r="AP356" s="240"/>
      <c r="AQ356" s="240"/>
    </row>
    <row r="357" spans="1:43" s="241" customFormat="1" ht="12.75" hidden="1" customHeight="1">
      <c r="A357" s="126" t="s">
        <v>2091</v>
      </c>
      <c r="B357" s="824"/>
      <c r="C357" s="212" t="s">
        <v>1922</v>
      </c>
      <c r="D357" s="825"/>
      <c r="E357" s="146"/>
      <c r="F357" s="233"/>
      <c r="G357" s="233"/>
      <c r="H357" s="833"/>
      <c r="I357" s="146"/>
      <c r="J357" s="146"/>
      <c r="K357" s="146"/>
      <c r="L357" s="146"/>
      <c r="M357" s="620"/>
      <c r="N357" s="620"/>
      <c r="O357" s="224"/>
      <c r="P357" s="225" t="s">
        <v>1474</v>
      </c>
      <c r="Q357" s="224"/>
      <c r="R357" s="224" t="str">
        <f t="shared" si="5"/>
        <v/>
      </c>
      <c r="S357" s="238"/>
      <c r="T357" s="238"/>
      <c r="U357" s="238"/>
      <c r="V357" s="238"/>
      <c r="W357" s="239"/>
      <c r="X357" s="239"/>
      <c r="Y357" s="238"/>
      <c r="Z357" s="238"/>
      <c r="AA357" s="238"/>
      <c r="AC357" s="240"/>
      <c r="AD357" s="240"/>
      <c r="AE357" s="240"/>
      <c r="AF357" s="240"/>
      <c r="AG357" s="240"/>
      <c r="AH357" s="240"/>
      <c r="AI357" s="240"/>
      <c r="AJ357" s="240"/>
      <c r="AK357" s="240"/>
      <c r="AL357" s="240"/>
      <c r="AM357" s="240"/>
      <c r="AN357" s="240"/>
      <c r="AO357" s="240"/>
      <c r="AP357" s="240"/>
      <c r="AQ357" s="240"/>
    </row>
    <row r="358" spans="1:43" s="143" customFormat="1" ht="12.75" hidden="1" customHeight="1">
      <c r="A358" s="126" t="s">
        <v>2092</v>
      </c>
      <c r="B358" s="817"/>
      <c r="C358" s="212" t="s">
        <v>2093</v>
      </c>
      <c r="D358" s="825"/>
      <c r="E358" s="146"/>
      <c r="F358" s="233"/>
      <c r="G358" s="233"/>
      <c r="H358" s="833"/>
      <c r="I358" s="146"/>
      <c r="J358" s="146"/>
      <c r="K358" s="146"/>
      <c r="L358" s="146"/>
      <c r="M358" s="620"/>
      <c r="N358" s="620"/>
      <c r="O358" s="138"/>
      <c r="P358" s="139" t="s">
        <v>1474</v>
      </c>
      <c r="Q358" s="138"/>
      <c r="R358" s="138" t="str">
        <f t="shared" si="5"/>
        <v/>
      </c>
      <c r="S358" s="140"/>
      <c r="T358" s="140"/>
      <c r="U358" s="140"/>
      <c r="V358" s="140"/>
      <c r="W358" s="141"/>
      <c r="X358" s="141"/>
      <c r="Y358" s="140"/>
      <c r="Z358" s="140"/>
      <c r="AA358" s="140"/>
      <c r="AC358" s="142"/>
      <c r="AD358" s="142"/>
      <c r="AE358" s="142"/>
      <c r="AF358" s="142"/>
      <c r="AG358" s="142"/>
      <c r="AH358" s="142"/>
      <c r="AI358" s="142"/>
      <c r="AJ358" s="142"/>
      <c r="AK358" s="142"/>
      <c r="AL358" s="142"/>
      <c r="AM358" s="142"/>
      <c r="AN358" s="142"/>
      <c r="AO358" s="142"/>
      <c r="AP358" s="142"/>
      <c r="AQ358" s="142"/>
    </row>
    <row r="359" spans="1:43" s="143" customFormat="1" ht="12.75" hidden="1" customHeight="1">
      <c r="A359" s="126" t="s">
        <v>2094</v>
      </c>
      <c r="B359" s="817"/>
      <c r="C359" s="212" t="s">
        <v>1781</v>
      </c>
      <c r="D359" s="825"/>
      <c r="E359" s="146"/>
      <c r="F359" s="233"/>
      <c r="G359" s="233"/>
      <c r="H359" s="836"/>
      <c r="I359" s="620"/>
      <c r="J359" s="620"/>
      <c r="K359" s="620"/>
      <c r="L359" s="620"/>
      <c r="M359" s="620"/>
      <c r="N359" s="620"/>
      <c r="O359" s="138"/>
      <c r="P359" s="139" t="s">
        <v>1474</v>
      </c>
      <c r="Q359" s="138"/>
      <c r="R359" s="138" t="str">
        <f t="shared" si="5"/>
        <v/>
      </c>
      <c r="S359" s="140"/>
      <c r="T359" s="140"/>
      <c r="U359" s="140"/>
      <c r="V359" s="140"/>
      <c r="W359" s="141"/>
      <c r="X359" s="141"/>
      <c r="Y359" s="140"/>
      <c r="Z359" s="140"/>
      <c r="AA359" s="140"/>
      <c r="AC359" s="142"/>
      <c r="AD359" s="142"/>
      <c r="AE359" s="142"/>
      <c r="AF359" s="142"/>
      <c r="AG359" s="142"/>
      <c r="AH359" s="142"/>
      <c r="AI359" s="142"/>
      <c r="AJ359" s="142"/>
      <c r="AK359" s="142"/>
      <c r="AL359" s="142"/>
      <c r="AM359" s="142"/>
      <c r="AN359" s="142"/>
      <c r="AO359" s="142"/>
      <c r="AP359" s="142"/>
      <c r="AQ359" s="142"/>
    </row>
    <row r="360" spans="1:43" s="17" customFormat="1" ht="12.75" hidden="1" customHeight="1">
      <c r="A360" s="126" t="s">
        <v>2095</v>
      </c>
      <c r="B360" s="817"/>
      <c r="C360" s="212" t="s">
        <v>2096</v>
      </c>
      <c r="D360" s="818"/>
      <c r="E360" s="146"/>
      <c r="F360" s="233"/>
      <c r="G360" s="233"/>
      <c r="H360" s="833"/>
      <c r="I360" s="146"/>
      <c r="J360" s="146"/>
      <c r="K360" s="146"/>
      <c r="L360" s="146"/>
      <c r="M360" s="620"/>
      <c r="N360" s="620"/>
      <c r="O360" s="36"/>
      <c r="P360" s="51" t="s">
        <v>1474</v>
      </c>
      <c r="Q360" s="36"/>
      <c r="R360" s="36" t="str">
        <f t="shared" si="5"/>
        <v/>
      </c>
      <c r="S360" s="15"/>
      <c r="T360" s="15"/>
      <c r="U360" s="15"/>
      <c r="V360" s="15"/>
      <c r="W360" s="28"/>
      <c r="X360" s="28"/>
      <c r="Y360" s="15"/>
      <c r="Z360" s="15"/>
      <c r="AA360" s="15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</row>
    <row r="361" spans="1:43" s="17" customFormat="1" ht="12.75" hidden="1" customHeight="1">
      <c r="A361" s="126" t="s">
        <v>2097</v>
      </c>
      <c r="B361" s="817"/>
      <c r="C361" s="212" t="s">
        <v>1618</v>
      </c>
      <c r="D361" s="818"/>
      <c r="E361" s="146"/>
      <c r="F361" s="233"/>
      <c r="G361" s="233"/>
      <c r="H361" s="833"/>
      <c r="I361" s="146"/>
      <c r="J361" s="146"/>
      <c r="K361" s="146"/>
      <c r="L361" s="146"/>
      <c r="M361" s="620"/>
      <c r="N361" s="620"/>
      <c r="O361" s="36"/>
      <c r="P361" s="51" t="s">
        <v>1474</v>
      </c>
      <c r="Q361" s="36"/>
      <c r="R361" s="36" t="str">
        <f t="shared" si="5"/>
        <v/>
      </c>
      <c r="S361" s="15"/>
      <c r="T361" s="15"/>
      <c r="U361" s="15"/>
      <c r="V361" s="15"/>
      <c r="W361" s="28"/>
      <c r="X361" s="28"/>
      <c r="Y361" s="15"/>
      <c r="Z361" s="15"/>
      <c r="AA361" s="15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</row>
    <row r="362" spans="1:43" s="17" customFormat="1" ht="12.75" hidden="1" customHeight="1" thickBot="1">
      <c r="A362" s="126" t="s">
        <v>2098</v>
      </c>
      <c r="B362" s="817"/>
      <c r="C362" s="212" t="s">
        <v>2099</v>
      </c>
      <c r="D362" s="818"/>
      <c r="E362" s="146"/>
      <c r="F362" s="233"/>
      <c r="G362" s="233"/>
      <c r="H362" s="833"/>
      <c r="I362" s="146"/>
      <c r="J362" s="146"/>
      <c r="K362" s="146"/>
      <c r="L362" s="146"/>
      <c r="M362" s="620"/>
      <c r="N362" s="620"/>
      <c r="O362" s="36"/>
      <c r="P362" s="51" t="s">
        <v>1474</v>
      </c>
      <c r="Q362" s="36"/>
      <c r="R362" s="36" t="str">
        <f t="shared" si="5"/>
        <v/>
      </c>
      <c r="S362" s="15"/>
      <c r="T362" s="15"/>
      <c r="U362" s="15"/>
      <c r="V362" s="15"/>
      <c r="W362" s="28"/>
      <c r="X362" s="28"/>
      <c r="Y362" s="15"/>
      <c r="Z362" s="15"/>
      <c r="AA362" s="15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</row>
    <row r="363" spans="1:43" s="18" customFormat="1" ht="17.25" hidden="1" customHeight="1">
      <c r="A363" s="126" t="s">
        <v>2135</v>
      </c>
      <c r="B363" s="927" t="s">
        <v>2101</v>
      </c>
      <c r="C363" s="927"/>
      <c r="D363" s="829"/>
      <c r="E363" s="91">
        <v>0</v>
      </c>
      <c r="F363" s="807"/>
      <c r="G363" s="807"/>
      <c r="H363" s="832">
        <v>0</v>
      </c>
      <c r="I363" s="91">
        <v>0</v>
      </c>
      <c r="J363" s="91">
        <v>0</v>
      </c>
      <c r="K363" s="91">
        <v>0</v>
      </c>
      <c r="L363" s="91">
        <v>0</v>
      </c>
      <c r="M363" s="91">
        <v>0</v>
      </c>
      <c r="N363" s="91">
        <v>0</v>
      </c>
      <c r="O363" s="36"/>
      <c r="P363" s="51" t="s">
        <v>1500</v>
      </c>
      <c r="Q363" s="36"/>
      <c r="R363" s="36" t="str">
        <f t="shared" si="5"/>
        <v/>
      </c>
      <c r="S363" s="15"/>
      <c r="T363" s="15"/>
      <c r="U363" s="15"/>
      <c r="V363" s="15"/>
      <c r="W363" s="29">
        <f>SUM(M364:M369)</f>
        <v>0</v>
      </c>
      <c r="X363" s="29">
        <f>SUM(N364:N369)</f>
        <v>0</v>
      </c>
      <c r="Y363" s="15"/>
      <c r="Z363" s="15"/>
      <c r="AA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</row>
    <row r="364" spans="1:43" s="17" customFormat="1" ht="12.75" hidden="1" customHeight="1">
      <c r="A364" s="126" t="s">
        <v>2103</v>
      </c>
      <c r="B364" s="817"/>
      <c r="C364" s="212" t="s">
        <v>2104</v>
      </c>
      <c r="D364" s="818"/>
      <c r="E364" s="146"/>
      <c r="F364" s="233"/>
      <c r="G364" s="233"/>
      <c r="H364" s="833"/>
      <c r="I364" s="146"/>
      <c r="J364" s="146"/>
      <c r="K364" s="146"/>
      <c r="L364" s="146"/>
      <c r="M364" s="620"/>
      <c r="N364" s="620"/>
      <c r="O364" s="36"/>
      <c r="P364" s="51" t="s">
        <v>1474</v>
      </c>
      <c r="Q364" s="36"/>
      <c r="R364" s="36" t="str">
        <f t="shared" si="5"/>
        <v/>
      </c>
      <c r="S364" s="15"/>
      <c r="T364" s="15"/>
      <c r="U364" s="15"/>
      <c r="V364" s="15"/>
      <c r="W364" s="28"/>
      <c r="X364" s="28"/>
      <c r="Y364" s="15"/>
      <c r="Z364" s="15"/>
      <c r="AA364" s="15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</row>
    <row r="365" spans="1:43" s="17" customFormat="1" ht="12.75" hidden="1" customHeight="1">
      <c r="A365" s="126" t="s">
        <v>2105</v>
      </c>
      <c r="B365" s="817"/>
      <c r="C365" s="212" t="s">
        <v>2106</v>
      </c>
      <c r="D365" s="818"/>
      <c r="E365" s="146"/>
      <c r="F365" s="233"/>
      <c r="G365" s="233"/>
      <c r="H365" s="833"/>
      <c r="I365" s="146"/>
      <c r="J365" s="146"/>
      <c r="K365" s="146"/>
      <c r="L365" s="146"/>
      <c r="M365" s="620"/>
      <c r="N365" s="620"/>
      <c r="O365" s="36"/>
      <c r="P365" s="51" t="s">
        <v>1474</v>
      </c>
      <c r="Q365" s="36"/>
      <c r="R365" s="36" t="str">
        <f t="shared" si="5"/>
        <v/>
      </c>
      <c r="S365" s="15"/>
      <c r="T365" s="15"/>
      <c r="U365" s="15"/>
      <c r="V365" s="15"/>
      <c r="W365" s="28"/>
      <c r="X365" s="28"/>
      <c r="Y365" s="15"/>
      <c r="Z365" s="15"/>
      <c r="AA365" s="15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</row>
    <row r="366" spans="1:43" s="17" customFormat="1" ht="12.75" hidden="1" customHeight="1">
      <c r="A366" s="126" t="s">
        <v>2107</v>
      </c>
      <c r="B366" s="817"/>
      <c r="C366" s="212" t="s">
        <v>2108</v>
      </c>
      <c r="D366" s="818"/>
      <c r="E366" s="146"/>
      <c r="F366" s="233"/>
      <c r="G366" s="233"/>
      <c r="H366" s="833"/>
      <c r="I366" s="146"/>
      <c r="J366" s="146"/>
      <c r="K366" s="146"/>
      <c r="L366" s="146"/>
      <c r="M366" s="620"/>
      <c r="N366" s="620"/>
      <c r="O366" s="36"/>
      <c r="P366" s="51" t="s">
        <v>1474</v>
      </c>
      <c r="Q366" s="36"/>
      <c r="R366" s="36" t="str">
        <f t="shared" si="5"/>
        <v/>
      </c>
      <c r="S366" s="15"/>
      <c r="T366" s="15"/>
      <c r="U366" s="15"/>
      <c r="V366" s="15"/>
      <c r="W366" s="28"/>
      <c r="X366" s="28"/>
      <c r="Y366" s="15"/>
      <c r="Z366" s="15"/>
      <c r="AA366" s="15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</row>
    <row r="367" spans="1:43" s="17" customFormat="1" ht="12.75" hidden="1" customHeight="1">
      <c r="A367" s="126" t="s">
        <v>2109</v>
      </c>
      <c r="B367" s="817"/>
      <c r="C367" s="212" t="s">
        <v>2110</v>
      </c>
      <c r="D367" s="818"/>
      <c r="E367" s="146"/>
      <c r="F367" s="233"/>
      <c r="G367" s="233"/>
      <c r="H367" s="833"/>
      <c r="I367" s="146"/>
      <c r="J367" s="146"/>
      <c r="K367" s="146"/>
      <c r="L367" s="146"/>
      <c r="M367" s="620"/>
      <c r="N367" s="620"/>
      <c r="O367" s="36"/>
      <c r="P367" s="51" t="s">
        <v>1474</v>
      </c>
      <c r="Q367" s="36"/>
      <c r="R367" s="36" t="str">
        <f t="shared" si="5"/>
        <v/>
      </c>
      <c r="S367" s="15"/>
      <c r="T367" s="15"/>
      <c r="U367" s="15"/>
      <c r="V367" s="15"/>
      <c r="W367" s="28"/>
      <c r="X367" s="28"/>
      <c r="Y367" s="15"/>
      <c r="Z367" s="15"/>
      <c r="AA367" s="15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</row>
    <row r="368" spans="1:43" s="17" customFormat="1" ht="12.75" hidden="1" customHeight="1">
      <c r="A368" s="126" t="s">
        <v>2111</v>
      </c>
      <c r="B368" s="817"/>
      <c r="C368" s="212" t="s">
        <v>2112</v>
      </c>
      <c r="D368" s="818"/>
      <c r="E368" s="146"/>
      <c r="F368" s="233"/>
      <c r="G368" s="233"/>
      <c r="H368" s="833"/>
      <c r="I368" s="146"/>
      <c r="J368" s="146"/>
      <c r="K368" s="146"/>
      <c r="L368" s="146"/>
      <c r="M368" s="620"/>
      <c r="N368" s="620"/>
      <c r="O368" s="36"/>
      <c r="P368" s="51" t="s">
        <v>1474</v>
      </c>
      <c r="Q368" s="36"/>
      <c r="R368" s="36" t="str">
        <f t="shared" si="5"/>
        <v/>
      </c>
      <c r="S368" s="15"/>
      <c r="T368" s="15"/>
      <c r="U368" s="15"/>
      <c r="V368" s="15"/>
      <c r="W368" s="28"/>
      <c r="X368" s="28"/>
      <c r="Y368" s="15"/>
      <c r="Z368" s="15"/>
      <c r="AA368" s="15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</row>
    <row r="369" spans="1:43" s="17" customFormat="1" ht="12.75" hidden="1" customHeight="1">
      <c r="A369" s="126" t="s">
        <v>2113</v>
      </c>
      <c r="B369" s="817"/>
      <c r="C369" s="212" t="s">
        <v>2114</v>
      </c>
      <c r="D369" s="818"/>
      <c r="E369" s="146"/>
      <c r="F369" s="233"/>
      <c r="G369" s="233"/>
      <c r="H369" s="833"/>
      <c r="I369" s="146"/>
      <c r="J369" s="146"/>
      <c r="K369" s="146"/>
      <c r="L369" s="146"/>
      <c r="M369" s="620"/>
      <c r="N369" s="620"/>
      <c r="O369" s="36"/>
      <c r="P369" s="51" t="s">
        <v>1474</v>
      </c>
      <c r="Q369" s="36"/>
      <c r="R369" s="36" t="str">
        <f t="shared" si="5"/>
        <v/>
      </c>
      <c r="S369" s="15"/>
      <c r="T369" s="15"/>
      <c r="U369" s="15"/>
      <c r="V369" s="15"/>
      <c r="W369" s="28"/>
      <c r="X369" s="28"/>
      <c r="Y369" s="15"/>
      <c r="Z369" s="15"/>
      <c r="AA369" s="15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</row>
    <row r="370" spans="1:43" s="17" customFormat="1" ht="12.75" hidden="1" customHeight="1">
      <c r="A370" s="126" t="s">
        <v>2115</v>
      </c>
      <c r="B370" s="817"/>
      <c r="C370" s="212" t="s">
        <v>2116</v>
      </c>
      <c r="D370" s="818"/>
      <c r="E370" s="146"/>
      <c r="F370" s="233"/>
      <c r="G370" s="233"/>
      <c r="H370" s="833"/>
      <c r="I370" s="146"/>
      <c r="J370" s="146"/>
      <c r="K370" s="146"/>
      <c r="L370" s="146"/>
      <c r="M370" s="620"/>
      <c r="N370" s="620"/>
      <c r="O370" s="36"/>
      <c r="P370" s="51" t="s">
        <v>1474</v>
      </c>
      <c r="Q370" s="36"/>
      <c r="R370" s="36" t="str">
        <f t="shared" si="5"/>
        <v/>
      </c>
      <c r="S370" s="15"/>
      <c r="T370" s="15"/>
      <c r="U370" s="15"/>
      <c r="V370" s="15"/>
      <c r="W370" s="28"/>
      <c r="X370" s="28"/>
      <c r="Y370" s="15"/>
      <c r="Z370" s="15"/>
      <c r="AA370" s="15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</row>
    <row r="371" spans="1:43" s="17" customFormat="1" ht="12.75" hidden="1" customHeight="1">
      <c r="A371" s="126" t="s">
        <v>2117</v>
      </c>
      <c r="B371" s="817"/>
      <c r="C371" s="212" t="s">
        <v>2118</v>
      </c>
      <c r="D371" s="818"/>
      <c r="E371" s="146"/>
      <c r="F371" s="233"/>
      <c r="G371" s="233"/>
      <c r="H371" s="833"/>
      <c r="I371" s="146"/>
      <c r="J371" s="146"/>
      <c r="K371" s="146"/>
      <c r="L371" s="146"/>
      <c r="M371" s="620"/>
      <c r="N371" s="620"/>
      <c r="O371" s="36"/>
      <c r="P371" s="51" t="s">
        <v>1474</v>
      </c>
      <c r="Q371" s="36"/>
      <c r="R371" s="36" t="str">
        <f t="shared" si="5"/>
        <v/>
      </c>
      <c r="S371" s="15"/>
      <c r="T371" s="15"/>
      <c r="U371" s="15"/>
      <c r="V371" s="15"/>
      <c r="W371" s="28"/>
      <c r="X371" s="28"/>
      <c r="Y371" s="15"/>
      <c r="Z371" s="15"/>
      <c r="AA371" s="15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</row>
    <row r="372" spans="1:43" s="17" customFormat="1" ht="12.75" hidden="1" customHeight="1">
      <c r="A372" s="126" t="s">
        <v>2119</v>
      </c>
      <c r="B372" s="817"/>
      <c r="C372" s="212" t="s">
        <v>2120</v>
      </c>
      <c r="D372" s="818"/>
      <c r="E372" s="146"/>
      <c r="F372" s="233"/>
      <c r="G372" s="233"/>
      <c r="H372" s="833"/>
      <c r="I372" s="146"/>
      <c r="J372" s="146"/>
      <c r="K372" s="146"/>
      <c r="L372" s="146"/>
      <c r="M372" s="620"/>
      <c r="N372" s="620"/>
      <c r="O372" s="36"/>
      <c r="P372" s="51" t="s">
        <v>1474</v>
      </c>
      <c r="Q372" s="36"/>
      <c r="R372" s="36" t="str">
        <f t="shared" si="5"/>
        <v/>
      </c>
      <c r="S372" s="15"/>
      <c r="T372" s="15"/>
      <c r="U372" s="15"/>
      <c r="V372" s="15"/>
      <c r="W372" s="28"/>
      <c r="X372" s="28"/>
      <c r="Y372" s="15"/>
      <c r="Z372" s="15"/>
      <c r="AA372" s="15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</row>
    <row r="373" spans="1:43" s="17" customFormat="1" ht="12.75" hidden="1" customHeight="1">
      <c r="A373" s="126" t="s">
        <v>2121</v>
      </c>
      <c r="B373" s="817"/>
      <c r="C373" s="212" t="s">
        <v>2122</v>
      </c>
      <c r="D373" s="818"/>
      <c r="E373" s="146"/>
      <c r="F373" s="233"/>
      <c r="G373" s="233"/>
      <c r="H373" s="833"/>
      <c r="I373" s="146"/>
      <c r="J373" s="146"/>
      <c r="K373" s="146"/>
      <c r="L373" s="146"/>
      <c r="M373" s="620"/>
      <c r="N373" s="620"/>
      <c r="O373" s="36"/>
      <c r="P373" s="51" t="s">
        <v>1474</v>
      </c>
      <c r="Q373" s="36"/>
      <c r="R373" s="36" t="str">
        <f t="shared" si="5"/>
        <v/>
      </c>
      <c r="S373" s="15"/>
      <c r="T373" s="15"/>
      <c r="U373" s="15"/>
      <c r="V373" s="15"/>
      <c r="W373" s="28"/>
      <c r="X373" s="28"/>
      <c r="Y373" s="15"/>
      <c r="Z373" s="15"/>
      <c r="AA373" s="15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</row>
    <row r="374" spans="1:43" s="17" customFormat="1" ht="12.75" hidden="1" customHeight="1">
      <c r="A374" s="126" t="s">
        <v>2123</v>
      </c>
      <c r="B374" s="817"/>
      <c r="C374" s="212" t="s">
        <v>2124</v>
      </c>
      <c r="D374" s="818"/>
      <c r="E374" s="146"/>
      <c r="F374" s="233"/>
      <c r="G374" s="233"/>
      <c r="H374" s="833"/>
      <c r="I374" s="146"/>
      <c r="J374" s="146"/>
      <c r="K374" s="146"/>
      <c r="L374" s="146"/>
      <c r="M374" s="620"/>
      <c r="N374" s="620"/>
      <c r="O374" s="36"/>
      <c r="P374" s="51" t="s">
        <v>1474</v>
      </c>
      <c r="Q374" s="36"/>
      <c r="R374" s="36" t="str">
        <f t="shared" si="5"/>
        <v/>
      </c>
      <c r="S374" s="15"/>
      <c r="T374" s="15"/>
      <c r="U374" s="15"/>
      <c r="V374" s="15"/>
      <c r="W374" s="28"/>
      <c r="X374" s="28"/>
      <c r="Y374" s="15"/>
      <c r="Z374" s="15"/>
      <c r="AA374" s="15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</row>
    <row r="375" spans="1:43" s="17" customFormat="1" ht="12.75" hidden="1" customHeight="1">
      <c r="A375" s="126" t="s">
        <v>2125</v>
      </c>
      <c r="B375" s="817"/>
      <c r="C375" s="212" t="s">
        <v>2126</v>
      </c>
      <c r="D375" s="818"/>
      <c r="E375" s="146"/>
      <c r="F375" s="233"/>
      <c r="G375" s="233"/>
      <c r="H375" s="833"/>
      <c r="I375" s="146"/>
      <c r="J375" s="146"/>
      <c r="K375" s="146"/>
      <c r="L375" s="146"/>
      <c r="M375" s="620"/>
      <c r="N375" s="620"/>
      <c r="O375" s="36"/>
      <c r="P375" s="51" t="s">
        <v>1474</v>
      </c>
      <c r="Q375" s="36"/>
      <c r="R375" s="36" t="str">
        <f t="shared" si="5"/>
        <v/>
      </c>
      <c r="S375" s="15"/>
      <c r="T375" s="15"/>
      <c r="U375" s="15"/>
      <c r="V375" s="15"/>
      <c r="W375" s="28"/>
      <c r="X375" s="28"/>
      <c r="Y375" s="15"/>
      <c r="Z375" s="15"/>
      <c r="AA375" s="15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</row>
    <row r="376" spans="1:43" s="17" customFormat="1" ht="12.75" hidden="1" customHeight="1">
      <c r="A376" s="126" t="s">
        <v>2127</v>
      </c>
      <c r="B376" s="817"/>
      <c r="C376" s="212" t="s">
        <v>2128</v>
      </c>
      <c r="D376" s="818"/>
      <c r="E376" s="146"/>
      <c r="F376" s="233"/>
      <c r="G376" s="233"/>
      <c r="H376" s="833"/>
      <c r="I376" s="146"/>
      <c r="J376" s="146"/>
      <c r="K376" s="146"/>
      <c r="L376" s="146"/>
      <c r="M376" s="620"/>
      <c r="N376" s="620"/>
      <c r="O376" s="36"/>
      <c r="P376" s="51" t="s">
        <v>1474</v>
      </c>
      <c r="Q376" s="36"/>
      <c r="R376" s="36" t="str">
        <f t="shared" si="5"/>
        <v/>
      </c>
      <c r="S376" s="15"/>
      <c r="T376" s="15"/>
      <c r="U376" s="15"/>
      <c r="V376" s="15"/>
      <c r="W376" s="28"/>
      <c r="X376" s="28"/>
      <c r="Y376" s="15"/>
      <c r="Z376" s="15"/>
      <c r="AA376" s="15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</row>
    <row r="377" spans="1:43" s="17" customFormat="1" ht="12.75" hidden="1" customHeight="1">
      <c r="A377" s="126" t="s">
        <v>2129</v>
      </c>
      <c r="B377" s="817"/>
      <c r="C377" s="212" t="s">
        <v>2004</v>
      </c>
      <c r="D377" s="818"/>
      <c r="E377" s="146"/>
      <c r="F377" s="233"/>
      <c r="G377" s="233"/>
      <c r="H377" s="833"/>
      <c r="I377" s="146"/>
      <c r="J377" s="146"/>
      <c r="K377" s="146"/>
      <c r="L377" s="146"/>
      <c r="M377" s="620"/>
      <c r="N377" s="620"/>
      <c r="O377" s="36"/>
      <c r="P377" s="51" t="s">
        <v>1474</v>
      </c>
      <c r="Q377" s="36"/>
      <c r="R377" s="36" t="str">
        <f t="shared" si="5"/>
        <v/>
      </c>
      <c r="S377" s="15"/>
      <c r="T377" s="15"/>
      <c r="U377" s="15"/>
      <c r="V377" s="15"/>
      <c r="W377" s="28"/>
      <c r="X377" s="28"/>
      <c r="Y377" s="15"/>
      <c r="Z377" s="15"/>
      <c r="AA377" s="15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</row>
    <row r="378" spans="1:43" s="17" customFormat="1" ht="12.75" hidden="1" customHeight="1">
      <c r="A378" s="126" t="s">
        <v>2130</v>
      </c>
      <c r="B378" s="817"/>
      <c r="C378" s="212" t="s">
        <v>1696</v>
      </c>
      <c r="D378" s="818"/>
      <c r="E378" s="146"/>
      <c r="F378" s="233"/>
      <c r="G378" s="233"/>
      <c r="H378" s="833"/>
      <c r="I378" s="146"/>
      <c r="J378" s="146"/>
      <c r="K378" s="146"/>
      <c r="L378" s="146"/>
      <c r="M378" s="620"/>
      <c r="N378" s="620"/>
      <c r="O378" s="36"/>
      <c r="P378" s="51" t="s">
        <v>1474</v>
      </c>
      <c r="Q378" s="36"/>
      <c r="R378" s="36" t="str">
        <f t="shared" si="5"/>
        <v/>
      </c>
      <c r="S378" s="15"/>
      <c r="T378" s="15"/>
      <c r="U378" s="15"/>
      <c r="V378" s="15"/>
      <c r="W378" s="28"/>
      <c r="X378" s="28"/>
      <c r="Y378" s="15"/>
      <c r="Z378" s="15"/>
      <c r="AA378" s="15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</row>
    <row r="379" spans="1:43" s="17" customFormat="1" ht="12.75" hidden="1" customHeight="1">
      <c r="A379" s="126" t="s">
        <v>2131</v>
      </c>
      <c r="B379" s="817"/>
      <c r="C379" s="212" t="s">
        <v>2132</v>
      </c>
      <c r="D379" s="818"/>
      <c r="E379" s="146"/>
      <c r="F379" s="233"/>
      <c r="G379" s="233"/>
      <c r="H379" s="833"/>
      <c r="I379" s="146"/>
      <c r="J379" s="146"/>
      <c r="K379" s="146"/>
      <c r="L379" s="146"/>
      <c r="M379" s="620"/>
      <c r="N379" s="620"/>
      <c r="O379" s="36"/>
      <c r="P379" s="51" t="s">
        <v>1474</v>
      </c>
      <c r="Q379" s="36"/>
      <c r="R379" s="36" t="str">
        <f t="shared" si="5"/>
        <v/>
      </c>
      <c r="S379" s="15"/>
      <c r="T379" s="15"/>
      <c r="U379" s="15"/>
      <c r="V379" s="15"/>
      <c r="W379" s="28"/>
      <c r="X379" s="28"/>
      <c r="Y379" s="15"/>
      <c r="Z379" s="15"/>
      <c r="AA379" s="15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</row>
    <row r="380" spans="1:43" s="129" customFormat="1" ht="12.75" hidden="1" customHeight="1">
      <c r="A380" s="126" t="s">
        <v>2102</v>
      </c>
      <c r="B380" s="824"/>
      <c r="C380" s="212" t="s">
        <v>2101</v>
      </c>
      <c r="D380" s="825"/>
      <c r="E380" s="146"/>
      <c r="F380" s="233"/>
      <c r="G380" s="233"/>
      <c r="H380" s="833"/>
      <c r="I380" s="146"/>
      <c r="J380" s="146"/>
      <c r="K380" s="146"/>
      <c r="L380" s="146"/>
      <c r="M380" s="620"/>
      <c r="N380" s="620"/>
      <c r="O380" s="150"/>
      <c r="P380" s="151" t="s">
        <v>1473</v>
      </c>
      <c r="Q380" s="150"/>
      <c r="R380" s="150" t="str">
        <f t="shared" si="5"/>
        <v/>
      </c>
      <c r="S380" s="5"/>
      <c r="T380" s="5"/>
      <c r="U380" s="5"/>
      <c r="V380" s="5"/>
      <c r="W380" s="30"/>
      <c r="X380" s="30"/>
      <c r="Y380" s="5"/>
      <c r="Z380" s="5"/>
      <c r="AA380" s="5"/>
      <c r="AC380" s="128"/>
      <c r="AD380" s="128"/>
      <c r="AE380" s="128"/>
      <c r="AF380" s="128"/>
      <c r="AG380" s="128"/>
      <c r="AH380" s="128"/>
      <c r="AI380" s="128"/>
      <c r="AJ380" s="128"/>
      <c r="AK380" s="128"/>
      <c r="AL380" s="128"/>
      <c r="AM380" s="128"/>
      <c r="AN380" s="128"/>
      <c r="AO380" s="128"/>
      <c r="AP380" s="128"/>
      <c r="AQ380" s="128"/>
    </row>
    <row r="381" spans="1:43" s="17" customFormat="1" ht="12.75" hidden="1" customHeight="1" thickBot="1">
      <c r="A381" s="126" t="s">
        <v>2133</v>
      </c>
      <c r="B381" s="817"/>
      <c r="C381" s="212" t="s">
        <v>2134</v>
      </c>
      <c r="D381" s="818"/>
      <c r="E381" s="146"/>
      <c r="F381" s="233"/>
      <c r="G381" s="233"/>
      <c r="H381" s="833"/>
      <c r="I381" s="146"/>
      <c r="J381" s="146"/>
      <c r="K381" s="146"/>
      <c r="L381" s="146"/>
      <c r="M381" s="620"/>
      <c r="N381" s="620"/>
      <c r="O381" s="36"/>
      <c r="P381" s="51" t="s">
        <v>1474</v>
      </c>
      <c r="Q381" s="36"/>
      <c r="R381" s="36" t="str">
        <f t="shared" si="5"/>
        <v/>
      </c>
      <c r="S381" s="15"/>
      <c r="T381" s="15"/>
      <c r="U381" s="15"/>
      <c r="V381" s="15"/>
      <c r="W381" s="28"/>
      <c r="X381" s="28"/>
      <c r="Y381" s="15"/>
      <c r="Z381" s="15"/>
      <c r="AA381" s="15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</row>
    <row r="382" spans="1:43" s="18" customFormat="1" ht="17.25" hidden="1" customHeight="1" thickBot="1">
      <c r="A382" s="126" t="s">
        <v>2163</v>
      </c>
      <c r="B382" s="927" t="s">
        <v>2136</v>
      </c>
      <c r="C382" s="927"/>
      <c r="D382" s="829"/>
      <c r="E382" s="91">
        <v>0</v>
      </c>
      <c r="F382" s="807"/>
      <c r="G382" s="807"/>
      <c r="H382" s="832">
        <v>0</v>
      </c>
      <c r="I382" s="91">
        <v>0</v>
      </c>
      <c r="J382" s="91">
        <v>0</v>
      </c>
      <c r="K382" s="91">
        <v>0</v>
      </c>
      <c r="L382" s="91">
        <v>0</v>
      </c>
      <c r="M382" s="91">
        <v>0</v>
      </c>
      <c r="N382" s="91">
        <v>0</v>
      </c>
      <c r="O382" s="36"/>
      <c r="P382" s="51" t="s">
        <v>1500</v>
      </c>
      <c r="Q382" s="36"/>
      <c r="R382" s="36" t="str">
        <f t="shared" si="5"/>
        <v/>
      </c>
      <c r="S382" s="15"/>
      <c r="T382" s="15"/>
      <c r="U382" s="15"/>
      <c r="V382" s="15"/>
      <c r="W382" s="28">
        <f>SUM(M382)</f>
        <v>0</v>
      </c>
      <c r="X382" s="28">
        <f>SUM(N382)</f>
        <v>0</v>
      </c>
      <c r="Y382" s="15"/>
      <c r="Z382" s="15"/>
      <c r="AA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</row>
    <row r="383" spans="1:43" s="17" customFormat="1" ht="12.75" hidden="1" customHeight="1">
      <c r="A383" s="126" t="s">
        <v>2139</v>
      </c>
      <c r="B383" s="817"/>
      <c r="C383" s="212" t="s">
        <v>2140</v>
      </c>
      <c r="D383" s="818"/>
      <c r="E383" s="146"/>
      <c r="F383" s="233"/>
      <c r="G383" s="233"/>
      <c r="H383" s="833"/>
      <c r="I383" s="146"/>
      <c r="J383" s="146"/>
      <c r="K383" s="146"/>
      <c r="L383" s="146"/>
      <c r="M383" s="620"/>
      <c r="N383" s="620"/>
      <c r="O383" s="36"/>
      <c r="P383" s="51" t="s">
        <v>1474</v>
      </c>
      <c r="Q383" s="36"/>
      <c r="R383" s="36" t="str">
        <f t="shared" si="5"/>
        <v/>
      </c>
      <c r="S383" s="15"/>
      <c r="T383" s="15"/>
      <c r="U383" s="15"/>
      <c r="V383" s="15"/>
      <c r="W383" s="28"/>
      <c r="X383" s="28"/>
      <c r="Y383" s="15"/>
      <c r="Z383" s="15"/>
      <c r="AA383" s="15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</row>
    <row r="384" spans="1:43" s="17" customFormat="1" ht="12.75" hidden="1" customHeight="1">
      <c r="A384" s="126" t="s">
        <v>2141</v>
      </c>
      <c r="B384" s="817"/>
      <c r="C384" s="212" t="s">
        <v>2142</v>
      </c>
      <c r="D384" s="818"/>
      <c r="E384" s="146"/>
      <c r="F384" s="233"/>
      <c r="G384" s="233"/>
      <c r="H384" s="833"/>
      <c r="I384" s="146"/>
      <c r="J384" s="146"/>
      <c r="K384" s="146"/>
      <c r="L384" s="146"/>
      <c r="M384" s="620"/>
      <c r="N384" s="620"/>
      <c r="O384" s="36"/>
      <c r="P384" s="51" t="s">
        <v>1474</v>
      </c>
      <c r="Q384" s="36"/>
      <c r="R384" s="36" t="str">
        <f t="shared" si="5"/>
        <v/>
      </c>
      <c r="S384" s="15"/>
      <c r="T384" s="15"/>
      <c r="U384" s="15"/>
      <c r="V384" s="15"/>
      <c r="W384" s="28"/>
      <c r="X384" s="28"/>
      <c r="Y384" s="15"/>
      <c r="Z384" s="15"/>
      <c r="AA384" s="15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</row>
    <row r="385" spans="1:43" s="17" customFormat="1" ht="12.75" hidden="1" customHeight="1">
      <c r="A385" s="126" t="s">
        <v>2143</v>
      </c>
      <c r="B385" s="817"/>
      <c r="C385" s="212" t="s">
        <v>2144</v>
      </c>
      <c r="D385" s="825"/>
      <c r="E385" s="146"/>
      <c r="F385" s="233"/>
      <c r="G385" s="233"/>
      <c r="H385" s="833"/>
      <c r="I385" s="146"/>
      <c r="J385" s="146"/>
      <c r="K385" s="146"/>
      <c r="L385" s="146"/>
      <c r="M385" s="620">
        <v>0</v>
      </c>
      <c r="N385" s="620">
        <v>0</v>
      </c>
      <c r="O385" s="36"/>
      <c r="P385" s="51" t="s">
        <v>1474</v>
      </c>
      <c r="Q385" s="36"/>
      <c r="R385" s="36" t="str">
        <f t="shared" si="5"/>
        <v/>
      </c>
      <c r="S385" s="15"/>
      <c r="T385" s="15"/>
      <c r="U385" s="15"/>
      <c r="V385" s="15"/>
      <c r="W385" s="28"/>
      <c r="X385" s="28"/>
      <c r="Y385" s="15"/>
      <c r="Z385" s="15"/>
      <c r="AA385" s="15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</row>
    <row r="386" spans="1:43" s="17" customFormat="1" ht="12.75" hidden="1" customHeight="1">
      <c r="A386" s="126" t="s">
        <v>2145</v>
      </c>
      <c r="B386" s="817"/>
      <c r="C386" s="212" t="s">
        <v>2146</v>
      </c>
      <c r="D386" s="825"/>
      <c r="E386" s="146"/>
      <c r="F386" s="233"/>
      <c r="G386" s="233"/>
      <c r="H386" s="833"/>
      <c r="I386" s="146"/>
      <c r="J386" s="146"/>
      <c r="K386" s="146"/>
      <c r="L386" s="146"/>
      <c r="M386" s="620">
        <v>0</v>
      </c>
      <c r="N386" s="620">
        <v>0</v>
      </c>
      <c r="O386" s="36"/>
      <c r="P386" s="51" t="s">
        <v>1474</v>
      </c>
      <c r="Q386" s="36"/>
      <c r="R386" s="36" t="str">
        <f t="shared" si="5"/>
        <v/>
      </c>
      <c r="S386" s="15"/>
      <c r="T386" s="15"/>
      <c r="U386" s="15"/>
      <c r="V386" s="15"/>
      <c r="W386" s="28"/>
      <c r="X386" s="28"/>
      <c r="Y386" s="15"/>
      <c r="Z386" s="15"/>
      <c r="AA386" s="15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</row>
    <row r="387" spans="1:43" s="17" customFormat="1" ht="12.75" hidden="1" customHeight="1">
      <c r="A387" s="126" t="s">
        <v>2147</v>
      </c>
      <c r="B387" s="817"/>
      <c r="C387" s="212" t="s">
        <v>2162</v>
      </c>
      <c r="D387" s="825"/>
      <c r="E387" s="146"/>
      <c r="F387" s="233"/>
      <c r="G387" s="233"/>
      <c r="H387" s="833"/>
      <c r="I387" s="146"/>
      <c r="J387" s="146"/>
      <c r="K387" s="146"/>
      <c r="L387" s="146"/>
      <c r="M387" s="620">
        <v>0</v>
      </c>
      <c r="N387" s="620">
        <v>0</v>
      </c>
      <c r="O387" s="36"/>
      <c r="P387" s="51" t="s">
        <v>1474</v>
      </c>
      <c r="Q387" s="36"/>
      <c r="R387" s="36" t="str">
        <f t="shared" si="5"/>
        <v/>
      </c>
      <c r="S387" s="15"/>
      <c r="T387" s="15"/>
      <c r="U387" s="15"/>
      <c r="V387" s="15"/>
      <c r="W387" s="28"/>
      <c r="X387" s="28"/>
      <c r="Y387" s="15"/>
      <c r="Z387" s="15"/>
      <c r="AA387" s="15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</row>
    <row r="388" spans="1:43" s="17" customFormat="1" ht="12.75" hidden="1" customHeight="1">
      <c r="A388" s="126" t="s">
        <v>2148</v>
      </c>
      <c r="B388" s="817"/>
      <c r="C388" s="212" t="s">
        <v>2149</v>
      </c>
      <c r="D388" s="825"/>
      <c r="E388" s="146"/>
      <c r="F388" s="233"/>
      <c r="G388" s="233"/>
      <c r="H388" s="834"/>
      <c r="I388" s="146"/>
      <c r="J388" s="146"/>
      <c r="K388" s="146"/>
      <c r="L388" s="146"/>
      <c r="M388" s="620">
        <v>0</v>
      </c>
      <c r="N388" s="620">
        <v>0</v>
      </c>
      <c r="O388" s="36"/>
      <c r="P388" s="51" t="s">
        <v>1474</v>
      </c>
      <c r="Q388" s="36"/>
      <c r="R388" s="36" t="str">
        <f t="shared" si="5"/>
        <v/>
      </c>
      <c r="S388" s="15"/>
      <c r="T388" s="15"/>
      <c r="U388" s="15"/>
      <c r="V388" s="15"/>
      <c r="W388" s="28"/>
      <c r="X388" s="28"/>
      <c r="Y388" s="15"/>
      <c r="Z388" s="15"/>
      <c r="AA388" s="15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</row>
    <row r="389" spans="1:43" s="17" customFormat="1" ht="12.75" hidden="1" customHeight="1">
      <c r="A389" s="126" t="s">
        <v>2137</v>
      </c>
      <c r="B389" s="817"/>
      <c r="C389" s="212" t="s">
        <v>2138</v>
      </c>
      <c r="D389" s="825"/>
      <c r="E389" s="146"/>
      <c r="F389" s="233"/>
      <c r="G389" s="233"/>
      <c r="H389" s="833"/>
      <c r="I389" s="146"/>
      <c r="J389" s="146"/>
      <c r="K389" s="146"/>
      <c r="L389" s="146"/>
      <c r="M389" s="620">
        <v>0</v>
      </c>
      <c r="N389" s="620">
        <v>0</v>
      </c>
      <c r="O389" s="36"/>
      <c r="P389" s="51" t="s">
        <v>1473</v>
      </c>
      <c r="Q389" s="36"/>
      <c r="R389" s="36" t="str">
        <f t="shared" si="5"/>
        <v/>
      </c>
      <c r="S389" s="15"/>
      <c r="T389" s="15"/>
      <c r="U389" s="15"/>
      <c r="V389" s="15"/>
      <c r="W389" s="28"/>
      <c r="X389" s="28"/>
      <c r="Y389" s="15"/>
      <c r="Z389" s="15"/>
      <c r="AA389" s="15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</row>
    <row r="390" spans="1:43" s="17" customFormat="1" ht="12.75" hidden="1" customHeight="1">
      <c r="A390" s="126" t="s">
        <v>2150</v>
      </c>
      <c r="B390" s="817"/>
      <c r="C390" s="212" t="s">
        <v>2151</v>
      </c>
      <c r="D390" s="825"/>
      <c r="E390" s="146"/>
      <c r="F390" s="233"/>
      <c r="G390" s="233"/>
      <c r="H390" s="833"/>
      <c r="I390" s="233"/>
      <c r="J390" s="146"/>
      <c r="K390" s="146"/>
      <c r="L390" s="146"/>
      <c r="M390" s="620">
        <v>0</v>
      </c>
      <c r="N390" s="620">
        <v>0</v>
      </c>
      <c r="O390" s="36"/>
      <c r="P390" s="51" t="s">
        <v>1474</v>
      </c>
      <c r="Q390" s="36"/>
      <c r="R390" s="36" t="str">
        <f t="shared" si="5"/>
        <v/>
      </c>
      <c r="S390" s="15"/>
      <c r="T390" s="15"/>
      <c r="U390" s="15"/>
      <c r="V390" s="15"/>
      <c r="W390" s="28"/>
      <c r="X390" s="28"/>
      <c r="Y390" s="15"/>
      <c r="Z390" s="15"/>
      <c r="AA390" s="15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</row>
    <row r="391" spans="1:43" s="17" customFormat="1" ht="12.75" hidden="1" customHeight="1">
      <c r="A391" s="126" t="s">
        <v>2152</v>
      </c>
      <c r="B391" s="817"/>
      <c r="C391" s="212" t="s">
        <v>2044</v>
      </c>
      <c r="D391" s="825"/>
      <c r="E391" s="146"/>
      <c r="F391" s="233"/>
      <c r="G391" s="233"/>
      <c r="H391" s="833"/>
      <c r="I391" s="146"/>
      <c r="J391" s="146"/>
      <c r="K391" s="146"/>
      <c r="L391" s="146"/>
      <c r="M391" s="620">
        <v>0</v>
      </c>
      <c r="N391" s="620">
        <v>0</v>
      </c>
      <c r="O391" s="36"/>
      <c r="P391" s="51" t="s">
        <v>1474</v>
      </c>
      <c r="Q391" s="36"/>
      <c r="R391" s="36" t="str">
        <f t="shared" si="5"/>
        <v/>
      </c>
      <c r="S391" s="15"/>
      <c r="T391" s="15"/>
      <c r="U391" s="15"/>
      <c r="V391" s="15"/>
      <c r="W391" s="28"/>
      <c r="X391" s="28"/>
      <c r="Y391" s="15"/>
      <c r="Z391" s="15"/>
      <c r="AA391" s="15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</row>
    <row r="392" spans="1:43" s="17" customFormat="1" ht="12.75" hidden="1" customHeight="1">
      <c r="A392" s="126" t="s">
        <v>2153</v>
      </c>
      <c r="B392" s="817"/>
      <c r="C392" s="212" t="s">
        <v>2154</v>
      </c>
      <c r="D392" s="825"/>
      <c r="E392" s="146"/>
      <c r="F392" s="233"/>
      <c r="G392" s="233"/>
      <c r="H392" s="833"/>
      <c r="I392" s="146"/>
      <c r="J392" s="146"/>
      <c r="K392" s="146"/>
      <c r="L392" s="146"/>
      <c r="M392" s="620">
        <v>0</v>
      </c>
      <c r="N392" s="620">
        <v>0</v>
      </c>
      <c r="O392" s="36"/>
      <c r="P392" s="51" t="s">
        <v>1474</v>
      </c>
      <c r="Q392" s="36"/>
      <c r="R392" s="36" t="str">
        <f t="shared" si="5"/>
        <v/>
      </c>
      <c r="S392" s="15"/>
      <c r="T392" s="15"/>
      <c r="U392" s="15"/>
      <c r="V392" s="15"/>
      <c r="W392" s="28"/>
      <c r="X392" s="28"/>
      <c r="Y392" s="15"/>
      <c r="Z392" s="15"/>
      <c r="AA392" s="15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</row>
    <row r="393" spans="1:43" s="17" customFormat="1" ht="12.75" hidden="1" customHeight="1">
      <c r="A393" s="126" t="s">
        <v>2155</v>
      </c>
      <c r="B393" s="817"/>
      <c r="C393" s="212" t="s">
        <v>2156</v>
      </c>
      <c r="D393" s="825"/>
      <c r="E393" s="146"/>
      <c r="F393" s="233"/>
      <c r="G393" s="233"/>
      <c r="H393" s="833"/>
      <c r="I393" s="146"/>
      <c r="J393" s="146"/>
      <c r="K393" s="146"/>
      <c r="L393" s="146"/>
      <c r="M393" s="620">
        <v>0</v>
      </c>
      <c r="N393" s="620">
        <v>0</v>
      </c>
      <c r="O393" s="36"/>
      <c r="P393" s="51" t="s">
        <v>1474</v>
      </c>
      <c r="Q393" s="36"/>
      <c r="R393" s="36" t="str">
        <f t="shared" si="5"/>
        <v/>
      </c>
      <c r="S393" s="15"/>
      <c r="T393" s="15"/>
      <c r="U393" s="15"/>
      <c r="V393" s="15"/>
      <c r="W393" s="28"/>
      <c r="X393" s="28"/>
      <c r="Y393" s="15"/>
      <c r="Z393" s="15"/>
      <c r="AA393" s="15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</row>
    <row r="394" spans="1:43" s="17" customFormat="1" ht="12.75" hidden="1" customHeight="1">
      <c r="A394" s="126" t="s">
        <v>2157</v>
      </c>
      <c r="B394" s="817"/>
      <c r="C394" s="212" t="s">
        <v>2158</v>
      </c>
      <c r="D394" s="825"/>
      <c r="E394" s="146"/>
      <c r="F394" s="233"/>
      <c r="G394" s="233"/>
      <c r="H394" s="833"/>
      <c r="I394" s="146"/>
      <c r="J394" s="146"/>
      <c r="K394" s="146"/>
      <c r="L394" s="146"/>
      <c r="M394" s="620">
        <v>0</v>
      </c>
      <c r="N394" s="620">
        <v>0</v>
      </c>
      <c r="O394" s="36"/>
      <c r="P394" s="51" t="s">
        <v>1474</v>
      </c>
      <c r="Q394" s="36"/>
      <c r="R394" s="36" t="str">
        <f t="shared" si="5"/>
        <v/>
      </c>
      <c r="S394" s="15"/>
      <c r="T394" s="15"/>
      <c r="U394" s="15"/>
      <c r="V394" s="15"/>
      <c r="W394" s="28"/>
      <c r="X394" s="28"/>
      <c r="Y394" s="15"/>
      <c r="Z394" s="15"/>
      <c r="AA394" s="15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</row>
    <row r="395" spans="1:43" s="17" customFormat="1" ht="12.75" hidden="1" customHeight="1">
      <c r="A395" s="126" t="s">
        <v>2159</v>
      </c>
      <c r="B395" s="817"/>
      <c r="C395" s="212" t="s">
        <v>1535</v>
      </c>
      <c r="D395" s="825"/>
      <c r="E395" s="146"/>
      <c r="F395" s="233"/>
      <c r="G395" s="233"/>
      <c r="H395" s="834"/>
      <c r="I395" s="233"/>
      <c r="J395" s="233"/>
      <c r="K395" s="233"/>
      <c r="L395" s="233"/>
      <c r="M395" s="620">
        <v>0</v>
      </c>
      <c r="N395" s="620">
        <v>0</v>
      </c>
      <c r="O395" s="36"/>
      <c r="P395" s="51" t="s">
        <v>1474</v>
      </c>
      <c r="Q395" s="36"/>
      <c r="R395" s="36" t="str">
        <f t="shared" si="5"/>
        <v/>
      </c>
      <c r="S395" s="15"/>
      <c r="T395" s="15"/>
      <c r="U395" s="15"/>
      <c r="V395" s="15"/>
      <c r="W395" s="28"/>
      <c r="X395" s="28"/>
      <c r="Y395" s="15"/>
      <c r="Z395" s="15"/>
      <c r="AA395" s="15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</row>
    <row r="396" spans="1:43" s="17" customFormat="1" ht="12.75" hidden="1" customHeight="1" thickBot="1">
      <c r="A396" s="126" t="s">
        <v>2160</v>
      </c>
      <c r="B396" s="817"/>
      <c r="C396" s="212" t="s">
        <v>2161</v>
      </c>
      <c r="D396" s="818"/>
      <c r="E396" s="146"/>
      <c r="F396" s="233"/>
      <c r="G396" s="233"/>
      <c r="H396" s="833"/>
      <c r="I396" s="146"/>
      <c r="J396" s="146"/>
      <c r="K396" s="146"/>
      <c r="L396" s="146"/>
      <c r="M396" s="620"/>
      <c r="N396" s="620"/>
      <c r="O396" s="36"/>
      <c r="P396" s="51" t="s">
        <v>1474</v>
      </c>
      <c r="Q396" s="36"/>
      <c r="R396" s="36" t="str">
        <f t="shared" ref="R396:R412" si="6">IF(SUM(E396:N396)=0,"",P396)</f>
        <v/>
      </c>
      <c r="S396" s="15"/>
      <c r="T396" s="15"/>
      <c r="U396" s="15"/>
      <c r="V396" s="15"/>
      <c r="W396" s="28"/>
      <c r="X396" s="28"/>
      <c r="Y396" s="15"/>
      <c r="Z396" s="15"/>
      <c r="AA396" s="15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</row>
    <row r="397" spans="1:43" s="18" customFormat="1" ht="21.75" customHeight="1">
      <c r="A397" s="126" t="s">
        <v>2864</v>
      </c>
      <c r="B397" s="925" t="s">
        <v>400</v>
      </c>
      <c r="C397" s="925"/>
      <c r="D397" s="838"/>
      <c r="E397" s="839">
        <v>168</v>
      </c>
      <c r="F397" s="839">
        <v>5415.2</v>
      </c>
      <c r="G397" s="839">
        <v>27076</v>
      </c>
      <c r="H397" s="839">
        <v>12</v>
      </c>
      <c r="I397" s="839">
        <v>174</v>
      </c>
      <c r="J397" s="839">
        <v>573</v>
      </c>
      <c r="K397" s="839">
        <v>63</v>
      </c>
      <c r="L397" s="839">
        <v>315</v>
      </c>
      <c r="M397" s="839">
        <v>237</v>
      </c>
      <c r="N397" s="839">
        <v>888</v>
      </c>
      <c r="O397" s="36"/>
      <c r="P397" s="151" t="s">
        <v>1499</v>
      </c>
      <c r="Q397" s="150"/>
      <c r="R397" s="150" t="str">
        <f t="shared" si="6"/>
        <v>R</v>
      </c>
      <c r="S397" s="15"/>
      <c r="T397" s="15"/>
      <c r="U397" s="15"/>
      <c r="V397" s="15"/>
      <c r="W397" s="28"/>
      <c r="X397" s="15"/>
      <c r="Y397" s="15"/>
      <c r="Z397" s="15"/>
      <c r="AA397" s="15"/>
      <c r="AC397" s="15"/>
      <c r="AD397" s="15">
        <v>1</v>
      </c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</row>
    <row r="398" spans="1:43" s="18" customFormat="1" ht="15.75" customHeight="1">
      <c r="A398" s="126" t="s">
        <v>2166</v>
      </c>
      <c r="B398" s="920" t="s">
        <v>2167</v>
      </c>
      <c r="C398" s="920"/>
      <c r="D398" s="845"/>
      <c r="E398" s="846">
        <v>42</v>
      </c>
      <c r="F398" s="846">
        <v>1059.5999999999999</v>
      </c>
      <c r="G398" s="846">
        <v>5298</v>
      </c>
      <c r="H398" s="846">
        <v>1</v>
      </c>
      <c r="I398" s="846">
        <v>11</v>
      </c>
      <c r="J398" s="846">
        <v>38</v>
      </c>
      <c r="K398" s="846">
        <v>0</v>
      </c>
      <c r="L398" s="846">
        <v>0</v>
      </c>
      <c r="M398" s="846">
        <v>11</v>
      </c>
      <c r="N398" s="846">
        <v>38</v>
      </c>
      <c r="O398" s="36"/>
      <c r="P398" s="151" t="s">
        <v>1500</v>
      </c>
      <c r="Q398" s="150"/>
      <c r="R398" s="150" t="str">
        <f t="shared" si="6"/>
        <v>P</v>
      </c>
      <c r="S398" s="15"/>
      <c r="T398" s="15"/>
      <c r="U398" s="15"/>
      <c r="V398" s="15">
        <v>1</v>
      </c>
      <c r="W398" s="473" t="e">
        <f>SUM(#REF!)</f>
        <v>#REF!</v>
      </c>
      <c r="X398" s="473" t="e">
        <f>SUM(#REF!)</f>
        <v>#REF!</v>
      </c>
      <c r="Y398" s="15"/>
      <c r="Z398" s="15"/>
      <c r="AA398" s="15"/>
      <c r="AC398" s="15"/>
      <c r="AD398" s="15">
        <v>1</v>
      </c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</row>
    <row r="399" spans="1:43" s="18" customFormat="1" ht="15.75" customHeight="1">
      <c r="A399" s="126" t="s">
        <v>2227</v>
      </c>
      <c r="B399" s="848" t="s">
        <v>2228</v>
      </c>
      <c r="C399" s="848"/>
      <c r="D399" s="845"/>
      <c r="E399" s="846">
        <v>3</v>
      </c>
      <c r="F399" s="846">
        <v>146.4</v>
      </c>
      <c r="G399" s="846">
        <v>732</v>
      </c>
      <c r="H399" s="846">
        <v>0</v>
      </c>
      <c r="I399" s="846">
        <v>0</v>
      </c>
      <c r="J399" s="846">
        <v>0</v>
      </c>
      <c r="K399" s="846">
        <v>0</v>
      </c>
      <c r="L399" s="846">
        <v>0</v>
      </c>
      <c r="M399" s="846">
        <v>0</v>
      </c>
      <c r="N399" s="846">
        <v>0</v>
      </c>
      <c r="O399" s="36"/>
      <c r="P399" s="151" t="s">
        <v>1500</v>
      </c>
      <c r="Q399" s="150"/>
      <c r="R399" s="150" t="str">
        <f t="shared" si="6"/>
        <v>P</v>
      </c>
      <c r="S399" s="15"/>
      <c r="T399" s="15"/>
      <c r="U399" s="15"/>
      <c r="V399" s="15">
        <v>1</v>
      </c>
      <c r="W399" s="473" t="e">
        <f>SUM(#REF!)</f>
        <v>#REF!</v>
      </c>
      <c r="X399" s="473" t="e">
        <f>SUM(#REF!)</f>
        <v>#REF!</v>
      </c>
      <c r="Y399" s="15"/>
      <c r="Z399" s="15"/>
      <c r="AA399" s="15"/>
      <c r="AC399" s="15"/>
      <c r="AD399" s="15">
        <v>1</v>
      </c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</row>
    <row r="400" spans="1:43" s="18" customFormat="1" ht="15.75" customHeight="1">
      <c r="A400" s="126" t="s">
        <v>2274</v>
      </c>
      <c r="B400" s="920" t="s">
        <v>2275</v>
      </c>
      <c r="C400" s="920"/>
      <c r="D400" s="845"/>
      <c r="E400" s="846">
        <v>46</v>
      </c>
      <c r="F400" s="846">
        <v>2411.6</v>
      </c>
      <c r="G400" s="846">
        <v>12058</v>
      </c>
      <c r="H400" s="846">
        <v>11</v>
      </c>
      <c r="I400" s="846">
        <v>163</v>
      </c>
      <c r="J400" s="846">
        <v>535</v>
      </c>
      <c r="K400" s="846">
        <v>0</v>
      </c>
      <c r="L400" s="846">
        <v>0</v>
      </c>
      <c r="M400" s="846">
        <v>163</v>
      </c>
      <c r="N400" s="846">
        <v>535</v>
      </c>
      <c r="O400" s="36"/>
      <c r="P400" s="151" t="s">
        <v>1500</v>
      </c>
      <c r="Q400" s="150"/>
      <c r="R400" s="150" t="str">
        <f t="shared" si="6"/>
        <v>P</v>
      </c>
      <c r="S400" s="15"/>
      <c r="T400" s="15"/>
      <c r="U400" s="15"/>
      <c r="V400" s="15">
        <v>1</v>
      </c>
      <c r="W400" s="473" t="e">
        <f>SUM(#REF!)</f>
        <v>#REF!</v>
      </c>
      <c r="X400" s="473" t="e">
        <f>SUM(#REF!)</f>
        <v>#REF!</v>
      </c>
      <c r="Y400" s="15"/>
      <c r="Z400" s="15"/>
      <c r="AA400" s="15"/>
      <c r="AC400" s="15"/>
      <c r="AD400" s="15">
        <v>1</v>
      </c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</row>
    <row r="401" spans="1:43" s="18" customFormat="1" ht="15.75" customHeight="1">
      <c r="A401" s="126" t="s">
        <v>2330</v>
      </c>
      <c r="B401" s="920" t="s">
        <v>1835</v>
      </c>
      <c r="C401" s="920"/>
      <c r="D401" s="845"/>
      <c r="E401" s="846">
        <v>75</v>
      </c>
      <c r="F401" s="846">
        <v>1764.8</v>
      </c>
      <c r="G401" s="846">
        <v>8824</v>
      </c>
      <c r="H401" s="846">
        <v>0</v>
      </c>
      <c r="I401" s="846">
        <v>0</v>
      </c>
      <c r="J401" s="846">
        <v>0</v>
      </c>
      <c r="K401" s="846">
        <v>63</v>
      </c>
      <c r="L401" s="846">
        <v>315</v>
      </c>
      <c r="M401" s="846">
        <v>63</v>
      </c>
      <c r="N401" s="846">
        <v>315</v>
      </c>
      <c r="O401" s="36"/>
      <c r="P401" s="151" t="s">
        <v>1500</v>
      </c>
      <c r="Q401" s="150"/>
      <c r="R401" s="150" t="str">
        <f t="shared" si="6"/>
        <v>P</v>
      </c>
      <c r="S401" s="15"/>
      <c r="T401" s="15"/>
      <c r="U401" s="15"/>
      <c r="V401" s="15">
        <v>1</v>
      </c>
      <c r="W401" s="473" t="e">
        <f>SUM(#REF!)</f>
        <v>#REF!</v>
      </c>
      <c r="X401" s="473" t="e">
        <f>SUM(#REF!)</f>
        <v>#REF!</v>
      </c>
      <c r="Y401" s="15"/>
      <c r="Z401" s="15"/>
      <c r="AA401" s="15"/>
      <c r="AC401" s="15"/>
      <c r="AD401" s="15">
        <v>1</v>
      </c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</row>
    <row r="402" spans="1:43" s="226" customFormat="1" ht="15.75" customHeight="1">
      <c r="A402" s="126" t="s">
        <v>2411</v>
      </c>
      <c r="B402" s="920" t="s">
        <v>1777</v>
      </c>
      <c r="C402" s="920"/>
      <c r="D402" s="845"/>
      <c r="E402" s="846">
        <v>2</v>
      </c>
      <c r="F402" s="846">
        <v>32.799999999999997</v>
      </c>
      <c r="G402" s="846">
        <v>164</v>
      </c>
      <c r="H402" s="846">
        <v>0</v>
      </c>
      <c r="I402" s="846">
        <v>0</v>
      </c>
      <c r="J402" s="846">
        <v>0</v>
      </c>
      <c r="K402" s="846">
        <v>0</v>
      </c>
      <c r="L402" s="846">
        <v>0</v>
      </c>
      <c r="M402" s="846">
        <v>0</v>
      </c>
      <c r="N402" s="846">
        <v>0</v>
      </c>
      <c r="O402" s="138"/>
      <c r="P402" s="151" t="s">
        <v>1500</v>
      </c>
      <c r="Q402" s="150"/>
      <c r="R402" s="150" t="str">
        <f t="shared" si="6"/>
        <v>P</v>
      </c>
      <c r="S402" s="15"/>
      <c r="T402" s="15"/>
      <c r="U402" s="15"/>
      <c r="V402" s="15">
        <v>1</v>
      </c>
      <c r="W402" s="473" t="e">
        <f>SUM(#REF!)</f>
        <v>#REF!</v>
      </c>
      <c r="X402" s="473" t="e">
        <f>SUM(#REF!)</f>
        <v>#REF!</v>
      </c>
      <c r="Y402" s="15"/>
      <c r="Z402" s="140"/>
      <c r="AA402" s="140"/>
      <c r="AC402" s="140"/>
      <c r="AD402" s="15">
        <v>1</v>
      </c>
      <c r="AE402" s="140"/>
      <c r="AF402" s="140"/>
      <c r="AG402" s="140"/>
      <c r="AH402" s="140"/>
      <c r="AI402" s="140"/>
      <c r="AJ402" s="140"/>
      <c r="AK402" s="140"/>
      <c r="AL402" s="140"/>
      <c r="AM402" s="140"/>
      <c r="AN402" s="140"/>
      <c r="AO402" s="140"/>
      <c r="AP402" s="140"/>
      <c r="AQ402" s="140"/>
    </row>
    <row r="403" spans="1:43" s="18" customFormat="1" ht="21.75" customHeight="1">
      <c r="A403" s="126" t="s">
        <v>2437</v>
      </c>
      <c r="B403" s="925" t="s">
        <v>624</v>
      </c>
      <c r="C403" s="925"/>
      <c r="D403" s="838"/>
      <c r="E403" s="839">
        <v>297</v>
      </c>
      <c r="F403" s="841">
        <v>23241.200000000001</v>
      </c>
      <c r="G403" s="839">
        <v>116206</v>
      </c>
      <c r="H403" s="839">
        <v>21</v>
      </c>
      <c r="I403" s="839">
        <v>1182</v>
      </c>
      <c r="J403" s="839">
        <v>5903</v>
      </c>
      <c r="K403" s="839">
        <v>0</v>
      </c>
      <c r="L403" s="839">
        <v>0</v>
      </c>
      <c r="M403" s="839">
        <v>1182</v>
      </c>
      <c r="N403" s="839">
        <v>5903</v>
      </c>
      <c r="O403" s="36"/>
      <c r="P403" s="151" t="s">
        <v>1499</v>
      </c>
      <c r="Q403" s="150"/>
      <c r="R403" s="150" t="str">
        <f t="shared" si="6"/>
        <v>R</v>
      </c>
      <c r="S403" s="15"/>
      <c r="T403" s="15"/>
      <c r="U403" s="15"/>
      <c r="V403" s="15"/>
      <c r="W403" s="473"/>
      <c r="X403" s="476"/>
      <c r="Y403" s="15"/>
      <c r="Z403" s="15"/>
      <c r="AA403" s="15"/>
      <c r="AC403" s="15"/>
      <c r="AD403" s="15">
        <v>1</v>
      </c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</row>
    <row r="404" spans="1:43" s="18" customFormat="1" ht="15.75" customHeight="1">
      <c r="A404" s="126" t="s">
        <v>2438</v>
      </c>
      <c r="B404" s="920" t="s">
        <v>2439</v>
      </c>
      <c r="C404" s="920"/>
      <c r="D404" s="845"/>
      <c r="E404" s="846">
        <v>46</v>
      </c>
      <c r="F404" s="846">
        <v>1657.2</v>
      </c>
      <c r="G404" s="846">
        <v>8286</v>
      </c>
      <c r="H404" s="846">
        <v>0</v>
      </c>
      <c r="I404" s="846">
        <v>0</v>
      </c>
      <c r="J404" s="846">
        <v>0</v>
      </c>
      <c r="K404" s="846">
        <v>0</v>
      </c>
      <c r="L404" s="846">
        <v>0</v>
      </c>
      <c r="M404" s="846">
        <v>0</v>
      </c>
      <c r="N404" s="846">
        <v>0</v>
      </c>
      <c r="O404" s="36"/>
      <c r="P404" s="151" t="s">
        <v>1500</v>
      </c>
      <c r="Q404" s="150"/>
      <c r="R404" s="150" t="str">
        <f t="shared" si="6"/>
        <v>P</v>
      </c>
      <c r="S404" s="15"/>
      <c r="T404" s="15"/>
      <c r="U404" s="15"/>
      <c r="V404" s="15">
        <v>1</v>
      </c>
      <c r="W404" s="473"/>
      <c r="X404" s="473"/>
      <c r="Y404" s="15"/>
      <c r="Z404" s="15"/>
      <c r="AA404" s="15"/>
      <c r="AC404" s="15"/>
      <c r="AD404" s="15">
        <v>1</v>
      </c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</row>
    <row r="405" spans="1:43" s="18" customFormat="1" ht="15.75" customHeight="1">
      <c r="A405" s="126" t="s">
        <v>2450</v>
      </c>
      <c r="B405" s="920" t="s">
        <v>2451</v>
      </c>
      <c r="C405" s="920"/>
      <c r="D405" s="845"/>
      <c r="E405" s="846">
        <v>47</v>
      </c>
      <c r="F405" s="846">
        <v>5170</v>
      </c>
      <c r="G405" s="846">
        <v>25850</v>
      </c>
      <c r="H405" s="846">
        <v>0</v>
      </c>
      <c r="I405" s="846">
        <v>0</v>
      </c>
      <c r="J405" s="846">
        <v>0</v>
      </c>
      <c r="K405" s="846">
        <v>0</v>
      </c>
      <c r="L405" s="846">
        <v>0</v>
      </c>
      <c r="M405" s="846">
        <v>0</v>
      </c>
      <c r="N405" s="846">
        <v>0</v>
      </c>
      <c r="O405" s="36"/>
      <c r="P405" s="151" t="s">
        <v>1500</v>
      </c>
      <c r="Q405" s="150"/>
      <c r="R405" s="150" t="str">
        <f t="shared" si="6"/>
        <v>P</v>
      </c>
      <c r="S405" s="15"/>
      <c r="T405" s="15"/>
      <c r="U405" s="15"/>
      <c r="V405" s="15">
        <v>1</v>
      </c>
      <c r="W405" s="29" t="e">
        <f>SUM(#REF!)</f>
        <v>#REF!</v>
      </c>
      <c r="X405" s="29" t="e">
        <f>SUM(#REF!)</f>
        <v>#REF!</v>
      </c>
      <c r="Y405" s="15"/>
      <c r="Z405" s="15"/>
      <c r="AA405" s="15"/>
      <c r="AC405" s="15"/>
      <c r="AD405" s="15">
        <v>1</v>
      </c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</row>
    <row r="406" spans="1:43" s="18" customFormat="1" ht="15.75" customHeight="1">
      <c r="A406" s="126" t="s">
        <v>2471</v>
      </c>
      <c r="B406" s="920" t="s">
        <v>2472</v>
      </c>
      <c r="C406" s="920"/>
      <c r="D406" s="845"/>
      <c r="E406" s="846">
        <v>73</v>
      </c>
      <c r="F406" s="846">
        <v>8008.2</v>
      </c>
      <c r="G406" s="846">
        <v>40041</v>
      </c>
      <c r="H406" s="846">
        <v>0</v>
      </c>
      <c r="I406" s="846">
        <v>0</v>
      </c>
      <c r="J406" s="846">
        <v>0</v>
      </c>
      <c r="K406" s="846">
        <v>0</v>
      </c>
      <c r="L406" s="846">
        <v>0</v>
      </c>
      <c r="M406" s="846">
        <v>0</v>
      </c>
      <c r="N406" s="846">
        <v>0</v>
      </c>
      <c r="O406" s="36"/>
      <c r="P406" s="151" t="s">
        <v>1500</v>
      </c>
      <c r="Q406" s="150"/>
      <c r="R406" s="150" t="str">
        <f t="shared" si="6"/>
        <v>P</v>
      </c>
      <c r="S406" s="15"/>
      <c r="T406" s="15"/>
      <c r="U406" s="15"/>
      <c r="V406" s="15">
        <v>1</v>
      </c>
      <c r="W406" s="473"/>
      <c r="X406" s="473"/>
      <c r="Y406" s="15"/>
      <c r="Z406" s="15"/>
      <c r="AA406" s="15"/>
      <c r="AC406" s="15"/>
      <c r="AD406" s="15">
        <v>1</v>
      </c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</row>
    <row r="407" spans="1:43" s="18" customFormat="1" ht="15.75" customHeight="1">
      <c r="A407" s="126" t="s">
        <v>2501</v>
      </c>
      <c r="B407" s="920" t="s">
        <v>2502</v>
      </c>
      <c r="C407" s="920"/>
      <c r="D407" s="845"/>
      <c r="E407" s="846">
        <v>59</v>
      </c>
      <c r="F407" s="846">
        <v>5950.4</v>
      </c>
      <c r="G407" s="846">
        <v>29752</v>
      </c>
      <c r="H407" s="846">
        <v>21</v>
      </c>
      <c r="I407" s="846">
        <v>1182</v>
      </c>
      <c r="J407" s="846">
        <v>5903</v>
      </c>
      <c r="K407" s="846">
        <v>0</v>
      </c>
      <c r="L407" s="846">
        <v>0</v>
      </c>
      <c r="M407" s="846">
        <v>1182</v>
      </c>
      <c r="N407" s="846">
        <v>5903</v>
      </c>
      <c r="O407" s="36"/>
      <c r="P407" s="151" t="s">
        <v>1500</v>
      </c>
      <c r="Q407" s="150"/>
      <c r="R407" s="150" t="str">
        <f t="shared" si="6"/>
        <v>P</v>
      </c>
      <c r="S407" s="15"/>
      <c r="T407" s="15"/>
      <c r="U407" s="15"/>
      <c r="V407" s="15"/>
      <c r="W407" s="473"/>
      <c r="X407" s="473"/>
      <c r="Y407" s="15"/>
      <c r="Z407" s="15"/>
      <c r="AA407" s="15"/>
      <c r="AC407" s="15"/>
      <c r="AD407" s="15">
        <v>1</v>
      </c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</row>
    <row r="408" spans="1:43" s="18" customFormat="1" ht="15.75" customHeight="1">
      <c r="A408" s="126" t="s">
        <v>2545</v>
      </c>
      <c r="B408" s="920" t="s">
        <v>2546</v>
      </c>
      <c r="C408" s="920"/>
      <c r="D408" s="845"/>
      <c r="E408" s="846">
        <v>72</v>
      </c>
      <c r="F408" s="846">
        <v>2455.4</v>
      </c>
      <c r="G408" s="846">
        <v>12277</v>
      </c>
      <c r="H408" s="846">
        <v>0</v>
      </c>
      <c r="I408" s="846">
        <v>0</v>
      </c>
      <c r="J408" s="846">
        <v>0</v>
      </c>
      <c r="K408" s="846">
        <v>0</v>
      </c>
      <c r="L408" s="846">
        <v>0</v>
      </c>
      <c r="M408" s="846">
        <v>0</v>
      </c>
      <c r="N408" s="846">
        <v>0</v>
      </c>
      <c r="O408" s="36"/>
      <c r="P408" s="151" t="s">
        <v>1500</v>
      </c>
      <c r="Q408" s="150"/>
      <c r="R408" s="150" t="str">
        <f t="shared" si="6"/>
        <v>P</v>
      </c>
      <c r="S408" s="15"/>
      <c r="T408" s="15"/>
      <c r="U408" s="15"/>
      <c r="V408" s="15">
        <v>1</v>
      </c>
      <c r="W408" s="473"/>
      <c r="X408" s="473"/>
      <c r="Y408" s="15"/>
      <c r="Z408" s="15"/>
      <c r="AA408" s="15"/>
      <c r="AC408" s="15"/>
      <c r="AD408" s="15">
        <v>1</v>
      </c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</row>
    <row r="409" spans="1:43" s="18" customFormat="1" ht="22.5" customHeight="1">
      <c r="A409" s="126" t="s">
        <v>2573</v>
      </c>
      <c r="B409" s="926" t="s">
        <v>2165</v>
      </c>
      <c r="C409" s="926"/>
      <c r="D409" s="838"/>
      <c r="E409" s="839">
        <v>529</v>
      </c>
      <c r="F409" s="841">
        <v>65700.599999999991</v>
      </c>
      <c r="G409" s="839">
        <v>328503</v>
      </c>
      <c r="H409" s="839">
        <v>237</v>
      </c>
      <c r="I409" s="839">
        <v>6078</v>
      </c>
      <c r="J409" s="839">
        <v>29246</v>
      </c>
      <c r="K409" s="839">
        <v>37759</v>
      </c>
      <c r="L409" s="839">
        <v>146133</v>
      </c>
      <c r="M409" s="839">
        <v>43837</v>
      </c>
      <c r="N409" s="839">
        <v>175379</v>
      </c>
      <c r="O409" s="36"/>
      <c r="P409" s="151" t="s">
        <v>1499</v>
      </c>
      <c r="Q409" s="150"/>
      <c r="R409" s="150" t="str">
        <f t="shared" si="6"/>
        <v>R</v>
      </c>
      <c r="S409" s="15"/>
      <c r="T409" s="15"/>
      <c r="U409" s="15"/>
      <c r="V409" s="15"/>
      <c r="W409" s="473"/>
      <c r="X409" s="476"/>
      <c r="Y409" s="15"/>
      <c r="Z409" s="15"/>
      <c r="AA409" s="15"/>
      <c r="AC409" s="15"/>
      <c r="AD409" s="15">
        <v>1</v>
      </c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</row>
    <row r="410" spans="1:43" s="18" customFormat="1" ht="15.75" customHeight="1">
      <c r="A410" s="126" t="s">
        <v>2574</v>
      </c>
      <c r="B410" s="920" t="s">
        <v>2575</v>
      </c>
      <c r="C410" s="920"/>
      <c r="D410" s="845"/>
      <c r="E410" s="846">
        <v>101</v>
      </c>
      <c r="F410" s="846">
        <v>14316.6</v>
      </c>
      <c r="G410" s="846">
        <v>71583</v>
      </c>
      <c r="H410" s="846">
        <v>0</v>
      </c>
      <c r="I410" s="846">
        <v>0</v>
      </c>
      <c r="J410" s="846">
        <v>0</v>
      </c>
      <c r="K410" s="846">
        <v>0</v>
      </c>
      <c r="L410" s="846">
        <v>0</v>
      </c>
      <c r="M410" s="846">
        <v>0</v>
      </c>
      <c r="N410" s="846">
        <v>0</v>
      </c>
      <c r="O410" s="36"/>
      <c r="P410" s="151" t="s">
        <v>1500</v>
      </c>
      <c r="Q410" s="150"/>
      <c r="R410" s="150" t="str">
        <f t="shared" si="6"/>
        <v>P</v>
      </c>
      <c r="S410" s="15"/>
      <c r="T410" s="15"/>
      <c r="U410" s="15"/>
      <c r="V410" s="15">
        <v>1</v>
      </c>
      <c r="W410" s="473" t="e">
        <f>SUM(#REF!)</f>
        <v>#REF!</v>
      </c>
      <c r="X410" s="473" t="e">
        <f>SUM(#REF!)</f>
        <v>#REF!</v>
      </c>
      <c r="Y410" s="15"/>
      <c r="Z410" s="15"/>
      <c r="AA410" s="15"/>
      <c r="AC410" s="15"/>
      <c r="AD410" s="15">
        <v>1</v>
      </c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</row>
    <row r="411" spans="1:43" s="18" customFormat="1" ht="15.75" customHeight="1">
      <c r="A411" s="126" t="s">
        <v>2608</v>
      </c>
      <c r="B411" s="920" t="s">
        <v>2609</v>
      </c>
      <c r="C411" s="920"/>
      <c r="D411" s="845"/>
      <c r="E411" s="846">
        <v>20</v>
      </c>
      <c r="F411" s="846">
        <v>389</v>
      </c>
      <c r="G411" s="846">
        <v>1945</v>
      </c>
      <c r="H411" s="846">
        <v>20</v>
      </c>
      <c r="I411" s="846">
        <v>402</v>
      </c>
      <c r="J411" s="846">
        <v>1945</v>
      </c>
      <c r="K411" s="846">
        <v>0</v>
      </c>
      <c r="L411" s="846">
        <v>0</v>
      </c>
      <c r="M411" s="846">
        <v>402</v>
      </c>
      <c r="N411" s="846">
        <v>1945</v>
      </c>
      <c r="O411" s="36"/>
      <c r="P411" s="151" t="s">
        <v>1500</v>
      </c>
      <c r="Q411" s="150"/>
      <c r="R411" s="150" t="str">
        <f t="shared" si="6"/>
        <v>P</v>
      </c>
      <c r="S411" s="15"/>
      <c r="T411" s="15"/>
      <c r="U411" s="15"/>
      <c r="V411" s="15"/>
      <c r="W411" s="473" t="e">
        <f>SUM(#REF!)</f>
        <v>#REF!</v>
      </c>
      <c r="X411" s="473" t="e">
        <f>SUM(#REF!)</f>
        <v>#REF!</v>
      </c>
      <c r="Y411" s="15"/>
      <c r="Z411" s="15"/>
      <c r="AA411" s="15"/>
      <c r="AC411" s="15"/>
      <c r="AD411" s="15">
        <v>1</v>
      </c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</row>
    <row r="412" spans="1:43" s="18" customFormat="1" ht="15.75" customHeight="1">
      <c r="A412" s="126" t="s">
        <v>2631</v>
      </c>
      <c r="B412" s="920" t="s">
        <v>2632</v>
      </c>
      <c r="C412" s="920"/>
      <c r="D412" s="845"/>
      <c r="E412" s="846">
        <v>261</v>
      </c>
      <c r="F412" s="846">
        <v>33600.6</v>
      </c>
      <c r="G412" s="846">
        <v>168003</v>
      </c>
      <c r="H412" s="846">
        <v>188</v>
      </c>
      <c r="I412" s="846">
        <v>4887</v>
      </c>
      <c r="J412" s="846">
        <v>23119</v>
      </c>
      <c r="K412" s="846">
        <v>37528</v>
      </c>
      <c r="L412" s="846">
        <v>144747</v>
      </c>
      <c r="M412" s="846">
        <v>42415</v>
      </c>
      <c r="N412" s="846">
        <v>167866</v>
      </c>
      <c r="O412" s="36"/>
      <c r="P412" s="151" t="s">
        <v>1500</v>
      </c>
      <c r="Q412" s="150"/>
      <c r="R412" s="150" t="str">
        <f t="shared" si="6"/>
        <v>P</v>
      </c>
      <c r="S412" s="15"/>
      <c r="T412" s="15"/>
      <c r="U412" s="15"/>
      <c r="V412" s="15">
        <v>1</v>
      </c>
      <c r="W412" s="473" t="e">
        <f>SUM(#REF!)</f>
        <v>#REF!</v>
      </c>
      <c r="X412" s="473" t="e">
        <f>SUM(#REF!)</f>
        <v>#REF!</v>
      </c>
      <c r="Y412" s="15"/>
      <c r="Z412" s="15"/>
      <c r="AA412" s="15"/>
      <c r="AC412" s="15"/>
      <c r="AD412" s="15">
        <v>1</v>
      </c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</row>
    <row r="413" spans="1:43" s="17" customFormat="1" ht="15" customHeight="1">
      <c r="A413" s="126"/>
      <c r="B413" s="920" t="s">
        <v>2705</v>
      </c>
      <c r="C413" s="920"/>
      <c r="D413" s="835"/>
      <c r="E413" s="233">
        <v>2</v>
      </c>
      <c r="F413" s="846">
        <f>G413/5</f>
        <v>134.19999999999999</v>
      </c>
      <c r="G413" s="846">
        <v>671</v>
      </c>
      <c r="H413" s="846"/>
      <c r="I413" s="846"/>
      <c r="J413" s="846"/>
      <c r="K413" s="846"/>
      <c r="L413" s="846"/>
      <c r="M413" s="846"/>
      <c r="N413" s="846"/>
      <c r="O413" s="36"/>
      <c r="P413" s="151"/>
      <c r="Q413" s="150"/>
      <c r="R413" s="150"/>
      <c r="S413" s="15"/>
      <c r="T413" s="15"/>
      <c r="U413" s="15"/>
      <c r="V413" s="15"/>
      <c r="W413" s="473"/>
      <c r="X413" s="473"/>
      <c r="Y413" s="15"/>
      <c r="Z413" s="15"/>
      <c r="AA413" s="15"/>
      <c r="AC413" s="16"/>
      <c r="AD413" s="15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</row>
    <row r="414" spans="1:43" s="17" customFormat="1" ht="15" customHeight="1">
      <c r="A414" s="126"/>
      <c r="B414" s="920" t="s">
        <v>2725</v>
      </c>
      <c r="C414" s="920"/>
      <c r="D414" s="835"/>
      <c r="E414" s="233">
        <v>29</v>
      </c>
      <c r="F414" s="846">
        <f>G414/5</f>
        <v>2223.8000000000002</v>
      </c>
      <c r="G414" s="846">
        <v>11119</v>
      </c>
      <c r="H414" s="846">
        <v>20</v>
      </c>
      <c r="I414" s="846">
        <v>694</v>
      </c>
      <c r="J414" s="846">
        <v>3793</v>
      </c>
      <c r="K414" s="846">
        <v>231</v>
      </c>
      <c r="L414" s="846">
        <v>1386</v>
      </c>
      <c r="M414" s="846">
        <v>925</v>
      </c>
      <c r="N414" s="846">
        <v>5179</v>
      </c>
      <c r="O414" s="36"/>
      <c r="P414" s="151"/>
      <c r="Q414" s="150"/>
      <c r="R414" s="150"/>
      <c r="S414" s="15"/>
      <c r="T414" s="15"/>
      <c r="U414" s="15"/>
      <c r="V414" s="15"/>
      <c r="W414" s="473"/>
      <c r="X414" s="473"/>
      <c r="Y414" s="15"/>
      <c r="Z414" s="15"/>
      <c r="AA414" s="15"/>
      <c r="AC414" s="16"/>
      <c r="AD414" s="15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</row>
    <row r="415" spans="1:43" s="18" customFormat="1" ht="15.75" customHeight="1">
      <c r="A415" s="126" t="s">
        <v>2764</v>
      </c>
      <c r="B415" s="920" t="s">
        <v>2765</v>
      </c>
      <c r="C415" s="920"/>
      <c r="D415" s="845"/>
      <c r="E415" s="846">
        <v>116</v>
      </c>
      <c r="F415" s="846">
        <v>15036.4</v>
      </c>
      <c r="G415" s="846">
        <v>75182</v>
      </c>
      <c r="H415" s="846">
        <v>2</v>
      </c>
      <c r="I415" s="846">
        <v>95</v>
      </c>
      <c r="J415" s="846">
        <v>389</v>
      </c>
      <c r="K415" s="846">
        <v>0</v>
      </c>
      <c r="L415" s="846">
        <v>0</v>
      </c>
      <c r="M415" s="846">
        <v>95</v>
      </c>
      <c r="N415" s="846">
        <v>389</v>
      </c>
      <c r="O415" s="36"/>
      <c r="P415" s="151" t="s">
        <v>1500</v>
      </c>
      <c r="Q415" s="150"/>
      <c r="R415" s="150" t="str">
        <f t="shared" ref="R415:R428" si="7">IF(SUM(E415:N415)=0,"",P415)</f>
        <v>P</v>
      </c>
      <c r="S415" s="15"/>
      <c r="T415" s="15"/>
      <c r="U415" s="15"/>
      <c r="V415" s="15">
        <v>1</v>
      </c>
      <c r="W415" s="473" t="e">
        <f>SUM(#REF!)</f>
        <v>#REF!</v>
      </c>
      <c r="X415" s="473" t="e">
        <f>SUM(#REF!)</f>
        <v>#REF!</v>
      </c>
      <c r="Y415" s="15"/>
      <c r="Z415" s="15"/>
      <c r="AA415" s="15"/>
      <c r="AC415" s="15"/>
      <c r="AD415" s="15">
        <v>1</v>
      </c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</row>
    <row r="416" spans="1:43" s="18" customFormat="1" ht="21.75" customHeight="1">
      <c r="A416" s="126" t="s">
        <v>2793</v>
      </c>
      <c r="B416" s="925" t="s">
        <v>623</v>
      </c>
      <c r="C416" s="925"/>
      <c r="D416" s="838"/>
      <c r="E416" s="839">
        <v>1460</v>
      </c>
      <c r="F416" s="841">
        <v>147947.4</v>
      </c>
      <c r="G416" s="839">
        <v>739737</v>
      </c>
      <c r="H416" s="840">
        <v>436</v>
      </c>
      <c r="I416" s="839">
        <v>30822</v>
      </c>
      <c r="J416" s="839">
        <v>151267</v>
      </c>
      <c r="K416" s="839">
        <v>22070</v>
      </c>
      <c r="L416" s="839">
        <v>111432</v>
      </c>
      <c r="M416" s="839">
        <v>52892</v>
      </c>
      <c r="N416" s="839">
        <v>262699</v>
      </c>
      <c r="O416" s="36"/>
      <c r="P416" s="151" t="s">
        <v>1499</v>
      </c>
      <c r="Q416" s="150"/>
      <c r="R416" s="150" t="str">
        <f t="shared" si="7"/>
        <v>R</v>
      </c>
      <c r="S416" s="15"/>
      <c r="T416" s="15"/>
      <c r="U416" s="15"/>
      <c r="V416" s="15"/>
      <c r="W416" s="473"/>
      <c r="X416" s="476"/>
      <c r="Y416" s="15"/>
      <c r="Z416" s="15"/>
      <c r="AA416" s="15"/>
      <c r="AC416" s="15"/>
      <c r="AD416" s="15">
        <v>1</v>
      </c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</row>
    <row r="417" spans="1:43" s="18" customFormat="1" ht="15.75" customHeight="1">
      <c r="A417" s="126" t="s">
        <v>2794</v>
      </c>
      <c r="B417" s="920" t="s">
        <v>2795</v>
      </c>
      <c r="C417" s="920"/>
      <c r="D417" s="845"/>
      <c r="E417" s="846">
        <v>243</v>
      </c>
      <c r="F417" s="846">
        <v>23716</v>
      </c>
      <c r="G417" s="846">
        <v>118580</v>
      </c>
      <c r="H417" s="847">
        <v>19</v>
      </c>
      <c r="I417" s="846">
        <v>884</v>
      </c>
      <c r="J417" s="846">
        <v>4492</v>
      </c>
      <c r="K417" s="846">
        <v>167</v>
      </c>
      <c r="L417" s="846">
        <v>732</v>
      </c>
      <c r="M417" s="846">
        <v>1051</v>
      </c>
      <c r="N417" s="846">
        <v>5224</v>
      </c>
      <c r="O417" s="36"/>
      <c r="P417" s="151" t="s">
        <v>1500</v>
      </c>
      <c r="Q417" s="150"/>
      <c r="R417" s="150" t="str">
        <f t="shared" si="7"/>
        <v>P</v>
      </c>
      <c r="S417" s="15"/>
      <c r="T417" s="15"/>
      <c r="U417" s="15"/>
      <c r="V417" s="15">
        <v>1</v>
      </c>
      <c r="W417" s="473"/>
      <c r="X417" s="473"/>
      <c r="Y417" s="15"/>
      <c r="Z417" s="15"/>
      <c r="AA417" s="15"/>
      <c r="AC417" s="15"/>
      <c r="AD417" s="15">
        <v>1</v>
      </c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</row>
    <row r="418" spans="1:43" s="18" customFormat="1" ht="15.75" customHeight="1">
      <c r="A418" s="126" t="s">
        <v>2828</v>
      </c>
      <c r="B418" s="920" t="s">
        <v>2829</v>
      </c>
      <c r="C418" s="920"/>
      <c r="D418" s="845"/>
      <c r="E418" s="846">
        <v>223</v>
      </c>
      <c r="F418" s="846">
        <v>16981.400000000001</v>
      </c>
      <c r="G418" s="846">
        <v>84907</v>
      </c>
      <c r="H418" s="847">
        <v>60</v>
      </c>
      <c r="I418" s="846">
        <v>2038</v>
      </c>
      <c r="J418" s="846">
        <v>10041</v>
      </c>
      <c r="K418" s="846">
        <v>4918</v>
      </c>
      <c r="L418" s="846">
        <v>25775</v>
      </c>
      <c r="M418" s="846">
        <v>6956</v>
      </c>
      <c r="N418" s="846">
        <v>35816</v>
      </c>
      <c r="O418" s="36"/>
      <c r="P418" s="151" t="s">
        <v>1500</v>
      </c>
      <c r="Q418" s="150"/>
      <c r="R418" s="150" t="str">
        <f t="shared" si="7"/>
        <v>P</v>
      </c>
      <c r="S418" s="15"/>
      <c r="T418" s="15"/>
      <c r="U418" s="15"/>
      <c r="V418" s="15">
        <v>1</v>
      </c>
      <c r="W418" s="473"/>
      <c r="X418" s="473"/>
      <c r="Y418" s="15"/>
      <c r="Z418" s="15"/>
      <c r="AA418" s="15"/>
      <c r="AC418" s="15"/>
      <c r="AD418" s="15">
        <v>1</v>
      </c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</row>
    <row r="419" spans="1:43" s="18" customFormat="1" ht="15.75" customHeight="1">
      <c r="A419" s="126" t="s">
        <v>10</v>
      </c>
      <c r="B419" s="920" t="s">
        <v>11</v>
      </c>
      <c r="C419" s="920"/>
      <c r="D419" s="845"/>
      <c r="E419" s="846">
        <v>17</v>
      </c>
      <c r="F419" s="846">
        <v>2212</v>
      </c>
      <c r="G419" s="846">
        <v>11060</v>
      </c>
      <c r="H419" s="847">
        <v>7</v>
      </c>
      <c r="I419" s="846">
        <v>155</v>
      </c>
      <c r="J419" s="846">
        <v>580</v>
      </c>
      <c r="K419" s="846">
        <v>0</v>
      </c>
      <c r="L419" s="846">
        <v>0</v>
      </c>
      <c r="M419" s="846">
        <v>155</v>
      </c>
      <c r="N419" s="846">
        <v>580</v>
      </c>
      <c r="O419" s="36"/>
      <c r="P419" s="151" t="s">
        <v>1500</v>
      </c>
      <c r="Q419" s="150"/>
      <c r="R419" s="150" t="str">
        <f t="shared" si="7"/>
        <v>P</v>
      </c>
      <c r="S419" s="15"/>
      <c r="T419" s="15"/>
      <c r="U419" s="15"/>
      <c r="V419" s="15">
        <v>1</v>
      </c>
      <c r="W419" s="473"/>
      <c r="X419" s="473"/>
      <c r="Y419" s="15"/>
      <c r="Z419" s="15"/>
      <c r="AA419" s="15"/>
      <c r="AC419" s="15"/>
      <c r="AD419" s="15">
        <v>1</v>
      </c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</row>
    <row r="420" spans="1:43" s="18" customFormat="1" ht="15.75" customHeight="1">
      <c r="A420" s="126" t="s">
        <v>45</v>
      </c>
      <c r="B420" s="920" t="s">
        <v>46</v>
      </c>
      <c r="C420" s="920"/>
      <c r="D420" s="845"/>
      <c r="E420" s="846">
        <v>7</v>
      </c>
      <c r="F420" s="846">
        <v>126</v>
      </c>
      <c r="G420" s="846">
        <v>630</v>
      </c>
      <c r="H420" s="847">
        <v>3</v>
      </c>
      <c r="I420" s="846">
        <v>59</v>
      </c>
      <c r="J420" s="846">
        <v>245</v>
      </c>
      <c r="K420" s="846">
        <v>0</v>
      </c>
      <c r="L420" s="846">
        <v>0</v>
      </c>
      <c r="M420" s="846">
        <v>59</v>
      </c>
      <c r="N420" s="846">
        <v>245</v>
      </c>
      <c r="O420" s="36"/>
      <c r="P420" s="151" t="s">
        <v>1500</v>
      </c>
      <c r="Q420" s="150"/>
      <c r="R420" s="150" t="str">
        <f t="shared" si="7"/>
        <v>P</v>
      </c>
      <c r="S420" s="15"/>
      <c r="T420" s="15"/>
      <c r="U420" s="15"/>
      <c r="V420" s="15">
        <v>1</v>
      </c>
      <c r="W420" s="473"/>
      <c r="X420" s="473"/>
      <c r="Y420" s="15"/>
      <c r="Z420" s="15"/>
      <c r="AA420" s="15"/>
      <c r="AC420" s="15"/>
      <c r="AD420" s="15">
        <v>1</v>
      </c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</row>
    <row r="421" spans="1:43" s="18" customFormat="1" ht="15.75" customHeight="1">
      <c r="A421" s="126" t="s">
        <v>56</v>
      </c>
      <c r="B421" s="920" t="s">
        <v>57</v>
      </c>
      <c r="C421" s="920"/>
      <c r="D421" s="845"/>
      <c r="E421" s="846">
        <v>772</v>
      </c>
      <c r="F421" s="846">
        <v>84426.2</v>
      </c>
      <c r="G421" s="846">
        <v>422131</v>
      </c>
      <c r="H421" s="847">
        <v>180</v>
      </c>
      <c r="I421" s="846">
        <v>13192</v>
      </c>
      <c r="J421" s="846">
        <v>65496</v>
      </c>
      <c r="K421" s="846">
        <v>16985</v>
      </c>
      <c r="L421" s="846">
        <v>84925</v>
      </c>
      <c r="M421" s="846">
        <v>30177</v>
      </c>
      <c r="N421" s="846">
        <v>150421</v>
      </c>
      <c r="O421" s="36"/>
      <c r="P421" s="151" t="s">
        <v>1500</v>
      </c>
      <c r="Q421" s="150"/>
      <c r="R421" s="150" t="str">
        <f t="shared" si="7"/>
        <v>P</v>
      </c>
      <c r="S421" s="15"/>
      <c r="T421" s="15"/>
      <c r="U421" s="15"/>
      <c r="V421" s="15">
        <v>1</v>
      </c>
      <c r="W421" s="473"/>
      <c r="X421" s="473"/>
      <c r="Y421" s="15"/>
      <c r="Z421" s="15"/>
      <c r="AA421" s="15"/>
      <c r="AC421" s="15"/>
      <c r="AD421" s="15">
        <v>1</v>
      </c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</row>
    <row r="422" spans="1:43" s="18" customFormat="1" ht="15.75" customHeight="1">
      <c r="A422" s="126" t="s">
        <v>146</v>
      </c>
      <c r="B422" s="920" t="s">
        <v>147</v>
      </c>
      <c r="C422" s="920"/>
      <c r="D422" s="845"/>
      <c r="E422" s="846">
        <v>198</v>
      </c>
      <c r="F422" s="846">
        <v>20485.8</v>
      </c>
      <c r="G422" s="846">
        <v>102429</v>
      </c>
      <c r="H422" s="847">
        <v>167</v>
      </c>
      <c r="I422" s="846">
        <v>14494</v>
      </c>
      <c r="J422" s="846">
        <v>70413</v>
      </c>
      <c r="K422" s="846">
        <v>0</v>
      </c>
      <c r="L422" s="846">
        <v>0</v>
      </c>
      <c r="M422" s="846">
        <v>14494</v>
      </c>
      <c r="N422" s="846">
        <v>70413</v>
      </c>
      <c r="O422" s="36"/>
      <c r="P422" s="151" t="s">
        <v>1500</v>
      </c>
      <c r="Q422" s="150"/>
      <c r="R422" s="150" t="str">
        <f t="shared" si="7"/>
        <v>P</v>
      </c>
      <c r="S422" s="15"/>
      <c r="T422" s="15"/>
      <c r="U422" s="15"/>
      <c r="V422" s="15">
        <v>1</v>
      </c>
      <c r="W422" s="29" t="e">
        <f>SUM(#REF!)</f>
        <v>#REF!</v>
      </c>
      <c r="X422" s="29" t="e">
        <f>SUM(#REF!)</f>
        <v>#REF!</v>
      </c>
      <c r="Y422" s="15"/>
      <c r="Z422" s="15"/>
      <c r="AA422" s="15"/>
      <c r="AC422" s="15"/>
      <c r="AD422" s="15">
        <v>1</v>
      </c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</row>
    <row r="423" spans="1:43" s="18" customFormat="1" ht="26.25" customHeight="1">
      <c r="A423" s="126" t="s">
        <v>206</v>
      </c>
      <c r="B423" s="924" t="s">
        <v>622</v>
      </c>
      <c r="C423" s="924"/>
      <c r="D423" s="838"/>
      <c r="E423" s="839">
        <v>424</v>
      </c>
      <c r="F423" s="851">
        <v>445953.3</v>
      </c>
      <c r="G423" s="842">
        <v>2229766.5</v>
      </c>
      <c r="H423" s="840">
        <v>314</v>
      </c>
      <c r="I423" s="839">
        <v>19080</v>
      </c>
      <c r="J423" s="839">
        <v>88176</v>
      </c>
      <c r="K423" s="839">
        <v>897</v>
      </c>
      <c r="L423" s="839">
        <v>4331</v>
      </c>
      <c r="M423" s="839">
        <v>19977</v>
      </c>
      <c r="N423" s="839">
        <v>92507</v>
      </c>
      <c r="O423" s="36"/>
      <c r="P423" s="151" t="s">
        <v>1499</v>
      </c>
      <c r="Q423" s="150"/>
      <c r="R423" s="150" t="str">
        <f t="shared" si="7"/>
        <v>R</v>
      </c>
      <c r="S423" s="15"/>
      <c r="T423" s="15"/>
      <c r="U423" s="15"/>
      <c r="V423" s="15"/>
      <c r="W423" s="473"/>
      <c r="X423" s="476"/>
      <c r="Y423" s="15"/>
      <c r="Z423" s="15"/>
      <c r="AA423" s="15"/>
      <c r="AC423" s="15"/>
      <c r="AD423" s="15">
        <v>1</v>
      </c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</row>
    <row r="424" spans="1:43" s="18" customFormat="1" ht="15.75" customHeight="1">
      <c r="A424" s="126" t="s">
        <v>207</v>
      </c>
      <c r="B424" s="920" t="s">
        <v>208</v>
      </c>
      <c r="C424" s="920"/>
      <c r="D424" s="845"/>
      <c r="E424" s="846">
        <v>192</v>
      </c>
      <c r="F424" s="849">
        <v>83233.5</v>
      </c>
      <c r="G424" s="849">
        <v>416167.5</v>
      </c>
      <c r="H424" s="847">
        <v>94</v>
      </c>
      <c r="I424" s="846">
        <v>6568</v>
      </c>
      <c r="J424" s="846">
        <v>31008</v>
      </c>
      <c r="K424" s="846">
        <v>897</v>
      </c>
      <c r="L424" s="846">
        <v>4331</v>
      </c>
      <c r="M424" s="846">
        <v>7465</v>
      </c>
      <c r="N424" s="846">
        <v>35339</v>
      </c>
      <c r="O424" s="36"/>
      <c r="P424" s="151" t="s">
        <v>1500</v>
      </c>
      <c r="Q424" s="150"/>
      <c r="R424" s="150" t="str">
        <f t="shared" si="7"/>
        <v>P</v>
      </c>
      <c r="S424" s="15"/>
      <c r="T424" s="15"/>
      <c r="U424" s="15"/>
      <c r="V424" s="15">
        <v>1</v>
      </c>
      <c r="W424" s="473"/>
      <c r="X424" s="473"/>
      <c r="Y424" s="15"/>
      <c r="Z424" s="15"/>
      <c r="AA424" s="15"/>
      <c r="AC424" s="15"/>
      <c r="AD424" s="15">
        <v>1</v>
      </c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</row>
    <row r="425" spans="1:43" s="18" customFormat="1" ht="15.75" customHeight="1">
      <c r="A425" s="126" t="s">
        <v>677</v>
      </c>
      <c r="B425" s="920" t="s">
        <v>678</v>
      </c>
      <c r="C425" s="920"/>
      <c r="D425" s="845"/>
      <c r="E425" s="846">
        <v>132</v>
      </c>
      <c r="F425" s="849">
        <v>269499.3</v>
      </c>
      <c r="G425" s="849">
        <v>1347496.5</v>
      </c>
      <c r="H425" s="847">
        <v>97</v>
      </c>
      <c r="I425" s="846">
        <v>8107</v>
      </c>
      <c r="J425" s="846">
        <v>37365</v>
      </c>
      <c r="K425" s="846">
        <v>0</v>
      </c>
      <c r="L425" s="846">
        <v>0</v>
      </c>
      <c r="M425" s="846">
        <v>8107</v>
      </c>
      <c r="N425" s="846">
        <v>37365</v>
      </c>
      <c r="O425" s="36"/>
      <c r="P425" s="151" t="s">
        <v>1500</v>
      </c>
      <c r="Q425" s="150"/>
      <c r="R425" s="150" t="str">
        <f t="shared" si="7"/>
        <v>P</v>
      </c>
      <c r="S425" s="15"/>
      <c r="T425" s="15"/>
      <c r="U425" s="15"/>
      <c r="V425" s="15">
        <v>1</v>
      </c>
      <c r="W425" s="473"/>
      <c r="X425" s="473"/>
      <c r="Y425" s="15"/>
      <c r="Z425" s="15"/>
      <c r="AA425" s="15"/>
      <c r="AC425" s="15"/>
      <c r="AD425" s="15">
        <v>1</v>
      </c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</row>
    <row r="426" spans="1:43" s="18" customFormat="1" ht="15.75" customHeight="1">
      <c r="A426" s="126" t="s">
        <v>780</v>
      </c>
      <c r="B426" s="920" t="s">
        <v>781</v>
      </c>
      <c r="C426" s="920"/>
      <c r="D426" s="845"/>
      <c r="E426" s="846">
        <v>100</v>
      </c>
      <c r="F426" s="849">
        <v>93220.5</v>
      </c>
      <c r="G426" s="849">
        <v>466102.5</v>
      </c>
      <c r="H426" s="847">
        <v>123</v>
      </c>
      <c r="I426" s="846">
        <v>4405</v>
      </c>
      <c r="J426" s="846">
        <v>19803</v>
      </c>
      <c r="K426" s="846">
        <v>0</v>
      </c>
      <c r="L426" s="846">
        <v>0</v>
      </c>
      <c r="M426" s="846">
        <v>4405</v>
      </c>
      <c r="N426" s="846">
        <v>19803</v>
      </c>
      <c r="O426" s="36"/>
      <c r="P426" s="151" t="s">
        <v>1500</v>
      </c>
      <c r="Q426" s="150"/>
      <c r="R426" s="150" t="str">
        <f t="shared" si="7"/>
        <v>P</v>
      </c>
      <c r="S426" s="15"/>
      <c r="T426" s="15"/>
      <c r="U426" s="15"/>
      <c r="V426" s="15">
        <v>1</v>
      </c>
      <c r="W426" s="473"/>
      <c r="X426" s="473"/>
      <c r="Y426" s="15"/>
      <c r="Z426" s="15"/>
      <c r="AA426" s="15"/>
      <c r="AC426" s="15"/>
      <c r="AD426" s="15">
        <v>1</v>
      </c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</row>
    <row r="427" spans="1:43" s="18" customFormat="1" ht="28.5" customHeight="1">
      <c r="A427" s="126" t="s">
        <v>842</v>
      </c>
      <c r="B427" s="921" t="s">
        <v>621</v>
      </c>
      <c r="C427" s="921"/>
      <c r="D427" s="838"/>
      <c r="E427" s="839">
        <v>4387</v>
      </c>
      <c r="F427" s="851">
        <v>685429.52</v>
      </c>
      <c r="G427" s="842">
        <v>3427147.6</v>
      </c>
      <c r="H427" s="840">
        <v>72</v>
      </c>
      <c r="I427" s="839">
        <v>5543</v>
      </c>
      <c r="J427" s="839">
        <v>26273</v>
      </c>
      <c r="K427" s="839">
        <v>0</v>
      </c>
      <c r="L427" s="839">
        <v>0</v>
      </c>
      <c r="M427" s="839">
        <v>5543</v>
      </c>
      <c r="N427" s="839">
        <v>26273</v>
      </c>
      <c r="O427" s="36"/>
      <c r="P427" s="151" t="s">
        <v>1499</v>
      </c>
      <c r="Q427" s="150"/>
      <c r="R427" s="150" t="str">
        <f t="shared" si="7"/>
        <v>R</v>
      </c>
      <c r="S427" s="15"/>
      <c r="T427" s="15"/>
      <c r="U427" s="15"/>
      <c r="V427" s="15"/>
      <c r="W427" s="473"/>
      <c r="X427" s="476"/>
      <c r="Y427" s="15"/>
      <c r="Z427" s="15"/>
      <c r="AA427" s="15"/>
      <c r="AC427" s="15"/>
      <c r="AD427" s="15">
        <v>1</v>
      </c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</row>
    <row r="428" spans="1:43" s="226" customFormat="1" ht="15.75" customHeight="1">
      <c r="A428" s="126" t="s">
        <v>843</v>
      </c>
      <c r="B428" s="848" t="s">
        <v>844</v>
      </c>
      <c r="C428" s="848"/>
      <c r="D428" s="845"/>
      <c r="E428" s="846">
        <v>132</v>
      </c>
      <c r="F428" s="846">
        <v>32352</v>
      </c>
      <c r="G428" s="846">
        <v>161760</v>
      </c>
      <c r="H428" s="847">
        <v>0</v>
      </c>
      <c r="I428" s="846">
        <v>0</v>
      </c>
      <c r="J428" s="846">
        <v>0</v>
      </c>
      <c r="K428" s="846">
        <v>0</v>
      </c>
      <c r="L428" s="846">
        <v>0</v>
      </c>
      <c r="M428" s="846">
        <v>0</v>
      </c>
      <c r="N428" s="846">
        <v>0</v>
      </c>
      <c r="O428" s="138"/>
      <c r="P428" s="151" t="s">
        <v>1500</v>
      </c>
      <c r="Q428" s="150"/>
      <c r="R428" s="150" t="str">
        <f t="shared" si="7"/>
        <v>P</v>
      </c>
      <c r="S428" s="15"/>
      <c r="T428" s="15"/>
      <c r="U428" s="140"/>
      <c r="V428" s="140">
        <v>1</v>
      </c>
      <c r="W428" s="474"/>
      <c r="X428" s="474"/>
      <c r="Y428" s="140"/>
      <c r="Z428" s="140"/>
      <c r="AA428" s="140"/>
      <c r="AC428" s="140"/>
      <c r="AD428" s="15">
        <v>1</v>
      </c>
      <c r="AE428" s="140"/>
      <c r="AF428" s="140"/>
      <c r="AG428" s="140"/>
      <c r="AH428" s="140"/>
      <c r="AI428" s="140"/>
      <c r="AJ428" s="140"/>
      <c r="AK428" s="140"/>
      <c r="AL428" s="140"/>
      <c r="AM428" s="140"/>
      <c r="AN428" s="140"/>
      <c r="AO428" s="140"/>
      <c r="AP428" s="140"/>
      <c r="AQ428" s="140"/>
    </row>
    <row r="429" spans="1:43" s="18" customFormat="1" ht="15.75" customHeight="1">
      <c r="A429" s="126" t="s">
        <v>860</v>
      </c>
      <c r="B429" s="848" t="s">
        <v>861</v>
      </c>
      <c r="C429" s="848"/>
      <c r="D429" s="845"/>
      <c r="E429" s="846">
        <v>597</v>
      </c>
      <c r="F429" s="846">
        <v>85775.4</v>
      </c>
      <c r="G429" s="846">
        <v>428877</v>
      </c>
      <c r="H429" s="847">
        <v>0</v>
      </c>
      <c r="I429" s="846">
        <v>0</v>
      </c>
      <c r="J429" s="846">
        <v>0</v>
      </c>
      <c r="K429" s="846">
        <v>0</v>
      </c>
      <c r="L429" s="846">
        <v>0</v>
      </c>
      <c r="M429" s="846">
        <v>0</v>
      </c>
      <c r="N429" s="846">
        <v>0</v>
      </c>
      <c r="O429" s="36"/>
      <c r="P429" s="151" t="s">
        <v>1500</v>
      </c>
      <c r="Q429" s="150"/>
      <c r="R429" s="150" t="s">
        <v>1500</v>
      </c>
      <c r="S429" s="15"/>
      <c r="T429" s="15"/>
      <c r="U429" s="15"/>
      <c r="V429" s="15">
        <v>1</v>
      </c>
      <c r="W429" s="473"/>
      <c r="X429" s="473"/>
      <c r="Y429" s="15"/>
      <c r="Z429" s="15"/>
      <c r="AA429" s="15"/>
      <c r="AC429" s="15"/>
      <c r="AD429" s="15">
        <v>1</v>
      </c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</row>
    <row r="430" spans="1:43" s="455" customFormat="1" ht="15.75" customHeight="1">
      <c r="A430" s="506" t="s">
        <v>906</v>
      </c>
      <c r="B430" s="850" t="s">
        <v>907</v>
      </c>
      <c r="C430" s="850"/>
      <c r="D430" s="850"/>
      <c r="E430" s="846">
        <v>1638</v>
      </c>
      <c r="F430" s="846">
        <v>357831.6</v>
      </c>
      <c r="G430" s="846">
        <v>1789158</v>
      </c>
      <c r="H430" s="847">
        <v>1</v>
      </c>
      <c r="I430" s="846">
        <v>76</v>
      </c>
      <c r="J430" s="846">
        <v>382</v>
      </c>
      <c r="K430" s="846">
        <v>0</v>
      </c>
      <c r="L430" s="846">
        <v>0</v>
      </c>
      <c r="M430" s="846">
        <v>76</v>
      </c>
      <c r="N430" s="846">
        <v>382</v>
      </c>
      <c r="O430" s="451"/>
      <c r="P430" s="509" t="s">
        <v>1500</v>
      </c>
      <c r="Q430" s="508"/>
      <c r="R430" s="508" t="str">
        <f t="shared" ref="R430:R493" si="8">IF(SUM(E430:N430)=0,"",P430)</f>
        <v>P</v>
      </c>
      <c r="S430" s="15"/>
      <c r="T430" s="15"/>
      <c r="U430" s="453"/>
      <c r="V430" s="453">
        <v>1</v>
      </c>
      <c r="W430" s="477"/>
      <c r="X430" s="477"/>
      <c r="Y430" s="453"/>
      <c r="Z430" s="453"/>
      <c r="AA430" s="453"/>
      <c r="AC430" s="453"/>
      <c r="AD430" s="15">
        <v>1</v>
      </c>
      <c r="AE430" s="453"/>
      <c r="AF430" s="453"/>
      <c r="AG430" s="453"/>
      <c r="AH430" s="453"/>
      <c r="AI430" s="453"/>
      <c r="AJ430" s="453"/>
      <c r="AK430" s="453"/>
      <c r="AL430" s="453"/>
      <c r="AM430" s="453"/>
      <c r="AN430" s="453"/>
      <c r="AO430" s="453"/>
      <c r="AP430" s="453"/>
      <c r="AQ430" s="453"/>
    </row>
    <row r="431" spans="1:43" s="18" customFormat="1" ht="15.75" customHeight="1">
      <c r="A431" s="126" t="s">
        <v>987</v>
      </c>
      <c r="B431" s="848" t="s">
        <v>988</v>
      </c>
      <c r="C431" s="848"/>
      <c r="D431" s="845"/>
      <c r="E431" s="846">
        <v>568</v>
      </c>
      <c r="F431" s="849">
        <v>58901.3</v>
      </c>
      <c r="G431" s="849">
        <v>294506.5</v>
      </c>
      <c r="H431" s="847">
        <v>0</v>
      </c>
      <c r="I431" s="846">
        <v>0</v>
      </c>
      <c r="J431" s="846">
        <v>0</v>
      </c>
      <c r="K431" s="846">
        <v>0</v>
      </c>
      <c r="L431" s="846">
        <v>0</v>
      </c>
      <c r="M431" s="846">
        <v>0</v>
      </c>
      <c r="N431" s="846">
        <v>0</v>
      </c>
      <c r="O431" s="36"/>
      <c r="P431" s="151" t="s">
        <v>1500</v>
      </c>
      <c r="Q431" s="150"/>
      <c r="R431" s="150" t="str">
        <f t="shared" si="8"/>
        <v>P</v>
      </c>
      <c r="S431" s="15"/>
      <c r="T431" s="15"/>
      <c r="U431" s="15"/>
      <c r="V431" s="15">
        <v>1</v>
      </c>
      <c r="W431" s="473"/>
      <c r="X431" s="473"/>
      <c r="Y431" s="15"/>
      <c r="Z431" s="15"/>
      <c r="AA431" s="15"/>
      <c r="AC431" s="15"/>
      <c r="AD431" s="15">
        <v>1</v>
      </c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</row>
    <row r="432" spans="1:43" s="18" customFormat="1" ht="15.75" customHeight="1">
      <c r="A432" s="126" t="s">
        <v>1031</v>
      </c>
      <c r="B432" s="848" t="s">
        <v>1032</v>
      </c>
      <c r="C432" s="848"/>
      <c r="D432" s="845"/>
      <c r="E432" s="846">
        <v>952</v>
      </c>
      <c r="F432" s="849">
        <v>102672.78</v>
      </c>
      <c r="G432" s="849">
        <v>513363.89999999997</v>
      </c>
      <c r="H432" s="847">
        <v>10</v>
      </c>
      <c r="I432" s="846">
        <v>2243</v>
      </c>
      <c r="J432" s="846">
        <v>11219</v>
      </c>
      <c r="K432" s="846">
        <v>0</v>
      </c>
      <c r="L432" s="846">
        <v>0</v>
      </c>
      <c r="M432" s="846">
        <v>2243</v>
      </c>
      <c r="N432" s="846">
        <v>11219</v>
      </c>
      <c r="O432" s="36"/>
      <c r="P432" s="151" t="s">
        <v>1500</v>
      </c>
      <c r="Q432" s="150"/>
      <c r="R432" s="150" t="str">
        <f t="shared" si="8"/>
        <v>P</v>
      </c>
      <c r="S432" s="15"/>
      <c r="T432" s="15"/>
      <c r="U432" s="15"/>
      <c r="V432" s="15">
        <v>1</v>
      </c>
      <c r="W432" s="473"/>
      <c r="X432" s="473"/>
      <c r="Y432" s="15"/>
      <c r="Z432" s="15"/>
      <c r="AA432" s="15"/>
      <c r="AC432" s="15"/>
      <c r="AD432" s="15">
        <v>1</v>
      </c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</row>
    <row r="433" spans="1:43" s="18" customFormat="1" ht="15.75" customHeight="1">
      <c r="A433" s="126" t="s">
        <v>1084</v>
      </c>
      <c r="B433" s="848" t="s">
        <v>1085</v>
      </c>
      <c r="C433" s="848"/>
      <c r="D433" s="845"/>
      <c r="E433" s="846">
        <v>500</v>
      </c>
      <c r="F433" s="849">
        <v>47896.439999999995</v>
      </c>
      <c r="G433" s="849">
        <v>239482.19999999998</v>
      </c>
      <c r="H433" s="847">
        <v>61</v>
      </c>
      <c r="I433" s="846">
        <v>3224</v>
      </c>
      <c r="J433" s="846">
        <v>14672</v>
      </c>
      <c r="K433" s="846">
        <v>0</v>
      </c>
      <c r="L433" s="846">
        <v>0</v>
      </c>
      <c r="M433" s="846">
        <v>3224</v>
      </c>
      <c r="N433" s="846">
        <v>14672</v>
      </c>
      <c r="O433" s="36"/>
      <c r="P433" s="151" t="s">
        <v>1500</v>
      </c>
      <c r="Q433" s="150"/>
      <c r="R433" s="150" t="str">
        <f t="shared" si="8"/>
        <v>P</v>
      </c>
      <c r="S433" s="15"/>
      <c r="T433" s="15"/>
      <c r="U433" s="15"/>
      <c r="V433" s="15">
        <v>1</v>
      </c>
      <c r="W433" s="473"/>
      <c r="X433" s="473"/>
      <c r="Y433" s="15"/>
      <c r="Z433" s="15"/>
      <c r="AA433" s="15"/>
      <c r="AC433" s="15"/>
      <c r="AD433" s="15">
        <v>1</v>
      </c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</row>
    <row r="434" spans="1:43" s="18" customFormat="1" ht="25.5" customHeight="1">
      <c r="A434" s="126" t="s">
        <v>1437</v>
      </c>
      <c r="B434" s="922" t="s">
        <v>619</v>
      </c>
      <c r="C434" s="922"/>
      <c r="D434" s="838"/>
      <c r="E434" s="839">
        <v>16</v>
      </c>
      <c r="F434" s="841">
        <v>3918.4</v>
      </c>
      <c r="G434" s="839">
        <v>19592</v>
      </c>
      <c r="H434" s="840">
        <v>41</v>
      </c>
      <c r="I434" s="839">
        <v>4016</v>
      </c>
      <c r="J434" s="839">
        <v>18407</v>
      </c>
      <c r="K434" s="839">
        <v>37</v>
      </c>
      <c r="L434" s="839">
        <v>185</v>
      </c>
      <c r="M434" s="839">
        <v>4053</v>
      </c>
      <c r="N434" s="839">
        <v>18592</v>
      </c>
      <c r="O434" s="36"/>
      <c r="P434" s="151" t="s">
        <v>1499</v>
      </c>
      <c r="Q434" s="150"/>
      <c r="R434" s="150" t="str">
        <f t="shared" si="8"/>
        <v>R</v>
      </c>
      <c r="S434" s="15"/>
      <c r="T434" s="15"/>
      <c r="U434" s="15"/>
      <c r="V434" s="15"/>
      <c r="W434" s="473"/>
      <c r="X434" s="476"/>
      <c r="Y434" s="15"/>
      <c r="Z434" s="15"/>
      <c r="AA434" s="15"/>
      <c r="AC434" s="15"/>
      <c r="AD434" s="15">
        <v>1</v>
      </c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</row>
    <row r="435" spans="1:43" s="18" customFormat="1" ht="15.75" customHeight="1">
      <c r="A435" s="126" t="s">
        <v>1264</v>
      </c>
      <c r="B435" s="848" t="s">
        <v>1265</v>
      </c>
      <c r="C435" s="848"/>
      <c r="D435" s="845"/>
      <c r="E435" s="846">
        <v>1</v>
      </c>
      <c r="F435" s="846">
        <v>31.4</v>
      </c>
      <c r="G435" s="846">
        <v>157</v>
      </c>
      <c r="H435" s="847">
        <v>2</v>
      </c>
      <c r="I435" s="846">
        <v>40</v>
      </c>
      <c r="J435" s="846">
        <v>157</v>
      </c>
      <c r="K435" s="846">
        <v>0</v>
      </c>
      <c r="L435" s="846">
        <v>0</v>
      </c>
      <c r="M435" s="846">
        <v>40</v>
      </c>
      <c r="N435" s="846">
        <v>157</v>
      </c>
      <c r="O435" s="36"/>
      <c r="P435" s="151" t="s">
        <v>1500</v>
      </c>
      <c r="Q435" s="150"/>
      <c r="R435" s="150" t="str">
        <f t="shared" si="8"/>
        <v>P</v>
      </c>
      <c r="S435" s="15"/>
      <c r="T435" s="15"/>
      <c r="U435" s="15"/>
      <c r="V435" s="15">
        <v>1</v>
      </c>
      <c r="W435" s="473"/>
      <c r="X435" s="473"/>
      <c r="Y435" s="15"/>
      <c r="Z435" s="15"/>
      <c r="AA435" s="15"/>
      <c r="AC435" s="15"/>
      <c r="AD435" s="15">
        <v>1</v>
      </c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</row>
    <row r="436" spans="1:43" s="18" customFormat="1" ht="15.75" customHeight="1">
      <c r="A436" s="126" t="s">
        <v>1305</v>
      </c>
      <c r="B436" s="848" t="s">
        <v>1306</v>
      </c>
      <c r="C436" s="848"/>
      <c r="D436" s="845"/>
      <c r="E436" s="846">
        <v>6</v>
      </c>
      <c r="F436" s="846">
        <v>550</v>
      </c>
      <c r="G436" s="846">
        <v>2750</v>
      </c>
      <c r="H436" s="847">
        <v>5</v>
      </c>
      <c r="I436" s="846">
        <v>374</v>
      </c>
      <c r="J436" s="846">
        <v>1750</v>
      </c>
      <c r="K436" s="846">
        <v>0</v>
      </c>
      <c r="L436" s="846">
        <v>0</v>
      </c>
      <c r="M436" s="846">
        <v>374</v>
      </c>
      <c r="N436" s="846">
        <v>1750</v>
      </c>
      <c r="O436" s="36"/>
      <c r="P436" s="151" t="s">
        <v>1500</v>
      </c>
      <c r="Q436" s="150"/>
      <c r="R436" s="150" t="str">
        <f t="shared" si="8"/>
        <v>P</v>
      </c>
      <c r="S436" s="15"/>
      <c r="T436" s="15"/>
      <c r="U436" s="15"/>
      <c r="V436" s="15">
        <v>1</v>
      </c>
      <c r="W436" s="473"/>
      <c r="X436" s="473"/>
      <c r="Y436" s="15"/>
      <c r="Z436" s="15"/>
      <c r="AA436" s="15"/>
      <c r="AC436" s="15"/>
      <c r="AD436" s="15">
        <v>1</v>
      </c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</row>
    <row r="437" spans="1:43" s="18" customFormat="1" ht="15.75" customHeight="1">
      <c r="A437" s="126" t="s">
        <v>1314</v>
      </c>
      <c r="B437" s="848" t="s">
        <v>1315</v>
      </c>
      <c r="C437" s="848"/>
      <c r="D437" s="845"/>
      <c r="E437" s="846">
        <v>1</v>
      </c>
      <c r="F437" s="846">
        <v>179.6</v>
      </c>
      <c r="G437" s="846">
        <v>898</v>
      </c>
      <c r="H437" s="847">
        <v>1</v>
      </c>
      <c r="I437" s="846">
        <v>426</v>
      </c>
      <c r="J437" s="846">
        <v>898</v>
      </c>
      <c r="K437" s="846">
        <v>0</v>
      </c>
      <c r="L437" s="846">
        <v>0</v>
      </c>
      <c r="M437" s="846">
        <v>426</v>
      </c>
      <c r="N437" s="846">
        <v>898</v>
      </c>
      <c r="O437" s="36"/>
      <c r="P437" s="151" t="s">
        <v>1500</v>
      </c>
      <c r="Q437" s="150"/>
      <c r="R437" s="150" t="str">
        <f t="shared" si="8"/>
        <v>P</v>
      </c>
      <c r="S437" s="15"/>
      <c r="T437" s="15"/>
      <c r="U437" s="15"/>
      <c r="V437" s="15">
        <v>1</v>
      </c>
      <c r="W437" s="473">
        <f>SUM(M437)</f>
        <v>426</v>
      </c>
      <c r="X437" s="473">
        <f>SUM(N437)</f>
        <v>898</v>
      </c>
      <c r="Y437" s="15"/>
      <c r="Z437" s="15"/>
      <c r="AA437" s="15"/>
      <c r="AC437" s="15"/>
      <c r="AD437" s="15">
        <v>1</v>
      </c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</row>
    <row r="438" spans="1:43" s="18" customFormat="1" ht="15.75" customHeight="1">
      <c r="A438" s="126" t="s">
        <v>1387</v>
      </c>
      <c r="B438" s="848" t="s">
        <v>1388</v>
      </c>
      <c r="C438" s="848"/>
      <c r="D438" s="845"/>
      <c r="E438" s="846">
        <v>8</v>
      </c>
      <c r="F438" s="846">
        <v>3157.4</v>
      </c>
      <c r="G438" s="846">
        <v>15787</v>
      </c>
      <c r="H438" s="847">
        <v>33</v>
      </c>
      <c r="I438" s="846">
        <v>3176</v>
      </c>
      <c r="J438" s="846">
        <v>15602</v>
      </c>
      <c r="K438" s="846">
        <v>37</v>
      </c>
      <c r="L438" s="846">
        <v>185</v>
      </c>
      <c r="M438" s="846">
        <v>3213</v>
      </c>
      <c r="N438" s="846">
        <v>15787</v>
      </c>
      <c r="O438" s="36"/>
      <c r="P438" s="151" t="s">
        <v>1500</v>
      </c>
      <c r="Q438" s="150"/>
      <c r="R438" s="150" t="str">
        <f t="shared" si="8"/>
        <v>P</v>
      </c>
      <c r="S438" s="15"/>
      <c r="T438" s="15"/>
      <c r="U438" s="15"/>
      <c r="V438" s="15">
        <v>1</v>
      </c>
      <c r="W438" s="473"/>
      <c r="X438" s="473"/>
      <c r="Y438" s="15"/>
      <c r="Z438" s="15"/>
      <c r="AA438" s="15"/>
      <c r="AC438" s="15"/>
      <c r="AD438" s="15">
        <v>1</v>
      </c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</row>
    <row r="439" spans="1:43" s="18" customFormat="1" ht="24" customHeight="1">
      <c r="A439" s="126">
        <v>110000000</v>
      </c>
      <c r="B439" s="922" t="s">
        <v>618</v>
      </c>
      <c r="C439" s="922"/>
      <c r="D439" s="838"/>
      <c r="E439" s="839">
        <v>17</v>
      </c>
      <c r="F439" s="841">
        <v>860</v>
      </c>
      <c r="G439" s="839">
        <v>4300</v>
      </c>
      <c r="H439" s="840">
        <v>0</v>
      </c>
      <c r="I439" s="839">
        <v>0</v>
      </c>
      <c r="J439" s="839">
        <v>0</v>
      </c>
      <c r="K439" s="839">
        <v>8</v>
      </c>
      <c r="L439" s="839">
        <v>40</v>
      </c>
      <c r="M439" s="839">
        <v>8</v>
      </c>
      <c r="N439" s="839">
        <v>40</v>
      </c>
      <c r="O439" s="36"/>
      <c r="P439" s="151" t="s">
        <v>1499</v>
      </c>
      <c r="Q439" s="150"/>
      <c r="R439" s="150" t="str">
        <f t="shared" si="8"/>
        <v>R</v>
      </c>
      <c r="S439" s="15"/>
      <c r="T439" s="15"/>
      <c r="U439" s="15"/>
      <c r="V439" s="15"/>
      <c r="W439" s="473"/>
      <c r="X439" s="476"/>
      <c r="Y439" s="15"/>
      <c r="Z439" s="15"/>
      <c r="AA439" s="15"/>
      <c r="AC439" s="15"/>
      <c r="AD439" s="15">
        <v>1</v>
      </c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</row>
    <row r="440" spans="1:43" s="226" customFormat="1" ht="15.75" customHeight="1">
      <c r="A440" s="126">
        <v>118200000</v>
      </c>
      <c r="B440" s="848" t="s">
        <v>288</v>
      </c>
      <c r="C440" s="848"/>
      <c r="D440" s="845"/>
      <c r="E440" s="846">
        <v>7</v>
      </c>
      <c r="F440" s="846">
        <v>304</v>
      </c>
      <c r="G440" s="846">
        <v>1520</v>
      </c>
      <c r="H440" s="847">
        <v>0</v>
      </c>
      <c r="I440" s="846">
        <v>0</v>
      </c>
      <c r="J440" s="846">
        <v>0</v>
      </c>
      <c r="K440" s="846">
        <v>0</v>
      </c>
      <c r="L440" s="846">
        <v>0</v>
      </c>
      <c r="M440" s="846">
        <v>0</v>
      </c>
      <c r="N440" s="846">
        <v>0</v>
      </c>
      <c r="O440" s="138"/>
      <c r="P440" s="151" t="s">
        <v>1500</v>
      </c>
      <c r="Q440" s="150"/>
      <c r="R440" s="150" t="str">
        <f t="shared" si="8"/>
        <v>P</v>
      </c>
      <c r="S440" s="15"/>
      <c r="T440" s="15"/>
      <c r="U440" s="140"/>
      <c r="V440" s="140">
        <v>1</v>
      </c>
      <c r="W440" s="474"/>
      <c r="X440" s="474"/>
      <c r="Y440" s="140"/>
      <c r="Z440" s="140"/>
      <c r="AA440" s="140"/>
      <c r="AC440" s="140"/>
      <c r="AD440" s="15">
        <v>1</v>
      </c>
      <c r="AE440" s="140"/>
      <c r="AF440" s="140"/>
      <c r="AG440" s="140"/>
      <c r="AH440" s="140"/>
      <c r="AI440" s="140"/>
      <c r="AJ440" s="140"/>
      <c r="AK440" s="140"/>
      <c r="AL440" s="140"/>
      <c r="AM440" s="140"/>
      <c r="AN440" s="140"/>
      <c r="AO440" s="140"/>
      <c r="AP440" s="140"/>
      <c r="AQ440" s="140"/>
    </row>
    <row r="441" spans="1:43" s="18" customFormat="1" ht="15.75" customHeight="1">
      <c r="A441" s="126">
        <v>112501000</v>
      </c>
      <c r="B441" s="848" t="s">
        <v>317</v>
      </c>
      <c r="C441" s="848"/>
      <c r="D441" s="845"/>
      <c r="E441" s="846">
        <v>10</v>
      </c>
      <c r="F441" s="846">
        <v>556</v>
      </c>
      <c r="G441" s="846">
        <v>2780</v>
      </c>
      <c r="H441" s="847">
        <v>0</v>
      </c>
      <c r="I441" s="846">
        <v>0</v>
      </c>
      <c r="J441" s="846">
        <v>0</v>
      </c>
      <c r="K441" s="846">
        <v>8</v>
      </c>
      <c r="L441" s="846">
        <v>40</v>
      </c>
      <c r="M441" s="846">
        <v>8</v>
      </c>
      <c r="N441" s="846">
        <v>40</v>
      </c>
      <c r="O441" s="36"/>
      <c r="P441" s="151" t="s">
        <v>1500</v>
      </c>
      <c r="Q441" s="150"/>
      <c r="R441" s="150" t="str">
        <f t="shared" si="8"/>
        <v>P</v>
      </c>
      <c r="S441" s="15"/>
      <c r="T441" s="15"/>
      <c r="U441" s="15"/>
      <c r="V441" s="15">
        <v>1</v>
      </c>
      <c r="W441" s="473"/>
      <c r="X441" s="473"/>
      <c r="Y441" s="15"/>
      <c r="Z441" s="15"/>
      <c r="AA441" s="15"/>
      <c r="AC441" s="15"/>
      <c r="AD441" s="15">
        <v>1</v>
      </c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</row>
    <row r="442" spans="1:43" s="18" customFormat="1" ht="24" customHeight="1">
      <c r="A442" s="126" t="s">
        <v>615</v>
      </c>
      <c r="B442" s="923" t="s">
        <v>616</v>
      </c>
      <c r="C442" s="923"/>
      <c r="D442" s="838"/>
      <c r="E442" s="839">
        <v>190</v>
      </c>
      <c r="F442" s="841">
        <v>8980.1999999999989</v>
      </c>
      <c r="G442" s="839">
        <v>44901</v>
      </c>
      <c r="H442" s="840">
        <v>2</v>
      </c>
      <c r="I442" s="839">
        <v>4</v>
      </c>
      <c r="J442" s="839">
        <v>22</v>
      </c>
      <c r="K442" s="839">
        <v>0</v>
      </c>
      <c r="L442" s="839">
        <v>0</v>
      </c>
      <c r="M442" s="839">
        <v>4</v>
      </c>
      <c r="N442" s="839">
        <v>22</v>
      </c>
      <c r="O442" s="36"/>
      <c r="P442" s="151" t="s">
        <v>1499</v>
      </c>
      <c r="Q442" s="150"/>
      <c r="R442" s="150" t="str">
        <f t="shared" si="8"/>
        <v>R</v>
      </c>
      <c r="S442" s="15"/>
      <c r="T442" s="15"/>
      <c r="U442" s="15"/>
      <c r="V442" s="15"/>
      <c r="W442" s="473"/>
      <c r="X442" s="476"/>
      <c r="Y442" s="15"/>
      <c r="Z442" s="15"/>
      <c r="AA442" s="15"/>
      <c r="AC442" s="15"/>
      <c r="AD442" s="15">
        <v>1</v>
      </c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</row>
    <row r="443" spans="1:43" s="18" customFormat="1" ht="15.75" customHeight="1">
      <c r="A443" s="126" t="s">
        <v>614</v>
      </c>
      <c r="B443" s="848" t="s">
        <v>369</v>
      </c>
      <c r="C443" s="848"/>
      <c r="D443" s="845"/>
      <c r="E443" s="846">
        <v>27</v>
      </c>
      <c r="F443" s="846">
        <v>687.8</v>
      </c>
      <c r="G443" s="846">
        <v>3439</v>
      </c>
      <c r="H443" s="847">
        <v>0</v>
      </c>
      <c r="I443" s="846">
        <v>0</v>
      </c>
      <c r="J443" s="846">
        <v>0</v>
      </c>
      <c r="K443" s="846">
        <v>0</v>
      </c>
      <c r="L443" s="846">
        <v>0</v>
      </c>
      <c r="M443" s="846">
        <v>0</v>
      </c>
      <c r="N443" s="846">
        <v>0</v>
      </c>
      <c r="O443" s="36"/>
      <c r="P443" s="151" t="s">
        <v>1500</v>
      </c>
      <c r="Q443" s="150"/>
      <c r="R443" s="150" t="str">
        <f t="shared" si="8"/>
        <v>P</v>
      </c>
      <c r="S443" s="15"/>
      <c r="T443" s="15"/>
      <c r="U443" s="15"/>
      <c r="V443" s="15">
        <v>1</v>
      </c>
      <c r="W443" s="473"/>
      <c r="X443" s="473"/>
      <c r="Y443" s="15"/>
      <c r="Z443" s="15"/>
      <c r="AA443" s="15"/>
      <c r="AC443" s="15"/>
      <c r="AD443" s="15">
        <v>1</v>
      </c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</row>
    <row r="444" spans="1:43" s="18" customFormat="1" ht="15.75" customHeight="1">
      <c r="A444" s="126" t="s">
        <v>629</v>
      </c>
      <c r="B444" s="848" t="s">
        <v>386</v>
      </c>
      <c r="C444" s="848"/>
      <c r="D444" s="845"/>
      <c r="E444" s="846">
        <v>36</v>
      </c>
      <c r="F444" s="846">
        <v>1011.8</v>
      </c>
      <c r="G444" s="846">
        <v>5059</v>
      </c>
      <c r="H444" s="847">
        <v>2</v>
      </c>
      <c r="I444" s="846">
        <v>4</v>
      </c>
      <c r="J444" s="846">
        <v>22</v>
      </c>
      <c r="K444" s="846">
        <v>0</v>
      </c>
      <c r="L444" s="846">
        <v>0</v>
      </c>
      <c r="M444" s="846">
        <v>4</v>
      </c>
      <c r="N444" s="846">
        <v>22</v>
      </c>
      <c r="O444" s="36"/>
      <c r="P444" s="151" t="s">
        <v>1500</v>
      </c>
      <c r="Q444" s="150"/>
      <c r="R444" s="150" t="str">
        <f t="shared" si="8"/>
        <v>P</v>
      </c>
      <c r="S444" s="15"/>
      <c r="T444" s="15"/>
      <c r="U444" s="15"/>
      <c r="V444" s="15">
        <v>1</v>
      </c>
      <c r="W444" s="473"/>
      <c r="X444" s="473"/>
      <c r="Y444" s="15"/>
      <c r="Z444" s="15"/>
      <c r="AA444" s="15"/>
      <c r="AC444" s="15"/>
      <c r="AD444" s="15">
        <v>1</v>
      </c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</row>
    <row r="445" spans="1:43" s="18" customFormat="1" ht="15.75" customHeight="1">
      <c r="A445" s="126" t="s">
        <v>630</v>
      </c>
      <c r="B445" s="848" t="s">
        <v>392</v>
      </c>
      <c r="C445" s="848"/>
      <c r="D445" s="845"/>
      <c r="E445" s="846">
        <v>78</v>
      </c>
      <c r="F445" s="846">
        <v>4029.2</v>
      </c>
      <c r="G445" s="846">
        <v>20146</v>
      </c>
      <c r="H445" s="847">
        <v>0</v>
      </c>
      <c r="I445" s="846">
        <v>0</v>
      </c>
      <c r="J445" s="846">
        <v>0</v>
      </c>
      <c r="K445" s="846">
        <v>0</v>
      </c>
      <c r="L445" s="846">
        <v>0</v>
      </c>
      <c r="M445" s="846">
        <v>0</v>
      </c>
      <c r="N445" s="846">
        <v>0</v>
      </c>
      <c r="O445" s="36"/>
      <c r="P445" s="151" t="s">
        <v>1500</v>
      </c>
      <c r="Q445" s="150"/>
      <c r="R445" s="150" t="str">
        <f t="shared" si="8"/>
        <v>P</v>
      </c>
      <c r="S445" s="15"/>
      <c r="T445" s="15"/>
      <c r="U445" s="15"/>
      <c r="V445" s="15">
        <v>1</v>
      </c>
      <c r="W445" s="473"/>
      <c r="X445" s="473"/>
      <c r="Y445" s="15"/>
      <c r="Z445" s="15"/>
      <c r="AA445" s="15"/>
      <c r="AC445" s="15"/>
      <c r="AD445" s="15">
        <v>1</v>
      </c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</row>
    <row r="446" spans="1:43" s="18" customFormat="1" ht="15.75" customHeight="1">
      <c r="A446" s="126" t="s">
        <v>632</v>
      </c>
      <c r="B446" s="848" t="s">
        <v>406</v>
      </c>
      <c r="C446" s="848"/>
      <c r="D446" s="845"/>
      <c r="E446" s="846">
        <v>41</v>
      </c>
      <c r="F446" s="846">
        <v>3251.4</v>
      </c>
      <c r="G446" s="846">
        <v>16257</v>
      </c>
      <c r="H446" s="847">
        <v>0</v>
      </c>
      <c r="I446" s="846">
        <v>0</v>
      </c>
      <c r="J446" s="846">
        <v>0</v>
      </c>
      <c r="K446" s="846">
        <v>0</v>
      </c>
      <c r="L446" s="846">
        <v>0</v>
      </c>
      <c r="M446" s="846">
        <v>0</v>
      </c>
      <c r="N446" s="846">
        <v>0</v>
      </c>
      <c r="O446" s="36"/>
      <c r="P446" s="151" t="s">
        <v>1500</v>
      </c>
      <c r="Q446" s="150"/>
      <c r="R446" s="150" t="str">
        <f t="shared" si="8"/>
        <v>P</v>
      </c>
      <c r="S446" s="15"/>
      <c r="T446" s="15"/>
      <c r="U446" s="15"/>
      <c r="V446" s="15">
        <v>1</v>
      </c>
      <c r="W446" s="473"/>
      <c r="X446" s="473"/>
      <c r="Y446" s="15"/>
      <c r="Z446" s="15"/>
      <c r="AA446" s="15"/>
      <c r="AC446" s="15"/>
      <c r="AD446" s="15">
        <v>1</v>
      </c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</row>
    <row r="447" spans="1:43" s="18" customFormat="1" ht="21.75" hidden="1" customHeight="1" thickBot="1">
      <c r="A447" s="126" t="s">
        <v>636</v>
      </c>
      <c r="B447" s="918" t="s">
        <v>721</v>
      </c>
      <c r="C447" s="919"/>
      <c r="D447" s="769"/>
      <c r="E447" s="179">
        <f t="shared" ref="E447:N447" si="9">SUM(E448,E461,E502,E536,E556)</f>
        <v>0</v>
      </c>
      <c r="F447" s="773"/>
      <c r="G447" s="771"/>
      <c r="H447" s="772">
        <f t="shared" si="9"/>
        <v>0</v>
      </c>
      <c r="I447" s="773">
        <f t="shared" si="9"/>
        <v>0</v>
      </c>
      <c r="J447" s="770">
        <f t="shared" si="9"/>
        <v>0</v>
      </c>
      <c r="K447" s="770">
        <f t="shared" si="9"/>
        <v>0</v>
      </c>
      <c r="L447" s="180">
        <f t="shared" si="9"/>
        <v>0</v>
      </c>
      <c r="M447" s="808">
        <f t="shared" si="9"/>
        <v>0</v>
      </c>
      <c r="N447" s="809">
        <f t="shared" si="9"/>
        <v>0</v>
      </c>
      <c r="O447" s="36"/>
      <c r="P447" s="151" t="s">
        <v>1499</v>
      </c>
      <c r="Q447" s="150"/>
      <c r="R447" s="150" t="str">
        <f t="shared" si="8"/>
        <v/>
      </c>
      <c r="S447" s="15"/>
      <c r="T447" s="15"/>
      <c r="U447" s="15"/>
      <c r="V447" s="15"/>
      <c r="W447" s="473"/>
      <c r="X447" s="476"/>
      <c r="Y447" s="15"/>
      <c r="Z447" s="15"/>
      <c r="AA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</row>
    <row r="448" spans="1:43" s="18" customFormat="1" ht="15.75" hidden="1" customHeight="1">
      <c r="A448" s="126" t="s">
        <v>637</v>
      </c>
      <c r="B448" s="789" t="s">
        <v>420</v>
      </c>
      <c r="C448" s="790"/>
      <c r="D448" s="25"/>
      <c r="E448" s="657">
        <f t="shared" ref="E448:N448" si="10">SUM(E449:E460)</f>
        <v>0</v>
      </c>
      <c r="F448" s="661"/>
      <c r="G448" s="659"/>
      <c r="H448" s="660">
        <f t="shared" si="10"/>
        <v>0</v>
      </c>
      <c r="I448" s="661">
        <f t="shared" si="10"/>
        <v>0</v>
      </c>
      <c r="J448" s="658">
        <f t="shared" si="10"/>
        <v>0</v>
      </c>
      <c r="K448" s="658">
        <f t="shared" si="10"/>
        <v>0</v>
      </c>
      <c r="L448" s="662">
        <f t="shared" si="10"/>
        <v>0</v>
      </c>
      <c r="M448" s="661">
        <f t="shared" si="10"/>
        <v>0</v>
      </c>
      <c r="N448" s="662">
        <f t="shared" si="10"/>
        <v>0</v>
      </c>
      <c r="O448" s="36"/>
      <c r="P448" s="151" t="s">
        <v>1500</v>
      </c>
      <c r="Q448" s="150"/>
      <c r="R448" s="150" t="str">
        <f t="shared" si="8"/>
        <v/>
      </c>
      <c r="S448" s="15"/>
      <c r="T448" s="15"/>
      <c r="U448" s="15"/>
      <c r="V448" s="15"/>
      <c r="W448" s="473"/>
      <c r="X448" s="473"/>
      <c r="Y448" s="15"/>
      <c r="Z448" s="15"/>
      <c r="AA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</row>
    <row r="449" spans="1:43" s="17" customFormat="1" ht="12.75" hidden="1" customHeight="1">
      <c r="A449" s="126">
        <v>150708000</v>
      </c>
      <c r="B449" s="72"/>
      <c r="C449" s="144" t="s">
        <v>426</v>
      </c>
      <c r="D449" s="46"/>
      <c r="E449" s="145"/>
      <c r="F449" s="158"/>
      <c r="G449" s="147"/>
      <c r="H449" s="148"/>
      <c r="I449" s="158"/>
      <c r="J449" s="146"/>
      <c r="K449" s="146"/>
      <c r="L449" s="149"/>
      <c r="M449" s="623"/>
      <c r="N449" s="626"/>
      <c r="O449" s="36"/>
      <c r="P449" s="151" t="s">
        <v>1474</v>
      </c>
      <c r="Q449" s="150"/>
      <c r="R449" s="150" t="str">
        <f t="shared" si="8"/>
        <v/>
      </c>
      <c r="S449" s="15"/>
      <c r="T449" s="15"/>
      <c r="U449" s="15"/>
      <c r="V449" s="15"/>
      <c r="W449" s="473"/>
      <c r="X449" s="473"/>
      <c r="Y449" s="15"/>
      <c r="Z449" s="15"/>
      <c r="AA449" s="15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</row>
    <row r="450" spans="1:43" s="17" customFormat="1" ht="12.75" hidden="1" customHeight="1">
      <c r="A450" s="126">
        <v>150709000</v>
      </c>
      <c r="B450" s="72"/>
      <c r="C450" s="144" t="s">
        <v>427</v>
      </c>
      <c r="D450" s="46"/>
      <c r="E450" s="145"/>
      <c r="F450" s="158"/>
      <c r="G450" s="147"/>
      <c r="H450" s="148"/>
      <c r="I450" s="158"/>
      <c r="J450" s="146"/>
      <c r="K450" s="146"/>
      <c r="L450" s="149"/>
      <c r="M450" s="623"/>
      <c r="N450" s="626"/>
      <c r="O450" s="36"/>
      <c r="P450" s="151" t="s">
        <v>1474</v>
      </c>
      <c r="Q450" s="150"/>
      <c r="R450" s="150" t="str">
        <f t="shared" si="8"/>
        <v/>
      </c>
      <c r="S450" s="15"/>
      <c r="T450" s="15"/>
      <c r="U450" s="15"/>
      <c r="V450" s="15"/>
      <c r="W450" s="473"/>
      <c r="X450" s="473"/>
      <c r="Y450" s="15"/>
      <c r="Z450" s="15"/>
      <c r="AA450" s="15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</row>
    <row r="451" spans="1:43" s="17" customFormat="1" ht="12.75" hidden="1" customHeight="1">
      <c r="A451" s="126">
        <v>150710000</v>
      </c>
      <c r="B451" s="72"/>
      <c r="C451" s="144" t="s">
        <v>428</v>
      </c>
      <c r="D451" s="46"/>
      <c r="E451" s="145"/>
      <c r="F451" s="158"/>
      <c r="G451" s="147"/>
      <c r="H451" s="148"/>
      <c r="I451" s="158"/>
      <c r="J451" s="146"/>
      <c r="K451" s="146"/>
      <c r="L451" s="149"/>
      <c r="M451" s="623"/>
      <c r="N451" s="626"/>
      <c r="O451" s="36"/>
      <c r="P451" s="151" t="s">
        <v>1474</v>
      </c>
      <c r="Q451" s="150"/>
      <c r="R451" s="150" t="str">
        <f t="shared" si="8"/>
        <v/>
      </c>
      <c r="S451" s="15"/>
      <c r="T451" s="15"/>
      <c r="U451" s="15"/>
      <c r="V451" s="15"/>
      <c r="W451" s="473"/>
      <c r="X451" s="473"/>
      <c r="Y451" s="15"/>
      <c r="Z451" s="15"/>
      <c r="AA451" s="15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</row>
    <row r="452" spans="1:43" s="17" customFormat="1" ht="12.75" hidden="1" customHeight="1">
      <c r="A452" s="126">
        <v>150712000</v>
      </c>
      <c r="B452" s="72"/>
      <c r="C452" s="144" t="s">
        <v>430</v>
      </c>
      <c r="D452" s="46"/>
      <c r="E452" s="145"/>
      <c r="F452" s="158"/>
      <c r="G452" s="147"/>
      <c r="H452" s="148"/>
      <c r="I452" s="158"/>
      <c r="J452" s="146"/>
      <c r="K452" s="146"/>
      <c r="L452" s="149"/>
      <c r="M452" s="623"/>
      <c r="N452" s="626"/>
      <c r="O452" s="36"/>
      <c r="P452" s="151" t="s">
        <v>1474</v>
      </c>
      <c r="Q452" s="150"/>
      <c r="R452" s="150" t="str">
        <f t="shared" si="8"/>
        <v/>
      </c>
      <c r="S452" s="15"/>
      <c r="T452" s="15"/>
      <c r="U452" s="15"/>
      <c r="V452" s="15"/>
      <c r="W452" s="473"/>
      <c r="X452" s="473"/>
      <c r="Y452" s="15"/>
      <c r="Z452" s="15"/>
      <c r="AA452" s="15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</row>
    <row r="453" spans="1:43" s="17" customFormat="1" ht="12.75" hidden="1" customHeight="1">
      <c r="A453" s="126" t="s">
        <v>635</v>
      </c>
      <c r="B453" s="72"/>
      <c r="C453" s="144" t="s">
        <v>421</v>
      </c>
      <c r="D453" s="46"/>
      <c r="E453" s="145"/>
      <c r="F453" s="158"/>
      <c r="G453" s="147"/>
      <c r="H453" s="148"/>
      <c r="I453" s="158"/>
      <c r="J453" s="146"/>
      <c r="K453" s="146"/>
      <c r="L453" s="149"/>
      <c r="M453" s="623"/>
      <c r="N453" s="626"/>
      <c r="O453" s="36"/>
      <c r="P453" s="151" t="s">
        <v>1474</v>
      </c>
      <c r="Q453" s="150"/>
      <c r="R453" s="150" t="str">
        <f t="shared" si="8"/>
        <v/>
      </c>
      <c r="S453" s="15"/>
      <c r="T453" s="15"/>
      <c r="U453" s="15"/>
      <c r="V453" s="15"/>
      <c r="W453" s="473"/>
      <c r="X453" s="473"/>
      <c r="Y453" s="15"/>
      <c r="Z453" s="15"/>
      <c r="AA453" s="15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</row>
    <row r="454" spans="1:43" s="17" customFormat="1" ht="12.75" hidden="1" customHeight="1">
      <c r="A454" s="126">
        <v>150703000</v>
      </c>
      <c r="B454" s="72"/>
      <c r="C454" s="144" t="s">
        <v>422</v>
      </c>
      <c r="D454" s="46"/>
      <c r="E454" s="145"/>
      <c r="F454" s="158"/>
      <c r="G454" s="147"/>
      <c r="H454" s="148"/>
      <c r="I454" s="158"/>
      <c r="J454" s="146"/>
      <c r="K454" s="146"/>
      <c r="L454" s="149"/>
      <c r="M454" s="623"/>
      <c r="N454" s="626"/>
      <c r="O454" s="36"/>
      <c r="P454" s="151" t="s">
        <v>1474</v>
      </c>
      <c r="Q454" s="150"/>
      <c r="R454" s="150" t="str">
        <f t="shared" si="8"/>
        <v/>
      </c>
      <c r="S454" s="15"/>
      <c r="T454" s="15"/>
      <c r="U454" s="15"/>
      <c r="V454" s="15"/>
      <c r="W454" s="473"/>
      <c r="X454" s="473"/>
      <c r="Y454" s="15"/>
      <c r="Z454" s="15"/>
      <c r="AA454" s="15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</row>
    <row r="455" spans="1:43" s="17" customFormat="1" ht="12.75" hidden="1" customHeight="1">
      <c r="A455" s="126">
        <v>150704000</v>
      </c>
      <c r="B455" s="72"/>
      <c r="C455" s="144" t="s">
        <v>423</v>
      </c>
      <c r="D455" s="46"/>
      <c r="E455" s="145"/>
      <c r="F455" s="158"/>
      <c r="G455" s="147"/>
      <c r="H455" s="148"/>
      <c r="I455" s="158"/>
      <c r="J455" s="146"/>
      <c r="K455" s="146"/>
      <c r="L455" s="149"/>
      <c r="M455" s="623"/>
      <c r="N455" s="626"/>
      <c r="O455" s="36"/>
      <c r="P455" s="151" t="s">
        <v>1474</v>
      </c>
      <c r="Q455" s="150"/>
      <c r="R455" s="150" t="str">
        <f t="shared" si="8"/>
        <v/>
      </c>
      <c r="S455" s="15"/>
      <c r="T455" s="15"/>
      <c r="U455" s="15"/>
      <c r="V455" s="15"/>
      <c r="W455" s="473"/>
      <c r="X455" s="473"/>
      <c r="Y455" s="15"/>
      <c r="Z455" s="15"/>
      <c r="AA455" s="15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</row>
    <row r="456" spans="1:43" s="17" customFormat="1" ht="12.75" hidden="1" customHeight="1">
      <c r="A456" s="126">
        <v>150705000</v>
      </c>
      <c r="B456" s="72"/>
      <c r="C456" s="144" t="s">
        <v>424</v>
      </c>
      <c r="D456" s="46"/>
      <c r="E456" s="145"/>
      <c r="F456" s="158"/>
      <c r="G456" s="147"/>
      <c r="H456" s="148"/>
      <c r="I456" s="158"/>
      <c r="J456" s="146"/>
      <c r="K456" s="146"/>
      <c r="L456" s="149"/>
      <c r="M456" s="623"/>
      <c r="N456" s="626"/>
      <c r="O456" s="36"/>
      <c r="P456" s="151" t="s">
        <v>1474</v>
      </c>
      <c r="Q456" s="150"/>
      <c r="R456" s="150" t="str">
        <f t="shared" si="8"/>
        <v/>
      </c>
      <c r="S456" s="15"/>
      <c r="T456" s="15"/>
      <c r="U456" s="15"/>
      <c r="V456" s="15"/>
      <c r="W456" s="473"/>
      <c r="X456" s="473"/>
      <c r="Y456" s="15"/>
      <c r="Z456" s="15"/>
      <c r="AA456" s="15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</row>
    <row r="457" spans="1:43" s="17" customFormat="1" ht="12.75" hidden="1" customHeight="1">
      <c r="A457" s="126">
        <v>150713000</v>
      </c>
      <c r="B457" s="72"/>
      <c r="C457" s="144" t="s">
        <v>431</v>
      </c>
      <c r="D457" s="46"/>
      <c r="E457" s="145"/>
      <c r="F457" s="158"/>
      <c r="G457" s="147"/>
      <c r="H457" s="148"/>
      <c r="I457" s="158"/>
      <c r="J457" s="146"/>
      <c r="K457" s="146"/>
      <c r="L457" s="149"/>
      <c r="M457" s="623"/>
      <c r="N457" s="626"/>
      <c r="O457" s="36"/>
      <c r="P457" s="151" t="s">
        <v>1474</v>
      </c>
      <c r="Q457" s="150"/>
      <c r="R457" s="150" t="str">
        <f t="shared" si="8"/>
        <v/>
      </c>
      <c r="S457" s="15"/>
      <c r="T457" s="15"/>
      <c r="U457" s="15"/>
      <c r="V457" s="15"/>
      <c r="W457" s="473"/>
      <c r="X457" s="473"/>
      <c r="Y457" s="15"/>
      <c r="Z457" s="15"/>
      <c r="AA457" s="15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</row>
    <row r="458" spans="1:43" s="17" customFormat="1" ht="12.75" hidden="1" customHeight="1">
      <c r="A458" s="126">
        <v>150706000</v>
      </c>
      <c r="B458" s="72"/>
      <c r="C458" s="144" t="s">
        <v>425</v>
      </c>
      <c r="D458" s="46"/>
      <c r="E458" s="145"/>
      <c r="F458" s="158"/>
      <c r="G458" s="147"/>
      <c r="H458" s="148"/>
      <c r="I458" s="158"/>
      <c r="J458" s="146"/>
      <c r="K458" s="146"/>
      <c r="L458" s="149"/>
      <c r="M458" s="623"/>
      <c r="N458" s="626"/>
      <c r="O458" s="36"/>
      <c r="P458" s="151" t="s">
        <v>1474</v>
      </c>
      <c r="Q458" s="150"/>
      <c r="R458" s="150" t="str">
        <f t="shared" si="8"/>
        <v/>
      </c>
      <c r="S458" s="15"/>
      <c r="T458" s="15"/>
      <c r="U458" s="15"/>
      <c r="V458" s="15"/>
      <c r="W458" s="473"/>
      <c r="X458" s="473"/>
      <c r="Y458" s="15"/>
      <c r="Z458" s="15"/>
      <c r="AA458" s="15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</row>
    <row r="459" spans="1:43" s="17" customFormat="1" ht="12.75" hidden="1" customHeight="1">
      <c r="A459" s="126">
        <v>150707000</v>
      </c>
      <c r="B459" s="72"/>
      <c r="C459" s="144" t="s">
        <v>777</v>
      </c>
      <c r="D459" s="46"/>
      <c r="E459" s="145"/>
      <c r="F459" s="158"/>
      <c r="G459" s="147"/>
      <c r="H459" s="148"/>
      <c r="I459" s="158"/>
      <c r="J459" s="146"/>
      <c r="K459" s="146"/>
      <c r="L459" s="149"/>
      <c r="M459" s="623"/>
      <c r="N459" s="626"/>
      <c r="O459" s="36"/>
      <c r="P459" s="151" t="s">
        <v>1474</v>
      </c>
      <c r="Q459" s="150"/>
      <c r="R459" s="150" t="str">
        <f t="shared" si="8"/>
        <v/>
      </c>
      <c r="S459" s="15"/>
      <c r="T459" s="15"/>
      <c r="U459" s="15"/>
      <c r="V459" s="15"/>
      <c r="W459" s="473"/>
      <c r="X459" s="473"/>
      <c r="Y459" s="15"/>
      <c r="Z459" s="15"/>
      <c r="AA459" s="15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</row>
    <row r="460" spans="1:43" s="17" customFormat="1" ht="12.75" hidden="1" customHeight="1" thickBot="1">
      <c r="A460" s="126">
        <v>150711000</v>
      </c>
      <c r="B460" s="74"/>
      <c r="C460" s="167" t="s">
        <v>429</v>
      </c>
      <c r="D460" s="46"/>
      <c r="E460" s="145"/>
      <c r="F460" s="158"/>
      <c r="G460" s="147"/>
      <c r="H460" s="148"/>
      <c r="I460" s="158"/>
      <c r="J460" s="146"/>
      <c r="K460" s="146"/>
      <c r="L460" s="149"/>
      <c r="M460" s="623"/>
      <c r="N460" s="626"/>
      <c r="O460" s="36"/>
      <c r="P460" s="151" t="s">
        <v>1474</v>
      </c>
      <c r="Q460" s="150"/>
      <c r="R460" s="150" t="str">
        <f t="shared" si="8"/>
        <v/>
      </c>
      <c r="S460" s="15"/>
      <c r="T460" s="15"/>
      <c r="U460" s="15"/>
      <c r="V460" s="15"/>
      <c r="W460" s="473"/>
      <c r="X460" s="473"/>
      <c r="Y460" s="15"/>
      <c r="Z460" s="15"/>
      <c r="AA460" s="15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</row>
    <row r="461" spans="1:43" s="18" customFormat="1" ht="15.75" hidden="1" customHeight="1" thickBot="1">
      <c r="A461" s="126" t="s">
        <v>638</v>
      </c>
      <c r="B461" s="791" t="s">
        <v>432</v>
      </c>
      <c r="C461" s="792"/>
      <c r="D461" s="108"/>
      <c r="E461" s="651">
        <f t="shared" ref="E461:N461" si="11">SUM(E462:E501)</f>
        <v>0</v>
      </c>
      <c r="F461" s="655"/>
      <c r="G461" s="653"/>
      <c r="H461" s="654">
        <f t="shared" si="11"/>
        <v>0</v>
      </c>
      <c r="I461" s="655">
        <f t="shared" si="11"/>
        <v>0</v>
      </c>
      <c r="J461" s="652">
        <f t="shared" si="11"/>
        <v>0</v>
      </c>
      <c r="K461" s="652">
        <f t="shared" si="11"/>
        <v>0</v>
      </c>
      <c r="L461" s="656">
        <f t="shared" si="11"/>
        <v>0</v>
      </c>
      <c r="M461" s="655">
        <f t="shared" si="11"/>
        <v>0</v>
      </c>
      <c r="N461" s="656">
        <f t="shared" si="11"/>
        <v>0</v>
      </c>
      <c r="O461" s="36"/>
      <c r="P461" s="151" t="s">
        <v>1500</v>
      </c>
      <c r="Q461" s="150"/>
      <c r="R461" s="150" t="str">
        <f t="shared" si="8"/>
        <v/>
      </c>
      <c r="S461" s="15"/>
      <c r="T461" s="15"/>
      <c r="U461" s="15"/>
      <c r="V461" s="15"/>
      <c r="W461" s="473"/>
      <c r="X461" s="473"/>
      <c r="Y461" s="15"/>
      <c r="Z461" s="15"/>
      <c r="AA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</row>
    <row r="462" spans="1:43" s="17" customFormat="1" ht="12.75" hidden="1" customHeight="1" thickTop="1">
      <c r="A462" s="126">
        <v>153601000</v>
      </c>
      <c r="B462" s="95"/>
      <c r="C462" s="152" t="s">
        <v>433</v>
      </c>
      <c r="D462" s="46"/>
      <c r="E462" s="153"/>
      <c r="F462" s="174"/>
      <c r="G462" s="155"/>
      <c r="H462" s="156"/>
      <c r="I462" s="174"/>
      <c r="J462" s="154"/>
      <c r="K462" s="154"/>
      <c r="L462" s="157"/>
      <c r="M462" s="648"/>
      <c r="N462" s="625"/>
      <c r="O462" s="36"/>
      <c r="P462" s="151" t="s">
        <v>1474</v>
      </c>
      <c r="Q462" s="150"/>
      <c r="R462" s="150" t="str">
        <f t="shared" si="8"/>
        <v/>
      </c>
      <c r="S462" s="15"/>
      <c r="T462" s="15"/>
      <c r="U462" s="15"/>
      <c r="V462" s="15"/>
      <c r="W462" s="473"/>
      <c r="X462" s="473"/>
      <c r="Y462" s="15"/>
      <c r="Z462" s="15"/>
      <c r="AA462" s="15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</row>
    <row r="463" spans="1:43" s="17" customFormat="1" ht="12.75" hidden="1" customHeight="1">
      <c r="A463" s="126">
        <v>153602000</v>
      </c>
      <c r="B463" s="72"/>
      <c r="C463" s="144" t="s">
        <v>434</v>
      </c>
      <c r="D463" s="46"/>
      <c r="E463" s="145"/>
      <c r="F463" s="158"/>
      <c r="G463" s="147"/>
      <c r="H463" s="148"/>
      <c r="I463" s="158"/>
      <c r="J463" s="146"/>
      <c r="K463" s="146"/>
      <c r="L463" s="149"/>
      <c r="M463" s="623"/>
      <c r="N463" s="626"/>
      <c r="O463" s="36"/>
      <c r="P463" s="151" t="s">
        <v>1474</v>
      </c>
      <c r="Q463" s="150"/>
      <c r="R463" s="150" t="str">
        <f t="shared" si="8"/>
        <v/>
      </c>
      <c r="S463" s="15"/>
      <c r="T463" s="15"/>
      <c r="U463" s="15"/>
      <c r="V463" s="15"/>
      <c r="W463" s="473"/>
      <c r="X463" s="473"/>
      <c r="Y463" s="15"/>
      <c r="Z463" s="15"/>
      <c r="AA463" s="15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</row>
    <row r="464" spans="1:43" s="17" customFormat="1" ht="12.75" hidden="1" customHeight="1">
      <c r="A464" s="126">
        <v>153603000</v>
      </c>
      <c r="B464" s="72"/>
      <c r="C464" s="144" t="s">
        <v>435</v>
      </c>
      <c r="D464" s="46"/>
      <c r="E464" s="145"/>
      <c r="F464" s="158"/>
      <c r="G464" s="147"/>
      <c r="H464" s="148"/>
      <c r="I464" s="158"/>
      <c r="J464" s="146"/>
      <c r="K464" s="146"/>
      <c r="L464" s="149"/>
      <c r="M464" s="623"/>
      <c r="N464" s="626"/>
      <c r="O464" s="36"/>
      <c r="P464" s="151" t="s">
        <v>1474</v>
      </c>
      <c r="Q464" s="150"/>
      <c r="R464" s="150" t="str">
        <f t="shared" si="8"/>
        <v/>
      </c>
      <c r="S464" s="15"/>
      <c r="T464" s="15"/>
      <c r="U464" s="15"/>
      <c r="V464" s="15"/>
      <c r="W464" s="473"/>
      <c r="X464" s="473"/>
      <c r="Y464" s="15"/>
      <c r="Z464" s="15"/>
      <c r="AA464" s="15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</row>
    <row r="465" spans="1:43" s="17" customFormat="1" ht="12.75" hidden="1" customHeight="1">
      <c r="A465" s="126">
        <v>153604000</v>
      </c>
      <c r="B465" s="72"/>
      <c r="C465" s="144" t="s">
        <v>436</v>
      </c>
      <c r="D465" s="46"/>
      <c r="E465" s="145"/>
      <c r="F465" s="158"/>
      <c r="G465" s="147"/>
      <c r="H465" s="148"/>
      <c r="I465" s="158"/>
      <c r="J465" s="146"/>
      <c r="K465" s="146"/>
      <c r="L465" s="149"/>
      <c r="M465" s="623"/>
      <c r="N465" s="626"/>
      <c r="O465" s="36"/>
      <c r="P465" s="151" t="s">
        <v>1474</v>
      </c>
      <c r="Q465" s="150"/>
      <c r="R465" s="150" t="str">
        <f t="shared" si="8"/>
        <v/>
      </c>
      <c r="S465" s="15"/>
      <c r="T465" s="15"/>
      <c r="U465" s="15"/>
      <c r="V465" s="15"/>
      <c r="W465" s="473"/>
      <c r="X465" s="473"/>
      <c r="Y465" s="15"/>
      <c r="Z465" s="15"/>
      <c r="AA465" s="15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</row>
    <row r="466" spans="1:43" s="17" customFormat="1" ht="12.75" hidden="1" customHeight="1">
      <c r="A466" s="126">
        <v>153605000</v>
      </c>
      <c r="B466" s="72"/>
      <c r="C466" s="144" t="s">
        <v>437</v>
      </c>
      <c r="D466" s="46"/>
      <c r="E466" s="145"/>
      <c r="F466" s="158"/>
      <c r="G466" s="147"/>
      <c r="H466" s="148"/>
      <c r="I466" s="158"/>
      <c r="J466" s="146"/>
      <c r="K466" s="146"/>
      <c r="L466" s="149"/>
      <c r="M466" s="623"/>
      <c r="N466" s="626"/>
      <c r="O466" s="36"/>
      <c r="P466" s="151" t="s">
        <v>1474</v>
      </c>
      <c r="Q466" s="150"/>
      <c r="R466" s="150" t="str">
        <f t="shared" si="8"/>
        <v/>
      </c>
      <c r="S466" s="15"/>
      <c r="T466" s="15"/>
      <c r="U466" s="15"/>
      <c r="V466" s="15"/>
      <c r="W466" s="473"/>
      <c r="X466" s="473"/>
      <c r="Y466" s="15"/>
      <c r="Z466" s="15"/>
      <c r="AA466" s="15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</row>
    <row r="467" spans="1:43" s="17" customFormat="1" ht="12.75" hidden="1" customHeight="1">
      <c r="A467" s="126">
        <v>153633000</v>
      </c>
      <c r="B467" s="72"/>
      <c r="C467" s="144" t="s">
        <v>463</v>
      </c>
      <c r="D467" s="46"/>
      <c r="E467" s="145"/>
      <c r="F467" s="158"/>
      <c r="G467" s="147"/>
      <c r="H467" s="148"/>
      <c r="I467" s="158"/>
      <c r="J467" s="146"/>
      <c r="K467" s="146"/>
      <c r="L467" s="149"/>
      <c r="M467" s="623"/>
      <c r="N467" s="626"/>
      <c r="O467" s="36"/>
      <c r="P467" s="151" t="s">
        <v>1474</v>
      </c>
      <c r="Q467" s="150"/>
      <c r="R467" s="150" t="str">
        <f t="shared" si="8"/>
        <v/>
      </c>
      <c r="S467" s="15"/>
      <c r="T467" s="15"/>
      <c r="U467" s="15"/>
      <c r="V467" s="15"/>
      <c r="W467" s="473"/>
      <c r="X467" s="473"/>
      <c r="Y467" s="15"/>
      <c r="Z467" s="15"/>
      <c r="AA467" s="15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</row>
    <row r="468" spans="1:43" s="17" customFormat="1" ht="12.75" hidden="1" customHeight="1">
      <c r="A468" s="126">
        <v>153606000</v>
      </c>
      <c r="B468" s="72"/>
      <c r="C468" s="144" t="s">
        <v>438</v>
      </c>
      <c r="D468" s="46"/>
      <c r="E468" s="145"/>
      <c r="F468" s="158"/>
      <c r="G468" s="147"/>
      <c r="H468" s="148"/>
      <c r="I468" s="158"/>
      <c r="J468" s="146"/>
      <c r="K468" s="146"/>
      <c r="L468" s="149"/>
      <c r="M468" s="623"/>
      <c r="N468" s="626"/>
      <c r="O468" s="36"/>
      <c r="P468" s="151" t="s">
        <v>1474</v>
      </c>
      <c r="Q468" s="150"/>
      <c r="R468" s="150" t="str">
        <f t="shared" si="8"/>
        <v/>
      </c>
      <c r="S468" s="15"/>
      <c r="T468" s="15"/>
      <c r="U468" s="15"/>
      <c r="V468" s="15"/>
      <c r="W468" s="473"/>
      <c r="X468" s="473"/>
      <c r="Y468" s="15"/>
      <c r="Z468" s="15"/>
      <c r="AA468" s="15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</row>
    <row r="469" spans="1:43" s="17" customFormat="1" ht="12.75" hidden="1" customHeight="1">
      <c r="A469" s="126">
        <v>153637000</v>
      </c>
      <c r="B469" s="72"/>
      <c r="C469" s="144" t="s">
        <v>467</v>
      </c>
      <c r="D469" s="46"/>
      <c r="E469" s="145"/>
      <c r="F469" s="158"/>
      <c r="G469" s="147"/>
      <c r="H469" s="148"/>
      <c r="I469" s="158"/>
      <c r="J469" s="146"/>
      <c r="K469" s="146"/>
      <c r="L469" s="149"/>
      <c r="M469" s="623"/>
      <c r="N469" s="626"/>
      <c r="O469" s="36"/>
      <c r="P469" s="151" t="s">
        <v>1474</v>
      </c>
      <c r="Q469" s="150"/>
      <c r="R469" s="150" t="str">
        <f t="shared" si="8"/>
        <v/>
      </c>
      <c r="S469" s="15"/>
      <c r="T469" s="15"/>
      <c r="U469" s="15"/>
      <c r="V469" s="15"/>
      <c r="W469" s="473"/>
      <c r="X469" s="473"/>
      <c r="Y469" s="15"/>
      <c r="Z469" s="15"/>
      <c r="AA469" s="15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</row>
    <row r="470" spans="1:43" s="17" customFormat="1" ht="12.75" hidden="1" customHeight="1">
      <c r="A470" s="126">
        <v>153607000</v>
      </c>
      <c r="B470" s="72"/>
      <c r="C470" s="144" t="s">
        <v>439</v>
      </c>
      <c r="D470" s="46"/>
      <c r="E470" s="145"/>
      <c r="F470" s="158"/>
      <c r="G470" s="147"/>
      <c r="H470" s="148"/>
      <c r="I470" s="158"/>
      <c r="J470" s="146"/>
      <c r="K470" s="146"/>
      <c r="L470" s="149"/>
      <c r="M470" s="623"/>
      <c r="N470" s="626"/>
      <c r="O470" s="36"/>
      <c r="P470" s="151" t="s">
        <v>1474</v>
      </c>
      <c r="Q470" s="150"/>
      <c r="R470" s="150" t="str">
        <f t="shared" si="8"/>
        <v/>
      </c>
      <c r="S470" s="15"/>
      <c r="T470" s="15"/>
      <c r="U470" s="15"/>
      <c r="V470" s="15"/>
      <c r="W470" s="473"/>
      <c r="X470" s="473"/>
      <c r="Y470" s="15"/>
      <c r="Z470" s="15"/>
      <c r="AA470" s="15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</row>
    <row r="471" spans="1:43" s="17" customFormat="1" ht="12.75" hidden="1" customHeight="1">
      <c r="A471" s="126">
        <v>153632000</v>
      </c>
      <c r="B471" s="72"/>
      <c r="C471" s="144" t="s">
        <v>462</v>
      </c>
      <c r="D471" s="46"/>
      <c r="E471" s="145"/>
      <c r="F471" s="158"/>
      <c r="G471" s="147"/>
      <c r="H471" s="148"/>
      <c r="I471" s="158"/>
      <c r="J471" s="146"/>
      <c r="K471" s="146"/>
      <c r="L471" s="149"/>
      <c r="M471" s="623"/>
      <c r="N471" s="626"/>
      <c r="O471" s="36"/>
      <c r="P471" s="151" t="s">
        <v>1474</v>
      </c>
      <c r="Q471" s="150"/>
      <c r="R471" s="150" t="str">
        <f t="shared" si="8"/>
        <v/>
      </c>
      <c r="S471" s="15"/>
      <c r="T471" s="15"/>
      <c r="U471" s="15"/>
      <c r="V471" s="15"/>
      <c r="W471" s="473"/>
      <c r="X471" s="473"/>
      <c r="Y471" s="15"/>
      <c r="Z471" s="15"/>
      <c r="AA471" s="15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</row>
    <row r="472" spans="1:43" s="17" customFormat="1" ht="12.75" hidden="1" customHeight="1" thickBot="1">
      <c r="A472" s="126">
        <v>153624000</v>
      </c>
      <c r="B472" s="104"/>
      <c r="C472" s="159" t="s">
        <v>454</v>
      </c>
      <c r="D472" s="105"/>
      <c r="E472" s="161"/>
      <c r="F472" s="166"/>
      <c r="G472" s="163"/>
      <c r="H472" s="164"/>
      <c r="I472" s="166"/>
      <c r="J472" s="162"/>
      <c r="K472" s="162"/>
      <c r="L472" s="165"/>
      <c r="M472" s="634"/>
      <c r="N472" s="637"/>
      <c r="O472" s="36"/>
      <c r="P472" s="151" t="s">
        <v>1474</v>
      </c>
      <c r="Q472" s="150"/>
      <c r="R472" s="150" t="str">
        <f t="shared" si="8"/>
        <v/>
      </c>
      <c r="S472" s="15"/>
      <c r="T472" s="15"/>
      <c r="U472" s="15"/>
      <c r="V472" s="15"/>
      <c r="W472" s="473"/>
      <c r="X472" s="473"/>
      <c r="Y472" s="15"/>
      <c r="Z472" s="15"/>
      <c r="AA472" s="15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</row>
    <row r="473" spans="1:43" s="17" customFormat="1" ht="12.75" hidden="1" customHeight="1" thickTop="1">
      <c r="A473" s="126">
        <v>153609000</v>
      </c>
      <c r="B473" s="95"/>
      <c r="C473" s="152" t="s">
        <v>440</v>
      </c>
      <c r="D473" s="46"/>
      <c r="E473" s="153"/>
      <c r="F473" s="174"/>
      <c r="G473" s="155"/>
      <c r="H473" s="156"/>
      <c r="I473" s="174"/>
      <c r="J473" s="154"/>
      <c r="K473" s="154"/>
      <c r="L473" s="157"/>
      <c r="M473" s="648"/>
      <c r="N473" s="625"/>
      <c r="O473" s="36"/>
      <c r="P473" s="151" t="s">
        <v>1474</v>
      </c>
      <c r="Q473" s="150"/>
      <c r="R473" s="150" t="str">
        <f t="shared" si="8"/>
        <v/>
      </c>
      <c r="S473" s="15"/>
      <c r="T473" s="15"/>
      <c r="U473" s="15"/>
      <c r="V473" s="15"/>
      <c r="W473" s="473"/>
      <c r="X473" s="473"/>
      <c r="Y473" s="15"/>
      <c r="Z473" s="15"/>
      <c r="AA473" s="15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</row>
    <row r="474" spans="1:43" s="17" customFormat="1" ht="12.75" hidden="1" customHeight="1">
      <c r="A474" s="126">
        <v>153610000</v>
      </c>
      <c r="B474" s="72"/>
      <c r="C474" s="144" t="s">
        <v>441</v>
      </c>
      <c r="D474" s="46"/>
      <c r="E474" s="145"/>
      <c r="F474" s="158"/>
      <c r="G474" s="147"/>
      <c r="H474" s="148"/>
      <c r="I474" s="158"/>
      <c r="J474" s="146"/>
      <c r="K474" s="146"/>
      <c r="L474" s="149"/>
      <c r="M474" s="623"/>
      <c r="N474" s="626"/>
      <c r="O474" s="36"/>
      <c r="P474" s="151" t="s">
        <v>1474</v>
      </c>
      <c r="Q474" s="150"/>
      <c r="R474" s="150" t="str">
        <f t="shared" si="8"/>
        <v/>
      </c>
      <c r="S474" s="15"/>
      <c r="T474" s="15"/>
      <c r="U474" s="15"/>
      <c r="V474" s="15"/>
      <c r="W474" s="473"/>
      <c r="X474" s="473"/>
      <c r="Y474" s="15"/>
      <c r="Z474" s="15"/>
      <c r="AA474" s="15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</row>
    <row r="475" spans="1:43" s="17" customFormat="1" ht="12.75" hidden="1" customHeight="1">
      <c r="A475" s="126">
        <v>153639000</v>
      </c>
      <c r="B475" s="72"/>
      <c r="C475" s="144" t="s">
        <v>1349</v>
      </c>
      <c r="D475" s="46"/>
      <c r="E475" s="145"/>
      <c r="F475" s="158"/>
      <c r="G475" s="147"/>
      <c r="H475" s="148"/>
      <c r="I475" s="158"/>
      <c r="J475" s="146"/>
      <c r="K475" s="146"/>
      <c r="L475" s="149"/>
      <c r="M475" s="623"/>
      <c r="N475" s="626"/>
      <c r="O475" s="36"/>
      <c r="P475" s="151" t="s">
        <v>1474</v>
      </c>
      <c r="Q475" s="150"/>
      <c r="R475" s="150" t="str">
        <f t="shared" si="8"/>
        <v/>
      </c>
      <c r="S475" s="15"/>
      <c r="T475" s="15"/>
      <c r="U475" s="15"/>
      <c r="V475" s="15"/>
      <c r="W475" s="473"/>
      <c r="X475" s="473"/>
      <c r="Y475" s="15"/>
      <c r="Z475" s="15"/>
      <c r="AA475" s="15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</row>
    <row r="476" spans="1:43" s="17" customFormat="1" ht="12.75" hidden="1" customHeight="1">
      <c r="A476" s="126">
        <v>153611000</v>
      </c>
      <c r="B476" s="72"/>
      <c r="C476" s="144" t="s">
        <v>442</v>
      </c>
      <c r="D476" s="46"/>
      <c r="E476" s="145"/>
      <c r="F476" s="158"/>
      <c r="G476" s="147"/>
      <c r="H476" s="148"/>
      <c r="I476" s="158"/>
      <c r="J476" s="146"/>
      <c r="K476" s="146"/>
      <c r="L476" s="149"/>
      <c r="M476" s="623"/>
      <c r="N476" s="626"/>
      <c r="O476" s="36"/>
      <c r="P476" s="151" t="s">
        <v>1474</v>
      </c>
      <c r="Q476" s="150"/>
      <c r="R476" s="150" t="str">
        <f t="shared" si="8"/>
        <v/>
      </c>
      <c r="S476" s="15"/>
      <c r="T476" s="15"/>
      <c r="U476" s="15"/>
      <c r="V476" s="15"/>
      <c r="W476" s="473"/>
      <c r="X476" s="473"/>
      <c r="Y476" s="15"/>
      <c r="Z476" s="15"/>
      <c r="AA476" s="15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</row>
    <row r="477" spans="1:43" s="17" customFormat="1" ht="12.75" hidden="1" customHeight="1">
      <c r="A477" s="126">
        <v>153641000</v>
      </c>
      <c r="B477" s="72"/>
      <c r="C477" s="144" t="s">
        <v>470</v>
      </c>
      <c r="D477" s="46"/>
      <c r="E477" s="145"/>
      <c r="F477" s="158"/>
      <c r="G477" s="147"/>
      <c r="H477" s="148"/>
      <c r="I477" s="158"/>
      <c r="J477" s="146"/>
      <c r="K477" s="146"/>
      <c r="L477" s="149"/>
      <c r="M477" s="623"/>
      <c r="N477" s="626"/>
      <c r="O477" s="36"/>
      <c r="P477" s="151" t="s">
        <v>1474</v>
      </c>
      <c r="Q477" s="150"/>
      <c r="R477" s="150" t="str">
        <f t="shared" si="8"/>
        <v/>
      </c>
      <c r="S477" s="15"/>
      <c r="T477" s="15"/>
      <c r="U477" s="15"/>
      <c r="V477" s="15"/>
      <c r="W477" s="473"/>
      <c r="X477" s="473"/>
      <c r="Y477" s="15"/>
      <c r="Z477" s="15"/>
      <c r="AA477" s="15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</row>
    <row r="478" spans="1:43" s="17" customFormat="1" ht="12.75" hidden="1" customHeight="1">
      <c r="A478" s="126">
        <v>153612000</v>
      </c>
      <c r="B478" s="72"/>
      <c r="C478" s="144" t="s">
        <v>443</v>
      </c>
      <c r="D478" s="46"/>
      <c r="E478" s="145"/>
      <c r="F478" s="158"/>
      <c r="G478" s="147"/>
      <c r="H478" s="148"/>
      <c r="I478" s="158"/>
      <c r="J478" s="146"/>
      <c r="K478" s="146"/>
      <c r="L478" s="149"/>
      <c r="M478" s="623"/>
      <c r="N478" s="626"/>
      <c r="O478" s="36"/>
      <c r="P478" s="151" t="s">
        <v>1474</v>
      </c>
      <c r="Q478" s="150"/>
      <c r="R478" s="150" t="str">
        <f t="shared" si="8"/>
        <v/>
      </c>
      <c r="S478" s="15"/>
      <c r="T478" s="15"/>
      <c r="U478" s="15"/>
      <c r="V478" s="15"/>
      <c r="W478" s="473"/>
      <c r="X478" s="473"/>
      <c r="Y478" s="15"/>
      <c r="Z478" s="15"/>
      <c r="AA478" s="15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</row>
    <row r="479" spans="1:43" s="17" customFormat="1" ht="12.75" hidden="1" customHeight="1">
      <c r="A479" s="126">
        <v>153636000</v>
      </c>
      <c r="B479" s="72"/>
      <c r="C479" s="144" t="s">
        <v>466</v>
      </c>
      <c r="D479" s="46"/>
      <c r="E479" s="145"/>
      <c r="F479" s="158"/>
      <c r="G479" s="147"/>
      <c r="H479" s="148"/>
      <c r="I479" s="158"/>
      <c r="J479" s="146"/>
      <c r="K479" s="146"/>
      <c r="L479" s="149"/>
      <c r="M479" s="623"/>
      <c r="N479" s="626"/>
      <c r="O479" s="36"/>
      <c r="P479" s="151" t="s">
        <v>1474</v>
      </c>
      <c r="Q479" s="150"/>
      <c r="R479" s="150" t="str">
        <f t="shared" si="8"/>
        <v/>
      </c>
      <c r="S479" s="15"/>
      <c r="T479" s="15"/>
      <c r="U479" s="15"/>
      <c r="V479" s="15"/>
      <c r="W479" s="473"/>
      <c r="X479" s="473"/>
      <c r="Y479" s="15"/>
      <c r="Z479" s="15"/>
      <c r="AA479" s="15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</row>
    <row r="480" spans="1:43" s="17" customFormat="1" ht="12.75" hidden="1" customHeight="1">
      <c r="A480" s="126">
        <v>153613000</v>
      </c>
      <c r="B480" s="72"/>
      <c r="C480" s="144" t="s">
        <v>444</v>
      </c>
      <c r="D480" s="46"/>
      <c r="E480" s="145"/>
      <c r="F480" s="158"/>
      <c r="G480" s="147"/>
      <c r="H480" s="148"/>
      <c r="I480" s="158"/>
      <c r="J480" s="146"/>
      <c r="K480" s="146"/>
      <c r="L480" s="149"/>
      <c r="M480" s="623"/>
      <c r="N480" s="626"/>
      <c r="O480" s="36"/>
      <c r="P480" s="151" t="s">
        <v>1474</v>
      </c>
      <c r="Q480" s="150"/>
      <c r="R480" s="150" t="str">
        <f t="shared" si="8"/>
        <v/>
      </c>
      <c r="S480" s="15"/>
      <c r="T480" s="15"/>
      <c r="U480" s="15"/>
      <c r="V480" s="15"/>
      <c r="W480" s="473"/>
      <c r="X480" s="473"/>
      <c r="Y480" s="15"/>
      <c r="Z480" s="15"/>
      <c r="AA480" s="15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</row>
    <row r="481" spans="1:43" s="17" customFormat="1" ht="12.75" hidden="1" customHeight="1">
      <c r="A481" s="126">
        <v>153614000</v>
      </c>
      <c r="B481" s="72"/>
      <c r="C481" s="144" t="s">
        <v>445</v>
      </c>
      <c r="D481" s="46"/>
      <c r="E481" s="145"/>
      <c r="F481" s="158"/>
      <c r="G481" s="147"/>
      <c r="H481" s="148"/>
      <c r="I481" s="158"/>
      <c r="J481" s="146"/>
      <c r="K481" s="146"/>
      <c r="L481" s="149"/>
      <c r="M481" s="623"/>
      <c r="N481" s="626"/>
      <c r="O481" s="36"/>
      <c r="P481" s="151" t="s">
        <v>1474</v>
      </c>
      <c r="Q481" s="150"/>
      <c r="R481" s="150" t="str">
        <f t="shared" si="8"/>
        <v/>
      </c>
      <c r="S481" s="15"/>
      <c r="T481" s="15"/>
      <c r="U481" s="15"/>
      <c r="V481" s="15"/>
      <c r="W481" s="473"/>
      <c r="X481" s="473"/>
      <c r="Y481" s="15"/>
      <c r="Z481" s="15"/>
      <c r="AA481" s="15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</row>
    <row r="482" spans="1:43" s="17" customFormat="1" ht="12.75" hidden="1" customHeight="1">
      <c r="A482" s="126">
        <v>153634000</v>
      </c>
      <c r="B482" s="72"/>
      <c r="C482" s="144" t="s">
        <v>464</v>
      </c>
      <c r="D482" s="46"/>
      <c r="E482" s="145"/>
      <c r="F482" s="158"/>
      <c r="G482" s="147"/>
      <c r="H482" s="148"/>
      <c r="I482" s="158"/>
      <c r="J482" s="146"/>
      <c r="K482" s="146"/>
      <c r="L482" s="149"/>
      <c r="M482" s="623"/>
      <c r="N482" s="626"/>
      <c r="O482" s="36"/>
      <c r="P482" s="151" t="s">
        <v>1474</v>
      </c>
      <c r="Q482" s="150"/>
      <c r="R482" s="150" t="str">
        <f t="shared" si="8"/>
        <v/>
      </c>
      <c r="S482" s="15"/>
      <c r="T482" s="15"/>
      <c r="U482" s="15"/>
      <c r="V482" s="15"/>
      <c r="W482" s="473"/>
      <c r="X482" s="473"/>
      <c r="Y482" s="15"/>
      <c r="Z482" s="15"/>
      <c r="AA482" s="15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</row>
    <row r="483" spans="1:43" s="17" customFormat="1" ht="12.75" hidden="1" customHeight="1">
      <c r="A483" s="126">
        <v>153615000</v>
      </c>
      <c r="B483" s="72"/>
      <c r="C483" s="144" t="s">
        <v>446</v>
      </c>
      <c r="D483" s="46"/>
      <c r="E483" s="145"/>
      <c r="F483" s="158"/>
      <c r="G483" s="147"/>
      <c r="H483" s="148"/>
      <c r="I483" s="158"/>
      <c r="J483" s="146"/>
      <c r="K483" s="146"/>
      <c r="L483" s="149"/>
      <c r="M483" s="623"/>
      <c r="N483" s="626"/>
      <c r="O483" s="36"/>
      <c r="P483" s="151" t="s">
        <v>1474</v>
      </c>
      <c r="Q483" s="150"/>
      <c r="R483" s="150" t="str">
        <f t="shared" si="8"/>
        <v/>
      </c>
      <c r="S483" s="15"/>
      <c r="T483" s="15"/>
      <c r="U483" s="15"/>
      <c r="V483" s="15"/>
      <c r="W483" s="473"/>
      <c r="X483" s="473"/>
      <c r="Y483" s="15"/>
      <c r="Z483" s="15"/>
      <c r="AA483" s="15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</row>
    <row r="484" spans="1:43" s="17" customFormat="1" ht="12.75" hidden="1" customHeight="1">
      <c r="A484" s="126">
        <v>153616000</v>
      </c>
      <c r="B484" s="72"/>
      <c r="C484" s="144" t="s">
        <v>447</v>
      </c>
      <c r="D484" s="46"/>
      <c r="E484" s="145"/>
      <c r="F484" s="158"/>
      <c r="G484" s="147"/>
      <c r="H484" s="148"/>
      <c r="I484" s="158"/>
      <c r="J484" s="146"/>
      <c r="K484" s="146"/>
      <c r="L484" s="149"/>
      <c r="M484" s="623"/>
      <c r="N484" s="626"/>
      <c r="O484" s="36"/>
      <c r="P484" s="151" t="s">
        <v>1474</v>
      </c>
      <c r="Q484" s="150"/>
      <c r="R484" s="150" t="str">
        <f t="shared" si="8"/>
        <v/>
      </c>
      <c r="S484" s="15"/>
      <c r="T484" s="15"/>
      <c r="U484" s="15"/>
      <c r="V484" s="15"/>
      <c r="W484" s="473"/>
      <c r="X484" s="473"/>
      <c r="Y484" s="15"/>
      <c r="Z484" s="15"/>
      <c r="AA484" s="15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</row>
    <row r="485" spans="1:43" s="17" customFormat="1" ht="12.75" hidden="1" customHeight="1">
      <c r="A485" s="126">
        <v>153617000</v>
      </c>
      <c r="B485" s="72"/>
      <c r="C485" s="73" t="s">
        <v>639</v>
      </c>
      <c r="D485" s="46"/>
      <c r="E485" s="145"/>
      <c r="F485" s="158"/>
      <c r="G485" s="147"/>
      <c r="H485" s="148"/>
      <c r="I485" s="158"/>
      <c r="J485" s="146"/>
      <c r="K485" s="146"/>
      <c r="L485" s="149"/>
      <c r="M485" s="623"/>
      <c r="N485" s="626"/>
      <c r="O485" s="36"/>
      <c r="P485" s="151" t="s">
        <v>1473</v>
      </c>
      <c r="Q485" s="150"/>
      <c r="R485" s="150" t="str">
        <f t="shared" si="8"/>
        <v/>
      </c>
      <c r="S485" s="15"/>
      <c r="T485" s="15"/>
      <c r="U485" s="15"/>
      <c r="V485" s="15"/>
      <c r="W485" s="473"/>
      <c r="X485" s="473"/>
      <c r="Y485" s="15"/>
      <c r="Z485" s="15"/>
      <c r="AA485" s="15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</row>
    <row r="486" spans="1:43" s="17" customFormat="1" ht="12.75" hidden="1" customHeight="1">
      <c r="A486" s="126">
        <v>153631000</v>
      </c>
      <c r="B486" s="72"/>
      <c r="C486" s="144" t="s">
        <v>461</v>
      </c>
      <c r="D486" s="46"/>
      <c r="E486" s="145"/>
      <c r="F486" s="158"/>
      <c r="G486" s="147"/>
      <c r="H486" s="148"/>
      <c r="I486" s="158"/>
      <c r="J486" s="146"/>
      <c r="K486" s="146"/>
      <c r="L486" s="149"/>
      <c r="M486" s="623"/>
      <c r="N486" s="626"/>
      <c r="O486" s="36"/>
      <c r="P486" s="151" t="s">
        <v>1474</v>
      </c>
      <c r="Q486" s="150"/>
      <c r="R486" s="150" t="str">
        <f t="shared" si="8"/>
        <v/>
      </c>
      <c r="S486" s="15"/>
      <c r="T486" s="15"/>
      <c r="U486" s="15"/>
      <c r="V486" s="15"/>
      <c r="W486" s="473"/>
      <c r="X486" s="473"/>
      <c r="Y486" s="15"/>
      <c r="Z486" s="15"/>
      <c r="AA486" s="15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</row>
    <row r="487" spans="1:43" s="17" customFormat="1" ht="12.75" hidden="1" customHeight="1">
      <c r="A487" s="126">
        <v>153618000</v>
      </c>
      <c r="B487" s="72"/>
      <c r="C487" s="144" t="s">
        <v>448</v>
      </c>
      <c r="D487" s="46"/>
      <c r="E487" s="145"/>
      <c r="F487" s="158"/>
      <c r="G487" s="147"/>
      <c r="H487" s="148"/>
      <c r="I487" s="158"/>
      <c r="J487" s="146"/>
      <c r="K487" s="146"/>
      <c r="L487" s="149"/>
      <c r="M487" s="623"/>
      <c r="N487" s="626"/>
      <c r="O487" s="36"/>
      <c r="P487" s="151" t="s">
        <v>1474</v>
      </c>
      <c r="Q487" s="150"/>
      <c r="R487" s="150" t="str">
        <f t="shared" si="8"/>
        <v/>
      </c>
      <c r="S487" s="15"/>
      <c r="T487" s="15"/>
      <c r="U487" s="15"/>
      <c r="V487" s="15"/>
      <c r="W487" s="473"/>
      <c r="X487" s="473"/>
      <c r="Y487" s="15"/>
      <c r="Z487" s="15"/>
      <c r="AA487" s="15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</row>
    <row r="488" spans="1:43" s="17" customFormat="1" ht="12.75" hidden="1" customHeight="1">
      <c r="A488" s="126">
        <v>153619000</v>
      </c>
      <c r="B488" s="72"/>
      <c r="C488" s="144" t="s">
        <v>449</v>
      </c>
      <c r="D488" s="46"/>
      <c r="E488" s="145"/>
      <c r="F488" s="158"/>
      <c r="G488" s="147"/>
      <c r="H488" s="148"/>
      <c r="I488" s="158"/>
      <c r="J488" s="146"/>
      <c r="K488" s="146"/>
      <c r="L488" s="149"/>
      <c r="M488" s="623"/>
      <c r="N488" s="626"/>
      <c r="O488" s="36"/>
      <c r="P488" s="151" t="s">
        <v>1474</v>
      </c>
      <c r="Q488" s="150"/>
      <c r="R488" s="150" t="str">
        <f t="shared" si="8"/>
        <v/>
      </c>
      <c r="S488" s="15"/>
      <c r="T488" s="15"/>
      <c r="U488" s="15"/>
      <c r="V488" s="15"/>
      <c r="W488" s="473"/>
      <c r="X488" s="473"/>
      <c r="Y488" s="15"/>
      <c r="Z488" s="15"/>
      <c r="AA488" s="15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</row>
    <row r="489" spans="1:43" s="17" customFormat="1" ht="12.75" hidden="1" customHeight="1">
      <c r="A489" s="126">
        <v>153620000</v>
      </c>
      <c r="B489" s="72"/>
      <c r="C489" s="144" t="s">
        <v>450</v>
      </c>
      <c r="D489" s="46"/>
      <c r="E489" s="145"/>
      <c r="F489" s="158"/>
      <c r="G489" s="147"/>
      <c r="H489" s="148"/>
      <c r="I489" s="158"/>
      <c r="J489" s="146"/>
      <c r="K489" s="146"/>
      <c r="L489" s="149"/>
      <c r="M489" s="623"/>
      <c r="N489" s="626"/>
      <c r="O489" s="36"/>
      <c r="P489" s="151" t="s">
        <v>1474</v>
      </c>
      <c r="Q489" s="150"/>
      <c r="R489" s="150" t="str">
        <f t="shared" si="8"/>
        <v/>
      </c>
      <c r="S489" s="15"/>
      <c r="T489" s="15"/>
      <c r="U489" s="15"/>
      <c r="V489" s="15"/>
      <c r="W489" s="473"/>
      <c r="X489" s="473"/>
      <c r="Y489" s="15"/>
      <c r="Z489" s="15"/>
      <c r="AA489" s="15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</row>
    <row r="490" spans="1:43" s="17" customFormat="1" ht="12.75" hidden="1" customHeight="1">
      <c r="A490" s="126">
        <v>153621000</v>
      </c>
      <c r="B490" s="72"/>
      <c r="C490" s="144" t="s">
        <v>451</v>
      </c>
      <c r="D490" s="46"/>
      <c r="E490" s="145"/>
      <c r="F490" s="158"/>
      <c r="G490" s="147"/>
      <c r="H490" s="148"/>
      <c r="I490" s="158"/>
      <c r="J490" s="146"/>
      <c r="K490" s="146"/>
      <c r="L490" s="149"/>
      <c r="M490" s="623"/>
      <c r="N490" s="626"/>
      <c r="O490" s="36"/>
      <c r="P490" s="151" t="s">
        <v>1474</v>
      </c>
      <c r="Q490" s="150"/>
      <c r="R490" s="150" t="str">
        <f t="shared" si="8"/>
        <v/>
      </c>
      <c r="S490" s="15"/>
      <c r="T490" s="15"/>
      <c r="U490" s="15"/>
      <c r="V490" s="15"/>
      <c r="W490" s="473"/>
      <c r="X490" s="473"/>
      <c r="Y490" s="15"/>
      <c r="Z490" s="15"/>
      <c r="AA490" s="15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</row>
    <row r="491" spans="1:43" s="17" customFormat="1" ht="12.75" hidden="1" customHeight="1">
      <c r="A491" s="126">
        <v>153635000</v>
      </c>
      <c r="B491" s="72"/>
      <c r="C491" s="144" t="s">
        <v>465</v>
      </c>
      <c r="D491" s="46"/>
      <c r="E491" s="145"/>
      <c r="F491" s="158"/>
      <c r="G491" s="147"/>
      <c r="H491" s="148"/>
      <c r="I491" s="158"/>
      <c r="J491" s="146"/>
      <c r="K491" s="146"/>
      <c r="L491" s="149"/>
      <c r="M491" s="623"/>
      <c r="N491" s="626"/>
      <c r="O491" s="36"/>
      <c r="P491" s="151" t="s">
        <v>1474</v>
      </c>
      <c r="Q491" s="150"/>
      <c r="R491" s="150" t="str">
        <f t="shared" si="8"/>
        <v/>
      </c>
      <c r="S491" s="15"/>
      <c r="T491" s="15"/>
      <c r="U491" s="15"/>
      <c r="V491" s="15"/>
      <c r="W491" s="473"/>
      <c r="X491" s="473"/>
      <c r="Y491" s="15"/>
      <c r="Z491" s="15"/>
      <c r="AA491" s="15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</row>
    <row r="492" spans="1:43" s="17" customFormat="1" ht="12.75" hidden="1" customHeight="1">
      <c r="A492" s="126">
        <v>153622000</v>
      </c>
      <c r="B492" s="72"/>
      <c r="C492" s="144" t="s">
        <v>452</v>
      </c>
      <c r="D492" s="46"/>
      <c r="E492" s="145"/>
      <c r="F492" s="158"/>
      <c r="G492" s="147"/>
      <c r="H492" s="148"/>
      <c r="I492" s="158"/>
      <c r="J492" s="146"/>
      <c r="K492" s="146"/>
      <c r="L492" s="149"/>
      <c r="M492" s="623"/>
      <c r="N492" s="626"/>
      <c r="O492" s="36"/>
      <c r="P492" s="151" t="s">
        <v>1474</v>
      </c>
      <c r="Q492" s="150"/>
      <c r="R492" s="150" t="str">
        <f t="shared" si="8"/>
        <v/>
      </c>
      <c r="S492" s="15"/>
      <c r="T492" s="15"/>
      <c r="U492" s="15"/>
      <c r="V492" s="15"/>
      <c r="W492" s="473"/>
      <c r="X492" s="473"/>
      <c r="Y492" s="15"/>
      <c r="Z492" s="15"/>
      <c r="AA492" s="15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</row>
    <row r="493" spans="1:43" s="17" customFormat="1" ht="12.75" hidden="1" customHeight="1">
      <c r="A493" s="126">
        <v>153623000</v>
      </c>
      <c r="B493" s="72"/>
      <c r="C493" s="144" t="s">
        <v>453</v>
      </c>
      <c r="D493" s="46"/>
      <c r="E493" s="145"/>
      <c r="F493" s="158"/>
      <c r="G493" s="147"/>
      <c r="H493" s="148"/>
      <c r="I493" s="158"/>
      <c r="J493" s="146"/>
      <c r="K493" s="146"/>
      <c r="L493" s="149"/>
      <c r="M493" s="623"/>
      <c r="N493" s="626"/>
      <c r="O493" s="36"/>
      <c r="P493" s="151" t="s">
        <v>1474</v>
      </c>
      <c r="Q493" s="150"/>
      <c r="R493" s="150" t="str">
        <f t="shared" si="8"/>
        <v/>
      </c>
      <c r="S493" s="15"/>
      <c r="T493" s="15"/>
      <c r="U493" s="15"/>
      <c r="V493" s="15"/>
      <c r="W493" s="473"/>
      <c r="X493" s="473"/>
      <c r="Y493" s="15"/>
      <c r="Z493" s="15"/>
      <c r="AA493" s="15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</row>
    <row r="494" spans="1:43" s="17" customFormat="1" ht="12.75" hidden="1" customHeight="1">
      <c r="A494" s="126">
        <v>153625000</v>
      </c>
      <c r="B494" s="72"/>
      <c r="C494" s="144" t="s">
        <v>455</v>
      </c>
      <c r="D494" s="46"/>
      <c r="E494" s="145"/>
      <c r="F494" s="158"/>
      <c r="G494" s="147"/>
      <c r="H494" s="148"/>
      <c r="I494" s="158"/>
      <c r="J494" s="146"/>
      <c r="K494" s="146"/>
      <c r="L494" s="149"/>
      <c r="M494" s="623"/>
      <c r="N494" s="626"/>
      <c r="O494" s="36"/>
      <c r="P494" s="151" t="s">
        <v>1474</v>
      </c>
      <c r="Q494" s="150"/>
      <c r="R494" s="150" t="str">
        <f t="shared" ref="R494:R557" si="12">IF(SUM(E494:N494)=0,"",P494)</f>
        <v/>
      </c>
      <c r="S494" s="15"/>
      <c r="T494" s="15"/>
      <c r="U494" s="15"/>
      <c r="V494" s="15"/>
      <c r="W494" s="473"/>
      <c r="X494" s="473"/>
      <c r="Y494" s="15"/>
      <c r="Z494" s="15"/>
      <c r="AA494" s="15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</row>
    <row r="495" spans="1:43" s="17" customFormat="1" ht="12.75" hidden="1" customHeight="1">
      <c r="A495" s="126">
        <v>153640000</v>
      </c>
      <c r="B495" s="72"/>
      <c r="C495" s="144" t="s">
        <v>469</v>
      </c>
      <c r="D495" s="46"/>
      <c r="E495" s="145"/>
      <c r="F495" s="158"/>
      <c r="G495" s="147"/>
      <c r="H495" s="148"/>
      <c r="I495" s="158"/>
      <c r="J495" s="146"/>
      <c r="K495" s="146"/>
      <c r="L495" s="149"/>
      <c r="M495" s="623"/>
      <c r="N495" s="626"/>
      <c r="O495" s="36"/>
      <c r="P495" s="151" t="s">
        <v>1474</v>
      </c>
      <c r="Q495" s="150"/>
      <c r="R495" s="150" t="str">
        <f t="shared" si="12"/>
        <v/>
      </c>
      <c r="S495" s="15"/>
      <c r="T495" s="15"/>
      <c r="U495" s="15"/>
      <c r="V495" s="15"/>
      <c r="W495" s="473"/>
      <c r="X495" s="473"/>
      <c r="Y495" s="15"/>
      <c r="Z495" s="15"/>
      <c r="AA495" s="15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</row>
    <row r="496" spans="1:43" s="17" customFormat="1" ht="12.75" hidden="1" customHeight="1">
      <c r="A496" s="126">
        <v>153638000</v>
      </c>
      <c r="B496" s="72"/>
      <c r="C496" s="144" t="s">
        <v>468</v>
      </c>
      <c r="D496" s="46"/>
      <c r="E496" s="145"/>
      <c r="F496" s="158"/>
      <c r="G496" s="147"/>
      <c r="H496" s="148"/>
      <c r="I496" s="158"/>
      <c r="J496" s="146"/>
      <c r="K496" s="146"/>
      <c r="L496" s="149"/>
      <c r="M496" s="623"/>
      <c r="N496" s="626"/>
      <c r="O496" s="36"/>
      <c r="P496" s="151" t="s">
        <v>1474</v>
      </c>
      <c r="Q496" s="150"/>
      <c r="R496" s="150" t="str">
        <f t="shared" si="12"/>
        <v/>
      </c>
      <c r="S496" s="15"/>
      <c r="T496" s="15"/>
      <c r="U496" s="15"/>
      <c r="V496" s="15"/>
      <c r="W496" s="473"/>
      <c r="X496" s="473"/>
      <c r="Y496" s="15"/>
      <c r="Z496" s="15"/>
      <c r="AA496" s="15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</row>
    <row r="497" spans="1:43" s="17" customFormat="1" ht="12.75" hidden="1" customHeight="1">
      <c r="A497" s="126">
        <v>153626000</v>
      </c>
      <c r="B497" s="72"/>
      <c r="C497" s="144" t="s">
        <v>456</v>
      </c>
      <c r="D497" s="46"/>
      <c r="E497" s="145"/>
      <c r="F497" s="158"/>
      <c r="G497" s="147"/>
      <c r="H497" s="148"/>
      <c r="I497" s="158"/>
      <c r="J497" s="146"/>
      <c r="K497" s="146"/>
      <c r="L497" s="149"/>
      <c r="M497" s="623"/>
      <c r="N497" s="626"/>
      <c r="O497" s="36"/>
      <c r="P497" s="151" t="s">
        <v>1474</v>
      </c>
      <c r="Q497" s="150"/>
      <c r="R497" s="150" t="str">
        <f t="shared" si="12"/>
        <v/>
      </c>
      <c r="S497" s="15"/>
      <c r="T497" s="15"/>
      <c r="U497" s="15"/>
      <c r="V497" s="15"/>
      <c r="W497" s="473"/>
      <c r="X497" s="473"/>
      <c r="Y497" s="15"/>
      <c r="Z497" s="15"/>
      <c r="AA497" s="15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</row>
    <row r="498" spans="1:43" s="17" customFormat="1" ht="12.75" hidden="1" customHeight="1">
      <c r="A498" s="126">
        <v>153627000</v>
      </c>
      <c r="B498" s="72"/>
      <c r="C498" s="144" t="s">
        <v>457</v>
      </c>
      <c r="D498" s="46"/>
      <c r="E498" s="145"/>
      <c r="F498" s="158"/>
      <c r="G498" s="147"/>
      <c r="H498" s="148"/>
      <c r="I498" s="158"/>
      <c r="J498" s="146"/>
      <c r="K498" s="146"/>
      <c r="L498" s="149"/>
      <c r="M498" s="623"/>
      <c r="N498" s="626"/>
      <c r="O498" s="36"/>
      <c r="P498" s="151" t="s">
        <v>1474</v>
      </c>
      <c r="Q498" s="150"/>
      <c r="R498" s="150" t="str">
        <f t="shared" si="12"/>
        <v/>
      </c>
      <c r="S498" s="15"/>
      <c r="T498" s="15"/>
      <c r="U498" s="15"/>
      <c r="V498" s="15"/>
      <c r="W498" s="473"/>
      <c r="X498" s="473"/>
      <c r="Y498" s="15"/>
      <c r="Z498" s="15"/>
      <c r="AA498" s="15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</row>
    <row r="499" spans="1:43" s="17" customFormat="1" ht="12.75" hidden="1" customHeight="1">
      <c r="A499" s="126">
        <v>153628000</v>
      </c>
      <c r="B499" s="72"/>
      <c r="C499" s="144" t="s">
        <v>458</v>
      </c>
      <c r="D499" s="46"/>
      <c r="E499" s="145"/>
      <c r="F499" s="158"/>
      <c r="G499" s="147"/>
      <c r="H499" s="148"/>
      <c r="I499" s="158"/>
      <c r="J499" s="146"/>
      <c r="K499" s="146"/>
      <c r="L499" s="149"/>
      <c r="M499" s="623"/>
      <c r="N499" s="626"/>
      <c r="O499" s="36"/>
      <c r="P499" s="151" t="s">
        <v>1474</v>
      </c>
      <c r="Q499" s="150"/>
      <c r="R499" s="150" t="str">
        <f t="shared" si="12"/>
        <v/>
      </c>
      <c r="S499" s="15"/>
      <c r="T499" s="15"/>
      <c r="U499" s="15"/>
      <c r="V499" s="15"/>
      <c r="W499" s="473"/>
      <c r="X499" s="473"/>
      <c r="Y499" s="15"/>
      <c r="Z499" s="15"/>
      <c r="AA499" s="15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</row>
    <row r="500" spans="1:43" s="17" customFormat="1" ht="12.75" hidden="1" customHeight="1">
      <c r="A500" s="126">
        <v>153629000</v>
      </c>
      <c r="B500" s="72"/>
      <c r="C500" s="144" t="s">
        <v>459</v>
      </c>
      <c r="D500" s="46"/>
      <c r="E500" s="145"/>
      <c r="F500" s="158"/>
      <c r="G500" s="147"/>
      <c r="H500" s="148"/>
      <c r="I500" s="158"/>
      <c r="J500" s="146"/>
      <c r="K500" s="146"/>
      <c r="L500" s="149"/>
      <c r="M500" s="623"/>
      <c r="N500" s="626"/>
      <c r="O500" s="36"/>
      <c r="P500" s="151" t="s">
        <v>1474</v>
      </c>
      <c r="Q500" s="150"/>
      <c r="R500" s="150" t="str">
        <f t="shared" si="12"/>
        <v/>
      </c>
      <c r="S500" s="15"/>
      <c r="T500" s="15"/>
      <c r="U500" s="15"/>
      <c r="V500" s="15"/>
      <c r="W500" s="473"/>
      <c r="X500" s="473"/>
      <c r="Y500" s="15"/>
      <c r="Z500" s="15"/>
      <c r="AA500" s="15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</row>
    <row r="501" spans="1:43" s="17" customFormat="1" ht="12.75" hidden="1" customHeight="1" thickBot="1">
      <c r="A501" s="126">
        <v>153630000</v>
      </c>
      <c r="B501" s="74"/>
      <c r="C501" s="167" t="s">
        <v>460</v>
      </c>
      <c r="D501" s="46"/>
      <c r="E501" s="145"/>
      <c r="F501" s="158"/>
      <c r="G501" s="147"/>
      <c r="H501" s="148"/>
      <c r="I501" s="158"/>
      <c r="J501" s="146"/>
      <c r="K501" s="146"/>
      <c r="L501" s="149"/>
      <c r="M501" s="623"/>
      <c r="N501" s="626"/>
      <c r="O501" s="36"/>
      <c r="P501" s="151" t="s">
        <v>1474</v>
      </c>
      <c r="Q501" s="150"/>
      <c r="R501" s="150" t="str">
        <f t="shared" si="12"/>
        <v/>
      </c>
      <c r="S501" s="15"/>
      <c r="T501" s="15"/>
      <c r="U501" s="15"/>
      <c r="V501" s="15"/>
      <c r="W501" s="473"/>
      <c r="X501" s="473"/>
      <c r="Y501" s="15"/>
      <c r="Z501" s="15"/>
      <c r="AA501" s="15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</row>
    <row r="502" spans="1:43" s="18" customFormat="1" ht="15.75" hidden="1" customHeight="1" thickBot="1">
      <c r="A502" s="126" t="s">
        <v>640</v>
      </c>
      <c r="B502" s="791" t="s">
        <v>471</v>
      </c>
      <c r="C502" s="792"/>
      <c r="D502" s="108"/>
      <c r="E502" s="651">
        <f t="shared" ref="E502:N502" si="13">SUM(E503:E535)</f>
        <v>0</v>
      </c>
      <c r="F502" s="655"/>
      <c r="G502" s="653"/>
      <c r="H502" s="654">
        <f t="shared" si="13"/>
        <v>0</v>
      </c>
      <c r="I502" s="655">
        <f t="shared" si="13"/>
        <v>0</v>
      </c>
      <c r="J502" s="652">
        <f t="shared" si="13"/>
        <v>0</v>
      </c>
      <c r="K502" s="652">
        <f t="shared" si="13"/>
        <v>0</v>
      </c>
      <c r="L502" s="656">
        <f t="shared" si="13"/>
        <v>0</v>
      </c>
      <c r="M502" s="655">
        <f t="shared" si="13"/>
        <v>0</v>
      </c>
      <c r="N502" s="656">
        <f t="shared" si="13"/>
        <v>0</v>
      </c>
      <c r="O502" s="36"/>
      <c r="P502" s="151" t="s">
        <v>1500</v>
      </c>
      <c r="Q502" s="150"/>
      <c r="R502" s="150" t="str">
        <f t="shared" si="12"/>
        <v/>
      </c>
      <c r="S502" s="15"/>
      <c r="T502" s="15"/>
      <c r="U502" s="15"/>
      <c r="V502" s="15"/>
      <c r="W502" s="473"/>
      <c r="X502" s="473"/>
      <c r="Y502" s="15"/>
      <c r="Z502" s="15"/>
      <c r="AA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</row>
    <row r="503" spans="1:43" s="17" customFormat="1" ht="12.75" hidden="1" customHeight="1" thickTop="1">
      <c r="A503" s="126">
        <v>153801000</v>
      </c>
      <c r="B503" s="95"/>
      <c r="C503" s="152" t="s">
        <v>472</v>
      </c>
      <c r="D503" s="46"/>
      <c r="E503" s="153"/>
      <c r="F503" s="174"/>
      <c r="G503" s="155"/>
      <c r="H503" s="156"/>
      <c r="I503" s="174"/>
      <c r="J503" s="154"/>
      <c r="K503" s="154"/>
      <c r="L503" s="157"/>
      <c r="M503" s="648"/>
      <c r="N503" s="625"/>
      <c r="O503" s="36"/>
      <c r="P503" s="151" t="s">
        <v>1474</v>
      </c>
      <c r="Q503" s="150"/>
      <c r="R503" s="150" t="str">
        <f t="shared" si="12"/>
        <v/>
      </c>
      <c r="S503" s="15"/>
      <c r="T503" s="15"/>
      <c r="U503" s="15"/>
      <c r="V503" s="15"/>
      <c r="W503" s="473"/>
      <c r="X503" s="473"/>
      <c r="Y503" s="15"/>
      <c r="Z503" s="15"/>
      <c r="AA503" s="15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</row>
    <row r="504" spans="1:43" s="17" customFormat="1" ht="12.75" hidden="1" customHeight="1">
      <c r="A504" s="126">
        <v>153818000</v>
      </c>
      <c r="B504" s="72"/>
      <c r="C504" s="144" t="s">
        <v>486</v>
      </c>
      <c r="D504" s="46"/>
      <c r="E504" s="145"/>
      <c r="F504" s="158"/>
      <c r="G504" s="147"/>
      <c r="H504" s="148"/>
      <c r="I504" s="158"/>
      <c r="J504" s="146"/>
      <c r="K504" s="146"/>
      <c r="L504" s="149"/>
      <c r="M504" s="623"/>
      <c r="N504" s="626"/>
      <c r="O504" s="36"/>
      <c r="P504" s="151" t="s">
        <v>1474</v>
      </c>
      <c r="Q504" s="150"/>
      <c r="R504" s="150" t="str">
        <f t="shared" si="12"/>
        <v/>
      </c>
      <c r="S504" s="15"/>
      <c r="T504" s="15"/>
      <c r="U504" s="15"/>
      <c r="V504" s="15"/>
      <c r="W504" s="473"/>
      <c r="X504" s="473"/>
      <c r="Y504" s="15"/>
      <c r="Z504" s="15"/>
      <c r="AA504" s="15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</row>
    <row r="505" spans="1:43" s="17" customFormat="1" ht="12.75" hidden="1" customHeight="1">
      <c r="A505" s="126">
        <v>153802000</v>
      </c>
      <c r="B505" s="72"/>
      <c r="C505" s="144" t="s">
        <v>473</v>
      </c>
      <c r="D505" s="46"/>
      <c r="E505" s="145"/>
      <c r="F505" s="158"/>
      <c r="G505" s="147"/>
      <c r="H505" s="148"/>
      <c r="I505" s="158"/>
      <c r="J505" s="146"/>
      <c r="K505" s="146"/>
      <c r="L505" s="149"/>
      <c r="M505" s="623"/>
      <c r="N505" s="626"/>
      <c r="O505" s="36"/>
      <c r="P505" s="151" t="s">
        <v>1474</v>
      </c>
      <c r="Q505" s="150"/>
      <c r="R505" s="150" t="str">
        <f t="shared" si="12"/>
        <v/>
      </c>
      <c r="S505" s="15"/>
      <c r="T505" s="15"/>
      <c r="U505" s="15"/>
      <c r="V505" s="15"/>
      <c r="W505" s="473"/>
      <c r="X505" s="473"/>
      <c r="Y505" s="15"/>
      <c r="Z505" s="15"/>
      <c r="AA505" s="15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</row>
    <row r="506" spans="1:43" s="17" customFormat="1" ht="12.75" hidden="1" customHeight="1">
      <c r="A506" s="126">
        <v>153803000</v>
      </c>
      <c r="B506" s="72"/>
      <c r="C506" s="144" t="s">
        <v>474</v>
      </c>
      <c r="D506" s="46"/>
      <c r="E506" s="145"/>
      <c r="F506" s="158"/>
      <c r="G506" s="147"/>
      <c r="H506" s="148"/>
      <c r="I506" s="158"/>
      <c r="J506" s="146"/>
      <c r="K506" s="146"/>
      <c r="L506" s="149"/>
      <c r="M506" s="623"/>
      <c r="N506" s="626"/>
      <c r="O506" s="36"/>
      <c r="P506" s="151" t="s">
        <v>1474</v>
      </c>
      <c r="Q506" s="150"/>
      <c r="R506" s="150" t="str">
        <f t="shared" si="12"/>
        <v/>
      </c>
      <c r="S506" s="15"/>
      <c r="T506" s="15"/>
      <c r="U506" s="15"/>
      <c r="V506" s="15"/>
      <c r="W506" s="473"/>
      <c r="X506" s="473"/>
      <c r="Y506" s="15"/>
      <c r="Z506" s="15"/>
      <c r="AA506" s="15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</row>
    <row r="507" spans="1:43" s="17" customFormat="1" ht="12.75" hidden="1" customHeight="1">
      <c r="A507" s="126">
        <v>153828000</v>
      </c>
      <c r="B507" s="72"/>
      <c r="C507" s="144" t="s">
        <v>496</v>
      </c>
      <c r="D507" s="46"/>
      <c r="E507" s="145"/>
      <c r="F507" s="158"/>
      <c r="G507" s="147"/>
      <c r="H507" s="148"/>
      <c r="I507" s="158"/>
      <c r="J507" s="146"/>
      <c r="K507" s="146"/>
      <c r="L507" s="149"/>
      <c r="M507" s="623"/>
      <c r="N507" s="626"/>
      <c r="O507" s="36"/>
      <c r="P507" s="151" t="s">
        <v>1474</v>
      </c>
      <c r="Q507" s="150"/>
      <c r="R507" s="150" t="str">
        <f t="shared" si="12"/>
        <v/>
      </c>
      <c r="S507" s="15"/>
      <c r="T507" s="15"/>
      <c r="U507" s="15"/>
      <c r="V507" s="15"/>
      <c r="W507" s="473"/>
      <c r="X507" s="473"/>
      <c r="Y507" s="15"/>
      <c r="Z507" s="15"/>
      <c r="AA507" s="15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</row>
    <row r="508" spans="1:43" s="17" customFormat="1" ht="12.75" hidden="1" customHeight="1">
      <c r="A508" s="126">
        <v>153831000</v>
      </c>
      <c r="B508" s="72"/>
      <c r="C508" s="144" t="s">
        <v>499</v>
      </c>
      <c r="D508" s="46"/>
      <c r="E508" s="145"/>
      <c r="F508" s="158"/>
      <c r="G508" s="147"/>
      <c r="H508" s="148"/>
      <c r="I508" s="158"/>
      <c r="J508" s="146"/>
      <c r="K508" s="146"/>
      <c r="L508" s="149"/>
      <c r="M508" s="623"/>
      <c r="N508" s="626"/>
      <c r="O508" s="36"/>
      <c r="P508" s="151" t="s">
        <v>1474</v>
      </c>
      <c r="Q508" s="150"/>
      <c r="R508" s="150" t="str">
        <f t="shared" si="12"/>
        <v/>
      </c>
      <c r="S508" s="15"/>
      <c r="T508" s="15"/>
      <c r="U508" s="15"/>
      <c r="V508" s="15"/>
      <c r="W508" s="473"/>
      <c r="X508" s="473"/>
      <c r="Y508" s="15"/>
      <c r="Z508" s="15"/>
      <c r="AA508" s="15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</row>
    <row r="509" spans="1:43" s="17" customFormat="1" ht="12.75" hidden="1" customHeight="1">
      <c r="A509" s="126">
        <v>153830000</v>
      </c>
      <c r="B509" s="72"/>
      <c r="C509" s="144" t="s">
        <v>498</v>
      </c>
      <c r="D509" s="46"/>
      <c r="E509" s="145"/>
      <c r="F509" s="158"/>
      <c r="G509" s="147"/>
      <c r="H509" s="148"/>
      <c r="I509" s="158"/>
      <c r="J509" s="146"/>
      <c r="K509" s="146"/>
      <c r="L509" s="149"/>
      <c r="M509" s="623"/>
      <c r="N509" s="626"/>
      <c r="O509" s="36"/>
      <c r="P509" s="151" t="s">
        <v>1474</v>
      </c>
      <c r="Q509" s="150"/>
      <c r="R509" s="150" t="str">
        <f t="shared" si="12"/>
        <v/>
      </c>
      <c r="S509" s="15"/>
      <c r="T509" s="15"/>
      <c r="U509" s="15"/>
      <c r="V509" s="15"/>
      <c r="W509" s="473"/>
      <c r="X509" s="473"/>
      <c r="Y509" s="15"/>
      <c r="Z509" s="15"/>
      <c r="AA509" s="15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</row>
    <row r="510" spans="1:43" s="17" customFormat="1" ht="12.75" hidden="1" customHeight="1">
      <c r="A510" s="126">
        <v>153807000</v>
      </c>
      <c r="B510" s="72"/>
      <c r="C510" s="73" t="s">
        <v>641</v>
      </c>
      <c r="D510" s="46"/>
      <c r="E510" s="145"/>
      <c r="F510" s="158"/>
      <c r="G510" s="147"/>
      <c r="H510" s="148"/>
      <c r="I510" s="158"/>
      <c r="J510" s="146"/>
      <c r="K510" s="146"/>
      <c r="L510" s="149"/>
      <c r="M510" s="623"/>
      <c r="N510" s="626"/>
      <c r="O510" s="36"/>
      <c r="P510" s="151" t="s">
        <v>1474</v>
      </c>
      <c r="Q510" s="150"/>
      <c r="R510" s="150" t="str">
        <f t="shared" si="12"/>
        <v/>
      </c>
      <c r="S510" s="15"/>
      <c r="T510" s="15"/>
      <c r="U510" s="15"/>
      <c r="V510" s="15"/>
      <c r="W510" s="473"/>
      <c r="X510" s="473"/>
      <c r="Y510" s="15"/>
      <c r="Z510" s="15"/>
      <c r="AA510" s="15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</row>
    <row r="511" spans="1:43" s="17" customFormat="1" ht="12.75" hidden="1" customHeight="1">
      <c r="A511" s="126">
        <v>153805000</v>
      </c>
      <c r="B511" s="72"/>
      <c r="C511" s="144" t="s">
        <v>475</v>
      </c>
      <c r="D511" s="46"/>
      <c r="E511" s="145"/>
      <c r="F511" s="158"/>
      <c r="G511" s="147"/>
      <c r="H511" s="148"/>
      <c r="I511" s="158"/>
      <c r="J511" s="146"/>
      <c r="K511" s="146"/>
      <c r="L511" s="149"/>
      <c r="M511" s="623"/>
      <c r="N511" s="626"/>
      <c r="O511" s="36"/>
      <c r="P511" s="151" t="s">
        <v>1474</v>
      </c>
      <c r="Q511" s="150"/>
      <c r="R511" s="150" t="str">
        <f t="shared" si="12"/>
        <v/>
      </c>
      <c r="S511" s="15"/>
      <c r="T511" s="15"/>
      <c r="U511" s="15"/>
      <c r="V511" s="15"/>
      <c r="W511" s="473"/>
      <c r="X511" s="473"/>
      <c r="Y511" s="15"/>
      <c r="Z511" s="15"/>
      <c r="AA511" s="15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</row>
    <row r="512" spans="1:43" s="17" customFormat="1" ht="12.75" hidden="1" customHeight="1">
      <c r="A512" s="126">
        <v>153806000</v>
      </c>
      <c r="B512" s="72"/>
      <c r="C512" s="144" t="s">
        <v>476</v>
      </c>
      <c r="D512" s="46"/>
      <c r="E512" s="145"/>
      <c r="F512" s="158"/>
      <c r="G512" s="147"/>
      <c r="H512" s="148"/>
      <c r="I512" s="158"/>
      <c r="J512" s="146"/>
      <c r="K512" s="146"/>
      <c r="L512" s="149"/>
      <c r="M512" s="623"/>
      <c r="N512" s="626"/>
      <c r="O512" s="36"/>
      <c r="P512" s="151" t="s">
        <v>1474</v>
      </c>
      <c r="Q512" s="150"/>
      <c r="R512" s="150" t="str">
        <f t="shared" si="12"/>
        <v/>
      </c>
      <c r="S512" s="15"/>
      <c r="T512" s="15"/>
      <c r="U512" s="15"/>
      <c r="V512" s="15"/>
      <c r="W512" s="473"/>
      <c r="X512" s="473"/>
      <c r="Y512" s="15"/>
      <c r="Z512" s="15"/>
      <c r="AA512" s="15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</row>
    <row r="513" spans="1:43" s="17" customFormat="1" ht="12.75" hidden="1" customHeight="1">
      <c r="A513" s="126">
        <v>153826000</v>
      </c>
      <c r="B513" s="72"/>
      <c r="C513" s="144" t="s">
        <v>494</v>
      </c>
      <c r="D513" s="46"/>
      <c r="E513" s="145"/>
      <c r="F513" s="158"/>
      <c r="G513" s="147"/>
      <c r="H513" s="148"/>
      <c r="I513" s="158"/>
      <c r="J513" s="146"/>
      <c r="K513" s="146"/>
      <c r="L513" s="149"/>
      <c r="M513" s="623"/>
      <c r="N513" s="626"/>
      <c r="O513" s="36"/>
      <c r="P513" s="151" t="s">
        <v>1474</v>
      </c>
      <c r="Q513" s="150"/>
      <c r="R513" s="150" t="str">
        <f t="shared" si="12"/>
        <v/>
      </c>
      <c r="S513" s="15"/>
      <c r="T513" s="15"/>
      <c r="U513" s="15"/>
      <c r="V513" s="15"/>
      <c r="W513" s="473"/>
      <c r="X513" s="473"/>
      <c r="Y513" s="15"/>
      <c r="Z513" s="15"/>
      <c r="AA513" s="15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</row>
    <row r="514" spans="1:43" s="17" customFormat="1" ht="12.75" hidden="1" customHeight="1">
      <c r="A514" s="126">
        <v>153827000</v>
      </c>
      <c r="B514" s="72"/>
      <c r="C514" s="144" t="s">
        <v>495</v>
      </c>
      <c r="D514" s="46"/>
      <c r="E514" s="145"/>
      <c r="F514" s="158"/>
      <c r="G514" s="147"/>
      <c r="H514" s="148"/>
      <c r="I514" s="158"/>
      <c r="J514" s="146"/>
      <c r="K514" s="146"/>
      <c r="L514" s="149"/>
      <c r="M514" s="623"/>
      <c r="N514" s="626"/>
      <c r="O514" s="36"/>
      <c r="P514" s="151" t="s">
        <v>1474</v>
      </c>
      <c r="Q514" s="150"/>
      <c r="R514" s="150" t="str">
        <f t="shared" si="12"/>
        <v/>
      </c>
      <c r="S514" s="15"/>
      <c r="T514" s="15"/>
      <c r="U514" s="15"/>
      <c r="V514" s="15"/>
      <c r="W514" s="473"/>
      <c r="X514" s="473"/>
      <c r="Y514" s="15"/>
      <c r="Z514" s="15"/>
      <c r="AA514" s="15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</row>
    <row r="515" spans="1:43" s="17" customFormat="1" ht="12.75" hidden="1" customHeight="1">
      <c r="A515" s="126">
        <v>153819000</v>
      </c>
      <c r="B515" s="72"/>
      <c r="C515" s="144" t="s">
        <v>487</v>
      </c>
      <c r="D515" s="46"/>
      <c r="E515" s="145"/>
      <c r="F515" s="158"/>
      <c r="G515" s="147"/>
      <c r="H515" s="148"/>
      <c r="I515" s="158"/>
      <c r="J515" s="146"/>
      <c r="K515" s="146"/>
      <c r="L515" s="149"/>
      <c r="M515" s="623"/>
      <c r="N515" s="626"/>
      <c r="O515" s="36"/>
      <c r="P515" s="151" t="s">
        <v>1474</v>
      </c>
      <c r="Q515" s="150"/>
      <c r="R515" s="150" t="str">
        <f t="shared" si="12"/>
        <v/>
      </c>
      <c r="S515" s="15"/>
      <c r="T515" s="15"/>
      <c r="U515" s="15"/>
      <c r="V515" s="15"/>
      <c r="W515" s="473"/>
      <c r="X515" s="473"/>
      <c r="Y515" s="15"/>
      <c r="Z515" s="15"/>
      <c r="AA515" s="15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</row>
    <row r="516" spans="1:43" s="17" customFormat="1" ht="12.75" hidden="1" customHeight="1">
      <c r="A516" s="126">
        <v>153825000</v>
      </c>
      <c r="B516" s="72"/>
      <c r="C516" s="144" t="s">
        <v>493</v>
      </c>
      <c r="D516" s="46"/>
      <c r="E516" s="145"/>
      <c r="F516" s="158"/>
      <c r="G516" s="147"/>
      <c r="H516" s="148"/>
      <c r="I516" s="158"/>
      <c r="J516" s="146"/>
      <c r="K516" s="146"/>
      <c r="L516" s="149"/>
      <c r="M516" s="623"/>
      <c r="N516" s="626"/>
      <c r="O516" s="36"/>
      <c r="P516" s="151" t="s">
        <v>1474</v>
      </c>
      <c r="Q516" s="150"/>
      <c r="R516" s="150" t="str">
        <f t="shared" si="12"/>
        <v/>
      </c>
      <c r="S516" s="15"/>
      <c r="T516" s="15"/>
      <c r="U516" s="15"/>
      <c r="V516" s="15"/>
      <c r="W516" s="473"/>
      <c r="X516" s="473"/>
      <c r="Y516" s="15"/>
      <c r="Z516" s="15"/>
      <c r="AA516" s="15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</row>
    <row r="517" spans="1:43" s="17" customFormat="1" ht="12.75" hidden="1" customHeight="1">
      <c r="A517" s="126">
        <v>153814000</v>
      </c>
      <c r="B517" s="72"/>
      <c r="C517" s="144" t="s">
        <v>482</v>
      </c>
      <c r="D517" s="46"/>
      <c r="E517" s="145"/>
      <c r="F517" s="158"/>
      <c r="G517" s="147"/>
      <c r="H517" s="148"/>
      <c r="I517" s="158"/>
      <c r="J517" s="146"/>
      <c r="K517" s="146"/>
      <c r="L517" s="149"/>
      <c r="M517" s="623"/>
      <c r="N517" s="626"/>
      <c r="O517" s="36"/>
      <c r="P517" s="151" t="s">
        <v>1474</v>
      </c>
      <c r="Q517" s="150"/>
      <c r="R517" s="150" t="str">
        <f t="shared" si="12"/>
        <v/>
      </c>
      <c r="S517" s="15"/>
      <c r="T517" s="15"/>
      <c r="U517" s="15"/>
      <c r="V517" s="15"/>
      <c r="W517" s="473"/>
      <c r="X517" s="473"/>
      <c r="Y517" s="15"/>
      <c r="Z517" s="15"/>
      <c r="AA517" s="15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</row>
    <row r="518" spans="1:43" s="17" customFormat="1" ht="12.75" hidden="1" customHeight="1">
      <c r="A518" s="126">
        <v>153820000</v>
      </c>
      <c r="B518" s="72"/>
      <c r="C518" s="144" t="s">
        <v>488</v>
      </c>
      <c r="D518" s="46"/>
      <c r="E518" s="145"/>
      <c r="F518" s="158"/>
      <c r="G518" s="147"/>
      <c r="H518" s="148"/>
      <c r="I518" s="158"/>
      <c r="J518" s="146"/>
      <c r="K518" s="146"/>
      <c r="L518" s="149"/>
      <c r="M518" s="623"/>
      <c r="N518" s="626"/>
      <c r="O518" s="36"/>
      <c r="P518" s="151" t="s">
        <v>1474</v>
      </c>
      <c r="Q518" s="150"/>
      <c r="R518" s="150" t="str">
        <f t="shared" si="12"/>
        <v/>
      </c>
      <c r="S518" s="15"/>
      <c r="T518" s="15"/>
      <c r="U518" s="15"/>
      <c r="V518" s="15"/>
      <c r="W518" s="473"/>
      <c r="X518" s="473"/>
      <c r="Y518" s="15"/>
      <c r="Z518" s="15"/>
      <c r="AA518" s="15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</row>
    <row r="519" spans="1:43" s="17" customFormat="1" ht="12.75" hidden="1" customHeight="1">
      <c r="A519" s="126">
        <v>153832000</v>
      </c>
      <c r="B519" s="72"/>
      <c r="C519" s="144" t="s">
        <v>500</v>
      </c>
      <c r="D519" s="46"/>
      <c r="E519" s="145"/>
      <c r="F519" s="158"/>
      <c r="G519" s="147"/>
      <c r="H519" s="148"/>
      <c r="I519" s="158"/>
      <c r="J519" s="146"/>
      <c r="K519" s="146"/>
      <c r="L519" s="149"/>
      <c r="M519" s="623"/>
      <c r="N519" s="626"/>
      <c r="O519" s="36"/>
      <c r="P519" s="151" t="s">
        <v>1474</v>
      </c>
      <c r="Q519" s="150"/>
      <c r="R519" s="150" t="str">
        <f t="shared" si="12"/>
        <v/>
      </c>
      <c r="S519" s="15"/>
      <c r="T519" s="15"/>
      <c r="U519" s="15"/>
      <c r="V519" s="15"/>
      <c r="W519" s="473"/>
      <c r="X519" s="473"/>
      <c r="Y519" s="15"/>
      <c r="Z519" s="15"/>
      <c r="AA519" s="15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</row>
    <row r="520" spans="1:43" s="17" customFormat="1" ht="12.75" hidden="1" customHeight="1">
      <c r="A520" s="126">
        <v>153809000</v>
      </c>
      <c r="B520" s="72"/>
      <c r="C520" s="144" t="s">
        <v>477</v>
      </c>
      <c r="D520" s="46"/>
      <c r="E520" s="145"/>
      <c r="F520" s="158"/>
      <c r="G520" s="147"/>
      <c r="H520" s="148"/>
      <c r="I520" s="158"/>
      <c r="J520" s="146"/>
      <c r="K520" s="146"/>
      <c r="L520" s="149"/>
      <c r="M520" s="623"/>
      <c r="N520" s="626"/>
      <c r="O520" s="36"/>
      <c r="P520" s="151" t="s">
        <v>1474</v>
      </c>
      <c r="Q520" s="150"/>
      <c r="R520" s="150" t="str">
        <f t="shared" si="12"/>
        <v/>
      </c>
      <c r="S520" s="15"/>
      <c r="T520" s="15"/>
      <c r="U520" s="15"/>
      <c r="V520" s="15"/>
      <c r="W520" s="473"/>
      <c r="X520" s="473"/>
      <c r="Y520" s="15"/>
      <c r="Z520" s="15"/>
      <c r="AA520" s="15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</row>
    <row r="521" spans="1:43" s="17" customFormat="1" ht="12.75" hidden="1" customHeight="1">
      <c r="A521" s="126">
        <v>153834000</v>
      </c>
      <c r="B521" s="72"/>
      <c r="C521" s="144" t="s">
        <v>502</v>
      </c>
      <c r="D521" s="46"/>
      <c r="E521" s="145"/>
      <c r="F521" s="158"/>
      <c r="G521" s="147"/>
      <c r="H521" s="148"/>
      <c r="I521" s="158"/>
      <c r="J521" s="146"/>
      <c r="K521" s="146"/>
      <c r="L521" s="149"/>
      <c r="M521" s="623"/>
      <c r="N521" s="626"/>
      <c r="O521" s="36"/>
      <c r="P521" s="151" t="s">
        <v>1474</v>
      </c>
      <c r="Q521" s="150"/>
      <c r="R521" s="150" t="str">
        <f t="shared" si="12"/>
        <v/>
      </c>
      <c r="S521" s="15"/>
      <c r="T521" s="15"/>
      <c r="U521" s="15"/>
      <c r="V521" s="15"/>
      <c r="W521" s="473"/>
      <c r="X521" s="473"/>
      <c r="Y521" s="15"/>
      <c r="Z521" s="15"/>
      <c r="AA521" s="15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</row>
    <row r="522" spans="1:43" s="17" customFormat="1" ht="12.75" hidden="1" customHeight="1">
      <c r="A522" s="126">
        <v>153822000</v>
      </c>
      <c r="B522" s="72"/>
      <c r="C522" s="144" t="s">
        <v>490</v>
      </c>
      <c r="D522" s="46"/>
      <c r="E522" s="145"/>
      <c r="F522" s="158"/>
      <c r="G522" s="147"/>
      <c r="H522" s="148"/>
      <c r="I522" s="158"/>
      <c r="J522" s="146"/>
      <c r="K522" s="146"/>
      <c r="L522" s="149"/>
      <c r="M522" s="623"/>
      <c r="N522" s="626"/>
      <c r="O522" s="36"/>
      <c r="P522" s="151" t="s">
        <v>1474</v>
      </c>
      <c r="Q522" s="150"/>
      <c r="R522" s="150" t="str">
        <f t="shared" si="12"/>
        <v/>
      </c>
      <c r="S522" s="15"/>
      <c r="T522" s="15"/>
      <c r="U522" s="15"/>
      <c r="V522" s="15"/>
      <c r="W522" s="473"/>
      <c r="X522" s="473"/>
      <c r="Y522" s="15"/>
      <c r="Z522" s="15"/>
      <c r="AA522" s="15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</row>
    <row r="523" spans="1:43" s="17" customFormat="1" ht="12.75" hidden="1" customHeight="1">
      <c r="A523" s="126">
        <v>153810000</v>
      </c>
      <c r="B523" s="72"/>
      <c r="C523" s="144" t="s">
        <v>478</v>
      </c>
      <c r="D523" s="46"/>
      <c r="E523" s="145"/>
      <c r="F523" s="158"/>
      <c r="G523" s="147"/>
      <c r="H523" s="148"/>
      <c r="I523" s="158"/>
      <c r="J523" s="146"/>
      <c r="K523" s="146"/>
      <c r="L523" s="149"/>
      <c r="M523" s="623"/>
      <c r="N523" s="626"/>
      <c r="O523" s="36"/>
      <c r="P523" s="151" t="s">
        <v>1474</v>
      </c>
      <c r="Q523" s="150"/>
      <c r="R523" s="150" t="str">
        <f t="shared" si="12"/>
        <v/>
      </c>
      <c r="S523" s="15"/>
      <c r="T523" s="15"/>
      <c r="U523" s="15"/>
      <c r="V523" s="15"/>
      <c r="W523" s="473"/>
      <c r="X523" s="473"/>
      <c r="Y523" s="15"/>
      <c r="Z523" s="15"/>
      <c r="AA523" s="15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</row>
    <row r="524" spans="1:43" s="17" customFormat="1" ht="12.75" hidden="1" customHeight="1">
      <c r="A524" s="126">
        <v>153823000</v>
      </c>
      <c r="B524" s="72"/>
      <c r="C524" s="144" t="s">
        <v>491</v>
      </c>
      <c r="D524" s="46"/>
      <c r="E524" s="145"/>
      <c r="F524" s="158"/>
      <c r="G524" s="147"/>
      <c r="H524" s="148"/>
      <c r="I524" s="158"/>
      <c r="J524" s="146"/>
      <c r="K524" s="146"/>
      <c r="L524" s="149"/>
      <c r="M524" s="623"/>
      <c r="N524" s="626"/>
      <c r="O524" s="36"/>
      <c r="P524" s="151" t="s">
        <v>1474</v>
      </c>
      <c r="Q524" s="150"/>
      <c r="R524" s="150" t="str">
        <f t="shared" si="12"/>
        <v/>
      </c>
      <c r="S524" s="15"/>
      <c r="T524" s="15"/>
      <c r="U524" s="15"/>
      <c r="V524" s="15"/>
      <c r="W524" s="473"/>
      <c r="X524" s="473"/>
      <c r="Y524" s="15"/>
      <c r="Z524" s="15"/>
      <c r="AA524" s="15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</row>
    <row r="525" spans="1:43" s="17" customFormat="1" ht="12.75" hidden="1" customHeight="1">
      <c r="A525" s="126">
        <v>153833000</v>
      </c>
      <c r="B525" s="72"/>
      <c r="C525" s="144" t="s">
        <v>501</v>
      </c>
      <c r="D525" s="46"/>
      <c r="E525" s="145"/>
      <c r="F525" s="158"/>
      <c r="G525" s="147"/>
      <c r="H525" s="148"/>
      <c r="I525" s="158"/>
      <c r="J525" s="146"/>
      <c r="K525" s="146"/>
      <c r="L525" s="149"/>
      <c r="M525" s="623"/>
      <c r="N525" s="626"/>
      <c r="O525" s="36"/>
      <c r="P525" s="151" t="s">
        <v>1474</v>
      </c>
      <c r="Q525" s="150"/>
      <c r="R525" s="150" t="str">
        <f t="shared" si="12"/>
        <v/>
      </c>
      <c r="S525" s="15"/>
      <c r="T525" s="15"/>
      <c r="U525" s="15"/>
      <c r="V525" s="15"/>
      <c r="W525" s="473"/>
      <c r="X525" s="473"/>
      <c r="Y525" s="15"/>
      <c r="Z525" s="15"/>
      <c r="AA525" s="15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</row>
    <row r="526" spans="1:43" s="17" customFormat="1" ht="12.75" hidden="1" customHeight="1">
      <c r="A526" s="126">
        <v>153811000</v>
      </c>
      <c r="B526" s="72"/>
      <c r="C526" s="144" t="s">
        <v>479</v>
      </c>
      <c r="D526" s="46"/>
      <c r="E526" s="145"/>
      <c r="F526" s="158"/>
      <c r="G526" s="147"/>
      <c r="H526" s="148"/>
      <c r="I526" s="158"/>
      <c r="J526" s="146"/>
      <c r="K526" s="146"/>
      <c r="L526" s="149"/>
      <c r="M526" s="623"/>
      <c r="N526" s="626"/>
      <c r="O526" s="36"/>
      <c r="P526" s="151" t="s">
        <v>1474</v>
      </c>
      <c r="Q526" s="150"/>
      <c r="R526" s="150" t="str">
        <f t="shared" si="12"/>
        <v/>
      </c>
      <c r="S526" s="15"/>
      <c r="T526" s="15"/>
      <c r="U526" s="15"/>
      <c r="V526" s="15"/>
      <c r="W526" s="473"/>
      <c r="X526" s="473"/>
      <c r="Y526" s="15"/>
      <c r="Z526" s="15"/>
      <c r="AA526" s="15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</row>
    <row r="527" spans="1:43" s="17" customFormat="1" ht="12.75" hidden="1" customHeight="1">
      <c r="A527" s="126">
        <v>153829000</v>
      </c>
      <c r="B527" s="72"/>
      <c r="C527" s="144" t="s">
        <v>497</v>
      </c>
      <c r="D527" s="46"/>
      <c r="E527" s="145"/>
      <c r="F527" s="158"/>
      <c r="G527" s="147"/>
      <c r="H527" s="148"/>
      <c r="I527" s="158"/>
      <c r="J527" s="146"/>
      <c r="K527" s="146"/>
      <c r="L527" s="149"/>
      <c r="M527" s="623"/>
      <c r="N527" s="626"/>
      <c r="O527" s="36"/>
      <c r="P527" s="151" t="s">
        <v>1474</v>
      </c>
      <c r="Q527" s="150"/>
      <c r="R527" s="150" t="str">
        <f t="shared" si="12"/>
        <v/>
      </c>
      <c r="S527" s="15"/>
      <c r="T527" s="15"/>
      <c r="U527" s="15"/>
      <c r="V527" s="15"/>
      <c r="W527" s="473"/>
      <c r="X527" s="473"/>
      <c r="Y527" s="15"/>
      <c r="Z527" s="15"/>
      <c r="AA527" s="15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</row>
    <row r="528" spans="1:43" s="17" customFormat="1" ht="12.75" hidden="1" customHeight="1">
      <c r="A528" s="126">
        <v>153808000</v>
      </c>
      <c r="B528" s="72"/>
      <c r="C528" s="73" t="s">
        <v>642</v>
      </c>
      <c r="D528" s="46"/>
      <c r="E528" s="145"/>
      <c r="F528" s="158"/>
      <c r="G528" s="147"/>
      <c r="H528" s="148"/>
      <c r="I528" s="158"/>
      <c r="J528" s="146"/>
      <c r="K528" s="146"/>
      <c r="L528" s="149"/>
      <c r="M528" s="623"/>
      <c r="N528" s="626"/>
      <c r="O528" s="36"/>
      <c r="P528" s="151" t="s">
        <v>1474</v>
      </c>
      <c r="Q528" s="150"/>
      <c r="R528" s="150" t="str">
        <f t="shared" si="12"/>
        <v/>
      </c>
      <c r="S528" s="15"/>
      <c r="T528" s="15"/>
      <c r="U528" s="15"/>
      <c r="V528" s="15"/>
      <c r="W528" s="473"/>
      <c r="X528" s="473"/>
      <c r="Y528" s="15"/>
      <c r="Z528" s="15"/>
      <c r="AA528" s="15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</row>
    <row r="529" spans="1:43" s="17" customFormat="1" ht="12.75" hidden="1" customHeight="1">
      <c r="A529" s="126">
        <v>153817000</v>
      </c>
      <c r="B529" s="72"/>
      <c r="C529" s="144" t="s">
        <v>485</v>
      </c>
      <c r="D529" s="46"/>
      <c r="E529" s="145"/>
      <c r="F529" s="158"/>
      <c r="G529" s="147"/>
      <c r="H529" s="148"/>
      <c r="I529" s="158"/>
      <c r="J529" s="146"/>
      <c r="K529" s="146"/>
      <c r="L529" s="149"/>
      <c r="M529" s="623"/>
      <c r="N529" s="626"/>
      <c r="O529" s="36"/>
      <c r="P529" s="151" t="s">
        <v>1474</v>
      </c>
      <c r="Q529" s="150"/>
      <c r="R529" s="150" t="str">
        <f t="shared" si="12"/>
        <v/>
      </c>
      <c r="S529" s="15"/>
      <c r="T529" s="15"/>
      <c r="U529" s="15"/>
      <c r="V529" s="15"/>
      <c r="W529" s="473"/>
      <c r="X529" s="473"/>
      <c r="Y529" s="15"/>
      <c r="Z529" s="15"/>
      <c r="AA529" s="15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</row>
    <row r="530" spans="1:43" s="17" customFormat="1" ht="12.75" hidden="1" customHeight="1" thickBot="1">
      <c r="A530" s="126">
        <v>153812000</v>
      </c>
      <c r="B530" s="74"/>
      <c r="C530" s="167" t="s">
        <v>480</v>
      </c>
      <c r="D530" s="117"/>
      <c r="E530" s="168"/>
      <c r="F530" s="173"/>
      <c r="G530" s="170"/>
      <c r="H530" s="171"/>
      <c r="I530" s="173"/>
      <c r="J530" s="169"/>
      <c r="K530" s="169"/>
      <c r="L530" s="172"/>
      <c r="M530" s="670"/>
      <c r="N530" s="671"/>
      <c r="O530" s="36"/>
      <c r="P530" s="151" t="s">
        <v>1474</v>
      </c>
      <c r="Q530" s="150"/>
      <c r="R530" s="150" t="str">
        <f t="shared" si="12"/>
        <v/>
      </c>
      <c r="S530" s="15"/>
      <c r="T530" s="15"/>
      <c r="U530" s="15"/>
      <c r="V530" s="15"/>
      <c r="W530" s="473"/>
      <c r="X530" s="473"/>
      <c r="Y530" s="15"/>
      <c r="Z530" s="15"/>
      <c r="AA530" s="15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</row>
    <row r="531" spans="1:43" s="17" customFormat="1" ht="12.75" hidden="1" customHeight="1">
      <c r="A531" s="126">
        <v>153824000</v>
      </c>
      <c r="B531" s="95"/>
      <c r="C531" s="152" t="s">
        <v>492</v>
      </c>
      <c r="D531" s="46"/>
      <c r="E531" s="153"/>
      <c r="F531" s="174"/>
      <c r="G531" s="155"/>
      <c r="H531" s="156"/>
      <c r="I531" s="174"/>
      <c r="J531" s="154"/>
      <c r="K531" s="154"/>
      <c r="L531" s="157"/>
      <c r="M531" s="648"/>
      <c r="N531" s="625"/>
      <c r="O531" s="36"/>
      <c r="P531" s="151" t="s">
        <v>1474</v>
      </c>
      <c r="Q531" s="150"/>
      <c r="R531" s="150" t="str">
        <f t="shared" si="12"/>
        <v/>
      </c>
      <c r="S531" s="15"/>
      <c r="T531" s="15"/>
      <c r="U531" s="15"/>
      <c r="V531" s="15"/>
      <c r="W531" s="473"/>
      <c r="X531" s="473"/>
      <c r="Y531" s="15"/>
      <c r="Z531" s="15"/>
      <c r="AA531" s="15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</row>
    <row r="532" spans="1:43" s="17" customFormat="1" ht="12.75" hidden="1" customHeight="1">
      <c r="A532" s="126">
        <v>153813000</v>
      </c>
      <c r="B532" s="72"/>
      <c r="C532" s="144" t="s">
        <v>481</v>
      </c>
      <c r="D532" s="46"/>
      <c r="E532" s="145"/>
      <c r="F532" s="158"/>
      <c r="G532" s="147"/>
      <c r="H532" s="148"/>
      <c r="I532" s="158"/>
      <c r="J532" s="146"/>
      <c r="K532" s="146"/>
      <c r="L532" s="149"/>
      <c r="M532" s="623"/>
      <c r="N532" s="626"/>
      <c r="O532" s="36"/>
      <c r="P532" s="151" t="s">
        <v>1474</v>
      </c>
      <c r="Q532" s="150"/>
      <c r="R532" s="150" t="str">
        <f t="shared" si="12"/>
        <v/>
      </c>
      <c r="S532" s="15"/>
      <c r="T532" s="15"/>
      <c r="U532" s="15"/>
      <c r="V532" s="15"/>
      <c r="W532" s="473"/>
      <c r="X532" s="473"/>
      <c r="Y532" s="15"/>
      <c r="Z532" s="15"/>
      <c r="AA532" s="15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</row>
    <row r="533" spans="1:43" s="17" customFormat="1" ht="12.75" hidden="1" customHeight="1">
      <c r="A533" s="126">
        <v>153816000</v>
      </c>
      <c r="B533" s="72"/>
      <c r="C533" s="144" t="s">
        <v>484</v>
      </c>
      <c r="D533" s="46"/>
      <c r="E533" s="145"/>
      <c r="F533" s="158"/>
      <c r="G533" s="147"/>
      <c r="H533" s="148"/>
      <c r="I533" s="158"/>
      <c r="J533" s="146"/>
      <c r="K533" s="146"/>
      <c r="L533" s="149"/>
      <c r="M533" s="623"/>
      <c r="N533" s="626"/>
      <c r="O533" s="36"/>
      <c r="P533" s="151" t="s">
        <v>1474</v>
      </c>
      <c r="Q533" s="150"/>
      <c r="R533" s="150" t="str">
        <f t="shared" si="12"/>
        <v/>
      </c>
      <c r="S533" s="15"/>
      <c r="T533" s="15"/>
      <c r="U533" s="15"/>
      <c r="V533" s="15"/>
      <c r="W533" s="473"/>
      <c r="X533" s="473"/>
      <c r="Y533" s="15"/>
      <c r="Z533" s="15"/>
      <c r="AA533" s="15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</row>
    <row r="534" spans="1:43" s="17" customFormat="1" ht="12.75" hidden="1" customHeight="1">
      <c r="A534" s="126">
        <v>153821000</v>
      </c>
      <c r="B534" s="72"/>
      <c r="C534" s="144" t="s">
        <v>489</v>
      </c>
      <c r="D534" s="46"/>
      <c r="E534" s="145"/>
      <c r="F534" s="158"/>
      <c r="G534" s="147"/>
      <c r="H534" s="148"/>
      <c r="I534" s="158"/>
      <c r="J534" s="146"/>
      <c r="K534" s="146"/>
      <c r="L534" s="149"/>
      <c r="M534" s="623"/>
      <c r="N534" s="626"/>
      <c r="O534" s="36"/>
      <c r="P534" s="151" t="s">
        <v>1474</v>
      </c>
      <c r="Q534" s="150"/>
      <c r="R534" s="150" t="str">
        <f t="shared" si="12"/>
        <v/>
      </c>
      <c r="S534" s="15"/>
      <c r="T534" s="15"/>
      <c r="U534" s="15"/>
      <c r="V534" s="15"/>
      <c r="W534" s="473"/>
      <c r="X534" s="473"/>
      <c r="Y534" s="15"/>
      <c r="Z534" s="15"/>
      <c r="AA534" s="15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</row>
    <row r="535" spans="1:43" s="17" customFormat="1" ht="12.75" hidden="1" customHeight="1" thickBot="1">
      <c r="A535" s="126">
        <v>153815000</v>
      </c>
      <c r="B535" s="74"/>
      <c r="C535" s="167" t="s">
        <v>483</v>
      </c>
      <c r="D535" s="46"/>
      <c r="E535" s="145"/>
      <c r="F535" s="158"/>
      <c r="G535" s="147"/>
      <c r="H535" s="148"/>
      <c r="I535" s="158"/>
      <c r="J535" s="146"/>
      <c r="K535" s="146"/>
      <c r="L535" s="149"/>
      <c r="M535" s="623"/>
      <c r="N535" s="626"/>
      <c r="O535" s="36"/>
      <c r="P535" s="151" t="s">
        <v>1474</v>
      </c>
      <c r="Q535" s="150"/>
      <c r="R535" s="150" t="str">
        <f t="shared" si="12"/>
        <v/>
      </c>
      <c r="S535" s="15"/>
      <c r="T535" s="15"/>
      <c r="U535" s="15"/>
      <c r="V535" s="15"/>
      <c r="W535" s="473"/>
      <c r="X535" s="473"/>
      <c r="Y535" s="15"/>
      <c r="Z535" s="15"/>
      <c r="AA535" s="15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</row>
    <row r="536" spans="1:43" s="18" customFormat="1" ht="15.75" hidden="1" customHeight="1">
      <c r="A536" s="126" t="s">
        <v>643</v>
      </c>
      <c r="B536" s="789" t="s">
        <v>503</v>
      </c>
      <c r="C536" s="790"/>
      <c r="D536" s="25"/>
      <c r="E536" s="90">
        <f t="shared" ref="E536:N536" si="14">SUM(E537:E555)</f>
        <v>0</v>
      </c>
      <c r="F536" s="612"/>
      <c r="G536" s="92"/>
      <c r="H536" s="611">
        <f t="shared" si="14"/>
        <v>0</v>
      </c>
      <c r="I536" s="612">
        <f t="shared" si="14"/>
        <v>0</v>
      </c>
      <c r="J536" s="91">
        <f t="shared" si="14"/>
        <v>0</v>
      </c>
      <c r="K536" s="91">
        <f t="shared" si="14"/>
        <v>0</v>
      </c>
      <c r="L536" s="93">
        <f t="shared" si="14"/>
        <v>0</v>
      </c>
      <c r="M536" s="612">
        <f t="shared" si="14"/>
        <v>0</v>
      </c>
      <c r="N536" s="93">
        <f t="shared" si="14"/>
        <v>0</v>
      </c>
      <c r="O536" s="36"/>
      <c r="P536" s="151" t="s">
        <v>1500</v>
      </c>
      <c r="Q536" s="150"/>
      <c r="R536" s="150" t="str">
        <f t="shared" si="12"/>
        <v/>
      </c>
      <c r="S536" s="15"/>
      <c r="T536" s="15"/>
      <c r="U536" s="15"/>
      <c r="V536" s="15"/>
      <c r="W536" s="473"/>
      <c r="X536" s="473"/>
      <c r="Y536" s="15"/>
      <c r="Z536" s="15"/>
      <c r="AA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</row>
    <row r="537" spans="1:43" s="17" customFormat="1" ht="12.75" hidden="1" customHeight="1">
      <c r="A537" s="126">
        <v>156606000</v>
      </c>
      <c r="B537" s="72"/>
      <c r="C537" s="144" t="s">
        <v>508</v>
      </c>
      <c r="D537" s="46"/>
      <c r="E537" s="145"/>
      <c r="F537" s="158"/>
      <c r="G537" s="147"/>
      <c r="H537" s="148"/>
      <c r="I537" s="158"/>
      <c r="J537" s="146"/>
      <c r="K537" s="146"/>
      <c r="L537" s="149"/>
      <c r="M537" s="623"/>
      <c r="N537" s="626"/>
      <c r="O537" s="36"/>
      <c r="P537" s="151" t="s">
        <v>1474</v>
      </c>
      <c r="Q537" s="150"/>
      <c r="R537" s="150" t="str">
        <f t="shared" si="12"/>
        <v/>
      </c>
      <c r="S537" s="15"/>
      <c r="T537" s="15"/>
      <c r="U537" s="15"/>
      <c r="V537" s="15"/>
      <c r="W537" s="473"/>
      <c r="X537" s="473"/>
      <c r="Y537" s="15"/>
      <c r="Z537" s="15"/>
      <c r="AA537" s="15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</row>
    <row r="538" spans="1:43" s="17" customFormat="1" ht="12.75" hidden="1" customHeight="1">
      <c r="A538" s="126">
        <v>156601000</v>
      </c>
      <c r="B538" s="72"/>
      <c r="C538" s="144" t="s">
        <v>504</v>
      </c>
      <c r="D538" s="46"/>
      <c r="E538" s="145"/>
      <c r="F538" s="158"/>
      <c r="G538" s="147"/>
      <c r="H538" s="148"/>
      <c r="I538" s="158"/>
      <c r="J538" s="146"/>
      <c r="K538" s="146"/>
      <c r="L538" s="149"/>
      <c r="M538" s="623"/>
      <c r="N538" s="626"/>
      <c r="O538" s="36"/>
      <c r="P538" s="151" t="s">
        <v>1474</v>
      </c>
      <c r="Q538" s="150"/>
      <c r="R538" s="150" t="str">
        <f t="shared" si="12"/>
        <v/>
      </c>
      <c r="S538" s="15"/>
      <c r="T538" s="15"/>
      <c r="U538" s="15"/>
      <c r="V538" s="15"/>
      <c r="W538" s="473"/>
      <c r="X538" s="473"/>
      <c r="Y538" s="15"/>
      <c r="Z538" s="15"/>
      <c r="AA538" s="15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</row>
    <row r="539" spans="1:43" s="17" customFormat="1" ht="12.75" hidden="1" customHeight="1">
      <c r="A539" s="126">
        <v>156602000</v>
      </c>
      <c r="B539" s="72"/>
      <c r="C539" s="73" t="s">
        <v>644</v>
      </c>
      <c r="D539" s="46"/>
      <c r="E539" s="145"/>
      <c r="F539" s="158"/>
      <c r="G539" s="147"/>
      <c r="H539" s="148"/>
      <c r="I539" s="158"/>
      <c r="J539" s="146"/>
      <c r="K539" s="146"/>
      <c r="L539" s="149"/>
      <c r="M539" s="623"/>
      <c r="N539" s="626"/>
      <c r="O539" s="36"/>
      <c r="P539" s="151" t="s">
        <v>1474</v>
      </c>
      <c r="Q539" s="150"/>
      <c r="R539" s="150" t="str">
        <f t="shared" si="12"/>
        <v/>
      </c>
      <c r="S539" s="15"/>
      <c r="T539" s="15"/>
      <c r="U539" s="15"/>
      <c r="V539" s="15"/>
      <c r="W539" s="473"/>
      <c r="X539" s="473"/>
      <c r="Y539" s="15"/>
      <c r="Z539" s="15"/>
      <c r="AA539" s="15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</row>
    <row r="540" spans="1:43" s="17" customFormat="1" ht="12.75" hidden="1" customHeight="1">
      <c r="A540" s="126">
        <v>156603000</v>
      </c>
      <c r="B540" s="72"/>
      <c r="C540" s="144" t="s">
        <v>505</v>
      </c>
      <c r="D540" s="46"/>
      <c r="E540" s="145"/>
      <c r="F540" s="158"/>
      <c r="G540" s="147"/>
      <c r="H540" s="148"/>
      <c r="I540" s="158"/>
      <c r="J540" s="146"/>
      <c r="K540" s="146"/>
      <c r="L540" s="149"/>
      <c r="M540" s="623"/>
      <c r="N540" s="626"/>
      <c r="O540" s="36"/>
      <c r="P540" s="151" t="s">
        <v>1474</v>
      </c>
      <c r="Q540" s="150"/>
      <c r="R540" s="150" t="str">
        <f t="shared" si="12"/>
        <v/>
      </c>
      <c r="S540" s="15"/>
      <c r="T540" s="15"/>
      <c r="U540" s="15"/>
      <c r="V540" s="15"/>
      <c r="W540" s="473"/>
      <c r="X540" s="473"/>
      <c r="Y540" s="15"/>
      <c r="Z540" s="15"/>
      <c r="AA540" s="15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</row>
    <row r="541" spans="1:43" s="17" customFormat="1" ht="12.75" hidden="1" customHeight="1">
      <c r="A541" s="126">
        <v>156617000</v>
      </c>
      <c r="B541" s="72"/>
      <c r="C541" s="144" t="s">
        <v>518</v>
      </c>
      <c r="D541" s="46"/>
      <c r="E541" s="145"/>
      <c r="F541" s="158"/>
      <c r="G541" s="147"/>
      <c r="H541" s="148"/>
      <c r="I541" s="158"/>
      <c r="J541" s="146"/>
      <c r="K541" s="146"/>
      <c r="L541" s="149"/>
      <c r="M541" s="623"/>
      <c r="N541" s="626"/>
      <c r="O541" s="36"/>
      <c r="P541" s="151" t="s">
        <v>1474</v>
      </c>
      <c r="Q541" s="150"/>
      <c r="R541" s="150" t="str">
        <f t="shared" si="12"/>
        <v/>
      </c>
      <c r="S541" s="15"/>
      <c r="T541" s="15"/>
      <c r="U541" s="15"/>
      <c r="V541" s="15"/>
      <c r="W541" s="473"/>
      <c r="X541" s="473"/>
      <c r="Y541" s="15"/>
      <c r="Z541" s="15"/>
      <c r="AA541" s="15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</row>
    <row r="542" spans="1:43" s="17" customFormat="1" ht="12.75" hidden="1" customHeight="1">
      <c r="A542" s="126">
        <v>156604000</v>
      </c>
      <c r="B542" s="72"/>
      <c r="C542" s="144" t="s">
        <v>506</v>
      </c>
      <c r="D542" s="46"/>
      <c r="E542" s="145"/>
      <c r="F542" s="158"/>
      <c r="G542" s="147"/>
      <c r="H542" s="148"/>
      <c r="I542" s="158"/>
      <c r="J542" s="146"/>
      <c r="K542" s="146"/>
      <c r="L542" s="149"/>
      <c r="M542" s="623"/>
      <c r="N542" s="626"/>
      <c r="O542" s="36"/>
      <c r="P542" s="151" t="s">
        <v>1474</v>
      </c>
      <c r="Q542" s="150"/>
      <c r="R542" s="150" t="str">
        <f t="shared" si="12"/>
        <v/>
      </c>
      <c r="S542" s="15"/>
      <c r="T542" s="15"/>
      <c r="U542" s="15"/>
      <c r="V542" s="15"/>
      <c r="W542" s="473"/>
      <c r="X542" s="473"/>
      <c r="Y542" s="15"/>
      <c r="Z542" s="15"/>
      <c r="AA542" s="15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</row>
    <row r="543" spans="1:43" s="17" customFormat="1" ht="12.75" hidden="1" customHeight="1">
      <c r="A543" s="126">
        <v>156605000</v>
      </c>
      <c r="B543" s="72"/>
      <c r="C543" s="144" t="s">
        <v>507</v>
      </c>
      <c r="D543" s="46"/>
      <c r="E543" s="145"/>
      <c r="F543" s="158"/>
      <c r="G543" s="147"/>
      <c r="H543" s="148"/>
      <c r="I543" s="158"/>
      <c r="J543" s="146"/>
      <c r="K543" s="146"/>
      <c r="L543" s="149"/>
      <c r="M543" s="623"/>
      <c r="N543" s="626"/>
      <c r="O543" s="36"/>
      <c r="P543" s="151" t="s">
        <v>1474</v>
      </c>
      <c r="Q543" s="150"/>
      <c r="R543" s="150" t="str">
        <f t="shared" si="12"/>
        <v/>
      </c>
      <c r="S543" s="15"/>
      <c r="T543" s="15"/>
      <c r="U543" s="15"/>
      <c r="V543" s="15"/>
      <c r="W543" s="473"/>
      <c r="X543" s="473"/>
      <c r="Y543" s="15"/>
      <c r="Z543" s="15"/>
      <c r="AA543" s="15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</row>
    <row r="544" spans="1:43" s="17" customFormat="1" ht="12.75" hidden="1" customHeight="1">
      <c r="A544" s="126">
        <v>156607000</v>
      </c>
      <c r="B544" s="72"/>
      <c r="C544" s="144" t="s">
        <v>509</v>
      </c>
      <c r="D544" s="46"/>
      <c r="E544" s="145"/>
      <c r="F544" s="158"/>
      <c r="G544" s="147"/>
      <c r="H544" s="148"/>
      <c r="I544" s="158"/>
      <c r="J544" s="146"/>
      <c r="K544" s="146"/>
      <c r="L544" s="149"/>
      <c r="M544" s="623"/>
      <c r="N544" s="626"/>
      <c r="O544" s="36"/>
      <c r="P544" s="151" t="s">
        <v>1474</v>
      </c>
      <c r="Q544" s="150"/>
      <c r="R544" s="150" t="str">
        <f t="shared" si="12"/>
        <v/>
      </c>
      <c r="S544" s="15"/>
      <c r="T544" s="15"/>
      <c r="U544" s="15"/>
      <c r="V544" s="15"/>
      <c r="W544" s="473"/>
      <c r="X544" s="473"/>
      <c r="Y544" s="15"/>
      <c r="Z544" s="15"/>
      <c r="AA544" s="15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</row>
    <row r="545" spans="1:43" s="17" customFormat="1" ht="12.75" hidden="1" customHeight="1">
      <c r="A545" s="126">
        <v>156619000</v>
      </c>
      <c r="B545" s="72"/>
      <c r="C545" s="144" t="s">
        <v>520</v>
      </c>
      <c r="D545" s="46"/>
      <c r="E545" s="145"/>
      <c r="F545" s="158"/>
      <c r="G545" s="147"/>
      <c r="H545" s="148"/>
      <c r="I545" s="158"/>
      <c r="J545" s="146"/>
      <c r="K545" s="146"/>
      <c r="L545" s="149"/>
      <c r="M545" s="623"/>
      <c r="N545" s="626"/>
      <c r="O545" s="36"/>
      <c r="P545" s="151" t="s">
        <v>1474</v>
      </c>
      <c r="Q545" s="150"/>
      <c r="R545" s="150" t="str">
        <f t="shared" si="12"/>
        <v/>
      </c>
      <c r="S545" s="15"/>
      <c r="T545" s="15"/>
      <c r="U545" s="15"/>
      <c r="V545" s="15"/>
      <c r="W545" s="473"/>
      <c r="X545" s="473"/>
      <c r="Y545" s="15"/>
      <c r="Z545" s="15"/>
      <c r="AA545" s="15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</row>
    <row r="546" spans="1:43" s="17" customFormat="1" ht="12.75" hidden="1" customHeight="1">
      <c r="A546" s="126">
        <v>156618000</v>
      </c>
      <c r="B546" s="72"/>
      <c r="C546" s="144" t="s">
        <v>519</v>
      </c>
      <c r="D546" s="46"/>
      <c r="E546" s="145"/>
      <c r="F546" s="158"/>
      <c r="G546" s="147"/>
      <c r="H546" s="148"/>
      <c r="I546" s="158"/>
      <c r="J546" s="146"/>
      <c r="K546" s="146"/>
      <c r="L546" s="149"/>
      <c r="M546" s="623"/>
      <c r="N546" s="626"/>
      <c r="O546" s="36"/>
      <c r="P546" s="151" t="s">
        <v>1474</v>
      </c>
      <c r="Q546" s="150"/>
      <c r="R546" s="150" t="str">
        <f t="shared" si="12"/>
        <v/>
      </c>
      <c r="S546" s="15"/>
      <c r="T546" s="15"/>
      <c r="U546" s="15"/>
      <c r="V546" s="15"/>
      <c r="W546" s="473"/>
      <c r="X546" s="473"/>
      <c r="Y546" s="15"/>
      <c r="Z546" s="15"/>
      <c r="AA546" s="15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</row>
    <row r="547" spans="1:43" s="17" customFormat="1" ht="12.75" hidden="1" customHeight="1">
      <c r="A547" s="126">
        <v>156616000</v>
      </c>
      <c r="B547" s="72"/>
      <c r="C547" s="144" t="s">
        <v>517</v>
      </c>
      <c r="D547" s="46"/>
      <c r="E547" s="145"/>
      <c r="F547" s="158"/>
      <c r="G547" s="147"/>
      <c r="H547" s="148"/>
      <c r="I547" s="158"/>
      <c r="J547" s="146"/>
      <c r="K547" s="146"/>
      <c r="L547" s="149"/>
      <c r="M547" s="623"/>
      <c r="N547" s="626"/>
      <c r="O547" s="36"/>
      <c r="P547" s="151" t="s">
        <v>1474</v>
      </c>
      <c r="Q547" s="150"/>
      <c r="R547" s="150" t="str">
        <f t="shared" si="12"/>
        <v/>
      </c>
      <c r="S547" s="15"/>
      <c r="T547" s="15"/>
      <c r="U547" s="15"/>
      <c r="V547" s="15"/>
      <c r="W547" s="473"/>
      <c r="X547" s="473"/>
      <c r="Y547" s="15"/>
      <c r="Z547" s="15"/>
      <c r="AA547" s="15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</row>
    <row r="548" spans="1:43" s="17" customFormat="1" ht="12.75" hidden="1" customHeight="1">
      <c r="A548" s="126">
        <v>156608000</v>
      </c>
      <c r="B548" s="72"/>
      <c r="C548" s="144" t="s">
        <v>510</v>
      </c>
      <c r="D548" s="46"/>
      <c r="E548" s="145"/>
      <c r="F548" s="158"/>
      <c r="G548" s="147"/>
      <c r="H548" s="148"/>
      <c r="I548" s="158"/>
      <c r="J548" s="146"/>
      <c r="K548" s="146"/>
      <c r="L548" s="149"/>
      <c r="M548" s="623"/>
      <c r="N548" s="626"/>
      <c r="O548" s="36"/>
      <c r="P548" s="151" t="s">
        <v>1474</v>
      </c>
      <c r="Q548" s="150"/>
      <c r="R548" s="150" t="str">
        <f t="shared" si="12"/>
        <v/>
      </c>
      <c r="S548" s="15"/>
      <c r="T548" s="15"/>
      <c r="U548" s="15"/>
      <c r="V548" s="15"/>
      <c r="W548" s="473"/>
      <c r="X548" s="473"/>
      <c r="Y548" s="15"/>
      <c r="Z548" s="15"/>
      <c r="AA548" s="15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</row>
    <row r="549" spans="1:43" s="17" customFormat="1" ht="12.75" hidden="1" customHeight="1">
      <c r="A549" s="126">
        <v>156609000</v>
      </c>
      <c r="B549" s="72"/>
      <c r="C549" s="144" t="s">
        <v>479</v>
      </c>
      <c r="D549" s="46"/>
      <c r="E549" s="145"/>
      <c r="F549" s="158"/>
      <c r="G549" s="147"/>
      <c r="H549" s="148"/>
      <c r="I549" s="158"/>
      <c r="J549" s="146"/>
      <c r="K549" s="146"/>
      <c r="L549" s="149"/>
      <c r="M549" s="623"/>
      <c r="N549" s="626"/>
      <c r="O549" s="36"/>
      <c r="P549" s="151" t="s">
        <v>1474</v>
      </c>
      <c r="Q549" s="150"/>
      <c r="R549" s="150" t="str">
        <f t="shared" si="12"/>
        <v/>
      </c>
      <c r="S549" s="15"/>
      <c r="T549" s="15"/>
      <c r="U549" s="15"/>
      <c r="V549" s="15"/>
      <c r="W549" s="473"/>
      <c r="X549" s="473"/>
      <c r="Y549" s="15"/>
      <c r="Z549" s="15"/>
      <c r="AA549" s="15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</row>
    <row r="550" spans="1:43" s="17" customFormat="1" ht="12.75" hidden="1" customHeight="1">
      <c r="A550" s="126">
        <v>156610000</v>
      </c>
      <c r="B550" s="72"/>
      <c r="C550" s="144" t="s">
        <v>511</v>
      </c>
      <c r="D550" s="46"/>
      <c r="E550" s="145"/>
      <c r="F550" s="158"/>
      <c r="G550" s="147"/>
      <c r="H550" s="148"/>
      <c r="I550" s="158"/>
      <c r="J550" s="146"/>
      <c r="K550" s="146"/>
      <c r="L550" s="149"/>
      <c r="M550" s="623"/>
      <c r="N550" s="626"/>
      <c r="O550" s="36"/>
      <c r="P550" s="151" t="s">
        <v>1474</v>
      </c>
      <c r="Q550" s="150"/>
      <c r="R550" s="150" t="str">
        <f t="shared" si="12"/>
        <v/>
      </c>
      <c r="S550" s="15"/>
      <c r="T550" s="15"/>
      <c r="U550" s="15"/>
      <c r="V550" s="15"/>
      <c r="W550" s="473"/>
      <c r="X550" s="473"/>
      <c r="Y550" s="15"/>
      <c r="Z550" s="15"/>
      <c r="AA550" s="15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</row>
    <row r="551" spans="1:43" s="17" customFormat="1" ht="12.75" hidden="1" customHeight="1">
      <c r="A551" s="126">
        <v>156611000</v>
      </c>
      <c r="B551" s="72"/>
      <c r="C551" s="144" t="s">
        <v>512</v>
      </c>
      <c r="D551" s="46"/>
      <c r="E551" s="145"/>
      <c r="F551" s="158"/>
      <c r="G551" s="147"/>
      <c r="H551" s="148"/>
      <c r="I551" s="158"/>
      <c r="J551" s="146"/>
      <c r="K551" s="146"/>
      <c r="L551" s="149"/>
      <c r="M551" s="623"/>
      <c r="N551" s="626"/>
      <c r="O551" s="36"/>
      <c r="P551" s="151" t="s">
        <v>1474</v>
      </c>
      <c r="Q551" s="150"/>
      <c r="R551" s="150" t="str">
        <f t="shared" si="12"/>
        <v/>
      </c>
      <c r="S551" s="15"/>
      <c r="T551" s="15"/>
      <c r="U551" s="15"/>
      <c r="V551" s="15"/>
      <c r="W551" s="473"/>
      <c r="X551" s="473"/>
      <c r="Y551" s="15"/>
      <c r="Z551" s="15"/>
      <c r="AA551" s="15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</row>
    <row r="552" spans="1:43" s="17" customFormat="1" ht="12.75" hidden="1" customHeight="1">
      <c r="A552" s="126">
        <v>156612000</v>
      </c>
      <c r="B552" s="72"/>
      <c r="C552" s="144" t="s">
        <v>513</v>
      </c>
      <c r="D552" s="46"/>
      <c r="E552" s="145"/>
      <c r="F552" s="158"/>
      <c r="G552" s="147"/>
      <c r="H552" s="148"/>
      <c r="I552" s="158"/>
      <c r="J552" s="146"/>
      <c r="K552" s="146"/>
      <c r="L552" s="149"/>
      <c r="M552" s="623"/>
      <c r="N552" s="626"/>
      <c r="O552" s="36"/>
      <c r="P552" s="151" t="s">
        <v>1474</v>
      </c>
      <c r="Q552" s="150"/>
      <c r="R552" s="150" t="str">
        <f t="shared" si="12"/>
        <v/>
      </c>
      <c r="S552" s="15"/>
      <c r="T552" s="15"/>
      <c r="U552" s="15"/>
      <c r="V552" s="15"/>
      <c r="W552" s="473"/>
      <c r="X552" s="473"/>
      <c r="Y552" s="15"/>
      <c r="Z552" s="15"/>
      <c r="AA552" s="15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</row>
    <row r="553" spans="1:43" s="17" customFormat="1" ht="12.75" hidden="1" customHeight="1">
      <c r="A553" s="126">
        <v>156613000</v>
      </c>
      <c r="B553" s="72"/>
      <c r="C553" s="144" t="s">
        <v>514</v>
      </c>
      <c r="D553" s="46"/>
      <c r="E553" s="145"/>
      <c r="F553" s="158"/>
      <c r="G553" s="147"/>
      <c r="H553" s="148"/>
      <c r="I553" s="158"/>
      <c r="J553" s="146"/>
      <c r="K553" s="146"/>
      <c r="L553" s="149"/>
      <c r="M553" s="623"/>
      <c r="N553" s="626"/>
      <c r="O553" s="36"/>
      <c r="P553" s="151" t="s">
        <v>1474</v>
      </c>
      <c r="Q553" s="150"/>
      <c r="R553" s="150" t="str">
        <f t="shared" si="12"/>
        <v/>
      </c>
      <c r="S553" s="15"/>
      <c r="T553" s="15"/>
      <c r="U553" s="15"/>
      <c r="V553" s="15"/>
      <c r="W553" s="473"/>
      <c r="X553" s="473"/>
      <c r="Y553" s="15"/>
      <c r="Z553" s="15"/>
      <c r="AA553" s="15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</row>
    <row r="554" spans="1:43" s="17" customFormat="1" ht="12.75" hidden="1" customHeight="1">
      <c r="A554" s="126">
        <v>156614000</v>
      </c>
      <c r="B554" s="72"/>
      <c r="C554" s="144" t="s">
        <v>515</v>
      </c>
      <c r="D554" s="46"/>
      <c r="E554" s="145"/>
      <c r="F554" s="158"/>
      <c r="G554" s="147"/>
      <c r="H554" s="148"/>
      <c r="I554" s="158"/>
      <c r="J554" s="146"/>
      <c r="K554" s="146"/>
      <c r="L554" s="149"/>
      <c r="M554" s="623"/>
      <c r="N554" s="626"/>
      <c r="O554" s="36"/>
      <c r="P554" s="151" t="s">
        <v>1474</v>
      </c>
      <c r="Q554" s="150"/>
      <c r="R554" s="150" t="str">
        <f t="shared" si="12"/>
        <v/>
      </c>
      <c r="S554" s="15"/>
      <c r="T554" s="15"/>
      <c r="U554" s="15"/>
      <c r="V554" s="15"/>
      <c r="W554" s="473"/>
      <c r="X554" s="473"/>
      <c r="Y554" s="15"/>
      <c r="Z554" s="15"/>
      <c r="AA554" s="15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</row>
    <row r="555" spans="1:43" s="17" customFormat="1" ht="12.75" hidden="1" customHeight="1" thickBot="1">
      <c r="A555" s="126">
        <v>156615000</v>
      </c>
      <c r="B555" s="74"/>
      <c r="C555" s="167" t="s">
        <v>516</v>
      </c>
      <c r="D555" s="46"/>
      <c r="E555" s="145"/>
      <c r="F555" s="158"/>
      <c r="G555" s="147"/>
      <c r="H555" s="148"/>
      <c r="I555" s="158"/>
      <c r="J555" s="146"/>
      <c r="K555" s="146"/>
      <c r="L555" s="149"/>
      <c r="M555" s="623"/>
      <c r="N555" s="626"/>
      <c r="O555" s="36"/>
      <c r="P555" s="151" t="s">
        <v>1474</v>
      </c>
      <c r="Q555" s="150"/>
      <c r="R555" s="150" t="str">
        <f t="shared" si="12"/>
        <v/>
      </c>
      <c r="S555" s="15"/>
      <c r="T555" s="15"/>
      <c r="U555" s="15"/>
      <c r="V555" s="15"/>
      <c r="W555" s="473"/>
      <c r="X555" s="473"/>
      <c r="Y555" s="15"/>
      <c r="Z555" s="15"/>
      <c r="AA555" s="15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</row>
    <row r="556" spans="1:43" s="18" customFormat="1" ht="15.75" hidden="1" customHeight="1">
      <c r="A556" s="126" t="s">
        <v>645</v>
      </c>
      <c r="B556" s="789" t="s">
        <v>521</v>
      </c>
      <c r="C556" s="790"/>
      <c r="D556" s="25"/>
      <c r="E556" s="90">
        <f t="shared" ref="E556:N556" si="15">SUM(E557:E567)</f>
        <v>0</v>
      </c>
      <c r="F556" s="612"/>
      <c r="G556" s="92"/>
      <c r="H556" s="611">
        <f t="shared" si="15"/>
        <v>0</v>
      </c>
      <c r="I556" s="612">
        <f t="shared" si="15"/>
        <v>0</v>
      </c>
      <c r="J556" s="91">
        <f t="shared" si="15"/>
        <v>0</v>
      </c>
      <c r="K556" s="91">
        <f t="shared" si="15"/>
        <v>0</v>
      </c>
      <c r="L556" s="93">
        <f t="shared" si="15"/>
        <v>0</v>
      </c>
      <c r="M556" s="612">
        <f t="shared" si="15"/>
        <v>0</v>
      </c>
      <c r="N556" s="93">
        <f t="shared" si="15"/>
        <v>0</v>
      </c>
      <c r="O556" s="36"/>
      <c r="P556" s="151" t="s">
        <v>1500</v>
      </c>
      <c r="Q556" s="150"/>
      <c r="R556" s="150" t="str">
        <f t="shared" si="12"/>
        <v/>
      </c>
      <c r="S556" s="15"/>
      <c r="T556" s="15"/>
      <c r="U556" s="15"/>
      <c r="V556" s="15"/>
      <c r="W556" s="473"/>
      <c r="X556" s="473"/>
      <c r="Y556" s="15"/>
      <c r="Z556" s="15"/>
      <c r="AA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</row>
    <row r="557" spans="1:43" s="17" customFormat="1" ht="12.75" hidden="1" customHeight="1">
      <c r="A557" s="126">
        <v>157002000</v>
      </c>
      <c r="B557" s="72"/>
      <c r="C557" s="73" t="s">
        <v>647</v>
      </c>
      <c r="D557" s="46"/>
      <c r="E557" s="145"/>
      <c r="F557" s="158"/>
      <c r="G557" s="147"/>
      <c r="H557" s="148"/>
      <c r="I557" s="158"/>
      <c r="J557" s="146"/>
      <c r="K557" s="146"/>
      <c r="L557" s="149"/>
      <c r="M557" s="623"/>
      <c r="N557" s="626"/>
      <c r="O557" s="36"/>
      <c r="P557" s="151" t="s">
        <v>1474</v>
      </c>
      <c r="Q557" s="150"/>
      <c r="R557" s="150" t="str">
        <f t="shared" si="12"/>
        <v/>
      </c>
      <c r="S557" s="15"/>
      <c r="T557" s="15"/>
      <c r="U557" s="15"/>
      <c r="V557" s="15"/>
      <c r="W557" s="473"/>
      <c r="X557" s="473"/>
      <c r="Y557" s="15"/>
      <c r="Z557" s="15"/>
      <c r="AA557" s="15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</row>
    <row r="558" spans="1:43" s="17" customFormat="1" ht="12.75" hidden="1" customHeight="1">
      <c r="A558" s="126">
        <v>157009000</v>
      </c>
      <c r="B558" s="72"/>
      <c r="C558" s="144" t="s">
        <v>528</v>
      </c>
      <c r="D558" s="46"/>
      <c r="E558" s="145"/>
      <c r="F558" s="158"/>
      <c r="G558" s="147"/>
      <c r="H558" s="148"/>
      <c r="I558" s="158"/>
      <c r="J558" s="146"/>
      <c r="K558" s="146"/>
      <c r="L558" s="149"/>
      <c r="M558" s="623"/>
      <c r="N558" s="626"/>
      <c r="O558" s="36"/>
      <c r="P558" s="151" t="s">
        <v>1474</v>
      </c>
      <c r="Q558" s="150"/>
      <c r="R558" s="150" t="str">
        <f t="shared" ref="R558:R621" si="16">IF(SUM(E558:N558)=0,"",P558)</f>
        <v/>
      </c>
      <c r="S558" s="15"/>
      <c r="T558" s="15"/>
      <c r="U558" s="15"/>
      <c r="V558" s="15"/>
      <c r="W558" s="473"/>
      <c r="X558" s="473"/>
      <c r="Y558" s="15"/>
      <c r="Z558" s="15"/>
      <c r="AA558" s="15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</row>
    <row r="559" spans="1:43" s="17" customFormat="1" ht="12.75" hidden="1" customHeight="1">
      <c r="A559" s="126">
        <v>157003000</v>
      </c>
      <c r="B559" s="72"/>
      <c r="C559" s="144" t="s">
        <v>522</v>
      </c>
      <c r="D559" s="46"/>
      <c r="E559" s="145"/>
      <c r="F559" s="158"/>
      <c r="G559" s="147"/>
      <c r="H559" s="148"/>
      <c r="I559" s="158"/>
      <c r="J559" s="146"/>
      <c r="K559" s="146"/>
      <c r="L559" s="149"/>
      <c r="M559" s="623"/>
      <c r="N559" s="626"/>
      <c r="O559" s="36"/>
      <c r="P559" s="151" t="s">
        <v>1474</v>
      </c>
      <c r="Q559" s="150"/>
      <c r="R559" s="150" t="str">
        <f t="shared" si="16"/>
        <v/>
      </c>
      <c r="S559" s="15"/>
      <c r="T559" s="15"/>
      <c r="U559" s="15"/>
      <c r="V559" s="15"/>
      <c r="W559" s="473"/>
      <c r="X559" s="473"/>
      <c r="Y559" s="15"/>
      <c r="Z559" s="15"/>
      <c r="AA559" s="15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</row>
    <row r="560" spans="1:43" s="17" customFormat="1" ht="12.75" hidden="1" customHeight="1">
      <c r="A560" s="126">
        <v>157001000</v>
      </c>
      <c r="B560" s="72"/>
      <c r="C560" s="73" t="s">
        <v>646</v>
      </c>
      <c r="D560" s="46"/>
      <c r="E560" s="145"/>
      <c r="F560" s="158"/>
      <c r="G560" s="147"/>
      <c r="H560" s="148"/>
      <c r="I560" s="158"/>
      <c r="J560" s="146"/>
      <c r="K560" s="146"/>
      <c r="L560" s="149"/>
      <c r="M560" s="623"/>
      <c r="N560" s="626"/>
      <c r="O560" s="36"/>
      <c r="P560" s="151" t="s">
        <v>1474</v>
      </c>
      <c r="Q560" s="150"/>
      <c r="R560" s="150" t="str">
        <f t="shared" si="16"/>
        <v/>
      </c>
      <c r="S560" s="15"/>
      <c r="T560" s="15"/>
      <c r="U560" s="15"/>
      <c r="V560" s="15"/>
      <c r="W560" s="473"/>
      <c r="X560" s="473"/>
      <c r="Y560" s="15"/>
      <c r="Z560" s="15"/>
      <c r="AA560" s="15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</row>
    <row r="561" spans="1:43" s="17" customFormat="1" ht="12.75" hidden="1" customHeight="1">
      <c r="A561" s="126">
        <v>157010000</v>
      </c>
      <c r="B561" s="72"/>
      <c r="C561" s="144" t="s">
        <v>529</v>
      </c>
      <c r="D561" s="46"/>
      <c r="E561" s="145"/>
      <c r="F561" s="158"/>
      <c r="G561" s="147"/>
      <c r="H561" s="148"/>
      <c r="I561" s="158"/>
      <c r="J561" s="146"/>
      <c r="K561" s="146"/>
      <c r="L561" s="149"/>
      <c r="M561" s="623"/>
      <c r="N561" s="626"/>
      <c r="O561" s="36"/>
      <c r="P561" s="151" t="s">
        <v>1474</v>
      </c>
      <c r="Q561" s="150"/>
      <c r="R561" s="150" t="str">
        <f t="shared" si="16"/>
        <v/>
      </c>
      <c r="S561" s="15"/>
      <c r="T561" s="15"/>
      <c r="U561" s="15"/>
      <c r="V561" s="15"/>
      <c r="W561" s="473"/>
      <c r="X561" s="473"/>
      <c r="Y561" s="15"/>
      <c r="Z561" s="15"/>
      <c r="AA561" s="15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</row>
    <row r="562" spans="1:43" s="17" customFormat="1" ht="12.75" hidden="1" customHeight="1">
      <c r="A562" s="126">
        <v>157011000</v>
      </c>
      <c r="B562" s="72"/>
      <c r="C562" s="144" t="s">
        <v>530</v>
      </c>
      <c r="D562" s="46"/>
      <c r="E562" s="145"/>
      <c r="F562" s="158"/>
      <c r="G562" s="147"/>
      <c r="H562" s="148"/>
      <c r="I562" s="158"/>
      <c r="J562" s="146"/>
      <c r="K562" s="146"/>
      <c r="L562" s="149"/>
      <c r="M562" s="623"/>
      <c r="N562" s="626"/>
      <c r="O562" s="36"/>
      <c r="P562" s="151" t="s">
        <v>1474</v>
      </c>
      <c r="Q562" s="150"/>
      <c r="R562" s="150" t="str">
        <f t="shared" si="16"/>
        <v/>
      </c>
      <c r="S562" s="15"/>
      <c r="T562" s="15"/>
      <c r="U562" s="15"/>
      <c r="V562" s="15"/>
      <c r="W562" s="473"/>
      <c r="X562" s="473"/>
      <c r="Y562" s="15"/>
      <c r="Z562" s="15"/>
      <c r="AA562" s="15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</row>
    <row r="563" spans="1:43" s="17" customFormat="1" ht="12.75" hidden="1" customHeight="1">
      <c r="A563" s="126">
        <v>157004000</v>
      </c>
      <c r="B563" s="72"/>
      <c r="C563" s="144" t="s">
        <v>523</v>
      </c>
      <c r="D563" s="46"/>
      <c r="E563" s="145"/>
      <c r="F563" s="158"/>
      <c r="G563" s="147"/>
      <c r="H563" s="148"/>
      <c r="I563" s="158"/>
      <c r="J563" s="146"/>
      <c r="K563" s="146"/>
      <c r="L563" s="149"/>
      <c r="M563" s="623"/>
      <c r="N563" s="626"/>
      <c r="O563" s="36"/>
      <c r="P563" s="151" t="s">
        <v>1474</v>
      </c>
      <c r="Q563" s="150"/>
      <c r="R563" s="150" t="str">
        <f t="shared" si="16"/>
        <v/>
      </c>
      <c r="S563" s="15"/>
      <c r="T563" s="15"/>
      <c r="U563" s="15"/>
      <c r="V563" s="15"/>
      <c r="W563" s="473"/>
      <c r="X563" s="473"/>
      <c r="Y563" s="15"/>
      <c r="Z563" s="15"/>
      <c r="AA563" s="15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</row>
    <row r="564" spans="1:43" s="17" customFormat="1" ht="12.75" hidden="1" customHeight="1">
      <c r="A564" s="126">
        <v>157005000</v>
      </c>
      <c r="B564" s="72"/>
      <c r="C564" s="144" t="s">
        <v>524</v>
      </c>
      <c r="D564" s="46"/>
      <c r="E564" s="145"/>
      <c r="F564" s="158"/>
      <c r="G564" s="147"/>
      <c r="H564" s="148"/>
      <c r="I564" s="158"/>
      <c r="J564" s="146"/>
      <c r="K564" s="146"/>
      <c r="L564" s="149"/>
      <c r="M564" s="623"/>
      <c r="N564" s="626"/>
      <c r="O564" s="36"/>
      <c r="P564" s="151" t="s">
        <v>1474</v>
      </c>
      <c r="Q564" s="150"/>
      <c r="R564" s="150" t="str">
        <f t="shared" si="16"/>
        <v/>
      </c>
      <c r="S564" s="15"/>
      <c r="T564" s="15"/>
      <c r="U564" s="15"/>
      <c r="V564" s="15"/>
      <c r="W564" s="473"/>
      <c r="X564" s="473"/>
      <c r="Y564" s="15"/>
      <c r="Z564" s="15"/>
      <c r="AA564" s="15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</row>
    <row r="565" spans="1:43" s="17" customFormat="1" ht="12.75" hidden="1" customHeight="1">
      <c r="A565" s="126">
        <v>157006000</v>
      </c>
      <c r="B565" s="72"/>
      <c r="C565" s="144" t="s">
        <v>525</v>
      </c>
      <c r="D565" s="46"/>
      <c r="E565" s="145"/>
      <c r="F565" s="158"/>
      <c r="G565" s="147"/>
      <c r="H565" s="148"/>
      <c r="I565" s="158"/>
      <c r="J565" s="146"/>
      <c r="K565" s="146"/>
      <c r="L565" s="149"/>
      <c r="M565" s="623"/>
      <c r="N565" s="626"/>
      <c r="O565" s="36"/>
      <c r="P565" s="151" t="s">
        <v>1474</v>
      </c>
      <c r="Q565" s="150"/>
      <c r="R565" s="150" t="str">
        <f t="shared" si="16"/>
        <v/>
      </c>
      <c r="S565" s="15"/>
      <c r="T565" s="15"/>
      <c r="U565" s="15"/>
      <c r="V565" s="15"/>
      <c r="W565" s="473"/>
      <c r="X565" s="473"/>
      <c r="Y565" s="15"/>
      <c r="Z565" s="15"/>
      <c r="AA565" s="15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</row>
    <row r="566" spans="1:43" s="17" customFormat="1" ht="12.75" hidden="1" customHeight="1">
      <c r="A566" s="126">
        <v>157007000</v>
      </c>
      <c r="B566" s="72"/>
      <c r="C566" s="144" t="s">
        <v>526</v>
      </c>
      <c r="D566" s="46"/>
      <c r="E566" s="145"/>
      <c r="F566" s="158"/>
      <c r="G566" s="147"/>
      <c r="H566" s="148"/>
      <c r="I566" s="158"/>
      <c r="J566" s="146"/>
      <c r="K566" s="146"/>
      <c r="L566" s="149"/>
      <c r="M566" s="623"/>
      <c r="N566" s="626"/>
      <c r="O566" s="36"/>
      <c r="P566" s="151" t="s">
        <v>1474</v>
      </c>
      <c r="Q566" s="150"/>
      <c r="R566" s="150" t="str">
        <f t="shared" si="16"/>
        <v/>
      </c>
      <c r="S566" s="15"/>
      <c r="T566" s="15"/>
      <c r="U566" s="15"/>
      <c r="V566" s="15"/>
      <c r="W566" s="473"/>
      <c r="X566" s="473"/>
      <c r="Y566" s="15"/>
      <c r="Z566" s="15"/>
      <c r="AA566" s="15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</row>
    <row r="567" spans="1:43" s="17" customFormat="1" ht="12.75" hidden="1" customHeight="1" thickBot="1">
      <c r="A567" s="126">
        <v>157008000</v>
      </c>
      <c r="B567" s="74"/>
      <c r="C567" s="167" t="s">
        <v>527</v>
      </c>
      <c r="D567" s="46"/>
      <c r="E567" s="663"/>
      <c r="F567" s="667"/>
      <c r="G567" s="665"/>
      <c r="H567" s="666"/>
      <c r="I567" s="667"/>
      <c r="J567" s="664"/>
      <c r="K567" s="664"/>
      <c r="L567" s="668"/>
      <c r="M567" s="708"/>
      <c r="N567" s="707"/>
      <c r="O567" s="36"/>
      <c r="P567" s="151" t="s">
        <v>1474</v>
      </c>
      <c r="Q567" s="150"/>
      <c r="R567" s="150" t="str">
        <f t="shared" si="16"/>
        <v/>
      </c>
      <c r="S567" s="15"/>
      <c r="T567" s="15"/>
      <c r="U567" s="15"/>
      <c r="V567" s="15"/>
      <c r="W567" s="473"/>
      <c r="X567" s="473"/>
      <c r="Y567" s="15"/>
      <c r="Z567" s="15"/>
      <c r="AA567" s="15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</row>
    <row r="568" spans="1:43" s="18" customFormat="1" ht="21.75" hidden="1" customHeight="1" thickBot="1">
      <c r="A568" s="126" t="s">
        <v>649</v>
      </c>
      <c r="B568" s="897" t="s">
        <v>720</v>
      </c>
      <c r="C568" s="898"/>
      <c r="D568" s="47"/>
      <c r="E568" s="86">
        <f>SUM(E569,E597,E605,E620,E632,E641)</f>
        <v>0</v>
      </c>
      <c r="F568" s="89"/>
      <c r="G568" s="88"/>
      <c r="H568" s="114">
        <f t="shared" ref="H568:N568" si="17">SUM(H569,H597,H605,H620,H632,H641)</f>
        <v>0</v>
      </c>
      <c r="I568" s="89">
        <f t="shared" si="17"/>
        <v>0</v>
      </c>
      <c r="J568" s="87">
        <f t="shared" si="17"/>
        <v>0</v>
      </c>
      <c r="K568" s="87">
        <f t="shared" si="17"/>
        <v>0</v>
      </c>
      <c r="L568" s="672">
        <f t="shared" si="17"/>
        <v>0</v>
      </c>
      <c r="M568" s="84">
        <f t="shared" si="17"/>
        <v>0</v>
      </c>
      <c r="N568" s="85">
        <f t="shared" si="17"/>
        <v>0</v>
      </c>
      <c r="O568" s="36"/>
      <c r="P568" s="151" t="s">
        <v>1499</v>
      </c>
      <c r="Q568" s="150"/>
      <c r="R568" s="150" t="str">
        <f t="shared" si="16"/>
        <v/>
      </c>
      <c r="S568" s="15"/>
      <c r="T568" s="15"/>
      <c r="U568" s="15"/>
      <c r="V568" s="15"/>
      <c r="W568" s="473"/>
      <c r="X568" s="476"/>
      <c r="Y568" s="15"/>
      <c r="Z568" s="15"/>
      <c r="AA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</row>
    <row r="569" spans="1:43" s="18" customFormat="1" ht="15.75" hidden="1" customHeight="1">
      <c r="A569" s="126" t="s">
        <v>650</v>
      </c>
      <c r="B569" s="789" t="s">
        <v>531</v>
      </c>
      <c r="C569" s="790"/>
      <c r="D569" s="25"/>
      <c r="E569" s="657">
        <f t="shared" ref="E569:N569" si="18">SUM(E570:E596)</f>
        <v>0</v>
      </c>
      <c r="F569" s="661"/>
      <c r="G569" s="659"/>
      <c r="H569" s="660">
        <f t="shared" si="18"/>
        <v>0</v>
      </c>
      <c r="I569" s="661">
        <f t="shared" si="18"/>
        <v>0</v>
      </c>
      <c r="J569" s="658">
        <f t="shared" si="18"/>
        <v>0</v>
      </c>
      <c r="K569" s="658">
        <f t="shared" si="18"/>
        <v>0</v>
      </c>
      <c r="L569" s="662">
        <f t="shared" si="18"/>
        <v>0</v>
      </c>
      <c r="M569" s="661">
        <f t="shared" si="18"/>
        <v>0</v>
      </c>
      <c r="N569" s="662">
        <f t="shared" si="18"/>
        <v>0</v>
      </c>
      <c r="O569" s="36"/>
      <c r="P569" s="151" t="s">
        <v>1500</v>
      </c>
      <c r="Q569" s="150"/>
      <c r="R569" s="150" t="str">
        <f t="shared" si="16"/>
        <v/>
      </c>
      <c r="S569" s="15"/>
      <c r="T569" s="15"/>
      <c r="U569" s="15"/>
      <c r="V569" s="15"/>
      <c r="W569" s="473"/>
      <c r="X569" s="473"/>
      <c r="Y569" s="15"/>
      <c r="Z569" s="15"/>
      <c r="AA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</row>
    <row r="570" spans="1:43" s="129" customFormat="1" ht="12.75" hidden="1" customHeight="1">
      <c r="A570" s="126" t="s">
        <v>648</v>
      </c>
      <c r="B570" s="131"/>
      <c r="C570" s="144" t="s">
        <v>651</v>
      </c>
      <c r="D570" s="132"/>
      <c r="E570" s="145"/>
      <c r="F570" s="158"/>
      <c r="G570" s="147"/>
      <c r="H570" s="148"/>
      <c r="I570" s="158"/>
      <c r="J570" s="146"/>
      <c r="K570" s="146"/>
      <c r="L570" s="149"/>
      <c r="M570" s="623"/>
      <c r="N570" s="626"/>
      <c r="O570" s="150"/>
      <c r="P570" s="151" t="s">
        <v>1474</v>
      </c>
      <c r="Q570" s="150"/>
      <c r="R570" s="150" t="str">
        <f t="shared" si="16"/>
        <v/>
      </c>
      <c r="S570" s="5"/>
      <c r="T570" s="5"/>
      <c r="U570" s="5"/>
      <c r="V570" s="5"/>
      <c r="W570" s="475"/>
      <c r="X570" s="475"/>
      <c r="Y570" s="5"/>
      <c r="Z570" s="5"/>
      <c r="AA570" s="5"/>
      <c r="AC570" s="128"/>
      <c r="AD570" s="128"/>
      <c r="AE570" s="128"/>
      <c r="AF570" s="128"/>
      <c r="AG570" s="128"/>
      <c r="AH570" s="128"/>
      <c r="AI570" s="128"/>
      <c r="AJ570" s="128"/>
      <c r="AK570" s="128"/>
      <c r="AL570" s="128"/>
      <c r="AM570" s="128"/>
      <c r="AN570" s="128"/>
      <c r="AO570" s="128"/>
      <c r="AP570" s="128"/>
      <c r="AQ570" s="128"/>
    </row>
    <row r="571" spans="1:43" s="129" customFormat="1" ht="12.75" hidden="1" customHeight="1">
      <c r="A571" s="126">
        <v>140102000</v>
      </c>
      <c r="B571" s="131"/>
      <c r="C571" s="144" t="s">
        <v>532</v>
      </c>
      <c r="D571" s="132"/>
      <c r="E571" s="145"/>
      <c r="F571" s="158"/>
      <c r="G571" s="147"/>
      <c r="H571" s="148"/>
      <c r="I571" s="158"/>
      <c r="J571" s="146"/>
      <c r="K571" s="146"/>
      <c r="L571" s="149"/>
      <c r="M571" s="623"/>
      <c r="N571" s="626"/>
      <c r="O571" s="150"/>
      <c r="P571" s="151" t="s">
        <v>1474</v>
      </c>
      <c r="Q571" s="150"/>
      <c r="R571" s="150" t="str">
        <f t="shared" si="16"/>
        <v/>
      </c>
      <c r="S571" s="5"/>
      <c r="T571" s="5"/>
      <c r="U571" s="5"/>
      <c r="V571" s="5"/>
      <c r="W571" s="475"/>
      <c r="X571" s="475"/>
      <c r="Y571" s="5"/>
      <c r="Z571" s="5"/>
      <c r="AA571" s="5"/>
      <c r="AC571" s="128"/>
      <c r="AD571" s="128"/>
      <c r="AE571" s="128"/>
      <c r="AF571" s="128"/>
      <c r="AG571" s="128"/>
      <c r="AH571" s="128"/>
      <c r="AI571" s="128"/>
      <c r="AJ571" s="128"/>
      <c r="AK571" s="128"/>
      <c r="AL571" s="128"/>
      <c r="AM571" s="128"/>
      <c r="AN571" s="128"/>
      <c r="AO571" s="128"/>
      <c r="AP571" s="128"/>
      <c r="AQ571" s="128"/>
    </row>
    <row r="572" spans="1:43" s="129" customFormat="1" ht="12.75" hidden="1" customHeight="1">
      <c r="A572" s="126">
        <v>140103000</v>
      </c>
      <c r="B572" s="131"/>
      <c r="C572" s="144" t="s">
        <v>533</v>
      </c>
      <c r="D572" s="132"/>
      <c r="E572" s="145"/>
      <c r="F572" s="158"/>
      <c r="G572" s="147"/>
      <c r="H572" s="148"/>
      <c r="I572" s="158"/>
      <c r="J572" s="146"/>
      <c r="K572" s="146"/>
      <c r="L572" s="149"/>
      <c r="M572" s="623"/>
      <c r="N572" s="626"/>
      <c r="O572" s="150"/>
      <c r="P572" s="151" t="s">
        <v>1474</v>
      </c>
      <c r="Q572" s="150"/>
      <c r="R572" s="150" t="str">
        <f t="shared" si="16"/>
        <v/>
      </c>
      <c r="S572" s="5"/>
      <c r="T572" s="5"/>
      <c r="U572" s="5"/>
      <c r="V572" s="5"/>
      <c r="W572" s="475"/>
      <c r="X572" s="475"/>
      <c r="Y572" s="5"/>
      <c r="Z572" s="5"/>
      <c r="AA572" s="5"/>
      <c r="AC572" s="128"/>
      <c r="AD572" s="128"/>
      <c r="AE572" s="128"/>
      <c r="AF572" s="128"/>
      <c r="AG572" s="128"/>
      <c r="AH572" s="128"/>
      <c r="AI572" s="128"/>
      <c r="AJ572" s="128"/>
      <c r="AK572" s="128"/>
      <c r="AL572" s="128"/>
      <c r="AM572" s="128"/>
      <c r="AN572" s="128"/>
      <c r="AO572" s="128"/>
      <c r="AP572" s="128"/>
      <c r="AQ572" s="128"/>
    </row>
    <row r="573" spans="1:43" s="129" customFormat="1" ht="12.75" hidden="1" customHeight="1">
      <c r="A573" s="126">
        <v>140104000</v>
      </c>
      <c r="B573" s="131"/>
      <c r="C573" s="144" t="s">
        <v>534</v>
      </c>
      <c r="D573" s="132"/>
      <c r="E573" s="145"/>
      <c r="F573" s="158"/>
      <c r="G573" s="147"/>
      <c r="H573" s="148"/>
      <c r="I573" s="158"/>
      <c r="J573" s="146"/>
      <c r="K573" s="146"/>
      <c r="L573" s="149"/>
      <c r="M573" s="623"/>
      <c r="N573" s="626"/>
      <c r="O573" s="150"/>
      <c r="P573" s="151" t="s">
        <v>1474</v>
      </c>
      <c r="Q573" s="150"/>
      <c r="R573" s="150" t="str">
        <f t="shared" si="16"/>
        <v/>
      </c>
      <c r="S573" s="5"/>
      <c r="T573" s="5"/>
      <c r="U573" s="5"/>
      <c r="V573" s="5"/>
      <c r="W573" s="475"/>
      <c r="X573" s="475"/>
      <c r="Y573" s="5"/>
      <c r="Z573" s="5"/>
      <c r="AA573" s="5"/>
      <c r="AC573" s="128"/>
      <c r="AD573" s="128"/>
      <c r="AE573" s="128"/>
      <c r="AF573" s="128"/>
      <c r="AG573" s="128"/>
      <c r="AH573" s="128"/>
      <c r="AI573" s="128"/>
      <c r="AJ573" s="128"/>
      <c r="AK573" s="128"/>
      <c r="AL573" s="128"/>
      <c r="AM573" s="128"/>
      <c r="AN573" s="128"/>
      <c r="AO573" s="128"/>
      <c r="AP573" s="128"/>
      <c r="AQ573" s="128"/>
    </row>
    <row r="574" spans="1:43" s="129" customFormat="1" ht="12.75" hidden="1" customHeight="1">
      <c r="A574" s="126">
        <v>140105000</v>
      </c>
      <c r="B574" s="131"/>
      <c r="C574" s="144" t="s">
        <v>535</v>
      </c>
      <c r="D574" s="132"/>
      <c r="E574" s="145"/>
      <c r="F574" s="158"/>
      <c r="G574" s="147"/>
      <c r="H574" s="148"/>
      <c r="I574" s="158"/>
      <c r="J574" s="146"/>
      <c r="K574" s="146"/>
      <c r="L574" s="149"/>
      <c r="M574" s="623"/>
      <c r="N574" s="626"/>
      <c r="O574" s="150"/>
      <c r="P574" s="151" t="s">
        <v>1474</v>
      </c>
      <c r="Q574" s="150"/>
      <c r="R574" s="150" t="str">
        <f t="shared" si="16"/>
        <v/>
      </c>
      <c r="S574" s="5"/>
      <c r="T574" s="5"/>
      <c r="U574" s="5"/>
      <c r="V574" s="5"/>
      <c r="W574" s="475"/>
      <c r="X574" s="475"/>
      <c r="Y574" s="5"/>
      <c r="Z574" s="5"/>
      <c r="AA574" s="5"/>
      <c r="AC574" s="128"/>
      <c r="AD574" s="128"/>
      <c r="AE574" s="128"/>
      <c r="AF574" s="128"/>
      <c r="AG574" s="128"/>
      <c r="AH574" s="128"/>
      <c r="AI574" s="128"/>
      <c r="AJ574" s="128"/>
      <c r="AK574" s="128"/>
      <c r="AL574" s="128"/>
      <c r="AM574" s="128"/>
      <c r="AN574" s="128"/>
      <c r="AO574" s="128"/>
      <c r="AP574" s="128"/>
      <c r="AQ574" s="128"/>
    </row>
    <row r="575" spans="1:43" s="129" customFormat="1" ht="12.75" hidden="1" customHeight="1">
      <c r="A575" s="126">
        <v>140106000</v>
      </c>
      <c r="B575" s="131"/>
      <c r="C575" s="144" t="s">
        <v>536</v>
      </c>
      <c r="D575" s="132"/>
      <c r="E575" s="145"/>
      <c r="F575" s="158"/>
      <c r="G575" s="147"/>
      <c r="H575" s="148"/>
      <c r="I575" s="158"/>
      <c r="J575" s="146"/>
      <c r="K575" s="146"/>
      <c r="L575" s="149"/>
      <c r="M575" s="623"/>
      <c r="N575" s="626"/>
      <c r="O575" s="150"/>
      <c r="P575" s="151" t="s">
        <v>1474</v>
      </c>
      <c r="Q575" s="150"/>
      <c r="R575" s="150" t="str">
        <f t="shared" si="16"/>
        <v/>
      </c>
      <c r="S575" s="5"/>
      <c r="T575" s="5"/>
      <c r="U575" s="5"/>
      <c r="V575" s="5"/>
      <c r="W575" s="475"/>
      <c r="X575" s="475"/>
      <c r="Y575" s="5"/>
      <c r="Z575" s="5"/>
      <c r="AA575" s="5"/>
      <c r="AC575" s="128"/>
      <c r="AD575" s="128"/>
      <c r="AE575" s="128"/>
      <c r="AF575" s="128"/>
      <c r="AG575" s="128"/>
      <c r="AH575" s="128"/>
      <c r="AI575" s="128"/>
      <c r="AJ575" s="128"/>
      <c r="AK575" s="128"/>
      <c r="AL575" s="128"/>
      <c r="AM575" s="128"/>
      <c r="AN575" s="128"/>
      <c r="AO575" s="128"/>
      <c r="AP575" s="128"/>
      <c r="AQ575" s="128"/>
    </row>
    <row r="576" spans="1:43" s="129" customFormat="1" ht="12.75" hidden="1" customHeight="1">
      <c r="A576" s="126">
        <v>140107000</v>
      </c>
      <c r="B576" s="131"/>
      <c r="C576" s="144" t="s">
        <v>2349</v>
      </c>
      <c r="D576" s="132"/>
      <c r="E576" s="145"/>
      <c r="F576" s="158"/>
      <c r="G576" s="147"/>
      <c r="H576" s="148"/>
      <c r="I576" s="158"/>
      <c r="J576" s="146"/>
      <c r="K576" s="146"/>
      <c r="L576" s="149"/>
      <c r="M576" s="623"/>
      <c r="N576" s="626"/>
      <c r="O576" s="150"/>
      <c r="P576" s="151" t="s">
        <v>1474</v>
      </c>
      <c r="Q576" s="150"/>
      <c r="R576" s="150" t="str">
        <f t="shared" si="16"/>
        <v/>
      </c>
      <c r="S576" s="5"/>
      <c r="T576" s="5"/>
      <c r="U576" s="5"/>
      <c r="V576" s="5"/>
      <c r="W576" s="475"/>
      <c r="X576" s="475"/>
      <c r="Y576" s="5"/>
      <c r="Z576" s="5"/>
      <c r="AA576" s="5"/>
      <c r="AC576" s="128"/>
      <c r="AD576" s="128"/>
      <c r="AE576" s="128"/>
      <c r="AF576" s="128"/>
      <c r="AG576" s="128"/>
      <c r="AH576" s="128"/>
      <c r="AI576" s="128"/>
      <c r="AJ576" s="128"/>
      <c r="AK576" s="128"/>
      <c r="AL576" s="128"/>
      <c r="AM576" s="128"/>
      <c r="AN576" s="128"/>
      <c r="AO576" s="128"/>
      <c r="AP576" s="128"/>
      <c r="AQ576" s="128"/>
    </row>
    <row r="577" spans="1:43" s="129" customFormat="1" ht="12.75" hidden="1" customHeight="1">
      <c r="A577" s="126">
        <v>140108000</v>
      </c>
      <c r="B577" s="131"/>
      <c r="C577" s="144" t="s">
        <v>2116</v>
      </c>
      <c r="D577" s="132"/>
      <c r="E577" s="145"/>
      <c r="F577" s="158"/>
      <c r="G577" s="147"/>
      <c r="H577" s="148"/>
      <c r="I577" s="158"/>
      <c r="J577" s="146"/>
      <c r="K577" s="146"/>
      <c r="L577" s="149"/>
      <c r="M577" s="623"/>
      <c r="N577" s="626"/>
      <c r="O577" s="150"/>
      <c r="P577" s="151" t="s">
        <v>1474</v>
      </c>
      <c r="Q577" s="150"/>
      <c r="R577" s="150" t="str">
        <f t="shared" si="16"/>
        <v/>
      </c>
      <c r="S577" s="5"/>
      <c r="T577" s="5"/>
      <c r="U577" s="5"/>
      <c r="V577" s="5"/>
      <c r="W577" s="475"/>
      <c r="X577" s="475"/>
      <c r="Y577" s="5"/>
      <c r="Z577" s="5"/>
      <c r="AA577" s="5"/>
      <c r="AC577" s="128"/>
      <c r="AD577" s="128"/>
      <c r="AE577" s="128"/>
      <c r="AF577" s="128"/>
      <c r="AG577" s="128"/>
      <c r="AH577" s="128"/>
      <c r="AI577" s="128"/>
      <c r="AJ577" s="128"/>
      <c r="AK577" s="128"/>
      <c r="AL577" s="128"/>
      <c r="AM577" s="128"/>
      <c r="AN577" s="128"/>
      <c r="AO577" s="128"/>
      <c r="AP577" s="128"/>
      <c r="AQ577" s="128"/>
    </row>
    <row r="578" spans="1:43" s="129" customFormat="1" ht="12.75" hidden="1" customHeight="1">
      <c r="A578" s="126">
        <v>140109000</v>
      </c>
      <c r="B578" s="131"/>
      <c r="C578" s="144" t="s">
        <v>537</v>
      </c>
      <c r="D578" s="132"/>
      <c r="E578" s="145"/>
      <c r="F578" s="158"/>
      <c r="G578" s="147"/>
      <c r="H578" s="148"/>
      <c r="I578" s="158"/>
      <c r="J578" s="146"/>
      <c r="K578" s="146"/>
      <c r="L578" s="149"/>
      <c r="M578" s="623"/>
      <c r="N578" s="626"/>
      <c r="O578" s="150"/>
      <c r="P578" s="151" t="s">
        <v>1474</v>
      </c>
      <c r="Q578" s="150"/>
      <c r="R578" s="150" t="str">
        <f t="shared" si="16"/>
        <v/>
      </c>
      <c r="S578" s="5"/>
      <c r="T578" s="5"/>
      <c r="U578" s="5"/>
      <c r="V578" s="5"/>
      <c r="W578" s="475"/>
      <c r="X578" s="475"/>
      <c r="Y578" s="5"/>
      <c r="Z578" s="5"/>
      <c r="AA578" s="5"/>
      <c r="AC578" s="128"/>
      <c r="AD578" s="128"/>
      <c r="AE578" s="128"/>
      <c r="AF578" s="128"/>
      <c r="AG578" s="128"/>
      <c r="AH578" s="128"/>
      <c r="AI578" s="128"/>
      <c r="AJ578" s="128"/>
      <c r="AK578" s="128"/>
      <c r="AL578" s="128"/>
      <c r="AM578" s="128"/>
      <c r="AN578" s="128"/>
      <c r="AO578" s="128"/>
      <c r="AP578" s="128"/>
      <c r="AQ578" s="128"/>
    </row>
    <row r="579" spans="1:43" s="129" customFormat="1" ht="12.75" hidden="1" customHeight="1">
      <c r="A579" s="126">
        <v>140110000</v>
      </c>
      <c r="B579" s="131"/>
      <c r="C579" s="144" t="s">
        <v>538</v>
      </c>
      <c r="D579" s="132"/>
      <c r="E579" s="145"/>
      <c r="F579" s="158"/>
      <c r="G579" s="147"/>
      <c r="H579" s="148"/>
      <c r="I579" s="158"/>
      <c r="J579" s="146"/>
      <c r="K579" s="146"/>
      <c r="L579" s="149"/>
      <c r="M579" s="623"/>
      <c r="N579" s="626"/>
      <c r="O579" s="150"/>
      <c r="P579" s="151" t="s">
        <v>1474</v>
      </c>
      <c r="Q579" s="150"/>
      <c r="R579" s="150" t="str">
        <f t="shared" si="16"/>
        <v/>
      </c>
      <c r="S579" s="5"/>
      <c r="T579" s="5"/>
      <c r="U579" s="5"/>
      <c r="V579" s="5"/>
      <c r="W579" s="475"/>
      <c r="X579" s="475"/>
      <c r="Y579" s="5"/>
      <c r="Z579" s="5"/>
      <c r="AA579" s="5"/>
      <c r="AC579" s="128"/>
      <c r="AD579" s="128"/>
      <c r="AE579" s="128"/>
      <c r="AF579" s="128"/>
      <c r="AG579" s="128"/>
      <c r="AH579" s="128"/>
      <c r="AI579" s="128"/>
      <c r="AJ579" s="128"/>
      <c r="AK579" s="128"/>
      <c r="AL579" s="128"/>
      <c r="AM579" s="128"/>
      <c r="AN579" s="128"/>
      <c r="AO579" s="128"/>
      <c r="AP579" s="128"/>
      <c r="AQ579" s="128"/>
    </row>
    <row r="580" spans="1:43" s="129" customFormat="1" ht="12.75" hidden="1" customHeight="1">
      <c r="A580" s="126">
        <v>140111000</v>
      </c>
      <c r="B580" s="131"/>
      <c r="C580" s="144" t="s">
        <v>539</v>
      </c>
      <c r="D580" s="132"/>
      <c r="E580" s="145"/>
      <c r="F580" s="158"/>
      <c r="G580" s="147"/>
      <c r="H580" s="148"/>
      <c r="I580" s="158"/>
      <c r="J580" s="146"/>
      <c r="K580" s="146"/>
      <c r="L580" s="149"/>
      <c r="M580" s="623"/>
      <c r="N580" s="626"/>
      <c r="O580" s="150"/>
      <c r="P580" s="151" t="s">
        <v>1474</v>
      </c>
      <c r="Q580" s="150"/>
      <c r="R580" s="150" t="str">
        <f t="shared" si="16"/>
        <v/>
      </c>
      <c r="S580" s="5"/>
      <c r="T580" s="5"/>
      <c r="U580" s="5"/>
      <c r="V580" s="5"/>
      <c r="W580" s="475"/>
      <c r="X580" s="475"/>
      <c r="Y580" s="5"/>
      <c r="Z580" s="5"/>
      <c r="AA580" s="5"/>
      <c r="AC580" s="128"/>
      <c r="AD580" s="128"/>
      <c r="AE580" s="128"/>
      <c r="AF580" s="128"/>
      <c r="AG580" s="128"/>
      <c r="AH580" s="128"/>
      <c r="AI580" s="128"/>
      <c r="AJ580" s="128"/>
      <c r="AK580" s="128"/>
      <c r="AL580" s="128"/>
      <c r="AM580" s="128"/>
      <c r="AN580" s="128"/>
      <c r="AO580" s="128"/>
      <c r="AP580" s="128"/>
      <c r="AQ580" s="128"/>
    </row>
    <row r="581" spans="1:43" s="129" customFormat="1" ht="12.75" hidden="1" customHeight="1">
      <c r="A581" s="126">
        <v>140112000</v>
      </c>
      <c r="B581" s="131"/>
      <c r="C581" s="144" t="s">
        <v>540</v>
      </c>
      <c r="D581" s="132"/>
      <c r="E581" s="145"/>
      <c r="F581" s="158"/>
      <c r="G581" s="147"/>
      <c r="H581" s="148"/>
      <c r="I581" s="158"/>
      <c r="J581" s="146"/>
      <c r="K581" s="146"/>
      <c r="L581" s="149"/>
      <c r="M581" s="623"/>
      <c r="N581" s="626"/>
      <c r="O581" s="150"/>
      <c r="P581" s="151" t="s">
        <v>1474</v>
      </c>
      <c r="Q581" s="150"/>
      <c r="R581" s="150" t="str">
        <f t="shared" si="16"/>
        <v/>
      </c>
      <c r="S581" s="5"/>
      <c r="T581" s="5"/>
      <c r="U581" s="5"/>
      <c r="V581" s="5"/>
      <c r="W581" s="475"/>
      <c r="X581" s="475"/>
      <c r="Y581" s="5"/>
      <c r="Z581" s="5"/>
      <c r="AA581" s="5"/>
      <c r="AC581" s="128"/>
      <c r="AD581" s="128"/>
      <c r="AE581" s="128"/>
      <c r="AF581" s="128"/>
      <c r="AG581" s="128"/>
      <c r="AH581" s="128"/>
      <c r="AI581" s="128"/>
      <c r="AJ581" s="128"/>
      <c r="AK581" s="128"/>
      <c r="AL581" s="128"/>
      <c r="AM581" s="128"/>
      <c r="AN581" s="128"/>
      <c r="AO581" s="128"/>
      <c r="AP581" s="128"/>
      <c r="AQ581" s="128"/>
    </row>
    <row r="582" spans="1:43" s="129" customFormat="1" ht="12.75" hidden="1" customHeight="1">
      <c r="A582" s="126">
        <v>140113000</v>
      </c>
      <c r="B582" s="131"/>
      <c r="C582" s="144" t="s">
        <v>541</v>
      </c>
      <c r="D582" s="132"/>
      <c r="E582" s="145"/>
      <c r="F582" s="158"/>
      <c r="G582" s="147"/>
      <c r="H582" s="148"/>
      <c r="I582" s="158"/>
      <c r="J582" s="146"/>
      <c r="K582" s="146"/>
      <c r="L582" s="149"/>
      <c r="M582" s="623"/>
      <c r="N582" s="626"/>
      <c r="O582" s="150"/>
      <c r="P582" s="151" t="s">
        <v>1474</v>
      </c>
      <c r="Q582" s="150"/>
      <c r="R582" s="150" t="str">
        <f t="shared" si="16"/>
        <v/>
      </c>
      <c r="S582" s="5"/>
      <c r="T582" s="5"/>
      <c r="U582" s="5"/>
      <c r="V582" s="5"/>
      <c r="W582" s="475"/>
      <c r="X582" s="475"/>
      <c r="Y582" s="5"/>
      <c r="Z582" s="5"/>
      <c r="AA582" s="5"/>
      <c r="AC582" s="128"/>
      <c r="AD582" s="128"/>
      <c r="AE582" s="128"/>
      <c r="AF582" s="128"/>
      <c r="AG582" s="128"/>
      <c r="AH582" s="128"/>
      <c r="AI582" s="128"/>
      <c r="AJ582" s="128"/>
      <c r="AK582" s="128"/>
      <c r="AL582" s="128"/>
      <c r="AM582" s="128"/>
      <c r="AN582" s="128"/>
      <c r="AO582" s="128"/>
      <c r="AP582" s="128"/>
      <c r="AQ582" s="128"/>
    </row>
    <row r="583" spans="1:43" s="129" customFormat="1" ht="12.75" hidden="1" customHeight="1">
      <c r="A583" s="126">
        <v>140114000</v>
      </c>
      <c r="B583" s="131"/>
      <c r="C583" s="144" t="s">
        <v>542</v>
      </c>
      <c r="D583" s="132"/>
      <c r="E583" s="145"/>
      <c r="F583" s="158"/>
      <c r="G583" s="147"/>
      <c r="H583" s="148"/>
      <c r="I583" s="158"/>
      <c r="J583" s="146"/>
      <c r="K583" s="146"/>
      <c r="L583" s="149"/>
      <c r="M583" s="623"/>
      <c r="N583" s="626"/>
      <c r="O583" s="150"/>
      <c r="P583" s="151" t="s">
        <v>1474</v>
      </c>
      <c r="Q583" s="150"/>
      <c r="R583" s="150" t="str">
        <f t="shared" si="16"/>
        <v/>
      </c>
      <c r="S583" s="5"/>
      <c r="T583" s="5"/>
      <c r="U583" s="5"/>
      <c r="V583" s="5"/>
      <c r="W583" s="475"/>
      <c r="X583" s="475"/>
      <c r="Y583" s="5"/>
      <c r="Z583" s="5"/>
      <c r="AA583" s="5"/>
      <c r="AC583" s="128"/>
      <c r="AD583" s="128"/>
      <c r="AE583" s="128"/>
      <c r="AF583" s="128"/>
      <c r="AG583" s="128"/>
      <c r="AH583" s="128"/>
      <c r="AI583" s="128"/>
      <c r="AJ583" s="128"/>
      <c r="AK583" s="128"/>
      <c r="AL583" s="128"/>
      <c r="AM583" s="128"/>
      <c r="AN583" s="128"/>
      <c r="AO583" s="128"/>
      <c r="AP583" s="128"/>
      <c r="AQ583" s="128"/>
    </row>
    <row r="584" spans="1:43" s="129" customFormat="1" ht="12.75" hidden="1" customHeight="1">
      <c r="A584" s="126">
        <v>140115000</v>
      </c>
      <c r="B584" s="131"/>
      <c r="C584" s="144" t="s">
        <v>543</v>
      </c>
      <c r="D584" s="132"/>
      <c r="E584" s="145"/>
      <c r="F584" s="158"/>
      <c r="G584" s="147"/>
      <c r="H584" s="148"/>
      <c r="I584" s="158"/>
      <c r="J584" s="146"/>
      <c r="K584" s="146"/>
      <c r="L584" s="149"/>
      <c r="M584" s="623"/>
      <c r="N584" s="626"/>
      <c r="O584" s="150"/>
      <c r="P584" s="151" t="s">
        <v>1474</v>
      </c>
      <c r="Q584" s="150"/>
      <c r="R584" s="150" t="str">
        <f t="shared" si="16"/>
        <v/>
      </c>
      <c r="S584" s="5"/>
      <c r="T584" s="5"/>
      <c r="U584" s="5"/>
      <c r="V584" s="5"/>
      <c r="W584" s="475"/>
      <c r="X584" s="475"/>
      <c r="Y584" s="5"/>
      <c r="Z584" s="5"/>
      <c r="AA584" s="5"/>
      <c r="AC584" s="128"/>
      <c r="AD584" s="128"/>
      <c r="AE584" s="128"/>
      <c r="AF584" s="128"/>
      <c r="AG584" s="128"/>
      <c r="AH584" s="128"/>
      <c r="AI584" s="128"/>
      <c r="AJ584" s="128"/>
      <c r="AK584" s="128"/>
      <c r="AL584" s="128"/>
      <c r="AM584" s="128"/>
      <c r="AN584" s="128"/>
      <c r="AO584" s="128"/>
      <c r="AP584" s="128"/>
      <c r="AQ584" s="128"/>
    </row>
    <row r="585" spans="1:43" s="129" customFormat="1" ht="12.75" hidden="1" customHeight="1">
      <c r="A585" s="126">
        <v>140116000</v>
      </c>
      <c r="B585" s="131"/>
      <c r="C585" s="144" t="s">
        <v>544</v>
      </c>
      <c r="D585" s="132"/>
      <c r="E585" s="145"/>
      <c r="F585" s="158"/>
      <c r="G585" s="147"/>
      <c r="H585" s="148"/>
      <c r="I585" s="158"/>
      <c r="J585" s="146"/>
      <c r="K585" s="146"/>
      <c r="L585" s="149"/>
      <c r="M585" s="623"/>
      <c r="N585" s="626"/>
      <c r="O585" s="150"/>
      <c r="P585" s="151" t="s">
        <v>1474</v>
      </c>
      <c r="Q585" s="150"/>
      <c r="R585" s="150" t="str">
        <f t="shared" si="16"/>
        <v/>
      </c>
      <c r="S585" s="5"/>
      <c r="T585" s="5"/>
      <c r="U585" s="5"/>
      <c r="V585" s="5"/>
      <c r="W585" s="475"/>
      <c r="X585" s="475"/>
      <c r="Y585" s="5"/>
      <c r="Z585" s="5"/>
      <c r="AA585" s="5"/>
      <c r="AC585" s="128"/>
      <c r="AD585" s="128"/>
      <c r="AE585" s="128"/>
      <c r="AF585" s="128"/>
      <c r="AG585" s="128"/>
      <c r="AH585" s="128"/>
      <c r="AI585" s="128"/>
      <c r="AJ585" s="128"/>
      <c r="AK585" s="128"/>
      <c r="AL585" s="128"/>
      <c r="AM585" s="128"/>
      <c r="AN585" s="128"/>
      <c r="AO585" s="128"/>
      <c r="AP585" s="128"/>
      <c r="AQ585" s="128"/>
    </row>
    <row r="586" spans="1:43" s="129" customFormat="1" ht="12.75" hidden="1" customHeight="1">
      <c r="A586" s="126">
        <v>140117000</v>
      </c>
      <c r="B586" s="131"/>
      <c r="C586" s="144" t="s">
        <v>545</v>
      </c>
      <c r="D586" s="132"/>
      <c r="E586" s="145"/>
      <c r="F586" s="158"/>
      <c r="G586" s="147"/>
      <c r="H586" s="148"/>
      <c r="I586" s="158"/>
      <c r="J586" s="146"/>
      <c r="K586" s="146"/>
      <c r="L586" s="149"/>
      <c r="M586" s="623"/>
      <c r="N586" s="626"/>
      <c r="O586" s="150"/>
      <c r="P586" s="151" t="s">
        <v>1474</v>
      </c>
      <c r="Q586" s="150"/>
      <c r="R586" s="150" t="str">
        <f t="shared" si="16"/>
        <v/>
      </c>
      <c r="S586" s="5"/>
      <c r="T586" s="5"/>
      <c r="U586" s="5"/>
      <c r="V586" s="5"/>
      <c r="W586" s="475"/>
      <c r="X586" s="475"/>
      <c r="Y586" s="5"/>
      <c r="Z586" s="5"/>
      <c r="AA586" s="5"/>
      <c r="AC586" s="128"/>
      <c r="AD586" s="128"/>
      <c r="AE586" s="128"/>
      <c r="AF586" s="128"/>
      <c r="AG586" s="128"/>
      <c r="AH586" s="128"/>
      <c r="AI586" s="128"/>
      <c r="AJ586" s="128"/>
      <c r="AK586" s="128"/>
      <c r="AL586" s="128"/>
      <c r="AM586" s="128"/>
      <c r="AN586" s="128"/>
      <c r="AO586" s="128"/>
      <c r="AP586" s="128"/>
      <c r="AQ586" s="128"/>
    </row>
    <row r="587" spans="1:43" s="129" customFormat="1" ht="12.75" hidden="1" customHeight="1">
      <c r="A587" s="126">
        <v>140118000</v>
      </c>
      <c r="B587" s="131"/>
      <c r="C587" s="144" t="s">
        <v>546</v>
      </c>
      <c r="D587" s="132"/>
      <c r="E587" s="145"/>
      <c r="F587" s="158"/>
      <c r="G587" s="147"/>
      <c r="H587" s="148"/>
      <c r="I587" s="158"/>
      <c r="J587" s="146"/>
      <c r="K587" s="146"/>
      <c r="L587" s="149"/>
      <c r="M587" s="623"/>
      <c r="N587" s="626"/>
      <c r="O587" s="150"/>
      <c r="P587" s="151" t="s">
        <v>1474</v>
      </c>
      <c r="Q587" s="150"/>
      <c r="R587" s="150" t="str">
        <f t="shared" si="16"/>
        <v/>
      </c>
      <c r="S587" s="5"/>
      <c r="T587" s="5"/>
      <c r="U587" s="5"/>
      <c r="V587" s="5"/>
      <c r="W587" s="475"/>
      <c r="X587" s="475"/>
      <c r="Y587" s="5"/>
      <c r="Z587" s="5"/>
      <c r="AA587" s="5"/>
      <c r="AC587" s="128"/>
      <c r="AD587" s="128"/>
      <c r="AE587" s="128"/>
      <c r="AF587" s="128"/>
      <c r="AG587" s="128"/>
      <c r="AH587" s="128"/>
      <c r="AI587" s="128"/>
      <c r="AJ587" s="128"/>
      <c r="AK587" s="128"/>
      <c r="AL587" s="128"/>
      <c r="AM587" s="128"/>
      <c r="AN587" s="128"/>
      <c r="AO587" s="128"/>
      <c r="AP587" s="128"/>
      <c r="AQ587" s="128"/>
    </row>
    <row r="588" spans="1:43" s="129" customFormat="1" ht="12.75" hidden="1" customHeight="1">
      <c r="A588" s="126">
        <v>140119000</v>
      </c>
      <c r="B588" s="131"/>
      <c r="C588" s="144" t="s">
        <v>1946</v>
      </c>
      <c r="D588" s="132"/>
      <c r="E588" s="145"/>
      <c r="F588" s="158"/>
      <c r="G588" s="147"/>
      <c r="H588" s="148"/>
      <c r="I588" s="158"/>
      <c r="J588" s="146"/>
      <c r="K588" s="146"/>
      <c r="L588" s="149"/>
      <c r="M588" s="623"/>
      <c r="N588" s="626"/>
      <c r="O588" s="150"/>
      <c r="P588" s="151" t="s">
        <v>1474</v>
      </c>
      <c r="Q588" s="150"/>
      <c r="R588" s="150" t="str">
        <f t="shared" si="16"/>
        <v/>
      </c>
      <c r="S588" s="5"/>
      <c r="T588" s="5"/>
      <c r="U588" s="5"/>
      <c r="V588" s="5"/>
      <c r="W588" s="475"/>
      <c r="X588" s="475"/>
      <c r="Y588" s="5"/>
      <c r="Z588" s="5"/>
      <c r="AA588" s="5"/>
      <c r="AC588" s="128"/>
      <c r="AD588" s="128"/>
      <c r="AE588" s="128"/>
      <c r="AF588" s="128"/>
      <c r="AG588" s="128"/>
      <c r="AH588" s="128"/>
      <c r="AI588" s="128"/>
      <c r="AJ588" s="128"/>
      <c r="AK588" s="128"/>
      <c r="AL588" s="128"/>
      <c r="AM588" s="128"/>
      <c r="AN588" s="128"/>
      <c r="AO588" s="128"/>
      <c r="AP588" s="128"/>
      <c r="AQ588" s="128"/>
    </row>
    <row r="589" spans="1:43" s="129" customFormat="1" ht="12.75" hidden="1" customHeight="1">
      <c r="A589" s="126">
        <v>140120000</v>
      </c>
      <c r="B589" s="131"/>
      <c r="C589" s="144" t="s">
        <v>547</v>
      </c>
      <c r="D589" s="132"/>
      <c r="E589" s="145"/>
      <c r="F589" s="158"/>
      <c r="G589" s="147"/>
      <c r="H589" s="148"/>
      <c r="I589" s="158"/>
      <c r="J589" s="146"/>
      <c r="K589" s="146"/>
      <c r="L589" s="149"/>
      <c r="M589" s="623"/>
      <c r="N589" s="626"/>
      <c r="O589" s="150"/>
      <c r="P589" s="151" t="s">
        <v>1474</v>
      </c>
      <c r="Q589" s="150"/>
      <c r="R589" s="150" t="str">
        <f t="shared" si="16"/>
        <v/>
      </c>
      <c r="S589" s="5"/>
      <c r="T589" s="5"/>
      <c r="U589" s="5"/>
      <c r="V589" s="5"/>
      <c r="W589" s="475"/>
      <c r="X589" s="475"/>
      <c r="Y589" s="5"/>
      <c r="Z589" s="5"/>
      <c r="AA589" s="5"/>
      <c r="AC589" s="128"/>
      <c r="AD589" s="128"/>
      <c r="AE589" s="128"/>
      <c r="AF589" s="128"/>
      <c r="AG589" s="128"/>
      <c r="AH589" s="128"/>
      <c r="AI589" s="128"/>
      <c r="AJ589" s="128"/>
      <c r="AK589" s="128"/>
      <c r="AL589" s="128"/>
      <c r="AM589" s="128"/>
      <c r="AN589" s="128"/>
      <c r="AO589" s="128"/>
      <c r="AP589" s="128"/>
      <c r="AQ589" s="128"/>
    </row>
    <row r="590" spans="1:43" s="129" customFormat="1" ht="12.75" hidden="1" customHeight="1">
      <c r="A590" s="126">
        <v>140121000</v>
      </c>
      <c r="B590" s="131"/>
      <c r="C590" s="144" t="s">
        <v>1850</v>
      </c>
      <c r="D590" s="132"/>
      <c r="E590" s="145"/>
      <c r="F590" s="158"/>
      <c r="G590" s="147"/>
      <c r="H590" s="148"/>
      <c r="I590" s="158"/>
      <c r="J590" s="146"/>
      <c r="K590" s="146"/>
      <c r="L590" s="149"/>
      <c r="M590" s="623"/>
      <c r="N590" s="626"/>
      <c r="O590" s="150"/>
      <c r="P590" s="151" t="s">
        <v>1474</v>
      </c>
      <c r="Q590" s="150"/>
      <c r="R590" s="150" t="str">
        <f t="shared" si="16"/>
        <v/>
      </c>
      <c r="S590" s="5"/>
      <c r="T590" s="5"/>
      <c r="U590" s="5"/>
      <c r="V590" s="5"/>
      <c r="W590" s="475"/>
      <c r="X590" s="475"/>
      <c r="Y590" s="5"/>
      <c r="Z590" s="5"/>
      <c r="AA590" s="5"/>
      <c r="AC590" s="128"/>
      <c r="AD590" s="128"/>
      <c r="AE590" s="128"/>
      <c r="AF590" s="128"/>
      <c r="AG590" s="128"/>
      <c r="AH590" s="128"/>
      <c r="AI590" s="128"/>
      <c r="AJ590" s="128"/>
      <c r="AK590" s="128"/>
      <c r="AL590" s="128"/>
      <c r="AM590" s="128"/>
      <c r="AN590" s="128"/>
      <c r="AO590" s="128"/>
      <c r="AP590" s="128"/>
      <c r="AQ590" s="128"/>
    </row>
    <row r="591" spans="1:43" s="129" customFormat="1" ht="12.75" hidden="1" customHeight="1">
      <c r="A591" s="126">
        <v>140122000</v>
      </c>
      <c r="B591" s="131"/>
      <c r="C591" s="144" t="s">
        <v>1472</v>
      </c>
      <c r="D591" s="132"/>
      <c r="E591" s="145"/>
      <c r="F591" s="158"/>
      <c r="G591" s="147"/>
      <c r="H591" s="148"/>
      <c r="I591" s="158"/>
      <c r="J591" s="146"/>
      <c r="K591" s="146"/>
      <c r="L591" s="149"/>
      <c r="M591" s="623"/>
      <c r="N591" s="626"/>
      <c r="O591" s="150"/>
      <c r="P591" s="151" t="s">
        <v>1474</v>
      </c>
      <c r="Q591" s="150"/>
      <c r="R591" s="150" t="str">
        <f t="shared" si="16"/>
        <v/>
      </c>
      <c r="S591" s="5"/>
      <c r="T591" s="5"/>
      <c r="U591" s="5"/>
      <c r="V591" s="5"/>
      <c r="W591" s="475"/>
      <c r="X591" s="475"/>
      <c r="Y591" s="5"/>
      <c r="Z591" s="5"/>
      <c r="AA591" s="5"/>
      <c r="AC591" s="128"/>
      <c r="AD591" s="128"/>
      <c r="AE591" s="128"/>
      <c r="AF591" s="128"/>
      <c r="AG591" s="128"/>
      <c r="AH591" s="128"/>
      <c r="AI591" s="128"/>
      <c r="AJ591" s="128"/>
      <c r="AK591" s="128"/>
      <c r="AL591" s="128"/>
      <c r="AM591" s="128"/>
      <c r="AN591" s="128"/>
      <c r="AO591" s="128"/>
      <c r="AP591" s="128"/>
      <c r="AQ591" s="128"/>
    </row>
    <row r="592" spans="1:43" s="129" customFormat="1" ht="12.75" hidden="1" customHeight="1">
      <c r="A592" s="126">
        <v>140123000</v>
      </c>
      <c r="B592" s="131"/>
      <c r="C592" s="144" t="s">
        <v>1699</v>
      </c>
      <c r="D592" s="132"/>
      <c r="E592" s="145"/>
      <c r="F592" s="158"/>
      <c r="G592" s="147"/>
      <c r="H592" s="148"/>
      <c r="I592" s="158"/>
      <c r="J592" s="146"/>
      <c r="K592" s="146"/>
      <c r="L592" s="149"/>
      <c r="M592" s="623"/>
      <c r="N592" s="626"/>
      <c r="O592" s="150"/>
      <c r="P592" s="151" t="s">
        <v>1474</v>
      </c>
      <c r="Q592" s="150"/>
      <c r="R592" s="150" t="str">
        <f t="shared" si="16"/>
        <v/>
      </c>
      <c r="S592" s="5"/>
      <c r="T592" s="5"/>
      <c r="U592" s="5"/>
      <c r="V592" s="5"/>
      <c r="W592" s="475"/>
      <c r="X592" s="475"/>
      <c r="Y592" s="5"/>
      <c r="Z592" s="5"/>
      <c r="AA592" s="5"/>
      <c r="AC592" s="128"/>
      <c r="AD592" s="128"/>
      <c r="AE592" s="128"/>
      <c r="AF592" s="128"/>
      <c r="AG592" s="128"/>
      <c r="AH592" s="128"/>
      <c r="AI592" s="128"/>
      <c r="AJ592" s="128"/>
      <c r="AK592" s="128"/>
      <c r="AL592" s="128"/>
      <c r="AM592" s="128"/>
      <c r="AN592" s="128"/>
      <c r="AO592" s="128"/>
      <c r="AP592" s="128"/>
      <c r="AQ592" s="128"/>
    </row>
    <row r="593" spans="1:43" s="129" customFormat="1" ht="12.75" hidden="1" customHeight="1">
      <c r="A593" s="126">
        <v>140124000</v>
      </c>
      <c r="B593" s="131"/>
      <c r="C593" s="144" t="s">
        <v>548</v>
      </c>
      <c r="D593" s="132"/>
      <c r="E593" s="145"/>
      <c r="F593" s="158"/>
      <c r="G593" s="147"/>
      <c r="H593" s="148"/>
      <c r="I593" s="158"/>
      <c r="J593" s="146"/>
      <c r="K593" s="146"/>
      <c r="L593" s="149"/>
      <c r="M593" s="623"/>
      <c r="N593" s="626"/>
      <c r="O593" s="150"/>
      <c r="P593" s="151" t="s">
        <v>1474</v>
      </c>
      <c r="Q593" s="150"/>
      <c r="R593" s="150" t="str">
        <f t="shared" si="16"/>
        <v/>
      </c>
      <c r="S593" s="5"/>
      <c r="T593" s="5"/>
      <c r="U593" s="5"/>
      <c r="V593" s="5"/>
      <c r="W593" s="475"/>
      <c r="X593" s="475"/>
      <c r="Y593" s="5"/>
      <c r="Z593" s="5"/>
      <c r="AA593" s="5"/>
      <c r="AC593" s="128"/>
      <c r="AD593" s="128"/>
      <c r="AE593" s="128"/>
      <c r="AF593" s="128"/>
      <c r="AG593" s="128"/>
      <c r="AH593" s="128"/>
      <c r="AI593" s="128"/>
      <c r="AJ593" s="128"/>
      <c r="AK593" s="128"/>
      <c r="AL593" s="128"/>
      <c r="AM593" s="128"/>
      <c r="AN593" s="128"/>
      <c r="AO593" s="128"/>
      <c r="AP593" s="128"/>
      <c r="AQ593" s="128"/>
    </row>
    <row r="594" spans="1:43" s="129" customFormat="1" ht="12.75" hidden="1" customHeight="1">
      <c r="A594" s="126">
        <v>140125000</v>
      </c>
      <c r="B594" s="131"/>
      <c r="C594" s="144" t="s">
        <v>549</v>
      </c>
      <c r="D594" s="132"/>
      <c r="E594" s="145"/>
      <c r="F594" s="158"/>
      <c r="G594" s="147"/>
      <c r="H594" s="148"/>
      <c r="I594" s="158"/>
      <c r="J594" s="146"/>
      <c r="K594" s="146"/>
      <c r="L594" s="149"/>
      <c r="M594" s="623"/>
      <c r="N594" s="626"/>
      <c r="O594" s="150"/>
      <c r="P594" s="151" t="s">
        <v>1474</v>
      </c>
      <c r="Q594" s="150"/>
      <c r="R594" s="150" t="str">
        <f t="shared" si="16"/>
        <v/>
      </c>
      <c r="S594" s="5"/>
      <c r="T594" s="5"/>
      <c r="U594" s="5"/>
      <c r="V594" s="5"/>
      <c r="W594" s="475"/>
      <c r="X594" s="475"/>
      <c r="Y594" s="5"/>
      <c r="Z594" s="5"/>
      <c r="AA594" s="5"/>
      <c r="AC594" s="128"/>
      <c r="AD594" s="128"/>
      <c r="AE594" s="128"/>
      <c r="AF594" s="128"/>
      <c r="AG594" s="128"/>
      <c r="AH594" s="128"/>
      <c r="AI594" s="128"/>
      <c r="AJ594" s="128"/>
      <c r="AK594" s="128"/>
      <c r="AL594" s="128"/>
      <c r="AM594" s="128"/>
      <c r="AN594" s="128"/>
      <c r="AO594" s="128"/>
      <c r="AP594" s="128"/>
      <c r="AQ594" s="128"/>
    </row>
    <row r="595" spans="1:43" s="129" customFormat="1" ht="12.75" hidden="1" customHeight="1">
      <c r="A595" s="126">
        <v>140126000</v>
      </c>
      <c r="B595" s="131"/>
      <c r="C595" s="144" t="s">
        <v>550</v>
      </c>
      <c r="D595" s="132"/>
      <c r="E595" s="145"/>
      <c r="F595" s="158"/>
      <c r="G595" s="147"/>
      <c r="H595" s="148"/>
      <c r="I595" s="158"/>
      <c r="J595" s="146"/>
      <c r="K595" s="146"/>
      <c r="L595" s="149"/>
      <c r="M595" s="623"/>
      <c r="N595" s="626"/>
      <c r="O595" s="150"/>
      <c r="P595" s="151" t="s">
        <v>1474</v>
      </c>
      <c r="Q595" s="150"/>
      <c r="R595" s="150" t="str">
        <f t="shared" si="16"/>
        <v/>
      </c>
      <c r="S595" s="5"/>
      <c r="T595" s="5"/>
      <c r="U595" s="5"/>
      <c r="V595" s="5"/>
      <c r="W595" s="475"/>
      <c r="X595" s="475"/>
      <c r="Y595" s="5"/>
      <c r="Z595" s="5"/>
      <c r="AA595" s="5"/>
      <c r="AC595" s="128"/>
      <c r="AD595" s="128"/>
      <c r="AE595" s="128"/>
      <c r="AF595" s="128"/>
      <c r="AG595" s="128"/>
      <c r="AH595" s="128"/>
      <c r="AI595" s="128"/>
      <c r="AJ595" s="128"/>
      <c r="AK595" s="128"/>
      <c r="AL595" s="128"/>
      <c r="AM595" s="128"/>
      <c r="AN595" s="128"/>
      <c r="AO595" s="128"/>
      <c r="AP595" s="128"/>
      <c r="AQ595" s="128"/>
    </row>
    <row r="596" spans="1:43" s="129" customFormat="1" ht="12.75" hidden="1" customHeight="1" thickBot="1">
      <c r="A596" s="126">
        <v>140127000</v>
      </c>
      <c r="B596" s="135"/>
      <c r="C596" s="167" t="s">
        <v>551</v>
      </c>
      <c r="D596" s="132"/>
      <c r="E596" s="145"/>
      <c r="F596" s="158"/>
      <c r="G596" s="147"/>
      <c r="H596" s="148"/>
      <c r="I596" s="158"/>
      <c r="J596" s="146"/>
      <c r="K596" s="146"/>
      <c r="L596" s="149"/>
      <c r="M596" s="623"/>
      <c r="N596" s="626"/>
      <c r="O596" s="150"/>
      <c r="P596" s="151" t="s">
        <v>1474</v>
      </c>
      <c r="Q596" s="150"/>
      <c r="R596" s="150" t="str">
        <f t="shared" si="16"/>
        <v/>
      </c>
      <c r="S596" s="5"/>
      <c r="T596" s="5"/>
      <c r="U596" s="5"/>
      <c r="V596" s="5"/>
      <c r="W596" s="475"/>
      <c r="X596" s="475"/>
      <c r="Y596" s="5"/>
      <c r="Z596" s="5"/>
      <c r="AA596" s="5"/>
      <c r="AC596" s="128"/>
      <c r="AD596" s="128"/>
      <c r="AE596" s="128"/>
      <c r="AF596" s="128"/>
      <c r="AG596" s="128"/>
      <c r="AH596" s="128"/>
      <c r="AI596" s="128"/>
      <c r="AJ596" s="128"/>
      <c r="AK596" s="128"/>
      <c r="AL596" s="128"/>
      <c r="AM596" s="128"/>
      <c r="AN596" s="128"/>
      <c r="AO596" s="128"/>
      <c r="AP596" s="128"/>
      <c r="AQ596" s="128"/>
    </row>
    <row r="597" spans="1:43" s="18" customFormat="1" ht="15.75" hidden="1" customHeight="1">
      <c r="A597" s="126" t="s">
        <v>652</v>
      </c>
      <c r="B597" s="789" t="s">
        <v>552</v>
      </c>
      <c r="C597" s="790"/>
      <c r="D597" s="25"/>
      <c r="E597" s="90">
        <f t="shared" ref="E597:N597" si="19">SUM(E598:E604)</f>
        <v>0</v>
      </c>
      <c r="F597" s="612"/>
      <c r="G597" s="92"/>
      <c r="H597" s="611">
        <f t="shared" si="19"/>
        <v>0</v>
      </c>
      <c r="I597" s="612">
        <f t="shared" si="19"/>
        <v>0</v>
      </c>
      <c r="J597" s="91">
        <f t="shared" si="19"/>
        <v>0</v>
      </c>
      <c r="K597" s="91">
        <f t="shared" si="19"/>
        <v>0</v>
      </c>
      <c r="L597" s="93">
        <f t="shared" si="19"/>
        <v>0</v>
      </c>
      <c r="M597" s="612">
        <f t="shared" si="19"/>
        <v>0</v>
      </c>
      <c r="N597" s="93">
        <f t="shared" si="19"/>
        <v>0</v>
      </c>
      <c r="O597" s="36"/>
      <c r="P597" s="151" t="s">
        <v>1500</v>
      </c>
      <c r="Q597" s="150"/>
      <c r="R597" s="150" t="str">
        <f t="shared" si="16"/>
        <v/>
      </c>
      <c r="S597" s="15"/>
      <c r="T597" s="15"/>
      <c r="U597" s="15"/>
      <c r="V597" s="15"/>
      <c r="W597" s="473"/>
      <c r="X597" s="473"/>
      <c r="Y597" s="15"/>
      <c r="Z597" s="15"/>
      <c r="AA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</row>
    <row r="598" spans="1:43" s="129" customFormat="1" ht="12.75" hidden="1" customHeight="1">
      <c r="A598" s="126">
        <v>148101000</v>
      </c>
      <c r="B598" s="131"/>
      <c r="C598" s="144" t="s">
        <v>553</v>
      </c>
      <c r="D598" s="132"/>
      <c r="E598" s="145"/>
      <c r="F598" s="158"/>
      <c r="G598" s="147"/>
      <c r="H598" s="148"/>
      <c r="I598" s="158"/>
      <c r="J598" s="146"/>
      <c r="K598" s="146"/>
      <c r="L598" s="149"/>
      <c r="M598" s="623"/>
      <c r="N598" s="626"/>
      <c r="O598" s="150"/>
      <c r="P598" s="151" t="s">
        <v>1474</v>
      </c>
      <c r="Q598" s="150"/>
      <c r="R598" s="150" t="str">
        <f t="shared" si="16"/>
        <v/>
      </c>
      <c r="S598" s="5"/>
      <c r="T598" s="5"/>
      <c r="U598" s="5"/>
      <c r="V598" s="5"/>
      <c r="W598" s="475"/>
      <c r="X598" s="475"/>
      <c r="Y598" s="5"/>
      <c r="Z598" s="5"/>
      <c r="AA598" s="5"/>
      <c r="AC598" s="128"/>
      <c r="AD598" s="128"/>
      <c r="AE598" s="128"/>
      <c r="AF598" s="128"/>
      <c r="AG598" s="128"/>
      <c r="AH598" s="128"/>
      <c r="AI598" s="128"/>
      <c r="AJ598" s="128"/>
      <c r="AK598" s="128"/>
      <c r="AL598" s="128"/>
      <c r="AM598" s="128"/>
      <c r="AN598" s="128"/>
      <c r="AO598" s="128"/>
      <c r="AP598" s="128"/>
      <c r="AQ598" s="128"/>
    </row>
    <row r="599" spans="1:43" s="129" customFormat="1" ht="12.75" hidden="1" customHeight="1">
      <c r="A599" s="126">
        <v>148102000</v>
      </c>
      <c r="B599" s="131"/>
      <c r="C599" s="144" t="s">
        <v>554</v>
      </c>
      <c r="D599" s="132"/>
      <c r="E599" s="145"/>
      <c r="F599" s="158"/>
      <c r="G599" s="147"/>
      <c r="H599" s="148"/>
      <c r="I599" s="158"/>
      <c r="J599" s="146"/>
      <c r="K599" s="146"/>
      <c r="L599" s="149"/>
      <c r="M599" s="623"/>
      <c r="N599" s="626"/>
      <c r="O599" s="150"/>
      <c r="P599" s="151" t="s">
        <v>1474</v>
      </c>
      <c r="Q599" s="150"/>
      <c r="R599" s="150" t="str">
        <f t="shared" si="16"/>
        <v/>
      </c>
      <c r="S599" s="5"/>
      <c r="T599" s="5"/>
      <c r="U599" s="5"/>
      <c r="V599" s="5"/>
      <c r="W599" s="475"/>
      <c r="X599" s="475"/>
      <c r="Y599" s="5"/>
      <c r="Z599" s="5"/>
      <c r="AA599" s="5"/>
      <c r="AC599" s="128"/>
      <c r="AD599" s="128"/>
      <c r="AE599" s="128"/>
      <c r="AF599" s="128"/>
      <c r="AG599" s="128"/>
      <c r="AH599" s="128"/>
      <c r="AI599" s="128"/>
      <c r="AJ599" s="128"/>
      <c r="AK599" s="128"/>
      <c r="AL599" s="128"/>
      <c r="AM599" s="128"/>
      <c r="AN599" s="128"/>
      <c r="AO599" s="128"/>
      <c r="AP599" s="128"/>
      <c r="AQ599" s="128"/>
    </row>
    <row r="600" spans="1:43" s="129" customFormat="1" ht="12.75" hidden="1" customHeight="1">
      <c r="A600" s="126">
        <v>148103000</v>
      </c>
      <c r="B600" s="131"/>
      <c r="C600" s="144" t="s">
        <v>555</v>
      </c>
      <c r="D600" s="132"/>
      <c r="E600" s="145"/>
      <c r="F600" s="158"/>
      <c r="G600" s="147"/>
      <c r="H600" s="148"/>
      <c r="I600" s="158"/>
      <c r="J600" s="146"/>
      <c r="K600" s="146"/>
      <c r="L600" s="149"/>
      <c r="M600" s="623"/>
      <c r="N600" s="626"/>
      <c r="O600" s="150"/>
      <c r="P600" s="151" t="s">
        <v>1474</v>
      </c>
      <c r="Q600" s="150"/>
      <c r="R600" s="150" t="str">
        <f t="shared" si="16"/>
        <v/>
      </c>
      <c r="S600" s="5"/>
      <c r="T600" s="5"/>
      <c r="U600" s="5"/>
      <c r="V600" s="5"/>
      <c r="W600" s="475"/>
      <c r="X600" s="475"/>
      <c r="Y600" s="5"/>
      <c r="Z600" s="5"/>
      <c r="AA600" s="5"/>
      <c r="AC600" s="128"/>
      <c r="AD600" s="128"/>
      <c r="AE600" s="128"/>
      <c r="AF600" s="128"/>
      <c r="AG600" s="128"/>
      <c r="AH600" s="128"/>
      <c r="AI600" s="128"/>
      <c r="AJ600" s="128"/>
      <c r="AK600" s="128"/>
      <c r="AL600" s="128"/>
      <c r="AM600" s="128"/>
      <c r="AN600" s="128"/>
      <c r="AO600" s="128"/>
      <c r="AP600" s="128"/>
      <c r="AQ600" s="128"/>
    </row>
    <row r="601" spans="1:43" s="129" customFormat="1" ht="12.75" hidden="1" customHeight="1">
      <c r="A601" s="126">
        <v>148104000</v>
      </c>
      <c r="B601" s="131"/>
      <c r="C601" s="144" t="s">
        <v>653</v>
      </c>
      <c r="D601" s="132"/>
      <c r="E601" s="145"/>
      <c r="F601" s="158"/>
      <c r="G601" s="147"/>
      <c r="H601" s="148"/>
      <c r="I601" s="158"/>
      <c r="J601" s="146"/>
      <c r="K601" s="146"/>
      <c r="L601" s="149"/>
      <c r="M601" s="623"/>
      <c r="N601" s="626"/>
      <c r="O601" s="150"/>
      <c r="P601" s="151" t="s">
        <v>1474</v>
      </c>
      <c r="Q601" s="150"/>
      <c r="R601" s="150" t="str">
        <f t="shared" si="16"/>
        <v/>
      </c>
      <c r="S601" s="5"/>
      <c r="T601" s="5"/>
      <c r="U601" s="5"/>
      <c r="V601" s="5"/>
      <c r="W601" s="475"/>
      <c r="X601" s="475"/>
      <c r="Y601" s="5"/>
      <c r="Z601" s="5"/>
      <c r="AA601" s="5"/>
      <c r="AC601" s="128"/>
      <c r="AD601" s="128"/>
      <c r="AE601" s="128"/>
      <c r="AF601" s="128"/>
      <c r="AG601" s="128"/>
      <c r="AH601" s="128"/>
      <c r="AI601" s="128"/>
      <c r="AJ601" s="128"/>
      <c r="AK601" s="128"/>
      <c r="AL601" s="128"/>
      <c r="AM601" s="128"/>
      <c r="AN601" s="128"/>
      <c r="AO601" s="128"/>
      <c r="AP601" s="128"/>
      <c r="AQ601" s="128"/>
    </row>
    <row r="602" spans="1:43" s="129" customFormat="1" ht="12.75" hidden="1" customHeight="1">
      <c r="A602" s="126">
        <v>148105000</v>
      </c>
      <c r="B602" s="131"/>
      <c r="C602" s="144" t="s">
        <v>1607</v>
      </c>
      <c r="D602" s="132"/>
      <c r="E602" s="145"/>
      <c r="F602" s="158"/>
      <c r="G602" s="147"/>
      <c r="H602" s="148"/>
      <c r="I602" s="158"/>
      <c r="J602" s="146"/>
      <c r="K602" s="146"/>
      <c r="L602" s="149"/>
      <c r="M602" s="623"/>
      <c r="N602" s="626"/>
      <c r="O602" s="150"/>
      <c r="P602" s="151" t="s">
        <v>1474</v>
      </c>
      <c r="Q602" s="150"/>
      <c r="R602" s="150" t="str">
        <f t="shared" si="16"/>
        <v/>
      </c>
      <c r="S602" s="5"/>
      <c r="T602" s="5"/>
      <c r="U602" s="5"/>
      <c r="V602" s="5"/>
      <c r="W602" s="475"/>
      <c r="X602" s="475"/>
      <c r="Y602" s="5"/>
      <c r="Z602" s="5"/>
      <c r="AA602" s="5"/>
      <c r="AC602" s="128"/>
      <c r="AD602" s="128"/>
      <c r="AE602" s="128"/>
      <c r="AF602" s="128"/>
      <c r="AG602" s="128"/>
      <c r="AH602" s="128"/>
      <c r="AI602" s="128"/>
      <c r="AJ602" s="128"/>
      <c r="AK602" s="128"/>
      <c r="AL602" s="128"/>
      <c r="AM602" s="128"/>
      <c r="AN602" s="128"/>
      <c r="AO602" s="128"/>
      <c r="AP602" s="128"/>
      <c r="AQ602" s="128"/>
    </row>
    <row r="603" spans="1:43" s="129" customFormat="1" ht="12.75" hidden="1" customHeight="1">
      <c r="A603" s="126">
        <v>148106000</v>
      </c>
      <c r="B603" s="131"/>
      <c r="C603" s="144" t="s">
        <v>556</v>
      </c>
      <c r="D603" s="132"/>
      <c r="E603" s="145"/>
      <c r="F603" s="158"/>
      <c r="G603" s="147"/>
      <c r="H603" s="148"/>
      <c r="I603" s="158"/>
      <c r="J603" s="146"/>
      <c r="K603" s="146"/>
      <c r="L603" s="149"/>
      <c r="M603" s="623"/>
      <c r="N603" s="626"/>
      <c r="O603" s="150"/>
      <c r="P603" s="151" t="s">
        <v>1474</v>
      </c>
      <c r="Q603" s="150"/>
      <c r="R603" s="150" t="str">
        <f t="shared" si="16"/>
        <v/>
      </c>
      <c r="S603" s="5"/>
      <c r="T603" s="5"/>
      <c r="U603" s="5"/>
      <c r="V603" s="5"/>
      <c r="W603" s="475"/>
      <c r="X603" s="475"/>
      <c r="Y603" s="5"/>
      <c r="Z603" s="5"/>
      <c r="AA603" s="5"/>
      <c r="AC603" s="128"/>
      <c r="AD603" s="128"/>
      <c r="AE603" s="128"/>
      <c r="AF603" s="128"/>
      <c r="AG603" s="128"/>
      <c r="AH603" s="128"/>
      <c r="AI603" s="128"/>
      <c r="AJ603" s="128"/>
      <c r="AK603" s="128"/>
      <c r="AL603" s="128"/>
      <c r="AM603" s="128"/>
      <c r="AN603" s="128"/>
      <c r="AO603" s="128"/>
      <c r="AP603" s="128"/>
      <c r="AQ603" s="128"/>
    </row>
    <row r="604" spans="1:43" s="129" customFormat="1" ht="12.75" hidden="1" customHeight="1" thickBot="1">
      <c r="A604" s="126">
        <v>148107000</v>
      </c>
      <c r="B604" s="420"/>
      <c r="C604" s="211" t="s">
        <v>557</v>
      </c>
      <c r="D604" s="181"/>
      <c r="E604" s="663"/>
      <c r="F604" s="667"/>
      <c r="G604" s="665"/>
      <c r="H604" s="666"/>
      <c r="I604" s="667"/>
      <c r="J604" s="664"/>
      <c r="K604" s="664"/>
      <c r="L604" s="668"/>
      <c r="M604" s="708"/>
      <c r="N604" s="707"/>
      <c r="O604" s="150"/>
      <c r="P604" s="151" t="s">
        <v>1474</v>
      </c>
      <c r="Q604" s="150"/>
      <c r="R604" s="150" t="str">
        <f t="shared" si="16"/>
        <v/>
      </c>
      <c r="S604" s="5"/>
      <c r="T604" s="5"/>
      <c r="U604" s="5"/>
      <c r="V604" s="5"/>
      <c r="W604" s="475"/>
      <c r="X604" s="475"/>
      <c r="Y604" s="5"/>
      <c r="Z604" s="5"/>
      <c r="AA604" s="5"/>
      <c r="AC604" s="128"/>
      <c r="AD604" s="128"/>
      <c r="AE604" s="128"/>
      <c r="AF604" s="128"/>
      <c r="AG604" s="128"/>
      <c r="AH604" s="128"/>
      <c r="AI604" s="128"/>
      <c r="AJ604" s="128"/>
      <c r="AK604" s="128"/>
      <c r="AL604" s="128"/>
      <c r="AM604" s="128"/>
      <c r="AN604" s="128"/>
      <c r="AO604" s="128"/>
      <c r="AP604" s="128"/>
      <c r="AQ604" s="128"/>
    </row>
    <row r="605" spans="1:43" s="18" customFormat="1" ht="15.75" hidden="1" customHeight="1" thickBot="1">
      <c r="A605" s="126" t="s">
        <v>654</v>
      </c>
      <c r="B605" s="192" t="s">
        <v>558</v>
      </c>
      <c r="C605" s="194"/>
      <c r="D605" s="183"/>
      <c r="E605" s="184">
        <f t="shared" ref="E605:N605" si="20">SUM(E606:E619)</f>
        <v>0</v>
      </c>
      <c r="F605" s="188"/>
      <c r="G605" s="186"/>
      <c r="H605" s="187">
        <f t="shared" si="20"/>
        <v>0</v>
      </c>
      <c r="I605" s="188">
        <f t="shared" si="20"/>
        <v>0</v>
      </c>
      <c r="J605" s="185">
        <f t="shared" si="20"/>
        <v>0</v>
      </c>
      <c r="K605" s="185">
        <f t="shared" si="20"/>
        <v>0</v>
      </c>
      <c r="L605" s="189">
        <f t="shared" si="20"/>
        <v>0</v>
      </c>
      <c r="M605" s="188">
        <f t="shared" si="20"/>
        <v>0</v>
      </c>
      <c r="N605" s="189">
        <f t="shared" si="20"/>
        <v>0</v>
      </c>
      <c r="O605" s="36"/>
      <c r="P605" s="151" t="s">
        <v>1500</v>
      </c>
      <c r="Q605" s="150"/>
      <c r="R605" s="150" t="str">
        <f t="shared" si="16"/>
        <v/>
      </c>
      <c r="S605" s="15"/>
      <c r="T605" s="15"/>
      <c r="U605" s="15"/>
      <c r="V605" s="15"/>
      <c r="W605" s="29">
        <f>SUM(M606:M611)</f>
        <v>0</v>
      </c>
      <c r="X605" s="29">
        <f>SUM(N606:N611)</f>
        <v>0</v>
      </c>
      <c r="Y605" s="15"/>
      <c r="Z605" s="15"/>
      <c r="AA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</row>
    <row r="606" spans="1:43" s="17" customFormat="1" ht="12.75" hidden="1" customHeight="1" thickBot="1">
      <c r="A606" s="126">
        <v>141101000</v>
      </c>
      <c r="B606" s="197"/>
      <c r="C606" s="198" t="s">
        <v>559</v>
      </c>
      <c r="D606" s="181"/>
      <c r="E606" s="673"/>
      <c r="F606" s="677"/>
      <c r="G606" s="675"/>
      <c r="H606" s="676"/>
      <c r="I606" s="677"/>
      <c r="J606" s="674"/>
      <c r="K606" s="674"/>
      <c r="L606" s="675"/>
      <c r="M606" s="709">
        <f t="shared" ref="M606:N619" si="21">I606+K606</f>
        <v>0</v>
      </c>
      <c r="N606" s="710">
        <f t="shared" si="21"/>
        <v>0</v>
      </c>
      <c r="O606" s="36"/>
      <c r="P606" s="151" t="s">
        <v>1474</v>
      </c>
      <c r="Q606" s="150"/>
      <c r="R606" s="150" t="str">
        <f t="shared" si="16"/>
        <v/>
      </c>
      <c r="S606" s="15"/>
      <c r="T606" s="15"/>
      <c r="U606" s="15"/>
      <c r="V606" s="15"/>
      <c r="W606" s="473"/>
      <c r="X606" s="473"/>
      <c r="Y606" s="15"/>
      <c r="Z606" s="15"/>
      <c r="AA606" s="15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</row>
    <row r="607" spans="1:43" s="17" customFormat="1" ht="12.75" hidden="1" customHeight="1">
      <c r="A607" s="126">
        <v>141102000</v>
      </c>
      <c r="B607" s="199"/>
      <c r="C607" s="219" t="s">
        <v>560</v>
      </c>
      <c r="D607" s="200"/>
      <c r="E607" s="678"/>
      <c r="F607" s="803"/>
      <c r="G607" s="802"/>
      <c r="H607" s="681"/>
      <c r="I607" s="682"/>
      <c r="J607" s="683"/>
      <c r="K607" s="682"/>
      <c r="L607" s="683"/>
      <c r="M607" s="711">
        <f t="shared" si="21"/>
        <v>0</v>
      </c>
      <c r="N607" s="712">
        <f t="shared" si="21"/>
        <v>0</v>
      </c>
      <c r="O607" s="36"/>
      <c r="P607" s="151" t="s">
        <v>1473</v>
      </c>
      <c r="Q607" s="150"/>
      <c r="R607" s="150" t="str">
        <f t="shared" si="16"/>
        <v/>
      </c>
      <c r="S607" s="15"/>
      <c r="T607" s="15"/>
      <c r="U607" s="15"/>
      <c r="V607" s="15"/>
      <c r="W607" s="473"/>
      <c r="X607" s="473"/>
      <c r="Y607" s="15"/>
      <c r="Z607" s="15"/>
      <c r="AA607" s="15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</row>
    <row r="608" spans="1:43" s="17" customFormat="1" ht="12.75" hidden="1" customHeight="1">
      <c r="A608" s="126">
        <v>141103000</v>
      </c>
      <c r="B608" s="193"/>
      <c r="C608" s="195" t="s">
        <v>561</v>
      </c>
      <c r="D608" s="132"/>
      <c r="E608" s="145"/>
      <c r="F608" s="158"/>
      <c r="G608" s="147"/>
      <c r="H608" s="231"/>
      <c r="I608" s="232"/>
      <c r="J608" s="233"/>
      <c r="K608" s="233"/>
      <c r="L608" s="234"/>
      <c r="M608" s="713">
        <f t="shared" si="21"/>
        <v>0</v>
      </c>
      <c r="N608" s="714">
        <f t="shared" si="21"/>
        <v>0</v>
      </c>
      <c r="O608" s="36"/>
      <c r="P608" s="151" t="s">
        <v>1474</v>
      </c>
      <c r="Q608" s="150"/>
      <c r="R608" s="150" t="str">
        <f t="shared" si="16"/>
        <v/>
      </c>
      <c r="S608" s="15"/>
      <c r="T608" s="15"/>
      <c r="U608" s="15"/>
      <c r="V608" s="15"/>
      <c r="W608" s="473"/>
      <c r="X608" s="473"/>
      <c r="Y608" s="15"/>
      <c r="Z608" s="15"/>
      <c r="AA608" s="15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</row>
    <row r="609" spans="1:43" s="17" customFormat="1" ht="12.75" hidden="1" customHeight="1">
      <c r="A609" s="126">
        <v>141104000</v>
      </c>
      <c r="B609" s="193"/>
      <c r="C609" s="195" t="s">
        <v>562</v>
      </c>
      <c r="D609" s="132"/>
      <c r="E609" s="145"/>
      <c r="F609" s="158"/>
      <c r="G609" s="147"/>
      <c r="H609" s="231"/>
      <c r="I609" s="232"/>
      <c r="J609" s="233"/>
      <c r="K609" s="233"/>
      <c r="L609" s="234"/>
      <c r="M609" s="713">
        <f t="shared" si="21"/>
        <v>0</v>
      </c>
      <c r="N609" s="714">
        <f t="shared" si="21"/>
        <v>0</v>
      </c>
      <c r="O609" s="36"/>
      <c r="P609" s="151" t="s">
        <v>1474</v>
      </c>
      <c r="Q609" s="150"/>
      <c r="R609" s="150" t="str">
        <f t="shared" si="16"/>
        <v/>
      </c>
      <c r="S609" s="15"/>
      <c r="T609" s="15"/>
      <c r="U609" s="15"/>
      <c r="V609" s="15"/>
      <c r="W609" s="473"/>
      <c r="X609" s="473"/>
      <c r="Y609" s="15"/>
      <c r="Z609" s="15"/>
      <c r="AA609" s="15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</row>
    <row r="610" spans="1:43" s="17" customFormat="1" ht="12.75" hidden="1" customHeight="1">
      <c r="A610" s="126">
        <v>141105000</v>
      </c>
      <c r="B610" s="193"/>
      <c r="C610" s="195" t="s">
        <v>563</v>
      </c>
      <c r="D610" s="132"/>
      <c r="E610" s="145"/>
      <c r="F610" s="158"/>
      <c r="G610" s="147"/>
      <c r="H610" s="231"/>
      <c r="I610" s="232"/>
      <c r="J610" s="233"/>
      <c r="K610" s="233"/>
      <c r="L610" s="234"/>
      <c r="M610" s="713">
        <f t="shared" si="21"/>
        <v>0</v>
      </c>
      <c r="N610" s="714">
        <f t="shared" si="21"/>
        <v>0</v>
      </c>
      <c r="O610" s="36"/>
      <c r="P610" s="151" t="s">
        <v>1474</v>
      </c>
      <c r="Q610" s="150"/>
      <c r="R610" s="150" t="str">
        <f t="shared" si="16"/>
        <v/>
      </c>
      <c r="S610" s="15"/>
      <c r="T610" s="15"/>
      <c r="U610" s="15"/>
      <c r="V610" s="15"/>
      <c r="W610" s="473"/>
      <c r="X610" s="473"/>
      <c r="Y610" s="15"/>
      <c r="Z610" s="15"/>
      <c r="AA610" s="15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</row>
    <row r="611" spans="1:43" s="17" customFormat="1" ht="12.75" hidden="1" customHeight="1">
      <c r="A611" s="126">
        <v>141106000</v>
      </c>
      <c r="B611" s="193"/>
      <c r="C611" s="195" t="s">
        <v>564</v>
      </c>
      <c r="D611" s="132"/>
      <c r="E611" s="145"/>
      <c r="F611" s="158"/>
      <c r="G611" s="147"/>
      <c r="H611" s="231"/>
      <c r="I611" s="232"/>
      <c r="J611" s="233"/>
      <c r="K611" s="233"/>
      <c r="L611" s="234"/>
      <c r="M611" s="713">
        <f t="shared" si="21"/>
        <v>0</v>
      </c>
      <c r="N611" s="714">
        <f t="shared" si="21"/>
        <v>0</v>
      </c>
      <c r="O611" s="36"/>
      <c r="P611" s="151" t="s">
        <v>1474</v>
      </c>
      <c r="Q611" s="150"/>
      <c r="R611" s="150" t="str">
        <f t="shared" si="16"/>
        <v/>
      </c>
      <c r="S611" s="15"/>
      <c r="T611" s="15"/>
      <c r="U611" s="15"/>
      <c r="V611" s="15"/>
      <c r="W611" s="473"/>
      <c r="X611" s="473"/>
      <c r="Y611" s="15"/>
      <c r="Z611" s="15"/>
      <c r="AA611" s="15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</row>
    <row r="612" spans="1:43" s="17" customFormat="1" ht="12.75" hidden="1" customHeight="1">
      <c r="A612" s="126">
        <v>141107000</v>
      </c>
      <c r="B612" s="193"/>
      <c r="C612" s="195" t="s">
        <v>565</v>
      </c>
      <c r="D612" s="132"/>
      <c r="E612" s="145"/>
      <c r="F612" s="158"/>
      <c r="G612" s="147"/>
      <c r="H612" s="231"/>
      <c r="I612" s="232"/>
      <c r="J612" s="233"/>
      <c r="K612" s="233"/>
      <c r="L612" s="234"/>
      <c r="M612" s="713">
        <f t="shared" si="21"/>
        <v>0</v>
      </c>
      <c r="N612" s="714">
        <f t="shared" si="21"/>
        <v>0</v>
      </c>
      <c r="O612" s="36"/>
      <c r="P612" s="151" t="s">
        <v>1474</v>
      </c>
      <c r="Q612" s="150"/>
      <c r="R612" s="150" t="str">
        <f t="shared" si="16"/>
        <v/>
      </c>
      <c r="S612" s="15"/>
      <c r="T612" s="15"/>
      <c r="U612" s="15"/>
      <c r="V612" s="15"/>
      <c r="W612" s="473"/>
      <c r="X612" s="473"/>
      <c r="Y612" s="15"/>
      <c r="Z612" s="15"/>
      <c r="AA612" s="15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</row>
    <row r="613" spans="1:43" s="17" customFormat="1" ht="12.75" hidden="1" customHeight="1">
      <c r="A613" s="126">
        <v>141108000</v>
      </c>
      <c r="B613" s="193"/>
      <c r="C613" s="195" t="s">
        <v>566</v>
      </c>
      <c r="D613" s="132"/>
      <c r="E613" s="145"/>
      <c r="F613" s="158"/>
      <c r="G613" s="147"/>
      <c r="H613" s="231"/>
      <c r="I613" s="232"/>
      <c r="J613" s="233"/>
      <c r="K613" s="233"/>
      <c r="L613" s="234"/>
      <c r="M613" s="713">
        <f t="shared" si="21"/>
        <v>0</v>
      </c>
      <c r="N613" s="714">
        <f t="shared" si="21"/>
        <v>0</v>
      </c>
      <c r="O613" s="36"/>
      <c r="P613" s="151" t="s">
        <v>1474</v>
      </c>
      <c r="Q613" s="150"/>
      <c r="R613" s="150" t="str">
        <f t="shared" si="16"/>
        <v/>
      </c>
      <c r="S613" s="15"/>
      <c r="T613" s="15"/>
      <c r="U613" s="15"/>
      <c r="V613" s="15"/>
      <c r="W613" s="473"/>
      <c r="X613" s="473"/>
      <c r="Y613" s="15"/>
      <c r="Z613" s="15"/>
      <c r="AA613" s="15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</row>
    <row r="614" spans="1:43" s="17" customFormat="1" ht="12.75" hidden="1" customHeight="1">
      <c r="A614" s="126">
        <v>141109000</v>
      </c>
      <c r="B614" s="193"/>
      <c r="C614" s="195" t="s">
        <v>567</v>
      </c>
      <c r="D614" s="132"/>
      <c r="E614" s="145"/>
      <c r="F614" s="158"/>
      <c r="G614" s="147"/>
      <c r="H614" s="231"/>
      <c r="I614" s="232"/>
      <c r="J614" s="233"/>
      <c r="K614" s="233"/>
      <c r="L614" s="234"/>
      <c r="M614" s="713">
        <f t="shared" si="21"/>
        <v>0</v>
      </c>
      <c r="N614" s="714">
        <f t="shared" si="21"/>
        <v>0</v>
      </c>
      <c r="O614" s="36"/>
      <c r="P614" s="151" t="s">
        <v>1474</v>
      </c>
      <c r="Q614" s="150"/>
      <c r="R614" s="150" t="str">
        <f t="shared" si="16"/>
        <v/>
      </c>
      <c r="S614" s="15"/>
      <c r="T614" s="15"/>
      <c r="U614" s="15"/>
      <c r="V614" s="15"/>
      <c r="W614" s="473"/>
      <c r="X614" s="473"/>
      <c r="Y614" s="15"/>
      <c r="Z614" s="15"/>
      <c r="AA614" s="15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</row>
    <row r="615" spans="1:43" s="17" customFormat="1" ht="12.75" hidden="1" customHeight="1">
      <c r="A615" s="126">
        <v>141110000</v>
      </c>
      <c r="B615" s="193"/>
      <c r="C615" s="195" t="s">
        <v>655</v>
      </c>
      <c r="D615" s="132"/>
      <c r="E615" s="145"/>
      <c r="F615" s="158"/>
      <c r="G615" s="147"/>
      <c r="H615" s="231"/>
      <c r="I615" s="233"/>
      <c r="J615" s="234"/>
      <c r="K615" s="233"/>
      <c r="L615" s="234"/>
      <c r="M615" s="713"/>
      <c r="N615" s="714"/>
      <c r="O615" s="36"/>
      <c r="P615" s="151" t="s">
        <v>1474</v>
      </c>
      <c r="Q615" s="150"/>
      <c r="R615" s="150" t="str">
        <f t="shared" si="16"/>
        <v/>
      </c>
      <c r="S615" s="15"/>
      <c r="T615" s="15"/>
      <c r="U615" s="15"/>
      <c r="V615" s="15"/>
      <c r="W615" s="473"/>
      <c r="X615" s="473"/>
      <c r="Y615" s="15"/>
      <c r="Z615" s="15"/>
      <c r="AA615" s="15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</row>
    <row r="616" spans="1:43" s="17" customFormat="1" ht="12.75" hidden="1" customHeight="1">
      <c r="A616" s="126">
        <v>141111000</v>
      </c>
      <c r="B616" s="193"/>
      <c r="C616" s="195" t="s">
        <v>568</v>
      </c>
      <c r="D616" s="132"/>
      <c r="E616" s="145"/>
      <c r="F616" s="158"/>
      <c r="G616" s="147"/>
      <c r="H616" s="231"/>
      <c r="I616" s="232"/>
      <c r="J616" s="233"/>
      <c r="K616" s="233"/>
      <c r="L616" s="234"/>
      <c r="M616" s="713">
        <f t="shared" si="21"/>
        <v>0</v>
      </c>
      <c r="N616" s="714">
        <f t="shared" si="21"/>
        <v>0</v>
      </c>
      <c r="O616" s="36"/>
      <c r="P616" s="151" t="s">
        <v>1474</v>
      </c>
      <c r="Q616" s="150"/>
      <c r="R616" s="150" t="str">
        <f t="shared" si="16"/>
        <v/>
      </c>
      <c r="S616" s="15"/>
      <c r="T616" s="15"/>
      <c r="U616" s="15"/>
      <c r="V616" s="15"/>
      <c r="W616" s="473"/>
      <c r="X616" s="473"/>
      <c r="Y616" s="15"/>
      <c r="Z616" s="15"/>
      <c r="AA616" s="15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</row>
    <row r="617" spans="1:43" s="17" customFormat="1" ht="12.75" hidden="1" customHeight="1">
      <c r="A617" s="126">
        <v>141112000</v>
      </c>
      <c r="B617" s="193"/>
      <c r="C617" s="195" t="s">
        <v>569</v>
      </c>
      <c r="D617" s="132"/>
      <c r="E617" s="145"/>
      <c r="F617" s="158"/>
      <c r="G617" s="147"/>
      <c r="H617" s="231"/>
      <c r="I617" s="232"/>
      <c r="J617" s="233"/>
      <c r="K617" s="233"/>
      <c r="L617" s="234"/>
      <c r="M617" s="713">
        <f t="shared" si="21"/>
        <v>0</v>
      </c>
      <c r="N617" s="714">
        <f t="shared" si="21"/>
        <v>0</v>
      </c>
      <c r="O617" s="36"/>
      <c r="P617" s="151" t="s">
        <v>1474</v>
      </c>
      <c r="Q617" s="150"/>
      <c r="R617" s="150" t="str">
        <f t="shared" si="16"/>
        <v/>
      </c>
      <c r="S617" s="15"/>
      <c r="T617" s="15"/>
      <c r="U617" s="15"/>
      <c r="V617" s="15"/>
      <c r="W617" s="473"/>
      <c r="X617" s="473"/>
      <c r="Y617" s="15"/>
      <c r="Z617" s="15"/>
      <c r="AA617" s="15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</row>
    <row r="618" spans="1:43" s="17" customFormat="1" ht="12.75" hidden="1" customHeight="1">
      <c r="A618" s="126">
        <v>141113000</v>
      </c>
      <c r="B618" s="193"/>
      <c r="C618" s="195" t="s">
        <v>570</v>
      </c>
      <c r="D618" s="132"/>
      <c r="E618" s="145"/>
      <c r="F618" s="158"/>
      <c r="G618" s="147"/>
      <c r="H618" s="231"/>
      <c r="I618" s="232"/>
      <c r="J618" s="233"/>
      <c r="K618" s="233"/>
      <c r="L618" s="234"/>
      <c r="M618" s="713">
        <f t="shared" si="21"/>
        <v>0</v>
      </c>
      <c r="N618" s="714">
        <f t="shared" si="21"/>
        <v>0</v>
      </c>
      <c r="O618" s="36"/>
      <c r="P618" s="151" t="s">
        <v>1474</v>
      </c>
      <c r="Q618" s="150"/>
      <c r="R618" s="150" t="str">
        <f t="shared" si="16"/>
        <v/>
      </c>
      <c r="S618" s="15"/>
      <c r="T618" s="15"/>
      <c r="U618" s="15"/>
      <c r="V618" s="15"/>
      <c r="W618" s="473"/>
      <c r="X618" s="473"/>
      <c r="Y618" s="15"/>
      <c r="Z618" s="15"/>
      <c r="AA618" s="15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</row>
    <row r="619" spans="1:43" s="17" customFormat="1" ht="12.75" hidden="1" customHeight="1" thickBot="1">
      <c r="A619" s="126">
        <v>141114000</v>
      </c>
      <c r="B619" s="201"/>
      <c r="C619" s="196" t="s">
        <v>571</v>
      </c>
      <c r="D619" s="136"/>
      <c r="E619" s="168"/>
      <c r="F619" s="173"/>
      <c r="G619" s="170"/>
      <c r="H619" s="684"/>
      <c r="I619" s="685"/>
      <c r="J619" s="686"/>
      <c r="K619" s="687"/>
      <c r="L619" s="686"/>
      <c r="M619" s="688">
        <f t="shared" si="21"/>
        <v>0</v>
      </c>
      <c r="N619" s="715">
        <f t="shared" si="21"/>
        <v>0</v>
      </c>
      <c r="O619" s="36"/>
      <c r="P619" s="151" t="s">
        <v>1474</v>
      </c>
      <c r="Q619" s="150"/>
      <c r="R619" s="150" t="str">
        <f t="shared" si="16"/>
        <v/>
      </c>
      <c r="S619" s="15"/>
      <c r="T619" s="15"/>
      <c r="U619" s="15"/>
      <c r="V619" s="15"/>
      <c r="W619" s="473"/>
      <c r="X619" s="473"/>
      <c r="Y619" s="15"/>
      <c r="Z619" s="15"/>
      <c r="AA619" s="15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</row>
    <row r="620" spans="1:43" s="18" customFormat="1" ht="15.75" hidden="1" customHeight="1" thickBot="1">
      <c r="A620" s="126" t="s">
        <v>656</v>
      </c>
      <c r="B620" s="787" t="s">
        <v>572</v>
      </c>
      <c r="C620" s="788"/>
      <c r="D620" s="183"/>
      <c r="E620" s="184">
        <f>SUM(E621:E631)</f>
        <v>0</v>
      </c>
      <c r="F620" s="188"/>
      <c r="G620" s="186"/>
      <c r="H620" s="187">
        <f t="shared" ref="H620:N620" si="22">SUM(H621:H631)</f>
        <v>0</v>
      </c>
      <c r="I620" s="188">
        <f t="shared" si="22"/>
        <v>0</v>
      </c>
      <c r="J620" s="185">
        <f t="shared" si="22"/>
        <v>0</v>
      </c>
      <c r="K620" s="185">
        <f t="shared" si="22"/>
        <v>0</v>
      </c>
      <c r="L620" s="189">
        <f t="shared" si="22"/>
        <v>0</v>
      </c>
      <c r="M620" s="188">
        <f t="shared" si="22"/>
        <v>0</v>
      </c>
      <c r="N620" s="189">
        <f t="shared" si="22"/>
        <v>0</v>
      </c>
      <c r="O620" s="36"/>
      <c r="P620" s="151" t="s">
        <v>1500</v>
      </c>
      <c r="Q620" s="150"/>
      <c r="R620" s="150" t="str">
        <f t="shared" si="16"/>
        <v/>
      </c>
      <c r="S620" s="15"/>
      <c r="T620" s="15"/>
      <c r="U620" s="15"/>
      <c r="V620" s="15"/>
      <c r="W620" s="29">
        <f>SUM(M621:M626)</f>
        <v>0</v>
      </c>
      <c r="X620" s="29">
        <f>SUM(N621:N626)</f>
        <v>0</v>
      </c>
      <c r="Y620" s="15"/>
      <c r="Z620" s="15"/>
      <c r="AA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</row>
    <row r="621" spans="1:43" s="129" customFormat="1" ht="13.5" hidden="1" customHeight="1">
      <c r="A621" s="126">
        <v>142708000</v>
      </c>
      <c r="B621" s="133"/>
      <c r="C621" s="152" t="s">
        <v>579</v>
      </c>
      <c r="D621" s="132"/>
      <c r="E621" s="153"/>
      <c r="F621" s="174"/>
      <c r="G621" s="155"/>
      <c r="H621" s="156"/>
      <c r="I621" s="174"/>
      <c r="J621" s="154"/>
      <c r="K621" s="154"/>
      <c r="L621" s="157"/>
      <c r="M621" s="624">
        <f t="shared" ref="M621:N631" si="23">I621+K621</f>
        <v>0</v>
      </c>
      <c r="N621" s="625">
        <f t="shared" si="23"/>
        <v>0</v>
      </c>
      <c r="O621" s="150"/>
      <c r="P621" s="151" t="s">
        <v>1474</v>
      </c>
      <c r="Q621" s="150"/>
      <c r="R621" s="150" t="str">
        <f t="shared" si="16"/>
        <v/>
      </c>
      <c r="S621" s="5"/>
      <c r="T621" s="5"/>
      <c r="U621" s="5"/>
      <c r="V621" s="5"/>
      <c r="W621" s="475"/>
      <c r="X621" s="475"/>
      <c r="Y621" s="5"/>
      <c r="Z621" s="5"/>
      <c r="AA621" s="5"/>
      <c r="AC621" s="128"/>
      <c r="AD621" s="128"/>
      <c r="AE621" s="128"/>
      <c r="AF621" s="128"/>
      <c r="AG621" s="128"/>
      <c r="AH621" s="128"/>
      <c r="AI621" s="128"/>
      <c r="AJ621" s="128"/>
      <c r="AK621" s="128"/>
      <c r="AL621" s="128"/>
      <c r="AM621" s="128"/>
      <c r="AN621" s="128"/>
      <c r="AO621" s="128"/>
      <c r="AP621" s="128"/>
      <c r="AQ621" s="128"/>
    </row>
    <row r="622" spans="1:43" s="129" customFormat="1" ht="12.75" hidden="1" customHeight="1">
      <c r="A622" s="126">
        <v>142707000</v>
      </c>
      <c r="B622" s="131"/>
      <c r="C622" s="144" t="s">
        <v>578</v>
      </c>
      <c r="D622" s="132"/>
      <c r="E622" s="145"/>
      <c r="F622" s="158"/>
      <c r="G622" s="147"/>
      <c r="H622" s="148"/>
      <c r="I622" s="158"/>
      <c r="J622" s="146"/>
      <c r="K622" s="146"/>
      <c r="L622" s="149"/>
      <c r="M622" s="624">
        <f t="shared" si="23"/>
        <v>0</v>
      </c>
      <c r="N622" s="625">
        <f t="shared" si="23"/>
        <v>0</v>
      </c>
      <c r="O622" s="150"/>
      <c r="P622" s="151" t="s">
        <v>1474</v>
      </c>
      <c r="Q622" s="150"/>
      <c r="R622" s="150" t="str">
        <f t="shared" ref="R622:R651" si="24">IF(SUM(E622:N622)=0,"",P622)</f>
        <v/>
      </c>
      <c r="S622" s="5"/>
      <c r="T622" s="5"/>
      <c r="U622" s="5"/>
      <c r="V622" s="5"/>
      <c r="W622" s="475"/>
      <c r="X622" s="475"/>
      <c r="Y622" s="5"/>
      <c r="Z622" s="5"/>
      <c r="AA622" s="5"/>
      <c r="AC622" s="128"/>
      <c r="AD622" s="128"/>
      <c r="AE622" s="128"/>
      <c r="AF622" s="128"/>
      <c r="AG622" s="128"/>
      <c r="AH622" s="128"/>
      <c r="AI622" s="128"/>
      <c r="AJ622" s="128"/>
      <c r="AK622" s="128"/>
      <c r="AL622" s="128"/>
      <c r="AM622" s="128"/>
      <c r="AN622" s="128"/>
      <c r="AO622" s="128"/>
      <c r="AP622" s="128"/>
      <c r="AQ622" s="128"/>
    </row>
    <row r="623" spans="1:43" s="129" customFormat="1" ht="12.75" hidden="1" customHeight="1">
      <c r="A623" s="126">
        <v>142711000</v>
      </c>
      <c r="B623" s="72"/>
      <c r="C623" s="144" t="s">
        <v>582</v>
      </c>
      <c r="D623" s="110"/>
      <c r="E623" s="145"/>
      <c r="F623" s="158"/>
      <c r="G623" s="147"/>
      <c r="H623" s="148"/>
      <c r="I623" s="158"/>
      <c r="J623" s="146"/>
      <c r="K623" s="146"/>
      <c r="L623" s="149"/>
      <c r="M623" s="624">
        <f t="shared" si="23"/>
        <v>0</v>
      </c>
      <c r="N623" s="625">
        <f t="shared" si="23"/>
        <v>0</v>
      </c>
      <c r="O623" s="150"/>
      <c r="P623" s="151" t="s">
        <v>1474</v>
      </c>
      <c r="Q623" s="150"/>
      <c r="R623" s="150" t="str">
        <f t="shared" si="24"/>
        <v/>
      </c>
      <c r="S623" s="5"/>
      <c r="T623" s="5"/>
      <c r="U623" s="5"/>
      <c r="V623" s="5"/>
      <c r="W623" s="475"/>
      <c r="X623" s="475"/>
      <c r="Y623" s="5"/>
      <c r="Z623" s="5"/>
      <c r="AA623" s="5"/>
      <c r="AC623" s="128"/>
      <c r="AD623" s="128"/>
      <c r="AE623" s="128"/>
      <c r="AF623" s="128"/>
      <c r="AG623" s="128"/>
      <c r="AH623" s="128"/>
      <c r="AI623" s="128"/>
      <c r="AJ623" s="128"/>
      <c r="AK623" s="128"/>
      <c r="AL623" s="128"/>
      <c r="AM623" s="128"/>
      <c r="AN623" s="128"/>
      <c r="AO623" s="128"/>
      <c r="AP623" s="128"/>
      <c r="AQ623" s="128"/>
    </row>
    <row r="624" spans="1:43" s="143" customFormat="1" ht="12.75" hidden="1" customHeight="1">
      <c r="A624" s="126">
        <v>142701000</v>
      </c>
      <c r="B624" s="95"/>
      <c r="C624" s="152" t="s">
        <v>573</v>
      </c>
      <c r="D624" s="132"/>
      <c r="E624" s="153"/>
      <c r="F624" s="174"/>
      <c r="G624" s="155"/>
      <c r="H624" s="647"/>
      <c r="I624" s="648"/>
      <c r="J624" s="645"/>
      <c r="K624" s="645"/>
      <c r="L624" s="625"/>
      <c r="M624" s="624">
        <f t="shared" si="23"/>
        <v>0</v>
      </c>
      <c r="N624" s="625">
        <f t="shared" si="23"/>
        <v>0</v>
      </c>
      <c r="O624" s="138"/>
      <c r="P624" s="151" t="s">
        <v>1474</v>
      </c>
      <c r="Q624" s="150"/>
      <c r="R624" s="150" t="str">
        <f t="shared" si="24"/>
        <v/>
      </c>
      <c r="S624" s="140"/>
      <c r="T624" s="140"/>
      <c r="U624" s="140"/>
      <c r="V624" s="140"/>
      <c r="W624" s="474"/>
      <c r="X624" s="474"/>
      <c r="Y624" s="140"/>
      <c r="Z624" s="140"/>
      <c r="AA624" s="140"/>
      <c r="AC624" s="142"/>
      <c r="AD624" s="142"/>
      <c r="AE624" s="142"/>
      <c r="AF624" s="142"/>
      <c r="AG624" s="142"/>
      <c r="AH624" s="142"/>
      <c r="AI624" s="142"/>
      <c r="AJ624" s="142"/>
      <c r="AK624" s="142"/>
      <c r="AL624" s="142"/>
      <c r="AM624" s="142"/>
      <c r="AN624" s="142"/>
      <c r="AO624" s="142"/>
      <c r="AP624" s="142"/>
      <c r="AQ624" s="142"/>
    </row>
    <row r="625" spans="1:43" s="241" customFormat="1" ht="12.75" hidden="1" customHeight="1">
      <c r="A625" s="126">
        <v>142709000</v>
      </c>
      <c r="B625" s="72"/>
      <c r="C625" s="144" t="s">
        <v>580</v>
      </c>
      <c r="D625" s="132"/>
      <c r="E625" s="145"/>
      <c r="F625" s="158"/>
      <c r="G625" s="147"/>
      <c r="H625" s="148"/>
      <c r="I625" s="158"/>
      <c r="J625" s="146"/>
      <c r="K625" s="146"/>
      <c r="L625" s="149"/>
      <c r="M625" s="624">
        <f t="shared" si="23"/>
        <v>0</v>
      </c>
      <c r="N625" s="625">
        <f t="shared" si="23"/>
        <v>0</v>
      </c>
      <c r="O625" s="224"/>
      <c r="P625" s="151" t="s">
        <v>1474</v>
      </c>
      <c r="Q625" s="150"/>
      <c r="R625" s="150" t="str">
        <f t="shared" si="24"/>
        <v/>
      </c>
      <c r="S625" s="238"/>
      <c r="T625" s="238"/>
      <c r="U625" s="238"/>
      <c r="V625" s="238"/>
      <c r="W625" s="478"/>
      <c r="X625" s="478"/>
      <c r="Y625" s="238"/>
      <c r="Z625" s="238"/>
      <c r="AA625" s="238"/>
      <c r="AC625" s="240"/>
      <c r="AD625" s="240"/>
      <c r="AE625" s="240"/>
      <c r="AF625" s="240"/>
      <c r="AG625" s="240"/>
      <c r="AH625" s="240"/>
      <c r="AI625" s="240"/>
      <c r="AJ625" s="240"/>
      <c r="AK625" s="240"/>
      <c r="AL625" s="240"/>
      <c r="AM625" s="240"/>
      <c r="AN625" s="240"/>
      <c r="AO625" s="240"/>
      <c r="AP625" s="240"/>
      <c r="AQ625" s="240"/>
    </row>
    <row r="626" spans="1:43" s="241" customFormat="1" ht="12.75" hidden="1" customHeight="1">
      <c r="A626" s="126">
        <v>142702000</v>
      </c>
      <c r="B626" s="72"/>
      <c r="C626" s="144" t="s">
        <v>574</v>
      </c>
      <c r="D626" s="132"/>
      <c r="E626" s="145"/>
      <c r="F626" s="158"/>
      <c r="G626" s="147"/>
      <c r="H626" s="148"/>
      <c r="I626" s="158"/>
      <c r="J626" s="146"/>
      <c r="K626" s="146"/>
      <c r="L626" s="149"/>
      <c r="M626" s="624">
        <f t="shared" si="23"/>
        <v>0</v>
      </c>
      <c r="N626" s="625">
        <f t="shared" si="23"/>
        <v>0</v>
      </c>
      <c r="O626" s="224"/>
      <c r="P626" s="151" t="s">
        <v>1474</v>
      </c>
      <c r="Q626" s="150"/>
      <c r="R626" s="150" t="str">
        <f t="shared" si="24"/>
        <v/>
      </c>
      <c r="S626" s="238"/>
      <c r="T626" s="238"/>
      <c r="U626" s="238"/>
      <c r="V626" s="238"/>
      <c r="W626" s="478"/>
      <c r="X626" s="478"/>
      <c r="Y626" s="238"/>
      <c r="Z626" s="238"/>
      <c r="AA626" s="238"/>
      <c r="AC626" s="240"/>
      <c r="AD626" s="240"/>
      <c r="AE626" s="240"/>
      <c r="AF626" s="240"/>
      <c r="AG626" s="240"/>
      <c r="AH626" s="240"/>
      <c r="AI626" s="240"/>
      <c r="AJ626" s="240"/>
      <c r="AK626" s="240"/>
      <c r="AL626" s="240"/>
      <c r="AM626" s="240"/>
      <c r="AN626" s="240"/>
      <c r="AO626" s="240"/>
      <c r="AP626" s="240"/>
      <c r="AQ626" s="240"/>
    </row>
    <row r="627" spans="1:43" s="143" customFormat="1" ht="12.75" hidden="1" customHeight="1">
      <c r="A627" s="126">
        <v>142703000</v>
      </c>
      <c r="B627" s="72"/>
      <c r="C627" s="144" t="s">
        <v>575</v>
      </c>
      <c r="D627" s="132"/>
      <c r="E627" s="145"/>
      <c r="F627" s="158"/>
      <c r="G627" s="147"/>
      <c r="H627" s="622"/>
      <c r="I627" s="623"/>
      <c r="J627" s="620"/>
      <c r="K627" s="620"/>
      <c r="L627" s="626"/>
      <c r="M627" s="624">
        <f t="shared" si="23"/>
        <v>0</v>
      </c>
      <c r="N627" s="625">
        <f t="shared" si="23"/>
        <v>0</v>
      </c>
      <c r="O627" s="138"/>
      <c r="P627" s="151" t="s">
        <v>1474</v>
      </c>
      <c r="Q627" s="150"/>
      <c r="R627" s="150" t="str">
        <f t="shared" si="24"/>
        <v/>
      </c>
      <c r="S627" s="140"/>
      <c r="T627" s="140"/>
      <c r="U627" s="140"/>
      <c r="V627" s="140"/>
      <c r="W627" s="474"/>
      <c r="X627" s="474"/>
      <c r="Y627" s="140"/>
      <c r="Z627" s="140"/>
      <c r="AA627" s="140"/>
      <c r="AC627" s="142"/>
      <c r="AD627" s="142"/>
      <c r="AE627" s="142"/>
      <c r="AF627" s="142"/>
      <c r="AG627" s="142"/>
      <c r="AH627" s="142"/>
      <c r="AI627" s="142"/>
      <c r="AJ627" s="142"/>
      <c r="AK627" s="142"/>
      <c r="AL627" s="142"/>
      <c r="AM627" s="142"/>
      <c r="AN627" s="142"/>
      <c r="AO627" s="142"/>
      <c r="AP627" s="142"/>
      <c r="AQ627" s="142"/>
    </row>
    <row r="628" spans="1:43" s="129" customFormat="1" ht="12.75" hidden="1" customHeight="1">
      <c r="A628" s="126">
        <v>142704000</v>
      </c>
      <c r="B628" s="72"/>
      <c r="C628" s="144" t="s">
        <v>657</v>
      </c>
      <c r="D628" s="134"/>
      <c r="E628" s="145"/>
      <c r="F628" s="158"/>
      <c r="G628" s="147"/>
      <c r="H628" s="148"/>
      <c r="I628" s="158"/>
      <c r="J628" s="146"/>
      <c r="K628" s="146"/>
      <c r="L628" s="149"/>
      <c r="M628" s="624">
        <f t="shared" si="23"/>
        <v>0</v>
      </c>
      <c r="N628" s="625">
        <f t="shared" si="23"/>
        <v>0</v>
      </c>
      <c r="O628" s="150"/>
      <c r="P628" s="151" t="s">
        <v>1474</v>
      </c>
      <c r="Q628" s="150"/>
      <c r="R628" s="150" t="str">
        <f t="shared" si="24"/>
        <v/>
      </c>
      <c r="S628" s="5"/>
      <c r="T628" s="5"/>
      <c r="U628" s="5"/>
      <c r="V628" s="5"/>
      <c r="W628" s="475"/>
      <c r="X628" s="475"/>
      <c r="Y628" s="5"/>
      <c r="Z628" s="5"/>
      <c r="AA628" s="5"/>
      <c r="AC628" s="128"/>
      <c r="AD628" s="128"/>
      <c r="AE628" s="128"/>
      <c r="AF628" s="128"/>
      <c r="AG628" s="128"/>
      <c r="AH628" s="128"/>
      <c r="AI628" s="128"/>
      <c r="AJ628" s="128"/>
      <c r="AK628" s="128"/>
      <c r="AL628" s="128"/>
      <c r="AM628" s="128"/>
      <c r="AN628" s="128"/>
      <c r="AO628" s="128"/>
      <c r="AP628" s="128"/>
      <c r="AQ628" s="128"/>
    </row>
    <row r="629" spans="1:43" s="17" customFormat="1" ht="12.75" hidden="1" customHeight="1">
      <c r="A629" s="126">
        <v>142705000</v>
      </c>
      <c r="B629" s="95"/>
      <c r="C629" s="152" t="s">
        <v>576</v>
      </c>
      <c r="D629" s="132"/>
      <c r="E629" s="153"/>
      <c r="F629" s="174"/>
      <c r="G629" s="155"/>
      <c r="H629" s="156"/>
      <c r="I629" s="174"/>
      <c r="J629" s="154"/>
      <c r="K629" s="154"/>
      <c r="L629" s="157"/>
      <c r="M629" s="624">
        <f t="shared" si="23"/>
        <v>0</v>
      </c>
      <c r="N629" s="625">
        <f t="shared" si="23"/>
        <v>0</v>
      </c>
      <c r="O629" s="36"/>
      <c r="P629" s="151" t="s">
        <v>1474</v>
      </c>
      <c r="Q629" s="150"/>
      <c r="R629" s="150" t="str">
        <f t="shared" si="24"/>
        <v/>
      </c>
      <c r="S629" s="15"/>
      <c r="T629" s="15"/>
      <c r="U629" s="15"/>
      <c r="V629" s="15"/>
      <c r="W629" s="473"/>
      <c r="X629" s="473"/>
      <c r="Y629" s="15"/>
      <c r="Z629" s="15"/>
      <c r="AA629" s="15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</row>
    <row r="630" spans="1:43" s="17" customFormat="1" ht="12.75" hidden="1" customHeight="1">
      <c r="A630" s="126">
        <v>142706000</v>
      </c>
      <c r="B630" s="72"/>
      <c r="C630" s="144" t="s">
        <v>577</v>
      </c>
      <c r="D630" s="132"/>
      <c r="E630" s="145"/>
      <c r="F630" s="158"/>
      <c r="G630" s="147"/>
      <c r="H630" s="148"/>
      <c r="I630" s="158"/>
      <c r="J630" s="146"/>
      <c r="K630" s="146"/>
      <c r="L630" s="149"/>
      <c r="M630" s="624">
        <f t="shared" si="23"/>
        <v>0</v>
      </c>
      <c r="N630" s="625">
        <f t="shared" si="23"/>
        <v>0</v>
      </c>
      <c r="O630" s="36"/>
      <c r="P630" s="151" t="s">
        <v>1474</v>
      </c>
      <c r="Q630" s="150"/>
      <c r="R630" s="150" t="str">
        <f t="shared" si="24"/>
        <v/>
      </c>
      <c r="S630" s="15"/>
      <c r="T630" s="15"/>
      <c r="U630" s="15"/>
      <c r="V630" s="15"/>
      <c r="W630" s="473"/>
      <c r="X630" s="473"/>
      <c r="Y630" s="15"/>
      <c r="Z630" s="15"/>
      <c r="AA630" s="15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</row>
    <row r="631" spans="1:43" s="17" customFormat="1" ht="12.75" hidden="1" customHeight="1" thickBot="1">
      <c r="A631" s="126">
        <v>142710000</v>
      </c>
      <c r="B631" s="74"/>
      <c r="C631" s="167" t="s">
        <v>581</v>
      </c>
      <c r="D631" s="132"/>
      <c r="E631" s="145"/>
      <c r="F631" s="158"/>
      <c r="G631" s="147"/>
      <c r="H631" s="148"/>
      <c r="I631" s="158"/>
      <c r="J631" s="146"/>
      <c r="K631" s="146"/>
      <c r="L631" s="149"/>
      <c r="M631" s="624">
        <f t="shared" si="23"/>
        <v>0</v>
      </c>
      <c r="N631" s="625">
        <f t="shared" si="23"/>
        <v>0</v>
      </c>
      <c r="O631" s="36"/>
      <c r="P631" s="151" t="s">
        <v>1474</v>
      </c>
      <c r="Q631" s="150"/>
      <c r="R631" s="150" t="str">
        <f t="shared" si="24"/>
        <v/>
      </c>
      <c r="S631" s="15"/>
      <c r="T631" s="15"/>
      <c r="U631" s="15"/>
      <c r="V631" s="15"/>
      <c r="W631" s="473"/>
      <c r="X631" s="473"/>
      <c r="Y631" s="15"/>
      <c r="Z631" s="15"/>
      <c r="AA631" s="15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</row>
    <row r="632" spans="1:43" s="18" customFormat="1" ht="15.75" hidden="1" customHeight="1" thickBot="1">
      <c r="A632" s="126" t="s">
        <v>658</v>
      </c>
      <c r="B632" s="791" t="s">
        <v>583</v>
      </c>
      <c r="C632" s="792"/>
      <c r="D632" s="108"/>
      <c r="E632" s="651">
        <f t="shared" ref="E632:N632" si="25">SUM(E633:E640)</f>
        <v>0</v>
      </c>
      <c r="F632" s="655"/>
      <c r="G632" s="653"/>
      <c r="H632" s="654">
        <f t="shared" si="25"/>
        <v>0</v>
      </c>
      <c r="I632" s="655">
        <f t="shared" si="25"/>
        <v>0</v>
      </c>
      <c r="J632" s="652">
        <f t="shared" si="25"/>
        <v>0</v>
      </c>
      <c r="K632" s="652">
        <f t="shared" si="25"/>
        <v>0</v>
      </c>
      <c r="L632" s="656">
        <f t="shared" si="25"/>
        <v>0</v>
      </c>
      <c r="M632" s="655">
        <f t="shared" si="25"/>
        <v>0</v>
      </c>
      <c r="N632" s="656">
        <f t="shared" si="25"/>
        <v>0</v>
      </c>
      <c r="O632" s="36"/>
      <c r="P632" s="151" t="s">
        <v>1500</v>
      </c>
      <c r="Q632" s="150"/>
      <c r="R632" s="150" t="str">
        <f t="shared" si="24"/>
        <v/>
      </c>
      <c r="S632" s="15"/>
      <c r="T632" s="15"/>
      <c r="U632" s="15"/>
      <c r="V632" s="15"/>
      <c r="W632" s="29">
        <f>SUM(M633:M638)</f>
        <v>0</v>
      </c>
      <c r="X632" s="29">
        <f>SUM(N633:N638)</f>
        <v>0</v>
      </c>
      <c r="Y632" s="15"/>
      <c r="Z632" s="15"/>
      <c r="AA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</row>
    <row r="633" spans="1:43" s="129" customFormat="1" ht="12.75" hidden="1" customHeight="1" thickTop="1">
      <c r="A633" s="126">
        <v>143201000</v>
      </c>
      <c r="B633" s="133"/>
      <c r="C633" s="152" t="s">
        <v>584</v>
      </c>
      <c r="D633" s="132"/>
      <c r="E633" s="153"/>
      <c r="F633" s="174"/>
      <c r="G633" s="155"/>
      <c r="H633" s="156"/>
      <c r="I633" s="174"/>
      <c r="J633" s="154"/>
      <c r="K633" s="154"/>
      <c r="L633" s="157"/>
      <c r="M633" s="648"/>
      <c r="N633" s="625"/>
      <c r="O633" s="150"/>
      <c r="P633" s="151" t="s">
        <v>1474</v>
      </c>
      <c r="Q633" s="150"/>
      <c r="R633" s="150" t="str">
        <f t="shared" si="24"/>
        <v/>
      </c>
      <c r="S633" s="5"/>
      <c r="T633" s="5"/>
      <c r="U633" s="5"/>
      <c r="V633" s="5"/>
      <c r="W633" s="475"/>
      <c r="X633" s="475"/>
      <c r="Y633" s="5"/>
      <c r="Z633" s="5"/>
      <c r="AA633" s="5"/>
      <c r="AC633" s="128"/>
      <c r="AD633" s="128"/>
      <c r="AE633" s="128"/>
      <c r="AF633" s="128"/>
      <c r="AG633" s="128"/>
      <c r="AH633" s="128"/>
      <c r="AI633" s="128"/>
      <c r="AJ633" s="128"/>
      <c r="AK633" s="128"/>
      <c r="AL633" s="128"/>
      <c r="AM633" s="128"/>
      <c r="AN633" s="128"/>
      <c r="AO633" s="128"/>
      <c r="AP633" s="128"/>
      <c r="AQ633" s="128"/>
    </row>
    <row r="634" spans="1:43" s="129" customFormat="1" ht="12.75" hidden="1" customHeight="1">
      <c r="A634" s="126">
        <v>143206000</v>
      </c>
      <c r="B634" s="131"/>
      <c r="C634" s="144" t="s">
        <v>585</v>
      </c>
      <c r="D634" s="132"/>
      <c r="E634" s="145"/>
      <c r="F634" s="158"/>
      <c r="G634" s="147"/>
      <c r="H634" s="148"/>
      <c r="I634" s="158"/>
      <c r="J634" s="146"/>
      <c r="K634" s="146"/>
      <c r="L634" s="149"/>
      <c r="M634" s="619">
        <f>I634+K634</f>
        <v>0</v>
      </c>
      <c r="N634" s="626">
        <f>J634+L634</f>
        <v>0</v>
      </c>
      <c r="O634" s="36"/>
      <c r="P634" s="151" t="s">
        <v>1474</v>
      </c>
      <c r="Q634" s="150"/>
      <c r="R634" s="150" t="str">
        <f t="shared" si="24"/>
        <v/>
      </c>
      <c r="S634" s="5"/>
      <c r="T634" s="5"/>
      <c r="U634" s="5"/>
      <c r="V634" s="5"/>
      <c r="W634" s="475"/>
      <c r="X634" s="475"/>
      <c r="Y634" s="5"/>
      <c r="Z634" s="5"/>
      <c r="AA634" s="5"/>
      <c r="AC634" s="128"/>
      <c r="AD634" s="128"/>
      <c r="AE634" s="128"/>
      <c r="AF634" s="128"/>
      <c r="AG634" s="128"/>
      <c r="AH634" s="128"/>
      <c r="AI634" s="128"/>
      <c r="AJ634" s="128"/>
      <c r="AK634" s="128"/>
      <c r="AL634" s="128"/>
      <c r="AM634" s="128"/>
      <c r="AN634" s="128"/>
      <c r="AO634" s="128"/>
      <c r="AP634" s="128"/>
      <c r="AQ634" s="128"/>
    </row>
    <row r="635" spans="1:43" s="129" customFormat="1" ht="12.75" hidden="1" customHeight="1" thickBot="1">
      <c r="A635" s="126">
        <v>143208000</v>
      </c>
      <c r="B635" s="135"/>
      <c r="C635" s="167" t="s">
        <v>586</v>
      </c>
      <c r="D635" s="136"/>
      <c r="E635" s="168"/>
      <c r="F635" s="173"/>
      <c r="G635" s="170"/>
      <c r="H635" s="171"/>
      <c r="I635" s="173"/>
      <c r="J635" s="169"/>
      <c r="K635" s="169"/>
      <c r="L635" s="172"/>
      <c r="M635" s="716">
        <f>I635+K635</f>
        <v>0</v>
      </c>
      <c r="N635" s="717">
        <f>J635+L635</f>
        <v>0</v>
      </c>
      <c r="O635" s="36"/>
      <c r="P635" s="151" t="s">
        <v>1474</v>
      </c>
      <c r="Q635" s="150"/>
      <c r="R635" s="150" t="str">
        <f t="shared" si="24"/>
        <v/>
      </c>
      <c r="S635" s="5"/>
      <c r="T635" s="5"/>
      <c r="U635" s="5"/>
      <c r="V635" s="5"/>
      <c r="W635" s="475"/>
      <c r="X635" s="475"/>
      <c r="Y635" s="5"/>
      <c r="Z635" s="5"/>
      <c r="AA635" s="5"/>
      <c r="AC635" s="128"/>
      <c r="AD635" s="128"/>
      <c r="AE635" s="128"/>
      <c r="AF635" s="128"/>
      <c r="AG635" s="128"/>
      <c r="AH635" s="128"/>
      <c r="AI635" s="128"/>
      <c r="AJ635" s="128"/>
      <c r="AK635" s="128"/>
      <c r="AL635" s="128"/>
      <c r="AM635" s="128"/>
      <c r="AN635" s="128"/>
      <c r="AO635" s="128"/>
      <c r="AP635" s="128"/>
      <c r="AQ635" s="128"/>
    </row>
    <row r="636" spans="1:43" s="17" customFormat="1" ht="12.75" hidden="1" customHeight="1">
      <c r="A636" s="126">
        <v>143209000</v>
      </c>
      <c r="B636" s="95"/>
      <c r="C636" s="152" t="s">
        <v>587</v>
      </c>
      <c r="D636" s="46"/>
      <c r="E636" s="153"/>
      <c r="F636" s="174"/>
      <c r="G636" s="155"/>
      <c r="H636" s="156"/>
      <c r="I636" s="174"/>
      <c r="J636" s="154"/>
      <c r="K636" s="154"/>
      <c r="L636" s="157"/>
      <c r="M636" s="648"/>
      <c r="N636" s="625"/>
      <c r="O636" s="36"/>
      <c r="P636" s="151" t="s">
        <v>1474</v>
      </c>
      <c r="Q636" s="150"/>
      <c r="R636" s="150" t="str">
        <f t="shared" si="24"/>
        <v/>
      </c>
      <c r="S636" s="15"/>
      <c r="T636" s="15"/>
      <c r="U636" s="15"/>
      <c r="V636" s="15"/>
      <c r="W636" s="473"/>
      <c r="X636" s="473"/>
      <c r="Y636" s="15"/>
      <c r="Z636" s="15"/>
      <c r="AA636" s="15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</row>
    <row r="637" spans="1:43" s="17" customFormat="1" ht="12.75" hidden="1" customHeight="1">
      <c r="A637" s="126">
        <v>143211000</v>
      </c>
      <c r="B637" s="72"/>
      <c r="C637" s="144" t="s">
        <v>588</v>
      </c>
      <c r="D637" s="46"/>
      <c r="E637" s="145"/>
      <c r="F637" s="158"/>
      <c r="G637" s="147"/>
      <c r="H637" s="148"/>
      <c r="I637" s="158"/>
      <c r="J637" s="146"/>
      <c r="K637" s="146"/>
      <c r="L637" s="149"/>
      <c r="M637" s="623"/>
      <c r="N637" s="626"/>
      <c r="O637" s="36"/>
      <c r="P637" s="151" t="s">
        <v>1474</v>
      </c>
      <c r="Q637" s="150"/>
      <c r="R637" s="150" t="str">
        <f t="shared" si="24"/>
        <v/>
      </c>
      <c r="S637" s="15"/>
      <c r="T637" s="15"/>
      <c r="U637" s="15"/>
      <c r="V637" s="15"/>
      <c r="W637" s="473"/>
      <c r="X637" s="473"/>
      <c r="Y637" s="15"/>
      <c r="Z637" s="15"/>
      <c r="AA637" s="15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</row>
    <row r="638" spans="1:43" s="129" customFormat="1" ht="12.75" hidden="1" customHeight="1">
      <c r="A638" s="126">
        <v>143213000</v>
      </c>
      <c r="B638" s="131"/>
      <c r="C638" s="144" t="s">
        <v>660</v>
      </c>
      <c r="D638" s="132"/>
      <c r="E638" s="145"/>
      <c r="F638" s="158"/>
      <c r="G638" s="147"/>
      <c r="H638" s="148"/>
      <c r="I638" s="158"/>
      <c r="J638" s="146"/>
      <c r="K638" s="146"/>
      <c r="L638" s="149"/>
      <c r="M638" s="623"/>
      <c r="N638" s="626"/>
      <c r="O638" s="150"/>
      <c r="P638" s="151" t="s">
        <v>1474</v>
      </c>
      <c r="Q638" s="150"/>
      <c r="R638" s="150" t="str">
        <f t="shared" si="24"/>
        <v/>
      </c>
      <c r="S638" s="5"/>
      <c r="T638" s="5"/>
      <c r="U638" s="5"/>
      <c r="V638" s="5"/>
      <c r="W638" s="475"/>
      <c r="X638" s="475"/>
      <c r="Y638" s="5"/>
      <c r="Z638" s="5"/>
      <c r="AA638" s="5"/>
      <c r="AC638" s="128"/>
      <c r="AD638" s="128"/>
      <c r="AE638" s="128"/>
      <c r="AF638" s="128"/>
      <c r="AG638" s="128"/>
      <c r="AH638" s="128"/>
      <c r="AI638" s="128"/>
      <c r="AJ638" s="128"/>
      <c r="AK638" s="128"/>
      <c r="AL638" s="128"/>
      <c r="AM638" s="128"/>
      <c r="AN638" s="128"/>
      <c r="AO638" s="128"/>
      <c r="AP638" s="128"/>
      <c r="AQ638" s="128"/>
    </row>
    <row r="639" spans="1:43" s="17" customFormat="1" ht="12.75" hidden="1" customHeight="1">
      <c r="A639" s="126">
        <v>143214000</v>
      </c>
      <c r="B639" s="72"/>
      <c r="C639" s="144" t="s">
        <v>589</v>
      </c>
      <c r="D639" s="46"/>
      <c r="E639" s="145"/>
      <c r="F639" s="158"/>
      <c r="G639" s="147"/>
      <c r="H639" s="148"/>
      <c r="I639" s="158"/>
      <c r="J639" s="146"/>
      <c r="K639" s="146"/>
      <c r="L639" s="149"/>
      <c r="M639" s="623"/>
      <c r="N639" s="626"/>
      <c r="O639" s="36"/>
      <c r="P639" s="151" t="s">
        <v>1474</v>
      </c>
      <c r="Q639" s="150"/>
      <c r="R639" s="150" t="str">
        <f t="shared" si="24"/>
        <v/>
      </c>
      <c r="S639" s="15"/>
      <c r="T639" s="15"/>
      <c r="U639" s="15"/>
      <c r="V639" s="15"/>
      <c r="W639" s="473"/>
      <c r="X639" s="473"/>
      <c r="Y639" s="15"/>
      <c r="Z639" s="15"/>
      <c r="AA639" s="15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</row>
    <row r="640" spans="1:43" s="17" customFormat="1" ht="12.75" hidden="1" customHeight="1" thickBot="1">
      <c r="A640" s="126">
        <v>143215000</v>
      </c>
      <c r="B640" s="182"/>
      <c r="C640" s="211" t="s">
        <v>590</v>
      </c>
      <c r="D640" s="62"/>
      <c r="E640" s="663"/>
      <c r="F640" s="667"/>
      <c r="G640" s="665"/>
      <c r="H640" s="666"/>
      <c r="I640" s="667"/>
      <c r="J640" s="664"/>
      <c r="K640" s="664"/>
      <c r="L640" s="668"/>
      <c r="M640" s="708"/>
      <c r="N640" s="707"/>
      <c r="O640" s="36"/>
      <c r="P640" s="151" t="s">
        <v>1474</v>
      </c>
      <c r="Q640" s="150"/>
      <c r="R640" s="150" t="str">
        <f t="shared" si="24"/>
        <v/>
      </c>
      <c r="S640" s="15"/>
      <c r="T640" s="15"/>
      <c r="U640" s="15"/>
      <c r="V640" s="15"/>
      <c r="W640" s="473"/>
      <c r="X640" s="473"/>
      <c r="Y640" s="15"/>
      <c r="Z640" s="15"/>
      <c r="AA640" s="15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</row>
    <row r="641" spans="1:43" s="18" customFormat="1" ht="15.75" hidden="1" customHeight="1" thickBot="1">
      <c r="A641" s="126" t="s">
        <v>659</v>
      </c>
      <c r="B641" s="787" t="s">
        <v>591</v>
      </c>
      <c r="C641" s="788"/>
      <c r="D641" s="183"/>
      <c r="E641" s="184">
        <f t="shared" ref="E641:N641" si="26">SUM(E642:E651)</f>
        <v>0</v>
      </c>
      <c r="F641" s="188"/>
      <c r="G641" s="186"/>
      <c r="H641" s="187">
        <f t="shared" si="26"/>
        <v>0</v>
      </c>
      <c r="I641" s="188">
        <f t="shared" si="26"/>
        <v>0</v>
      </c>
      <c r="J641" s="185">
        <f t="shared" si="26"/>
        <v>0</v>
      </c>
      <c r="K641" s="185">
        <f t="shared" si="26"/>
        <v>0</v>
      </c>
      <c r="L641" s="189">
        <f t="shared" si="26"/>
        <v>0</v>
      </c>
      <c r="M641" s="188">
        <f t="shared" si="26"/>
        <v>0</v>
      </c>
      <c r="N641" s="189">
        <f t="shared" si="26"/>
        <v>0</v>
      </c>
      <c r="O641" s="36"/>
      <c r="P641" s="151" t="s">
        <v>1500</v>
      </c>
      <c r="Q641" s="150"/>
      <c r="R641" s="150" t="str">
        <f t="shared" si="24"/>
        <v/>
      </c>
      <c r="S641" s="15"/>
      <c r="T641" s="15"/>
      <c r="U641" s="15"/>
      <c r="V641" s="15"/>
      <c r="W641" s="29">
        <f>SUM(M642:M647)</f>
        <v>0</v>
      </c>
      <c r="X641" s="29">
        <f>SUM(N642:N647)</f>
        <v>0</v>
      </c>
      <c r="Y641" s="15"/>
      <c r="Z641" s="15"/>
      <c r="AA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</row>
    <row r="642" spans="1:43" s="17" customFormat="1" ht="12.75" hidden="1" customHeight="1">
      <c r="A642" s="126">
        <v>144401000</v>
      </c>
      <c r="B642" s="95"/>
      <c r="C642" s="152" t="s">
        <v>592</v>
      </c>
      <c r="D642" s="46"/>
      <c r="E642" s="153"/>
      <c r="F642" s="174"/>
      <c r="G642" s="155"/>
      <c r="H642" s="156"/>
      <c r="I642" s="174"/>
      <c r="J642" s="154"/>
      <c r="K642" s="154"/>
      <c r="L642" s="157"/>
      <c r="M642" s="648"/>
      <c r="N642" s="625"/>
      <c r="O642" s="36"/>
      <c r="P642" s="151" t="s">
        <v>1474</v>
      </c>
      <c r="Q642" s="150"/>
      <c r="R642" s="150" t="str">
        <f t="shared" si="24"/>
        <v/>
      </c>
      <c r="S642" s="15"/>
      <c r="T642" s="15"/>
      <c r="U642" s="15"/>
      <c r="V642" s="15"/>
      <c r="W642" s="473"/>
      <c r="X642" s="473"/>
      <c r="Y642" s="15"/>
      <c r="Z642" s="15"/>
      <c r="AA642" s="15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</row>
    <row r="643" spans="1:43" s="17" customFormat="1" ht="12.75" hidden="1" customHeight="1">
      <c r="A643" s="126">
        <v>144402000</v>
      </c>
      <c r="B643" s="72"/>
      <c r="C643" s="144" t="s">
        <v>593</v>
      </c>
      <c r="D643" s="46"/>
      <c r="E643" s="145"/>
      <c r="F643" s="158"/>
      <c r="G643" s="147"/>
      <c r="H643" s="148"/>
      <c r="I643" s="158"/>
      <c r="J643" s="146"/>
      <c r="K643" s="146"/>
      <c r="L643" s="149"/>
      <c r="M643" s="623"/>
      <c r="N643" s="626"/>
      <c r="O643" s="36"/>
      <c r="P643" s="151" t="s">
        <v>1474</v>
      </c>
      <c r="Q643" s="150"/>
      <c r="R643" s="150" t="str">
        <f t="shared" si="24"/>
        <v/>
      </c>
      <c r="S643" s="15"/>
      <c r="T643" s="15"/>
      <c r="U643" s="15"/>
      <c r="V643" s="15"/>
      <c r="W643" s="473"/>
      <c r="X643" s="473"/>
      <c r="Y643" s="15"/>
      <c r="Z643" s="15"/>
      <c r="AA643" s="15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</row>
    <row r="644" spans="1:43" s="17" customFormat="1" ht="12.75" hidden="1" customHeight="1">
      <c r="A644" s="126">
        <v>144403000</v>
      </c>
      <c r="B644" s="72"/>
      <c r="C644" s="144" t="s">
        <v>594</v>
      </c>
      <c r="D644" s="46"/>
      <c r="E644" s="145"/>
      <c r="F644" s="158"/>
      <c r="G644" s="147"/>
      <c r="H644" s="148"/>
      <c r="I644" s="158"/>
      <c r="J644" s="146"/>
      <c r="K644" s="146"/>
      <c r="L644" s="149"/>
      <c r="M644" s="623"/>
      <c r="N644" s="626"/>
      <c r="O644" s="36"/>
      <c r="P644" s="151" t="s">
        <v>1474</v>
      </c>
      <c r="Q644" s="150"/>
      <c r="R644" s="150" t="str">
        <f t="shared" si="24"/>
        <v/>
      </c>
      <c r="S644" s="15"/>
      <c r="T644" s="15"/>
      <c r="U644" s="15"/>
      <c r="V644" s="15"/>
      <c r="W644" s="473"/>
      <c r="X644" s="473"/>
      <c r="Y644" s="15"/>
      <c r="Z644" s="15"/>
      <c r="AA644" s="15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</row>
    <row r="645" spans="1:43" s="129" customFormat="1" ht="12.75" hidden="1" customHeight="1">
      <c r="A645" s="126">
        <v>144404000</v>
      </c>
      <c r="B645" s="131"/>
      <c r="C645" s="144" t="s">
        <v>1090</v>
      </c>
      <c r="D645" s="132"/>
      <c r="E645" s="145"/>
      <c r="F645" s="158"/>
      <c r="G645" s="147"/>
      <c r="H645" s="148"/>
      <c r="I645" s="158"/>
      <c r="J645" s="146"/>
      <c r="K645" s="146"/>
      <c r="L645" s="149"/>
      <c r="M645" s="623"/>
      <c r="N645" s="626"/>
      <c r="O645" s="150"/>
      <c r="P645" s="151" t="s">
        <v>1474</v>
      </c>
      <c r="Q645" s="150"/>
      <c r="R645" s="150" t="str">
        <f t="shared" si="24"/>
        <v/>
      </c>
      <c r="S645" s="5"/>
      <c r="T645" s="5"/>
      <c r="U645" s="5"/>
      <c r="V645" s="5"/>
      <c r="W645" s="475"/>
      <c r="X645" s="475"/>
      <c r="Y645" s="5"/>
      <c r="Z645" s="5"/>
      <c r="AA645" s="5"/>
      <c r="AC645" s="128"/>
      <c r="AD645" s="128"/>
      <c r="AE645" s="128"/>
      <c r="AF645" s="128"/>
      <c r="AG645" s="128"/>
      <c r="AH645" s="128"/>
      <c r="AI645" s="128"/>
      <c r="AJ645" s="128"/>
      <c r="AK645" s="128"/>
      <c r="AL645" s="128"/>
      <c r="AM645" s="128"/>
      <c r="AN645" s="128"/>
      <c r="AO645" s="128"/>
      <c r="AP645" s="128"/>
      <c r="AQ645" s="128"/>
    </row>
    <row r="646" spans="1:43" s="17" customFormat="1" ht="12.75" hidden="1" customHeight="1">
      <c r="A646" s="126">
        <v>144405000</v>
      </c>
      <c r="B646" s="72"/>
      <c r="C646" s="144" t="s">
        <v>595</v>
      </c>
      <c r="D646" s="132"/>
      <c r="E646" s="145"/>
      <c r="F646" s="158"/>
      <c r="G646" s="147"/>
      <c r="H646" s="148"/>
      <c r="I646" s="158"/>
      <c r="J646" s="146"/>
      <c r="K646" s="146"/>
      <c r="L646" s="149"/>
      <c r="M646" s="623"/>
      <c r="N646" s="626"/>
      <c r="O646" s="36"/>
      <c r="P646" s="151" t="s">
        <v>1474</v>
      </c>
      <c r="Q646" s="150"/>
      <c r="R646" s="150" t="str">
        <f t="shared" si="24"/>
        <v/>
      </c>
      <c r="S646" s="15"/>
      <c r="T646" s="15"/>
      <c r="U646" s="15"/>
      <c r="V646" s="15"/>
      <c r="W646" s="473"/>
      <c r="X646" s="473"/>
      <c r="Y646" s="15"/>
      <c r="Z646" s="15"/>
      <c r="AA646" s="15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</row>
    <row r="647" spans="1:43" s="17" customFormat="1" ht="12.75" hidden="1" customHeight="1">
      <c r="A647" s="126">
        <v>144406000</v>
      </c>
      <c r="B647" s="72"/>
      <c r="C647" s="144" t="s">
        <v>596</v>
      </c>
      <c r="D647" s="46"/>
      <c r="E647" s="145"/>
      <c r="F647" s="158"/>
      <c r="G647" s="147"/>
      <c r="H647" s="148"/>
      <c r="I647" s="158"/>
      <c r="J647" s="146"/>
      <c r="K647" s="146"/>
      <c r="L647" s="149"/>
      <c r="M647" s="623"/>
      <c r="N647" s="626"/>
      <c r="O647" s="36"/>
      <c r="P647" s="151" t="s">
        <v>1474</v>
      </c>
      <c r="Q647" s="150"/>
      <c r="R647" s="150" t="str">
        <f t="shared" si="24"/>
        <v/>
      </c>
      <c r="S647" s="15"/>
      <c r="T647" s="15"/>
      <c r="U647" s="15"/>
      <c r="V647" s="15"/>
      <c r="W647" s="473"/>
      <c r="X647" s="473"/>
      <c r="Y647" s="15"/>
      <c r="Z647" s="15"/>
      <c r="AA647" s="15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</row>
    <row r="648" spans="1:43" s="17" customFormat="1" ht="12.75" hidden="1" customHeight="1">
      <c r="A648" s="126">
        <v>144407000</v>
      </c>
      <c r="B648" s="72"/>
      <c r="C648" s="144" t="s">
        <v>597</v>
      </c>
      <c r="D648" s="46"/>
      <c r="E648" s="145"/>
      <c r="F648" s="158"/>
      <c r="G648" s="147"/>
      <c r="H648" s="148"/>
      <c r="I648" s="158"/>
      <c r="J648" s="146"/>
      <c r="K648" s="146"/>
      <c r="L648" s="149"/>
      <c r="M648" s="623"/>
      <c r="N648" s="626"/>
      <c r="O648" s="36"/>
      <c r="P648" s="151" t="s">
        <v>1474</v>
      </c>
      <c r="Q648" s="150"/>
      <c r="R648" s="150" t="str">
        <f t="shared" si="24"/>
        <v/>
      </c>
      <c r="S648" s="15"/>
      <c r="T648" s="15"/>
      <c r="U648" s="15"/>
      <c r="V648" s="15"/>
      <c r="W648" s="473"/>
      <c r="X648" s="473"/>
      <c r="Y648" s="15"/>
      <c r="Z648" s="15"/>
      <c r="AA648" s="15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</row>
    <row r="649" spans="1:43" s="17" customFormat="1" ht="12.75" hidden="1" customHeight="1">
      <c r="A649" s="126">
        <v>144408000</v>
      </c>
      <c r="B649" s="72"/>
      <c r="C649" s="144" t="s">
        <v>598</v>
      </c>
      <c r="D649" s="46"/>
      <c r="E649" s="145"/>
      <c r="F649" s="158"/>
      <c r="G649" s="147"/>
      <c r="H649" s="148"/>
      <c r="I649" s="158"/>
      <c r="J649" s="146"/>
      <c r="K649" s="146"/>
      <c r="L649" s="149"/>
      <c r="M649" s="623"/>
      <c r="N649" s="626"/>
      <c r="O649" s="36"/>
      <c r="P649" s="151" t="s">
        <v>1474</v>
      </c>
      <c r="Q649" s="150"/>
      <c r="R649" s="150" t="str">
        <f t="shared" si="24"/>
        <v/>
      </c>
      <c r="S649" s="15"/>
      <c r="T649" s="15"/>
      <c r="U649" s="15"/>
      <c r="V649" s="15"/>
      <c r="W649" s="473"/>
      <c r="X649" s="473"/>
      <c r="Y649" s="15"/>
      <c r="Z649" s="15"/>
      <c r="AA649" s="15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</row>
    <row r="650" spans="1:43" s="17" customFormat="1" ht="12.75" hidden="1" customHeight="1">
      <c r="A650" s="126">
        <v>144409000</v>
      </c>
      <c r="B650" s="72"/>
      <c r="C650" s="144" t="s">
        <v>599</v>
      </c>
      <c r="D650" s="46"/>
      <c r="E650" s="145"/>
      <c r="F650" s="158"/>
      <c r="G650" s="147"/>
      <c r="H650" s="148"/>
      <c r="I650" s="158"/>
      <c r="J650" s="146"/>
      <c r="K650" s="146"/>
      <c r="L650" s="149"/>
      <c r="M650" s="623"/>
      <c r="N650" s="626"/>
      <c r="O650" s="36"/>
      <c r="P650" s="51" t="s">
        <v>1474</v>
      </c>
      <c r="Q650" s="36"/>
      <c r="R650" s="36" t="str">
        <f t="shared" si="24"/>
        <v/>
      </c>
      <c r="S650" s="15"/>
      <c r="T650" s="15"/>
      <c r="U650" s="15"/>
      <c r="V650" s="15"/>
      <c r="W650" s="473"/>
      <c r="X650" s="473"/>
      <c r="Y650" s="15"/>
      <c r="Z650" s="15"/>
      <c r="AA650" s="15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</row>
    <row r="651" spans="1:43" s="17" customFormat="1" ht="12.75" hidden="1" customHeight="1" thickBot="1">
      <c r="A651" s="126">
        <v>144410000</v>
      </c>
      <c r="B651" s="74"/>
      <c r="C651" s="167" t="s">
        <v>600</v>
      </c>
      <c r="D651" s="46"/>
      <c r="E651" s="663"/>
      <c r="F651" s="667"/>
      <c r="G651" s="665"/>
      <c r="H651" s="171"/>
      <c r="I651" s="173"/>
      <c r="J651" s="169"/>
      <c r="K651" s="169"/>
      <c r="L651" s="172"/>
      <c r="M651" s="670"/>
      <c r="N651" s="671"/>
      <c r="O651" s="36"/>
      <c r="P651" s="51" t="s">
        <v>1474</v>
      </c>
      <c r="Q651" s="36"/>
      <c r="R651" s="36" t="str">
        <f t="shared" si="24"/>
        <v/>
      </c>
      <c r="S651" s="15"/>
      <c r="T651" s="15"/>
      <c r="U651" s="15"/>
      <c r="V651" s="15"/>
      <c r="W651" s="473"/>
      <c r="X651" s="473"/>
      <c r="Y651" s="15"/>
      <c r="Z651" s="15"/>
      <c r="AA651" s="15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</row>
    <row r="652" spans="1:43" s="17" customFormat="1" ht="12.75" customHeight="1">
      <c r="A652" s="126"/>
      <c r="B652" s="16"/>
      <c r="C652" s="249"/>
      <c r="D652" s="62"/>
      <c r="E652" s="250"/>
      <c r="F652" s="250"/>
      <c r="G652" s="250"/>
      <c r="H652" s="251"/>
      <c r="I652" s="250"/>
      <c r="J652" s="250"/>
      <c r="K652" s="250"/>
      <c r="L652" s="250"/>
      <c r="M652" s="718"/>
      <c r="N652" s="718"/>
      <c r="O652" s="36"/>
      <c r="P652" s="51"/>
      <c r="Q652" s="36"/>
      <c r="R652" s="36"/>
      <c r="S652" s="15"/>
      <c r="T652" s="15"/>
      <c r="U652" s="15"/>
      <c r="V652" s="15"/>
      <c r="W652" s="473"/>
      <c r="X652" s="473"/>
      <c r="Y652" s="15"/>
      <c r="Z652" s="15"/>
      <c r="AA652" s="15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</row>
    <row r="653" spans="1:43" s="17" customFormat="1" ht="12.75" customHeight="1">
      <c r="A653" s="126"/>
      <c r="B653" s="16"/>
      <c r="C653" s="249"/>
      <c r="D653" s="62"/>
      <c r="E653" s="250"/>
      <c r="F653" s="250"/>
      <c r="G653" s="250"/>
      <c r="H653" s="251"/>
      <c r="I653" s="250"/>
      <c r="J653" s="250"/>
      <c r="K653" s="250"/>
      <c r="L653" s="250"/>
      <c r="M653" s="718"/>
      <c r="N653" s="718"/>
      <c r="O653" s="36"/>
      <c r="P653" s="51"/>
      <c r="Q653" s="36"/>
      <c r="R653" s="36"/>
      <c r="S653" s="15"/>
      <c r="T653" s="15"/>
      <c r="U653" s="15"/>
      <c r="V653" s="15"/>
      <c r="W653" s="473"/>
      <c r="X653" s="473"/>
      <c r="Y653" s="15"/>
      <c r="Z653" s="15"/>
      <c r="AA653" s="15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</row>
    <row r="654" spans="1:43" s="17" customFormat="1" ht="12.75" customHeight="1">
      <c r="A654" s="126"/>
      <c r="B654" s="16"/>
      <c r="C654" s="914"/>
      <c r="D654" s="914"/>
      <c r="E654" s="914"/>
      <c r="F654" s="914"/>
      <c r="G654" s="914"/>
      <c r="H654" s="914"/>
      <c r="I654" s="914"/>
      <c r="J654" s="914"/>
      <c r="K654" s="914"/>
      <c r="L654" s="914"/>
      <c r="M654" s="914"/>
      <c r="N654" s="914"/>
      <c r="O654" s="36"/>
      <c r="P654" s="51"/>
      <c r="Q654" s="36"/>
      <c r="R654" s="36"/>
      <c r="S654" s="15"/>
      <c r="T654" s="15"/>
      <c r="U654" s="15"/>
      <c r="V654" s="15"/>
      <c r="W654" s="473"/>
      <c r="X654" s="473"/>
      <c r="Y654" s="15"/>
      <c r="Z654" s="15"/>
      <c r="AA654" s="15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</row>
    <row r="655" spans="1:43" s="17" customFormat="1" ht="12.75" customHeight="1" thickBot="1">
      <c r="A655" s="126"/>
      <c r="B655" s="16"/>
      <c r="C655" s="249"/>
      <c r="D655" s="62"/>
      <c r="E655" s="250"/>
      <c r="F655" s="250"/>
      <c r="G655" s="250"/>
      <c r="H655" s="251"/>
      <c r="I655" s="250"/>
      <c r="J655" s="250"/>
      <c r="K655" s="250"/>
      <c r="L655" s="250"/>
      <c r="M655" s="718"/>
      <c r="N655" s="718"/>
      <c r="O655" s="36"/>
      <c r="P655" s="51"/>
      <c r="Q655" s="36"/>
      <c r="R655" s="36"/>
      <c r="S655" s="15"/>
      <c r="T655" s="15"/>
      <c r="U655" s="15"/>
      <c r="V655" s="15"/>
      <c r="W655" s="473"/>
      <c r="X655" s="473"/>
      <c r="Y655" s="15"/>
      <c r="Z655" s="15"/>
      <c r="AA655" s="15"/>
      <c r="AC655" s="16"/>
      <c r="AD655" s="16">
        <f>SUM(AD397:AD446)</f>
        <v>48</v>
      </c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</row>
    <row r="656" spans="1:43" s="17" customFormat="1" ht="12.75" hidden="1" customHeight="1">
      <c r="A656" s="126"/>
      <c r="B656" s="16"/>
      <c r="C656" s="249"/>
      <c r="D656" s="62"/>
      <c r="E656" s="250"/>
      <c r="F656" s="250"/>
      <c r="G656" s="250"/>
      <c r="H656" s="251"/>
      <c r="I656" s="250"/>
      <c r="J656" s="250"/>
      <c r="K656" s="250"/>
      <c r="L656" s="250"/>
      <c r="M656" s="718"/>
      <c r="N656" s="718"/>
      <c r="O656" s="36"/>
      <c r="P656" s="51"/>
      <c r="Q656" s="36"/>
      <c r="R656" s="36"/>
      <c r="S656" s="15"/>
      <c r="T656" s="15"/>
      <c r="U656" s="15"/>
      <c r="V656" s="15"/>
      <c r="W656" s="473"/>
      <c r="X656" s="473"/>
      <c r="Y656" s="15"/>
      <c r="Z656" s="15"/>
      <c r="AA656" s="15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</row>
    <row r="657" spans="1:43" s="17" customFormat="1" ht="12.75" hidden="1" customHeight="1">
      <c r="A657" s="126"/>
      <c r="B657" s="16"/>
      <c r="C657" s="249"/>
      <c r="D657" s="62"/>
      <c r="E657" s="250"/>
      <c r="F657" s="250"/>
      <c r="G657" s="250"/>
      <c r="H657" s="251"/>
      <c r="I657" s="250"/>
      <c r="J657" s="250"/>
      <c r="K657" s="250"/>
      <c r="L657" s="250"/>
      <c r="M657" s="718"/>
      <c r="N657" s="718"/>
      <c r="O657" s="36"/>
      <c r="P657" s="51"/>
      <c r="Q657" s="36"/>
      <c r="R657" s="36"/>
      <c r="S657" s="15"/>
      <c r="T657" s="15"/>
      <c r="U657" s="15"/>
      <c r="V657" s="15"/>
      <c r="W657" s="473"/>
      <c r="X657" s="473"/>
      <c r="Y657" s="15"/>
      <c r="Z657" s="15"/>
      <c r="AA657" s="15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</row>
    <row r="658" spans="1:43" ht="15.75" thickBot="1">
      <c r="B658" s="126"/>
      <c r="C658" s="900" t="s">
        <v>137</v>
      </c>
      <c r="D658" s="901"/>
      <c r="E658" s="902"/>
      <c r="F658" s="804"/>
      <c r="G658" s="252"/>
      <c r="H658" s="253"/>
      <c r="I658" s="254"/>
      <c r="J658" s="254"/>
      <c r="K658" s="254"/>
      <c r="L658" s="254"/>
      <c r="W658" s="479"/>
      <c r="X658" s="479"/>
      <c r="AD658" s="2">
        <v>9</v>
      </c>
    </row>
    <row r="659" spans="1:43" ht="15">
      <c r="B659" s="126"/>
      <c r="C659" s="119" t="s">
        <v>138</v>
      </c>
      <c r="D659" s="101"/>
      <c r="E659" s="102">
        <f>R4</f>
        <v>9</v>
      </c>
      <c r="F659" s="805"/>
      <c r="G659" s="252"/>
      <c r="H659" s="253"/>
      <c r="I659" s="254"/>
      <c r="J659" s="254"/>
      <c r="K659" s="254"/>
      <c r="L659" s="254"/>
      <c r="W659" s="479"/>
      <c r="X659" s="479"/>
      <c r="AD659" s="2">
        <v>41</v>
      </c>
    </row>
    <row r="660" spans="1:43" s="2" customFormat="1" ht="15">
      <c r="A660" s="126"/>
      <c r="B660" s="126"/>
      <c r="C660" s="120" t="s">
        <v>139</v>
      </c>
      <c r="D660" s="94"/>
      <c r="E660" s="98">
        <f>R5</f>
        <v>39</v>
      </c>
      <c r="F660" s="805"/>
      <c r="G660" s="252"/>
      <c r="H660" s="253"/>
      <c r="I660" s="254"/>
      <c r="J660" s="254"/>
      <c r="K660" s="254"/>
      <c r="L660" s="254"/>
      <c r="M660" s="50"/>
      <c r="N660" s="50"/>
      <c r="O660" s="36"/>
      <c r="P660" s="51"/>
      <c r="Q660" s="36"/>
      <c r="R660" s="36"/>
      <c r="S660" s="3"/>
      <c r="T660" s="3"/>
      <c r="U660" s="3"/>
      <c r="V660" s="3"/>
      <c r="W660" s="479"/>
      <c r="X660" s="479"/>
      <c r="Y660" s="3"/>
      <c r="Z660" s="3"/>
      <c r="AA660" s="3"/>
      <c r="AB660"/>
      <c r="AD660" s="2">
        <v>49</v>
      </c>
    </row>
    <row r="661" spans="1:43" s="2" customFormat="1" ht="15">
      <c r="A661" s="126"/>
      <c r="B661" s="126"/>
      <c r="C661" s="120" t="s">
        <v>140</v>
      </c>
      <c r="D661" s="94"/>
      <c r="E661" s="98">
        <f>R8</f>
        <v>0</v>
      </c>
      <c r="F661" s="805"/>
      <c r="G661" s="252"/>
      <c r="H661" s="253"/>
      <c r="I661" s="254"/>
      <c r="J661" s="254"/>
      <c r="K661" s="254"/>
      <c r="L661" s="254"/>
      <c r="M661" s="50"/>
      <c r="N661" s="50"/>
      <c r="O661" s="36"/>
      <c r="P661" s="51"/>
      <c r="Q661" s="36"/>
      <c r="R661" s="36"/>
      <c r="S661" s="3"/>
      <c r="T661" s="3"/>
      <c r="U661" s="3"/>
      <c r="V661" s="3"/>
      <c r="W661" s="479"/>
      <c r="X661" s="479"/>
      <c r="Y661" s="3"/>
      <c r="Z661" s="3"/>
      <c r="AA661" s="3"/>
      <c r="AB661"/>
      <c r="AD661" s="2">
        <f>+AD655-AD658-AD659-AD660</f>
        <v>-51</v>
      </c>
    </row>
    <row r="662" spans="1:43" s="2" customFormat="1" ht="15">
      <c r="A662" s="126"/>
      <c r="B662" s="126"/>
      <c r="C662" s="120" t="s">
        <v>141</v>
      </c>
      <c r="D662" s="94"/>
      <c r="E662" s="98">
        <f>R6</f>
        <v>0</v>
      </c>
      <c r="F662" s="805"/>
      <c r="G662" s="252"/>
      <c r="H662" s="253"/>
      <c r="I662" s="254"/>
      <c r="J662" s="254"/>
      <c r="K662" s="254"/>
      <c r="L662" s="254"/>
      <c r="M662" s="50"/>
      <c r="N662" s="50"/>
      <c r="O662" s="36"/>
      <c r="P662" s="51"/>
      <c r="Q662" s="36"/>
      <c r="R662" s="36"/>
      <c r="S662" s="3"/>
      <c r="T662" s="3"/>
      <c r="U662" s="3"/>
      <c r="V662" s="3"/>
      <c r="W662" s="3"/>
      <c r="X662" s="3"/>
      <c r="Y662" s="3"/>
      <c r="Z662" s="3"/>
      <c r="AA662" s="3"/>
      <c r="AB662"/>
    </row>
    <row r="663" spans="1:43" s="2" customFormat="1" ht="15.75" thickBot="1">
      <c r="A663" s="126"/>
      <c r="B663" s="126"/>
      <c r="C663" s="121" t="s">
        <v>142</v>
      </c>
      <c r="D663" s="99"/>
      <c r="E663" s="100">
        <f>E11</f>
        <v>7488</v>
      </c>
      <c r="F663" s="805"/>
      <c r="G663" s="252"/>
      <c r="H663" s="253"/>
      <c r="I663" s="254"/>
      <c r="J663" s="254"/>
      <c r="K663" s="254"/>
      <c r="L663" s="254"/>
      <c r="M663" s="50"/>
      <c r="N663" s="50"/>
      <c r="O663" s="36"/>
      <c r="P663" s="51"/>
      <c r="Q663" s="36"/>
      <c r="R663" s="36"/>
      <c r="S663" s="3"/>
      <c r="T663" s="3"/>
      <c r="U663" s="3"/>
      <c r="V663" s="3"/>
      <c r="W663" s="3"/>
      <c r="X663" s="3"/>
      <c r="Y663" s="3"/>
      <c r="Z663" s="3"/>
      <c r="AA663" s="3"/>
      <c r="AB663"/>
    </row>
  </sheetData>
  <mergeCells count="71">
    <mergeCell ref="B30:C30"/>
    <mergeCell ref="B2:C2"/>
    <mergeCell ref="B4:N4"/>
    <mergeCell ref="B5:N5"/>
    <mergeCell ref="B6:N6"/>
    <mergeCell ref="B9:C10"/>
    <mergeCell ref="D9:D10"/>
    <mergeCell ref="E9:G9"/>
    <mergeCell ref="H9:H10"/>
    <mergeCell ref="I9:J9"/>
    <mergeCell ref="K9:L9"/>
    <mergeCell ref="M9:N9"/>
    <mergeCell ref="W10:X10"/>
    <mergeCell ref="Y10:Z10"/>
    <mergeCell ref="B11:C11"/>
    <mergeCell ref="B12:C12"/>
    <mergeCell ref="B260:C260"/>
    <mergeCell ref="B31:C31"/>
    <mergeCell ref="B55:C55"/>
    <mergeCell ref="B90:C90"/>
    <mergeCell ref="B111:C111"/>
    <mergeCell ref="B160:C160"/>
    <mergeCell ref="B161:C161"/>
    <mergeCell ref="B168:C168"/>
    <mergeCell ref="B198:C198"/>
    <mergeCell ref="B236:C236"/>
    <mergeCell ref="B252:C252"/>
    <mergeCell ref="B259:C259"/>
    <mergeCell ref="B403:C403"/>
    <mergeCell ref="B269:C269"/>
    <mergeCell ref="B282:C282"/>
    <mergeCell ref="B307:C307"/>
    <mergeCell ref="B340:C340"/>
    <mergeCell ref="B363:C363"/>
    <mergeCell ref="B382:C382"/>
    <mergeCell ref="B397:C397"/>
    <mergeCell ref="B398:C398"/>
    <mergeCell ref="B400:C400"/>
    <mergeCell ref="B401:C401"/>
    <mergeCell ref="B402:C402"/>
    <mergeCell ref="B410:C410"/>
    <mergeCell ref="B411:C411"/>
    <mergeCell ref="B412:C412"/>
    <mergeCell ref="B415:C415"/>
    <mergeCell ref="B404:C404"/>
    <mergeCell ref="B405:C405"/>
    <mergeCell ref="B406:C406"/>
    <mergeCell ref="B407:C407"/>
    <mergeCell ref="B408:C408"/>
    <mergeCell ref="B409:C409"/>
    <mergeCell ref="B417:C417"/>
    <mergeCell ref="B418:C418"/>
    <mergeCell ref="B419:C419"/>
    <mergeCell ref="B420:C420"/>
    <mergeCell ref="B421:C421"/>
    <mergeCell ref="B447:C447"/>
    <mergeCell ref="B568:C568"/>
    <mergeCell ref="C654:N654"/>
    <mergeCell ref="C658:E658"/>
    <mergeCell ref="B413:C413"/>
    <mergeCell ref="B414:C414"/>
    <mergeCell ref="B427:C427"/>
    <mergeCell ref="B434:C434"/>
    <mergeCell ref="B439:C439"/>
    <mergeCell ref="B442:C442"/>
    <mergeCell ref="B422:C422"/>
    <mergeCell ref="B423:C423"/>
    <mergeCell ref="B424:C424"/>
    <mergeCell ref="B425:C425"/>
    <mergeCell ref="B426:C426"/>
    <mergeCell ref="B416:C416"/>
  </mergeCells>
  <conditionalFormatting sqref="C32:C54 C56:C89 C91:C110 C112:C159 C162:C167 C169:C197 C199:C235 C237:C251 C253:C258 C13:C29 C261:C268 C283:C306 C308:C339 C341:C362 C364:C381 C383:C396 C270:C281 C449:C460 C462:C501 C503:C535 C537:C555 C557:C567 C570:C596 C598:C604 C606:C619 C621:C631 C633:C640 C642:C657 C659:C663">
    <cfRule type="expression" dxfId="4" priority="6" stopIfTrue="1">
      <formula>$P13="C"</formula>
    </cfRule>
    <cfRule type="expression" priority="7" stopIfTrue="1">
      <formula>$P13="M"</formula>
    </cfRule>
  </conditionalFormatting>
  <conditionalFormatting sqref="A12:A657">
    <cfRule type="expression" dxfId="3" priority="5" stopIfTrue="1">
      <formula>R12=""</formula>
    </cfRule>
  </conditionalFormatting>
  <printOptions horizontalCentered="1"/>
  <pageMargins left="0.17" right="0.17" top="0.42" bottom="0.61" header="0.19" footer="0.36"/>
  <pageSetup paperSize="9" scale="55" fitToHeight="0" orientation="portrait" r:id="rId1"/>
  <headerFooter alignWithMargins="0">
    <oddFooter>Page &amp;P of 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dimension ref="A1:AR663"/>
  <sheetViews>
    <sheetView tabSelected="1" view="pageBreakPreview" zoomScale="70" zoomScaleNormal="70" zoomScaleSheetLayoutView="70" workbookViewId="0">
      <pane xSplit="5" ySplit="396" topLeftCell="F397" activePane="bottomRight" state="frozen"/>
      <selection pane="topRight" activeCell="E1" sqref="E1"/>
      <selection pane="bottomLeft" activeCell="A396" sqref="A396"/>
      <selection pane="bottomRight" activeCell="G433" sqref="G433"/>
    </sheetView>
  </sheetViews>
  <sheetFormatPr defaultRowHeight="12.75"/>
  <cols>
    <col min="1" max="2" width="10.7109375" style="126" customWidth="1"/>
    <col min="3" max="3" width="1.7109375" style="40" customWidth="1"/>
    <col min="4" max="4" width="53.7109375" style="40" bestFit="1" customWidth="1"/>
    <col min="5" max="5" width="1.28515625" style="40" hidden="1" customWidth="1"/>
    <col min="6" max="6" width="11.5703125" style="40" bestFit="1" customWidth="1"/>
    <col min="7" max="7" width="15.7109375" style="40" bestFit="1" customWidth="1"/>
    <col min="8" max="8" width="15.5703125" style="40" customWidth="1"/>
    <col min="9" max="9" width="10.140625" style="115" bestFit="1" customWidth="1"/>
    <col min="10" max="10" width="13.140625" style="43" bestFit="1" customWidth="1"/>
    <col min="11" max="11" width="13" style="43" customWidth="1"/>
    <col min="12" max="12" width="11.5703125" style="43" bestFit="1" customWidth="1"/>
    <col min="13" max="13" width="13.140625" style="43" bestFit="1" customWidth="1"/>
    <col min="14" max="14" width="13.140625" style="50" bestFit="1" customWidth="1"/>
    <col min="15" max="15" width="13.42578125" style="50" customWidth="1"/>
    <col min="16" max="16" width="1.140625" style="36" customWidth="1"/>
    <col min="17" max="17" width="3.28515625" style="51" bestFit="1" customWidth="1"/>
    <col min="18" max="18" width="3.28515625" style="36" customWidth="1"/>
    <col min="19" max="19" width="7.42578125" style="36" customWidth="1"/>
    <col min="20" max="21" width="10.140625" style="3" customWidth="1"/>
    <col min="22" max="22" width="5.28515625" style="3" customWidth="1"/>
    <col min="23" max="23" width="9.140625" style="3" customWidth="1"/>
    <col min="24" max="24" width="11.85546875" style="3" customWidth="1"/>
    <col min="25" max="25" width="13" style="3" customWidth="1"/>
    <col min="26" max="26" width="11.5703125" style="3" customWidth="1"/>
    <col min="27" max="27" width="13.140625" style="3" customWidth="1"/>
    <col min="28" max="28" width="9.140625" style="3" customWidth="1"/>
    <col min="30" max="44" width="9.140625" style="2"/>
    <col min="45" max="16384" width="9.140625" style="1"/>
  </cols>
  <sheetData>
    <row r="1" spans="1:44">
      <c r="I1" s="111"/>
      <c r="P1" s="35"/>
      <c r="Q1" s="67"/>
      <c r="R1" s="35"/>
      <c r="S1" s="35"/>
      <c r="T1" s="4"/>
      <c r="U1" s="4"/>
      <c r="V1" s="4"/>
      <c r="W1" s="4"/>
      <c r="X1" s="4"/>
      <c r="Y1" s="4"/>
      <c r="Z1" s="4"/>
      <c r="AA1" s="4"/>
      <c r="AB1" s="4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</row>
    <row r="2" spans="1:44" ht="18">
      <c r="C2" s="917" t="s">
        <v>2910</v>
      </c>
      <c r="D2" s="917"/>
      <c r="E2" s="800"/>
      <c r="I2" s="111"/>
      <c r="O2" s="768" t="s">
        <v>2855</v>
      </c>
      <c r="P2" s="35"/>
      <c r="Q2" s="67"/>
      <c r="R2" s="35"/>
      <c r="S2" s="35"/>
      <c r="T2" s="4"/>
      <c r="U2" s="4"/>
      <c r="V2" s="4"/>
      <c r="W2" s="4"/>
      <c r="X2" s="4"/>
      <c r="Y2" s="4"/>
      <c r="Z2" s="4"/>
      <c r="AA2" s="4"/>
      <c r="AB2" s="4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</row>
    <row r="3" spans="1:44" ht="6.75" customHeight="1">
      <c r="C3" s="41"/>
      <c r="I3" s="111"/>
      <c r="O3" s="32"/>
      <c r="P3" s="35"/>
      <c r="Q3" s="67"/>
      <c r="R3" s="35"/>
      <c r="S3" s="35"/>
      <c r="T3" s="4"/>
      <c r="U3" s="4"/>
      <c r="V3" s="4"/>
      <c r="W3" s="4"/>
      <c r="X3" s="4"/>
      <c r="Y3" s="4"/>
      <c r="Z3" s="4"/>
      <c r="AA3" s="4"/>
      <c r="AB3" s="4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</row>
    <row r="4" spans="1:44" ht="20.25">
      <c r="C4" s="855" t="s">
        <v>2856</v>
      </c>
      <c r="D4" s="855"/>
      <c r="E4" s="855"/>
      <c r="F4" s="855"/>
      <c r="G4" s="855"/>
      <c r="H4" s="855"/>
      <c r="I4" s="855"/>
      <c r="J4" s="855"/>
      <c r="K4" s="855"/>
      <c r="L4" s="855"/>
      <c r="M4" s="855"/>
      <c r="N4" s="855"/>
      <c r="O4" s="855"/>
      <c r="P4" s="35"/>
      <c r="Q4" s="67"/>
      <c r="S4" s="66">
        <f>COUNTIF(S$12:S$651,"R")</f>
        <v>9</v>
      </c>
      <c r="T4" s="65" t="s">
        <v>662</v>
      </c>
      <c r="U4" s="65"/>
      <c r="V4" s="4"/>
      <c r="W4" s="4"/>
      <c r="X4" s="4"/>
      <c r="Y4" s="4"/>
      <c r="Z4" s="4"/>
      <c r="AA4" s="4"/>
      <c r="AB4" s="4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</row>
    <row r="5" spans="1:44" ht="20.25">
      <c r="C5" s="855" t="s">
        <v>1448</v>
      </c>
      <c r="D5" s="855"/>
      <c r="E5" s="855"/>
      <c r="F5" s="855"/>
      <c r="G5" s="855"/>
      <c r="H5" s="855"/>
      <c r="I5" s="855"/>
      <c r="J5" s="855"/>
      <c r="K5" s="855"/>
      <c r="L5" s="855"/>
      <c r="M5" s="855"/>
      <c r="N5" s="855"/>
      <c r="O5" s="855"/>
      <c r="P5" s="35"/>
      <c r="Q5" s="67"/>
      <c r="S5" s="66">
        <f>COUNTIF(S$12:S$651,"P")</f>
        <v>39</v>
      </c>
      <c r="T5" s="65" t="s">
        <v>663</v>
      </c>
      <c r="U5" s="65"/>
      <c r="V5" s="4"/>
      <c r="W5" s="4"/>
      <c r="X5" s="4"/>
      <c r="Y5" s="4"/>
      <c r="Z5" s="4"/>
      <c r="AA5" s="4"/>
      <c r="AB5" s="4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</row>
    <row r="6" spans="1:44" s="248" customFormat="1" ht="15.75">
      <c r="A6" s="126"/>
      <c r="B6" s="126"/>
      <c r="C6" s="907" t="s">
        <v>2909</v>
      </c>
      <c r="D6" s="907"/>
      <c r="E6" s="907"/>
      <c r="F6" s="907"/>
      <c r="G6" s="907"/>
      <c r="H6" s="907"/>
      <c r="I6" s="907"/>
      <c r="J6" s="907"/>
      <c r="K6" s="907"/>
      <c r="L6" s="907"/>
      <c r="M6" s="907"/>
      <c r="N6" s="907"/>
      <c r="O6" s="907"/>
      <c r="P6" s="245"/>
      <c r="Q6" s="246"/>
      <c r="R6" s="224"/>
      <c r="S6" s="428">
        <f>COUNTIF(S$12:S$651,"M")</f>
        <v>0</v>
      </c>
      <c r="T6" s="429" t="s">
        <v>664</v>
      </c>
      <c r="U6" s="467"/>
      <c r="V6" s="247"/>
      <c r="W6" s="247"/>
      <c r="X6" s="247"/>
      <c r="Y6" s="247"/>
      <c r="Z6" s="247"/>
      <c r="AA6" s="247"/>
      <c r="AB6" s="247"/>
    </row>
    <row r="7" spans="1:44" s="248" customFormat="1" ht="15.75">
      <c r="A7" s="126"/>
      <c r="B7" s="126"/>
      <c r="C7" s="801"/>
      <c r="D7" s="801"/>
      <c r="E7" s="801"/>
      <c r="F7" s="801"/>
      <c r="G7" s="801"/>
      <c r="H7" s="801"/>
      <c r="I7" s="801"/>
      <c r="J7" s="801"/>
      <c r="K7" s="801"/>
      <c r="L7" s="801"/>
      <c r="M7" s="801"/>
      <c r="N7" s="801"/>
      <c r="O7" s="801"/>
      <c r="P7" s="245"/>
      <c r="Q7" s="246"/>
      <c r="R7" s="224"/>
      <c r="S7" s="428"/>
      <c r="T7" s="429"/>
      <c r="U7" s="467"/>
      <c r="V7" s="247"/>
      <c r="W7" s="247"/>
      <c r="X7" s="247"/>
      <c r="Y7" s="247"/>
      <c r="Z7" s="247"/>
      <c r="AA7" s="247"/>
      <c r="AB7" s="247"/>
    </row>
    <row r="8" spans="1:44" ht="15.75">
      <c r="C8" s="42"/>
      <c r="D8" s="417"/>
      <c r="E8" s="417"/>
      <c r="F8" s="417"/>
      <c r="G8" s="417"/>
      <c r="H8" s="417"/>
      <c r="I8" s="33"/>
      <c r="J8" s="417"/>
      <c r="K8" s="417"/>
      <c r="L8" s="417"/>
      <c r="M8" s="417"/>
      <c r="N8" s="689"/>
      <c r="O8" s="689"/>
      <c r="P8" s="35"/>
      <c r="Q8" s="67"/>
      <c r="S8" s="428">
        <f>COUNTIF(S$12:S$651,"C")</f>
        <v>0</v>
      </c>
      <c r="T8" s="429" t="s">
        <v>665</v>
      </c>
      <c r="U8" s="429"/>
      <c r="V8" s="4"/>
      <c r="W8" s="4"/>
      <c r="X8" s="4"/>
      <c r="Y8" s="4"/>
      <c r="Z8" s="4"/>
      <c r="AA8" s="4"/>
      <c r="AB8" s="4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</row>
    <row r="9" spans="1:44" s="54" customFormat="1" ht="45" customHeight="1">
      <c r="A9" s="742"/>
      <c r="B9" s="742"/>
      <c r="C9" s="933" t="s">
        <v>1550</v>
      </c>
      <c r="D9" s="933"/>
      <c r="E9" s="933" t="s">
        <v>1462</v>
      </c>
      <c r="F9" s="933" t="s">
        <v>1447</v>
      </c>
      <c r="G9" s="933"/>
      <c r="H9" s="933"/>
      <c r="I9" s="934" t="s">
        <v>1453</v>
      </c>
      <c r="J9" s="935" t="s">
        <v>1451</v>
      </c>
      <c r="K9" s="935"/>
      <c r="L9" s="935" t="s">
        <v>1452</v>
      </c>
      <c r="M9" s="935"/>
      <c r="N9" s="930" t="s">
        <v>1454</v>
      </c>
      <c r="O9" s="930"/>
      <c r="P9" s="52"/>
      <c r="Q9" s="52"/>
      <c r="R9" s="52"/>
      <c r="S9" s="746" t="s">
        <v>1148</v>
      </c>
      <c r="T9" s="747"/>
      <c r="U9" s="747"/>
      <c r="V9" s="52"/>
      <c r="W9" s="52"/>
      <c r="X9" s="52"/>
      <c r="Y9" s="52"/>
      <c r="Z9" s="52"/>
      <c r="AA9" s="52"/>
      <c r="AB9" s="52"/>
      <c r="AD9" s="53"/>
      <c r="AE9" s="53"/>
      <c r="AF9" s="53"/>
      <c r="AG9" s="53"/>
      <c r="AH9" s="53"/>
      <c r="AI9" s="53"/>
      <c r="AJ9" s="53"/>
      <c r="AK9" s="53"/>
      <c r="AL9" s="53"/>
      <c r="AM9" s="53"/>
      <c r="AN9" s="53"/>
      <c r="AO9" s="53"/>
      <c r="AP9" s="53"/>
      <c r="AQ9" s="53"/>
      <c r="AR9" s="53"/>
    </row>
    <row r="10" spans="1:44" s="54" customFormat="1" ht="16.5" customHeight="1">
      <c r="A10" s="742"/>
      <c r="B10" s="742"/>
      <c r="C10" s="933"/>
      <c r="D10" s="933"/>
      <c r="E10" s="933"/>
      <c r="F10" s="810" t="s">
        <v>1444</v>
      </c>
      <c r="G10" s="810" t="s">
        <v>1445</v>
      </c>
      <c r="H10" s="810" t="s">
        <v>1446</v>
      </c>
      <c r="I10" s="934"/>
      <c r="J10" s="811" t="s">
        <v>1445</v>
      </c>
      <c r="K10" s="811" t="s">
        <v>1446</v>
      </c>
      <c r="L10" s="811" t="s">
        <v>1445</v>
      </c>
      <c r="M10" s="811" t="s">
        <v>1446</v>
      </c>
      <c r="N10" s="812" t="s">
        <v>1445</v>
      </c>
      <c r="O10" s="812" t="s">
        <v>1446</v>
      </c>
      <c r="P10" s="52"/>
      <c r="Q10" s="52"/>
      <c r="R10" s="52"/>
      <c r="S10" s="745" t="s">
        <v>1148</v>
      </c>
      <c r="T10" s="748"/>
      <c r="U10" s="748" t="s">
        <v>2903</v>
      </c>
      <c r="V10" s="747" t="s">
        <v>2901</v>
      </c>
      <c r="W10" s="747" t="s">
        <v>2902</v>
      </c>
      <c r="X10" s="873" t="s">
        <v>1463</v>
      </c>
      <c r="Y10" s="873"/>
      <c r="Z10" s="874" t="s">
        <v>1450</v>
      </c>
      <c r="AA10" s="874"/>
      <c r="AB10" s="52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</row>
    <row r="11" spans="1:44" ht="30" customHeight="1">
      <c r="C11" s="931" t="s">
        <v>1449</v>
      </c>
      <c r="D11" s="931"/>
      <c r="E11" s="843"/>
      <c r="F11" s="844">
        <v>7488</v>
      </c>
      <c r="G11" s="844">
        <v>1387445.8199999998</v>
      </c>
      <c r="H11" s="844">
        <v>6937229.0999999996</v>
      </c>
      <c r="I11" s="844">
        <v>1135</v>
      </c>
      <c r="J11" s="844">
        <v>66899</v>
      </c>
      <c r="K11" s="844">
        <v>319867</v>
      </c>
      <c r="L11" s="844">
        <v>60834</v>
      </c>
      <c r="M11" s="844">
        <v>262436</v>
      </c>
      <c r="N11" s="844">
        <v>127733</v>
      </c>
      <c r="O11" s="844">
        <v>582303</v>
      </c>
      <c r="P11" s="37">
        <v>262436</v>
      </c>
      <c r="Q11" s="68">
        <v>127733</v>
      </c>
      <c r="R11" s="37">
        <v>582303</v>
      </c>
      <c r="S11" s="37"/>
      <c r="T11" s="34"/>
      <c r="U11" s="474">
        <f>SUM(U399:U446)</f>
        <v>0</v>
      </c>
      <c r="V11" s="474">
        <f>SUM(V397:V446)</f>
        <v>0</v>
      </c>
      <c r="W11" s="767">
        <f>SUM(W398:W654)</f>
        <v>37</v>
      </c>
      <c r="X11" s="22">
        <f>SUM(N11)</f>
        <v>127733</v>
      </c>
      <c r="Y11" s="22">
        <f>SUM(O11)</f>
        <v>582303</v>
      </c>
      <c r="Z11" s="23">
        <f>+N11-X11</f>
        <v>0</v>
      </c>
      <c r="AA11" s="23">
        <f>+O11-Y11</f>
        <v>0</v>
      </c>
      <c r="AE11" s="2">
        <f>SUM(AE397:AE446)</f>
        <v>48</v>
      </c>
      <c r="AF11" s="744">
        <f>+S4-S5-S8</f>
        <v>-30</v>
      </c>
    </row>
    <row r="12" spans="1:44" s="12" customFormat="1" ht="21.75" hidden="1" customHeight="1" thickBot="1">
      <c r="A12" s="126" t="s">
        <v>1503</v>
      </c>
      <c r="B12" s="126"/>
      <c r="C12" s="932" t="s">
        <v>719</v>
      </c>
      <c r="D12" s="932"/>
      <c r="E12" s="813"/>
      <c r="F12" s="814">
        <v>0</v>
      </c>
      <c r="G12" s="815"/>
      <c r="H12" s="815"/>
      <c r="I12" s="816">
        <v>0</v>
      </c>
      <c r="J12" s="814">
        <v>0</v>
      </c>
      <c r="K12" s="814">
        <v>0</v>
      </c>
      <c r="L12" s="814">
        <v>0</v>
      </c>
      <c r="M12" s="814">
        <v>0</v>
      </c>
      <c r="N12" s="814">
        <v>0</v>
      </c>
      <c r="O12" s="814">
        <v>0</v>
      </c>
      <c r="P12" s="38"/>
      <c r="Q12" s="51" t="s">
        <v>1499</v>
      </c>
      <c r="R12" s="36"/>
      <c r="S12" s="36" t="str">
        <f t="shared" ref="S12:S75" si="0">IF(SUM(F12:O12)=0,"",Q12)</f>
        <v/>
      </c>
      <c r="T12" s="13"/>
      <c r="U12" s="13"/>
      <c r="V12" s="13"/>
      <c r="W12" s="13"/>
      <c r="X12" s="28">
        <f>SUM(N14:N26)</f>
        <v>0</v>
      </c>
      <c r="Y12" s="28">
        <f>SUM(O14:O26)</f>
        <v>0</v>
      </c>
      <c r="Z12" s="116"/>
      <c r="AA12" s="116"/>
      <c r="AB12" s="13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</row>
    <row r="13" spans="1:44" s="17" customFormat="1" ht="12.75" hidden="1" customHeight="1">
      <c r="A13" s="126">
        <v>137501000</v>
      </c>
      <c r="B13" s="126"/>
      <c r="C13" s="817"/>
      <c r="D13" s="212" t="s">
        <v>1465</v>
      </c>
      <c r="E13" s="818" t="s">
        <v>1455</v>
      </c>
      <c r="F13" s="146"/>
      <c r="G13" s="233"/>
      <c r="H13" s="233"/>
      <c r="I13" s="833"/>
      <c r="J13" s="146"/>
      <c r="K13" s="146"/>
      <c r="L13" s="146"/>
      <c r="M13" s="146"/>
      <c r="N13" s="620">
        <v>0</v>
      </c>
      <c r="O13" s="620">
        <v>0</v>
      </c>
      <c r="P13" s="36"/>
      <c r="Q13" s="51" t="s">
        <v>1473</v>
      </c>
      <c r="R13" s="36"/>
      <c r="S13" s="36" t="str">
        <f t="shared" si="0"/>
        <v/>
      </c>
      <c r="T13" s="15"/>
      <c r="U13" s="15"/>
      <c r="V13" s="15"/>
      <c r="W13" s="15"/>
      <c r="X13" s="28" t="s">
        <v>1148</v>
      </c>
      <c r="Y13" s="28" t="s">
        <v>1148</v>
      </c>
      <c r="Z13" s="15"/>
      <c r="AA13" s="15"/>
      <c r="AB13" s="15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</row>
    <row r="14" spans="1:44" s="17" customFormat="1" ht="12.75" hidden="1" customHeight="1">
      <c r="A14" s="126">
        <v>137601000</v>
      </c>
      <c r="B14" s="126"/>
      <c r="C14" s="817"/>
      <c r="D14" s="212" t="s">
        <v>1522</v>
      </c>
      <c r="E14" s="818" t="s">
        <v>1456</v>
      </c>
      <c r="F14" s="146"/>
      <c r="G14" s="233"/>
      <c r="H14" s="233"/>
      <c r="I14" s="833"/>
      <c r="J14" s="146"/>
      <c r="K14" s="146"/>
      <c r="L14" s="146"/>
      <c r="M14" s="146"/>
      <c r="N14" s="620">
        <v>0</v>
      </c>
      <c r="O14" s="620">
        <v>0</v>
      </c>
      <c r="P14" s="36"/>
      <c r="Q14" s="51" t="s">
        <v>1473</v>
      </c>
      <c r="R14" s="36"/>
      <c r="S14" s="36" t="str">
        <f t="shared" si="0"/>
        <v/>
      </c>
      <c r="T14" s="15"/>
      <c r="U14" s="15"/>
      <c r="V14" s="15"/>
      <c r="W14" s="15"/>
      <c r="X14" s="28"/>
      <c r="Y14" s="28"/>
      <c r="Z14" s="15"/>
      <c r="AA14" s="15"/>
      <c r="AB14" s="15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</row>
    <row r="15" spans="1:44" s="17" customFormat="1" ht="12.75" hidden="1" customHeight="1">
      <c r="A15" s="126">
        <v>137602000</v>
      </c>
      <c r="B15" s="126"/>
      <c r="C15" s="817"/>
      <c r="D15" s="212" t="s">
        <v>1466</v>
      </c>
      <c r="E15" s="818"/>
      <c r="F15" s="146"/>
      <c r="G15" s="233"/>
      <c r="H15" s="233"/>
      <c r="I15" s="833"/>
      <c r="J15" s="146"/>
      <c r="K15" s="146"/>
      <c r="L15" s="146"/>
      <c r="M15" s="146"/>
      <c r="N15" s="620">
        <v>0</v>
      </c>
      <c r="O15" s="620">
        <v>0</v>
      </c>
      <c r="P15" s="36"/>
      <c r="Q15" s="51" t="s">
        <v>1473</v>
      </c>
      <c r="R15" s="36"/>
      <c r="S15" s="36" t="str">
        <f t="shared" si="0"/>
        <v/>
      </c>
      <c r="T15" s="15"/>
      <c r="U15" s="15"/>
      <c r="V15" s="15"/>
      <c r="W15" s="15"/>
      <c r="X15" s="28"/>
      <c r="Y15" s="28"/>
      <c r="Z15" s="15"/>
      <c r="AA15" s="15"/>
      <c r="AB15" s="15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</row>
    <row r="16" spans="1:44" s="17" customFormat="1" ht="12.75" hidden="1" customHeight="1">
      <c r="A16" s="126">
        <v>137502000</v>
      </c>
      <c r="B16" s="126"/>
      <c r="C16" s="817"/>
      <c r="D16" s="212" t="s">
        <v>1467</v>
      </c>
      <c r="E16" s="818"/>
      <c r="F16" s="146"/>
      <c r="G16" s="233"/>
      <c r="H16" s="233"/>
      <c r="I16" s="833"/>
      <c r="J16" s="146"/>
      <c r="K16" s="146"/>
      <c r="L16" s="146"/>
      <c r="M16" s="146"/>
      <c r="N16" s="620">
        <v>0</v>
      </c>
      <c r="O16" s="620">
        <v>0</v>
      </c>
      <c r="P16" s="36"/>
      <c r="Q16" s="51" t="s">
        <v>1473</v>
      </c>
      <c r="R16" s="36"/>
      <c r="S16" s="36" t="str">
        <f t="shared" si="0"/>
        <v/>
      </c>
      <c r="T16" s="15"/>
      <c r="U16" s="15"/>
      <c r="V16" s="15"/>
      <c r="W16" s="15"/>
      <c r="X16" s="28"/>
      <c r="Y16" s="28"/>
      <c r="Z16" s="15"/>
      <c r="AA16" s="15"/>
      <c r="AB16" s="15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</row>
    <row r="17" spans="1:44" s="17" customFormat="1" ht="12.75" hidden="1" customHeight="1">
      <c r="A17" s="126">
        <v>137401000</v>
      </c>
      <c r="B17" s="126"/>
      <c r="C17" s="817"/>
      <c r="D17" s="212" t="s">
        <v>1523</v>
      </c>
      <c r="E17" s="818"/>
      <c r="F17" s="146"/>
      <c r="G17" s="233"/>
      <c r="H17" s="233"/>
      <c r="I17" s="833"/>
      <c r="J17" s="146"/>
      <c r="K17" s="146"/>
      <c r="L17" s="146"/>
      <c r="M17" s="146"/>
      <c r="N17" s="620">
        <v>0</v>
      </c>
      <c r="O17" s="620">
        <v>0</v>
      </c>
      <c r="P17" s="36"/>
      <c r="Q17" s="51" t="s">
        <v>1473</v>
      </c>
      <c r="R17" s="36"/>
      <c r="S17" s="36" t="str">
        <f t="shared" si="0"/>
        <v/>
      </c>
      <c r="T17" s="15"/>
      <c r="U17" s="15"/>
      <c r="V17" s="15"/>
      <c r="W17" s="15"/>
      <c r="X17" s="28"/>
      <c r="Y17" s="28"/>
      <c r="Z17" s="15"/>
      <c r="AA17" s="15"/>
      <c r="AB17" s="15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</row>
    <row r="18" spans="1:44" s="17" customFormat="1" ht="12.75" hidden="1" customHeight="1">
      <c r="A18" s="126" t="s">
        <v>1464</v>
      </c>
      <c r="B18" s="126"/>
      <c r="C18" s="817"/>
      <c r="D18" s="212" t="s">
        <v>1524</v>
      </c>
      <c r="E18" s="818"/>
      <c r="F18" s="146"/>
      <c r="G18" s="233"/>
      <c r="H18" s="233"/>
      <c r="I18" s="833"/>
      <c r="J18" s="146"/>
      <c r="K18" s="146"/>
      <c r="L18" s="146"/>
      <c r="M18" s="146"/>
      <c r="N18" s="620">
        <v>0</v>
      </c>
      <c r="O18" s="620">
        <v>0</v>
      </c>
      <c r="P18" s="36"/>
      <c r="Q18" s="51" t="s">
        <v>1473</v>
      </c>
      <c r="R18" s="36"/>
      <c r="S18" s="36" t="str">
        <f t="shared" si="0"/>
        <v/>
      </c>
      <c r="T18" s="15"/>
      <c r="U18" s="15"/>
      <c r="V18" s="15"/>
      <c r="W18" s="15"/>
      <c r="X18" s="28"/>
      <c r="Y18" s="28"/>
      <c r="Z18" s="15"/>
      <c r="AA18" s="15"/>
      <c r="AB18" s="15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</row>
    <row r="19" spans="1:44" s="17" customFormat="1" ht="12.75" hidden="1" customHeight="1">
      <c r="A19" s="126">
        <v>137402000</v>
      </c>
      <c r="B19" s="126"/>
      <c r="C19" s="817"/>
      <c r="D19" s="212" t="s">
        <v>1468</v>
      </c>
      <c r="E19" s="818"/>
      <c r="F19" s="146"/>
      <c r="G19" s="233"/>
      <c r="H19" s="233"/>
      <c r="I19" s="833"/>
      <c r="J19" s="146"/>
      <c r="K19" s="146"/>
      <c r="L19" s="146"/>
      <c r="M19" s="146"/>
      <c r="N19" s="620">
        <v>0</v>
      </c>
      <c r="O19" s="620">
        <v>0</v>
      </c>
      <c r="P19" s="36"/>
      <c r="Q19" s="51" t="s">
        <v>1473</v>
      </c>
      <c r="R19" s="36"/>
      <c r="S19" s="36" t="str">
        <f t="shared" si="0"/>
        <v/>
      </c>
      <c r="T19" s="15"/>
      <c r="U19" s="15"/>
      <c r="V19" s="15"/>
      <c r="W19" s="15"/>
      <c r="X19" s="28"/>
      <c r="Y19" s="28"/>
      <c r="Z19" s="15"/>
      <c r="AA19" s="15"/>
      <c r="AB19" s="15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</row>
    <row r="20" spans="1:44" s="17" customFormat="1" ht="12.75" hidden="1" customHeight="1">
      <c r="A20" s="126">
        <v>137603000</v>
      </c>
      <c r="B20" s="126"/>
      <c r="C20" s="817"/>
      <c r="D20" s="212" t="s">
        <v>1525</v>
      </c>
      <c r="E20" s="818"/>
      <c r="F20" s="146"/>
      <c r="G20" s="233"/>
      <c r="H20" s="233"/>
      <c r="I20" s="833"/>
      <c r="J20" s="146"/>
      <c r="K20" s="146"/>
      <c r="L20" s="146"/>
      <c r="M20" s="146"/>
      <c r="N20" s="620">
        <v>0</v>
      </c>
      <c r="O20" s="620">
        <v>0</v>
      </c>
      <c r="P20" s="36"/>
      <c r="Q20" s="51" t="s">
        <v>1473</v>
      </c>
      <c r="R20" s="36"/>
      <c r="S20" s="36" t="str">
        <f t="shared" si="0"/>
        <v/>
      </c>
      <c r="T20" s="15"/>
      <c r="U20" s="15"/>
      <c r="V20" s="15"/>
      <c r="W20" s="15"/>
      <c r="X20" s="28"/>
      <c r="Y20" s="28"/>
      <c r="Z20" s="15"/>
      <c r="AA20" s="15"/>
      <c r="AB20" s="15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</row>
    <row r="21" spans="1:44" s="17" customFormat="1" ht="12.75" hidden="1" customHeight="1">
      <c r="A21" s="126">
        <v>137503000</v>
      </c>
      <c r="B21" s="126"/>
      <c r="C21" s="817"/>
      <c r="D21" s="212" t="s">
        <v>1526</v>
      </c>
      <c r="E21" s="818"/>
      <c r="F21" s="146"/>
      <c r="G21" s="233"/>
      <c r="H21" s="233"/>
      <c r="I21" s="833"/>
      <c r="J21" s="146"/>
      <c r="K21" s="146"/>
      <c r="L21" s="146"/>
      <c r="M21" s="146"/>
      <c r="N21" s="620">
        <v>0</v>
      </c>
      <c r="O21" s="620">
        <v>0</v>
      </c>
      <c r="P21" s="36"/>
      <c r="Q21" s="51" t="s">
        <v>1473</v>
      </c>
      <c r="R21" s="36"/>
      <c r="S21" s="36" t="str">
        <f t="shared" si="0"/>
        <v/>
      </c>
      <c r="T21" s="15"/>
      <c r="U21" s="15"/>
      <c r="V21" s="15"/>
      <c r="W21" s="15"/>
      <c r="X21" s="28"/>
      <c r="Y21" s="28"/>
      <c r="Z21" s="15"/>
      <c r="AA21" s="15"/>
      <c r="AB21" s="15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</row>
    <row r="22" spans="1:44" s="17" customFormat="1" ht="12.75" hidden="1" customHeight="1">
      <c r="A22" s="126">
        <v>137604000</v>
      </c>
      <c r="B22" s="126"/>
      <c r="C22" s="817"/>
      <c r="D22" s="212" t="s">
        <v>1469</v>
      </c>
      <c r="E22" s="818"/>
      <c r="F22" s="146"/>
      <c r="G22" s="233"/>
      <c r="H22" s="233"/>
      <c r="I22" s="833"/>
      <c r="J22" s="146"/>
      <c r="K22" s="146"/>
      <c r="L22" s="146"/>
      <c r="M22" s="146"/>
      <c r="N22" s="620">
        <v>0</v>
      </c>
      <c r="O22" s="620">
        <v>0</v>
      </c>
      <c r="P22" s="36"/>
      <c r="Q22" s="51" t="s">
        <v>1473</v>
      </c>
      <c r="R22" s="36"/>
      <c r="S22" s="36" t="str">
        <f t="shared" si="0"/>
        <v/>
      </c>
      <c r="T22" s="15"/>
      <c r="U22" s="15"/>
      <c r="V22" s="15"/>
      <c r="W22" s="15"/>
      <c r="X22" s="28"/>
      <c r="Y22" s="28"/>
      <c r="Z22" s="15"/>
      <c r="AA22" s="15"/>
      <c r="AB22" s="15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</row>
    <row r="23" spans="1:44" s="17" customFormat="1" ht="12.75" hidden="1" customHeight="1">
      <c r="A23" s="126">
        <v>137605000</v>
      </c>
      <c r="B23" s="126"/>
      <c r="C23" s="817"/>
      <c r="D23" s="212" t="s">
        <v>1527</v>
      </c>
      <c r="E23" s="818"/>
      <c r="F23" s="146"/>
      <c r="G23" s="233"/>
      <c r="H23" s="233"/>
      <c r="I23" s="833"/>
      <c r="J23" s="146"/>
      <c r="K23" s="146"/>
      <c r="L23" s="146"/>
      <c r="M23" s="146"/>
      <c r="N23" s="620">
        <v>0</v>
      </c>
      <c r="O23" s="620">
        <v>0</v>
      </c>
      <c r="P23" s="36"/>
      <c r="Q23" s="51" t="s">
        <v>1473</v>
      </c>
      <c r="R23" s="36"/>
      <c r="S23" s="36" t="str">
        <f t="shared" si="0"/>
        <v/>
      </c>
      <c r="T23" s="15"/>
      <c r="U23" s="15"/>
      <c r="V23" s="15"/>
      <c r="W23" s="15"/>
      <c r="X23" s="28"/>
      <c r="Y23" s="28"/>
      <c r="Z23" s="15"/>
      <c r="AA23" s="15"/>
      <c r="AB23" s="15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</row>
    <row r="24" spans="1:44" s="17" customFormat="1" ht="12.75" hidden="1" customHeight="1">
      <c r="A24" s="126">
        <v>137403000</v>
      </c>
      <c r="B24" s="126"/>
      <c r="C24" s="817"/>
      <c r="D24" s="212" t="s">
        <v>1528</v>
      </c>
      <c r="E24" s="818"/>
      <c r="F24" s="146"/>
      <c r="G24" s="233"/>
      <c r="H24" s="233"/>
      <c r="I24" s="833"/>
      <c r="J24" s="146"/>
      <c r="K24" s="146"/>
      <c r="L24" s="146"/>
      <c r="M24" s="146"/>
      <c r="N24" s="620">
        <v>0</v>
      </c>
      <c r="O24" s="620">
        <v>0</v>
      </c>
      <c r="P24" s="36"/>
      <c r="Q24" s="51" t="s">
        <v>1473</v>
      </c>
      <c r="R24" s="36"/>
      <c r="S24" s="36" t="str">
        <f t="shared" si="0"/>
        <v/>
      </c>
      <c r="T24" s="15"/>
      <c r="U24" s="15"/>
      <c r="V24" s="15"/>
      <c r="W24" s="15"/>
      <c r="X24" s="28"/>
      <c r="Y24" s="28"/>
      <c r="Z24" s="15"/>
      <c r="AA24" s="15"/>
      <c r="AB24" s="15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</row>
    <row r="25" spans="1:44" s="17" customFormat="1" ht="12.75" hidden="1" customHeight="1">
      <c r="A25" s="126">
        <v>137606000</v>
      </c>
      <c r="B25" s="126"/>
      <c r="C25" s="817"/>
      <c r="D25" s="212" t="s">
        <v>1470</v>
      </c>
      <c r="E25" s="818"/>
      <c r="F25" s="146"/>
      <c r="G25" s="233"/>
      <c r="H25" s="233"/>
      <c r="I25" s="833"/>
      <c r="J25" s="146"/>
      <c r="K25" s="146"/>
      <c r="L25" s="146"/>
      <c r="M25" s="146"/>
      <c r="N25" s="620">
        <v>0</v>
      </c>
      <c r="O25" s="620">
        <v>0</v>
      </c>
      <c r="P25" s="36"/>
      <c r="Q25" s="51" t="s">
        <v>1474</v>
      </c>
      <c r="R25" s="36"/>
      <c r="S25" s="36" t="str">
        <f t="shared" si="0"/>
        <v/>
      </c>
      <c r="T25" s="15"/>
      <c r="U25" s="15"/>
      <c r="V25" s="15"/>
      <c r="W25" s="15"/>
      <c r="X25" s="28"/>
      <c r="Y25" s="28"/>
      <c r="Z25" s="15"/>
      <c r="AA25" s="15"/>
      <c r="AB25" s="15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</row>
    <row r="26" spans="1:44" s="17" customFormat="1" ht="12.75" hidden="1" customHeight="1">
      <c r="A26" s="126">
        <v>137404000</v>
      </c>
      <c r="B26" s="126"/>
      <c r="C26" s="817"/>
      <c r="D26" s="212" t="s">
        <v>1471</v>
      </c>
      <c r="E26" s="818"/>
      <c r="F26" s="146"/>
      <c r="G26" s="233"/>
      <c r="H26" s="233"/>
      <c r="I26" s="833"/>
      <c r="J26" s="146"/>
      <c r="K26" s="146"/>
      <c r="L26" s="146"/>
      <c r="M26" s="146"/>
      <c r="N26" s="620">
        <v>0</v>
      </c>
      <c r="O26" s="620">
        <v>0</v>
      </c>
      <c r="P26" s="36"/>
      <c r="Q26" s="51" t="s">
        <v>1473</v>
      </c>
      <c r="R26" s="36"/>
      <c r="S26" s="36" t="str">
        <f t="shared" si="0"/>
        <v/>
      </c>
      <c r="T26" s="15"/>
      <c r="U26" s="15"/>
      <c r="V26" s="15"/>
      <c r="W26" s="15"/>
      <c r="X26" s="28"/>
      <c r="Y26" s="28"/>
      <c r="Z26" s="15"/>
      <c r="AA26" s="15"/>
      <c r="AB26" s="15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</row>
    <row r="27" spans="1:44" s="17" customFormat="1" ht="12.75" hidden="1" customHeight="1">
      <c r="A27" s="126">
        <v>137405000</v>
      </c>
      <c r="B27" s="126"/>
      <c r="C27" s="817"/>
      <c r="D27" s="212" t="s">
        <v>1472</v>
      </c>
      <c r="E27" s="818"/>
      <c r="F27" s="146"/>
      <c r="G27" s="233"/>
      <c r="H27" s="233"/>
      <c r="I27" s="833"/>
      <c r="J27" s="146"/>
      <c r="K27" s="146"/>
      <c r="L27" s="146"/>
      <c r="M27" s="146"/>
      <c r="N27" s="620">
        <v>0</v>
      </c>
      <c r="O27" s="620">
        <v>0</v>
      </c>
      <c r="P27" s="36"/>
      <c r="Q27" s="51" t="s">
        <v>1473</v>
      </c>
      <c r="R27" s="36"/>
      <c r="S27" s="36" t="str">
        <f t="shared" si="0"/>
        <v/>
      </c>
      <c r="T27" s="15"/>
      <c r="U27" s="15"/>
      <c r="V27" s="15"/>
      <c r="W27" s="15"/>
      <c r="X27" s="28"/>
      <c r="Y27" s="28"/>
      <c r="Z27" s="15"/>
      <c r="AA27" s="15"/>
      <c r="AB27" s="15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</row>
    <row r="28" spans="1:44" s="17" customFormat="1" ht="12.75" hidden="1" customHeight="1">
      <c r="A28" s="126">
        <v>137607000</v>
      </c>
      <c r="B28" s="126"/>
      <c r="C28" s="817"/>
      <c r="D28" s="819" t="s">
        <v>1529</v>
      </c>
      <c r="E28" s="818"/>
      <c r="F28" s="146"/>
      <c r="G28" s="233"/>
      <c r="H28" s="233"/>
      <c r="I28" s="833"/>
      <c r="J28" s="146"/>
      <c r="K28" s="146"/>
      <c r="L28" s="146"/>
      <c r="M28" s="146"/>
      <c r="N28" s="620">
        <v>0</v>
      </c>
      <c r="O28" s="620">
        <v>0</v>
      </c>
      <c r="P28" s="36"/>
      <c r="Q28" s="51" t="s">
        <v>1473</v>
      </c>
      <c r="R28" s="36"/>
      <c r="S28" s="36" t="str">
        <f t="shared" si="0"/>
        <v/>
      </c>
      <c r="T28" s="15"/>
      <c r="U28" s="15"/>
      <c r="V28" s="15"/>
      <c r="W28" s="15"/>
      <c r="X28" s="28"/>
      <c r="Y28" s="28"/>
      <c r="Z28" s="15"/>
      <c r="AA28" s="15"/>
      <c r="AB28" s="15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</row>
    <row r="29" spans="1:44" s="17" customFormat="1" ht="12.75" hidden="1" customHeight="1" thickBot="1">
      <c r="A29" s="126">
        <v>137504000</v>
      </c>
      <c r="B29" s="126"/>
      <c r="C29" s="817"/>
      <c r="D29" s="212" t="s">
        <v>1530</v>
      </c>
      <c r="E29" s="818"/>
      <c r="F29" s="146"/>
      <c r="G29" s="233"/>
      <c r="H29" s="233"/>
      <c r="I29" s="833"/>
      <c r="J29" s="146"/>
      <c r="K29" s="146"/>
      <c r="L29" s="146"/>
      <c r="M29" s="146"/>
      <c r="N29" s="620">
        <v>0</v>
      </c>
      <c r="O29" s="620">
        <v>0</v>
      </c>
      <c r="P29" s="36"/>
      <c r="Q29" s="51" t="s">
        <v>1473</v>
      </c>
      <c r="R29" s="36"/>
      <c r="S29" s="36" t="str">
        <f t="shared" si="0"/>
        <v/>
      </c>
      <c r="T29" s="15"/>
      <c r="U29" s="15"/>
      <c r="V29" s="15"/>
      <c r="W29" s="15"/>
      <c r="X29" s="28"/>
      <c r="Y29" s="28"/>
      <c r="Z29" s="15"/>
      <c r="AA29" s="15"/>
      <c r="AB29" s="15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</row>
    <row r="30" spans="1:44" s="12" customFormat="1" ht="34.5" hidden="1" customHeight="1" thickBot="1">
      <c r="A30" s="126" t="s">
        <v>1502</v>
      </c>
      <c r="B30" s="126"/>
      <c r="C30" s="928" t="s">
        <v>625</v>
      </c>
      <c r="D30" s="928"/>
      <c r="E30" s="820"/>
      <c r="F30" s="821">
        <v>0</v>
      </c>
      <c r="G30" s="822"/>
      <c r="H30" s="822"/>
      <c r="I30" s="831">
        <v>0</v>
      </c>
      <c r="J30" s="821">
        <v>0</v>
      </c>
      <c r="K30" s="821">
        <v>0</v>
      </c>
      <c r="L30" s="821">
        <v>0</v>
      </c>
      <c r="M30" s="821">
        <v>0</v>
      </c>
      <c r="N30" s="821">
        <v>0</v>
      </c>
      <c r="O30" s="821">
        <v>0</v>
      </c>
      <c r="P30" s="38"/>
      <c r="Q30" s="51" t="s">
        <v>1499</v>
      </c>
      <c r="R30" s="36"/>
      <c r="S30" s="36" t="str">
        <f t="shared" si="0"/>
        <v/>
      </c>
      <c r="T30" s="13"/>
      <c r="U30" s="13"/>
      <c r="V30" s="13"/>
      <c r="W30" s="13"/>
      <c r="X30" s="27"/>
      <c r="Y30" s="13"/>
      <c r="Z30" s="13"/>
      <c r="AA30" s="13"/>
      <c r="AB30" s="13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</row>
    <row r="31" spans="1:44" s="7" customFormat="1" ht="15.75" hidden="1" customHeight="1">
      <c r="A31" s="126" t="s">
        <v>1501</v>
      </c>
      <c r="B31" s="126"/>
      <c r="C31" s="929" t="s">
        <v>1498</v>
      </c>
      <c r="D31" s="929"/>
      <c r="E31" s="823"/>
      <c r="F31" s="827">
        <v>0</v>
      </c>
      <c r="G31" s="828"/>
      <c r="H31" s="828"/>
      <c r="I31" s="837">
        <v>0</v>
      </c>
      <c r="J31" s="827">
        <v>0</v>
      </c>
      <c r="K31" s="827">
        <v>0</v>
      </c>
      <c r="L31" s="827">
        <v>0</v>
      </c>
      <c r="M31" s="827">
        <v>0</v>
      </c>
      <c r="N31" s="827">
        <v>0</v>
      </c>
      <c r="O31" s="827">
        <v>0</v>
      </c>
      <c r="P31" s="39"/>
      <c r="Q31" s="51" t="s">
        <v>1500</v>
      </c>
      <c r="R31" s="36"/>
      <c r="S31" s="36" t="str">
        <f t="shared" si="0"/>
        <v/>
      </c>
      <c r="T31" s="8"/>
      <c r="U31" s="8"/>
      <c r="V31" s="8"/>
      <c r="W31" s="8"/>
      <c r="X31" s="29">
        <f>SUM(N32:N54)</f>
        <v>0</v>
      </c>
      <c r="Y31" s="29">
        <f>SUM(O32:O54)</f>
        <v>0</v>
      </c>
      <c r="Z31" s="8"/>
      <c r="AA31" s="8"/>
      <c r="AB31" s="8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</row>
    <row r="32" spans="1:44" s="129" customFormat="1" ht="12.75" hidden="1" customHeight="1">
      <c r="A32" s="126">
        <v>12812000</v>
      </c>
      <c r="B32" s="126"/>
      <c r="C32" s="824"/>
      <c r="D32" s="212" t="s">
        <v>1475</v>
      </c>
      <c r="E32" s="825"/>
      <c r="F32" s="146"/>
      <c r="G32" s="233"/>
      <c r="H32" s="233"/>
      <c r="I32" s="833"/>
      <c r="J32" s="146"/>
      <c r="K32" s="146"/>
      <c r="L32" s="146"/>
      <c r="M32" s="146"/>
      <c r="N32" s="620"/>
      <c r="O32" s="620"/>
      <c r="P32" s="150"/>
      <c r="Q32" s="151" t="s">
        <v>1473</v>
      </c>
      <c r="R32" s="150"/>
      <c r="S32" s="150" t="str">
        <f t="shared" si="0"/>
        <v/>
      </c>
      <c r="T32" s="5"/>
      <c r="U32" s="5"/>
      <c r="V32" s="5"/>
      <c r="W32" s="5"/>
      <c r="X32" s="30"/>
      <c r="Y32" s="30"/>
      <c r="Z32" s="5"/>
      <c r="AA32" s="5"/>
      <c r="AB32" s="5"/>
      <c r="AD32" s="128"/>
      <c r="AE32" s="128"/>
      <c r="AF32" s="128"/>
      <c r="AG32" s="128"/>
      <c r="AH32" s="128"/>
      <c r="AI32" s="128"/>
      <c r="AJ32" s="128"/>
      <c r="AK32" s="128"/>
      <c r="AL32" s="128"/>
      <c r="AM32" s="128"/>
      <c r="AN32" s="128"/>
      <c r="AO32" s="128"/>
      <c r="AP32" s="128"/>
      <c r="AQ32" s="128"/>
      <c r="AR32" s="128"/>
    </row>
    <row r="33" spans="1:44" s="129" customFormat="1" ht="12.75" hidden="1" customHeight="1">
      <c r="A33" s="126">
        <v>12801000</v>
      </c>
      <c r="B33" s="126"/>
      <c r="C33" s="824"/>
      <c r="D33" s="212" t="s">
        <v>1476</v>
      </c>
      <c r="E33" s="825"/>
      <c r="F33" s="146"/>
      <c r="G33" s="233"/>
      <c r="H33" s="233"/>
      <c r="I33" s="833"/>
      <c r="J33" s="146"/>
      <c r="K33" s="146"/>
      <c r="L33" s="146"/>
      <c r="M33" s="146"/>
      <c r="N33" s="620"/>
      <c r="O33" s="620"/>
      <c r="P33" s="150"/>
      <c r="Q33" s="151" t="s">
        <v>1474</v>
      </c>
      <c r="R33" s="150"/>
      <c r="S33" s="150" t="str">
        <f t="shared" si="0"/>
        <v/>
      </c>
      <c r="T33" s="5"/>
      <c r="U33" s="5"/>
      <c r="V33" s="5"/>
      <c r="W33" s="5"/>
      <c r="X33" s="30"/>
      <c r="Y33" s="30"/>
      <c r="Z33" s="5"/>
      <c r="AA33" s="5"/>
      <c r="AB33" s="5"/>
      <c r="AD33" s="128"/>
      <c r="AE33" s="128"/>
      <c r="AF33" s="128"/>
      <c r="AG33" s="128"/>
      <c r="AH33" s="128"/>
      <c r="AI33" s="128"/>
      <c r="AJ33" s="128"/>
      <c r="AK33" s="128"/>
      <c r="AL33" s="128"/>
      <c r="AM33" s="128"/>
      <c r="AN33" s="128"/>
      <c r="AO33" s="128"/>
      <c r="AP33" s="128"/>
      <c r="AQ33" s="128"/>
      <c r="AR33" s="128"/>
    </row>
    <row r="34" spans="1:44" s="129" customFormat="1" ht="12.75" hidden="1" customHeight="1">
      <c r="A34" s="126">
        <v>12802000</v>
      </c>
      <c r="B34" s="126"/>
      <c r="C34" s="824"/>
      <c r="D34" s="212" t="s">
        <v>1486</v>
      </c>
      <c r="E34" s="825"/>
      <c r="F34" s="146"/>
      <c r="G34" s="233"/>
      <c r="H34" s="233"/>
      <c r="I34" s="833"/>
      <c r="J34" s="146"/>
      <c r="K34" s="146"/>
      <c r="L34" s="146"/>
      <c r="M34" s="146"/>
      <c r="N34" s="620"/>
      <c r="O34" s="620"/>
      <c r="P34" s="150"/>
      <c r="Q34" s="151" t="s">
        <v>1474</v>
      </c>
      <c r="R34" s="150"/>
      <c r="S34" s="150" t="str">
        <f t="shared" si="0"/>
        <v/>
      </c>
      <c r="T34" s="5"/>
      <c r="U34" s="5"/>
      <c r="V34" s="5"/>
      <c r="W34" s="5"/>
      <c r="X34" s="30"/>
      <c r="Y34" s="30"/>
      <c r="Z34" s="5"/>
      <c r="AA34" s="5"/>
      <c r="AB34" s="5"/>
      <c r="AD34" s="128"/>
      <c r="AE34" s="128"/>
      <c r="AF34" s="128"/>
      <c r="AG34" s="128"/>
      <c r="AH34" s="128"/>
      <c r="AI34" s="128"/>
      <c r="AJ34" s="128"/>
      <c r="AK34" s="128"/>
      <c r="AL34" s="128"/>
      <c r="AM34" s="128"/>
      <c r="AN34" s="128"/>
      <c r="AO34" s="128"/>
      <c r="AP34" s="128"/>
      <c r="AQ34" s="128"/>
      <c r="AR34" s="128"/>
    </row>
    <row r="35" spans="1:44" s="129" customFormat="1" ht="12.75" hidden="1" customHeight="1">
      <c r="A35" s="126">
        <v>12803000</v>
      </c>
      <c r="B35" s="126"/>
      <c r="C35" s="824"/>
      <c r="D35" s="212" t="s">
        <v>1491</v>
      </c>
      <c r="E35" s="825"/>
      <c r="F35" s="146"/>
      <c r="G35" s="233"/>
      <c r="H35" s="233"/>
      <c r="I35" s="833"/>
      <c r="J35" s="146"/>
      <c r="K35" s="146"/>
      <c r="L35" s="146"/>
      <c r="M35" s="146"/>
      <c r="N35" s="620"/>
      <c r="O35" s="620"/>
      <c r="P35" s="150"/>
      <c r="Q35" s="151" t="s">
        <v>1474</v>
      </c>
      <c r="R35" s="150"/>
      <c r="S35" s="150" t="str">
        <f t="shared" si="0"/>
        <v/>
      </c>
      <c r="T35" s="5"/>
      <c r="U35" s="5"/>
      <c r="V35" s="5"/>
      <c r="W35" s="5"/>
      <c r="X35" s="30"/>
      <c r="Y35" s="30"/>
      <c r="Z35" s="5"/>
      <c r="AA35" s="5"/>
      <c r="AB35" s="5"/>
      <c r="AD35" s="128"/>
      <c r="AE35" s="128"/>
      <c r="AF35" s="128"/>
      <c r="AG35" s="128"/>
      <c r="AH35" s="128"/>
      <c r="AI35" s="128"/>
      <c r="AJ35" s="128"/>
      <c r="AK35" s="128"/>
      <c r="AL35" s="128"/>
      <c r="AM35" s="128"/>
      <c r="AN35" s="128"/>
      <c r="AO35" s="128"/>
      <c r="AP35" s="128"/>
      <c r="AQ35" s="128"/>
      <c r="AR35" s="128"/>
    </row>
    <row r="36" spans="1:44" s="129" customFormat="1" ht="12.75" hidden="1" customHeight="1">
      <c r="A36" s="126">
        <v>12804000</v>
      </c>
      <c r="B36" s="126"/>
      <c r="C36" s="824"/>
      <c r="D36" s="212" t="s">
        <v>1492</v>
      </c>
      <c r="E36" s="825"/>
      <c r="F36" s="146"/>
      <c r="G36" s="233"/>
      <c r="H36" s="233"/>
      <c r="I36" s="833"/>
      <c r="J36" s="146"/>
      <c r="K36" s="146"/>
      <c r="L36" s="146"/>
      <c r="M36" s="146"/>
      <c r="N36" s="620"/>
      <c r="O36" s="620"/>
      <c r="P36" s="150"/>
      <c r="Q36" s="151" t="s">
        <v>1474</v>
      </c>
      <c r="R36" s="150"/>
      <c r="S36" s="150" t="str">
        <f t="shared" si="0"/>
        <v/>
      </c>
      <c r="T36" s="5"/>
      <c r="U36" s="5"/>
      <c r="V36" s="5"/>
      <c r="W36" s="5"/>
      <c r="X36" s="30"/>
      <c r="Y36" s="30"/>
      <c r="Z36" s="5"/>
      <c r="AA36" s="5"/>
      <c r="AB36" s="5"/>
      <c r="AD36" s="128"/>
      <c r="AE36" s="128"/>
      <c r="AF36" s="128"/>
      <c r="AG36" s="128"/>
      <c r="AH36" s="128"/>
      <c r="AI36" s="128"/>
      <c r="AJ36" s="128"/>
      <c r="AK36" s="128"/>
      <c r="AL36" s="128"/>
      <c r="AM36" s="128"/>
      <c r="AN36" s="128"/>
      <c r="AO36" s="128"/>
      <c r="AP36" s="128"/>
      <c r="AQ36" s="128"/>
      <c r="AR36" s="128"/>
    </row>
    <row r="37" spans="1:44" s="129" customFormat="1" ht="12.75" hidden="1" customHeight="1">
      <c r="A37" s="126">
        <v>12811000</v>
      </c>
      <c r="B37" s="126"/>
      <c r="C37" s="824"/>
      <c r="D37" s="212" t="s">
        <v>1478</v>
      </c>
      <c r="E37" s="825"/>
      <c r="F37" s="146"/>
      <c r="G37" s="233"/>
      <c r="H37" s="233"/>
      <c r="I37" s="833"/>
      <c r="J37" s="146"/>
      <c r="K37" s="146"/>
      <c r="L37" s="146"/>
      <c r="M37" s="146"/>
      <c r="N37" s="620"/>
      <c r="O37" s="620"/>
      <c r="P37" s="150"/>
      <c r="Q37" s="151" t="s">
        <v>1474</v>
      </c>
      <c r="R37" s="150"/>
      <c r="S37" s="150" t="str">
        <f t="shared" si="0"/>
        <v/>
      </c>
      <c r="T37" s="5"/>
      <c r="U37" s="5"/>
      <c r="V37" s="5"/>
      <c r="W37" s="5"/>
      <c r="X37" s="30"/>
      <c r="Y37" s="30"/>
      <c r="Z37" s="5"/>
      <c r="AA37" s="5"/>
      <c r="AB37" s="5"/>
      <c r="AD37" s="128"/>
      <c r="AE37" s="128"/>
      <c r="AF37" s="128"/>
      <c r="AG37" s="128"/>
      <c r="AH37" s="128"/>
      <c r="AI37" s="128"/>
      <c r="AJ37" s="128"/>
      <c r="AK37" s="128"/>
      <c r="AL37" s="128"/>
      <c r="AM37" s="128"/>
      <c r="AN37" s="128"/>
      <c r="AO37" s="128"/>
      <c r="AP37" s="128"/>
      <c r="AQ37" s="128"/>
      <c r="AR37" s="128"/>
    </row>
    <row r="38" spans="1:44" s="129" customFormat="1" ht="12.75" hidden="1" customHeight="1">
      <c r="A38" s="126">
        <v>12805000</v>
      </c>
      <c r="B38" s="126"/>
      <c r="C38" s="824"/>
      <c r="D38" s="212" t="s">
        <v>1493</v>
      </c>
      <c r="E38" s="825"/>
      <c r="F38" s="146"/>
      <c r="G38" s="233"/>
      <c r="H38" s="233"/>
      <c r="I38" s="833"/>
      <c r="J38" s="146"/>
      <c r="K38" s="146"/>
      <c r="L38" s="146"/>
      <c r="M38" s="146"/>
      <c r="N38" s="620"/>
      <c r="O38" s="620"/>
      <c r="P38" s="150"/>
      <c r="Q38" s="151" t="s">
        <v>1474</v>
      </c>
      <c r="R38" s="150"/>
      <c r="S38" s="150" t="str">
        <f t="shared" si="0"/>
        <v/>
      </c>
      <c r="T38" s="5"/>
      <c r="U38" s="5"/>
      <c r="V38" s="5"/>
      <c r="W38" s="5"/>
      <c r="X38" s="30"/>
      <c r="Y38" s="30"/>
      <c r="Z38" s="5"/>
      <c r="AA38" s="5"/>
      <c r="AB38" s="5"/>
      <c r="AD38" s="128"/>
      <c r="AE38" s="128"/>
      <c r="AF38" s="128"/>
      <c r="AG38" s="128"/>
      <c r="AH38" s="128"/>
      <c r="AI38" s="128"/>
      <c r="AJ38" s="128"/>
      <c r="AK38" s="128"/>
      <c r="AL38" s="128"/>
      <c r="AM38" s="128"/>
      <c r="AN38" s="128"/>
      <c r="AO38" s="128"/>
      <c r="AP38" s="128"/>
      <c r="AQ38" s="128"/>
      <c r="AR38" s="128"/>
    </row>
    <row r="39" spans="1:44" s="129" customFormat="1" ht="12.75" hidden="1" customHeight="1">
      <c r="A39" s="126">
        <v>12806000</v>
      </c>
      <c r="B39" s="126"/>
      <c r="C39" s="824"/>
      <c r="D39" s="212" t="s">
        <v>1494</v>
      </c>
      <c r="E39" s="825"/>
      <c r="F39" s="146"/>
      <c r="G39" s="233"/>
      <c r="H39" s="233"/>
      <c r="I39" s="833"/>
      <c r="J39" s="146"/>
      <c r="K39" s="146"/>
      <c r="L39" s="146"/>
      <c r="M39" s="146"/>
      <c r="N39" s="620"/>
      <c r="O39" s="620"/>
      <c r="P39" s="150"/>
      <c r="Q39" s="151" t="s">
        <v>1474</v>
      </c>
      <c r="R39" s="150"/>
      <c r="S39" s="150" t="str">
        <f t="shared" si="0"/>
        <v/>
      </c>
      <c r="T39" s="5"/>
      <c r="U39" s="5"/>
      <c r="V39" s="5"/>
      <c r="W39" s="5"/>
      <c r="X39" s="30"/>
      <c r="Y39" s="30"/>
      <c r="Z39" s="5"/>
      <c r="AA39" s="5"/>
      <c r="AB39" s="5"/>
      <c r="AD39" s="128"/>
      <c r="AE39" s="128"/>
      <c r="AF39" s="128"/>
      <c r="AG39" s="128"/>
      <c r="AH39" s="128"/>
      <c r="AI39" s="128"/>
      <c r="AJ39" s="128"/>
      <c r="AK39" s="128"/>
      <c r="AL39" s="128"/>
      <c r="AM39" s="128"/>
      <c r="AN39" s="128"/>
      <c r="AO39" s="128"/>
      <c r="AP39" s="128"/>
      <c r="AQ39" s="128"/>
      <c r="AR39" s="128"/>
    </row>
    <row r="40" spans="1:44" s="129" customFormat="1" ht="12.75" hidden="1" customHeight="1">
      <c r="A40" s="126">
        <v>12807000</v>
      </c>
      <c r="B40" s="126"/>
      <c r="C40" s="824"/>
      <c r="D40" s="212" t="s">
        <v>1495</v>
      </c>
      <c r="E40" s="825"/>
      <c r="F40" s="146"/>
      <c r="G40" s="233"/>
      <c r="H40" s="233"/>
      <c r="I40" s="833"/>
      <c r="J40" s="146"/>
      <c r="K40" s="146"/>
      <c r="L40" s="146"/>
      <c r="M40" s="146"/>
      <c r="N40" s="620"/>
      <c r="O40" s="620"/>
      <c r="P40" s="150"/>
      <c r="Q40" s="151" t="s">
        <v>1474</v>
      </c>
      <c r="R40" s="150"/>
      <c r="S40" s="150" t="str">
        <f t="shared" si="0"/>
        <v/>
      </c>
      <c r="T40" s="5"/>
      <c r="U40" s="5"/>
      <c r="V40" s="5"/>
      <c r="W40" s="5"/>
      <c r="X40" s="30"/>
      <c r="Y40" s="30"/>
      <c r="Z40" s="5"/>
      <c r="AA40" s="5"/>
      <c r="AB40" s="5"/>
      <c r="AD40" s="128"/>
      <c r="AE40" s="128"/>
      <c r="AF40" s="128"/>
      <c r="AG40" s="128"/>
      <c r="AH40" s="128"/>
      <c r="AI40" s="128"/>
      <c r="AJ40" s="128"/>
      <c r="AK40" s="128"/>
      <c r="AL40" s="128"/>
      <c r="AM40" s="128"/>
      <c r="AN40" s="128"/>
      <c r="AO40" s="128"/>
      <c r="AP40" s="128"/>
      <c r="AQ40" s="128"/>
      <c r="AR40" s="128"/>
    </row>
    <row r="41" spans="1:44" s="129" customFormat="1" ht="12.75" hidden="1" customHeight="1">
      <c r="A41" s="126">
        <v>12808000</v>
      </c>
      <c r="B41" s="126"/>
      <c r="C41" s="824"/>
      <c r="D41" s="212" t="s">
        <v>1496</v>
      </c>
      <c r="E41" s="825"/>
      <c r="F41" s="146"/>
      <c r="G41" s="233"/>
      <c r="H41" s="233"/>
      <c r="I41" s="833"/>
      <c r="J41" s="146"/>
      <c r="K41" s="146"/>
      <c r="L41" s="146"/>
      <c r="M41" s="146"/>
      <c r="N41" s="620"/>
      <c r="O41" s="620"/>
      <c r="P41" s="150"/>
      <c r="Q41" s="151" t="s">
        <v>1474</v>
      </c>
      <c r="R41" s="150"/>
      <c r="S41" s="150" t="str">
        <f t="shared" si="0"/>
        <v/>
      </c>
      <c r="T41" s="5"/>
      <c r="U41" s="5"/>
      <c r="V41" s="5"/>
      <c r="W41" s="5"/>
      <c r="X41" s="30"/>
      <c r="Y41" s="30"/>
      <c r="Z41" s="5"/>
      <c r="AA41" s="5"/>
      <c r="AB41" s="5"/>
      <c r="AD41" s="128"/>
      <c r="AE41" s="128"/>
      <c r="AF41" s="128"/>
      <c r="AG41" s="128"/>
      <c r="AH41" s="128"/>
      <c r="AI41" s="128"/>
      <c r="AJ41" s="128"/>
      <c r="AK41" s="128"/>
      <c r="AL41" s="128"/>
      <c r="AM41" s="128"/>
      <c r="AN41" s="128"/>
      <c r="AO41" s="128"/>
      <c r="AP41" s="128"/>
      <c r="AQ41" s="128"/>
      <c r="AR41" s="128"/>
    </row>
    <row r="42" spans="1:44" s="129" customFormat="1" ht="12.75" hidden="1" customHeight="1">
      <c r="A42" s="126">
        <v>12809000</v>
      </c>
      <c r="B42" s="126"/>
      <c r="C42" s="824"/>
      <c r="D42" s="212" t="s">
        <v>1497</v>
      </c>
      <c r="E42" s="825"/>
      <c r="F42" s="146"/>
      <c r="G42" s="233"/>
      <c r="H42" s="233"/>
      <c r="I42" s="833"/>
      <c r="J42" s="146"/>
      <c r="K42" s="146"/>
      <c r="L42" s="146"/>
      <c r="M42" s="146"/>
      <c r="N42" s="620"/>
      <c r="O42" s="620"/>
      <c r="P42" s="150"/>
      <c r="Q42" s="151" t="s">
        <v>1474</v>
      </c>
      <c r="R42" s="150"/>
      <c r="S42" s="150" t="str">
        <f t="shared" si="0"/>
        <v/>
      </c>
      <c r="T42" s="5"/>
      <c r="U42" s="5"/>
      <c r="V42" s="5"/>
      <c r="W42" s="5"/>
      <c r="X42" s="30"/>
      <c r="Y42" s="30"/>
      <c r="Z42" s="5"/>
      <c r="AA42" s="5"/>
      <c r="AB42" s="5"/>
      <c r="AD42" s="128"/>
      <c r="AE42" s="128"/>
      <c r="AF42" s="128"/>
      <c r="AG42" s="128"/>
      <c r="AH42" s="128"/>
      <c r="AI42" s="128"/>
      <c r="AJ42" s="128"/>
      <c r="AK42" s="128"/>
      <c r="AL42" s="128"/>
      <c r="AM42" s="128"/>
      <c r="AN42" s="128"/>
      <c r="AO42" s="128"/>
      <c r="AP42" s="128"/>
      <c r="AQ42" s="128"/>
      <c r="AR42" s="128"/>
    </row>
    <row r="43" spans="1:44" s="129" customFormat="1" ht="12.75" hidden="1" customHeight="1">
      <c r="A43" s="126">
        <v>12810000</v>
      </c>
      <c r="B43" s="126"/>
      <c r="C43" s="824"/>
      <c r="D43" s="212" t="s">
        <v>1477</v>
      </c>
      <c r="E43" s="825"/>
      <c r="F43" s="146"/>
      <c r="G43" s="233"/>
      <c r="H43" s="233"/>
      <c r="I43" s="833"/>
      <c r="J43" s="146"/>
      <c r="K43" s="146"/>
      <c r="L43" s="146"/>
      <c r="M43" s="146"/>
      <c r="N43" s="620"/>
      <c r="O43" s="620"/>
      <c r="P43" s="150"/>
      <c r="Q43" s="151" t="s">
        <v>1474</v>
      </c>
      <c r="R43" s="150"/>
      <c r="S43" s="150" t="str">
        <f t="shared" si="0"/>
        <v/>
      </c>
      <c r="T43" s="5"/>
      <c r="U43" s="5"/>
      <c r="V43" s="5"/>
      <c r="W43" s="5"/>
      <c r="X43" s="30"/>
      <c r="Y43" s="30"/>
      <c r="Z43" s="5"/>
      <c r="AA43" s="5"/>
      <c r="AB43" s="5"/>
      <c r="AD43" s="128"/>
      <c r="AE43" s="128"/>
      <c r="AF43" s="128"/>
      <c r="AG43" s="128"/>
      <c r="AH43" s="128"/>
      <c r="AI43" s="128"/>
      <c r="AJ43" s="128"/>
      <c r="AK43" s="128"/>
      <c r="AL43" s="128"/>
      <c r="AM43" s="128"/>
      <c r="AN43" s="128"/>
      <c r="AO43" s="128"/>
      <c r="AP43" s="128"/>
      <c r="AQ43" s="128"/>
      <c r="AR43" s="128"/>
    </row>
    <row r="44" spans="1:44" s="129" customFormat="1" ht="12.75" hidden="1" customHeight="1">
      <c r="A44" s="126">
        <v>12813000</v>
      </c>
      <c r="B44" s="126"/>
      <c r="C44" s="824"/>
      <c r="D44" s="212" t="s">
        <v>1479</v>
      </c>
      <c r="E44" s="825"/>
      <c r="F44" s="146"/>
      <c r="G44" s="233"/>
      <c r="H44" s="233"/>
      <c r="I44" s="833"/>
      <c r="J44" s="146"/>
      <c r="K44" s="146"/>
      <c r="L44" s="146"/>
      <c r="M44" s="146"/>
      <c r="N44" s="620"/>
      <c r="O44" s="620"/>
      <c r="P44" s="150"/>
      <c r="Q44" s="151" t="s">
        <v>1474</v>
      </c>
      <c r="R44" s="150"/>
      <c r="S44" s="150" t="str">
        <f t="shared" si="0"/>
        <v/>
      </c>
      <c r="T44" s="5"/>
      <c r="U44" s="5"/>
      <c r="V44" s="5"/>
      <c r="W44" s="5"/>
      <c r="X44" s="30"/>
      <c r="Y44" s="30"/>
      <c r="Z44" s="5"/>
      <c r="AA44" s="5"/>
      <c r="AB44" s="5"/>
      <c r="AD44" s="128"/>
      <c r="AE44" s="128"/>
      <c r="AF44" s="128"/>
      <c r="AG44" s="128"/>
      <c r="AH44" s="128"/>
      <c r="AI44" s="128"/>
      <c r="AJ44" s="128"/>
      <c r="AK44" s="128"/>
      <c r="AL44" s="128"/>
      <c r="AM44" s="128"/>
      <c r="AN44" s="128"/>
      <c r="AO44" s="128"/>
      <c r="AP44" s="128"/>
      <c r="AQ44" s="128"/>
      <c r="AR44" s="128"/>
    </row>
    <row r="45" spans="1:44" s="129" customFormat="1" ht="12.75" hidden="1" customHeight="1">
      <c r="A45" s="126">
        <v>12814000</v>
      </c>
      <c r="B45" s="126"/>
      <c r="C45" s="824"/>
      <c r="D45" s="212" t="s">
        <v>1480</v>
      </c>
      <c r="E45" s="825"/>
      <c r="F45" s="146"/>
      <c r="G45" s="233"/>
      <c r="H45" s="233"/>
      <c r="I45" s="833"/>
      <c r="J45" s="146"/>
      <c r="K45" s="146"/>
      <c r="L45" s="146"/>
      <c r="M45" s="146"/>
      <c r="N45" s="620"/>
      <c r="O45" s="620"/>
      <c r="P45" s="150"/>
      <c r="Q45" s="151" t="s">
        <v>1474</v>
      </c>
      <c r="R45" s="150"/>
      <c r="S45" s="150" t="str">
        <f t="shared" si="0"/>
        <v/>
      </c>
      <c r="T45" s="5"/>
      <c r="U45" s="5"/>
      <c r="V45" s="5"/>
      <c r="W45" s="5"/>
      <c r="X45" s="30"/>
      <c r="Y45" s="30"/>
      <c r="Z45" s="5"/>
      <c r="AA45" s="5"/>
      <c r="AB45" s="5"/>
      <c r="AD45" s="128"/>
      <c r="AE45" s="128"/>
      <c r="AF45" s="128"/>
      <c r="AG45" s="128"/>
      <c r="AH45" s="128"/>
      <c r="AI45" s="128"/>
      <c r="AJ45" s="128"/>
      <c r="AK45" s="128"/>
      <c r="AL45" s="128"/>
      <c r="AM45" s="128"/>
      <c r="AN45" s="128"/>
      <c r="AO45" s="128"/>
      <c r="AP45" s="128"/>
      <c r="AQ45" s="128"/>
      <c r="AR45" s="128"/>
    </row>
    <row r="46" spans="1:44" s="129" customFormat="1" ht="12.75" hidden="1" customHeight="1">
      <c r="A46" s="126">
        <v>12815000</v>
      </c>
      <c r="B46" s="126"/>
      <c r="C46" s="824"/>
      <c r="D46" s="212" t="s">
        <v>1481</v>
      </c>
      <c r="E46" s="825"/>
      <c r="F46" s="146"/>
      <c r="G46" s="233"/>
      <c r="H46" s="233"/>
      <c r="I46" s="833"/>
      <c r="J46" s="146"/>
      <c r="K46" s="146"/>
      <c r="L46" s="146"/>
      <c r="M46" s="146"/>
      <c r="N46" s="620"/>
      <c r="O46" s="620"/>
      <c r="P46" s="150"/>
      <c r="Q46" s="151" t="s">
        <v>1474</v>
      </c>
      <c r="R46" s="150"/>
      <c r="S46" s="150" t="str">
        <f t="shared" si="0"/>
        <v/>
      </c>
      <c r="T46" s="5"/>
      <c r="U46" s="5"/>
      <c r="V46" s="5"/>
      <c r="W46" s="5"/>
      <c r="X46" s="30"/>
      <c r="Y46" s="30"/>
      <c r="Z46" s="5"/>
      <c r="AA46" s="5"/>
      <c r="AB46" s="5"/>
      <c r="AD46" s="128"/>
      <c r="AE46" s="128"/>
      <c r="AF46" s="128"/>
      <c r="AG46" s="128"/>
      <c r="AH46" s="128"/>
      <c r="AI46" s="128"/>
      <c r="AJ46" s="128"/>
      <c r="AK46" s="128"/>
      <c r="AL46" s="128"/>
      <c r="AM46" s="128"/>
      <c r="AN46" s="128"/>
      <c r="AO46" s="128"/>
      <c r="AP46" s="128"/>
      <c r="AQ46" s="128"/>
      <c r="AR46" s="128"/>
    </row>
    <row r="47" spans="1:44" s="129" customFormat="1" ht="12.75" hidden="1" customHeight="1">
      <c r="A47" s="126">
        <v>12816000</v>
      </c>
      <c r="B47" s="126"/>
      <c r="C47" s="824"/>
      <c r="D47" s="212" t="s">
        <v>1482</v>
      </c>
      <c r="E47" s="825"/>
      <c r="F47" s="146"/>
      <c r="G47" s="233"/>
      <c r="H47" s="233"/>
      <c r="I47" s="833"/>
      <c r="J47" s="146"/>
      <c r="K47" s="146"/>
      <c r="L47" s="146"/>
      <c r="M47" s="146"/>
      <c r="N47" s="620"/>
      <c r="O47" s="620"/>
      <c r="P47" s="150"/>
      <c r="Q47" s="151" t="s">
        <v>1474</v>
      </c>
      <c r="R47" s="150"/>
      <c r="S47" s="150" t="str">
        <f t="shared" si="0"/>
        <v/>
      </c>
      <c r="T47" s="5"/>
      <c r="U47" s="5"/>
      <c r="V47" s="5"/>
      <c r="W47" s="5"/>
      <c r="X47" s="30"/>
      <c r="Y47" s="30"/>
      <c r="Z47" s="5"/>
      <c r="AA47" s="5"/>
      <c r="AB47" s="5"/>
      <c r="AD47" s="128"/>
      <c r="AE47" s="128"/>
      <c r="AF47" s="128"/>
      <c r="AG47" s="128"/>
      <c r="AH47" s="128"/>
      <c r="AI47" s="128"/>
      <c r="AJ47" s="128"/>
      <c r="AK47" s="128"/>
      <c r="AL47" s="128"/>
      <c r="AM47" s="128"/>
      <c r="AN47" s="128"/>
      <c r="AO47" s="128"/>
      <c r="AP47" s="128"/>
      <c r="AQ47" s="128"/>
      <c r="AR47" s="128"/>
    </row>
    <row r="48" spans="1:44" s="129" customFormat="1" ht="12.75" hidden="1" customHeight="1" thickBot="1">
      <c r="A48" s="126">
        <v>12817000</v>
      </c>
      <c r="B48" s="126"/>
      <c r="C48" s="824"/>
      <c r="D48" s="212" t="s">
        <v>1483</v>
      </c>
      <c r="E48" s="825"/>
      <c r="F48" s="146"/>
      <c r="G48" s="233"/>
      <c r="H48" s="233"/>
      <c r="I48" s="833"/>
      <c r="J48" s="146"/>
      <c r="K48" s="146"/>
      <c r="L48" s="146"/>
      <c r="M48" s="146"/>
      <c r="N48" s="620"/>
      <c r="O48" s="620"/>
      <c r="P48" s="150"/>
      <c r="Q48" s="151" t="s">
        <v>1474</v>
      </c>
      <c r="R48" s="150"/>
      <c r="S48" s="150" t="str">
        <f t="shared" si="0"/>
        <v/>
      </c>
      <c r="T48" s="5"/>
      <c r="U48" s="5"/>
      <c r="V48" s="5"/>
      <c r="W48" s="5"/>
      <c r="X48" s="30"/>
      <c r="Y48" s="30"/>
      <c r="Z48" s="5"/>
      <c r="AA48" s="5"/>
      <c r="AB48" s="5"/>
      <c r="AD48" s="128"/>
      <c r="AE48" s="128"/>
      <c r="AF48" s="128"/>
      <c r="AG48" s="128"/>
      <c r="AH48" s="128"/>
      <c r="AI48" s="128"/>
      <c r="AJ48" s="128"/>
      <c r="AK48" s="128"/>
      <c r="AL48" s="128"/>
      <c r="AM48" s="128"/>
      <c r="AN48" s="128"/>
      <c r="AO48" s="128"/>
      <c r="AP48" s="128"/>
      <c r="AQ48" s="128"/>
      <c r="AR48" s="128"/>
    </row>
    <row r="49" spans="1:44" s="129" customFormat="1" ht="12.75" hidden="1" customHeight="1">
      <c r="A49" s="126">
        <v>12818000</v>
      </c>
      <c r="B49" s="126"/>
      <c r="C49" s="824"/>
      <c r="D49" s="212" t="s">
        <v>1484</v>
      </c>
      <c r="E49" s="825"/>
      <c r="F49" s="146"/>
      <c r="G49" s="233"/>
      <c r="H49" s="233"/>
      <c r="I49" s="833"/>
      <c r="J49" s="146"/>
      <c r="K49" s="146"/>
      <c r="L49" s="146"/>
      <c r="M49" s="146"/>
      <c r="N49" s="620"/>
      <c r="O49" s="620"/>
      <c r="P49" s="150"/>
      <c r="Q49" s="151" t="s">
        <v>1474</v>
      </c>
      <c r="R49" s="150"/>
      <c r="S49" s="150" t="str">
        <f t="shared" si="0"/>
        <v/>
      </c>
      <c r="T49" s="5"/>
      <c r="U49" s="5"/>
      <c r="V49" s="5"/>
      <c r="W49" s="5"/>
      <c r="X49" s="30"/>
      <c r="Y49" s="30"/>
      <c r="Z49" s="5"/>
      <c r="AA49" s="5"/>
      <c r="AB49" s="5"/>
      <c r="AD49" s="128"/>
      <c r="AE49" s="128"/>
      <c r="AF49" s="128"/>
      <c r="AG49" s="128"/>
      <c r="AH49" s="128"/>
      <c r="AI49" s="128"/>
      <c r="AJ49" s="128"/>
      <c r="AK49" s="128"/>
      <c r="AL49" s="128"/>
      <c r="AM49" s="128"/>
      <c r="AN49" s="128"/>
      <c r="AO49" s="128"/>
      <c r="AP49" s="128"/>
      <c r="AQ49" s="128"/>
      <c r="AR49" s="128"/>
    </row>
    <row r="50" spans="1:44" s="129" customFormat="1" ht="12.75" hidden="1" customHeight="1">
      <c r="A50" s="126">
        <v>12819000</v>
      </c>
      <c r="B50" s="126"/>
      <c r="C50" s="824"/>
      <c r="D50" s="212" t="s">
        <v>1485</v>
      </c>
      <c r="E50" s="825"/>
      <c r="F50" s="146"/>
      <c r="G50" s="233"/>
      <c r="H50" s="233"/>
      <c r="I50" s="833"/>
      <c r="J50" s="146"/>
      <c r="K50" s="146"/>
      <c r="L50" s="146"/>
      <c r="M50" s="146"/>
      <c r="N50" s="620"/>
      <c r="O50" s="620"/>
      <c r="P50" s="150"/>
      <c r="Q50" s="151" t="s">
        <v>1474</v>
      </c>
      <c r="R50" s="150"/>
      <c r="S50" s="150" t="str">
        <f t="shared" si="0"/>
        <v/>
      </c>
      <c r="T50" s="5"/>
      <c r="U50" s="5"/>
      <c r="V50" s="5"/>
      <c r="W50" s="5"/>
      <c r="X50" s="30"/>
      <c r="Y50" s="30"/>
      <c r="Z50" s="5"/>
      <c r="AA50" s="5"/>
      <c r="AB50" s="5"/>
      <c r="AD50" s="128"/>
      <c r="AE50" s="128"/>
      <c r="AF50" s="128"/>
      <c r="AG50" s="128"/>
      <c r="AH50" s="128"/>
      <c r="AI50" s="128"/>
      <c r="AJ50" s="128"/>
      <c r="AK50" s="128"/>
      <c r="AL50" s="128"/>
      <c r="AM50" s="128"/>
      <c r="AN50" s="128"/>
      <c r="AO50" s="128"/>
      <c r="AP50" s="128"/>
      <c r="AQ50" s="128"/>
      <c r="AR50" s="128"/>
    </row>
    <row r="51" spans="1:44" s="129" customFormat="1" ht="12.75" hidden="1" customHeight="1">
      <c r="A51" s="126">
        <v>12820000</v>
      </c>
      <c r="B51" s="126"/>
      <c r="C51" s="824"/>
      <c r="D51" s="212" t="s">
        <v>1487</v>
      </c>
      <c r="E51" s="825"/>
      <c r="F51" s="146"/>
      <c r="G51" s="233"/>
      <c r="H51" s="233"/>
      <c r="I51" s="833"/>
      <c r="J51" s="146"/>
      <c r="K51" s="146"/>
      <c r="L51" s="146"/>
      <c r="M51" s="146"/>
      <c r="N51" s="620"/>
      <c r="O51" s="620"/>
      <c r="P51" s="150"/>
      <c r="Q51" s="151" t="s">
        <v>1474</v>
      </c>
      <c r="R51" s="150"/>
      <c r="S51" s="150" t="str">
        <f t="shared" si="0"/>
        <v/>
      </c>
      <c r="T51" s="5"/>
      <c r="U51" s="5"/>
      <c r="V51" s="5"/>
      <c r="W51" s="5"/>
      <c r="X51" s="30"/>
      <c r="Y51" s="30"/>
      <c r="Z51" s="5"/>
      <c r="AA51" s="5"/>
      <c r="AB51" s="5"/>
      <c r="AD51" s="128"/>
      <c r="AE51" s="128"/>
      <c r="AF51" s="128"/>
      <c r="AG51" s="128"/>
      <c r="AH51" s="128"/>
      <c r="AI51" s="128"/>
      <c r="AJ51" s="128"/>
      <c r="AK51" s="128"/>
      <c r="AL51" s="128"/>
      <c r="AM51" s="128"/>
      <c r="AN51" s="128"/>
      <c r="AO51" s="128"/>
      <c r="AP51" s="128"/>
      <c r="AQ51" s="128"/>
      <c r="AR51" s="128"/>
    </row>
    <row r="52" spans="1:44" s="129" customFormat="1" ht="12.75" hidden="1" customHeight="1">
      <c r="A52" s="126">
        <v>12821000</v>
      </c>
      <c r="B52" s="126"/>
      <c r="C52" s="824"/>
      <c r="D52" s="212" t="s">
        <v>1488</v>
      </c>
      <c r="E52" s="825"/>
      <c r="F52" s="146"/>
      <c r="G52" s="233"/>
      <c r="H52" s="233"/>
      <c r="I52" s="833"/>
      <c r="J52" s="146"/>
      <c r="K52" s="146"/>
      <c r="L52" s="146"/>
      <c r="M52" s="146"/>
      <c r="N52" s="620"/>
      <c r="O52" s="620"/>
      <c r="P52" s="150"/>
      <c r="Q52" s="151" t="s">
        <v>1474</v>
      </c>
      <c r="R52" s="150"/>
      <c r="S52" s="150" t="str">
        <f t="shared" si="0"/>
        <v/>
      </c>
      <c r="T52" s="5"/>
      <c r="U52" s="5"/>
      <c r="V52" s="5"/>
      <c r="W52" s="5"/>
      <c r="X52" s="30"/>
      <c r="Y52" s="30"/>
      <c r="Z52" s="5"/>
      <c r="AA52" s="5"/>
      <c r="AB52" s="5"/>
      <c r="AD52" s="128"/>
      <c r="AE52" s="128"/>
      <c r="AF52" s="128"/>
      <c r="AG52" s="128"/>
      <c r="AH52" s="128"/>
      <c r="AI52" s="128"/>
      <c r="AJ52" s="128"/>
      <c r="AK52" s="128"/>
      <c r="AL52" s="128"/>
      <c r="AM52" s="128"/>
      <c r="AN52" s="128"/>
      <c r="AO52" s="128"/>
      <c r="AP52" s="128"/>
      <c r="AQ52" s="128"/>
      <c r="AR52" s="128"/>
    </row>
    <row r="53" spans="1:44" s="129" customFormat="1" ht="12.75" hidden="1" customHeight="1">
      <c r="A53" s="126">
        <v>12822000</v>
      </c>
      <c r="B53" s="126"/>
      <c r="C53" s="824"/>
      <c r="D53" s="212" t="s">
        <v>1489</v>
      </c>
      <c r="E53" s="825"/>
      <c r="F53" s="146"/>
      <c r="G53" s="233"/>
      <c r="H53" s="233"/>
      <c r="I53" s="833"/>
      <c r="J53" s="146"/>
      <c r="K53" s="146"/>
      <c r="L53" s="146"/>
      <c r="M53" s="146"/>
      <c r="N53" s="620"/>
      <c r="O53" s="620"/>
      <c r="P53" s="150"/>
      <c r="Q53" s="151" t="s">
        <v>1474</v>
      </c>
      <c r="R53" s="150"/>
      <c r="S53" s="150" t="str">
        <f t="shared" si="0"/>
        <v/>
      </c>
      <c r="T53" s="5"/>
      <c r="U53" s="5"/>
      <c r="V53" s="5"/>
      <c r="W53" s="5"/>
      <c r="X53" s="30"/>
      <c r="Y53" s="30"/>
      <c r="Z53" s="5"/>
      <c r="AA53" s="5"/>
      <c r="AB53" s="5"/>
      <c r="AD53" s="128"/>
      <c r="AE53" s="128"/>
      <c r="AF53" s="128"/>
      <c r="AG53" s="128"/>
      <c r="AH53" s="128"/>
      <c r="AI53" s="128"/>
      <c r="AJ53" s="128"/>
      <c r="AK53" s="128"/>
      <c r="AL53" s="128"/>
      <c r="AM53" s="128"/>
      <c r="AN53" s="128"/>
      <c r="AO53" s="128"/>
      <c r="AP53" s="128"/>
      <c r="AQ53" s="128"/>
      <c r="AR53" s="128"/>
    </row>
    <row r="54" spans="1:44" s="129" customFormat="1" ht="12.75" hidden="1" customHeight="1" thickBot="1">
      <c r="A54" s="126">
        <v>12823000</v>
      </c>
      <c r="B54" s="126"/>
      <c r="C54" s="824"/>
      <c r="D54" s="212" t="s">
        <v>1490</v>
      </c>
      <c r="E54" s="825"/>
      <c r="F54" s="146"/>
      <c r="G54" s="233"/>
      <c r="H54" s="233"/>
      <c r="I54" s="833"/>
      <c r="J54" s="146"/>
      <c r="K54" s="146"/>
      <c r="L54" s="146"/>
      <c r="M54" s="146"/>
      <c r="N54" s="620"/>
      <c r="O54" s="620"/>
      <c r="P54" s="150"/>
      <c r="Q54" s="151" t="s">
        <v>1474</v>
      </c>
      <c r="R54" s="150"/>
      <c r="S54" s="150" t="str">
        <f t="shared" si="0"/>
        <v/>
      </c>
      <c r="T54" s="5"/>
      <c r="U54" s="5"/>
      <c r="V54" s="5"/>
      <c r="W54" s="5"/>
      <c r="X54" s="30"/>
      <c r="Y54" s="30"/>
      <c r="Z54" s="5"/>
      <c r="AA54" s="5"/>
      <c r="AB54" s="5"/>
      <c r="AD54" s="128"/>
      <c r="AE54" s="128"/>
      <c r="AF54" s="128"/>
      <c r="AG54" s="128"/>
      <c r="AH54" s="128"/>
      <c r="AI54" s="128"/>
      <c r="AJ54" s="128"/>
      <c r="AK54" s="128"/>
      <c r="AL54" s="128"/>
      <c r="AM54" s="128"/>
      <c r="AN54" s="128"/>
      <c r="AO54" s="128"/>
      <c r="AP54" s="128"/>
      <c r="AQ54" s="128"/>
      <c r="AR54" s="128"/>
    </row>
    <row r="55" spans="1:44" s="12" customFormat="1" ht="15.75" hidden="1" customHeight="1">
      <c r="A55" s="126" t="s">
        <v>1551</v>
      </c>
      <c r="B55" s="126"/>
      <c r="C55" s="929" t="s">
        <v>1504</v>
      </c>
      <c r="D55" s="929"/>
      <c r="E55" s="826"/>
      <c r="F55" s="827">
        <v>0</v>
      </c>
      <c r="G55" s="828"/>
      <c r="H55" s="828"/>
      <c r="I55" s="837">
        <v>0</v>
      </c>
      <c r="J55" s="827">
        <v>0</v>
      </c>
      <c r="K55" s="827">
        <v>0</v>
      </c>
      <c r="L55" s="827">
        <v>0</v>
      </c>
      <c r="M55" s="827">
        <v>0</v>
      </c>
      <c r="N55" s="827">
        <v>0</v>
      </c>
      <c r="O55" s="827">
        <v>0</v>
      </c>
      <c r="P55" s="38"/>
      <c r="Q55" s="51" t="s">
        <v>1500</v>
      </c>
      <c r="R55" s="36"/>
      <c r="S55" s="36" t="str">
        <f t="shared" si="0"/>
        <v/>
      </c>
      <c r="T55" s="13"/>
      <c r="U55" s="13"/>
      <c r="V55" s="13"/>
      <c r="W55" s="13"/>
      <c r="X55" s="27">
        <f>SUM(N56:N89)</f>
        <v>0</v>
      </c>
      <c r="Y55" s="27">
        <f>SUM(O56:O89)</f>
        <v>0</v>
      </c>
      <c r="Z55" s="13"/>
      <c r="AA55" s="13"/>
      <c r="AB55" s="13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</row>
    <row r="56" spans="1:44" s="129" customFormat="1" ht="12.75" hidden="1" customHeight="1">
      <c r="A56" s="126" t="s">
        <v>1552</v>
      </c>
      <c r="B56" s="126"/>
      <c r="C56" s="824"/>
      <c r="D56" s="212" t="s">
        <v>1505</v>
      </c>
      <c r="E56" s="825"/>
      <c r="F56" s="146"/>
      <c r="G56" s="233"/>
      <c r="H56" s="233"/>
      <c r="I56" s="833"/>
      <c r="J56" s="146"/>
      <c r="K56" s="146"/>
      <c r="L56" s="146"/>
      <c r="M56" s="146"/>
      <c r="N56" s="620"/>
      <c r="O56" s="620"/>
      <c r="P56" s="150"/>
      <c r="Q56" s="151" t="s">
        <v>1473</v>
      </c>
      <c r="R56" s="150"/>
      <c r="S56" s="150" t="str">
        <f t="shared" si="0"/>
        <v/>
      </c>
      <c r="T56" s="5"/>
      <c r="U56" s="5"/>
      <c r="V56" s="5"/>
      <c r="W56" s="5"/>
      <c r="X56" s="30"/>
      <c r="Y56" s="30"/>
      <c r="Z56" s="5"/>
      <c r="AA56" s="5"/>
      <c r="AB56" s="5"/>
      <c r="AD56" s="128"/>
      <c r="AE56" s="128"/>
      <c r="AF56" s="128"/>
      <c r="AG56" s="128"/>
      <c r="AH56" s="128"/>
      <c r="AI56" s="128"/>
      <c r="AJ56" s="128"/>
      <c r="AK56" s="128"/>
      <c r="AL56" s="128"/>
      <c r="AM56" s="128"/>
      <c r="AN56" s="128"/>
      <c r="AO56" s="128"/>
      <c r="AP56" s="128"/>
      <c r="AQ56" s="128"/>
      <c r="AR56" s="128"/>
    </row>
    <row r="57" spans="1:44" s="129" customFormat="1" ht="12.75" hidden="1" customHeight="1">
      <c r="A57" s="126" t="s">
        <v>1553</v>
      </c>
      <c r="B57" s="126"/>
      <c r="C57" s="824"/>
      <c r="D57" s="212" t="s">
        <v>1506</v>
      </c>
      <c r="E57" s="825"/>
      <c r="F57" s="146"/>
      <c r="G57" s="233"/>
      <c r="H57" s="233"/>
      <c r="I57" s="833"/>
      <c r="J57" s="146"/>
      <c r="K57" s="146"/>
      <c r="L57" s="146"/>
      <c r="M57" s="146"/>
      <c r="N57" s="620"/>
      <c r="O57" s="620"/>
      <c r="P57" s="150"/>
      <c r="Q57" s="151" t="s">
        <v>1473</v>
      </c>
      <c r="R57" s="150"/>
      <c r="S57" s="150" t="str">
        <f t="shared" si="0"/>
        <v/>
      </c>
      <c r="T57" s="5"/>
      <c r="U57" s="5"/>
      <c r="V57" s="5"/>
      <c r="W57" s="5"/>
      <c r="X57" s="30"/>
      <c r="Y57" s="30"/>
      <c r="Z57" s="5"/>
      <c r="AA57" s="5"/>
      <c r="AB57" s="5"/>
      <c r="AD57" s="128"/>
      <c r="AE57" s="128"/>
      <c r="AF57" s="128"/>
      <c r="AG57" s="128"/>
      <c r="AH57" s="128"/>
      <c r="AI57" s="128"/>
      <c r="AJ57" s="128"/>
      <c r="AK57" s="128"/>
      <c r="AL57" s="128"/>
      <c r="AM57" s="128"/>
      <c r="AN57" s="128"/>
      <c r="AO57" s="128"/>
      <c r="AP57" s="128"/>
      <c r="AQ57" s="128"/>
      <c r="AR57" s="128"/>
    </row>
    <row r="58" spans="1:44" s="129" customFormat="1" ht="12.75" hidden="1" customHeight="1">
      <c r="A58" s="126" t="s">
        <v>1554</v>
      </c>
      <c r="B58" s="126"/>
      <c r="C58" s="824"/>
      <c r="D58" s="212" t="s">
        <v>1507</v>
      </c>
      <c r="E58" s="825"/>
      <c r="F58" s="146"/>
      <c r="G58" s="233"/>
      <c r="H58" s="233"/>
      <c r="I58" s="833"/>
      <c r="J58" s="146"/>
      <c r="K58" s="146"/>
      <c r="L58" s="146"/>
      <c r="M58" s="146"/>
      <c r="N58" s="620"/>
      <c r="O58" s="620"/>
      <c r="P58" s="150"/>
      <c r="Q58" s="151" t="s">
        <v>1474</v>
      </c>
      <c r="R58" s="150"/>
      <c r="S58" s="150" t="str">
        <f t="shared" si="0"/>
        <v/>
      </c>
      <c r="T58" s="5"/>
      <c r="U58" s="5"/>
      <c r="V58" s="5"/>
      <c r="W58" s="5"/>
      <c r="X58" s="30"/>
      <c r="Y58" s="30"/>
      <c r="Z58" s="5"/>
      <c r="AA58" s="5"/>
      <c r="AB58" s="5"/>
      <c r="AD58" s="128"/>
      <c r="AE58" s="128"/>
      <c r="AF58" s="128"/>
      <c r="AG58" s="128"/>
      <c r="AH58" s="128"/>
      <c r="AI58" s="128"/>
      <c r="AJ58" s="128"/>
      <c r="AK58" s="128"/>
      <c r="AL58" s="128"/>
      <c r="AM58" s="128"/>
      <c r="AN58" s="128"/>
      <c r="AO58" s="128"/>
      <c r="AP58" s="128"/>
      <c r="AQ58" s="128"/>
      <c r="AR58" s="128"/>
    </row>
    <row r="59" spans="1:44" s="129" customFormat="1" ht="12.75" hidden="1" customHeight="1">
      <c r="A59" s="126" t="s">
        <v>1555</v>
      </c>
      <c r="B59" s="126"/>
      <c r="C59" s="824"/>
      <c r="D59" s="212" t="s">
        <v>1518</v>
      </c>
      <c r="E59" s="825"/>
      <c r="F59" s="146"/>
      <c r="G59" s="233"/>
      <c r="H59" s="233"/>
      <c r="I59" s="833"/>
      <c r="J59" s="146"/>
      <c r="K59" s="146"/>
      <c r="L59" s="146"/>
      <c r="M59" s="146"/>
      <c r="N59" s="620"/>
      <c r="O59" s="620"/>
      <c r="P59" s="150"/>
      <c r="Q59" s="151" t="s">
        <v>1474</v>
      </c>
      <c r="R59" s="150"/>
      <c r="S59" s="150" t="str">
        <f t="shared" si="0"/>
        <v/>
      </c>
      <c r="T59" s="5"/>
      <c r="U59" s="5"/>
      <c r="V59" s="5"/>
      <c r="W59" s="5"/>
      <c r="X59" s="30"/>
      <c r="Y59" s="30"/>
      <c r="Z59" s="5"/>
      <c r="AA59" s="5"/>
      <c r="AB59" s="5"/>
      <c r="AD59" s="128"/>
      <c r="AE59" s="128"/>
      <c r="AF59" s="128"/>
      <c r="AG59" s="128"/>
      <c r="AH59" s="128"/>
      <c r="AI59" s="128"/>
      <c r="AJ59" s="128"/>
      <c r="AK59" s="128"/>
      <c r="AL59" s="128"/>
      <c r="AM59" s="128"/>
      <c r="AN59" s="128"/>
      <c r="AO59" s="128"/>
      <c r="AP59" s="128"/>
      <c r="AQ59" s="128"/>
      <c r="AR59" s="128"/>
    </row>
    <row r="60" spans="1:44" s="129" customFormat="1" ht="12.75" hidden="1" customHeight="1">
      <c r="A60" s="126" t="s">
        <v>1556</v>
      </c>
      <c r="B60" s="126"/>
      <c r="C60" s="824"/>
      <c r="D60" s="212" t="s">
        <v>1541</v>
      </c>
      <c r="E60" s="825"/>
      <c r="F60" s="146"/>
      <c r="G60" s="233"/>
      <c r="H60" s="233"/>
      <c r="I60" s="833"/>
      <c r="J60" s="146"/>
      <c r="K60" s="146"/>
      <c r="L60" s="146"/>
      <c r="M60" s="146"/>
      <c r="N60" s="620"/>
      <c r="O60" s="620"/>
      <c r="P60" s="150"/>
      <c r="Q60" s="151" t="s">
        <v>1474</v>
      </c>
      <c r="R60" s="150"/>
      <c r="S60" s="150" t="str">
        <f t="shared" si="0"/>
        <v/>
      </c>
      <c r="T60" s="5"/>
      <c r="U60" s="5"/>
      <c r="V60" s="5"/>
      <c r="W60" s="5"/>
      <c r="X60" s="30"/>
      <c r="Y60" s="30"/>
      <c r="Z60" s="5"/>
      <c r="AA60" s="5"/>
      <c r="AB60" s="5"/>
      <c r="AD60" s="128"/>
      <c r="AE60" s="128"/>
      <c r="AF60" s="128"/>
      <c r="AG60" s="128"/>
      <c r="AH60" s="128"/>
      <c r="AI60" s="128"/>
      <c r="AJ60" s="128"/>
      <c r="AK60" s="128"/>
      <c r="AL60" s="128"/>
      <c r="AM60" s="128"/>
      <c r="AN60" s="128"/>
      <c r="AO60" s="128"/>
      <c r="AP60" s="128"/>
      <c r="AQ60" s="128"/>
      <c r="AR60" s="128"/>
    </row>
    <row r="61" spans="1:44" s="129" customFormat="1" ht="12.75" hidden="1" customHeight="1">
      <c r="A61" s="126" t="s">
        <v>1557</v>
      </c>
      <c r="B61" s="126"/>
      <c r="C61" s="824"/>
      <c r="D61" s="212" t="s">
        <v>1494</v>
      </c>
      <c r="E61" s="825"/>
      <c r="F61" s="146"/>
      <c r="G61" s="233"/>
      <c r="H61" s="233"/>
      <c r="I61" s="833"/>
      <c r="J61" s="146"/>
      <c r="K61" s="146"/>
      <c r="L61" s="146"/>
      <c r="M61" s="146"/>
      <c r="N61" s="620"/>
      <c r="O61" s="620"/>
      <c r="P61" s="150"/>
      <c r="Q61" s="151" t="s">
        <v>1474</v>
      </c>
      <c r="R61" s="150"/>
      <c r="S61" s="150" t="str">
        <f t="shared" si="0"/>
        <v/>
      </c>
      <c r="T61" s="5"/>
      <c r="U61" s="5"/>
      <c r="V61" s="5"/>
      <c r="W61" s="5"/>
      <c r="X61" s="30"/>
      <c r="Y61" s="30"/>
      <c r="Z61" s="5"/>
      <c r="AA61" s="5"/>
      <c r="AB61" s="5"/>
      <c r="AD61" s="128"/>
      <c r="AE61" s="128"/>
      <c r="AF61" s="128"/>
      <c r="AG61" s="128"/>
      <c r="AH61" s="128"/>
      <c r="AI61" s="128"/>
      <c r="AJ61" s="128"/>
      <c r="AK61" s="128"/>
      <c r="AL61" s="128"/>
      <c r="AM61" s="128"/>
      <c r="AN61" s="128"/>
      <c r="AO61" s="128"/>
      <c r="AP61" s="128"/>
      <c r="AQ61" s="128"/>
      <c r="AR61" s="128"/>
    </row>
    <row r="62" spans="1:44" s="129" customFormat="1" ht="12.75" hidden="1" customHeight="1">
      <c r="A62" s="126" t="s">
        <v>1558</v>
      </c>
      <c r="B62" s="126"/>
      <c r="C62" s="824"/>
      <c r="D62" s="212" t="s">
        <v>1546</v>
      </c>
      <c r="E62" s="825"/>
      <c r="F62" s="146"/>
      <c r="G62" s="233"/>
      <c r="H62" s="233"/>
      <c r="I62" s="833"/>
      <c r="J62" s="146"/>
      <c r="K62" s="146"/>
      <c r="L62" s="146"/>
      <c r="M62" s="146"/>
      <c r="N62" s="620"/>
      <c r="O62" s="620"/>
      <c r="P62" s="150"/>
      <c r="Q62" s="151" t="s">
        <v>1474</v>
      </c>
      <c r="R62" s="150"/>
      <c r="S62" s="150" t="str">
        <f t="shared" si="0"/>
        <v/>
      </c>
      <c r="T62" s="5"/>
      <c r="U62" s="5"/>
      <c r="V62" s="5"/>
      <c r="W62" s="5"/>
      <c r="X62" s="30"/>
      <c r="Y62" s="30"/>
      <c r="Z62" s="5"/>
      <c r="AA62" s="5"/>
      <c r="AB62" s="5"/>
      <c r="AD62" s="128"/>
      <c r="AE62" s="128"/>
      <c r="AF62" s="128"/>
      <c r="AG62" s="128"/>
      <c r="AH62" s="128"/>
      <c r="AI62" s="128"/>
      <c r="AJ62" s="128"/>
      <c r="AK62" s="128"/>
      <c r="AL62" s="128"/>
      <c r="AM62" s="128"/>
      <c r="AN62" s="128"/>
      <c r="AO62" s="128"/>
      <c r="AP62" s="128"/>
      <c r="AQ62" s="128"/>
      <c r="AR62" s="128"/>
    </row>
    <row r="63" spans="1:44" s="129" customFormat="1" ht="12.75" hidden="1" customHeight="1">
      <c r="A63" s="126" t="s">
        <v>1559</v>
      </c>
      <c r="B63" s="126"/>
      <c r="C63" s="824"/>
      <c r="D63" s="212" t="s">
        <v>1547</v>
      </c>
      <c r="E63" s="825"/>
      <c r="F63" s="146"/>
      <c r="G63" s="233"/>
      <c r="H63" s="233"/>
      <c r="I63" s="833"/>
      <c r="J63" s="146"/>
      <c r="K63" s="146"/>
      <c r="L63" s="146"/>
      <c r="M63" s="146"/>
      <c r="N63" s="620"/>
      <c r="O63" s="620"/>
      <c r="P63" s="150"/>
      <c r="Q63" s="151" t="s">
        <v>1474</v>
      </c>
      <c r="R63" s="150"/>
      <c r="S63" s="150" t="str">
        <f t="shared" si="0"/>
        <v/>
      </c>
      <c r="T63" s="5"/>
      <c r="U63" s="5"/>
      <c r="V63" s="5"/>
      <c r="W63" s="5"/>
      <c r="X63" s="30"/>
      <c r="Y63" s="30"/>
      <c r="Z63" s="5"/>
      <c r="AA63" s="5"/>
      <c r="AB63" s="5"/>
      <c r="AD63" s="128"/>
      <c r="AE63" s="128"/>
      <c r="AF63" s="128"/>
      <c r="AG63" s="128"/>
      <c r="AH63" s="128"/>
      <c r="AI63" s="128"/>
      <c r="AJ63" s="128"/>
      <c r="AK63" s="128"/>
      <c r="AL63" s="128"/>
      <c r="AM63" s="128"/>
      <c r="AN63" s="128"/>
      <c r="AO63" s="128"/>
      <c r="AP63" s="128"/>
      <c r="AQ63" s="128"/>
      <c r="AR63" s="128"/>
    </row>
    <row r="64" spans="1:44" s="129" customFormat="1" ht="12.75" hidden="1" customHeight="1">
      <c r="A64" s="126" t="s">
        <v>1560</v>
      </c>
      <c r="B64" s="126"/>
      <c r="C64" s="824"/>
      <c r="D64" s="212" t="s">
        <v>1548</v>
      </c>
      <c r="E64" s="825"/>
      <c r="F64" s="146"/>
      <c r="G64" s="233"/>
      <c r="H64" s="233"/>
      <c r="I64" s="833"/>
      <c r="J64" s="146"/>
      <c r="K64" s="146"/>
      <c r="L64" s="146"/>
      <c r="M64" s="146"/>
      <c r="N64" s="620"/>
      <c r="O64" s="620"/>
      <c r="P64" s="150"/>
      <c r="Q64" s="151" t="s">
        <v>1474</v>
      </c>
      <c r="R64" s="150"/>
      <c r="S64" s="150" t="str">
        <f t="shared" si="0"/>
        <v/>
      </c>
      <c r="T64" s="5"/>
      <c r="U64" s="5"/>
      <c r="V64" s="5"/>
      <c r="W64" s="5"/>
      <c r="X64" s="30"/>
      <c r="Y64" s="30">
        <f>SUM(F56:F89)</f>
        <v>0</v>
      </c>
      <c r="Z64" s="5"/>
      <c r="AA64" s="5"/>
      <c r="AB64" s="5"/>
      <c r="AD64" s="128"/>
      <c r="AE64" s="128"/>
      <c r="AF64" s="128"/>
      <c r="AG64" s="128"/>
      <c r="AH64" s="128"/>
      <c r="AI64" s="128"/>
      <c r="AJ64" s="128"/>
      <c r="AK64" s="128"/>
      <c r="AL64" s="128"/>
      <c r="AM64" s="128"/>
      <c r="AN64" s="128"/>
      <c r="AO64" s="128"/>
      <c r="AP64" s="128"/>
      <c r="AQ64" s="128"/>
      <c r="AR64" s="128"/>
    </row>
    <row r="65" spans="1:44" s="129" customFormat="1" ht="12.75" hidden="1" customHeight="1">
      <c r="A65" s="126" t="s">
        <v>1561</v>
      </c>
      <c r="B65" s="126"/>
      <c r="C65" s="824"/>
      <c r="D65" s="212" t="s">
        <v>1549</v>
      </c>
      <c r="E65" s="825"/>
      <c r="F65" s="146"/>
      <c r="G65" s="233"/>
      <c r="H65" s="233"/>
      <c r="I65" s="833"/>
      <c r="J65" s="146"/>
      <c r="K65" s="146"/>
      <c r="L65" s="146"/>
      <c r="M65" s="146"/>
      <c r="N65" s="620"/>
      <c r="O65" s="620"/>
      <c r="P65" s="150"/>
      <c r="Q65" s="151" t="s">
        <v>1474</v>
      </c>
      <c r="R65" s="150"/>
      <c r="S65" s="150" t="str">
        <f t="shared" si="0"/>
        <v/>
      </c>
      <c r="T65" s="5"/>
      <c r="U65" s="5"/>
      <c r="V65" s="5"/>
      <c r="W65" s="5"/>
      <c r="X65" s="30"/>
      <c r="Y65" s="30"/>
      <c r="Z65" s="5"/>
      <c r="AA65" s="5"/>
      <c r="AB65" s="5"/>
      <c r="AD65" s="128"/>
      <c r="AE65" s="128"/>
      <c r="AF65" s="128"/>
      <c r="AG65" s="128"/>
      <c r="AH65" s="128"/>
      <c r="AI65" s="128"/>
      <c r="AJ65" s="128"/>
      <c r="AK65" s="128"/>
      <c r="AL65" s="128"/>
      <c r="AM65" s="128"/>
      <c r="AN65" s="128"/>
      <c r="AO65" s="128"/>
      <c r="AP65" s="128"/>
      <c r="AQ65" s="128"/>
      <c r="AR65" s="128"/>
    </row>
    <row r="66" spans="1:44" s="129" customFormat="1" ht="12.75" hidden="1" customHeight="1">
      <c r="A66" s="126" t="s">
        <v>1562</v>
      </c>
      <c r="B66" s="126"/>
      <c r="C66" s="824"/>
      <c r="D66" s="212" t="s">
        <v>1508</v>
      </c>
      <c r="E66" s="825"/>
      <c r="F66" s="146"/>
      <c r="G66" s="233"/>
      <c r="H66" s="233"/>
      <c r="I66" s="833"/>
      <c r="J66" s="146"/>
      <c r="K66" s="146"/>
      <c r="L66" s="146"/>
      <c r="M66" s="146"/>
      <c r="N66" s="620"/>
      <c r="O66" s="620"/>
      <c r="P66" s="150"/>
      <c r="Q66" s="151" t="s">
        <v>1474</v>
      </c>
      <c r="R66" s="150"/>
      <c r="S66" s="150" t="str">
        <f t="shared" si="0"/>
        <v/>
      </c>
      <c r="T66" s="5"/>
      <c r="U66" s="5"/>
      <c r="V66" s="5"/>
      <c r="W66" s="5"/>
      <c r="X66" s="30"/>
      <c r="Y66" s="30"/>
      <c r="Z66" s="5"/>
      <c r="AA66" s="5"/>
      <c r="AB66" s="5"/>
      <c r="AD66" s="128"/>
      <c r="AE66" s="128"/>
      <c r="AF66" s="128"/>
      <c r="AG66" s="128"/>
      <c r="AH66" s="128"/>
      <c r="AI66" s="128"/>
      <c r="AJ66" s="128"/>
      <c r="AK66" s="128"/>
      <c r="AL66" s="128"/>
      <c r="AM66" s="128"/>
      <c r="AN66" s="128"/>
      <c r="AO66" s="128"/>
      <c r="AP66" s="128"/>
      <c r="AQ66" s="128"/>
      <c r="AR66" s="128"/>
    </row>
    <row r="67" spans="1:44" s="129" customFormat="1" ht="12.75" hidden="1" customHeight="1">
      <c r="A67" s="126" t="s">
        <v>1563</v>
      </c>
      <c r="B67" s="126"/>
      <c r="C67" s="824"/>
      <c r="D67" s="212" t="s">
        <v>1509</v>
      </c>
      <c r="E67" s="825"/>
      <c r="F67" s="146"/>
      <c r="G67" s="233"/>
      <c r="H67" s="233"/>
      <c r="I67" s="833"/>
      <c r="J67" s="146"/>
      <c r="K67" s="146"/>
      <c r="L67" s="146"/>
      <c r="M67" s="146"/>
      <c r="N67" s="620"/>
      <c r="O67" s="620"/>
      <c r="P67" s="150"/>
      <c r="Q67" s="151" t="s">
        <v>1474</v>
      </c>
      <c r="R67" s="150"/>
      <c r="S67" s="150" t="str">
        <f t="shared" si="0"/>
        <v/>
      </c>
      <c r="T67" s="5"/>
      <c r="U67" s="5"/>
      <c r="V67" s="5"/>
      <c r="W67" s="5"/>
      <c r="X67" s="30"/>
      <c r="Y67" s="30"/>
      <c r="Z67" s="5"/>
      <c r="AA67" s="5"/>
      <c r="AB67" s="5"/>
      <c r="AD67" s="128"/>
      <c r="AE67" s="128"/>
      <c r="AF67" s="128"/>
      <c r="AG67" s="128"/>
      <c r="AH67" s="128"/>
      <c r="AI67" s="128"/>
      <c r="AJ67" s="128"/>
      <c r="AK67" s="128"/>
      <c r="AL67" s="128"/>
      <c r="AM67" s="128"/>
      <c r="AN67" s="128"/>
      <c r="AO67" s="128"/>
      <c r="AP67" s="128"/>
      <c r="AQ67" s="128"/>
      <c r="AR67" s="128"/>
    </row>
    <row r="68" spans="1:44" s="129" customFormat="1" ht="12.75" hidden="1" customHeight="1">
      <c r="A68" s="126" t="s">
        <v>1564</v>
      </c>
      <c r="B68" s="126"/>
      <c r="C68" s="824"/>
      <c r="D68" s="212" t="s">
        <v>1510</v>
      </c>
      <c r="E68" s="825"/>
      <c r="F68" s="146"/>
      <c r="G68" s="233"/>
      <c r="H68" s="233"/>
      <c r="I68" s="833"/>
      <c r="J68" s="146"/>
      <c r="K68" s="146"/>
      <c r="L68" s="146"/>
      <c r="M68" s="146"/>
      <c r="N68" s="620"/>
      <c r="O68" s="620"/>
      <c r="P68" s="150"/>
      <c r="Q68" s="151" t="s">
        <v>1474</v>
      </c>
      <c r="R68" s="150"/>
      <c r="S68" s="150" t="str">
        <f t="shared" si="0"/>
        <v/>
      </c>
      <c r="T68" s="5"/>
      <c r="U68" s="5"/>
      <c r="V68" s="5"/>
      <c r="W68" s="5"/>
      <c r="X68" s="30"/>
      <c r="Y68" s="30"/>
      <c r="Z68" s="5"/>
      <c r="AA68" s="5"/>
      <c r="AB68" s="5"/>
      <c r="AD68" s="128"/>
      <c r="AE68" s="128"/>
      <c r="AF68" s="128"/>
      <c r="AG68" s="128"/>
      <c r="AH68" s="128"/>
      <c r="AI68" s="128"/>
      <c r="AJ68" s="128"/>
      <c r="AK68" s="128"/>
      <c r="AL68" s="128"/>
      <c r="AM68" s="128"/>
      <c r="AN68" s="128"/>
      <c r="AO68" s="128"/>
      <c r="AP68" s="128"/>
      <c r="AQ68" s="128"/>
      <c r="AR68" s="128"/>
    </row>
    <row r="69" spans="1:44" s="129" customFormat="1" ht="12.75" hidden="1" customHeight="1">
      <c r="A69" s="126" t="s">
        <v>1565</v>
      </c>
      <c r="B69" s="126"/>
      <c r="C69" s="824"/>
      <c r="D69" s="212" t="s">
        <v>1511</v>
      </c>
      <c r="E69" s="825"/>
      <c r="F69" s="146"/>
      <c r="G69" s="233"/>
      <c r="H69" s="233"/>
      <c r="I69" s="833"/>
      <c r="J69" s="146"/>
      <c r="K69" s="146"/>
      <c r="L69" s="146"/>
      <c r="M69" s="146"/>
      <c r="N69" s="620"/>
      <c r="O69" s="620"/>
      <c r="P69" s="150"/>
      <c r="Q69" s="151" t="s">
        <v>1474</v>
      </c>
      <c r="R69" s="150"/>
      <c r="S69" s="150" t="str">
        <f t="shared" si="0"/>
        <v/>
      </c>
      <c r="T69" s="5"/>
      <c r="U69" s="5"/>
      <c r="V69" s="5"/>
      <c r="W69" s="5"/>
      <c r="X69" s="30"/>
      <c r="Y69" s="30"/>
      <c r="Z69" s="5"/>
      <c r="AA69" s="5"/>
      <c r="AB69" s="5"/>
      <c r="AD69" s="128"/>
      <c r="AE69" s="128"/>
      <c r="AF69" s="128"/>
      <c r="AG69" s="128"/>
      <c r="AH69" s="128"/>
      <c r="AI69" s="128"/>
      <c r="AJ69" s="128"/>
      <c r="AK69" s="128"/>
      <c r="AL69" s="128"/>
      <c r="AM69" s="128"/>
      <c r="AN69" s="128"/>
      <c r="AO69" s="128"/>
      <c r="AP69" s="128"/>
      <c r="AQ69" s="128"/>
      <c r="AR69" s="128"/>
    </row>
    <row r="70" spans="1:44" s="129" customFormat="1" ht="12.75" hidden="1" customHeight="1">
      <c r="A70" s="126" t="s">
        <v>1566</v>
      </c>
      <c r="B70" s="126"/>
      <c r="C70" s="824"/>
      <c r="D70" s="212" t="s">
        <v>1512</v>
      </c>
      <c r="E70" s="825"/>
      <c r="F70" s="146"/>
      <c r="G70" s="233"/>
      <c r="H70" s="233"/>
      <c r="I70" s="833"/>
      <c r="J70" s="146"/>
      <c r="K70" s="146"/>
      <c r="L70" s="146"/>
      <c r="M70" s="146"/>
      <c r="N70" s="620"/>
      <c r="O70" s="620"/>
      <c r="P70" s="150"/>
      <c r="Q70" s="151" t="s">
        <v>1474</v>
      </c>
      <c r="R70" s="150"/>
      <c r="S70" s="150" t="str">
        <f t="shared" si="0"/>
        <v/>
      </c>
      <c r="T70" s="5"/>
      <c r="U70" s="5"/>
      <c r="V70" s="5"/>
      <c r="W70" s="5"/>
      <c r="X70" s="30"/>
      <c r="Y70" s="30"/>
      <c r="Z70" s="5"/>
      <c r="AA70" s="5"/>
      <c r="AB70" s="5"/>
      <c r="AD70" s="128"/>
      <c r="AE70" s="128"/>
      <c r="AF70" s="128"/>
      <c r="AG70" s="128"/>
      <c r="AH70" s="128"/>
      <c r="AI70" s="128"/>
      <c r="AJ70" s="128"/>
      <c r="AK70" s="128"/>
      <c r="AL70" s="128"/>
      <c r="AM70" s="128"/>
      <c r="AN70" s="128"/>
      <c r="AO70" s="128"/>
      <c r="AP70" s="128"/>
      <c r="AQ70" s="128"/>
      <c r="AR70" s="128"/>
    </row>
    <row r="71" spans="1:44" s="129" customFormat="1" ht="12.75" hidden="1" customHeight="1">
      <c r="A71" s="126" t="s">
        <v>1567</v>
      </c>
      <c r="B71" s="126"/>
      <c r="C71" s="824"/>
      <c r="D71" s="212" t="s">
        <v>1513</v>
      </c>
      <c r="E71" s="825"/>
      <c r="F71" s="146"/>
      <c r="G71" s="233"/>
      <c r="H71" s="233"/>
      <c r="I71" s="833"/>
      <c r="J71" s="146"/>
      <c r="K71" s="146"/>
      <c r="L71" s="146"/>
      <c r="M71" s="146"/>
      <c r="N71" s="620"/>
      <c r="O71" s="620"/>
      <c r="P71" s="150"/>
      <c r="Q71" s="151" t="s">
        <v>1474</v>
      </c>
      <c r="R71" s="150"/>
      <c r="S71" s="150" t="str">
        <f t="shared" si="0"/>
        <v/>
      </c>
      <c r="T71" s="5"/>
      <c r="U71" s="5"/>
      <c r="V71" s="5"/>
      <c r="W71" s="5"/>
      <c r="X71" s="30"/>
      <c r="Y71" s="30"/>
      <c r="Z71" s="5"/>
      <c r="AA71" s="5"/>
      <c r="AB71" s="5"/>
      <c r="AD71" s="128"/>
      <c r="AE71" s="128"/>
      <c r="AF71" s="128"/>
      <c r="AG71" s="128"/>
      <c r="AH71" s="128"/>
      <c r="AI71" s="128"/>
      <c r="AJ71" s="128"/>
      <c r="AK71" s="128"/>
      <c r="AL71" s="128"/>
      <c r="AM71" s="128"/>
      <c r="AN71" s="128"/>
      <c r="AO71" s="128"/>
      <c r="AP71" s="128"/>
      <c r="AQ71" s="128"/>
      <c r="AR71" s="128"/>
    </row>
    <row r="72" spans="1:44" s="129" customFormat="1" ht="12.75" hidden="1" customHeight="1">
      <c r="A72" s="126" t="s">
        <v>1568</v>
      </c>
      <c r="B72" s="126"/>
      <c r="C72" s="824"/>
      <c r="D72" s="212" t="s">
        <v>1514</v>
      </c>
      <c r="E72" s="825"/>
      <c r="F72" s="146"/>
      <c r="G72" s="233"/>
      <c r="H72" s="233"/>
      <c r="I72" s="833"/>
      <c r="J72" s="146"/>
      <c r="K72" s="146"/>
      <c r="L72" s="146"/>
      <c r="M72" s="146"/>
      <c r="N72" s="620"/>
      <c r="O72" s="620"/>
      <c r="P72" s="150"/>
      <c r="Q72" s="151" t="s">
        <v>1474</v>
      </c>
      <c r="R72" s="150"/>
      <c r="S72" s="150" t="str">
        <f t="shared" si="0"/>
        <v/>
      </c>
      <c r="T72" s="5"/>
      <c r="U72" s="5"/>
      <c r="V72" s="5"/>
      <c r="W72" s="5"/>
      <c r="X72" s="30"/>
      <c r="Y72" s="30"/>
      <c r="Z72" s="5"/>
      <c r="AA72" s="5"/>
      <c r="AB72" s="5"/>
      <c r="AD72" s="128"/>
      <c r="AE72" s="128"/>
      <c r="AF72" s="128"/>
      <c r="AG72" s="128"/>
      <c r="AH72" s="128"/>
      <c r="AI72" s="128"/>
      <c r="AJ72" s="128"/>
      <c r="AK72" s="128"/>
      <c r="AL72" s="128"/>
      <c r="AM72" s="128"/>
      <c r="AN72" s="128"/>
      <c r="AO72" s="128"/>
      <c r="AP72" s="128"/>
      <c r="AQ72" s="128"/>
      <c r="AR72" s="128"/>
    </row>
    <row r="73" spans="1:44" s="129" customFormat="1" ht="12.75" hidden="1" customHeight="1">
      <c r="A73" s="126" t="s">
        <v>1569</v>
      </c>
      <c r="B73" s="126"/>
      <c r="C73" s="824"/>
      <c r="D73" s="212" t="s">
        <v>1515</v>
      </c>
      <c r="E73" s="825"/>
      <c r="F73" s="146"/>
      <c r="G73" s="233"/>
      <c r="H73" s="233"/>
      <c r="I73" s="833"/>
      <c r="J73" s="146"/>
      <c r="K73" s="146"/>
      <c r="L73" s="146"/>
      <c r="M73" s="146"/>
      <c r="N73" s="620"/>
      <c r="O73" s="620"/>
      <c r="P73" s="150"/>
      <c r="Q73" s="151" t="s">
        <v>1474</v>
      </c>
      <c r="R73" s="150"/>
      <c r="S73" s="150" t="str">
        <f t="shared" si="0"/>
        <v/>
      </c>
      <c r="T73" s="5"/>
      <c r="U73" s="5"/>
      <c r="V73" s="5"/>
      <c r="W73" s="5"/>
      <c r="X73" s="30"/>
      <c r="Y73" s="30"/>
      <c r="Z73" s="5"/>
      <c r="AA73" s="5"/>
      <c r="AB73" s="5"/>
      <c r="AD73" s="128"/>
      <c r="AE73" s="128"/>
      <c r="AF73" s="128"/>
      <c r="AG73" s="128"/>
      <c r="AH73" s="128"/>
      <c r="AI73" s="128"/>
      <c r="AJ73" s="128"/>
      <c r="AK73" s="128"/>
      <c r="AL73" s="128"/>
      <c r="AM73" s="128"/>
      <c r="AN73" s="128"/>
      <c r="AO73" s="128"/>
      <c r="AP73" s="128"/>
      <c r="AQ73" s="128"/>
      <c r="AR73" s="128"/>
    </row>
    <row r="74" spans="1:44" s="129" customFormat="1" ht="12.75" hidden="1" customHeight="1">
      <c r="A74" s="126" t="s">
        <v>1570</v>
      </c>
      <c r="B74" s="126"/>
      <c r="C74" s="824"/>
      <c r="D74" s="212" t="s">
        <v>1516</v>
      </c>
      <c r="E74" s="825"/>
      <c r="F74" s="146"/>
      <c r="G74" s="233"/>
      <c r="H74" s="233"/>
      <c r="I74" s="833"/>
      <c r="J74" s="146"/>
      <c r="K74" s="146"/>
      <c r="L74" s="146"/>
      <c r="M74" s="146"/>
      <c r="N74" s="620"/>
      <c r="O74" s="620"/>
      <c r="P74" s="150"/>
      <c r="Q74" s="151" t="s">
        <v>1474</v>
      </c>
      <c r="R74" s="150"/>
      <c r="S74" s="150" t="str">
        <f t="shared" si="0"/>
        <v/>
      </c>
      <c r="T74" s="5"/>
      <c r="U74" s="5"/>
      <c r="V74" s="5"/>
      <c r="W74" s="5"/>
      <c r="X74" s="30"/>
      <c r="Y74" s="30"/>
      <c r="Z74" s="5"/>
      <c r="AA74" s="5"/>
      <c r="AB74" s="5"/>
      <c r="AD74" s="128"/>
      <c r="AE74" s="128"/>
      <c r="AF74" s="128"/>
      <c r="AG74" s="128"/>
      <c r="AH74" s="128"/>
      <c r="AI74" s="128"/>
      <c r="AJ74" s="128"/>
      <c r="AK74" s="128"/>
      <c r="AL74" s="128"/>
      <c r="AM74" s="128"/>
      <c r="AN74" s="128"/>
      <c r="AO74" s="128"/>
      <c r="AP74" s="128"/>
      <c r="AQ74" s="128"/>
      <c r="AR74" s="128"/>
    </row>
    <row r="75" spans="1:44" s="129" customFormat="1" ht="12.75" hidden="1" customHeight="1">
      <c r="A75" s="126" t="s">
        <v>1571</v>
      </c>
      <c r="B75" s="126"/>
      <c r="C75" s="824"/>
      <c r="D75" s="212" t="s">
        <v>1517</v>
      </c>
      <c r="E75" s="825"/>
      <c r="F75" s="146"/>
      <c r="G75" s="233"/>
      <c r="H75" s="233"/>
      <c r="I75" s="833"/>
      <c r="J75" s="146"/>
      <c r="K75" s="146"/>
      <c r="L75" s="146"/>
      <c r="M75" s="146"/>
      <c r="N75" s="620"/>
      <c r="O75" s="620"/>
      <c r="P75" s="150"/>
      <c r="Q75" s="151" t="s">
        <v>1474</v>
      </c>
      <c r="R75" s="150"/>
      <c r="S75" s="150" t="str">
        <f t="shared" si="0"/>
        <v/>
      </c>
      <c r="T75" s="5"/>
      <c r="U75" s="5"/>
      <c r="V75" s="5"/>
      <c r="W75" s="5"/>
      <c r="X75" s="30"/>
      <c r="Y75" s="30"/>
      <c r="Z75" s="5"/>
      <c r="AA75" s="5"/>
      <c r="AB75" s="5"/>
      <c r="AD75" s="128"/>
      <c r="AE75" s="128"/>
      <c r="AF75" s="128"/>
      <c r="AG75" s="128"/>
      <c r="AH75" s="128"/>
      <c r="AI75" s="128"/>
      <c r="AJ75" s="128"/>
      <c r="AK75" s="128"/>
      <c r="AL75" s="128"/>
      <c r="AM75" s="128"/>
      <c r="AN75" s="128"/>
      <c r="AO75" s="128"/>
      <c r="AP75" s="128"/>
      <c r="AQ75" s="128"/>
      <c r="AR75" s="128"/>
    </row>
    <row r="76" spans="1:44" s="129" customFormat="1" ht="12.75" hidden="1" customHeight="1">
      <c r="A76" s="126" t="s">
        <v>1572</v>
      </c>
      <c r="B76" s="126"/>
      <c r="C76" s="824"/>
      <c r="D76" s="212" t="s">
        <v>1519</v>
      </c>
      <c r="E76" s="825"/>
      <c r="F76" s="146"/>
      <c r="G76" s="233"/>
      <c r="H76" s="233"/>
      <c r="I76" s="833"/>
      <c r="J76" s="146"/>
      <c r="K76" s="146"/>
      <c r="L76" s="146"/>
      <c r="M76" s="146"/>
      <c r="N76" s="620"/>
      <c r="O76" s="620"/>
      <c r="P76" s="150"/>
      <c r="Q76" s="151" t="s">
        <v>1474</v>
      </c>
      <c r="R76" s="150"/>
      <c r="S76" s="150" t="str">
        <f t="shared" ref="S76:S139" si="1">IF(SUM(F76:O76)=0,"",Q76)</f>
        <v/>
      </c>
      <c r="T76" s="5"/>
      <c r="U76" s="5"/>
      <c r="V76" s="5"/>
      <c r="W76" s="5"/>
      <c r="X76" s="30"/>
      <c r="Y76" s="30"/>
      <c r="Z76" s="5"/>
      <c r="AA76" s="5"/>
      <c r="AB76" s="5"/>
      <c r="AD76" s="128"/>
      <c r="AE76" s="128"/>
      <c r="AF76" s="128"/>
      <c r="AG76" s="128"/>
      <c r="AH76" s="128"/>
      <c r="AI76" s="128"/>
      <c r="AJ76" s="128"/>
      <c r="AK76" s="128"/>
      <c r="AL76" s="128"/>
      <c r="AM76" s="128"/>
      <c r="AN76" s="128"/>
      <c r="AO76" s="128"/>
      <c r="AP76" s="128"/>
      <c r="AQ76" s="128"/>
      <c r="AR76" s="128"/>
    </row>
    <row r="77" spans="1:44" s="129" customFormat="1" ht="12.75" hidden="1" customHeight="1">
      <c r="A77" s="126" t="s">
        <v>1573</v>
      </c>
      <c r="B77" s="126"/>
      <c r="C77" s="824"/>
      <c r="D77" s="212" t="s">
        <v>1520</v>
      </c>
      <c r="E77" s="825"/>
      <c r="F77" s="146"/>
      <c r="G77" s="233"/>
      <c r="H77" s="233"/>
      <c r="I77" s="833"/>
      <c r="J77" s="146"/>
      <c r="K77" s="146"/>
      <c r="L77" s="146"/>
      <c r="M77" s="146"/>
      <c r="N77" s="620"/>
      <c r="O77" s="620"/>
      <c r="P77" s="150"/>
      <c r="Q77" s="151" t="s">
        <v>1474</v>
      </c>
      <c r="R77" s="150"/>
      <c r="S77" s="150" t="str">
        <f t="shared" si="1"/>
        <v/>
      </c>
      <c r="T77" s="5"/>
      <c r="U77" s="5"/>
      <c r="V77" s="5"/>
      <c r="W77" s="5"/>
      <c r="X77" s="30"/>
      <c r="Y77" s="30"/>
      <c r="Z77" s="5"/>
      <c r="AA77" s="5"/>
      <c r="AB77" s="5"/>
      <c r="AD77" s="128"/>
      <c r="AE77" s="128"/>
      <c r="AF77" s="128"/>
      <c r="AG77" s="128"/>
      <c r="AH77" s="128"/>
      <c r="AI77" s="128"/>
      <c r="AJ77" s="128"/>
      <c r="AK77" s="128"/>
      <c r="AL77" s="128"/>
      <c r="AM77" s="128"/>
      <c r="AN77" s="128"/>
      <c r="AO77" s="128"/>
      <c r="AP77" s="128"/>
      <c r="AQ77" s="128"/>
      <c r="AR77" s="128"/>
    </row>
    <row r="78" spans="1:44" s="129" customFormat="1" ht="12.75" hidden="1" customHeight="1">
      <c r="A78" s="126" t="s">
        <v>1574</v>
      </c>
      <c r="B78" s="126"/>
      <c r="C78" s="824"/>
      <c r="D78" s="212" t="s">
        <v>1521</v>
      </c>
      <c r="E78" s="825"/>
      <c r="F78" s="146"/>
      <c r="G78" s="233"/>
      <c r="H78" s="233"/>
      <c r="I78" s="833"/>
      <c r="J78" s="146"/>
      <c r="K78" s="146"/>
      <c r="L78" s="146"/>
      <c r="M78" s="146"/>
      <c r="N78" s="620"/>
      <c r="O78" s="620"/>
      <c r="P78" s="150"/>
      <c r="Q78" s="151" t="s">
        <v>1474</v>
      </c>
      <c r="R78" s="150"/>
      <c r="S78" s="150" t="str">
        <f t="shared" si="1"/>
        <v/>
      </c>
      <c r="T78" s="5"/>
      <c r="U78" s="5"/>
      <c r="V78" s="5"/>
      <c r="W78" s="5"/>
      <c r="X78" s="30"/>
      <c r="Y78" s="30"/>
      <c r="Z78" s="5"/>
      <c r="AA78" s="5"/>
      <c r="AB78" s="5"/>
      <c r="AD78" s="128"/>
      <c r="AE78" s="128"/>
      <c r="AF78" s="128"/>
      <c r="AG78" s="128"/>
      <c r="AH78" s="128"/>
      <c r="AI78" s="128"/>
      <c r="AJ78" s="128"/>
      <c r="AK78" s="128"/>
      <c r="AL78" s="128"/>
      <c r="AM78" s="128"/>
      <c r="AN78" s="128"/>
      <c r="AO78" s="128"/>
      <c r="AP78" s="128"/>
      <c r="AQ78" s="128"/>
      <c r="AR78" s="128"/>
    </row>
    <row r="79" spans="1:44" s="129" customFormat="1" ht="12.75" hidden="1" customHeight="1">
      <c r="A79" s="126" t="s">
        <v>1575</v>
      </c>
      <c r="B79" s="126"/>
      <c r="C79" s="824"/>
      <c r="D79" s="212" t="s">
        <v>1534</v>
      </c>
      <c r="E79" s="825"/>
      <c r="F79" s="146"/>
      <c r="G79" s="233"/>
      <c r="H79" s="233"/>
      <c r="I79" s="833"/>
      <c r="J79" s="146"/>
      <c r="K79" s="146"/>
      <c r="L79" s="146"/>
      <c r="M79" s="146"/>
      <c r="N79" s="620"/>
      <c r="O79" s="620"/>
      <c r="P79" s="150"/>
      <c r="Q79" s="151" t="s">
        <v>1474</v>
      </c>
      <c r="R79" s="150"/>
      <c r="S79" s="150" t="str">
        <f t="shared" si="1"/>
        <v/>
      </c>
      <c r="T79" s="5"/>
      <c r="U79" s="5"/>
      <c r="V79" s="5"/>
      <c r="W79" s="5"/>
      <c r="X79" s="30"/>
      <c r="Y79" s="30"/>
      <c r="Z79" s="5"/>
      <c r="AA79" s="5"/>
      <c r="AB79" s="5"/>
      <c r="AD79" s="128"/>
      <c r="AE79" s="128"/>
      <c r="AF79" s="128"/>
      <c r="AG79" s="128"/>
      <c r="AH79" s="128"/>
      <c r="AI79" s="128"/>
      <c r="AJ79" s="128"/>
      <c r="AK79" s="128"/>
      <c r="AL79" s="128"/>
      <c r="AM79" s="128"/>
      <c r="AN79" s="128"/>
      <c r="AO79" s="128"/>
      <c r="AP79" s="128"/>
      <c r="AQ79" s="128"/>
      <c r="AR79" s="128"/>
    </row>
    <row r="80" spans="1:44" s="129" customFormat="1" ht="12.75" hidden="1" customHeight="1">
      <c r="A80" s="126" t="s">
        <v>1576</v>
      </c>
      <c r="B80" s="126"/>
      <c r="C80" s="824"/>
      <c r="D80" s="212" t="s">
        <v>1535</v>
      </c>
      <c r="E80" s="825"/>
      <c r="F80" s="146"/>
      <c r="G80" s="233"/>
      <c r="H80" s="233"/>
      <c r="I80" s="833"/>
      <c r="J80" s="146"/>
      <c r="K80" s="146"/>
      <c r="L80" s="146"/>
      <c r="M80" s="146"/>
      <c r="N80" s="620"/>
      <c r="O80" s="620"/>
      <c r="P80" s="150"/>
      <c r="Q80" s="151" t="s">
        <v>1474</v>
      </c>
      <c r="R80" s="150"/>
      <c r="S80" s="150" t="str">
        <f t="shared" si="1"/>
        <v/>
      </c>
      <c r="T80" s="5"/>
      <c r="U80" s="5"/>
      <c r="V80" s="5"/>
      <c r="W80" s="5"/>
      <c r="X80" s="30"/>
      <c r="Y80" s="30"/>
      <c r="Z80" s="5"/>
      <c r="AA80" s="5"/>
      <c r="AB80" s="5"/>
      <c r="AD80" s="128"/>
      <c r="AE80" s="128"/>
      <c r="AF80" s="128"/>
      <c r="AG80" s="128"/>
      <c r="AH80" s="128"/>
      <c r="AI80" s="128"/>
      <c r="AJ80" s="128"/>
      <c r="AK80" s="128"/>
      <c r="AL80" s="128"/>
      <c r="AM80" s="128"/>
      <c r="AN80" s="128"/>
      <c r="AO80" s="128"/>
      <c r="AP80" s="128"/>
      <c r="AQ80" s="128"/>
      <c r="AR80" s="128"/>
    </row>
    <row r="81" spans="1:44" s="129" customFormat="1" ht="12.75" hidden="1" customHeight="1">
      <c r="A81" s="126" t="s">
        <v>1577</v>
      </c>
      <c r="B81" s="126"/>
      <c r="C81" s="824"/>
      <c r="D81" s="212" t="s">
        <v>1536</v>
      </c>
      <c r="E81" s="825"/>
      <c r="F81" s="146"/>
      <c r="G81" s="233"/>
      <c r="H81" s="233"/>
      <c r="I81" s="833"/>
      <c r="J81" s="146"/>
      <c r="K81" s="146"/>
      <c r="L81" s="146"/>
      <c r="M81" s="146"/>
      <c r="N81" s="620"/>
      <c r="O81" s="620"/>
      <c r="P81" s="150"/>
      <c r="Q81" s="151" t="s">
        <v>1474</v>
      </c>
      <c r="R81" s="150"/>
      <c r="S81" s="150" t="str">
        <f t="shared" si="1"/>
        <v/>
      </c>
      <c r="T81" s="5"/>
      <c r="U81" s="5"/>
      <c r="V81" s="5"/>
      <c r="W81" s="5"/>
      <c r="X81" s="30"/>
      <c r="Y81" s="30"/>
      <c r="Z81" s="5"/>
      <c r="AA81" s="5"/>
      <c r="AB81" s="5"/>
      <c r="AD81" s="128"/>
      <c r="AE81" s="128"/>
      <c r="AF81" s="128"/>
      <c r="AG81" s="128"/>
      <c r="AH81" s="128"/>
      <c r="AI81" s="128"/>
      <c r="AJ81" s="128"/>
      <c r="AK81" s="128"/>
      <c r="AL81" s="128"/>
      <c r="AM81" s="128"/>
      <c r="AN81" s="128"/>
      <c r="AO81" s="128"/>
      <c r="AP81" s="128"/>
      <c r="AQ81" s="128"/>
      <c r="AR81" s="128"/>
    </row>
    <row r="82" spans="1:44" s="129" customFormat="1" ht="12.75" hidden="1" customHeight="1">
      <c r="A82" s="126" t="s">
        <v>1578</v>
      </c>
      <c r="B82" s="126"/>
      <c r="C82" s="824"/>
      <c r="D82" s="212" t="s">
        <v>1537</v>
      </c>
      <c r="E82" s="825"/>
      <c r="F82" s="146"/>
      <c r="G82" s="233"/>
      <c r="H82" s="233"/>
      <c r="I82" s="833"/>
      <c r="J82" s="146"/>
      <c r="K82" s="146"/>
      <c r="L82" s="146"/>
      <c r="M82" s="146"/>
      <c r="N82" s="620"/>
      <c r="O82" s="620"/>
      <c r="P82" s="150"/>
      <c r="Q82" s="151" t="s">
        <v>1474</v>
      </c>
      <c r="R82" s="150"/>
      <c r="S82" s="150" t="str">
        <f t="shared" si="1"/>
        <v/>
      </c>
      <c r="T82" s="5"/>
      <c r="U82" s="5"/>
      <c r="V82" s="5"/>
      <c r="W82" s="5"/>
      <c r="X82" s="30"/>
      <c r="Y82" s="30"/>
      <c r="Z82" s="5"/>
      <c r="AA82" s="5"/>
      <c r="AB82" s="5"/>
      <c r="AD82" s="128"/>
      <c r="AE82" s="128"/>
      <c r="AF82" s="128"/>
      <c r="AG82" s="128"/>
      <c r="AH82" s="128"/>
      <c r="AI82" s="128"/>
      <c r="AJ82" s="128"/>
      <c r="AK82" s="128"/>
      <c r="AL82" s="128"/>
      <c r="AM82" s="128"/>
      <c r="AN82" s="128"/>
      <c r="AO82" s="128"/>
      <c r="AP82" s="128"/>
      <c r="AQ82" s="128"/>
      <c r="AR82" s="128"/>
    </row>
    <row r="83" spans="1:44" s="129" customFormat="1" ht="12.75" hidden="1" customHeight="1">
      <c r="A83" s="126" t="s">
        <v>1579</v>
      </c>
      <c r="B83" s="126"/>
      <c r="C83" s="824"/>
      <c r="D83" s="212" t="s">
        <v>1538</v>
      </c>
      <c r="E83" s="825"/>
      <c r="F83" s="146"/>
      <c r="G83" s="233"/>
      <c r="H83" s="233"/>
      <c r="I83" s="833"/>
      <c r="J83" s="146"/>
      <c r="K83" s="146"/>
      <c r="L83" s="146"/>
      <c r="M83" s="146"/>
      <c r="N83" s="620"/>
      <c r="O83" s="620"/>
      <c r="P83" s="150"/>
      <c r="Q83" s="151" t="s">
        <v>1474</v>
      </c>
      <c r="R83" s="150"/>
      <c r="S83" s="150" t="str">
        <f t="shared" si="1"/>
        <v/>
      </c>
      <c r="T83" s="5"/>
      <c r="U83" s="5"/>
      <c r="V83" s="5"/>
      <c r="W83" s="5"/>
      <c r="X83" s="30"/>
      <c r="Y83" s="30"/>
      <c r="Z83" s="5"/>
      <c r="AA83" s="5"/>
      <c r="AB83" s="5"/>
      <c r="AD83" s="128"/>
      <c r="AE83" s="128"/>
      <c r="AF83" s="128"/>
      <c r="AG83" s="128"/>
      <c r="AH83" s="128"/>
      <c r="AI83" s="128"/>
      <c r="AJ83" s="128"/>
      <c r="AK83" s="128"/>
      <c r="AL83" s="128"/>
      <c r="AM83" s="128"/>
      <c r="AN83" s="128"/>
      <c r="AO83" s="128"/>
      <c r="AP83" s="128"/>
      <c r="AQ83" s="128"/>
      <c r="AR83" s="128"/>
    </row>
    <row r="84" spans="1:44" s="129" customFormat="1" ht="12.75" hidden="1" customHeight="1">
      <c r="A84" s="126" t="s">
        <v>1580</v>
      </c>
      <c r="B84" s="126"/>
      <c r="C84" s="824"/>
      <c r="D84" s="212" t="s">
        <v>1539</v>
      </c>
      <c r="E84" s="825"/>
      <c r="F84" s="146"/>
      <c r="G84" s="233"/>
      <c r="H84" s="233"/>
      <c r="I84" s="833"/>
      <c r="J84" s="146"/>
      <c r="K84" s="146"/>
      <c r="L84" s="146"/>
      <c r="M84" s="146"/>
      <c r="N84" s="620"/>
      <c r="O84" s="620"/>
      <c r="P84" s="150"/>
      <c r="Q84" s="151" t="s">
        <v>1474</v>
      </c>
      <c r="R84" s="150"/>
      <c r="S84" s="150" t="str">
        <f t="shared" si="1"/>
        <v/>
      </c>
      <c r="T84" s="5"/>
      <c r="U84" s="5"/>
      <c r="V84" s="5"/>
      <c r="W84" s="5"/>
      <c r="X84" s="30"/>
      <c r="Y84" s="30"/>
      <c r="Z84" s="5"/>
      <c r="AA84" s="5"/>
      <c r="AB84" s="5"/>
      <c r="AD84" s="128"/>
      <c r="AE84" s="128"/>
      <c r="AF84" s="128"/>
      <c r="AG84" s="128"/>
      <c r="AH84" s="128"/>
      <c r="AI84" s="128"/>
      <c r="AJ84" s="128"/>
      <c r="AK84" s="128"/>
      <c r="AL84" s="128"/>
      <c r="AM84" s="128"/>
      <c r="AN84" s="128"/>
      <c r="AO84" s="128"/>
      <c r="AP84" s="128"/>
      <c r="AQ84" s="128"/>
      <c r="AR84" s="128"/>
    </row>
    <row r="85" spans="1:44" s="129" customFormat="1" ht="12.75" hidden="1" customHeight="1">
      <c r="A85" s="126" t="s">
        <v>1581</v>
      </c>
      <c r="B85" s="126"/>
      <c r="C85" s="824"/>
      <c r="D85" s="212" t="s">
        <v>1540</v>
      </c>
      <c r="E85" s="825"/>
      <c r="F85" s="146"/>
      <c r="G85" s="233"/>
      <c r="H85" s="233"/>
      <c r="I85" s="833"/>
      <c r="J85" s="146"/>
      <c r="K85" s="146"/>
      <c r="L85" s="146"/>
      <c r="M85" s="146"/>
      <c r="N85" s="620"/>
      <c r="O85" s="620"/>
      <c r="P85" s="150"/>
      <c r="Q85" s="151" t="s">
        <v>1474</v>
      </c>
      <c r="R85" s="150"/>
      <c r="S85" s="150" t="str">
        <f t="shared" si="1"/>
        <v/>
      </c>
      <c r="T85" s="5"/>
      <c r="U85" s="5"/>
      <c r="V85" s="5"/>
      <c r="W85" s="5"/>
      <c r="X85" s="30"/>
      <c r="Y85" s="30"/>
      <c r="Z85" s="5"/>
      <c r="AA85" s="5"/>
      <c r="AB85" s="5"/>
      <c r="AD85" s="128"/>
      <c r="AE85" s="128"/>
      <c r="AF85" s="128"/>
      <c r="AG85" s="128"/>
      <c r="AH85" s="128"/>
      <c r="AI85" s="128"/>
      <c r="AJ85" s="128"/>
      <c r="AK85" s="128"/>
      <c r="AL85" s="128"/>
      <c r="AM85" s="128"/>
      <c r="AN85" s="128"/>
      <c r="AO85" s="128"/>
      <c r="AP85" s="128"/>
      <c r="AQ85" s="128"/>
      <c r="AR85" s="128"/>
    </row>
    <row r="86" spans="1:44" s="129" customFormat="1" ht="12.75" hidden="1" customHeight="1">
      <c r="A86" s="126" t="s">
        <v>1582</v>
      </c>
      <c r="B86" s="126"/>
      <c r="C86" s="824"/>
      <c r="D86" s="212" t="s">
        <v>1542</v>
      </c>
      <c r="E86" s="825"/>
      <c r="F86" s="146"/>
      <c r="G86" s="233"/>
      <c r="H86" s="233"/>
      <c r="I86" s="833"/>
      <c r="J86" s="146"/>
      <c r="K86" s="146"/>
      <c r="L86" s="146"/>
      <c r="M86" s="146"/>
      <c r="N86" s="620"/>
      <c r="O86" s="620"/>
      <c r="P86" s="150"/>
      <c r="Q86" s="151" t="s">
        <v>1474</v>
      </c>
      <c r="R86" s="150"/>
      <c r="S86" s="150" t="str">
        <f t="shared" si="1"/>
        <v/>
      </c>
      <c r="T86" s="5"/>
      <c r="U86" s="5"/>
      <c r="V86" s="5"/>
      <c r="W86" s="5"/>
      <c r="X86" s="30"/>
      <c r="Y86" s="30"/>
      <c r="Z86" s="5"/>
      <c r="AA86" s="5"/>
      <c r="AB86" s="5"/>
      <c r="AD86" s="128"/>
      <c r="AE86" s="128"/>
      <c r="AF86" s="128"/>
      <c r="AG86" s="128"/>
      <c r="AH86" s="128"/>
      <c r="AI86" s="128"/>
      <c r="AJ86" s="128"/>
      <c r="AK86" s="128"/>
      <c r="AL86" s="128"/>
      <c r="AM86" s="128"/>
      <c r="AN86" s="128"/>
      <c r="AO86" s="128"/>
      <c r="AP86" s="128"/>
      <c r="AQ86" s="128"/>
      <c r="AR86" s="128"/>
    </row>
    <row r="87" spans="1:44" s="129" customFormat="1" ht="12.75" hidden="1" customHeight="1">
      <c r="A87" s="126" t="s">
        <v>1583</v>
      </c>
      <c r="B87" s="126"/>
      <c r="C87" s="824"/>
      <c r="D87" s="212" t="s">
        <v>1543</v>
      </c>
      <c r="E87" s="825"/>
      <c r="F87" s="146"/>
      <c r="G87" s="233"/>
      <c r="H87" s="233"/>
      <c r="I87" s="833"/>
      <c r="J87" s="146"/>
      <c r="K87" s="146"/>
      <c r="L87" s="146"/>
      <c r="M87" s="146"/>
      <c r="N87" s="620"/>
      <c r="O87" s="620"/>
      <c r="P87" s="150"/>
      <c r="Q87" s="151" t="s">
        <v>1474</v>
      </c>
      <c r="R87" s="150"/>
      <c r="S87" s="150" t="str">
        <f t="shared" si="1"/>
        <v/>
      </c>
      <c r="T87" s="5"/>
      <c r="U87" s="5"/>
      <c r="V87" s="5"/>
      <c r="W87" s="5"/>
      <c r="X87" s="30"/>
      <c r="Y87" s="30"/>
      <c r="Z87" s="5"/>
      <c r="AA87" s="5"/>
      <c r="AB87" s="5"/>
      <c r="AD87" s="128"/>
      <c r="AE87" s="128"/>
      <c r="AF87" s="128"/>
      <c r="AG87" s="128"/>
      <c r="AH87" s="128"/>
      <c r="AI87" s="128"/>
      <c r="AJ87" s="128"/>
      <c r="AK87" s="128"/>
      <c r="AL87" s="128"/>
      <c r="AM87" s="128"/>
      <c r="AN87" s="128"/>
      <c r="AO87" s="128"/>
      <c r="AP87" s="128"/>
      <c r="AQ87" s="128"/>
      <c r="AR87" s="128"/>
    </row>
    <row r="88" spans="1:44" s="129" customFormat="1" ht="12.75" hidden="1" customHeight="1">
      <c r="A88" s="126" t="s">
        <v>1584</v>
      </c>
      <c r="B88" s="126"/>
      <c r="C88" s="824"/>
      <c r="D88" s="212" t="s">
        <v>1544</v>
      </c>
      <c r="E88" s="825"/>
      <c r="F88" s="146"/>
      <c r="G88" s="233"/>
      <c r="H88" s="233"/>
      <c r="I88" s="833"/>
      <c r="J88" s="146"/>
      <c r="K88" s="146"/>
      <c r="L88" s="146"/>
      <c r="M88" s="146"/>
      <c r="N88" s="620"/>
      <c r="O88" s="620"/>
      <c r="P88" s="150"/>
      <c r="Q88" s="151" t="s">
        <v>1474</v>
      </c>
      <c r="R88" s="150"/>
      <c r="S88" s="150" t="str">
        <f t="shared" si="1"/>
        <v/>
      </c>
      <c r="T88" s="5"/>
      <c r="U88" s="5"/>
      <c r="V88" s="5"/>
      <c r="W88" s="5"/>
      <c r="X88" s="30"/>
      <c r="Y88" s="30"/>
      <c r="Z88" s="5"/>
      <c r="AA88" s="5"/>
      <c r="AB88" s="5"/>
      <c r="AD88" s="128"/>
      <c r="AE88" s="128"/>
      <c r="AF88" s="128"/>
      <c r="AG88" s="128"/>
      <c r="AH88" s="128"/>
      <c r="AI88" s="128"/>
      <c r="AJ88" s="128"/>
      <c r="AK88" s="128"/>
      <c r="AL88" s="128"/>
      <c r="AM88" s="128"/>
      <c r="AN88" s="128"/>
      <c r="AO88" s="128"/>
      <c r="AP88" s="128"/>
      <c r="AQ88" s="128"/>
      <c r="AR88" s="128"/>
    </row>
    <row r="89" spans="1:44" s="129" customFormat="1" ht="12.75" hidden="1" customHeight="1" thickBot="1">
      <c r="A89" s="126" t="s">
        <v>1585</v>
      </c>
      <c r="B89" s="126"/>
      <c r="C89" s="824"/>
      <c r="D89" s="212" t="s">
        <v>1545</v>
      </c>
      <c r="E89" s="825"/>
      <c r="F89" s="146"/>
      <c r="G89" s="233"/>
      <c r="H89" s="233"/>
      <c r="I89" s="833"/>
      <c r="J89" s="146"/>
      <c r="K89" s="146"/>
      <c r="L89" s="146"/>
      <c r="M89" s="146"/>
      <c r="N89" s="620"/>
      <c r="O89" s="620"/>
      <c r="P89" s="150"/>
      <c r="Q89" s="151" t="s">
        <v>1474</v>
      </c>
      <c r="R89" s="150"/>
      <c r="S89" s="150" t="str">
        <f t="shared" si="1"/>
        <v/>
      </c>
      <c r="T89" s="5"/>
      <c r="U89" s="5"/>
      <c r="V89" s="5"/>
      <c r="W89" s="5"/>
      <c r="X89" s="30"/>
      <c r="Y89" s="30"/>
      <c r="Z89" s="5"/>
      <c r="AA89" s="5"/>
      <c r="AB89" s="5"/>
      <c r="AD89" s="128"/>
      <c r="AE89" s="128"/>
      <c r="AF89" s="128"/>
      <c r="AG89" s="128"/>
      <c r="AH89" s="128"/>
      <c r="AI89" s="128"/>
      <c r="AJ89" s="128"/>
      <c r="AK89" s="128"/>
      <c r="AL89" s="128"/>
      <c r="AM89" s="128"/>
      <c r="AN89" s="128"/>
      <c r="AO89" s="128"/>
      <c r="AP89" s="128"/>
      <c r="AQ89" s="128"/>
      <c r="AR89" s="128"/>
    </row>
    <row r="90" spans="1:44" s="19" customFormat="1" ht="15.75" hidden="1" customHeight="1" thickBot="1">
      <c r="A90" s="126" t="s">
        <v>1625</v>
      </c>
      <c r="B90" s="126"/>
      <c r="C90" s="929" t="s">
        <v>1586</v>
      </c>
      <c r="D90" s="929"/>
      <c r="E90" s="826"/>
      <c r="F90" s="827">
        <v>0</v>
      </c>
      <c r="G90" s="828"/>
      <c r="H90" s="828"/>
      <c r="I90" s="837">
        <v>0</v>
      </c>
      <c r="J90" s="827">
        <v>0</v>
      </c>
      <c r="K90" s="827">
        <v>0</v>
      </c>
      <c r="L90" s="827">
        <v>0</v>
      </c>
      <c r="M90" s="827">
        <v>0</v>
      </c>
      <c r="N90" s="827">
        <v>0</v>
      </c>
      <c r="O90" s="827">
        <v>0</v>
      </c>
      <c r="P90" s="36"/>
      <c r="Q90" s="51" t="s">
        <v>1500</v>
      </c>
      <c r="R90" s="36"/>
      <c r="S90" s="36" t="str">
        <f t="shared" si="1"/>
        <v/>
      </c>
      <c r="T90" s="5"/>
      <c r="U90" s="5"/>
      <c r="V90" s="5"/>
      <c r="W90" s="5"/>
      <c r="X90" s="28">
        <f>SUM(N91:N110)</f>
        <v>0</v>
      </c>
      <c r="Y90" s="28">
        <f>SUM(O91:O110)</f>
        <v>0</v>
      </c>
      <c r="Z90" s="5"/>
      <c r="AA90" s="5"/>
      <c r="AB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</row>
    <row r="91" spans="1:44" s="17" customFormat="1" ht="12.75" hidden="1" customHeight="1">
      <c r="A91" s="126" t="s">
        <v>1587</v>
      </c>
      <c r="B91" s="126"/>
      <c r="C91" s="817"/>
      <c r="D91" s="212" t="s">
        <v>1588</v>
      </c>
      <c r="E91" s="825"/>
      <c r="F91" s="146"/>
      <c r="G91" s="233"/>
      <c r="H91" s="233"/>
      <c r="I91" s="833"/>
      <c r="J91" s="146"/>
      <c r="K91" s="146"/>
      <c r="L91" s="146"/>
      <c r="M91" s="146"/>
      <c r="N91" s="620">
        <v>0</v>
      </c>
      <c r="O91" s="620">
        <v>0</v>
      </c>
      <c r="P91" s="36"/>
      <c r="Q91" s="51" t="s">
        <v>1473</v>
      </c>
      <c r="R91" s="36"/>
      <c r="S91" s="36" t="str">
        <f t="shared" si="1"/>
        <v/>
      </c>
      <c r="T91" s="15"/>
      <c r="U91" s="15"/>
      <c r="V91" s="15"/>
      <c r="W91" s="15"/>
      <c r="X91" s="28"/>
      <c r="Y91" s="28"/>
      <c r="Z91" s="15"/>
      <c r="AA91" s="15"/>
      <c r="AB91" s="15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</row>
    <row r="92" spans="1:44" s="17" customFormat="1" ht="12.75" hidden="1" customHeight="1">
      <c r="A92" s="126" t="s">
        <v>1589</v>
      </c>
      <c r="B92" s="126"/>
      <c r="C92" s="817"/>
      <c r="D92" s="212" t="s">
        <v>1590</v>
      </c>
      <c r="E92" s="825"/>
      <c r="F92" s="146"/>
      <c r="G92" s="233"/>
      <c r="H92" s="233"/>
      <c r="I92" s="833"/>
      <c r="J92" s="146"/>
      <c r="K92" s="146"/>
      <c r="L92" s="146"/>
      <c r="M92" s="146"/>
      <c r="N92" s="620">
        <v>0</v>
      </c>
      <c r="O92" s="620">
        <v>0</v>
      </c>
      <c r="P92" s="36"/>
      <c r="Q92" s="51" t="s">
        <v>1474</v>
      </c>
      <c r="R92" s="36"/>
      <c r="S92" s="36" t="str">
        <f t="shared" si="1"/>
        <v/>
      </c>
      <c r="T92" s="15"/>
      <c r="U92" s="15"/>
      <c r="V92" s="15"/>
      <c r="W92" s="15"/>
      <c r="X92" s="28"/>
      <c r="Y92" s="28"/>
      <c r="Z92" s="15"/>
      <c r="AA92" s="15"/>
      <c r="AB92" s="15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</row>
    <row r="93" spans="1:44" s="17" customFormat="1" ht="12.75" hidden="1" customHeight="1">
      <c r="A93" s="126" t="s">
        <v>1591</v>
      </c>
      <c r="B93" s="126"/>
      <c r="C93" s="817"/>
      <c r="D93" s="212" t="s">
        <v>1592</v>
      </c>
      <c r="E93" s="825"/>
      <c r="F93" s="146"/>
      <c r="G93" s="233"/>
      <c r="H93" s="233"/>
      <c r="I93" s="833"/>
      <c r="J93" s="146"/>
      <c r="K93" s="146"/>
      <c r="L93" s="146"/>
      <c r="M93" s="146"/>
      <c r="N93" s="620">
        <v>0</v>
      </c>
      <c r="O93" s="620">
        <v>0</v>
      </c>
      <c r="P93" s="36"/>
      <c r="Q93" s="51" t="s">
        <v>1474</v>
      </c>
      <c r="R93" s="36"/>
      <c r="S93" s="36" t="str">
        <f t="shared" si="1"/>
        <v/>
      </c>
      <c r="T93" s="15"/>
      <c r="U93" s="15"/>
      <c r="V93" s="15"/>
      <c r="W93" s="15"/>
      <c r="X93" s="28"/>
      <c r="Y93" s="28"/>
      <c r="Z93" s="15"/>
      <c r="AA93" s="15"/>
      <c r="AB93" s="15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</row>
    <row r="94" spans="1:44" s="17" customFormat="1" ht="12.75" hidden="1" customHeight="1">
      <c r="A94" s="126" t="s">
        <v>1593</v>
      </c>
      <c r="B94" s="126"/>
      <c r="C94" s="817"/>
      <c r="D94" s="212" t="s">
        <v>1594</v>
      </c>
      <c r="E94" s="825"/>
      <c r="F94" s="146"/>
      <c r="G94" s="233"/>
      <c r="H94" s="233"/>
      <c r="I94" s="833"/>
      <c r="J94" s="146"/>
      <c r="K94" s="146"/>
      <c r="L94" s="146"/>
      <c r="M94" s="146"/>
      <c r="N94" s="620">
        <v>0</v>
      </c>
      <c r="O94" s="620">
        <v>0</v>
      </c>
      <c r="P94" s="36"/>
      <c r="Q94" s="51" t="s">
        <v>1474</v>
      </c>
      <c r="R94" s="36"/>
      <c r="S94" s="36" t="str">
        <f t="shared" si="1"/>
        <v/>
      </c>
      <c r="T94" s="15"/>
      <c r="U94" s="15"/>
      <c r="V94" s="15"/>
      <c r="W94" s="15"/>
      <c r="X94" s="28"/>
      <c r="Y94" s="28"/>
      <c r="Z94" s="15"/>
      <c r="AA94" s="15"/>
      <c r="AB94" s="15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</row>
    <row r="95" spans="1:44" s="17" customFormat="1" ht="12.75" hidden="1" customHeight="1">
      <c r="A95" s="126" t="s">
        <v>1595</v>
      </c>
      <c r="B95" s="126"/>
      <c r="C95" s="817"/>
      <c r="D95" s="212" t="s">
        <v>1596</v>
      </c>
      <c r="E95" s="825"/>
      <c r="F95" s="146"/>
      <c r="G95" s="233"/>
      <c r="H95" s="233"/>
      <c r="I95" s="833"/>
      <c r="J95" s="146"/>
      <c r="K95" s="146"/>
      <c r="L95" s="146"/>
      <c r="M95" s="146"/>
      <c r="N95" s="620">
        <v>0</v>
      </c>
      <c r="O95" s="620">
        <v>0</v>
      </c>
      <c r="P95" s="36"/>
      <c r="Q95" s="51" t="s">
        <v>1474</v>
      </c>
      <c r="R95" s="36"/>
      <c r="S95" s="36" t="str">
        <f t="shared" si="1"/>
        <v/>
      </c>
      <c r="T95" s="15"/>
      <c r="U95" s="15"/>
      <c r="V95" s="15"/>
      <c r="W95" s="15"/>
      <c r="X95" s="28"/>
      <c r="Y95" s="28"/>
      <c r="Z95" s="15"/>
      <c r="AA95" s="15"/>
      <c r="AB95" s="15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</row>
    <row r="96" spans="1:44" s="17" customFormat="1" ht="12.75" hidden="1" customHeight="1">
      <c r="A96" s="126" t="s">
        <v>1597</v>
      </c>
      <c r="B96" s="126"/>
      <c r="C96" s="817"/>
      <c r="D96" s="212" t="s">
        <v>1598</v>
      </c>
      <c r="E96" s="825"/>
      <c r="F96" s="146"/>
      <c r="G96" s="233"/>
      <c r="H96" s="233"/>
      <c r="I96" s="833"/>
      <c r="J96" s="146"/>
      <c r="K96" s="146"/>
      <c r="L96" s="146"/>
      <c r="M96" s="146"/>
      <c r="N96" s="620">
        <v>0</v>
      </c>
      <c r="O96" s="620">
        <v>0</v>
      </c>
      <c r="P96" s="36"/>
      <c r="Q96" s="51" t="s">
        <v>1474</v>
      </c>
      <c r="R96" s="36"/>
      <c r="S96" s="36" t="str">
        <f t="shared" si="1"/>
        <v/>
      </c>
      <c r="T96" s="15"/>
      <c r="U96" s="15"/>
      <c r="V96" s="15"/>
      <c r="W96" s="15"/>
      <c r="X96" s="28"/>
      <c r="Y96" s="28"/>
      <c r="Z96" s="15"/>
      <c r="AA96" s="15"/>
      <c r="AB96" s="15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</row>
    <row r="97" spans="1:44" s="17" customFormat="1" ht="12.75" hidden="1" customHeight="1" thickBot="1">
      <c r="A97" s="126" t="s">
        <v>1599</v>
      </c>
      <c r="B97" s="126"/>
      <c r="C97" s="817"/>
      <c r="D97" s="212" t="s">
        <v>1600</v>
      </c>
      <c r="E97" s="825"/>
      <c r="F97" s="146"/>
      <c r="G97" s="233"/>
      <c r="H97" s="233"/>
      <c r="I97" s="833"/>
      <c r="J97" s="146"/>
      <c r="K97" s="146"/>
      <c r="L97" s="146"/>
      <c r="M97" s="146"/>
      <c r="N97" s="620">
        <v>0</v>
      </c>
      <c r="O97" s="620">
        <v>0</v>
      </c>
      <c r="P97" s="36"/>
      <c r="Q97" s="51" t="s">
        <v>1474</v>
      </c>
      <c r="R97" s="36"/>
      <c r="S97" s="36" t="str">
        <f t="shared" si="1"/>
        <v/>
      </c>
      <c r="T97" s="15"/>
      <c r="U97" s="15"/>
      <c r="V97" s="15"/>
      <c r="W97" s="15"/>
      <c r="X97" s="28"/>
      <c r="Y97" s="28"/>
      <c r="Z97" s="15"/>
      <c r="AA97" s="15"/>
      <c r="AB97" s="15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</row>
    <row r="98" spans="1:44" s="17" customFormat="1" ht="12.75" hidden="1" customHeight="1" thickTop="1">
      <c r="A98" s="126" t="s">
        <v>1601</v>
      </c>
      <c r="B98" s="126"/>
      <c r="C98" s="817"/>
      <c r="D98" s="212" t="s">
        <v>1602</v>
      </c>
      <c r="E98" s="825"/>
      <c r="F98" s="146"/>
      <c r="G98" s="233"/>
      <c r="H98" s="233"/>
      <c r="I98" s="833"/>
      <c r="J98" s="146"/>
      <c r="K98" s="146"/>
      <c r="L98" s="146"/>
      <c r="M98" s="146"/>
      <c r="N98" s="620"/>
      <c r="O98" s="620"/>
      <c r="P98" s="36"/>
      <c r="Q98" s="51" t="s">
        <v>1474</v>
      </c>
      <c r="R98" s="36"/>
      <c r="S98" s="36" t="str">
        <f t="shared" si="1"/>
        <v/>
      </c>
      <c r="T98" s="15"/>
      <c r="U98" s="15"/>
      <c r="V98" s="15"/>
      <c r="W98" s="15"/>
      <c r="X98" s="28"/>
      <c r="Y98" s="28"/>
      <c r="Z98" s="15"/>
      <c r="AA98" s="15"/>
      <c r="AB98" s="15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</row>
    <row r="99" spans="1:44" s="17" customFormat="1" ht="12.75" hidden="1" customHeight="1">
      <c r="A99" s="126" t="s">
        <v>1603</v>
      </c>
      <c r="B99" s="126"/>
      <c r="C99" s="817"/>
      <c r="D99" s="212" t="s">
        <v>1494</v>
      </c>
      <c r="E99" s="825"/>
      <c r="F99" s="146"/>
      <c r="G99" s="233"/>
      <c r="H99" s="233"/>
      <c r="I99" s="833"/>
      <c r="J99" s="146"/>
      <c r="K99" s="146"/>
      <c r="L99" s="146"/>
      <c r="M99" s="146"/>
      <c r="N99" s="620"/>
      <c r="O99" s="620"/>
      <c r="P99" s="36"/>
      <c r="Q99" s="51" t="s">
        <v>1474</v>
      </c>
      <c r="R99" s="36"/>
      <c r="S99" s="36" t="str">
        <f t="shared" si="1"/>
        <v/>
      </c>
      <c r="T99" s="15"/>
      <c r="U99" s="15"/>
      <c r="V99" s="15"/>
      <c r="W99" s="15"/>
      <c r="X99" s="28"/>
      <c r="Y99" s="28"/>
      <c r="Z99" s="15"/>
      <c r="AA99" s="15"/>
      <c r="AB99" s="15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</row>
    <row r="100" spans="1:44" s="17" customFormat="1" ht="12.75" hidden="1" customHeight="1">
      <c r="A100" s="126" t="s">
        <v>1604</v>
      </c>
      <c r="B100" s="126"/>
      <c r="C100" s="817"/>
      <c r="D100" s="212" t="s">
        <v>1605</v>
      </c>
      <c r="E100" s="825"/>
      <c r="F100" s="146"/>
      <c r="G100" s="233"/>
      <c r="H100" s="233"/>
      <c r="I100" s="833"/>
      <c r="J100" s="146"/>
      <c r="K100" s="146"/>
      <c r="L100" s="146"/>
      <c r="M100" s="146"/>
      <c r="N100" s="620"/>
      <c r="O100" s="620"/>
      <c r="P100" s="36"/>
      <c r="Q100" s="51" t="s">
        <v>1474</v>
      </c>
      <c r="R100" s="36"/>
      <c r="S100" s="36" t="str">
        <f t="shared" si="1"/>
        <v/>
      </c>
      <c r="T100" s="15"/>
      <c r="U100" s="15"/>
      <c r="V100" s="15"/>
      <c r="W100" s="15"/>
      <c r="X100" s="28"/>
      <c r="Y100" s="28"/>
      <c r="Z100" s="15"/>
      <c r="AA100" s="15"/>
      <c r="AB100" s="15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</row>
    <row r="101" spans="1:44" s="143" customFormat="1" ht="12.75" hidden="1" customHeight="1">
      <c r="A101" s="126" t="s">
        <v>1606</v>
      </c>
      <c r="B101" s="126"/>
      <c r="C101" s="817"/>
      <c r="D101" s="212" t="s">
        <v>1607</v>
      </c>
      <c r="E101" s="825"/>
      <c r="F101" s="146"/>
      <c r="G101" s="233"/>
      <c r="H101" s="233"/>
      <c r="I101" s="833"/>
      <c r="J101" s="146"/>
      <c r="K101" s="146"/>
      <c r="L101" s="146"/>
      <c r="M101" s="146"/>
      <c r="N101" s="620">
        <v>0</v>
      </c>
      <c r="O101" s="620">
        <v>0</v>
      </c>
      <c r="P101" s="138"/>
      <c r="Q101" s="139" t="s">
        <v>1474</v>
      </c>
      <c r="R101" s="138"/>
      <c r="S101" s="138" t="str">
        <f t="shared" si="1"/>
        <v/>
      </c>
      <c r="T101" s="140"/>
      <c r="U101" s="140"/>
      <c r="V101" s="140"/>
      <c r="W101" s="140"/>
      <c r="X101" s="141"/>
      <c r="Y101" s="141"/>
      <c r="Z101" s="140"/>
      <c r="AA101" s="140"/>
      <c r="AB101" s="140"/>
      <c r="AD101" s="142"/>
      <c r="AE101" s="142"/>
      <c r="AF101" s="142"/>
      <c r="AG101" s="142"/>
      <c r="AH101" s="142"/>
      <c r="AI101" s="142"/>
      <c r="AJ101" s="142"/>
      <c r="AK101" s="142"/>
      <c r="AL101" s="142"/>
      <c r="AM101" s="142"/>
      <c r="AN101" s="142"/>
      <c r="AO101" s="142"/>
      <c r="AP101" s="142"/>
      <c r="AQ101" s="142"/>
      <c r="AR101" s="142"/>
    </row>
    <row r="102" spans="1:44" s="17" customFormat="1" ht="12.75" hidden="1" customHeight="1">
      <c r="A102" s="126" t="s">
        <v>1608</v>
      </c>
      <c r="B102" s="126"/>
      <c r="C102" s="817"/>
      <c r="D102" s="212" t="s">
        <v>1609</v>
      </c>
      <c r="E102" s="825"/>
      <c r="F102" s="146"/>
      <c r="G102" s="233"/>
      <c r="H102" s="233"/>
      <c r="I102" s="833"/>
      <c r="J102" s="146"/>
      <c r="K102" s="146"/>
      <c r="L102" s="146"/>
      <c r="M102" s="146"/>
      <c r="N102" s="620"/>
      <c r="O102" s="620"/>
      <c r="P102" s="36"/>
      <c r="Q102" s="51" t="s">
        <v>1474</v>
      </c>
      <c r="R102" s="36"/>
      <c r="S102" s="36" t="str">
        <f t="shared" si="1"/>
        <v/>
      </c>
      <c r="T102" s="15"/>
      <c r="U102" s="15"/>
      <c r="V102" s="15"/>
      <c r="W102" s="15"/>
      <c r="X102" s="28"/>
      <c r="Y102" s="28"/>
      <c r="Z102" s="15"/>
      <c r="AA102" s="15"/>
      <c r="AB102" s="15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</row>
    <row r="103" spans="1:44" s="17" customFormat="1" ht="12.75" hidden="1" customHeight="1">
      <c r="A103" s="126" t="s">
        <v>1610</v>
      </c>
      <c r="B103" s="126"/>
      <c r="C103" s="817"/>
      <c r="D103" s="212" t="s">
        <v>1611</v>
      </c>
      <c r="E103" s="825"/>
      <c r="F103" s="146"/>
      <c r="G103" s="233"/>
      <c r="H103" s="233"/>
      <c r="I103" s="833"/>
      <c r="J103" s="146"/>
      <c r="K103" s="146"/>
      <c r="L103" s="146"/>
      <c r="M103" s="146"/>
      <c r="N103" s="620"/>
      <c r="O103" s="620"/>
      <c r="P103" s="36"/>
      <c r="Q103" s="51" t="s">
        <v>1474</v>
      </c>
      <c r="R103" s="36"/>
      <c r="S103" s="36" t="str">
        <f t="shared" si="1"/>
        <v/>
      </c>
      <c r="T103" s="15"/>
      <c r="U103" s="15"/>
      <c r="V103" s="15"/>
      <c r="W103" s="15"/>
      <c r="X103" s="28"/>
      <c r="Y103" s="28"/>
      <c r="Z103" s="15"/>
      <c r="AA103" s="15"/>
      <c r="AB103" s="15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</row>
    <row r="104" spans="1:44" s="17" customFormat="1" ht="12.75" hidden="1" customHeight="1">
      <c r="A104" s="126" t="s">
        <v>1612</v>
      </c>
      <c r="B104" s="126"/>
      <c r="C104" s="817"/>
      <c r="D104" s="212" t="s">
        <v>1613</v>
      </c>
      <c r="E104" s="825"/>
      <c r="F104" s="146"/>
      <c r="G104" s="233"/>
      <c r="H104" s="233"/>
      <c r="I104" s="833"/>
      <c r="J104" s="146"/>
      <c r="K104" s="146"/>
      <c r="L104" s="146"/>
      <c r="M104" s="146"/>
      <c r="N104" s="620"/>
      <c r="O104" s="620"/>
      <c r="P104" s="36"/>
      <c r="Q104" s="51" t="s">
        <v>1474</v>
      </c>
      <c r="R104" s="36"/>
      <c r="S104" s="36" t="str">
        <f t="shared" si="1"/>
        <v/>
      </c>
      <c r="T104" s="15"/>
      <c r="U104" s="15"/>
      <c r="V104" s="15"/>
      <c r="W104" s="15"/>
      <c r="X104" s="28"/>
      <c r="Y104" s="28"/>
      <c r="Z104" s="15"/>
      <c r="AA104" s="15"/>
      <c r="AB104" s="15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</row>
    <row r="105" spans="1:44" s="17" customFormat="1" ht="12.75" hidden="1" customHeight="1">
      <c r="A105" s="126" t="s">
        <v>1614</v>
      </c>
      <c r="B105" s="126"/>
      <c r="C105" s="817"/>
      <c r="D105" s="212" t="s">
        <v>1615</v>
      </c>
      <c r="E105" s="825"/>
      <c r="F105" s="146"/>
      <c r="G105" s="233"/>
      <c r="H105" s="233"/>
      <c r="I105" s="833"/>
      <c r="J105" s="146"/>
      <c r="K105" s="146"/>
      <c r="L105" s="146"/>
      <c r="M105" s="146"/>
      <c r="N105" s="620"/>
      <c r="O105" s="620"/>
      <c r="P105" s="36"/>
      <c r="Q105" s="51" t="s">
        <v>1474</v>
      </c>
      <c r="R105" s="36"/>
      <c r="S105" s="36" t="str">
        <f t="shared" si="1"/>
        <v/>
      </c>
      <c r="T105" s="15"/>
      <c r="U105" s="15"/>
      <c r="V105" s="15"/>
      <c r="W105" s="15"/>
      <c r="X105" s="28"/>
      <c r="Y105" s="28"/>
      <c r="Z105" s="15"/>
      <c r="AA105" s="15"/>
      <c r="AB105" s="15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</row>
    <row r="106" spans="1:44" s="17" customFormat="1" ht="12.75" hidden="1" customHeight="1">
      <c r="A106" s="126" t="s">
        <v>1616</v>
      </c>
      <c r="B106" s="126"/>
      <c r="C106" s="817"/>
      <c r="D106" s="212" t="s">
        <v>1472</v>
      </c>
      <c r="E106" s="825"/>
      <c r="F106" s="146"/>
      <c r="G106" s="233"/>
      <c r="H106" s="233"/>
      <c r="I106" s="833"/>
      <c r="J106" s="146"/>
      <c r="K106" s="146"/>
      <c r="L106" s="146"/>
      <c r="M106" s="146"/>
      <c r="N106" s="620"/>
      <c r="O106" s="620"/>
      <c r="P106" s="36"/>
      <c r="Q106" s="51" t="s">
        <v>1474</v>
      </c>
      <c r="R106" s="36"/>
      <c r="S106" s="36" t="str">
        <f t="shared" si="1"/>
        <v/>
      </c>
      <c r="T106" s="15"/>
      <c r="U106" s="15"/>
      <c r="V106" s="15"/>
      <c r="W106" s="15"/>
      <c r="X106" s="28"/>
      <c r="Y106" s="28"/>
      <c r="Z106" s="15"/>
      <c r="AA106" s="15"/>
      <c r="AB106" s="15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</row>
    <row r="107" spans="1:44" s="17" customFormat="1" ht="12.75" hidden="1" customHeight="1">
      <c r="A107" s="126" t="s">
        <v>1617</v>
      </c>
      <c r="B107" s="126"/>
      <c r="C107" s="817"/>
      <c r="D107" s="212" t="s">
        <v>1618</v>
      </c>
      <c r="E107" s="825"/>
      <c r="F107" s="146"/>
      <c r="G107" s="233"/>
      <c r="H107" s="233"/>
      <c r="I107" s="833"/>
      <c r="J107" s="146"/>
      <c r="K107" s="146"/>
      <c r="L107" s="146"/>
      <c r="M107" s="146"/>
      <c r="N107" s="620"/>
      <c r="O107" s="620"/>
      <c r="P107" s="36"/>
      <c r="Q107" s="51" t="s">
        <v>1474</v>
      </c>
      <c r="R107" s="36"/>
      <c r="S107" s="36" t="str">
        <f t="shared" si="1"/>
        <v/>
      </c>
      <c r="T107" s="15"/>
      <c r="U107" s="15"/>
      <c r="V107" s="15"/>
      <c r="W107" s="15"/>
      <c r="X107" s="28"/>
      <c r="Y107" s="28"/>
      <c r="Z107" s="15"/>
      <c r="AA107" s="15"/>
      <c r="AB107" s="15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</row>
    <row r="108" spans="1:44" s="17" customFormat="1" ht="12.75" hidden="1" customHeight="1">
      <c r="A108" s="126" t="s">
        <v>1619</v>
      </c>
      <c r="B108" s="126"/>
      <c r="C108" s="817"/>
      <c r="D108" s="212" t="s">
        <v>1620</v>
      </c>
      <c r="E108" s="825"/>
      <c r="F108" s="146"/>
      <c r="G108" s="233"/>
      <c r="H108" s="233"/>
      <c r="I108" s="833"/>
      <c r="J108" s="146"/>
      <c r="K108" s="146"/>
      <c r="L108" s="146"/>
      <c r="M108" s="146"/>
      <c r="N108" s="620"/>
      <c r="O108" s="620"/>
      <c r="P108" s="36"/>
      <c r="Q108" s="51" t="s">
        <v>1474</v>
      </c>
      <c r="R108" s="36"/>
      <c r="S108" s="36" t="str">
        <f t="shared" si="1"/>
        <v/>
      </c>
      <c r="T108" s="15"/>
      <c r="U108" s="15"/>
      <c r="V108" s="15"/>
      <c r="W108" s="15"/>
      <c r="X108" s="28"/>
      <c r="Y108" s="28"/>
      <c r="Z108" s="15"/>
      <c r="AA108" s="15"/>
      <c r="AB108" s="15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</row>
    <row r="109" spans="1:44" s="17" customFormat="1" ht="12.75" hidden="1" customHeight="1">
      <c r="A109" s="126" t="s">
        <v>1621</v>
      </c>
      <c r="B109" s="126"/>
      <c r="C109" s="817"/>
      <c r="D109" s="212" t="s">
        <v>1622</v>
      </c>
      <c r="E109" s="825"/>
      <c r="F109" s="146"/>
      <c r="G109" s="233"/>
      <c r="H109" s="233"/>
      <c r="I109" s="833"/>
      <c r="J109" s="146"/>
      <c r="K109" s="146"/>
      <c r="L109" s="146"/>
      <c r="M109" s="146"/>
      <c r="N109" s="620"/>
      <c r="O109" s="620"/>
      <c r="P109" s="36"/>
      <c r="Q109" s="51" t="s">
        <v>1474</v>
      </c>
      <c r="R109" s="36"/>
      <c r="S109" s="36" t="str">
        <f t="shared" si="1"/>
        <v/>
      </c>
      <c r="T109" s="15"/>
      <c r="U109" s="15"/>
      <c r="V109" s="15"/>
      <c r="W109" s="15"/>
      <c r="X109" s="28"/>
      <c r="Y109" s="28"/>
      <c r="Z109" s="15"/>
      <c r="AA109" s="15"/>
      <c r="AB109" s="15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</row>
    <row r="110" spans="1:44" s="17" customFormat="1" ht="12.75" hidden="1" customHeight="1" thickBot="1">
      <c r="A110" s="126" t="s">
        <v>1623</v>
      </c>
      <c r="B110" s="126"/>
      <c r="C110" s="817"/>
      <c r="D110" s="212" t="s">
        <v>1624</v>
      </c>
      <c r="E110" s="825"/>
      <c r="F110" s="146"/>
      <c r="G110" s="233"/>
      <c r="H110" s="233"/>
      <c r="I110" s="833"/>
      <c r="J110" s="146"/>
      <c r="K110" s="146"/>
      <c r="L110" s="146"/>
      <c r="M110" s="146"/>
      <c r="N110" s="620"/>
      <c r="O110" s="620"/>
      <c r="P110" s="36"/>
      <c r="Q110" s="51" t="s">
        <v>1474</v>
      </c>
      <c r="R110" s="36"/>
      <c r="S110" s="36" t="str">
        <f t="shared" si="1"/>
        <v/>
      </c>
      <c r="T110" s="15"/>
      <c r="U110" s="15"/>
      <c r="V110" s="15"/>
      <c r="W110" s="15"/>
      <c r="X110" s="28"/>
      <c r="Y110" s="28"/>
      <c r="Z110" s="15"/>
      <c r="AA110" s="15"/>
      <c r="AB110" s="15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</row>
    <row r="111" spans="1:44" s="19" customFormat="1" ht="15.75" hidden="1" customHeight="1" thickBot="1">
      <c r="A111" s="126" t="s">
        <v>1718</v>
      </c>
      <c r="B111" s="126"/>
      <c r="C111" s="929" t="s">
        <v>1626</v>
      </c>
      <c r="D111" s="929"/>
      <c r="E111" s="826"/>
      <c r="F111" s="827">
        <v>0</v>
      </c>
      <c r="G111" s="828"/>
      <c r="H111" s="828"/>
      <c r="I111" s="837">
        <v>0</v>
      </c>
      <c r="J111" s="827">
        <v>0</v>
      </c>
      <c r="K111" s="827">
        <v>0</v>
      </c>
      <c r="L111" s="827">
        <v>0</v>
      </c>
      <c r="M111" s="827">
        <v>0</v>
      </c>
      <c r="N111" s="827">
        <v>0</v>
      </c>
      <c r="O111" s="827">
        <v>0</v>
      </c>
      <c r="P111" s="36"/>
      <c r="Q111" s="51" t="s">
        <v>1500</v>
      </c>
      <c r="R111" s="36"/>
      <c r="S111" s="36" t="str">
        <f t="shared" si="1"/>
        <v/>
      </c>
      <c r="T111" s="5"/>
      <c r="U111" s="5"/>
      <c r="V111" s="5"/>
      <c r="W111" s="5"/>
      <c r="X111" s="28">
        <f>SUM(N112:N159)</f>
        <v>0</v>
      </c>
      <c r="Y111" s="28">
        <f>SUM(O112:O159)</f>
        <v>0</v>
      </c>
      <c r="Z111" s="5"/>
      <c r="AA111" s="5"/>
      <c r="AB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</row>
    <row r="112" spans="1:44" s="129" customFormat="1" ht="12.75" hidden="1" customHeight="1" thickBot="1">
      <c r="A112" s="126" t="s">
        <v>1627</v>
      </c>
      <c r="B112" s="126"/>
      <c r="C112" s="824"/>
      <c r="D112" s="212" t="s">
        <v>1628</v>
      </c>
      <c r="E112" s="825"/>
      <c r="F112" s="146"/>
      <c r="G112" s="233"/>
      <c r="H112" s="233"/>
      <c r="I112" s="833"/>
      <c r="J112" s="146"/>
      <c r="K112" s="146"/>
      <c r="L112" s="146"/>
      <c r="M112" s="146"/>
      <c r="N112" s="620">
        <v>0</v>
      </c>
      <c r="O112" s="620">
        <v>0</v>
      </c>
      <c r="P112" s="150"/>
      <c r="Q112" s="151" t="s">
        <v>1473</v>
      </c>
      <c r="R112" s="150"/>
      <c r="S112" s="150" t="str">
        <f t="shared" si="1"/>
        <v/>
      </c>
      <c r="T112" s="5"/>
      <c r="U112" s="5"/>
      <c r="V112" s="5"/>
      <c r="W112" s="5"/>
      <c r="X112" s="30"/>
      <c r="Y112" s="30"/>
      <c r="Z112" s="5"/>
      <c r="AA112" s="5"/>
      <c r="AB112" s="5"/>
      <c r="AD112" s="128"/>
      <c r="AE112" s="128"/>
      <c r="AF112" s="128"/>
      <c r="AG112" s="128"/>
      <c r="AH112" s="128"/>
      <c r="AI112" s="128"/>
      <c r="AJ112" s="128"/>
      <c r="AK112" s="128"/>
      <c r="AL112" s="128"/>
      <c r="AM112" s="128"/>
      <c r="AN112" s="128"/>
      <c r="AO112" s="128"/>
      <c r="AP112" s="128"/>
      <c r="AQ112" s="128"/>
      <c r="AR112" s="128"/>
    </row>
    <row r="113" spans="1:44" s="129" customFormat="1" ht="12.75" hidden="1" customHeight="1" thickTop="1" thickBot="1">
      <c r="A113" s="126" t="s">
        <v>1629</v>
      </c>
      <c r="B113" s="126"/>
      <c r="C113" s="824"/>
      <c r="D113" s="212" t="s">
        <v>1630</v>
      </c>
      <c r="E113" s="825"/>
      <c r="F113" s="146"/>
      <c r="G113" s="233"/>
      <c r="H113" s="233"/>
      <c r="I113" s="833"/>
      <c r="J113" s="146"/>
      <c r="K113" s="146"/>
      <c r="L113" s="146"/>
      <c r="M113" s="146"/>
      <c r="N113" s="620">
        <v>0</v>
      </c>
      <c r="O113" s="620">
        <v>0</v>
      </c>
      <c r="P113" s="150"/>
      <c r="Q113" s="151" t="s">
        <v>1473</v>
      </c>
      <c r="R113" s="150"/>
      <c r="S113" s="150" t="str">
        <f t="shared" si="1"/>
        <v/>
      </c>
      <c r="T113" s="5"/>
      <c r="U113" s="5"/>
      <c r="V113" s="5"/>
      <c r="W113" s="5"/>
      <c r="X113" s="30"/>
      <c r="Y113" s="30"/>
      <c r="Z113" s="5"/>
      <c r="AA113" s="5"/>
      <c r="AB113" s="5"/>
      <c r="AD113" s="128"/>
      <c r="AE113" s="128"/>
      <c r="AF113" s="128"/>
      <c r="AG113" s="128"/>
      <c r="AH113" s="128"/>
      <c r="AI113" s="128"/>
      <c r="AJ113" s="128"/>
      <c r="AK113" s="128"/>
      <c r="AL113" s="128"/>
      <c r="AM113" s="128"/>
      <c r="AN113" s="128"/>
      <c r="AO113" s="128"/>
      <c r="AP113" s="128"/>
      <c r="AQ113" s="128"/>
      <c r="AR113" s="128"/>
    </row>
    <row r="114" spans="1:44" s="129" customFormat="1" ht="12.75" hidden="1" customHeight="1" thickTop="1" thickBot="1">
      <c r="A114" s="126" t="s">
        <v>1631</v>
      </c>
      <c r="B114" s="126"/>
      <c r="C114" s="824"/>
      <c r="D114" s="212" t="s">
        <v>1632</v>
      </c>
      <c r="E114" s="825"/>
      <c r="F114" s="146"/>
      <c r="G114" s="233"/>
      <c r="H114" s="233"/>
      <c r="I114" s="833"/>
      <c r="J114" s="146"/>
      <c r="K114" s="146"/>
      <c r="L114" s="146"/>
      <c r="M114" s="146"/>
      <c r="N114" s="620">
        <v>0</v>
      </c>
      <c r="O114" s="620">
        <v>0</v>
      </c>
      <c r="P114" s="150"/>
      <c r="Q114" s="151" t="s">
        <v>1473</v>
      </c>
      <c r="R114" s="150"/>
      <c r="S114" s="150" t="str">
        <f t="shared" si="1"/>
        <v/>
      </c>
      <c r="T114" s="5"/>
      <c r="U114" s="5"/>
      <c r="V114" s="5"/>
      <c r="W114" s="5"/>
      <c r="X114" s="30"/>
      <c r="Y114" s="30"/>
      <c r="Z114" s="5"/>
      <c r="AA114" s="5"/>
      <c r="AB114" s="5"/>
      <c r="AD114" s="128"/>
      <c r="AE114" s="128"/>
      <c r="AF114" s="128"/>
      <c r="AG114" s="128"/>
      <c r="AH114" s="128"/>
      <c r="AI114" s="128"/>
      <c r="AJ114" s="128"/>
      <c r="AK114" s="128"/>
      <c r="AL114" s="128"/>
      <c r="AM114" s="128"/>
      <c r="AN114" s="128"/>
      <c r="AO114" s="128"/>
      <c r="AP114" s="128"/>
      <c r="AQ114" s="128"/>
      <c r="AR114" s="128"/>
    </row>
    <row r="115" spans="1:44" s="241" customFormat="1" ht="12.75" hidden="1" customHeight="1" thickTop="1" thickBot="1">
      <c r="A115" s="126" t="s">
        <v>1633</v>
      </c>
      <c r="B115" s="126"/>
      <c r="C115" s="824"/>
      <c r="D115" s="212" t="s">
        <v>1634</v>
      </c>
      <c r="E115" s="825"/>
      <c r="F115" s="146"/>
      <c r="G115" s="233"/>
      <c r="H115" s="233"/>
      <c r="I115" s="833"/>
      <c r="J115" s="146"/>
      <c r="K115" s="146"/>
      <c r="L115" s="146">
        <v>0</v>
      </c>
      <c r="M115" s="146">
        <v>0</v>
      </c>
      <c r="N115" s="620">
        <v>0</v>
      </c>
      <c r="O115" s="620">
        <v>0</v>
      </c>
      <c r="P115" s="224"/>
      <c r="Q115" s="225" t="s">
        <v>1473</v>
      </c>
      <c r="R115" s="224"/>
      <c r="S115" s="224" t="str">
        <f t="shared" si="1"/>
        <v/>
      </c>
      <c r="T115" s="238"/>
      <c r="U115" s="238"/>
      <c r="V115" s="238"/>
      <c r="W115" s="238"/>
      <c r="X115" s="239"/>
      <c r="Y115" s="239"/>
      <c r="Z115" s="238"/>
      <c r="AA115" s="238"/>
      <c r="AB115" s="238"/>
      <c r="AD115" s="240"/>
      <c r="AE115" s="240"/>
      <c r="AF115" s="240"/>
      <c r="AG115" s="240"/>
      <c r="AH115" s="240"/>
      <c r="AI115" s="240"/>
      <c r="AJ115" s="240"/>
      <c r="AK115" s="240"/>
      <c r="AL115" s="240"/>
      <c r="AM115" s="240"/>
      <c r="AN115" s="240"/>
      <c r="AO115" s="240"/>
      <c r="AP115" s="240"/>
      <c r="AQ115" s="240"/>
      <c r="AR115" s="240"/>
    </row>
    <row r="116" spans="1:44" s="129" customFormat="1" ht="12.75" hidden="1" customHeight="1" thickTop="1" thickBot="1">
      <c r="A116" s="126" t="s">
        <v>1635</v>
      </c>
      <c r="B116" s="126"/>
      <c r="C116" s="824"/>
      <c r="D116" s="212" t="s">
        <v>1636</v>
      </c>
      <c r="E116" s="825"/>
      <c r="F116" s="146"/>
      <c r="G116" s="233"/>
      <c r="H116" s="233"/>
      <c r="I116" s="833"/>
      <c r="J116" s="146"/>
      <c r="K116" s="146"/>
      <c r="L116" s="146"/>
      <c r="M116" s="146"/>
      <c r="N116" s="620">
        <v>0</v>
      </c>
      <c r="O116" s="620">
        <v>0</v>
      </c>
      <c r="P116" s="150"/>
      <c r="Q116" s="151" t="s">
        <v>1474</v>
      </c>
      <c r="R116" s="150"/>
      <c r="S116" s="150" t="str">
        <f t="shared" si="1"/>
        <v/>
      </c>
      <c r="T116" s="5"/>
      <c r="U116" s="5"/>
      <c r="V116" s="5"/>
      <c r="W116" s="5"/>
      <c r="X116" s="30"/>
      <c r="Y116" s="30"/>
      <c r="Z116" s="5"/>
      <c r="AA116" s="5"/>
      <c r="AB116" s="5"/>
      <c r="AD116" s="128"/>
      <c r="AE116" s="128"/>
      <c r="AF116" s="128"/>
      <c r="AG116" s="128"/>
      <c r="AH116" s="128"/>
      <c r="AI116" s="128"/>
      <c r="AJ116" s="128"/>
      <c r="AK116" s="128"/>
      <c r="AL116" s="128"/>
      <c r="AM116" s="128"/>
      <c r="AN116" s="128"/>
      <c r="AO116" s="128"/>
      <c r="AP116" s="128"/>
      <c r="AQ116" s="128"/>
      <c r="AR116" s="128"/>
    </row>
    <row r="117" spans="1:44" s="129" customFormat="1" ht="12.75" hidden="1" customHeight="1" thickTop="1" thickBot="1">
      <c r="A117" s="126" t="s">
        <v>1637</v>
      </c>
      <c r="B117" s="126"/>
      <c r="C117" s="824"/>
      <c r="D117" s="212" t="s">
        <v>1638</v>
      </c>
      <c r="E117" s="825"/>
      <c r="F117" s="146"/>
      <c r="G117" s="233"/>
      <c r="H117" s="233"/>
      <c r="I117" s="833"/>
      <c r="J117" s="146"/>
      <c r="K117" s="146"/>
      <c r="L117" s="146"/>
      <c r="M117" s="146"/>
      <c r="N117" s="620">
        <v>0</v>
      </c>
      <c r="O117" s="620">
        <v>0</v>
      </c>
      <c r="P117" s="150"/>
      <c r="Q117" s="151" t="s">
        <v>1474</v>
      </c>
      <c r="R117" s="150"/>
      <c r="S117" s="150" t="str">
        <f t="shared" si="1"/>
        <v/>
      </c>
      <c r="T117" s="5"/>
      <c r="U117" s="5"/>
      <c r="V117" s="5"/>
      <c r="W117" s="5"/>
      <c r="X117" s="30"/>
      <c r="Y117" s="30"/>
      <c r="Z117" s="5"/>
      <c r="AA117" s="5"/>
      <c r="AB117" s="5"/>
      <c r="AD117" s="128"/>
      <c r="AE117" s="128"/>
      <c r="AF117" s="128"/>
      <c r="AG117" s="128"/>
      <c r="AH117" s="128"/>
      <c r="AI117" s="128"/>
      <c r="AJ117" s="128"/>
      <c r="AK117" s="128"/>
      <c r="AL117" s="128"/>
      <c r="AM117" s="128"/>
      <c r="AN117" s="128"/>
      <c r="AO117" s="128"/>
      <c r="AP117" s="128"/>
      <c r="AQ117" s="128"/>
      <c r="AR117" s="128"/>
    </row>
    <row r="118" spans="1:44" s="129" customFormat="1" ht="12.75" hidden="1" customHeight="1" thickTop="1" thickBot="1">
      <c r="A118" s="126" t="s">
        <v>1639</v>
      </c>
      <c r="B118" s="126"/>
      <c r="C118" s="824"/>
      <c r="D118" s="212" t="s">
        <v>1640</v>
      </c>
      <c r="E118" s="825"/>
      <c r="F118" s="146"/>
      <c r="G118" s="233"/>
      <c r="H118" s="233"/>
      <c r="I118" s="833"/>
      <c r="J118" s="146"/>
      <c r="K118" s="146"/>
      <c r="L118" s="146"/>
      <c r="M118" s="146"/>
      <c r="N118" s="620">
        <v>0</v>
      </c>
      <c r="O118" s="620">
        <v>0</v>
      </c>
      <c r="P118" s="150"/>
      <c r="Q118" s="151" t="s">
        <v>1474</v>
      </c>
      <c r="R118" s="150"/>
      <c r="S118" s="150" t="str">
        <f t="shared" si="1"/>
        <v/>
      </c>
      <c r="T118" s="5"/>
      <c r="U118" s="5"/>
      <c r="V118" s="5"/>
      <c r="W118" s="5"/>
      <c r="X118" s="30"/>
      <c r="Y118" s="30"/>
      <c r="Z118" s="5"/>
      <c r="AA118" s="5"/>
      <c r="AB118" s="5"/>
      <c r="AD118" s="128"/>
      <c r="AE118" s="128"/>
      <c r="AF118" s="128"/>
      <c r="AG118" s="128"/>
      <c r="AH118" s="128"/>
      <c r="AI118" s="128"/>
      <c r="AJ118" s="128"/>
      <c r="AK118" s="128"/>
      <c r="AL118" s="128"/>
      <c r="AM118" s="128"/>
      <c r="AN118" s="128"/>
      <c r="AO118" s="128"/>
      <c r="AP118" s="128"/>
      <c r="AQ118" s="128"/>
      <c r="AR118" s="128"/>
    </row>
    <row r="119" spans="1:44" s="129" customFormat="1" ht="12.75" hidden="1" customHeight="1" thickTop="1" thickBot="1">
      <c r="A119" s="126" t="s">
        <v>1641</v>
      </c>
      <c r="B119" s="126"/>
      <c r="C119" s="824"/>
      <c r="D119" s="212" t="s">
        <v>1642</v>
      </c>
      <c r="E119" s="825"/>
      <c r="F119" s="146"/>
      <c r="G119" s="233"/>
      <c r="H119" s="233"/>
      <c r="I119" s="833"/>
      <c r="J119" s="146"/>
      <c r="K119" s="146"/>
      <c r="L119" s="146"/>
      <c r="M119" s="146"/>
      <c r="N119" s="620">
        <v>0</v>
      </c>
      <c r="O119" s="620">
        <v>0</v>
      </c>
      <c r="P119" s="150"/>
      <c r="Q119" s="151" t="s">
        <v>1474</v>
      </c>
      <c r="R119" s="150"/>
      <c r="S119" s="150" t="str">
        <f t="shared" si="1"/>
        <v/>
      </c>
      <c r="T119" s="5"/>
      <c r="U119" s="5"/>
      <c r="V119" s="5"/>
      <c r="W119" s="5"/>
      <c r="X119" s="30"/>
      <c r="Y119" s="30"/>
      <c r="Z119" s="5"/>
      <c r="AA119" s="5"/>
      <c r="AB119" s="5"/>
      <c r="AD119" s="128"/>
      <c r="AE119" s="128"/>
      <c r="AF119" s="128"/>
      <c r="AG119" s="128"/>
      <c r="AH119" s="128"/>
      <c r="AI119" s="128"/>
      <c r="AJ119" s="128"/>
      <c r="AK119" s="128"/>
      <c r="AL119" s="128"/>
      <c r="AM119" s="128"/>
      <c r="AN119" s="128"/>
      <c r="AO119" s="128"/>
      <c r="AP119" s="128"/>
      <c r="AQ119" s="128"/>
      <c r="AR119" s="128"/>
    </row>
    <row r="120" spans="1:44" s="241" customFormat="1" ht="12.75" hidden="1" customHeight="1" thickTop="1" thickBot="1">
      <c r="A120" s="126" t="s">
        <v>1643</v>
      </c>
      <c r="B120" s="126"/>
      <c r="C120" s="824"/>
      <c r="D120" s="212" t="s">
        <v>1644</v>
      </c>
      <c r="E120" s="825"/>
      <c r="F120" s="146"/>
      <c r="G120" s="233"/>
      <c r="H120" s="233"/>
      <c r="I120" s="833"/>
      <c r="J120" s="146"/>
      <c r="K120" s="146"/>
      <c r="L120" s="146"/>
      <c r="M120" s="146"/>
      <c r="N120" s="620">
        <v>0</v>
      </c>
      <c r="O120" s="620">
        <v>0</v>
      </c>
      <c r="P120" s="224"/>
      <c r="Q120" s="225" t="s">
        <v>1474</v>
      </c>
      <c r="R120" s="224"/>
      <c r="S120" s="224" t="str">
        <f t="shared" si="1"/>
        <v/>
      </c>
      <c r="T120" s="238"/>
      <c r="U120" s="238"/>
      <c r="V120" s="238"/>
      <c r="W120" s="238"/>
      <c r="X120" s="239"/>
      <c r="Y120" s="239"/>
      <c r="Z120" s="238"/>
      <c r="AA120" s="238"/>
      <c r="AB120" s="238"/>
      <c r="AD120" s="240"/>
      <c r="AE120" s="240"/>
      <c r="AF120" s="240"/>
      <c r="AG120" s="240"/>
      <c r="AH120" s="240"/>
      <c r="AI120" s="240"/>
      <c r="AJ120" s="240"/>
      <c r="AK120" s="240"/>
      <c r="AL120" s="240"/>
      <c r="AM120" s="240"/>
      <c r="AN120" s="240"/>
      <c r="AO120" s="240"/>
      <c r="AP120" s="240"/>
      <c r="AQ120" s="240"/>
      <c r="AR120" s="240"/>
    </row>
    <row r="121" spans="1:44" s="129" customFormat="1" ht="12.75" hidden="1" customHeight="1" thickTop="1" thickBot="1">
      <c r="A121" s="126" t="s">
        <v>1645</v>
      </c>
      <c r="B121" s="126"/>
      <c r="C121" s="824"/>
      <c r="D121" s="212" t="s">
        <v>1646</v>
      </c>
      <c r="E121" s="825"/>
      <c r="F121" s="146"/>
      <c r="G121" s="233"/>
      <c r="H121" s="233"/>
      <c r="I121" s="833"/>
      <c r="J121" s="146"/>
      <c r="K121" s="146"/>
      <c r="L121" s="146"/>
      <c r="M121" s="146"/>
      <c r="N121" s="620">
        <v>0</v>
      </c>
      <c r="O121" s="620">
        <v>0</v>
      </c>
      <c r="P121" s="150"/>
      <c r="Q121" s="151" t="s">
        <v>1474</v>
      </c>
      <c r="R121" s="150"/>
      <c r="S121" s="150" t="str">
        <f t="shared" si="1"/>
        <v/>
      </c>
      <c r="T121" s="5"/>
      <c r="U121" s="5"/>
      <c r="V121" s="5"/>
      <c r="W121" s="5"/>
      <c r="X121" s="30"/>
      <c r="Y121" s="30"/>
      <c r="Z121" s="5"/>
      <c r="AA121" s="5"/>
      <c r="AB121" s="5"/>
      <c r="AD121" s="128"/>
      <c r="AE121" s="128"/>
      <c r="AF121" s="128"/>
      <c r="AG121" s="128"/>
      <c r="AH121" s="128"/>
      <c r="AI121" s="128"/>
      <c r="AJ121" s="128"/>
      <c r="AK121" s="128"/>
      <c r="AL121" s="128"/>
      <c r="AM121" s="128"/>
      <c r="AN121" s="128"/>
      <c r="AO121" s="128"/>
      <c r="AP121" s="128"/>
      <c r="AQ121" s="128"/>
      <c r="AR121" s="128"/>
    </row>
    <row r="122" spans="1:44" s="129" customFormat="1" ht="12.75" hidden="1" customHeight="1" thickTop="1" thickBot="1">
      <c r="A122" s="126" t="s">
        <v>1647</v>
      </c>
      <c r="B122" s="126"/>
      <c r="C122" s="824"/>
      <c r="D122" s="212" t="s">
        <v>1648</v>
      </c>
      <c r="E122" s="825"/>
      <c r="F122" s="146"/>
      <c r="G122" s="233"/>
      <c r="H122" s="233"/>
      <c r="I122" s="833"/>
      <c r="J122" s="146"/>
      <c r="K122" s="146"/>
      <c r="L122" s="146"/>
      <c r="M122" s="146"/>
      <c r="N122" s="620">
        <v>0</v>
      </c>
      <c r="O122" s="620">
        <v>0</v>
      </c>
      <c r="P122" s="150"/>
      <c r="Q122" s="151" t="s">
        <v>1474</v>
      </c>
      <c r="R122" s="150"/>
      <c r="S122" s="150" t="str">
        <f t="shared" si="1"/>
        <v/>
      </c>
      <c r="T122" s="5"/>
      <c r="U122" s="5"/>
      <c r="V122" s="5"/>
      <c r="W122" s="5"/>
      <c r="X122" s="30"/>
      <c r="Y122" s="30"/>
      <c r="Z122" s="5"/>
      <c r="AA122" s="5"/>
      <c r="AB122" s="5"/>
      <c r="AD122" s="128"/>
      <c r="AE122" s="128"/>
      <c r="AF122" s="128"/>
      <c r="AG122" s="128"/>
      <c r="AH122" s="128"/>
      <c r="AI122" s="128"/>
      <c r="AJ122" s="128"/>
      <c r="AK122" s="128"/>
      <c r="AL122" s="128"/>
      <c r="AM122" s="128"/>
      <c r="AN122" s="128"/>
      <c r="AO122" s="128"/>
      <c r="AP122" s="128"/>
      <c r="AQ122" s="128"/>
      <c r="AR122" s="128"/>
    </row>
    <row r="123" spans="1:44" s="129" customFormat="1" ht="12.75" hidden="1" customHeight="1" thickTop="1" thickBot="1">
      <c r="A123" s="126" t="s">
        <v>1649</v>
      </c>
      <c r="B123" s="126"/>
      <c r="C123" s="824"/>
      <c r="D123" s="212" t="s">
        <v>1650</v>
      </c>
      <c r="E123" s="825"/>
      <c r="F123" s="146"/>
      <c r="G123" s="233"/>
      <c r="H123" s="233"/>
      <c r="I123" s="833"/>
      <c r="J123" s="146"/>
      <c r="K123" s="146"/>
      <c r="L123" s="146"/>
      <c r="M123" s="146"/>
      <c r="N123" s="620">
        <v>0</v>
      </c>
      <c r="O123" s="620">
        <v>0</v>
      </c>
      <c r="P123" s="150"/>
      <c r="Q123" s="151" t="s">
        <v>1474</v>
      </c>
      <c r="R123" s="150"/>
      <c r="S123" s="150" t="str">
        <f t="shared" si="1"/>
        <v/>
      </c>
      <c r="T123" s="5"/>
      <c r="U123" s="5"/>
      <c r="V123" s="5"/>
      <c r="W123" s="5"/>
      <c r="X123" s="30"/>
      <c r="Y123" s="30"/>
      <c r="Z123" s="5"/>
      <c r="AA123" s="5"/>
      <c r="AB123" s="5"/>
      <c r="AD123" s="128"/>
      <c r="AE123" s="128"/>
      <c r="AF123" s="128"/>
      <c r="AG123" s="128"/>
      <c r="AH123" s="128"/>
      <c r="AI123" s="128"/>
      <c r="AJ123" s="128"/>
      <c r="AK123" s="128"/>
      <c r="AL123" s="128"/>
      <c r="AM123" s="128"/>
      <c r="AN123" s="128"/>
      <c r="AO123" s="128"/>
      <c r="AP123" s="128"/>
      <c r="AQ123" s="128"/>
      <c r="AR123" s="128"/>
    </row>
    <row r="124" spans="1:44" s="129" customFormat="1" ht="12.75" hidden="1" customHeight="1" thickTop="1" thickBot="1">
      <c r="A124" s="126" t="s">
        <v>1651</v>
      </c>
      <c r="B124" s="126"/>
      <c r="C124" s="824"/>
      <c r="D124" s="212" t="s">
        <v>1652</v>
      </c>
      <c r="E124" s="825"/>
      <c r="F124" s="146"/>
      <c r="G124" s="233"/>
      <c r="H124" s="233"/>
      <c r="I124" s="833"/>
      <c r="J124" s="146"/>
      <c r="K124" s="146"/>
      <c r="L124" s="146"/>
      <c r="M124" s="146"/>
      <c r="N124" s="620">
        <v>0</v>
      </c>
      <c r="O124" s="620">
        <v>0</v>
      </c>
      <c r="P124" s="150"/>
      <c r="Q124" s="151" t="s">
        <v>1474</v>
      </c>
      <c r="R124" s="150"/>
      <c r="S124" s="150" t="str">
        <f t="shared" si="1"/>
        <v/>
      </c>
      <c r="T124" s="5"/>
      <c r="U124" s="5"/>
      <c r="V124" s="5"/>
      <c r="W124" s="5"/>
      <c r="X124" s="30"/>
      <c r="Y124" s="30"/>
      <c r="Z124" s="5"/>
      <c r="AA124" s="5"/>
      <c r="AB124" s="5"/>
      <c r="AD124" s="128"/>
      <c r="AE124" s="128"/>
      <c r="AF124" s="128"/>
      <c r="AG124" s="128"/>
      <c r="AH124" s="128"/>
      <c r="AI124" s="128"/>
      <c r="AJ124" s="128"/>
      <c r="AK124" s="128"/>
      <c r="AL124" s="128"/>
      <c r="AM124" s="128"/>
      <c r="AN124" s="128"/>
      <c r="AO124" s="128"/>
      <c r="AP124" s="128"/>
      <c r="AQ124" s="128"/>
      <c r="AR124" s="128"/>
    </row>
    <row r="125" spans="1:44" s="129" customFormat="1" ht="12.75" hidden="1" customHeight="1" thickTop="1" thickBot="1">
      <c r="A125" s="126" t="s">
        <v>1653</v>
      </c>
      <c r="B125" s="126"/>
      <c r="C125" s="824"/>
      <c r="D125" s="212" t="s">
        <v>1654</v>
      </c>
      <c r="E125" s="825"/>
      <c r="F125" s="146"/>
      <c r="G125" s="233"/>
      <c r="H125" s="233"/>
      <c r="I125" s="833"/>
      <c r="J125" s="146"/>
      <c r="K125" s="146"/>
      <c r="L125" s="146"/>
      <c r="M125" s="146"/>
      <c r="N125" s="620">
        <v>0</v>
      </c>
      <c r="O125" s="620">
        <v>0</v>
      </c>
      <c r="P125" s="150"/>
      <c r="Q125" s="151" t="s">
        <v>1474</v>
      </c>
      <c r="R125" s="150"/>
      <c r="S125" s="150" t="str">
        <f t="shared" si="1"/>
        <v/>
      </c>
      <c r="T125" s="5"/>
      <c r="U125" s="5"/>
      <c r="V125" s="5"/>
      <c r="W125" s="5"/>
      <c r="X125" s="30"/>
      <c r="Y125" s="30"/>
      <c r="Z125" s="5"/>
      <c r="AA125" s="5"/>
      <c r="AB125" s="5"/>
      <c r="AD125" s="128"/>
      <c r="AE125" s="128"/>
      <c r="AF125" s="128"/>
      <c r="AG125" s="128"/>
      <c r="AH125" s="128"/>
      <c r="AI125" s="128"/>
      <c r="AJ125" s="128"/>
      <c r="AK125" s="128"/>
      <c r="AL125" s="128"/>
      <c r="AM125" s="128"/>
      <c r="AN125" s="128"/>
      <c r="AO125" s="128"/>
      <c r="AP125" s="128"/>
      <c r="AQ125" s="128"/>
      <c r="AR125" s="128"/>
    </row>
    <row r="126" spans="1:44" s="129" customFormat="1" ht="12.75" hidden="1" customHeight="1" thickTop="1" thickBot="1">
      <c r="A126" s="126" t="s">
        <v>1655</v>
      </c>
      <c r="B126" s="126"/>
      <c r="C126" s="824"/>
      <c r="D126" s="212" t="s">
        <v>1656</v>
      </c>
      <c r="E126" s="825"/>
      <c r="F126" s="146"/>
      <c r="G126" s="233"/>
      <c r="H126" s="233"/>
      <c r="I126" s="833"/>
      <c r="J126" s="146"/>
      <c r="K126" s="146"/>
      <c r="L126" s="146"/>
      <c r="M126" s="146"/>
      <c r="N126" s="620">
        <v>0</v>
      </c>
      <c r="O126" s="620">
        <v>0</v>
      </c>
      <c r="P126" s="150"/>
      <c r="Q126" s="151" t="s">
        <v>1474</v>
      </c>
      <c r="R126" s="150"/>
      <c r="S126" s="150" t="str">
        <f t="shared" si="1"/>
        <v/>
      </c>
      <c r="T126" s="5"/>
      <c r="U126" s="5"/>
      <c r="V126" s="5"/>
      <c r="W126" s="5"/>
      <c r="X126" s="30"/>
      <c r="Y126" s="30"/>
      <c r="Z126" s="5"/>
      <c r="AA126" s="5"/>
      <c r="AB126" s="5"/>
      <c r="AD126" s="128"/>
      <c r="AE126" s="128"/>
      <c r="AF126" s="128"/>
      <c r="AG126" s="128"/>
      <c r="AH126" s="128"/>
      <c r="AI126" s="128"/>
      <c r="AJ126" s="128"/>
      <c r="AK126" s="128"/>
      <c r="AL126" s="128"/>
      <c r="AM126" s="128"/>
      <c r="AN126" s="128"/>
      <c r="AO126" s="128"/>
      <c r="AP126" s="128"/>
      <c r="AQ126" s="128"/>
      <c r="AR126" s="128"/>
    </row>
    <row r="127" spans="1:44" s="129" customFormat="1" ht="12.75" hidden="1" customHeight="1" thickTop="1" thickBot="1">
      <c r="A127" s="126" t="s">
        <v>1657</v>
      </c>
      <c r="B127" s="126"/>
      <c r="C127" s="824"/>
      <c r="D127" s="212" t="s">
        <v>1658</v>
      </c>
      <c r="E127" s="825"/>
      <c r="F127" s="146"/>
      <c r="G127" s="233"/>
      <c r="H127" s="233"/>
      <c r="I127" s="833"/>
      <c r="J127" s="146"/>
      <c r="K127" s="146"/>
      <c r="L127" s="146"/>
      <c r="M127" s="146"/>
      <c r="N127" s="620">
        <v>0</v>
      </c>
      <c r="O127" s="620">
        <v>0</v>
      </c>
      <c r="P127" s="150"/>
      <c r="Q127" s="151" t="s">
        <v>1474</v>
      </c>
      <c r="R127" s="150"/>
      <c r="S127" s="150" t="str">
        <f t="shared" si="1"/>
        <v/>
      </c>
      <c r="T127" s="5"/>
      <c r="U127" s="5"/>
      <c r="V127" s="5"/>
      <c r="W127" s="5"/>
      <c r="X127" s="30"/>
      <c r="Y127" s="30"/>
      <c r="Z127" s="5"/>
      <c r="AA127" s="5"/>
      <c r="AB127" s="5"/>
      <c r="AD127" s="128"/>
      <c r="AE127" s="128"/>
      <c r="AF127" s="128"/>
      <c r="AG127" s="128"/>
      <c r="AH127" s="128"/>
      <c r="AI127" s="128"/>
      <c r="AJ127" s="128"/>
      <c r="AK127" s="128"/>
      <c r="AL127" s="128"/>
      <c r="AM127" s="128"/>
      <c r="AN127" s="128"/>
      <c r="AO127" s="128"/>
      <c r="AP127" s="128"/>
      <c r="AQ127" s="128"/>
      <c r="AR127" s="128"/>
    </row>
    <row r="128" spans="1:44" s="129" customFormat="1" ht="12.75" hidden="1" customHeight="1" thickTop="1" thickBot="1">
      <c r="A128" s="126" t="s">
        <v>1659</v>
      </c>
      <c r="B128" s="126"/>
      <c r="C128" s="824"/>
      <c r="D128" s="212" t="s">
        <v>1660</v>
      </c>
      <c r="E128" s="825"/>
      <c r="F128" s="146"/>
      <c r="G128" s="233"/>
      <c r="H128" s="233"/>
      <c r="I128" s="833"/>
      <c r="J128" s="146"/>
      <c r="K128" s="146"/>
      <c r="L128" s="146"/>
      <c r="M128" s="146"/>
      <c r="N128" s="620">
        <v>0</v>
      </c>
      <c r="O128" s="620">
        <v>0</v>
      </c>
      <c r="P128" s="150"/>
      <c r="Q128" s="151" t="s">
        <v>1474</v>
      </c>
      <c r="R128" s="150"/>
      <c r="S128" s="150" t="str">
        <f t="shared" si="1"/>
        <v/>
      </c>
      <c r="T128" s="5"/>
      <c r="U128" s="5"/>
      <c r="V128" s="5"/>
      <c r="W128" s="5"/>
      <c r="X128" s="30"/>
      <c r="Y128" s="30"/>
      <c r="Z128" s="5"/>
      <c r="AA128" s="5"/>
      <c r="AB128" s="5"/>
      <c r="AD128" s="128"/>
      <c r="AE128" s="128"/>
      <c r="AF128" s="128"/>
      <c r="AG128" s="128"/>
      <c r="AH128" s="128"/>
      <c r="AI128" s="128"/>
      <c r="AJ128" s="128"/>
      <c r="AK128" s="128"/>
      <c r="AL128" s="128"/>
      <c r="AM128" s="128"/>
      <c r="AN128" s="128"/>
      <c r="AO128" s="128"/>
      <c r="AP128" s="128"/>
      <c r="AQ128" s="128"/>
      <c r="AR128" s="128"/>
    </row>
    <row r="129" spans="1:44" s="241" customFormat="1" ht="12.75" hidden="1" customHeight="1" thickTop="1" thickBot="1">
      <c r="A129" s="126" t="s">
        <v>1661</v>
      </c>
      <c r="B129" s="126"/>
      <c r="C129" s="824"/>
      <c r="D129" s="212" t="s">
        <v>1662</v>
      </c>
      <c r="E129" s="825"/>
      <c r="F129" s="146"/>
      <c r="G129" s="233"/>
      <c r="H129" s="233"/>
      <c r="I129" s="833"/>
      <c r="J129" s="146"/>
      <c r="K129" s="146"/>
      <c r="L129" s="146"/>
      <c r="M129" s="146"/>
      <c r="N129" s="620">
        <v>0</v>
      </c>
      <c r="O129" s="620">
        <v>0</v>
      </c>
      <c r="P129" s="224"/>
      <c r="Q129" s="225" t="s">
        <v>1474</v>
      </c>
      <c r="R129" s="224"/>
      <c r="S129" s="224" t="str">
        <f t="shared" si="1"/>
        <v/>
      </c>
      <c r="T129" s="238"/>
      <c r="U129" s="238"/>
      <c r="V129" s="238"/>
      <c r="W129" s="238"/>
      <c r="X129" s="239"/>
      <c r="Y129" s="239"/>
      <c r="Z129" s="238"/>
      <c r="AA129" s="238"/>
      <c r="AB129" s="238"/>
      <c r="AD129" s="240"/>
      <c r="AE129" s="240"/>
      <c r="AF129" s="240"/>
      <c r="AG129" s="240"/>
      <c r="AH129" s="240"/>
      <c r="AI129" s="240"/>
      <c r="AJ129" s="240"/>
      <c r="AK129" s="240"/>
      <c r="AL129" s="240"/>
      <c r="AM129" s="240"/>
      <c r="AN129" s="240"/>
      <c r="AO129" s="240"/>
      <c r="AP129" s="240"/>
      <c r="AQ129" s="240"/>
      <c r="AR129" s="240"/>
    </row>
    <row r="130" spans="1:44" s="129" customFormat="1" ht="12.75" hidden="1" customHeight="1" thickTop="1" thickBot="1">
      <c r="A130" s="126" t="s">
        <v>1663</v>
      </c>
      <c r="B130" s="126"/>
      <c r="C130" s="824"/>
      <c r="D130" s="212" t="s">
        <v>1494</v>
      </c>
      <c r="E130" s="825"/>
      <c r="F130" s="146"/>
      <c r="G130" s="233"/>
      <c r="H130" s="233"/>
      <c r="I130" s="833"/>
      <c r="J130" s="146"/>
      <c r="K130" s="146"/>
      <c r="L130" s="146"/>
      <c r="M130" s="146"/>
      <c r="N130" s="620">
        <v>0</v>
      </c>
      <c r="O130" s="620">
        <v>0</v>
      </c>
      <c r="P130" s="150"/>
      <c r="Q130" s="151" t="s">
        <v>1474</v>
      </c>
      <c r="R130" s="150"/>
      <c r="S130" s="150" t="str">
        <f t="shared" si="1"/>
        <v/>
      </c>
      <c r="T130" s="5"/>
      <c r="U130" s="5"/>
      <c r="V130" s="5"/>
      <c r="W130" s="5"/>
      <c r="X130" s="30"/>
      <c r="Y130" s="30"/>
      <c r="Z130" s="5"/>
      <c r="AA130" s="5"/>
      <c r="AB130" s="5"/>
      <c r="AD130" s="128"/>
      <c r="AE130" s="128"/>
      <c r="AF130" s="128"/>
      <c r="AG130" s="128"/>
      <c r="AH130" s="128"/>
      <c r="AI130" s="128"/>
      <c r="AJ130" s="128"/>
      <c r="AK130" s="128"/>
      <c r="AL130" s="128"/>
      <c r="AM130" s="128"/>
      <c r="AN130" s="128"/>
      <c r="AO130" s="128"/>
      <c r="AP130" s="128"/>
      <c r="AQ130" s="128"/>
      <c r="AR130" s="128"/>
    </row>
    <row r="131" spans="1:44" s="241" customFormat="1" ht="12.75" hidden="1" customHeight="1" thickTop="1" thickBot="1">
      <c r="A131" s="126" t="s">
        <v>1664</v>
      </c>
      <c r="B131" s="126"/>
      <c r="C131" s="824"/>
      <c r="D131" s="212" t="s">
        <v>1665</v>
      </c>
      <c r="E131" s="825"/>
      <c r="F131" s="146"/>
      <c r="G131" s="233"/>
      <c r="H131" s="233"/>
      <c r="I131" s="833"/>
      <c r="J131" s="146"/>
      <c r="K131" s="146"/>
      <c r="L131" s="146"/>
      <c r="M131" s="146"/>
      <c r="N131" s="620">
        <v>0</v>
      </c>
      <c r="O131" s="620">
        <v>0</v>
      </c>
      <c r="P131" s="224"/>
      <c r="Q131" s="225" t="s">
        <v>1474</v>
      </c>
      <c r="R131" s="224"/>
      <c r="S131" s="224" t="str">
        <f t="shared" si="1"/>
        <v/>
      </c>
      <c r="T131" s="238"/>
      <c r="U131" s="238"/>
      <c r="V131" s="238"/>
      <c r="W131" s="238"/>
      <c r="X131" s="239"/>
      <c r="Y131" s="239"/>
      <c r="Z131" s="238"/>
      <c r="AA131" s="238"/>
      <c r="AB131" s="238"/>
      <c r="AD131" s="240"/>
      <c r="AE131" s="240"/>
      <c r="AF131" s="240"/>
      <c r="AG131" s="240"/>
      <c r="AH131" s="240"/>
      <c r="AI131" s="240"/>
      <c r="AJ131" s="240"/>
      <c r="AK131" s="240"/>
      <c r="AL131" s="240"/>
      <c r="AM131" s="240"/>
      <c r="AN131" s="240"/>
      <c r="AO131" s="240"/>
      <c r="AP131" s="240"/>
      <c r="AQ131" s="240"/>
      <c r="AR131" s="240"/>
    </row>
    <row r="132" spans="1:44" s="129" customFormat="1" ht="12.75" hidden="1" customHeight="1" thickTop="1" thickBot="1">
      <c r="A132" s="126" t="s">
        <v>1666</v>
      </c>
      <c r="B132" s="126"/>
      <c r="C132" s="824"/>
      <c r="D132" s="212" t="s">
        <v>1667</v>
      </c>
      <c r="E132" s="825"/>
      <c r="F132" s="146"/>
      <c r="G132" s="233"/>
      <c r="H132" s="233"/>
      <c r="I132" s="833"/>
      <c r="J132" s="146"/>
      <c r="K132" s="146"/>
      <c r="L132" s="146"/>
      <c r="M132" s="146"/>
      <c r="N132" s="620">
        <v>0</v>
      </c>
      <c r="O132" s="620">
        <v>0</v>
      </c>
      <c r="P132" s="150"/>
      <c r="Q132" s="151" t="s">
        <v>1474</v>
      </c>
      <c r="R132" s="150"/>
      <c r="S132" s="150" t="str">
        <f t="shared" si="1"/>
        <v/>
      </c>
      <c r="T132" s="5"/>
      <c r="U132" s="5"/>
      <c r="V132" s="5"/>
      <c r="W132" s="5"/>
      <c r="X132" s="30"/>
      <c r="Y132" s="30"/>
      <c r="Z132" s="5"/>
      <c r="AA132" s="5"/>
      <c r="AB132" s="5"/>
      <c r="AD132" s="128"/>
      <c r="AE132" s="128"/>
      <c r="AF132" s="128"/>
      <c r="AG132" s="128"/>
      <c r="AH132" s="128"/>
      <c r="AI132" s="128"/>
      <c r="AJ132" s="128"/>
      <c r="AK132" s="128"/>
      <c r="AL132" s="128"/>
      <c r="AM132" s="128"/>
      <c r="AN132" s="128"/>
      <c r="AO132" s="128"/>
      <c r="AP132" s="128"/>
      <c r="AQ132" s="128"/>
      <c r="AR132" s="128"/>
    </row>
    <row r="133" spans="1:44" s="241" customFormat="1" ht="12.75" hidden="1" customHeight="1" thickTop="1" thickBot="1">
      <c r="A133" s="126" t="s">
        <v>1668</v>
      </c>
      <c r="B133" s="126"/>
      <c r="C133" s="824"/>
      <c r="D133" s="212" t="s">
        <v>1669</v>
      </c>
      <c r="E133" s="825"/>
      <c r="F133" s="146"/>
      <c r="G133" s="233"/>
      <c r="H133" s="233"/>
      <c r="I133" s="833"/>
      <c r="J133" s="146"/>
      <c r="K133" s="146"/>
      <c r="L133" s="146"/>
      <c r="M133" s="146"/>
      <c r="N133" s="620">
        <v>0</v>
      </c>
      <c r="O133" s="620">
        <v>0</v>
      </c>
      <c r="P133" s="224"/>
      <c r="Q133" s="225" t="s">
        <v>1474</v>
      </c>
      <c r="R133" s="224"/>
      <c r="S133" s="224" t="str">
        <f t="shared" si="1"/>
        <v/>
      </c>
      <c r="T133" s="238"/>
      <c r="U133" s="238"/>
      <c r="V133" s="238"/>
      <c r="W133" s="238"/>
      <c r="X133" s="239"/>
      <c r="Y133" s="239"/>
      <c r="Z133" s="238"/>
      <c r="AA133" s="238"/>
      <c r="AB133" s="238"/>
      <c r="AD133" s="240"/>
      <c r="AE133" s="240"/>
      <c r="AF133" s="240"/>
      <c r="AG133" s="240"/>
      <c r="AH133" s="240"/>
      <c r="AI133" s="240"/>
      <c r="AJ133" s="240"/>
      <c r="AK133" s="240"/>
      <c r="AL133" s="240"/>
      <c r="AM133" s="240"/>
      <c r="AN133" s="240"/>
      <c r="AO133" s="240"/>
      <c r="AP133" s="240"/>
      <c r="AQ133" s="240"/>
      <c r="AR133" s="240"/>
    </row>
    <row r="134" spans="1:44" s="129" customFormat="1" ht="12.75" hidden="1" customHeight="1" thickTop="1" thickBot="1">
      <c r="A134" s="126" t="s">
        <v>1670</v>
      </c>
      <c r="B134" s="126"/>
      <c r="C134" s="824"/>
      <c r="D134" s="212" t="s">
        <v>1671</v>
      </c>
      <c r="E134" s="825"/>
      <c r="F134" s="146"/>
      <c r="G134" s="233"/>
      <c r="H134" s="233"/>
      <c r="I134" s="833"/>
      <c r="J134" s="146"/>
      <c r="K134" s="146"/>
      <c r="L134" s="146"/>
      <c r="M134" s="146"/>
      <c r="N134" s="620">
        <v>0</v>
      </c>
      <c r="O134" s="620">
        <v>0</v>
      </c>
      <c r="P134" s="150"/>
      <c r="Q134" s="151" t="s">
        <v>1474</v>
      </c>
      <c r="R134" s="150"/>
      <c r="S134" s="150" t="str">
        <f t="shared" si="1"/>
        <v/>
      </c>
      <c r="T134" s="5"/>
      <c r="U134" s="5"/>
      <c r="V134" s="5"/>
      <c r="W134" s="5"/>
      <c r="X134" s="30"/>
      <c r="Y134" s="30"/>
      <c r="Z134" s="5"/>
      <c r="AA134" s="5"/>
      <c r="AB134" s="5"/>
      <c r="AD134" s="128"/>
      <c r="AE134" s="128"/>
      <c r="AF134" s="128"/>
      <c r="AG134" s="128"/>
      <c r="AH134" s="128"/>
      <c r="AI134" s="128"/>
      <c r="AJ134" s="128"/>
      <c r="AK134" s="128"/>
      <c r="AL134" s="128"/>
      <c r="AM134" s="128"/>
      <c r="AN134" s="128"/>
      <c r="AO134" s="128"/>
      <c r="AP134" s="128"/>
      <c r="AQ134" s="128"/>
      <c r="AR134" s="128"/>
    </row>
    <row r="135" spans="1:44" s="129" customFormat="1" ht="12.75" hidden="1" customHeight="1" thickTop="1" thickBot="1">
      <c r="A135" s="126" t="s">
        <v>1716</v>
      </c>
      <c r="B135" s="126"/>
      <c r="C135" s="824"/>
      <c r="D135" s="212" t="s">
        <v>1717</v>
      </c>
      <c r="E135" s="825"/>
      <c r="F135" s="146"/>
      <c r="G135" s="233"/>
      <c r="H135" s="233"/>
      <c r="I135" s="833"/>
      <c r="J135" s="146"/>
      <c r="K135" s="146"/>
      <c r="L135" s="146"/>
      <c r="M135" s="146"/>
      <c r="N135" s="620">
        <v>0</v>
      </c>
      <c r="O135" s="620">
        <v>0</v>
      </c>
      <c r="P135" s="150"/>
      <c r="Q135" s="151" t="s">
        <v>1474</v>
      </c>
      <c r="R135" s="150"/>
      <c r="S135" s="150" t="str">
        <f t="shared" si="1"/>
        <v/>
      </c>
      <c r="T135" s="5"/>
      <c r="U135" s="5"/>
      <c r="V135" s="5"/>
      <c r="W135" s="5"/>
      <c r="X135" s="30"/>
      <c r="Y135" s="30"/>
      <c r="Z135" s="5"/>
      <c r="AA135" s="5"/>
      <c r="AB135" s="5"/>
      <c r="AD135" s="128"/>
      <c r="AE135" s="128"/>
      <c r="AF135" s="128"/>
      <c r="AG135" s="128"/>
      <c r="AH135" s="128"/>
      <c r="AI135" s="128"/>
      <c r="AJ135" s="128"/>
      <c r="AK135" s="128"/>
      <c r="AL135" s="128"/>
      <c r="AM135" s="128"/>
      <c r="AN135" s="128"/>
      <c r="AO135" s="128"/>
      <c r="AP135" s="128"/>
      <c r="AQ135" s="128"/>
      <c r="AR135" s="128"/>
    </row>
    <row r="136" spans="1:44" s="129" customFormat="1" ht="12.75" hidden="1" customHeight="1" thickTop="1" thickBot="1">
      <c r="A136" s="126" t="s">
        <v>1672</v>
      </c>
      <c r="B136" s="126"/>
      <c r="C136" s="824"/>
      <c r="D136" s="212" t="s">
        <v>1734</v>
      </c>
      <c r="E136" s="825"/>
      <c r="F136" s="146"/>
      <c r="G136" s="233"/>
      <c r="H136" s="233"/>
      <c r="I136" s="833"/>
      <c r="J136" s="146"/>
      <c r="K136" s="146"/>
      <c r="L136" s="146"/>
      <c r="M136" s="146"/>
      <c r="N136" s="620">
        <v>0</v>
      </c>
      <c r="O136" s="620">
        <v>0</v>
      </c>
      <c r="P136" s="150"/>
      <c r="Q136" s="151" t="s">
        <v>1474</v>
      </c>
      <c r="R136" s="150"/>
      <c r="S136" s="150" t="str">
        <f t="shared" si="1"/>
        <v/>
      </c>
      <c r="T136" s="5"/>
      <c r="U136" s="5"/>
      <c r="V136" s="5"/>
      <c r="W136" s="5"/>
      <c r="X136" s="30"/>
      <c r="Y136" s="30"/>
      <c r="Z136" s="5"/>
      <c r="AA136" s="5"/>
      <c r="AB136" s="5"/>
      <c r="AD136" s="128"/>
      <c r="AE136" s="128"/>
      <c r="AF136" s="128"/>
      <c r="AG136" s="128"/>
      <c r="AH136" s="128"/>
      <c r="AI136" s="128"/>
      <c r="AJ136" s="128"/>
      <c r="AK136" s="128"/>
      <c r="AL136" s="128"/>
      <c r="AM136" s="128"/>
      <c r="AN136" s="128"/>
      <c r="AO136" s="128"/>
      <c r="AP136" s="128"/>
      <c r="AQ136" s="128"/>
      <c r="AR136" s="128"/>
    </row>
    <row r="137" spans="1:44" s="241" customFormat="1" ht="12.75" hidden="1" customHeight="1" thickTop="1" thickBot="1">
      <c r="A137" s="126" t="s">
        <v>1673</v>
      </c>
      <c r="B137" s="126"/>
      <c r="C137" s="824"/>
      <c r="D137" s="212" t="s">
        <v>1674</v>
      </c>
      <c r="E137" s="825"/>
      <c r="F137" s="146"/>
      <c r="G137" s="233"/>
      <c r="H137" s="233"/>
      <c r="I137" s="833"/>
      <c r="J137" s="146"/>
      <c r="K137" s="146"/>
      <c r="L137" s="146"/>
      <c r="M137" s="146"/>
      <c r="N137" s="620">
        <v>0</v>
      </c>
      <c r="O137" s="620">
        <v>0</v>
      </c>
      <c r="P137" s="224"/>
      <c r="Q137" s="225" t="s">
        <v>1474</v>
      </c>
      <c r="R137" s="224"/>
      <c r="S137" s="224" t="str">
        <f t="shared" si="1"/>
        <v/>
      </c>
      <c r="T137" s="238"/>
      <c r="U137" s="238"/>
      <c r="V137" s="238"/>
      <c r="W137" s="238"/>
      <c r="X137" s="239"/>
      <c r="Y137" s="239"/>
      <c r="Z137" s="238"/>
      <c r="AA137" s="238"/>
      <c r="AB137" s="238"/>
      <c r="AD137" s="240"/>
      <c r="AE137" s="240"/>
      <c r="AF137" s="240"/>
      <c r="AG137" s="240"/>
      <c r="AH137" s="240"/>
      <c r="AI137" s="240"/>
      <c r="AJ137" s="240"/>
      <c r="AK137" s="240"/>
      <c r="AL137" s="240"/>
      <c r="AM137" s="240"/>
      <c r="AN137" s="240"/>
      <c r="AO137" s="240"/>
      <c r="AP137" s="240"/>
      <c r="AQ137" s="240"/>
      <c r="AR137" s="240"/>
    </row>
    <row r="138" spans="1:44" s="129" customFormat="1" ht="12.75" hidden="1" customHeight="1" thickTop="1" thickBot="1">
      <c r="A138" s="126" t="s">
        <v>1675</v>
      </c>
      <c r="B138" s="126"/>
      <c r="C138" s="824"/>
      <c r="D138" s="212" t="s">
        <v>1676</v>
      </c>
      <c r="E138" s="825"/>
      <c r="F138" s="146"/>
      <c r="G138" s="233"/>
      <c r="H138" s="233"/>
      <c r="I138" s="833"/>
      <c r="J138" s="146"/>
      <c r="K138" s="146"/>
      <c r="L138" s="146"/>
      <c r="M138" s="146"/>
      <c r="N138" s="620">
        <v>0</v>
      </c>
      <c r="O138" s="620">
        <v>0</v>
      </c>
      <c r="P138" s="150"/>
      <c r="Q138" s="151" t="s">
        <v>1474</v>
      </c>
      <c r="R138" s="150"/>
      <c r="S138" s="150" t="str">
        <f t="shared" si="1"/>
        <v/>
      </c>
      <c r="T138" s="5"/>
      <c r="U138" s="5"/>
      <c r="V138" s="5"/>
      <c r="W138" s="5"/>
      <c r="X138" s="30"/>
      <c r="Y138" s="30"/>
      <c r="Z138" s="5"/>
      <c r="AA138" s="5"/>
      <c r="AB138" s="5"/>
      <c r="AD138" s="128"/>
      <c r="AE138" s="128"/>
      <c r="AF138" s="128"/>
      <c r="AG138" s="128"/>
      <c r="AH138" s="128"/>
      <c r="AI138" s="128"/>
      <c r="AJ138" s="128"/>
      <c r="AK138" s="128"/>
      <c r="AL138" s="128"/>
      <c r="AM138" s="128"/>
      <c r="AN138" s="128"/>
      <c r="AO138" s="128"/>
      <c r="AP138" s="128"/>
      <c r="AQ138" s="128"/>
      <c r="AR138" s="128"/>
    </row>
    <row r="139" spans="1:44" s="129" customFormat="1" ht="12.75" hidden="1" customHeight="1" thickTop="1" thickBot="1">
      <c r="A139" s="126" t="s">
        <v>1677</v>
      </c>
      <c r="B139" s="126"/>
      <c r="C139" s="824"/>
      <c r="D139" s="212" t="s">
        <v>1678</v>
      </c>
      <c r="E139" s="825"/>
      <c r="F139" s="146"/>
      <c r="G139" s="233"/>
      <c r="H139" s="233"/>
      <c r="I139" s="833"/>
      <c r="J139" s="146"/>
      <c r="K139" s="146"/>
      <c r="L139" s="146"/>
      <c r="M139" s="146"/>
      <c r="N139" s="620">
        <v>0</v>
      </c>
      <c r="O139" s="620">
        <v>0</v>
      </c>
      <c r="P139" s="150"/>
      <c r="Q139" s="151" t="s">
        <v>1474</v>
      </c>
      <c r="R139" s="150"/>
      <c r="S139" s="150" t="str">
        <f t="shared" si="1"/>
        <v/>
      </c>
      <c r="T139" s="5"/>
      <c r="U139" s="5"/>
      <c r="V139" s="5"/>
      <c r="W139" s="5"/>
      <c r="X139" s="30"/>
      <c r="Y139" s="30"/>
      <c r="Z139" s="5"/>
      <c r="AA139" s="5"/>
      <c r="AB139" s="5"/>
      <c r="AD139" s="128"/>
      <c r="AE139" s="128"/>
      <c r="AF139" s="128"/>
      <c r="AG139" s="128"/>
      <c r="AH139" s="128"/>
      <c r="AI139" s="128"/>
      <c r="AJ139" s="128"/>
      <c r="AK139" s="128"/>
      <c r="AL139" s="128"/>
      <c r="AM139" s="128"/>
      <c r="AN139" s="128"/>
      <c r="AO139" s="128"/>
      <c r="AP139" s="128"/>
      <c r="AQ139" s="128"/>
      <c r="AR139" s="128"/>
    </row>
    <row r="140" spans="1:44" s="129" customFormat="1" ht="12.75" hidden="1" customHeight="1" thickTop="1" thickBot="1">
      <c r="A140" s="126" t="s">
        <v>1679</v>
      </c>
      <c r="B140" s="126"/>
      <c r="C140" s="824"/>
      <c r="D140" s="212" t="s">
        <v>1680</v>
      </c>
      <c r="E140" s="825"/>
      <c r="F140" s="146"/>
      <c r="G140" s="233"/>
      <c r="H140" s="233"/>
      <c r="I140" s="833"/>
      <c r="J140" s="146"/>
      <c r="K140" s="146"/>
      <c r="L140" s="146"/>
      <c r="M140" s="146"/>
      <c r="N140" s="620">
        <v>0</v>
      </c>
      <c r="O140" s="620">
        <v>0</v>
      </c>
      <c r="P140" s="150"/>
      <c r="Q140" s="151" t="s">
        <v>1474</v>
      </c>
      <c r="R140" s="150"/>
      <c r="S140" s="150" t="str">
        <f t="shared" ref="S140:S203" si="2">IF(SUM(F140:O140)=0,"",Q140)</f>
        <v/>
      </c>
      <c r="T140" s="5"/>
      <c r="U140" s="5"/>
      <c r="V140" s="5"/>
      <c r="W140" s="5"/>
      <c r="X140" s="30"/>
      <c r="Y140" s="30"/>
      <c r="Z140" s="5"/>
      <c r="AA140" s="5"/>
      <c r="AB140" s="5"/>
      <c r="AD140" s="128"/>
      <c r="AE140" s="128"/>
      <c r="AF140" s="128"/>
      <c r="AG140" s="128"/>
      <c r="AH140" s="128"/>
      <c r="AI140" s="128"/>
      <c r="AJ140" s="128"/>
      <c r="AK140" s="128"/>
      <c r="AL140" s="128"/>
      <c r="AM140" s="128"/>
      <c r="AN140" s="128"/>
      <c r="AO140" s="128"/>
      <c r="AP140" s="128"/>
      <c r="AQ140" s="128"/>
      <c r="AR140" s="128"/>
    </row>
    <row r="141" spans="1:44" s="129" customFormat="1" ht="12.75" hidden="1" customHeight="1" thickTop="1" thickBot="1">
      <c r="A141" s="126" t="s">
        <v>1681</v>
      </c>
      <c r="B141" s="126"/>
      <c r="C141" s="824"/>
      <c r="D141" s="212" t="s">
        <v>1682</v>
      </c>
      <c r="E141" s="825"/>
      <c r="F141" s="146"/>
      <c r="G141" s="233"/>
      <c r="H141" s="233"/>
      <c r="I141" s="833"/>
      <c r="J141" s="146"/>
      <c r="K141" s="146"/>
      <c r="L141" s="146"/>
      <c r="M141" s="146"/>
      <c r="N141" s="620">
        <v>0</v>
      </c>
      <c r="O141" s="620">
        <v>0</v>
      </c>
      <c r="P141" s="150"/>
      <c r="Q141" s="151" t="s">
        <v>1474</v>
      </c>
      <c r="R141" s="150"/>
      <c r="S141" s="150" t="str">
        <f t="shared" si="2"/>
        <v/>
      </c>
      <c r="T141" s="5"/>
      <c r="U141" s="5"/>
      <c r="V141" s="5"/>
      <c r="W141" s="5"/>
      <c r="X141" s="30"/>
      <c r="Y141" s="30"/>
      <c r="Z141" s="5"/>
      <c r="AA141" s="5"/>
      <c r="AB141" s="5"/>
      <c r="AD141" s="128"/>
      <c r="AE141" s="128"/>
      <c r="AF141" s="128"/>
      <c r="AG141" s="128"/>
      <c r="AH141" s="128"/>
      <c r="AI141" s="128"/>
      <c r="AJ141" s="128"/>
      <c r="AK141" s="128"/>
      <c r="AL141" s="128"/>
      <c r="AM141" s="128"/>
      <c r="AN141" s="128"/>
      <c r="AO141" s="128"/>
      <c r="AP141" s="128"/>
      <c r="AQ141" s="128"/>
      <c r="AR141" s="128"/>
    </row>
    <row r="142" spans="1:44" s="129" customFormat="1" ht="12.75" hidden="1" customHeight="1" thickTop="1" thickBot="1">
      <c r="A142" s="126" t="s">
        <v>1683</v>
      </c>
      <c r="B142" s="126"/>
      <c r="C142" s="824"/>
      <c r="D142" s="212" t="s">
        <v>1684</v>
      </c>
      <c r="E142" s="825"/>
      <c r="F142" s="146"/>
      <c r="G142" s="233"/>
      <c r="H142" s="233"/>
      <c r="I142" s="833"/>
      <c r="J142" s="146"/>
      <c r="K142" s="146"/>
      <c r="L142" s="146"/>
      <c r="M142" s="146"/>
      <c r="N142" s="620">
        <v>0</v>
      </c>
      <c r="O142" s="620">
        <v>0</v>
      </c>
      <c r="P142" s="150"/>
      <c r="Q142" s="151" t="s">
        <v>1474</v>
      </c>
      <c r="R142" s="150"/>
      <c r="S142" s="150" t="str">
        <f t="shared" si="2"/>
        <v/>
      </c>
      <c r="T142" s="5"/>
      <c r="U142" s="5"/>
      <c r="V142" s="5"/>
      <c r="W142" s="5"/>
      <c r="X142" s="30"/>
      <c r="Y142" s="30"/>
      <c r="Z142" s="5"/>
      <c r="AA142" s="5"/>
      <c r="AB142" s="5"/>
      <c r="AD142" s="128"/>
      <c r="AE142" s="128"/>
      <c r="AF142" s="128"/>
      <c r="AG142" s="128"/>
      <c r="AH142" s="128"/>
      <c r="AI142" s="128"/>
      <c r="AJ142" s="128"/>
      <c r="AK142" s="128"/>
      <c r="AL142" s="128"/>
      <c r="AM142" s="128"/>
      <c r="AN142" s="128"/>
      <c r="AO142" s="128"/>
      <c r="AP142" s="128"/>
      <c r="AQ142" s="128"/>
      <c r="AR142" s="128"/>
    </row>
    <row r="143" spans="1:44" s="241" customFormat="1" ht="12.75" hidden="1" customHeight="1" thickTop="1" thickBot="1">
      <c r="A143" s="126" t="s">
        <v>1685</v>
      </c>
      <c r="B143" s="126"/>
      <c r="C143" s="824"/>
      <c r="D143" s="212" t="s">
        <v>1686</v>
      </c>
      <c r="E143" s="825"/>
      <c r="F143" s="146"/>
      <c r="G143" s="233"/>
      <c r="H143" s="233"/>
      <c r="I143" s="833"/>
      <c r="J143" s="146"/>
      <c r="K143" s="146"/>
      <c r="L143" s="146"/>
      <c r="M143" s="146"/>
      <c r="N143" s="620">
        <v>0</v>
      </c>
      <c r="O143" s="620">
        <v>0</v>
      </c>
      <c r="P143" s="224"/>
      <c r="Q143" s="225" t="s">
        <v>1474</v>
      </c>
      <c r="R143" s="224"/>
      <c r="S143" s="224" t="str">
        <f t="shared" si="2"/>
        <v/>
      </c>
      <c r="T143" s="238"/>
      <c r="U143" s="238"/>
      <c r="V143" s="238"/>
      <c r="W143" s="238"/>
      <c r="X143" s="239"/>
      <c r="Y143" s="239"/>
      <c r="Z143" s="238"/>
      <c r="AA143" s="238"/>
      <c r="AB143" s="238"/>
      <c r="AD143" s="240"/>
      <c r="AE143" s="240"/>
      <c r="AF143" s="240"/>
      <c r="AG143" s="240"/>
      <c r="AH143" s="240"/>
      <c r="AI143" s="240"/>
      <c r="AJ143" s="240"/>
      <c r="AK143" s="240"/>
      <c r="AL143" s="240"/>
      <c r="AM143" s="240"/>
      <c r="AN143" s="240"/>
      <c r="AO143" s="240"/>
      <c r="AP143" s="240"/>
      <c r="AQ143" s="240"/>
      <c r="AR143" s="240"/>
    </row>
    <row r="144" spans="1:44" s="129" customFormat="1" ht="12.75" hidden="1" customHeight="1" thickTop="1" thickBot="1">
      <c r="A144" s="126" t="s">
        <v>1687</v>
      </c>
      <c r="B144" s="126"/>
      <c r="C144" s="824"/>
      <c r="D144" s="212" t="s">
        <v>1688</v>
      </c>
      <c r="E144" s="825"/>
      <c r="F144" s="146"/>
      <c r="G144" s="233"/>
      <c r="H144" s="233"/>
      <c r="I144" s="833"/>
      <c r="J144" s="146"/>
      <c r="K144" s="146"/>
      <c r="L144" s="146"/>
      <c r="M144" s="146"/>
      <c r="N144" s="620">
        <v>0</v>
      </c>
      <c r="O144" s="620">
        <v>0</v>
      </c>
      <c r="P144" s="150"/>
      <c r="Q144" s="151" t="s">
        <v>1474</v>
      </c>
      <c r="R144" s="150"/>
      <c r="S144" s="150" t="str">
        <f t="shared" si="2"/>
        <v/>
      </c>
      <c r="T144" s="5"/>
      <c r="U144" s="5"/>
      <c r="V144" s="5"/>
      <c r="W144" s="5"/>
      <c r="X144" s="30"/>
      <c r="Y144" s="30"/>
      <c r="Z144" s="5"/>
      <c r="AA144" s="5"/>
      <c r="AB144" s="5"/>
      <c r="AD144" s="128"/>
      <c r="AE144" s="128"/>
      <c r="AF144" s="128"/>
      <c r="AG144" s="128"/>
      <c r="AH144" s="128"/>
      <c r="AI144" s="128"/>
      <c r="AJ144" s="128"/>
      <c r="AK144" s="128"/>
      <c r="AL144" s="128"/>
      <c r="AM144" s="128"/>
      <c r="AN144" s="128"/>
      <c r="AO144" s="128"/>
      <c r="AP144" s="128"/>
      <c r="AQ144" s="128"/>
      <c r="AR144" s="128"/>
    </row>
    <row r="145" spans="1:44" s="129" customFormat="1" ht="12.75" hidden="1" customHeight="1" thickTop="1" thickBot="1">
      <c r="A145" s="126" t="s">
        <v>1689</v>
      </c>
      <c r="B145" s="126"/>
      <c r="C145" s="824"/>
      <c r="D145" s="212" t="s">
        <v>1690</v>
      </c>
      <c r="E145" s="825"/>
      <c r="F145" s="146"/>
      <c r="G145" s="233"/>
      <c r="H145" s="233"/>
      <c r="I145" s="833"/>
      <c r="J145" s="146"/>
      <c r="K145" s="146"/>
      <c r="L145" s="146"/>
      <c r="M145" s="146"/>
      <c r="N145" s="620">
        <v>0</v>
      </c>
      <c r="O145" s="620">
        <v>0</v>
      </c>
      <c r="P145" s="150"/>
      <c r="Q145" s="151" t="s">
        <v>1474</v>
      </c>
      <c r="R145" s="150"/>
      <c r="S145" s="150" t="str">
        <f t="shared" si="2"/>
        <v/>
      </c>
      <c r="T145" s="5"/>
      <c r="U145" s="5"/>
      <c r="V145" s="5"/>
      <c r="W145" s="5"/>
      <c r="X145" s="30"/>
      <c r="Y145" s="30"/>
      <c r="Z145" s="5"/>
      <c r="AA145" s="5"/>
      <c r="AB145" s="5"/>
      <c r="AD145" s="128"/>
      <c r="AE145" s="128"/>
      <c r="AF145" s="128"/>
      <c r="AG145" s="128"/>
      <c r="AH145" s="128"/>
      <c r="AI145" s="128"/>
      <c r="AJ145" s="128"/>
      <c r="AK145" s="128"/>
      <c r="AL145" s="128"/>
      <c r="AM145" s="128"/>
      <c r="AN145" s="128"/>
      <c r="AO145" s="128"/>
      <c r="AP145" s="128"/>
      <c r="AQ145" s="128"/>
      <c r="AR145" s="128"/>
    </row>
    <row r="146" spans="1:44" s="129" customFormat="1" ht="12.75" hidden="1" customHeight="1" thickTop="1">
      <c r="A146" s="126" t="s">
        <v>1691</v>
      </c>
      <c r="B146" s="126"/>
      <c r="C146" s="824"/>
      <c r="D146" s="212" t="s">
        <v>1692</v>
      </c>
      <c r="E146" s="825"/>
      <c r="F146" s="146"/>
      <c r="G146" s="233"/>
      <c r="H146" s="233"/>
      <c r="I146" s="833"/>
      <c r="J146" s="146"/>
      <c r="K146" s="146"/>
      <c r="L146" s="146"/>
      <c r="M146" s="146"/>
      <c r="N146" s="620">
        <v>0</v>
      </c>
      <c r="O146" s="620">
        <v>0</v>
      </c>
      <c r="P146" s="150"/>
      <c r="Q146" s="151" t="s">
        <v>1474</v>
      </c>
      <c r="R146" s="150"/>
      <c r="S146" s="150" t="str">
        <f t="shared" si="2"/>
        <v/>
      </c>
      <c r="T146" s="5"/>
      <c r="U146" s="5"/>
      <c r="V146" s="5"/>
      <c r="W146" s="5"/>
      <c r="X146" s="30"/>
      <c r="Y146" s="30"/>
      <c r="Z146" s="5"/>
      <c r="AA146" s="5"/>
      <c r="AB146" s="5"/>
      <c r="AD146" s="128"/>
      <c r="AE146" s="128"/>
      <c r="AF146" s="128"/>
      <c r="AG146" s="128"/>
      <c r="AH146" s="128"/>
      <c r="AI146" s="128"/>
      <c r="AJ146" s="128"/>
      <c r="AK146" s="128"/>
      <c r="AL146" s="128"/>
      <c r="AM146" s="128"/>
      <c r="AN146" s="128"/>
      <c r="AO146" s="128"/>
      <c r="AP146" s="128"/>
      <c r="AQ146" s="128"/>
      <c r="AR146" s="128"/>
    </row>
    <row r="147" spans="1:44" s="241" customFormat="1" ht="12.75" hidden="1" customHeight="1">
      <c r="A147" s="126" t="s">
        <v>1693</v>
      </c>
      <c r="B147" s="126"/>
      <c r="C147" s="824"/>
      <c r="D147" s="212" t="s">
        <v>1694</v>
      </c>
      <c r="E147" s="825"/>
      <c r="F147" s="146"/>
      <c r="G147" s="233"/>
      <c r="H147" s="233"/>
      <c r="I147" s="833"/>
      <c r="J147" s="146"/>
      <c r="K147" s="146"/>
      <c r="L147" s="146"/>
      <c r="M147" s="146"/>
      <c r="N147" s="620">
        <v>0</v>
      </c>
      <c r="O147" s="620">
        <v>0</v>
      </c>
      <c r="P147" s="224"/>
      <c r="Q147" s="225" t="s">
        <v>1474</v>
      </c>
      <c r="R147" s="224"/>
      <c r="S147" s="224" t="str">
        <f t="shared" si="2"/>
        <v/>
      </c>
      <c r="T147" s="238"/>
      <c r="U147" s="238"/>
      <c r="V147" s="238"/>
      <c r="W147" s="238"/>
      <c r="X147" s="239"/>
      <c r="Y147" s="239"/>
      <c r="Z147" s="238"/>
      <c r="AA147" s="238"/>
      <c r="AB147" s="238"/>
      <c r="AD147" s="240"/>
      <c r="AE147" s="240"/>
      <c r="AF147" s="240"/>
      <c r="AG147" s="240"/>
      <c r="AH147" s="240"/>
      <c r="AI147" s="240"/>
      <c r="AJ147" s="240"/>
      <c r="AK147" s="240"/>
      <c r="AL147" s="240"/>
      <c r="AM147" s="240"/>
      <c r="AN147" s="240"/>
      <c r="AO147" s="240"/>
      <c r="AP147" s="240"/>
      <c r="AQ147" s="240"/>
      <c r="AR147" s="240"/>
    </row>
    <row r="148" spans="1:44" s="129" customFormat="1" ht="12.75" hidden="1" customHeight="1">
      <c r="A148" s="126" t="s">
        <v>1695</v>
      </c>
      <c r="B148" s="126"/>
      <c r="C148" s="824"/>
      <c r="D148" s="212" t="s">
        <v>1696</v>
      </c>
      <c r="E148" s="825"/>
      <c r="F148" s="146"/>
      <c r="G148" s="233"/>
      <c r="H148" s="233"/>
      <c r="I148" s="833"/>
      <c r="J148" s="146"/>
      <c r="K148" s="146"/>
      <c r="L148" s="146"/>
      <c r="M148" s="146"/>
      <c r="N148" s="620">
        <v>0</v>
      </c>
      <c r="O148" s="620">
        <v>0</v>
      </c>
      <c r="P148" s="150"/>
      <c r="Q148" s="151" t="s">
        <v>1474</v>
      </c>
      <c r="R148" s="150"/>
      <c r="S148" s="150" t="str">
        <f t="shared" si="2"/>
        <v/>
      </c>
      <c r="T148" s="5"/>
      <c r="U148" s="5"/>
      <c r="V148" s="5"/>
      <c r="W148" s="5"/>
      <c r="X148" s="30"/>
      <c r="Y148" s="30"/>
      <c r="Z148" s="5"/>
      <c r="AA148" s="5"/>
      <c r="AB148" s="5"/>
      <c r="AD148" s="128"/>
      <c r="AE148" s="128"/>
      <c r="AF148" s="128"/>
      <c r="AG148" s="128"/>
      <c r="AH148" s="128"/>
      <c r="AI148" s="128"/>
      <c r="AJ148" s="128"/>
      <c r="AK148" s="128"/>
      <c r="AL148" s="128"/>
      <c r="AM148" s="128"/>
      <c r="AN148" s="128"/>
      <c r="AO148" s="128"/>
      <c r="AP148" s="128"/>
      <c r="AQ148" s="128"/>
      <c r="AR148" s="128"/>
    </row>
    <row r="149" spans="1:44" s="129" customFormat="1" ht="12.75" hidden="1" customHeight="1">
      <c r="A149" s="126" t="s">
        <v>1697</v>
      </c>
      <c r="B149" s="126"/>
      <c r="C149" s="824"/>
      <c r="D149" s="212" t="s">
        <v>1487</v>
      </c>
      <c r="E149" s="825"/>
      <c r="F149" s="146"/>
      <c r="G149" s="233"/>
      <c r="H149" s="233"/>
      <c r="I149" s="833"/>
      <c r="J149" s="146"/>
      <c r="K149" s="146"/>
      <c r="L149" s="146"/>
      <c r="M149" s="146"/>
      <c r="N149" s="620">
        <v>0</v>
      </c>
      <c r="O149" s="620">
        <v>0</v>
      </c>
      <c r="P149" s="150"/>
      <c r="Q149" s="151" t="s">
        <v>1474</v>
      </c>
      <c r="R149" s="150"/>
      <c r="S149" s="150" t="str">
        <f t="shared" si="2"/>
        <v/>
      </c>
      <c r="T149" s="5"/>
      <c r="U149" s="5"/>
      <c r="V149" s="5"/>
      <c r="W149" s="5"/>
      <c r="X149" s="30"/>
      <c r="Y149" s="30"/>
      <c r="Z149" s="5"/>
      <c r="AA149" s="5"/>
      <c r="AB149" s="5"/>
      <c r="AD149" s="128"/>
      <c r="AE149" s="128"/>
      <c r="AF149" s="128"/>
      <c r="AG149" s="128"/>
      <c r="AH149" s="128"/>
      <c r="AI149" s="128"/>
      <c r="AJ149" s="128"/>
      <c r="AK149" s="128"/>
      <c r="AL149" s="128"/>
      <c r="AM149" s="128"/>
      <c r="AN149" s="128"/>
      <c r="AO149" s="128"/>
      <c r="AP149" s="128"/>
      <c r="AQ149" s="128"/>
      <c r="AR149" s="128"/>
    </row>
    <row r="150" spans="1:44" s="129" customFormat="1" ht="12.75" hidden="1" customHeight="1">
      <c r="A150" s="126" t="s">
        <v>1698</v>
      </c>
      <c r="B150" s="126"/>
      <c r="C150" s="824"/>
      <c r="D150" s="212" t="s">
        <v>1699</v>
      </c>
      <c r="E150" s="825"/>
      <c r="F150" s="146"/>
      <c r="G150" s="233"/>
      <c r="H150" s="233"/>
      <c r="I150" s="833"/>
      <c r="J150" s="146"/>
      <c r="K150" s="146"/>
      <c r="L150" s="146"/>
      <c r="M150" s="146"/>
      <c r="N150" s="620">
        <v>0</v>
      </c>
      <c r="O150" s="620">
        <v>0</v>
      </c>
      <c r="P150" s="150"/>
      <c r="Q150" s="151" t="s">
        <v>1474</v>
      </c>
      <c r="R150" s="150"/>
      <c r="S150" s="150" t="str">
        <f t="shared" si="2"/>
        <v/>
      </c>
      <c r="T150" s="5"/>
      <c r="U150" s="5"/>
      <c r="V150" s="5"/>
      <c r="W150" s="5"/>
      <c r="X150" s="30"/>
      <c r="Y150" s="30"/>
      <c r="Z150" s="5"/>
      <c r="AA150" s="5"/>
      <c r="AB150" s="5"/>
      <c r="AD150" s="128"/>
      <c r="AE150" s="128"/>
      <c r="AF150" s="128"/>
      <c r="AG150" s="128"/>
      <c r="AH150" s="128"/>
      <c r="AI150" s="128"/>
      <c r="AJ150" s="128"/>
      <c r="AK150" s="128"/>
      <c r="AL150" s="128"/>
      <c r="AM150" s="128"/>
      <c r="AN150" s="128"/>
      <c r="AO150" s="128"/>
      <c r="AP150" s="128"/>
      <c r="AQ150" s="128"/>
      <c r="AR150" s="128"/>
    </row>
    <row r="151" spans="1:44" s="241" customFormat="1" ht="12.75" hidden="1" customHeight="1">
      <c r="A151" s="126" t="s">
        <v>1700</v>
      </c>
      <c r="B151" s="126"/>
      <c r="C151" s="824"/>
      <c r="D151" s="212" t="s">
        <v>1701</v>
      </c>
      <c r="E151" s="825"/>
      <c r="F151" s="146"/>
      <c r="G151" s="233"/>
      <c r="H151" s="233"/>
      <c r="I151" s="833"/>
      <c r="J151" s="146"/>
      <c r="K151" s="146"/>
      <c r="L151" s="146"/>
      <c r="M151" s="146"/>
      <c r="N151" s="620">
        <v>0</v>
      </c>
      <c r="O151" s="620">
        <v>0</v>
      </c>
      <c r="P151" s="224"/>
      <c r="Q151" s="225" t="s">
        <v>1474</v>
      </c>
      <c r="R151" s="224"/>
      <c r="S151" s="224" t="str">
        <f t="shared" si="2"/>
        <v/>
      </c>
      <c r="T151" s="238"/>
      <c r="U151" s="238"/>
      <c r="V151" s="238"/>
      <c r="W151" s="238"/>
      <c r="X151" s="239"/>
      <c r="Y151" s="239"/>
      <c r="Z151" s="238"/>
      <c r="AA151" s="238"/>
      <c r="AB151" s="238"/>
      <c r="AD151" s="240"/>
      <c r="AE151" s="240"/>
      <c r="AF151" s="240"/>
      <c r="AG151" s="240"/>
      <c r="AH151" s="240"/>
      <c r="AI151" s="240"/>
      <c r="AJ151" s="240"/>
      <c r="AK151" s="240"/>
      <c r="AL151" s="240"/>
      <c r="AM151" s="240"/>
      <c r="AN151" s="240"/>
      <c r="AO151" s="240"/>
      <c r="AP151" s="240"/>
      <c r="AQ151" s="240"/>
      <c r="AR151" s="240"/>
    </row>
    <row r="152" spans="1:44" s="129" customFormat="1" ht="12.75" hidden="1" customHeight="1">
      <c r="A152" s="126" t="s">
        <v>1702</v>
      </c>
      <c r="B152" s="126"/>
      <c r="C152" s="824"/>
      <c r="D152" s="212" t="s">
        <v>1537</v>
      </c>
      <c r="E152" s="825"/>
      <c r="F152" s="146"/>
      <c r="G152" s="233"/>
      <c r="H152" s="233"/>
      <c r="I152" s="833"/>
      <c r="J152" s="146"/>
      <c r="K152" s="146"/>
      <c r="L152" s="146"/>
      <c r="M152" s="146"/>
      <c r="N152" s="620">
        <v>0</v>
      </c>
      <c r="O152" s="620">
        <v>0</v>
      </c>
      <c r="P152" s="150"/>
      <c r="Q152" s="151" t="s">
        <v>1474</v>
      </c>
      <c r="R152" s="150"/>
      <c r="S152" s="150" t="str">
        <f t="shared" si="2"/>
        <v/>
      </c>
      <c r="T152" s="5"/>
      <c r="U152" s="5"/>
      <c r="V152" s="5"/>
      <c r="W152" s="5"/>
      <c r="X152" s="30"/>
      <c r="Y152" s="30"/>
      <c r="Z152" s="5"/>
      <c r="AA152" s="5"/>
      <c r="AB152" s="5"/>
      <c r="AD152" s="128"/>
      <c r="AE152" s="128"/>
      <c r="AF152" s="128"/>
      <c r="AG152" s="128"/>
      <c r="AH152" s="128"/>
      <c r="AI152" s="128"/>
      <c r="AJ152" s="128"/>
      <c r="AK152" s="128"/>
      <c r="AL152" s="128"/>
      <c r="AM152" s="128"/>
      <c r="AN152" s="128"/>
      <c r="AO152" s="128"/>
      <c r="AP152" s="128"/>
      <c r="AQ152" s="128"/>
      <c r="AR152" s="128"/>
    </row>
    <row r="153" spans="1:44" s="129" customFormat="1" ht="12.75" hidden="1" customHeight="1">
      <c r="A153" s="126" t="s">
        <v>1703</v>
      </c>
      <c r="B153" s="126"/>
      <c r="C153" s="824"/>
      <c r="D153" s="212" t="s">
        <v>1618</v>
      </c>
      <c r="E153" s="825"/>
      <c r="F153" s="146"/>
      <c r="G153" s="233"/>
      <c r="H153" s="233"/>
      <c r="I153" s="833"/>
      <c r="J153" s="146"/>
      <c r="K153" s="146"/>
      <c r="L153" s="146"/>
      <c r="M153" s="146"/>
      <c r="N153" s="620">
        <v>0</v>
      </c>
      <c r="O153" s="620">
        <v>0</v>
      </c>
      <c r="P153" s="150"/>
      <c r="Q153" s="151" t="s">
        <v>1474</v>
      </c>
      <c r="R153" s="150"/>
      <c r="S153" s="150" t="str">
        <f t="shared" si="2"/>
        <v/>
      </c>
      <c r="T153" s="5"/>
      <c r="U153" s="5"/>
      <c r="V153" s="5"/>
      <c r="W153" s="5"/>
      <c r="X153" s="30"/>
      <c r="Y153" s="30"/>
      <c r="Z153" s="5"/>
      <c r="AA153" s="5"/>
      <c r="AB153" s="5"/>
      <c r="AD153" s="128"/>
      <c r="AE153" s="128"/>
      <c r="AF153" s="128"/>
      <c r="AG153" s="128"/>
      <c r="AH153" s="128"/>
      <c r="AI153" s="128"/>
      <c r="AJ153" s="128"/>
      <c r="AK153" s="128"/>
      <c r="AL153" s="128"/>
      <c r="AM153" s="128"/>
      <c r="AN153" s="128"/>
      <c r="AO153" s="128"/>
      <c r="AP153" s="128"/>
      <c r="AQ153" s="128"/>
      <c r="AR153" s="128"/>
    </row>
    <row r="154" spans="1:44" s="129" customFormat="1" ht="12.75" hidden="1" customHeight="1">
      <c r="A154" s="126" t="s">
        <v>1704</v>
      </c>
      <c r="B154" s="126"/>
      <c r="C154" s="824"/>
      <c r="D154" s="212" t="s">
        <v>1705</v>
      </c>
      <c r="E154" s="825"/>
      <c r="F154" s="146"/>
      <c r="G154" s="233"/>
      <c r="H154" s="233"/>
      <c r="I154" s="833"/>
      <c r="J154" s="146"/>
      <c r="K154" s="146"/>
      <c r="L154" s="146"/>
      <c r="M154" s="146"/>
      <c r="N154" s="620"/>
      <c r="O154" s="620"/>
      <c r="P154" s="150"/>
      <c r="Q154" s="151" t="s">
        <v>1474</v>
      </c>
      <c r="R154" s="150"/>
      <c r="S154" s="150" t="str">
        <f t="shared" si="2"/>
        <v/>
      </c>
      <c r="T154" s="5"/>
      <c r="U154" s="5"/>
      <c r="V154" s="5"/>
      <c r="W154" s="5"/>
      <c r="X154" s="30"/>
      <c r="Y154" s="30"/>
      <c r="Z154" s="5"/>
      <c r="AA154" s="5"/>
      <c r="AB154" s="5"/>
      <c r="AD154" s="128"/>
      <c r="AE154" s="128"/>
      <c r="AF154" s="128"/>
      <c r="AG154" s="128"/>
      <c r="AH154" s="128"/>
      <c r="AI154" s="128"/>
      <c r="AJ154" s="128"/>
      <c r="AK154" s="128"/>
      <c r="AL154" s="128"/>
      <c r="AM154" s="128"/>
      <c r="AN154" s="128"/>
      <c r="AO154" s="128"/>
      <c r="AP154" s="128"/>
      <c r="AQ154" s="128"/>
      <c r="AR154" s="128"/>
    </row>
    <row r="155" spans="1:44" s="241" customFormat="1" ht="12.75" hidden="1" customHeight="1">
      <c r="A155" s="126" t="s">
        <v>1706</v>
      </c>
      <c r="B155" s="126"/>
      <c r="C155" s="824"/>
      <c r="D155" s="212" t="s">
        <v>1707</v>
      </c>
      <c r="E155" s="825"/>
      <c r="F155" s="146"/>
      <c r="G155" s="233"/>
      <c r="H155" s="233"/>
      <c r="I155" s="833"/>
      <c r="J155" s="146"/>
      <c r="K155" s="146"/>
      <c r="L155" s="146"/>
      <c r="M155" s="146"/>
      <c r="N155" s="620">
        <v>0</v>
      </c>
      <c r="O155" s="620">
        <v>0</v>
      </c>
      <c r="P155" s="224"/>
      <c r="Q155" s="225" t="s">
        <v>1474</v>
      </c>
      <c r="R155" s="224"/>
      <c r="S155" s="224" t="str">
        <f t="shared" si="2"/>
        <v/>
      </c>
      <c r="T155" s="238"/>
      <c r="U155" s="238"/>
      <c r="V155" s="238"/>
      <c r="W155" s="238"/>
      <c r="X155" s="239"/>
      <c r="Y155" s="239"/>
      <c r="Z155" s="238"/>
      <c r="AA155" s="238"/>
      <c r="AB155" s="238"/>
      <c r="AD155" s="240"/>
      <c r="AE155" s="240"/>
      <c r="AF155" s="240"/>
      <c r="AG155" s="240"/>
      <c r="AH155" s="240"/>
      <c r="AI155" s="240"/>
      <c r="AJ155" s="240"/>
      <c r="AK155" s="240"/>
      <c r="AL155" s="240"/>
      <c r="AM155" s="240"/>
      <c r="AN155" s="240"/>
      <c r="AO155" s="240"/>
      <c r="AP155" s="240"/>
      <c r="AQ155" s="240"/>
      <c r="AR155" s="240"/>
    </row>
    <row r="156" spans="1:44" s="129" customFormat="1" ht="12.75" hidden="1" customHeight="1">
      <c r="A156" s="126" t="s">
        <v>1708</v>
      </c>
      <c r="B156" s="126"/>
      <c r="C156" s="824"/>
      <c r="D156" s="212" t="s">
        <v>1709</v>
      </c>
      <c r="E156" s="825"/>
      <c r="F156" s="146"/>
      <c r="G156" s="233"/>
      <c r="H156" s="233"/>
      <c r="I156" s="833"/>
      <c r="J156" s="146"/>
      <c r="K156" s="146"/>
      <c r="L156" s="146"/>
      <c r="M156" s="146"/>
      <c r="N156" s="620">
        <v>0</v>
      </c>
      <c r="O156" s="620">
        <v>0</v>
      </c>
      <c r="P156" s="150"/>
      <c r="Q156" s="151" t="s">
        <v>1474</v>
      </c>
      <c r="R156" s="150"/>
      <c r="S156" s="150" t="str">
        <f t="shared" si="2"/>
        <v/>
      </c>
      <c r="T156" s="5"/>
      <c r="U156" s="5"/>
      <c r="V156" s="5"/>
      <c r="W156" s="5"/>
      <c r="X156" s="30"/>
      <c r="Y156" s="30"/>
      <c r="Z156" s="5"/>
      <c r="AA156" s="5"/>
      <c r="AB156" s="5"/>
      <c r="AD156" s="128"/>
      <c r="AE156" s="128"/>
      <c r="AF156" s="128"/>
      <c r="AG156" s="128"/>
      <c r="AH156" s="128"/>
      <c r="AI156" s="128"/>
      <c r="AJ156" s="128"/>
      <c r="AK156" s="128"/>
      <c r="AL156" s="128"/>
      <c r="AM156" s="128"/>
      <c r="AN156" s="128"/>
      <c r="AO156" s="128"/>
      <c r="AP156" s="128"/>
      <c r="AQ156" s="128"/>
      <c r="AR156" s="128"/>
    </row>
    <row r="157" spans="1:44" s="129" customFormat="1" ht="12.75" hidden="1" customHeight="1" thickBot="1">
      <c r="A157" s="126" t="s">
        <v>1710</v>
      </c>
      <c r="B157" s="126"/>
      <c r="C157" s="824"/>
      <c r="D157" s="212" t="s">
        <v>1711</v>
      </c>
      <c r="E157" s="825"/>
      <c r="F157" s="146"/>
      <c r="G157" s="233"/>
      <c r="H157" s="233"/>
      <c r="I157" s="833"/>
      <c r="J157" s="146"/>
      <c r="K157" s="146"/>
      <c r="L157" s="146"/>
      <c r="M157" s="146"/>
      <c r="N157" s="620">
        <v>0</v>
      </c>
      <c r="O157" s="620">
        <v>0</v>
      </c>
      <c r="P157" s="150"/>
      <c r="Q157" s="151" t="s">
        <v>1474</v>
      </c>
      <c r="R157" s="150"/>
      <c r="S157" s="150" t="str">
        <f t="shared" si="2"/>
        <v/>
      </c>
      <c r="T157" s="5"/>
      <c r="U157" s="5"/>
      <c r="V157" s="5"/>
      <c r="W157" s="5"/>
      <c r="X157" s="30"/>
      <c r="Y157" s="30"/>
      <c r="Z157" s="5"/>
      <c r="AA157" s="5"/>
      <c r="AB157" s="5"/>
      <c r="AD157" s="128"/>
      <c r="AE157" s="128"/>
      <c r="AF157" s="128"/>
      <c r="AG157" s="128"/>
      <c r="AH157" s="128"/>
      <c r="AI157" s="128"/>
      <c r="AJ157" s="128"/>
      <c r="AK157" s="128"/>
      <c r="AL157" s="128"/>
      <c r="AM157" s="128"/>
      <c r="AN157" s="128"/>
      <c r="AO157" s="128"/>
      <c r="AP157" s="128"/>
      <c r="AQ157" s="128"/>
      <c r="AR157" s="128"/>
    </row>
    <row r="158" spans="1:44" s="129" customFormat="1" ht="12.75" hidden="1" customHeight="1" thickTop="1" thickBot="1">
      <c r="A158" s="126" t="s">
        <v>1712</v>
      </c>
      <c r="B158" s="126"/>
      <c r="C158" s="824"/>
      <c r="D158" s="212" t="s">
        <v>1713</v>
      </c>
      <c r="E158" s="825"/>
      <c r="F158" s="146"/>
      <c r="G158" s="233"/>
      <c r="H158" s="233"/>
      <c r="I158" s="833"/>
      <c r="J158" s="146"/>
      <c r="K158" s="146"/>
      <c r="L158" s="146"/>
      <c r="M158" s="146"/>
      <c r="N158" s="620">
        <v>0</v>
      </c>
      <c r="O158" s="620">
        <v>0</v>
      </c>
      <c r="P158" s="150"/>
      <c r="Q158" s="151" t="s">
        <v>1474</v>
      </c>
      <c r="R158" s="150"/>
      <c r="S158" s="150" t="str">
        <f t="shared" si="2"/>
        <v/>
      </c>
      <c r="T158" s="5"/>
      <c r="U158" s="5"/>
      <c r="V158" s="5"/>
      <c r="W158" s="5"/>
      <c r="X158" s="30"/>
      <c r="Y158" s="30"/>
      <c r="Z158" s="5"/>
      <c r="AA158" s="5"/>
      <c r="AB158" s="5"/>
      <c r="AD158" s="128"/>
      <c r="AE158" s="128"/>
      <c r="AF158" s="128"/>
      <c r="AG158" s="128"/>
      <c r="AH158" s="128"/>
      <c r="AI158" s="128"/>
      <c r="AJ158" s="128"/>
      <c r="AK158" s="128"/>
      <c r="AL158" s="128"/>
      <c r="AM158" s="128"/>
      <c r="AN158" s="128"/>
      <c r="AO158" s="128"/>
      <c r="AP158" s="128"/>
      <c r="AQ158" s="128"/>
      <c r="AR158" s="128"/>
    </row>
    <row r="159" spans="1:44" s="129" customFormat="1" ht="12.75" hidden="1" customHeight="1" thickTop="1" thickBot="1">
      <c r="A159" s="126" t="s">
        <v>1714</v>
      </c>
      <c r="B159" s="126"/>
      <c r="C159" s="824"/>
      <c r="D159" s="212" t="s">
        <v>1715</v>
      </c>
      <c r="E159" s="825"/>
      <c r="F159" s="146"/>
      <c r="G159" s="233"/>
      <c r="H159" s="233"/>
      <c r="I159" s="833"/>
      <c r="J159" s="146"/>
      <c r="K159" s="146"/>
      <c r="L159" s="146"/>
      <c r="M159" s="146"/>
      <c r="N159" s="620">
        <v>0</v>
      </c>
      <c r="O159" s="620">
        <v>0</v>
      </c>
      <c r="P159" s="150"/>
      <c r="Q159" s="151" t="s">
        <v>1474</v>
      </c>
      <c r="R159" s="150"/>
      <c r="S159" s="150" t="str">
        <f t="shared" si="2"/>
        <v/>
      </c>
      <c r="T159" s="5"/>
      <c r="U159" s="5"/>
      <c r="V159" s="5"/>
      <c r="W159" s="5"/>
      <c r="X159" s="30"/>
      <c r="Y159" s="30"/>
      <c r="Z159" s="5"/>
      <c r="AA159" s="5"/>
      <c r="AB159" s="5"/>
      <c r="AD159" s="128"/>
      <c r="AE159" s="128"/>
      <c r="AF159" s="128"/>
      <c r="AG159" s="128"/>
      <c r="AH159" s="128"/>
      <c r="AI159" s="128"/>
      <c r="AJ159" s="128"/>
      <c r="AK159" s="128"/>
      <c r="AL159" s="128"/>
      <c r="AM159" s="128"/>
      <c r="AN159" s="128"/>
      <c r="AO159" s="128"/>
      <c r="AP159" s="128"/>
      <c r="AQ159" s="128"/>
      <c r="AR159" s="128"/>
    </row>
    <row r="160" spans="1:44" s="12" customFormat="1" ht="35.25" hidden="1" customHeight="1" thickBot="1">
      <c r="A160" s="126" t="s">
        <v>1732</v>
      </c>
      <c r="B160" s="126"/>
      <c r="C160" s="928" t="s">
        <v>2854</v>
      </c>
      <c r="D160" s="928"/>
      <c r="E160" s="820"/>
      <c r="F160" s="821">
        <v>0</v>
      </c>
      <c r="G160" s="822"/>
      <c r="H160" s="822"/>
      <c r="I160" s="831">
        <v>0</v>
      </c>
      <c r="J160" s="821">
        <v>0</v>
      </c>
      <c r="K160" s="821">
        <v>0</v>
      </c>
      <c r="L160" s="821">
        <v>0</v>
      </c>
      <c r="M160" s="821">
        <v>0</v>
      </c>
      <c r="N160" s="821">
        <v>0</v>
      </c>
      <c r="O160" s="821">
        <v>0</v>
      </c>
      <c r="P160" s="38"/>
      <c r="Q160" s="51" t="s">
        <v>1499</v>
      </c>
      <c r="R160" s="36"/>
      <c r="S160" s="36" t="str">
        <f t="shared" si="2"/>
        <v/>
      </c>
      <c r="T160" s="13"/>
      <c r="U160" s="13"/>
      <c r="V160" s="13"/>
      <c r="W160" s="13"/>
      <c r="X160" s="27"/>
      <c r="Y160" s="13"/>
      <c r="Z160" s="13"/>
      <c r="AA160" s="13"/>
      <c r="AB160" s="13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</row>
    <row r="161" spans="1:44" s="10" customFormat="1" ht="15.75" hidden="1" customHeight="1">
      <c r="A161" s="126" t="s">
        <v>1733</v>
      </c>
      <c r="B161" s="126"/>
      <c r="C161" s="927" t="s">
        <v>1719</v>
      </c>
      <c r="D161" s="927"/>
      <c r="E161" s="829"/>
      <c r="F161" s="91">
        <v>0</v>
      </c>
      <c r="G161" s="807"/>
      <c r="H161" s="807"/>
      <c r="I161" s="832">
        <v>0</v>
      </c>
      <c r="J161" s="91">
        <v>0</v>
      </c>
      <c r="K161" s="91">
        <v>0</v>
      </c>
      <c r="L161" s="91">
        <v>0</v>
      </c>
      <c r="M161" s="91">
        <v>0</v>
      </c>
      <c r="N161" s="91">
        <v>0</v>
      </c>
      <c r="O161" s="91">
        <v>0</v>
      </c>
      <c r="P161" s="39"/>
      <c r="Q161" s="51" t="s">
        <v>1500</v>
      </c>
      <c r="R161" s="36"/>
      <c r="S161" s="36" t="str">
        <f t="shared" si="2"/>
        <v/>
      </c>
      <c r="T161" s="8"/>
      <c r="U161" s="8"/>
      <c r="V161" s="8"/>
      <c r="W161" s="8"/>
      <c r="X161" s="29">
        <f>SUM(N162:N167)</f>
        <v>0</v>
      </c>
      <c r="Y161" s="29">
        <f>SUM(O162:O167)</f>
        <v>0</v>
      </c>
      <c r="Z161" s="8"/>
      <c r="AA161" s="8"/>
      <c r="AB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</row>
    <row r="162" spans="1:44" s="129" customFormat="1" ht="12.75" hidden="1" customHeight="1">
      <c r="A162" s="126" t="s">
        <v>1720</v>
      </c>
      <c r="B162" s="126"/>
      <c r="C162" s="824"/>
      <c r="D162" s="212" t="s">
        <v>1721</v>
      </c>
      <c r="E162" s="825"/>
      <c r="F162" s="146"/>
      <c r="G162" s="233"/>
      <c r="H162" s="233"/>
      <c r="I162" s="833"/>
      <c r="J162" s="146"/>
      <c r="K162" s="146"/>
      <c r="L162" s="146"/>
      <c r="M162" s="146"/>
      <c r="N162" s="620"/>
      <c r="O162" s="620"/>
      <c r="P162" s="150"/>
      <c r="Q162" s="151" t="s">
        <v>1474</v>
      </c>
      <c r="R162" s="150"/>
      <c r="S162" s="150" t="str">
        <f t="shared" si="2"/>
        <v/>
      </c>
      <c r="T162" s="5"/>
      <c r="U162" s="5"/>
      <c r="V162" s="5"/>
      <c r="W162" s="5"/>
      <c r="X162" s="30"/>
      <c r="Y162" s="30"/>
      <c r="Z162" s="5"/>
      <c r="AA162" s="5"/>
      <c r="AB162" s="5"/>
      <c r="AD162" s="128"/>
      <c r="AE162" s="128"/>
      <c r="AF162" s="128"/>
      <c r="AG162" s="128"/>
      <c r="AH162" s="128"/>
      <c r="AI162" s="128"/>
      <c r="AJ162" s="128"/>
      <c r="AK162" s="128"/>
      <c r="AL162" s="128"/>
      <c r="AM162" s="128"/>
      <c r="AN162" s="128"/>
      <c r="AO162" s="128"/>
      <c r="AP162" s="128"/>
      <c r="AQ162" s="128"/>
      <c r="AR162" s="128"/>
    </row>
    <row r="163" spans="1:44" s="129" customFormat="1" ht="12.75" hidden="1" customHeight="1">
      <c r="A163" s="126" t="s">
        <v>1722</v>
      </c>
      <c r="B163" s="126"/>
      <c r="C163" s="824"/>
      <c r="D163" s="212" t="s">
        <v>1723</v>
      </c>
      <c r="E163" s="825"/>
      <c r="F163" s="146"/>
      <c r="G163" s="233"/>
      <c r="H163" s="233"/>
      <c r="I163" s="833"/>
      <c r="J163" s="146"/>
      <c r="K163" s="146"/>
      <c r="L163" s="146"/>
      <c r="M163" s="146"/>
      <c r="N163" s="620"/>
      <c r="O163" s="620"/>
      <c r="P163" s="150"/>
      <c r="Q163" s="151" t="s">
        <v>1474</v>
      </c>
      <c r="R163" s="150"/>
      <c r="S163" s="150" t="str">
        <f t="shared" si="2"/>
        <v/>
      </c>
      <c r="T163" s="5"/>
      <c r="U163" s="5"/>
      <c r="V163" s="5"/>
      <c r="W163" s="5"/>
      <c r="X163" s="30"/>
      <c r="Y163" s="30"/>
      <c r="Z163" s="5"/>
      <c r="AA163" s="5"/>
      <c r="AB163" s="5"/>
      <c r="AD163" s="128"/>
      <c r="AE163" s="128"/>
      <c r="AF163" s="128"/>
      <c r="AG163" s="128"/>
      <c r="AH163" s="128"/>
      <c r="AI163" s="128"/>
      <c r="AJ163" s="128"/>
      <c r="AK163" s="128"/>
      <c r="AL163" s="128"/>
      <c r="AM163" s="128"/>
      <c r="AN163" s="128"/>
      <c r="AO163" s="128"/>
      <c r="AP163" s="128"/>
      <c r="AQ163" s="128"/>
      <c r="AR163" s="128"/>
    </row>
    <row r="164" spans="1:44" s="129" customFormat="1" ht="12.75" hidden="1" customHeight="1">
      <c r="A164" s="126" t="s">
        <v>1724</v>
      </c>
      <c r="B164" s="126"/>
      <c r="C164" s="824"/>
      <c r="D164" s="212" t="s">
        <v>1725</v>
      </c>
      <c r="E164" s="825"/>
      <c r="F164" s="146"/>
      <c r="G164" s="233"/>
      <c r="H164" s="233"/>
      <c r="I164" s="833"/>
      <c r="J164" s="146"/>
      <c r="K164" s="146"/>
      <c r="L164" s="146"/>
      <c r="M164" s="146"/>
      <c r="N164" s="620"/>
      <c r="O164" s="620"/>
      <c r="P164" s="150"/>
      <c r="Q164" s="151" t="s">
        <v>1474</v>
      </c>
      <c r="R164" s="150"/>
      <c r="S164" s="150" t="str">
        <f t="shared" si="2"/>
        <v/>
      </c>
      <c r="T164" s="5"/>
      <c r="U164" s="5"/>
      <c r="V164" s="5"/>
      <c r="W164" s="5"/>
      <c r="X164" s="30"/>
      <c r="Y164" s="30"/>
      <c r="Z164" s="5"/>
      <c r="AA164" s="5"/>
      <c r="AB164" s="5"/>
      <c r="AD164" s="128"/>
      <c r="AE164" s="128"/>
      <c r="AF164" s="128"/>
      <c r="AG164" s="128"/>
      <c r="AH164" s="128"/>
      <c r="AI164" s="128"/>
      <c r="AJ164" s="128"/>
      <c r="AK164" s="128"/>
      <c r="AL164" s="128"/>
      <c r="AM164" s="128"/>
      <c r="AN164" s="128"/>
      <c r="AO164" s="128"/>
      <c r="AP164" s="128"/>
      <c r="AQ164" s="128"/>
      <c r="AR164" s="128"/>
    </row>
    <row r="165" spans="1:44" s="129" customFormat="1" ht="12.75" hidden="1" customHeight="1">
      <c r="A165" s="126" t="s">
        <v>1726</v>
      </c>
      <c r="B165" s="126"/>
      <c r="C165" s="824"/>
      <c r="D165" s="212" t="s">
        <v>1727</v>
      </c>
      <c r="E165" s="825"/>
      <c r="F165" s="146"/>
      <c r="G165" s="233"/>
      <c r="H165" s="233"/>
      <c r="I165" s="833"/>
      <c r="J165" s="146"/>
      <c r="K165" s="146"/>
      <c r="L165" s="146"/>
      <c r="M165" s="146"/>
      <c r="N165" s="620"/>
      <c r="O165" s="620"/>
      <c r="P165" s="150"/>
      <c r="Q165" s="151" t="s">
        <v>1474</v>
      </c>
      <c r="R165" s="150"/>
      <c r="S165" s="150" t="str">
        <f t="shared" si="2"/>
        <v/>
      </c>
      <c r="T165" s="5"/>
      <c r="U165" s="5"/>
      <c r="V165" s="5"/>
      <c r="W165" s="5"/>
      <c r="X165" s="30"/>
      <c r="Y165" s="30"/>
      <c r="Z165" s="5"/>
      <c r="AA165" s="5"/>
      <c r="AB165" s="5"/>
      <c r="AD165" s="128"/>
      <c r="AE165" s="128"/>
      <c r="AF165" s="128"/>
      <c r="AG165" s="128"/>
      <c r="AH165" s="128"/>
      <c r="AI165" s="128"/>
      <c r="AJ165" s="128"/>
      <c r="AK165" s="128"/>
      <c r="AL165" s="128"/>
      <c r="AM165" s="128"/>
      <c r="AN165" s="128"/>
      <c r="AO165" s="128"/>
      <c r="AP165" s="128"/>
      <c r="AQ165" s="128"/>
      <c r="AR165" s="128"/>
    </row>
    <row r="166" spans="1:44" s="129" customFormat="1" ht="12.75" hidden="1" customHeight="1">
      <c r="A166" s="126" t="s">
        <v>1728</v>
      </c>
      <c r="B166" s="126"/>
      <c r="C166" s="824"/>
      <c r="D166" s="212" t="s">
        <v>1729</v>
      </c>
      <c r="E166" s="825"/>
      <c r="F166" s="146"/>
      <c r="G166" s="233"/>
      <c r="H166" s="233"/>
      <c r="I166" s="833"/>
      <c r="J166" s="146"/>
      <c r="K166" s="146"/>
      <c r="L166" s="146"/>
      <c r="M166" s="146"/>
      <c r="N166" s="620"/>
      <c r="O166" s="620"/>
      <c r="P166" s="150"/>
      <c r="Q166" s="151" t="s">
        <v>1474</v>
      </c>
      <c r="R166" s="150"/>
      <c r="S166" s="150" t="str">
        <f t="shared" si="2"/>
        <v/>
      </c>
      <c r="T166" s="5"/>
      <c r="U166" s="5"/>
      <c r="V166" s="5"/>
      <c r="W166" s="5"/>
      <c r="X166" s="30"/>
      <c r="Y166" s="30"/>
      <c r="Z166" s="5"/>
      <c r="AA166" s="5"/>
      <c r="AB166" s="5"/>
      <c r="AD166" s="128"/>
      <c r="AE166" s="128"/>
      <c r="AF166" s="128"/>
      <c r="AG166" s="128"/>
      <c r="AH166" s="128"/>
      <c r="AI166" s="128"/>
      <c r="AJ166" s="128"/>
      <c r="AK166" s="128"/>
      <c r="AL166" s="128"/>
      <c r="AM166" s="128"/>
      <c r="AN166" s="128"/>
      <c r="AO166" s="128"/>
      <c r="AP166" s="128"/>
      <c r="AQ166" s="128"/>
      <c r="AR166" s="128"/>
    </row>
    <row r="167" spans="1:44" s="129" customFormat="1" ht="12.75" hidden="1" customHeight="1" thickBot="1">
      <c r="A167" s="126" t="s">
        <v>1730</v>
      </c>
      <c r="B167" s="126"/>
      <c r="C167" s="824"/>
      <c r="D167" s="212" t="s">
        <v>1731</v>
      </c>
      <c r="E167" s="825"/>
      <c r="F167" s="146"/>
      <c r="G167" s="233"/>
      <c r="H167" s="233"/>
      <c r="I167" s="833"/>
      <c r="J167" s="146"/>
      <c r="K167" s="146"/>
      <c r="L167" s="146"/>
      <c r="M167" s="146"/>
      <c r="N167" s="620"/>
      <c r="O167" s="620"/>
      <c r="P167" s="150"/>
      <c r="Q167" s="151" t="s">
        <v>1474</v>
      </c>
      <c r="R167" s="150"/>
      <c r="S167" s="150" t="str">
        <f t="shared" si="2"/>
        <v/>
      </c>
      <c r="T167" s="5"/>
      <c r="U167" s="5"/>
      <c r="V167" s="5"/>
      <c r="W167" s="5"/>
      <c r="X167" s="30"/>
      <c r="Y167" s="30"/>
      <c r="Z167" s="5"/>
      <c r="AA167" s="5"/>
      <c r="AB167" s="5"/>
      <c r="AD167" s="128"/>
      <c r="AE167" s="128"/>
      <c r="AF167" s="128"/>
      <c r="AG167" s="128"/>
      <c r="AH167" s="128"/>
      <c r="AI167" s="128"/>
      <c r="AJ167" s="128"/>
      <c r="AK167" s="128"/>
      <c r="AL167" s="128"/>
      <c r="AM167" s="128"/>
      <c r="AN167" s="128"/>
      <c r="AO167" s="128"/>
      <c r="AP167" s="128"/>
      <c r="AQ167" s="128"/>
      <c r="AR167" s="128"/>
    </row>
    <row r="168" spans="1:44" s="21" customFormat="1" ht="15.75" hidden="1" customHeight="1">
      <c r="A168" s="126" t="s">
        <v>1793</v>
      </c>
      <c r="B168" s="126"/>
      <c r="C168" s="927" t="s">
        <v>1735</v>
      </c>
      <c r="D168" s="927"/>
      <c r="E168" s="829"/>
      <c r="F168" s="91">
        <v>0</v>
      </c>
      <c r="G168" s="807"/>
      <c r="H168" s="807"/>
      <c r="I168" s="832">
        <v>0</v>
      </c>
      <c r="J168" s="91">
        <v>0</v>
      </c>
      <c r="K168" s="91">
        <v>0</v>
      </c>
      <c r="L168" s="91">
        <v>0</v>
      </c>
      <c r="M168" s="91">
        <v>0</v>
      </c>
      <c r="N168" s="827">
        <v>0</v>
      </c>
      <c r="O168" s="827">
        <v>0</v>
      </c>
      <c r="P168" s="36"/>
      <c r="Q168" s="51" t="s">
        <v>1500</v>
      </c>
      <c r="R168" s="36"/>
      <c r="S168" s="36" t="str">
        <f t="shared" si="2"/>
        <v/>
      </c>
      <c r="T168" s="20"/>
      <c r="U168" s="20"/>
      <c r="V168" s="20"/>
      <c r="W168" s="20"/>
      <c r="X168" s="29">
        <f>SUM(N174:N178)</f>
        <v>0</v>
      </c>
      <c r="Y168" s="29">
        <f>SUM(O174:O178)</f>
        <v>0</v>
      </c>
      <c r="Z168" s="20"/>
      <c r="AA168" s="20"/>
      <c r="AB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</row>
    <row r="169" spans="1:44" s="129" customFormat="1" ht="12.75" hidden="1" customHeight="1">
      <c r="A169" s="126" t="s">
        <v>1736</v>
      </c>
      <c r="B169" s="126"/>
      <c r="C169" s="824"/>
      <c r="D169" s="212" t="s">
        <v>286</v>
      </c>
      <c r="E169" s="825" t="s">
        <v>1457</v>
      </c>
      <c r="F169" s="146"/>
      <c r="G169" s="233"/>
      <c r="H169" s="233"/>
      <c r="I169" s="833"/>
      <c r="J169" s="146"/>
      <c r="K169" s="146"/>
      <c r="L169" s="146"/>
      <c r="M169" s="146"/>
      <c r="N169" s="620"/>
      <c r="O169" s="620"/>
      <c r="P169" s="150"/>
      <c r="Q169" s="151" t="s">
        <v>1473</v>
      </c>
      <c r="R169" s="150"/>
      <c r="S169" s="150" t="str">
        <f t="shared" si="2"/>
        <v/>
      </c>
      <c r="T169" s="5"/>
      <c r="U169" s="5"/>
      <c r="V169" s="5"/>
      <c r="W169" s="5"/>
      <c r="X169" s="30"/>
      <c r="Y169" s="30"/>
      <c r="Z169" s="5"/>
      <c r="AA169" s="5"/>
      <c r="AB169" s="5"/>
      <c r="AD169" s="128"/>
      <c r="AE169" s="128"/>
      <c r="AF169" s="128"/>
      <c r="AG169" s="128"/>
      <c r="AH169" s="128"/>
      <c r="AI169" s="128"/>
      <c r="AJ169" s="128"/>
      <c r="AK169" s="128"/>
      <c r="AL169" s="128"/>
      <c r="AM169" s="128"/>
      <c r="AN169" s="128"/>
      <c r="AO169" s="128"/>
      <c r="AP169" s="128"/>
      <c r="AQ169" s="128"/>
      <c r="AR169" s="128"/>
    </row>
    <row r="170" spans="1:44" s="129" customFormat="1" ht="12.75" hidden="1" customHeight="1">
      <c r="A170" s="126" t="s">
        <v>1737</v>
      </c>
      <c r="B170" s="126"/>
      <c r="C170" s="824"/>
      <c r="D170" s="212" t="s">
        <v>1738</v>
      </c>
      <c r="E170" s="825"/>
      <c r="F170" s="146"/>
      <c r="G170" s="233"/>
      <c r="H170" s="233"/>
      <c r="I170" s="833"/>
      <c r="J170" s="146"/>
      <c r="K170" s="146"/>
      <c r="L170" s="146"/>
      <c r="M170" s="146"/>
      <c r="N170" s="620"/>
      <c r="O170" s="620"/>
      <c r="P170" s="150"/>
      <c r="Q170" s="151" t="s">
        <v>1474</v>
      </c>
      <c r="R170" s="150"/>
      <c r="S170" s="150" t="str">
        <f t="shared" si="2"/>
        <v/>
      </c>
      <c r="T170" s="5"/>
      <c r="U170" s="5"/>
      <c r="V170" s="5"/>
      <c r="W170" s="5"/>
      <c r="X170" s="30"/>
      <c r="Y170" s="30"/>
      <c r="Z170" s="5"/>
      <c r="AA170" s="5"/>
      <c r="AB170" s="5"/>
      <c r="AD170" s="128"/>
      <c r="AE170" s="128"/>
      <c r="AF170" s="128"/>
      <c r="AG170" s="128"/>
      <c r="AH170" s="128"/>
      <c r="AI170" s="128"/>
      <c r="AJ170" s="128"/>
      <c r="AK170" s="128"/>
      <c r="AL170" s="128"/>
      <c r="AM170" s="128"/>
      <c r="AN170" s="128"/>
      <c r="AO170" s="128"/>
      <c r="AP170" s="128"/>
      <c r="AQ170" s="128"/>
      <c r="AR170" s="128"/>
    </row>
    <row r="171" spans="1:44" s="129" customFormat="1" ht="12.75" hidden="1" customHeight="1">
      <c r="A171" s="126" t="s">
        <v>1739</v>
      </c>
      <c r="B171" s="126"/>
      <c r="C171" s="824"/>
      <c r="D171" s="212" t="s">
        <v>1640</v>
      </c>
      <c r="E171" s="825"/>
      <c r="F171" s="146"/>
      <c r="G171" s="233"/>
      <c r="H171" s="233"/>
      <c r="I171" s="833"/>
      <c r="J171" s="146"/>
      <c r="K171" s="146"/>
      <c r="L171" s="146"/>
      <c r="M171" s="146"/>
      <c r="N171" s="620"/>
      <c r="O171" s="620"/>
      <c r="P171" s="150"/>
      <c r="Q171" s="151" t="s">
        <v>1474</v>
      </c>
      <c r="R171" s="150"/>
      <c r="S171" s="150" t="str">
        <f t="shared" si="2"/>
        <v/>
      </c>
      <c r="T171" s="5"/>
      <c r="U171" s="5"/>
      <c r="V171" s="5"/>
      <c r="W171" s="5"/>
      <c r="X171" s="30"/>
      <c r="Y171" s="30"/>
      <c r="Z171" s="5"/>
      <c r="AA171" s="5"/>
      <c r="AB171" s="5"/>
      <c r="AD171" s="128"/>
      <c r="AE171" s="128"/>
      <c r="AF171" s="128"/>
      <c r="AG171" s="128"/>
      <c r="AH171" s="128"/>
      <c r="AI171" s="128"/>
      <c r="AJ171" s="128"/>
      <c r="AK171" s="128"/>
      <c r="AL171" s="128"/>
      <c r="AM171" s="128"/>
      <c r="AN171" s="128"/>
      <c r="AO171" s="128"/>
      <c r="AP171" s="128"/>
      <c r="AQ171" s="128"/>
      <c r="AR171" s="128"/>
    </row>
    <row r="172" spans="1:44" s="129" customFormat="1" ht="12.75" hidden="1" customHeight="1">
      <c r="A172" s="126" t="s">
        <v>1740</v>
      </c>
      <c r="B172" s="126"/>
      <c r="C172" s="824"/>
      <c r="D172" s="212" t="s">
        <v>1741</v>
      </c>
      <c r="E172" s="825"/>
      <c r="F172" s="146"/>
      <c r="G172" s="233"/>
      <c r="H172" s="233"/>
      <c r="I172" s="833"/>
      <c r="J172" s="146"/>
      <c r="K172" s="146"/>
      <c r="L172" s="146"/>
      <c r="M172" s="146"/>
      <c r="N172" s="620"/>
      <c r="O172" s="620"/>
      <c r="P172" s="150"/>
      <c r="Q172" s="151" t="s">
        <v>1474</v>
      </c>
      <c r="R172" s="150"/>
      <c r="S172" s="150" t="str">
        <f t="shared" si="2"/>
        <v/>
      </c>
      <c r="T172" s="5"/>
      <c r="U172" s="5"/>
      <c r="V172" s="5"/>
      <c r="W172" s="5"/>
      <c r="X172" s="30"/>
      <c r="Y172" s="30"/>
      <c r="Z172" s="5"/>
      <c r="AA172" s="5"/>
      <c r="AB172" s="5"/>
      <c r="AD172" s="128"/>
      <c r="AE172" s="128"/>
      <c r="AF172" s="128"/>
      <c r="AG172" s="128"/>
      <c r="AH172" s="128"/>
      <c r="AI172" s="128"/>
      <c r="AJ172" s="128"/>
      <c r="AK172" s="128"/>
      <c r="AL172" s="128"/>
      <c r="AM172" s="128"/>
      <c r="AN172" s="128"/>
      <c r="AO172" s="128"/>
      <c r="AP172" s="128"/>
      <c r="AQ172" s="128"/>
      <c r="AR172" s="128"/>
    </row>
    <row r="173" spans="1:44" s="129" customFormat="1" ht="12.75" hidden="1" customHeight="1">
      <c r="A173" s="126" t="s">
        <v>1742</v>
      </c>
      <c r="B173" s="126"/>
      <c r="C173" s="824"/>
      <c r="D173" s="212" t="s">
        <v>1743</v>
      </c>
      <c r="E173" s="825"/>
      <c r="F173" s="146"/>
      <c r="G173" s="233"/>
      <c r="H173" s="233"/>
      <c r="I173" s="833"/>
      <c r="J173" s="146"/>
      <c r="K173" s="146"/>
      <c r="L173" s="146"/>
      <c r="M173" s="146"/>
      <c r="N173" s="620"/>
      <c r="O173" s="620"/>
      <c r="P173" s="150"/>
      <c r="Q173" s="151" t="s">
        <v>1474</v>
      </c>
      <c r="R173" s="150"/>
      <c r="S173" s="150" t="str">
        <f t="shared" si="2"/>
        <v/>
      </c>
      <c r="T173" s="5"/>
      <c r="U173" s="5"/>
      <c r="V173" s="5"/>
      <c r="W173" s="5"/>
      <c r="X173" s="30"/>
      <c r="Y173" s="30"/>
      <c r="Z173" s="5"/>
      <c r="AA173" s="5"/>
      <c r="AB173" s="5"/>
      <c r="AD173" s="128"/>
      <c r="AE173" s="128"/>
      <c r="AF173" s="128"/>
      <c r="AG173" s="128"/>
      <c r="AH173" s="128"/>
      <c r="AI173" s="128"/>
      <c r="AJ173" s="128"/>
      <c r="AK173" s="128"/>
      <c r="AL173" s="128"/>
      <c r="AM173" s="128"/>
      <c r="AN173" s="128"/>
      <c r="AO173" s="128"/>
      <c r="AP173" s="128"/>
      <c r="AQ173" s="128"/>
      <c r="AR173" s="128"/>
    </row>
    <row r="174" spans="1:44" s="129" customFormat="1" ht="12.75" hidden="1" customHeight="1">
      <c r="A174" s="126" t="s">
        <v>1744</v>
      </c>
      <c r="B174" s="126"/>
      <c r="C174" s="824"/>
      <c r="D174" s="212" t="s">
        <v>1745</v>
      </c>
      <c r="E174" s="825"/>
      <c r="F174" s="146"/>
      <c r="G174" s="233"/>
      <c r="H174" s="233"/>
      <c r="I174" s="833"/>
      <c r="J174" s="146"/>
      <c r="K174" s="146"/>
      <c r="L174" s="146"/>
      <c r="M174" s="146"/>
      <c r="N174" s="620"/>
      <c r="O174" s="620"/>
      <c r="P174" s="150"/>
      <c r="Q174" s="151" t="s">
        <v>1474</v>
      </c>
      <c r="R174" s="150"/>
      <c r="S174" s="150" t="str">
        <f t="shared" si="2"/>
        <v/>
      </c>
      <c r="T174" s="5"/>
      <c r="U174" s="5"/>
      <c r="V174" s="5"/>
      <c r="W174" s="5"/>
      <c r="X174" s="30"/>
      <c r="Y174" s="30"/>
      <c r="Z174" s="5"/>
      <c r="AA174" s="5"/>
      <c r="AB174" s="5"/>
      <c r="AD174" s="128"/>
      <c r="AE174" s="128"/>
      <c r="AF174" s="128"/>
      <c r="AG174" s="128"/>
      <c r="AH174" s="128"/>
      <c r="AI174" s="128"/>
      <c r="AJ174" s="128"/>
      <c r="AK174" s="128"/>
      <c r="AL174" s="128"/>
      <c r="AM174" s="128"/>
      <c r="AN174" s="128"/>
      <c r="AO174" s="128"/>
      <c r="AP174" s="128"/>
      <c r="AQ174" s="128"/>
      <c r="AR174" s="128"/>
    </row>
    <row r="175" spans="1:44" s="129" customFormat="1" ht="12.75" hidden="1" customHeight="1">
      <c r="A175" s="126" t="s">
        <v>1746</v>
      </c>
      <c r="B175" s="126"/>
      <c r="C175" s="824"/>
      <c r="D175" s="212" t="s">
        <v>1747</v>
      </c>
      <c r="E175" s="825"/>
      <c r="F175" s="146"/>
      <c r="G175" s="233"/>
      <c r="H175" s="233"/>
      <c r="I175" s="833"/>
      <c r="J175" s="146"/>
      <c r="K175" s="146"/>
      <c r="L175" s="146"/>
      <c r="M175" s="146"/>
      <c r="N175" s="620"/>
      <c r="O175" s="620"/>
      <c r="P175" s="150"/>
      <c r="Q175" s="151" t="s">
        <v>1474</v>
      </c>
      <c r="R175" s="150"/>
      <c r="S175" s="150" t="str">
        <f t="shared" si="2"/>
        <v/>
      </c>
      <c r="T175" s="5"/>
      <c r="U175" s="5"/>
      <c r="V175" s="5"/>
      <c r="W175" s="5"/>
      <c r="X175" s="30"/>
      <c r="Y175" s="30"/>
      <c r="Z175" s="5"/>
      <c r="AA175" s="5"/>
      <c r="AB175" s="5"/>
      <c r="AD175" s="128"/>
      <c r="AE175" s="128"/>
      <c r="AF175" s="128"/>
      <c r="AG175" s="128"/>
      <c r="AH175" s="128"/>
      <c r="AI175" s="128"/>
      <c r="AJ175" s="128"/>
      <c r="AK175" s="128"/>
      <c r="AL175" s="128"/>
      <c r="AM175" s="128"/>
      <c r="AN175" s="128"/>
      <c r="AO175" s="128"/>
      <c r="AP175" s="128"/>
      <c r="AQ175" s="128"/>
      <c r="AR175" s="128"/>
    </row>
    <row r="176" spans="1:44" s="129" customFormat="1" ht="12.75" hidden="1" customHeight="1">
      <c r="A176" s="126" t="s">
        <v>1748</v>
      </c>
      <c r="B176" s="126"/>
      <c r="C176" s="824"/>
      <c r="D176" s="212" t="s">
        <v>1749</v>
      </c>
      <c r="E176" s="825"/>
      <c r="F176" s="146"/>
      <c r="G176" s="233"/>
      <c r="H176" s="233"/>
      <c r="I176" s="833"/>
      <c r="J176" s="146"/>
      <c r="K176" s="146"/>
      <c r="L176" s="146"/>
      <c r="M176" s="146"/>
      <c r="N176" s="620"/>
      <c r="O176" s="620"/>
      <c r="P176" s="150"/>
      <c r="Q176" s="151" t="s">
        <v>1474</v>
      </c>
      <c r="R176" s="150"/>
      <c r="S176" s="150" t="str">
        <f t="shared" si="2"/>
        <v/>
      </c>
      <c r="T176" s="5"/>
      <c r="U176" s="5"/>
      <c r="V176" s="5"/>
      <c r="W176" s="5"/>
      <c r="X176" s="30"/>
      <c r="Y176" s="30"/>
      <c r="Z176" s="5"/>
      <c r="AA176" s="5"/>
      <c r="AB176" s="5"/>
      <c r="AD176" s="128"/>
      <c r="AE176" s="128"/>
      <c r="AF176" s="128"/>
      <c r="AG176" s="128"/>
      <c r="AH176" s="128"/>
      <c r="AI176" s="128"/>
      <c r="AJ176" s="128"/>
      <c r="AK176" s="128"/>
      <c r="AL176" s="128"/>
      <c r="AM176" s="128"/>
      <c r="AN176" s="128"/>
      <c r="AO176" s="128"/>
      <c r="AP176" s="128"/>
      <c r="AQ176" s="128"/>
      <c r="AR176" s="128"/>
    </row>
    <row r="177" spans="1:44" s="129" customFormat="1" ht="12.75" hidden="1" customHeight="1">
      <c r="A177" s="126" t="s">
        <v>1750</v>
      </c>
      <c r="B177" s="126"/>
      <c r="C177" s="824"/>
      <c r="D177" s="212" t="s">
        <v>1751</v>
      </c>
      <c r="E177" s="825"/>
      <c r="F177" s="146"/>
      <c r="G177" s="233"/>
      <c r="H177" s="233"/>
      <c r="I177" s="833"/>
      <c r="J177" s="146"/>
      <c r="K177" s="146"/>
      <c r="L177" s="146"/>
      <c r="M177" s="146"/>
      <c r="N177" s="620"/>
      <c r="O177" s="620"/>
      <c r="P177" s="150"/>
      <c r="Q177" s="151" t="s">
        <v>1474</v>
      </c>
      <c r="R177" s="150"/>
      <c r="S177" s="150" t="str">
        <f t="shared" si="2"/>
        <v/>
      </c>
      <c r="T177" s="5"/>
      <c r="U177" s="5"/>
      <c r="V177" s="5"/>
      <c r="W177" s="5"/>
      <c r="X177" s="30"/>
      <c r="Y177" s="30"/>
      <c r="Z177" s="5"/>
      <c r="AA177" s="5"/>
      <c r="AB177" s="5"/>
      <c r="AD177" s="128"/>
      <c r="AE177" s="128"/>
      <c r="AF177" s="128"/>
      <c r="AG177" s="128"/>
      <c r="AH177" s="128"/>
      <c r="AI177" s="128"/>
      <c r="AJ177" s="128"/>
      <c r="AK177" s="128"/>
      <c r="AL177" s="128"/>
      <c r="AM177" s="128"/>
      <c r="AN177" s="128"/>
      <c r="AO177" s="128"/>
      <c r="AP177" s="128"/>
      <c r="AQ177" s="128"/>
      <c r="AR177" s="128"/>
    </row>
    <row r="178" spans="1:44" s="129" customFormat="1" ht="12.75" hidden="1" customHeight="1">
      <c r="A178" s="126" t="s">
        <v>1752</v>
      </c>
      <c r="B178" s="126"/>
      <c r="C178" s="824"/>
      <c r="D178" s="212" t="s">
        <v>1753</v>
      </c>
      <c r="E178" s="825"/>
      <c r="F178" s="146"/>
      <c r="G178" s="233"/>
      <c r="H178" s="233"/>
      <c r="I178" s="833"/>
      <c r="J178" s="146"/>
      <c r="K178" s="146"/>
      <c r="L178" s="146"/>
      <c r="M178" s="146"/>
      <c r="N178" s="620"/>
      <c r="O178" s="620"/>
      <c r="P178" s="150"/>
      <c r="Q178" s="151" t="s">
        <v>1474</v>
      </c>
      <c r="R178" s="150"/>
      <c r="S178" s="150" t="str">
        <f t="shared" si="2"/>
        <v/>
      </c>
      <c r="T178" s="5"/>
      <c r="U178" s="5"/>
      <c r="V178" s="5"/>
      <c r="W178" s="5"/>
      <c r="X178" s="30"/>
      <c r="Y178" s="30"/>
      <c r="Z178" s="5"/>
      <c r="AA178" s="5"/>
      <c r="AB178" s="5"/>
      <c r="AD178" s="128"/>
      <c r="AE178" s="128"/>
      <c r="AF178" s="128"/>
      <c r="AG178" s="128"/>
      <c r="AH178" s="128"/>
      <c r="AI178" s="128"/>
      <c r="AJ178" s="128"/>
      <c r="AK178" s="128"/>
      <c r="AL178" s="128"/>
      <c r="AM178" s="128"/>
      <c r="AN178" s="128"/>
      <c r="AO178" s="128"/>
      <c r="AP178" s="128"/>
      <c r="AQ178" s="128"/>
      <c r="AR178" s="128"/>
    </row>
    <row r="179" spans="1:44" s="129" customFormat="1" ht="12.75" hidden="1" customHeight="1">
      <c r="A179" s="126" t="s">
        <v>1754</v>
      </c>
      <c r="B179" s="126"/>
      <c r="C179" s="824"/>
      <c r="D179" s="212" t="s">
        <v>1755</v>
      </c>
      <c r="E179" s="825"/>
      <c r="F179" s="146"/>
      <c r="G179" s="233"/>
      <c r="H179" s="233"/>
      <c r="I179" s="833"/>
      <c r="J179" s="146"/>
      <c r="K179" s="146"/>
      <c r="L179" s="146"/>
      <c r="M179" s="146"/>
      <c r="N179" s="620"/>
      <c r="O179" s="620"/>
      <c r="P179" s="150"/>
      <c r="Q179" s="151" t="s">
        <v>1474</v>
      </c>
      <c r="R179" s="150"/>
      <c r="S179" s="150" t="str">
        <f t="shared" si="2"/>
        <v/>
      </c>
      <c r="T179" s="5"/>
      <c r="U179" s="5"/>
      <c r="V179" s="5"/>
      <c r="W179" s="5"/>
      <c r="X179" s="30"/>
      <c r="Y179" s="30"/>
      <c r="Z179" s="5"/>
      <c r="AA179" s="5"/>
      <c r="AB179" s="5"/>
      <c r="AD179" s="128"/>
      <c r="AE179" s="128"/>
      <c r="AF179" s="128"/>
      <c r="AG179" s="128"/>
      <c r="AH179" s="128"/>
      <c r="AI179" s="128"/>
      <c r="AJ179" s="128"/>
      <c r="AK179" s="128"/>
      <c r="AL179" s="128"/>
      <c r="AM179" s="128"/>
      <c r="AN179" s="128"/>
      <c r="AO179" s="128"/>
      <c r="AP179" s="128"/>
      <c r="AQ179" s="128"/>
      <c r="AR179" s="128"/>
    </row>
    <row r="180" spans="1:44" s="129" customFormat="1" ht="12.75" hidden="1" customHeight="1">
      <c r="A180" s="126" t="s">
        <v>1756</v>
      </c>
      <c r="B180" s="126"/>
      <c r="C180" s="824"/>
      <c r="D180" s="212" t="s">
        <v>1757</v>
      </c>
      <c r="E180" s="825"/>
      <c r="F180" s="146"/>
      <c r="G180" s="233"/>
      <c r="H180" s="233"/>
      <c r="I180" s="833"/>
      <c r="J180" s="146"/>
      <c r="K180" s="146"/>
      <c r="L180" s="146"/>
      <c r="M180" s="146"/>
      <c r="N180" s="620"/>
      <c r="O180" s="620"/>
      <c r="P180" s="150"/>
      <c r="Q180" s="151" t="s">
        <v>1474</v>
      </c>
      <c r="R180" s="150"/>
      <c r="S180" s="150" t="str">
        <f t="shared" si="2"/>
        <v/>
      </c>
      <c r="T180" s="5"/>
      <c r="U180" s="5"/>
      <c r="V180" s="5"/>
      <c r="W180" s="5"/>
      <c r="X180" s="30"/>
      <c r="Y180" s="30"/>
      <c r="Z180" s="5"/>
      <c r="AA180" s="5"/>
      <c r="AB180" s="5"/>
      <c r="AD180" s="128"/>
      <c r="AE180" s="128"/>
      <c r="AF180" s="128"/>
      <c r="AG180" s="128"/>
      <c r="AH180" s="128"/>
      <c r="AI180" s="128"/>
      <c r="AJ180" s="128"/>
      <c r="AK180" s="128"/>
      <c r="AL180" s="128"/>
      <c r="AM180" s="128"/>
      <c r="AN180" s="128"/>
      <c r="AO180" s="128"/>
      <c r="AP180" s="128"/>
      <c r="AQ180" s="128"/>
      <c r="AR180" s="128"/>
    </row>
    <row r="181" spans="1:44" s="129" customFormat="1" ht="12.75" hidden="1" customHeight="1">
      <c r="A181" s="126" t="s">
        <v>1758</v>
      </c>
      <c r="B181" s="126"/>
      <c r="C181" s="824"/>
      <c r="D181" s="212" t="s">
        <v>1759</v>
      </c>
      <c r="E181" s="825"/>
      <c r="F181" s="146"/>
      <c r="G181" s="233"/>
      <c r="H181" s="233"/>
      <c r="I181" s="833"/>
      <c r="J181" s="146"/>
      <c r="K181" s="146"/>
      <c r="L181" s="146"/>
      <c r="M181" s="146"/>
      <c r="N181" s="620"/>
      <c r="O181" s="620"/>
      <c r="P181" s="150"/>
      <c r="Q181" s="151" t="s">
        <v>1474</v>
      </c>
      <c r="R181" s="150"/>
      <c r="S181" s="150" t="str">
        <f t="shared" si="2"/>
        <v/>
      </c>
      <c r="T181" s="5"/>
      <c r="U181" s="5"/>
      <c r="V181" s="5"/>
      <c r="W181" s="5"/>
      <c r="X181" s="30"/>
      <c r="Y181" s="30"/>
      <c r="Z181" s="5"/>
      <c r="AA181" s="5"/>
      <c r="AB181" s="5"/>
      <c r="AD181" s="128"/>
      <c r="AE181" s="128"/>
      <c r="AF181" s="128"/>
      <c r="AG181" s="128"/>
      <c r="AH181" s="128"/>
      <c r="AI181" s="128"/>
      <c r="AJ181" s="128"/>
      <c r="AK181" s="128"/>
      <c r="AL181" s="128"/>
      <c r="AM181" s="128"/>
      <c r="AN181" s="128"/>
      <c r="AO181" s="128"/>
      <c r="AP181" s="128"/>
      <c r="AQ181" s="128"/>
      <c r="AR181" s="128"/>
    </row>
    <row r="182" spans="1:44" s="129" customFormat="1" ht="12.75" hidden="1" customHeight="1">
      <c r="A182" s="126" t="s">
        <v>1760</v>
      </c>
      <c r="B182" s="126"/>
      <c r="C182" s="824"/>
      <c r="D182" s="212" t="s">
        <v>1761</v>
      </c>
      <c r="E182" s="825"/>
      <c r="F182" s="146"/>
      <c r="G182" s="233"/>
      <c r="H182" s="233"/>
      <c r="I182" s="833"/>
      <c r="J182" s="146"/>
      <c r="K182" s="146"/>
      <c r="L182" s="146"/>
      <c r="M182" s="146"/>
      <c r="N182" s="620"/>
      <c r="O182" s="620"/>
      <c r="P182" s="150"/>
      <c r="Q182" s="151" t="s">
        <v>1474</v>
      </c>
      <c r="R182" s="150"/>
      <c r="S182" s="150" t="str">
        <f t="shared" si="2"/>
        <v/>
      </c>
      <c r="T182" s="5"/>
      <c r="U182" s="5"/>
      <c r="V182" s="5"/>
      <c r="W182" s="5"/>
      <c r="X182" s="30"/>
      <c r="Y182" s="30"/>
      <c r="Z182" s="5"/>
      <c r="AA182" s="5"/>
      <c r="AB182" s="5"/>
      <c r="AD182" s="128"/>
      <c r="AE182" s="128"/>
      <c r="AF182" s="128"/>
      <c r="AG182" s="128"/>
      <c r="AH182" s="128"/>
      <c r="AI182" s="128"/>
      <c r="AJ182" s="128"/>
      <c r="AK182" s="128"/>
      <c r="AL182" s="128"/>
      <c r="AM182" s="128"/>
      <c r="AN182" s="128"/>
      <c r="AO182" s="128"/>
      <c r="AP182" s="128"/>
      <c r="AQ182" s="128"/>
      <c r="AR182" s="128"/>
    </row>
    <row r="183" spans="1:44" s="129" customFormat="1" ht="12.75" hidden="1" customHeight="1" thickBot="1">
      <c r="A183" s="126" t="s">
        <v>1762</v>
      </c>
      <c r="B183" s="126"/>
      <c r="C183" s="824"/>
      <c r="D183" s="212" t="s">
        <v>1763</v>
      </c>
      <c r="E183" s="825"/>
      <c r="F183" s="146"/>
      <c r="G183" s="233"/>
      <c r="H183" s="233"/>
      <c r="I183" s="833"/>
      <c r="J183" s="146"/>
      <c r="K183" s="146"/>
      <c r="L183" s="146"/>
      <c r="M183" s="146"/>
      <c r="N183" s="620"/>
      <c r="O183" s="620"/>
      <c r="P183" s="150"/>
      <c r="Q183" s="151" t="s">
        <v>1474</v>
      </c>
      <c r="R183" s="150"/>
      <c r="S183" s="150" t="str">
        <f t="shared" si="2"/>
        <v/>
      </c>
      <c r="T183" s="5"/>
      <c r="U183" s="5"/>
      <c r="V183" s="5"/>
      <c r="W183" s="5"/>
      <c r="X183" s="30"/>
      <c r="Y183" s="30"/>
      <c r="Z183" s="5"/>
      <c r="AA183" s="5"/>
      <c r="AB183" s="5"/>
      <c r="AD183" s="128"/>
      <c r="AE183" s="128"/>
      <c r="AF183" s="128"/>
      <c r="AG183" s="128"/>
      <c r="AH183" s="128"/>
      <c r="AI183" s="128"/>
      <c r="AJ183" s="128"/>
      <c r="AK183" s="128"/>
      <c r="AL183" s="128"/>
      <c r="AM183" s="128"/>
      <c r="AN183" s="128"/>
      <c r="AO183" s="128"/>
      <c r="AP183" s="128"/>
      <c r="AQ183" s="128"/>
      <c r="AR183" s="128"/>
    </row>
    <row r="184" spans="1:44" s="129" customFormat="1" ht="12.75" hidden="1" customHeight="1">
      <c r="A184" s="126" t="s">
        <v>1764</v>
      </c>
      <c r="B184" s="126"/>
      <c r="C184" s="824"/>
      <c r="D184" s="212" t="s">
        <v>1765</v>
      </c>
      <c r="E184" s="825"/>
      <c r="F184" s="146"/>
      <c r="G184" s="233"/>
      <c r="H184" s="233"/>
      <c r="I184" s="833"/>
      <c r="J184" s="146"/>
      <c r="K184" s="146"/>
      <c r="L184" s="146"/>
      <c r="M184" s="146"/>
      <c r="N184" s="620"/>
      <c r="O184" s="620"/>
      <c r="P184" s="150"/>
      <c r="Q184" s="151" t="s">
        <v>1474</v>
      </c>
      <c r="R184" s="150"/>
      <c r="S184" s="150" t="str">
        <f t="shared" si="2"/>
        <v/>
      </c>
      <c r="T184" s="5"/>
      <c r="U184" s="5"/>
      <c r="V184" s="5"/>
      <c r="W184" s="5"/>
      <c r="X184" s="30"/>
      <c r="Y184" s="30"/>
      <c r="Z184" s="5"/>
      <c r="AA184" s="5"/>
      <c r="AB184" s="5"/>
      <c r="AD184" s="128"/>
      <c r="AE184" s="128"/>
      <c r="AF184" s="128"/>
      <c r="AG184" s="128"/>
      <c r="AH184" s="128"/>
      <c r="AI184" s="128"/>
      <c r="AJ184" s="128"/>
      <c r="AK184" s="128"/>
      <c r="AL184" s="128"/>
      <c r="AM184" s="128"/>
      <c r="AN184" s="128"/>
      <c r="AO184" s="128"/>
      <c r="AP184" s="128"/>
      <c r="AQ184" s="128"/>
      <c r="AR184" s="128"/>
    </row>
    <row r="185" spans="1:44" s="129" customFormat="1" ht="12.75" hidden="1" customHeight="1">
      <c r="A185" s="126" t="s">
        <v>1766</v>
      </c>
      <c r="B185" s="126"/>
      <c r="C185" s="824"/>
      <c r="D185" s="212" t="s">
        <v>1767</v>
      </c>
      <c r="E185" s="825"/>
      <c r="F185" s="146"/>
      <c r="G185" s="233"/>
      <c r="H185" s="233"/>
      <c r="I185" s="833"/>
      <c r="J185" s="146"/>
      <c r="K185" s="146"/>
      <c r="L185" s="146"/>
      <c r="M185" s="146"/>
      <c r="N185" s="620"/>
      <c r="O185" s="620"/>
      <c r="P185" s="150"/>
      <c r="Q185" s="151" t="s">
        <v>1474</v>
      </c>
      <c r="R185" s="150"/>
      <c r="S185" s="150" t="str">
        <f t="shared" si="2"/>
        <v/>
      </c>
      <c r="T185" s="5"/>
      <c r="U185" s="5"/>
      <c r="V185" s="5"/>
      <c r="W185" s="5"/>
      <c r="X185" s="30"/>
      <c r="Y185" s="30"/>
      <c r="Z185" s="5"/>
      <c r="AA185" s="5"/>
      <c r="AB185" s="5"/>
      <c r="AD185" s="128"/>
      <c r="AE185" s="128"/>
      <c r="AF185" s="128"/>
      <c r="AG185" s="128"/>
      <c r="AH185" s="128"/>
      <c r="AI185" s="128"/>
      <c r="AJ185" s="128"/>
      <c r="AK185" s="128"/>
      <c r="AL185" s="128"/>
      <c r="AM185" s="128"/>
      <c r="AN185" s="128"/>
      <c r="AO185" s="128"/>
      <c r="AP185" s="128"/>
      <c r="AQ185" s="128"/>
      <c r="AR185" s="128"/>
    </row>
    <row r="186" spans="1:44" s="129" customFormat="1" ht="12.75" hidden="1" customHeight="1">
      <c r="A186" s="126" t="s">
        <v>1768</v>
      </c>
      <c r="B186" s="126"/>
      <c r="C186" s="824"/>
      <c r="D186" s="212" t="s">
        <v>1769</v>
      </c>
      <c r="E186" s="825"/>
      <c r="F186" s="146"/>
      <c r="G186" s="233"/>
      <c r="H186" s="233"/>
      <c r="I186" s="833"/>
      <c r="J186" s="146"/>
      <c r="K186" s="146"/>
      <c r="L186" s="146"/>
      <c r="M186" s="146"/>
      <c r="N186" s="620"/>
      <c r="O186" s="620"/>
      <c r="P186" s="150"/>
      <c r="Q186" s="151" t="s">
        <v>1474</v>
      </c>
      <c r="R186" s="150"/>
      <c r="S186" s="150" t="str">
        <f t="shared" si="2"/>
        <v/>
      </c>
      <c r="T186" s="5"/>
      <c r="U186" s="5"/>
      <c r="V186" s="5"/>
      <c r="W186" s="5"/>
      <c r="X186" s="30"/>
      <c r="Y186" s="30"/>
      <c r="Z186" s="5"/>
      <c r="AA186" s="5"/>
      <c r="AB186" s="5"/>
      <c r="AD186" s="128"/>
      <c r="AE186" s="128"/>
      <c r="AF186" s="128"/>
      <c r="AG186" s="128"/>
      <c r="AH186" s="128"/>
      <c r="AI186" s="128"/>
      <c r="AJ186" s="128"/>
      <c r="AK186" s="128"/>
      <c r="AL186" s="128"/>
      <c r="AM186" s="128"/>
      <c r="AN186" s="128"/>
      <c r="AO186" s="128"/>
      <c r="AP186" s="128"/>
      <c r="AQ186" s="128"/>
      <c r="AR186" s="128"/>
    </row>
    <row r="187" spans="1:44" s="129" customFormat="1" ht="12.75" hidden="1" customHeight="1">
      <c r="A187" s="126" t="s">
        <v>1770</v>
      </c>
      <c r="B187" s="126"/>
      <c r="C187" s="824"/>
      <c r="D187" s="212" t="s">
        <v>1771</v>
      </c>
      <c r="E187" s="825"/>
      <c r="F187" s="146"/>
      <c r="G187" s="233"/>
      <c r="H187" s="233"/>
      <c r="I187" s="833"/>
      <c r="J187" s="146"/>
      <c r="K187" s="146"/>
      <c r="L187" s="146"/>
      <c r="M187" s="146"/>
      <c r="N187" s="620"/>
      <c r="O187" s="620"/>
      <c r="P187" s="150"/>
      <c r="Q187" s="151" t="s">
        <v>1474</v>
      </c>
      <c r="R187" s="150"/>
      <c r="S187" s="150" t="str">
        <f t="shared" si="2"/>
        <v/>
      </c>
      <c r="T187" s="5"/>
      <c r="U187" s="5"/>
      <c r="V187" s="5"/>
      <c r="W187" s="5"/>
      <c r="X187" s="30"/>
      <c r="Y187" s="30"/>
      <c r="Z187" s="5"/>
      <c r="AA187" s="5"/>
      <c r="AB187" s="5"/>
      <c r="AD187" s="128"/>
      <c r="AE187" s="128"/>
      <c r="AF187" s="128"/>
      <c r="AG187" s="128"/>
      <c r="AH187" s="128"/>
      <c r="AI187" s="128"/>
      <c r="AJ187" s="128"/>
      <c r="AK187" s="128"/>
      <c r="AL187" s="128"/>
      <c r="AM187" s="128"/>
      <c r="AN187" s="128"/>
      <c r="AO187" s="128"/>
      <c r="AP187" s="128"/>
      <c r="AQ187" s="128"/>
      <c r="AR187" s="128"/>
    </row>
    <row r="188" spans="1:44" s="129" customFormat="1" ht="12.75" hidden="1" customHeight="1">
      <c r="A188" s="126" t="s">
        <v>1772</v>
      </c>
      <c r="B188" s="126"/>
      <c r="C188" s="824"/>
      <c r="D188" s="212" t="s">
        <v>1773</v>
      </c>
      <c r="E188" s="825"/>
      <c r="F188" s="146"/>
      <c r="G188" s="233"/>
      <c r="H188" s="233"/>
      <c r="I188" s="833"/>
      <c r="J188" s="146"/>
      <c r="K188" s="146"/>
      <c r="L188" s="146"/>
      <c r="M188" s="146"/>
      <c r="N188" s="620"/>
      <c r="O188" s="620"/>
      <c r="P188" s="150"/>
      <c r="Q188" s="151" t="s">
        <v>1474</v>
      </c>
      <c r="R188" s="150"/>
      <c r="S188" s="150" t="str">
        <f t="shared" si="2"/>
        <v/>
      </c>
      <c r="T188" s="5"/>
      <c r="U188" s="5"/>
      <c r="V188" s="5"/>
      <c r="W188" s="5"/>
      <c r="X188" s="30"/>
      <c r="Y188" s="30"/>
      <c r="Z188" s="5"/>
      <c r="AA188" s="5"/>
      <c r="AB188" s="5"/>
      <c r="AD188" s="128"/>
      <c r="AE188" s="128"/>
      <c r="AF188" s="128"/>
      <c r="AG188" s="128"/>
      <c r="AH188" s="128"/>
      <c r="AI188" s="128"/>
      <c r="AJ188" s="128"/>
      <c r="AK188" s="128"/>
      <c r="AL188" s="128"/>
      <c r="AM188" s="128"/>
      <c r="AN188" s="128"/>
      <c r="AO188" s="128"/>
      <c r="AP188" s="128"/>
      <c r="AQ188" s="128"/>
      <c r="AR188" s="128"/>
    </row>
    <row r="189" spans="1:44" s="129" customFormat="1" ht="12.75" hidden="1" customHeight="1">
      <c r="A189" s="126" t="s">
        <v>1774</v>
      </c>
      <c r="B189" s="126"/>
      <c r="C189" s="824"/>
      <c r="D189" s="212" t="s">
        <v>1775</v>
      </c>
      <c r="E189" s="825"/>
      <c r="F189" s="146"/>
      <c r="G189" s="233"/>
      <c r="H189" s="233"/>
      <c r="I189" s="833"/>
      <c r="J189" s="146"/>
      <c r="K189" s="146"/>
      <c r="L189" s="146"/>
      <c r="M189" s="146"/>
      <c r="N189" s="620"/>
      <c r="O189" s="620"/>
      <c r="P189" s="150"/>
      <c r="Q189" s="151" t="s">
        <v>1474</v>
      </c>
      <c r="R189" s="150"/>
      <c r="S189" s="150" t="str">
        <f t="shared" si="2"/>
        <v/>
      </c>
      <c r="T189" s="5"/>
      <c r="U189" s="5"/>
      <c r="V189" s="5"/>
      <c r="W189" s="5"/>
      <c r="X189" s="30"/>
      <c r="Y189" s="30"/>
      <c r="Z189" s="5"/>
      <c r="AA189" s="5"/>
      <c r="AB189" s="5"/>
      <c r="AD189" s="128"/>
      <c r="AE189" s="128"/>
      <c r="AF189" s="128"/>
      <c r="AG189" s="128"/>
      <c r="AH189" s="128"/>
      <c r="AI189" s="128"/>
      <c r="AJ189" s="128"/>
      <c r="AK189" s="128"/>
      <c r="AL189" s="128"/>
      <c r="AM189" s="128"/>
      <c r="AN189" s="128"/>
      <c r="AO189" s="128"/>
      <c r="AP189" s="128"/>
      <c r="AQ189" s="128"/>
      <c r="AR189" s="128"/>
    </row>
    <row r="190" spans="1:44" s="129" customFormat="1" ht="12.75" hidden="1" customHeight="1">
      <c r="A190" s="126" t="s">
        <v>1776</v>
      </c>
      <c r="B190" s="126"/>
      <c r="C190" s="824"/>
      <c r="D190" s="212" t="s">
        <v>1777</v>
      </c>
      <c r="E190" s="825"/>
      <c r="F190" s="146"/>
      <c r="G190" s="233"/>
      <c r="H190" s="233"/>
      <c r="I190" s="833"/>
      <c r="J190" s="146"/>
      <c r="K190" s="146"/>
      <c r="L190" s="146"/>
      <c r="M190" s="146"/>
      <c r="N190" s="620"/>
      <c r="O190" s="620"/>
      <c r="P190" s="150"/>
      <c r="Q190" s="151" t="s">
        <v>1474</v>
      </c>
      <c r="R190" s="150"/>
      <c r="S190" s="150" t="str">
        <f t="shared" si="2"/>
        <v/>
      </c>
      <c r="T190" s="5"/>
      <c r="U190" s="5"/>
      <c r="V190" s="5"/>
      <c r="W190" s="5"/>
      <c r="X190" s="30"/>
      <c r="Y190" s="30"/>
      <c r="Z190" s="5"/>
      <c r="AA190" s="5"/>
      <c r="AB190" s="5"/>
      <c r="AD190" s="128"/>
      <c r="AE190" s="128"/>
      <c r="AF190" s="128"/>
      <c r="AG190" s="128"/>
      <c r="AH190" s="128"/>
      <c r="AI190" s="128"/>
      <c r="AJ190" s="128"/>
      <c r="AK190" s="128"/>
      <c r="AL190" s="128"/>
      <c r="AM190" s="128"/>
      <c r="AN190" s="128"/>
      <c r="AO190" s="128"/>
      <c r="AP190" s="128"/>
      <c r="AQ190" s="128"/>
      <c r="AR190" s="128"/>
    </row>
    <row r="191" spans="1:44" s="129" customFormat="1" ht="12.75" hidden="1" customHeight="1">
      <c r="A191" s="126" t="s">
        <v>1778</v>
      </c>
      <c r="B191" s="126"/>
      <c r="C191" s="824"/>
      <c r="D191" s="212" t="s">
        <v>1779</v>
      </c>
      <c r="E191" s="825"/>
      <c r="F191" s="146"/>
      <c r="G191" s="233"/>
      <c r="H191" s="233"/>
      <c r="I191" s="833"/>
      <c r="J191" s="146"/>
      <c r="K191" s="146"/>
      <c r="L191" s="146"/>
      <c r="M191" s="146"/>
      <c r="N191" s="620"/>
      <c r="O191" s="620"/>
      <c r="P191" s="150"/>
      <c r="Q191" s="151" t="s">
        <v>1474</v>
      </c>
      <c r="R191" s="150"/>
      <c r="S191" s="150" t="str">
        <f t="shared" si="2"/>
        <v/>
      </c>
      <c r="T191" s="5"/>
      <c r="U191" s="5"/>
      <c r="V191" s="5"/>
      <c r="W191" s="5"/>
      <c r="X191" s="30"/>
      <c r="Y191" s="30"/>
      <c r="Z191" s="5"/>
      <c r="AA191" s="5"/>
      <c r="AB191" s="5"/>
      <c r="AD191" s="128"/>
      <c r="AE191" s="128"/>
      <c r="AF191" s="128"/>
      <c r="AG191" s="128"/>
      <c r="AH191" s="128"/>
      <c r="AI191" s="128"/>
      <c r="AJ191" s="128"/>
      <c r="AK191" s="128"/>
      <c r="AL191" s="128"/>
      <c r="AM191" s="128"/>
      <c r="AN191" s="128"/>
      <c r="AO191" s="128"/>
      <c r="AP191" s="128"/>
      <c r="AQ191" s="128"/>
      <c r="AR191" s="128"/>
    </row>
    <row r="192" spans="1:44" s="129" customFormat="1" ht="12.75" hidden="1" customHeight="1">
      <c r="A192" s="126" t="s">
        <v>1780</v>
      </c>
      <c r="B192" s="126"/>
      <c r="C192" s="824"/>
      <c r="D192" s="212" t="s">
        <v>1781</v>
      </c>
      <c r="E192" s="825"/>
      <c r="F192" s="146"/>
      <c r="G192" s="233"/>
      <c r="H192" s="233"/>
      <c r="I192" s="833"/>
      <c r="J192" s="146"/>
      <c r="K192" s="146"/>
      <c r="L192" s="146"/>
      <c r="M192" s="146"/>
      <c r="N192" s="620"/>
      <c r="O192" s="620"/>
      <c r="P192" s="150"/>
      <c r="Q192" s="151" t="s">
        <v>1474</v>
      </c>
      <c r="R192" s="150"/>
      <c r="S192" s="150" t="str">
        <f t="shared" si="2"/>
        <v/>
      </c>
      <c r="T192" s="5"/>
      <c r="U192" s="5"/>
      <c r="V192" s="5"/>
      <c r="W192" s="5"/>
      <c r="X192" s="30"/>
      <c r="Y192" s="30"/>
      <c r="Z192" s="5"/>
      <c r="AA192" s="5"/>
      <c r="AB192" s="5"/>
      <c r="AD192" s="128"/>
      <c r="AE192" s="128"/>
      <c r="AF192" s="128"/>
      <c r="AG192" s="128"/>
      <c r="AH192" s="128"/>
      <c r="AI192" s="128"/>
      <c r="AJ192" s="128"/>
      <c r="AK192" s="128"/>
      <c r="AL192" s="128"/>
      <c r="AM192" s="128"/>
      <c r="AN192" s="128"/>
      <c r="AO192" s="128"/>
      <c r="AP192" s="128"/>
      <c r="AQ192" s="128"/>
      <c r="AR192" s="128"/>
    </row>
    <row r="193" spans="1:44" s="129" customFormat="1" ht="12.75" hidden="1" customHeight="1">
      <c r="A193" s="126" t="s">
        <v>1782</v>
      </c>
      <c r="B193" s="126"/>
      <c r="C193" s="824"/>
      <c r="D193" s="212" t="s">
        <v>1783</v>
      </c>
      <c r="E193" s="825"/>
      <c r="F193" s="146"/>
      <c r="G193" s="233"/>
      <c r="H193" s="233"/>
      <c r="I193" s="833"/>
      <c r="J193" s="146"/>
      <c r="K193" s="146"/>
      <c r="L193" s="146"/>
      <c r="M193" s="146"/>
      <c r="N193" s="620"/>
      <c r="O193" s="620"/>
      <c r="P193" s="150"/>
      <c r="Q193" s="151" t="s">
        <v>1474</v>
      </c>
      <c r="R193" s="150"/>
      <c r="S193" s="150" t="str">
        <f t="shared" si="2"/>
        <v/>
      </c>
      <c r="T193" s="5"/>
      <c r="U193" s="5"/>
      <c r="V193" s="5"/>
      <c r="W193" s="5"/>
      <c r="X193" s="30"/>
      <c r="Y193" s="30"/>
      <c r="Z193" s="5"/>
      <c r="AA193" s="5"/>
      <c r="AB193" s="5"/>
      <c r="AD193" s="128"/>
      <c r="AE193" s="128"/>
      <c r="AF193" s="128"/>
      <c r="AG193" s="128"/>
      <c r="AH193" s="128"/>
      <c r="AI193" s="128"/>
      <c r="AJ193" s="128"/>
      <c r="AK193" s="128"/>
      <c r="AL193" s="128"/>
      <c r="AM193" s="128"/>
      <c r="AN193" s="128"/>
      <c r="AO193" s="128"/>
      <c r="AP193" s="128"/>
      <c r="AQ193" s="128"/>
      <c r="AR193" s="128"/>
    </row>
    <row r="194" spans="1:44" s="129" customFormat="1" ht="12.75" hidden="1" customHeight="1">
      <c r="A194" s="126" t="s">
        <v>1784</v>
      </c>
      <c r="B194" s="126"/>
      <c r="C194" s="824"/>
      <c r="D194" s="212" t="s">
        <v>1785</v>
      </c>
      <c r="E194" s="825"/>
      <c r="F194" s="146"/>
      <c r="G194" s="233"/>
      <c r="H194" s="233"/>
      <c r="I194" s="833"/>
      <c r="J194" s="146"/>
      <c r="K194" s="146"/>
      <c r="L194" s="146"/>
      <c r="M194" s="146"/>
      <c r="N194" s="620"/>
      <c r="O194" s="620"/>
      <c r="P194" s="150"/>
      <c r="Q194" s="151" t="s">
        <v>1474</v>
      </c>
      <c r="R194" s="150"/>
      <c r="S194" s="150" t="str">
        <f t="shared" si="2"/>
        <v/>
      </c>
      <c r="T194" s="5"/>
      <c r="U194" s="5"/>
      <c r="V194" s="5"/>
      <c r="W194" s="5"/>
      <c r="X194" s="30"/>
      <c r="Y194" s="30"/>
      <c r="Z194" s="5"/>
      <c r="AA194" s="5"/>
      <c r="AB194" s="5"/>
      <c r="AD194" s="128"/>
      <c r="AE194" s="128"/>
      <c r="AF194" s="128"/>
      <c r="AG194" s="128"/>
      <c r="AH194" s="128"/>
      <c r="AI194" s="128"/>
      <c r="AJ194" s="128"/>
      <c r="AK194" s="128"/>
      <c r="AL194" s="128"/>
      <c r="AM194" s="128"/>
      <c r="AN194" s="128"/>
      <c r="AO194" s="128"/>
      <c r="AP194" s="128"/>
      <c r="AQ194" s="128"/>
      <c r="AR194" s="128"/>
    </row>
    <row r="195" spans="1:44" s="129" customFormat="1" ht="12.75" hidden="1" customHeight="1">
      <c r="A195" s="126" t="s">
        <v>1786</v>
      </c>
      <c r="B195" s="126"/>
      <c r="C195" s="824"/>
      <c r="D195" s="212" t="s">
        <v>1787</v>
      </c>
      <c r="E195" s="825"/>
      <c r="F195" s="146"/>
      <c r="G195" s="233"/>
      <c r="H195" s="233"/>
      <c r="I195" s="833"/>
      <c r="J195" s="146"/>
      <c r="K195" s="146"/>
      <c r="L195" s="146"/>
      <c r="M195" s="146"/>
      <c r="N195" s="620"/>
      <c r="O195" s="620"/>
      <c r="P195" s="150"/>
      <c r="Q195" s="151" t="s">
        <v>1474</v>
      </c>
      <c r="R195" s="150"/>
      <c r="S195" s="150" t="str">
        <f t="shared" si="2"/>
        <v/>
      </c>
      <c r="T195" s="5"/>
      <c r="U195" s="5"/>
      <c r="V195" s="5"/>
      <c r="W195" s="5"/>
      <c r="X195" s="30"/>
      <c r="Y195" s="30"/>
      <c r="Z195" s="5"/>
      <c r="AA195" s="5"/>
      <c r="AB195" s="5"/>
      <c r="AD195" s="128"/>
      <c r="AE195" s="128"/>
      <c r="AF195" s="128"/>
      <c r="AG195" s="128"/>
      <c r="AH195" s="128"/>
      <c r="AI195" s="128"/>
      <c r="AJ195" s="128"/>
      <c r="AK195" s="128"/>
      <c r="AL195" s="128"/>
      <c r="AM195" s="128"/>
      <c r="AN195" s="128"/>
      <c r="AO195" s="128"/>
      <c r="AP195" s="128"/>
      <c r="AQ195" s="128"/>
      <c r="AR195" s="128"/>
    </row>
    <row r="196" spans="1:44" s="129" customFormat="1" ht="12.75" hidden="1" customHeight="1">
      <c r="A196" s="126" t="s">
        <v>1788</v>
      </c>
      <c r="B196" s="126"/>
      <c r="C196" s="824"/>
      <c r="D196" s="212" t="s">
        <v>1789</v>
      </c>
      <c r="E196" s="825"/>
      <c r="F196" s="146"/>
      <c r="G196" s="233"/>
      <c r="H196" s="233"/>
      <c r="I196" s="833"/>
      <c r="J196" s="146"/>
      <c r="K196" s="146"/>
      <c r="L196" s="146"/>
      <c r="M196" s="146"/>
      <c r="N196" s="620"/>
      <c r="O196" s="620"/>
      <c r="P196" s="150"/>
      <c r="Q196" s="151" t="s">
        <v>1474</v>
      </c>
      <c r="R196" s="150"/>
      <c r="S196" s="150" t="str">
        <f t="shared" si="2"/>
        <v/>
      </c>
      <c r="T196" s="5"/>
      <c r="U196" s="5"/>
      <c r="V196" s="5"/>
      <c r="W196" s="5"/>
      <c r="X196" s="30"/>
      <c r="Y196" s="30"/>
      <c r="Z196" s="5"/>
      <c r="AA196" s="5"/>
      <c r="AB196" s="5"/>
      <c r="AD196" s="128"/>
      <c r="AE196" s="128"/>
      <c r="AF196" s="128"/>
      <c r="AG196" s="128"/>
      <c r="AH196" s="128"/>
      <c r="AI196" s="128"/>
      <c r="AJ196" s="128"/>
      <c r="AK196" s="128"/>
      <c r="AL196" s="128"/>
      <c r="AM196" s="128"/>
      <c r="AN196" s="128"/>
      <c r="AO196" s="128"/>
      <c r="AP196" s="128"/>
      <c r="AQ196" s="128"/>
      <c r="AR196" s="128"/>
    </row>
    <row r="197" spans="1:44" s="129" customFormat="1" ht="12.75" hidden="1" customHeight="1" thickBot="1">
      <c r="A197" s="126" t="s">
        <v>1790</v>
      </c>
      <c r="B197" s="126"/>
      <c r="C197" s="824"/>
      <c r="D197" s="212" t="s">
        <v>1791</v>
      </c>
      <c r="E197" s="825"/>
      <c r="F197" s="146"/>
      <c r="G197" s="233"/>
      <c r="H197" s="233"/>
      <c r="I197" s="833"/>
      <c r="J197" s="146"/>
      <c r="K197" s="146"/>
      <c r="L197" s="146"/>
      <c r="M197" s="146"/>
      <c r="N197" s="620"/>
      <c r="O197" s="620"/>
      <c r="P197" s="150"/>
      <c r="Q197" s="151" t="s">
        <v>1474</v>
      </c>
      <c r="R197" s="150"/>
      <c r="S197" s="150" t="str">
        <f t="shared" si="2"/>
        <v/>
      </c>
      <c r="T197" s="5"/>
      <c r="U197" s="5"/>
      <c r="V197" s="5"/>
      <c r="W197" s="5"/>
      <c r="X197" s="30"/>
      <c r="Y197" s="30"/>
      <c r="Z197" s="5"/>
      <c r="AA197" s="5"/>
      <c r="AB197" s="5"/>
      <c r="AD197" s="128"/>
      <c r="AE197" s="128"/>
      <c r="AF197" s="128"/>
      <c r="AG197" s="128"/>
      <c r="AH197" s="128"/>
      <c r="AI197" s="128"/>
      <c r="AJ197" s="128"/>
      <c r="AK197" s="128"/>
      <c r="AL197" s="128"/>
      <c r="AM197" s="128"/>
      <c r="AN197" s="128"/>
      <c r="AO197" s="128"/>
      <c r="AP197" s="128"/>
      <c r="AQ197" s="128"/>
      <c r="AR197" s="128"/>
    </row>
    <row r="198" spans="1:44" s="21" customFormat="1" ht="16.5" hidden="1" customHeight="1" thickBot="1">
      <c r="A198" s="126" t="s">
        <v>1862</v>
      </c>
      <c r="B198" s="126"/>
      <c r="C198" s="927" t="s">
        <v>1792</v>
      </c>
      <c r="D198" s="927"/>
      <c r="E198" s="830"/>
      <c r="F198" s="91">
        <v>0</v>
      </c>
      <c r="G198" s="807"/>
      <c r="H198" s="807"/>
      <c r="I198" s="832">
        <v>0</v>
      </c>
      <c r="J198" s="91">
        <v>0</v>
      </c>
      <c r="K198" s="91">
        <v>0</v>
      </c>
      <c r="L198" s="91">
        <v>0</v>
      </c>
      <c r="M198" s="91">
        <v>0</v>
      </c>
      <c r="N198" s="91">
        <v>0</v>
      </c>
      <c r="O198" s="91">
        <v>0</v>
      </c>
      <c r="P198" s="36"/>
      <c r="Q198" s="51" t="s">
        <v>1500</v>
      </c>
      <c r="R198" s="36"/>
      <c r="S198" s="36" t="str">
        <f t="shared" si="2"/>
        <v/>
      </c>
      <c r="T198" s="20"/>
      <c r="U198" s="20"/>
      <c r="V198" s="20"/>
      <c r="W198" s="20"/>
      <c r="X198" s="24">
        <f>SUM(N199:N225)</f>
        <v>0</v>
      </c>
      <c r="Y198" s="24">
        <f>SUM(O199:O225)</f>
        <v>0</v>
      </c>
      <c r="Z198" s="20"/>
      <c r="AA198" s="20"/>
      <c r="AB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</row>
    <row r="199" spans="1:44" s="17" customFormat="1" ht="12.75" hidden="1" customHeight="1">
      <c r="A199" s="126" t="s">
        <v>1794</v>
      </c>
      <c r="B199" s="126"/>
      <c r="C199" s="817"/>
      <c r="D199" s="212" t="s">
        <v>1795</v>
      </c>
      <c r="E199" s="825"/>
      <c r="F199" s="146"/>
      <c r="G199" s="233"/>
      <c r="H199" s="233"/>
      <c r="I199" s="833"/>
      <c r="J199" s="146"/>
      <c r="K199" s="146"/>
      <c r="L199" s="146"/>
      <c r="M199" s="146"/>
      <c r="N199" s="620">
        <v>0</v>
      </c>
      <c r="O199" s="620">
        <v>0</v>
      </c>
      <c r="P199" s="36"/>
      <c r="Q199" s="51" t="s">
        <v>1473</v>
      </c>
      <c r="R199" s="36"/>
      <c r="S199" s="36" t="str">
        <f t="shared" si="2"/>
        <v/>
      </c>
      <c r="T199" s="15"/>
      <c r="U199" s="15"/>
      <c r="V199" s="15"/>
      <c r="W199" s="15"/>
      <c r="X199" s="28"/>
      <c r="Y199" s="28"/>
      <c r="Z199" s="15"/>
      <c r="AA199" s="15"/>
      <c r="AB199" s="15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</row>
    <row r="200" spans="1:44" s="17" customFormat="1" ht="12.75" hidden="1" customHeight="1">
      <c r="A200" s="126" t="s">
        <v>1796</v>
      </c>
      <c r="B200" s="126"/>
      <c r="C200" s="817"/>
      <c r="D200" s="212" t="s">
        <v>1538</v>
      </c>
      <c r="E200" s="825"/>
      <c r="F200" s="146"/>
      <c r="G200" s="233"/>
      <c r="H200" s="233"/>
      <c r="I200" s="833"/>
      <c r="J200" s="146"/>
      <c r="K200" s="146"/>
      <c r="L200" s="146"/>
      <c r="M200" s="146"/>
      <c r="N200" s="620"/>
      <c r="O200" s="620"/>
      <c r="P200" s="36"/>
      <c r="Q200" s="51" t="s">
        <v>1473</v>
      </c>
      <c r="R200" s="36"/>
      <c r="S200" s="36" t="str">
        <f t="shared" si="2"/>
        <v/>
      </c>
      <c r="T200" s="15"/>
      <c r="U200" s="15"/>
      <c r="V200" s="15"/>
      <c r="W200" s="15"/>
      <c r="X200" s="28"/>
      <c r="Y200" s="28"/>
      <c r="Z200" s="15"/>
      <c r="AA200" s="15"/>
      <c r="AB200" s="15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</row>
    <row r="201" spans="1:44" s="17" customFormat="1" ht="12.75" hidden="1" customHeight="1">
      <c r="A201" s="126" t="s">
        <v>1797</v>
      </c>
      <c r="B201" s="126"/>
      <c r="C201" s="817"/>
      <c r="D201" s="212" t="s">
        <v>1798</v>
      </c>
      <c r="E201" s="825"/>
      <c r="F201" s="146"/>
      <c r="G201" s="233"/>
      <c r="H201" s="233"/>
      <c r="I201" s="833"/>
      <c r="J201" s="146"/>
      <c r="K201" s="146"/>
      <c r="L201" s="146"/>
      <c r="M201" s="146"/>
      <c r="N201" s="620"/>
      <c r="O201" s="620"/>
      <c r="P201" s="36"/>
      <c r="Q201" s="51" t="s">
        <v>1474</v>
      </c>
      <c r="R201" s="36"/>
      <c r="S201" s="36" t="str">
        <f t="shared" si="2"/>
        <v/>
      </c>
      <c r="T201" s="15"/>
      <c r="U201" s="15"/>
      <c r="V201" s="15"/>
      <c r="W201" s="15"/>
      <c r="X201" s="28"/>
      <c r="Y201" s="28"/>
      <c r="Z201" s="15"/>
      <c r="AA201" s="15"/>
      <c r="AB201" s="15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</row>
    <row r="202" spans="1:44" s="17" customFormat="1" ht="12.75" hidden="1" customHeight="1">
      <c r="A202" s="126" t="s">
        <v>1799</v>
      </c>
      <c r="B202" s="126"/>
      <c r="C202" s="817"/>
      <c r="D202" s="212" t="s">
        <v>1800</v>
      </c>
      <c r="E202" s="825"/>
      <c r="F202" s="146"/>
      <c r="G202" s="233"/>
      <c r="H202" s="233"/>
      <c r="I202" s="833"/>
      <c r="J202" s="146"/>
      <c r="K202" s="146"/>
      <c r="L202" s="146"/>
      <c r="M202" s="146"/>
      <c r="N202" s="620"/>
      <c r="O202" s="620"/>
      <c r="P202" s="36"/>
      <c r="Q202" s="51" t="s">
        <v>1474</v>
      </c>
      <c r="R202" s="36"/>
      <c r="S202" s="36" t="str">
        <f t="shared" si="2"/>
        <v/>
      </c>
      <c r="T202" s="15"/>
      <c r="U202" s="15"/>
      <c r="V202" s="15"/>
      <c r="W202" s="15"/>
      <c r="X202" s="28"/>
      <c r="Y202" s="28"/>
      <c r="Z202" s="15"/>
      <c r="AA202" s="15"/>
      <c r="AB202" s="15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</row>
    <row r="203" spans="1:44" s="17" customFormat="1" ht="12.75" hidden="1" customHeight="1">
      <c r="A203" s="126" t="s">
        <v>1801</v>
      </c>
      <c r="B203" s="126"/>
      <c r="C203" s="817"/>
      <c r="D203" s="212" t="s">
        <v>1802</v>
      </c>
      <c r="E203" s="825"/>
      <c r="F203" s="146"/>
      <c r="G203" s="233"/>
      <c r="H203" s="233"/>
      <c r="I203" s="833"/>
      <c r="J203" s="146"/>
      <c r="K203" s="146"/>
      <c r="L203" s="146"/>
      <c r="M203" s="146"/>
      <c r="N203" s="620"/>
      <c r="O203" s="620"/>
      <c r="P203" s="36"/>
      <c r="Q203" s="51" t="s">
        <v>1474</v>
      </c>
      <c r="R203" s="36"/>
      <c r="S203" s="36" t="str">
        <f t="shared" si="2"/>
        <v/>
      </c>
      <c r="T203" s="15"/>
      <c r="U203" s="15"/>
      <c r="V203" s="15"/>
      <c r="W203" s="15"/>
      <c r="X203" s="28"/>
      <c r="Y203" s="28"/>
      <c r="Z203" s="15"/>
      <c r="AA203" s="15"/>
      <c r="AB203" s="15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</row>
    <row r="204" spans="1:44" s="17" customFormat="1" ht="12.75" hidden="1" customHeight="1">
      <c r="A204" s="126" t="s">
        <v>1803</v>
      </c>
      <c r="B204" s="126"/>
      <c r="C204" s="817"/>
      <c r="D204" s="212" t="s">
        <v>1804</v>
      </c>
      <c r="E204" s="825"/>
      <c r="F204" s="146"/>
      <c r="G204" s="233"/>
      <c r="H204" s="233"/>
      <c r="I204" s="833"/>
      <c r="J204" s="146"/>
      <c r="K204" s="146"/>
      <c r="L204" s="146"/>
      <c r="M204" s="146"/>
      <c r="N204" s="620"/>
      <c r="O204" s="620"/>
      <c r="P204" s="36"/>
      <c r="Q204" s="51" t="s">
        <v>1474</v>
      </c>
      <c r="R204" s="36"/>
      <c r="S204" s="36" t="str">
        <f t="shared" ref="S204:S267" si="3">IF(SUM(F204:O204)=0,"",Q204)</f>
        <v/>
      </c>
      <c r="T204" s="15"/>
      <c r="U204" s="15"/>
      <c r="V204" s="15"/>
      <c r="W204" s="15"/>
      <c r="X204" s="28"/>
      <c r="Y204" s="28"/>
      <c r="Z204" s="15"/>
      <c r="AA204" s="15"/>
      <c r="AB204" s="15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</row>
    <row r="205" spans="1:44" s="17" customFormat="1" ht="12.75" hidden="1" customHeight="1">
      <c r="A205" s="126" t="s">
        <v>1805</v>
      </c>
      <c r="B205" s="126"/>
      <c r="C205" s="817"/>
      <c r="D205" s="212" t="s">
        <v>1494</v>
      </c>
      <c r="E205" s="825"/>
      <c r="F205" s="146"/>
      <c r="G205" s="233"/>
      <c r="H205" s="233"/>
      <c r="I205" s="833"/>
      <c r="J205" s="146"/>
      <c r="K205" s="146"/>
      <c r="L205" s="146"/>
      <c r="M205" s="146"/>
      <c r="N205" s="620"/>
      <c r="O205" s="620"/>
      <c r="P205" s="36"/>
      <c r="Q205" s="51" t="s">
        <v>1474</v>
      </c>
      <c r="R205" s="36"/>
      <c r="S205" s="36" t="str">
        <f t="shared" si="3"/>
        <v/>
      </c>
      <c r="T205" s="15"/>
      <c r="U205" s="15"/>
      <c r="V205" s="15"/>
      <c r="W205" s="15"/>
      <c r="X205" s="28"/>
      <c r="Y205" s="28"/>
      <c r="Z205" s="15"/>
      <c r="AA205" s="15"/>
      <c r="AB205" s="15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</row>
    <row r="206" spans="1:44" s="17" customFormat="1" ht="12.75" hidden="1" customHeight="1">
      <c r="A206" s="126" t="s">
        <v>1806</v>
      </c>
      <c r="B206" s="126"/>
      <c r="C206" s="817"/>
      <c r="D206" s="212" t="s">
        <v>1807</v>
      </c>
      <c r="E206" s="825"/>
      <c r="F206" s="146"/>
      <c r="G206" s="233"/>
      <c r="H206" s="233"/>
      <c r="I206" s="833"/>
      <c r="J206" s="146"/>
      <c r="K206" s="146"/>
      <c r="L206" s="146"/>
      <c r="M206" s="146"/>
      <c r="N206" s="620"/>
      <c r="O206" s="620"/>
      <c r="P206" s="36"/>
      <c r="Q206" s="51" t="s">
        <v>1474</v>
      </c>
      <c r="R206" s="36"/>
      <c r="S206" s="36" t="str">
        <f t="shared" si="3"/>
        <v/>
      </c>
      <c r="T206" s="15"/>
      <c r="U206" s="15"/>
      <c r="V206" s="15"/>
      <c r="W206" s="15"/>
      <c r="X206" s="28"/>
      <c r="Y206" s="28"/>
      <c r="Z206" s="15"/>
      <c r="AA206" s="15"/>
      <c r="AB206" s="15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</row>
    <row r="207" spans="1:44" s="129" customFormat="1" ht="12.75" hidden="1" customHeight="1">
      <c r="A207" s="126" t="s">
        <v>1808</v>
      </c>
      <c r="B207" s="126"/>
      <c r="C207" s="817"/>
      <c r="D207" s="212" t="s">
        <v>1809</v>
      </c>
      <c r="E207" s="825"/>
      <c r="F207" s="146"/>
      <c r="G207" s="233"/>
      <c r="H207" s="233"/>
      <c r="I207" s="833"/>
      <c r="J207" s="146"/>
      <c r="K207" s="146"/>
      <c r="L207" s="146"/>
      <c r="M207" s="146"/>
      <c r="N207" s="620">
        <v>0</v>
      </c>
      <c r="O207" s="620">
        <v>0</v>
      </c>
      <c r="P207" s="150"/>
      <c r="Q207" s="151" t="s">
        <v>1474</v>
      </c>
      <c r="R207" s="150"/>
      <c r="S207" s="150" t="str">
        <f t="shared" si="3"/>
        <v/>
      </c>
      <c r="T207" s="5"/>
      <c r="U207" s="5"/>
      <c r="V207" s="5"/>
      <c r="W207" s="5"/>
      <c r="X207" s="30"/>
      <c r="Y207" s="30"/>
      <c r="Z207" s="5"/>
      <c r="AA207" s="5"/>
      <c r="AB207" s="5"/>
      <c r="AD207" s="128"/>
      <c r="AE207" s="128"/>
      <c r="AF207" s="128"/>
      <c r="AG207" s="128"/>
      <c r="AH207" s="128"/>
      <c r="AI207" s="128"/>
      <c r="AJ207" s="128"/>
      <c r="AK207" s="128"/>
      <c r="AL207" s="128"/>
      <c r="AM207" s="128"/>
      <c r="AN207" s="128"/>
      <c r="AO207" s="128"/>
      <c r="AP207" s="128"/>
      <c r="AQ207" s="128"/>
      <c r="AR207" s="128"/>
    </row>
    <row r="208" spans="1:44" s="129" customFormat="1" ht="12.75" hidden="1" customHeight="1">
      <c r="A208" s="126" t="s">
        <v>1810</v>
      </c>
      <c r="B208" s="126"/>
      <c r="C208" s="817"/>
      <c r="D208" s="212" t="s">
        <v>1811</v>
      </c>
      <c r="E208" s="825"/>
      <c r="F208" s="146"/>
      <c r="G208" s="233"/>
      <c r="H208" s="233"/>
      <c r="I208" s="833"/>
      <c r="J208" s="146"/>
      <c r="K208" s="146"/>
      <c r="L208" s="146">
        <v>0</v>
      </c>
      <c r="M208" s="146">
        <v>0</v>
      </c>
      <c r="N208" s="620">
        <v>0</v>
      </c>
      <c r="O208" s="620">
        <v>0</v>
      </c>
      <c r="P208" s="150"/>
      <c r="Q208" s="151" t="s">
        <v>1474</v>
      </c>
      <c r="R208" s="150"/>
      <c r="S208" s="150" t="str">
        <f t="shared" si="3"/>
        <v/>
      </c>
      <c r="T208" s="5"/>
      <c r="U208" s="5"/>
      <c r="V208" s="5"/>
      <c r="W208" s="5"/>
      <c r="X208" s="30"/>
      <c r="Y208" s="30"/>
      <c r="Z208" s="5"/>
      <c r="AA208" s="5"/>
      <c r="AB208" s="5"/>
      <c r="AD208" s="128"/>
      <c r="AE208" s="128"/>
      <c r="AF208" s="128"/>
      <c r="AG208" s="128"/>
      <c r="AH208" s="128"/>
      <c r="AI208" s="128"/>
      <c r="AJ208" s="128"/>
      <c r="AK208" s="128"/>
      <c r="AL208" s="128"/>
      <c r="AM208" s="128"/>
      <c r="AN208" s="128"/>
      <c r="AO208" s="128"/>
      <c r="AP208" s="128"/>
      <c r="AQ208" s="128"/>
      <c r="AR208" s="128"/>
    </row>
    <row r="209" spans="1:44" s="129" customFormat="1" ht="12.75" hidden="1" customHeight="1">
      <c r="A209" s="126" t="s">
        <v>1827</v>
      </c>
      <c r="B209" s="126"/>
      <c r="C209" s="817"/>
      <c r="D209" s="212" t="s">
        <v>1828</v>
      </c>
      <c r="E209" s="825"/>
      <c r="F209" s="146"/>
      <c r="G209" s="233"/>
      <c r="H209" s="233"/>
      <c r="I209" s="833"/>
      <c r="J209" s="146"/>
      <c r="K209" s="146"/>
      <c r="L209" s="146"/>
      <c r="M209" s="146"/>
      <c r="N209" s="620">
        <v>0</v>
      </c>
      <c r="O209" s="620">
        <v>0</v>
      </c>
      <c r="P209" s="150"/>
      <c r="Q209" s="151" t="s">
        <v>1474</v>
      </c>
      <c r="R209" s="150"/>
      <c r="S209" s="150" t="str">
        <f t="shared" si="3"/>
        <v/>
      </c>
      <c r="T209" s="5"/>
      <c r="U209" s="5"/>
      <c r="V209" s="5"/>
      <c r="W209" s="5"/>
      <c r="X209" s="30"/>
      <c r="Y209" s="30"/>
      <c r="Z209" s="5"/>
      <c r="AA209" s="5"/>
      <c r="AB209" s="5"/>
      <c r="AD209" s="128"/>
      <c r="AE209" s="128"/>
      <c r="AF209" s="128"/>
      <c r="AG209" s="128"/>
      <c r="AH209" s="128"/>
      <c r="AI209" s="128"/>
      <c r="AJ209" s="128"/>
      <c r="AK209" s="128"/>
      <c r="AL209" s="128"/>
      <c r="AM209" s="128"/>
      <c r="AN209" s="128"/>
      <c r="AO209" s="128"/>
      <c r="AP209" s="128"/>
      <c r="AQ209" s="128"/>
      <c r="AR209" s="128"/>
    </row>
    <row r="210" spans="1:44" s="129" customFormat="1" ht="12.75" hidden="1" customHeight="1">
      <c r="A210" s="126" t="s">
        <v>1812</v>
      </c>
      <c r="B210" s="126"/>
      <c r="C210" s="817"/>
      <c r="D210" s="212" t="s">
        <v>1813</v>
      </c>
      <c r="E210" s="825"/>
      <c r="F210" s="146"/>
      <c r="G210" s="233"/>
      <c r="H210" s="233"/>
      <c r="I210" s="834"/>
      <c r="J210" s="233"/>
      <c r="K210" s="233"/>
      <c r="L210" s="146"/>
      <c r="M210" s="146"/>
      <c r="N210" s="806">
        <v>0</v>
      </c>
      <c r="O210" s="806">
        <v>0</v>
      </c>
      <c r="P210" s="150"/>
      <c r="Q210" s="151" t="s">
        <v>1474</v>
      </c>
      <c r="R210" s="150"/>
      <c r="S210" s="150" t="str">
        <f t="shared" si="3"/>
        <v/>
      </c>
      <c r="T210" s="5"/>
      <c r="U210" s="5"/>
      <c r="V210" s="5"/>
      <c r="W210" s="5"/>
      <c r="X210" s="30"/>
      <c r="Y210" s="30"/>
      <c r="Z210" s="5"/>
      <c r="AA210" s="5"/>
      <c r="AB210" s="5"/>
      <c r="AD210" s="128"/>
      <c r="AE210" s="128"/>
      <c r="AF210" s="128"/>
      <c r="AG210" s="128"/>
      <c r="AH210" s="128"/>
      <c r="AI210" s="128"/>
      <c r="AJ210" s="128"/>
      <c r="AK210" s="128"/>
      <c r="AL210" s="128"/>
      <c r="AM210" s="128"/>
      <c r="AN210" s="128"/>
      <c r="AO210" s="128"/>
      <c r="AP210" s="128"/>
      <c r="AQ210" s="128"/>
      <c r="AR210" s="128"/>
    </row>
    <row r="211" spans="1:44" s="129" customFormat="1" ht="12.75" hidden="1" customHeight="1">
      <c r="A211" s="126" t="s">
        <v>1814</v>
      </c>
      <c r="B211" s="126"/>
      <c r="C211" s="817"/>
      <c r="D211" s="212" t="s">
        <v>1815</v>
      </c>
      <c r="E211" s="825"/>
      <c r="F211" s="146"/>
      <c r="G211" s="233"/>
      <c r="H211" s="233"/>
      <c r="I211" s="833"/>
      <c r="J211" s="146"/>
      <c r="K211" s="146"/>
      <c r="L211" s="146"/>
      <c r="M211" s="146"/>
      <c r="N211" s="620">
        <v>0</v>
      </c>
      <c r="O211" s="620">
        <v>0</v>
      </c>
      <c r="P211" s="150"/>
      <c r="Q211" s="151" t="s">
        <v>1474</v>
      </c>
      <c r="R211" s="150"/>
      <c r="S211" s="150" t="str">
        <f t="shared" si="3"/>
        <v/>
      </c>
      <c r="T211" s="5"/>
      <c r="U211" s="5"/>
      <c r="V211" s="5"/>
      <c r="W211" s="5"/>
      <c r="X211" s="30"/>
      <c r="Y211" s="30"/>
      <c r="Z211" s="5"/>
      <c r="AA211" s="5"/>
      <c r="AB211" s="5"/>
      <c r="AD211" s="128"/>
      <c r="AE211" s="128"/>
      <c r="AF211" s="128"/>
      <c r="AG211" s="128"/>
      <c r="AH211" s="128"/>
      <c r="AI211" s="128"/>
      <c r="AJ211" s="128"/>
      <c r="AK211" s="128"/>
      <c r="AL211" s="128"/>
      <c r="AM211" s="128"/>
      <c r="AN211" s="128"/>
      <c r="AO211" s="128"/>
      <c r="AP211" s="128"/>
      <c r="AQ211" s="128"/>
      <c r="AR211" s="128"/>
    </row>
    <row r="212" spans="1:44" s="129" customFormat="1" ht="12" hidden="1" customHeight="1">
      <c r="A212" s="126" t="s">
        <v>1816</v>
      </c>
      <c r="B212" s="126"/>
      <c r="C212" s="817"/>
      <c r="D212" s="212" t="s">
        <v>1817</v>
      </c>
      <c r="E212" s="825"/>
      <c r="F212" s="146"/>
      <c r="G212" s="233"/>
      <c r="H212" s="233"/>
      <c r="I212" s="833"/>
      <c r="J212" s="146"/>
      <c r="K212" s="146"/>
      <c r="L212" s="146">
        <v>0</v>
      </c>
      <c r="M212" s="146">
        <v>0</v>
      </c>
      <c r="N212" s="620">
        <v>0</v>
      </c>
      <c r="O212" s="620">
        <v>0</v>
      </c>
      <c r="P212" s="150"/>
      <c r="Q212" s="151" t="s">
        <v>1474</v>
      </c>
      <c r="R212" s="150"/>
      <c r="S212" s="150" t="str">
        <f t="shared" si="3"/>
        <v/>
      </c>
      <c r="T212" s="5"/>
      <c r="U212" s="5"/>
      <c r="V212" s="5"/>
      <c r="W212" s="5"/>
      <c r="X212" s="30"/>
      <c r="Y212" s="30"/>
      <c r="Z212" s="5"/>
      <c r="AA212" s="5"/>
      <c r="AB212" s="5"/>
      <c r="AD212" s="128"/>
      <c r="AE212" s="128"/>
      <c r="AF212" s="128"/>
      <c r="AG212" s="128"/>
      <c r="AH212" s="128"/>
      <c r="AI212" s="128"/>
      <c r="AJ212" s="128"/>
      <c r="AK212" s="128"/>
      <c r="AL212" s="128"/>
      <c r="AM212" s="128"/>
      <c r="AN212" s="128"/>
      <c r="AO212" s="128"/>
      <c r="AP212" s="128"/>
      <c r="AQ212" s="128"/>
      <c r="AR212" s="128"/>
    </row>
    <row r="213" spans="1:44" s="129" customFormat="1" ht="12.75" hidden="1" customHeight="1">
      <c r="A213" s="126" t="s">
        <v>1818</v>
      </c>
      <c r="B213" s="126"/>
      <c r="C213" s="817"/>
      <c r="D213" s="212" t="s">
        <v>1819</v>
      </c>
      <c r="E213" s="825"/>
      <c r="F213" s="146"/>
      <c r="G213" s="233"/>
      <c r="H213" s="233"/>
      <c r="I213" s="833"/>
      <c r="J213" s="146"/>
      <c r="K213" s="146"/>
      <c r="L213" s="146"/>
      <c r="M213" s="146"/>
      <c r="N213" s="620">
        <v>0</v>
      </c>
      <c r="O213" s="620">
        <v>0</v>
      </c>
      <c r="P213" s="150"/>
      <c r="Q213" s="151" t="s">
        <v>1474</v>
      </c>
      <c r="R213" s="150"/>
      <c r="S213" s="150" t="str">
        <f t="shared" si="3"/>
        <v/>
      </c>
      <c r="T213" s="5"/>
      <c r="U213" s="5"/>
      <c r="V213" s="5"/>
      <c r="W213" s="5"/>
      <c r="X213" s="30"/>
      <c r="Y213" s="30"/>
      <c r="Z213" s="5"/>
      <c r="AA213" s="5"/>
      <c r="AB213" s="5"/>
      <c r="AD213" s="128"/>
      <c r="AE213" s="128"/>
      <c r="AF213" s="128"/>
      <c r="AG213" s="128"/>
      <c r="AH213" s="128"/>
      <c r="AI213" s="128"/>
      <c r="AJ213" s="128"/>
      <c r="AK213" s="128"/>
      <c r="AL213" s="128"/>
      <c r="AM213" s="128"/>
      <c r="AN213" s="128"/>
      <c r="AO213" s="128"/>
      <c r="AP213" s="128"/>
      <c r="AQ213" s="128"/>
      <c r="AR213" s="128"/>
    </row>
    <row r="214" spans="1:44" s="129" customFormat="1" ht="12.75" hidden="1" customHeight="1">
      <c r="A214" s="126" t="s">
        <v>1820</v>
      </c>
      <c r="B214" s="126"/>
      <c r="C214" s="817"/>
      <c r="D214" s="212" t="s">
        <v>1821</v>
      </c>
      <c r="E214" s="825"/>
      <c r="F214" s="146"/>
      <c r="G214" s="233"/>
      <c r="H214" s="233"/>
      <c r="I214" s="833"/>
      <c r="J214" s="146"/>
      <c r="K214" s="146"/>
      <c r="L214" s="146"/>
      <c r="M214" s="146"/>
      <c r="N214" s="620">
        <v>0</v>
      </c>
      <c r="O214" s="620">
        <v>0</v>
      </c>
      <c r="P214" s="150"/>
      <c r="Q214" s="151" t="s">
        <v>1474</v>
      </c>
      <c r="R214" s="150"/>
      <c r="S214" s="150" t="str">
        <f t="shared" si="3"/>
        <v/>
      </c>
      <c r="T214" s="5"/>
      <c r="U214" s="5"/>
      <c r="V214" s="5"/>
      <c r="W214" s="5"/>
      <c r="X214" s="30"/>
      <c r="Y214" s="30"/>
      <c r="Z214" s="5"/>
      <c r="AA214" s="5"/>
      <c r="AB214" s="5"/>
      <c r="AD214" s="128"/>
      <c r="AE214" s="128"/>
      <c r="AF214" s="128"/>
      <c r="AG214" s="128"/>
      <c r="AH214" s="128"/>
      <c r="AI214" s="128"/>
      <c r="AJ214" s="128"/>
      <c r="AK214" s="128"/>
      <c r="AL214" s="128"/>
      <c r="AM214" s="128"/>
      <c r="AN214" s="128"/>
      <c r="AO214" s="128"/>
      <c r="AP214" s="128"/>
      <c r="AQ214" s="128"/>
      <c r="AR214" s="128"/>
    </row>
    <row r="215" spans="1:44" s="129" customFormat="1" ht="12.75" hidden="1" customHeight="1">
      <c r="A215" s="126" t="s">
        <v>1822</v>
      </c>
      <c r="B215" s="126"/>
      <c r="C215" s="817"/>
      <c r="D215" s="212" t="s">
        <v>1823</v>
      </c>
      <c r="E215" s="825"/>
      <c r="F215" s="146"/>
      <c r="G215" s="233"/>
      <c r="H215" s="233"/>
      <c r="I215" s="833"/>
      <c r="J215" s="146"/>
      <c r="K215" s="146"/>
      <c r="L215" s="146"/>
      <c r="M215" s="146"/>
      <c r="N215" s="620">
        <v>0</v>
      </c>
      <c r="O215" s="620">
        <v>0</v>
      </c>
      <c r="P215" s="150"/>
      <c r="Q215" s="151" t="s">
        <v>1474</v>
      </c>
      <c r="R215" s="150"/>
      <c r="S215" s="150" t="str">
        <f t="shared" si="3"/>
        <v/>
      </c>
      <c r="T215" s="5"/>
      <c r="U215" s="5"/>
      <c r="V215" s="5"/>
      <c r="W215" s="5"/>
      <c r="X215" s="30"/>
      <c r="Y215" s="30"/>
      <c r="Z215" s="5"/>
      <c r="AA215" s="5"/>
      <c r="AB215" s="5"/>
      <c r="AD215" s="128"/>
      <c r="AE215" s="128"/>
      <c r="AF215" s="128"/>
      <c r="AG215" s="128"/>
      <c r="AH215" s="128"/>
      <c r="AI215" s="128"/>
      <c r="AJ215" s="128"/>
      <c r="AK215" s="128"/>
      <c r="AL215" s="128"/>
      <c r="AM215" s="128"/>
      <c r="AN215" s="128"/>
      <c r="AO215" s="128"/>
      <c r="AP215" s="128"/>
      <c r="AQ215" s="128"/>
      <c r="AR215" s="128"/>
    </row>
    <row r="216" spans="1:44" s="129" customFormat="1" ht="12.75" hidden="1" customHeight="1">
      <c r="A216" s="126" t="s">
        <v>1824</v>
      </c>
      <c r="B216" s="126"/>
      <c r="C216" s="817"/>
      <c r="D216" s="212" t="s">
        <v>1607</v>
      </c>
      <c r="E216" s="825"/>
      <c r="F216" s="146"/>
      <c r="G216" s="233"/>
      <c r="H216" s="233"/>
      <c r="I216" s="833"/>
      <c r="J216" s="146"/>
      <c r="K216" s="146"/>
      <c r="L216" s="146"/>
      <c r="M216" s="146"/>
      <c r="N216" s="620">
        <v>0</v>
      </c>
      <c r="O216" s="620">
        <v>0</v>
      </c>
      <c r="P216" s="150"/>
      <c r="Q216" s="151" t="s">
        <v>1474</v>
      </c>
      <c r="R216" s="150"/>
      <c r="S216" s="150" t="str">
        <f t="shared" si="3"/>
        <v/>
      </c>
      <c r="T216" s="5"/>
      <c r="U216" s="5"/>
      <c r="V216" s="5"/>
      <c r="W216" s="5"/>
      <c r="X216" s="30"/>
      <c r="Y216" s="30"/>
      <c r="Z216" s="5"/>
      <c r="AA216" s="5"/>
      <c r="AB216" s="5"/>
      <c r="AD216" s="128"/>
      <c r="AE216" s="128"/>
      <c r="AF216" s="128"/>
      <c r="AG216" s="128"/>
      <c r="AH216" s="128"/>
      <c r="AI216" s="128"/>
      <c r="AJ216" s="128"/>
      <c r="AK216" s="128"/>
      <c r="AL216" s="128"/>
      <c r="AM216" s="128"/>
      <c r="AN216" s="128"/>
      <c r="AO216" s="128"/>
      <c r="AP216" s="128"/>
      <c r="AQ216" s="128"/>
      <c r="AR216" s="128"/>
    </row>
    <row r="217" spans="1:44" s="129" customFormat="1" ht="12.75" hidden="1" customHeight="1">
      <c r="A217" s="126" t="s">
        <v>1825</v>
      </c>
      <c r="B217" s="126"/>
      <c r="C217" s="817"/>
      <c r="D217" s="212" t="s">
        <v>1826</v>
      </c>
      <c r="E217" s="825"/>
      <c r="F217" s="146"/>
      <c r="G217" s="233"/>
      <c r="H217" s="233"/>
      <c r="I217" s="833"/>
      <c r="J217" s="146"/>
      <c r="K217" s="146"/>
      <c r="L217" s="146"/>
      <c r="M217" s="146"/>
      <c r="N217" s="620">
        <v>0</v>
      </c>
      <c r="O217" s="620">
        <v>0</v>
      </c>
      <c r="P217" s="150"/>
      <c r="Q217" s="151" t="s">
        <v>1474</v>
      </c>
      <c r="R217" s="150"/>
      <c r="S217" s="150" t="str">
        <f t="shared" si="3"/>
        <v/>
      </c>
      <c r="T217" s="5"/>
      <c r="U217" s="5"/>
      <c r="V217" s="5"/>
      <c r="W217" s="5"/>
      <c r="X217" s="30"/>
      <c r="Y217" s="30"/>
      <c r="Z217" s="5"/>
      <c r="AA217" s="5"/>
      <c r="AB217" s="5"/>
      <c r="AD217" s="128"/>
      <c r="AE217" s="128"/>
      <c r="AF217" s="128"/>
      <c r="AG217" s="128"/>
      <c r="AH217" s="128"/>
      <c r="AI217" s="128"/>
      <c r="AJ217" s="128"/>
      <c r="AK217" s="128"/>
      <c r="AL217" s="128"/>
      <c r="AM217" s="128"/>
      <c r="AN217" s="128"/>
      <c r="AO217" s="128"/>
      <c r="AP217" s="128"/>
      <c r="AQ217" s="128"/>
      <c r="AR217" s="128"/>
    </row>
    <row r="218" spans="1:44" s="129" customFormat="1" ht="12.75" hidden="1" customHeight="1">
      <c r="A218" s="126" t="s">
        <v>1829</v>
      </c>
      <c r="B218" s="126"/>
      <c r="C218" s="817"/>
      <c r="D218" s="212" t="s">
        <v>1830</v>
      </c>
      <c r="E218" s="825"/>
      <c r="F218" s="146"/>
      <c r="G218" s="233"/>
      <c r="H218" s="233"/>
      <c r="I218" s="833"/>
      <c r="J218" s="146"/>
      <c r="K218" s="146"/>
      <c r="L218" s="146"/>
      <c r="M218" s="146"/>
      <c r="N218" s="620">
        <v>0</v>
      </c>
      <c r="O218" s="620">
        <v>0</v>
      </c>
      <c r="P218" s="150"/>
      <c r="Q218" s="151" t="s">
        <v>1474</v>
      </c>
      <c r="R218" s="150"/>
      <c r="S218" s="150" t="str">
        <f t="shared" si="3"/>
        <v/>
      </c>
      <c r="T218" s="5"/>
      <c r="U218" s="5"/>
      <c r="V218" s="5"/>
      <c r="W218" s="5"/>
      <c r="X218" s="30"/>
      <c r="Y218" s="30"/>
      <c r="Z218" s="5"/>
      <c r="AA218" s="5"/>
      <c r="AB218" s="5"/>
      <c r="AD218" s="128"/>
      <c r="AE218" s="128"/>
      <c r="AF218" s="128"/>
      <c r="AG218" s="128"/>
      <c r="AH218" s="128"/>
      <c r="AI218" s="128"/>
      <c r="AJ218" s="128"/>
      <c r="AK218" s="128"/>
      <c r="AL218" s="128"/>
      <c r="AM218" s="128"/>
      <c r="AN218" s="128"/>
      <c r="AO218" s="128"/>
      <c r="AP218" s="128"/>
      <c r="AQ218" s="128"/>
      <c r="AR218" s="128"/>
    </row>
    <row r="219" spans="1:44" s="129" customFormat="1" ht="12.75" hidden="1" customHeight="1">
      <c r="A219" s="126" t="s">
        <v>1831</v>
      </c>
      <c r="B219" s="126"/>
      <c r="C219" s="817"/>
      <c r="D219" s="212" t="s">
        <v>1609</v>
      </c>
      <c r="E219" s="825"/>
      <c r="F219" s="146"/>
      <c r="G219" s="233"/>
      <c r="H219" s="233"/>
      <c r="I219" s="833"/>
      <c r="J219" s="146"/>
      <c r="K219" s="146"/>
      <c r="L219" s="146"/>
      <c r="M219" s="146"/>
      <c r="N219" s="620">
        <v>0</v>
      </c>
      <c r="O219" s="620">
        <v>0</v>
      </c>
      <c r="P219" s="150"/>
      <c r="Q219" s="151" t="s">
        <v>1474</v>
      </c>
      <c r="R219" s="150"/>
      <c r="S219" s="150" t="str">
        <f t="shared" si="3"/>
        <v/>
      </c>
      <c r="T219" s="5"/>
      <c r="U219" s="5"/>
      <c r="V219" s="5"/>
      <c r="W219" s="5"/>
      <c r="X219" s="30"/>
      <c r="Y219" s="30"/>
      <c r="Z219" s="5"/>
      <c r="AA219" s="5"/>
      <c r="AB219" s="5"/>
      <c r="AD219" s="128"/>
      <c r="AE219" s="128"/>
      <c r="AF219" s="128"/>
      <c r="AG219" s="128"/>
      <c r="AH219" s="128"/>
      <c r="AI219" s="128"/>
      <c r="AJ219" s="128"/>
      <c r="AK219" s="128"/>
      <c r="AL219" s="128"/>
      <c r="AM219" s="128"/>
      <c r="AN219" s="128"/>
      <c r="AO219" s="128"/>
      <c r="AP219" s="128"/>
      <c r="AQ219" s="128"/>
      <c r="AR219" s="128"/>
    </row>
    <row r="220" spans="1:44" s="129" customFormat="1" ht="12.75" hidden="1" customHeight="1">
      <c r="A220" s="126" t="s">
        <v>1832</v>
      </c>
      <c r="B220" s="126"/>
      <c r="C220" s="817"/>
      <c r="D220" s="212" t="s">
        <v>1833</v>
      </c>
      <c r="E220" s="825"/>
      <c r="F220" s="146"/>
      <c r="G220" s="233"/>
      <c r="H220" s="233"/>
      <c r="I220" s="833"/>
      <c r="J220" s="146"/>
      <c r="K220" s="146"/>
      <c r="L220" s="146"/>
      <c r="M220" s="146"/>
      <c r="N220" s="620">
        <v>0</v>
      </c>
      <c r="O220" s="620">
        <v>0</v>
      </c>
      <c r="P220" s="150"/>
      <c r="Q220" s="151" t="s">
        <v>1474</v>
      </c>
      <c r="R220" s="150"/>
      <c r="S220" s="150" t="str">
        <f t="shared" si="3"/>
        <v/>
      </c>
      <c r="T220" s="5"/>
      <c r="U220" s="5"/>
      <c r="V220" s="5"/>
      <c r="W220" s="5"/>
      <c r="X220" s="30"/>
      <c r="Y220" s="30"/>
      <c r="Z220" s="5"/>
      <c r="AA220" s="5"/>
      <c r="AB220" s="5"/>
      <c r="AD220" s="128"/>
      <c r="AE220" s="128"/>
      <c r="AF220" s="128"/>
      <c r="AG220" s="128"/>
      <c r="AH220" s="128"/>
      <c r="AI220" s="128"/>
      <c r="AJ220" s="128"/>
      <c r="AK220" s="128"/>
      <c r="AL220" s="128"/>
      <c r="AM220" s="128"/>
      <c r="AN220" s="128"/>
      <c r="AO220" s="128"/>
      <c r="AP220" s="128"/>
      <c r="AQ220" s="128"/>
      <c r="AR220" s="128"/>
    </row>
    <row r="221" spans="1:44" s="129" customFormat="1" ht="12.75" hidden="1" customHeight="1">
      <c r="A221" s="126" t="s">
        <v>1834</v>
      </c>
      <c r="B221" s="126"/>
      <c r="C221" s="817"/>
      <c r="D221" s="212" t="s">
        <v>1835</v>
      </c>
      <c r="E221" s="825"/>
      <c r="F221" s="146"/>
      <c r="G221" s="233"/>
      <c r="H221" s="233"/>
      <c r="I221" s="833"/>
      <c r="J221" s="146"/>
      <c r="K221" s="146"/>
      <c r="L221" s="146"/>
      <c r="M221" s="146"/>
      <c r="N221" s="620">
        <v>0</v>
      </c>
      <c r="O221" s="620">
        <v>0</v>
      </c>
      <c r="P221" s="150"/>
      <c r="Q221" s="151" t="s">
        <v>1474</v>
      </c>
      <c r="R221" s="150"/>
      <c r="S221" s="150" t="str">
        <f t="shared" si="3"/>
        <v/>
      </c>
      <c r="T221" s="5"/>
      <c r="U221" s="5"/>
      <c r="V221" s="5"/>
      <c r="W221" s="5"/>
      <c r="X221" s="30"/>
      <c r="Y221" s="30"/>
      <c r="Z221" s="5"/>
      <c r="AA221" s="5"/>
      <c r="AB221" s="5"/>
      <c r="AD221" s="128"/>
      <c r="AE221" s="128"/>
      <c r="AF221" s="128"/>
      <c r="AG221" s="128"/>
      <c r="AH221" s="128"/>
      <c r="AI221" s="128"/>
      <c r="AJ221" s="128"/>
      <c r="AK221" s="128"/>
      <c r="AL221" s="128"/>
      <c r="AM221" s="128"/>
      <c r="AN221" s="128"/>
      <c r="AO221" s="128"/>
      <c r="AP221" s="128"/>
      <c r="AQ221" s="128"/>
      <c r="AR221" s="128"/>
    </row>
    <row r="222" spans="1:44" s="129" customFormat="1" ht="12.75" hidden="1" customHeight="1">
      <c r="A222" s="126" t="s">
        <v>1836</v>
      </c>
      <c r="B222" s="126"/>
      <c r="C222" s="817"/>
      <c r="D222" s="212" t="s">
        <v>1837</v>
      </c>
      <c r="E222" s="825"/>
      <c r="F222" s="146"/>
      <c r="G222" s="233"/>
      <c r="H222" s="233"/>
      <c r="I222" s="833"/>
      <c r="J222" s="146"/>
      <c r="K222" s="146"/>
      <c r="L222" s="146"/>
      <c r="M222" s="146"/>
      <c r="N222" s="620">
        <v>0</v>
      </c>
      <c r="O222" s="620">
        <v>0</v>
      </c>
      <c r="P222" s="150"/>
      <c r="Q222" s="151" t="s">
        <v>1474</v>
      </c>
      <c r="R222" s="150"/>
      <c r="S222" s="150" t="str">
        <f t="shared" si="3"/>
        <v/>
      </c>
      <c r="T222" s="5"/>
      <c r="U222" s="5"/>
      <c r="V222" s="5"/>
      <c r="W222" s="5"/>
      <c r="X222" s="30"/>
      <c r="Y222" s="30"/>
      <c r="Z222" s="5"/>
      <c r="AA222" s="5"/>
      <c r="AB222" s="5"/>
      <c r="AD222" s="128"/>
      <c r="AE222" s="128"/>
      <c r="AF222" s="128"/>
      <c r="AG222" s="128"/>
      <c r="AH222" s="128"/>
      <c r="AI222" s="128"/>
      <c r="AJ222" s="128"/>
      <c r="AK222" s="128"/>
      <c r="AL222" s="128"/>
      <c r="AM222" s="128"/>
      <c r="AN222" s="128"/>
      <c r="AO222" s="128"/>
      <c r="AP222" s="128"/>
      <c r="AQ222" s="128"/>
      <c r="AR222" s="128"/>
    </row>
    <row r="223" spans="1:44" s="129" customFormat="1" ht="12.75" hidden="1" customHeight="1">
      <c r="A223" s="126" t="s">
        <v>1838</v>
      </c>
      <c r="B223" s="126"/>
      <c r="C223" s="817"/>
      <c r="D223" s="212" t="s">
        <v>1839</v>
      </c>
      <c r="E223" s="825"/>
      <c r="F223" s="146"/>
      <c r="G223" s="233"/>
      <c r="H223" s="233"/>
      <c r="I223" s="833"/>
      <c r="J223" s="146"/>
      <c r="K223" s="146"/>
      <c r="L223" s="146"/>
      <c r="M223" s="146"/>
      <c r="N223" s="620">
        <v>0</v>
      </c>
      <c r="O223" s="620">
        <v>0</v>
      </c>
      <c r="P223" s="150"/>
      <c r="Q223" s="151" t="s">
        <v>1474</v>
      </c>
      <c r="R223" s="150"/>
      <c r="S223" s="150" t="str">
        <f t="shared" si="3"/>
        <v/>
      </c>
      <c r="T223" s="5"/>
      <c r="U223" s="5"/>
      <c r="V223" s="5"/>
      <c r="W223" s="5"/>
      <c r="X223" s="30"/>
      <c r="Y223" s="30"/>
      <c r="Z223" s="5"/>
      <c r="AA223" s="5"/>
      <c r="AB223" s="5"/>
      <c r="AD223" s="128"/>
      <c r="AE223" s="128"/>
      <c r="AF223" s="128"/>
      <c r="AG223" s="128"/>
      <c r="AH223" s="128"/>
      <c r="AI223" s="128"/>
      <c r="AJ223" s="128"/>
      <c r="AK223" s="128"/>
      <c r="AL223" s="128"/>
      <c r="AM223" s="128"/>
      <c r="AN223" s="128"/>
      <c r="AO223" s="128"/>
      <c r="AP223" s="128"/>
      <c r="AQ223" s="128"/>
      <c r="AR223" s="128"/>
    </row>
    <row r="224" spans="1:44" s="129" customFormat="1" ht="12.75" hidden="1" customHeight="1">
      <c r="A224" s="126" t="s">
        <v>1840</v>
      </c>
      <c r="B224" s="126"/>
      <c r="C224" s="817"/>
      <c r="D224" s="212" t="s">
        <v>1841</v>
      </c>
      <c r="E224" s="825"/>
      <c r="F224" s="146"/>
      <c r="G224" s="233"/>
      <c r="H224" s="233"/>
      <c r="I224" s="833"/>
      <c r="J224" s="146"/>
      <c r="K224" s="146"/>
      <c r="L224" s="146"/>
      <c r="M224" s="146"/>
      <c r="N224" s="620">
        <v>0</v>
      </c>
      <c r="O224" s="620">
        <v>0</v>
      </c>
      <c r="P224" s="150"/>
      <c r="Q224" s="151" t="s">
        <v>1474</v>
      </c>
      <c r="R224" s="150"/>
      <c r="S224" s="150" t="str">
        <f t="shared" si="3"/>
        <v/>
      </c>
      <c r="T224" s="5"/>
      <c r="U224" s="5"/>
      <c r="V224" s="5"/>
      <c r="W224" s="5"/>
      <c r="X224" s="30"/>
      <c r="Y224" s="30"/>
      <c r="Z224" s="5"/>
      <c r="AA224" s="5"/>
      <c r="AB224" s="5"/>
      <c r="AD224" s="128"/>
      <c r="AE224" s="128"/>
      <c r="AF224" s="128"/>
      <c r="AG224" s="128"/>
      <c r="AH224" s="128"/>
      <c r="AI224" s="128"/>
      <c r="AJ224" s="128"/>
      <c r="AK224" s="128"/>
      <c r="AL224" s="128"/>
      <c r="AM224" s="128"/>
      <c r="AN224" s="128"/>
      <c r="AO224" s="128"/>
      <c r="AP224" s="128"/>
      <c r="AQ224" s="128"/>
      <c r="AR224" s="128"/>
    </row>
    <row r="225" spans="1:44" s="129" customFormat="1" ht="12.75" hidden="1" customHeight="1" thickBot="1">
      <c r="A225" s="126" t="s">
        <v>1842</v>
      </c>
      <c r="B225" s="126"/>
      <c r="C225" s="817"/>
      <c r="D225" s="212" t="s">
        <v>1843</v>
      </c>
      <c r="E225" s="825"/>
      <c r="F225" s="146"/>
      <c r="G225" s="233"/>
      <c r="H225" s="233"/>
      <c r="I225" s="833"/>
      <c r="J225" s="146"/>
      <c r="K225" s="146"/>
      <c r="L225" s="146"/>
      <c r="M225" s="146"/>
      <c r="N225" s="620">
        <v>0</v>
      </c>
      <c r="O225" s="620">
        <v>0</v>
      </c>
      <c r="P225" s="150"/>
      <c r="Q225" s="151" t="s">
        <v>1474</v>
      </c>
      <c r="R225" s="150"/>
      <c r="S225" s="150" t="str">
        <f t="shared" si="3"/>
        <v/>
      </c>
      <c r="T225" s="5"/>
      <c r="U225" s="5"/>
      <c r="V225" s="5"/>
      <c r="W225" s="5"/>
      <c r="X225" s="30"/>
      <c r="Y225" s="30"/>
      <c r="Z225" s="5"/>
      <c r="AA225" s="5"/>
      <c r="AB225" s="5"/>
      <c r="AD225" s="128"/>
      <c r="AE225" s="128"/>
      <c r="AF225" s="128"/>
      <c r="AG225" s="128"/>
      <c r="AH225" s="128"/>
      <c r="AI225" s="128"/>
      <c r="AJ225" s="128"/>
      <c r="AK225" s="128"/>
      <c r="AL225" s="128"/>
      <c r="AM225" s="128"/>
      <c r="AN225" s="128"/>
      <c r="AO225" s="128"/>
      <c r="AP225" s="128"/>
      <c r="AQ225" s="128"/>
      <c r="AR225" s="128"/>
    </row>
    <row r="226" spans="1:44" s="143" customFormat="1" ht="12.75" hidden="1" customHeight="1" thickTop="1" thickBot="1">
      <c r="A226" s="126" t="s">
        <v>1844</v>
      </c>
      <c r="B226" s="126"/>
      <c r="C226" s="817"/>
      <c r="D226" s="212" t="s">
        <v>1845</v>
      </c>
      <c r="E226" s="825"/>
      <c r="F226" s="146"/>
      <c r="G226" s="233"/>
      <c r="H226" s="233"/>
      <c r="I226" s="833"/>
      <c r="J226" s="146"/>
      <c r="K226" s="146"/>
      <c r="L226" s="146">
        <v>0</v>
      </c>
      <c r="M226" s="146">
        <v>0</v>
      </c>
      <c r="N226" s="620">
        <v>0</v>
      </c>
      <c r="O226" s="620">
        <v>0</v>
      </c>
      <c r="P226" s="138"/>
      <c r="Q226" s="139" t="s">
        <v>1474</v>
      </c>
      <c r="R226" s="138"/>
      <c r="S226" s="138" t="str">
        <f t="shared" si="3"/>
        <v/>
      </c>
      <c r="T226" s="140"/>
      <c r="U226" s="140"/>
      <c r="V226" s="140"/>
      <c r="W226" s="140"/>
      <c r="X226" s="141"/>
      <c r="Y226" s="141"/>
      <c r="Z226" s="140"/>
      <c r="AA226" s="140"/>
      <c r="AB226" s="140"/>
      <c r="AD226" s="142"/>
      <c r="AE226" s="142"/>
      <c r="AF226" s="142"/>
      <c r="AG226" s="142"/>
      <c r="AH226" s="142"/>
      <c r="AI226" s="142"/>
      <c r="AJ226" s="142"/>
      <c r="AK226" s="142"/>
      <c r="AL226" s="142"/>
      <c r="AM226" s="142"/>
      <c r="AN226" s="142"/>
      <c r="AO226" s="142"/>
      <c r="AP226" s="142"/>
      <c r="AQ226" s="142"/>
      <c r="AR226" s="142"/>
    </row>
    <row r="227" spans="1:44" s="129" customFormat="1" ht="12.75" hidden="1" customHeight="1" thickTop="1" thickBot="1">
      <c r="A227" s="126" t="s">
        <v>1847</v>
      </c>
      <c r="B227" s="126"/>
      <c r="C227" s="824"/>
      <c r="D227" s="212" t="s">
        <v>1848</v>
      </c>
      <c r="E227" s="825"/>
      <c r="F227" s="146"/>
      <c r="G227" s="233"/>
      <c r="H227" s="233"/>
      <c r="I227" s="833"/>
      <c r="J227" s="146"/>
      <c r="K227" s="146"/>
      <c r="L227" s="146"/>
      <c r="M227" s="146"/>
      <c r="N227" s="620">
        <v>0</v>
      </c>
      <c r="O227" s="620">
        <v>0</v>
      </c>
      <c r="P227" s="150"/>
      <c r="Q227" s="151" t="s">
        <v>1474</v>
      </c>
      <c r="R227" s="150"/>
      <c r="S227" s="150" t="str">
        <f t="shared" si="3"/>
        <v/>
      </c>
      <c r="T227" s="5"/>
      <c r="U227" s="5"/>
      <c r="V227" s="5"/>
      <c r="W227" s="5"/>
      <c r="X227" s="30"/>
      <c r="Y227" s="30"/>
      <c r="Z227" s="5"/>
      <c r="AA227" s="5"/>
      <c r="AB227" s="5"/>
      <c r="AD227" s="128"/>
      <c r="AE227" s="128"/>
      <c r="AF227" s="128"/>
      <c r="AG227" s="128"/>
      <c r="AH227" s="128"/>
      <c r="AI227" s="128"/>
      <c r="AJ227" s="128"/>
      <c r="AK227" s="128"/>
      <c r="AL227" s="128"/>
      <c r="AM227" s="128"/>
      <c r="AN227" s="128"/>
      <c r="AO227" s="128"/>
      <c r="AP227" s="128"/>
      <c r="AQ227" s="128"/>
      <c r="AR227" s="128"/>
    </row>
    <row r="228" spans="1:44" s="129" customFormat="1" ht="12.75" hidden="1" customHeight="1" thickTop="1" thickBot="1">
      <c r="A228" s="126" t="s">
        <v>1849</v>
      </c>
      <c r="B228" s="126"/>
      <c r="C228" s="824"/>
      <c r="D228" s="212" t="s">
        <v>1850</v>
      </c>
      <c r="E228" s="825"/>
      <c r="F228" s="146"/>
      <c r="G228" s="233"/>
      <c r="H228" s="233"/>
      <c r="I228" s="833"/>
      <c r="J228" s="146"/>
      <c r="K228" s="146"/>
      <c r="L228" s="146"/>
      <c r="M228" s="146"/>
      <c r="N228" s="620">
        <v>0</v>
      </c>
      <c r="O228" s="620">
        <v>0</v>
      </c>
      <c r="P228" s="150"/>
      <c r="Q228" s="151" t="s">
        <v>1474</v>
      </c>
      <c r="R228" s="150"/>
      <c r="S228" s="150" t="str">
        <f t="shared" si="3"/>
        <v/>
      </c>
      <c r="T228" s="5"/>
      <c r="U228" s="5"/>
      <c r="V228" s="5"/>
      <c r="W228" s="5"/>
      <c r="X228" s="30"/>
      <c r="Y228" s="30"/>
      <c r="Z228" s="5"/>
      <c r="AA228" s="5"/>
      <c r="AB228" s="5"/>
      <c r="AD228" s="128"/>
      <c r="AE228" s="128"/>
      <c r="AF228" s="128"/>
      <c r="AG228" s="128"/>
      <c r="AH228" s="128"/>
      <c r="AI228" s="128"/>
      <c r="AJ228" s="128"/>
      <c r="AK228" s="128"/>
      <c r="AL228" s="128"/>
      <c r="AM228" s="128"/>
      <c r="AN228" s="128"/>
      <c r="AO228" s="128"/>
      <c r="AP228" s="128"/>
      <c r="AQ228" s="128"/>
      <c r="AR228" s="128"/>
    </row>
    <row r="229" spans="1:44" s="129" customFormat="1" ht="12.75" hidden="1" customHeight="1" thickTop="1" thickBot="1">
      <c r="A229" s="126" t="s">
        <v>1851</v>
      </c>
      <c r="B229" s="126"/>
      <c r="C229" s="824"/>
      <c r="D229" s="212" t="s">
        <v>1696</v>
      </c>
      <c r="E229" s="825"/>
      <c r="F229" s="146"/>
      <c r="G229" s="233"/>
      <c r="H229" s="233"/>
      <c r="I229" s="833"/>
      <c r="J229" s="146"/>
      <c r="K229" s="146"/>
      <c r="L229" s="146"/>
      <c r="M229" s="146"/>
      <c r="N229" s="620">
        <v>0</v>
      </c>
      <c r="O229" s="620">
        <v>0</v>
      </c>
      <c r="P229" s="150"/>
      <c r="Q229" s="151" t="s">
        <v>1474</v>
      </c>
      <c r="R229" s="150"/>
      <c r="S229" s="150" t="str">
        <f t="shared" si="3"/>
        <v/>
      </c>
      <c r="T229" s="5"/>
      <c r="U229" s="5"/>
      <c r="V229" s="5"/>
      <c r="W229" s="5"/>
      <c r="X229" s="30"/>
      <c r="Y229" s="30"/>
      <c r="Z229" s="5"/>
      <c r="AA229" s="5"/>
      <c r="AB229" s="5"/>
      <c r="AD229" s="128"/>
      <c r="AE229" s="128"/>
      <c r="AF229" s="128"/>
      <c r="AG229" s="128"/>
      <c r="AH229" s="128"/>
      <c r="AI229" s="128"/>
      <c r="AJ229" s="128"/>
      <c r="AK229" s="128"/>
      <c r="AL229" s="128"/>
      <c r="AM229" s="128"/>
      <c r="AN229" s="128"/>
      <c r="AO229" s="128"/>
      <c r="AP229" s="128"/>
      <c r="AQ229" s="128"/>
      <c r="AR229" s="128"/>
    </row>
    <row r="230" spans="1:44" s="129" customFormat="1" ht="12.75" hidden="1" customHeight="1" thickTop="1" thickBot="1">
      <c r="A230" s="126" t="s">
        <v>1852</v>
      </c>
      <c r="B230" s="126"/>
      <c r="C230" s="824"/>
      <c r="D230" s="212" t="s">
        <v>1853</v>
      </c>
      <c r="E230" s="825"/>
      <c r="F230" s="146"/>
      <c r="G230" s="233"/>
      <c r="H230" s="233"/>
      <c r="I230" s="833"/>
      <c r="J230" s="146"/>
      <c r="K230" s="146"/>
      <c r="L230" s="146"/>
      <c r="M230" s="146"/>
      <c r="N230" s="620">
        <v>0</v>
      </c>
      <c r="O230" s="620">
        <v>0</v>
      </c>
      <c r="P230" s="150"/>
      <c r="Q230" s="151" t="s">
        <v>1474</v>
      </c>
      <c r="R230" s="150"/>
      <c r="S230" s="150" t="str">
        <f t="shared" si="3"/>
        <v/>
      </c>
      <c r="T230" s="5"/>
      <c r="U230" s="5"/>
      <c r="V230" s="5"/>
      <c r="W230" s="5"/>
      <c r="X230" s="30"/>
      <c r="Y230" s="30"/>
      <c r="Z230" s="5"/>
      <c r="AA230" s="5"/>
      <c r="AB230" s="5"/>
      <c r="AD230" s="128"/>
      <c r="AE230" s="128"/>
      <c r="AF230" s="128"/>
      <c r="AG230" s="128"/>
      <c r="AH230" s="128"/>
      <c r="AI230" s="128"/>
      <c r="AJ230" s="128"/>
      <c r="AK230" s="128"/>
      <c r="AL230" s="128"/>
      <c r="AM230" s="128"/>
      <c r="AN230" s="128"/>
      <c r="AO230" s="128"/>
      <c r="AP230" s="128"/>
      <c r="AQ230" s="128"/>
      <c r="AR230" s="128"/>
    </row>
    <row r="231" spans="1:44" s="129" customFormat="1" ht="12.75" hidden="1" customHeight="1" thickTop="1" thickBot="1">
      <c r="A231" s="126" t="s">
        <v>1854</v>
      </c>
      <c r="B231" s="126"/>
      <c r="C231" s="824"/>
      <c r="D231" s="212" t="s">
        <v>1855</v>
      </c>
      <c r="E231" s="825"/>
      <c r="F231" s="146"/>
      <c r="G231" s="233"/>
      <c r="H231" s="233"/>
      <c r="I231" s="833"/>
      <c r="J231" s="146"/>
      <c r="K231" s="146"/>
      <c r="L231" s="146"/>
      <c r="M231" s="146"/>
      <c r="N231" s="620">
        <v>0</v>
      </c>
      <c r="O231" s="620">
        <v>0</v>
      </c>
      <c r="P231" s="150"/>
      <c r="Q231" s="151" t="s">
        <v>1474</v>
      </c>
      <c r="R231" s="150"/>
      <c r="S231" s="150" t="str">
        <f t="shared" si="3"/>
        <v/>
      </c>
      <c r="T231" s="5"/>
      <c r="U231" s="5"/>
      <c r="V231" s="5"/>
      <c r="W231" s="5"/>
      <c r="X231" s="30"/>
      <c r="Y231" s="30"/>
      <c r="Z231" s="5"/>
      <c r="AA231" s="5"/>
      <c r="AB231" s="5"/>
      <c r="AD231" s="128"/>
      <c r="AE231" s="128"/>
      <c r="AF231" s="128"/>
      <c r="AG231" s="128"/>
      <c r="AH231" s="128"/>
      <c r="AI231" s="128"/>
      <c r="AJ231" s="128"/>
      <c r="AK231" s="128"/>
      <c r="AL231" s="128"/>
      <c r="AM231" s="128"/>
      <c r="AN231" s="128"/>
      <c r="AO231" s="128"/>
      <c r="AP231" s="128"/>
      <c r="AQ231" s="128"/>
      <c r="AR231" s="128"/>
    </row>
    <row r="232" spans="1:44" s="129" customFormat="1" ht="12.75" hidden="1" customHeight="1" thickTop="1" thickBot="1">
      <c r="A232" s="126" t="s">
        <v>1856</v>
      </c>
      <c r="B232" s="126"/>
      <c r="C232" s="824"/>
      <c r="D232" s="212" t="s">
        <v>1857</v>
      </c>
      <c r="E232" s="825"/>
      <c r="F232" s="146"/>
      <c r="G232" s="233"/>
      <c r="H232" s="233"/>
      <c r="I232" s="833"/>
      <c r="J232" s="146"/>
      <c r="K232" s="146"/>
      <c r="L232" s="146"/>
      <c r="M232" s="146"/>
      <c r="N232" s="620">
        <v>0</v>
      </c>
      <c r="O232" s="620">
        <v>0</v>
      </c>
      <c r="P232" s="150"/>
      <c r="Q232" s="151" t="s">
        <v>1474</v>
      </c>
      <c r="R232" s="150"/>
      <c r="S232" s="150" t="str">
        <f t="shared" si="3"/>
        <v/>
      </c>
      <c r="T232" s="5"/>
      <c r="U232" s="5"/>
      <c r="V232" s="5"/>
      <c r="W232" s="5"/>
      <c r="X232" s="30"/>
      <c r="Y232" s="30"/>
      <c r="Z232" s="5"/>
      <c r="AA232" s="5"/>
      <c r="AB232" s="5"/>
      <c r="AD232" s="128"/>
      <c r="AE232" s="128"/>
      <c r="AF232" s="128"/>
      <c r="AG232" s="128"/>
      <c r="AH232" s="128"/>
      <c r="AI232" s="128"/>
      <c r="AJ232" s="128"/>
      <c r="AK232" s="128"/>
      <c r="AL232" s="128"/>
      <c r="AM232" s="128"/>
      <c r="AN232" s="128"/>
      <c r="AO232" s="128"/>
      <c r="AP232" s="128"/>
      <c r="AQ232" s="128"/>
      <c r="AR232" s="128"/>
    </row>
    <row r="233" spans="1:44" s="129" customFormat="1" ht="12.75" hidden="1" customHeight="1" thickTop="1" thickBot="1">
      <c r="A233" s="126" t="s">
        <v>1858</v>
      </c>
      <c r="B233" s="126"/>
      <c r="C233" s="824"/>
      <c r="D233" s="212" t="s">
        <v>1537</v>
      </c>
      <c r="E233" s="825"/>
      <c r="F233" s="146"/>
      <c r="G233" s="233"/>
      <c r="H233" s="233"/>
      <c r="I233" s="833"/>
      <c r="J233" s="146"/>
      <c r="K233" s="146"/>
      <c r="L233" s="146"/>
      <c r="M233" s="146"/>
      <c r="N233" s="620">
        <v>0</v>
      </c>
      <c r="O233" s="620">
        <v>0</v>
      </c>
      <c r="P233" s="150"/>
      <c r="Q233" s="151" t="s">
        <v>1474</v>
      </c>
      <c r="R233" s="150"/>
      <c r="S233" s="150" t="str">
        <f t="shared" si="3"/>
        <v/>
      </c>
      <c r="T233" s="5"/>
      <c r="U233" s="5"/>
      <c r="V233" s="5"/>
      <c r="W233" s="5"/>
      <c r="X233" s="30"/>
      <c r="Y233" s="30"/>
      <c r="Z233" s="5"/>
      <c r="AA233" s="5"/>
      <c r="AB233" s="5"/>
      <c r="AD233" s="128"/>
      <c r="AE233" s="128"/>
      <c r="AF233" s="128"/>
      <c r="AG233" s="128"/>
      <c r="AH233" s="128"/>
      <c r="AI233" s="128"/>
      <c r="AJ233" s="128"/>
      <c r="AK233" s="128"/>
      <c r="AL233" s="128"/>
      <c r="AM233" s="128"/>
      <c r="AN233" s="128"/>
      <c r="AO233" s="128"/>
      <c r="AP233" s="128"/>
      <c r="AQ233" s="128"/>
      <c r="AR233" s="128"/>
    </row>
    <row r="234" spans="1:44" s="129" customFormat="1" ht="12.75" hidden="1" customHeight="1" thickTop="1" thickBot="1">
      <c r="A234" s="126" t="s">
        <v>1859</v>
      </c>
      <c r="B234" s="126"/>
      <c r="C234" s="824"/>
      <c r="D234" s="212" t="s">
        <v>1618</v>
      </c>
      <c r="E234" s="825"/>
      <c r="F234" s="146"/>
      <c r="G234" s="233"/>
      <c r="H234" s="233"/>
      <c r="I234" s="833"/>
      <c r="J234" s="146"/>
      <c r="K234" s="146"/>
      <c r="L234" s="146"/>
      <c r="M234" s="146"/>
      <c r="N234" s="620">
        <v>0</v>
      </c>
      <c r="O234" s="620">
        <v>0</v>
      </c>
      <c r="P234" s="150"/>
      <c r="Q234" s="151" t="s">
        <v>1474</v>
      </c>
      <c r="R234" s="150"/>
      <c r="S234" s="150" t="str">
        <f t="shared" si="3"/>
        <v/>
      </c>
      <c r="T234" s="5"/>
      <c r="U234" s="5"/>
      <c r="V234" s="5"/>
      <c r="W234" s="5"/>
      <c r="X234" s="30"/>
      <c r="Y234" s="30"/>
      <c r="Z234" s="5"/>
      <c r="AA234" s="5"/>
      <c r="AB234" s="5"/>
      <c r="AD234" s="128"/>
      <c r="AE234" s="128"/>
      <c r="AF234" s="128"/>
      <c r="AG234" s="128"/>
      <c r="AH234" s="128"/>
      <c r="AI234" s="128"/>
      <c r="AJ234" s="128"/>
      <c r="AK234" s="128"/>
      <c r="AL234" s="128"/>
      <c r="AM234" s="128"/>
      <c r="AN234" s="128"/>
      <c r="AO234" s="128"/>
      <c r="AP234" s="128"/>
      <c r="AQ234" s="128"/>
      <c r="AR234" s="128"/>
    </row>
    <row r="235" spans="1:44" s="129" customFormat="1" ht="12.75" hidden="1" customHeight="1" thickTop="1" thickBot="1">
      <c r="A235" s="126" t="s">
        <v>1860</v>
      </c>
      <c r="B235" s="126"/>
      <c r="C235" s="824"/>
      <c r="D235" s="212" t="s">
        <v>1861</v>
      </c>
      <c r="E235" s="825"/>
      <c r="F235" s="146"/>
      <c r="G235" s="233"/>
      <c r="H235" s="233"/>
      <c r="I235" s="833"/>
      <c r="J235" s="146"/>
      <c r="K235" s="146"/>
      <c r="L235" s="146"/>
      <c r="M235" s="146"/>
      <c r="N235" s="620">
        <v>0</v>
      </c>
      <c r="O235" s="620">
        <v>0</v>
      </c>
      <c r="P235" s="150"/>
      <c r="Q235" s="151" t="s">
        <v>1474</v>
      </c>
      <c r="R235" s="150"/>
      <c r="S235" s="150" t="str">
        <f t="shared" si="3"/>
        <v/>
      </c>
      <c r="T235" s="5"/>
      <c r="U235" s="5"/>
      <c r="V235" s="5"/>
      <c r="W235" s="5"/>
      <c r="X235" s="30"/>
      <c r="Y235" s="30"/>
      <c r="Z235" s="5"/>
      <c r="AA235" s="5"/>
      <c r="AB235" s="5"/>
      <c r="AD235" s="128"/>
      <c r="AE235" s="128"/>
      <c r="AF235" s="128"/>
      <c r="AG235" s="128"/>
      <c r="AH235" s="128"/>
      <c r="AI235" s="128"/>
      <c r="AJ235" s="128"/>
      <c r="AK235" s="128"/>
      <c r="AL235" s="128"/>
      <c r="AM235" s="128"/>
      <c r="AN235" s="128"/>
      <c r="AO235" s="128"/>
      <c r="AP235" s="128"/>
      <c r="AQ235" s="128"/>
      <c r="AR235" s="128"/>
    </row>
    <row r="236" spans="1:44" s="11" customFormat="1" ht="15" hidden="1" customHeight="1" thickBot="1">
      <c r="A236" s="126" t="s">
        <v>1893</v>
      </c>
      <c r="B236" s="126"/>
      <c r="C236" s="927" t="s">
        <v>1863</v>
      </c>
      <c r="D236" s="927"/>
      <c r="E236" s="829"/>
      <c r="F236" s="91">
        <v>0</v>
      </c>
      <c r="G236" s="807"/>
      <c r="H236" s="807"/>
      <c r="I236" s="832">
        <v>0</v>
      </c>
      <c r="J236" s="91">
        <v>0</v>
      </c>
      <c r="K236" s="91">
        <v>0</v>
      </c>
      <c r="L236" s="91">
        <v>0</v>
      </c>
      <c r="M236" s="91">
        <v>0</v>
      </c>
      <c r="N236" s="91">
        <v>0</v>
      </c>
      <c r="O236" s="91">
        <v>0</v>
      </c>
      <c r="P236" s="39"/>
      <c r="Q236" s="51" t="s">
        <v>1500</v>
      </c>
      <c r="R236" s="36"/>
      <c r="S236" s="36" t="str">
        <f t="shared" si="3"/>
        <v/>
      </c>
      <c r="T236" s="6"/>
      <c r="U236" s="6"/>
      <c r="V236" s="6"/>
      <c r="W236" s="6"/>
      <c r="X236" s="31">
        <f>SUM(N237:N251)</f>
        <v>0</v>
      </c>
      <c r="Y236" s="31">
        <f>SUM(O237:O251)</f>
        <v>0</v>
      </c>
      <c r="Z236" s="6"/>
      <c r="AA236" s="6"/>
      <c r="AB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</row>
    <row r="237" spans="1:44" s="17" customFormat="1" ht="12.75" hidden="1" customHeight="1">
      <c r="A237" s="126" t="s">
        <v>1864</v>
      </c>
      <c r="B237" s="126"/>
      <c r="C237" s="817"/>
      <c r="D237" s="212" t="s">
        <v>1865</v>
      </c>
      <c r="E237" s="825" t="s">
        <v>1458</v>
      </c>
      <c r="F237" s="146"/>
      <c r="G237" s="233"/>
      <c r="H237" s="233"/>
      <c r="I237" s="833"/>
      <c r="J237" s="146"/>
      <c r="K237" s="146"/>
      <c r="L237" s="146"/>
      <c r="M237" s="146"/>
      <c r="N237" s="620">
        <v>0</v>
      </c>
      <c r="O237" s="620">
        <v>0</v>
      </c>
      <c r="P237" s="36"/>
      <c r="Q237" s="51" t="s">
        <v>1474</v>
      </c>
      <c r="R237" s="36"/>
      <c r="S237" s="36" t="str">
        <f t="shared" si="3"/>
        <v/>
      </c>
      <c r="T237" s="15"/>
      <c r="U237" s="15"/>
      <c r="V237" s="15"/>
      <c r="W237" s="15"/>
      <c r="X237" s="28"/>
      <c r="Y237" s="28"/>
      <c r="Z237" s="15"/>
      <c r="AA237" s="15"/>
      <c r="AB237" s="15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</row>
    <row r="238" spans="1:44" s="143" customFormat="1" ht="12.75" hidden="1" customHeight="1">
      <c r="A238" s="126" t="s">
        <v>1866</v>
      </c>
      <c r="B238" s="126"/>
      <c r="C238" s="817"/>
      <c r="D238" s="212" t="s">
        <v>1867</v>
      </c>
      <c r="E238" s="825"/>
      <c r="F238" s="146"/>
      <c r="G238" s="233"/>
      <c r="H238" s="233"/>
      <c r="I238" s="833"/>
      <c r="J238" s="146"/>
      <c r="K238" s="146"/>
      <c r="L238" s="146"/>
      <c r="M238" s="146"/>
      <c r="N238" s="620">
        <v>0</v>
      </c>
      <c r="O238" s="620">
        <v>0</v>
      </c>
      <c r="P238" s="224"/>
      <c r="Q238" s="225" t="s">
        <v>1474</v>
      </c>
      <c r="R238" s="224"/>
      <c r="S238" s="224" t="str">
        <f t="shared" si="3"/>
        <v/>
      </c>
      <c r="T238" s="140"/>
      <c r="U238" s="140"/>
      <c r="V238" s="140"/>
      <c r="W238" s="140"/>
      <c r="X238" s="141"/>
      <c r="Y238" s="141"/>
      <c r="Z238" s="140"/>
      <c r="AA238" s="140"/>
      <c r="AB238" s="140"/>
      <c r="AD238" s="142"/>
      <c r="AE238" s="142"/>
      <c r="AF238" s="142"/>
      <c r="AG238" s="142"/>
      <c r="AH238" s="142"/>
      <c r="AI238" s="142"/>
      <c r="AJ238" s="142"/>
      <c r="AK238" s="142"/>
      <c r="AL238" s="142"/>
      <c r="AM238" s="142"/>
      <c r="AN238" s="142"/>
      <c r="AO238" s="142"/>
      <c r="AP238" s="142"/>
      <c r="AQ238" s="142"/>
      <c r="AR238" s="142"/>
    </row>
    <row r="239" spans="1:44" s="17" customFormat="1" ht="12.75" hidden="1" customHeight="1">
      <c r="A239" s="126" t="s">
        <v>1868</v>
      </c>
      <c r="B239" s="126"/>
      <c r="C239" s="817"/>
      <c r="D239" s="212" t="s">
        <v>1869</v>
      </c>
      <c r="E239" s="825"/>
      <c r="F239" s="146"/>
      <c r="G239" s="233"/>
      <c r="H239" s="233"/>
      <c r="I239" s="833"/>
      <c r="J239" s="146"/>
      <c r="K239" s="146"/>
      <c r="L239" s="146"/>
      <c r="M239" s="146"/>
      <c r="N239" s="620">
        <v>0</v>
      </c>
      <c r="O239" s="620">
        <v>0</v>
      </c>
      <c r="P239" s="221"/>
      <c r="Q239" s="222" t="s">
        <v>1474</v>
      </c>
      <c r="R239" s="221"/>
      <c r="S239" s="221" t="str">
        <f t="shared" si="3"/>
        <v/>
      </c>
      <c r="T239" s="15"/>
      <c r="U239" s="15"/>
      <c r="V239" s="15"/>
      <c r="W239" s="15"/>
      <c r="X239" s="28"/>
      <c r="Y239" s="28"/>
      <c r="Z239" s="15"/>
      <c r="AA239" s="15"/>
      <c r="AB239" s="15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</row>
    <row r="240" spans="1:44" s="129" customFormat="1" ht="12.75" hidden="1" customHeight="1">
      <c r="A240" s="126" t="s">
        <v>1870</v>
      </c>
      <c r="B240" s="126"/>
      <c r="C240" s="817"/>
      <c r="D240" s="212" t="s">
        <v>1871</v>
      </c>
      <c r="E240" s="825"/>
      <c r="F240" s="146"/>
      <c r="G240" s="233"/>
      <c r="H240" s="233"/>
      <c r="I240" s="833"/>
      <c r="J240" s="146"/>
      <c r="K240" s="146"/>
      <c r="L240" s="146"/>
      <c r="M240" s="146"/>
      <c r="N240" s="620">
        <v>0</v>
      </c>
      <c r="O240" s="620">
        <v>0</v>
      </c>
      <c r="P240" s="150"/>
      <c r="Q240" s="151" t="s">
        <v>1474</v>
      </c>
      <c r="R240" s="150"/>
      <c r="S240" s="150" t="str">
        <f t="shared" si="3"/>
        <v/>
      </c>
      <c r="T240" s="5"/>
      <c r="U240" s="5"/>
      <c r="V240" s="5"/>
      <c r="W240" s="5"/>
      <c r="X240" s="30"/>
      <c r="Y240" s="30"/>
      <c r="Z240" s="5"/>
      <c r="AA240" s="5"/>
      <c r="AB240" s="5"/>
      <c r="AD240" s="128"/>
      <c r="AE240" s="128"/>
      <c r="AF240" s="128"/>
      <c r="AG240" s="128"/>
      <c r="AH240" s="128"/>
      <c r="AI240" s="128"/>
      <c r="AJ240" s="128"/>
      <c r="AK240" s="128"/>
      <c r="AL240" s="128"/>
      <c r="AM240" s="128"/>
      <c r="AN240" s="128"/>
      <c r="AO240" s="128"/>
      <c r="AP240" s="128"/>
      <c r="AQ240" s="128"/>
      <c r="AR240" s="128"/>
    </row>
    <row r="241" spans="1:44" s="129" customFormat="1" ht="12.75" hidden="1" customHeight="1">
      <c r="A241" s="126" t="s">
        <v>1872</v>
      </c>
      <c r="B241" s="126"/>
      <c r="C241" s="817"/>
      <c r="D241" s="212" t="s">
        <v>1873</v>
      </c>
      <c r="E241" s="825"/>
      <c r="F241" s="146"/>
      <c r="G241" s="233"/>
      <c r="H241" s="233"/>
      <c r="I241" s="833"/>
      <c r="J241" s="146"/>
      <c r="K241" s="146"/>
      <c r="L241" s="146"/>
      <c r="M241" s="146"/>
      <c r="N241" s="620">
        <v>0</v>
      </c>
      <c r="O241" s="620">
        <v>0</v>
      </c>
      <c r="P241" s="150"/>
      <c r="Q241" s="151" t="s">
        <v>1474</v>
      </c>
      <c r="R241" s="150"/>
      <c r="S241" s="150" t="str">
        <f t="shared" si="3"/>
        <v/>
      </c>
      <c r="T241" s="5"/>
      <c r="U241" s="5"/>
      <c r="V241" s="5"/>
      <c r="W241" s="5"/>
      <c r="X241" s="30"/>
      <c r="Y241" s="30"/>
      <c r="Z241" s="5"/>
      <c r="AA241" s="5"/>
      <c r="AB241" s="5"/>
      <c r="AD241" s="128"/>
      <c r="AE241" s="128"/>
      <c r="AF241" s="128"/>
      <c r="AG241" s="128"/>
      <c r="AH241" s="128"/>
      <c r="AI241" s="128"/>
      <c r="AJ241" s="128"/>
      <c r="AK241" s="128"/>
      <c r="AL241" s="128"/>
      <c r="AM241" s="128"/>
      <c r="AN241" s="128"/>
      <c r="AO241" s="128"/>
      <c r="AP241" s="128"/>
      <c r="AQ241" s="128"/>
      <c r="AR241" s="128"/>
    </row>
    <row r="242" spans="1:44" s="129" customFormat="1" ht="12.75" hidden="1" customHeight="1" thickBot="1">
      <c r="A242" s="126" t="s">
        <v>1874</v>
      </c>
      <c r="B242" s="126"/>
      <c r="C242" s="817"/>
      <c r="D242" s="212" t="s">
        <v>1875</v>
      </c>
      <c r="E242" s="825"/>
      <c r="F242" s="146"/>
      <c r="G242" s="233"/>
      <c r="H242" s="233"/>
      <c r="I242" s="833"/>
      <c r="J242" s="146"/>
      <c r="K242" s="146"/>
      <c r="L242" s="146"/>
      <c r="M242" s="146"/>
      <c r="N242" s="620">
        <v>0</v>
      </c>
      <c r="O242" s="620">
        <v>0</v>
      </c>
      <c r="P242" s="150"/>
      <c r="Q242" s="151" t="s">
        <v>1474</v>
      </c>
      <c r="R242" s="150"/>
      <c r="S242" s="150" t="str">
        <f t="shared" si="3"/>
        <v/>
      </c>
      <c r="T242" s="5"/>
      <c r="U242" s="5"/>
      <c r="V242" s="5"/>
      <c r="W242" s="5"/>
      <c r="X242" s="30"/>
      <c r="Y242" s="30"/>
      <c r="Z242" s="5"/>
      <c r="AA242" s="5"/>
      <c r="AB242" s="5"/>
      <c r="AD242" s="128"/>
      <c r="AE242" s="128"/>
      <c r="AF242" s="128"/>
      <c r="AG242" s="128"/>
      <c r="AH242" s="128"/>
      <c r="AI242" s="128"/>
      <c r="AJ242" s="128"/>
      <c r="AK242" s="128"/>
      <c r="AL242" s="128"/>
      <c r="AM242" s="128"/>
      <c r="AN242" s="128"/>
      <c r="AO242" s="128"/>
      <c r="AP242" s="128"/>
      <c r="AQ242" s="128"/>
      <c r="AR242" s="128"/>
    </row>
    <row r="243" spans="1:44" s="143" customFormat="1" ht="12.75" hidden="1" customHeight="1" thickTop="1">
      <c r="A243" s="126" t="s">
        <v>1876</v>
      </c>
      <c r="B243" s="126"/>
      <c r="C243" s="817"/>
      <c r="D243" s="212" t="s">
        <v>1877</v>
      </c>
      <c r="E243" s="825"/>
      <c r="F243" s="146"/>
      <c r="G243" s="233"/>
      <c r="H243" s="233"/>
      <c r="I243" s="833"/>
      <c r="J243" s="146"/>
      <c r="K243" s="146"/>
      <c r="L243" s="146"/>
      <c r="M243" s="146"/>
      <c r="N243" s="620">
        <v>0</v>
      </c>
      <c r="O243" s="620">
        <v>0</v>
      </c>
      <c r="P243" s="138"/>
      <c r="Q243" s="139" t="s">
        <v>1474</v>
      </c>
      <c r="R243" s="138"/>
      <c r="S243" s="138" t="str">
        <f t="shared" si="3"/>
        <v/>
      </c>
      <c r="T243" s="140"/>
      <c r="U243" s="140"/>
      <c r="V243" s="140"/>
      <c r="W243" s="140"/>
      <c r="X243" s="141"/>
      <c r="Y243" s="141"/>
      <c r="Z243" s="140"/>
      <c r="AA243" s="140"/>
      <c r="AB243" s="140"/>
      <c r="AD243" s="142"/>
      <c r="AE243" s="142"/>
      <c r="AF243" s="142"/>
      <c r="AG243" s="142"/>
      <c r="AH243" s="142"/>
      <c r="AI243" s="142"/>
      <c r="AJ243" s="142"/>
      <c r="AK243" s="142"/>
      <c r="AL243" s="142"/>
      <c r="AM243" s="142"/>
      <c r="AN243" s="142"/>
      <c r="AO243" s="142"/>
      <c r="AP243" s="142"/>
      <c r="AQ243" s="142"/>
      <c r="AR243" s="142"/>
    </row>
    <row r="244" spans="1:44" s="17" customFormat="1" ht="12.75" hidden="1" customHeight="1">
      <c r="A244" s="126" t="s">
        <v>1878</v>
      </c>
      <c r="B244" s="126"/>
      <c r="C244" s="817"/>
      <c r="D244" s="212" t="s">
        <v>1879</v>
      </c>
      <c r="E244" s="825"/>
      <c r="F244" s="146"/>
      <c r="G244" s="233"/>
      <c r="H244" s="233"/>
      <c r="I244" s="833"/>
      <c r="J244" s="146"/>
      <c r="K244" s="146"/>
      <c r="L244" s="146"/>
      <c r="M244" s="146"/>
      <c r="N244" s="620">
        <v>0</v>
      </c>
      <c r="O244" s="620">
        <v>0</v>
      </c>
      <c r="P244" s="36"/>
      <c r="Q244" s="51" t="s">
        <v>1474</v>
      </c>
      <c r="R244" s="36"/>
      <c r="S244" s="36" t="str">
        <f t="shared" si="3"/>
        <v/>
      </c>
      <c r="T244" s="15"/>
      <c r="U244" s="15"/>
      <c r="V244" s="15"/>
      <c r="W244" s="15"/>
      <c r="X244" s="28"/>
      <c r="Y244" s="28"/>
      <c r="Z244" s="15"/>
      <c r="AA244" s="15"/>
      <c r="AB244" s="15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</row>
    <row r="245" spans="1:44" s="17" customFormat="1" ht="12.75" hidden="1" customHeight="1">
      <c r="A245" s="126" t="s">
        <v>1880</v>
      </c>
      <c r="B245" s="126"/>
      <c r="C245" s="817"/>
      <c r="D245" s="212" t="s">
        <v>1881</v>
      </c>
      <c r="E245" s="825"/>
      <c r="F245" s="146"/>
      <c r="G245" s="233"/>
      <c r="H245" s="233"/>
      <c r="I245" s="833"/>
      <c r="J245" s="146"/>
      <c r="K245" s="146"/>
      <c r="L245" s="146"/>
      <c r="M245" s="146"/>
      <c r="N245" s="620">
        <v>0</v>
      </c>
      <c r="O245" s="620">
        <v>0</v>
      </c>
      <c r="P245" s="36"/>
      <c r="Q245" s="51" t="s">
        <v>1474</v>
      </c>
      <c r="R245" s="36"/>
      <c r="S245" s="36" t="str">
        <f t="shared" si="3"/>
        <v/>
      </c>
      <c r="T245" s="15"/>
      <c r="U245" s="15"/>
      <c r="V245" s="15"/>
      <c r="W245" s="15"/>
      <c r="X245" s="28"/>
      <c r="Y245" s="28"/>
      <c r="Z245" s="15"/>
      <c r="AA245" s="15"/>
      <c r="AB245" s="15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</row>
    <row r="246" spans="1:44" s="17" customFormat="1" ht="12.75" hidden="1" customHeight="1">
      <c r="A246" s="126" t="s">
        <v>1882</v>
      </c>
      <c r="B246" s="126"/>
      <c r="C246" s="817"/>
      <c r="D246" s="212" t="s">
        <v>1883</v>
      </c>
      <c r="E246" s="825"/>
      <c r="F246" s="146"/>
      <c r="G246" s="233"/>
      <c r="H246" s="233"/>
      <c r="I246" s="833"/>
      <c r="J246" s="146"/>
      <c r="K246" s="146"/>
      <c r="L246" s="146"/>
      <c r="M246" s="146"/>
      <c r="N246" s="620">
        <v>0</v>
      </c>
      <c r="O246" s="620">
        <v>0</v>
      </c>
      <c r="P246" s="36"/>
      <c r="Q246" s="51" t="s">
        <v>1474</v>
      </c>
      <c r="R246" s="36"/>
      <c r="S246" s="36" t="str">
        <f t="shared" si="3"/>
        <v/>
      </c>
      <c r="T246" s="15"/>
      <c r="U246" s="15"/>
      <c r="V246" s="15"/>
      <c r="W246" s="15"/>
      <c r="X246" s="28"/>
      <c r="Y246" s="28"/>
      <c r="Z246" s="15"/>
      <c r="AA246" s="15"/>
      <c r="AB246" s="15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</row>
    <row r="247" spans="1:44" s="17" customFormat="1" ht="12.75" hidden="1" customHeight="1">
      <c r="A247" s="126" t="s">
        <v>1884</v>
      </c>
      <c r="B247" s="126"/>
      <c r="C247" s="817"/>
      <c r="D247" s="212" t="s">
        <v>1885</v>
      </c>
      <c r="E247" s="825"/>
      <c r="F247" s="146"/>
      <c r="G247" s="233"/>
      <c r="H247" s="233"/>
      <c r="I247" s="833"/>
      <c r="J247" s="146"/>
      <c r="K247" s="146"/>
      <c r="L247" s="146"/>
      <c r="M247" s="146"/>
      <c r="N247" s="620"/>
      <c r="O247" s="620"/>
      <c r="P247" s="36"/>
      <c r="Q247" s="51" t="s">
        <v>1474</v>
      </c>
      <c r="R247" s="36"/>
      <c r="S247" s="36" t="str">
        <f t="shared" si="3"/>
        <v/>
      </c>
      <c r="T247" s="15"/>
      <c r="U247" s="15"/>
      <c r="V247" s="15"/>
      <c r="W247" s="15"/>
      <c r="X247" s="28"/>
      <c r="Y247" s="28"/>
      <c r="Z247" s="15"/>
      <c r="AA247" s="15"/>
      <c r="AB247" s="15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</row>
    <row r="248" spans="1:44" s="17" customFormat="1" ht="12.75" hidden="1" customHeight="1">
      <c r="A248" s="126" t="s">
        <v>1886</v>
      </c>
      <c r="B248" s="126"/>
      <c r="C248" s="817"/>
      <c r="D248" s="212" t="s">
        <v>1835</v>
      </c>
      <c r="E248" s="825"/>
      <c r="F248" s="146"/>
      <c r="G248" s="233"/>
      <c r="H248" s="233"/>
      <c r="I248" s="833"/>
      <c r="J248" s="146"/>
      <c r="K248" s="146"/>
      <c r="L248" s="146"/>
      <c r="M248" s="146"/>
      <c r="N248" s="620">
        <v>0</v>
      </c>
      <c r="O248" s="620">
        <v>0</v>
      </c>
      <c r="P248" s="36"/>
      <c r="Q248" s="51" t="s">
        <v>1474</v>
      </c>
      <c r="R248" s="36"/>
      <c r="S248" s="36" t="str">
        <f t="shared" si="3"/>
        <v/>
      </c>
      <c r="T248" s="15"/>
      <c r="U248" s="15"/>
      <c r="V248" s="15"/>
      <c r="W248" s="15"/>
      <c r="X248" s="28"/>
      <c r="Y248" s="28"/>
      <c r="Z248" s="15"/>
      <c r="AA248" s="15"/>
      <c r="AB248" s="15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</row>
    <row r="249" spans="1:44" s="17" customFormat="1" ht="12.75" hidden="1" customHeight="1">
      <c r="A249" s="126" t="s">
        <v>1887</v>
      </c>
      <c r="B249" s="126"/>
      <c r="C249" s="817"/>
      <c r="D249" s="212" t="s">
        <v>1888</v>
      </c>
      <c r="E249" s="825"/>
      <c r="F249" s="146"/>
      <c r="G249" s="233"/>
      <c r="H249" s="233"/>
      <c r="I249" s="833"/>
      <c r="J249" s="146"/>
      <c r="K249" s="146"/>
      <c r="L249" s="146"/>
      <c r="M249" s="146"/>
      <c r="N249" s="620">
        <v>0</v>
      </c>
      <c r="O249" s="620">
        <v>0</v>
      </c>
      <c r="P249" s="36"/>
      <c r="Q249" s="51" t="s">
        <v>1474</v>
      </c>
      <c r="R249" s="36"/>
      <c r="S249" s="36" t="str">
        <f t="shared" si="3"/>
        <v/>
      </c>
      <c r="T249" s="15"/>
      <c r="U249" s="15"/>
      <c r="V249" s="15"/>
      <c r="W249" s="15"/>
      <c r="X249" s="28"/>
      <c r="Y249" s="28"/>
      <c r="Z249" s="15"/>
      <c r="AA249" s="15"/>
      <c r="AB249" s="15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</row>
    <row r="250" spans="1:44" s="143" customFormat="1" ht="12.75" hidden="1" customHeight="1">
      <c r="A250" s="126" t="s">
        <v>1889</v>
      </c>
      <c r="B250" s="126"/>
      <c r="C250" s="817"/>
      <c r="D250" s="212" t="s">
        <v>1890</v>
      </c>
      <c r="E250" s="825"/>
      <c r="F250" s="146"/>
      <c r="G250" s="233"/>
      <c r="H250" s="233"/>
      <c r="I250" s="833"/>
      <c r="J250" s="146"/>
      <c r="K250" s="146"/>
      <c r="L250" s="146"/>
      <c r="M250" s="146"/>
      <c r="N250" s="620">
        <v>0</v>
      </c>
      <c r="O250" s="620">
        <v>0</v>
      </c>
      <c r="P250" s="224"/>
      <c r="Q250" s="225" t="s">
        <v>1474</v>
      </c>
      <c r="R250" s="224"/>
      <c r="S250" s="224" t="str">
        <f t="shared" si="3"/>
        <v/>
      </c>
      <c r="T250" s="140"/>
      <c r="U250" s="140"/>
      <c r="V250" s="140"/>
      <c r="W250" s="140"/>
      <c r="X250" s="141"/>
      <c r="Y250" s="141"/>
      <c r="Z250" s="140"/>
      <c r="AA250" s="140"/>
      <c r="AB250" s="140"/>
      <c r="AD250" s="142"/>
      <c r="AE250" s="142"/>
      <c r="AF250" s="142"/>
      <c r="AG250" s="142"/>
      <c r="AH250" s="142"/>
      <c r="AI250" s="142"/>
      <c r="AJ250" s="142"/>
      <c r="AK250" s="142"/>
      <c r="AL250" s="142"/>
      <c r="AM250" s="142"/>
      <c r="AN250" s="142"/>
      <c r="AO250" s="142"/>
      <c r="AP250" s="142"/>
      <c r="AQ250" s="142"/>
      <c r="AR250" s="142"/>
    </row>
    <row r="251" spans="1:44" s="17" customFormat="1" ht="12.75" hidden="1" customHeight="1" thickBot="1">
      <c r="A251" s="126" t="s">
        <v>1891</v>
      </c>
      <c r="B251" s="126"/>
      <c r="C251" s="817"/>
      <c r="D251" s="212" t="s">
        <v>1892</v>
      </c>
      <c r="E251" s="825"/>
      <c r="F251" s="146"/>
      <c r="G251" s="233"/>
      <c r="H251" s="233"/>
      <c r="I251" s="833"/>
      <c r="J251" s="146"/>
      <c r="K251" s="146"/>
      <c r="L251" s="146"/>
      <c r="M251" s="146"/>
      <c r="N251" s="620">
        <v>0</v>
      </c>
      <c r="O251" s="620">
        <v>0</v>
      </c>
      <c r="P251" s="36"/>
      <c r="Q251" s="51" t="s">
        <v>1474</v>
      </c>
      <c r="R251" s="36"/>
      <c r="S251" s="36" t="str">
        <f t="shared" si="3"/>
        <v/>
      </c>
      <c r="T251" s="15"/>
      <c r="U251" s="15"/>
      <c r="V251" s="15"/>
      <c r="W251" s="15"/>
      <c r="X251" s="28"/>
      <c r="Y251" s="28"/>
      <c r="Z251" s="15"/>
      <c r="AA251" s="15"/>
      <c r="AB251" s="15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</row>
    <row r="252" spans="1:44" s="11" customFormat="1" ht="15.75" hidden="1" customHeight="1" thickBot="1">
      <c r="A252" s="126" t="s">
        <v>1906</v>
      </c>
      <c r="B252" s="126"/>
      <c r="C252" s="927" t="s">
        <v>1837</v>
      </c>
      <c r="D252" s="927"/>
      <c r="E252" s="829"/>
      <c r="F252" s="91">
        <v>0</v>
      </c>
      <c r="G252" s="807"/>
      <c r="H252" s="807"/>
      <c r="I252" s="832">
        <v>0</v>
      </c>
      <c r="J252" s="91">
        <v>0</v>
      </c>
      <c r="K252" s="91">
        <v>0</v>
      </c>
      <c r="L252" s="91">
        <v>0</v>
      </c>
      <c r="M252" s="91">
        <v>0</v>
      </c>
      <c r="N252" s="91">
        <v>0</v>
      </c>
      <c r="O252" s="91">
        <v>0</v>
      </c>
      <c r="P252" s="39"/>
      <c r="Q252" s="51" t="s">
        <v>1500</v>
      </c>
      <c r="R252" s="36"/>
      <c r="S252" s="36" t="str">
        <f t="shared" si="3"/>
        <v/>
      </c>
      <c r="T252" s="6"/>
      <c r="U252" s="6"/>
      <c r="V252" s="6"/>
      <c r="W252" s="6"/>
      <c r="X252" s="28">
        <f>SUM(N253:N258)</f>
        <v>0</v>
      </c>
      <c r="Y252" s="28">
        <f>SUM(O253:O258)</f>
        <v>0</v>
      </c>
      <c r="Z252" s="6"/>
      <c r="AA252" s="6"/>
      <c r="AB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</row>
    <row r="253" spans="1:44" s="129" customFormat="1" ht="12.75" hidden="1" customHeight="1">
      <c r="A253" s="126" t="s">
        <v>1894</v>
      </c>
      <c r="B253" s="126"/>
      <c r="C253" s="817"/>
      <c r="D253" s="212" t="s">
        <v>1895</v>
      </c>
      <c r="E253" s="825"/>
      <c r="F253" s="146"/>
      <c r="G253" s="233"/>
      <c r="H253" s="233"/>
      <c r="I253" s="833"/>
      <c r="J253" s="146"/>
      <c r="K253" s="146"/>
      <c r="L253" s="146"/>
      <c r="M253" s="146"/>
      <c r="N253" s="620"/>
      <c r="O253" s="620"/>
      <c r="P253" s="150"/>
      <c r="Q253" s="151" t="s">
        <v>1474</v>
      </c>
      <c r="R253" s="150"/>
      <c r="S253" s="150" t="str">
        <f t="shared" si="3"/>
        <v/>
      </c>
      <c r="T253" s="5"/>
      <c r="U253" s="5"/>
      <c r="V253" s="5"/>
      <c r="W253" s="5"/>
      <c r="X253" s="30"/>
      <c r="Y253" s="30"/>
      <c r="Z253" s="5"/>
      <c r="AA253" s="5"/>
      <c r="AB253" s="5"/>
      <c r="AD253" s="128"/>
      <c r="AE253" s="128"/>
      <c r="AF253" s="128"/>
      <c r="AG253" s="128"/>
      <c r="AH253" s="128"/>
      <c r="AI253" s="128"/>
      <c r="AJ253" s="128"/>
      <c r="AK253" s="128"/>
      <c r="AL253" s="128"/>
      <c r="AM253" s="128"/>
      <c r="AN253" s="128"/>
      <c r="AO253" s="128"/>
      <c r="AP253" s="128"/>
      <c r="AQ253" s="128"/>
      <c r="AR253" s="128"/>
    </row>
    <row r="254" spans="1:44" s="129" customFormat="1" ht="12.75" hidden="1" customHeight="1">
      <c r="A254" s="126" t="s">
        <v>1896</v>
      </c>
      <c r="B254" s="126"/>
      <c r="C254" s="817"/>
      <c r="D254" s="212" t="s">
        <v>1897</v>
      </c>
      <c r="E254" s="825"/>
      <c r="F254" s="146"/>
      <c r="G254" s="233"/>
      <c r="H254" s="233"/>
      <c r="I254" s="833"/>
      <c r="J254" s="146"/>
      <c r="K254" s="146"/>
      <c r="L254" s="146"/>
      <c r="M254" s="146"/>
      <c r="N254" s="620"/>
      <c r="O254" s="620"/>
      <c r="P254" s="150"/>
      <c r="Q254" s="151" t="s">
        <v>1474</v>
      </c>
      <c r="R254" s="150"/>
      <c r="S254" s="150" t="str">
        <f t="shared" si="3"/>
        <v/>
      </c>
      <c r="T254" s="5"/>
      <c r="U254" s="5"/>
      <c r="V254" s="5"/>
      <c r="W254" s="5"/>
      <c r="X254" s="30"/>
      <c r="Y254" s="30"/>
      <c r="Z254" s="5"/>
      <c r="AA254" s="5"/>
      <c r="AB254" s="5"/>
      <c r="AD254" s="128"/>
      <c r="AE254" s="128"/>
      <c r="AF254" s="128"/>
      <c r="AG254" s="128"/>
      <c r="AH254" s="128"/>
      <c r="AI254" s="128"/>
      <c r="AJ254" s="128"/>
      <c r="AK254" s="128"/>
      <c r="AL254" s="128"/>
      <c r="AM254" s="128"/>
      <c r="AN254" s="128"/>
      <c r="AO254" s="128"/>
      <c r="AP254" s="128"/>
      <c r="AQ254" s="128"/>
      <c r="AR254" s="128"/>
    </row>
    <row r="255" spans="1:44" s="129" customFormat="1" ht="12.75" hidden="1" customHeight="1">
      <c r="A255" s="126" t="s">
        <v>1898</v>
      </c>
      <c r="B255" s="126"/>
      <c r="C255" s="817"/>
      <c r="D255" s="212" t="s">
        <v>1899</v>
      </c>
      <c r="E255" s="825"/>
      <c r="F255" s="146"/>
      <c r="G255" s="233"/>
      <c r="H255" s="233"/>
      <c r="I255" s="833"/>
      <c r="J255" s="146"/>
      <c r="K255" s="146"/>
      <c r="L255" s="146"/>
      <c r="M255" s="146"/>
      <c r="N255" s="620"/>
      <c r="O255" s="620"/>
      <c r="P255" s="150"/>
      <c r="Q255" s="151" t="s">
        <v>1474</v>
      </c>
      <c r="R255" s="150"/>
      <c r="S255" s="150" t="str">
        <f t="shared" si="3"/>
        <v/>
      </c>
      <c r="T255" s="5"/>
      <c r="U255" s="5"/>
      <c r="V255" s="5"/>
      <c r="W255" s="5"/>
      <c r="X255" s="30"/>
      <c r="Y255" s="30"/>
      <c r="Z255" s="5"/>
      <c r="AA255" s="5"/>
      <c r="AB255" s="5"/>
      <c r="AD255" s="128"/>
      <c r="AE255" s="128"/>
      <c r="AF255" s="128"/>
      <c r="AG255" s="128"/>
      <c r="AH255" s="128"/>
      <c r="AI255" s="128"/>
      <c r="AJ255" s="128"/>
      <c r="AK255" s="128"/>
      <c r="AL255" s="128"/>
      <c r="AM255" s="128"/>
      <c r="AN255" s="128"/>
      <c r="AO255" s="128"/>
      <c r="AP255" s="128"/>
      <c r="AQ255" s="128"/>
      <c r="AR255" s="128"/>
    </row>
    <row r="256" spans="1:44" s="129" customFormat="1" ht="12.75" hidden="1" customHeight="1">
      <c r="A256" s="126" t="s">
        <v>1900</v>
      </c>
      <c r="B256" s="126"/>
      <c r="C256" s="817"/>
      <c r="D256" s="212" t="s">
        <v>1901</v>
      </c>
      <c r="E256" s="825"/>
      <c r="F256" s="146"/>
      <c r="G256" s="233"/>
      <c r="H256" s="233"/>
      <c r="I256" s="833"/>
      <c r="J256" s="146"/>
      <c r="K256" s="146"/>
      <c r="L256" s="146"/>
      <c r="M256" s="146"/>
      <c r="N256" s="620"/>
      <c r="O256" s="620"/>
      <c r="P256" s="150"/>
      <c r="Q256" s="151" t="s">
        <v>1474</v>
      </c>
      <c r="R256" s="150"/>
      <c r="S256" s="150" t="str">
        <f t="shared" si="3"/>
        <v/>
      </c>
      <c r="T256" s="5"/>
      <c r="U256" s="5"/>
      <c r="V256" s="5"/>
      <c r="W256" s="5"/>
      <c r="X256" s="30"/>
      <c r="Y256" s="30"/>
      <c r="Z256" s="5"/>
      <c r="AA256" s="5"/>
      <c r="AB256" s="5"/>
      <c r="AD256" s="128"/>
      <c r="AE256" s="128"/>
      <c r="AF256" s="128"/>
      <c r="AG256" s="128"/>
      <c r="AH256" s="128"/>
      <c r="AI256" s="128"/>
      <c r="AJ256" s="128"/>
      <c r="AK256" s="128"/>
      <c r="AL256" s="128"/>
      <c r="AM256" s="128"/>
      <c r="AN256" s="128"/>
      <c r="AO256" s="128"/>
      <c r="AP256" s="128"/>
      <c r="AQ256" s="128"/>
      <c r="AR256" s="128"/>
    </row>
    <row r="257" spans="1:44" s="129" customFormat="1" ht="12.75" hidden="1" customHeight="1">
      <c r="A257" s="126" t="s">
        <v>1904</v>
      </c>
      <c r="B257" s="126"/>
      <c r="C257" s="817"/>
      <c r="D257" s="212" t="s">
        <v>1905</v>
      </c>
      <c r="E257" s="825"/>
      <c r="F257" s="146"/>
      <c r="G257" s="233"/>
      <c r="H257" s="233"/>
      <c r="I257" s="833"/>
      <c r="J257" s="146"/>
      <c r="K257" s="146"/>
      <c r="L257" s="146"/>
      <c r="M257" s="146"/>
      <c r="N257" s="620"/>
      <c r="O257" s="620"/>
      <c r="P257" s="150"/>
      <c r="Q257" s="151" t="s">
        <v>1474</v>
      </c>
      <c r="R257" s="150"/>
      <c r="S257" s="150" t="str">
        <f t="shared" si="3"/>
        <v/>
      </c>
      <c r="T257" s="5"/>
      <c r="U257" s="5"/>
      <c r="V257" s="5"/>
      <c r="W257" s="5"/>
      <c r="X257" s="30"/>
      <c r="Y257" s="30"/>
      <c r="Z257" s="5"/>
      <c r="AA257" s="5"/>
      <c r="AB257" s="5"/>
      <c r="AD257" s="128"/>
      <c r="AE257" s="128"/>
      <c r="AF257" s="128"/>
      <c r="AG257" s="128"/>
      <c r="AH257" s="128"/>
      <c r="AI257" s="128"/>
      <c r="AJ257" s="128"/>
      <c r="AK257" s="128"/>
      <c r="AL257" s="128"/>
      <c r="AM257" s="128"/>
      <c r="AN257" s="128"/>
      <c r="AO257" s="128"/>
      <c r="AP257" s="128"/>
      <c r="AQ257" s="128"/>
      <c r="AR257" s="128"/>
    </row>
    <row r="258" spans="1:44" s="129" customFormat="1" ht="12.75" hidden="1" customHeight="1" thickBot="1">
      <c r="A258" s="126" t="s">
        <v>1902</v>
      </c>
      <c r="B258" s="126"/>
      <c r="C258" s="817"/>
      <c r="D258" s="212" t="s">
        <v>1903</v>
      </c>
      <c r="E258" s="825"/>
      <c r="F258" s="146"/>
      <c r="G258" s="233"/>
      <c r="H258" s="233"/>
      <c r="I258" s="833"/>
      <c r="J258" s="146"/>
      <c r="K258" s="146"/>
      <c r="L258" s="146"/>
      <c r="M258" s="146"/>
      <c r="N258" s="620"/>
      <c r="O258" s="620"/>
      <c r="P258" s="150"/>
      <c r="Q258" s="151" t="s">
        <v>1474</v>
      </c>
      <c r="R258" s="150"/>
      <c r="S258" s="150" t="str">
        <f t="shared" si="3"/>
        <v/>
      </c>
      <c r="T258" s="5"/>
      <c r="U258" s="5"/>
      <c r="V258" s="5"/>
      <c r="W258" s="5"/>
      <c r="X258" s="30"/>
      <c r="Y258" s="30"/>
      <c r="Z258" s="5"/>
      <c r="AA258" s="5"/>
      <c r="AB258" s="5"/>
      <c r="AD258" s="128"/>
      <c r="AE258" s="128"/>
      <c r="AF258" s="128"/>
      <c r="AG258" s="128"/>
      <c r="AH258" s="128"/>
      <c r="AI258" s="128"/>
      <c r="AJ258" s="128"/>
      <c r="AK258" s="128"/>
      <c r="AL258" s="128"/>
      <c r="AM258" s="128"/>
      <c r="AN258" s="128"/>
      <c r="AO258" s="128"/>
      <c r="AP258" s="128"/>
      <c r="AQ258" s="128"/>
      <c r="AR258" s="128"/>
    </row>
    <row r="259" spans="1:44" s="12" customFormat="1" ht="33" hidden="1" customHeight="1" thickBot="1">
      <c r="A259" s="126" t="s">
        <v>1925</v>
      </c>
      <c r="B259" s="126"/>
      <c r="C259" s="928" t="s">
        <v>401</v>
      </c>
      <c r="D259" s="928"/>
      <c r="E259" s="820"/>
      <c r="F259" s="821">
        <v>0</v>
      </c>
      <c r="G259" s="822"/>
      <c r="H259" s="822"/>
      <c r="I259" s="831">
        <v>0</v>
      </c>
      <c r="J259" s="821">
        <v>0</v>
      </c>
      <c r="K259" s="821">
        <v>0</v>
      </c>
      <c r="L259" s="821">
        <v>0</v>
      </c>
      <c r="M259" s="821">
        <v>0</v>
      </c>
      <c r="N259" s="821">
        <v>0</v>
      </c>
      <c r="O259" s="821">
        <v>0</v>
      </c>
      <c r="P259" s="38"/>
      <c r="Q259" s="51" t="s">
        <v>1499</v>
      </c>
      <c r="R259" s="36"/>
      <c r="S259" s="36" t="str">
        <f t="shared" si="3"/>
        <v/>
      </c>
      <c r="T259" s="13"/>
      <c r="U259" s="13"/>
      <c r="V259" s="13"/>
      <c r="W259" s="13"/>
      <c r="X259" s="27"/>
      <c r="Y259" s="13"/>
      <c r="Z259" s="13"/>
      <c r="AA259" s="13"/>
      <c r="AB259" s="13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</row>
    <row r="260" spans="1:44" s="11" customFormat="1" ht="15.75" hidden="1" customHeight="1" thickBot="1">
      <c r="A260" s="126" t="s">
        <v>1924</v>
      </c>
      <c r="B260" s="126"/>
      <c r="C260" s="927" t="s">
        <v>1802</v>
      </c>
      <c r="D260" s="927"/>
      <c r="E260" s="829"/>
      <c r="F260" s="91">
        <v>0</v>
      </c>
      <c r="G260" s="807"/>
      <c r="H260" s="807"/>
      <c r="I260" s="832">
        <v>0</v>
      </c>
      <c r="J260" s="91">
        <v>0</v>
      </c>
      <c r="K260" s="91">
        <v>0</v>
      </c>
      <c r="L260" s="91">
        <v>0</v>
      </c>
      <c r="M260" s="91">
        <v>0</v>
      </c>
      <c r="N260" s="91">
        <v>0</v>
      </c>
      <c r="O260" s="91">
        <v>0</v>
      </c>
      <c r="P260" s="39"/>
      <c r="Q260" s="51" t="s">
        <v>1500</v>
      </c>
      <c r="R260" s="36"/>
      <c r="S260" s="36" t="str">
        <f t="shared" si="3"/>
        <v/>
      </c>
      <c r="T260" s="6"/>
      <c r="U260" s="6"/>
      <c r="V260" s="6"/>
      <c r="W260" s="6"/>
      <c r="X260" s="31">
        <f>SUM(N261:N281)</f>
        <v>0</v>
      </c>
      <c r="Y260" s="31">
        <f>SUM(O261:O281)</f>
        <v>0</v>
      </c>
      <c r="Z260" s="6"/>
      <c r="AA260" s="6"/>
      <c r="AB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</row>
    <row r="261" spans="1:44" s="143" customFormat="1" ht="12.75" hidden="1" customHeight="1">
      <c r="A261" s="126" t="s">
        <v>1907</v>
      </c>
      <c r="B261" s="126"/>
      <c r="C261" s="817"/>
      <c r="D261" s="212" t="s">
        <v>1908</v>
      </c>
      <c r="E261" s="825" t="s">
        <v>1459</v>
      </c>
      <c r="F261" s="146"/>
      <c r="G261" s="233"/>
      <c r="H261" s="233"/>
      <c r="I261" s="833"/>
      <c r="J261" s="146"/>
      <c r="K261" s="146"/>
      <c r="L261" s="146"/>
      <c r="M261" s="146"/>
      <c r="N261" s="620">
        <v>0</v>
      </c>
      <c r="O261" s="620">
        <v>0</v>
      </c>
      <c r="P261" s="138"/>
      <c r="Q261" s="139" t="s">
        <v>1474</v>
      </c>
      <c r="R261" s="138"/>
      <c r="S261" s="138" t="str">
        <f t="shared" si="3"/>
        <v/>
      </c>
      <c r="T261" s="140"/>
      <c r="U261" s="140"/>
      <c r="V261" s="140"/>
      <c r="W261" s="140"/>
      <c r="X261" s="141"/>
      <c r="Y261" s="141"/>
      <c r="Z261" s="140"/>
      <c r="AA261" s="140"/>
      <c r="AB261" s="140"/>
      <c r="AD261" s="142"/>
      <c r="AE261" s="142"/>
      <c r="AF261" s="142"/>
      <c r="AG261" s="142"/>
      <c r="AH261" s="142"/>
      <c r="AI261" s="142"/>
      <c r="AJ261" s="142"/>
      <c r="AK261" s="142"/>
      <c r="AL261" s="142"/>
      <c r="AM261" s="142"/>
      <c r="AN261" s="142"/>
      <c r="AO261" s="142"/>
      <c r="AP261" s="142"/>
      <c r="AQ261" s="142"/>
      <c r="AR261" s="142"/>
    </row>
    <row r="262" spans="1:44" s="129" customFormat="1" ht="12.75" hidden="1" customHeight="1">
      <c r="A262" s="126" t="s">
        <v>1909</v>
      </c>
      <c r="B262" s="126"/>
      <c r="C262" s="824"/>
      <c r="D262" s="212" t="s">
        <v>1910</v>
      </c>
      <c r="E262" s="825"/>
      <c r="F262" s="146"/>
      <c r="G262" s="233"/>
      <c r="H262" s="233"/>
      <c r="I262" s="833"/>
      <c r="J262" s="146">
        <v>0</v>
      </c>
      <c r="K262" s="146">
        <v>0</v>
      </c>
      <c r="L262" s="146"/>
      <c r="M262" s="146"/>
      <c r="N262" s="620">
        <v>0</v>
      </c>
      <c r="O262" s="620">
        <v>0</v>
      </c>
      <c r="P262" s="36"/>
      <c r="Q262" s="51" t="s">
        <v>1474</v>
      </c>
      <c r="R262" s="36"/>
      <c r="S262" s="36" t="str">
        <f t="shared" si="3"/>
        <v/>
      </c>
      <c r="T262" s="5"/>
      <c r="U262" s="5"/>
      <c r="V262" s="5"/>
      <c r="W262" s="5"/>
      <c r="X262" s="30"/>
      <c r="Y262" s="30"/>
      <c r="Z262" s="5"/>
      <c r="AA262" s="5"/>
      <c r="AB262" s="5"/>
      <c r="AD262" s="128"/>
      <c r="AE262" s="128"/>
      <c r="AF262" s="128"/>
      <c r="AG262" s="128"/>
      <c r="AH262" s="128"/>
      <c r="AI262" s="128"/>
      <c r="AJ262" s="128"/>
      <c r="AK262" s="128"/>
      <c r="AL262" s="128"/>
      <c r="AM262" s="128"/>
      <c r="AN262" s="128"/>
      <c r="AO262" s="128"/>
      <c r="AP262" s="128"/>
      <c r="AQ262" s="128"/>
      <c r="AR262" s="128"/>
    </row>
    <row r="263" spans="1:44" s="129" customFormat="1" ht="12.75" hidden="1" customHeight="1">
      <c r="A263" s="126" t="s">
        <v>1911</v>
      </c>
      <c r="B263" s="126"/>
      <c r="C263" s="824"/>
      <c r="D263" s="212" t="s">
        <v>1912</v>
      </c>
      <c r="E263" s="825"/>
      <c r="F263" s="146"/>
      <c r="G263" s="233"/>
      <c r="H263" s="233"/>
      <c r="I263" s="833"/>
      <c r="J263" s="146"/>
      <c r="K263" s="146"/>
      <c r="L263" s="146"/>
      <c r="M263" s="146"/>
      <c r="N263" s="620">
        <v>0</v>
      </c>
      <c r="O263" s="620">
        <v>0</v>
      </c>
      <c r="P263" s="36"/>
      <c r="Q263" s="51" t="s">
        <v>1474</v>
      </c>
      <c r="R263" s="36"/>
      <c r="S263" s="36" t="str">
        <f t="shared" si="3"/>
        <v/>
      </c>
      <c r="T263" s="5"/>
      <c r="U263" s="5"/>
      <c r="V263" s="5"/>
      <c r="W263" s="5"/>
      <c r="X263" s="30"/>
      <c r="Y263" s="30"/>
      <c r="Z263" s="5"/>
      <c r="AA263" s="5"/>
      <c r="AB263" s="5"/>
      <c r="AD263" s="128"/>
      <c r="AE263" s="128"/>
      <c r="AF263" s="128"/>
      <c r="AG263" s="128"/>
      <c r="AH263" s="128"/>
      <c r="AI263" s="128"/>
      <c r="AJ263" s="128"/>
      <c r="AK263" s="128"/>
      <c r="AL263" s="128"/>
      <c r="AM263" s="128"/>
      <c r="AN263" s="128"/>
      <c r="AO263" s="128"/>
      <c r="AP263" s="128"/>
      <c r="AQ263" s="128"/>
      <c r="AR263" s="128"/>
    </row>
    <row r="264" spans="1:44" s="129" customFormat="1" ht="12.75" hidden="1" customHeight="1" thickBot="1">
      <c r="A264" s="126" t="s">
        <v>1913</v>
      </c>
      <c r="B264" s="126"/>
      <c r="C264" s="824"/>
      <c r="D264" s="212" t="s">
        <v>1914</v>
      </c>
      <c r="E264" s="825"/>
      <c r="F264" s="146"/>
      <c r="G264" s="233"/>
      <c r="H264" s="233"/>
      <c r="I264" s="833"/>
      <c r="J264" s="146">
        <v>0</v>
      </c>
      <c r="K264" s="146">
        <v>0</v>
      </c>
      <c r="L264" s="146"/>
      <c r="M264" s="146"/>
      <c r="N264" s="620">
        <v>0</v>
      </c>
      <c r="O264" s="620">
        <v>0</v>
      </c>
      <c r="P264" s="36"/>
      <c r="Q264" s="51" t="s">
        <v>1474</v>
      </c>
      <c r="R264" s="36"/>
      <c r="S264" s="36" t="str">
        <f t="shared" si="3"/>
        <v/>
      </c>
      <c r="T264" s="5"/>
      <c r="U264" s="5"/>
      <c r="V264" s="5"/>
      <c r="W264" s="5"/>
      <c r="X264" s="30"/>
      <c r="Y264" s="30"/>
      <c r="Z264" s="5"/>
      <c r="AA264" s="5"/>
      <c r="AB264" s="5"/>
      <c r="AD264" s="128"/>
      <c r="AE264" s="128"/>
      <c r="AF264" s="128"/>
      <c r="AG264" s="128"/>
      <c r="AH264" s="128"/>
      <c r="AI264" s="128"/>
      <c r="AJ264" s="128"/>
      <c r="AK264" s="128"/>
      <c r="AL264" s="128"/>
      <c r="AM264" s="128"/>
      <c r="AN264" s="128"/>
      <c r="AO264" s="128"/>
      <c r="AP264" s="128"/>
      <c r="AQ264" s="128"/>
      <c r="AR264" s="128"/>
    </row>
    <row r="265" spans="1:44" s="17" customFormat="1" ht="12.75" hidden="1" customHeight="1" thickTop="1" thickBot="1">
      <c r="A265" s="126" t="s">
        <v>1915</v>
      </c>
      <c r="B265" s="126"/>
      <c r="C265" s="817"/>
      <c r="D265" s="212" t="s">
        <v>1916</v>
      </c>
      <c r="E265" s="825" t="s">
        <v>1460</v>
      </c>
      <c r="F265" s="146"/>
      <c r="G265" s="233"/>
      <c r="H265" s="233"/>
      <c r="I265" s="833"/>
      <c r="J265" s="146"/>
      <c r="K265" s="146"/>
      <c r="L265" s="146"/>
      <c r="M265" s="146"/>
      <c r="N265" s="620">
        <v>0</v>
      </c>
      <c r="O265" s="620">
        <v>0</v>
      </c>
      <c r="P265" s="36"/>
      <c r="Q265" s="51" t="s">
        <v>1474</v>
      </c>
      <c r="R265" s="36"/>
      <c r="S265" s="36" t="str">
        <f t="shared" si="3"/>
        <v/>
      </c>
      <c r="T265" s="15"/>
      <c r="U265" s="15"/>
      <c r="V265" s="15"/>
      <c r="W265" s="15"/>
      <c r="X265" s="28"/>
      <c r="Y265" s="28"/>
      <c r="Z265" s="15"/>
      <c r="AA265" s="15"/>
      <c r="AB265" s="15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</row>
    <row r="266" spans="1:44" s="17" customFormat="1" ht="12.75" hidden="1" customHeight="1" thickTop="1">
      <c r="A266" s="126" t="s">
        <v>1917</v>
      </c>
      <c r="B266" s="126"/>
      <c r="C266" s="817"/>
      <c r="D266" s="212" t="s">
        <v>1918</v>
      </c>
      <c r="E266" s="825"/>
      <c r="F266" s="146"/>
      <c r="G266" s="233"/>
      <c r="H266" s="233"/>
      <c r="I266" s="833"/>
      <c r="J266" s="146"/>
      <c r="K266" s="146"/>
      <c r="L266" s="146"/>
      <c r="M266" s="146"/>
      <c r="N266" s="620">
        <v>0</v>
      </c>
      <c r="O266" s="620">
        <v>0</v>
      </c>
      <c r="P266" s="36"/>
      <c r="Q266" s="51" t="s">
        <v>1474</v>
      </c>
      <c r="R266" s="36"/>
      <c r="S266" s="36" t="str">
        <f t="shared" si="3"/>
        <v/>
      </c>
      <c r="T266" s="15"/>
      <c r="U266" s="15"/>
      <c r="V266" s="15"/>
      <c r="W266" s="15"/>
      <c r="X266" s="28"/>
      <c r="Y266" s="28"/>
      <c r="Z266" s="15"/>
      <c r="AA266" s="15"/>
      <c r="AB266" s="15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</row>
    <row r="267" spans="1:44" s="17" customFormat="1" ht="12.75" hidden="1" customHeight="1">
      <c r="A267" s="126" t="s">
        <v>1919</v>
      </c>
      <c r="B267" s="126"/>
      <c r="C267" s="817"/>
      <c r="D267" s="212" t="s">
        <v>1920</v>
      </c>
      <c r="E267" s="825"/>
      <c r="F267" s="146"/>
      <c r="G267" s="233"/>
      <c r="H267" s="233"/>
      <c r="I267" s="833"/>
      <c r="J267" s="146"/>
      <c r="K267" s="146"/>
      <c r="L267" s="146"/>
      <c r="M267" s="146"/>
      <c r="N267" s="620">
        <v>0</v>
      </c>
      <c r="O267" s="620">
        <v>0</v>
      </c>
      <c r="P267" s="36"/>
      <c r="Q267" s="51" t="s">
        <v>1474</v>
      </c>
      <c r="R267" s="36"/>
      <c r="S267" s="36" t="str">
        <f t="shared" si="3"/>
        <v/>
      </c>
      <c r="T267" s="15"/>
      <c r="U267" s="15"/>
      <c r="V267" s="15"/>
      <c r="W267" s="15"/>
      <c r="X267" s="28"/>
      <c r="Y267" s="28"/>
      <c r="Z267" s="15"/>
      <c r="AA267" s="15"/>
      <c r="AB267" s="15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</row>
    <row r="268" spans="1:44" s="17" customFormat="1" ht="12.75" hidden="1" customHeight="1" thickBot="1">
      <c r="A268" s="126" t="s">
        <v>1921</v>
      </c>
      <c r="B268" s="126"/>
      <c r="C268" s="817"/>
      <c r="D268" s="212" t="s">
        <v>1922</v>
      </c>
      <c r="E268" s="825" t="s">
        <v>1461</v>
      </c>
      <c r="F268" s="146"/>
      <c r="G268" s="233"/>
      <c r="H268" s="233"/>
      <c r="I268" s="833"/>
      <c r="J268" s="146"/>
      <c r="K268" s="146"/>
      <c r="L268" s="146"/>
      <c r="M268" s="146"/>
      <c r="N268" s="620">
        <v>0</v>
      </c>
      <c r="O268" s="620">
        <v>0</v>
      </c>
      <c r="P268" s="36"/>
      <c r="Q268" s="51" t="s">
        <v>1474</v>
      </c>
      <c r="R268" s="36"/>
      <c r="S268" s="36" t="str">
        <f t="shared" ref="S268:S331" si="4">IF(SUM(F268:O268)=0,"",Q268)</f>
        <v/>
      </c>
      <c r="T268" s="15"/>
      <c r="U268" s="15"/>
      <c r="V268" s="15"/>
      <c r="W268" s="15"/>
      <c r="X268" s="28"/>
      <c r="Y268" s="28"/>
      <c r="Z268" s="15"/>
      <c r="AA268" s="15"/>
      <c r="AB268" s="15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  <c r="AR268" s="16"/>
    </row>
    <row r="269" spans="1:44" s="18" customFormat="1" ht="15.75" hidden="1" customHeight="1" thickBot="1">
      <c r="A269" s="126" t="s">
        <v>1995</v>
      </c>
      <c r="B269" s="126"/>
      <c r="C269" s="927" t="s">
        <v>1923</v>
      </c>
      <c r="D269" s="927"/>
      <c r="E269" s="829"/>
      <c r="F269" s="91">
        <v>0</v>
      </c>
      <c r="G269" s="807"/>
      <c r="H269" s="807"/>
      <c r="I269" s="832">
        <v>0</v>
      </c>
      <c r="J269" s="91">
        <v>0</v>
      </c>
      <c r="K269" s="91">
        <v>0</v>
      </c>
      <c r="L269" s="91">
        <v>0</v>
      </c>
      <c r="M269" s="91">
        <v>0</v>
      </c>
      <c r="N269" s="91">
        <v>0</v>
      </c>
      <c r="O269" s="91">
        <v>0</v>
      </c>
      <c r="P269" s="36"/>
      <c r="Q269" s="51" t="s">
        <v>1500</v>
      </c>
      <c r="R269" s="36"/>
      <c r="S269" s="36" t="str">
        <f t="shared" si="4"/>
        <v/>
      </c>
      <c r="T269" s="15"/>
      <c r="U269" s="15"/>
      <c r="V269" s="15"/>
      <c r="W269" s="15"/>
      <c r="X269" s="28">
        <f>SUM(N279:N280)</f>
        <v>0</v>
      </c>
      <c r="Y269" s="28">
        <f>SUM(O279:O280)</f>
        <v>0</v>
      </c>
      <c r="Z269" s="15"/>
      <c r="AA269" s="15"/>
      <c r="AB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</row>
    <row r="270" spans="1:44" s="17" customFormat="1" ht="12.75" hidden="1" customHeight="1" thickTop="1">
      <c r="A270" s="126" t="s">
        <v>1926</v>
      </c>
      <c r="B270" s="126"/>
      <c r="C270" s="817"/>
      <c r="D270" s="212" t="s">
        <v>1927</v>
      </c>
      <c r="E270" s="818"/>
      <c r="F270" s="146"/>
      <c r="G270" s="233"/>
      <c r="H270" s="233"/>
      <c r="I270" s="833"/>
      <c r="J270" s="146"/>
      <c r="K270" s="146"/>
      <c r="L270" s="146"/>
      <c r="M270" s="146"/>
      <c r="N270" s="620">
        <v>0</v>
      </c>
      <c r="O270" s="620">
        <v>0</v>
      </c>
      <c r="P270" s="36"/>
      <c r="Q270" s="51" t="s">
        <v>1474</v>
      </c>
      <c r="R270" s="36"/>
      <c r="S270" s="36" t="str">
        <f t="shared" si="4"/>
        <v/>
      </c>
      <c r="T270" s="15"/>
      <c r="U270" s="15"/>
      <c r="V270" s="15"/>
      <c r="W270" s="15"/>
      <c r="X270" s="28"/>
      <c r="Y270" s="28"/>
      <c r="Z270" s="15"/>
      <c r="AA270" s="15"/>
      <c r="AB270" s="15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</row>
    <row r="271" spans="1:44" s="17" customFormat="1" ht="12.75" hidden="1" customHeight="1">
      <c r="A271" s="126" t="s">
        <v>1928</v>
      </c>
      <c r="B271" s="126"/>
      <c r="C271" s="817"/>
      <c r="D271" s="212" t="s">
        <v>1929</v>
      </c>
      <c r="E271" s="818"/>
      <c r="F271" s="146"/>
      <c r="G271" s="233"/>
      <c r="H271" s="233"/>
      <c r="I271" s="833"/>
      <c r="J271" s="146"/>
      <c r="K271" s="146"/>
      <c r="L271" s="146"/>
      <c r="M271" s="146"/>
      <c r="N271" s="620">
        <v>0</v>
      </c>
      <c r="O271" s="620">
        <v>0</v>
      </c>
      <c r="P271" s="36"/>
      <c r="Q271" s="51" t="s">
        <v>1474</v>
      </c>
      <c r="R271" s="36"/>
      <c r="S271" s="36" t="str">
        <f t="shared" si="4"/>
        <v/>
      </c>
      <c r="T271" s="15"/>
      <c r="U271" s="15"/>
      <c r="V271" s="15"/>
      <c r="W271" s="15"/>
      <c r="X271" s="28"/>
      <c r="Y271" s="28"/>
      <c r="Z271" s="15"/>
      <c r="AA271" s="15"/>
      <c r="AB271" s="15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</row>
    <row r="272" spans="1:44" s="129" customFormat="1" ht="12.75" hidden="1" customHeight="1">
      <c r="A272" s="126" t="s">
        <v>1930</v>
      </c>
      <c r="B272" s="126"/>
      <c r="C272" s="824"/>
      <c r="D272" s="212" t="s">
        <v>1949</v>
      </c>
      <c r="E272" s="825" t="s">
        <v>1460</v>
      </c>
      <c r="F272" s="146"/>
      <c r="G272" s="233"/>
      <c r="H272" s="233"/>
      <c r="I272" s="833"/>
      <c r="J272" s="146"/>
      <c r="K272" s="146"/>
      <c r="L272" s="146"/>
      <c r="M272" s="146"/>
      <c r="N272" s="620">
        <v>0</v>
      </c>
      <c r="O272" s="620">
        <v>0</v>
      </c>
      <c r="P272" s="150"/>
      <c r="Q272" s="151" t="s">
        <v>1473</v>
      </c>
      <c r="R272" s="150"/>
      <c r="S272" s="150" t="str">
        <f t="shared" si="4"/>
        <v/>
      </c>
      <c r="T272" s="5"/>
      <c r="U272" s="5"/>
      <c r="V272" s="5"/>
      <c r="W272" s="5"/>
      <c r="X272" s="30"/>
      <c r="Y272" s="30"/>
      <c r="Z272" s="5"/>
      <c r="AA272" s="5"/>
      <c r="AB272" s="5"/>
      <c r="AD272" s="128"/>
      <c r="AE272" s="128"/>
      <c r="AF272" s="128"/>
      <c r="AG272" s="128"/>
      <c r="AH272" s="128"/>
      <c r="AI272" s="128"/>
      <c r="AJ272" s="128"/>
      <c r="AK272" s="128"/>
      <c r="AL272" s="128"/>
      <c r="AM272" s="128"/>
      <c r="AN272" s="128"/>
      <c r="AO272" s="128"/>
      <c r="AP272" s="128"/>
      <c r="AQ272" s="128"/>
      <c r="AR272" s="128"/>
    </row>
    <row r="273" spans="1:44" s="17" customFormat="1" ht="12.75" hidden="1" customHeight="1">
      <c r="A273" s="126" t="s">
        <v>1931</v>
      </c>
      <c r="B273" s="126"/>
      <c r="C273" s="817"/>
      <c r="D273" s="212" t="s">
        <v>1932</v>
      </c>
      <c r="E273" s="818"/>
      <c r="F273" s="146"/>
      <c r="G273" s="233"/>
      <c r="H273" s="233"/>
      <c r="I273" s="833"/>
      <c r="J273" s="146"/>
      <c r="K273" s="146"/>
      <c r="L273" s="146"/>
      <c r="M273" s="146"/>
      <c r="N273" s="620">
        <v>0</v>
      </c>
      <c r="O273" s="620">
        <v>0</v>
      </c>
      <c r="P273" s="36"/>
      <c r="Q273" s="51" t="s">
        <v>1474</v>
      </c>
      <c r="R273" s="36"/>
      <c r="S273" s="36" t="str">
        <f t="shared" si="4"/>
        <v/>
      </c>
      <c r="T273" s="15"/>
      <c r="U273" s="15"/>
      <c r="V273" s="15"/>
      <c r="W273" s="15"/>
      <c r="X273" s="28"/>
      <c r="Y273" s="28"/>
      <c r="Z273" s="15"/>
      <c r="AA273" s="15"/>
      <c r="AB273" s="15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</row>
    <row r="274" spans="1:44" s="17" customFormat="1" ht="12.75" hidden="1" customHeight="1">
      <c r="A274" s="126" t="s">
        <v>1933</v>
      </c>
      <c r="B274" s="126"/>
      <c r="C274" s="817"/>
      <c r="D274" s="212" t="s">
        <v>1934</v>
      </c>
      <c r="E274" s="818"/>
      <c r="F274" s="146"/>
      <c r="G274" s="233"/>
      <c r="H274" s="233"/>
      <c r="I274" s="833"/>
      <c r="J274" s="146"/>
      <c r="K274" s="146"/>
      <c r="L274" s="146"/>
      <c r="M274" s="146"/>
      <c r="N274" s="620">
        <v>0</v>
      </c>
      <c r="O274" s="620">
        <v>0</v>
      </c>
      <c r="P274" s="36"/>
      <c r="Q274" s="51" t="s">
        <v>1474</v>
      </c>
      <c r="R274" s="36"/>
      <c r="S274" s="36" t="str">
        <f t="shared" si="4"/>
        <v/>
      </c>
      <c r="T274" s="15"/>
      <c r="U274" s="15"/>
      <c r="V274" s="15"/>
      <c r="W274" s="15"/>
      <c r="X274" s="28"/>
      <c r="Y274" s="28"/>
      <c r="Z274" s="15"/>
      <c r="AA274" s="15"/>
      <c r="AB274" s="15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</row>
    <row r="275" spans="1:44" s="17" customFormat="1" ht="12.75" hidden="1" customHeight="1">
      <c r="A275" s="126" t="s">
        <v>1935</v>
      </c>
      <c r="B275" s="126"/>
      <c r="C275" s="817"/>
      <c r="D275" s="212" t="s">
        <v>1936</v>
      </c>
      <c r="E275" s="818"/>
      <c r="F275" s="146"/>
      <c r="G275" s="233"/>
      <c r="H275" s="233"/>
      <c r="I275" s="833"/>
      <c r="J275" s="146"/>
      <c r="K275" s="146"/>
      <c r="L275" s="146"/>
      <c r="M275" s="146"/>
      <c r="N275" s="620">
        <v>0</v>
      </c>
      <c r="O275" s="620">
        <v>0</v>
      </c>
      <c r="P275" s="36"/>
      <c r="Q275" s="51" t="s">
        <v>1474</v>
      </c>
      <c r="R275" s="36"/>
      <c r="S275" s="36" t="str">
        <f t="shared" si="4"/>
        <v/>
      </c>
      <c r="T275" s="15"/>
      <c r="U275" s="15"/>
      <c r="V275" s="15"/>
      <c r="W275" s="15"/>
      <c r="X275" s="28"/>
      <c r="Y275" s="28"/>
      <c r="Z275" s="15"/>
      <c r="AA275" s="15"/>
      <c r="AB275" s="15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</row>
    <row r="276" spans="1:44" s="17" customFormat="1" ht="12.75" hidden="1" customHeight="1">
      <c r="A276" s="126" t="s">
        <v>1937</v>
      </c>
      <c r="B276" s="126"/>
      <c r="C276" s="817"/>
      <c r="D276" s="212" t="s">
        <v>1938</v>
      </c>
      <c r="E276" s="818" t="s">
        <v>1461</v>
      </c>
      <c r="F276" s="146"/>
      <c r="G276" s="233"/>
      <c r="H276" s="233"/>
      <c r="I276" s="833"/>
      <c r="J276" s="146"/>
      <c r="K276" s="146"/>
      <c r="L276" s="146"/>
      <c r="M276" s="146"/>
      <c r="N276" s="620">
        <v>0</v>
      </c>
      <c r="O276" s="620">
        <v>0</v>
      </c>
      <c r="P276" s="36"/>
      <c r="Q276" s="51" t="s">
        <v>1474</v>
      </c>
      <c r="R276" s="36"/>
      <c r="S276" s="36" t="str">
        <f t="shared" si="4"/>
        <v/>
      </c>
      <c r="T276" s="15"/>
      <c r="U276" s="15"/>
      <c r="V276" s="15"/>
      <c r="W276" s="15"/>
      <c r="X276" s="28"/>
      <c r="Y276" s="28"/>
      <c r="Z276" s="15"/>
      <c r="AA276" s="15"/>
      <c r="AB276" s="15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</row>
    <row r="277" spans="1:44" s="17" customFormat="1" ht="12.75" hidden="1" customHeight="1">
      <c r="A277" s="126" t="s">
        <v>1939</v>
      </c>
      <c r="B277" s="126"/>
      <c r="C277" s="817"/>
      <c r="D277" s="212" t="s">
        <v>1940</v>
      </c>
      <c r="E277" s="818"/>
      <c r="F277" s="146"/>
      <c r="G277" s="233"/>
      <c r="H277" s="233"/>
      <c r="I277" s="833"/>
      <c r="J277" s="146"/>
      <c r="K277" s="146"/>
      <c r="L277" s="146"/>
      <c r="M277" s="146"/>
      <c r="N277" s="620">
        <v>0</v>
      </c>
      <c r="O277" s="620">
        <v>0</v>
      </c>
      <c r="P277" s="36"/>
      <c r="Q277" s="51" t="s">
        <v>1474</v>
      </c>
      <c r="R277" s="36"/>
      <c r="S277" s="36" t="str">
        <f t="shared" si="4"/>
        <v/>
      </c>
      <c r="T277" s="15"/>
      <c r="U277" s="15"/>
      <c r="V277" s="15"/>
      <c r="W277" s="15"/>
      <c r="X277" s="28"/>
      <c r="Y277" s="28"/>
      <c r="Z277" s="15"/>
      <c r="AA277" s="15"/>
      <c r="AB277" s="15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</row>
    <row r="278" spans="1:44" s="17" customFormat="1" ht="12.75" hidden="1" customHeight="1">
      <c r="A278" s="126" t="s">
        <v>1941</v>
      </c>
      <c r="B278" s="126"/>
      <c r="C278" s="817"/>
      <c r="D278" s="212" t="s">
        <v>1942</v>
      </c>
      <c r="E278" s="818" t="s">
        <v>1459</v>
      </c>
      <c r="F278" s="146"/>
      <c r="G278" s="233"/>
      <c r="H278" s="233"/>
      <c r="I278" s="833"/>
      <c r="J278" s="146"/>
      <c r="K278" s="146"/>
      <c r="L278" s="146"/>
      <c r="M278" s="146"/>
      <c r="N278" s="620">
        <v>0</v>
      </c>
      <c r="O278" s="620">
        <v>0</v>
      </c>
      <c r="P278" s="36"/>
      <c r="Q278" s="51" t="s">
        <v>1474</v>
      </c>
      <c r="R278" s="36"/>
      <c r="S278" s="36" t="str">
        <f t="shared" si="4"/>
        <v/>
      </c>
      <c r="T278" s="15"/>
      <c r="U278" s="15"/>
      <c r="V278" s="15"/>
      <c r="W278" s="15"/>
      <c r="X278" s="28"/>
      <c r="Y278" s="28"/>
      <c r="Z278" s="15"/>
      <c r="AA278" s="15"/>
      <c r="AB278" s="15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</row>
    <row r="279" spans="1:44" s="17" customFormat="1" ht="12.75" hidden="1" customHeight="1">
      <c r="A279" s="126" t="s">
        <v>1943</v>
      </c>
      <c r="B279" s="126"/>
      <c r="C279" s="817"/>
      <c r="D279" s="212" t="s">
        <v>1944</v>
      </c>
      <c r="E279" s="818"/>
      <c r="F279" s="146"/>
      <c r="G279" s="233"/>
      <c r="H279" s="233"/>
      <c r="I279" s="833"/>
      <c r="J279" s="146"/>
      <c r="K279" s="146"/>
      <c r="L279" s="146"/>
      <c r="M279" s="146"/>
      <c r="N279" s="620">
        <v>0</v>
      </c>
      <c r="O279" s="620">
        <v>0</v>
      </c>
      <c r="P279" s="36"/>
      <c r="Q279" s="51" t="s">
        <v>1474</v>
      </c>
      <c r="R279" s="36"/>
      <c r="S279" s="36" t="str">
        <f t="shared" si="4"/>
        <v/>
      </c>
      <c r="T279" s="15"/>
      <c r="U279" s="15"/>
      <c r="V279" s="15"/>
      <c r="W279" s="15"/>
      <c r="X279" s="28"/>
      <c r="Y279" s="28"/>
      <c r="Z279" s="15"/>
      <c r="AA279" s="15"/>
      <c r="AB279" s="15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</row>
    <row r="280" spans="1:44" s="17" customFormat="1" ht="12.75" hidden="1" customHeight="1" thickBot="1">
      <c r="A280" s="126" t="s">
        <v>1945</v>
      </c>
      <c r="B280" s="126"/>
      <c r="C280" s="817"/>
      <c r="D280" s="212" t="s">
        <v>1946</v>
      </c>
      <c r="E280" s="818"/>
      <c r="F280" s="146"/>
      <c r="G280" s="233"/>
      <c r="H280" s="233"/>
      <c r="I280" s="833"/>
      <c r="J280" s="146"/>
      <c r="K280" s="146"/>
      <c r="L280" s="146"/>
      <c r="M280" s="146"/>
      <c r="N280" s="620">
        <v>0</v>
      </c>
      <c r="O280" s="620">
        <v>0</v>
      </c>
      <c r="P280" s="36"/>
      <c r="Q280" s="51" t="s">
        <v>1474</v>
      </c>
      <c r="R280" s="36"/>
      <c r="S280" s="36" t="str">
        <f t="shared" si="4"/>
        <v/>
      </c>
      <c r="T280" s="15"/>
      <c r="U280" s="15"/>
      <c r="V280" s="15"/>
      <c r="W280" s="15"/>
      <c r="X280" s="28"/>
      <c r="Y280" s="28"/>
      <c r="Z280" s="15"/>
      <c r="AA280" s="15"/>
      <c r="AB280" s="15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</row>
    <row r="281" spans="1:44" s="17" customFormat="1" ht="12.75" hidden="1" customHeight="1" thickTop="1" thickBot="1">
      <c r="A281" s="126" t="s">
        <v>1947</v>
      </c>
      <c r="B281" s="126"/>
      <c r="C281" s="817"/>
      <c r="D281" s="212" t="s">
        <v>1948</v>
      </c>
      <c r="E281" s="818"/>
      <c r="F281" s="146"/>
      <c r="G281" s="233"/>
      <c r="H281" s="233"/>
      <c r="I281" s="833"/>
      <c r="J281" s="146"/>
      <c r="K281" s="146"/>
      <c r="L281" s="146"/>
      <c r="M281" s="146"/>
      <c r="N281" s="620">
        <v>0</v>
      </c>
      <c r="O281" s="620">
        <v>0</v>
      </c>
      <c r="P281" s="36"/>
      <c r="Q281" s="51" t="s">
        <v>1474</v>
      </c>
      <c r="R281" s="36"/>
      <c r="S281" s="36" t="str">
        <f t="shared" si="4"/>
        <v/>
      </c>
      <c r="T281" s="15"/>
      <c r="U281" s="15"/>
      <c r="V281" s="15"/>
      <c r="W281" s="15"/>
      <c r="X281" s="28"/>
      <c r="Y281" s="28"/>
      <c r="Z281" s="15"/>
      <c r="AA281" s="15"/>
      <c r="AB281" s="15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</row>
    <row r="282" spans="1:44" s="226" customFormat="1" ht="15.75" hidden="1" customHeight="1" thickBot="1">
      <c r="A282" s="126" t="s">
        <v>1996</v>
      </c>
      <c r="B282" s="126"/>
      <c r="C282" s="927" t="s">
        <v>1950</v>
      </c>
      <c r="D282" s="927"/>
      <c r="E282" s="829"/>
      <c r="F282" s="91">
        <v>0</v>
      </c>
      <c r="G282" s="807"/>
      <c r="H282" s="807"/>
      <c r="I282" s="832">
        <v>0</v>
      </c>
      <c r="J282" s="91">
        <v>0</v>
      </c>
      <c r="K282" s="91">
        <v>0</v>
      </c>
      <c r="L282" s="91">
        <v>0</v>
      </c>
      <c r="M282" s="91">
        <v>0</v>
      </c>
      <c r="N282" s="91">
        <v>0</v>
      </c>
      <c r="O282" s="91">
        <v>0</v>
      </c>
      <c r="P282" s="138"/>
      <c r="Q282" s="139" t="s">
        <v>1500</v>
      </c>
      <c r="R282" s="138"/>
      <c r="S282" s="138" t="str">
        <f t="shared" si="4"/>
        <v/>
      </c>
      <c r="T282" s="140"/>
      <c r="U282" s="140"/>
      <c r="V282" s="140"/>
      <c r="W282" s="140"/>
      <c r="X282" s="141">
        <f>SUM(N282)</f>
        <v>0</v>
      </c>
      <c r="Y282" s="141">
        <f>SUM(O283:O298)</f>
        <v>0</v>
      </c>
      <c r="Z282" s="140"/>
      <c r="AA282" s="140"/>
      <c r="AB282" s="140"/>
      <c r="AD282" s="140"/>
      <c r="AE282" s="140"/>
      <c r="AF282" s="140"/>
      <c r="AG282" s="140"/>
      <c r="AH282" s="140"/>
      <c r="AI282" s="140"/>
      <c r="AJ282" s="140"/>
      <c r="AK282" s="140"/>
      <c r="AL282" s="140"/>
      <c r="AM282" s="140"/>
      <c r="AN282" s="140"/>
      <c r="AO282" s="140"/>
      <c r="AP282" s="140"/>
      <c r="AQ282" s="140"/>
      <c r="AR282" s="140"/>
    </row>
    <row r="283" spans="1:44" s="241" customFormat="1" ht="12.75" hidden="1" customHeight="1" thickTop="1">
      <c r="A283" s="126" t="s">
        <v>1954</v>
      </c>
      <c r="B283" s="126"/>
      <c r="C283" s="824"/>
      <c r="D283" s="212" t="s">
        <v>1955</v>
      </c>
      <c r="E283" s="825"/>
      <c r="F283" s="146"/>
      <c r="G283" s="233"/>
      <c r="H283" s="233"/>
      <c r="I283" s="833"/>
      <c r="J283" s="146"/>
      <c r="K283" s="146"/>
      <c r="L283" s="146"/>
      <c r="M283" s="146"/>
      <c r="N283" s="620">
        <v>0</v>
      </c>
      <c r="O283" s="620">
        <v>0</v>
      </c>
      <c r="P283" s="224"/>
      <c r="Q283" s="225" t="s">
        <v>1474</v>
      </c>
      <c r="R283" s="224"/>
      <c r="S283" s="224" t="str">
        <f t="shared" si="4"/>
        <v/>
      </c>
      <c r="T283" s="238"/>
      <c r="U283" s="238"/>
      <c r="V283" s="238"/>
      <c r="W283" s="238"/>
      <c r="X283" s="239"/>
      <c r="Y283" s="239"/>
      <c r="Z283" s="238"/>
      <c r="AA283" s="238"/>
      <c r="AB283" s="238"/>
      <c r="AD283" s="240"/>
      <c r="AE283" s="240"/>
      <c r="AF283" s="240"/>
      <c r="AG283" s="240"/>
      <c r="AH283" s="240"/>
      <c r="AI283" s="240"/>
      <c r="AJ283" s="240"/>
      <c r="AK283" s="240"/>
      <c r="AL283" s="240"/>
      <c r="AM283" s="240"/>
      <c r="AN283" s="240"/>
      <c r="AO283" s="240"/>
      <c r="AP283" s="240"/>
      <c r="AQ283" s="240"/>
      <c r="AR283" s="240"/>
    </row>
    <row r="284" spans="1:44" s="241" customFormat="1" ht="12.75" hidden="1" customHeight="1">
      <c r="A284" s="126" t="s">
        <v>1956</v>
      </c>
      <c r="B284" s="126"/>
      <c r="C284" s="824"/>
      <c r="D284" s="212" t="s">
        <v>1957</v>
      </c>
      <c r="E284" s="825"/>
      <c r="F284" s="146"/>
      <c r="G284" s="233"/>
      <c r="H284" s="233"/>
      <c r="I284" s="833"/>
      <c r="J284" s="146"/>
      <c r="K284" s="146"/>
      <c r="L284" s="146"/>
      <c r="M284" s="146"/>
      <c r="N284" s="620">
        <v>0</v>
      </c>
      <c r="O284" s="620">
        <v>0</v>
      </c>
      <c r="P284" s="224"/>
      <c r="Q284" s="225" t="s">
        <v>1474</v>
      </c>
      <c r="R284" s="224"/>
      <c r="S284" s="224" t="str">
        <f t="shared" si="4"/>
        <v/>
      </c>
      <c r="T284" s="238"/>
      <c r="U284" s="238"/>
      <c r="V284" s="238"/>
      <c r="W284" s="238"/>
      <c r="X284" s="239"/>
      <c r="Y284" s="239"/>
      <c r="Z284" s="238"/>
      <c r="AA284" s="238"/>
      <c r="AB284" s="238"/>
      <c r="AD284" s="240"/>
      <c r="AE284" s="240"/>
      <c r="AF284" s="240"/>
      <c r="AG284" s="240"/>
      <c r="AH284" s="240"/>
      <c r="AI284" s="240"/>
      <c r="AJ284" s="240"/>
      <c r="AK284" s="240"/>
      <c r="AL284" s="240"/>
      <c r="AM284" s="240"/>
      <c r="AN284" s="240"/>
      <c r="AO284" s="240"/>
      <c r="AP284" s="240"/>
      <c r="AQ284" s="240"/>
      <c r="AR284" s="240"/>
    </row>
    <row r="285" spans="1:44" s="143" customFormat="1" ht="12.75" hidden="1" customHeight="1">
      <c r="A285" s="126" t="s">
        <v>1958</v>
      </c>
      <c r="B285" s="126"/>
      <c r="C285" s="817"/>
      <c r="D285" s="212" t="s">
        <v>1959</v>
      </c>
      <c r="E285" s="825"/>
      <c r="F285" s="146"/>
      <c r="G285" s="233"/>
      <c r="H285" s="233"/>
      <c r="I285" s="833"/>
      <c r="J285" s="146"/>
      <c r="K285" s="146"/>
      <c r="L285" s="146"/>
      <c r="M285" s="146"/>
      <c r="N285" s="620">
        <v>0</v>
      </c>
      <c r="O285" s="620">
        <v>0</v>
      </c>
      <c r="P285" s="138"/>
      <c r="Q285" s="139" t="s">
        <v>1474</v>
      </c>
      <c r="R285" s="138"/>
      <c r="S285" s="138" t="str">
        <f t="shared" si="4"/>
        <v/>
      </c>
      <c r="T285" s="140"/>
      <c r="U285" s="140"/>
      <c r="V285" s="140"/>
      <c r="W285" s="140"/>
      <c r="X285" s="141"/>
      <c r="Y285" s="141"/>
      <c r="Z285" s="140"/>
      <c r="AA285" s="140"/>
      <c r="AB285" s="140"/>
      <c r="AD285" s="142"/>
      <c r="AE285" s="142"/>
      <c r="AF285" s="142"/>
      <c r="AG285" s="142"/>
      <c r="AH285" s="142"/>
      <c r="AI285" s="142"/>
      <c r="AJ285" s="142"/>
      <c r="AK285" s="142"/>
      <c r="AL285" s="142"/>
      <c r="AM285" s="142"/>
      <c r="AN285" s="142"/>
      <c r="AO285" s="142"/>
      <c r="AP285" s="142"/>
      <c r="AQ285" s="142"/>
      <c r="AR285" s="142"/>
    </row>
    <row r="286" spans="1:44" s="143" customFormat="1" ht="12.75" hidden="1" customHeight="1">
      <c r="A286" s="126" t="s">
        <v>1960</v>
      </c>
      <c r="B286" s="126"/>
      <c r="C286" s="817"/>
      <c r="D286" s="212" t="s">
        <v>1961</v>
      </c>
      <c r="E286" s="825"/>
      <c r="F286" s="146"/>
      <c r="G286" s="233"/>
      <c r="H286" s="233"/>
      <c r="I286" s="833"/>
      <c r="J286" s="146"/>
      <c r="K286" s="146"/>
      <c r="L286" s="146"/>
      <c r="M286" s="146"/>
      <c r="N286" s="620">
        <v>0</v>
      </c>
      <c r="O286" s="620">
        <v>0</v>
      </c>
      <c r="P286" s="138"/>
      <c r="Q286" s="139" t="s">
        <v>1474</v>
      </c>
      <c r="R286" s="138"/>
      <c r="S286" s="138" t="str">
        <f t="shared" si="4"/>
        <v/>
      </c>
      <c r="T286" s="140"/>
      <c r="U286" s="140"/>
      <c r="V286" s="140"/>
      <c r="W286" s="140"/>
      <c r="X286" s="141"/>
      <c r="Y286" s="141"/>
      <c r="Z286" s="140"/>
      <c r="AA286" s="140"/>
      <c r="AB286" s="140"/>
      <c r="AD286" s="142"/>
      <c r="AE286" s="142"/>
      <c r="AF286" s="142"/>
      <c r="AG286" s="142"/>
      <c r="AH286" s="142"/>
      <c r="AI286" s="142"/>
      <c r="AJ286" s="142"/>
      <c r="AK286" s="142"/>
      <c r="AL286" s="142"/>
      <c r="AM286" s="142"/>
      <c r="AN286" s="142"/>
      <c r="AO286" s="142"/>
      <c r="AP286" s="142"/>
      <c r="AQ286" s="142"/>
      <c r="AR286" s="142"/>
    </row>
    <row r="287" spans="1:44" s="143" customFormat="1" ht="12.75" hidden="1" customHeight="1">
      <c r="A287" s="126" t="s">
        <v>1962</v>
      </c>
      <c r="B287" s="126"/>
      <c r="C287" s="817"/>
      <c r="D287" s="212" t="s">
        <v>1950</v>
      </c>
      <c r="E287" s="825"/>
      <c r="F287" s="146"/>
      <c r="G287" s="233"/>
      <c r="H287" s="233"/>
      <c r="I287" s="833"/>
      <c r="J287" s="146"/>
      <c r="K287" s="146"/>
      <c r="L287" s="146"/>
      <c r="M287" s="146"/>
      <c r="N287" s="620">
        <v>0</v>
      </c>
      <c r="O287" s="620">
        <v>0</v>
      </c>
      <c r="P287" s="138"/>
      <c r="Q287" s="139" t="s">
        <v>1474</v>
      </c>
      <c r="R287" s="138"/>
      <c r="S287" s="138" t="str">
        <f t="shared" si="4"/>
        <v/>
      </c>
      <c r="T287" s="140"/>
      <c r="U287" s="140"/>
      <c r="V287" s="140"/>
      <c r="W287" s="140"/>
      <c r="X287" s="141"/>
      <c r="Y287" s="141"/>
      <c r="Z287" s="140"/>
      <c r="AA287" s="140"/>
      <c r="AB287" s="140"/>
      <c r="AD287" s="142"/>
      <c r="AE287" s="142"/>
      <c r="AF287" s="142"/>
      <c r="AG287" s="142"/>
      <c r="AH287" s="142"/>
      <c r="AI287" s="142"/>
      <c r="AJ287" s="142"/>
      <c r="AK287" s="142"/>
      <c r="AL287" s="142"/>
      <c r="AM287" s="142"/>
      <c r="AN287" s="142"/>
      <c r="AO287" s="142"/>
      <c r="AP287" s="142"/>
      <c r="AQ287" s="142"/>
      <c r="AR287" s="142"/>
    </row>
    <row r="288" spans="1:44" s="143" customFormat="1" ht="12.75" hidden="1" customHeight="1">
      <c r="A288" s="126" t="s">
        <v>1963</v>
      </c>
      <c r="B288" s="126"/>
      <c r="C288" s="817"/>
      <c r="D288" s="212" t="s">
        <v>1964</v>
      </c>
      <c r="E288" s="825"/>
      <c r="F288" s="146"/>
      <c r="G288" s="233"/>
      <c r="H288" s="233"/>
      <c r="I288" s="833"/>
      <c r="J288" s="146"/>
      <c r="K288" s="146"/>
      <c r="L288" s="146"/>
      <c r="M288" s="146"/>
      <c r="N288" s="620">
        <v>0</v>
      </c>
      <c r="O288" s="620">
        <v>0</v>
      </c>
      <c r="P288" s="138"/>
      <c r="Q288" s="139" t="s">
        <v>1474</v>
      </c>
      <c r="R288" s="138"/>
      <c r="S288" s="138" t="str">
        <f t="shared" si="4"/>
        <v/>
      </c>
      <c r="T288" s="140"/>
      <c r="U288" s="140"/>
      <c r="V288" s="140"/>
      <c r="W288" s="140"/>
      <c r="X288" s="141"/>
      <c r="Y288" s="141"/>
      <c r="Z288" s="140"/>
      <c r="AA288" s="140"/>
      <c r="AB288" s="140"/>
      <c r="AD288" s="142"/>
      <c r="AE288" s="142"/>
      <c r="AF288" s="142"/>
      <c r="AG288" s="142"/>
      <c r="AH288" s="142"/>
      <c r="AI288" s="142"/>
      <c r="AJ288" s="142"/>
      <c r="AK288" s="142"/>
      <c r="AL288" s="142"/>
      <c r="AM288" s="142"/>
      <c r="AN288" s="142"/>
      <c r="AO288" s="142"/>
      <c r="AP288" s="142"/>
      <c r="AQ288" s="142"/>
      <c r="AR288" s="142"/>
    </row>
    <row r="289" spans="1:44" s="143" customFormat="1" ht="12.75" hidden="1" customHeight="1">
      <c r="A289" s="126" t="s">
        <v>1965</v>
      </c>
      <c r="B289" s="126"/>
      <c r="C289" s="817"/>
      <c r="D289" s="212" t="s">
        <v>1966</v>
      </c>
      <c r="E289" s="825"/>
      <c r="F289" s="146"/>
      <c r="G289" s="233"/>
      <c r="H289" s="233"/>
      <c r="I289" s="833">
        <v>0</v>
      </c>
      <c r="J289" s="146">
        <v>0</v>
      </c>
      <c r="K289" s="146">
        <v>0</v>
      </c>
      <c r="L289" s="146"/>
      <c r="M289" s="146"/>
      <c r="N289" s="620">
        <v>0</v>
      </c>
      <c r="O289" s="620">
        <v>0</v>
      </c>
      <c r="P289" s="138"/>
      <c r="Q289" s="139" t="s">
        <v>1474</v>
      </c>
      <c r="R289" s="138"/>
      <c r="S289" s="138" t="str">
        <f t="shared" si="4"/>
        <v/>
      </c>
      <c r="T289" s="140"/>
      <c r="U289" s="140"/>
      <c r="V289" s="140"/>
      <c r="W289" s="140"/>
      <c r="X289" s="141"/>
      <c r="Y289" s="141"/>
      <c r="Z289" s="140"/>
      <c r="AA289" s="140"/>
      <c r="AB289" s="140"/>
      <c r="AD289" s="142"/>
      <c r="AE289" s="142"/>
      <c r="AF289" s="142"/>
      <c r="AG289" s="142"/>
      <c r="AH289" s="142"/>
      <c r="AI289" s="142"/>
      <c r="AJ289" s="142"/>
      <c r="AK289" s="142"/>
      <c r="AL289" s="142"/>
      <c r="AM289" s="142"/>
      <c r="AN289" s="142"/>
      <c r="AO289" s="142"/>
      <c r="AP289" s="142"/>
      <c r="AQ289" s="142"/>
      <c r="AR289" s="142"/>
    </row>
    <row r="290" spans="1:44" s="143" customFormat="1" ht="12.75" hidden="1" customHeight="1">
      <c r="A290" s="126" t="s">
        <v>1991</v>
      </c>
      <c r="B290" s="126"/>
      <c r="C290" s="817"/>
      <c r="D290" s="212" t="s">
        <v>1992</v>
      </c>
      <c r="E290" s="825"/>
      <c r="F290" s="146"/>
      <c r="G290" s="233"/>
      <c r="H290" s="233"/>
      <c r="I290" s="833"/>
      <c r="J290" s="146"/>
      <c r="K290" s="146"/>
      <c r="L290" s="146"/>
      <c r="M290" s="146"/>
      <c r="N290" s="620">
        <v>0</v>
      </c>
      <c r="O290" s="620">
        <v>0</v>
      </c>
      <c r="P290" s="138"/>
      <c r="Q290" s="139" t="s">
        <v>1474</v>
      </c>
      <c r="R290" s="138"/>
      <c r="S290" s="138" t="str">
        <f t="shared" si="4"/>
        <v/>
      </c>
      <c r="T290" s="140"/>
      <c r="U290" s="140"/>
      <c r="V290" s="140"/>
      <c r="W290" s="140"/>
      <c r="X290" s="141"/>
      <c r="Y290" s="141"/>
      <c r="Z290" s="140"/>
      <c r="AA290" s="140"/>
      <c r="AB290" s="140"/>
      <c r="AD290" s="142"/>
      <c r="AE290" s="142"/>
      <c r="AF290" s="142"/>
      <c r="AG290" s="142"/>
      <c r="AH290" s="142"/>
      <c r="AI290" s="142"/>
      <c r="AJ290" s="142"/>
      <c r="AK290" s="142"/>
      <c r="AL290" s="142"/>
      <c r="AM290" s="142"/>
      <c r="AN290" s="142"/>
      <c r="AO290" s="142"/>
      <c r="AP290" s="142"/>
      <c r="AQ290" s="142"/>
      <c r="AR290" s="142"/>
    </row>
    <row r="291" spans="1:44" s="143" customFormat="1" ht="12.75" hidden="1" customHeight="1">
      <c r="A291" s="126" t="s">
        <v>1967</v>
      </c>
      <c r="B291" s="126"/>
      <c r="C291" s="817"/>
      <c r="D291" s="212" t="s">
        <v>1968</v>
      </c>
      <c r="E291" s="825"/>
      <c r="F291" s="146"/>
      <c r="G291" s="233"/>
      <c r="H291" s="233"/>
      <c r="I291" s="833"/>
      <c r="J291" s="146"/>
      <c r="K291" s="146"/>
      <c r="L291" s="146"/>
      <c r="M291" s="146"/>
      <c r="N291" s="620"/>
      <c r="O291" s="620"/>
      <c r="P291" s="138"/>
      <c r="Q291" s="139" t="s">
        <v>1474</v>
      </c>
      <c r="R291" s="138"/>
      <c r="S291" s="138" t="str">
        <f t="shared" si="4"/>
        <v/>
      </c>
      <c r="T291" s="140"/>
      <c r="U291" s="140"/>
      <c r="V291" s="140"/>
      <c r="W291" s="140"/>
      <c r="X291" s="141"/>
      <c r="Y291" s="141"/>
      <c r="Z291" s="140"/>
      <c r="AA291" s="140"/>
      <c r="AB291" s="140"/>
      <c r="AD291" s="142"/>
      <c r="AE291" s="142"/>
      <c r="AF291" s="142"/>
      <c r="AG291" s="142"/>
      <c r="AH291" s="142"/>
      <c r="AI291" s="142"/>
      <c r="AJ291" s="142"/>
      <c r="AK291" s="142"/>
      <c r="AL291" s="142"/>
      <c r="AM291" s="142"/>
      <c r="AN291" s="142"/>
      <c r="AO291" s="142"/>
      <c r="AP291" s="142"/>
      <c r="AQ291" s="142"/>
      <c r="AR291" s="142"/>
    </row>
    <row r="292" spans="1:44" s="17" customFormat="1" ht="12.75" hidden="1" customHeight="1">
      <c r="A292" s="126" t="s">
        <v>1969</v>
      </c>
      <c r="B292" s="126"/>
      <c r="C292" s="817"/>
      <c r="D292" s="212" t="s">
        <v>1970</v>
      </c>
      <c r="E292" s="825"/>
      <c r="F292" s="146"/>
      <c r="G292" s="233"/>
      <c r="H292" s="233"/>
      <c r="I292" s="833"/>
      <c r="J292" s="146"/>
      <c r="K292" s="146"/>
      <c r="L292" s="146"/>
      <c r="M292" s="146"/>
      <c r="N292" s="620">
        <v>0</v>
      </c>
      <c r="O292" s="620">
        <v>0</v>
      </c>
      <c r="P292" s="36"/>
      <c r="Q292" s="51" t="s">
        <v>1474</v>
      </c>
      <c r="R292" s="36"/>
      <c r="S292" s="36" t="str">
        <f t="shared" si="4"/>
        <v/>
      </c>
      <c r="T292" s="15"/>
      <c r="U292" s="15"/>
      <c r="V292" s="15"/>
      <c r="W292" s="15"/>
      <c r="X292" s="28"/>
      <c r="Y292" s="28"/>
      <c r="Z292" s="15"/>
      <c r="AA292" s="15"/>
      <c r="AB292" s="15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</row>
    <row r="293" spans="1:44" s="143" customFormat="1" ht="12.75" hidden="1" customHeight="1" thickBot="1">
      <c r="A293" s="126" t="s">
        <v>1951</v>
      </c>
      <c r="B293" s="126"/>
      <c r="C293" s="817"/>
      <c r="D293" s="212" t="s">
        <v>1531</v>
      </c>
      <c r="E293" s="825"/>
      <c r="F293" s="146"/>
      <c r="G293" s="233"/>
      <c r="H293" s="233"/>
      <c r="I293" s="833"/>
      <c r="J293" s="146"/>
      <c r="K293" s="146"/>
      <c r="L293" s="146"/>
      <c r="M293" s="146"/>
      <c r="N293" s="620">
        <v>0</v>
      </c>
      <c r="O293" s="620">
        <v>0</v>
      </c>
      <c r="P293" s="138"/>
      <c r="Q293" s="139" t="s">
        <v>1473</v>
      </c>
      <c r="R293" s="138"/>
      <c r="S293" s="138" t="str">
        <f t="shared" si="4"/>
        <v/>
      </c>
      <c r="T293" s="140"/>
      <c r="U293" s="140"/>
      <c r="V293" s="140"/>
      <c r="W293" s="140"/>
      <c r="X293" s="141"/>
      <c r="Y293" s="141"/>
      <c r="Z293" s="140"/>
      <c r="AA293" s="140"/>
      <c r="AB293" s="140"/>
      <c r="AD293" s="142"/>
      <c r="AE293" s="142"/>
      <c r="AF293" s="142"/>
      <c r="AG293" s="142"/>
      <c r="AH293" s="142"/>
      <c r="AI293" s="142"/>
      <c r="AJ293" s="142"/>
      <c r="AK293" s="142"/>
      <c r="AL293" s="142"/>
      <c r="AM293" s="142"/>
      <c r="AN293" s="142"/>
      <c r="AO293" s="142"/>
      <c r="AP293" s="142"/>
      <c r="AQ293" s="142"/>
      <c r="AR293" s="142"/>
    </row>
    <row r="294" spans="1:44" s="143" customFormat="1" ht="12.75" hidden="1" customHeight="1" thickTop="1">
      <c r="A294" s="126" t="s">
        <v>1971</v>
      </c>
      <c r="B294" s="126"/>
      <c r="C294" s="817"/>
      <c r="D294" s="212" t="s">
        <v>1972</v>
      </c>
      <c r="E294" s="825"/>
      <c r="F294" s="146"/>
      <c r="G294" s="233"/>
      <c r="H294" s="233"/>
      <c r="I294" s="833"/>
      <c r="J294" s="146"/>
      <c r="K294" s="146"/>
      <c r="L294" s="146">
        <v>0</v>
      </c>
      <c r="M294" s="146">
        <v>0</v>
      </c>
      <c r="N294" s="620">
        <v>0</v>
      </c>
      <c r="O294" s="620">
        <v>0</v>
      </c>
      <c r="P294" s="138"/>
      <c r="Q294" s="139" t="s">
        <v>1474</v>
      </c>
      <c r="R294" s="138"/>
      <c r="S294" s="138" t="str">
        <f t="shared" si="4"/>
        <v/>
      </c>
      <c r="T294" s="140"/>
      <c r="U294" s="140"/>
      <c r="V294" s="140"/>
      <c r="W294" s="140"/>
      <c r="X294" s="141"/>
      <c r="Y294" s="141"/>
      <c r="Z294" s="140"/>
      <c r="AA294" s="140"/>
      <c r="AB294" s="140"/>
      <c r="AD294" s="142"/>
      <c r="AE294" s="142"/>
      <c r="AF294" s="142"/>
      <c r="AG294" s="142"/>
      <c r="AH294" s="142"/>
      <c r="AI294" s="142"/>
      <c r="AJ294" s="142"/>
      <c r="AK294" s="142"/>
      <c r="AL294" s="142"/>
      <c r="AM294" s="142"/>
      <c r="AN294" s="142"/>
      <c r="AO294" s="142"/>
      <c r="AP294" s="142"/>
      <c r="AQ294" s="142"/>
      <c r="AR294" s="142"/>
    </row>
    <row r="295" spans="1:44" s="17" customFormat="1" ht="12.75" hidden="1" customHeight="1">
      <c r="A295" s="126" t="s">
        <v>1952</v>
      </c>
      <c r="B295" s="126"/>
      <c r="C295" s="817"/>
      <c r="D295" s="212" t="s">
        <v>1993</v>
      </c>
      <c r="E295" s="825"/>
      <c r="F295" s="146"/>
      <c r="G295" s="233"/>
      <c r="H295" s="233"/>
      <c r="I295" s="833"/>
      <c r="J295" s="146"/>
      <c r="K295" s="146"/>
      <c r="L295" s="146"/>
      <c r="M295" s="146"/>
      <c r="N295" s="620">
        <v>0</v>
      </c>
      <c r="O295" s="620">
        <v>0</v>
      </c>
      <c r="P295" s="36"/>
      <c r="Q295" s="51" t="s">
        <v>1473</v>
      </c>
      <c r="R295" s="36"/>
      <c r="S295" s="36" t="str">
        <f t="shared" si="4"/>
        <v/>
      </c>
      <c r="T295" s="15"/>
      <c r="U295" s="15"/>
      <c r="V295" s="15"/>
      <c r="W295" s="15"/>
      <c r="X295" s="28"/>
      <c r="Y295" s="28"/>
      <c r="Z295" s="15"/>
      <c r="AA295" s="15"/>
      <c r="AB295" s="15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</row>
    <row r="296" spans="1:44" s="17" customFormat="1" ht="12.75" hidden="1" customHeight="1">
      <c r="A296" s="126" t="s">
        <v>1973</v>
      </c>
      <c r="B296" s="126"/>
      <c r="C296" s="817"/>
      <c r="D296" s="212" t="s">
        <v>1974</v>
      </c>
      <c r="E296" s="825"/>
      <c r="F296" s="146"/>
      <c r="G296" s="233"/>
      <c r="H296" s="233"/>
      <c r="I296" s="833"/>
      <c r="J296" s="146"/>
      <c r="K296" s="146"/>
      <c r="L296" s="146"/>
      <c r="M296" s="146"/>
      <c r="N296" s="620">
        <v>0</v>
      </c>
      <c r="O296" s="620">
        <v>0</v>
      </c>
      <c r="P296" s="36"/>
      <c r="Q296" s="51" t="s">
        <v>1474</v>
      </c>
      <c r="R296" s="36"/>
      <c r="S296" s="36" t="str">
        <f t="shared" si="4"/>
        <v/>
      </c>
      <c r="T296" s="15"/>
      <c r="U296" s="15"/>
      <c r="V296" s="15"/>
      <c r="W296" s="15"/>
      <c r="X296" s="28"/>
      <c r="Y296" s="28"/>
      <c r="Z296" s="15"/>
      <c r="AA296" s="15"/>
      <c r="AB296" s="15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</row>
    <row r="297" spans="1:44" s="17" customFormat="1" ht="12.75" hidden="1" customHeight="1">
      <c r="A297" s="126" t="s">
        <v>1975</v>
      </c>
      <c r="B297" s="126"/>
      <c r="C297" s="817"/>
      <c r="D297" s="212" t="s">
        <v>1976</v>
      </c>
      <c r="E297" s="825"/>
      <c r="F297" s="146"/>
      <c r="G297" s="233"/>
      <c r="H297" s="233"/>
      <c r="I297" s="833"/>
      <c r="J297" s="146"/>
      <c r="K297" s="146"/>
      <c r="L297" s="146"/>
      <c r="M297" s="146"/>
      <c r="N297" s="620">
        <v>0</v>
      </c>
      <c r="O297" s="620">
        <v>0</v>
      </c>
      <c r="P297" s="36"/>
      <c r="Q297" s="51" t="s">
        <v>1474</v>
      </c>
      <c r="R297" s="36"/>
      <c r="S297" s="36" t="str">
        <f t="shared" si="4"/>
        <v/>
      </c>
      <c r="T297" s="15"/>
      <c r="U297" s="15"/>
      <c r="V297" s="15"/>
      <c r="W297" s="15"/>
      <c r="X297" s="28"/>
      <c r="Y297" s="28"/>
      <c r="Z297" s="15"/>
      <c r="AA297" s="15"/>
      <c r="AB297" s="15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</row>
    <row r="298" spans="1:44" s="17" customFormat="1" ht="12.75" hidden="1" customHeight="1">
      <c r="A298" s="126" t="s">
        <v>1977</v>
      </c>
      <c r="B298" s="126"/>
      <c r="C298" s="817"/>
      <c r="D298" s="212" t="s">
        <v>1978</v>
      </c>
      <c r="E298" s="825" t="s">
        <v>1461</v>
      </c>
      <c r="F298" s="146"/>
      <c r="G298" s="233"/>
      <c r="H298" s="233"/>
      <c r="I298" s="833"/>
      <c r="J298" s="146"/>
      <c r="K298" s="146"/>
      <c r="L298" s="146"/>
      <c r="M298" s="146"/>
      <c r="N298" s="620">
        <v>0</v>
      </c>
      <c r="O298" s="620">
        <v>0</v>
      </c>
      <c r="P298" s="36"/>
      <c r="Q298" s="51" t="s">
        <v>1474</v>
      </c>
      <c r="R298" s="36"/>
      <c r="S298" s="36" t="str">
        <f t="shared" si="4"/>
        <v/>
      </c>
      <c r="T298" s="15"/>
      <c r="U298" s="15"/>
      <c r="V298" s="15"/>
      <c r="W298" s="15"/>
      <c r="X298" s="28"/>
      <c r="Y298" s="28"/>
      <c r="Z298" s="15"/>
      <c r="AA298" s="15"/>
      <c r="AB298" s="15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</row>
    <row r="299" spans="1:44" s="17" customFormat="1" ht="12.75" hidden="1" customHeight="1">
      <c r="A299" s="126" t="s">
        <v>1979</v>
      </c>
      <c r="B299" s="126"/>
      <c r="C299" s="817"/>
      <c r="D299" s="212" t="s">
        <v>1980</v>
      </c>
      <c r="E299" s="825" t="s">
        <v>1459</v>
      </c>
      <c r="F299" s="146"/>
      <c r="G299" s="233"/>
      <c r="H299" s="233"/>
      <c r="I299" s="833"/>
      <c r="J299" s="146"/>
      <c r="K299" s="146"/>
      <c r="L299" s="146"/>
      <c r="M299" s="146"/>
      <c r="N299" s="620">
        <v>0</v>
      </c>
      <c r="O299" s="620">
        <v>0</v>
      </c>
      <c r="P299" s="36"/>
      <c r="Q299" s="51" t="s">
        <v>1474</v>
      </c>
      <c r="R299" s="36"/>
      <c r="S299" s="36" t="str">
        <f t="shared" si="4"/>
        <v/>
      </c>
      <c r="T299" s="15"/>
      <c r="U299" s="15"/>
      <c r="V299" s="15"/>
      <c r="W299" s="15"/>
      <c r="X299" s="28"/>
      <c r="Y299" s="28"/>
      <c r="Z299" s="15"/>
      <c r="AA299" s="15"/>
      <c r="AB299" s="15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</row>
    <row r="300" spans="1:44" s="17" customFormat="1" ht="12.75" hidden="1" customHeight="1">
      <c r="A300" s="126" t="s">
        <v>1981</v>
      </c>
      <c r="B300" s="126"/>
      <c r="C300" s="817"/>
      <c r="D300" s="212" t="s">
        <v>1982</v>
      </c>
      <c r="E300" s="825"/>
      <c r="F300" s="146"/>
      <c r="G300" s="233"/>
      <c r="H300" s="233"/>
      <c r="I300" s="833"/>
      <c r="J300" s="146"/>
      <c r="K300" s="146"/>
      <c r="L300" s="146"/>
      <c r="M300" s="146"/>
      <c r="N300" s="620">
        <v>0</v>
      </c>
      <c r="O300" s="620">
        <v>0</v>
      </c>
      <c r="P300" s="36"/>
      <c r="Q300" s="51" t="s">
        <v>1474</v>
      </c>
      <c r="R300" s="36"/>
      <c r="S300" s="36" t="str">
        <f t="shared" si="4"/>
        <v/>
      </c>
      <c r="T300" s="15"/>
      <c r="U300" s="15"/>
      <c r="V300" s="15"/>
      <c r="W300" s="15"/>
      <c r="X300" s="28"/>
      <c r="Y300" s="28"/>
      <c r="Z300" s="15"/>
      <c r="AA300" s="15"/>
      <c r="AB300" s="15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</row>
    <row r="301" spans="1:44" s="17" customFormat="1" ht="12.75" hidden="1" customHeight="1">
      <c r="A301" s="126" t="s">
        <v>1983</v>
      </c>
      <c r="B301" s="126"/>
      <c r="C301" s="817"/>
      <c r="D301" s="212" t="s">
        <v>1984</v>
      </c>
      <c r="E301" s="825"/>
      <c r="F301" s="146"/>
      <c r="G301" s="233"/>
      <c r="H301" s="233"/>
      <c r="I301" s="833"/>
      <c r="J301" s="146"/>
      <c r="K301" s="146"/>
      <c r="L301" s="146"/>
      <c r="M301" s="146"/>
      <c r="N301" s="620">
        <v>0</v>
      </c>
      <c r="O301" s="620">
        <v>0</v>
      </c>
      <c r="P301" s="36"/>
      <c r="Q301" s="51" t="s">
        <v>1474</v>
      </c>
      <c r="R301" s="36"/>
      <c r="S301" s="36" t="str">
        <f t="shared" si="4"/>
        <v/>
      </c>
      <c r="T301" s="15"/>
      <c r="U301" s="15"/>
      <c r="V301" s="15"/>
      <c r="W301" s="15"/>
      <c r="X301" s="28"/>
      <c r="Y301" s="28"/>
      <c r="Z301" s="15"/>
      <c r="AA301" s="15"/>
      <c r="AB301" s="15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</row>
    <row r="302" spans="1:44" s="17" customFormat="1" ht="12.75" hidden="1" customHeight="1">
      <c r="A302" s="126" t="s">
        <v>1985</v>
      </c>
      <c r="B302" s="126"/>
      <c r="C302" s="817"/>
      <c r="D302" s="212" t="s">
        <v>1517</v>
      </c>
      <c r="E302" s="825"/>
      <c r="F302" s="146"/>
      <c r="G302" s="233"/>
      <c r="H302" s="233"/>
      <c r="I302" s="833"/>
      <c r="J302" s="146"/>
      <c r="K302" s="146"/>
      <c r="L302" s="146"/>
      <c r="M302" s="146"/>
      <c r="N302" s="620">
        <v>0</v>
      </c>
      <c r="O302" s="620">
        <v>0</v>
      </c>
      <c r="P302" s="36"/>
      <c r="Q302" s="51" t="s">
        <v>1474</v>
      </c>
      <c r="R302" s="36"/>
      <c r="S302" s="36" t="str">
        <f t="shared" si="4"/>
        <v/>
      </c>
      <c r="T302" s="15"/>
      <c r="U302" s="15"/>
      <c r="V302" s="15"/>
      <c r="W302" s="15"/>
      <c r="X302" s="28"/>
      <c r="Y302" s="28"/>
      <c r="Z302" s="15"/>
      <c r="AA302" s="15"/>
      <c r="AB302" s="15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</row>
    <row r="303" spans="1:44" s="17" customFormat="1" ht="12.75" hidden="1" customHeight="1">
      <c r="A303" s="126" t="s">
        <v>1953</v>
      </c>
      <c r="B303" s="126"/>
      <c r="C303" s="817"/>
      <c r="D303" s="212" t="s">
        <v>1994</v>
      </c>
      <c r="E303" s="825"/>
      <c r="F303" s="146"/>
      <c r="G303" s="233"/>
      <c r="H303" s="233"/>
      <c r="I303" s="833"/>
      <c r="J303" s="146"/>
      <c r="K303" s="146"/>
      <c r="L303" s="146"/>
      <c r="M303" s="146"/>
      <c r="N303" s="620">
        <v>0</v>
      </c>
      <c r="O303" s="620">
        <v>0</v>
      </c>
      <c r="P303" s="36"/>
      <c r="Q303" s="51" t="s">
        <v>1473</v>
      </c>
      <c r="R303" s="36"/>
      <c r="S303" s="36" t="str">
        <f t="shared" si="4"/>
        <v/>
      </c>
      <c r="T303" s="15"/>
      <c r="U303" s="15"/>
      <c r="V303" s="15"/>
      <c r="W303" s="15"/>
      <c r="X303" s="28"/>
      <c r="Y303" s="28"/>
      <c r="Z303" s="15"/>
      <c r="AA303" s="15"/>
      <c r="AB303" s="15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</row>
    <row r="304" spans="1:44" s="143" customFormat="1" ht="12.75" hidden="1" customHeight="1">
      <c r="A304" s="126" t="s">
        <v>1986</v>
      </c>
      <c r="B304" s="126"/>
      <c r="C304" s="817"/>
      <c r="D304" s="212" t="s">
        <v>1987</v>
      </c>
      <c r="E304" s="825"/>
      <c r="F304" s="146"/>
      <c r="G304" s="233"/>
      <c r="H304" s="233"/>
      <c r="I304" s="833"/>
      <c r="J304" s="146"/>
      <c r="K304" s="146"/>
      <c r="L304" s="146"/>
      <c r="M304" s="146"/>
      <c r="N304" s="620">
        <v>0</v>
      </c>
      <c r="O304" s="620">
        <v>0</v>
      </c>
      <c r="P304" s="138"/>
      <c r="Q304" s="139" t="s">
        <v>1474</v>
      </c>
      <c r="R304" s="138"/>
      <c r="S304" s="138" t="str">
        <f t="shared" si="4"/>
        <v/>
      </c>
      <c r="T304" s="140"/>
      <c r="U304" s="140"/>
      <c r="V304" s="140"/>
      <c r="W304" s="140"/>
      <c r="X304" s="141"/>
      <c r="Y304" s="141"/>
      <c r="Z304" s="140"/>
      <c r="AA304" s="140"/>
      <c r="AB304" s="140"/>
      <c r="AD304" s="142"/>
      <c r="AE304" s="142"/>
      <c r="AF304" s="142"/>
      <c r="AG304" s="142"/>
      <c r="AH304" s="142"/>
      <c r="AI304" s="142"/>
      <c r="AJ304" s="142"/>
      <c r="AK304" s="142"/>
      <c r="AL304" s="142"/>
      <c r="AM304" s="142"/>
      <c r="AN304" s="142"/>
      <c r="AO304" s="142"/>
      <c r="AP304" s="142"/>
      <c r="AQ304" s="142"/>
      <c r="AR304" s="142"/>
    </row>
    <row r="305" spans="1:44" s="17" customFormat="1" ht="12.75" hidden="1" customHeight="1">
      <c r="A305" s="126" t="s">
        <v>1988</v>
      </c>
      <c r="B305" s="126"/>
      <c r="C305" s="817"/>
      <c r="D305" s="212" t="s">
        <v>1989</v>
      </c>
      <c r="E305" s="818"/>
      <c r="F305" s="146"/>
      <c r="G305" s="233"/>
      <c r="H305" s="233"/>
      <c r="I305" s="833"/>
      <c r="J305" s="146"/>
      <c r="K305" s="146"/>
      <c r="L305" s="146"/>
      <c r="M305" s="146"/>
      <c r="N305" s="620">
        <v>0</v>
      </c>
      <c r="O305" s="620">
        <v>0</v>
      </c>
      <c r="P305" s="36"/>
      <c r="Q305" s="51" t="s">
        <v>1474</v>
      </c>
      <c r="R305" s="36"/>
      <c r="S305" s="36" t="str">
        <f t="shared" si="4"/>
        <v/>
      </c>
      <c r="T305" s="15"/>
      <c r="U305" s="15"/>
      <c r="V305" s="15"/>
      <c r="W305" s="15"/>
      <c r="X305" s="28"/>
      <c r="Y305" s="28"/>
      <c r="Z305" s="15"/>
      <c r="AA305" s="15"/>
      <c r="AB305" s="15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</row>
    <row r="306" spans="1:44" s="17" customFormat="1" ht="12.75" hidden="1" customHeight="1" thickBot="1">
      <c r="A306" s="126" t="s">
        <v>1990</v>
      </c>
      <c r="B306" s="126"/>
      <c r="C306" s="817"/>
      <c r="D306" s="212" t="s">
        <v>1537</v>
      </c>
      <c r="E306" s="818" t="s">
        <v>1460</v>
      </c>
      <c r="F306" s="146"/>
      <c r="G306" s="233"/>
      <c r="H306" s="233"/>
      <c r="I306" s="833"/>
      <c r="J306" s="146"/>
      <c r="K306" s="146"/>
      <c r="L306" s="146"/>
      <c r="M306" s="146"/>
      <c r="N306" s="620">
        <v>0</v>
      </c>
      <c r="O306" s="620">
        <v>0</v>
      </c>
      <c r="P306" s="36"/>
      <c r="Q306" s="51" t="s">
        <v>1474</v>
      </c>
      <c r="R306" s="36"/>
      <c r="S306" s="36" t="str">
        <f t="shared" si="4"/>
        <v/>
      </c>
      <c r="T306" s="15"/>
      <c r="U306" s="15"/>
      <c r="V306" s="15"/>
      <c r="W306" s="15"/>
      <c r="X306" s="28"/>
      <c r="Y306" s="28"/>
      <c r="Z306" s="15"/>
      <c r="AA306" s="15"/>
      <c r="AB306" s="15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</row>
    <row r="307" spans="1:44" s="226" customFormat="1" ht="15.75" hidden="1" customHeight="1">
      <c r="A307" s="126" t="s">
        <v>2057</v>
      </c>
      <c r="B307" s="126"/>
      <c r="C307" s="927" t="s">
        <v>2058</v>
      </c>
      <c r="D307" s="927"/>
      <c r="E307" s="829"/>
      <c r="F307" s="91">
        <v>0</v>
      </c>
      <c r="G307" s="807"/>
      <c r="H307" s="807"/>
      <c r="I307" s="832">
        <v>0</v>
      </c>
      <c r="J307" s="91">
        <v>0</v>
      </c>
      <c r="K307" s="91">
        <v>0</v>
      </c>
      <c r="L307" s="91">
        <v>0</v>
      </c>
      <c r="M307" s="91">
        <v>0</v>
      </c>
      <c r="N307" s="91">
        <v>0</v>
      </c>
      <c r="O307" s="91">
        <v>0</v>
      </c>
      <c r="P307" s="138"/>
      <c r="Q307" s="139" t="s">
        <v>1500</v>
      </c>
      <c r="R307" s="138"/>
      <c r="S307" s="138" t="str">
        <f t="shared" si="4"/>
        <v/>
      </c>
      <c r="T307" s="140"/>
      <c r="U307" s="140"/>
      <c r="V307" s="140"/>
      <c r="W307" s="140"/>
      <c r="X307" s="141">
        <f>SUM(N307)</f>
        <v>0</v>
      </c>
      <c r="Y307" s="141">
        <f>SUM(O307)</f>
        <v>0</v>
      </c>
      <c r="Z307" s="140"/>
      <c r="AA307" s="140"/>
      <c r="AB307" s="140"/>
      <c r="AD307" s="140"/>
      <c r="AE307" s="140"/>
      <c r="AF307" s="140"/>
      <c r="AG307" s="140"/>
      <c r="AH307" s="140"/>
      <c r="AI307" s="140"/>
      <c r="AJ307" s="140"/>
      <c r="AK307" s="140"/>
      <c r="AL307" s="140"/>
      <c r="AM307" s="140"/>
      <c r="AN307" s="140"/>
      <c r="AO307" s="140"/>
      <c r="AP307" s="140"/>
      <c r="AQ307" s="140"/>
      <c r="AR307" s="140"/>
    </row>
    <row r="308" spans="1:44" s="143" customFormat="1" ht="12.75" hidden="1" customHeight="1">
      <c r="A308" s="126" t="s">
        <v>2007</v>
      </c>
      <c r="B308" s="126"/>
      <c r="C308" s="817"/>
      <c r="D308" s="819" t="s">
        <v>2008</v>
      </c>
      <c r="E308" s="818"/>
      <c r="F308" s="620"/>
      <c r="G308" s="806"/>
      <c r="H308" s="806"/>
      <c r="I308" s="836"/>
      <c r="J308" s="620"/>
      <c r="K308" s="620"/>
      <c r="L308" s="620"/>
      <c r="M308" s="620"/>
      <c r="N308" s="620"/>
      <c r="O308" s="620"/>
      <c r="P308" s="138"/>
      <c r="Q308" s="139" t="s">
        <v>1474</v>
      </c>
      <c r="R308" s="138"/>
      <c r="S308" s="138" t="str">
        <f t="shared" si="4"/>
        <v/>
      </c>
      <c r="T308" s="140"/>
      <c r="U308" s="140"/>
      <c r="V308" s="140"/>
      <c r="W308" s="140"/>
      <c r="X308" s="141"/>
      <c r="Y308" s="141"/>
      <c r="Z308" s="140"/>
      <c r="AA308" s="140"/>
      <c r="AB308" s="140"/>
      <c r="AD308" s="142"/>
      <c r="AE308" s="142"/>
      <c r="AF308" s="142"/>
      <c r="AG308" s="142"/>
      <c r="AH308" s="142"/>
      <c r="AI308" s="142"/>
      <c r="AJ308" s="142"/>
      <c r="AK308" s="142"/>
      <c r="AL308" s="142"/>
      <c r="AM308" s="142"/>
      <c r="AN308" s="142"/>
      <c r="AO308" s="142"/>
      <c r="AP308" s="142"/>
      <c r="AQ308" s="142"/>
      <c r="AR308" s="142"/>
    </row>
    <row r="309" spans="1:44" s="143" customFormat="1" ht="12.75" hidden="1" customHeight="1">
      <c r="A309" s="126" t="s">
        <v>2009</v>
      </c>
      <c r="B309" s="126"/>
      <c r="C309" s="817"/>
      <c r="D309" s="212" t="s">
        <v>2010</v>
      </c>
      <c r="E309" s="825"/>
      <c r="F309" s="146"/>
      <c r="G309" s="233"/>
      <c r="H309" s="233"/>
      <c r="I309" s="833"/>
      <c r="J309" s="146"/>
      <c r="K309" s="146"/>
      <c r="L309" s="146"/>
      <c r="M309" s="146"/>
      <c r="N309" s="620">
        <v>0</v>
      </c>
      <c r="O309" s="620">
        <v>0</v>
      </c>
      <c r="P309" s="138"/>
      <c r="Q309" s="139" t="s">
        <v>1474</v>
      </c>
      <c r="R309" s="138"/>
      <c r="S309" s="138" t="str">
        <f t="shared" si="4"/>
        <v/>
      </c>
      <c r="T309" s="140"/>
      <c r="U309" s="140"/>
      <c r="V309" s="140"/>
      <c r="W309" s="140"/>
      <c r="X309" s="141"/>
      <c r="Y309" s="141"/>
      <c r="Z309" s="140"/>
      <c r="AA309" s="140"/>
      <c r="AB309" s="140"/>
      <c r="AD309" s="142"/>
      <c r="AE309" s="142"/>
      <c r="AF309" s="142"/>
      <c r="AG309" s="142"/>
      <c r="AH309" s="142"/>
      <c r="AI309" s="142"/>
      <c r="AJ309" s="142"/>
      <c r="AK309" s="142"/>
      <c r="AL309" s="142"/>
      <c r="AM309" s="142"/>
      <c r="AN309" s="142"/>
      <c r="AO309" s="142"/>
      <c r="AP309" s="142"/>
      <c r="AQ309" s="142"/>
      <c r="AR309" s="142"/>
    </row>
    <row r="310" spans="1:44" s="143" customFormat="1" ht="12.75" hidden="1" customHeight="1">
      <c r="A310" s="126" t="s">
        <v>1997</v>
      </c>
      <c r="B310" s="126"/>
      <c r="C310" s="817"/>
      <c r="D310" s="212" t="s">
        <v>1998</v>
      </c>
      <c r="E310" s="825"/>
      <c r="F310" s="146"/>
      <c r="G310" s="233"/>
      <c r="H310" s="233"/>
      <c r="I310" s="833"/>
      <c r="J310" s="233"/>
      <c r="K310" s="233"/>
      <c r="L310" s="233"/>
      <c r="M310" s="233"/>
      <c r="N310" s="620">
        <v>0</v>
      </c>
      <c r="O310" s="620">
        <v>0</v>
      </c>
      <c r="P310" s="138"/>
      <c r="Q310" s="139" t="s">
        <v>1473</v>
      </c>
      <c r="R310" s="138"/>
      <c r="S310" s="138" t="str">
        <f t="shared" si="4"/>
        <v/>
      </c>
      <c r="T310" s="140"/>
      <c r="U310" s="140"/>
      <c r="V310" s="140"/>
      <c r="W310" s="140"/>
      <c r="X310" s="141"/>
      <c r="Y310" s="141"/>
      <c r="Z310" s="140"/>
      <c r="AA310" s="140"/>
      <c r="AB310" s="140"/>
      <c r="AD310" s="142"/>
      <c r="AE310" s="142"/>
      <c r="AF310" s="142"/>
      <c r="AG310" s="142"/>
      <c r="AH310" s="142"/>
      <c r="AI310" s="142"/>
      <c r="AJ310" s="142"/>
      <c r="AK310" s="142"/>
      <c r="AL310" s="142"/>
      <c r="AM310" s="142"/>
      <c r="AN310" s="142"/>
      <c r="AO310" s="142"/>
      <c r="AP310" s="142"/>
      <c r="AQ310" s="142"/>
      <c r="AR310" s="142"/>
    </row>
    <row r="311" spans="1:44" s="17" customFormat="1" ht="12.75" hidden="1" customHeight="1">
      <c r="A311" s="126" t="s">
        <v>2011</v>
      </c>
      <c r="B311" s="126"/>
      <c r="C311" s="817"/>
      <c r="D311" s="212" t="s">
        <v>2012</v>
      </c>
      <c r="E311" s="825"/>
      <c r="F311" s="146"/>
      <c r="G311" s="233"/>
      <c r="H311" s="233"/>
      <c r="I311" s="833"/>
      <c r="J311" s="146"/>
      <c r="K311" s="146"/>
      <c r="L311" s="146"/>
      <c r="M311" s="146"/>
      <c r="N311" s="620">
        <v>0</v>
      </c>
      <c r="O311" s="620">
        <v>0</v>
      </c>
      <c r="P311" s="36"/>
      <c r="Q311" s="51" t="s">
        <v>1474</v>
      </c>
      <c r="R311" s="36"/>
      <c r="S311" s="36" t="str">
        <f t="shared" si="4"/>
        <v/>
      </c>
      <c r="T311" s="15"/>
      <c r="U311" s="15"/>
      <c r="V311" s="15"/>
      <c r="W311" s="15"/>
      <c r="X311" s="28"/>
      <c r="Y311" s="28"/>
      <c r="Z311" s="15"/>
      <c r="AA311" s="15"/>
      <c r="AB311" s="15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  <c r="AR311" s="16"/>
    </row>
    <row r="312" spans="1:44" s="143" customFormat="1" ht="12.75" hidden="1" customHeight="1">
      <c r="A312" s="126" t="s">
        <v>2013</v>
      </c>
      <c r="B312" s="126"/>
      <c r="C312" s="817"/>
      <c r="D312" s="212" t="s">
        <v>2014</v>
      </c>
      <c r="E312" s="825"/>
      <c r="F312" s="620"/>
      <c r="G312" s="806"/>
      <c r="H312" s="233"/>
      <c r="I312" s="833"/>
      <c r="J312" s="146"/>
      <c r="K312" s="146"/>
      <c r="L312" s="146"/>
      <c r="M312" s="146"/>
      <c r="N312" s="620">
        <v>0</v>
      </c>
      <c r="O312" s="620">
        <v>0</v>
      </c>
      <c r="P312" s="138"/>
      <c r="Q312" s="139" t="s">
        <v>1474</v>
      </c>
      <c r="R312" s="138"/>
      <c r="S312" s="138" t="str">
        <f t="shared" si="4"/>
        <v/>
      </c>
      <c r="T312" s="140"/>
      <c r="U312" s="140"/>
      <c r="V312" s="140"/>
      <c r="W312" s="140"/>
      <c r="X312" s="141"/>
      <c r="Y312" s="141"/>
      <c r="Z312" s="140"/>
      <c r="AA312" s="140"/>
      <c r="AB312" s="140"/>
      <c r="AD312" s="142"/>
      <c r="AE312" s="142"/>
      <c r="AF312" s="142"/>
      <c r="AG312" s="142"/>
      <c r="AH312" s="142"/>
      <c r="AI312" s="142"/>
      <c r="AJ312" s="142"/>
      <c r="AK312" s="142"/>
      <c r="AL312" s="142"/>
      <c r="AM312" s="142"/>
      <c r="AN312" s="142"/>
      <c r="AO312" s="142"/>
      <c r="AP312" s="142"/>
      <c r="AQ312" s="142"/>
      <c r="AR312" s="142"/>
    </row>
    <row r="313" spans="1:44" s="17" customFormat="1" ht="12.75" hidden="1" customHeight="1">
      <c r="A313" s="126" t="s">
        <v>2015</v>
      </c>
      <c r="B313" s="126"/>
      <c r="C313" s="817"/>
      <c r="D313" s="212" t="s">
        <v>2016</v>
      </c>
      <c r="E313" s="825"/>
      <c r="F313" s="146"/>
      <c r="G313" s="233"/>
      <c r="H313" s="233"/>
      <c r="I313" s="833"/>
      <c r="J313" s="146"/>
      <c r="K313" s="146"/>
      <c r="L313" s="146"/>
      <c r="M313" s="146"/>
      <c r="N313" s="620">
        <v>0</v>
      </c>
      <c r="O313" s="620">
        <v>0</v>
      </c>
      <c r="P313" s="36"/>
      <c r="Q313" s="51" t="s">
        <v>1474</v>
      </c>
      <c r="R313" s="36"/>
      <c r="S313" s="36" t="str">
        <f t="shared" si="4"/>
        <v/>
      </c>
      <c r="T313" s="15"/>
      <c r="U313" s="15"/>
      <c r="V313" s="15"/>
      <c r="W313" s="15"/>
      <c r="X313" s="28"/>
      <c r="Y313" s="28"/>
      <c r="Z313" s="15"/>
      <c r="AA313" s="15"/>
      <c r="AB313" s="15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  <c r="AR313" s="16"/>
    </row>
    <row r="314" spans="1:44" s="17" customFormat="1" ht="12.75" hidden="1" customHeight="1">
      <c r="A314" s="126" t="s">
        <v>2017</v>
      </c>
      <c r="B314" s="126"/>
      <c r="C314" s="817"/>
      <c r="D314" s="212" t="s">
        <v>2018</v>
      </c>
      <c r="E314" s="825"/>
      <c r="F314" s="146"/>
      <c r="G314" s="233"/>
      <c r="H314" s="233"/>
      <c r="I314" s="833"/>
      <c r="J314" s="146"/>
      <c r="K314" s="146"/>
      <c r="L314" s="146"/>
      <c r="M314" s="146"/>
      <c r="N314" s="620">
        <v>0</v>
      </c>
      <c r="O314" s="620">
        <v>0</v>
      </c>
      <c r="P314" s="36"/>
      <c r="Q314" s="51" t="s">
        <v>1474</v>
      </c>
      <c r="R314" s="36"/>
      <c r="S314" s="36" t="str">
        <f t="shared" si="4"/>
        <v/>
      </c>
      <c r="T314" s="15"/>
      <c r="U314" s="15"/>
      <c r="V314" s="15"/>
      <c r="W314" s="15"/>
      <c r="X314" s="28"/>
      <c r="Y314" s="28"/>
      <c r="Z314" s="15"/>
      <c r="AA314" s="15"/>
      <c r="AB314" s="15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</row>
    <row r="315" spans="1:44" s="17" customFormat="1" ht="12.75" hidden="1" customHeight="1">
      <c r="A315" s="126" t="s">
        <v>1999</v>
      </c>
      <c r="B315" s="126"/>
      <c r="C315" s="817"/>
      <c r="D315" s="212" t="s">
        <v>2000</v>
      </c>
      <c r="E315" s="825"/>
      <c r="F315" s="146"/>
      <c r="G315" s="233"/>
      <c r="H315" s="233"/>
      <c r="I315" s="833"/>
      <c r="J315" s="146"/>
      <c r="K315" s="146"/>
      <c r="L315" s="146"/>
      <c r="M315" s="146"/>
      <c r="N315" s="620">
        <v>0</v>
      </c>
      <c r="O315" s="620">
        <v>0</v>
      </c>
      <c r="P315" s="36"/>
      <c r="Q315" s="51" t="s">
        <v>1473</v>
      </c>
      <c r="R315" s="36"/>
      <c r="S315" s="36" t="str">
        <f t="shared" si="4"/>
        <v/>
      </c>
      <c r="T315" s="15"/>
      <c r="U315" s="15"/>
      <c r="V315" s="15"/>
      <c r="W315" s="15"/>
      <c r="X315" s="28"/>
      <c r="Y315" s="28"/>
      <c r="Z315" s="15"/>
      <c r="AA315" s="15"/>
      <c r="AB315" s="15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</row>
    <row r="316" spans="1:44" s="17" customFormat="1" ht="12.75" hidden="1" customHeight="1">
      <c r="A316" s="126" t="s">
        <v>2019</v>
      </c>
      <c r="B316" s="126"/>
      <c r="C316" s="817"/>
      <c r="D316" s="212" t="s">
        <v>2020</v>
      </c>
      <c r="E316" s="825"/>
      <c r="F316" s="146"/>
      <c r="G316" s="233"/>
      <c r="H316" s="233"/>
      <c r="I316" s="833"/>
      <c r="J316" s="146"/>
      <c r="K316" s="146"/>
      <c r="L316" s="146"/>
      <c r="M316" s="146"/>
      <c r="N316" s="620">
        <v>0</v>
      </c>
      <c r="O316" s="620">
        <v>0</v>
      </c>
      <c r="P316" s="36"/>
      <c r="Q316" s="51" t="s">
        <v>1474</v>
      </c>
      <c r="R316" s="36"/>
      <c r="S316" s="36" t="str">
        <f t="shared" si="4"/>
        <v/>
      </c>
      <c r="T316" s="15"/>
      <c r="U316" s="15"/>
      <c r="V316" s="15"/>
      <c r="W316" s="15"/>
      <c r="X316" s="28"/>
      <c r="Y316" s="28"/>
      <c r="Z316" s="15"/>
      <c r="AA316" s="15"/>
      <c r="AB316" s="15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</row>
    <row r="317" spans="1:44" s="17" customFormat="1" ht="12.75" hidden="1" customHeight="1">
      <c r="A317" s="126" t="s">
        <v>2021</v>
      </c>
      <c r="B317" s="126"/>
      <c r="C317" s="817"/>
      <c r="D317" s="212" t="s">
        <v>2022</v>
      </c>
      <c r="E317" s="825"/>
      <c r="F317" s="146"/>
      <c r="G317" s="233"/>
      <c r="H317" s="233"/>
      <c r="I317" s="833"/>
      <c r="J317" s="146"/>
      <c r="K317" s="146"/>
      <c r="L317" s="146"/>
      <c r="M317" s="146"/>
      <c r="N317" s="620">
        <v>0</v>
      </c>
      <c r="O317" s="620">
        <v>0</v>
      </c>
      <c r="P317" s="36"/>
      <c r="Q317" s="51" t="s">
        <v>1474</v>
      </c>
      <c r="R317" s="36"/>
      <c r="S317" s="36" t="str">
        <f t="shared" si="4"/>
        <v/>
      </c>
      <c r="T317" s="15"/>
      <c r="U317" s="15"/>
      <c r="V317" s="15"/>
      <c r="W317" s="15"/>
      <c r="X317" s="28"/>
      <c r="Y317" s="28"/>
      <c r="Z317" s="15"/>
      <c r="AA317" s="15"/>
      <c r="AB317" s="15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  <c r="AR317" s="16"/>
    </row>
    <row r="318" spans="1:44" s="17" customFormat="1" ht="12.75" hidden="1" customHeight="1">
      <c r="A318" s="126" t="s">
        <v>2023</v>
      </c>
      <c r="B318" s="126"/>
      <c r="C318" s="817"/>
      <c r="D318" s="212" t="s">
        <v>2024</v>
      </c>
      <c r="E318" s="825"/>
      <c r="F318" s="146"/>
      <c r="G318" s="233"/>
      <c r="H318" s="233"/>
      <c r="I318" s="833"/>
      <c r="J318" s="146"/>
      <c r="K318" s="146"/>
      <c r="L318" s="146"/>
      <c r="M318" s="146"/>
      <c r="N318" s="620">
        <v>0</v>
      </c>
      <c r="O318" s="620">
        <v>0</v>
      </c>
      <c r="P318" s="36"/>
      <c r="Q318" s="51" t="s">
        <v>1474</v>
      </c>
      <c r="R318" s="36"/>
      <c r="S318" s="36" t="str">
        <f t="shared" si="4"/>
        <v/>
      </c>
      <c r="T318" s="15"/>
      <c r="U318" s="15"/>
      <c r="V318" s="15"/>
      <c r="W318" s="15"/>
      <c r="X318" s="28"/>
      <c r="Y318" s="28"/>
      <c r="Z318" s="15"/>
      <c r="AA318" s="15"/>
      <c r="AB318" s="15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</row>
    <row r="319" spans="1:44" s="143" customFormat="1" ht="12.75" hidden="1" customHeight="1">
      <c r="A319" s="126" t="s">
        <v>2025</v>
      </c>
      <c r="B319" s="126"/>
      <c r="C319" s="817"/>
      <c r="D319" s="212" t="s">
        <v>2026</v>
      </c>
      <c r="E319" s="825"/>
      <c r="F319" s="146"/>
      <c r="G319" s="233"/>
      <c r="H319" s="233"/>
      <c r="I319" s="833"/>
      <c r="J319" s="146"/>
      <c r="K319" s="146"/>
      <c r="L319" s="146"/>
      <c r="M319" s="146"/>
      <c r="N319" s="620">
        <v>0</v>
      </c>
      <c r="O319" s="620">
        <v>0</v>
      </c>
      <c r="P319" s="138"/>
      <c r="Q319" s="139" t="s">
        <v>1474</v>
      </c>
      <c r="R319" s="138"/>
      <c r="S319" s="138" t="str">
        <f t="shared" si="4"/>
        <v/>
      </c>
      <c r="T319" s="140"/>
      <c r="U319" s="140"/>
      <c r="V319" s="140"/>
      <c r="W319" s="140"/>
      <c r="X319" s="141"/>
      <c r="Y319" s="141"/>
      <c r="Z319" s="140"/>
      <c r="AA319" s="140"/>
      <c r="AB319" s="140"/>
      <c r="AD319" s="142"/>
      <c r="AE319" s="142"/>
      <c r="AF319" s="142"/>
      <c r="AG319" s="142"/>
      <c r="AH319" s="142"/>
      <c r="AI319" s="142"/>
      <c r="AJ319" s="142"/>
      <c r="AK319" s="142"/>
      <c r="AL319" s="142"/>
      <c r="AM319" s="142"/>
      <c r="AN319" s="142"/>
      <c r="AO319" s="142"/>
      <c r="AP319" s="142"/>
      <c r="AQ319" s="142"/>
      <c r="AR319" s="142"/>
    </row>
    <row r="320" spans="1:44" s="17" customFormat="1" ht="12.75" hidden="1" customHeight="1">
      <c r="A320" s="126" t="s">
        <v>2027</v>
      </c>
      <c r="B320" s="126"/>
      <c r="C320" s="817"/>
      <c r="D320" s="212" t="s">
        <v>2028</v>
      </c>
      <c r="E320" s="825"/>
      <c r="F320" s="146"/>
      <c r="G320" s="233"/>
      <c r="H320" s="233"/>
      <c r="I320" s="833"/>
      <c r="J320" s="146"/>
      <c r="K320" s="146"/>
      <c r="L320" s="146"/>
      <c r="M320" s="146"/>
      <c r="N320" s="620">
        <v>0</v>
      </c>
      <c r="O320" s="620">
        <v>0</v>
      </c>
      <c r="P320" s="36"/>
      <c r="Q320" s="51" t="s">
        <v>1474</v>
      </c>
      <c r="R320" s="36"/>
      <c r="S320" s="36" t="str">
        <f t="shared" si="4"/>
        <v/>
      </c>
      <c r="T320" s="15"/>
      <c r="U320" s="15"/>
      <c r="V320" s="15"/>
      <c r="W320" s="15"/>
      <c r="X320" s="28"/>
      <c r="Y320" s="28"/>
      <c r="Z320" s="15"/>
      <c r="AA320" s="15"/>
      <c r="AB320" s="15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  <c r="AR320" s="16"/>
    </row>
    <row r="321" spans="1:44" s="17" customFormat="1" ht="12.75" hidden="1" customHeight="1">
      <c r="A321" s="126" t="s">
        <v>2029</v>
      </c>
      <c r="B321" s="126"/>
      <c r="C321" s="817"/>
      <c r="D321" s="212" t="s">
        <v>2030</v>
      </c>
      <c r="E321" s="825"/>
      <c r="F321" s="146"/>
      <c r="G321" s="233"/>
      <c r="H321" s="233"/>
      <c r="I321" s="833"/>
      <c r="J321" s="146"/>
      <c r="K321" s="146"/>
      <c r="L321" s="146"/>
      <c r="M321" s="146"/>
      <c r="N321" s="620">
        <v>0</v>
      </c>
      <c r="O321" s="620">
        <v>0</v>
      </c>
      <c r="P321" s="36"/>
      <c r="Q321" s="51" t="s">
        <v>1474</v>
      </c>
      <c r="R321" s="36"/>
      <c r="S321" s="36" t="str">
        <f t="shared" si="4"/>
        <v/>
      </c>
      <c r="T321" s="15"/>
      <c r="U321" s="15"/>
      <c r="V321" s="15"/>
      <c r="W321" s="15"/>
      <c r="X321" s="28"/>
      <c r="Y321" s="28"/>
      <c r="Z321" s="15"/>
      <c r="AA321" s="15"/>
      <c r="AB321" s="15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</row>
    <row r="322" spans="1:44" s="17" customFormat="1" ht="12.75" hidden="1" customHeight="1">
      <c r="A322" s="126" t="s">
        <v>2031</v>
      </c>
      <c r="B322" s="126"/>
      <c r="C322" s="817"/>
      <c r="D322" s="212" t="s">
        <v>2032</v>
      </c>
      <c r="E322" s="825"/>
      <c r="F322" s="146"/>
      <c r="G322" s="233"/>
      <c r="H322" s="233"/>
      <c r="I322" s="833"/>
      <c r="J322" s="146"/>
      <c r="K322" s="146"/>
      <c r="L322" s="146"/>
      <c r="M322" s="146"/>
      <c r="N322" s="620">
        <v>0</v>
      </c>
      <c r="O322" s="620">
        <v>0</v>
      </c>
      <c r="P322" s="36"/>
      <c r="Q322" s="51" t="s">
        <v>1474</v>
      </c>
      <c r="R322" s="36"/>
      <c r="S322" s="36" t="str">
        <f t="shared" si="4"/>
        <v/>
      </c>
      <c r="T322" s="15"/>
      <c r="U322" s="15"/>
      <c r="V322" s="15"/>
      <c r="W322" s="15"/>
      <c r="X322" s="28"/>
      <c r="Y322" s="28"/>
      <c r="Z322" s="15"/>
      <c r="AA322" s="15"/>
      <c r="AB322" s="15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  <c r="AR322" s="16"/>
    </row>
    <row r="323" spans="1:44" s="17" customFormat="1" ht="12.75" hidden="1" customHeight="1">
      <c r="A323" s="126" t="s">
        <v>2033</v>
      </c>
      <c r="B323" s="126"/>
      <c r="C323" s="817"/>
      <c r="D323" s="212" t="s">
        <v>2034</v>
      </c>
      <c r="E323" s="825"/>
      <c r="F323" s="146"/>
      <c r="G323" s="233"/>
      <c r="H323" s="233"/>
      <c r="I323" s="833"/>
      <c r="J323" s="146"/>
      <c r="K323" s="146"/>
      <c r="L323" s="146"/>
      <c r="M323" s="146"/>
      <c r="N323" s="620">
        <v>0</v>
      </c>
      <c r="O323" s="620">
        <v>0</v>
      </c>
      <c r="P323" s="36"/>
      <c r="Q323" s="51" t="s">
        <v>1474</v>
      </c>
      <c r="R323" s="36"/>
      <c r="S323" s="36" t="str">
        <f t="shared" si="4"/>
        <v/>
      </c>
      <c r="T323" s="15"/>
      <c r="U323" s="15"/>
      <c r="V323" s="15"/>
      <c r="W323" s="15"/>
      <c r="X323" s="28"/>
      <c r="Y323" s="28"/>
      <c r="Z323" s="15"/>
      <c r="AA323" s="15"/>
      <c r="AB323" s="15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</row>
    <row r="324" spans="1:44" s="17" customFormat="1" ht="12.75" hidden="1" customHeight="1">
      <c r="A324" s="126" t="s">
        <v>2035</v>
      </c>
      <c r="B324" s="126"/>
      <c r="C324" s="817"/>
      <c r="D324" s="212" t="s">
        <v>2036</v>
      </c>
      <c r="E324" s="825"/>
      <c r="F324" s="146"/>
      <c r="G324" s="233"/>
      <c r="H324" s="233"/>
      <c r="I324" s="833"/>
      <c r="J324" s="146"/>
      <c r="K324" s="146"/>
      <c r="L324" s="146"/>
      <c r="M324" s="146"/>
      <c r="N324" s="620">
        <v>0</v>
      </c>
      <c r="O324" s="620">
        <v>0</v>
      </c>
      <c r="P324" s="36"/>
      <c r="Q324" s="51" t="s">
        <v>1474</v>
      </c>
      <c r="R324" s="36"/>
      <c r="S324" s="36" t="str">
        <f t="shared" si="4"/>
        <v/>
      </c>
      <c r="T324" s="15"/>
      <c r="U324" s="15"/>
      <c r="V324" s="15"/>
      <c r="W324" s="15"/>
      <c r="X324" s="28"/>
      <c r="Y324" s="28"/>
      <c r="Z324" s="15"/>
      <c r="AA324" s="15"/>
      <c r="AB324" s="15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</row>
    <row r="325" spans="1:44" s="17" customFormat="1" ht="12.75" hidden="1" customHeight="1">
      <c r="A325" s="126" t="s">
        <v>2001</v>
      </c>
      <c r="B325" s="126"/>
      <c r="C325" s="817"/>
      <c r="D325" s="212" t="s">
        <v>2002</v>
      </c>
      <c r="E325" s="825"/>
      <c r="F325" s="146"/>
      <c r="G325" s="233"/>
      <c r="H325" s="233"/>
      <c r="I325" s="833"/>
      <c r="J325" s="146"/>
      <c r="K325" s="146"/>
      <c r="L325" s="146"/>
      <c r="M325" s="146"/>
      <c r="N325" s="620">
        <v>0</v>
      </c>
      <c r="O325" s="620">
        <v>0</v>
      </c>
      <c r="P325" s="36"/>
      <c r="Q325" s="51" t="s">
        <v>1473</v>
      </c>
      <c r="R325" s="36"/>
      <c r="S325" s="36" t="str">
        <f t="shared" si="4"/>
        <v/>
      </c>
      <c r="T325" s="15"/>
      <c r="U325" s="15"/>
      <c r="V325" s="15"/>
      <c r="W325" s="15"/>
      <c r="X325" s="28"/>
      <c r="Y325" s="28"/>
      <c r="Z325" s="15"/>
      <c r="AA325" s="15"/>
      <c r="AB325" s="15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</row>
    <row r="326" spans="1:44" s="17" customFormat="1" ht="12.75" hidden="1" customHeight="1">
      <c r="A326" s="126" t="s">
        <v>2037</v>
      </c>
      <c r="B326" s="126"/>
      <c r="C326" s="817"/>
      <c r="D326" s="212" t="s">
        <v>2038</v>
      </c>
      <c r="E326" s="825"/>
      <c r="F326" s="146"/>
      <c r="G326" s="233"/>
      <c r="H326" s="233"/>
      <c r="I326" s="833"/>
      <c r="J326" s="146"/>
      <c r="K326" s="146"/>
      <c r="L326" s="146"/>
      <c r="M326" s="146"/>
      <c r="N326" s="620">
        <v>0</v>
      </c>
      <c r="O326" s="620">
        <v>0</v>
      </c>
      <c r="P326" s="36"/>
      <c r="Q326" s="51" t="s">
        <v>1474</v>
      </c>
      <c r="R326" s="36"/>
      <c r="S326" s="36" t="str">
        <f t="shared" si="4"/>
        <v/>
      </c>
      <c r="T326" s="15"/>
      <c r="U326" s="15"/>
      <c r="V326" s="15"/>
      <c r="W326" s="15"/>
      <c r="X326" s="28"/>
      <c r="Y326" s="28"/>
      <c r="Z326" s="15"/>
      <c r="AA326" s="15"/>
      <c r="AB326" s="15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</row>
    <row r="327" spans="1:44" s="17" customFormat="1" ht="12.75" hidden="1" customHeight="1">
      <c r="A327" s="126" t="s">
        <v>2039</v>
      </c>
      <c r="B327" s="126"/>
      <c r="C327" s="817"/>
      <c r="D327" s="212" t="s">
        <v>2040</v>
      </c>
      <c r="E327" s="825"/>
      <c r="F327" s="146"/>
      <c r="G327" s="233"/>
      <c r="H327" s="233"/>
      <c r="I327" s="833"/>
      <c r="J327" s="146"/>
      <c r="K327" s="146"/>
      <c r="L327" s="146"/>
      <c r="M327" s="146"/>
      <c r="N327" s="620">
        <v>0</v>
      </c>
      <c r="O327" s="620">
        <v>0</v>
      </c>
      <c r="P327" s="36"/>
      <c r="Q327" s="51" t="s">
        <v>1474</v>
      </c>
      <c r="R327" s="36"/>
      <c r="S327" s="36" t="str">
        <f t="shared" si="4"/>
        <v/>
      </c>
      <c r="T327" s="15"/>
      <c r="U327" s="15"/>
      <c r="V327" s="15"/>
      <c r="W327" s="15"/>
      <c r="X327" s="28"/>
      <c r="Y327" s="28"/>
      <c r="Z327" s="15"/>
      <c r="AA327" s="15"/>
      <c r="AB327" s="15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</row>
    <row r="328" spans="1:44" s="143" customFormat="1" ht="12.75" hidden="1" customHeight="1" thickBot="1">
      <c r="A328" s="126" t="s">
        <v>2041</v>
      </c>
      <c r="B328" s="126"/>
      <c r="C328" s="817"/>
      <c r="D328" s="212" t="s">
        <v>1835</v>
      </c>
      <c r="E328" s="825"/>
      <c r="F328" s="146"/>
      <c r="G328" s="233"/>
      <c r="H328" s="233"/>
      <c r="I328" s="833"/>
      <c r="J328" s="146"/>
      <c r="K328" s="146"/>
      <c r="L328" s="146"/>
      <c r="M328" s="146"/>
      <c r="N328" s="620">
        <v>0</v>
      </c>
      <c r="O328" s="620">
        <v>0</v>
      </c>
      <c r="P328" s="138"/>
      <c r="Q328" s="139" t="s">
        <v>1474</v>
      </c>
      <c r="R328" s="138"/>
      <c r="S328" s="138" t="str">
        <f t="shared" si="4"/>
        <v/>
      </c>
      <c r="T328" s="140"/>
      <c r="U328" s="140"/>
      <c r="V328" s="140"/>
      <c r="W328" s="140"/>
      <c r="X328" s="141"/>
      <c r="Y328" s="141"/>
      <c r="Z328" s="140"/>
      <c r="AA328" s="140"/>
      <c r="AB328" s="140"/>
      <c r="AD328" s="142"/>
      <c r="AE328" s="142"/>
      <c r="AF328" s="142"/>
      <c r="AG328" s="142"/>
      <c r="AH328" s="142"/>
      <c r="AI328" s="142"/>
      <c r="AJ328" s="142"/>
      <c r="AK328" s="142"/>
      <c r="AL328" s="142"/>
      <c r="AM328" s="142"/>
      <c r="AN328" s="142"/>
      <c r="AO328" s="142"/>
      <c r="AP328" s="142"/>
      <c r="AQ328" s="142"/>
      <c r="AR328" s="142"/>
    </row>
    <row r="329" spans="1:44" s="17" customFormat="1" ht="12.75" hidden="1" customHeight="1" thickTop="1">
      <c r="A329" s="126" t="s">
        <v>2042</v>
      </c>
      <c r="B329" s="126"/>
      <c r="C329" s="817"/>
      <c r="D329" s="212" t="s">
        <v>1777</v>
      </c>
      <c r="E329" s="818"/>
      <c r="F329" s="146"/>
      <c r="G329" s="233"/>
      <c r="H329" s="233"/>
      <c r="I329" s="833"/>
      <c r="J329" s="146"/>
      <c r="K329" s="146"/>
      <c r="L329" s="146"/>
      <c r="M329" s="146"/>
      <c r="N329" s="620">
        <v>0</v>
      </c>
      <c r="O329" s="620">
        <v>0</v>
      </c>
      <c r="P329" s="36"/>
      <c r="Q329" s="51" t="s">
        <v>1474</v>
      </c>
      <c r="R329" s="36"/>
      <c r="S329" s="36" t="str">
        <f t="shared" si="4"/>
        <v/>
      </c>
      <c r="T329" s="15"/>
      <c r="U329" s="15"/>
      <c r="V329" s="15"/>
      <c r="W329" s="15"/>
      <c r="X329" s="28"/>
      <c r="Y329" s="28"/>
      <c r="Z329" s="15"/>
      <c r="AA329" s="15"/>
      <c r="AB329" s="15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</row>
    <row r="330" spans="1:44" s="17" customFormat="1" ht="12.75" hidden="1" customHeight="1">
      <c r="A330" s="126" t="s">
        <v>2043</v>
      </c>
      <c r="B330" s="126"/>
      <c r="C330" s="817"/>
      <c r="D330" s="212" t="s">
        <v>2044</v>
      </c>
      <c r="E330" s="818"/>
      <c r="F330" s="146"/>
      <c r="G330" s="233"/>
      <c r="H330" s="233"/>
      <c r="I330" s="833"/>
      <c r="J330" s="146"/>
      <c r="K330" s="146"/>
      <c r="L330" s="146"/>
      <c r="M330" s="146"/>
      <c r="N330" s="620">
        <v>0</v>
      </c>
      <c r="O330" s="620">
        <v>0</v>
      </c>
      <c r="P330" s="36"/>
      <c r="Q330" s="51" t="s">
        <v>1474</v>
      </c>
      <c r="R330" s="36"/>
      <c r="S330" s="36" t="str">
        <f t="shared" si="4"/>
        <v/>
      </c>
      <c r="T330" s="15"/>
      <c r="U330" s="15"/>
      <c r="V330" s="15"/>
      <c r="W330" s="15"/>
      <c r="X330" s="28"/>
      <c r="Y330" s="28"/>
      <c r="Z330" s="15"/>
      <c r="AA330" s="15"/>
      <c r="AB330" s="15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</row>
    <row r="331" spans="1:44" s="17" customFormat="1" ht="12.75" hidden="1" customHeight="1">
      <c r="A331" s="126" t="s">
        <v>2045</v>
      </c>
      <c r="B331" s="126"/>
      <c r="C331" s="817"/>
      <c r="D331" s="212" t="s">
        <v>1850</v>
      </c>
      <c r="E331" s="818"/>
      <c r="F331" s="146"/>
      <c r="G331" s="233"/>
      <c r="H331" s="233"/>
      <c r="I331" s="833"/>
      <c r="J331" s="146"/>
      <c r="K331" s="146"/>
      <c r="L331" s="146"/>
      <c r="M331" s="146"/>
      <c r="N331" s="620">
        <v>0</v>
      </c>
      <c r="O331" s="620">
        <v>0</v>
      </c>
      <c r="P331" s="36"/>
      <c r="Q331" s="51" t="s">
        <v>1474</v>
      </c>
      <c r="R331" s="36"/>
      <c r="S331" s="36" t="str">
        <f t="shared" si="4"/>
        <v/>
      </c>
      <c r="T331" s="15"/>
      <c r="U331" s="15"/>
      <c r="V331" s="15"/>
      <c r="W331" s="15"/>
      <c r="X331" s="28"/>
      <c r="Y331" s="28"/>
      <c r="Z331" s="15"/>
      <c r="AA331" s="15"/>
      <c r="AB331" s="15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</row>
    <row r="332" spans="1:44" s="17" customFormat="1" ht="12.75" hidden="1" customHeight="1">
      <c r="A332" s="126" t="s">
        <v>2003</v>
      </c>
      <c r="B332" s="126"/>
      <c r="C332" s="817"/>
      <c r="D332" s="212" t="s">
        <v>2004</v>
      </c>
      <c r="E332" s="818"/>
      <c r="F332" s="146"/>
      <c r="G332" s="233"/>
      <c r="H332" s="233"/>
      <c r="I332" s="833"/>
      <c r="J332" s="146"/>
      <c r="K332" s="146"/>
      <c r="L332" s="146"/>
      <c r="M332" s="146"/>
      <c r="N332" s="620">
        <v>0</v>
      </c>
      <c r="O332" s="620">
        <v>0</v>
      </c>
      <c r="P332" s="36"/>
      <c r="Q332" s="51" t="s">
        <v>1473</v>
      </c>
      <c r="R332" s="36"/>
      <c r="S332" s="36" t="str">
        <f t="shared" ref="S332:S395" si="5">IF(SUM(F332:O332)=0,"",Q332)</f>
        <v/>
      </c>
      <c r="T332" s="15"/>
      <c r="U332" s="15"/>
      <c r="V332" s="15"/>
      <c r="W332" s="15"/>
      <c r="X332" s="28"/>
      <c r="Y332" s="28"/>
      <c r="Z332" s="15"/>
      <c r="AA332" s="15"/>
      <c r="AB332" s="15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</row>
    <row r="333" spans="1:44" s="17" customFormat="1" ht="12.75" hidden="1" customHeight="1">
      <c r="A333" s="126" t="s">
        <v>2046</v>
      </c>
      <c r="B333" s="126"/>
      <c r="C333" s="817"/>
      <c r="D333" s="212" t="s">
        <v>2047</v>
      </c>
      <c r="E333" s="818"/>
      <c r="F333" s="146"/>
      <c r="G333" s="233"/>
      <c r="H333" s="233"/>
      <c r="I333" s="833"/>
      <c r="J333" s="146"/>
      <c r="K333" s="146"/>
      <c r="L333" s="146"/>
      <c r="M333" s="146"/>
      <c r="N333" s="620">
        <v>0</v>
      </c>
      <c r="O333" s="620">
        <v>0</v>
      </c>
      <c r="P333" s="36"/>
      <c r="Q333" s="51" t="s">
        <v>1474</v>
      </c>
      <c r="R333" s="36"/>
      <c r="S333" s="36" t="str">
        <f t="shared" si="5"/>
        <v/>
      </c>
      <c r="T333" s="15"/>
      <c r="U333" s="15"/>
      <c r="V333" s="15"/>
      <c r="W333" s="15"/>
      <c r="X333" s="28"/>
      <c r="Y333" s="28"/>
      <c r="Z333" s="15"/>
      <c r="AA333" s="15"/>
      <c r="AB333" s="15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</row>
    <row r="334" spans="1:44" s="17" customFormat="1" ht="12.75" hidden="1" customHeight="1">
      <c r="A334" s="126" t="s">
        <v>2048</v>
      </c>
      <c r="B334" s="126"/>
      <c r="C334" s="817"/>
      <c r="D334" s="212" t="s">
        <v>2049</v>
      </c>
      <c r="E334" s="818"/>
      <c r="F334" s="146"/>
      <c r="G334" s="233"/>
      <c r="H334" s="233"/>
      <c r="I334" s="833"/>
      <c r="J334" s="146"/>
      <c r="K334" s="146"/>
      <c r="L334" s="146"/>
      <c r="M334" s="146"/>
      <c r="N334" s="620">
        <v>0</v>
      </c>
      <c r="O334" s="620">
        <v>0</v>
      </c>
      <c r="P334" s="36"/>
      <c r="Q334" s="51" t="s">
        <v>1474</v>
      </c>
      <c r="R334" s="36"/>
      <c r="S334" s="36" t="str">
        <f t="shared" si="5"/>
        <v/>
      </c>
      <c r="T334" s="15"/>
      <c r="U334" s="15"/>
      <c r="V334" s="15"/>
      <c r="W334" s="15"/>
      <c r="X334" s="28"/>
      <c r="Y334" s="28"/>
      <c r="Z334" s="15"/>
      <c r="AA334" s="15"/>
      <c r="AB334" s="15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</row>
    <row r="335" spans="1:44" s="17" customFormat="1" ht="12.75" hidden="1" customHeight="1">
      <c r="A335" s="126" t="s">
        <v>2050</v>
      </c>
      <c r="B335" s="126"/>
      <c r="C335" s="817"/>
      <c r="D335" s="212" t="s">
        <v>1539</v>
      </c>
      <c r="E335" s="818"/>
      <c r="F335" s="146"/>
      <c r="G335" s="233"/>
      <c r="H335" s="233"/>
      <c r="I335" s="833"/>
      <c r="J335" s="146"/>
      <c r="K335" s="146"/>
      <c r="L335" s="146"/>
      <c r="M335" s="146"/>
      <c r="N335" s="620">
        <v>0</v>
      </c>
      <c r="O335" s="620">
        <v>0</v>
      </c>
      <c r="P335" s="36"/>
      <c r="Q335" s="51" t="s">
        <v>1474</v>
      </c>
      <c r="R335" s="36"/>
      <c r="S335" s="36" t="str">
        <f t="shared" si="5"/>
        <v/>
      </c>
      <c r="T335" s="15"/>
      <c r="U335" s="15"/>
      <c r="V335" s="15"/>
      <c r="W335" s="15"/>
      <c r="X335" s="28"/>
      <c r="Y335" s="28"/>
      <c r="Z335" s="15"/>
      <c r="AA335" s="15"/>
      <c r="AB335" s="15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</row>
    <row r="336" spans="1:44" s="17" customFormat="1" ht="12.75" hidden="1" customHeight="1">
      <c r="A336" s="126" t="s">
        <v>2005</v>
      </c>
      <c r="B336" s="126"/>
      <c r="C336" s="817"/>
      <c r="D336" s="212" t="s">
        <v>2006</v>
      </c>
      <c r="E336" s="818"/>
      <c r="F336" s="146"/>
      <c r="G336" s="233"/>
      <c r="H336" s="233"/>
      <c r="I336" s="833"/>
      <c r="J336" s="146"/>
      <c r="K336" s="146"/>
      <c r="L336" s="146"/>
      <c r="M336" s="146"/>
      <c r="N336" s="620"/>
      <c r="O336" s="620"/>
      <c r="P336" s="36"/>
      <c r="Q336" s="51" t="s">
        <v>1473</v>
      </c>
      <c r="R336" s="36"/>
      <c r="S336" s="36" t="str">
        <f t="shared" si="5"/>
        <v/>
      </c>
      <c r="T336" s="15"/>
      <c r="U336" s="15"/>
      <c r="V336" s="15"/>
      <c r="W336" s="15"/>
      <c r="X336" s="28"/>
      <c r="Y336" s="28"/>
      <c r="Z336" s="15"/>
      <c r="AA336" s="15"/>
      <c r="AB336" s="15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</row>
    <row r="337" spans="1:44" s="17" customFormat="1" ht="12.75" hidden="1" customHeight="1">
      <c r="A337" s="126" t="s">
        <v>2051</v>
      </c>
      <c r="B337" s="126"/>
      <c r="C337" s="817"/>
      <c r="D337" s="212" t="s">
        <v>2052</v>
      </c>
      <c r="E337" s="818"/>
      <c r="F337" s="146"/>
      <c r="G337" s="233"/>
      <c r="H337" s="233"/>
      <c r="I337" s="833"/>
      <c r="J337" s="146"/>
      <c r="K337" s="146"/>
      <c r="L337" s="146"/>
      <c r="M337" s="146"/>
      <c r="N337" s="620"/>
      <c r="O337" s="620"/>
      <c r="P337" s="36"/>
      <c r="Q337" s="51" t="s">
        <v>1474</v>
      </c>
      <c r="R337" s="36"/>
      <c r="S337" s="36" t="str">
        <f t="shared" si="5"/>
        <v/>
      </c>
      <c r="T337" s="15"/>
      <c r="U337" s="15"/>
      <c r="V337" s="15"/>
      <c r="W337" s="15"/>
      <c r="X337" s="28"/>
      <c r="Y337" s="28"/>
      <c r="Z337" s="15"/>
      <c r="AA337" s="15"/>
      <c r="AB337" s="15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</row>
    <row r="338" spans="1:44" s="17" customFormat="1" ht="12.75" hidden="1" customHeight="1">
      <c r="A338" s="126" t="s">
        <v>2053</v>
      </c>
      <c r="B338" s="126"/>
      <c r="C338" s="817"/>
      <c r="D338" s="212" t="s">
        <v>2054</v>
      </c>
      <c r="E338" s="818"/>
      <c r="F338" s="146"/>
      <c r="G338" s="233"/>
      <c r="H338" s="233"/>
      <c r="I338" s="833"/>
      <c r="J338" s="146"/>
      <c r="K338" s="146"/>
      <c r="L338" s="146"/>
      <c r="M338" s="146"/>
      <c r="N338" s="620"/>
      <c r="O338" s="620"/>
      <c r="P338" s="36"/>
      <c r="Q338" s="51" t="s">
        <v>1474</v>
      </c>
      <c r="R338" s="36"/>
      <c r="S338" s="36" t="str">
        <f t="shared" si="5"/>
        <v/>
      </c>
      <c r="T338" s="15"/>
      <c r="U338" s="15"/>
      <c r="V338" s="15"/>
      <c r="W338" s="15"/>
      <c r="X338" s="28"/>
      <c r="Y338" s="28"/>
      <c r="Z338" s="15"/>
      <c r="AA338" s="15"/>
      <c r="AB338" s="15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</row>
    <row r="339" spans="1:44" s="17" customFormat="1" ht="12.75" hidden="1" customHeight="1" thickBot="1">
      <c r="A339" s="126" t="s">
        <v>2055</v>
      </c>
      <c r="B339" s="126"/>
      <c r="C339" s="817"/>
      <c r="D339" s="212" t="s">
        <v>2056</v>
      </c>
      <c r="E339" s="818"/>
      <c r="F339" s="146"/>
      <c r="G339" s="233"/>
      <c r="H339" s="233"/>
      <c r="I339" s="833"/>
      <c r="J339" s="146"/>
      <c r="K339" s="146"/>
      <c r="L339" s="146"/>
      <c r="M339" s="146"/>
      <c r="N339" s="620"/>
      <c r="O339" s="620"/>
      <c r="P339" s="36"/>
      <c r="Q339" s="51" t="s">
        <v>1474</v>
      </c>
      <c r="R339" s="36"/>
      <c r="S339" s="36" t="str">
        <f t="shared" si="5"/>
        <v/>
      </c>
      <c r="T339" s="15"/>
      <c r="U339" s="15"/>
      <c r="V339" s="15"/>
      <c r="W339" s="15"/>
      <c r="X339" s="28"/>
      <c r="Y339" s="28"/>
      <c r="Z339" s="15"/>
      <c r="AA339" s="15"/>
      <c r="AB339" s="15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</row>
    <row r="340" spans="1:44" s="226" customFormat="1" ht="15.75" hidden="1" customHeight="1" thickBot="1">
      <c r="A340" s="126" t="s">
        <v>2100</v>
      </c>
      <c r="B340" s="126"/>
      <c r="C340" s="927" t="s">
        <v>2059</v>
      </c>
      <c r="D340" s="927"/>
      <c r="E340" s="829"/>
      <c r="F340" s="91">
        <v>0</v>
      </c>
      <c r="G340" s="807"/>
      <c r="H340" s="807"/>
      <c r="I340" s="832"/>
      <c r="J340" s="91">
        <v>0</v>
      </c>
      <c r="K340" s="91">
        <v>0</v>
      </c>
      <c r="L340" s="91">
        <v>0</v>
      </c>
      <c r="M340" s="91">
        <v>0</v>
      </c>
      <c r="N340" s="91">
        <v>0</v>
      </c>
      <c r="O340" s="91">
        <v>0</v>
      </c>
      <c r="P340" s="138"/>
      <c r="Q340" s="139" t="s">
        <v>1500</v>
      </c>
      <c r="R340" s="138"/>
      <c r="S340" s="138" t="str">
        <f t="shared" si="5"/>
        <v/>
      </c>
      <c r="T340" s="140"/>
      <c r="U340" s="140"/>
      <c r="V340" s="140"/>
      <c r="W340" s="140"/>
      <c r="X340" s="141"/>
      <c r="Y340" s="141"/>
      <c r="Z340" s="140"/>
      <c r="AA340" s="140"/>
      <c r="AB340" s="140"/>
      <c r="AD340" s="140"/>
      <c r="AE340" s="140"/>
      <c r="AF340" s="140"/>
      <c r="AG340" s="140"/>
      <c r="AH340" s="140"/>
      <c r="AI340" s="140"/>
      <c r="AJ340" s="140"/>
      <c r="AK340" s="140"/>
      <c r="AL340" s="140"/>
      <c r="AM340" s="140"/>
      <c r="AN340" s="140"/>
      <c r="AO340" s="140"/>
      <c r="AP340" s="140"/>
      <c r="AQ340" s="140"/>
      <c r="AR340" s="140"/>
    </row>
    <row r="341" spans="1:44" s="241" customFormat="1" ht="12.75" hidden="1" customHeight="1" thickTop="1">
      <c r="A341" s="126" t="s">
        <v>2060</v>
      </c>
      <c r="B341" s="126"/>
      <c r="C341" s="824"/>
      <c r="D341" s="212" t="s">
        <v>2061</v>
      </c>
      <c r="E341" s="825"/>
      <c r="F341" s="146"/>
      <c r="G341" s="233"/>
      <c r="H341" s="233"/>
      <c r="I341" s="833"/>
      <c r="J341" s="146"/>
      <c r="K341" s="146"/>
      <c r="L341" s="146"/>
      <c r="M341" s="146"/>
      <c r="N341" s="620"/>
      <c r="O341" s="620"/>
      <c r="P341" s="224"/>
      <c r="Q341" s="225" t="s">
        <v>1473</v>
      </c>
      <c r="R341" s="224"/>
      <c r="S341" s="224" t="str">
        <f t="shared" si="5"/>
        <v/>
      </c>
      <c r="T341" s="238"/>
      <c r="U341" s="238"/>
      <c r="V341" s="238"/>
      <c r="W341" s="238"/>
      <c r="X341" s="239"/>
      <c r="Y341" s="239"/>
      <c r="Z341" s="238"/>
      <c r="AA341" s="238"/>
      <c r="AB341" s="238"/>
      <c r="AD341" s="240"/>
      <c r="AE341" s="240"/>
      <c r="AF341" s="240"/>
      <c r="AG341" s="240"/>
      <c r="AH341" s="240"/>
      <c r="AI341" s="240"/>
      <c r="AJ341" s="240"/>
      <c r="AK341" s="240"/>
      <c r="AL341" s="240"/>
      <c r="AM341" s="240"/>
      <c r="AN341" s="240"/>
      <c r="AO341" s="240"/>
      <c r="AP341" s="240"/>
      <c r="AQ341" s="240"/>
      <c r="AR341" s="240"/>
    </row>
    <row r="342" spans="1:44" s="241" customFormat="1" ht="12.75" hidden="1" customHeight="1">
      <c r="A342" s="126" t="s">
        <v>2063</v>
      </c>
      <c r="B342" s="126"/>
      <c r="C342" s="824"/>
      <c r="D342" s="212" t="s">
        <v>2064</v>
      </c>
      <c r="E342" s="825"/>
      <c r="F342" s="146"/>
      <c r="G342" s="233"/>
      <c r="H342" s="233"/>
      <c r="I342" s="833"/>
      <c r="J342" s="146"/>
      <c r="K342" s="146"/>
      <c r="L342" s="146"/>
      <c r="M342" s="146"/>
      <c r="N342" s="620"/>
      <c r="O342" s="620"/>
      <c r="P342" s="224"/>
      <c r="Q342" s="225" t="s">
        <v>1474</v>
      </c>
      <c r="R342" s="224"/>
      <c r="S342" s="224" t="str">
        <f t="shared" si="5"/>
        <v/>
      </c>
      <c r="T342" s="238"/>
      <c r="U342" s="238"/>
      <c r="V342" s="238"/>
      <c r="W342" s="238"/>
      <c r="X342" s="239"/>
      <c r="Y342" s="239"/>
      <c r="Z342" s="238"/>
      <c r="AA342" s="238"/>
      <c r="AB342" s="238"/>
      <c r="AD342" s="240"/>
      <c r="AE342" s="240"/>
      <c r="AF342" s="240"/>
      <c r="AG342" s="240"/>
      <c r="AH342" s="240"/>
      <c r="AI342" s="240"/>
      <c r="AJ342" s="240"/>
      <c r="AK342" s="240"/>
      <c r="AL342" s="240"/>
      <c r="AM342" s="240"/>
      <c r="AN342" s="240"/>
      <c r="AO342" s="240"/>
      <c r="AP342" s="240"/>
      <c r="AQ342" s="240"/>
      <c r="AR342" s="240"/>
    </row>
    <row r="343" spans="1:44" s="241" customFormat="1" ht="12.75" hidden="1" customHeight="1">
      <c r="A343" s="126" t="s">
        <v>2065</v>
      </c>
      <c r="B343" s="126"/>
      <c r="C343" s="824"/>
      <c r="D343" s="212" t="s">
        <v>2066</v>
      </c>
      <c r="E343" s="825"/>
      <c r="F343" s="146"/>
      <c r="G343" s="233"/>
      <c r="H343" s="233"/>
      <c r="I343" s="833"/>
      <c r="J343" s="146"/>
      <c r="K343" s="146"/>
      <c r="L343" s="146"/>
      <c r="M343" s="146"/>
      <c r="N343" s="620"/>
      <c r="O343" s="620"/>
      <c r="P343" s="224"/>
      <c r="Q343" s="225" t="s">
        <v>1474</v>
      </c>
      <c r="R343" s="224"/>
      <c r="S343" s="224" t="str">
        <f t="shared" si="5"/>
        <v/>
      </c>
      <c r="T343" s="238"/>
      <c r="U343" s="238"/>
      <c r="V343" s="238"/>
      <c r="W343" s="238"/>
      <c r="X343" s="239"/>
      <c r="Y343" s="239"/>
      <c r="Z343" s="238"/>
      <c r="AA343" s="238"/>
      <c r="AB343" s="238"/>
      <c r="AD343" s="240"/>
      <c r="AE343" s="240"/>
      <c r="AF343" s="240"/>
      <c r="AG343" s="240"/>
      <c r="AH343" s="240"/>
      <c r="AI343" s="240"/>
      <c r="AJ343" s="240"/>
      <c r="AK343" s="240"/>
      <c r="AL343" s="240"/>
      <c r="AM343" s="240"/>
      <c r="AN343" s="240"/>
      <c r="AO343" s="240"/>
      <c r="AP343" s="240"/>
      <c r="AQ343" s="240"/>
      <c r="AR343" s="240"/>
    </row>
    <row r="344" spans="1:44" s="241" customFormat="1" ht="12.75" hidden="1" customHeight="1">
      <c r="A344" s="126" t="s">
        <v>2067</v>
      </c>
      <c r="B344" s="126"/>
      <c r="C344" s="824"/>
      <c r="D344" s="212" t="s">
        <v>2068</v>
      </c>
      <c r="E344" s="825"/>
      <c r="F344" s="146"/>
      <c r="G344" s="233"/>
      <c r="H344" s="233"/>
      <c r="I344" s="833"/>
      <c r="J344" s="146"/>
      <c r="K344" s="146"/>
      <c r="L344" s="146"/>
      <c r="M344" s="146"/>
      <c r="N344" s="620"/>
      <c r="O344" s="620"/>
      <c r="P344" s="224"/>
      <c r="Q344" s="225" t="s">
        <v>1474</v>
      </c>
      <c r="R344" s="224"/>
      <c r="S344" s="224" t="str">
        <f t="shared" si="5"/>
        <v/>
      </c>
      <c r="T344" s="238"/>
      <c r="U344" s="238"/>
      <c r="V344" s="238"/>
      <c r="W344" s="238"/>
      <c r="X344" s="239"/>
      <c r="Y344" s="239"/>
      <c r="Z344" s="238"/>
      <c r="AA344" s="238"/>
      <c r="AB344" s="238"/>
      <c r="AD344" s="240"/>
      <c r="AE344" s="240"/>
      <c r="AF344" s="240"/>
      <c r="AG344" s="240"/>
      <c r="AH344" s="240"/>
      <c r="AI344" s="240"/>
      <c r="AJ344" s="240"/>
      <c r="AK344" s="240"/>
      <c r="AL344" s="240"/>
      <c r="AM344" s="240"/>
      <c r="AN344" s="240"/>
      <c r="AO344" s="240"/>
      <c r="AP344" s="240"/>
      <c r="AQ344" s="240"/>
      <c r="AR344" s="240"/>
    </row>
    <row r="345" spans="1:44" s="241" customFormat="1" ht="12.75" hidden="1" customHeight="1">
      <c r="A345" s="126" t="s">
        <v>2069</v>
      </c>
      <c r="B345" s="126"/>
      <c r="C345" s="824"/>
      <c r="D345" s="212" t="s">
        <v>2070</v>
      </c>
      <c r="E345" s="825"/>
      <c r="F345" s="146"/>
      <c r="G345" s="233"/>
      <c r="H345" s="233"/>
      <c r="I345" s="833"/>
      <c r="J345" s="146"/>
      <c r="K345" s="146"/>
      <c r="L345" s="146"/>
      <c r="M345" s="146"/>
      <c r="N345" s="620"/>
      <c r="O345" s="620"/>
      <c r="P345" s="224"/>
      <c r="Q345" s="225" t="s">
        <v>1474</v>
      </c>
      <c r="R345" s="224"/>
      <c r="S345" s="224" t="str">
        <f t="shared" si="5"/>
        <v/>
      </c>
      <c r="T345" s="238"/>
      <c r="U345" s="238"/>
      <c r="V345" s="238"/>
      <c r="W345" s="238"/>
      <c r="X345" s="239"/>
      <c r="Y345" s="239"/>
      <c r="Z345" s="238"/>
      <c r="AA345" s="238"/>
      <c r="AB345" s="238"/>
      <c r="AD345" s="240"/>
      <c r="AE345" s="240"/>
      <c r="AF345" s="240"/>
      <c r="AG345" s="240"/>
      <c r="AH345" s="240"/>
      <c r="AI345" s="240"/>
      <c r="AJ345" s="240"/>
      <c r="AK345" s="240"/>
      <c r="AL345" s="240"/>
      <c r="AM345" s="240"/>
      <c r="AN345" s="240"/>
      <c r="AO345" s="240"/>
      <c r="AP345" s="240"/>
      <c r="AQ345" s="240"/>
      <c r="AR345" s="240"/>
    </row>
    <row r="346" spans="1:44" s="241" customFormat="1" ht="12.75" hidden="1" customHeight="1">
      <c r="A346" s="126" t="s">
        <v>2071</v>
      </c>
      <c r="B346" s="126"/>
      <c r="C346" s="824"/>
      <c r="D346" s="212" t="s">
        <v>2072</v>
      </c>
      <c r="E346" s="825"/>
      <c r="F346" s="146"/>
      <c r="G346" s="233"/>
      <c r="H346" s="233"/>
      <c r="I346" s="833"/>
      <c r="J346" s="146"/>
      <c r="K346" s="146"/>
      <c r="L346" s="146"/>
      <c r="M346" s="146"/>
      <c r="N346" s="620"/>
      <c r="O346" s="620"/>
      <c r="P346" s="224"/>
      <c r="Q346" s="225" t="s">
        <v>1474</v>
      </c>
      <c r="R346" s="224"/>
      <c r="S346" s="224" t="str">
        <f t="shared" si="5"/>
        <v/>
      </c>
      <c r="T346" s="238"/>
      <c r="U346" s="238"/>
      <c r="V346" s="238"/>
      <c r="W346" s="238"/>
      <c r="X346" s="239"/>
      <c r="Y346" s="239"/>
      <c r="Z346" s="238"/>
      <c r="AA346" s="238"/>
      <c r="AB346" s="238"/>
      <c r="AD346" s="240"/>
      <c r="AE346" s="240"/>
      <c r="AF346" s="240"/>
      <c r="AG346" s="240"/>
      <c r="AH346" s="240"/>
      <c r="AI346" s="240"/>
      <c r="AJ346" s="240"/>
      <c r="AK346" s="240"/>
      <c r="AL346" s="240"/>
      <c r="AM346" s="240"/>
      <c r="AN346" s="240"/>
      <c r="AO346" s="240"/>
      <c r="AP346" s="240"/>
      <c r="AQ346" s="240"/>
      <c r="AR346" s="240"/>
    </row>
    <row r="347" spans="1:44" s="241" customFormat="1" ht="12.75" hidden="1" customHeight="1">
      <c r="A347" s="126" t="s">
        <v>2073</v>
      </c>
      <c r="B347" s="126"/>
      <c r="C347" s="824"/>
      <c r="D347" s="212" t="s">
        <v>2074</v>
      </c>
      <c r="E347" s="825"/>
      <c r="F347" s="146"/>
      <c r="G347" s="233"/>
      <c r="H347" s="233"/>
      <c r="I347" s="833"/>
      <c r="J347" s="146"/>
      <c r="K347" s="146"/>
      <c r="L347" s="146"/>
      <c r="M347" s="146"/>
      <c r="N347" s="620"/>
      <c r="O347" s="620"/>
      <c r="P347" s="224"/>
      <c r="Q347" s="225" t="s">
        <v>1474</v>
      </c>
      <c r="R347" s="224"/>
      <c r="S347" s="224" t="str">
        <f t="shared" si="5"/>
        <v/>
      </c>
      <c r="T347" s="238"/>
      <c r="U347" s="238"/>
      <c r="V347" s="238"/>
      <c r="W347" s="238"/>
      <c r="X347" s="239"/>
      <c r="Y347" s="239"/>
      <c r="Z347" s="238"/>
      <c r="AA347" s="238"/>
      <c r="AB347" s="238"/>
      <c r="AD347" s="240"/>
      <c r="AE347" s="240"/>
      <c r="AF347" s="240"/>
      <c r="AG347" s="240"/>
      <c r="AH347" s="240"/>
      <c r="AI347" s="240"/>
      <c r="AJ347" s="240"/>
      <c r="AK347" s="240"/>
      <c r="AL347" s="240"/>
      <c r="AM347" s="240"/>
      <c r="AN347" s="240"/>
      <c r="AO347" s="240"/>
      <c r="AP347" s="240"/>
      <c r="AQ347" s="240"/>
      <c r="AR347" s="240"/>
    </row>
    <row r="348" spans="1:44" s="241" customFormat="1" ht="12.75" hidden="1" customHeight="1">
      <c r="A348" s="126" t="s">
        <v>2075</v>
      </c>
      <c r="B348" s="126"/>
      <c r="C348" s="824"/>
      <c r="D348" s="212" t="s">
        <v>2076</v>
      </c>
      <c r="E348" s="825"/>
      <c r="F348" s="146"/>
      <c r="G348" s="233"/>
      <c r="H348" s="233"/>
      <c r="I348" s="833"/>
      <c r="J348" s="146"/>
      <c r="K348" s="146"/>
      <c r="L348" s="146"/>
      <c r="M348" s="146"/>
      <c r="N348" s="620"/>
      <c r="O348" s="620"/>
      <c r="P348" s="224"/>
      <c r="Q348" s="225" t="s">
        <v>1474</v>
      </c>
      <c r="R348" s="224"/>
      <c r="S348" s="224" t="str">
        <f t="shared" si="5"/>
        <v/>
      </c>
      <c r="T348" s="238"/>
      <c r="U348" s="238"/>
      <c r="V348" s="238"/>
      <c r="W348" s="238"/>
      <c r="X348" s="239"/>
      <c r="Y348" s="239"/>
      <c r="Z348" s="238"/>
      <c r="AA348" s="238"/>
      <c r="AB348" s="238"/>
      <c r="AD348" s="240"/>
      <c r="AE348" s="240"/>
      <c r="AF348" s="240"/>
      <c r="AG348" s="240"/>
      <c r="AH348" s="240"/>
      <c r="AI348" s="240"/>
      <c r="AJ348" s="240"/>
      <c r="AK348" s="240"/>
      <c r="AL348" s="240"/>
      <c r="AM348" s="240"/>
      <c r="AN348" s="240"/>
      <c r="AO348" s="240"/>
      <c r="AP348" s="240"/>
      <c r="AQ348" s="240"/>
      <c r="AR348" s="240"/>
    </row>
    <row r="349" spans="1:44" s="241" customFormat="1" ht="12.75" hidden="1" customHeight="1">
      <c r="A349" s="126" t="s">
        <v>2077</v>
      </c>
      <c r="B349" s="126"/>
      <c r="C349" s="824"/>
      <c r="D349" s="212" t="s">
        <v>2078</v>
      </c>
      <c r="E349" s="825"/>
      <c r="F349" s="146"/>
      <c r="G349" s="233"/>
      <c r="H349" s="233"/>
      <c r="I349" s="833"/>
      <c r="J349" s="146"/>
      <c r="K349" s="146"/>
      <c r="L349" s="146"/>
      <c r="M349" s="146"/>
      <c r="N349" s="620"/>
      <c r="O349" s="620"/>
      <c r="P349" s="224"/>
      <c r="Q349" s="225" t="s">
        <v>1474</v>
      </c>
      <c r="R349" s="224"/>
      <c r="S349" s="224" t="str">
        <f t="shared" si="5"/>
        <v/>
      </c>
      <c r="T349" s="238"/>
      <c r="U349" s="238"/>
      <c r="V349" s="238"/>
      <c r="W349" s="238"/>
      <c r="X349" s="239"/>
      <c r="Y349" s="239"/>
      <c r="Z349" s="238"/>
      <c r="AA349" s="238"/>
      <c r="AB349" s="238"/>
      <c r="AD349" s="240"/>
      <c r="AE349" s="240"/>
      <c r="AF349" s="240"/>
      <c r="AG349" s="240"/>
      <c r="AH349" s="240"/>
      <c r="AI349" s="240"/>
      <c r="AJ349" s="240"/>
      <c r="AK349" s="240"/>
      <c r="AL349" s="240"/>
      <c r="AM349" s="240"/>
      <c r="AN349" s="240"/>
      <c r="AO349" s="240"/>
      <c r="AP349" s="240"/>
      <c r="AQ349" s="240"/>
      <c r="AR349" s="240"/>
    </row>
    <row r="350" spans="1:44" s="241" customFormat="1" ht="12.75" hidden="1" customHeight="1">
      <c r="A350" s="126" t="s">
        <v>2079</v>
      </c>
      <c r="B350" s="126"/>
      <c r="C350" s="824"/>
      <c r="D350" s="212" t="s">
        <v>2080</v>
      </c>
      <c r="E350" s="825"/>
      <c r="F350" s="146"/>
      <c r="G350" s="233"/>
      <c r="H350" s="233"/>
      <c r="I350" s="833"/>
      <c r="J350" s="146"/>
      <c r="K350" s="146"/>
      <c r="L350" s="146"/>
      <c r="M350" s="146"/>
      <c r="N350" s="620"/>
      <c r="O350" s="620"/>
      <c r="P350" s="224"/>
      <c r="Q350" s="225" t="s">
        <v>1474</v>
      </c>
      <c r="R350" s="224"/>
      <c r="S350" s="224" t="str">
        <f t="shared" si="5"/>
        <v/>
      </c>
      <c r="T350" s="238"/>
      <c r="U350" s="238"/>
      <c r="V350" s="238"/>
      <c r="W350" s="238"/>
      <c r="X350" s="239"/>
      <c r="Y350" s="239"/>
      <c r="Z350" s="238"/>
      <c r="AA350" s="238"/>
      <c r="AB350" s="238"/>
      <c r="AD350" s="240"/>
      <c r="AE350" s="240"/>
      <c r="AF350" s="240"/>
      <c r="AG350" s="240"/>
      <c r="AH350" s="240"/>
      <c r="AI350" s="240"/>
      <c r="AJ350" s="240"/>
      <c r="AK350" s="240"/>
      <c r="AL350" s="240"/>
      <c r="AM350" s="240"/>
      <c r="AN350" s="240"/>
      <c r="AO350" s="240"/>
      <c r="AP350" s="240"/>
      <c r="AQ350" s="240"/>
      <c r="AR350" s="240"/>
    </row>
    <row r="351" spans="1:44" s="241" customFormat="1" ht="12.75" hidden="1" customHeight="1">
      <c r="A351" s="126" t="s">
        <v>2081</v>
      </c>
      <c r="B351" s="126"/>
      <c r="C351" s="824"/>
      <c r="D351" s="212" t="s">
        <v>2082</v>
      </c>
      <c r="E351" s="825"/>
      <c r="F351" s="146"/>
      <c r="G351" s="233"/>
      <c r="H351" s="233"/>
      <c r="I351" s="833"/>
      <c r="J351" s="146"/>
      <c r="K351" s="146"/>
      <c r="L351" s="146"/>
      <c r="M351" s="146"/>
      <c r="N351" s="620"/>
      <c r="O351" s="620"/>
      <c r="P351" s="224"/>
      <c r="Q351" s="225" t="s">
        <v>1474</v>
      </c>
      <c r="R351" s="224"/>
      <c r="S351" s="224" t="str">
        <f t="shared" si="5"/>
        <v/>
      </c>
      <c r="T351" s="238"/>
      <c r="U351" s="238"/>
      <c r="V351" s="238"/>
      <c r="W351" s="238"/>
      <c r="X351" s="239"/>
      <c r="Y351" s="239"/>
      <c r="Z351" s="238"/>
      <c r="AA351" s="238"/>
      <c r="AB351" s="238"/>
      <c r="AD351" s="240"/>
      <c r="AE351" s="240"/>
      <c r="AF351" s="240"/>
      <c r="AG351" s="240"/>
      <c r="AH351" s="240"/>
      <c r="AI351" s="240"/>
      <c r="AJ351" s="240"/>
      <c r="AK351" s="240"/>
      <c r="AL351" s="240"/>
      <c r="AM351" s="240"/>
      <c r="AN351" s="240"/>
      <c r="AO351" s="240"/>
      <c r="AP351" s="240"/>
      <c r="AQ351" s="240"/>
      <c r="AR351" s="240"/>
    </row>
    <row r="352" spans="1:44" s="241" customFormat="1" ht="12.75" hidden="1" customHeight="1">
      <c r="A352" s="126" t="s">
        <v>2083</v>
      </c>
      <c r="B352" s="126"/>
      <c r="C352" s="824"/>
      <c r="D352" s="212" t="s">
        <v>2084</v>
      </c>
      <c r="E352" s="825"/>
      <c r="F352" s="146"/>
      <c r="G352" s="233"/>
      <c r="H352" s="233"/>
      <c r="I352" s="833"/>
      <c r="J352" s="146"/>
      <c r="K352" s="146"/>
      <c r="L352" s="146"/>
      <c r="M352" s="146"/>
      <c r="N352" s="620"/>
      <c r="O352" s="620"/>
      <c r="P352" s="224"/>
      <c r="Q352" s="225" t="s">
        <v>1474</v>
      </c>
      <c r="R352" s="224"/>
      <c r="S352" s="224" t="str">
        <f t="shared" si="5"/>
        <v/>
      </c>
      <c r="T352" s="238"/>
      <c r="U352" s="238"/>
      <c r="V352" s="238"/>
      <c r="W352" s="238"/>
      <c r="X352" s="239"/>
      <c r="Y352" s="239"/>
      <c r="Z352" s="238"/>
      <c r="AA352" s="238"/>
      <c r="AB352" s="238"/>
      <c r="AD352" s="240"/>
      <c r="AE352" s="240"/>
      <c r="AF352" s="240"/>
      <c r="AG352" s="240"/>
      <c r="AH352" s="240"/>
      <c r="AI352" s="240"/>
      <c r="AJ352" s="240"/>
      <c r="AK352" s="240"/>
      <c r="AL352" s="240"/>
      <c r="AM352" s="240"/>
      <c r="AN352" s="240"/>
      <c r="AO352" s="240"/>
      <c r="AP352" s="240"/>
      <c r="AQ352" s="240"/>
      <c r="AR352" s="240"/>
    </row>
    <row r="353" spans="1:44" s="241" customFormat="1" ht="12.75" hidden="1" customHeight="1">
      <c r="A353" s="126" t="s">
        <v>2085</v>
      </c>
      <c r="B353" s="126"/>
      <c r="C353" s="824"/>
      <c r="D353" s="212" t="s">
        <v>2086</v>
      </c>
      <c r="E353" s="825"/>
      <c r="F353" s="146"/>
      <c r="G353" s="233"/>
      <c r="H353" s="233"/>
      <c r="I353" s="833"/>
      <c r="J353" s="146"/>
      <c r="K353" s="146"/>
      <c r="L353" s="146"/>
      <c r="M353" s="146"/>
      <c r="N353" s="620"/>
      <c r="O353" s="620"/>
      <c r="P353" s="224"/>
      <c r="Q353" s="225" t="s">
        <v>1474</v>
      </c>
      <c r="R353" s="224"/>
      <c r="S353" s="224" t="str">
        <f t="shared" si="5"/>
        <v/>
      </c>
      <c r="T353" s="238"/>
      <c r="U353" s="238"/>
      <c r="V353" s="238"/>
      <c r="W353" s="238"/>
      <c r="X353" s="239"/>
      <c r="Y353" s="239"/>
      <c r="Z353" s="238"/>
      <c r="AA353" s="238"/>
      <c r="AB353" s="238"/>
      <c r="AD353" s="240"/>
      <c r="AE353" s="240"/>
      <c r="AF353" s="240"/>
      <c r="AG353" s="240"/>
      <c r="AH353" s="240"/>
      <c r="AI353" s="240"/>
      <c r="AJ353" s="240"/>
      <c r="AK353" s="240"/>
      <c r="AL353" s="240"/>
      <c r="AM353" s="240"/>
      <c r="AN353" s="240"/>
      <c r="AO353" s="240"/>
      <c r="AP353" s="240"/>
      <c r="AQ353" s="240"/>
      <c r="AR353" s="240"/>
    </row>
    <row r="354" spans="1:44" s="241" customFormat="1" ht="12.75" hidden="1" customHeight="1">
      <c r="A354" s="126" t="s">
        <v>2087</v>
      </c>
      <c r="B354" s="126"/>
      <c r="C354" s="824"/>
      <c r="D354" s="212" t="s">
        <v>2088</v>
      </c>
      <c r="E354" s="825"/>
      <c r="F354" s="146"/>
      <c r="G354" s="233"/>
      <c r="H354" s="233"/>
      <c r="I354" s="833"/>
      <c r="J354" s="146"/>
      <c r="K354" s="146"/>
      <c r="L354" s="146"/>
      <c r="M354" s="146"/>
      <c r="N354" s="620"/>
      <c r="O354" s="620"/>
      <c r="P354" s="224"/>
      <c r="Q354" s="225" t="s">
        <v>1474</v>
      </c>
      <c r="R354" s="224"/>
      <c r="S354" s="224" t="str">
        <f t="shared" si="5"/>
        <v/>
      </c>
      <c r="T354" s="238"/>
      <c r="U354" s="238"/>
      <c r="V354" s="238"/>
      <c r="W354" s="238"/>
      <c r="X354" s="239"/>
      <c r="Y354" s="239"/>
      <c r="Z354" s="238"/>
      <c r="AA354" s="238"/>
      <c r="AB354" s="238"/>
      <c r="AD354" s="240"/>
      <c r="AE354" s="240"/>
      <c r="AF354" s="240"/>
      <c r="AG354" s="240"/>
      <c r="AH354" s="240"/>
      <c r="AI354" s="240"/>
      <c r="AJ354" s="240"/>
      <c r="AK354" s="240"/>
      <c r="AL354" s="240"/>
      <c r="AM354" s="240"/>
      <c r="AN354" s="240"/>
      <c r="AO354" s="240"/>
      <c r="AP354" s="240"/>
      <c r="AQ354" s="240"/>
      <c r="AR354" s="240"/>
    </row>
    <row r="355" spans="1:44" s="241" customFormat="1" ht="12.75" hidden="1" customHeight="1">
      <c r="A355" s="126" t="s">
        <v>2089</v>
      </c>
      <c r="B355" s="126"/>
      <c r="C355" s="824"/>
      <c r="D355" s="212" t="s">
        <v>2090</v>
      </c>
      <c r="E355" s="825"/>
      <c r="F355" s="146"/>
      <c r="G355" s="233"/>
      <c r="H355" s="233"/>
      <c r="I355" s="833"/>
      <c r="J355" s="146"/>
      <c r="K355" s="146"/>
      <c r="L355" s="146"/>
      <c r="M355" s="146"/>
      <c r="N355" s="620"/>
      <c r="O355" s="620"/>
      <c r="P355" s="224"/>
      <c r="Q355" s="225" t="s">
        <v>1474</v>
      </c>
      <c r="R355" s="224"/>
      <c r="S355" s="224" t="str">
        <f t="shared" si="5"/>
        <v/>
      </c>
      <c r="T355" s="238"/>
      <c r="U355" s="238"/>
      <c r="V355" s="238"/>
      <c r="W355" s="238"/>
      <c r="X355" s="239"/>
      <c r="Y355" s="239"/>
      <c r="Z355" s="238"/>
      <c r="AA355" s="238"/>
      <c r="AB355" s="238"/>
      <c r="AD355" s="240"/>
      <c r="AE355" s="240"/>
      <c r="AF355" s="240"/>
      <c r="AG355" s="240"/>
      <c r="AH355" s="240"/>
      <c r="AI355" s="240"/>
      <c r="AJ355" s="240"/>
      <c r="AK355" s="240"/>
      <c r="AL355" s="240"/>
      <c r="AM355" s="240"/>
      <c r="AN355" s="240"/>
      <c r="AO355" s="240"/>
      <c r="AP355" s="240"/>
      <c r="AQ355" s="240"/>
      <c r="AR355" s="240"/>
    </row>
    <row r="356" spans="1:44" s="241" customFormat="1" ht="12.75" hidden="1" customHeight="1">
      <c r="A356" s="126" t="s">
        <v>2062</v>
      </c>
      <c r="B356" s="126"/>
      <c r="C356" s="824"/>
      <c r="D356" s="212" t="s">
        <v>1588</v>
      </c>
      <c r="E356" s="825"/>
      <c r="F356" s="146"/>
      <c r="G356" s="233"/>
      <c r="H356" s="233"/>
      <c r="I356" s="833"/>
      <c r="J356" s="146"/>
      <c r="K356" s="146"/>
      <c r="L356" s="146"/>
      <c r="M356" s="146"/>
      <c r="N356" s="620"/>
      <c r="O356" s="620"/>
      <c r="P356" s="224"/>
      <c r="Q356" s="225" t="s">
        <v>1473</v>
      </c>
      <c r="R356" s="224"/>
      <c r="S356" s="224" t="str">
        <f t="shared" si="5"/>
        <v/>
      </c>
      <c r="T356" s="238"/>
      <c r="U356" s="238"/>
      <c r="V356" s="238"/>
      <c r="W356" s="238"/>
      <c r="X356" s="239"/>
      <c r="Y356" s="239"/>
      <c r="Z356" s="238"/>
      <c r="AA356" s="238"/>
      <c r="AB356" s="238"/>
      <c r="AD356" s="240"/>
      <c r="AE356" s="240"/>
      <c r="AF356" s="240"/>
      <c r="AG356" s="240"/>
      <c r="AH356" s="240"/>
      <c r="AI356" s="240"/>
      <c r="AJ356" s="240"/>
      <c r="AK356" s="240"/>
      <c r="AL356" s="240"/>
      <c r="AM356" s="240"/>
      <c r="AN356" s="240"/>
      <c r="AO356" s="240"/>
      <c r="AP356" s="240"/>
      <c r="AQ356" s="240"/>
      <c r="AR356" s="240"/>
    </row>
    <row r="357" spans="1:44" s="241" customFormat="1" ht="12.75" hidden="1" customHeight="1">
      <c r="A357" s="126" t="s">
        <v>2091</v>
      </c>
      <c r="B357" s="126"/>
      <c r="C357" s="824"/>
      <c r="D357" s="212" t="s">
        <v>1922</v>
      </c>
      <c r="E357" s="825"/>
      <c r="F357" s="146"/>
      <c r="G357" s="233"/>
      <c r="H357" s="233"/>
      <c r="I357" s="833"/>
      <c r="J357" s="146"/>
      <c r="K357" s="146"/>
      <c r="L357" s="146"/>
      <c r="M357" s="146"/>
      <c r="N357" s="620"/>
      <c r="O357" s="620"/>
      <c r="P357" s="224"/>
      <c r="Q357" s="225" t="s">
        <v>1474</v>
      </c>
      <c r="R357" s="224"/>
      <c r="S357" s="224" t="str">
        <f t="shared" si="5"/>
        <v/>
      </c>
      <c r="T357" s="238"/>
      <c r="U357" s="238"/>
      <c r="V357" s="238"/>
      <c r="W357" s="238"/>
      <c r="X357" s="239"/>
      <c r="Y357" s="239"/>
      <c r="Z357" s="238"/>
      <c r="AA357" s="238"/>
      <c r="AB357" s="238"/>
      <c r="AD357" s="240"/>
      <c r="AE357" s="240"/>
      <c r="AF357" s="240"/>
      <c r="AG357" s="240"/>
      <c r="AH357" s="240"/>
      <c r="AI357" s="240"/>
      <c r="AJ357" s="240"/>
      <c r="AK357" s="240"/>
      <c r="AL357" s="240"/>
      <c r="AM357" s="240"/>
      <c r="AN357" s="240"/>
      <c r="AO357" s="240"/>
      <c r="AP357" s="240"/>
      <c r="AQ357" s="240"/>
      <c r="AR357" s="240"/>
    </row>
    <row r="358" spans="1:44" s="143" customFormat="1" ht="12.75" hidden="1" customHeight="1">
      <c r="A358" s="126" t="s">
        <v>2092</v>
      </c>
      <c r="B358" s="126"/>
      <c r="C358" s="817"/>
      <c r="D358" s="212" t="s">
        <v>2093</v>
      </c>
      <c r="E358" s="825"/>
      <c r="F358" s="146"/>
      <c r="G358" s="233"/>
      <c r="H358" s="233"/>
      <c r="I358" s="833"/>
      <c r="J358" s="146"/>
      <c r="K358" s="146"/>
      <c r="L358" s="146"/>
      <c r="M358" s="146"/>
      <c r="N358" s="620"/>
      <c r="O358" s="620"/>
      <c r="P358" s="138"/>
      <c r="Q358" s="139" t="s">
        <v>1474</v>
      </c>
      <c r="R358" s="138"/>
      <c r="S358" s="138" t="str">
        <f t="shared" si="5"/>
        <v/>
      </c>
      <c r="T358" s="140"/>
      <c r="U358" s="140"/>
      <c r="V358" s="140"/>
      <c r="W358" s="140"/>
      <c r="X358" s="141"/>
      <c r="Y358" s="141"/>
      <c r="Z358" s="140"/>
      <c r="AA358" s="140"/>
      <c r="AB358" s="140"/>
      <c r="AD358" s="142"/>
      <c r="AE358" s="142"/>
      <c r="AF358" s="142"/>
      <c r="AG358" s="142"/>
      <c r="AH358" s="142"/>
      <c r="AI358" s="142"/>
      <c r="AJ358" s="142"/>
      <c r="AK358" s="142"/>
      <c r="AL358" s="142"/>
      <c r="AM358" s="142"/>
      <c r="AN358" s="142"/>
      <c r="AO358" s="142"/>
      <c r="AP358" s="142"/>
      <c r="AQ358" s="142"/>
      <c r="AR358" s="142"/>
    </row>
    <row r="359" spans="1:44" s="143" customFormat="1" ht="12.75" hidden="1" customHeight="1">
      <c r="A359" s="126" t="s">
        <v>2094</v>
      </c>
      <c r="B359" s="126"/>
      <c r="C359" s="817"/>
      <c r="D359" s="212" t="s">
        <v>1781</v>
      </c>
      <c r="E359" s="825"/>
      <c r="F359" s="146"/>
      <c r="G359" s="233"/>
      <c r="H359" s="233"/>
      <c r="I359" s="836"/>
      <c r="J359" s="620"/>
      <c r="K359" s="620"/>
      <c r="L359" s="620"/>
      <c r="M359" s="620"/>
      <c r="N359" s="620"/>
      <c r="O359" s="620"/>
      <c r="P359" s="138"/>
      <c r="Q359" s="139" t="s">
        <v>1474</v>
      </c>
      <c r="R359" s="138"/>
      <c r="S359" s="138" t="str">
        <f t="shared" si="5"/>
        <v/>
      </c>
      <c r="T359" s="140"/>
      <c r="U359" s="140"/>
      <c r="V359" s="140"/>
      <c r="W359" s="140"/>
      <c r="X359" s="141"/>
      <c r="Y359" s="141"/>
      <c r="Z359" s="140"/>
      <c r="AA359" s="140"/>
      <c r="AB359" s="140"/>
      <c r="AD359" s="142"/>
      <c r="AE359" s="142"/>
      <c r="AF359" s="142"/>
      <c r="AG359" s="142"/>
      <c r="AH359" s="142"/>
      <c r="AI359" s="142"/>
      <c r="AJ359" s="142"/>
      <c r="AK359" s="142"/>
      <c r="AL359" s="142"/>
      <c r="AM359" s="142"/>
      <c r="AN359" s="142"/>
      <c r="AO359" s="142"/>
      <c r="AP359" s="142"/>
      <c r="AQ359" s="142"/>
      <c r="AR359" s="142"/>
    </row>
    <row r="360" spans="1:44" s="17" customFormat="1" ht="12.75" hidden="1" customHeight="1">
      <c r="A360" s="126" t="s">
        <v>2095</v>
      </c>
      <c r="B360" s="126"/>
      <c r="C360" s="817"/>
      <c r="D360" s="212" t="s">
        <v>2096</v>
      </c>
      <c r="E360" s="818"/>
      <c r="F360" s="146"/>
      <c r="G360" s="233"/>
      <c r="H360" s="233"/>
      <c r="I360" s="833"/>
      <c r="J360" s="146"/>
      <c r="K360" s="146"/>
      <c r="L360" s="146"/>
      <c r="M360" s="146"/>
      <c r="N360" s="620"/>
      <c r="O360" s="620"/>
      <c r="P360" s="36"/>
      <c r="Q360" s="51" t="s">
        <v>1474</v>
      </c>
      <c r="R360" s="36"/>
      <c r="S360" s="36" t="str">
        <f t="shared" si="5"/>
        <v/>
      </c>
      <c r="T360" s="15"/>
      <c r="U360" s="15"/>
      <c r="V360" s="15"/>
      <c r="W360" s="15"/>
      <c r="X360" s="28"/>
      <c r="Y360" s="28"/>
      <c r="Z360" s="15"/>
      <c r="AA360" s="15"/>
      <c r="AB360" s="15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</row>
    <row r="361" spans="1:44" s="17" customFormat="1" ht="12.75" hidden="1" customHeight="1">
      <c r="A361" s="126" t="s">
        <v>2097</v>
      </c>
      <c r="B361" s="126"/>
      <c r="C361" s="817"/>
      <c r="D361" s="212" t="s">
        <v>1618</v>
      </c>
      <c r="E361" s="818"/>
      <c r="F361" s="146"/>
      <c r="G361" s="233"/>
      <c r="H361" s="233"/>
      <c r="I361" s="833"/>
      <c r="J361" s="146"/>
      <c r="K361" s="146"/>
      <c r="L361" s="146"/>
      <c r="M361" s="146"/>
      <c r="N361" s="620"/>
      <c r="O361" s="620"/>
      <c r="P361" s="36"/>
      <c r="Q361" s="51" t="s">
        <v>1474</v>
      </c>
      <c r="R361" s="36"/>
      <c r="S361" s="36" t="str">
        <f t="shared" si="5"/>
        <v/>
      </c>
      <c r="T361" s="15"/>
      <c r="U361" s="15"/>
      <c r="V361" s="15"/>
      <c r="W361" s="15"/>
      <c r="X361" s="28"/>
      <c r="Y361" s="28"/>
      <c r="Z361" s="15"/>
      <c r="AA361" s="15"/>
      <c r="AB361" s="15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</row>
    <row r="362" spans="1:44" s="17" customFormat="1" ht="12.75" hidden="1" customHeight="1" thickBot="1">
      <c r="A362" s="126" t="s">
        <v>2098</v>
      </c>
      <c r="B362" s="126"/>
      <c r="C362" s="817"/>
      <c r="D362" s="212" t="s">
        <v>2099</v>
      </c>
      <c r="E362" s="818"/>
      <c r="F362" s="146"/>
      <c r="G362" s="233"/>
      <c r="H362" s="233"/>
      <c r="I362" s="833"/>
      <c r="J362" s="146"/>
      <c r="K362" s="146"/>
      <c r="L362" s="146"/>
      <c r="M362" s="146"/>
      <c r="N362" s="620"/>
      <c r="O362" s="620"/>
      <c r="P362" s="36"/>
      <c r="Q362" s="51" t="s">
        <v>1474</v>
      </c>
      <c r="R362" s="36"/>
      <c r="S362" s="36" t="str">
        <f t="shared" si="5"/>
        <v/>
      </c>
      <c r="T362" s="15"/>
      <c r="U362" s="15"/>
      <c r="V362" s="15"/>
      <c r="W362" s="15"/>
      <c r="X362" s="28"/>
      <c r="Y362" s="28"/>
      <c r="Z362" s="15"/>
      <c r="AA362" s="15"/>
      <c r="AB362" s="15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</row>
    <row r="363" spans="1:44" s="18" customFormat="1" ht="17.25" hidden="1" customHeight="1">
      <c r="A363" s="126" t="s">
        <v>2135</v>
      </c>
      <c r="B363" s="126"/>
      <c r="C363" s="927" t="s">
        <v>2101</v>
      </c>
      <c r="D363" s="927"/>
      <c r="E363" s="829"/>
      <c r="F363" s="91">
        <v>0</v>
      </c>
      <c r="G363" s="807"/>
      <c r="H363" s="807"/>
      <c r="I363" s="832">
        <v>0</v>
      </c>
      <c r="J363" s="91">
        <v>0</v>
      </c>
      <c r="K363" s="91">
        <v>0</v>
      </c>
      <c r="L363" s="91">
        <v>0</v>
      </c>
      <c r="M363" s="91">
        <v>0</v>
      </c>
      <c r="N363" s="91">
        <v>0</v>
      </c>
      <c r="O363" s="91">
        <v>0</v>
      </c>
      <c r="P363" s="36"/>
      <c r="Q363" s="51" t="s">
        <v>1500</v>
      </c>
      <c r="R363" s="36"/>
      <c r="S363" s="36" t="str">
        <f t="shared" si="5"/>
        <v/>
      </c>
      <c r="T363" s="15"/>
      <c r="U363" s="15"/>
      <c r="V363" s="15"/>
      <c r="W363" s="15"/>
      <c r="X363" s="29">
        <f>SUM(N364:N369)</f>
        <v>0</v>
      </c>
      <c r="Y363" s="29">
        <f>SUM(O364:O369)</f>
        <v>0</v>
      </c>
      <c r="Z363" s="15"/>
      <c r="AA363" s="15"/>
      <c r="AB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</row>
    <row r="364" spans="1:44" s="17" customFormat="1" ht="12.75" hidden="1" customHeight="1">
      <c r="A364" s="126" t="s">
        <v>2103</v>
      </c>
      <c r="B364" s="126"/>
      <c r="C364" s="817"/>
      <c r="D364" s="212" t="s">
        <v>2104</v>
      </c>
      <c r="E364" s="818"/>
      <c r="F364" s="146"/>
      <c r="G364" s="233"/>
      <c r="H364" s="233"/>
      <c r="I364" s="833"/>
      <c r="J364" s="146"/>
      <c r="K364" s="146"/>
      <c r="L364" s="146"/>
      <c r="M364" s="146"/>
      <c r="N364" s="620"/>
      <c r="O364" s="620"/>
      <c r="P364" s="36"/>
      <c r="Q364" s="51" t="s">
        <v>1474</v>
      </c>
      <c r="R364" s="36"/>
      <c r="S364" s="36" t="str">
        <f t="shared" si="5"/>
        <v/>
      </c>
      <c r="T364" s="15"/>
      <c r="U364" s="15"/>
      <c r="V364" s="15"/>
      <c r="W364" s="15"/>
      <c r="X364" s="28"/>
      <c r="Y364" s="28"/>
      <c r="Z364" s="15"/>
      <c r="AA364" s="15"/>
      <c r="AB364" s="15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</row>
    <row r="365" spans="1:44" s="17" customFormat="1" ht="12.75" hidden="1" customHeight="1">
      <c r="A365" s="126" t="s">
        <v>2105</v>
      </c>
      <c r="B365" s="126"/>
      <c r="C365" s="817"/>
      <c r="D365" s="212" t="s">
        <v>2106</v>
      </c>
      <c r="E365" s="818"/>
      <c r="F365" s="146"/>
      <c r="G365" s="233"/>
      <c r="H365" s="233"/>
      <c r="I365" s="833"/>
      <c r="J365" s="146"/>
      <c r="K365" s="146"/>
      <c r="L365" s="146"/>
      <c r="M365" s="146"/>
      <c r="N365" s="620"/>
      <c r="O365" s="620"/>
      <c r="P365" s="36"/>
      <c r="Q365" s="51" t="s">
        <v>1474</v>
      </c>
      <c r="R365" s="36"/>
      <c r="S365" s="36" t="str">
        <f t="shared" si="5"/>
        <v/>
      </c>
      <c r="T365" s="15"/>
      <c r="U365" s="15"/>
      <c r="V365" s="15"/>
      <c r="W365" s="15"/>
      <c r="X365" s="28"/>
      <c r="Y365" s="28"/>
      <c r="Z365" s="15"/>
      <c r="AA365" s="15"/>
      <c r="AB365" s="15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</row>
    <row r="366" spans="1:44" s="17" customFormat="1" ht="12.75" hidden="1" customHeight="1">
      <c r="A366" s="126" t="s">
        <v>2107</v>
      </c>
      <c r="B366" s="126"/>
      <c r="C366" s="817"/>
      <c r="D366" s="212" t="s">
        <v>2108</v>
      </c>
      <c r="E366" s="818"/>
      <c r="F366" s="146"/>
      <c r="G366" s="233"/>
      <c r="H366" s="233"/>
      <c r="I366" s="833"/>
      <c r="J366" s="146"/>
      <c r="K366" s="146"/>
      <c r="L366" s="146"/>
      <c r="M366" s="146"/>
      <c r="N366" s="620"/>
      <c r="O366" s="620"/>
      <c r="P366" s="36"/>
      <c r="Q366" s="51" t="s">
        <v>1474</v>
      </c>
      <c r="R366" s="36"/>
      <c r="S366" s="36" t="str">
        <f t="shared" si="5"/>
        <v/>
      </c>
      <c r="T366" s="15"/>
      <c r="U366" s="15"/>
      <c r="V366" s="15"/>
      <c r="W366" s="15"/>
      <c r="X366" s="28"/>
      <c r="Y366" s="28"/>
      <c r="Z366" s="15"/>
      <c r="AA366" s="15"/>
      <c r="AB366" s="15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</row>
    <row r="367" spans="1:44" s="17" customFormat="1" ht="12.75" hidden="1" customHeight="1">
      <c r="A367" s="126" t="s">
        <v>2109</v>
      </c>
      <c r="B367" s="126"/>
      <c r="C367" s="817"/>
      <c r="D367" s="212" t="s">
        <v>2110</v>
      </c>
      <c r="E367" s="818"/>
      <c r="F367" s="146"/>
      <c r="G367" s="233"/>
      <c r="H367" s="233"/>
      <c r="I367" s="833"/>
      <c r="J367" s="146"/>
      <c r="K367" s="146"/>
      <c r="L367" s="146"/>
      <c r="M367" s="146"/>
      <c r="N367" s="620"/>
      <c r="O367" s="620"/>
      <c r="P367" s="36"/>
      <c r="Q367" s="51" t="s">
        <v>1474</v>
      </c>
      <c r="R367" s="36"/>
      <c r="S367" s="36" t="str">
        <f t="shared" si="5"/>
        <v/>
      </c>
      <c r="T367" s="15"/>
      <c r="U367" s="15"/>
      <c r="V367" s="15"/>
      <c r="W367" s="15"/>
      <c r="X367" s="28"/>
      <c r="Y367" s="28"/>
      <c r="Z367" s="15"/>
      <c r="AA367" s="15"/>
      <c r="AB367" s="15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</row>
    <row r="368" spans="1:44" s="17" customFormat="1" ht="12.75" hidden="1" customHeight="1">
      <c r="A368" s="126" t="s">
        <v>2111</v>
      </c>
      <c r="B368" s="126"/>
      <c r="C368" s="817"/>
      <c r="D368" s="212" t="s">
        <v>2112</v>
      </c>
      <c r="E368" s="818"/>
      <c r="F368" s="146"/>
      <c r="G368" s="233"/>
      <c r="H368" s="233"/>
      <c r="I368" s="833"/>
      <c r="J368" s="146"/>
      <c r="K368" s="146"/>
      <c r="L368" s="146"/>
      <c r="M368" s="146"/>
      <c r="N368" s="620"/>
      <c r="O368" s="620"/>
      <c r="P368" s="36"/>
      <c r="Q368" s="51" t="s">
        <v>1474</v>
      </c>
      <c r="R368" s="36"/>
      <c r="S368" s="36" t="str">
        <f t="shared" si="5"/>
        <v/>
      </c>
      <c r="T368" s="15"/>
      <c r="U368" s="15"/>
      <c r="V368" s="15"/>
      <c r="W368" s="15"/>
      <c r="X368" s="28"/>
      <c r="Y368" s="28"/>
      <c r="Z368" s="15"/>
      <c r="AA368" s="15"/>
      <c r="AB368" s="15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</row>
    <row r="369" spans="1:44" s="17" customFormat="1" ht="12.75" hidden="1" customHeight="1">
      <c r="A369" s="126" t="s">
        <v>2113</v>
      </c>
      <c r="B369" s="126"/>
      <c r="C369" s="817"/>
      <c r="D369" s="212" t="s">
        <v>2114</v>
      </c>
      <c r="E369" s="818"/>
      <c r="F369" s="146"/>
      <c r="G369" s="233"/>
      <c r="H369" s="233"/>
      <c r="I369" s="833"/>
      <c r="J369" s="146"/>
      <c r="K369" s="146"/>
      <c r="L369" s="146"/>
      <c r="M369" s="146"/>
      <c r="N369" s="620"/>
      <c r="O369" s="620"/>
      <c r="P369" s="36"/>
      <c r="Q369" s="51" t="s">
        <v>1474</v>
      </c>
      <c r="R369" s="36"/>
      <c r="S369" s="36" t="str">
        <f t="shared" si="5"/>
        <v/>
      </c>
      <c r="T369" s="15"/>
      <c r="U369" s="15"/>
      <c r="V369" s="15"/>
      <c r="W369" s="15"/>
      <c r="X369" s="28"/>
      <c r="Y369" s="28"/>
      <c r="Z369" s="15"/>
      <c r="AA369" s="15"/>
      <c r="AB369" s="15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</row>
    <row r="370" spans="1:44" s="17" customFormat="1" ht="12.75" hidden="1" customHeight="1">
      <c r="A370" s="126" t="s">
        <v>2115</v>
      </c>
      <c r="B370" s="126"/>
      <c r="C370" s="817"/>
      <c r="D370" s="212" t="s">
        <v>2116</v>
      </c>
      <c r="E370" s="818"/>
      <c r="F370" s="146"/>
      <c r="G370" s="233"/>
      <c r="H370" s="233"/>
      <c r="I370" s="833"/>
      <c r="J370" s="146"/>
      <c r="K370" s="146"/>
      <c r="L370" s="146"/>
      <c r="M370" s="146"/>
      <c r="N370" s="620"/>
      <c r="O370" s="620"/>
      <c r="P370" s="36"/>
      <c r="Q370" s="51" t="s">
        <v>1474</v>
      </c>
      <c r="R370" s="36"/>
      <c r="S370" s="36" t="str">
        <f t="shared" si="5"/>
        <v/>
      </c>
      <c r="T370" s="15"/>
      <c r="U370" s="15"/>
      <c r="V370" s="15"/>
      <c r="W370" s="15"/>
      <c r="X370" s="28"/>
      <c r="Y370" s="28"/>
      <c r="Z370" s="15"/>
      <c r="AA370" s="15"/>
      <c r="AB370" s="15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</row>
    <row r="371" spans="1:44" s="17" customFormat="1" ht="12.75" hidden="1" customHeight="1">
      <c r="A371" s="126" t="s">
        <v>2117</v>
      </c>
      <c r="B371" s="126"/>
      <c r="C371" s="817"/>
      <c r="D371" s="212" t="s">
        <v>2118</v>
      </c>
      <c r="E371" s="818"/>
      <c r="F371" s="146"/>
      <c r="G371" s="233"/>
      <c r="H371" s="233"/>
      <c r="I371" s="833"/>
      <c r="J371" s="146"/>
      <c r="K371" s="146"/>
      <c r="L371" s="146"/>
      <c r="M371" s="146"/>
      <c r="N371" s="620"/>
      <c r="O371" s="620"/>
      <c r="P371" s="36"/>
      <c r="Q371" s="51" t="s">
        <v>1474</v>
      </c>
      <c r="R371" s="36"/>
      <c r="S371" s="36" t="str">
        <f t="shared" si="5"/>
        <v/>
      </c>
      <c r="T371" s="15"/>
      <c r="U371" s="15"/>
      <c r="V371" s="15"/>
      <c r="W371" s="15"/>
      <c r="X371" s="28"/>
      <c r="Y371" s="28"/>
      <c r="Z371" s="15"/>
      <c r="AA371" s="15"/>
      <c r="AB371" s="15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</row>
    <row r="372" spans="1:44" s="17" customFormat="1" ht="12.75" hidden="1" customHeight="1">
      <c r="A372" s="126" t="s">
        <v>2119</v>
      </c>
      <c r="B372" s="126"/>
      <c r="C372" s="817"/>
      <c r="D372" s="212" t="s">
        <v>2120</v>
      </c>
      <c r="E372" s="818"/>
      <c r="F372" s="146"/>
      <c r="G372" s="233"/>
      <c r="H372" s="233"/>
      <c r="I372" s="833"/>
      <c r="J372" s="146"/>
      <c r="K372" s="146"/>
      <c r="L372" s="146"/>
      <c r="M372" s="146"/>
      <c r="N372" s="620"/>
      <c r="O372" s="620"/>
      <c r="P372" s="36"/>
      <c r="Q372" s="51" t="s">
        <v>1474</v>
      </c>
      <c r="R372" s="36"/>
      <c r="S372" s="36" t="str">
        <f t="shared" si="5"/>
        <v/>
      </c>
      <c r="T372" s="15"/>
      <c r="U372" s="15"/>
      <c r="V372" s="15"/>
      <c r="W372" s="15"/>
      <c r="X372" s="28"/>
      <c r="Y372" s="28"/>
      <c r="Z372" s="15"/>
      <c r="AA372" s="15"/>
      <c r="AB372" s="15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</row>
    <row r="373" spans="1:44" s="17" customFormat="1" ht="12.75" hidden="1" customHeight="1">
      <c r="A373" s="126" t="s">
        <v>2121</v>
      </c>
      <c r="B373" s="126"/>
      <c r="C373" s="817"/>
      <c r="D373" s="212" t="s">
        <v>2122</v>
      </c>
      <c r="E373" s="818"/>
      <c r="F373" s="146"/>
      <c r="G373" s="233"/>
      <c r="H373" s="233"/>
      <c r="I373" s="833"/>
      <c r="J373" s="146"/>
      <c r="K373" s="146"/>
      <c r="L373" s="146"/>
      <c r="M373" s="146"/>
      <c r="N373" s="620"/>
      <c r="O373" s="620"/>
      <c r="P373" s="36"/>
      <c r="Q373" s="51" t="s">
        <v>1474</v>
      </c>
      <c r="R373" s="36"/>
      <c r="S373" s="36" t="str">
        <f t="shared" si="5"/>
        <v/>
      </c>
      <c r="T373" s="15"/>
      <c r="U373" s="15"/>
      <c r="V373" s="15"/>
      <c r="W373" s="15"/>
      <c r="X373" s="28"/>
      <c r="Y373" s="28"/>
      <c r="Z373" s="15"/>
      <c r="AA373" s="15"/>
      <c r="AB373" s="15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</row>
    <row r="374" spans="1:44" s="17" customFormat="1" ht="12.75" hidden="1" customHeight="1">
      <c r="A374" s="126" t="s">
        <v>2123</v>
      </c>
      <c r="B374" s="126"/>
      <c r="C374" s="817"/>
      <c r="D374" s="212" t="s">
        <v>2124</v>
      </c>
      <c r="E374" s="818"/>
      <c r="F374" s="146"/>
      <c r="G374" s="233"/>
      <c r="H374" s="233"/>
      <c r="I374" s="833"/>
      <c r="J374" s="146"/>
      <c r="K374" s="146"/>
      <c r="L374" s="146"/>
      <c r="M374" s="146"/>
      <c r="N374" s="620"/>
      <c r="O374" s="620"/>
      <c r="P374" s="36"/>
      <c r="Q374" s="51" t="s">
        <v>1474</v>
      </c>
      <c r="R374" s="36"/>
      <c r="S374" s="36" t="str">
        <f t="shared" si="5"/>
        <v/>
      </c>
      <c r="T374" s="15"/>
      <c r="U374" s="15"/>
      <c r="V374" s="15"/>
      <c r="W374" s="15"/>
      <c r="X374" s="28"/>
      <c r="Y374" s="28"/>
      <c r="Z374" s="15"/>
      <c r="AA374" s="15"/>
      <c r="AB374" s="15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</row>
    <row r="375" spans="1:44" s="17" customFormat="1" ht="12.75" hidden="1" customHeight="1">
      <c r="A375" s="126" t="s">
        <v>2125</v>
      </c>
      <c r="B375" s="126"/>
      <c r="C375" s="817"/>
      <c r="D375" s="212" t="s">
        <v>2126</v>
      </c>
      <c r="E375" s="818"/>
      <c r="F375" s="146"/>
      <c r="G375" s="233"/>
      <c r="H375" s="233"/>
      <c r="I375" s="833"/>
      <c r="J375" s="146"/>
      <c r="K375" s="146"/>
      <c r="L375" s="146"/>
      <c r="M375" s="146"/>
      <c r="N375" s="620"/>
      <c r="O375" s="620"/>
      <c r="P375" s="36"/>
      <c r="Q375" s="51" t="s">
        <v>1474</v>
      </c>
      <c r="R375" s="36"/>
      <c r="S375" s="36" t="str">
        <f t="shared" si="5"/>
        <v/>
      </c>
      <c r="T375" s="15"/>
      <c r="U375" s="15"/>
      <c r="V375" s="15"/>
      <c r="W375" s="15"/>
      <c r="X375" s="28"/>
      <c r="Y375" s="28"/>
      <c r="Z375" s="15"/>
      <c r="AA375" s="15"/>
      <c r="AB375" s="15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</row>
    <row r="376" spans="1:44" s="17" customFormat="1" ht="12.75" hidden="1" customHeight="1">
      <c r="A376" s="126" t="s">
        <v>2127</v>
      </c>
      <c r="B376" s="126"/>
      <c r="C376" s="817"/>
      <c r="D376" s="212" t="s">
        <v>2128</v>
      </c>
      <c r="E376" s="818"/>
      <c r="F376" s="146"/>
      <c r="G376" s="233"/>
      <c r="H376" s="233"/>
      <c r="I376" s="833"/>
      <c r="J376" s="146"/>
      <c r="K376" s="146"/>
      <c r="L376" s="146"/>
      <c r="M376" s="146"/>
      <c r="N376" s="620"/>
      <c r="O376" s="620"/>
      <c r="P376" s="36"/>
      <c r="Q376" s="51" t="s">
        <v>1474</v>
      </c>
      <c r="R376" s="36"/>
      <c r="S376" s="36" t="str">
        <f t="shared" si="5"/>
        <v/>
      </c>
      <c r="T376" s="15"/>
      <c r="U376" s="15"/>
      <c r="V376" s="15"/>
      <c r="W376" s="15"/>
      <c r="X376" s="28"/>
      <c r="Y376" s="28"/>
      <c r="Z376" s="15"/>
      <c r="AA376" s="15"/>
      <c r="AB376" s="15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</row>
    <row r="377" spans="1:44" s="17" customFormat="1" ht="12.75" hidden="1" customHeight="1">
      <c r="A377" s="126" t="s">
        <v>2129</v>
      </c>
      <c r="B377" s="126"/>
      <c r="C377" s="817"/>
      <c r="D377" s="212" t="s">
        <v>2004</v>
      </c>
      <c r="E377" s="818"/>
      <c r="F377" s="146"/>
      <c r="G377" s="233"/>
      <c r="H377" s="233"/>
      <c r="I377" s="833"/>
      <c r="J377" s="146"/>
      <c r="K377" s="146"/>
      <c r="L377" s="146"/>
      <c r="M377" s="146"/>
      <c r="N377" s="620"/>
      <c r="O377" s="620"/>
      <c r="P377" s="36"/>
      <c r="Q377" s="51" t="s">
        <v>1474</v>
      </c>
      <c r="R377" s="36"/>
      <c r="S377" s="36" t="str">
        <f t="shared" si="5"/>
        <v/>
      </c>
      <c r="T377" s="15"/>
      <c r="U377" s="15"/>
      <c r="V377" s="15"/>
      <c r="W377" s="15"/>
      <c r="X377" s="28"/>
      <c r="Y377" s="28"/>
      <c r="Z377" s="15"/>
      <c r="AA377" s="15"/>
      <c r="AB377" s="15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</row>
    <row r="378" spans="1:44" s="17" customFormat="1" ht="12.75" hidden="1" customHeight="1">
      <c r="A378" s="126" t="s">
        <v>2130</v>
      </c>
      <c r="B378" s="126"/>
      <c r="C378" s="817"/>
      <c r="D378" s="212" t="s">
        <v>1696</v>
      </c>
      <c r="E378" s="818"/>
      <c r="F378" s="146"/>
      <c r="G378" s="233"/>
      <c r="H378" s="233"/>
      <c r="I378" s="833"/>
      <c r="J378" s="146"/>
      <c r="K378" s="146"/>
      <c r="L378" s="146"/>
      <c r="M378" s="146"/>
      <c r="N378" s="620"/>
      <c r="O378" s="620"/>
      <c r="P378" s="36"/>
      <c r="Q378" s="51" t="s">
        <v>1474</v>
      </c>
      <c r="R378" s="36"/>
      <c r="S378" s="36" t="str">
        <f t="shared" si="5"/>
        <v/>
      </c>
      <c r="T378" s="15"/>
      <c r="U378" s="15"/>
      <c r="V378" s="15"/>
      <c r="W378" s="15"/>
      <c r="X378" s="28"/>
      <c r="Y378" s="28"/>
      <c r="Z378" s="15"/>
      <c r="AA378" s="15"/>
      <c r="AB378" s="15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</row>
    <row r="379" spans="1:44" s="17" customFormat="1" ht="12.75" hidden="1" customHeight="1">
      <c r="A379" s="126" t="s">
        <v>2131</v>
      </c>
      <c r="B379" s="126"/>
      <c r="C379" s="817"/>
      <c r="D379" s="212" t="s">
        <v>2132</v>
      </c>
      <c r="E379" s="818"/>
      <c r="F379" s="146"/>
      <c r="G379" s="233"/>
      <c r="H379" s="233"/>
      <c r="I379" s="833"/>
      <c r="J379" s="146"/>
      <c r="K379" s="146"/>
      <c r="L379" s="146"/>
      <c r="M379" s="146"/>
      <c r="N379" s="620"/>
      <c r="O379" s="620"/>
      <c r="P379" s="36"/>
      <c r="Q379" s="51" t="s">
        <v>1474</v>
      </c>
      <c r="R379" s="36"/>
      <c r="S379" s="36" t="str">
        <f t="shared" si="5"/>
        <v/>
      </c>
      <c r="T379" s="15"/>
      <c r="U379" s="15"/>
      <c r="V379" s="15"/>
      <c r="W379" s="15"/>
      <c r="X379" s="28"/>
      <c r="Y379" s="28"/>
      <c r="Z379" s="15"/>
      <c r="AA379" s="15"/>
      <c r="AB379" s="15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</row>
    <row r="380" spans="1:44" s="129" customFormat="1" ht="12.75" hidden="1" customHeight="1">
      <c r="A380" s="126" t="s">
        <v>2102</v>
      </c>
      <c r="B380" s="126"/>
      <c r="C380" s="824"/>
      <c r="D380" s="212" t="s">
        <v>2101</v>
      </c>
      <c r="E380" s="825"/>
      <c r="F380" s="146"/>
      <c r="G380" s="233"/>
      <c r="H380" s="233"/>
      <c r="I380" s="833"/>
      <c r="J380" s="146"/>
      <c r="K380" s="146"/>
      <c r="L380" s="146"/>
      <c r="M380" s="146"/>
      <c r="N380" s="620"/>
      <c r="O380" s="620"/>
      <c r="P380" s="150"/>
      <c r="Q380" s="151" t="s">
        <v>1473</v>
      </c>
      <c r="R380" s="150"/>
      <c r="S380" s="150" t="str">
        <f t="shared" si="5"/>
        <v/>
      </c>
      <c r="T380" s="5"/>
      <c r="U380" s="5"/>
      <c r="V380" s="5"/>
      <c r="W380" s="5"/>
      <c r="X380" s="30"/>
      <c r="Y380" s="30"/>
      <c r="Z380" s="5"/>
      <c r="AA380" s="5"/>
      <c r="AB380" s="5"/>
      <c r="AD380" s="128"/>
      <c r="AE380" s="128"/>
      <c r="AF380" s="128"/>
      <c r="AG380" s="128"/>
      <c r="AH380" s="128"/>
      <c r="AI380" s="128"/>
      <c r="AJ380" s="128"/>
      <c r="AK380" s="128"/>
      <c r="AL380" s="128"/>
      <c r="AM380" s="128"/>
      <c r="AN380" s="128"/>
      <c r="AO380" s="128"/>
      <c r="AP380" s="128"/>
      <c r="AQ380" s="128"/>
      <c r="AR380" s="128"/>
    </row>
    <row r="381" spans="1:44" s="17" customFormat="1" ht="12.75" hidden="1" customHeight="1" thickBot="1">
      <c r="A381" s="126" t="s">
        <v>2133</v>
      </c>
      <c r="B381" s="126"/>
      <c r="C381" s="817"/>
      <c r="D381" s="212" t="s">
        <v>2134</v>
      </c>
      <c r="E381" s="818"/>
      <c r="F381" s="146"/>
      <c r="G381" s="233"/>
      <c r="H381" s="233"/>
      <c r="I381" s="833"/>
      <c r="J381" s="146"/>
      <c r="K381" s="146"/>
      <c r="L381" s="146"/>
      <c r="M381" s="146"/>
      <c r="N381" s="620"/>
      <c r="O381" s="620"/>
      <c r="P381" s="36"/>
      <c r="Q381" s="51" t="s">
        <v>1474</v>
      </c>
      <c r="R381" s="36"/>
      <c r="S381" s="36" t="str">
        <f t="shared" si="5"/>
        <v/>
      </c>
      <c r="T381" s="15"/>
      <c r="U381" s="15"/>
      <c r="V381" s="15"/>
      <c r="W381" s="15"/>
      <c r="X381" s="28"/>
      <c r="Y381" s="28"/>
      <c r="Z381" s="15"/>
      <c r="AA381" s="15"/>
      <c r="AB381" s="15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</row>
    <row r="382" spans="1:44" s="18" customFormat="1" ht="17.25" hidden="1" customHeight="1" thickBot="1">
      <c r="A382" s="126" t="s">
        <v>2163</v>
      </c>
      <c r="B382" s="126"/>
      <c r="C382" s="927" t="s">
        <v>2136</v>
      </c>
      <c r="D382" s="927"/>
      <c r="E382" s="829"/>
      <c r="F382" s="91">
        <v>0</v>
      </c>
      <c r="G382" s="807"/>
      <c r="H382" s="807"/>
      <c r="I382" s="832">
        <v>0</v>
      </c>
      <c r="J382" s="91">
        <v>0</v>
      </c>
      <c r="K382" s="91">
        <v>0</v>
      </c>
      <c r="L382" s="91">
        <v>0</v>
      </c>
      <c r="M382" s="91">
        <v>0</v>
      </c>
      <c r="N382" s="91">
        <v>0</v>
      </c>
      <c r="O382" s="91">
        <v>0</v>
      </c>
      <c r="P382" s="36"/>
      <c r="Q382" s="51" t="s">
        <v>1500</v>
      </c>
      <c r="R382" s="36"/>
      <c r="S382" s="36" t="str">
        <f t="shared" si="5"/>
        <v/>
      </c>
      <c r="T382" s="15"/>
      <c r="U382" s="15"/>
      <c r="V382" s="15"/>
      <c r="W382" s="15"/>
      <c r="X382" s="28">
        <f>SUM(N382)</f>
        <v>0</v>
      </c>
      <c r="Y382" s="28">
        <f>SUM(O382)</f>
        <v>0</v>
      </c>
      <c r="Z382" s="15"/>
      <c r="AA382" s="15"/>
      <c r="AB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</row>
    <row r="383" spans="1:44" s="17" customFormat="1" ht="12.75" hidden="1" customHeight="1">
      <c r="A383" s="126" t="s">
        <v>2139</v>
      </c>
      <c r="B383" s="126"/>
      <c r="C383" s="817"/>
      <c r="D383" s="212" t="s">
        <v>2140</v>
      </c>
      <c r="E383" s="818"/>
      <c r="F383" s="146"/>
      <c r="G383" s="233"/>
      <c r="H383" s="233"/>
      <c r="I383" s="833"/>
      <c r="J383" s="146"/>
      <c r="K383" s="146"/>
      <c r="L383" s="146"/>
      <c r="M383" s="146"/>
      <c r="N383" s="620"/>
      <c r="O383" s="620"/>
      <c r="P383" s="36"/>
      <c r="Q383" s="51" t="s">
        <v>1474</v>
      </c>
      <c r="R383" s="36"/>
      <c r="S383" s="36" t="str">
        <f t="shared" si="5"/>
        <v/>
      </c>
      <c r="T383" s="15"/>
      <c r="U383" s="15"/>
      <c r="V383" s="15"/>
      <c r="W383" s="15"/>
      <c r="X383" s="28"/>
      <c r="Y383" s="28"/>
      <c r="Z383" s="15"/>
      <c r="AA383" s="15"/>
      <c r="AB383" s="15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</row>
    <row r="384" spans="1:44" s="17" customFormat="1" ht="12.75" hidden="1" customHeight="1">
      <c r="A384" s="126" t="s">
        <v>2141</v>
      </c>
      <c r="B384" s="126"/>
      <c r="C384" s="817"/>
      <c r="D384" s="212" t="s">
        <v>2142</v>
      </c>
      <c r="E384" s="818"/>
      <c r="F384" s="146"/>
      <c r="G384" s="233"/>
      <c r="H384" s="233"/>
      <c r="I384" s="833"/>
      <c r="J384" s="146"/>
      <c r="K384" s="146"/>
      <c r="L384" s="146"/>
      <c r="M384" s="146"/>
      <c r="N384" s="620"/>
      <c r="O384" s="620"/>
      <c r="P384" s="36"/>
      <c r="Q384" s="51" t="s">
        <v>1474</v>
      </c>
      <c r="R384" s="36"/>
      <c r="S384" s="36" t="str">
        <f t="shared" si="5"/>
        <v/>
      </c>
      <c r="T384" s="15"/>
      <c r="U384" s="15"/>
      <c r="V384" s="15"/>
      <c r="W384" s="15"/>
      <c r="X384" s="28"/>
      <c r="Y384" s="28"/>
      <c r="Z384" s="15"/>
      <c r="AA384" s="15"/>
      <c r="AB384" s="15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16"/>
    </row>
    <row r="385" spans="1:44" s="17" customFormat="1" ht="12.75" hidden="1" customHeight="1">
      <c r="A385" s="126" t="s">
        <v>2143</v>
      </c>
      <c r="B385" s="126"/>
      <c r="C385" s="817"/>
      <c r="D385" s="212" t="s">
        <v>2144</v>
      </c>
      <c r="E385" s="825"/>
      <c r="F385" s="146"/>
      <c r="G385" s="233"/>
      <c r="H385" s="233"/>
      <c r="I385" s="833"/>
      <c r="J385" s="146"/>
      <c r="K385" s="146"/>
      <c r="L385" s="146"/>
      <c r="M385" s="146"/>
      <c r="N385" s="620">
        <v>0</v>
      </c>
      <c r="O385" s="620">
        <v>0</v>
      </c>
      <c r="P385" s="36"/>
      <c r="Q385" s="51" t="s">
        <v>1474</v>
      </c>
      <c r="R385" s="36"/>
      <c r="S385" s="36" t="str">
        <f t="shared" si="5"/>
        <v/>
      </c>
      <c r="T385" s="15"/>
      <c r="U385" s="15"/>
      <c r="V385" s="15"/>
      <c r="W385" s="15"/>
      <c r="X385" s="28"/>
      <c r="Y385" s="28"/>
      <c r="Z385" s="15"/>
      <c r="AA385" s="15"/>
      <c r="AB385" s="15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</row>
    <row r="386" spans="1:44" s="17" customFormat="1" ht="12.75" hidden="1" customHeight="1">
      <c r="A386" s="126" t="s">
        <v>2145</v>
      </c>
      <c r="B386" s="126"/>
      <c r="C386" s="817"/>
      <c r="D386" s="212" t="s">
        <v>2146</v>
      </c>
      <c r="E386" s="825"/>
      <c r="F386" s="146"/>
      <c r="G386" s="233"/>
      <c r="H386" s="233"/>
      <c r="I386" s="833"/>
      <c r="J386" s="146"/>
      <c r="K386" s="146"/>
      <c r="L386" s="146"/>
      <c r="M386" s="146"/>
      <c r="N386" s="620">
        <v>0</v>
      </c>
      <c r="O386" s="620">
        <v>0</v>
      </c>
      <c r="P386" s="36"/>
      <c r="Q386" s="51" t="s">
        <v>1474</v>
      </c>
      <c r="R386" s="36"/>
      <c r="S386" s="36" t="str">
        <f t="shared" si="5"/>
        <v/>
      </c>
      <c r="T386" s="15"/>
      <c r="U386" s="15"/>
      <c r="V386" s="15"/>
      <c r="W386" s="15"/>
      <c r="X386" s="28"/>
      <c r="Y386" s="28"/>
      <c r="Z386" s="15"/>
      <c r="AA386" s="15"/>
      <c r="AB386" s="15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</row>
    <row r="387" spans="1:44" s="17" customFormat="1" ht="12.75" hidden="1" customHeight="1">
      <c r="A387" s="126" t="s">
        <v>2147</v>
      </c>
      <c r="B387" s="126"/>
      <c r="C387" s="817"/>
      <c r="D387" s="212" t="s">
        <v>2162</v>
      </c>
      <c r="E387" s="825"/>
      <c r="F387" s="146"/>
      <c r="G387" s="233"/>
      <c r="H387" s="233"/>
      <c r="I387" s="833"/>
      <c r="J387" s="146"/>
      <c r="K387" s="146"/>
      <c r="L387" s="146"/>
      <c r="M387" s="146"/>
      <c r="N387" s="620">
        <v>0</v>
      </c>
      <c r="O387" s="620">
        <v>0</v>
      </c>
      <c r="P387" s="36"/>
      <c r="Q387" s="51" t="s">
        <v>1474</v>
      </c>
      <c r="R387" s="36"/>
      <c r="S387" s="36" t="str">
        <f t="shared" si="5"/>
        <v/>
      </c>
      <c r="T387" s="15"/>
      <c r="U387" s="15"/>
      <c r="V387" s="15"/>
      <c r="W387" s="15"/>
      <c r="X387" s="28"/>
      <c r="Y387" s="28"/>
      <c r="Z387" s="15"/>
      <c r="AA387" s="15"/>
      <c r="AB387" s="15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</row>
    <row r="388" spans="1:44" s="17" customFormat="1" ht="12.75" hidden="1" customHeight="1">
      <c r="A388" s="126" t="s">
        <v>2148</v>
      </c>
      <c r="B388" s="126"/>
      <c r="C388" s="817"/>
      <c r="D388" s="212" t="s">
        <v>2149</v>
      </c>
      <c r="E388" s="825"/>
      <c r="F388" s="146"/>
      <c r="G388" s="233"/>
      <c r="H388" s="233"/>
      <c r="I388" s="834"/>
      <c r="J388" s="146"/>
      <c r="K388" s="146"/>
      <c r="L388" s="146"/>
      <c r="M388" s="146"/>
      <c r="N388" s="620">
        <v>0</v>
      </c>
      <c r="O388" s="620">
        <v>0</v>
      </c>
      <c r="P388" s="36"/>
      <c r="Q388" s="51" t="s">
        <v>1474</v>
      </c>
      <c r="R388" s="36"/>
      <c r="S388" s="36" t="str">
        <f t="shared" si="5"/>
        <v/>
      </c>
      <c r="T388" s="15"/>
      <c r="U388" s="15"/>
      <c r="V388" s="15"/>
      <c r="W388" s="15"/>
      <c r="X388" s="28"/>
      <c r="Y388" s="28"/>
      <c r="Z388" s="15"/>
      <c r="AA388" s="15"/>
      <c r="AB388" s="15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6"/>
    </row>
    <row r="389" spans="1:44" s="17" customFormat="1" ht="12.75" hidden="1" customHeight="1">
      <c r="A389" s="126" t="s">
        <v>2137</v>
      </c>
      <c r="B389" s="126"/>
      <c r="C389" s="817"/>
      <c r="D389" s="212" t="s">
        <v>2138</v>
      </c>
      <c r="E389" s="825"/>
      <c r="F389" s="146"/>
      <c r="G389" s="233"/>
      <c r="H389" s="233"/>
      <c r="I389" s="833"/>
      <c r="J389" s="146"/>
      <c r="K389" s="146"/>
      <c r="L389" s="146"/>
      <c r="M389" s="146"/>
      <c r="N389" s="620">
        <v>0</v>
      </c>
      <c r="O389" s="620">
        <v>0</v>
      </c>
      <c r="P389" s="36"/>
      <c r="Q389" s="51" t="s">
        <v>1473</v>
      </c>
      <c r="R389" s="36"/>
      <c r="S389" s="36" t="str">
        <f t="shared" si="5"/>
        <v/>
      </c>
      <c r="T389" s="15"/>
      <c r="U389" s="15"/>
      <c r="V389" s="15"/>
      <c r="W389" s="15"/>
      <c r="X389" s="28"/>
      <c r="Y389" s="28"/>
      <c r="Z389" s="15"/>
      <c r="AA389" s="15"/>
      <c r="AB389" s="15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</row>
    <row r="390" spans="1:44" s="17" customFormat="1" ht="12.75" hidden="1" customHeight="1">
      <c r="A390" s="126" t="s">
        <v>2150</v>
      </c>
      <c r="B390" s="126"/>
      <c r="C390" s="817"/>
      <c r="D390" s="212" t="s">
        <v>2151</v>
      </c>
      <c r="E390" s="825"/>
      <c r="F390" s="146"/>
      <c r="G390" s="233"/>
      <c r="H390" s="233"/>
      <c r="I390" s="833"/>
      <c r="J390" s="233"/>
      <c r="K390" s="146"/>
      <c r="L390" s="146"/>
      <c r="M390" s="146"/>
      <c r="N390" s="620">
        <v>0</v>
      </c>
      <c r="O390" s="620">
        <v>0</v>
      </c>
      <c r="P390" s="36"/>
      <c r="Q390" s="51" t="s">
        <v>1474</v>
      </c>
      <c r="R390" s="36"/>
      <c r="S390" s="36" t="str">
        <f t="shared" si="5"/>
        <v/>
      </c>
      <c r="T390" s="15"/>
      <c r="U390" s="15"/>
      <c r="V390" s="15"/>
      <c r="W390" s="15"/>
      <c r="X390" s="28"/>
      <c r="Y390" s="28"/>
      <c r="Z390" s="15"/>
      <c r="AA390" s="15"/>
      <c r="AB390" s="15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6"/>
    </row>
    <row r="391" spans="1:44" s="17" customFormat="1" ht="12.75" hidden="1" customHeight="1">
      <c r="A391" s="126" t="s">
        <v>2152</v>
      </c>
      <c r="B391" s="126"/>
      <c r="C391" s="817"/>
      <c r="D391" s="212" t="s">
        <v>2044</v>
      </c>
      <c r="E391" s="825"/>
      <c r="F391" s="146"/>
      <c r="G391" s="233"/>
      <c r="H391" s="233"/>
      <c r="I391" s="833"/>
      <c r="J391" s="146"/>
      <c r="K391" s="146"/>
      <c r="L391" s="146"/>
      <c r="M391" s="146"/>
      <c r="N391" s="620">
        <v>0</v>
      </c>
      <c r="O391" s="620">
        <v>0</v>
      </c>
      <c r="P391" s="36"/>
      <c r="Q391" s="51" t="s">
        <v>1474</v>
      </c>
      <c r="R391" s="36"/>
      <c r="S391" s="36" t="str">
        <f t="shared" si="5"/>
        <v/>
      </c>
      <c r="T391" s="15"/>
      <c r="U391" s="15"/>
      <c r="V391" s="15"/>
      <c r="W391" s="15"/>
      <c r="X391" s="28"/>
      <c r="Y391" s="28"/>
      <c r="Z391" s="15"/>
      <c r="AA391" s="15"/>
      <c r="AB391" s="15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  <c r="AR391" s="16"/>
    </row>
    <row r="392" spans="1:44" s="17" customFormat="1" ht="12.75" hidden="1" customHeight="1">
      <c r="A392" s="126" t="s">
        <v>2153</v>
      </c>
      <c r="B392" s="126"/>
      <c r="C392" s="817"/>
      <c r="D392" s="212" t="s">
        <v>2154</v>
      </c>
      <c r="E392" s="825"/>
      <c r="F392" s="146"/>
      <c r="G392" s="233"/>
      <c r="H392" s="233"/>
      <c r="I392" s="833"/>
      <c r="J392" s="146"/>
      <c r="K392" s="146"/>
      <c r="L392" s="146"/>
      <c r="M392" s="146"/>
      <c r="N392" s="620">
        <v>0</v>
      </c>
      <c r="O392" s="620">
        <v>0</v>
      </c>
      <c r="P392" s="36"/>
      <c r="Q392" s="51" t="s">
        <v>1474</v>
      </c>
      <c r="R392" s="36"/>
      <c r="S392" s="36" t="str">
        <f t="shared" si="5"/>
        <v/>
      </c>
      <c r="T392" s="15"/>
      <c r="U392" s="15"/>
      <c r="V392" s="15"/>
      <c r="W392" s="15"/>
      <c r="X392" s="28"/>
      <c r="Y392" s="28"/>
      <c r="Z392" s="15"/>
      <c r="AA392" s="15"/>
      <c r="AB392" s="15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</row>
    <row r="393" spans="1:44" s="17" customFormat="1" ht="12.75" hidden="1" customHeight="1">
      <c r="A393" s="126" t="s">
        <v>2155</v>
      </c>
      <c r="B393" s="126"/>
      <c r="C393" s="817"/>
      <c r="D393" s="212" t="s">
        <v>2156</v>
      </c>
      <c r="E393" s="825"/>
      <c r="F393" s="146"/>
      <c r="G393" s="233"/>
      <c r="H393" s="233"/>
      <c r="I393" s="833"/>
      <c r="J393" s="146"/>
      <c r="K393" s="146"/>
      <c r="L393" s="146"/>
      <c r="M393" s="146"/>
      <c r="N393" s="620">
        <v>0</v>
      </c>
      <c r="O393" s="620">
        <v>0</v>
      </c>
      <c r="P393" s="36"/>
      <c r="Q393" s="51" t="s">
        <v>1474</v>
      </c>
      <c r="R393" s="36"/>
      <c r="S393" s="36" t="str">
        <f t="shared" si="5"/>
        <v/>
      </c>
      <c r="T393" s="15"/>
      <c r="U393" s="15"/>
      <c r="V393" s="15"/>
      <c r="W393" s="15"/>
      <c r="X393" s="28"/>
      <c r="Y393" s="28"/>
      <c r="Z393" s="15"/>
      <c r="AA393" s="15"/>
      <c r="AB393" s="15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  <c r="AR393" s="16"/>
    </row>
    <row r="394" spans="1:44" s="17" customFormat="1" ht="12.75" hidden="1" customHeight="1">
      <c r="A394" s="126" t="s">
        <v>2157</v>
      </c>
      <c r="B394" s="126"/>
      <c r="C394" s="817"/>
      <c r="D394" s="212" t="s">
        <v>2158</v>
      </c>
      <c r="E394" s="825"/>
      <c r="F394" s="146"/>
      <c r="G394" s="233"/>
      <c r="H394" s="233"/>
      <c r="I394" s="833"/>
      <c r="J394" s="146"/>
      <c r="K394" s="146"/>
      <c r="L394" s="146"/>
      <c r="M394" s="146"/>
      <c r="N394" s="620">
        <v>0</v>
      </c>
      <c r="O394" s="620">
        <v>0</v>
      </c>
      <c r="P394" s="36"/>
      <c r="Q394" s="51" t="s">
        <v>1474</v>
      </c>
      <c r="R394" s="36"/>
      <c r="S394" s="36" t="str">
        <f t="shared" si="5"/>
        <v/>
      </c>
      <c r="T394" s="15"/>
      <c r="U394" s="15"/>
      <c r="V394" s="15"/>
      <c r="W394" s="15"/>
      <c r="X394" s="28"/>
      <c r="Y394" s="28"/>
      <c r="Z394" s="15"/>
      <c r="AA394" s="15"/>
      <c r="AB394" s="15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</row>
    <row r="395" spans="1:44" s="17" customFormat="1" ht="12.75" hidden="1" customHeight="1">
      <c r="A395" s="126" t="s">
        <v>2159</v>
      </c>
      <c r="B395" s="126"/>
      <c r="C395" s="817"/>
      <c r="D395" s="212" t="s">
        <v>1535</v>
      </c>
      <c r="E395" s="825"/>
      <c r="F395" s="146"/>
      <c r="G395" s="233"/>
      <c r="H395" s="233"/>
      <c r="I395" s="834"/>
      <c r="J395" s="233"/>
      <c r="K395" s="233"/>
      <c r="L395" s="233"/>
      <c r="M395" s="233"/>
      <c r="N395" s="620">
        <v>0</v>
      </c>
      <c r="O395" s="620">
        <v>0</v>
      </c>
      <c r="P395" s="36"/>
      <c r="Q395" s="51" t="s">
        <v>1474</v>
      </c>
      <c r="R395" s="36"/>
      <c r="S395" s="36" t="str">
        <f t="shared" si="5"/>
        <v/>
      </c>
      <c r="T395" s="15"/>
      <c r="U395" s="15"/>
      <c r="V395" s="15"/>
      <c r="W395" s="15"/>
      <c r="X395" s="28"/>
      <c r="Y395" s="28"/>
      <c r="Z395" s="15"/>
      <c r="AA395" s="15"/>
      <c r="AB395" s="15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</row>
    <row r="396" spans="1:44" s="17" customFormat="1" ht="12.75" hidden="1" customHeight="1" thickBot="1">
      <c r="A396" s="126" t="s">
        <v>2160</v>
      </c>
      <c r="B396" s="126"/>
      <c r="C396" s="817"/>
      <c r="D396" s="212" t="s">
        <v>2161</v>
      </c>
      <c r="E396" s="818"/>
      <c r="F396" s="146"/>
      <c r="G396" s="233"/>
      <c r="H396" s="233"/>
      <c r="I396" s="833"/>
      <c r="J396" s="146"/>
      <c r="K396" s="146"/>
      <c r="L396" s="146"/>
      <c r="M396" s="146"/>
      <c r="N396" s="620"/>
      <c r="O396" s="620"/>
      <c r="P396" s="36"/>
      <c r="Q396" s="51" t="s">
        <v>1474</v>
      </c>
      <c r="R396" s="36"/>
      <c r="S396" s="36" t="str">
        <f t="shared" ref="S396:S412" si="6">IF(SUM(F396:O396)=0,"",Q396)</f>
        <v/>
      </c>
      <c r="T396" s="15"/>
      <c r="U396" s="15"/>
      <c r="V396" s="15"/>
      <c r="W396" s="15"/>
      <c r="X396" s="28"/>
      <c r="Y396" s="28"/>
      <c r="Z396" s="15"/>
      <c r="AA396" s="15"/>
      <c r="AB396" s="15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</row>
    <row r="397" spans="1:44" s="18" customFormat="1" ht="21.75" customHeight="1">
      <c r="A397" s="126" t="s">
        <v>2864</v>
      </c>
      <c r="B397" s="126"/>
      <c r="C397" s="936" t="s">
        <v>400</v>
      </c>
      <c r="D397" s="936"/>
      <c r="E397" s="937"/>
      <c r="F397" s="822">
        <v>168</v>
      </c>
      <c r="G397" s="822">
        <v>5415.2</v>
      </c>
      <c r="H397" s="822">
        <v>27076</v>
      </c>
      <c r="I397" s="822">
        <v>12</v>
      </c>
      <c r="J397" s="822">
        <v>174</v>
      </c>
      <c r="K397" s="822">
        <v>573</v>
      </c>
      <c r="L397" s="822">
        <v>63</v>
      </c>
      <c r="M397" s="822">
        <v>315</v>
      </c>
      <c r="N397" s="822">
        <v>237</v>
      </c>
      <c r="O397" s="822">
        <v>888</v>
      </c>
      <c r="P397" s="36"/>
      <c r="Q397" s="151" t="s">
        <v>1499</v>
      </c>
      <c r="R397" s="150"/>
      <c r="S397" s="150" t="str">
        <f t="shared" si="6"/>
        <v>R</v>
      </c>
      <c r="T397" s="15"/>
      <c r="U397" s="15"/>
      <c r="V397" s="15"/>
      <c r="W397" s="15"/>
      <c r="X397" s="28"/>
      <c r="Y397" s="15"/>
      <c r="Z397" s="15"/>
      <c r="AA397" s="15"/>
      <c r="AB397" s="15"/>
      <c r="AD397" s="15"/>
      <c r="AE397" s="15">
        <v>1</v>
      </c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</row>
    <row r="398" spans="1:44" s="18" customFormat="1" ht="15.75" customHeight="1">
      <c r="A398" s="126" t="s">
        <v>2166</v>
      </c>
      <c r="B398" s="126"/>
      <c r="C398" s="920" t="s">
        <v>2167</v>
      </c>
      <c r="D398" s="920"/>
      <c r="E398" s="845"/>
      <c r="F398" s="846">
        <v>42</v>
      </c>
      <c r="G398" s="846">
        <v>1059.5999999999999</v>
      </c>
      <c r="H398" s="846">
        <v>5298</v>
      </c>
      <c r="I398" s="846">
        <v>1</v>
      </c>
      <c r="J398" s="846">
        <v>11</v>
      </c>
      <c r="K398" s="846">
        <v>38</v>
      </c>
      <c r="L398" s="846">
        <v>0</v>
      </c>
      <c r="M398" s="846">
        <v>0</v>
      </c>
      <c r="N398" s="846">
        <v>11</v>
      </c>
      <c r="O398" s="846">
        <v>38</v>
      </c>
      <c r="P398" s="36"/>
      <c r="Q398" s="151" t="s">
        <v>1500</v>
      </c>
      <c r="R398" s="150"/>
      <c r="S398" s="150" t="str">
        <f t="shared" si="6"/>
        <v>P</v>
      </c>
      <c r="T398" s="15"/>
      <c r="U398" s="15"/>
      <c r="V398" s="15"/>
      <c r="W398" s="15">
        <v>1</v>
      </c>
      <c r="X398" s="473" t="e">
        <f>SUM(#REF!)</f>
        <v>#REF!</v>
      </c>
      <c r="Y398" s="473" t="e">
        <f>SUM(#REF!)</f>
        <v>#REF!</v>
      </c>
      <c r="Z398" s="15"/>
      <c r="AA398" s="15"/>
      <c r="AB398" s="15"/>
      <c r="AD398" s="15"/>
      <c r="AE398" s="15">
        <v>1</v>
      </c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</row>
    <row r="399" spans="1:44" s="18" customFormat="1" ht="15.75" customHeight="1">
      <c r="A399" s="126" t="s">
        <v>2227</v>
      </c>
      <c r="B399" s="126"/>
      <c r="C399" s="848" t="s">
        <v>2228</v>
      </c>
      <c r="D399" s="848"/>
      <c r="E399" s="845"/>
      <c r="F399" s="846">
        <v>3</v>
      </c>
      <c r="G399" s="846">
        <v>146.4</v>
      </c>
      <c r="H399" s="846">
        <v>732</v>
      </c>
      <c r="I399" s="846">
        <v>0</v>
      </c>
      <c r="J399" s="846">
        <v>0</v>
      </c>
      <c r="K399" s="846">
        <v>0</v>
      </c>
      <c r="L399" s="846">
        <v>0</v>
      </c>
      <c r="M399" s="846">
        <v>0</v>
      </c>
      <c r="N399" s="846">
        <v>0</v>
      </c>
      <c r="O399" s="846">
        <v>0</v>
      </c>
      <c r="P399" s="36"/>
      <c r="Q399" s="151" t="s">
        <v>1500</v>
      </c>
      <c r="R399" s="150"/>
      <c r="S399" s="150" t="str">
        <f t="shared" si="6"/>
        <v>P</v>
      </c>
      <c r="T399" s="15"/>
      <c r="U399" s="15"/>
      <c r="V399" s="15"/>
      <c r="W399" s="15">
        <v>1</v>
      </c>
      <c r="X399" s="473" t="e">
        <f>SUM(#REF!)</f>
        <v>#REF!</v>
      </c>
      <c r="Y399" s="473" t="e">
        <f>SUM(#REF!)</f>
        <v>#REF!</v>
      </c>
      <c r="Z399" s="15"/>
      <c r="AA399" s="15"/>
      <c r="AB399" s="15"/>
      <c r="AD399" s="15"/>
      <c r="AE399" s="15">
        <v>1</v>
      </c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</row>
    <row r="400" spans="1:44" s="18" customFormat="1" ht="15.75" customHeight="1">
      <c r="A400" s="126" t="s">
        <v>2274</v>
      </c>
      <c r="B400" s="126"/>
      <c r="C400" s="920" t="s">
        <v>2275</v>
      </c>
      <c r="D400" s="920"/>
      <c r="E400" s="845"/>
      <c r="F400" s="846">
        <v>46</v>
      </c>
      <c r="G400" s="846">
        <v>2411.6</v>
      </c>
      <c r="H400" s="846">
        <v>12058</v>
      </c>
      <c r="I400" s="846">
        <v>11</v>
      </c>
      <c r="J400" s="846">
        <v>163</v>
      </c>
      <c r="K400" s="846">
        <v>535</v>
      </c>
      <c r="L400" s="846">
        <v>0</v>
      </c>
      <c r="M400" s="846">
        <v>0</v>
      </c>
      <c r="N400" s="846">
        <v>163</v>
      </c>
      <c r="O400" s="846">
        <v>535</v>
      </c>
      <c r="P400" s="36"/>
      <c r="Q400" s="151" t="s">
        <v>1500</v>
      </c>
      <c r="R400" s="150"/>
      <c r="S400" s="150" t="str">
        <f t="shared" si="6"/>
        <v>P</v>
      </c>
      <c r="T400" s="15"/>
      <c r="U400" s="15"/>
      <c r="V400" s="15"/>
      <c r="W400" s="15">
        <v>1</v>
      </c>
      <c r="X400" s="473" t="e">
        <f>SUM(#REF!)</f>
        <v>#REF!</v>
      </c>
      <c r="Y400" s="473" t="e">
        <f>SUM(#REF!)</f>
        <v>#REF!</v>
      </c>
      <c r="Z400" s="15"/>
      <c r="AA400" s="15"/>
      <c r="AB400" s="15"/>
      <c r="AD400" s="15"/>
      <c r="AE400" s="15">
        <v>1</v>
      </c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</row>
    <row r="401" spans="1:44" s="18" customFormat="1" ht="15.75" customHeight="1">
      <c r="A401" s="126" t="s">
        <v>2330</v>
      </c>
      <c r="B401" s="126"/>
      <c r="C401" s="920" t="s">
        <v>1835</v>
      </c>
      <c r="D401" s="920"/>
      <c r="E401" s="845"/>
      <c r="F401" s="846">
        <v>75</v>
      </c>
      <c r="G401" s="846">
        <v>1764.8</v>
      </c>
      <c r="H401" s="846">
        <v>8824</v>
      </c>
      <c r="I401" s="846">
        <v>0</v>
      </c>
      <c r="J401" s="846">
        <v>0</v>
      </c>
      <c r="K401" s="846">
        <v>0</v>
      </c>
      <c r="L401" s="846">
        <v>63</v>
      </c>
      <c r="M401" s="846">
        <v>315</v>
      </c>
      <c r="N401" s="846">
        <v>63</v>
      </c>
      <c r="O401" s="846">
        <v>315</v>
      </c>
      <c r="P401" s="36"/>
      <c r="Q401" s="151" t="s">
        <v>1500</v>
      </c>
      <c r="R401" s="150"/>
      <c r="S401" s="150" t="str">
        <f t="shared" si="6"/>
        <v>P</v>
      </c>
      <c r="T401" s="15"/>
      <c r="U401" s="15"/>
      <c r="V401" s="15"/>
      <c r="W401" s="15">
        <v>1</v>
      </c>
      <c r="X401" s="473" t="e">
        <f>SUM(#REF!)</f>
        <v>#REF!</v>
      </c>
      <c r="Y401" s="473" t="e">
        <f>SUM(#REF!)</f>
        <v>#REF!</v>
      </c>
      <c r="Z401" s="15"/>
      <c r="AA401" s="15"/>
      <c r="AB401" s="15"/>
      <c r="AD401" s="15"/>
      <c r="AE401" s="15">
        <v>1</v>
      </c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</row>
    <row r="402" spans="1:44" s="226" customFormat="1" ht="15.75" customHeight="1">
      <c r="A402" s="126" t="s">
        <v>2411</v>
      </c>
      <c r="B402" s="126"/>
      <c r="C402" s="920" t="s">
        <v>1777</v>
      </c>
      <c r="D402" s="920"/>
      <c r="E402" s="845"/>
      <c r="F402" s="846">
        <v>2</v>
      </c>
      <c r="G402" s="846">
        <v>32.799999999999997</v>
      </c>
      <c r="H402" s="846">
        <v>164</v>
      </c>
      <c r="I402" s="846">
        <v>0</v>
      </c>
      <c r="J402" s="846">
        <v>0</v>
      </c>
      <c r="K402" s="846">
        <v>0</v>
      </c>
      <c r="L402" s="846">
        <v>0</v>
      </c>
      <c r="M402" s="846">
        <v>0</v>
      </c>
      <c r="N402" s="846">
        <v>0</v>
      </c>
      <c r="O402" s="846">
        <v>0</v>
      </c>
      <c r="P402" s="138"/>
      <c r="Q402" s="151" t="s">
        <v>1500</v>
      </c>
      <c r="R402" s="150"/>
      <c r="S402" s="150" t="str">
        <f t="shared" si="6"/>
        <v>P</v>
      </c>
      <c r="T402" s="15"/>
      <c r="U402" s="15"/>
      <c r="V402" s="15"/>
      <c r="W402" s="15">
        <v>1</v>
      </c>
      <c r="X402" s="473" t="e">
        <f>SUM(#REF!)</f>
        <v>#REF!</v>
      </c>
      <c r="Y402" s="473" t="e">
        <f>SUM(#REF!)</f>
        <v>#REF!</v>
      </c>
      <c r="Z402" s="15"/>
      <c r="AA402" s="140"/>
      <c r="AB402" s="140"/>
      <c r="AD402" s="140"/>
      <c r="AE402" s="15">
        <v>1</v>
      </c>
      <c r="AF402" s="140"/>
      <c r="AG402" s="140"/>
      <c r="AH402" s="140"/>
      <c r="AI402" s="140"/>
      <c r="AJ402" s="140"/>
      <c r="AK402" s="140"/>
      <c r="AL402" s="140"/>
      <c r="AM402" s="140"/>
      <c r="AN402" s="140"/>
      <c r="AO402" s="140"/>
      <c r="AP402" s="140"/>
      <c r="AQ402" s="140"/>
      <c r="AR402" s="140"/>
    </row>
    <row r="403" spans="1:44" s="18" customFormat="1" ht="21.75" customHeight="1">
      <c r="A403" s="126" t="s">
        <v>2437</v>
      </c>
      <c r="B403" s="126"/>
      <c r="C403" s="936" t="s">
        <v>624</v>
      </c>
      <c r="D403" s="936"/>
      <c r="E403" s="937"/>
      <c r="F403" s="822">
        <v>297</v>
      </c>
      <c r="G403" s="807">
        <v>23241.200000000001</v>
      </c>
      <c r="H403" s="822">
        <v>116206</v>
      </c>
      <c r="I403" s="822">
        <v>21</v>
      </c>
      <c r="J403" s="822">
        <v>1182</v>
      </c>
      <c r="K403" s="822">
        <v>5903</v>
      </c>
      <c r="L403" s="822">
        <v>0</v>
      </c>
      <c r="M403" s="822">
        <v>0</v>
      </c>
      <c r="N403" s="822">
        <v>1182</v>
      </c>
      <c r="O403" s="822">
        <v>5903</v>
      </c>
      <c r="P403" s="36"/>
      <c r="Q403" s="151" t="s">
        <v>1499</v>
      </c>
      <c r="R403" s="150"/>
      <c r="S403" s="150" t="str">
        <f t="shared" si="6"/>
        <v>R</v>
      </c>
      <c r="T403" s="15"/>
      <c r="U403" s="15"/>
      <c r="V403" s="15"/>
      <c r="W403" s="15"/>
      <c r="X403" s="473"/>
      <c r="Y403" s="476"/>
      <c r="Z403" s="15"/>
      <c r="AA403" s="15"/>
      <c r="AB403" s="15"/>
      <c r="AD403" s="15"/>
      <c r="AE403" s="15">
        <v>1</v>
      </c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</row>
    <row r="404" spans="1:44" s="18" customFormat="1" ht="15.75" customHeight="1">
      <c r="A404" s="126" t="s">
        <v>2438</v>
      </c>
      <c r="B404" s="126"/>
      <c r="C404" s="920" t="s">
        <v>2439</v>
      </c>
      <c r="D404" s="920"/>
      <c r="E404" s="845"/>
      <c r="F404" s="846">
        <v>46</v>
      </c>
      <c r="G404" s="846">
        <v>1657.2</v>
      </c>
      <c r="H404" s="846">
        <v>8286</v>
      </c>
      <c r="I404" s="846">
        <v>0</v>
      </c>
      <c r="J404" s="846">
        <v>0</v>
      </c>
      <c r="K404" s="846">
        <v>0</v>
      </c>
      <c r="L404" s="846">
        <v>0</v>
      </c>
      <c r="M404" s="846">
        <v>0</v>
      </c>
      <c r="N404" s="846">
        <v>0</v>
      </c>
      <c r="O404" s="846">
        <v>0</v>
      </c>
      <c r="P404" s="36"/>
      <c r="Q404" s="151" t="s">
        <v>1500</v>
      </c>
      <c r="R404" s="150"/>
      <c r="S404" s="150" t="str">
        <f t="shared" si="6"/>
        <v>P</v>
      </c>
      <c r="T404" s="15"/>
      <c r="U404" s="15"/>
      <c r="V404" s="15"/>
      <c r="W404" s="15">
        <v>1</v>
      </c>
      <c r="X404" s="473"/>
      <c r="Y404" s="473"/>
      <c r="Z404" s="15"/>
      <c r="AA404" s="15"/>
      <c r="AB404" s="15"/>
      <c r="AD404" s="15"/>
      <c r="AE404" s="15">
        <v>1</v>
      </c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</row>
    <row r="405" spans="1:44" s="18" customFormat="1" ht="15.75" customHeight="1">
      <c r="A405" s="126" t="s">
        <v>2450</v>
      </c>
      <c r="B405" s="126"/>
      <c r="C405" s="920" t="s">
        <v>2451</v>
      </c>
      <c r="D405" s="920"/>
      <c r="E405" s="845"/>
      <c r="F405" s="846">
        <v>47</v>
      </c>
      <c r="G405" s="846">
        <v>5170</v>
      </c>
      <c r="H405" s="846">
        <v>25850</v>
      </c>
      <c r="I405" s="846">
        <v>0</v>
      </c>
      <c r="J405" s="846">
        <v>0</v>
      </c>
      <c r="K405" s="846">
        <v>0</v>
      </c>
      <c r="L405" s="846">
        <v>0</v>
      </c>
      <c r="M405" s="846">
        <v>0</v>
      </c>
      <c r="N405" s="846">
        <v>0</v>
      </c>
      <c r="O405" s="846">
        <v>0</v>
      </c>
      <c r="P405" s="36"/>
      <c r="Q405" s="151" t="s">
        <v>1500</v>
      </c>
      <c r="R405" s="150"/>
      <c r="S405" s="150" t="str">
        <f t="shared" si="6"/>
        <v>P</v>
      </c>
      <c r="T405" s="15"/>
      <c r="U405" s="15"/>
      <c r="V405" s="15"/>
      <c r="W405" s="15">
        <v>1</v>
      </c>
      <c r="X405" s="29" t="e">
        <f>SUM(#REF!)</f>
        <v>#REF!</v>
      </c>
      <c r="Y405" s="29" t="e">
        <f>SUM(#REF!)</f>
        <v>#REF!</v>
      </c>
      <c r="Z405" s="15"/>
      <c r="AA405" s="15"/>
      <c r="AB405" s="15"/>
      <c r="AD405" s="15"/>
      <c r="AE405" s="15">
        <v>1</v>
      </c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</row>
    <row r="406" spans="1:44" s="18" customFormat="1" ht="15.75" customHeight="1">
      <c r="A406" s="126" t="s">
        <v>2471</v>
      </c>
      <c r="B406" s="126"/>
      <c r="C406" s="920" t="s">
        <v>2472</v>
      </c>
      <c r="D406" s="920"/>
      <c r="E406" s="845"/>
      <c r="F406" s="846">
        <v>73</v>
      </c>
      <c r="G406" s="846">
        <v>8008.2</v>
      </c>
      <c r="H406" s="846">
        <v>40041</v>
      </c>
      <c r="I406" s="846">
        <v>0</v>
      </c>
      <c r="J406" s="846">
        <v>0</v>
      </c>
      <c r="K406" s="846">
        <v>0</v>
      </c>
      <c r="L406" s="846">
        <v>0</v>
      </c>
      <c r="M406" s="846">
        <v>0</v>
      </c>
      <c r="N406" s="846">
        <v>0</v>
      </c>
      <c r="O406" s="846">
        <v>0</v>
      </c>
      <c r="P406" s="36"/>
      <c r="Q406" s="151" t="s">
        <v>1500</v>
      </c>
      <c r="R406" s="150"/>
      <c r="S406" s="150" t="str">
        <f t="shared" si="6"/>
        <v>P</v>
      </c>
      <c r="T406" s="15"/>
      <c r="U406" s="15"/>
      <c r="V406" s="15"/>
      <c r="W406" s="15">
        <v>1</v>
      </c>
      <c r="X406" s="473"/>
      <c r="Y406" s="473"/>
      <c r="Z406" s="15"/>
      <c r="AA406" s="15"/>
      <c r="AB406" s="15"/>
      <c r="AD406" s="15"/>
      <c r="AE406" s="15">
        <v>1</v>
      </c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</row>
    <row r="407" spans="1:44" s="18" customFormat="1" ht="15.75" customHeight="1">
      <c r="A407" s="126" t="s">
        <v>2501</v>
      </c>
      <c r="B407" s="126"/>
      <c r="C407" s="920" t="s">
        <v>2502</v>
      </c>
      <c r="D407" s="920"/>
      <c r="E407" s="845"/>
      <c r="F407" s="846">
        <v>59</v>
      </c>
      <c r="G407" s="846">
        <v>5950.4</v>
      </c>
      <c r="H407" s="846">
        <v>29752</v>
      </c>
      <c r="I407" s="846">
        <v>21</v>
      </c>
      <c r="J407" s="846">
        <v>1182</v>
      </c>
      <c r="K407" s="846">
        <v>5903</v>
      </c>
      <c r="L407" s="846">
        <v>0</v>
      </c>
      <c r="M407" s="846">
        <v>0</v>
      </c>
      <c r="N407" s="846">
        <v>1182</v>
      </c>
      <c r="O407" s="846">
        <v>5903</v>
      </c>
      <c r="P407" s="36"/>
      <c r="Q407" s="151" t="s">
        <v>1500</v>
      </c>
      <c r="R407" s="150"/>
      <c r="S407" s="150" t="str">
        <f t="shared" si="6"/>
        <v>P</v>
      </c>
      <c r="T407" s="15"/>
      <c r="U407" s="15"/>
      <c r="V407" s="15"/>
      <c r="W407" s="15"/>
      <c r="X407" s="473"/>
      <c r="Y407" s="473"/>
      <c r="Z407" s="15"/>
      <c r="AA407" s="15"/>
      <c r="AB407" s="15"/>
      <c r="AD407" s="15"/>
      <c r="AE407" s="15">
        <v>1</v>
      </c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</row>
    <row r="408" spans="1:44" s="18" customFormat="1" ht="15.75" customHeight="1">
      <c r="A408" s="126" t="s">
        <v>2545</v>
      </c>
      <c r="B408" s="126"/>
      <c r="C408" s="920" t="s">
        <v>2546</v>
      </c>
      <c r="D408" s="920"/>
      <c r="E408" s="845"/>
      <c r="F408" s="846">
        <v>72</v>
      </c>
      <c r="G408" s="846">
        <v>2455.4</v>
      </c>
      <c r="H408" s="846">
        <v>12277</v>
      </c>
      <c r="I408" s="846">
        <v>0</v>
      </c>
      <c r="J408" s="846">
        <v>0</v>
      </c>
      <c r="K408" s="846">
        <v>0</v>
      </c>
      <c r="L408" s="846">
        <v>0</v>
      </c>
      <c r="M408" s="846">
        <v>0</v>
      </c>
      <c r="N408" s="846">
        <v>0</v>
      </c>
      <c r="O408" s="846">
        <v>0</v>
      </c>
      <c r="P408" s="36"/>
      <c r="Q408" s="151" t="s">
        <v>1500</v>
      </c>
      <c r="R408" s="150"/>
      <c r="S408" s="150" t="str">
        <f t="shared" si="6"/>
        <v>P</v>
      </c>
      <c r="T408" s="15"/>
      <c r="U408" s="15"/>
      <c r="V408" s="15"/>
      <c r="W408" s="15">
        <v>1</v>
      </c>
      <c r="X408" s="473"/>
      <c r="Y408" s="473"/>
      <c r="Z408" s="15"/>
      <c r="AA408" s="15"/>
      <c r="AB408" s="15"/>
      <c r="AD408" s="15"/>
      <c r="AE408" s="15">
        <v>1</v>
      </c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</row>
    <row r="409" spans="1:44" s="18" customFormat="1" ht="22.5" customHeight="1">
      <c r="A409" s="126" t="s">
        <v>2573</v>
      </c>
      <c r="B409" s="126"/>
      <c r="C409" s="938" t="s">
        <v>2165</v>
      </c>
      <c r="D409" s="938"/>
      <c r="E409" s="937"/>
      <c r="F409" s="822">
        <v>529</v>
      </c>
      <c r="G409" s="807">
        <v>65700.599999999991</v>
      </c>
      <c r="H409" s="822">
        <v>328503</v>
      </c>
      <c r="I409" s="822">
        <v>237</v>
      </c>
      <c r="J409" s="822">
        <v>6078</v>
      </c>
      <c r="K409" s="822">
        <v>29246</v>
      </c>
      <c r="L409" s="822">
        <v>37759</v>
      </c>
      <c r="M409" s="822">
        <v>146133</v>
      </c>
      <c r="N409" s="822">
        <v>43837</v>
      </c>
      <c r="O409" s="822">
        <v>175379</v>
      </c>
      <c r="P409" s="36"/>
      <c r="Q409" s="151" t="s">
        <v>1499</v>
      </c>
      <c r="R409" s="150"/>
      <c r="S409" s="150" t="str">
        <f t="shared" si="6"/>
        <v>R</v>
      </c>
      <c r="T409" s="15"/>
      <c r="U409" s="15"/>
      <c r="V409" s="15"/>
      <c r="W409" s="15"/>
      <c r="X409" s="473"/>
      <c r="Y409" s="476"/>
      <c r="Z409" s="15"/>
      <c r="AA409" s="15"/>
      <c r="AB409" s="15"/>
      <c r="AD409" s="15"/>
      <c r="AE409" s="15">
        <v>1</v>
      </c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</row>
    <row r="410" spans="1:44" s="18" customFormat="1" ht="15.75" customHeight="1">
      <c r="A410" s="126" t="s">
        <v>2574</v>
      </c>
      <c r="B410" s="126"/>
      <c r="C410" s="920" t="s">
        <v>2575</v>
      </c>
      <c r="D410" s="920"/>
      <c r="E410" s="845"/>
      <c r="F410" s="846">
        <v>101</v>
      </c>
      <c r="G410" s="846">
        <v>14316.6</v>
      </c>
      <c r="H410" s="846">
        <v>71583</v>
      </c>
      <c r="I410" s="846">
        <v>0</v>
      </c>
      <c r="J410" s="846">
        <v>0</v>
      </c>
      <c r="K410" s="846">
        <v>0</v>
      </c>
      <c r="L410" s="846">
        <v>0</v>
      </c>
      <c r="M410" s="846">
        <v>0</v>
      </c>
      <c r="N410" s="846">
        <v>0</v>
      </c>
      <c r="O410" s="846">
        <v>0</v>
      </c>
      <c r="P410" s="36"/>
      <c r="Q410" s="151" t="s">
        <v>1500</v>
      </c>
      <c r="R410" s="150"/>
      <c r="S410" s="150" t="str">
        <f t="shared" si="6"/>
        <v>P</v>
      </c>
      <c r="T410" s="15"/>
      <c r="U410" s="15"/>
      <c r="V410" s="15"/>
      <c r="W410" s="15">
        <v>1</v>
      </c>
      <c r="X410" s="473" t="e">
        <f>SUM(#REF!)</f>
        <v>#REF!</v>
      </c>
      <c r="Y410" s="473" t="e">
        <f>SUM(#REF!)</f>
        <v>#REF!</v>
      </c>
      <c r="Z410" s="15"/>
      <c r="AA410" s="15"/>
      <c r="AB410" s="15"/>
      <c r="AD410" s="15"/>
      <c r="AE410" s="15">
        <v>1</v>
      </c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</row>
    <row r="411" spans="1:44" s="18" customFormat="1" ht="15.75" customHeight="1">
      <c r="A411" s="126" t="s">
        <v>2608</v>
      </c>
      <c r="B411" s="126"/>
      <c r="C411" s="920" t="s">
        <v>2609</v>
      </c>
      <c r="D411" s="920"/>
      <c r="E411" s="845"/>
      <c r="F411" s="846">
        <v>20</v>
      </c>
      <c r="G411" s="846">
        <v>389</v>
      </c>
      <c r="H411" s="846">
        <v>1945</v>
      </c>
      <c r="I411" s="846">
        <v>20</v>
      </c>
      <c r="J411" s="846">
        <v>402</v>
      </c>
      <c r="K411" s="846">
        <v>1945</v>
      </c>
      <c r="L411" s="846">
        <v>0</v>
      </c>
      <c r="M411" s="846">
        <v>0</v>
      </c>
      <c r="N411" s="846">
        <v>402</v>
      </c>
      <c r="O411" s="846">
        <v>1945</v>
      </c>
      <c r="P411" s="36"/>
      <c r="Q411" s="151" t="s">
        <v>1500</v>
      </c>
      <c r="R411" s="150"/>
      <c r="S411" s="150" t="str">
        <f t="shared" si="6"/>
        <v>P</v>
      </c>
      <c r="T411" s="15"/>
      <c r="U411" s="15"/>
      <c r="V411" s="15"/>
      <c r="W411" s="15"/>
      <c r="X411" s="473" t="e">
        <f>SUM(#REF!)</f>
        <v>#REF!</v>
      </c>
      <c r="Y411" s="473" t="e">
        <f>SUM(#REF!)</f>
        <v>#REF!</v>
      </c>
      <c r="Z411" s="15"/>
      <c r="AA411" s="15"/>
      <c r="AB411" s="15"/>
      <c r="AD411" s="15"/>
      <c r="AE411" s="15">
        <v>1</v>
      </c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</row>
    <row r="412" spans="1:44" s="18" customFormat="1" ht="15.75" customHeight="1">
      <c r="A412" s="126" t="s">
        <v>2631</v>
      </c>
      <c r="B412" s="126"/>
      <c r="C412" s="920" t="s">
        <v>2632</v>
      </c>
      <c r="D412" s="920"/>
      <c r="E412" s="845"/>
      <c r="F412" s="846">
        <v>261</v>
      </c>
      <c r="G412" s="846">
        <v>33600.6</v>
      </c>
      <c r="H412" s="846">
        <v>168003</v>
      </c>
      <c r="I412" s="846">
        <v>188</v>
      </c>
      <c r="J412" s="846">
        <v>4887</v>
      </c>
      <c r="K412" s="846">
        <v>23119</v>
      </c>
      <c r="L412" s="846">
        <v>37528</v>
      </c>
      <c r="M412" s="846">
        <v>144747</v>
      </c>
      <c r="N412" s="846">
        <v>42415</v>
      </c>
      <c r="O412" s="846">
        <v>167866</v>
      </c>
      <c r="P412" s="36"/>
      <c r="Q412" s="151" t="s">
        <v>1500</v>
      </c>
      <c r="R412" s="150"/>
      <c r="S412" s="150" t="str">
        <f t="shared" si="6"/>
        <v>P</v>
      </c>
      <c r="T412" s="15"/>
      <c r="U412" s="15"/>
      <c r="V412" s="15"/>
      <c r="W412" s="15">
        <v>1</v>
      </c>
      <c r="X412" s="473" t="e">
        <f>SUM(#REF!)</f>
        <v>#REF!</v>
      </c>
      <c r="Y412" s="473" t="e">
        <f>SUM(#REF!)</f>
        <v>#REF!</v>
      </c>
      <c r="Z412" s="15"/>
      <c r="AA412" s="15"/>
      <c r="AB412" s="15"/>
      <c r="AD412" s="15"/>
      <c r="AE412" s="15">
        <v>1</v>
      </c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</row>
    <row r="413" spans="1:44" s="17" customFormat="1" ht="15" customHeight="1">
      <c r="A413" s="126"/>
      <c r="B413" s="126"/>
      <c r="C413" s="920" t="s">
        <v>2705</v>
      </c>
      <c r="D413" s="920"/>
      <c r="E413" s="835"/>
      <c r="F413" s="233">
        <v>2</v>
      </c>
      <c r="G413" s="846">
        <f>H413/5</f>
        <v>134.19999999999999</v>
      </c>
      <c r="H413" s="846">
        <v>671</v>
      </c>
      <c r="I413" s="846"/>
      <c r="J413" s="846"/>
      <c r="K413" s="846"/>
      <c r="L413" s="846"/>
      <c r="M413" s="846"/>
      <c r="N413" s="846"/>
      <c r="O413" s="846"/>
      <c r="P413" s="36"/>
      <c r="Q413" s="151"/>
      <c r="R413" s="150"/>
      <c r="S413" s="150"/>
      <c r="T413" s="15"/>
      <c r="U413" s="15"/>
      <c r="V413" s="15"/>
      <c r="W413" s="15"/>
      <c r="X413" s="473"/>
      <c r="Y413" s="473"/>
      <c r="Z413" s="15"/>
      <c r="AA413" s="15"/>
      <c r="AB413" s="15"/>
      <c r="AD413" s="16"/>
      <c r="AE413" s="15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</row>
    <row r="414" spans="1:44" s="17" customFormat="1" ht="15" customHeight="1">
      <c r="A414" s="126"/>
      <c r="B414" s="126"/>
      <c r="C414" s="920" t="s">
        <v>2725</v>
      </c>
      <c r="D414" s="920"/>
      <c r="E414" s="835"/>
      <c r="F414" s="233">
        <v>29</v>
      </c>
      <c r="G414" s="846">
        <f>H414/5</f>
        <v>2223.8000000000002</v>
      </c>
      <c r="H414" s="846">
        <v>11119</v>
      </c>
      <c r="I414" s="846">
        <v>20</v>
      </c>
      <c r="J414" s="846">
        <v>694</v>
      </c>
      <c r="K414" s="846">
        <v>3793</v>
      </c>
      <c r="L414" s="846">
        <v>231</v>
      </c>
      <c r="M414" s="846">
        <v>1386</v>
      </c>
      <c r="N414" s="846">
        <v>925</v>
      </c>
      <c r="O414" s="846">
        <v>5179</v>
      </c>
      <c r="P414" s="36"/>
      <c r="Q414" s="151"/>
      <c r="R414" s="150"/>
      <c r="S414" s="150"/>
      <c r="T414" s="15"/>
      <c r="U414" s="15"/>
      <c r="V414" s="15"/>
      <c r="W414" s="15"/>
      <c r="X414" s="473"/>
      <c r="Y414" s="473"/>
      <c r="Z414" s="15"/>
      <c r="AA414" s="15"/>
      <c r="AB414" s="15"/>
      <c r="AD414" s="16"/>
      <c r="AE414" s="15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</row>
    <row r="415" spans="1:44" s="18" customFormat="1" ht="15.75" customHeight="1">
      <c r="A415" s="126" t="s">
        <v>2764</v>
      </c>
      <c r="B415" s="126"/>
      <c r="C415" s="920" t="s">
        <v>2765</v>
      </c>
      <c r="D415" s="920"/>
      <c r="E415" s="845"/>
      <c r="F415" s="846">
        <v>116</v>
      </c>
      <c r="G415" s="846">
        <v>15036.4</v>
      </c>
      <c r="H415" s="846">
        <v>75182</v>
      </c>
      <c r="I415" s="846">
        <v>2</v>
      </c>
      <c r="J415" s="846">
        <v>95</v>
      </c>
      <c r="K415" s="846">
        <v>389</v>
      </c>
      <c r="L415" s="846">
        <v>0</v>
      </c>
      <c r="M415" s="846">
        <v>0</v>
      </c>
      <c r="N415" s="846">
        <v>95</v>
      </c>
      <c r="O415" s="846">
        <v>389</v>
      </c>
      <c r="P415" s="36"/>
      <c r="Q415" s="151" t="s">
        <v>1500</v>
      </c>
      <c r="R415" s="150"/>
      <c r="S415" s="150" t="str">
        <f t="shared" ref="S415:S428" si="7">IF(SUM(F415:O415)=0,"",Q415)</f>
        <v>P</v>
      </c>
      <c r="T415" s="15"/>
      <c r="U415" s="15"/>
      <c r="V415" s="15"/>
      <c r="W415" s="15">
        <v>1</v>
      </c>
      <c r="X415" s="473" t="e">
        <f>SUM(#REF!)</f>
        <v>#REF!</v>
      </c>
      <c r="Y415" s="473" t="e">
        <f>SUM(#REF!)</f>
        <v>#REF!</v>
      </c>
      <c r="Z415" s="15"/>
      <c r="AA415" s="15"/>
      <c r="AB415" s="15"/>
      <c r="AD415" s="15"/>
      <c r="AE415" s="15">
        <v>1</v>
      </c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</row>
    <row r="416" spans="1:44" s="18" customFormat="1" ht="21.75" customHeight="1">
      <c r="A416" s="126" t="s">
        <v>2793</v>
      </c>
      <c r="B416" s="126"/>
      <c r="C416" s="936" t="s">
        <v>623</v>
      </c>
      <c r="D416" s="936"/>
      <c r="E416" s="937"/>
      <c r="F416" s="822">
        <v>1460</v>
      </c>
      <c r="G416" s="807">
        <v>147947.4</v>
      </c>
      <c r="H416" s="822">
        <v>739737</v>
      </c>
      <c r="I416" s="939">
        <v>436</v>
      </c>
      <c r="J416" s="822">
        <v>30822</v>
      </c>
      <c r="K416" s="822">
        <v>151267</v>
      </c>
      <c r="L416" s="822">
        <v>22070</v>
      </c>
      <c r="M416" s="822">
        <v>111432</v>
      </c>
      <c r="N416" s="822">
        <v>52892</v>
      </c>
      <c r="O416" s="822">
        <v>262699</v>
      </c>
      <c r="P416" s="36"/>
      <c r="Q416" s="151" t="s">
        <v>1499</v>
      </c>
      <c r="R416" s="150"/>
      <c r="S416" s="150" t="str">
        <f t="shared" si="7"/>
        <v>R</v>
      </c>
      <c r="T416" s="15"/>
      <c r="U416" s="15"/>
      <c r="V416" s="15"/>
      <c r="W416" s="15"/>
      <c r="X416" s="473"/>
      <c r="Y416" s="476"/>
      <c r="Z416" s="15"/>
      <c r="AA416" s="15"/>
      <c r="AB416" s="15"/>
      <c r="AD416" s="15"/>
      <c r="AE416" s="15">
        <v>1</v>
      </c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</row>
    <row r="417" spans="1:44" s="18" customFormat="1" ht="15.75" customHeight="1">
      <c r="A417" s="126" t="s">
        <v>2794</v>
      </c>
      <c r="B417" s="126"/>
      <c r="C417" s="920" t="s">
        <v>2795</v>
      </c>
      <c r="D417" s="920"/>
      <c r="E417" s="845"/>
      <c r="F417" s="846">
        <v>243</v>
      </c>
      <c r="G417" s="846">
        <v>23716</v>
      </c>
      <c r="H417" s="846">
        <v>118580</v>
      </c>
      <c r="I417" s="847">
        <v>19</v>
      </c>
      <c r="J417" s="846">
        <v>884</v>
      </c>
      <c r="K417" s="846">
        <v>4492</v>
      </c>
      <c r="L417" s="846">
        <v>167</v>
      </c>
      <c r="M417" s="846">
        <v>732</v>
      </c>
      <c r="N417" s="846">
        <v>1051</v>
      </c>
      <c r="O417" s="846">
        <v>5224</v>
      </c>
      <c r="P417" s="36"/>
      <c r="Q417" s="151" t="s">
        <v>1500</v>
      </c>
      <c r="R417" s="150"/>
      <c r="S417" s="150" t="str">
        <f t="shared" si="7"/>
        <v>P</v>
      </c>
      <c r="T417" s="15"/>
      <c r="U417" s="15"/>
      <c r="V417" s="15"/>
      <c r="W417" s="15">
        <v>1</v>
      </c>
      <c r="X417" s="473"/>
      <c r="Y417" s="473"/>
      <c r="Z417" s="15"/>
      <c r="AA417" s="15"/>
      <c r="AB417" s="15"/>
      <c r="AD417" s="15"/>
      <c r="AE417" s="15">
        <v>1</v>
      </c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</row>
    <row r="418" spans="1:44" s="18" customFormat="1" ht="15.75" customHeight="1">
      <c r="A418" s="126" t="s">
        <v>2828</v>
      </c>
      <c r="B418" s="126"/>
      <c r="C418" s="920" t="s">
        <v>2829</v>
      </c>
      <c r="D418" s="920"/>
      <c r="E418" s="845"/>
      <c r="F418" s="846">
        <v>223</v>
      </c>
      <c r="G418" s="846">
        <v>16981.400000000001</v>
      </c>
      <c r="H418" s="846">
        <v>84907</v>
      </c>
      <c r="I418" s="847">
        <v>60</v>
      </c>
      <c r="J418" s="846">
        <v>2038</v>
      </c>
      <c r="K418" s="846">
        <v>10041</v>
      </c>
      <c r="L418" s="846">
        <v>4918</v>
      </c>
      <c r="M418" s="846">
        <v>25775</v>
      </c>
      <c r="N418" s="846">
        <v>6956</v>
      </c>
      <c r="O418" s="846">
        <v>35816</v>
      </c>
      <c r="P418" s="36"/>
      <c r="Q418" s="151" t="s">
        <v>1500</v>
      </c>
      <c r="R418" s="150"/>
      <c r="S418" s="150" t="str">
        <f t="shared" si="7"/>
        <v>P</v>
      </c>
      <c r="T418" s="15"/>
      <c r="U418" s="15"/>
      <c r="V418" s="15"/>
      <c r="W418" s="15">
        <v>1</v>
      </c>
      <c r="X418" s="473"/>
      <c r="Y418" s="473"/>
      <c r="Z418" s="15"/>
      <c r="AA418" s="15"/>
      <c r="AB418" s="15"/>
      <c r="AD418" s="15"/>
      <c r="AE418" s="15">
        <v>1</v>
      </c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</row>
    <row r="419" spans="1:44" s="18" customFormat="1" ht="15.75" customHeight="1">
      <c r="A419" s="126" t="s">
        <v>10</v>
      </c>
      <c r="B419" s="126"/>
      <c r="C419" s="920" t="s">
        <v>11</v>
      </c>
      <c r="D419" s="920"/>
      <c r="E419" s="845"/>
      <c r="F419" s="846">
        <v>17</v>
      </c>
      <c r="G419" s="846">
        <v>2212</v>
      </c>
      <c r="H419" s="846">
        <v>11060</v>
      </c>
      <c r="I419" s="847">
        <v>7</v>
      </c>
      <c r="J419" s="846">
        <v>155</v>
      </c>
      <c r="K419" s="846">
        <v>580</v>
      </c>
      <c r="L419" s="846">
        <v>0</v>
      </c>
      <c r="M419" s="846">
        <v>0</v>
      </c>
      <c r="N419" s="846">
        <v>155</v>
      </c>
      <c r="O419" s="846">
        <v>580</v>
      </c>
      <c r="P419" s="36"/>
      <c r="Q419" s="151" t="s">
        <v>1500</v>
      </c>
      <c r="R419" s="150"/>
      <c r="S419" s="150" t="str">
        <f t="shared" si="7"/>
        <v>P</v>
      </c>
      <c r="T419" s="15"/>
      <c r="U419" s="15"/>
      <c r="V419" s="15"/>
      <c r="W419" s="15">
        <v>1</v>
      </c>
      <c r="X419" s="473"/>
      <c r="Y419" s="473"/>
      <c r="Z419" s="15"/>
      <c r="AA419" s="15"/>
      <c r="AB419" s="15"/>
      <c r="AD419" s="15"/>
      <c r="AE419" s="15">
        <v>1</v>
      </c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</row>
    <row r="420" spans="1:44" s="18" customFormat="1" ht="15.75" customHeight="1">
      <c r="A420" s="126" t="s">
        <v>45</v>
      </c>
      <c r="B420" s="126"/>
      <c r="C420" s="920" t="s">
        <v>46</v>
      </c>
      <c r="D420" s="920"/>
      <c r="E420" s="845"/>
      <c r="F420" s="846">
        <v>7</v>
      </c>
      <c r="G420" s="846">
        <v>126</v>
      </c>
      <c r="H420" s="846">
        <v>630</v>
      </c>
      <c r="I420" s="847">
        <v>3</v>
      </c>
      <c r="J420" s="846">
        <v>59</v>
      </c>
      <c r="K420" s="846">
        <v>245</v>
      </c>
      <c r="L420" s="846">
        <v>0</v>
      </c>
      <c r="M420" s="846">
        <v>0</v>
      </c>
      <c r="N420" s="846">
        <v>59</v>
      </c>
      <c r="O420" s="846">
        <v>245</v>
      </c>
      <c r="P420" s="36"/>
      <c r="Q420" s="151" t="s">
        <v>1500</v>
      </c>
      <c r="R420" s="150"/>
      <c r="S420" s="150" t="str">
        <f t="shared" si="7"/>
        <v>P</v>
      </c>
      <c r="T420" s="15"/>
      <c r="U420" s="15"/>
      <c r="V420" s="15"/>
      <c r="W420" s="15">
        <v>1</v>
      </c>
      <c r="X420" s="473"/>
      <c r="Y420" s="473"/>
      <c r="Z420" s="15"/>
      <c r="AA420" s="15"/>
      <c r="AB420" s="15"/>
      <c r="AD420" s="15"/>
      <c r="AE420" s="15">
        <v>1</v>
      </c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</row>
    <row r="421" spans="1:44" s="18" customFormat="1" ht="15.75" customHeight="1">
      <c r="A421" s="126" t="s">
        <v>56</v>
      </c>
      <c r="B421" s="126"/>
      <c r="C421" s="920" t="s">
        <v>57</v>
      </c>
      <c r="D421" s="920"/>
      <c r="E421" s="845"/>
      <c r="F421" s="846">
        <v>772</v>
      </c>
      <c r="G421" s="846">
        <v>84426.2</v>
      </c>
      <c r="H421" s="846">
        <v>422131</v>
      </c>
      <c r="I421" s="847">
        <v>180</v>
      </c>
      <c r="J421" s="846">
        <v>13192</v>
      </c>
      <c r="K421" s="846">
        <v>65496</v>
      </c>
      <c r="L421" s="846">
        <v>16985</v>
      </c>
      <c r="M421" s="846">
        <v>84925</v>
      </c>
      <c r="N421" s="846">
        <v>30177</v>
      </c>
      <c r="O421" s="846">
        <v>150421</v>
      </c>
      <c r="P421" s="36"/>
      <c r="Q421" s="151" t="s">
        <v>1500</v>
      </c>
      <c r="R421" s="150"/>
      <c r="S421" s="150" t="str">
        <f t="shared" si="7"/>
        <v>P</v>
      </c>
      <c r="T421" s="15"/>
      <c r="U421" s="15"/>
      <c r="V421" s="15"/>
      <c r="W421" s="15">
        <v>1</v>
      </c>
      <c r="X421" s="473"/>
      <c r="Y421" s="473"/>
      <c r="Z421" s="15"/>
      <c r="AA421" s="15"/>
      <c r="AB421" s="15"/>
      <c r="AD421" s="15"/>
      <c r="AE421" s="15">
        <v>1</v>
      </c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</row>
    <row r="422" spans="1:44" s="18" customFormat="1" ht="15.75" customHeight="1">
      <c r="A422" s="126" t="s">
        <v>146</v>
      </c>
      <c r="B422" s="126"/>
      <c r="C422" s="920" t="s">
        <v>147</v>
      </c>
      <c r="D422" s="920"/>
      <c r="E422" s="845"/>
      <c r="F422" s="846">
        <v>198</v>
      </c>
      <c r="G422" s="846">
        <v>20485.8</v>
      </c>
      <c r="H422" s="846">
        <v>102429</v>
      </c>
      <c r="I422" s="847">
        <v>167</v>
      </c>
      <c r="J422" s="846">
        <v>14494</v>
      </c>
      <c r="K422" s="846">
        <v>70413</v>
      </c>
      <c r="L422" s="846">
        <v>0</v>
      </c>
      <c r="M422" s="846">
        <v>0</v>
      </c>
      <c r="N422" s="846">
        <v>14494</v>
      </c>
      <c r="O422" s="846">
        <v>70413</v>
      </c>
      <c r="P422" s="36"/>
      <c r="Q422" s="151" t="s">
        <v>1500</v>
      </c>
      <c r="R422" s="150"/>
      <c r="S422" s="150" t="str">
        <f t="shared" si="7"/>
        <v>P</v>
      </c>
      <c r="T422" s="15"/>
      <c r="U422" s="15"/>
      <c r="V422" s="15"/>
      <c r="W422" s="15">
        <v>1</v>
      </c>
      <c r="X422" s="29" t="e">
        <f>SUM(#REF!)</f>
        <v>#REF!</v>
      </c>
      <c r="Y422" s="29" t="e">
        <f>SUM(#REF!)</f>
        <v>#REF!</v>
      </c>
      <c r="Z422" s="15"/>
      <c r="AA422" s="15"/>
      <c r="AB422" s="15"/>
      <c r="AD422" s="15"/>
      <c r="AE422" s="15">
        <v>1</v>
      </c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</row>
    <row r="423" spans="1:44" s="18" customFormat="1" ht="26.25" customHeight="1">
      <c r="A423" s="126" t="s">
        <v>206</v>
      </c>
      <c r="B423" s="126"/>
      <c r="C423" s="940" t="s">
        <v>622</v>
      </c>
      <c r="D423" s="940"/>
      <c r="E423" s="937"/>
      <c r="F423" s="822">
        <v>424</v>
      </c>
      <c r="G423" s="828">
        <v>445953.3</v>
      </c>
      <c r="H423" s="822">
        <v>2229766.5</v>
      </c>
      <c r="I423" s="939">
        <v>314</v>
      </c>
      <c r="J423" s="822">
        <v>19080</v>
      </c>
      <c r="K423" s="822">
        <v>88176</v>
      </c>
      <c r="L423" s="822">
        <v>897</v>
      </c>
      <c r="M423" s="822">
        <v>4331</v>
      </c>
      <c r="N423" s="822">
        <v>19977</v>
      </c>
      <c r="O423" s="822">
        <v>92507</v>
      </c>
      <c r="P423" s="36"/>
      <c r="Q423" s="151" t="s">
        <v>1499</v>
      </c>
      <c r="R423" s="150"/>
      <c r="S423" s="150" t="str">
        <f t="shared" si="7"/>
        <v>R</v>
      </c>
      <c r="T423" s="15"/>
      <c r="U423" s="15"/>
      <c r="V423" s="15"/>
      <c r="W423" s="15"/>
      <c r="X423" s="473"/>
      <c r="Y423" s="476"/>
      <c r="Z423" s="15"/>
      <c r="AA423" s="15"/>
      <c r="AB423" s="15"/>
      <c r="AD423" s="15"/>
      <c r="AE423" s="15">
        <v>1</v>
      </c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</row>
    <row r="424" spans="1:44" s="18" customFormat="1" ht="15.75" customHeight="1">
      <c r="A424" s="126" t="s">
        <v>207</v>
      </c>
      <c r="B424" s="949" t="s">
        <v>2913</v>
      </c>
      <c r="C424" s="944" t="s">
        <v>208</v>
      </c>
      <c r="D424" s="944"/>
      <c r="E424" s="945"/>
      <c r="F424" s="946">
        <v>192</v>
      </c>
      <c r="G424" s="946">
        <v>83233.5</v>
      </c>
      <c r="H424" s="946">
        <v>416167.5</v>
      </c>
      <c r="I424" s="947">
        <v>94</v>
      </c>
      <c r="J424" s="946">
        <v>6568</v>
      </c>
      <c r="K424" s="946">
        <v>31008</v>
      </c>
      <c r="L424" s="946">
        <v>897</v>
      </c>
      <c r="M424" s="946">
        <v>4331</v>
      </c>
      <c r="N424" s="946">
        <v>7465</v>
      </c>
      <c r="O424" s="946">
        <v>35339</v>
      </c>
      <c r="P424" s="36"/>
      <c r="Q424" s="151" t="s">
        <v>1500</v>
      </c>
      <c r="R424" s="150"/>
      <c r="S424" s="150" t="str">
        <f t="shared" si="7"/>
        <v>P</v>
      </c>
      <c r="T424" s="15"/>
      <c r="U424" s="15"/>
      <c r="V424" s="15"/>
      <c r="W424" s="15">
        <v>1</v>
      </c>
      <c r="X424" s="473"/>
      <c r="Y424" s="473"/>
      <c r="Z424" s="15"/>
      <c r="AA424" s="15"/>
      <c r="AB424" s="15"/>
      <c r="AD424" s="15"/>
      <c r="AE424" s="15">
        <v>1</v>
      </c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</row>
    <row r="425" spans="1:44" s="18" customFormat="1" ht="15.75" customHeight="1">
      <c r="A425" s="126" t="s">
        <v>677</v>
      </c>
      <c r="B425" s="949" t="s">
        <v>2913</v>
      </c>
      <c r="C425" s="944" t="s">
        <v>678</v>
      </c>
      <c r="D425" s="944"/>
      <c r="E425" s="945"/>
      <c r="F425" s="946">
        <v>132</v>
      </c>
      <c r="G425" s="946">
        <v>269499.3</v>
      </c>
      <c r="H425" s="946">
        <v>1347496.5</v>
      </c>
      <c r="I425" s="947">
        <v>97</v>
      </c>
      <c r="J425" s="946">
        <v>8107</v>
      </c>
      <c r="K425" s="946">
        <v>37365</v>
      </c>
      <c r="L425" s="946">
        <v>0</v>
      </c>
      <c r="M425" s="946">
        <v>0</v>
      </c>
      <c r="N425" s="946">
        <v>8107</v>
      </c>
      <c r="O425" s="946">
        <v>37365</v>
      </c>
      <c r="P425" s="36"/>
      <c r="Q425" s="151" t="s">
        <v>1500</v>
      </c>
      <c r="R425" s="150"/>
      <c r="S425" s="150" t="str">
        <f t="shared" si="7"/>
        <v>P</v>
      </c>
      <c r="T425" s="15"/>
      <c r="U425" s="15"/>
      <c r="V425" s="15"/>
      <c r="W425" s="15">
        <v>1</v>
      </c>
      <c r="X425" s="473"/>
      <c r="Y425" s="473"/>
      <c r="Z425" s="15"/>
      <c r="AA425" s="15"/>
      <c r="AB425" s="15"/>
      <c r="AD425" s="15"/>
      <c r="AE425" s="15">
        <v>1</v>
      </c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</row>
    <row r="426" spans="1:44" s="18" customFormat="1" ht="15.75" customHeight="1">
      <c r="A426" s="126" t="s">
        <v>780</v>
      </c>
      <c r="B426" s="949" t="s">
        <v>2913</v>
      </c>
      <c r="C426" s="944" t="s">
        <v>781</v>
      </c>
      <c r="D426" s="944"/>
      <c r="E426" s="945"/>
      <c r="F426" s="946">
        <v>100</v>
      </c>
      <c r="G426" s="946">
        <v>93220.5</v>
      </c>
      <c r="H426" s="946">
        <v>466102.5</v>
      </c>
      <c r="I426" s="947">
        <v>123</v>
      </c>
      <c r="J426" s="946">
        <v>4405</v>
      </c>
      <c r="K426" s="946">
        <v>19803</v>
      </c>
      <c r="L426" s="946">
        <v>0</v>
      </c>
      <c r="M426" s="946">
        <v>0</v>
      </c>
      <c r="N426" s="946">
        <v>4405</v>
      </c>
      <c r="O426" s="946">
        <v>19803</v>
      </c>
      <c r="P426" s="36"/>
      <c r="Q426" s="151" t="s">
        <v>1500</v>
      </c>
      <c r="R426" s="150"/>
      <c r="S426" s="150" t="str">
        <f t="shared" si="7"/>
        <v>P</v>
      </c>
      <c r="T426" s="15"/>
      <c r="U426" s="15"/>
      <c r="V426" s="15"/>
      <c r="W426" s="15">
        <v>1</v>
      </c>
      <c r="X426" s="473"/>
      <c r="Y426" s="473"/>
      <c r="Z426" s="15"/>
      <c r="AA426" s="15"/>
      <c r="AB426" s="15"/>
      <c r="AD426" s="15"/>
      <c r="AE426" s="15">
        <v>1</v>
      </c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</row>
    <row r="427" spans="1:44" s="18" customFormat="1" ht="28.5" customHeight="1">
      <c r="A427" s="126" t="s">
        <v>842</v>
      </c>
      <c r="B427" s="949"/>
      <c r="C427" s="941" t="s">
        <v>621</v>
      </c>
      <c r="D427" s="941"/>
      <c r="E427" s="937"/>
      <c r="F427" s="822">
        <v>4387</v>
      </c>
      <c r="G427" s="828">
        <v>685429.52</v>
      </c>
      <c r="H427" s="822">
        <v>3427147.6</v>
      </c>
      <c r="I427" s="939">
        <v>72</v>
      </c>
      <c r="J427" s="822">
        <v>5543</v>
      </c>
      <c r="K427" s="822">
        <v>26273</v>
      </c>
      <c r="L427" s="822">
        <v>0</v>
      </c>
      <c r="M427" s="822">
        <v>0</v>
      </c>
      <c r="N427" s="822">
        <v>5543</v>
      </c>
      <c r="O427" s="822">
        <v>26273</v>
      </c>
      <c r="P427" s="36"/>
      <c r="Q427" s="151" t="s">
        <v>1499</v>
      </c>
      <c r="R427" s="150"/>
      <c r="S427" s="150" t="str">
        <f t="shared" si="7"/>
        <v>R</v>
      </c>
      <c r="T427" s="15"/>
      <c r="U427" s="15"/>
      <c r="V427" s="15"/>
      <c r="W427" s="15"/>
      <c r="X427" s="473"/>
      <c r="Y427" s="476"/>
      <c r="Z427" s="15"/>
      <c r="AA427" s="15"/>
      <c r="AB427" s="15"/>
      <c r="AD427" s="15"/>
      <c r="AE427" s="15">
        <v>1</v>
      </c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</row>
    <row r="428" spans="1:44" s="226" customFormat="1" ht="15.75" customHeight="1">
      <c r="A428" s="126" t="s">
        <v>843</v>
      </c>
      <c r="B428" s="949"/>
      <c r="C428" s="848" t="s">
        <v>844</v>
      </c>
      <c r="D428" s="848"/>
      <c r="E428" s="845"/>
      <c r="F428" s="846">
        <v>132</v>
      </c>
      <c r="G428" s="846">
        <v>32352</v>
      </c>
      <c r="H428" s="846">
        <v>161760</v>
      </c>
      <c r="I428" s="847">
        <v>0</v>
      </c>
      <c r="J428" s="846">
        <v>0</v>
      </c>
      <c r="K428" s="846">
        <v>0</v>
      </c>
      <c r="L428" s="846">
        <v>0</v>
      </c>
      <c r="M428" s="846">
        <v>0</v>
      </c>
      <c r="N428" s="846">
        <v>0</v>
      </c>
      <c r="O428" s="846">
        <v>0</v>
      </c>
      <c r="P428" s="138"/>
      <c r="Q428" s="151" t="s">
        <v>1500</v>
      </c>
      <c r="R428" s="150"/>
      <c r="S428" s="150" t="str">
        <f t="shared" si="7"/>
        <v>P</v>
      </c>
      <c r="T428" s="15"/>
      <c r="U428" s="15"/>
      <c r="V428" s="140"/>
      <c r="W428" s="140">
        <v>1</v>
      </c>
      <c r="X428" s="474"/>
      <c r="Y428" s="474"/>
      <c r="Z428" s="140"/>
      <c r="AA428" s="140"/>
      <c r="AB428" s="140"/>
      <c r="AD428" s="140"/>
      <c r="AE428" s="15">
        <v>1</v>
      </c>
      <c r="AF428" s="140"/>
      <c r="AG428" s="140"/>
      <c r="AH428" s="140"/>
      <c r="AI428" s="140"/>
      <c r="AJ428" s="140"/>
      <c r="AK428" s="140"/>
      <c r="AL428" s="140"/>
      <c r="AM428" s="140"/>
      <c r="AN428" s="140"/>
      <c r="AO428" s="140"/>
      <c r="AP428" s="140"/>
      <c r="AQ428" s="140"/>
      <c r="AR428" s="140"/>
    </row>
    <row r="429" spans="1:44" s="18" customFormat="1" ht="15.75" customHeight="1">
      <c r="A429" s="126" t="s">
        <v>860</v>
      </c>
      <c r="B429" s="949"/>
      <c r="C429" s="848" t="s">
        <v>861</v>
      </c>
      <c r="D429" s="848"/>
      <c r="E429" s="845"/>
      <c r="F429" s="846">
        <v>597</v>
      </c>
      <c r="G429" s="846">
        <v>85775.4</v>
      </c>
      <c r="H429" s="846">
        <v>428877</v>
      </c>
      <c r="I429" s="847">
        <v>0</v>
      </c>
      <c r="J429" s="846">
        <v>0</v>
      </c>
      <c r="K429" s="846">
        <v>0</v>
      </c>
      <c r="L429" s="846">
        <v>0</v>
      </c>
      <c r="M429" s="846">
        <v>0</v>
      </c>
      <c r="N429" s="846">
        <v>0</v>
      </c>
      <c r="O429" s="846">
        <v>0</v>
      </c>
      <c r="P429" s="36"/>
      <c r="Q429" s="151" t="s">
        <v>1500</v>
      </c>
      <c r="R429" s="150"/>
      <c r="S429" s="150" t="s">
        <v>1500</v>
      </c>
      <c r="T429" s="15"/>
      <c r="U429" s="15"/>
      <c r="V429" s="15"/>
      <c r="W429" s="15">
        <v>1</v>
      </c>
      <c r="X429" s="473"/>
      <c r="Y429" s="473"/>
      <c r="Z429" s="15"/>
      <c r="AA429" s="15"/>
      <c r="AB429" s="15"/>
      <c r="AD429" s="15"/>
      <c r="AE429" s="15">
        <v>1</v>
      </c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</row>
    <row r="430" spans="1:44" s="455" customFormat="1" ht="15.75" customHeight="1">
      <c r="A430" s="506" t="s">
        <v>906</v>
      </c>
      <c r="B430" s="950"/>
      <c r="C430" s="850" t="s">
        <v>907</v>
      </c>
      <c r="D430" s="850"/>
      <c r="E430" s="850"/>
      <c r="F430" s="846">
        <v>1638</v>
      </c>
      <c r="G430" s="846">
        <v>357831.6</v>
      </c>
      <c r="H430" s="846">
        <v>1789158</v>
      </c>
      <c r="I430" s="847">
        <v>1</v>
      </c>
      <c r="J430" s="846">
        <v>76</v>
      </c>
      <c r="K430" s="846">
        <v>382</v>
      </c>
      <c r="L430" s="846">
        <v>0</v>
      </c>
      <c r="M430" s="846">
        <v>0</v>
      </c>
      <c r="N430" s="846">
        <v>76</v>
      </c>
      <c r="O430" s="846">
        <v>382</v>
      </c>
      <c r="P430" s="451"/>
      <c r="Q430" s="509" t="s">
        <v>1500</v>
      </c>
      <c r="R430" s="508"/>
      <c r="S430" s="508" t="str">
        <f t="shared" ref="S430:S493" si="8">IF(SUM(F430:O430)=0,"",Q430)</f>
        <v>P</v>
      </c>
      <c r="T430" s="15"/>
      <c r="U430" s="15"/>
      <c r="V430" s="453"/>
      <c r="W430" s="453">
        <v>1</v>
      </c>
      <c r="X430" s="477"/>
      <c r="Y430" s="477"/>
      <c r="Z430" s="453"/>
      <c r="AA430" s="453"/>
      <c r="AB430" s="453"/>
      <c r="AD430" s="453"/>
      <c r="AE430" s="15">
        <v>1</v>
      </c>
      <c r="AF430" s="453"/>
      <c r="AG430" s="453"/>
      <c r="AH430" s="453"/>
      <c r="AI430" s="453"/>
      <c r="AJ430" s="453"/>
      <c r="AK430" s="453"/>
      <c r="AL430" s="453"/>
      <c r="AM430" s="453"/>
      <c r="AN430" s="453"/>
      <c r="AO430" s="453"/>
      <c r="AP430" s="453"/>
      <c r="AQ430" s="453"/>
      <c r="AR430" s="453"/>
    </row>
    <row r="431" spans="1:44" s="18" customFormat="1" ht="15.75" customHeight="1">
      <c r="A431" s="126" t="s">
        <v>987</v>
      </c>
      <c r="B431" s="949" t="s">
        <v>2913</v>
      </c>
      <c r="C431" s="948" t="s">
        <v>988</v>
      </c>
      <c r="D431" s="948"/>
      <c r="E431" s="945"/>
      <c r="F431" s="946">
        <v>568</v>
      </c>
      <c r="G431" s="946">
        <v>58901.3</v>
      </c>
      <c r="H431" s="946">
        <v>294506.5</v>
      </c>
      <c r="I431" s="947">
        <v>0</v>
      </c>
      <c r="J431" s="946">
        <v>0</v>
      </c>
      <c r="K431" s="946">
        <v>0</v>
      </c>
      <c r="L431" s="946">
        <v>0</v>
      </c>
      <c r="M431" s="946">
        <v>0</v>
      </c>
      <c r="N431" s="946">
        <v>0</v>
      </c>
      <c r="O431" s="946">
        <v>0</v>
      </c>
      <c r="P431" s="36"/>
      <c r="Q431" s="151" t="s">
        <v>1500</v>
      </c>
      <c r="R431" s="150"/>
      <c r="S431" s="150" t="str">
        <f t="shared" si="8"/>
        <v>P</v>
      </c>
      <c r="T431" s="15"/>
      <c r="U431" s="15"/>
      <c r="V431" s="15"/>
      <c r="W431" s="15">
        <v>1</v>
      </c>
      <c r="X431" s="473"/>
      <c r="Y431" s="473"/>
      <c r="Z431" s="15"/>
      <c r="AA431" s="15"/>
      <c r="AB431" s="15"/>
      <c r="AD431" s="15"/>
      <c r="AE431" s="15">
        <v>1</v>
      </c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</row>
    <row r="432" spans="1:44" s="18" customFormat="1" ht="15.75" customHeight="1">
      <c r="A432" s="126" t="s">
        <v>1031</v>
      </c>
      <c r="B432" s="949" t="s">
        <v>2912</v>
      </c>
      <c r="C432" s="948" t="s">
        <v>1032</v>
      </c>
      <c r="D432" s="948"/>
      <c r="E432" s="945"/>
      <c r="F432" s="946">
        <v>952</v>
      </c>
      <c r="G432" s="946">
        <v>102672.78</v>
      </c>
      <c r="H432" s="946">
        <v>513363.89999999997</v>
      </c>
      <c r="I432" s="947">
        <v>10</v>
      </c>
      <c r="J432" s="946">
        <v>2243</v>
      </c>
      <c r="K432" s="946">
        <v>11219</v>
      </c>
      <c r="L432" s="946">
        <v>0</v>
      </c>
      <c r="M432" s="946">
        <v>0</v>
      </c>
      <c r="N432" s="946">
        <v>2243</v>
      </c>
      <c r="O432" s="946">
        <v>11219</v>
      </c>
      <c r="P432" s="36"/>
      <c r="Q432" s="151" t="s">
        <v>1500</v>
      </c>
      <c r="R432" s="150"/>
      <c r="S432" s="150" t="str">
        <f t="shared" si="8"/>
        <v>P</v>
      </c>
      <c r="T432" s="15"/>
      <c r="U432" s="15"/>
      <c r="V432" s="15"/>
      <c r="W432" s="15">
        <v>1</v>
      </c>
      <c r="X432" s="473"/>
      <c r="Y432" s="473"/>
      <c r="Z432" s="15"/>
      <c r="AA432" s="15"/>
      <c r="AB432" s="15"/>
      <c r="AD432" s="15"/>
      <c r="AE432" s="15">
        <v>1</v>
      </c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</row>
    <row r="433" spans="1:44" s="18" customFormat="1" ht="15.75" customHeight="1">
      <c r="A433" s="126" t="s">
        <v>1084</v>
      </c>
      <c r="B433" s="949" t="s">
        <v>2911</v>
      </c>
      <c r="C433" s="948" t="s">
        <v>1085</v>
      </c>
      <c r="D433" s="948"/>
      <c r="E433" s="945"/>
      <c r="F433" s="946">
        <v>500</v>
      </c>
      <c r="G433" s="946">
        <v>47896.439999999995</v>
      </c>
      <c r="H433" s="946">
        <v>239482.19999999998</v>
      </c>
      <c r="I433" s="947">
        <v>61</v>
      </c>
      <c r="J433" s="946">
        <v>3224</v>
      </c>
      <c r="K433" s="946">
        <v>14672</v>
      </c>
      <c r="L433" s="946">
        <v>0</v>
      </c>
      <c r="M433" s="946">
        <v>0</v>
      </c>
      <c r="N433" s="946">
        <v>3224</v>
      </c>
      <c r="O433" s="946">
        <v>14672</v>
      </c>
      <c r="P433" s="36"/>
      <c r="Q433" s="151" t="s">
        <v>1500</v>
      </c>
      <c r="R433" s="150"/>
      <c r="S433" s="150" t="str">
        <f t="shared" si="8"/>
        <v>P</v>
      </c>
      <c r="T433" s="15"/>
      <c r="U433" s="15"/>
      <c r="V433" s="15"/>
      <c r="W433" s="15">
        <v>1</v>
      </c>
      <c r="X433" s="473"/>
      <c r="Y433" s="473"/>
      <c r="Z433" s="15"/>
      <c r="AA433" s="15"/>
      <c r="AB433" s="15"/>
      <c r="AD433" s="15"/>
      <c r="AE433" s="15">
        <v>1</v>
      </c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</row>
    <row r="434" spans="1:44" s="18" customFormat="1" ht="25.5" customHeight="1">
      <c r="A434" s="126" t="s">
        <v>1437</v>
      </c>
      <c r="B434" s="126"/>
      <c r="C434" s="942" t="s">
        <v>619</v>
      </c>
      <c r="D434" s="942"/>
      <c r="E434" s="937"/>
      <c r="F434" s="822">
        <v>16</v>
      </c>
      <c r="G434" s="807">
        <v>3918.4</v>
      </c>
      <c r="H434" s="822">
        <v>19592</v>
      </c>
      <c r="I434" s="939">
        <v>41</v>
      </c>
      <c r="J434" s="822">
        <v>4016</v>
      </c>
      <c r="K434" s="822">
        <v>18407</v>
      </c>
      <c r="L434" s="822">
        <v>37</v>
      </c>
      <c r="M434" s="822">
        <v>185</v>
      </c>
      <c r="N434" s="822">
        <v>4053</v>
      </c>
      <c r="O434" s="822">
        <v>18592</v>
      </c>
      <c r="P434" s="36"/>
      <c r="Q434" s="151" t="s">
        <v>1499</v>
      </c>
      <c r="R434" s="150"/>
      <c r="S434" s="150" t="str">
        <f t="shared" si="8"/>
        <v>R</v>
      </c>
      <c r="T434" s="15"/>
      <c r="U434" s="15"/>
      <c r="V434" s="15"/>
      <c r="W434" s="15"/>
      <c r="X434" s="473"/>
      <c r="Y434" s="476"/>
      <c r="Z434" s="15"/>
      <c r="AA434" s="15"/>
      <c r="AB434" s="15"/>
      <c r="AD434" s="15"/>
      <c r="AE434" s="15">
        <v>1</v>
      </c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</row>
    <row r="435" spans="1:44" s="18" customFormat="1" ht="15.75" customHeight="1">
      <c r="A435" s="126" t="s">
        <v>1264</v>
      </c>
      <c r="B435" s="126"/>
      <c r="C435" s="848" t="s">
        <v>1265</v>
      </c>
      <c r="D435" s="848"/>
      <c r="E435" s="845"/>
      <c r="F435" s="846">
        <v>1</v>
      </c>
      <c r="G435" s="846">
        <v>31.4</v>
      </c>
      <c r="H435" s="846">
        <v>157</v>
      </c>
      <c r="I435" s="847">
        <v>2</v>
      </c>
      <c r="J435" s="846">
        <v>40</v>
      </c>
      <c r="K435" s="846">
        <v>157</v>
      </c>
      <c r="L435" s="846">
        <v>0</v>
      </c>
      <c r="M435" s="846">
        <v>0</v>
      </c>
      <c r="N435" s="846">
        <v>40</v>
      </c>
      <c r="O435" s="846">
        <v>157</v>
      </c>
      <c r="P435" s="36"/>
      <c r="Q435" s="151" t="s">
        <v>1500</v>
      </c>
      <c r="R435" s="150"/>
      <c r="S435" s="150" t="str">
        <f t="shared" si="8"/>
        <v>P</v>
      </c>
      <c r="T435" s="15"/>
      <c r="U435" s="15"/>
      <c r="V435" s="15"/>
      <c r="W435" s="15">
        <v>1</v>
      </c>
      <c r="X435" s="473"/>
      <c r="Y435" s="473"/>
      <c r="Z435" s="15"/>
      <c r="AA435" s="15"/>
      <c r="AB435" s="15"/>
      <c r="AD435" s="15"/>
      <c r="AE435" s="15">
        <v>1</v>
      </c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</row>
    <row r="436" spans="1:44" s="18" customFormat="1" ht="15.75" customHeight="1">
      <c r="A436" s="126" t="s">
        <v>1305</v>
      </c>
      <c r="B436" s="126"/>
      <c r="C436" s="848" t="s">
        <v>1306</v>
      </c>
      <c r="D436" s="848"/>
      <c r="E436" s="845"/>
      <c r="F436" s="846">
        <v>6</v>
      </c>
      <c r="G436" s="846">
        <v>550</v>
      </c>
      <c r="H436" s="846">
        <v>2750</v>
      </c>
      <c r="I436" s="847">
        <v>5</v>
      </c>
      <c r="J436" s="846">
        <v>374</v>
      </c>
      <c r="K436" s="846">
        <v>1750</v>
      </c>
      <c r="L436" s="846">
        <v>0</v>
      </c>
      <c r="M436" s="846">
        <v>0</v>
      </c>
      <c r="N436" s="846">
        <v>374</v>
      </c>
      <c r="O436" s="846">
        <v>1750</v>
      </c>
      <c r="P436" s="36"/>
      <c r="Q436" s="151" t="s">
        <v>1500</v>
      </c>
      <c r="R436" s="150"/>
      <c r="S436" s="150" t="str">
        <f t="shared" si="8"/>
        <v>P</v>
      </c>
      <c r="T436" s="15"/>
      <c r="U436" s="15"/>
      <c r="V436" s="15"/>
      <c r="W436" s="15">
        <v>1</v>
      </c>
      <c r="X436" s="473"/>
      <c r="Y436" s="473"/>
      <c r="Z436" s="15"/>
      <c r="AA436" s="15"/>
      <c r="AB436" s="15"/>
      <c r="AD436" s="15"/>
      <c r="AE436" s="15">
        <v>1</v>
      </c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</row>
    <row r="437" spans="1:44" s="18" customFormat="1" ht="15.75" customHeight="1">
      <c r="A437" s="126" t="s">
        <v>1314</v>
      </c>
      <c r="B437" s="126"/>
      <c r="C437" s="848" t="s">
        <v>1315</v>
      </c>
      <c r="D437" s="848"/>
      <c r="E437" s="845"/>
      <c r="F437" s="846">
        <v>1</v>
      </c>
      <c r="G437" s="846">
        <v>179.6</v>
      </c>
      <c r="H437" s="846">
        <v>898</v>
      </c>
      <c r="I437" s="847">
        <v>1</v>
      </c>
      <c r="J437" s="846">
        <v>426</v>
      </c>
      <c r="K437" s="846">
        <v>898</v>
      </c>
      <c r="L437" s="846">
        <v>0</v>
      </c>
      <c r="M437" s="846">
        <v>0</v>
      </c>
      <c r="N437" s="846">
        <v>426</v>
      </c>
      <c r="O437" s="846">
        <v>898</v>
      </c>
      <c r="P437" s="36"/>
      <c r="Q437" s="151" t="s">
        <v>1500</v>
      </c>
      <c r="R437" s="150"/>
      <c r="S437" s="150" t="str">
        <f t="shared" si="8"/>
        <v>P</v>
      </c>
      <c r="T437" s="15"/>
      <c r="U437" s="15"/>
      <c r="V437" s="15"/>
      <c r="W437" s="15">
        <v>1</v>
      </c>
      <c r="X437" s="473">
        <f>SUM(N437)</f>
        <v>426</v>
      </c>
      <c r="Y437" s="473">
        <f>SUM(O437)</f>
        <v>898</v>
      </c>
      <c r="Z437" s="15"/>
      <c r="AA437" s="15"/>
      <c r="AB437" s="15"/>
      <c r="AD437" s="15"/>
      <c r="AE437" s="15">
        <v>1</v>
      </c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</row>
    <row r="438" spans="1:44" s="18" customFormat="1" ht="15.75" customHeight="1">
      <c r="A438" s="126" t="s">
        <v>1387</v>
      </c>
      <c r="B438" s="126"/>
      <c r="C438" s="848" t="s">
        <v>1388</v>
      </c>
      <c r="D438" s="848"/>
      <c r="E438" s="845"/>
      <c r="F438" s="846">
        <v>8</v>
      </c>
      <c r="G438" s="846">
        <v>3157.4</v>
      </c>
      <c r="H438" s="846">
        <v>15787</v>
      </c>
      <c r="I438" s="847">
        <v>33</v>
      </c>
      <c r="J438" s="846">
        <v>3176</v>
      </c>
      <c r="K438" s="846">
        <v>15602</v>
      </c>
      <c r="L438" s="846">
        <v>37</v>
      </c>
      <c r="M438" s="846">
        <v>185</v>
      </c>
      <c r="N438" s="846">
        <v>3213</v>
      </c>
      <c r="O438" s="846">
        <v>15787</v>
      </c>
      <c r="P438" s="36"/>
      <c r="Q438" s="151" t="s">
        <v>1500</v>
      </c>
      <c r="R438" s="150"/>
      <c r="S438" s="150" t="str">
        <f t="shared" si="8"/>
        <v>P</v>
      </c>
      <c r="T438" s="15"/>
      <c r="U438" s="15"/>
      <c r="V438" s="15"/>
      <c r="W438" s="15">
        <v>1</v>
      </c>
      <c r="X438" s="473"/>
      <c r="Y438" s="473"/>
      <c r="Z438" s="15"/>
      <c r="AA438" s="15"/>
      <c r="AB438" s="15"/>
      <c r="AD438" s="15"/>
      <c r="AE438" s="15">
        <v>1</v>
      </c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</row>
    <row r="439" spans="1:44" s="18" customFormat="1" ht="24" customHeight="1">
      <c r="A439" s="126">
        <v>110000000</v>
      </c>
      <c r="B439" s="126"/>
      <c r="C439" s="942" t="s">
        <v>618</v>
      </c>
      <c r="D439" s="942"/>
      <c r="E439" s="937"/>
      <c r="F439" s="822">
        <v>17</v>
      </c>
      <c r="G439" s="807">
        <v>860</v>
      </c>
      <c r="H439" s="822">
        <v>4300</v>
      </c>
      <c r="I439" s="939">
        <v>0</v>
      </c>
      <c r="J439" s="822">
        <v>0</v>
      </c>
      <c r="K439" s="822">
        <v>0</v>
      </c>
      <c r="L439" s="822">
        <v>8</v>
      </c>
      <c r="M439" s="822">
        <v>40</v>
      </c>
      <c r="N439" s="822">
        <v>8</v>
      </c>
      <c r="O439" s="822">
        <v>40</v>
      </c>
      <c r="P439" s="36"/>
      <c r="Q439" s="151" t="s">
        <v>1499</v>
      </c>
      <c r="R439" s="150"/>
      <c r="S439" s="150" t="str">
        <f t="shared" si="8"/>
        <v>R</v>
      </c>
      <c r="T439" s="15"/>
      <c r="U439" s="15"/>
      <c r="V439" s="15"/>
      <c r="W439" s="15"/>
      <c r="X439" s="473"/>
      <c r="Y439" s="476"/>
      <c r="Z439" s="15"/>
      <c r="AA439" s="15"/>
      <c r="AB439" s="15"/>
      <c r="AD439" s="15"/>
      <c r="AE439" s="15">
        <v>1</v>
      </c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</row>
    <row r="440" spans="1:44" s="226" customFormat="1" ht="15.75" customHeight="1">
      <c r="A440" s="126">
        <v>118200000</v>
      </c>
      <c r="B440" s="126"/>
      <c r="C440" s="848" t="s">
        <v>288</v>
      </c>
      <c r="D440" s="848"/>
      <c r="E440" s="845"/>
      <c r="F440" s="846">
        <v>7</v>
      </c>
      <c r="G440" s="846">
        <v>304</v>
      </c>
      <c r="H440" s="846">
        <v>1520</v>
      </c>
      <c r="I440" s="847">
        <v>0</v>
      </c>
      <c r="J440" s="846">
        <v>0</v>
      </c>
      <c r="K440" s="846">
        <v>0</v>
      </c>
      <c r="L440" s="846">
        <v>0</v>
      </c>
      <c r="M440" s="846">
        <v>0</v>
      </c>
      <c r="N440" s="846">
        <v>0</v>
      </c>
      <c r="O440" s="846">
        <v>0</v>
      </c>
      <c r="P440" s="138"/>
      <c r="Q440" s="151" t="s">
        <v>1500</v>
      </c>
      <c r="R440" s="150"/>
      <c r="S440" s="150" t="str">
        <f t="shared" si="8"/>
        <v>P</v>
      </c>
      <c r="T440" s="15"/>
      <c r="U440" s="15"/>
      <c r="V440" s="140"/>
      <c r="W440" s="140">
        <v>1</v>
      </c>
      <c r="X440" s="474"/>
      <c r="Y440" s="474"/>
      <c r="Z440" s="140"/>
      <c r="AA440" s="140"/>
      <c r="AB440" s="140"/>
      <c r="AD440" s="140"/>
      <c r="AE440" s="15">
        <v>1</v>
      </c>
      <c r="AF440" s="140"/>
      <c r="AG440" s="140"/>
      <c r="AH440" s="140"/>
      <c r="AI440" s="140"/>
      <c r="AJ440" s="140"/>
      <c r="AK440" s="140"/>
      <c r="AL440" s="140"/>
      <c r="AM440" s="140"/>
      <c r="AN440" s="140"/>
      <c r="AO440" s="140"/>
      <c r="AP440" s="140"/>
      <c r="AQ440" s="140"/>
      <c r="AR440" s="140"/>
    </row>
    <row r="441" spans="1:44" s="18" customFormat="1" ht="15.75" customHeight="1">
      <c r="A441" s="126">
        <v>112501000</v>
      </c>
      <c r="B441" s="126"/>
      <c r="C441" s="848" t="s">
        <v>317</v>
      </c>
      <c r="D441" s="848"/>
      <c r="E441" s="845"/>
      <c r="F441" s="846">
        <v>10</v>
      </c>
      <c r="G441" s="846">
        <v>556</v>
      </c>
      <c r="H441" s="846">
        <v>2780</v>
      </c>
      <c r="I441" s="847">
        <v>0</v>
      </c>
      <c r="J441" s="846">
        <v>0</v>
      </c>
      <c r="K441" s="846">
        <v>0</v>
      </c>
      <c r="L441" s="846">
        <v>8</v>
      </c>
      <c r="M441" s="846">
        <v>40</v>
      </c>
      <c r="N441" s="846">
        <v>8</v>
      </c>
      <c r="O441" s="846">
        <v>40</v>
      </c>
      <c r="P441" s="36"/>
      <c r="Q441" s="151" t="s">
        <v>1500</v>
      </c>
      <c r="R441" s="150"/>
      <c r="S441" s="150" t="str">
        <f t="shared" si="8"/>
        <v>P</v>
      </c>
      <c r="T441" s="15"/>
      <c r="U441" s="15"/>
      <c r="V441" s="15"/>
      <c r="W441" s="15">
        <v>1</v>
      </c>
      <c r="X441" s="473"/>
      <c r="Y441" s="473"/>
      <c r="Z441" s="15"/>
      <c r="AA441" s="15"/>
      <c r="AB441" s="15"/>
      <c r="AD441" s="15"/>
      <c r="AE441" s="15">
        <v>1</v>
      </c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</row>
    <row r="442" spans="1:44" s="18" customFormat="1" ht="24" customHeight="1">
      <c r="A442" s="126" t="s">
        <v>615</v>
      </c>
      <c r="B442" s="126"/>
      <c r="C442" s="943" t="s">
        <v>616</v>
      </c>
      <c r="D442" s="943"/>
      <c r="E442" s="937"/>
      <c r="F442" s="822">
        <v>190</v>
      </c>
      <c r="G442" s="807">
        <v>8980.1999999999989</v>
      </c>
      <c r="H442" s="822">
        <v>44901</v>
      </c>
      <c r="I442" s="939">
        <v>2</v>
      </c>
      <c r="J442" s="822">
        <v>4</v>
      </c>
      <c r="K442" s="822">
        <v>22</v>
      </c>
      <c r="L442" s="822">
        <v>0</v>
      </c>
      <c r="M442" s="822">
        <v>0</v>
      </c>
      <c r="N442" s="822">
        <v>4</v>
      </c>
      <c r="O442" s="822">
        <v>22</v>
      </c>
      <c r="P442" s="36"/>
      <c r="Q442" s="151" t="s">
        <v>1499</v>
      </c>
      <c r="R442" s="150"/>
      <c r="S442" s="150" t="str">
        <f t="shared" si="8"/>
        <v>R</v>
      </c>
      <c r="T442" s="15"/>
      <c r="U442" s="15"/>
      <c r="V442" s="15"/>
      <c r="W442" s="15"/>
      <c r="X442" s="473"/>
      <c r="Y442" s="476"/>
      <c r="Z442" s="15"/>
      <c r="AA442" s="15"/>
      <c r="AB442" s="15"/>
      <c r="AD442" s="15"/>
      <c r="AE442" s="15">
        <v>1</v>
      </c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</row>
    <row r="443" spans="1:44" s="18" customFormat="1" ht="15.75" customHeight="1">
      <c r="A443" s="126" t="s">
        <v>614</v>
      </c>
      <c r="B443" s="126"/>
      <c r="C443" s="848" t="s">
        <v>369</v>
      </c>
      <c r="D443" s="848"/>
      <c r="E443" s="845"/>
      <c r="F443" s="846">
        <v>27</v>
      </c>
      <c r="G443" s="846">
        <v>687.8</v>
      </c>
      <c r="H443" s="846">
        <v>3439</v>
      </c>
      <c r="I443" s="847">
        <v>0</v>
      </c>
      <c r="J443" s="846">
        <v>0</v>
      </c>
      <c r="K443" s="846">
        <v>0</v>
      </c>
      <c r="L443" s="846">
        <v>0</v>
      </c>
      <c r="M443" s="846">
        <v>0</v>
      </c>
      <c r="N443" s="846">
        <v>0</v>
      </c>
      <c r="O443" s="846">
        <v>0</v>
      </c>
      <c r="P443" s="36"/>
      <c r="Q443" s="151" t="s">
        <v>1500</v>
      </c>
      <c r="R443" s="150"/>
      <c r="S443" s="150" t="str">
        <f t="shared" si="8"/>
        <v>P</v>
      </c>
      <c r="T443" s="15"/>
      <c r="U443" s="15"/>
      <c r="V443" s="15"/>
      <c r="W443" s="15">
        <v>1</v>
      </c>
      <c r="X443" s="473"/>
      <c r="Y443" s="473"/>
      <c r="Z443" s="15"/>
      <c r="AA443" s="15"/>
      <c r="AB443" s="15"/>
      <c r="AD443" s="15"/>
      <c r="AE443" s="15">
        <v>1</v>
      </c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</row>
    <row r="444" spans="1:44" s="18" customFormat="1" ht="15.75" customHeight="1">
      <c r="A444" s="126" t="s">
        <v>629</v>
      </c>
      <c r="B444" s="126"/>
      <c r="C444" s="848" t="s">
        <v>386</v>
      </c>
      <c r="D444" s="848"/>
      <c r="E444" s="845"/>
      <c r="F444" s="846">
        <v>36</v>
      </c>
      <c r="G444" s="846">
        <v>1011.8</v>
      </c>
      <c r="H444" s="846">
        <v>5059</v>
      </c>
      <c r="I444" s="847">
        <v>2</v>
      </c>
      <c r="J444" s="846">
        <v>4</v>
      </c>
      <c r="K444" s="846">
        <v>22</v>
      </c>
      <c r="L444" s="846">
        <v>0</v>
      </c>
      <c r="M444" s="846">
        <v>0</v>
      </c>
      <c r="N444" s="846">
        <v>4</v>
      </c>
      <c r="O444" s="846">
        <v>22</v>
      </c>
      <c r="P444" s="36"/>
      <c r="Q444" s="151" t="s">
        <v>1500</v>
      </c>
      <c r="R444" s="150"/>
      <c r="S444" s="150" t="str">
        <f t="shared" si="8"/>
        <v>P</v>
      </c>
      <c r="T444" s="15"/>
      <c r="U444" s="15"/>
      <c r="V444" s="15"/>
      <c r="W444" s="15">
        <v>1</v>
      </c>
      <c r="X444" s="473"/>
      <c r="Y444" s="473"/>
      <c r="Z444" s="15"/>
      <c r="AA444" s="15"/>
      <c r="AB444" s="15"/>
      <c r="AD444" s="15"/>
      <c r="AE444" s="15">
        <v>1</v>
      </c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</row>
    <row r="445" spans="1:44" s="18" customFormat="1" ht="15.75" customHeight="1">
      <c r="A445" s="126" t="s">
        <v>630</v>
      </c>
      <c r="B445" s="126"/>
      <c r="C445" s="848" t="s">
        <v>392</v>
      </c>
      <c r="D445" s="848"/>
      <c r="E445" s="845"/>
      <c r="F445" s="846">
        <v>78</v>
      </c>
      <c r="G445" s="846">
        <v>4029.2</v>
      </c>
      <c r="H445" s="846">
        <v>20146</v>
      </c>
      <c r="I445" s="847">
        <v>0</v>
      </c>
      <c r="J445" s="846">
        <v>0</v>
      </c>
      <c r="K445" s="846">
        <v>0</v>
      </c>
      <c r="L445" s="846">
        <v>0</v>
      </c>
      <c r="M445" s="846">
        <v>0</v>
      </c>
      <c r="N445" s="846">
        <v>0</v>
      </c>
      <c r="O445" s="846">
        <v>0</v>
      </c>
      <c r="P445" s="36"/>
      <c r="Q445" s="151" t="s">
        <v>1500</v>
      </c>
      <c r="R445" s="150"/>
      <c r="S445" s="150" t="str">
        <f t="shared" si="8"/>
        <v>P</v>
      </c>
      <c r="T445" s="15"/>
      <c r="U445" s="15"/>
      <c r="V445" s="15"/>
      <c r="W445" s="15">
        <v>1</v>
      </c>
      <c r="X445" s="473"/>
      <c r="Y445" s="473"/>
      <c r="Z445" s="15"/>
      <c r="AA445" s="15"/>
      <c r="AB445" s="15"/>
      <c r="AD445" s="15"/>
      <c r="AE445" s="15">
        <v>1</v>
      </c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</row>
    <row r="446" spans="1:44" s="18" customFormat="1" ht="15.75" customHeight="1">
      <c r="A446" s="126" t="s">
        <v>632</v>
      </c>
      <c r="B446" s="126"/>
      <c r="C446" s="848" t="s">
        <v>406</v>
      </c>
      <c r="D446" s="848"/>
      <c r="E446" s="845"/>
      <c r="F446" s="846">
        <v>41</v>
      </c>
      <c r="G446" s="846">
        <v>3251.4</v>
      </c>
      <c r="H446" s="846">
        <v>16257</v>
      </c>
      <c r="I446" s="847">
        <v>0</v>
      </c>
      <c r="J446" s="846">
        <v>0</v>
      </c>
      <c r="K446" s="846">
        <v>0</v>
      </c>
      <c r="L446" s="846">
        <v>0</v>
      </c>
      <c r="M446" s="846">
        <v>0</v>
      </c>
      <c r="N446" s="846">
        <v>0</v>
      </c>
      <c r="O446" s="846">
        <v>0</v>
      </c>
      <c r="P446" s="36"/>
      <c r="Q446" s="151" t="s">
        <v>1500</v>
      </c>
      <c r="R446" s="150"/>
      <c r="S446" s="150" t="str">
        <f t="shared" si="8"/>
        <v>P</v>
      </c>
      <c r="T446" s="15"/>
      <c r="U446" s="15"/>
      <c r="V446" s="15"/>
      <c r="W446" s="15">
        <v>1</v>
      </c>
      <c r="X446" s="473"/>
      <c r="Y446" s="473"/>
      <c r="Z446" s="15"/>
      <c r="AA446" s="15"/>
      <c r="AB446" s="15"/>
      <c r="AD446" s="15"/>
      <c r="AE446" s="15">
        <v>1</v>
      </c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</row>
    <row r="447" spans="1:44" s="18" customFormat="1" ht="21.75" hidden="1" customHeight="1" thickBot="1">
      <c r="A447" s="126" t="s">
        <v>636</v>
      </c>
      <c r="B447" s="126"/>
      <c r="C447" s="918" t="s">
        <v>721</v>
      </c>
      <c r="D447" s="919"/>
      <c r="E447" s="769"/>
      <c r="F447" s="179">
        <f t="shared" ref="F447:O447" si="9">SUM(F448,F461,F502,F536,F556)</f>
        <v>0</v>
      </c>
      <c r="G447" s="773"/>
      <c r="H447" s="771"/>
      <c r="I447" s="772">
        <f t="shared" si="9"/>
        <v>0</v>
      </c>
      <c r="J447" s="773">
        <f t="shared" si="9"/>
        <v>0</v>
      </c>
      <c r="K447" s="770">
        <f t="shared" si="9"/>
        <v>0</v>
      </c>
      <c r="L447" s="770">
        <f t="shared" si="9"/>
        <v>0</v>
      </c>
      <c r="M447" s="180">
        <f t="shared" si="9"/>
        <v>0</v>
      </c>
      <c r="N447" s="808">
        <f t="shared" si="9"/>
        <v>0</v>
      </c>
      <c r="O447" s="809">
        <f t="shared" si="9"/>
        <v>0</v>
      </c>
      <c r="P447" s="36"/>
      <c r="Q447" s="151" t="s">
        <v>1499</v>
      </c>
      <c r="R447" s="150"/>
      <c r="S447" s="150" t="str">
        <f t="shared" si="8"/>
        <v/>
      </c>
      <c r="T447" s="15"/>
      <c r="U447" s="15"/>
      <c r="V447" s="15"/>
      <c r="W447" s="15"/>
      <c r="X447" s="473"/>
      <c r="Y447" s="476"/>
      <c r="Z447" s="15"/>
      <c r="AA447" s="15"/>
      <c r="AB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</row>
    <row r="448" spans="1:44" s="18" customFormat="1" ht="15.75" hidden="1" customHeight="1">
      <c r="A448" s="126" t="s">
        <v>637</v>
      </c>
      <c r="B448" s="126"/>
      <c r="C448" s="794" t="s">
        <v>420</v>
      </c>
      <c r="D448" s="795"/>
      <c r="E448" s="25"/>
      <c r="F448" s="657">
        <f t="shared" ref="F448:O448" si="10">SUM(F449:F460)</f>
        <v>0</v>
      </c>
      <c r="G448" s="661"/>
      <c r="H448" s="659"/>
      <c r="I448" s="660">
        <f t="shared" si="10"/>
        <v>0</v>
      </c>
      <c r="J448" s="661">
        <f t="shared" si="10"/>
        <v>0</v>
      </c>
      <c r="K448" s="658">
        <f t="shared" si="10"/>
        <v>0</v>
      </c>
      <c r="L448" s="658">
        <f t="shared" si="10"/>
        <v>0</v>
      </c>
      <c r="M448" s="662">
        <f t="shared" si="10"/>
        <v>0</v>
      </c>
      <c r="N448" s="661">
        <f t="shared" si="10"/>
        <v>0</v>
      </c>
      <c r="O448" s="662">
        <f t="shared" si="10"/>
        <v>0</v>
      </c>
      <c r="P448" s="36"/>
      <c r="Q448" s="151" t="s">
        <v>1500</v>
      </c>
      <c r="R448" s="150"/>
      <c r="S448" s="150" t="str">
        <f t="shared" si="8"/>
        <v/>
      </c>
      <c r="T448" s="15"/>
      <c r="U448" s="15"/>
      <c r="V448" s="15"/>
      <c r="W448" s="15"/>
      <c r="X448" s="473"/>
      <c r="Y448" s="473"/>
      <c r="Z448" s="15"/>
      <c r="AA448" s="15"/>
      <c r="AB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</row>
    <row r="449" spans="1:44" s="17" customFormat="1" ht="12.75" hidden="1" customHeight="1">
      <c r="A449" s="126">
        <v>150708000</v>
      </c>
      <c r="B449" s="126"/>
      <c r="C449" s="72"/>
      <c r="D449" s="144" t="s">
        <v>426</v>
      </c>
      <c r="E449" s="46"/>
      <c r="F449" s="145"/>
      <c r="G449" s="158"/>
      <c r="H449" s="147"/>
      <c r="I449" s="148"/>
      <c r="J449" s="158"/>
      <c r="K449" s="146"/>
      <c r="L449" s="146"/>
      <c r="M449" s="149"/>
      <c r="N449" s="623"/>
      <c r="O449" s="626"/>
      <c r="P449" s="36"/>
      <c r="Q449" s="151" t="s">
        <v>1474</v>
      </c>
      <c r="R449" s="150"/>
      <c r="S449" s="150" t="str">
        <f t="shared" si="8"/>
        <v/>
      </c>
      <c r="T449" s="15"/>
      <c r="U449" s="15"/>
      <c r="V449" s="15"/>
      <c r="W449" s="15"/>
      <c r="X449" s="473"/>
      <c r="Y449" s="473"/>
      <c r="Z449" s="15"/>
      <c r="AA449" s="15"/>
      <c r="AB449" s="15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</row>
    <row r="450" spans="1:44" s="17" customFormat="1" ht="12.75" hidden="1" customHeight="1">
      <c r="A450" s="126">
        <v>150709000</v>
      </c>
      <c r="B450" s="126"/>
      <c r="C450" s="72"/>
      <c r="D450" s="144" t="s">
        <v>427</v>
      </c>
      <c r="E450" s="46"/>
      <c r="F450" s="145"/>
      <c r="G450" s="158"/>
      <c r="H450" s="147"/>
      <c r="I450" s="148"/>
      <c r="J450" s="158"/>
      <c r="K450" s="146"/>
      <c r="L450" s="146"/>
      <c r="M450" s="149"/>
      <c r="N450" s="623"/>
      <c r="O450" s="626"/>
      <c r="P450" s="36"/>
      <c r="Q450" s="151" t="s">
        <v>1474</v>
      </c>
      <c r="R450" s="150"/>
      <c r="S450" s="150" t="str">
        <f t="shared" si="8"/>
        <v/>
      </c>
      <c r="T450" s="15"/>
      <c r="U450" s="15"/>
      <c r="V450" s="15"/>
      <c r="W450" s="15"/>
      <c r="X450" s="473"/>
      <c r="Y450" s="473"/>
      <c r="Z450" s="15"/>
      <c r="AA450" s="15"/>
      <c r="AB450" s="15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</row>
    <row r="451" spans="1:44" s="17" customFormat="1" ht="12.75" hidden="1" customHeight="1">
      <c r="A451" s="126">
        <v>150710000</v>
      </c>
      <c r="B451" s="126"/>
      <c r="C451" s="72"/>
      <c r="D451" s="144" t="s">
        <v>428</v>
      </c>
      <c r="E451" s="46"/>
      <c r="F451" s="145"/>
      <c r="G451" s="158"/>
      <c r="H451" s="147"/>
      <c r="I451" s="148"/>
      <c r="J451" s="158"/>
      <c r="K451" s="146"/>
      <c r="L451" s="146"/>
      <c r="M451" s="149"/>
      <c r="N451" s="623"/>
      <c r="O451" s="626"/>
      <c r="P451" s="36"/>
      <c r="Q451" s="151" t="s">
        <v>1474</v>
      </c>
      <c r="R451" s="150"/>
      <c r="S451" s="150" t="str">
        <f t="shared" si="8"/>
        <v/>
      </c>
      <c r="T451" s="15"/>
      <c r="U451" s="15"/>
      <c r="V451" s="15"/>
      <c r="W451" s="15"/>
      <c r="X451" s="473"/>
      <c r="Y451" s="473"/>
      <c r="Z451" s="15"/>
      <c r="AA451" s="15"/>
      <c r="AB451" s="15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</row>
    <row r="452" spans="1:44" s="17" customFormat="1" ht="12.75" hidden="1" customHeight="1">
      <c r="A452" s="126">
        <v>150712000</v>
      </c>
      <c r="B452" s="126"/>
      <c r="C452" s="72"/>
      <c r="D452" s="144" t="s">
        <v>430</v>
      </c>
      <c r="E452" s="46"/>
      <c r="F452" s="145"/>
      <c r="G452" s="158"/>
      <c r="H452" s="147"/>
      <c r="I452" s="148"/>
      <c r="J452" s="158"/>
      <c r="K452" s="146"/>
      <c r="L452" s="146"/>
      <c r="M452" s="149"/>
      <c r="N452" s="623"/>
      <c r="O452" s="626"/>
      <c r="P452" s="36"/>
      <c r="Q452" s="151" t="s">
        <v>1474</v>
      </c>
      <c r="R452" s="150"/>
      <c r="S452" s="150" t="str">
        <f t="shared" si="8"/>
        <v/>
      </c>
      <c r="T452" s="15"/>
      <c r="U452" s="15"/>
      <c r="V452" s="15"/>
      <c r="W452" s="15"/>
      <c r="X452" s="473"/>
      <c r="Y452" s="473"/>
      <c r="Z452" s="15"/>
      <c r="AA452" s="15"/>
      <c r="AB452" s="15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</row>
    <row r="453" spans="1:44" s="17" customFormat="1" ht="12.75" hidden="1" customHeight="1">
      <c r="A453" s="126" t="s">
        <v>635</v>
      </c>
      <c r="B453" s="126"/>
      <c r="C453" s="72"/>
      <c r="D453" s="144" t="s">
        <v>421</v>
      </c>
      <c r="E453" s="46"/>
      <c r="F453" s="145"/>
      <c r="G453" s="158"/>
      <c r="H453" s="147"/>
      <c r="I453" s="148"/>
      <c r="J453" s="158"/>
      <c r="K453" s="146"/>
      <c r="L453" s="146"/>
      <c r="M453" s="149"/>
      <c r="N453" s="623"/>
      <c r="O453" s="626"/>
      <c r="P453" s="36"/>
      <c r="Q453" s="151" t="s">
        <v>1474</v>
      </c>
      <c r="R453" s="150"/>
      <c r="S453" s="150" t="str">
        <f t="shared" si="8"/>
        <v/>
      </c>
      <c r="T453" s="15"/>
      <c r="U453" s="15"/>
      <c r="V453" s="15"/>
      <c r="W453" s="15"/>
      <c r="X453" s="473"/>
      <c r="Y453" s="473"/>
      <c r="Z453" s="15"/>
      <c r="AA453" s="15"/>
      <c r="AB453" s="15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</row>
    <row r="454" spans="1:44" s="17" customFormat="1" ht="12.75" hidden="1" customHeight="1">
      <c r="A454" s="126">
        <v>150703000</v>
      </c>
      <c r="B454" s="126"/>
      <c r="C454" s="72"/>
      <c r="D454" s="144" t="s">
        <v>422</v>
      </c>
      <c r="E454" s="46"/>
      <c r="F454" s="145"/>
      <c r="G454" s="158"/>
      <c r="H454" s="147"/>
      <c r="I454" s="148"/>
      <c r="J454" s="158"/>
      <c r="K454" s="146"/>
      <c r="L454" s="146"/>
      <c r="M454" s="149"/>
      <c r="N454" s="623"/>
      <c r="O454" s="626"/>
      <c r="P454" s="36"/>
      <c r="Q454" s="151" t="s">
        <v>1474</v>
      </c>
      <c r="R454" s="150"/>
      <c r="S454" s="150" t="str">
        <f t="shared" si="8"/>
        <v/>
      </c>
      <c r="T454" s="15"/>
      <c r="U454" s="15"/>
      <c r="V454" s="15"/>
      <c r="W454" s="15"/>
      <c r="X454" s="473"/>
      <c r="Y454" s="473"/>
      <c r="Z454" s="15"/>
      <c r="AA454" s="15"/>
      <c r="AB454" s="15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</row>
    <row r="455" spans="1:44" s="17" customFormat="1" ht="12.75" hidden="1" customHeight="1">
      <c r="A455" s="126">
        <v>150704000</v>
      </c>
      <c r="B455" s="126"/>
      <c r="C455" s="72"/>
      <c r="D455" s="144" t="s">
        <v>423</v>
      </c>
      <c r="E455" s="46"/>
      <c r="F455" s="145"/>
      <c r="G455" s="158"/>
      <c r="H455" s="147"/>
      <c r="I455" s="148"/>
      <c r="J455" s="158"/>
      <c r="K455" s="146"/>
      <c r="L455" s="146"/>
      <c r="M455" s="149"/>
      <c r="N455" s="623"/>
      <c r="O455" s="626"/>
      <c r="P455" s="36"/>
      <c r="Q455" s="151" t="s">
        <v>1474</v>
      </c>
      <c r="R455" s="150"/>
      <c r="S455" s="150" t="str">
        <f t="shared" si="8"/>
        <v/>
      </c>
      <c r="T455" s="15"/>
      <c r="U455" s="15"/>
      <c r="V455" s="15"/>
      <c r="W455" s="15"/>
      <c r="X455" s="473"/>
      <c r="Y455" s="473"/>
      <c r="Z455" s="15"/>
      <c r="AA455" s="15"/>
      <c r="AB455" s="15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</row>
    <row r="456" spans="1:44" s="17" customFormat="1" ht="12.75" hidden="1" customHeight="1">
      <c r="A456" s="126">
        <v>150705000</v>
      </c>
      <c r="B456" s="126"/>
      <c r="C456" s="72"/>
      <c r="D456" s="144" t="s">
        <v>424</v>
      </c>
      <c r="E456" s="46"/>
      <c r="F456" s="145"/>
      <c r="G456" s="158"/>
      <c r="H456" s="147"/>
      <c r="I456" s="148"/>
      <c r="J456" s="158"/>
      <c r="K456" s="146"/>
      <c r="L456" s="146"/>
      <c r="M456" s="149"/>
      <c r="N456" s="623"/>
      <c r="O456" s="626"/>
      <c r="P456" s="36"/>
      <c r="Q456" s="151" t="s">
        <v>1474</v>
      </c>
      <c r="R456" s="150"/>
      <c r="S456" s="150" t="str">
        <f t="shared" si="8"/>
        <v/>
      </c>
      <c r="T456" s="15"/>
      <c r="U456" s="15"/>
      <c r="V456" s="15"/>
      <c r="W456" s="15"/>
      <c r="X456" s="473"/>
      <c r="Y456" s="473"/>
      <c r="Z456" s="15"/>
      <c r="AA456" s="15"/>
      <c r="AB456" s="15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</row>
    <row r="457" spans="1:44" s="17" customFormat="1" ht="12.75" hidden="1" customHeight="1">
      <c r="A457" s="126">
        <v>150713000</v>
      </c>
      <c r="B457" s="126"/>
      <c r="C457" s="72"/>
      <c r="D457" s="144" t="s">
        <v>431</v>
      </c>
      <c r="E457" s="46"/>
      <c r="F457" s="145"/>
      <c r="G457" s="158"/>
      <c r="H457" s="147"/>
      <c r="I457" s="148"/>
      <c r="J457" s="158"/>
      <c r="K457" s="146"/>
      <c r="L457" s="146"/>
      <c r="M457" s="149"/>
      <c r="N457" s="623"/>
      <c r="O457" s="626"/>
      <c r="P457" s="36"/>
      <c r="Q457" s="151" t="s">
        <v>1474</v>
      </c>
      <c r="R457" s="150"/>
      <c r="S457" s="150" t="str">
        <f t="shared" si="8"/>
        <v/>
      </c>
      <c r="T457" s="15"/>
      <c r="U457" s="15"/>
      <c r="V457" s="15"/>
      <c r="W457" s="15"/>
      <c r="X457" s="473"/>
      <c r="Y457" s="473"/>
      <c r="Z457" s="15"/>
      <c r="AA457" s="15"/>
      <c r="AB457" s="15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</row>
    <row r="458" spans="1:44" s="17" customFormat="1" ht="12.75" hidden="1" customHeight="1">
      <c r="A458" s="126">
        <v>150706000</v>
      </c>
      <c r="B458" s="126"/>
      <c r="C458" s="72"/>
      <c r="D458" s="144" t="s">
        <v>425</v>
      </c>
      <c r="E458" s="46"/>
      <c r="F458" s="145"/>
      <c r="G458" s="158"/>
      <c r="H458" s="147"/>
      <c r="I458" s="148"/>
      <c r="J458" s="158"/>
      <c r="K458" s="146"/>
      <c r="L458" s="146"/>
      <c r="M458" s="149"/>
      <c r="N458" s="623"/>
      <c r="O458" s="626"/>
      <c r="P458" s="36"/>
      <c r="Q458" s="151" t="s">
        <v>1474</v>
      </c>
      <c r="R458" s="150"/>
      <c r="S458" s="150" t="str">
        <f t="shared" si="8"/>
        <v/>
      </c>
      <c r="T458" s="15"/>
      <c r="U458" s="15"/>
      <c r="V458" s="15"/>
      <c r="W458" s="15"/>
      <c r="X458" s="473"/>
      <c r="Y458" s="473"/>
      <c r="Z458" s="15"/>
      <c r="AA458" s="15"/>
      <c r="AB458" s="15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</row>
    <row r="459" spans="1:44" s="17" customFormat="1" ht="12.75" hidden="1" customHeight="1">
      <c r="A459" s="126">
        <v>150707000</v>
      </c>
      <c r="B459" s="126"/>
      <c r="C459" s="72"/>
      <c r="D459" s="144" t="s">
        <v>777</v>
      </c>
      <c r="E459" s="46"/>
      <c r="F459" s="145"/>
      <c r="G459" s="158"/>
      <c r="H459" s="147"/>
      <c r="I459" s="148"/>
      <c r="J459" s="158"/>
      <c r="K459" s="146"/>
      <c r="L459" s="146"/>
      <c r="M459" s="149"/>
      <c r="N459" s="623"/>
      <c r="O459" s="626"/>
      <c r="P459" s="36"/>
      <c r="Q459" s="151" t="s">
        <v>1474</v>
      </c>
      <c r="R459" s="150"/>
      <c r="S459" s="150" t="str">
        <f t="shared" si="8"/>
        <v/>
      </c>
      <c r="T459" s="15"/>
      <c r="U459" s="15"/>
      <c r="V459" s="15"/>
      <c r="W459" s="15"/>
      <c r="X459" s="473"/>
      <c r="Y459" s="473"/>
      <c r="Z459" s="15"/>
      <c r="AA459" s="15"/>
      <c r="AB459" s="15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</row>
    <row r="460" spans="1:44" s="17" customFormat="1" ht="12.75" hidden="1" customHeight="1" thickBot="1">
      <c r="A460" s="126">
        <v>150711000</v>
      </c>
      <c r="B460" s="126"/>
      <c r="C460" s="74"/>
      <c r="D460" s="167" t="s">
        <v>429</v>
      </c>
      <c r="E460" s="46"/>
      <c r="F460" s="145"/>
      <c r="G460" s="158"/>
      <c r="H460" s="147"/>
      <c r="I460" s="148"/>
      <c r="J460" s="158"/>
      <c r="K460" s="146"/>
      <c r="L460" s="146"/>
      <c r="M460" s="149"/>
      <c r="N460" s="623"/>
      <c r="O460" s="626"/>
      <c r="P460" s="36"/>
      <c r="Q460" s="151" t="s">
        <v>1474</v>
      </c>
      <c r="R460" s="150"/>
      <c r="S460" s="150" t="str">
        <f t="shared" si="8"/>
        <v/>
      </c>
      <c r="T460" s="15"/>
      <c r="U460" s="15"/>
      <c r="V460" s="15"/>
      <c r="W460" s="15"/>
      <c r="X460" s="473"/>
      <c r="Y460" s="473"/>
      <c r="Z460" s="15"/>
      <c r="AA460" s="15"/>
      <c r="AB460" s="15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</row>
    <row r="461" spans="1:44" s="18" customFormat="1" ht="15.75" hidden="1" customHeight="1" thickBot="1">
      <c r="A461" s="126" t="s">
        <v>638</v>
      </c>
      <c r="B461" s="126"/>
      <c r="C461" s="798" t="s">
        <v>432</v>
      </c>
      <c r="D461" s="799"/>
      <c r="E461" s="108"/>
      <c r="F461" s="651">
        <f t="shared" ref="F461:O461" si="11">SUM(F462:F501)</f>
        <v>0</v>
      </c>
      <c r="G461" s="655"/>
      <c r="H461" s="653"/>
      <c r="I461" s="654">
        <f t="shared" si="11"/>
        <v>0</v>
      </c>
      <c r="J461" s="655">
        <f t="shared" si="11"/>
        <v>0</v>
      </c>
      <c r="K461" s="652">
        <f t="shared" si="11"/>
        <v>0</v>
      </c>
      <c r="L461" s="652">
        <f t="shared" si="11"/>
        <v>0</v>
      </c>
      <c r="M461" s="656">
        <f t="shared" si="11"/>
        <v>0</v>
      </c>
      <c r="N461" s="655">
        <f t="shared" si="11"/>
        <v>0</v>
      </c>
      <c r="O461" s="656">
        <f t="shared" si="11"/>
        <v>0</v>
      </c>
      <c r="P461" s="36"/>
      <c r="Q461" s="151" t="s">
        <v>1500</v>
      </c>
      <c r="R461" s="150"/>
      <c r="S461" s="150" t="str">
        <f t="shared" si="8"/>
        <v/>
      </c>
      <c r="T461" s="15"/>
      <c r="U461" s="15"/>
      <c r="V461" s="15"/>
      <c r="W461" s="15"/>
      <c r="X461" s="473"/>
      <c r="Y461" s="473"/>
      <c r="Z461" s="15"/>
      <c r="AA461" s="15"/>
      <c r="AB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</row>
    <row r="462" spans="1:44" s="17" customFormat="1" ht="12.75" hidden="1" customHeight="1" thickTop="1">
      <c r="A462" s="126">
        <v>153601000</v>
      </c>
      <c r="B462" s="126"/>
      <c r="C462" s="95"/>
      <c r="D462" s="152" t="s">
        <v>433</v>
      </c>
      <c r="E462" s="46"/>
      <c r="F462" s="153"/>
      <c r="G462" s="174"/>
      <c r="H462" s="155"/>
      <c r="I462" s="156"/>
      <c r="J462" s="174"/>
      <c r="K462" s="154"/>
      <c r="L462" s="154"/>
      <c r="M462" s="157"/>
      <c r="N462" s="648"/>
      <c r="O462" s="625"/>
      <c r="P462" s="36"/>
      <c r="Q462" s="151" t="s">
        <v>1474</v>
      </c>
      <c r="R462" s="150"/>
      <c r="S462" s="150" t="str">
        <f t="shared" si="8"/>
        <v/>
      </c>
      <c r="T462" s="15"/>
      <c r="U462" s="15"/>
      <c r="V462" s="15"/>
      <c r="W462" s="15"/>
      <c r="X462" s="473"/>
      <c r="Y462" s="473"/>
      <c r="Z462" s="15"/>
      <c r="AA462" s="15"/>
      <c r="AB462" s="15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</row>
    <row r="463" spans="1:44" s="17" customFormat="1" ht="12.75" hidden="1" customHeight="1">
      <c r="A463" s="126">
        <v>153602000</v>
      </c>
      <c r="B463" s="126"/>
      <c r="C463" s="72"/>
      <c r="D463" s="144" t="s">
        <v>434</v>
      </c>
      <c r="E463" s="46"/>
      <c r="F463" s="145"/>
      <c r="G463" s="158"/>
      <c r="H463" s="147"/>
      <c r="I463" s="148"/>
      <c r="J463" s="158"/>
      <c r="K463" s="146"/>
      <c r="L463" s="146"/>
      <c r="M463" s="149"/>
      <c r="N463" s="623"/>
      <c r="O463" s="626"/>
      <c r="P463" s="36"/>
      <c r="Q463" s="151" t="s">
        <v>1474</v>
      </c>
      <c r="R463" s="150"/>
      <c r="S463" s="150" t="str">
        <f t="shared" si="8"/>
        <v/>
      </c>
      <c r="T463" s="15"/>
      <c r="U463" s="15"/>
      <c r="V463" s="15"/>
      <c r="W463" s="15"/>
      <c r="X463" s="473"/>
      <c r="Y463" s="473"/>
      <c r="Z463" s="15"/>
      <c r="AA463" s="15"/>
      <c r="AB463" s="15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</row>
    <row r="464" spans="1:44" s="17" customFormat="1" ht="12.75" hidden="1" customHeight="1">
      <c r="A464" s="126">
        <v>153603000</v>
      </c>
      <c r="B464" s="126"/>
      <c r="C464" s="72"/>
      <c r="D464" s="144" t="s">
        <v>435</v>
      </c>
      <c r="E464" s="46"/>
      <c r="F464" s="145"/>
      <c r="G464" s="158"/>
      <c r="H464" s="147"/>
      <c r="I464" s="148"/>
      <c r="J464" s="158"/>
      <c r="K464" s="146"/>
      <c r="L464" s="146"/>
      <c r="M464" s="149"/>
      <c r="N464" s="623"/>
      <c r="O464" s="626"/>
      <c r="P464" s="36"/>
      <c r="Q464" s="151" t="s">
        <v>1474</v>
      </c>
      <c r="R464" s="150"/>
      <c r="S464" s="150" t="str">
        <f t="shared" si="8"/>
        <v/>
      </c>
      <c r="T464" s="15"/>
      <c r="U464" s="15"/>
      <c r="V464" s="15"/>
      <c r="W464" s="15"/>
      <c r="X464" s="473"/>
      <c r="Y464" s="473"/>
      <c r="Z464" s="15"/>
      <c r="AA464" s="15"/>
      <c r="AB464" s="15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</row>
    <row r="465" spans="1:44" s="17" customFormat="1" ht="12.75" hidden="1" customHeight="1">
      <c r="A465" s="126">
        <v>153604000</v>
      </c>
      <c r="B465" s="126"/>
      <c r="C465" s="72"/>
      <c r="D465" s="144" t="s">
        <v>436</v>
      </c>
      <c r="E465" s="46"/>
      <c r="F465" s="145"/>
      <c r="G465" s="158"/>
      <c r="H465" s="147"/>
      <c r="I465" s="148"/>
      <c r="J465" s="158"/>
      <c r="K465" s="146"/>
      <c r="L465" s="146"/>
      <c r="M465" s="149"/>
      <c r="N465" s="623"/>
      <c r="O465" s="626"/>
      <c r="P465" s="36"/>
      <c r="Q465" s="151" t="s">
        <v>1474</v>
      </c>
      <c r="R465" s="150"/>
      <c r="S465" s="150" t="str">
        <f t="shared" si="8"/>
        <v/>
      </c>
      <c r="T465" s="15"/>
      <c r="U465" s="15"/>
      <c r="V465" s="15"/>
      <c r="W465" s="15"/>
      <c r="X465" s="473"/>
      <c r="Y465" s="473"/>
      <c r="Z465" s="15"/>
      <c r="AA465" s="15"/>
      <c r="AB465" s="15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</row>
    <row r="466" spans="1:44" s="17" customFormat="1" ht="12.75" hidden="1" customHeight="1">
      <c r="A466" s="126">
        <v>153605000</v>
      </c>
      <c r="B466" s="126"/>
      <c r="C466" s="72"/>
      <c r="D466" s="144" t="s">
        <v>437</v>
      </c>
      <c r="E466" s="46"/>
      <c r="F466" s="145"/>
      <c r="G466" s="158"/>
      <c r="H466" s="147"/>
      <c r="I466" s="148"/>
      <c r="J466" s="158"/>
      <c r="K466" s="146"/>
      <c r="L466" s="146"/>
      <c r="M466" s="149"/>
      <c r="N466" s="623"/>
      <c r="O466" s="626"/>
      <c r="P466" s="36"/>
      <c r="Q466" s="151" t="s">
        <v>1474</v>
      </c>
      <c r="R466" s="150"/>
      <c r="S466" s="150" t="str">
        <f t="shared" si="8"/>
        <v/>
      </c>
      <c r="T466" s="15"/>
      <c r="U466" s="15"/>
      <c r="V466" s="15"/>
      <c r="W466" s="15"/>
      <c r="X466" s="473"/>
      <c r="Y466" s="473"/>
      <c r="Z466" s="15"/>
      <c r="AA466" s="15"/>
      <c r="AB466" s="15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</row>
    <row r="467" spans="1:44" s="17" customFormat="1" ht="12.75" hidden="1" customHeight="1">
      <c r="A467" s="126">
        <v>153633000</v>
      </c>
      <c r="B467" s="126"/>
      <c r="C467" s="72"/>
      <c r="D467" s="144" t="s">
        <v>463</v>
      </c>
      <c r="E467" s="46"/>
      <c r="F467" s="145"/>
      <c r="G467" s="158"/>
      <c r="H467" s="147"/>
      <c r="I467" s="148"/>
      <c r="J467" s="158"/>
      <c r="K467" s="146"/>
      <c r="L467" s="146"/>
      <c r="M467" s="149"/>
      <c r="N467" s="623"/>
      <c r="O467" s="626"/>
      <c r="P467" s="36"/>
      <c r="Q467" s="151" t="s">
        <v>1474</v>
      </c>
      <c r="R467" s="150"/>
      <c r="S467" s="150" t="str">
        <f t="shared" si="8"/>
        <v/>
      </c>
      <c r="T467" s="15"/>
      <c r="U467" s="15"/>
      <c r="V467" s="15"/>
      <c r="W467" s="15"/>
      <c r="X467" s="473"/>
      <c r="Y467" s="473"/>
      <c r="Z467" s="15"/>
      <c r="AA467" s="15"/>
      <c r="AB467" s="15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</row>
    <row r="468" spans="1:44" s="17" customFormat="1" ht="12.75" hidden="1" customHeight="1">
      <c r="A468" s="126">
        <v>153606000</v>
      </c>
      <c r="B468" s="126"/>
      <c r="C468" s="72"/>
      <c r="D468" s="144" t="s">
        <v>438</v>
      </c>
      <c r="E468" s="46"/>
      <c r="F468" s="145"/>
      <c r="G468" s="158"/>
      <c r="H468" s="147"/>
      <c r="I468" s="148"/>
      <c r="J468" s="158"/>
      <c r="K468" s="146"/>
      <c r="L468" s="146"/>
      <c r="M468" s="149"/>
      <c r="N468" s="623"/>
      <c r="O468" s="626"/>
      <c r="P468" s="36"/>
      <c r="Q468" s="151" t="s">
        <v>1474</v>
      </c>
      <c r="R468" s="150"/>
      <c r="S468" s="150" t="str">
        <f t="shared" si="8"/>
        <v/>
      </c>
      <c r="T468" s="15"/>
      <c r="U468" s="15"/>
      <c r="V468" s="15"/>
      <c r="W468" s="15"/>
      <c r="X468" s="473"/>
      <c r="Y468" s="473"/>
      <c r="Z468" s="15"/>
      <c r="AA468" s="15"/>
      <c r="AB468" s="15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</row>
    <row r="469" spans="1:44" s="17" customFormat="1" ht="12.75" hidden="1" customHeight="1">
      <c r="A469" s="126">
        <v>153637000</v>
      </c>
      <c r="B469" s="126"/>
      <c r="C469" s="72"/>
      <c r="D469" s="144" t="s">
        <v>467</v>
      </c>
      <c r="E469" s="46"/>
      <c r="F469" s="145"/>
      <c r="G469" s="158"/>
      <c r="H469" s="147"/>
      <c r="I469" s="148"/>
      <c r="J469" s="158"/>
      <c r="K469" s="146"/>
      <c r="L469" s="146"/>
      <c r="M469" s="149"/>
      <c r="N469" s="623"/>
      <c r="O469" s="626"/>
      <c r="P469" s="36"/>
      <c r="Q469" s="151" t="s">
        <v>1474</v>
      </c>
      <c r="R469" s="150"/>
      <c r="S469" s="150" t="str">
        <f t="shared" si="8"/>
        <v/>
      </c>
      <c r="T469" s="15"/>
      <c r="U469" s="15"/>
      <c r="V469" s="15"/>
      <c r="W469" s="15"/>
      <c r="X469" s="473"/>
      <c r="Y469" s="473"/>
      <c r="Z469" s="15"/>
      <c r="AA469" s="15"/>
      <c r="AB469" s="15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</row>
    <row r="470" spans="1:44" s="17" customFormat="1" ht="12.75" hidden="1" customHeight="1">
      <c r="A470" s="126">
        <v>153607000</v>
      </c>
      <c r="B470" s="126"/>
      <c r="C470" s="72"/>
      <c r="D470" s="144" t="s">
        <v>439</v>
      </c>
      <c r="E470" s="46"/>
      <c r="F470" s="145"/>
      <c r="G470" s="158"/>
      <c r="H470" s="147"/>
      <c r="I470" s="148"/>
      <c r="J470" s="158"/>
      <c r="K470" s="146"/>
      <c r="L470" s="146"/>
      <c r="M470" s="149"/>
      <c r="N470" s="623"/>
      <c r="O470" s="626"/>
      <c r="P470" s="36"/>
      <c r="Q470" s="151" t="s">
        <v>1474</v>
      </c>
      <c r="R470" s="150"/>
      <c r="S470" s="150" t="str">
        <f t="shared" si="8"/>
        <v/>
      </c>
      <c r="T470" s="15"/>
      <c r="U470" s="15"/>
      <c r="V470" s="15"/>
      <c r="W470" s="15"/>
      <c r="X470" s="473"/>
      <c r="Y470" s="473"/>
      <c r="Z470" s="15"/>
      <c r="AA470" s="15"/>
      <c r="AB470" s="15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</row>
    <row r="471" spans="1:44" s="17" customFormat="1" ht="12.75" hidden="1" customHeight="1">
      <c r="A471" s="126">
        <v>153632000</v>
      </c>
      <c r="B471" s="126"/>
      <c r="C471" s="72"/>
      <c r="D471" s="144" t="s">
        <v>462</v>
      </c>
      <c r="E471" s="46"/>
      <c r="F471" s="145"/>
      <c r="G471" s="158"/>
      <c r="H471" s="147"/>
      <c r="I471" s="148"/>
      <c r="J471" s="158"/>
      <c r="K471" s="146"/>
      <c r="L471" s="146"/>
      <c r="M471" s="149"/>
      <c r="N471" s="623"/>
      <c r="O471" s="626"/>
      <c r="P471" s="36"/>
      <c r="Q471" s="151" t="s">
        <v>1474</v>
      </c>
      <c r="R471" s="150"/>
      <c r="S471" s="150" t="str">
        <f t="shared" si="8"/>
        <v/>
      </c>
      <c r="T471" s="15"/>
      <c r="U471" s="15"/>
      <c r="V471" s="15"/>
      <c r="W471" s="15"/>
      <c r="X471" s="473"/>
      <c r="Y471" s="473"/>
      <c r="Z471" s="15"/>
      <c r="AA471" s="15"/>
      <c r="AB471" s="15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</row>
    <row r="472" spans="1:44" s="17" customFormat="1" ht="12.75" hidden="1" customHeight="1" thickBot="1">
      <c r="A472" s="126">
        <v>153624000</v>
      </c>
      <c r="B472" s="126"/>
      <c r="C472" s="104"/>
      <c r="D472" s="159" t="s">
        <v>454</v>
      </c>
      <c r="E472" s="105"/>
      <c r="F472" s="161"/>
      <c r="G472" s="166"/>
      <c r="H472" s="163"/>
      <c r="I472" s="164"/>
      <c r="J472" s="166"/>
      <c r="K472" s="162"/>
      <c r="L472" s="162"/>
      <c r="M472" s="165"/>
      <c r="N472" s="634"/>
      <c r="O472" s="637"/>
      <c r="P472" s="36"/>
      <c r="Q472" s="151" t="s">
        <v>1474</v>
      </c>
      <c r="R472" s="150"/>
      <c r="S472" s="150" t="str">
        <f t="shared" si="8"/>
        <v/>
      </c>
      <c r="T472" s="15"/>
      <c r="U472" s="15"/>
      <c r="V472" s="15"/>
      <c r="W472" s="15"/>
      <c r="X472" s="473"/>
      <c r="Y472" s="473"/>
      <c r="Z472" s="15"/>
      <c r="AA472" s="15"/>
      <c r="AB472" s="15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</row>
    <row r="473" spans="1:44" s="17" customFormat="1" ht="12.75" hidden="1" customHeight="1" thickTop="1">
      <c r="A473" s="126">
        <v>153609000</v>
      </c>
      <c r="B473" s="126"/>
      <c r="C473" s="95"/>
      <c r="D473" s="152" t="s">
        <v>440</v>
      </c>
      <c r="E473" s="46"/>
      <c r="F473" s="153"/>
      <c r="G473" s="174"/>
      <c r="H473" s="155"/>
      <c r="I473" s="156"/>
      <c r="J473" s="174"/>
      <c r="K473" s="154"/>
      <c r="L473" s="154"/>
      <c r="M473" s="157"/>
      <c r="N473" s="648"/>
      <c r="O473" s="625"/>
      <c r="P473" s="36"/>
      <c r="Q473" s="151" t="s">
        <v>1474</v>
      </c>
      <c r="R473" s="150"/>
      <c r="S473" s="150" t="str">
        <f t="shared" si="8"/>
        <v/>
      </c>
      <c r="T473" s="15"/>
      <c r="U473" s="15"/>
      <c r="V473" s="15"/>
      <c r="W473" s="15"/>
      <c r="X473" s="473"/>
      <c r="Y473" s="473"/>
      <c r="Z473" s="15"/>
      <c r="AA473" s="15"/>
      <c r="AB473" s="15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</row>
    <row r="474" spans="1:44" s="17" customFormat="1" ht="12.75" hidden="1" customHeight="1">
      <c r="A474" s="126">
        <v>153610000</v>
      </c>
      <c r="B474" s="126"/>
      <c r="C474" s="72"/>
      <c r="D474" s="144" t="s">
        <v>441</v>
      </c>
      <c r="E474" s="46"/>
      <c r="F474" s="145"/>
      <c r="G474" s="158"/>
      <c r="H474" s="147"/>
      <c r="I474" s="148"/>
      <c r="J474" s="158"/>
      <c r="K474" s="146"/>
      <c r="L474" s="146"/>
      <c r="M474" s="149"/>
      <c r="N474" s="623"/>
      <c r="O474" s="626"/>
      <c r="P474" s="36"/>
      <c r="Q474" s="151" t="s">
        <v>1474</v>
      </c>
      <c r="R474" s="150"/>
      <c r="S474" s="150" t="str">
        <f t="shared" si="8"/>
        <v/>
      </c>
      <c r="T474" s="15"/>
      <c r="U474" s="15"/>
      <c r="V474" s="15"/>
      <c r="W474" s="15"/>
      <c r="X474" s="473"/>
      <c r="Y474" s="473"/>
      <c r="Z474" s="15"/>
      <c r="AA474" s="15"/>
      <c r="AB474" s="15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</row>
    <row r="475" spans="1:44" s="17" customFormat="1" ht="12.75" hidden="1" customHeight="1">
      <c r="A475" s="126">
        <v>153639000</v>
      </c>
      <c r="B475" s="126"/>
      <c r="C475" s="72"/>
      <c r="D475" s="144" t="s">
        <v>1349</v>
      </c>
      <c r="E475" s="46"/>
      <c r="F475" s="145"/>
      <c r="G475" s="158"/>
      <c r="H475" s="147"/>
      <c r="I475" s="148"/>
      <c r="J475" s="158"/>
      <c r="K475" s="146"/>
      <c r="L475" s="146"/>
      <c r="M475" s="149"/>
      <c r="N475" s="623"/>
      <c r="O475" s="626"/>
      <c r="P475" s="36"/>
      <c r="Q475" s="151" t="s">
        <v>1474</v>
      </c>
      <c r="R475" s="150"/>
      <c r="S475" s="150" t="str">
        <f t="shared" si="8"/>
        <v/>
      </c>
      <c r="T475" s="15"/>
      <c r="U475" s="15"/>
      <c r="V475" s="15"/>
      <c r="W475" s="15"/>
      <c r="X475" s="473"/>
      <c r="Y475" s="473"/>
      <c r="Z475" s="15"/>
      <c r="AA475" s="15"/>
      <c r="AB475" s="15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</row>
    <row r="476" spans="1:44" s="17" customFormat="1" ht="12.75" hidden="1" customHeight="1">
      <c r="A476" s="126">
        <v>153611000</v>
      </c>
      <c r="B476" s="126"/>
      <c r="C476" s="72"/>
      <c r="D476" s="144" t="s">
        <v>442</v>
      </c>
      <c r="E476" s="46"/>
      <c r="F476" s="145"/>
      <c r="G476" s="158"/>
      <c r="H476" s="147"/>
      <c r="I476" s="148"/>
      <c r="J476" s="158"/>
      <c r="K476" s="146"/>
      <c r="L476" s="146"/>
      <c r="M476" s="149"/>
      <c r="N476" s="623"/>
      <c r="O476" s="626"/>
      <c r="P476" s="36"/>
      <c r="Q476" s="151" t="s">
        <v>1474</v>
      </c>
      <c r="R476" s="150"/>
      <c r="S476" s="150" t="str">
        <f t="shared" si="8"/>
        <v/>
      </c>
      <c r="T476" s="15"/>
      <c r="U476" s="15"/>
      <c r="V476" s="15"/>
      <c r="W476" s="15"/>
      <c r="X476" s="473"/>
      <c r="Y476" s="473"/>
      <c r="Z476" s="15"/>
      <c r="AA476" s="15"/>
      <c r="AB476" s="15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</row>
    <row r="477" spans="1:44" s="17" customFormat="1" ht="12.75" hidden="1" customHeight="1">
      <c r="A477" s="126">
        <v>153641000</v>
      </c>
      <c r="B477" s="126"/>
      <c r="C477" s="72"/>
      <c r="D477" s="144" t="s">
        <v>470</v>
      </c>
      <c r="E477" s="46"/>
      <c r="F477" s="145"/>
      <c r="G477" s="158"/>
      <c r="H477" s="147"/>
      <c r="I477" s="148"/>
      <c r="J477" s="158"/>
      <c r="K477" s="146"/>
      <c r="L477" s="146"/>
      <c r="M477" s="149"/>
      <c r="N477" s="623"/>
      <c r="O477" s="626"/>
      <c r="P477" s="36"/>
      <c r="Q477" s="151" t="s">
        <v>1474</v>
      </c>
      <c r="R477" s="150"/>
      <c r="S477" s="150" t="str">
        <f t="shared" si="8"/>
        <v/>
      </c>
      <c r="T477" s="15"/>
      <c r="U477" s="15"/>
      <c r="V477" s="15"/>
      <c r="W477" s="15"/>
      <c r="X477" s="473"/>
      <c r="Y477" s="473"/>
      <c r="Z477" s="15"/>
      <c r="AA477" s="15"/>
      <c r="AB477" s="15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</row>
    <row r="478" spans="1:44" s="17" customFormat="1" ht="12.75" hidden="1" customHeight="1">
      <c r="A478" s="126">
        <v>153612000</v>
      </c>
      <c r="B478" s="126"/>
      <c r="C478" s="72"/>
      <c r="D478" s="144" t="s">
        <v>443</v>
      </c>
      <c r="E478" s="46"/>
      <c r="F478" s="145"/>
      <c r="G478" s="158"/>
      <c r="H478" s="147"/>
      <c r="I478" s="148"/>
      <c r="J478" s="158"/>
      <c r="K478" s="146"/>
      <c r="L478" s="146"/>
      <c r="M478" s="149"/>
      <c r="N478" s="623"/>
      <c r="O478" s="626"/>
      <c r="P478" s="36"/>
      <c r="Q478" s="151" t="s">
        <v>1474</v>
      </c>
      <c r="R478" s="150"/>
      <c r="S478" s="150" t="str">
        <f t="shared" si="8"/>
        <v/>
      </c>
      <c r="T478" s="15"/>
      <c r="U478" s="15"/>
      <c r="V478" s="15"/>
      <c r="W478" s="15"/>
      <c r="X478" s="473"/>
      <c r="Y478" s="473"/>
      <c r="Z478" s="15"/>
      <c r="AA478" s="15"/>
      <c r="AB478" s="15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</row>
    <row r="479" spans="1:44" s="17" customFormat="1" ht="12.75" hidden="1" customHeight="1">
      <c r="A479" s="126">
        <v>153636000</v>
      </c>
      <c r="B479" s="126"/>
      <c r="C479" s="72"/>
      <c r="D479" s="144" t="s">
        <v>466</v>
      </c>
      <c r="E479" s="46"/>
      <c r="F479" s="145"/>
      <c r="G479" s="158"/>
      <c r="H479" s="147"/>
      <c r="I479" s="148"/>
      <c r="J479" s="158"/>
      <c r="K479" s="146"/>
      <c r="L479" s="146"/>
      <c r="M479" s="149"/>
      <c r="N479" s="623"/>
      <c r="O479" s="626"/>
      <c r="P479" s="36"/>
      <c r="Q479" s="151" t="s">
        <v>1474</v>
      </c>
      <c r="R479" s="150"/>
      <c r="S479" s="150" t="str">
        <f t="shared" si="8"/>
        <v/>
      </c>
      <c r="T479" s="15"/>
      <c r="U479" s="15"/>
      <c r="V479" s="15"/>
      <c r="W479" s="15"/>
      <c r="X479" s="473"/>
      <c r="Y479" s="473"/>
      <c r="Z479" s="15"/>
      <c r="AA479" s="15"/>
      <c r="AB479" s="15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</row>
    <row r="480" spans="1:44" s="17" customFormat="1" ht="12.75" hidden="1" customHeight="1">
      <c r="A480" s="126">
        <v>153613000</v>
      </c>
      <c r="B480" s="126"/>
      <c r="C480" s="72"/>
      <c r="D480" s="144" t="s">
        <v>444</v>
      </c>
      <c r="E480" s="46"/>
      <c r="F480" s="145"/>
      <c r="G480" s="158"/>
      <c r="H480" s="147"/>
      <c r="I480" s="148"/>
      <c r="J480" s="158"/>
      <c r="K480" s="146"/>
      <c r="L480" s="146"/>
      <c r="M480" s="149"/>
      <c r="N480" s="623"/>
      <c r="O480" s="626"/>
      <c r="P480" s="36"/>
      <c r="Q480" s="151" t="s">
        <v>1474</v>
      </c>
      <c r="R480" s="150"/>
      <c r="S480" s="150" t="str">
        <f t="shared" si="8"/>
        <v/>
      </c>
      <c r="T480" s="15"/>
      <c r="U480" s="15"/>
      <c r="V480" s="15"/>
      <c r="W480" s="15"/>
      <c r="X480" s="473"/>
      <c r="Y480" s="473"/>
      <c r="Z480" s="15"/>
      <c r="AA480" s="15"/>
      <c r="AB480" s="15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</row>
    <row r="481" spans="1:44" s="17" customFormat="1" ht="12.75" hidden="1" customHeight="1">
      <c r="A481" s="126">
        <v>153614000</v>
      </c>
      <c r="B481" s="126"/>
      <c r="C481" s="72"/>
      <c r="D481" s="144" t="s">
        <v>445</v>
      </c>
      <c r="E481" s="46"/>
      <c r="F481" s="145"/>
      <c r="G481" s="158"/>
      <c r="H481" s="147"/>
      <c r="I481" s="148"/>
      <c r="J481" s="158"/>
      <c r="K481" s="146"/>
      <c r="L481" s="146"/>
      <c r="M481" s="149"/>
      <c r="N481" s="623"/>
      <c r="O481" s="626"/>
      <c r="P481" s="36"/>
      <c r="Q481" s="151" t="s">
        <v>1474</v>
      </c>
      <c r="R481" s="150"/>
      <c r="S481" s="150" t="str">
        <f t="shared" si="8"/>
        <v/>
      </c>
      <c r="T481" s="15"/>
      <c r="U481" s="15"/>
      <c r="V481" s="15"/>
      <c r="W481" s="15"/>
      <c r="X481" s="473"/>
      <c r="Y481" s="473"/>
      <c r="Z481" s="15"/>
      <c r="AA481" s="15"/>
      <c r="AB481" s="15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</row>
    <row r="482" spans="1:44" s="17" customFormat="1" ht="12.75" hidden="1" customHeight="1">
      <c r="A482" s="126">
        <v>153634000</v>
      </c>
      <c r="B482" s="126"/>
      <c r="C482" s="72"/>
      <c r="D482" s="144" t="s">
        <v>464</v>
      </c>
      <c r="E482" s="46"/>
      <c r="F482" s="145"/>
      <c r="G482" s="158"/>
      <c r="H482" s="147"/>
      <c r="I482" s="148"/>
      <c r="J482" s="158"/>
      <c r="K482" s="146"/>
      <c r="L482" s="146"/>
      <c r="M482" s="149"/>
      <c r="N482" s="623"/>
      <c r="O482" s="626"/>
      <c r="P482" s="36"/>
      <c r="Q482" s="151" t="s">
        <v>1474</v>
      </c>
      <c r="R482" s="150"/>
      <c r="S482" s="150" t="str">
        <f t="shared" si="8"/>
        <v/>
      </c>
      <c r="T482" s="15"/>
      <c r="U482" s="15"/>
      <c r="V482" s="15"/>
      <c r="W482" s="15"/>
      <c r="X482" s="473"/>
      <c r="Y482" s="473"/>
      <c r="Z482" s="15"/>
      <c r="AA482" s="15"/>
      <c r="AB482" s="15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</row>
    <row r="483" spans="1:44" s="17" customFormat="1" ht="12.75" hidden="1" customHeight="1">
      <c r="A483" s="126">
        <v>153615000</v>
      </c>
      <c r="B483" s="126"/>
      <c r="C483" s="72"/>
      <c r="D483" s="144" t="s">
        <v>446</v>
      </c>
      <c r="E483" s="46"/>
      <c r="F483" s="145"/>
      <c r="G483" s="158"/>
      <c r="H483" s="147"/>
      <c r="I483" s="148"/>
      <c r="J483" s="158"/>
      <c r="K483" s="146"/>
      <c r="L483" s="146"/>
      <c r="M483" s="149"/>
      <c r="N483" s="623"/>
      <c r="O483" s="626"/>
      <c r="P483" s="36"/>
      <c r="Q483" s="151" t="s">
        <v>1474</v>
      </c>
      <c r="R483" s="150"/>
      <c r="S483" s="150" t="str">
        <f t="shared" si="8"/>
        <v/>
      </c>
      <c r="T483" s="15"/>
      <c r="U483" s="15"/>
      <c r="V483" s="15"/>
      <c r="W483" s="15"/>
      <c r="X483" s="473"/>
      <c r="Y483" s="473"/>
      <c r="Z483" s="15"/>
      <c r="AA483" s="15"/>
      <c r="AB483" s="15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</row>
    <row r="484" spans="1:44" s="17" customFormat="1" ht="12.75" hidden="1" customHeight="1">
      <c r="A484" s="126">
        <v>153616000</v>
      </c>
      <c r="B484" s="126"/>
      <c r="C484" s="72"/>
      <c r="D484" s="144" t="s">
        <v>447</v>
      </c>
      <c r="E484" s="46"/>
      <c r="F484" s="145"/>
      <c r="G484" s="158"/>
      <c r="H484" s="147"/>
      <c r="I484" s="148"/>
      <c r="J484" s="158"/>
      <c r="K484" s="146"/>
      <c r="L484" s="146"/>
      <c r="M484" s="149"/>
      <c r="N484" s="623"/>
      <c r="O484" s="626"/>
      <c r="P484" s="36"/>
      <c r="Q484" s="151" t="s">
        <v>1474</v>
      </c>
      <c r="R484" s="150"/>
      <c r="S484" s="150" t="str">
        <f t="shared" si="8"/>
        <v/>
      </c>
      <c r="T484" s="15"/>
      <c r="U484" s="15"/>
      <c r="V484" s="15"/>
      <c r="W484" s="15"/>
      <c r="X484" s="473"/>
      <c r="Y484" s="473"/>
      <c r="Z484" s="15"/>
      <c r="AA484" s="15"/>
      <c r="AB484" s="15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</row>
    <row r="485" spans="1:44" s="17" customFormat="1" ht="12.75" hidden="1" customHeight="1">
      <c r="A485" s="126">
        <v>153617000</v>
      </c>
      <c r="B485" s="126"/>
      <c r="C485" s="72"/>
      <c r="D485" s="73" t="s">
        <v>639</v>
      </c>
      <c r="E485" s="46"/>
      <c r="F485" s="145"/>
      <c r="G485" s="158"/>
      <c r="H485" s="147"/>
      <c r="I485" s="148"/>
      <c r="J485" s="158"/>
      <c r="K485" s="146"/>
      <c r="L485" s="146"/>
      <c r="M485" s="149"/>
      <c r="N485" s="623"/>
      <c r="O485" s="626"/>
      <c r="P485" s="36"/>
      <c r="Q485" s="151" t="s">
        <v>1473</v>
      </c>
      <c r="R485" s="150"/>
      <c r="S485" s="150" t="str">
        <f t="shared" si="8"/>
        <v/>
      </c>
      <c r="T485" s="15"/>
      <c r="U485" s="15"/>
      <c r="V485" s="15"/>
      <c r="W485" s="15"/>
      <c r="X485" s="473"/>
      <c r="Y485" s="473"/>
      <c r="Z485" s="15"/>
      <c r="AA485" s="15"/>
      <c r="AB485" s="15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</row>
    <row r="486" spans="1:44" s="17" customFormat="1" ht="12.75" hidden="1" customHeight="1">
      <c r="A486" s="126">
        <v>153631000</v>
      </c>
      <c r="B486" s="126"/>
      <c r="C486" s="72"/>
      <c r="D486" s="144" t="s">
        <v>461</v>
      </c>
      <c r="E486" s="46"/>
      <c r="F486" s="145"/>
      <c r="G486" s="158"/>
      <c r="H486" s="147"/>
      <c r="I486" s="148"/>
      <c r="J486" s="158"/>
      <c r="K486" s="146"/>
      <c r="L486" s="146"/>
      <c r="M486" s="149"/>
      <c r="N486" s="623"/>
      <c r="O486" s="626"/>
      <c r="P486" s="36"/>
      <c r="Q486" s="151" t="s">
        <v>1474</v>
      </c>
      <c r="R486" s="150"/>
      <c r="S486" s="150" t="str">
        <f t="shared" si="8"/>
        <v/>
      </c>
      <c r="T486" s="15"/>
      <c r="U486" s="15"/>
      <c r="V486" s="15"/>
      <c r="W486" s="15"/>
      <c r="X486" s="473"/>
      <c r="Y486" s="473"/>
      <c r="Z486" s="15"/>
      <c r="AA486" s="15"/>
      <c r="AB486" s="15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</row>
    <row r="487" spans="1:44" s="17" customFormat="1" ht="12.75" hidden="1" customHeight="1">
      <c r="A487" s="126">
        <v>153618000</v>
      </c>
      <c r="B487" s="126"/>
      <c r="C487" s="72"/>
      <c r="D487" s="144" t="s">
        <v>448</v>
      </c>
      <c r="E487" s="46"/>
      <c r="F487" s="145"/>
      <c r="G487" s="158"/>
      <c r="H487" s="147"/>
      <c r="I487" s="148"/>
      <c r="J487" s="158"/>
      <c r="K487" s="146"/>
      <c r="L487" s="146"/>
      <c r="M487" s="149"/>
      <c r="N487" s="623"/>
      <c r="O487" s="626"/>
      <c r="P487" s="36"/>
      <c r="Q487" s="151" t="s">
        <v>1474</v>
      </c>
      <c r="R487" s="150"/>
      <c r="S487" s="150" t="str">
        <f t="shared" si="8"/>
        <v/>
      </c>
      <c r="T487" s="15"/>
      <c r="U487" s="15"/>
      <c r="V487" s="15"/>
      <c r="W487" s="15"/>
      <c r="X487" s="473"/>
      <c r="Y487" s="473"/>
      <c r="Z487" s="15"/>
      <c r="AA487" s="15"/>
      <c r="AB487" s="15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</row>
    <row r="488" spans="1:44" s="17" customFormat="1" ht="12.75" hidden="1" customHeight="1">
      <c r="A488" s="126">
        <v>153619000</v>
      </c>
      <c r="B488" s="126"/>
      <c r="C488" s="72"/>
      <c r="D488" s="144" t="s">
        <v>449</v>
      </c>
      <c r="E488" s="46"/>
      <c r="F488" s="145"/>
      <c r="G488" s="158"/>
      <c r="H488" s="147"/>
      <c r="I488" s="148"/>
      <c r="J488" s="158"/>
      <c r="K488" s="146"/>
      <c r="L488" s="146"/>
      <c r="M488" s="149"/>
      <c r="N488" s="623"/>
      <c r="O488" s="626"/>
      <c r="P488" s="36"/>
      <c r="Q488" s="151" t="s">
        <v>1474</v>
      </c>
      <c r="R488" s="150"/>
      <c r="S488" s="150" t="str">
        <f t="shared" si="8"/>
        <v/>
      </c>
      <c r="T488" s="15"/>
      <c r="U488" s="15"/>
      <c r="V488" s="15"/>
      <c r="W488" s="15"/>
      <c r="X488" s="473"/>
      <c r="Y488" s="473"/>
      <c r="Z488" s="15"/>
      <c r="AA488" s="15"/>
      <c r="AB488" s="15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</row>
    <row r="489" spans="1:44" s="17" customFormat="1" ht="12.75" hidden="1" customHeight="1">
      <c r="A489" s="126">
        <v>153620000</v>
      </c>
      <c r="B489" s="126"/>
      <c r="C489" s="72"/>
      <c r="D489" s="144" t="s">
        <v>450</v>
      </c>
      <c r="E489" s="46"/>
      <c r="F489" s="145"/>
      <c r="G489" s="158"/>
      <c r="H489" s="147"/>
      <c r="I489" s="148"/>
      <c r="J489" s="158"/>
      <c r="K489" s="146"/>
      <c r="L489" s="146"/>
      <c r="M489" s="149"/>
      <c r="N489" s="623"/>
      <c r="O489" s="626"/>
      <c r="P489" s="36"/>
      <c r="Q489" s="151" t="s">
        <v>1474</v>
      </c>
      <c r="R489" s="150"/>
      <c r="S489" s="150" t="str">
        <f t="shared" si="8"/>
        <v/>
      </c>
      <c r="T489" s="15"/>
      <c r="U489" s="15"/>
      <c r="V489" s="15"/>
      <c r="W489" s="15"/>
      <c r="X489" s="473"/>
      <c r="Y489" s="473"/>
      <c r="Z489" s="15"/>
      <c r="AA489" s="15"/>
      <c r="AB489" s="15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</row>
    <row r="490" spans="1:44" s="17" customFormat="1" ht="12.75" hidden="1" customHeight="1">
      <c r="A490" s="126">
        <v>153621000</v>
      </c>
      <c r="B490" s="126"/>
      <c r="C490" s="72"/>
      <c r="D490" s="144" t="s">
        <v>451</v>
      </c>
      <c r="E490" s="46"/>
      <c r="F490" s="145"/>
      <c r="G490" s="158"/>
      <c r="H490" s="147"/>
      <c r="I490" s="148"/>
      <c r="J490" s="158"/>
      <c r="K490" s="146"/>
      <c r="L490" s="146"/>
      <c r="M490" s="149"/>
      <c r="N490" s="623"/>
      <c r="O490" s="626"/>
      <c r="P490" s="36"/>
      <c r="Q490" s="151" t="s">
        <v>1474</v>
      </c>
      <c r="R490" s="150"/>
      <c r="S490" s="150" t="str">
        <f t="shared" si="8"/>
        <v/>
      </c>
      <c r="T490" s="15"/>
      <c r="U490" s="15"/>
      <c r="V490" s="15"/>
      <c r="W490" s="15"/>
      <c r="X490" s="473"/>
      <c r="Y490" s="473"/>
      <c r="Z490" s="15"/>
      <c r="AA490" s="15"/>
      <c r="AB490" s="15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</row>
    <row r="491" spans="1:44" s="17" customFormat="1" ht="12.75" hidden="1" customHeight="1">
      <c r="A491" s="126">
        <v>153635000</v>
      </c>
      <c r="B491" s="126"/>
      <c r="C491" s="72"/>
      <c r="D491" s="144" t="s">
        <v>465</v>
      </c>
      <c r="E491" s="46"/>
      <c r="F491" s="145"/>
      <c r="G491" s="158"/>
      <c r="H491" s="147"/>
      <c r="I491" s="148"/>
      <c r="J491" s="158"/>
      <c r="K491" s="146"/>
      <c r="L491" s="146"/>
      <c r="M491" s="149"/>
      <c r="N491" s="623"/>
      <c r="O491" s="626"/>
      <c r="P491" s="36"/>
      <c r="Q491" s="151" t="s">
        <v>1474</v>
      </c>
      <c r="R491" s="150"/>
      <c r="S491" s="150" t="str">
        <f t="shared" si="8"/>
        <v/>
      </c>
      <c r="T491" s="15"/>
      <c r="U491" s="15"/>
      <c r="V491" s="15"/>
      <c r="W491" s="15"/>
      <c r="X491" s="473"/>
      <c r="Y491" s="473"/>
      <c r="Z491" s="15"/>
      <c r="AA491" s="15"/>
      <c r="AB491" s="15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</row>
    <row r="492" spans="1:44" s="17" customFormat="1" ht="12.75" hidden="1" customHeight="1">
      <c r="A492" s="126">
        <v>153622000</v>
      </c>
      <c r="B492" s="126"/>
      <c r="C492" s="72"/>
      <c r="D492" s="144" t="s">
        <v>452</v>
      </c>
      <c r="E492" s="46"/>
      <c r="F492" s="145"/>
      <c r="G492" s="158"/>
      <c r="H492" s="147"/>
      <c r="I492" s="148"/>
      <c r="J492" s="158"/>
      <c r="K492" s="146"/>
      <c r="L492" s="146"/>
      <c r="M492" s="149"/>
      <c r="N492" s="623"/>
      <c r="O492" s="626"/>
      <c r="P492" s="36"/>
      <c r="Q492" s="151" t="s">
        <v>1474</v>
      </c>
      <c r="R492" s="150"/>
      <c r="S492" s="150" t="str">
        <f t="shared" si="8"/>
        <v/>
      </c>
      <c r="T492" s="15"/>
      <c r="U492" s="15"/>
      <c r="V492" s="15"/>
      <c r="W492" s="15"/>
      <c r="X492" s="473"/>
      <c r="Y492" s="473"/>
      <c r="Z492" s="15"/>
      <c r="AA492" s="15"/>
      <c r="AB492" s="15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</row>
    <row r="493" spans="1:44" s="17" customFormat="1" ht="12.75" hidden="1" customHeight="1">
      <c r="A493" s="126">
        <v>153623000</v>
      </c>
      <c r="B493" s="126"/>
      <c r="C493" s="72"/>
      <c r="D493" s="144" t="s">
        <v>453</v>
      </c>
      <c r="E493" s="46"/>
      <c r="F493" s="145"/>
      <c r="G493" s="158"/>
      <c r="H493" s="147"/>
      <c r="I493" s="148"/>
      <c r="J493" s="158"/>
      <c r="K493" s="146"/>
      <c r="L493" s="146"/>
      <c r="M493" s="149"/>
      <c r="N493" s="623"/>
      <c r="O493" s="626"/>
      <c r="P493" s="36"/>
      <c r="Q493" s="151" t="s">
        <v>1474</v>
      </c>
      <c r="R493" s="150"/>
      <c r="S493" s="150" t="str">
        <f t="shared" si="8"/>
        <v/>
      </c>
      <c r="T493" s="15"/>
      <c r="U493" s="15"/>
      <c r="V493" s="15"/>
      <c r="W493" s="15"/>
      <c r="X493" s="473"/>
      <c r="Y493" s="473"/>
      <c r="Z493" s="15"/>
      <c r="AA493" s="15"/>
      <c r="AB493" s="15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</row>
    <row r="494" spans="1:44" s="17" customFormat="1" ht="12.75" hidden="1" customHeight="1">
      <c r="A494" s="126">
        <v>153625000</v>
      </c>
      <c r="B494" s="126"/>
      <c r="C494" s="72"/>
      <c r="D494" s="144" t="s">
        <v>455</v>
      </c>
      <c r="E494" s="46"/>
      <c r="F494" s="145"/>
      <c r="G494" s="158"/>
      <c r="H494" s="147"/>
      <c r="I494" s="148"/>
      <c r="J494" s="158"/>
      <c r="K494" s="146"/>
      <c r="L494" s="146"/>
      <c r="M494" s="149"/>
      <c r="N494" s="623"/>
      <c r="O494" s="626"/>
      <c r="P494" s="36"/>
      <c r="Q494" s="151" t="s">
        <v>1474</v>
      </c>
      <c r="R494" s="150"/>
      <c r="S494" s="150" t="str">
        <f t="shared" ref="S494:S557" si="12">IF(SUM(F494:O494)=0,"",Q494)</f>
        <v/>
      </c>
      <c r="T494" s="15"/>
      <c r="U494" s="15"/>
      <c r="V494" s="15"/>
      <c r="W494" s="15"/>
      <c r="X494" s="473"/>
      <c r="Y494" s="473"/>
      <c r="Z494" s="15"/>
      <c r="AA494" s="15"/>
      <c r="AB494" s="15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</row>
    <row r="495" spans="1:44" s="17" customFormat="1" ht="12.75" hidden="1" customHeight="1">
      <c r="A495" s="126">
        <v>153640000</v>
      </c>
      <c r="B495" s="126"/>
      <c r="C495" s="72"/>
      <c r="D495" s="144" t="s">
        <v>469</v>
      </c>
      <c r="E495" s="46"/>
      <c r="F495" s="145"/>
      <c r="G495" s="158"/>
      <c r="H495" s="147"/>
      <c r="I495" s="148"/>
      <c r="J495" s="158"/>
      <c r="K495" s="146"/>
      <c r="L495" s="146"/>
      <c r="M495" s="149"/>
      <c r="N495" s="623"/>
      <c r="O495" s="626"/>
      <c r="P495" s="36"/>
      <c r="Q495" s="151" t="s">
        <v>1474</v>
      </c>
      <c r="R495" s="150"/>
      <c r="S495" s="150" t="str">
        <f t="shared" si="12"/>
        <v/>
      </c>
      <c r="T495" s="15"/>
      <c r="U495" s="15"/>
      <c r="V495" s="15"/>
      <c r="W495" s="15"/>
      <c r="X495" s="473"/>
      <c r="Y495" s="473"/>
      <c r="Z495" s="15"/>
      <c r="AA495" s="15"/>
      <c r="AB495" s="15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</row>
    <row r="496" spans="1:44" s="17" customFormat="1" ht="12.75" hidden="1" customHeight="1">
      <c r="A496" s="126">
        <v>153638000</v>
      </c>
      <c r="B496" s="126"/>
      <c r="C496" s="72"/>
      <c r="D496" s="144" t="s">
        <v>468</v>
      </c>
      <c r="E496" s="46"/>
      <c r="F496" s="145"/>
      <c r="G496" s="158"/>
      <c r="H496" s="147"/>
      <c r="I496" s="148"/>
      <c r="J496" s="158"/>
      <c r="K496" s="146"/>
      <c r="L496" s="146"/>
      <c r="M496" s="149"/>
      <c r="N496" s="623"/>
      <c r="O496" s="626"/>
      <c r="P496" s="36"/>
      <c r="Q496" s="151" t="s">
        <v>1474</v>
      </c>
      <c r="R496" s="150"/>
      <c r="S496" s="150" t="str">
        <f t="shared" si="12"/>
        <v/>
      </c>
      <c r="T496" s="15"/>
      <c r="U496" s="15"/>
      <c r="V496" s="15"/>
      <c r="W496" s="15"/>
      <c r="X496" s="473"/>
      <c r="Y496" s="473"/>
      <c r="Z496" s="15"/>
      <c r="AA496" s="15"/>
      <c r="AB496" s="15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</row>
    <row r="497" spans="1:44" s="17" customFormat="1" ht="12.75" hidden="1" customHeight="1">
      <c r="A497" s="126">
        <v>153626000</v>
      </c>
      <c r="B497" s="126"/>
      <c r="C497" s="72"/>
      <c r="D497" s="144" t="s">
        <v>456</v>
      </c>
      <c r="E497" s="46"/>
      <c r="F497" s="145"/>
      <c r="G497" s="158"/>
      <c r="H497" s="147"/>
      <c r="I497" s="148"/>
      <c r="J497" s="158"/>
      <c r="K497" s="146"/>
      <c r="L497" s="146"/>
      <c r="M497" s="149"/>
      <c r="N497" s="623"/>
      <c r="O497" s="626"/>
      <c r="P497" s="36"/>
      <c r="Q497" s="151" t="s">
        <v>1474</v>
      </c>
      <c r="R497" s="150"/>
      <c r="S497" s="150" t="str">
        <f t="shared" si="12"/>
        <v/>
      </c>
      <c r="T497" s="15"/>
      <c r="U497" s="15"/>
      <c r="V497" s="15"/>
      <c r="W497" s="15"/>
      <c r="X497" s="473"/>
      <c r="Y497" s="473"/>
      <c r="Z497" s="15"/>
      <c r="AA497" s="15"/>
      <c r="AB497" s="15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</row>
    <row r="498" spans="1:44" s="17" customFormat="1" ht="12.75" hidden="1" customHeight="1">
      <c r="A498" s="126">
        <v>153627000</v>
      </c>
      <c r="B498" s="126"/>
      <c r="C498" s="72"/>
      <c r="D498" s="144" t="s">
        <v>457</v>
      </c>
      <c r="E498" s="46"/>
      <c r="F498" s="145"/>
      <c r="G498" s="158"/>
      <c r="H498" s="147"/>
      <c r="I498" s="148"/>
      <c r="J498" s="158"/>
      <c r="K498" s="146"/>
      <c r="L498" s="146"/>
      <c r="M498" s="149"/>
      <c r="N498" s="623"/>
      <c r="O498" s="626"/>
      <c r="P498" s="36"/>
      <c r="Q498" s="151" t="s">
        <v>1474</v>
      </c>
      <c r="R498" s="150"/>
      <c r="S498" s="150" t="str">
        <f t="shared" si="12"/>
        <v/>
      </c>
      <c r="T498" s="15"/>
      <c r="U498" s="15"/>
      <c r="V498" s="15"/>
      <c r="W498" s="15"/>
      <c r="X498" s="473"/>
      <c r="Y498" s="473"/>
      <c r="Z498" s="15"/>
      <c r="AA498" s="15"/>
      <c r="AB498" s="15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</row>
    <row r="499" spans="1:44" s="17" customFormat="1" ht="12.75" hidden="1" customHeight="1">
      <c r="A499" s="126">
        <v>153628000</v>
      </c>
      <c r="B499" s="126"/>
      <c r="C499" s="72"/>
      <c r="D499" s="144" t="s">
        <v>458</v>
      </c>
      <c r="E499" s="46"/>
      <c r="F499" s="145"/>
      <c r="G499" s="158"/>
      <c r="H499" s="147"/>
      <c r="I499" s="148"/>
      <c r="J499" s="158"/>
      <c r="K499" s="146"/>
      <c r="L499" s="146"/>
      <c r="M499" s="149"/>
      <c r="N499" s="623"/>
      <c r="O499" s="626"/>
      <c r="P499" s="36"/>
      <c r="Q499" s="151" t="s">
        <v>1474</v>
      </c>
      <c r="R499" s="150"/>
      <c r="S499" s="150" t="str">
        <f t="shared" si="12"/>
        <v/>
      </c>
      <c r="T499" s="15"/>
      <c r="U499" s="15"/>
      <c r="V499" s="15"/>
      <c r="W499" s="15"/>
      <c r="X499" s="473"/>
      <c r="Y499" s="473"/>
      <c r="Z499" s="15"/>
      <c r="AA499" s="15"/>
      <c r="AB499" s="15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</row>
    <row r="500" spans="1:44" s="17" customFormat="1" ht="12.75" hidden="1" customHeight="1">
      <c r="A500" s="126">
        <v>153629000</v>
      </c>
      <c r="B500" s="126"/>
      <c r="C500" s="72"/>
      <c r="D500" s="144" t="s">
        <v>459</v>
      </c>
      <c r="E500" s="46"/>
      <c r="F500" s="145"/>
      <c r="G500" s="158"/>
      <c r="H500" s="147"/>
      <c r="I500" s="148"/>
      <c r="J500" s="158"/>
      <c r="K500" s="146"/>
      <c r="L500" s="146"/>
      <c r="M500" s="149"/>
      <c r="N500" s="623"/>
      <c r="O500" s="626"/>
      <c r="P500" s="36"/>
      <c r="Q500" s="151" t="s">
        <v>1474</v>
      </c>
      <c r="R500" s="150"/>
      <c r="S500" s="150" t="str">
        <f t="shared" si="12"/>
        <v/>
      </c>
      <c r="T500" s="15"/>
      <c r="U500" s="15"/>
      <c r="V500" s="15"/>
      <c r="W500" s="15"/>
      <c r="X500" s="473"/>
      <c r="Y500" s="473"/>
      <c r="Z500" s="15"/>
      <c r="AA500" s="15"/>
      <c r="AB500" s="15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</row>
    <row r="501" spans="1:44" s="17" customFormat="1" ht="12.75" hidden="1" customHeight="1" thickBot="1">
      <c r="A501" s="126">
        <v>153630000</v>
      </c>
      <c r="B501" s="126"/>
      <c r="C501" s="74"/>
      <c r="D501" s="167" t="s">
        <v>460</v>
      </c>
      <c r="E501" s="46"/>
      <c r="F501" s="145"/>
      <c r="G501" s="158"/>
      <c r="H501" s="147"/>
      <c r="I501" s="148"/>
      <c r="J501" s="158"/>
      <c r="K501" s="146"/>
      <c r="L501" s="146"/>
      <c r="M501" s="149"/>
      <c r="N501" s="623"/>
      <c r="O501" s="626"/>
      <c r="P501" s="36"/>
      <c r="Q501" s="151" t="s">
        <v>1474</v>
      </c>
      <c r="R501" s="150"/>
      <c r="S501" s="150" t="str">
        <f t="shared" si="12"/>
        <v/>
      </c>
      <c r="T501" s="15"/>
      <c r="U501" s="15"/>
      <c r="V501" s="15"/>
      <c r="W501" s="15"/>
      <c r="X501" s="473"/>
      <c r="Y501" s="473"/>
      <c r="Z501" s="15"/>
      <c r="AA501" s="15"/>
      <c r="AB501" s="15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</row>
    <row r="502" spans="1:44" s="18" customFormat="1" ht="15.75" hidden="1" customHeight="1" thickBot="1">
      <c r="A502" s="126" t="s">
        <v>640</v>
      </c>
      <c r="B502" s="126"/>
      <c r="C502" s="798" t="s">
        <v>471</v>
      </c>
      <c r="D502" s="799"/>
      <c r="E502" s="108"/>
      <c r="F502" s="651">
        <f t="shared" ref="F502:O502" si="13">SUM(F503:F535)</f>
        <v>0</v>
      </c>
      <c r="G502" s="655"/>
      <c r="H502" s="653"/>
      <c r="I502" s="654">
        <f t="shared" si="13"/>
        <v>0</v>
      </c>
      <c r="J502" s="655">
        <f t="shared" si="13"/>
        <v>0</v>
      </c>
      <c r="K502" s="652">
        <f t="shared" si="13"/>
        <v>0</v>
      </c>
      <c r="L502" s="652">
        <f t="shared" si="13"/>
        <v>0</v>
      </c>
      <c r="M502" s="656">
        <f t="shared" si="13"/>
        <v>0</v>
      </c>
      <c r="N502" s="655">
        <f t="shared" si="13"/>
        <v>0</v>
      </c>
      <c r="O502" s="656">
        <f t="shared" si="13"/>
        <v>0</v>
      </c>
      <c r="P502" s="36"/>
      <c r="Q502" s="151" t="s">
        <v>1500</v>
      </c>
      <c r="R502" s="150"/>
      <c r="S502" s="150" t="str">
        <f t="shared" si="12"/>
        <v/>
      </c>
      <c r="T502" s="15"/>
      <c r="U502" s="15"/>
      <c r="V502" s="15"/>
      <c r="W502" s="15"/>
      <c r="X502" s="473"/>
      <c r="Y502" s="473"/>
      <c r="Z502" s="15"/>
      <c r="AA502" s="15"/>
      <c r="AB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</row>
    <row r="503" spans="1:44" s="17" customFormat="1" ht="12.75" hidden="1" customHeight="1" thickTop="1">
      <c r="A503" s="126">
        <v>153801000</v>
      </c>
      <c r="B503" s="126"/>
      <c r="C503" s="95"/>
      <c r="D503" s="152" t="s">
        <v>472</v>
      </c>
      <c r="E503" s="46"/>
      <c r="F503" s="153"/>
      <c r="G503" s="174"/>
      <c r="H503" s="155"/>
      <c r="I503" s="156"/>
      <c r="J503" s="174"/>
      <c r="K503" s="154"/>
      <c r="L503" s="154"/>
      <c r="M503" s="157"/>
      <c r="N503" s="648"/>
      <c r="O503" s="625"/>
      <c r="P503" s="36"/>
      <c r="Q503" s="151" t="s">
        <v>1474</v>
      </c>
      <c r="R503" s="150"/>
      <c r="S503" s="150" t="str">
        <f t="shared" si="12"/>
        <v/>
      </c>
      <c r="T503" s="15"/>
      <c r="U503" s="15"/>
      <c r="V503" s="15"/>
      <c r="W503" s="15"/>
      <c r="X503" s="473"/>
      <c r="Y503" s="473"/>
      <c r="Z503" s="15"/>
      <c r="AA503" s="15"/>
      <c r="AB503" s="15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</row>
    <row r="504" spans="1:44" s="17" customFormat="1" ht="12.75" hidden="1" customHeight="1">
      <c r="A504" s="126">
        <v>153818000</v>
      </c>
      <c r="B504" s="126"/>
      <c r="C504" s="72"/>
      <c r="D504" s="144" t="s">
        <v>486</v>
      </c>
      <c r="E504" s="46"/>
      <c r="F504" s="145"/>
      <c r="G504" s="158"/>
      <c r="H504" s="147"/>
      <c r="I504" s="148"/>
      <c r="J504" s="158"/>
      <c r="K504" s="146"/>
      <c r="L504" s="146"/>
      <c r="M504" s="149"/>
      <c r="N504" s="623"/>
      <c r="O504" s="626"/>
      <c r="P504" s="36"/>
      <c r="Q504" s="151" t="s">
        <v>1474</v>
      </c>
      <c r="R504" s="150"/>
      <c r="S504" s="150" t="str">
        <f t="shared" si="12"/>
        <v/>
      </c>
      <c r="T504" s="15"/>
      <c r="U504" s="15"/>
      <c r="V504" s="15"/>
      <c r="W504" s="15"/>
      <c r="X504" s="473"/>
      <c r="Y504" s="473"/>
      <c r="Z504" s="15"/>
      <c r="AA504" s="15"/>
      <c r="AB504" s="15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</row>
    <row r="505" spans="1:44" s="17" customFormat="1" ht="12.75" hidden="1" customHeight="1">
      <c r="A505" s="126">
        <v>153802000</v>
      </c>
      <c r="B505" s="126"/>
      <c r="C505" s="72"/>
      <c r="D505" s="144" t="s">
        <v>473</v>
      </c>
      <c r="E505" s="46"/>
      <c r="F505" s="145"/>
      <c r="G505" s="158"/>
      <c r="H505" s="147"/>
      <c r="I505" s="148"/>
      <c r="J505" s="158"/>
      <c r="K505" s="146"/>
      <c r="L505" s="146"/>
      <c r="M505" s="149"/>
      <c r="N505" s="623"/>
      <c r="O505" s="626"/>
      <c r="P505" s="36"/>
      <c r="Q505" s="151" t="s">
        <v>1474</v>
      </c>
      <c r="R505" s="150"/>
      <c r="S505" s="150" t="str">
        <f t="shared" si="12"/>
        <v/>
      </c>
      <c r="T505" s="15"/>
      <c r="U505" s="15"/>
      <c r="V505" s="15"/>
      <c r="W505" s="15"/>
      <c r="X505" s="473"/>
      <c r="Y505" s="473"/>
      <c r="Z505" s="15"/>
      <c r="AA505" s="15"/>
      <c r="AB505" s="15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</row>
    <row r="506" spans="1:44" s="17" customFormat="1" ht="12.75" hidden="1" customHeight="1">
      <c r="A506" s="126">
        <v>153803000</v>
      </c>
      <c r="B506" s="126"/>
      <c r="C506" s="72"/>
      <c r="D506" s="144" t="s">
        <v>474</v>
      </c>
      <c r="E506" s="46"/>
      <c r="F506" s="145"/>
      <c r="G506" s="158"/>
      <c r="H506" s="147"/>
      <c r="I506" s="148"/>
      <c r="J506" s="158"/>
      <c r="K506" s="146"/>
      <c r="L506" s="146"/>
      <c r="M506" s="149"/>
      <c r="N506" s="623"/>
      <c r="O506" s="626"/>
      <c r="P506" s="36"/>
      <c r="Q506" s="151" t="s">
        <v>1474</v>
      </c>
      <c r="R506" s="150"/>
      <c r="S506" s="150" t="str">
        <f t="shared" si="12"/>
        <v/>
      </c>
      <c r="T506" s="15"/>
      <c r="U506" s="15"/>
      <c r="V506" s="15"/>
      <c r="W506" s="15"/>
      <c r="X506" s="473"/>
      <c r="Y506" s="473"/>
      <c r="Z506" s="15"/>
      <c r="AA506" s="15"/>
      <c r="AB506" s="15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</row>
    <row r="507" spans="1:44" s="17" customFormat="1" ht="12.75" hidden="1" customHeight="1">
      <c r="A507" s="126">
        <v>153828000</v>
      </c>
      <c r="B507" s="126"/>
      <c r="C507" s="72"/>
      <c r="D507" s="144" t="s">
        <v>496</v>
      </c>
      <c r="E507" s="46"/>
      <c r="F507" s="145"/>
      <c r="G507" s="158"/>
      <c r="H507" s="147"/>
      <c r="I507" s="148"/>
      <c r="J507" s="158"/>
      <c r="K507" s="146"/>
      <c r="L507" s="146"/>
      <c r="M507" s="149"/>
      <c r="N507" s="623"/>
      <c r="O507" s="626"/>
      <c r="P507" s="36"/>
      <c r="Q507" s="151" t="s">
        <v>1474</v>
      </c>
      <c r="R507" s="150"/>
      <c r="S507" s="150" t="str">
        <f t="shared" si="12"/>
        <v/>
      </c>
      <c r="T507" s="15"/>
      <c r="U507" s="15"/>
      <c r="V507" s="15"/>
      <c r="W507" s="15"/>
      <c r="X507" s="473"/>
      <c r="Y507" s="473"/>
      <c r="Z507" s="15"/>
      <c r="AA507" s="15"/>
      <c r="AB507" s="15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</row>
    <row r="508" spans="1:44" s="17" customFormat="1" ht="12.75" hidden="1" customHeight="1">
      <c r="A508" s="126">
        <v>153831000</v>
      </c>
      <c r="B508" s="126"/>
      <c r="C508" s="72"/>
      <c r="D508" s="144" t="s">
        <v>499</v>
      </c>
      <c r="E508" s="46"/>
      <c r="F508" s="145"/>
      <c r="G508" s="158"/>
      <c r="H508" s="147"/>
      <c r="I508" s="148"/>
      <c r="J508" s="158"/>
      <c r="K508" s="146"/>
      <c r="L508" s="146"/>
      <c r="M508" s="149"/>
      <c r="N508" s="623"/>
      <c r="O508" s="626"/>
      <c r="P508" s="36"/>
      <c r="Q508" s="151" t="s">
        <v>1474</v>
      </c>
      <c r="R508" s="150"/>
      <c r="S508" s="150" t="str">
        <f t="shared" si="12"/>
        <v/>
      </c>
      <c r="T508" s="15"/>
      <c r="U508" s="15"/>
      <c r="V508" s="15"/>
      <c r="W508" s="15"/>
      <c r="X508" s="473"/>
      <c r="Y508" s="473"/>
      <c r="Z508" s="15"/>
      <c r="AA508" s="15"/>
      <c r="AB508" s="15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</row>
    <row r="509" spans="1:44" s="17" customFormat="1" ht="12.75" hidden="1" customHeight="1">
      <c r="A509" s="126">
        <v>153830000</v>
      </c>
      <c r="B509" s="126"/>
      <c r="C509" s="72"/>
      <c r="D509" s="144" t="s">
        <v>498</v>
      </c>
      <c r="E509" s="46"/>
      <c r="F509" s="145"/>
      <c r="G509" s="158"/>
      <c r="H509" s="147"/>
      <c r="I509" s="148"/>
      <c r="J509" s="158"/>
      <c r="K509" s="146"/>
      <c r="L509" s="146"/>
      <c r="M509" s="149"/>
      <c r="N509" s="623"/>
      <c r="O509" s="626"/>
      <c r="P509" s="36"/>
      <c r="Q509" s="151" t="s">
        <v>1474</v>
      </c>
      <c r="R509" s="150"/>
      <c r="S509" s="150" t="str">
        <f t="shared" si="12"/>
        <v/>
      </c>
      <c r="T509" s="15"/>
      <c r="U509" s="15"/>
      <c r="V509" s="15"/>
      <c r="W509" s="15"/>
      <c r="X509" s="473"/>
      <c r="Y509" s="473"/>
      <c r="Z509" s="15"/>
      <c r="AA509" s="15"/>
      <c r="AB509" s="15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</row>
    <row r="510" spans="1:44" s="17" customFormat="1" ht="12.75" hidden="1" customHeight="1">
      <c r="A510" s="126">
        <v>153807000</v>
      </c>
      <c r="B510" s="126"/>
      <c r="C510" s="72"/>
      <c r="D510" s="73" t="s">
        <v>641</v>
      </c>
      <c r="E510" s="46"/>
      <c r="F510" s="145"/>
      <c r="G510" s="158"/>
      <c r="H510" s="147"/>
      <c r="I510" s="148"/>
      <c r="J510" s="158"/>
      <c r="K510" s="146"/>
      <c r="L510" s="146"/>
      <c r="M510" s="149"/>
      <c r="N510" s="623"/>
      <c r="O510" s="626"/>
      <c r="P510" s="36"/>
      <c r="Q510" s="151" t="s">
        <v>1474</v>
      </c>
      <c r="R510" s="150"/>
      <c r="S510" s="150" t="str">
        <f t="shared" si="12"/>
        <v/>
      </c>
      <c r="T510" s="15"/>
      <c r="U510" s="15"/>
      <c r="V510" s="15"/>
      <c r="W510" s="15"/>
      <c r="X510" s="473"/>
      <c r="Y510" s="473"/>
      <c r="Z510" s="15"/>
      <c r="AA510" s="15"/>
      <c r="AB510" s="15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</row>
    <row r="511" spans="1:44" s="17" customFormat="1" ht="12.75" hidden="1" customHeight="1">
      <c r="A511" s="126">
        <v>153805000</v>
      </c>
      <c r="B511" s="126"/>
      <c r="C511" s="72"/>
      <c r="D511" s="144" t="s">
        <v>475</v>
      </c>
      <c r="E511" s="46"/>
      <c r="F511" s="145"/>
      <c r="G511" s="158"/>
      <c r="H511" s="147"/>
      <c r="I511" s="148"/>
      <c r="J511" s="158"/>
      <c r="K511" s="146"/>
      <c r="L511" s="146"/>
      <c r="M511" s="149"/>
      <c r="N511" s="623"/>
      <c r="O511" s="626"/>
      <c r="P511" s="36"/>
      <c r="Q511" s="151" t="s">
        <v>1474</v>
      </c>
      <c r="R511" s="150"/>
      <c r="S511" s="150" t="str">
        <f t="shared" si="12"/>
        <v/>
      </c>
      <c r="T511" s="15"/>
      <c r="U511" s="15"/>
      <c r="V511" s="15"/>
      <c r="W511" s="15"/>
      <c r="X511" s="473"/>
      <c r="Y511" s="473"/>
      <c r="Z511" s="15"/>
      <c r="AA511" s="15"/>
      <c r="AB511" s="15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</row>
    <row r="512" spans="1:44" s="17" customFormat="1" ht="12.75" hidden="1" customHeight="1">
      <c r="A512" s="126">
        <v>153806000</v>
      </c>
      <c r="B512" s="126"/>
      <c r="C512" s="72"/>
      <c r="D512" s="144" t="s">
        <v>476</v>
      </c>
      <c r="E512" s="46"/>
      <c r="F512" s="145"/>
      <c r="G512" s="158"/>
      <c r="H512" s="147"/>
      <c r="I512" s="148"/>
      <c r="J512" s="158"/>
      <c r="K512" s="146"/>
      <c r="L512" s="146"/>
      <c r="M512" s="149"/>
      <c r="N512" s="623"/>
      <c r="O512" s="626"/>
      <c r="P512" s="36"/>
      <c r="Q512" s="151" t="s">
        <v>1474</v>
      </c>
      <c r="R512" s="150"/>
      <c r="S512" s="150" t="str">
        <f t="shared" si="12"/>
        <v/>
      </c>
      <c r="T512" s="15"/>
      <c r="U512" s="15"/>
      <c r="V512" s="15"/>
      <c r="W512" s="15"/>
      <c r="X512" s="473"/>
      <c r="Y512" s="473"/>
      <c r="Z512" s="15"/>
      <c r="AA512" s="15"/>
      <c r="AB512" s="15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</row>
    <row r="513" spans="1:44" s="17" customFormat="1" ht="12.75" hidden="1" customHeight="1">
      <c r="A513" s="126">
        <v>153826000</v>
      </c>
      <c r="B513" s="126"/>
      <c r="C513" s="72"/>
      <c r="D513" s="144" t="s">
        <v>494</v>
      </c>
      <c r="E513" s="46"/>
      <c r="F513" s="145"/>
      <c r="G513" s="158"/>
      <c r="H513" s="147"/>
      <c r="I513" s="148"/>
      <c r="J513" s="158"/>
      <c r="K513" s="146"/>
      <c r="L513" s="146"/>
      <c r="M513" s="149"/>
      <c r="N513" s="623"/>
      <c r="O513" s="626"/>
      <c r="P513" s="36"/>
      <c r="Q513" s="151" t="s">
        <v>1474</v>
      </c>
      <c r="R513" s="150"/>
      <c r="S513" s="150" t="str">
        <f t="shared" si="12"/>
        <v/>
      </c>
      <c r="T513" s="15"/>
      <c r="U513" s="15"/>
      <c r="V513" s="15"/>
      <c r="W513" s="15"/>
      <c r="X513" s="473"/>
      <c r="Y513" s="473"/>
      <c r="Z513" s="15"/>
      <c r="AA513" s="15"/>
      <c r="AB513" s="15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</row>
    <row r="514" spans="1:44" s="17" customFormat="1" ht="12.75" hidden="1" customHeight="1">
      <c r="A514" s="126">
        <v>153827000</v>
      </c>
      <c r="B514" s="126"/>
      <c r="C514" s="72"/>
      <c r="D514" s="144" t="s">
        <v>495</v>
      </c>
      <c r="E514" s="46"/>
      <c r="F514" s="145"/>
      <c r="G514" s="158"/>
      <c r="H514" s="147"/>
      <c r="I514" s="148"/>
      <c r="J514" s="158"/>
      <c r="K514" s="146"/>
      <c r="L514" s="146"/>
      <c r="M514" s="149"/>
      <c r="N514" s="623"/>
      <c r="O514" s="626"/>
      <c r="P514" s="36"/>
      <c r="Q514" s="151" t="s">
        <v>1474</v>
      </c>
      <c r="R514" s="150"/>
      <c r="S514" s="150" t="str">
        <f t="shared" si="12"/>
        <v/>
      </c>
      <c r="T514" s="15"/>
      <c r="U514" s="15"/>
      <c r="V514" s="15"/>
      <c r="W514" s="15"/>
      <c r="X514" s="473"/>
      <c r="Y514" s="473"/>
      <c r="Z514" s="15"/>
      <c r="AA514" s="15"/>
      <c r="AB514" s="15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</row>
    <row r="515" spans="1:44" s="17" customFormat="1" ht="12.75" hidden="1" customHeight="1">
      <c r="A515" s="126">
        <v>153819000</v>
      </c>
      <c r="B515" s="126"/>
      <c r="C515" s="72"/>
      <c r="D515" s="144" t="s">
        <v>487</v>
      </c>
      <c r="E515" s="46"/>
      <c r="F515" s="145"/>
      <c r="G515" s="158"/>
      <c r="H515" s="147"/>
      <c r="I515" s="148"/>
      <c r="J515" s="158"/>
      <c r="K515" s="146"/>
      <c r="L515" s="146"/>
      <c r="M515" s="149"/>
      <c r="N515" s="623"/>
      <c r="O515" s="626"/>
      <c r="P515" s="36"/>
      <c r="Q515" s="151" t="s">
        <v>1474</v>
      </c>
      <c r="R515" s="150"/>
      <c r="S515" s="150" t="str">
        <f t="shared" si="12"/>
        <v/>
      </c>
      <c r="T515" s="15"/>
      <c r="U515" s="15"/>
      <c r="V515" s="15"/>
      <c r="W515" s="15"/>
      <c r="X515" s="473"/>
      <c r="Y515" s="473"/>
      <c r="Z515" s="15"/>
      <c r="AA515" s="15"/>
      <c r="AB515" s="15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</row>
    <row r="516" spans="1:44" s="17" customFormat="1" ht="12.75" hidden="1" customHeight="1">
      <c r="A516" s="126">
        <v>153825000</v>
      </c>
      <c r="B516" s="126"/>
      <c r="C516" s="72"/>
      <c r="D516" s="144" t="s">
        <v>493</v>
      </c>
      <c r="E516" s="46"/>
      <c r="F516" s="145"/>
      <c r="G516" s="158"/>
      <c r="H516" s="147"/>
      <c r="I516" s="148"/>
      <c r="J516" s="158"/>
      <c r="K516" s="146"/>
      <c r="L516" s="146"/>
      <c r="M516" s="149"/>
      <c r="N516" s="623"/>
      <c r="O516" s="626"/>
      <c r="P516" s="36"/>
      <c r="Q516" s="151" t="s">
        <v>1474</v>
      </c>
      <c r="R516" s="150"/>
      <c r="S516" s="150" t="str">
        <f t="shared" si="12"/>
        <v/>
      </c>
      <c r="T516" s="15"/>
      <c r="U516" s="15"/>
      <c r="V516" s="15"/>
      <c r="W516" s="15"/>
      <c r="X516" s="473"/>
      <c r="Y516" s="473"/>
      <c r="Z516" s="15"/>
      <c r="AA516" s="15"/>
      <c r="AB516" s="15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</row>
    <row r="517" spans="1:44" s="17" customFormat="1" ht="12.75" hidden="1" customHeight="1">
      <c r="A517" s="126">
        <v>153814000</v>
      </c>
      <c r="B517" s="126"/>
      <c r="C517" s="72"/>
      <c r="D517" s="144" t="s">
        <v>482</v>
      </c>
      <c r="E517" s="46"/>
      <c r="F517" s="145"/>
      <c r="G517" s="158"/>
      <c r="H517" s="147"/>
      <c r="I517" s="148"/>
      <c r="J517" s="158"/>
      <c r="K517" s="146"/>
      <c r="L517" s="146"/>
      <c r="M517" s="149"/>
      <c r="N517" s="623"/>
      <c r="O517" s="626"/>
      <c r="P517" s="36"/>
      <c r="Q517" s="151" t="s">
        <v>1474</v>
      </c>
      <c r="R517" s="150"/>
      <c r="S517" s="150" t="str">
        <f t="shared" si="12"/>
        <v/>
      </c>
      <c r="T517" s="15"/>
      <c r="U517" s="15"/>
      <c r="V517" s="15"/>
      <c r="W517" s="15"/>
      <c r="X517" s="473"/>
      <c r="Y517" s="473"/>
      <c r="Z517" s="15"/>
      <c r="AA517" s="15"/>
      <c r="AB517" s="15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</row>
    <row r="518" spans="1:44" s="17" customFormat="1" ht="12.75" hidden="1" customHeight="1">
      <c r="A518" s="126">
        <v>153820000</v>
      </c>
      <c r="B518" s="126"/>
      <c r="C518" s="72"/>
      <c r="D518" s="144" t="s">
        <v>488</v>
      </c>
      <c r="E518" s="46"/>
      <c r="F518" s="145"/>
      <c r="G518" s="158"/>
      <c r="H518" s="147"/>
      <c r="I518" s="148"/>
      <c r="J518" s="158"/>
      <c r="K518" s="146"/>
      <c r="L518" s="146"/>
      <c r="M518" s="149"/>
      <c r="N518" s="623"/>
      <c r="O518" s="626"/>
      <c r="P518" s="36"/>
      <c r="Q518" s="151" t="s">
        <v>1474</v>
      </c>
      <c r="R518" s="150"/>
      <c r="S518" s="150" t="str">
        <f t="shared" si="12"/>
        <v/>
      </c>
      <c r="T518" s="15"/>
      <c r="U518" s="15"/>
      <c r="V518" s="15"/>
      <c r="W518" s="15"/>
      <c r="X518" s="473"/>
      <c r="Y518" s="473"/>
      <c r="Z518" s="15"/>
      <c r="AA518" s="15"/>
      <c r="AB518" s="15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</row>
    <row r="519" spans="1:44" s="17" customFormat="1" ht="12.75" hidden="1" customHeight="1">
      <c r="A519" s="126">
        <v>153832000</v>
      </c>
      <c r="B519" s="126"/>
      <c r="C519" s="72"/>
      <c r="D519" s="144" t="s">
        <v>500</v>
      </c>
      <c r="E519" s="46"/>
      <c r="F519" s="145"/>
      <c r="G519" s="158"/>
      <c r="H519" s="147"/>
      <c r="I519" s="148"/>
      <c r="J519" s="158"/>
      <c r="K519" s="146"/>
      <c r="L519" s="146"/>
      <c r="M519" s="149"/>
      <c r="N519" s="623"/>
      <c r="O519" s="626"/>
      <c r="P519" s="36"/>
      <c r="Q519" s="151" t="s">
        <v>1474</v>
      </c>
      <c r="R519" s="150"/>
      <c r="S519" s="150" t="str">
        <f t="shared" si="12"/>
        <v/>
      </c>
      <c r="T519" s="15"/>
      <c r="U519" s="15"/>
      <c r="V519" s="15"/>
      <c r="W519" s="15"/>
      <c r="X519" s="473"/>
      <c r="Y519" s="473"/>
      <c r="Z519" s="15"/>
      <c r="AA519" s="15"/>
      <c r="AB519" s="15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</row>
    <row r="520" spans="1:44" s="17" customFormat="1" ht="12.75" hidden="1" customHeight="1">
      <c r="A520" s="126">
        <v>153809000</v>
      </c>
      <c r="B520" s="126"/>
      <c r="C520" s="72"/>
      <c r="D520" s="144" t="s">
        <v>477</v>
      </c>
      <c r="E520" s="46"/>
      <c r="F520" s="145"/>
      <c r="G520" s="158"/>
      <c r="H520" s="147"/>
      <c r="I520" s="148"/>
      <c r="J520" s="158"/>
      <c r="K520" s="146"/>
      <c r="L520" s="146"/>
      <c r="M520" s="149"/>
      <c r="N520" s="623"/>
      <c r="O520" s="626"/>
      <c r="P520" s="36"/>
      <c r="Q520" s="151" t="s">
        <v>1474</v>
      </c>
      <c r="R520" s="150"/>
      <c r="S520" s="150" t="str">
        <f t="shared" si="12"/>
        <v/>
      </c>
      <c r="T520" s="15"/>
      <c r="U520" s="15"/>
      <c r="V520" s="15"/>
      <c r="W520" s="15"/>
      <c r="X520" s="473"/>
      <c r="Y520" s="473"/>
      <c r="Z520" s="15"/>
      <c r="AA520" s="15"/>
      <c r="AB520" s="15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</row>
    <row r="521" spans="1:44" s="17" customFormat="1" ht="12.75" hidden="1" customHeight="1">
      <c r="A521" s="126">
        <v>153834000</v>
      </c>
      <c r="B521" s="126"/>
      <c r="C521" s="72"/>
      <c r="D521" s="144" t="s">
        <v>502</v>
      </c>
      <c r="E521" s="46"/>
      <c r="F521" s="145"/>
      <c r="G521" s="158"/>
      <c r="H521" s="147"/>
      <c r="I521" s="148"/>
      <c r="J521" s="158"/>
      <c r="K521" s="146"/>
      <c r="L521" s="146"/>
      <c r="M521" s="149"/>
      <c r="N521" s="623"/>
      <c r="O521" s="626"/>
      <c r="P521" s="36"/>
      <c r="Q521" s="151" t="s">
        <v>1474</v>
      </c>
      <c r="R521" s="150"/>
      <c r="S521" s="150" t="str">
        <f t="shared" si="12"/>
        <v/>
      </c>
      <c r="T521" s="15"/>
      <c r="U521" s="15"/>
      <c r="V521" s="15"/>
      <c r="W521" s="15"/>
      <c r="X521" s="473"/>
      <c r="Y521" s="473"/>
      <c r="Z521" s="15"/>
      <c r="AA521" s="15"/>
      <c r="AB521" s="15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</row>
    <row r="522" spans="1:44" s="17" customFormat="1" ht="12.75" hidden="1" customHeight="1">
      <c r="A522" s="126">
        <v>153822000</v>
      </c>
      <c r="B522" s="126"/>
      <c r="C522" s="72"/>
      <c r="D522" s="144" t="s">
        <v>490</v>
      </c>
      <c r="E522" s="46"/>
      <c r="F522" s="145"/>
      <c r="G522" s="158"/>
      <c r="H522" s="147"/>
      <c r="I522" s="148"/>
      <c r="J522" s="158"/>
      <c r="K522" s="146"/>
      <c r="L522" s="146"/>
      <c r="M522" s="149"/>
      <c r="N522" s="623"/>
      <c r="O522" s="626"/>
      <c r="P522" s="36"/>
      <c r="Q522" s="151" t="s">
        <v>1474</v>
      </c>
      <c r="R522" s="150"/>
      <c r="S522" s="150" t="str">
        <f t="shared" si="12"/>
        <v/>
      </c>
      <c r="T522" s="15"/>
      <c r="U522" s="15"/>
      <c r="V522" s="15"/>
      <c r="W522" s="15"/>
      <c r="X522" s="473"/>
      <c r="Y522" s="473"/>
      <c r="Z522" s="15"/>
      <c r="AA522" s="15"/>
      <c r="AB522" s="15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</row>
    <row r="523" spans="1:44" s="17" customFormat="1" ht="12.75" hidden="1" customHeight="1">
      <c r="A523" s="126">
        <v>153810000</v>
      </c>
      <c r="B523" s="126"/>
      <c r="C523" s="72"/>
      <c r="D523" s="144" t="s">
        <v>478</v>
      </c>
      <c r="E523" s="46"/>
      <c r="F523" s="145"/>
      <c r="G523" s="158"/>
      <c r="H523" s="147"/>
      <c r="I523" s="148"/>
      <c r="J523" s="158"/>
      <c r="K523" s="146"/>
      <c r="L523" s="146"/>
      <c r="M523" s="149"/>
      <c r="N523" s="623"/>
      <c r="O523" s="626"/>
      <c r="P523" s="36"/>
      <c r="Q523" s="151" t="s">
        <v>1474</v>
      </c>
      <c r="R523" s="150"/>
      <c r="S523" s="150" t="str">
        <f t="shared" si="12"/>
        <v/>
      </c>
      <c r="T523" s="15"/>
      <c r="U523" s="15"/>
      <c r="V523" s="15"/>
      <c r="W523" s="15"/>
      <c r="X523" s="473"/>
      <c r="Y523" s="473"/>
      <c r="Z523" s="15"/>
      <c r="AA523" s="15"/>
      <c r="AB523" s="15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</row>
    <row r="524" spans="1:44" s="17" customFormat="1" ht="12.75" hidden="1" customHeight="1">
      <c r="A524" s="126">
        <v>153823000</v>
      </c>
      <c r="B524" s="126"/>
      <c r="C524" s="72"/>
      <c r="D524" s="144" t="s">
        <v>491</v>
      </c>
      <c r="E524" s="46"/>
      <c r="F524" s="145"/>
      <c r="G524" s="158"/>
      <c r="H524" s="147"/>
      <c r="I524" s="148"/>
      <c r="J524" s="158"/>
      <c r="K524" s="146"/>
      <c r="L524" s="146"/>
      <c r="M524" s="149"/>
      <c r="N524" s="623"/>
      <c r="O524" s="626"/>
      <c r="P524" s="36"/>
      <c r="Q524" s="151" t="s">
        <v>1474</v>
      </c>
      <c r="R524" s="150"/>
      <c r="S524" s="150" t="str">
        <f t="shared" si="12"/>
        <v/>
      </c>
      <c r="T524" s="15"/>
      <c r="U524" s="15"/>
      <c r="V524" s="15"/>
      <c r="W524" s="15"/>
      <c r="X524" s="473"/>
      <c r="Y524" s="473"/>
      <c r="Z524" s="15"/>
      <c r="AA524" s="15"/>
      <c r="AB524" s="15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</row>
    <row r="525" spans="1:44" s="17" customFormat="1" ht="12.75" hidden="1" customHeight="1">
      <c r="A525" s="126">
        <v>153833000</v>
      </c>
      <c r="B525" s="126"/>
      <c r="C525" s="72"/>
      <c r="D525" s="144" t="s">
        <v>501</v>
      </c>
      <c r="E525" s="46"/>
      <c r="F525" s="145"/>
      <c r="G525" s="158"/>
      <c r="H525" s="147"/>
      <c r="I525" s="148"/>
      <c r="J525" s="158"/>
      <c r="K525" s="146"/>
      <c r="L525" s="146"/>
      <c r="M525" s="149"/>
      <c r="N525" s="623"/>
      <c r="O525" s="626"/>
      <c r="P525" s="36"/>
      <c r="Q525" s="151" t="s">
        <v>1474</v>
      </c>
      <c r="R525" s="150"/>
      <c r="S525" s="150" t="str">
        <f t="shared" si="12"/>
        <v/>
      </c>
      <c r="T525" s="15"/>
      <c r="U525" s="15"/>
      <c r="V525" s="15"/>
      <c r="W525" s="15"/>
      <c r="X525" s="473"/>
      <c r="Y525" s="473"/>
      <c r="Z525" s="15"/>
      <c r="AA525" s="15"/>
      <c r="AB525" s="15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</row>
    <row r="526" spans="1:44" s="17" customFormat="1" ht="12.75" hidden="1" customHeight="1">
      <c r="A526" s="126">
        <v>153811000</v>
      </c>
      <c r="B526" s="126"/>
      <c r="C526" s="72"/>
      <c r="D526" s="144" t="s">
        <v>479</v>
      </c>
      <c r="E526" s="46"/>
      <c r="F526" s="145"/>
      <c r="G526" s="158"/>
      <c r="H526" s="147"/>
      <c r="I526" s="148"/>
      <c r="J526" s="158"/>
      <c r="K526" s="146"/>
      <c r="L526" s="146"/>
      <c r="M526" s="149"/>
      <c r="N526" s="623"/>
      <c r="O526" s="626"/>
      <c r="P526" s="36"/>
      <c r="Q526" s="151" t="s">
        <v>1474</v>
      </c>
      <c r="R526" s="150"/>
      <c r="S526" s="150" t="str">
        <f t="shared" si="12"/>
        <v/>
      </c>
      <c r="T526" s="15"/>
      <c r="U526" s="15"/>
      <c r="V526" s="15"/>
      <c r="W526" s="15"/>
      <c r="X526" s="473"/>
      <c r="Y526" s="473"/>
      <c r="Z526" s="15"/>
      <c r="AA526" s="15"/>
      <c r="AB526" s="15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</row>
    <row r="527" spans="1:44" s="17" customFormat="1" ht="12.75" hidden="1" customHeight="1">
      <c r="A527" s="126">
        <v>153829000</v>
      </c>
      <c r="B527" s="126"/>
      <c r="C527" s="72"/>
      <c r="D527" s="144" t="s">
        <v>497</v>
      </c>
      <c r="E527" s="46"/>
      <c r="F527" s="145"/>
      <c r="G527" s="158"/>
      <c r="H527" s="147"/>
      <c r="I527" s="148"/>
      <c r="J527" s="158"/>
      <c r="K527" s="146"/>
      <c r="L527" s="146"/>
      <c r="M527" s="149"/>
      <c r="N527" s="623"/>
      <c r="O527" s="626"/>
      <c r="P527" s="36"/>
      <c r="Q527" s="151" t="s">
        <v>1474</v>
      </c>
      <c r="R527" s="150"/>
      <c r="S527" s="150" t="str">
        <f t="shared" si="12"/>
        <v/>
      </c>
      <c r="T527" s="15"/>
      <c r="U527" s="15"/>
      <c r="V527" s="15"/>
      <c r="W527" s="15"/>
      <c r="X527" s="473"/>
      <c r="Y527" s="473"/>
      <c r="Z527" s="15"/>
      <c r="AA527" s="15"/>
      <c r="AB527" s="15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</row>
    <row r="528" spans="1:44" s="17" customFormat="1" ht="12.75" hidden="1" customHeight="1">
      <c r="A528" s="126">
        <v>153808000</v>
      </c>
      <c r="B528" s="126"/>
      <c r="C528" s="72"/>
      <c r="D528" s="73" t="s">
        <v>642</v>
      </c>
      <c r="E528" s="46"/>
      <c r="F528" s="145"/>
      <c r="G528" s="158"/>
      <c r="H528" s="147"/>
      <c r="I528" s="148"/>
      <c r="J528" s="158"/>
      <c r="K528" s="146"/>
      <c r="L528" s="146"/>
      <c r="M528" s="149"/>
      <c r="N528" s="623"/>
      <c r="O528" s="626"/>
      <c r="P528" s="36"/>
      <c r="Q528" s="151" t="s">
        <v>1474</v>
      </c>
      <c r="R528" s="150"/>
      <c r="S528" s="150" t="str">
        <f t="shared" si="12"/>
        <v/>
      </c>
      <c r="T528" s="15"/>
      <c r="U528" s="15"/>
      <c r="V528" s="15"/>
      <c r="W528" s="15"/>
      <c r="X528" s="473"/>
      <c r="Y528" s="473"/>
      <c r="Z528" s="15"/>
      <c r="AA528" s="15"/>
      <c r="AB528" s="15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</row>
    <row r="529" spans="1:44" s="17" customFormat="1" ht="12.75" hidden="1" customHeight="1">
      <c r="A529" s="126">
        <v>153817000</v>
      </c>
      <c r="B529" s="126"/>
      <c r="C529" s="72"/>
      <c r="D529" s="144" t="s">
        <v>485</v>
      </c>
      <c r="E529" s="46"/>
      <c r="F529" s="145"/>
      <c r="G529" s="158"/>
      <c r="H529" s="147"/>
      <c r="I529" s="148"/>
      <c r="J529" s="158"/>
      <c r="K529" s="146"/>
      <c r="L529" s="146"/>
      <c r="M529" s="149"/>
      <c r="N529" s="623"/>
      <c r="O529" s="626"/>
      <c r="P529" s="36"/>
      <c r="Q529" s="151" t="s">
        <v>1474</v>
      </c>
      <c r="R529" s="150"/>
      <c r="S529" s="150" t="str">
        <f t="shared" si="12"/>
        <v/>
      </c>
      <c r="T529" s="15"/>
      <c r="U529" s="15"/>
      <c r="V529" s="15"/>
      <c r="W529" s="15"/>
      <c r="X529" s="473"/>
      <c r="Y529" s="473"/>
      <c r="Z529" s="15"/>
      <c r="AA529" s="15"/>
      <c r="AB529" s="15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</row>
    <row r="530" spans="1:44" s="17" customFormat="1" ht="12.75" hidden="1" customHeight="1" thickBot="1">
      <c r="A530" s="126">
        <v>153812000</v>
      </c>
      <c r="B530" s="126"/>
      <c r="C530" s="74"/>
      <c r="D530" s="167" t="s">
        <v>480</v>
      </c>
      <c r="E530" s="117"/>
      <c r="F530" s="168"/>
      <c r="G530" s="173"/>
      <c r="H530" s="170"/>
      <c r="I530" s="171"/>
      <c r="J530" s="173"/>
      <c r="K530" s="169"/>
      <c r="L530" s="169"/>
      <c r="M530" s="172"/>
      <c r="N530" s="670"/>
      <c r="O530" s="671"/>
      <c r="P530" s="36"/>
      <c r="Q530" s="151" t="s">
        <v>1474</v>
      </c>
      <c r="R530" s="150"/>
      <c r="S530" s="150" t="str">
        <f t="shared" si="12"/>
        <v/>
      </c>
      <c r="T530" s="15"/>
      <c r="U530" s="15"/>
      <c r="V530" s="15"/>
      <c r="W530" s="15"/>
      <c r="X530" s="473"/>
      <c r="Y530" s="473"/>
      <c r="Z530" s="15"/>
      <c r="AA530" s="15"/>
      <c r="AB530" s="15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</row>
    <row r="531" spans="1:44" s="17" customFormat="1" ht="12.75" hidden="1" customHeight="1">
      <c r="A531" s="126">
        <v>153824000</v>
      </c>
      <c r="B531" s="126"/>
      <c r="C531" s="95"/>
      <c r="D531" s="152" t="s">
        <v>492</v>
      </c>
      <c r="E531" s="46"/>
      <c r="F531" s="153"/>
      <c r="G531" s="174"/>
      <c r="H531" s="155"/>
      <c r="I531" s="156"/>
      <c r="J531" s="174"/>
      <c r="K531" s="154"/>
      <c r="L531" s="154"/>
      <c r="M531" s="157"/>
      <c r="N531" s="648"/>
      <c r="O531" s="625"/>
      <c r="P531" s="36"/>
      <c r="Q531" s="151" t="s">
        <v>1474</v>
      </c>
      <c r="R531" s="150"/>
      <c r="S531" s="150" t="str">
        <f t="shared" si="12"/>
        <v/>
      </c>
      <c r="T531" s="15"/>
      <c r="U531" s="15"/>
      <c r="V531" s="15"/>
      <c r="W531" s="15"/>
      <c r="X531" s="473"/>
      <c r="Y531" s="473"/>
      <c r="Z531" s="15"/>
      <c r="AA531" s="15"/>
      <c r="AB531" s="15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</row>
    <row r="532" spans="1:44" s="17" customFormat="1" ht="12.75" hidden="1" customHeight="1">
      <c r="A532" s="126">
        <v>153813000</v>
      </c>
      <c r="B532" s="126"/>
      <c r="C532" s="72"/>
      <c r="D532" s="144" t="s">
        <v>481</v>
      </c>
      <c r="E532" s="46"/>
      <c r="F532" s="145"/>
      <c r="G532" s="158"/>
      <c r="H532" s="147"/>
      <c r="I532" s="148"/>
      <c r="J532" s="158"/>
      <c r="K532" s="146"/>
      <c r="L532" s="146"/>
      <c r="M532" s="149"/>
      <c r="N532" s="623"/>
      <c r="O532" s="626"/>
      <c r="P532" s="36"/>
      <c r="Q532" s="151" t="s">
        <v>1474</v>
      </c>
      <c r="R532" s="150"/>
      <c r="S532" s="150" t="str">
        <f t="shared" si="12"/>
        <v/>
      </c>
      <c r="T532" s="15"/>
      <c r="U532" s="15"/>
      <c r="V532" s="15"/>
      <c r="W532" s="15"/>
      <c r="X532" s="473"/>
      <c r="Y532" s="473"/>
      <c r="Z532" s="15"/>
      <c r="AA532" s="15"/>
      <c r="AB532" s="15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</row>
    <row r="533" spans="1:44" s="17" customFormat="1" ht="12.75" hidden="1" customHeight="1">
      <c r="A533" s="126">
        <v>153816000</v>
      </c>
      <c r="B533" s="126"/>
      <c r="C533" s="72"/>
      <c r="D533" s="144" t="s">
        <v>484</v>
      </c>
      <c r="E533" s="46"/>
      <c r="F533" s="145"/>
      <c r="G533" s="158"/>
      <c r="H533" s="147"/>
      <c r="I533" s="148"/>
      <c r="J533" s="158"/>
      <c r="K533" s="146"/>
      <c r="L533" s="146"/>
      <c r="M533" s="149"/>
      <c r="N533" s="623"/>
      <c r="O533" s="626"/>
      <c r="P533" s="36"/>
      <c r="Q533" s="151" t="s">
        <v>1474</v>
      </c>
      <c r="R533" s="150"/>
      <c r="S533" s="150" t="str">
        <f t="shared" si="12"/>
        <v/>
      </c>
      <c r="T533" s="15"/>
      <c r="U533" s="15"/>
      <c r="V533" s="15"/>
      <c r="W533" s="15"/>
      <c r="X533" s="473"/>
      <c r="Y533" s="473"/>
      <c r="Z533" s="15"/>
      <c r="AA533" s="15"/>
      <c r="AB533" s="15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</row>
    <row r="534" spans="1:44" s="17" customFormat="1" ht="12.75" hidden="1" customHeight="1">
      <c r="A534" s="126">
        <v>153821000</v>
      </c>
      <c r="B534" s="126"/>
      <c r="C534" s="72"/>
      <c r="D534" s="144" t="s">
        <v>489</v>
      </c>
      <c r="E534" s="46"/>
      <c r="F534" s="145"/>
      <c r="G534" s="158"/>
      <c r="H534" s="147"/>
      <c r="I534" s="148"/>
      <c r="J534" s="158"/>
      <c r="K534" s="146"/>
      <c r="L534" s="146"/>
      <c r="M534" s="149"/>
      <c r="N534" s="623"/>
      <c r="O534" s="626"/>
      <c r="P534" s="36"/>
      <c r="Q534" s="151" t="s">
        <v>1474</v>
      </c>
      <c r="R534" s="150"/>
      <c r="S534" s="150" t="str">
        <f t="shared" si="12"/>
        <v/>
      </c>
      <c r="T534" s="15"/>
      <c r="U534" s="15"/>
      <c r="V534" s="15"/>
      <c r="W534" s="15"/>
      <c r="X534" s="473"/>
      <c r="Y534" s="473"/>
      <c r="Z534" s="15"/>
      <c r="AA534" s="15"/>
      <c r="AB534" s="15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</row>
    <row r="535" spans="1:44" s="17" customFormat="1" ht="12.75" hidden="1" customHeight="1" thickBot="1">
      <c r="A535" s="126">
        <v>153815000</v>
      </c>
      <c r="B535" s="126"/>
      <c r="C535" s="74"/>
      <c r="D535" s="167" t="s">
        <v>483</v>
      </c>
      <c r="E535" s="46"/>
      <c r="F535" s="145"/>
      <c r="G535" s="158"/>
      <c r="H535" s="147"/>
      <c r="I535" s="148"/>
      <c r="J535" s="158"/>
      <c r="K535" s="146"/>
      <c r="L535" s="146"/>
      <c r="M535" s="149"/>
      <c r="N535" s="623"/>
      <c r="O535" s="626"/>
      <c r="P535" s="36"/>
      <c r="Q535" s="151" t="s">
        <v>1474</v>
      </c>
      <c r="R535" s="150"/>
      <c r="S535" s="150" t="str">
        <f t="shared" si="12"/>
        <v/>
      </c>
      <c r="T535" s="15"/>
      <c r="U535" s="15"/>
      <c r="V535" s="15"/>
      <c r="W535" s="15"/>
      <c r="X535" s="473"/>
      <c r="Y535" s="473"/>
      <c r="Z535" s="15"/>
      <c r="AA535" s="15"/>
      <c r="AB535" s="15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</row>
    <row r="536" spans="1:44" s="18" customFormat="1" ht="15.75" hidden="1" customHeight="1">
      <c r="A536" s="126" t="s">
        <v>643</v>
      </c>
      <c r="B536" s="126"/>
      <c r="C536" s="794" t="s">
        <v>503</v>
      </c>
      <c r="D536" s="795"/>
      <c r="E536" s="25"/>
      <c r="F536" s="90">
        <f t="shared" ref="F536:O536" si="14">SUM(F537:F555)</f>
        <v>0</v>
      </c>
      <c r="G536" s="612"/>
      <c r="H536" s="92"/>
      <c r="I536" s="611">
        <f t="shared" si="14"/>
        <v>0</v>
      </c>
      <c r="J536" s="612">
        <f t="shared" si="14"/>
        <v>0</v>
      </c>
      <c r="K536" s="91">
        <f t="shared" si="14"/>
        <v>0</v>
      </c>
      <c r="L536" s="91">
        <f t="shared" si="14"/>
        <v>0</v>
      </c>
      <c r="M536" s="93">
        <f t="shared" si="14"/>
        <v>0</v>
      </c>
      <c r="N536" s="612">
        <f t="shared" si="14"/>
        <v>0</v>
      </c>
      <c r="O536" s="93">
        <f t="shared" si="14"/>
        <v>0</v>
      </c>
      <c r="P536" s="36"/>
      <c r="Q536" s="151" t="s">
        <v>1500</v>
      </c>
      <c r="R536" s="150"/>
      <c r="S536" s="150" t="str">
        <f t="shared" si="12"/>
        <v/>
      </c>
      <c r="T536" s="15"/>
      <c r="U536" s="15"/>
      <c r="V536" s="15"/>
      <c r="W536" s="15"/>
      <c r="X536" s="473"/>
      <c r="Y536" s="473"/>
      <c r="Z536" s="15"/>
      <c r="AA536" s="15"/>
      <c r="AB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</row>
    <row r="537" spans="1:44" s="17" customFormat="1" ht="12.75" hidden="1" customHeight="1">
      <c r="A537" s="126">
        <v>156606000</v>
      </c>
      <c r="B537" s="126"/>
      <c r="C537" s="72"/>
      <c r="D537" s="144" t="s">
        <v>508</v>
      </c>
      <c r="E537" s="46"/>
      <c r="F537" s="145"/>
      <c r="G537" s="158"/>
      <c r="H537" s="147"/>
      <c r="I537" s="148"/>
      <c r="J537" s="158"/>
      <c r="K537" s="146"/>
      <c r="L537" s="146"/>
      <c r="M537" s="149"/>
      <c r="N537" s="623"/>
      <c r="O537" s="626"/>
      <c r="P537" s="36"/>
      <c r="Q537" s="151" t="s">
        <v>1474</v>
      </c>
      <c r="R537" s="150"/>
      <c r="S537" s="150" t="str">
        <f t="shared" si="12"/>
        <v/>
      </c>
      <c r="T537" s="15"/>
      <c r="U537" s="15"/>
      <c r="V537" s="15"/>
      <c r="W537" s="15"/>
      <c r="X537" s="473"/>
      <c r="Y537" s="473"/>
      <c r="Z537" s="15"/>
      <c r="AA537" s="15"/>
      <c r="AB537" s="15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</row>
    <row r="538" spans="1:44" s="17" customFormat="1" ht="12.75" hidden="1" customHeight="1">
      <c r="A538" s="126">
        <v>156601000</v>
      </c>
      <c r="B538" s="126"/>
      <c r="C538" s="72"/>
      <c r="D538" s="144" t="s">
        <v>504</v>
      </c>
      <c r="E538" s="46"/>
      <c r="F538" s="145"/>
      <c r="G538" s="158"/>
      <c r="H538" s="147"/>
      <c r="I538" s="148"/>
      <c r="J538" s="158"/>
      <c r="K538" s="146"/>
      <c r="L538" s="146"/>
      <c r="M538" s="149"/>
      <c r="N538" s="623"/>
      <c r="O538" s="626"/>
      <c r="P538" s="36"/>
      <c r="Q538" s="151" t="s">
        <v>1474</v>
      </c>
      <c r="R538" s="150"/>
      <c r="S538" s="150" t="str">
        <f t="shared" si="12"/>
        <v/>
      </c>
      <c r="T538" s="15"/>
      <c r="U538" s="15"/>
      <c r="V538" s="15"/>
      <c r="W538" s="15"/>
      <c r="X538" s="473"/>
      <c r="Y538" s="473"/>
      <c r="Z538" s="15"/>
      <c r="AA538" s="15"/>
      <c r="AB538" s="15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</row>
    <row r="539" spans="1:44" s="17" customFormat="1" ht="12.75" hidden="1" customHeight="1">
      <c r="A539" s="126">
        <v>156602000</v>
      </c>
      <c r="B539" s="126"/>
      <c r="C539" s="72"/>
      <c r="D539" s="73" t="s">
        <v>644</v>
      </c>
      <c r="E539" s="46"/>
      <c r="F539" s="145"/>
      <c r="G539" s="158"/>
      <c r="H539" s="147"/>
      <c r="I539" s="148"/>
      <c r="J539" s="158"/>
      <c r="K539" s="146"/>
      <c r="L539" s="146"/>
      <c r="M539" s="149"/>
      <c r="N539" s="623"/>
      <c r="O539" s="626"/>
      <c r="P539" s="36"/>
      <c r="Q539" s="151" t="s">
        <v>1474</v>
      </c>
      <c r="R539" s="150"/>
      <c r="S539" s="150" t="str">
        <f t="shared" si="12"/>
        <v/>
      </c>
      <c r="T539" s="15"/>
      <c r="U539" s="15"/>
      <c r="V539" s="15"/>
      <c r="W539" s="15"/>
      <c r="X539" s="473"/>
      <c r="Y539" s="473"/>
      <c r="Z539" s="15"/>
      <c r="AA539" s="15"/>
      <c r="AB539" s="15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</row>
    <row r="540" spans="1:44" s="17" customFormat="1" ht="12.75" hidden="1" customHeight="1">
      <c r="A540" s="126">
        <v>156603000</v>
      </c>
      <c r="B540" s="126"/>
      <c r="C540" s="72"/>
      <c r="D540" s="144" t="s">
        <v>505</v>
      </c>
      <c r="E540" s="46"/>
      <c r="F540" s="145"/>
      <c r="G540" s="158"/>
      <c r="H540" s="147"/>
      <c r="I540" s="148"/>
      <c r="J540" s="158"/>
      <c r="K540" s="146"/>
      <c r="L540" s="146"/>
      <c r="M540" s="149"/>
      <c r="N540" s="623"/>
      <c r="O540" s="626"/>
      <c r="P540" s="36"/>
      <c r="Q540" s="151" t="s">
        <v>1474</v>
      </c>
      <c r="R540" s="150"/>
      <c r="S540" s="150" t="str">
        <f t="shared" si="12"/>
        <v/>
      </c>
      <c r="T540" s="15"/>
      <c r="U540" s="15"/>
      <c r="V540" s="15"/>
      <c r="W540" s="15"/>
      <c r="X540" s="473"/>
      <c r="Y540" s="473"/>
      <c r="Z540" s="15"/>
      <c r="AA540" s="15"/>
      <c r="AB540" s="15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</row>
    <row r="541" spans="1:44" s="17" customFormat="1" ht="12.75" hidden="1" customHeight="1">
      <c r="A541" s="126">
        <v>156617000</v>
      </c>
      <c r="B541" s="126"/>
      <c r="C541" s="72"/>
      <c r="D541" s="144" t="s">
        <v>518</v>
      </c>
      <c r="E541" s="46"/>
      <c r="F541" s="145"/>
      <c r="G541" s="158"/>
      <c r="H541" s="147"/>
      <c r="I541" s="148"/>
      <c r="J541" s="158"/>
      <c r="K541" s="146"/>
      <c r="L541" s="146"/>
      <c r="M541" s="149"/>
      <c r="N541" s="623"/>
      <c r="O541" s="626"/>
      <c r="P541" s="36"/>
      <c r="Q541" s="151" t="s">
        <v>1474</v>
      </c>
      <c r="R541" s="150"/>
      <c r="S541" s="150" t="str">
        <f t="shared" si="12"/>
        <v/>
      </c>
      <c r="T541" s="15"/>
      <c r="U541" s="15"/>
      <c r="V541" s="15"/>
      <c r="W541" s="15"/>
      <c r="X541" s="473"/>
      <c r="Y541" s="473"/>
      <c r="Z541" s="15"/>
      <c r="AA541" s="15"/>
      <c r="AB541" s="15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</row>
    <row r="542" spans="1:44" s="17" customFormat="1" ht="12.75" hidden="1" customHeight="1">
      <c r="A542" s="126">
        <v>156604000</v>
      </c>
      <c r="B542" s="126"/>
      <c r="C542" s="72"/>
      <c r="D542" s="144" t="s">
        <v>506</v>
      </c>
      <c r="E542" s="46"/>
      <c r="F542" s="145"/>
      <c r="G542" s="158"/>
      <c r="H542" s="147"/>
      <c r="I542" s="148"/>
      <c r="J542" s="158"/>
      <c r="K542" s="146"/>
      <c r="L542" s="146"/>
      <c r="M542" s="149"/>
      <c r="N542" s="623"/>
      <c r="O542" s="626"/>
      <c r="P542" s="36"/>
      <c r="Q542" s="151" t="s">
        <v>1474</v>
      </c>
      <c r="R542" s="150"/>
      <c r="S542" s="150" t="str">
        <f t="shared" si="12"/>
        <v/>
      </c>
      <c r="T542" s="15"/>
      <c r="U542" s="15"/>
      <c r="V542" s="15"/>
      <c r="W542" s="15"/>
      <c r="X542" s="473"/>
      <c r="Y542" s="473"/>
      <c r="Z542" s="15"/>
      <c r="AA542" s="15"/>
      <c r="AB542" s="15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</row>
    <row r="543" spans="1:44" s="17" customFormat="1" ht="12.75" hidden="1" customHeight="1">
      <c r="A543" s="126">
        <v>156605000</v>
      </c>
      <c r="B543" s="126"/>
      <c r="C543" s="72"/>
      <c r="D543" s="144" t="s">
        <v>507</v>
      </c>
      <c r="E543" s="46"/>
      <c r="F543" s="145"/>
      <c r="G543" s="158"/>
      <c r="H543" s="147"/>
      <c r="I543" s="148"/>
      <c r="J543" s="158"/>
      <c r="K543" s="146"/>
      <c r="L543" s="146"/>
      <c r="M543" s="149"/>
      <c r="N543" s="623"/>
      <c r="O543" s="626"/>
      <c r="P543" s="36"/>
      <c r="Q543" s="151" t="s">
        <v>1474</v>
      </c>
      <c r="R543" s="150"/>
      <c r="S543" s="150" t="str">
        <f t="shared" si="12"/>
        <v/>
      </c>
      <c r="T543" s="15"/>
      <c r="U543" s="15"/>
      <c r="V543" s="15"/>
      <c r="W543" s="15"/>
      <c r="X543" s="473"/>
      <c r="Y543" s="473"/>
      <c r="Z543" s="15"/>
      <c r="AA543" s="15"/>
      <c r="AB543" s="15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</row>
    <row r="544" spans="1:44" s="17" customFormat="1" ht="12.75" hidden="1" customHeight="1">
      <c r="A544" s="126">
        <v>156607000</v>
      </c>
      <c r="B544" s="126"/>
      <c r="C544" s="72"/>
      <c r="D544" s="144" t="s">
        <v>509</v>
      </c>
      <c r="E544" s="46"/>
      <c r="F544" s="145"/>
      <c r="G544" s="158"/>
      <c r="H544" s="147"/>
      <c r="I544" s="148"/>
      <c r="J544" s="158"/>
      <c r="K544" s="146"/>
      <c r="L544" s="146"/>
      <c r="M544" s="149"/>
      <c r="N544" s="623"/>
      <c r="O544" s="626"/>
      <c r="P544" s="36"/>
      <c r="Q544" s="151" t="s">
        <v>1474</v>
      </c>
      <c r="R544" s="150"/>
      <c r="S544" s="150" t="str">
        <f t="shared" si="12"/>
        <v/>
      </c>
      <c r="T544" s="15"/>
      <c r="U544" s="15"/>
      <c r="V544" s="15"/>
      <c r="W544" s="15"/>
      <c r="X544" s="473"/>
      <c r="Y544" s="473"/>
      <c r="Z544" s="15"/>
      <c r="AA544" s="15"/>
      <c r="AB544" s="15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</row>
    <row r="545" spans="1:44" s="17" customFormat="1" ht="12.75" hidden="1" customHeight="1">
      <c r="A545" s="126">
        <v>156619000</v>
      </c>
      <c r="B545" s="126"/>
      <c r="C545" s="72"/>
      <c r="D545" s="144" t="s">
        <v>520</v>
      </c>
      <c r="E545" s="46"/>
      <c r="F545" s="145"/>
      <c r="G545" s="158"/>
      <c r="H545" s="147"/>
      <c r="I545" s="148"/>
      <c r="J545" s="158"/>
      <c r="K545" s="146"/>
      <c r="L545" s="146"/>
      <c r="M545" s="149"/>
      <c r="N545" s="623"/>
      <c r="O545" s="626"/>
      <c r="P545" s="36"/>
      <c r="Q545" s="151" t="s">
        <v>1474</v>
      </c>
      <c r="R545" s="150"/>
      <c r="S545" s="150" t="str">
        <f t="shared" si="12"/>
        <v/>
      </c>
      <c r="T545" s="15"/>
      <c r="U545" s="15"/>
      <c r="V545" s="15"/>
      <c r="W545" s="15"/>
      <c r="X545" s="473"/>
      <c r="Y545" s="473"/>
      <c r="Z545" s="15"/>
      <c r="AA545" s="15"/>
      <c r="AB545" s="15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</row>
    <row r="546" spans="1:44" s="17" customFormat="1" ht="12.75" hidden="1" customHeight="1">
      <c r="A546" s="126">
        <v>156618000</v>
      </c>
      <c r="B546" s="126"/>
      <c r="C546" s="72"/>
      <c r="D546" s="144" t="s">
        <v>519</v>
      </c>
      <c r="E546" s="46"/>
      <c r="F546" s="145"/>
      <c r="G546" s="158"/>
      <c r="H546" s="147"/>
      <c r="I546" s="148"/>
      <c r="J546" s="158"/>
      <c r="K546" s="146"/>
      <c r="L546" s="146"/>
      <c r="M546" s="149"/>
      <c r="N546" s="623"/>
      <c r="O546" s="626"/>
      <c r="P546" s="36"/>
      <c r="Q546" s="151" t="s">
        <v>1474</v>
      </c>
      <c r="R546" s="150"/>
      <c r="S546" s="150" t="str">
        <f t="shared" si="12"/>
        <v/>
      </c>
      <c r="T546" s="15"/>
      <c r="U546" s="15"/>
      <c r="V546" s="15"/>
      <c r="W546" s="15"/>
      <c r="X546" s="473"/>
      <c r="Y546" s="473"/>
      <c r="Z546" s="15"/>
      <c r="AA546" s="15"/>
      <c r="AB546" s="15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</row>
    <row r="547" spans="1:44" s="17" customFormat="1" ht="12.75" hidden="1" customHeight="1">
      <c r="A547" s="126">
        <v>156616000</v>
      </c>
      <c r="B547" s="126"/>
      <c r="C547" s="72"/>
      <c r="D547" s="144" t="s">
        <v>517</v>
      </c>
      <c r="E547" s="46"/>
      <c r="F547" s="145"/>
      <c r="G547" s="158"/>
      <c r="H547" s="147"/>
      <c r="I547" s="148"/>
      <c r="J547" s="158"/>
      <c r="K547" s="146"/>
      <c r="L547" s="146"/>
      <c r="M547" s="149"/>
      <c r="N547" s="623"/>
      <c r="O547" s="626"/>
      <c r="P547" s="36"/>
      <c r="Q547" s="151" t="s">
        <v>1474</v>
      </c>
      <c r="R547" s="150"/>
      <c r="S547" s="150" t="str">
        <f t="shared" si="12"/>
        <v/>
      </c>
      <c r="T547" s="15"/>
      <c r="U547" s="15"/>
      <c r="V547" s="15"/>
      <c r="W547" s="15"/>
      <c r="X547" s="473"/>
      <c r="Y547" s="473"/>
      <c r="Z547" s="15"/>
      <c r="AA547" s="15"/>
      <c r="AB547" s="15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</row>
    <row r="548" spans="1:44" s="17" customFormat="1" ht="12.75" hidden="1" customHeight="1">
      <c r="A548" s="126">
        <v>156608000</v>
      </c>
      <c r="B548" s="126"/>
      <c r="C548" s="72"/>
      <c r="D548" s="144" t="s">
        <v>510</v>
      </c>
      <c r="E548" s="46"/>
      <c r="F548" s="145"/>
      <c r="G548" s="158"/>
      <c r="H548" s="147"/>
      <c r="I548" s="148"/>
      <c r="J548" s="158"/>
      <c r="K548" s="146"/>
      <c r="L548" s="146"/>
      <c r="M548" s="149"/>
      <c r="N548" s="623"/>
      <c r="O548" s="626"/>
      <c r="P548" s="36"/>
      <c r="Q548" s="151" t="s">
        <v>1474</v>
      </c>
      <c r="R548" s="150"/>
      <c r="S548" s="150" t="str">
        <f t="shared" si="12"/>
        <v/>
      </c>
      <c r="T548" s="15"/>
      <c r="U548" s="15"/>
      <c r="V548" s="15"/>
      <c r="W548" s="15"/>
      <c r="X548" s="473"/>
      <c r="Y548" s="473"/>
      <c r="Z548" s="15"/>
      <c r="AA548" s="15"/>
      <c r="AB548" s="15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</row>
    <row r="549" spans="1:44" s="17" customFormat="1" ht="12.75" hidden="1" customHeight="1">
      <c r="A549" s="126">
        <v>156609000</v>
      </c>
      <c r="B549" s="126"/>
      <c r="C549" s="72"/>
      <c r="D549" s="144" t="s">
        <v>479</v>
      </c>
      <c r="E549" s="46"/>
      <c r="F549" s="145"/>
      <c r="G549" s="158"/>
      <c r="H549" s="147"/>
      <c r="I549" s="148"/>
      <c r="J549" s="158"/>
      <c r="K549" s="146"/>
      <c r="L549" s="146"/>
      <c r="M549" s="149"/>
      <c r="N549" s="623"/>
      <c r="O549" s="626"/>
      <c r="P549" s="36"/>
      <c r="Q549" s="151" t="s">
        <v>1474</v>
      </c>
      <c r="R549" s="150"/>
      <c r="S549" s="150" t="str">
        <f t="shared" si="12"/>
        <v/>
      </c>
      <c r="T549" s="15"/>
      <c r="U549" s="15"/>
      <c r="V549" s="15"/>
      <c r="W549" s="15"/>
      <c r="X549" s="473"/>
      <c r="Y549" s="473"/>
      <c r="Z549" s="15"/>
      <c r="AA549" s="15"/>
      <c r="AB549" s="15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</row>
    <row r="550" spans="1:44" s="17" customFormat="1" ht="12.75" hidden="1" customHeight="1">
      <c r="A550" s="126">
        <v>156610000</v>
      </c>
      <c r="B550" s="126"/>
      <c r="C550" s="72"/>
      <c r="D550" s="144" t="s">
        <v>511</v>
      </c>
      <c r="E550" s="46"/>
      <c r="F550" s="145"/>
      <c r="G550" s="158"/>
      <c r="H550" s="147"/>
      <c r="I550" s="148"/>
      <c r="J550" s="158"/>
      <c r="K550" s="146"/>
      <c r="L550" s="146"/>
      <c r="M550" s="149"/>
      <c r="N550" s="623"/>
      <c r="O550" s="626"/>
      <c r="P550" s="36"/>
      <c r="Q550" s="151" t="s">
        <v>1474</v>
      </c>
      <c r="R550" s="150"/>
      <c r="S550" s="150" t="str">
        <f t="shared" si="12"/>
        <v/>
      </c>
      <c r="T550" s="15"/>
      <c r="U550" s="15"/>
      <c r="V550" s="15"/>
      <c r="W550" s="15"/>
      <c r="X550" s="473"/>
      <c r="Y550" s="473"/>
      <c r="Z550" s="15"/>
      <c r="AA550" s="15"/>
      <c r="AB550" s="15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</row>
    <row r="551" spans="1:44" s="17" customFormat="1" ht="12.75" hidden="1" customHeight="1">
      <c r="A551" s="126">
        <v>156611000</v>
      </c>
      <c r="B551" s="126"/>
      <c r="C551" s="72"/>
      <c r="D551" s="144" t="s">
        <v>512</v>
      </c>
      <c r="E551" s="46"/>
      <c r="F551" s="145"/>
      <c r="G551" s="158"/>
      <c r="H551" s="147"/>
      <c r="I551" s="148"/>
      <c r="J551" s="158"/>
      <c r="K551" s="146"/>
      <c r="L551" s="146"/>
      <c r="M551" s="149"/>
      <c r="N551" s="623"/>
      <c r="O551" s="626"/>
      <c r="P551" s="36"/>
      <c r="Q551" s="151" t="s">
        <v>1474</v>
      </c>
      <c r="R551" s="150"/>
      <c r="S551" s="150" t="str">
        <f t="shared" si="12"/>
        <v/>
      </c>
      <c r="T551" s="15"/>
      <c r="U551" s="15"/>
      <c r="V551" s="15"/>
      <c r="W551" s="15"/>
      <c r="X551" s="473"/>
      <c r="Y551" s="473"/>
      <c r="Z551" s="15"/>
      <c r="AA551" s="15"/>
      <c r="AB551" s="15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</row>
    <row r="552" spans="1:44" s="17" customFormat="1" ht="12.75" hidden="1" customHeight="1">
      <c r="A552" s="126">
        <v>156612000</v>
      </c>
      <c r="B552" s="126"/>
      <c r="C552" s="72"/>
      <c r="D552" s="144" t="s">
        <v>513</v>
      </c>
      <c r="E552" s="46"/>
      <c r="F552" s="145"/>
      <c r="G552" s="158"/>
      <c r="H552" s="147"/>
      <c r="I552" s="148"/>
      <c r="J552" s="158"/>
      <c r="K552" s="146"/>
      <c r="L552" s="146"/>
      <c r="M552" s="149"/>
      <c r="N552" s="623"/>
      <c r="O552" s="626"/>
      <c r="P552" s="36"/>
      <c r="Q552" s="151" t="s">
        <v>1474</v>
      </c>
      <c r="R552" s="150"/>
      <c r="S552" s="150" t="str">
        <f t="shared" si="12"/>
        <v/>
      </c>
      <c r="T552" s="15"/>
      <c r="U552" s="15"/>
      <c r="V552" s="15"/>
      <c r="W552" s="15"/>
      <c r="X552" s="473"/>
      <c r="Y552" s="473"/>
      <c r="Z552" s="15"/>
      <c r="AA552" s="15"/>
      <c r="AB552" s="15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</row>
    <row r="553" spans="1:44" s="17" customFormat="1" ht="12.75" hidden="1" customHeight="1">
      <c r="A553" s="126">
        <v>156613000</v>
      </c>
      <c r="B553" s="126"/>
      <c r="C553" s="72"/>
      <c r="D553" s="144" t="s">
        <v>514</v>
      </c>
      <c r="E553" s="46"/>
      <c r="F553" s="145"/>
      <c r="G553" s="158"/>
      <c r="H553" s="147"/>
      <c r="I553" s="148"/>
      <c r="J553" s="158"/>
      <c r="K553" s="146"/>
      <c r="L553" s="146"/>
      <c r="M553" s="149"/>
      <c r="N553" s="623"/>
      <c r="O553" s="626"/>
      <c r="P553" s="36"/>
      <c r="Q553" s="151" t="s">
        <v>1474</v>
      </c>
      <c r="R553" s="150"/>
      <c r="S553" s="150" t="str">
        <f t="shared" si="12"/>
        <v/>
      </c>
      <c r="T553" s="15"/>
      <c r="U553" s="15"/>
      <c r="V553" s="15"/>
      <c r="W553" s="15"/>
      <c r="X553" s="473"/>
      <c r="Y553" s="473"/>
      <c r="Z553" s="15"/>
      <c r="AA553" s="15"/>
      <c r="AB553" s="15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</row>
    <row r="554" spans="1:44" s="17" customFormat="1" ht="12.75" hidden="1" customHeight="1">
      <c r="A554" s="126">
        <v>156614000</v>
      </c>
      <c r="B554" s="126"/>
      <c r="C554" s="72"/>
      <c r="D554" s="144" t="s">
        <v>515</v>
      </c>
      <c r="E554" s="46"/>
      <c r="F554" s="145"/>
      <c r="G554" s="158"/>
      <c r="H554" s="147"/>
      <c r="I554" s="148"/>
      <c r="J554" s="158"/>
      <c r="K554" s="146"/>
      <c r="L554" s="146"/>
      <c r="M554" s="149"/>
      <c r="N554" s="623"/>
      <c r="O554" s="626"/>
      <c r="P554" s="36"/>
      <c r="Q554" s="151" t="s">
        <v>1474</v>
      </c>
      <c r="R554" s="150"/>
      <c r="S554" s="150" t="str">
        <f t="shared" si="12"/>
        <v/>
      </c>
      <c r="T554" s="15"/>
      <c r="U554" s="15"/>
      <c r="V554" s="15"/>
      <c r="W554" s="15"/>
      <c r="X554" s="473"/>
      <c r="Y554" s="473"/>
      <c r="Z554" s="15"/>
      <c r="AA554" s="15"/>
      <c r="AB554" s="15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</row>
    <row r="555" spans="1:44" s="17" customFormat="1" ht="12.75" hidden="1" customHeight="1" thickBot="1">
      <c r="A555" s="126">
        <v>156615000</v>
      </c>
      <c r="B555" s="126"/>
      <c r="C555" s="74"/>
      <c r="D555" s="167" t="s">
        <v>516</v>
      </c>
      <c r="E555" s="46"/>
      <c r="F555" s="145"/>
      <c r="G555" s="158"/>
      <c r="H555" s="147"/>
      <c r="I555" s="148"/>
      <c r="J555" s="158"/>
      <c r="K555" s="146"/>
      <c r="L555" s="146"/>
      <c r="M555" s="149"/>
      <c r="N555" s="623"/>
      <c r="O555" s="626"/>
      <c r="P555" s="36"/>
      <c r="Q555" s="151" t="s">
        <v>1474</v>
      </c>
      <c r="R555" s="150"/>
      <c r="S555" s="150" t="str">
        <f t="shared" si="12"/>
        <v/>
      </c>
      <c r="T555" s="15"/>
      <c r="U555" s="15"/>
      <c r="V555" s="15"/>
      <c r="W555" s="15"/>
      <c r="X555" s="473"/>
      <c r="Y555" s="473"/>
      <c r="Z555" s="15"/>
      <c r="AA555" s="15"/>
      <c r="AB555" s="15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</row>
    <row r="556" spans="1:44" s="18" customFormat="1" ht="15.75" hidden="1" customHeight="1">
      <c r="A556" s="126" t="s">
        <v>645</v>
      </c>
      <c r="B556" s="126"/>
      <c r="C556" s="794" t="s">
        <v>521</v>
      </c>
      <c r="D556" s="795"/>
      <c r="E556" s="25"/>
      <c r="F556" s="90">
        <f t="shared" ref="F556:O556" si="15">SUM(F557:F567)</f>
        <v>0</v>
      </c>
      <c r="G556" s="612"/>
      <c r="H556" s="92"/>
      <c r="I556" s="611">
        <f t="shared" si="15"/>
        <v>0</v>
      </c>
      <c r="J556" s="612">
        <f t="shared" si="15"/>
        <v>0</v>
      </c>
      <c r="K556" s="91">
        <f t="shared" si="15"/>
        <v>0</v>
      </c>
      <c r="L556" s="91">
        <f t="shared" si="15"/>
        <v>0</v>
      </c>
      <c r="M556" s="93">
        <f t="shared" si="15"/>
        <v>0</v>
      </c>
      <c r="N556" s="612">
        <f t="shared" si="15"/>
        <v>0</v>
      </c>
      <c r="O556" s="93">
        <f t="shared" si="15"/>
        <v>0</v>
      </c>
      <c r="P556" s="36"/>
      <c r="Q556" s="151" t="s">
        <v>1500</v>
      </c>
      <c r="R556" s="150"/>
      <c r="S556" s="150" t="str">
        <f t="shared" si="12"/>
        <v/>
      </c>
      <c r="T556" s="15"/>
      <c r="U556" s="15"/>
      <c r="V556" s="15"/>
      <c r="W556" s="15"/>
      <c r="X556" s="473"/>
      <c r="Y556" s="473"/>
      <c r="Z556" s="15"/>
      <c r="AA556" s="15"/>
      <c r="AB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</row>
    <row r="557" spans="1:44" s="17" customFormat="1" ht="12.75" hidden="1" customHeight="1">
      <c r="A557" s="126">
        <v>157002000</v>
      </c>
      <c r="B557" s="126"/>
      <c r="C557" s="72"/>
      <c r="D557" s="73" t="s">
        <v>647</v>
      </c>
      <c r="E557" s="46"/>
      <c r="F557" s="145"/>
      <c r="G557" s="158"/>
      <c r="H557" s="147"/>
      <c r="I557" s="148"/>
      <c r="J557" s="158"/>
      <c r="K557" s="146"/>
      <c r="L557" s="146"/>
      <c r="M557" s="149"/>
      <c r="N557" s="623"/>
      <c r="O557" s="626"/>
      <c r="P557" s="36"/>
      <c r="Q557" s="151" t="s">
        <v>1474</v>
      </c>
      <c r="R557" s="150"/>
      <c r="S557" s="150" t="str">
        <f t="shared" si="12"/>
        <v/>
      </c>
      <c r="T557" s="15"/>
      <c r="U557" s="15"/>
      <c r="V557" s="15"/>
      <c r="W557" s="15"/>
      <c r="X557" s="473"/>
      <c r="Y557" s="473"/>
      <c r="Z557" s="15"/>
      <c r="AA557" s="15"/>
      <c r="AB557" s="15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</row>
    <row r="558" spans="1:44" s="17" customFormat="1" ht="12.75" hidden="1" customHeight="1">
      <c r="A558" s="126">
        <v>157009000</v>
      </c>
      <c r="B558" s="126"/>
      <c r="C558" s="72"/>
      <c r="D558" s="144" t="s">
        <v>528</v>
      </c>
      <c r="E558" s="46"/>
      <c r="F558" s="145"/>
      <c r="G558" s="158"/>
      <c r="H558" s="147"/>
      <c r="I558" s="148"/>
      <c r="J558" s="158"/>
      <c r="K558" s="146"/>
      <c r="L558" s="146"/>
      <c r="M558" s="149"/>
      <c r="N558" s="623"/>
      <c r="O558" s="626"/>
      <c r="P558" s="36"/>
      <c r="Q558" s="151" t="s">
        <v>1474</v>
      </c>
      <c r="R558" s="150"/>
      <c r="S558" s="150" t="str">
        <f t="shared" ref="S558:S621" si="16">IF(SUM(F558:O558)=0,"",Q558)</f>
        <v/>
      </c>
      <c r="T558" s="15"/>
      <c r="U558" s="15"/>
      <c r="V558" s="15"/>
      <c r="W558" s="15"/>
      <c r="X558" s="473"/>
      <c r="Y558" s="473"/>
      <c r="Z558" s="15"/>
      <c r="AA558" s="15"/>
      <c r="AB558" s="15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</row>
    <row r="559" spans="1:44" s="17" customFormat="1" ht="12.75" hidden="1" customHeight="1">
      <c r="A559" s="126">
        <v>157003000</v>
      </c>
      <c r="B559" s="126"/>
      <c r="C559" s="72"/>
      <c r="D559" s="144" t="s">
        <v>522</v>
      </c>
      <c r="E559" s="46"/>
      <c r="F559" s="145"/>
      <c r="G559" s="158"/>
      <c r="H559" s="147"/>
      <c r="I559" s="148"/>
      <c r="J559" s="158"/>
      <c r="K559" s="146"/>
      <c r="L559" s="146"/>
      <c r="M559" s="149"/>
      <c r="N559" s="623"/>
      <c r="O559" s="626"/>
      <c r="P559" s="36"/>
      <c r="Q559" s="151" t="s">
        <v>1474</v>
      </c>
      <c r="R559" s="150"/>
      <c r="S559" s="150" t="str">
        <f t="shared" si="16"/>
        <v/>
      </c>
      <c r="T559" s="15"/>
      <c r="U559" s="15"/>
      <c r="V559" s="15"/>
      <c r="W559" s="15"/>
      <c r="X559" s="473"/>
      <c r="Y559" s="473"/>
      <c r="Z559" s="15"/>
      <c r="AA559" s="15"/>
      <c r="AB559" s="15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</row>
    <row r="560" spans="1:44" s="17" customFormat="1" ht="12.75" hidden="1" customHeight="1">
      <c r="A560" s="126">
        <v>157001000</v>
      </c>
      <c r="B560" s="126"/>
      <c r="C560" s="72"/>
      <c r="D560" s="73" t="s">
        <v>646</v>
      </c>
      <c r="E560" s="46"/>
      <c r="F560" s="145"/>
      <c r="G560" s="158"/>
      <c r="H560" s="147"/>
      <c r="I560" s="148"/>
      <c r="J560" s="158"/>
      <c r="K560" s="146"/>
      <c r="L560" s="146"/>
      <c r="M560" s="149"/>
      <c r="N560" s="623"/>
      <c r="O560" s="626"/>
      <c r="P560" s="36"/>
      <c r="Q560" s="151" t="s">
        <v>1474</v>
      </c>
      <c r="R560" s="150"/>
      <c r="S560" s="150" t="str">
        <f t="shared" si="16"/>
        <v/>
      </c>
      <c r="T560" s="15"/>
      <c r="U560" s="15"/>
      <c r="V560" s="15"/>
      <c r="W560" s="15"/>
      <c r="X560" s="473"/>
      <c r="Y560" s="473"/>
      <c r="Z560" s="15"/>
      <c r="AA560" s="15"/>
      <c r="AB560" s="15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</row>
    <row r="561" spans="1:44" s="17" customFormat="1" ht="12.75" hidden="1" customHeight="1">
      <c r="A561" s="126">
        <v>157010000</v>
      </c>
      <c r="B561" s="126"/>
      <c r="C561" s="72"/>
      <c r="D561" s="144" t="s">
        <v>529</v>
      </c>
      <c r="E561" s="46"/>
      <c r="F561" s="145"/>
      <c r="G561" s="158"/>
      <c r="H561" s="147"/>
      <c r="I561" s="148"/>
      <c r="J561" s="158"/>
      <c r="K561" s="146"/>
      <c r="L561" s="146"/>
      <c r="M561" s="149"/>
      <c r="N561" s="623"/>
      <c r="O561" s="626"/>
      <c r="P561" s="36"/>
      <c r="Q561" s="151" t="s">
        <v>1474</v>
      </c>
      <c r="R561" s="150"/>
      <c r="S561" s="150" t="str">
        <f t="shared" si="16"/>
        <v/>
      </c>
      <c r="T561" s="15"/>
      <c r="U561" s="15"/>
      <c r="V561" s="15"/>
      <c r="W561" s="15"/>
      <c r="X561" s="473"/>
      <c r="Y561" s="473"/>
      <c r="Z561" s="15"/>
      <c r="AA561" s="15"/>
      <c r="AB561" s="15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</row>
    <row r="562" spans="1:44" s="17" customFormat="1" ht="12.75" hidden="1" customHeight="1">
      <c r="A562" s="126">
        <v>157011000</v>
      </c>
      <c r="B562" s="126"/>
      <c r="C562" s="72"/>
      <c r="D562" s="144" t="s">
        <v>530</v>
      </c>
      <c r="E562" s="46"/>
      <c r="F562" s="145"/>
      <c r="G562" s="158"/>
      <c r="H562" s="147"/>
      <c r="I562" s="148"/>
      <c r="J562" s="158"/>
      <c r="K562" s="146"/>
      <c r="L562" s="146"/>
      <c r="M562" s="149"/>
      <c r="N562" s="623"/>
      <c r="O562" s="626"/>
      <c r="P562" s="36"/>
      <c r="Q562" s="151" t="s">
        <v>1474</v>
      </c>
      <c r="R562" s="150"/>
      <c r="S562" s="150" t="str">
        <f t="shared" si="16"/>
        <v/>
      </c>
      <c r="T562" s="15"/>
      <c r="U562" s="15"/>
      <c r="V562" s="15"/>
      <c r="W562" s="15"/>
      <c r="X562" s="473"/>
      <c r="Y562" s="473"/>
      <c r="Z562" s="15"/>
      <c r="AA562" s="15"/>
      <c r="AB562" s="15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</row>
    <row r="563" spans="1:44" s="17" customFormat="1" ht="12.75" hidden="1" customHeight="1">
      <c r="A563" s="126">
        <v>157004000</v>
      </c>
      <c r="B563" s="126"/>
      <c r="C563" s="72"/>
      <c r="D563" s="144" t="s">
        <v>523</v>
      </c>
      <c r="E563" s="46"/>
      <c r="F563" s="145"/>
      <c r="G563" s="158"/>
      <c r="H563" s="147"/>
      <c r="I563" s="148"/>
      <c r="J563" s="158"/>
      <c r="K563" s="146"/>
      <c r="L563" s="146"/>
      <c r="M563" s="149"/>
      <c r="N563" s="623"/>
      <c r="O563" s="626"/>
      <c r="P563" s="36"/>
      <c r="Q563" s="151" t="s">
        <v>1474</v>
      </c>
      <c r="R563" s="150"/>
      <c r="S563" s="150" t="str">
        <f t="shared" si="16"/>
        <v/>
      </c>
      <c r="T563" s="15"/>
      <c r="U563" s="15"/>
      <c r="V563" s="15"/>
      <c r="W563" s="15"/>
      <c r="X563" s="473"/>
      <c r="Y563" s="473"/>
      <c r="Z563" s="15"/>
      <c r="AA563" s="15"/>
      <c r="AB563" s="15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</row>
    <row r="564" spans="1:44" s="17" customFormat="1" ht="12.75" hidden="1" customHeight="1">
      <c r="A564" s="126">
        <v>157005000</v>
      </c>
      <c r="B564" s="126"/>
      <c r="C564" s="72"/>
      <c r="D564" s="144" t="s">
        <v>524</v>
      </c>
      <c r="E564" s="46"/>
      <c r="F564" s="145"/>
      <c r="G564" s="158"/>
      <c r="H564" s="147"/>
      <c r="I564" s="148"/>
      <c r="J564" s="158"/>
      <c r="K564" s="146"/>
      <c r="L564" s="146"/>
      <c r="M564" s="149"/>
      <c r="N564" s="623"/>
      <c r="O564" s="626"/>
      <c r="P564" s="36"/>
      <c r="Q564" s="151" t="s">
        <v>1474</v>
      </c>
      <c r="R564" s="150"/>
      <c r="S564" s="150" t="str">
        <f t="shared" si="16"/>
        <v/>
      </c>
      <c r="T564" s="15"/>
      <c r="U564" s="15"/>
      <c r="V564" s="15"/>
      <c r="W564" s="15"/>
      <c r="X564" s="473"/>
      <c r="Y564" s="473"/>
      <c r="Z564" s="15"/>
      <c r="AA564" s="15"/>
      <c r="AB564" s="15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</row>
    <row r="565" spans="1:44" s="17" customFormat="1" ht="12.75" hidden="1" customHeight="1">
      <c r="A565" s="126">
        <v>157006000</v>
      </c>
      <c r="B565" s="126"/>
      <c r="C565" s="72"/>
      <c r="D565" s="144" t="s">
        <v>525</v>
      </c>
      <c r="E565" s="46"/>
      <c r="F565" s="145"/>
      <c r="G565" s="158"/>
      <c r="H565" s="147"/>
      <c r="I565" s="148"/>
      <c r="J565" s="158"/>
      <c r="K565" s="146"/>
      <c r="L565" s="146"/>
      <c r="M565" s="149"/>
      <c r="N565" s="623"/>
      <c r="O565" s="626"/>
      <c r="P565" s="36"/>
      <c r="Q565" s="151" t="s">
        <v>1474</v>
      </c>
      <c r="R565" s="150"/>
      <c r="S565" s="150" t="str">
        <f t="shared" si="16"/>
        <v/>
      </c>
      <c r="T565" s="15"/>
      <c r="U565" s="15"/>
      <c r="V565" s="15"/>
      <c r="W565" s="15"/>
      <c r="X565" s="473"/>
      <c r="Y565" s="473"/>
      <c r="Z565" s="15"/>
      <c r="AA565" s="15"/>
      <c r="AB565" s="15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</row>
    <row r="566" spans="1:44" s="17" customFormat="1" ht="12.75" hidden="1" customHeight="1">
      <c r="A566" s="126">
        <v>157007000</v>
      </c>
      <c r="B566" s="126"/>
      <c r="C566" s="72"/>
      <c r="D566" s="144" t="s">
        <v>526</v>
      </c>
      <c r="E566" s="46"/>
      <c r="F566" s="145"/>
      <c r="G566" s="158"/>
      <c r="H566" s="147"/>
      <c r="I566" s="148"/>
      <c r="J566" s="158"/>
      <c r="K566" s="146"/>
      <c r="L566" s="146"/>
      <c r="M566" s="149"/>
      <c r="N566" s="623"/>
      <c r="O566" s="626"/>
      <c r="P566" s="36"/>
      <c r="Q566" s="151" t="s">
        <v>1474</v>
      </c>
      <c r="R566" s="150"/>
      <c r="S566" s="150" t="str">
        <f t="shared" si="16"/>
        <v/>
      </c>
      <c r="T566" s="15"/>
      <c r="U566" s="15"/>
      <c r="V566" s="15"/>
      <c r="W566" s="15"/>
      <c r="X566" s="473"/>
      <c r="Y566" s="473"/>
      <c r="Z566" s="15"/>
      <c r="AA566" s="15"/>
      <c r="AB566" s="15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</row>
    <row r="567" spans="1:44" s="17" customFormat="1" ht="12.75" hidden="1" customHeight="1" thickBot="1">
      <c r="A567" s="126">
        <v>157008000</v>
      </c>
      <c r="B567" s="126"/>
      <c r="C567" s="74"/>
      <c r="D567" s="167" t="s">
        <v>527</v>
      </c>
      <c r="E567" s="46"/>
      <c r="F567" s="663"/>
      <c r="G567" s="667"/>
      <c r="H567" s="665"/>
      <c r="I567" s="666"/>
      <c r="J567" s="667"/>
      <c r="K567" s="664"/>
      <c r="L567" s="664"/>
      <c r="M567" s="668"/>
      <c r="N567" s="708"/>
      <c r="O567" s="707"/>
      <c r="P567" s="36"/>
      <c r="Q567" s="151" t="s">
        <v>1474</v>
      </c>
      <c r="R567" s="150"/>
      <c r="S567" s="150" t="str">
        <f t="shared" si="16"/>
        <v/>
      </c>
      <c r="T567" s="15"/>
      <c r="U567" s="15"/>
      <c r="V567" s="15"/>
      <c r="W567" s="15"/>
      <c r="X567" s="473"/>
      <c r="Y567" s="473"/>
      <c r="Z567" s="15"/>
      <c r="AA567" s="15"/>
      <c r="AB567" s="15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</row>
    <row r="568" spans="1:44" s="18" customFormat="1" ht="21.75" hidden="1" customHeight="1" thickBot="1">
      <c r="A568" s="126" t="s">
        <v>649</v>
      </c>
      <c r="B568" s="126"/>
      <c r="C568" s="897" t="s">
        <v>720</v>
      </c>
      <c r="D568" s="898"/>
      <c r="E568" s="47"/>
      <c r="F568" s="86">
        <f>SUM(F569,F597,F605,F620,F632,F641)</f>
        <v>0</v>
      </c>
      <c r="G568" s="89"/>
      <c r="H568" s="88"/>
      <c r="I568" s="114">
        <f t="shared" ref="I568:O568" si="17">SUM(I569,I597,I605,I620,I632,I641)</f>
        <v>0</v>
      </c>
      <c r="J568" s="89">
        <f t="shared" si="17"/>
        <v>0</v>
      </c>
      <c r="K568" s="87">
        <f t="shared" si="17"/>
        <v>0</v>
      </c>
      <c r="L568" s="87">
        <f t="shared" si="17"/>
        <v>0</v>
      </c>
      <c r="M568" s="672">
        <f t="shared" si="17"/>
        <v>0</v>
      </c>
      <c r="N568" s="84">
        <f t="shared" si="17"/>
        <v>0</v>
      </c>
      <c r="O568" s="85">
        <f t="shared" si="17"/>
        <v>0</v>
      </c>
      <c r="P568" s="36"/>
      <c r="Q568" s="151" t="s">
        <v>1499</v>
      </c>
      <c r="R568" s="150"/>
      <c r="S568" s="150" t="str">
        <f t="shared" si="16"/>
        <v/>
      </c>
      <c r="T568" s="15"/>
      <c r="U568" s="15"/>
      <c r="V568" s="15"/>
      <c r="W568" s="15"/>
      <c r="X568" s="473"/>
      <c r="Y568" s="476"/>
      <c r="Z568" s="15"/>
      <c r="AA568" s="15"/>
      <c r="AB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</row>
    <row r="569" spans="1:44" s="18" customFormat="1" ht="15.75" hidden="1" customHeight="1">
      <c r="A569" s="126" t="s">
        <v>650</v>
      </c>
      <c r="B569" s="126"/>
      <c r="C569" s="794" t="s">
        <v>531</v>
      </c>
      <c r="D569" s="795"/>
      <c r="E569" s="25"/>
      <c r="F569" s="657">
        <f t="shared" ref="F569:O569" si="18">SUM(F570:F596)</f>
        <v>0</v>
      </c>
      <c r="G569" s="661"/>
      <c r="H569" s="659"/>
      <c r="I569" s="660">
        <f t="shared" si="18"/>
        <v>0</v>
      </c>
      <c r="J569" s="661">
        <f t="shared" si="18"/>
        <v>0</v>
      </c>
      <c r="K569" s="658">
        <f t="shared" si="18"/>
        <v>0</v>
      </c>
      <c r="L569" s="658">
        <f t="shared" si="18"/>
        <v>0</v>
      </c>
      <c r="M569" s="662">
        <f t="shared" si="18"/>
        <v>0</v>
      </c>
      <c r="N569" s="661">
        <f t="shared" si="18"/>
        <v>0</v>
      </c>
      <c r="O569" s="662">
        <f t="shared" si="18"/>
        <v>0</v>
      </c>
      <c r="P569" s="36"/>
      <c r="Q569" s="151" t="s">
        <v>1500</v>
      </c>
      <c r="R569" s="150"/>
      <c r="S569" s="150" t="str">
        <f t="shared" si="16"/>
        <v/>
      </c>
      <c r="T569" s="15"/>
      <c r="U569" s="15"/>
      <c r="V569" s="15"/>
      <c r="W569" s="15"/>
      <c r="X569" s="473"/>
      <c r="Y569" s="473"/>
      <c r="Z569" s="15"/>
      <c r="AA569" s="15"/>
      <c r="AB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</row>
    <row r="570" spans="1:44" s="129" customFormat="1" ht="12.75" hidden="1" customHeight="1">
      <c r="A570" s="126" t="s">
        <v>648</v>
      </c>
      <c r="B570" s="126"/>
      <c r="C570" s="131"/>
      <c r="D570" s="144" t="s">
        <v>651</v>
      </c>
      <c r="E570" s="132"/>
      <c r="F570" s="145"/>
      <c r="G570" s="158"/>
      <c r="H570" s="147"/>
      <c r="I570" s="148"/>
      <c r="J570" s="158"/>
      <c r="K570" s="146"/>
      <c r="L570" s="146"/>
      <c r="M570" s="149"/>
      <c r="N570" s="623"/>
      <c r="O570" s="626"/>
      <c r="P570" s="150"/>
      <c r="Q570" s="151" t="s">
        <v>1474</v>
      </c>
      <c r="R570" s="150"/>
      <c r="S570" s="150" t="str">
        <f t="shared" si="16"/>
        <v/>
      </c>
      <c r="T570" s="5"/>
      <c r="U570" s="5"/>
      <c r="V570" s="5"/>
      <c r="W570" s="5"/>
      <c r="X570" s="475"/>
      <c r="Y570" s="475"/>
      <c r="Z570" s="5"/>
      <c r="AA570" s="5"/>
      <c r="AB570" s="5"/>
      <c r="AD570" s="128"/>
      <c r="AE570" s="128"/>
      <c r="AF570" s="128"/>
      <c r="AG570" s="128"/>
      <c r="AH570" s="128"/>
      <c r="AI570" s="128"/>
      <c r="AJ570" s="128"/>
      <c r="AK570" s="128"/>
      <c r="AL570" s="128"/>
      <c r="AM570" s="128"/>
      <c r="AN570" s="128"/>
      <c r="AO570" s="128"/>
      <c r="AP570" s="128"/>
      <c r="AQ570" s="128"/>
      <c r="AR570" s="128"/>
    </row>
    <row r="571" spans="1:44" s="129" customFormat="1" ht="12.75" hidden="1" customHeight="1">
      <c r="A571" s="126">
        <v>140102000</v>
      </c>
      <c r="B571" s="126"/>
      <c r="C571" s="131"/>
      <c r="D571" s="144" t="s">
        <v>532</v>
      </c>
      <c r="E571" s="132"/>
      <c r="F571" s="145"/>
      <c r="G571" s="158"/>
      <c r="H571" s="147"/>
      <c r="I571" s="148"/>
      <c r="J571" s="158"/>
      <c r="K571" s="146"/>
      <c r="L571" s="146"/>
      <c r="M571" s="149"/>
      <c r="N571" s="623"/>
      <c r="O571" s="626"/>
      <c r="P571" s="150"/>
      <c r="Q571" s="151" t="s">
        <v>1474</v>
      </c>
      <c r="R571" s="150"/>
      <c r="S571" s="150" t="str">
        <f t="shared" si="16"/>
        <v/>
      </c>
      <c r="T571" s="5"/>
      <c r="U571" s="5"/>
      <c r="V571" s="5"/>
      <c r="W571" s="5"/>
      <c r="X571" s="475"/>
      <c r="Y571" s="475"/>
      <c r="Z571" s="5"/>
      <c r="AA571" s="5"/>
      <c r="AB571" s="5"/>
      <c r="AD571" s="128"/>
      <c r="AE571" s="128"/>
      <c r="AF571" s="128"/>
      <c r="AG571" s="128"/>
      <c r="AH571" s="128"/>
      <c r="AI571" s="128"/>
      <c r="AJ571" s="128"/>
      <c r="AK571" s="128"/>
      <c r="AL571" s="128"/>
      <c r="AM571" s="128"/>
      <c r="AN571" s="128"/>
      <c r="AO571" s="128"/>
      <c r="AP571" s="128"/>
      <c r="AQ571" s="128"/>
      <c r="AR571" s="128"/>
    </row>
    <row r="572" spans="1:44" s="129" customFormat="1" ht="12.75" hidden="1" customHeight="1">
      <c r="A572" s="126">
        <v>140103000</v>
      </c>
      <c r="B572" s="126"/>
      <c r="C572" s="131"/>
      <c r="D572" s="144" t="s">
        <v>533</v>
      </c>
      <c r="E572" s="132"/>
      <c r="F572" s="145"/>
      <c r="G572" s="158"/>
      <c r="H572" s="147"/>
      <c r="I572" s="148"/>
      <c r="J572" s="158"/>
      <c r="K572" s="146"/>
      <c r="L572" s="146"/>
      <c r="M572" s="149"/>
      <c r="N572" s="623"/>
      <c r="O572" s="626"/>
      <c r="P572" s="150"/>
      <c r="Q572" s="151" t="s">
        <v>1474</v>
      </c>
      <c r="R572" s="150"/>
      <c r="S572" s="150" t="str">
        <f t="shared" si="16"/>
        <v/>
      </c>
      <c r="T572" s="5"/>
      <c r="U572" s="5"/>
      <c r="V572" s="5"/>
      <c r="W572" s="5"/>
      <c r="X572" s="475"/>
      <c r="Y572" s="475"/>
      <c r="Z572" s="5"/>
      <c r="AA572" s="5"/>
      <c r="AB572" s="5"/>
      <c r="AD572" s="128"/>
      <c r="AE572" s="128"/>
      <c r="AF572" s="128"/>
      <c r="AG572" s="128"/>
      <c r="AH572" s="128"/>
      <c r="AI572" s="128"/>
      <c r="AJ572" s="128"/>
      <c r="AK572" s="128"/>
      <c r="AL572" s="128"/>
      <c r="AM572" s="128"/>
      <c r="AN572" s="128"/>
      <c r="AO572" s="128"/>
      <c r="AP572" s="128"/>
      <c r="AQ572" s="128"/>
      <c r="AR572" s="128"/>
    </row>
    <row r="573" spans="1:44" s="129" customFormat="1" ht="12.75" hidden="1" customHeight="1">
      <c r="A573" s="126">
        <v>140104000</v>
      </c>
      <c r="B573" s="126"/>
      <c r="C573" s="131"/>
      <c r="D573" s="144" t="s">
        <v>534</v>
      </c>
      <c r="E573" s="132"/>
      <c r="F573" s="145"/>
      <c r="G573" s="158"/>
      <c r="H573" s="147"/>
      <c r="I573" s="148"/>
      <c r="J573" s="158"/>
      <c r="K573" s="146"/>
      <c r="L573" s="146"/>
      <c r="M573" s="149"/>
      <c r="N573" s="623"/>
      <c r="O573" s="626"/>
      <c r="P573" s="150"/>
      <c r="Q573" s="151" t="s">
        <v>1474</v>
      </c>
      <c r="R573" s="150"/>
      <c r="S573" s="150" t="str">
        <f t="shared" si="16"/>
        <v/>
      </c>
      <c r="T573" s="5"/>
      <c r="U573" s="5"/>
      <c r="V573" s="5"/>
      <c r="W573" s="5"/>
      <c r="X573" s="475"/>
      <c r="Y573" s="475"/>
      <c r="Z573" s="5"/>
      <c r="AA573" s="5"/>
      <c r="AB573" s="5"/>
      <c r="AD573" s="128"/>
      <c r="AE573" s="128"/>
      <c r="AF573" s="128"/>
      <c r="AG573" s="128"/>
      <c r="AH573" s="128"/>
      <c r="AI573" s="128"/>
      <c r="AJ573" s="128"/>
      <c r="AK573" s="128"/>
      <c r="AL573" s="128"/>
      <c r="AM573" s="128"/>
      <c r="AN573" s="128"/>
      <c r="AO573" s="128"/>
      <c r="AP573" s="128"/>
      <c r="AQ573" s="128"/>
      <c r="AR573" s="128"/>
    </row>
    <row r="574" spans="1:44" s="129" customFormat="1" ht="12.75" hidden="1" customHeight="1">
      <c r="A574" s="126">
        <v>140105000</v>
      </c>
      <c r="B574" s="126"/>
      <c r="C574" s="131"/>
      <c r="D574" s="144" t="s">
        <v>535</v>
      </c>
      <c r="E574" s="132"/>
      <c r="F574" s="145"/>
      <c r="G574" s="158"/>
      <c r="H574" s="147"/>
      <c r="I574" s="148"/>
      <c r="J574" s="158"/>
      <c r="K574" s="146"/>
      <c r="L574" s="146"/>
      <c r="M574" s="149"/>
      <c r="N574" s="623"/>
      <c r="O574" s="626"/>
      <c r="P574" s="150"/>
      <c r="Q574" s="151" t="s">
        <v>1474</v>
      </c>
      <c r="R574" s="150"/>
      <c r="S574" s="150" t="str">
        <f t="shared" si="16"/>
        <v/>
      </c>
      <c r="T574" s="5"/>
      <c r="U574" s="5"/>
      <c r="V574" s="5"/>
      <c r="W574" s="5"/>
      <c r="X574" s="475"/>
      <c r="Y574" s="475"/>
      <c r="Z574" s="5"/>
      <c r="AA574" s="5"/>
      <c r="AB574" s="5"/>
      <c r="AD574" s="128"/>
      <c r="AE574" s="128"/>
      <c r="AF574" s="128"/>
      <c r="AG574" s="128"/>
      <c r="AH574" s="128"/>
      <c r="AI574" s="128"/>
      <c r="AJ574" s="128"/>
      <c r="AK574" s="128"/>
      <c r="AL574" s="128"/>
      <c r="AM574" s="128"/>
      <c r="AN574" s="128"/>
      <c r="AO574" s="128"/>
      <c r="AP574" s="128"/>
      <c r="AQ574" s="128"/>
      <c r="AR574" s="128"/>
    </row>
    <row r="575" spans="1:44" s="129" customFormat="1" ht="12.75" hidden="1" customHeight="1">
      <c r="A575" s="126">
        <v>140106000</v>
      </c>
      <c r="B575" s="126"/>
      <c r="C575" s="131"/>
      <c r="D575" s="144" t="s">
        <v>536</v>
      </c>
      <c r="E575" s="132"/>
      <c r="F575" s="145"/>
      <c r="G575" s="158"/>
      <c r="H575" s="147"/>
      <c r="I575" s="148"/>
      <c r="J575" s="158"/>
      <c r="K575" s="146"/>
      <c r="L575" s="146"/>
      <c r="M575" s="149"/>
      <c r="N575" s="623"/>
      <c r="O575" s="626"/>
      <c r="P575" s="150"/>
      <c r="Q575" s="151" t="s">
        <v>1474</v>
      </c>
      <c r="R575" s="150"/>
      <c r="S575" s="150" t="str">
        <f t="shared" si="16"/>
        <v/>
      </c>
      <c r="T575" s="5"/>
      <c r="U575" s="5"/>
      <c r="V575" s="5"/>
      <c r="W575" s="5"/>
      <c r="X575" s="475"/>
      <c r="Y575" s="475"/>
      <c r="Z575" s="5"/>
      <c r="AA575" s="5"/>
      <c r="AB575" s="5"/>
      <c r="AD575" s="128"/>
      <c r="AE575" s="128"/>
      <c r="AF575" s="128"/>
      <c r="AG575" s="128"/>
      <c r="AH575" s="128"/>
      <c r="AI575" s="128"/>
      <c r="AJ575" s="128"/>
      <c r="AK575" s="128"/>
      <c r="AL575" s="128"/>
      <c r="AM575" s="128"/>
      <c r="AN575" s="128"/>
      <c r="AO575" s="128"/>
      <c r="AP575" s="128"/>
      <c r="AQ575" s="128"/>
      <c r="AR575" s="128"/>
    </row>
    <row r="576" spans="1:44" s="129" customFormat="1" ht="12.75" hidden="1" customHeight="1">
      <c r="A576" s="126">
        <v>140107000</v>
      </c>
      <c r="B576" s="126"/>
      <c r="C576" s="131"/>
      <c r="D576" s="144" t="s">
        <v>2349</v>
      </c>
      <c r="E576" s="132"/>
      <c r="F576" s="145"/>
      <c r="G576" s="158"/>
      <c r="H576" s="147"/>
      <c r="I576" s="148"/>
      <c r="J576" s="158"/>
      <c r="K576" s="146"/>
      <c r="L576" s="146"/>
      <c r="M576" s="149"/>
      <c r="N576" s="623"/>
      <c r="O576" s="626"/>
      <c r="P576" s="150"/>
      <c r="Q576" s="151" t="s">
        <v>1474</v>
      </c>
      <c r="R576" s="150"/>
      <c r="S576" s="150" t="str">
        <f t="shared" si="16"/>
        <v/>
      </c>
      <c r="T576" s="5"/>
      <c r="U576" s="5"/>
      <c r="V576" s="5"/>
      <c r="W576" s="5"/>
      <c r="X576" s="475"/>
      <c r="Y576" s="475"/>
      <c r="Z576" s="5"/>
      <c r="AA576" s="5"/>
      <c r="AB576" s="5"/>
      <c r="AD576" s="128"/>
      <c r="AE576" s="128"/>
      <c r="AF576" s="128"/>
      <c r="AG576" s="128"/>
      <c r="AH576" s="128"/>
      <c r="AI576" s="128"/>
      <c r="AJ576" s="128"/>
      <c r="AK576" s="128"/>
      <c r="AL576" s="128"/>
      <c r="AM576" s="128"/>
      <c r="AN576" s="128"/>
      <c r="AO576" s="128"/>
      <c r="AP576" s="128"/>
      <c r="AQ576" s="128"/>
      <c r="AR576" s="128"/>
    </row>
    <row r="577" spans="1:44" s="129" customFormat="1" ht="12.75" hidden="1" customHeight="1">
      <c r="A577" s="126">
        <v>140108000</v>
      </c>
      <c r="B577" s="126"/>
      <c r="C577" s="131"/>
      <c r="D577" s="144" t="s">
        <v>2116</v>
      </c>
      <c r="E577" s="132"/>
      <c r="F577" s="145"/>
      <c r="G577" s="158"/>
      <c r="H577" s="147"/>
      <c r="I577" s="148"/>
      <c r="J577" s="158"/>
      <c r="K577" s="146"/>
      <c r="L577" s="146"/>
      <c r="M577" s="149"/>
      <c r="N577" s="623"/>
      <c r="O577" s="626"/>
      <c r="P577" s="150"/>
      <c r="Q577" s="151" t="s">
        <v>1474</v>
      </c>
      <c r="R577" s="150"/>
      <c r="S577" s="150" t="str">
        <f t="shared" si="16"/>
        <v/>
      </c>
      <c r="T577" s="5"/>
      <c r="U577" s="5"/>
      <c r="V577" s="5"/>
      <c r="W577" s="5"/>
      <c r="X577" s="475"/>
      <c r="Y577" s="475"/>
      <c r="Z577" s="5"/>
      <c r="AA577" s="5"/>
      <c r="AB577" s="5"/>
      <c r="AD577" s="128"/>
      <c r="AE577" s="128"/>
      <c r="AF577" s="128"/>
      <c r="AG577" s="128"/>
      <c r="AH577" s="128"/>
      <c r="AI577" s="128"/>
      <c r="AJ577" s="128"/>
      <c r="AK577" s="128"/>
      <c r="AL577" s="128"/>
      <c r="AM577" s="128"/>
      <c r="AN577" s="128"/>
      <c r="AO577" s="128"/>
      <c r="AP577" s="128"/>
      <c r="AQ577" s="128"/>
      <c r="AR577" s="128"/>
    </row>
    <row r="578" spans="1:44" s="129" customFormat="1" ht="12.75" hidden="1" customHeight="1">
      <c r="A578" s="126">
        <v>140109000</v>
      </c>
      <c r="B578" s="126"/>
      <c r="C578" s="131"/>
      <c r="D578" s="144" t="s">
        <v>537</v>
      </c>
      <c r="E578" s="132"/>
      <c r="F578" s="145"/>
      <c r="G578" s="158"/>
      <c r="H578" s="147"/>
      <c r="I578" s="148"/>
      <c r="J578" s="158"/>
      <c r="K578" s="146"/>
      <c r="L578" s="146"/>
      <c r="M578" s="149"/>
      <c r="N578" s="623"/>
      <c r="O578" s="626"/>
      <c r="P578" s="150"/>
      <c r="Q578" s="151" t="s">
        <v>1474</v>
      </c>
      <c r="R578" s="150"/>
      <c r="S578" s="150" t="str">
        <f t="shared" si="16"/>
        <v/>
      </c>
      <c r="T578" s="5"/>
      <c r="U578" s="5"/>
      <c r="V578" s="5"/>
      <c r="W578" s="5"/>
      <c r="X578" s="475"/>
      <c r="Y578" s="475"/>
      <c r="Z578" s="5"/>
      <c r="AA578" s="5"/>
      <c r="AB578" s="5"/>
      <c r="AD578" s="128"/>
      <c r="AE578" s="128"/>
      <c r="AF578" s="128"/>
      <c r="AG578" s="128"/>
      <c r="AH578" s="128"/>
      <c r="AI578" s="128"/>
      <c r="AJ578" s="128"/>
      <c r="AK578" s="128"/>
      <c r="AL578" s="128"/>
      <c r="AM578" s="128"/>
      <c r="AN578" s="128"/>
      <c r="AO578" s="128"/>
      <c r="AP578" s="128"/>
      <c r="AQ578" s="128"/>
      <c r="AR578" s="128"/>
    </row>
    <row r="579" spans="1:44" s="129" customFormat="1" ht="12.75" hidden="1" customHeight="1">
      <c r="A579" s="126">
        <v>140110000</v>
      </c>
      <c r="B579" s="126"/>
      <c r="C579" s="131"/>
      <c r="D579" s="144" t="s">
        <v>538</v>
      </c>
      <c r="E579" s="132"/>
      <c r="F579" s="145"/>
      <c r="G579" s="158"/>
      <c r="H579" s="147"/>
      <c r="I579" s="148"/>
      <c r="J579" s="158"/>
      <c r="K579" s="146"/>
      <c r="L579" s="146"/>
      <c r="M579" s="149"/>
      <c r="N579" s="623"/>
      <c r="O579" s="626"/>
      <c r="P579" s="150"/>
      <c r="Q579" s="151" t="s">
        <v>1474</v>
      </c>
      <c r="R579" s="150"/>
      <c r="S579" s="150" t="str">
        <f t="shared" si="16"/>
        <v/>
      </c>
      <c r="T579" s="5"/>
      <c r="U579" s="5"/>
      <c r="V579" s="5"/>
      <c r="W579" s="5"/>
      <c r="X579" s="475"/>
      <c r="Y579" s="475"/>
      <c r="Z579" s="5"/>
      <c r="AA579" s="5"/>
      <c r="AB579" s="5"/>
      <c r="AD579" s="128"/>
      <c r="AE579" s="128"/>
      <c r="AF579" s="128"/>
      <c r="AG579" s="128"/>
      <c r="AH579" s="128"/>
      <c r="AI579" s="128"/>
      <c r="AJ579" s="128"/>
      <c r="AK579" s="128"/>
      <c r="AL579" s="128"/>
      <c r="AM579" s="128"/>
      <c r="AN579" s="128"/>
      <c r="AO579" s="128"/>
      <c r="AP579" s="128"/>
      <c r="AQ579" s="128"/>
      <c r="AR579" s="128"/>
    </row>
    <row r="580" spans="1:44" s="129" customFormat="1" ht="12.75" hidden="1" customHeight="1">
      <c r="A580" s="126">
        <v>140111000</v>
      </c>
      <c r="B580" s="126"/>
      <c r="C580" s="131"/>
      <c r="D580" s="144" t="s">
        <v>539</v>
      </c>
      <c r="E580" s="132"/>
      <c r="F580" s="145"/>
      <c r="G580" s="158"/>
      <c r="H580" s="147"/>
      <c r="I580" s="148"/>
      <c r="J580" s="158"/>
      <c r="K580" s="146"/>
      <c r="L580" s="146"/>
      <c r="M580" s="149"/>
      <c r="N580" s="623"/>
      <c r="O580" s="626"/>
      <c r="P580" s="150"/>
      <c r="Q580" s="151" t="s">
        <v>1474</v>
      </c>
      <c r="R580" s="150"/>
      <c r="S580" s="150" t="str">
        <f t="shared" si="16"/>
        <v/>
      </c>
      <c r="T580" s="5"/>
      <c r="U580" s="5"/>
      <c r="V580" s="5"/>
      <c r="W580" s="5"/>
      <c r="X580" s="475"/>
      <c r="Y580" s="475"/>
      <c r="Z580" s="5"/>
      <c r="AA580" s="5"/>
      <c r="AB580" s="5"/>
      <c r="AD580" s="128"/>
      <c r="AE580" s="128"/>
      <c r="AF580" s="128"/>
      <c r="AG580" s="128"/>
      <c r="AH580" s="128"/>
      <c r="AI580" s="128"/>
      <c r="AJ580" s="128"/>
      <c r="AK580" s="128"/>
      <c r="AL580" s="128"/>
      <c r="AM580" s="128"/>
      <c r="AN580" s="128"/>
      <c r="AO580" s="128"/>
      <c r="AP580" s="128"/>
      <c r="AQ580" s="128"/>
      <c r="AR580" s="128"/>
    </row>
    <row r="581" spans="1:44" s="129" customFormat="1" ht="12.75" hidden="1" customHeight="1">
      <c r="A581" s="126">
        <v>140112000</v>
      </c>
      <c r="B581" s="126"/>
      <c r="C581" s="131"/>
      <c r="D581" s="144" t="s">
        <v>540</v>
      </c>
      <c r="E581" s="132"/>
      <c r="F581" s="145"/>
      <c r="G581" s="158"/>
      <c r="H581" s="147"/>
      <c r="I581" s="148"/>
      <c r="J581" s="158"/>
      <c r="K581" s="146"/>
      <c r="L581" s="146"/>
      <c r="M581" s="149"/>
      <c r="N581" s="623"/>
      <c r="O581" s="626"/>
      <c r="P581" s="150"/>
      <c r="Q581" s="151" t="s">
        <v>1474</v>
      </c>
      <c r="R581" s="150"/>
      <c r="S581" s="150" t="str">
        <f t="shared" si="16"/>
        <v/>
      </c>
      <c r="T581" s="5"/>
      <c r="U581" s="5"/>
      <c r="V581" s="5"/>
      <c r="W581" s="5"/>
      <c r="X581" s="475"/>
      <c r="Y581" s="475"/>
      <c r="Z581" s="5"/>
      <c r="AA581" s="5"/>
      <c r="AB581" s="5"/>
      <c r="AD581" s="128"/>
      <c r="AE581" s="128"/>
      <c r="AF581" s="128"/>
      <c r="AG581" s="128"/>
      <c r="AH581" s="128"/>
      <c r="AI581" s="128"/>
      <c r="AJ581" s="128"/>
      <c r="AK581" s="128"/>
      <c r="AL581" s="128"/>
      <c r="AM581" s="128"/>
      <c r="AN581" s="128"/>
      <c r="AO581" s="128"/>
      <c r="AP581" s="128"/>
      <c r="AQ581" s="128"/>
      <c r="AR581" s="128"/>
    </row>
    <row r="582" spans="1:44" s="129" customFormat="1" ht="12.75" hidden="1" customHeight="1">
      <c r="A582" s="126">
        <v>140113000</v>
      </c>
      <c r="B582" s="126"/>
      <c r="C582" s="131"/>
      <c r="D582" s="144" t="s">
        <v>541</v>
      </c>
      <c r="E582" s="132"/>
      <c r="F582" s="145"/>
      <c r="G582" s="158"/>
      <c r="H582" s="147"/>
      <c r="I582" s="148"/>
      <c r="J582" s="158"/>
      <c r="K582" s="146"/>
      <c r="L582" s="146"/>
      <c r="M582" s="149"/>
      <c r="N582" s="623"/>
      <c r="O582" s="626"/>
      <c r="P582" s="150"/>
      <c r="Q582" s="151" t="s">
        <v>1474</v>
      </c>
      <c r="R582" s="150"/>
      <c r="S582" s="150" t="str">
        <f t="shared" si="16"/>
        <v/>
      </c>
      <c r="T582" s="5"/>
      <c r="U582" s="5"/>
      <c r="V582" s="5"/>
      <c r="W582" s="5"/>
      <c r="X582" s="475"/>
      <c r="Y582" s="475"/>
      <c r="Z582" s="5"/>
      <c r="AA582" s="5"/>
      <c r="AB582" s="5"/>
      <c r="AD582" s="128"/>
      <c r="AE582" s="128"/>
      <c r="AF582" s="128"/>
      <c r="AG582" s="128"/>
      <c r="AH582" s="128"/>
      <c r="AI582" s="128"/>
      <c r="AJ582" s="128"/>
      <c r="AK582" s="128"/>
      <c r="AL582" s="128"/>
      <c r="AM582" s="128"/>
      <c r="AN582" s="128"/>
      <c r="AO582" s="128"/>
      <c r="AP582" s="128"/>
      <c r="AQ582" s="128"/>
      <c r="AR582" s="128"/>
    </row>
    <row r="583" spans="1:44" s="129" customFormat="1" ht="12.75" hidden="1" customHeight="1">
      <c r="A583" s="126">
        <v>140114000</v>
      </c>
      <c r="B583" s="126"/>
      <c r="C583" s="131"/>
      <c r="D583" s="144" t="s">
        <v>542</v>
      </c>
      <c r="E583" s="132"/>
      <c r="F583" s="145"/>
      <c r="G583" s="158"/>
      <c r="H583" s="147"/>
      <c r="I583" s="148"/>
      <c r="J583" s="158"/>
      <c r="K583" s="146"/>
      <c r="L583" s="146"/>
      <c r="M583" s="149"/>
      <c r="N583" s="623"/>
      <c r="O583" s="626"/>
      <c r="P583" s="150"/>
      <c r="Q583" s="151" t="s">
        <v>1474</v>
      </c>
      <c r="R583" s="150"/>
      <c r="S583" s="150" t="str">
        <f t="shared" si="16"/>
        <v/>
      </c>
      <c r="T583" s="5"/>
      <c r="U583" s="5"/>
      <c r="V583" s="5"/>
      <c r="W583" s="5"/>
      <c r="X583" s="475"/>
      <c r="Y583" s="475"/>
      <c r="Z583" s="5"/>
      <c r="AA583" s="5"/>
      <c r="AB583" s="5"/>
      <c r="AD583" s="128"/>
      <c r="AE583" s="128"/>
      <c r="AF583" s="128"/>
      <c r="AG583" s="128"/>
      <c r="AH583" s="128"/>
      <c r="AI583" s="128"/>
      <c r="AJ583" s="128"/>
      <c r="AK583" s="128"/>
      <c r="AL583" s="128"/>
      <c r="AM583" s="128"/>
      <c r="AN583" s="128"/>
      <c r="AO583" s="128"/>
      <c r="AP583" s="128"/>
      <c r="AQ583" s="128"/>
      <c r="AR583" s="128"/>
    </row>
    <row r="584" spans="1:44" s="129" customFormat="1" ht="12.75" hidden="1" customHeight="1">
      <c r="A584" s="126">
        <v>140115000</v>
      </c>
      <c r="B584" s="126"/>
      <c r="C584" s="131"/>
      <c r="D584" s="144" t="s">
        <v>543</v>
      </c>
      <c r="E584" s="132"/>
      <c r="F584" s="145"/>
      <c r="G584" s="158"/>
      <c r="H584" s="147"/>
      <c r="I584" s="148"/>
      <c r="J584" s="158"/>
      <c r="K584" s="146"/>
      <c r="L584" s="146"/>
      <c r="M584" s="149"/>
      <c r="N584" s="623"/>
      <c r="O584" s="626"/>
      <c r="P584" s="150"/>
      <c r="Q584" s="151" t="s">
        <v>1474</v>
      </c>
      <c r="R584" s="150"/>
      <c r="S584" s="150" t="str">
        <f t="shared" si="16"/>
        <v/>
      </c>
      <c r="T584" s="5"/>
      <c r="U584" s="5"/>
      <c r="V584" s="5"/>
      <c r="W584" s="5"/>
      <c r="X584" s="475"/>
      <c r="Y584" s="475"/>
      <c r="Z584" s="5"/>
      <c r="AA584" s="5"/>
      <c r="AB584" s="5"/>
      <c r="AD584" s="128"/>
      <c r="AE584" s="128"/>
      <c r="AF584" s="128"/>
      <c r="AG584" s="128"/>
      <c r="AH584" s="128"/>
      <c r="AI584" s="128"/>
      <c r="AJ584" s="128"/>
      <c r="AK584" s="128"/>
      <c r="AL584" s="128"/>
      <c r="AM584" s="128"/>
      <c r="AN584" s="128"/>
      <c r="AO584" s="128"/>
      <c r="AP584" s="128"/>
      <c r="AQ584" s="128"/>
      <c r="AR584" s="128"/>
    </row>
    <row r="585" spans="1:44" s="129" customFormat="1" ht="12.75" hidden="1" customHeight="1">
      <c r="A585" s="126">
        <v>140116000</v>
      </c>
      <c r="B585" s="126"/>
      <c r="C585" s="131"/>
      <c r="D585" s="144" t="s">
        <v>544</v>
      </c>
      <c r="E585" s="132"/>
      <c r="F585" s="145"/>
      <c r="G585" s="158"/>
      <c r="H585" s="147"/>
      <c r="I585" s="148"/>
      <c r="J585" s="158"/>
      <c r="K585" s="146"/>
      <c r="L585" s="146"/>
      <c r="M585" s="149"/>
      <c r="N585" s="623"/>
      <c r="O585" s="626"/>
      <c r="P585" s="150"/>
      <c r="Q585" s="151" t="s">
        <v>1474</v>
      </c>
      <c r="R585" s="150"/>
      <c r="S585" s="150" t="str">
        <f t="shared" si="16"/>
        <v/>
      </c>
      <c r="T585" s="5"/>
      <c r="U585" s="5"/>
      <c r="V585" s="5"/>
      <c r="W585" s="5"/>
      <c r="X585" s="475"/>
      <c r="Y585" s="475"/>
      <c r="Z585" s="5"/>
      <c r="AA585" s="5"/>
      <c r="AB585" s="5"/>
      <c r="AD585" s="128"/>
      <c r="AE585" s="128"/>
      <c r="AF585" s="128"/>
      <c r="AG585" s="128"/>
      <c r="AH585" s="128"/>
      <c r="AI585" s="128"/>
      <c r="AJ585" s="128"/>
      <c r="AK585" s="128"/>
      <c r="AL585" s="128"/>
      <c r="AM585" s="128"/>
      <c r="AN585" s="128"/>
      <c r="AO585" s="128"/>
      <c r="AP585" s="128"/>
      <c r="AQ585" s="128"/>
      <c r="AR585" s="128"/>
    </row>
    <row r="586" spans="1:44" s="129" customFormat="1" ht="12.75" hidden="1" customHeight="1">
      <c r="A586" s="126">
        <v>140117000</v>
      </c>
      <c r="B586" s="126"/>
      <c r="C586" s="131"/>
      <c r="D586" s="144" t="s">
        <v>545</v>
      </c>
      <c r="E586" s="132"/>
      <c r="F586" s="145"/>
      <c r="G586" s="158"/>
      <c r="H586" s="147"/>
      <c r="I586" s="148"/>
      <c r="J586" s="158"/>
      <c r="K586" s="146"/>
      <c r="L586" s="146"/>
      <c r="M586" s="149"/>
      <c r="N586" s="623"/>
      <c r="O586" s="626"/>
      <c r="P586" s="150"/>
      <c r="Q586" s="151" t="s">
        <v>1474</v>
      </c>
      <c r="R586" s="150"/>
      <c r="S586" s="150" t="str">
        <f t="shared" si="16"/>
        <v/>
      </c>
      <c r="T586" s="5"/>
      <c r="U586" s="5"/>
      <c r="V586" s="5"/>
      <c r="W586" s="5"/>
      <c r="X586" s="475"/>
      <c r="Y586" s="475"/>
      <c r="Z586" s="5"/>
      <c r="AA586" s="5"/>
      <c r="AB586" s="5"/>
      <c r="AD586" s="128"/>
      <c r="AE586" s="128"/>
      <c r="AF586" s="128"/>
      <c r="AG586" s="128"/>
      <c r="AH586" s="128"/>
      <c r="AI586" s="128"/>
      <c r="AJ586" s="128"/>
      <c r="AK586" s="128"/>
      <c r="AL586" s="128"/>
      <c r="AM586" s="128"/>
      <c r="AN586" s="128"/>
      <c r="AO586" s="128"/>
      <c r="AP586" s="128"/>
      <c r="AQ586" s="128"/>
      <c r="AR586" s="128"/>
    </row>
    <row r="587" spans="1:44" s="129" customFormat="1" ht="12.75" hidden="1" customHeight="1">
      <c r="A587" s="126">
        <v>140118000</v>
      </c>
      <c r="B587" s="126"/>
      <c r="C587" s="131"/>
      <c r="D587" s="144" t="s">
        <v>546</v>
      </c>
      <c r="E587" s="132"/>
      <c r="F587" s="145"/>
      <c r="G587" s="158"/>
      <c r="H587" s="147"/>
      <c r="I587" s="148"/>
      <c r="J587" s="158"/>
      <c r="K587" s="146"/>
      <c r="L587" s="146"/>
      <c r="M587" s="149"/>
      <c r="N587" s="623"/>
      <c r="O587" s="626"/>
      <c r="P587" s="150"/>
      <c r="Q587" s="151" t="s">
        <v>1474</v>
      </c>
      <c r="R587" s="150"/>
      <c r="S587" s="150" t="str">
        <f t="shared" si="16"/>
        <v/>
      </c>
      <c r="T587" s="5"/>
      <c r="U587" s="5"/>
      <c r="V587" s="5"/>
      <c r="W587" s="5"/>
      <c r="X587" s="475"/>
      <c r="Y587" s="475"/>
      <c r="Z587" s="5"/>
      <c r="AA587" s="5"/>
      <c r="AB587" s="5"/>
      <c r="AD587" s="128"/>
      <c r="AE587" s="128"/>
      <c r="AF587" s="128"/>
      <c r="AG587" s="128"/>
      <c r="AH587" s="128"/>
      <c r="AI587" s="128"/>
      <c r="AJ587" s="128"/>
      <c r="AK587" s="128"/>
      <c r="AL587" s="128"/>
      <c r="AM587" s="128"/>
      <c r="AN587" s="128"/>
      <c r="AO587" s="128"/>
      <c r="AP587" s="128"/>
      <c r="AQ587" s="128"/>
      <c r="AR587" s="128"/>
    </row>
    <row r="588" spans="1:44" s="129" customFormat="1" ht="12.75" hidden="1" customHeight="1">
      <c r="A588" s="126">
        <v>140119000</v>
      </c>
      <c r="B588" s="126"/>
      <c r="C588" s="131"/>
      <c r="D588" s="144" t="s">
        <v>1946</v>
      </c>
      <c r="E588" s="132"/>
      <c r="F588" s="145"/>
      <c r="G588" s="158"/>
      <c r="H588" s="147"/>
      <c r="I588" s="148"/>
      <c r="J588" s="158"/>
      <c r="K588" s="146"/>
      <c r="L588" s="146"/>
      <c r="M588" s="149"/>
      <c r="N588" s="623"/>
      <c r="O588" s="626"/>
      <c r="P588" s="150"/>
      <c r="Q588" s="151" t="s">
        <v>1474</v>
      </c>
      <c r="R588" s="150"/>
      <c r="S588" s="150" t="str">
        <f t="shared" si="16"/>
        <v/>
      </c>
      <c r="T588" s="5"/>
      <c r="U588" s="5"/>
      <c r="V588" s="5"/>
      <c r="W588" s="5"/>
      <c r="X588" s="475"/>
      <c r="Y588" s="475"/>
      <c r="Z588" s="5"/>
      <c r="AA588" s="5"/>
      <c r="AB588" s="5"/>
      <c r="AD588" s="128"/>
      <c r="AE588" s="128"/>
      <c r="AF588" s="128"/>
      <c r="AG588" s="128"/>
      <c r="AH588" s="128"/>
      <c r="AI588" s="128"/>
      <c r="AJ588" s="128"/>
      <c r="AK588" s="128"/>
      <c r="AL588" s="128"/>
      <c r="AM588" s="128"/>
      <c r="AN588" s="128"/>
      <c r="AO588" s="128"/>
      <c r="AP588" s="128"/>
      <c r="AQ588" s="128"/>
      <c r="AR588" s="128"/>
    </row>
    <row r="589" spans="1:44" s="129" customFormat="1" ht="12.75" hidden="1" customHeight="1">
      <c r="A589" s="126">
        <v>140120000</v>
      </c>
      <c r="B589" s="126"/>
      <c r="C589" s="131"/>
      <c r="D589" s="144" t="s">
        <v>547</v>
      </c>
      <c r="E589" s="132"/>
      <c r="F589" s="145"/>
      <c r="G589" s="158"/>
      <c r="H589" s="147"/>
      <c r="I589" s="148"/>
      <c r="J589" s="158"/>
      <c r="K589" s="146"/>
      <c r="L589" s="146"/>
      <c r="M589" s="149"/>
      <c r="N589" s="623"/>
      <c r="O589" s="626"/>
      <c r="P589" s="150"/>
      <c r="Q589" s="151" t="s">
        <v>1474</v>
      </c>
      <c r="R589" s="150"/>
      <c r="S589" s="150" t="str">
        <f t="shared" si="16"/>
        <v/>
      </c>
      <c r="T589" s="5"/>
      <c r="U589" s="5"/>
      <c r="V589" s="5"/>
      <c r="W589" s="5"/>
      <c r="X589" s="475"/>
      <c r="Y589" s="475"/>
      <c r="Z589" s="5"/>
      <c r="AA589" s="5"/>
      <c r="AB589" s="5"/>
      <c r="AD589" s="128"/>
      <c r="AE589" s="128"/>
      <c r="AF589" s="128"/>
      <c r="AG589" s="128"/>
      <c r="AH589" s="128"/>
      <c r="AI589" s="128"/>
      <c r="AJ589" s="128"/>
      <c r="AK589" s="128"/>
      <c r="AL589" s="128"/>
      <c r="AM589" s="128"/>
      <c r="AN589" s="128"/>
      <c r="AO589" s="128"/>
      <c r="AP589" s="128"/>
      <c r="AQ589" s="128"/>
      <c r="AR589" s="128"/>
    </row>
    <row r="590" spans="1:44" s="129" customFormat="1" ht="12.75" hidden="1" customHeight="1">
      <c r="A590" s="126">
        <v>140121000</v>
      </c>
      <c r="B590" s="126"/>
      <c r="C590" s="131"/>
      <c r="D590" s="144" t="s">
        <v>1850</v>
      </c>
      <c r="E590" s="132"/>
      <c r="F590" s="145"/>
      <c r="G590" s="158"/>
      <c r="H590" s="147"/>
      <c r="I590" s="148"/>
      <c r="J590" s="158"/>
      <c r="K590" s="146"/>
      <c r="L590" s="146"/>
      <c r="M590" s="149"/>
      <c r="N590" s="623"/>
      <c r="O590" s="626"/>
      <c r="P590" s="150"/>
      <c r="Q590" s="151" t="s">
        <v>1474</v>
      </c>
      <c r="R590" s="150"/>
      <c r="S590" s="150" t="str">
        <f t="shared" si="16"/>
        <v/>
      </c>
      <c r="T590" s="5"/>
      <c r="U590" s="5"/>
      <c r="V590" s="5"/>
      <c r="W590" s="5"/>
      <c r="X590" s="475"/>
      <c r="Y590" s="475"/>
      <c r="Z590" s="5"/>
      <c r="AA590" s="5"/>
      <c r="AB590" s="5"/>
      <c r="AD590" s="128"/>
      <c r="AE590" s="128"/>
      <c r="AF590" s="128"/>
      <c r="AG590" s="128"/>
      <c r="AH590" s="128"/>
      <c r="AI590" s="128"/>
      <c r="AJ590" s="128"/>
      <c r="AK590" s="128"/>
      <c r="AL590" s="128"/>
      <c r="AM590" s="128"/>
      <c r="AN590" s="128"/>
      <c r="AO590" s="128"/>
      <c r="AP590" s="128"/>
      <c r="AQ590" s="128"/>
      <c r="AR590" s="128"/>
    </row>
    <row r="591" spans="1:44" s="129" customFormat="1" ht="12.75" hidden="1" customHeight="1">
      <c r="A591" s="126">
        <v>140122000</v>
      </c>
      <c r="B591" s="126"/>
      <c r="C591" s="131"/>
      <c r="D591" s="144" t="s">
        <v>1472</v>
      </c>
      <c r="E591" s="132"/>
      <c r="F591" s="145"/>
      <c r="G591" s="158"/>
      <c r="H591" s="147"/>
      <c r="I591" s="148"/>
      <c r="J591" s="158"/>
      <c r="K591" s="146"/>
      <c r="L591" s="146"/>
      <c r="M591" s="149"/>
      <c r="N591" s="623"/>
      <c r="O591" s="626"/>
      <c r="P591" s="150"/>
      <c r="Q591" s="151" t="s">
        <v>1474</v>
      </c>
      <c r="R591" s="150"/>
      <c r="S591" s="150" t="str">
        <f t="shared" si="16"/>
        <v/>
      </c>
      <c r="T591" s="5"/>
      <c r="U591" s="5"/>
      <c r="V591" s="5"/>
      <c r="W591" s="5"/>
      <c r="X591" s="475"/>
      <c r="Y591" s="475"/>
      <c r="Z591" s="5"/>
      <c r="AA591" s="5"/>
      <c r="AB591" s="5"/>
      <c r="AD591" s="128"/>
      <c r="AE591" s="128"/>
      <c r="AF591" s="128"/>
      <c r="AG591" s="128"/>
      <c r="AH591" s="128"/>
      <c r="AI591" s="128"/>
      <c r="AJ591" s="128"/>
      <c r="AK591" s="128"/>
      <c r="AL591" s="128"/>
      <c r="AM591" s="128"/>
      <c r="AN591" s="128"/>
      <c r="AO591" s="128"/>
      <c r="AP591" s="128"/>
      <c r="AQ591" s="128"/>
      <c r="AR591" s="128"/>
    </row>
    <row r="592" spans="1:44" s="129" customFormat="1" ht="12.75" hidden="1" customHeight="1">
      <c r="A592" s="126">
        <v>140123000</v>
      </c>
      <c r="B592" s="126"/>
      <c r="C592" s="131"/>
      <c r="D592" s="144" t="s">
        <v>1699</v>
      </c>
      <c r="E592" s="132"/>
      <c r="F592" s="145"/>
      <c r="G592" s="158"/>
      <c r="H592" s="147"/>
      <c r="I592" s="148"/>
      <c r="J592" s="158"/>
      <c r="K592" s="146"/>
      <c r="L592" s="146"/>
      <c r="M592" s="149"/>
      <c r="N592" s="623"/>
      <c r="O592" s="626"/>
      <c r="P592" s="150"/>
      <c r="Q592" s="151" t="s">
        <v>1474</v>
      </c>
      <c r="R592" s="150"/>
      <c r="S592" s="150" t="str">
        <f t="shared" si="16"/>
        <v/>
      </c>
      <c r="T592" s="5"/>
      <c r="U592" s="5"/>
      <c r="V592" s="5"/>
      <c r="W592" s="5"/>
      <c r="X592" s="475"/>
      <c r="Y592" s="475"/>
      <c r="Z592" s="5"/>
      <c r="AA592" s="5"/>
      <c r="AB592" s="5"/>
      <c r="AD592" s="128"/>
      <c r="AE592" s="128"/>
      <c r="AF592" s="128"/>
      <c r="AG592" s="128"/>
      <c r="AH592" s="128"/>
      <c r="AI592" s="128"/>
      <c r="AJ592" s="128"/>
      <c r="AK592" s="128"/>
      <c r="AL592" s="128"/>
      <c r="AM592" s="128"/>
      <c r="AN592" s="128"/>
      <c r="AO592" s="128"/>
      <c r="AP592" s="128"/>
      <c r="AQ592" s="128"/>
      <c r="AR592" s="128"/>
    </row>
    <row r="593" spans="1:44" s="129" customFormat="1" ht="12.75" hidden="1" customHeight="1">
      <c r="A593" s="126">
        <v>140124000</v>
      </c>
      <c r="B593" s="126"/>
      <c r="C593" s="131"/>
      <c r="D593" s="144" t="s">
        <v>548</v>
      </c>
      <c r="E593" s="132"/>
      <c r="F593" s="145"/>
      <c r="G593" s="158"/>
      <c r="H593" s="147"/>
      <c r="I593" s="148"/>
      <c r="J593" s="158"/>
      <c r="K593" s="146"/>
      <c r="L593" s="146"/>
      <c r="M593" s="149"/>
      <c r="N593" s="623"/>
      <c r="O593" s="626"/>
      <c r="P593" s="150"/>
      <c r="Q593" s="151" t="s">
        <v>1474</v>
      </c>
      <c r="R593" s="150"/>
      <c r="S593" s="150" t="str">
        <f t="shared" si="16"/>
        <v/>
      </c>
      <c r="T593" s="5"/>
      <c r="U593" s="5"/>
      <c r="V593" s="5"/>
      <c r="W593" s="5"/>
      <c r="X593" s="475"/>
      <c r="Y593" s="475"/>
      <c r="Z593" s="5"/>
      <c r="AA593" s="5"/>
      <c r="AB593" s="5"/>
      <c r="AD593" s="128"/>
      <c r="AE593" s="128"/>
      <c r="AF593" s="128"/>
      <c r="AG593" s="128"/>
      <c r="AH593" s="128"/>
      <c r="AI593" s="128"/>
      <c r="AJ593" s="128"/>
      <c r="AK593" s="128"/>
      <c r="AL593" s="128"/>
      <c r="AM593" s="128"/>
      <c r="AN593" s="128"/>
      <c r="AO593" s="128"/>
      <c r="AP593" s="128"/>
      <c r="AQ593" s="128"/>
      <c r="AR593" s="128"/>
    </row>
    <row r="594" spans="1:44" s="129" customFormat="1" ht="12.75" hidden="1" customHeight="1">
      <c r="A594" s="126">
        <v>140125000</v>
      </c>
      <c r="B594" s="126"/>
      <c r="C594" s="131"/>
      <c r="D594" s="144" t="s">
        <v>549</v>
      </c>
      <c r="E594" s="132"/>
      <c r="F594" s="145"/>
      <c r="G594" s="158"/>
      <c r="H594" s="147"/>
      <c r="I594" s="148"/>
      <c r="J594" s="158"/>
      <c r="K594" s="146"/>
      <c r="L594" s="146"/>
      <c r="M594" s="149"/>
      <c r="N594" s="623"/>
      <c r="O594" s="626"/>
      <c r="P594" s="150"/>
      <c r="Q594" s="151" t="s">
        <v>1474</v>
      </c>
      <c r="R594" s="150"/>
      <c r="S594" s="150" t="str">
        <f t="shared" si="16"/>
        <v/>
      </c>
      <c r="T594" s="5"/>
      <c r="U594" s="5"/>
      <c r="V594" s="5"/>
      <c r="W594" s="5"/>
      <c r="X594" s="475"/>
      <c r="Y594" s="475"/>
      <c r="Z594" s="5"/>
      <c r="AA594" s="5"/>
      <c r="AB594" s="5"/>
      <c r="AD594" s="128"/>
      <c r="AE594" s="128"/>
      <c r="AF594" s="128"/>
      <c r="AG594" s="128"/>
      <c r="AH594" s="128"/>
      <c r="AI594" s="128"/>
      <c r="AJ594" s="128"/>
      <c r="AK594" s="128"/>
      <c r="AL594" s="128"/>
      <c r="AM594" s="128"/>
      <c r="AN594" s="128"/>
      <c r="AO594" s="128"/>
      <c r="AP594" s="128"/>
      <c r="AQ594" s="128"/>
      <c r="AR594" s="128"/>
    </row>
    <row r="595" spans="1:44" s="129" customFormat="1" ht="12.75" hidden="1" customHeight="1">
      <c r="A595" s="126">
        <v>140126000</v>
      </c>
      <c r="B595" s="126"/>
      <c r="C595" s="131"/>
      <c r="D595" s="144" t="s">
        <v>550</v>
      </c>
      <c r="E595" s="132"/>
      <c r="F595" s="145"/>
      <c r="G595" s="158"/>
      <c r="H595" s="147"/>
      <c r="I595" s="148"/>
      <c r="J595" s="158"/>
      <c r="K595" s="146"/>
      <c r="L595" s="146"/>
      <c r="M595" s="149"/>
      <c r="N595" s="623"/>
      <c r="O595" s="626"/>
      <c r="P595" s="150"/>
      <c r="Q595" s="151" t="s">
        <v>1474</v>
      </c>
      <c r="R595" s="150"/>
      <c r="S595" s="150" t="str">
        <f t="shared" si="16"/>
        <v/>
      </c>
      <c r="T595" s="5"/>
      <c r="U595" s="5"/>
      <c r="V595" s="5"/>
      <c r="W595" s="5"/>
      <c r="X595" s="475"/>
      <c r="Y595" s="475"/>
      <c r="Z595" s="5"/>
      <c r="AA595" s="5"/>
      <c r="AB595" s="5"/>
      <c r="AD595" s="128"/>
      <c r="AE595" s="128"/>
      <c r="AF595" s="128"/>
      <c r="AG595" s="128"/>
      <c r="AH595" s="128"/>
      <c r="AI595" s="128"/>
      <c r="AJ595" s="128"/>
      <c r="AK595" s="128"/>
      <c r="AL595" s="128"/>
      <c r="AM595" s="128"/>
      <c r="AN595" s="128"/>
      <c r="AO595" s="128"/>
      <c r="AP595" s="128"/>
      <c r="AQ595" s="128"/>
      <c r="AR595" s="128"/>
    </row>
    <row r="596" spans="1:44" s="129" customFormat="1" ht="12.75" hidden="1" customHeight="1" thickBot="1">
      <c r="A596" s="126">
        <v>140127000</v>
      </c>
      <c r="B596" s="126"/>
      <c r="C596" s="135"/>
      <c r="D596" s="167" t="s">
        <v>551</v>
      </c>
      <c r="E596" s="132"/>
      <c r="F596" s="145"/>
      <c r="G596" s="158"/>
      <c r="H596" s="147"/>
      <c r="I596" s="148"/>
      <c r="J596" s="158"/>
      <c r="K596" s="146"/>
      <c r="L596" s="146"/>
      <c r="M596" s="149"/>
      <c r="N596" s="623"/>
      <c r="O596" s="626"/>
      <c r="P596" s="150"/>
      <c r="Q596" s="151" t="s">
        <v>1474</v>
      </c>
      <c r="R596" s="150"/>
      <c r="S596" s="150" t="str">
        <f t="shared" si="16"/>
        <v/>
      </c>
      <c r="T596" s="5"/>
      <c r="U596" s="5"/>
      <c r="V596" s="5"/>
      <c r="W596" s="5"/>
      <c r="X596" s="475"/>
      <c r="Y596" s="475"/>
      <c r="Z596" s="5"/>
      <c r="AA596" s="5"/>
      <c r="AB596" s="5"/>
      <c r="AD596" s="128"/>
      <c r="AE596" s="128"/>
      <c r="AF596" s="128"/>
      <c r="AG596" s="128"/>
      <c r="AH596" s="128"/>
      <c r="AI596" s="128"/>
      <c r="AJ596" s="128"/>
      <c r="AK596" s="128"/>
      <c r="AL596" s="128"/>
      <c r="AM596" s="128"/>
      <c r="AN596" s="128"/>
      <c r="AO596" s="128"/>
      <c r="AP596" s="128"/>
      <c r="AQ596" s="128"/>
      <c r="AR596" s="128"/>
    </row>
    <row r="597" spans="1:44" s="18" customFormat="1" ht="15.75" hidden="1" customHeight="1">
      <c r="A597" s="126" t="s">
        <v>652</v>
      </c>
      <c r="B597" s="126"/>
      <c r="C597" s="794" t="s">
        <v>552</v>
      </c>
      <c r="D597" s="795"/>
      <c r="E597" s="25"/>
      <c r="F597" s="90">
        <f t="shared" ref="F597:O597" si="19">SUM(F598:F604)</f>
        <v>0</v>
      </c>
      <c r="G597" s="612"/>
      <c r="H597" s="92"/>
      <c r="I597" s="611">
        <f t="shared" si="19"/>
        <v>0</v>
      </c>
      <c r="J597" s="612">
        <f t="shared" si="19"/>
        <v>0</v>
      </c>
      <c r="K597" s="91">
        <f t="shared" si="19"/>
        <v>0</v>
      </c>
      <c r="L597" s="91">
        <f t="shared" si="19"/>
        <v>0</v>
      </c>
      <c r="M597" s="93">
        <f t="shared" si="19"/>
        <v>0</v>
      </c>
      <c r="N597" s="612">
        <f t="shared" si="19"/>
        <v>0</v>
      </c>
      <c r="O597" s="93">
        <f t="shared" si="19"/>
        <v>0</v>
      </c>
      <c r="P597" s="36"/>
      <c r="Q597" s="151" t="s">
        <v>1500</v>
      </c>
      <c r="R597" s="150"/>
      <c r="S597" s="150" t="str">
        <f t="shared" si="16"/>
        <v/>
      </c>
      <c r="T597" s="15"/>
      <c r="U597" s="15"/>
      <c r="V597" s="15"/>
      <c r="W597" s="15"/>
      <c r="X597" s="473"/>
      <c r="Y597" s="473"/>
      <c r="Z597" s="15"/>
      <c r="AA597" s="15"/>
      <c r="AB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</row>
    <row r="598" spans="1:44" s="129" customFormat="1" ht="12.75" hidden="1" customHeight="1">
      <c r="A598" s="126">
        <v>148101000</v>
      </c>
      <c r="B598" s="126"/>
      <c r="C598" s="131"/>
      <c r="D598" s="144" t="s">
        <v>553</v>
      </c>
      <c r="E598" s="132"/>
      <c r="F598" s="145"/>
      <c r="G598" s="158"/>
      <c r="H598" s="147"/>
      <c r="I598" s="148"/>
      <c r="J598" s="158"/>
      <c r="K598" s="146"/>
      <c r="L598" s="146"/>
      <c r="M598" s="149"/>
      <c r="N598" s="623"/>
      <c r="O598" s="626"/>
      <c r="P598" s="150"/>
      <c r="Q598" s="151" t="s">
        <v>1474</v>
      </c>
      <c r="R598" s="150"/>
      <c r="S598" s="150" t="str">
        <f t="shared" si="16"/>
        <v/>
      </c>
      <c r="T598" s="5"/>
      <c r="U598" s="5"/>
      <c r="V598" s="5"/>
      <c r="W598" s="5"/>
      <c r="X598" s="475"/>
      <c r="Y598" s="475"/>
      <c r="Z598" s="5"/>
      <c r="AA598" s="5"/>
      <c r="AB598" s="5"/>
      <c r="AD598" s="128"/>
      <c r="AE598" s="128"/>
      <c r="AF598" s="128"/>
      <c r="AG598" s="128"/>
      <c r="AH598" s="128"/>
      <c r="AI598" s="128"/>
      <c r="AJ598" s="128"/>
      <c r="AK598" s="128"/>
      <c r="AL598" s="128"/>
      <c r="AM598" s="128"/>
      <c r="AN598" s="128"/>
      <c r="AO598" s="128"/>
      <c r="AP598" s="128"/>
      <c r="AQ598" s="128"/>
      <c r="AR598" s="128"/>
    </row>
    <row r="599" spans="1:44" s="129" customFormat="1" ht="12.75" hidden="1" customHeight="1">
      <c r="A599" s="126">
        <v>148102000</v>
      </c>
      <c r="B599" s="126"/>
      <c r="C599" s="131"/>
      <c r="D599" s="144" t="s">
        <v>554</v>
      </c>
      <c r="E599" s="132"/>
      <c r="F599" s="145"/>
      <c r="G599" s="158"/>
      <c r="H599" s="147"/>
      <c r="I599" s="148"/>
      <c r="J599" s="158"/>
      <c r="K599" s="146"/>
      <c r="L599" s="146"/>
      <c r="M599" s="149"/>
      <c r="N599" s="623"/>
      <c r="O599" s="626"/>
      <c r="P599" s="150"/>
      <c r="Q599" s="151" t="s">
        <v>1474</v>
      </c>
      <c r="R599" s="150"/>
      <c r="S599" s="150" t="str">
        <f t="shared" si="16"/>
        <v/>
      </c>
      <c r="T599" s="5"/>
      <c r="U599" s="5"/>
      <c r="V599" s="5"/>
      <c r="W599" s="5"/>
      <c r="X599" s="475"/>
      <c r="Y599" s="475"/>
      <c r="Z599" s="5"/>
      <c r="AA599" s="5"/>
      <c r="AB599" s="5"/>
      <c r="AD599" s="128"/>
      <c r="AE599" s="128"/>
      <c r="AF599" s="128"/>
      <c r="AG599" s="128"/>
      <c r="AH599" s="128"/>
      <c r="AI599" s="128"/>
      <c r="AJ599" s="128"/>
      <c r="AK599" s="128"/>
      <c r="AL599" s="128"/>
      <c r="AM599" s="128"/>
      <c r="AN599" s="128"/>
      <c r="AO599" s="128"/>
      <c r="AP599" s="128"/>
      <c r="AQ599" s="128"/>
      <c r="AR599" s="128"/>
    </row>
    <row r="600" spans="1:44" s="129" customFormat="1" ht="12.75" hidden="1" customHeight="1">
      <c r="A600" s="126">
        <v>148103000</v>
      </c>
      <c r="B600" s="126"/>
      <c r="C600" s="131"/>
      <c r="D600" s="144" t="s">
        <v>555</v>
      </c>
      <c r="E600" s="132"/>
      <c r="F600" s="145"/>
      <c r="G600" s="158"/>
      <c r="H600" s="147"/>
      <c r="I600" s="148"/>
      <c r="J600" s="158"/>
      <c r="K600" s="146"/>
      <c r="L600" s="146"/>
      <c r="M600" s="149"/>
      <c r="N600" s="623"/>
      <c r="O600" s="626"/>
      <c r="P600" s="150"/>
      <c r="Q600" s="151" t="s">
        <v>1474</v>
      </c>
      <c r="R600" s="150"/>
      <c r="S600" s="150" t="str">
        <f t="shared" si="16"/>
        <v/>
      </c>
      <c r="T600" s="5"/>
      <c r="U600" s="5"/>
      <c r="V600" s="5"/>
      <c r="W600" s="5"/>
      <c r="X600" s="475"/>
      <c r="Y600" s="475"/>
      <c r="Z600" s="5"/>
      <c r="AA600" s="5"/>
      <c r="AB600" s="5"/>
      <c r="AD600" s="128"/>
      <c r="AE600" s="128"/>
      <c r="AF600" s="128"/>
      <c r="AG600" s="128"/>
      <c r="AH600" s="128"/>
      <c r="AI600" s="128"/>
      <c r="AJ600" s="128"/>
      <c r="AK600" s="128"/>
      <c r="AL600" s="128"/>
      <c r="AM600" s="128"/>
      <c r="AN600" s="128"/>
      <c r="AO600" s="128"/>
      <c r="AP600" s="128"/>
      <c r="AQ600" s="128"/>
      <c r="AR600" s="128"/>
    </row>
    <row r="601" spans="1:44" s="129" customFormat="1" ht="12.75" hidden="1" customHeight="1">
      <c r="A601" s="126">
        <v>148104000</v>
      </c>
      <c r="B601" s="126"/>
      <c r="C601" s="131"/>
      <c r="D601" s="144" t="s">
        <v>653</v>
      </c>
      <c r="E601" s="132"/>
      <c r="F601" s="145"/>
      <c r="G601" s="158"/>
      <c r="H601" s="147"/>
      <c r="I601" s="148"/>
      <c r="J601" s="158"/>
      <c r="K601" s="146"/>
      <c r="L601" s="146"/>
      <c r="M601" s="149"/>
      <c r="N601" s="623"/>
      <c r="O601" s="626"/>
      <c r="P601" s="150"/>
      <c r="Q601" s="151" t="s">
        <v>1474</v>
      </c>
      <c r="R601" s="150"/>
      <c r="S601" s="150" t="str">
        <f t="shared" si="16"/>
        <v/>
      </c>
      <c r="T601" s="5"/>
      <c r="U601" s="5"/>
      <c r="V601" s="5"/>
      <c r="W601" s="5"/>
      <c r="X601" s="475"/>
      <c r="Y601" s="475"/>
      <c r="Z601" s="5"/>
      <c r="AA601" s="5"/>
      <c r="AB601" s="5"/>
      <c r="AD601" s="128"/>
      <c r="AE601" s="128"/>
      <c r="AF601" s="128"/>
      <c r="AG601" s="128"/>
      <c r="AH601" s="128"/>
      <c r="AI601" s="128"/>
      <c r="AJ601" s="128"/>
      <c r="AK601" s="128"/>
      <c r="AL601" s="128"/>
      <c r="AM601" s="128"/>
      <c r="AN601" s="128"/>
      <c r="AO601" s="128"/>
      <c r="AP601" s="128"/>
      <c r="AQ601" s="128"/>
      <c r="AR601" s="128"/>
    </row>
    <row r="602" spans="1:44" s="129" customFormat="1" ht="12.75" hidden="1" customHeight="1">
      <c r="A602" s="126">
        <v>148105000</v>
      </c>
      <c r="B602" s="126"/>
      <c r="C602" s="131"/>
      <c r="D602" s="144" t="s">
        <v>1607</v>
      </c>
      <c r="E602" s="132"/>
      <c r="F602" s="145"/>
      <c r="G602" s="158"/>
      <c r="H602" s="147"/>
      <c r="I602" s="148"/>
      <c r="J602" s="158"/>
      <c r="K602" s="146"/>
      <c r="L602" s="146"/>
      <c r="M602" s="149"/>
      <c r="N602" s="623"/>
      <c r="O602" s="626"/>
      <c r="P602" s="150"/>
      <c r="Q602" s="151" t="s">
        <v>1474</v>
      </c>
      <c r="R602" s="150"/>
      <c r="S602" s="150" t="str">
        <f t="shared" si="16"/>
        <v/>
      </c>
      <c r="T602" s="5"/>
      <c r="U602" s="5"/>
      <c r="V602" s="5"/>
      <c r="W602" s="5"/>
      <c r="X602" s="475"/>
      <c r="Y602" s="475"/>
      <c r="Z602" s="5"/>
      <c r="AA602" s="5"/>
      <c r="AB602" s="5"/>
      <c r="AD602" s="128"/>
      <c r="AE602" s="128"/>
      <c r="AF602" s="128"/>
      <c r="AG602" s="128"/>
      <c r="AH602" s="128"/>
      <c r="AI602" s="128"/>
      <c r="AJ602" s="128"/>
      <c r="AK602" s="128"/>
      <c r="AL602" s="128"/>
      <c r="AM602" s="128"/>
      <c r="AN602" s="128"/>
      <c r="AO602" s="128"/>
      <c r="AP602" s="128"/>
      <c r="AQ602" s="128"/>
      <c r="AR602" s="128"/>
    </row>
    <row r="603" spans="1:44" s="129" customFormat="1" ht="12.75" hidden="1" customHeight="1">
      <c r="A603" s="126">
        <v>148106000</v>
      </c>
      <c r="B603" s="126"/>
      <c r="C603" s="131"/>
      <c r="D603" s="144" t="s">
        <v>556</v>
      </c>
      <c r="E603" s="132"/>
      <c r="F603" s="145"/>
      <c r="G603" s="158"/>
      <c r="H603" s="147"/>
      <c r="I603" s="148"/>
      <c r="J603" s="158"/>
      <c r="K603" s="146"/>
      <c r="L603" s="146"/>
      <c r="M603" s="149"/>
      <c r="N603" s="623"/>
      <c r="O603" s="626"/>
      <c r="P603" s="150"/>
      <c r="Q603" s="151" t="s">
        <v>1474</v>
      </c>
      <c r="R603" s="150"/>
      <c r="S603" s="150" t="str">
        <f t="shared" si="16"/>
        <v/>
      </c>
      <c r="T603" s="5"/>
      <c r="U603" s="5"/>
      <c r="V603" s="5"/>
      <c r="W603" s="5"/>
      <c r="X603" s="475"/>
      <c r="Y603" s="475"/>
      <c r="Z603" s="5"/>
      <c r="AA603" s="5"/>
      <c r="AB603" s="5"/>
      <c r="AD603" s="128"/>
      <c r="AE603" s="128"/>
      <c r="AF603" s="128"/>
      <c r="AG603" s="128"/>
      <c r="AH603" s="128"/>
      <c r="AI603" s="128"/>
      <c r="AJ603" s="128"/>
      <c r="AK603" s="128"/>
      <c r="AL603" s="128"/>
      <c r="AM603" s="128"/>
      <c r="AN603" s="128"/>
      <c r="AO603" s="128"/>
      <c r="AP603" s="128"/>
      <c r="AQ603" s="128"/>
      <c r="AR603" s="128"/>
    </row>
    <row r="604" spans="1:44" s="129" customFormat="1" ht="12.75" hidden="1" customHeight="1" thickBot="1">
      <c r="A604" s="126">
        <v>148107000</v>
      </c>
      <c r="B604" s="126"/>
      <c r="C604" s="420"/>
      <c r="D604" s="211" t="s">
        <v>557</v>
      </c>
      <c r="E604" s="181"/>
      <c r="F604" s="663"/>
      <c r="G604" s="667"/>
      <c r="H604" s="665"/>
      <c r="I604" s="666"/>
      <c r="J604" s="667"/>
      <c r="K604" s="664"/>
      <c r="L604" s="664"/>
      <c r="M604" s="668"/>
      <c r="N604" s="708"/>
      <c r="O604" s="707"/>
      <c r="P604" s="150"/>
      <c r="Q604" s="151" t="s">
        <v>1474</v>
      </c>
      <c r="R604" s="150"/>
      <c r="S604" s="150" t="str">
        <f t="shared" si="16"/>
        <v/>
      </c>
      <c r="T604" s="5"/>
      <c r="U604" s="5"/>
      <c r="V604" s="5"/>
      <c r="W604" s="5"/>
      <c r="X604" s="475"/>
      <c r="Y604" s="475"/>
      <c r="Z604" s="5"/>
      <c r="AA604" s="5"/>
      <c r="AB604" s="5"/>
      <c r="AD604" s="128"/>
      <c r="AE604" s="128"/>
      <c r="AF604" s="128"/>
      <c r="AG604" s="128"/>
      <c r="AH604" s="128"/>
      <c r="AI604" s="128"/>
      <c r="AJ604" s="128"/>
      <c r="AK604" s="128"/>
      <c r="AL604" s="128"/>
      <c r="AM604" s="128"/>
      <c r="AN604" s="128"/>
      <c r="AO604" s="128"/>
      <c r="AP604" s="128"/>
      <c r="AQ604" s="128"/>
      <c r="AR604" s="128"/>
    </row>
    <row r="605" spans="1:44" s="18" customFormat="1" ht="15.75" hidden="1" customHeight="1" thickBot="1">
      <c r="A605" s="126" t="s">
        <v>654</v>
      </c>
      <c r="B605" s="126"/>
      <c r="C605" s="192" t="s">
        <v>558</v>
      </c>
      <c r="D605" s="194"/>
      <c r="E605" s="183"/>
      <c r="F605" s="184">
        <f t="shared" ref="F605:O605" si="20">SUM(F606:F619)</f>
        <v>0</v>
      </c>
      <c r="G605" s="188"/>
      <c r="H605" s="186"/>
      <c r="I605" s="187">
        <f t="shared" si="20"/>
        <v>0</v>
      </c>
      <c r="J605" s="188">
        <f t="shared" si="20"/>
        <v>0</v>
      </c>
      <c r="K605" s="185">
        <f t="shared" si="20"/>
        <v>0</v>
      </c>
      <c r="L605" s="185">
        <f t="shared" si="20"/>
        <v>0</v>
      </c>
      <c r="M605" s="189">
        <f t="shared" si="20"/>
        <v>0</v>
      </c>
      <c r="N605" s="188">
        <f t="shared" si="20"/>
        <v>0</v>
      </c>
      <c r="O605" s="189">
        <f t="shared" si="20"/>
        <v>0</v>
      </c>
      <c r="P605" s="36"/>
      <c r="Q605" s="151" t="s">
        <v>1500</v>
      </c>
      <c r="R605" s="150"/>
      <c r="S605" s="150" t="str">
        <f t="shared" si="16"/>
        <v/>
      </c>
      <c r="T605" s="15"/>
      <c r="U605" s="15"/>
      <c r="V605" s="15"/>
      <c r="W605" s="15"/>
      <c r="X605" s="29">
        <f>SUM(N606:N611)</f>
        <v>0</v>
      </c>
      <c r="Y605" s="29">
        <f>SUM(O606:O611)</f>
        <v>0</v>
      </c>
      <c r="Z605" s="15"/>
      <c r="AA605" s="15"/>
      <c r="AB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</row>
    <row r="606" spans="1:44" s="17" customFormat="1" ht="12.75" hidden="1" customHeight="1" thickBot="1">
      <c r="A606" s="126">
        <v>141101000</v>
      </c>
      <c r="B606" s="126"/>
      <c r="C606" s="197"/>
      <c r="D606" s="198" t="s">
        <v>559</v>
      </c>
      <c r="E606" s="181"/>
      <c r="F606" s="673"/>
      <c r="G606" s="677"/>
      <c r="H606" s="675"/>
      <c r="I606" s="676"/>
      <c r="J606" s="677"/>
      <c r="K606" s="674"/>
      <c r="L606" s="674"/>
      <c r="M606" s="675"/>
      <c r="N606" s="709">
        <f t="shared" ref="N606:O619" si="21">J606+L606</f>
        <v>0</v>
      </c>
      <c r="O606" s="710">
        <f t="shared" si="21"/>
        <v>0</v>
      </c>
      <c r="P606" s="36"/>
      <c r="Q606" s="151" t="s">
        <v>1474</v>
      </c>
      <c r="R606" s="150"/>
      <c r="S606" s="150" t="str">
        <f t="shared" si="16"/>
        <v/>
      </c>
      <c r="T606" s="15"/>
      <c r="U606" s="15"/>
      <c r="V606" s="15"/>
      <c r="W606" s="15"/>
      <c r="X606" s="473"/>
      <c r="Y606" s="473"/>
      <c r="Z606" s="15"/>
      <c r="AA606" s="15"/>
      <c r="AB606" s="15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</row>
    <row r="607" spans="1:44" s="17" customFormat="1" ht="12.75" hidden="1" customHeight="1">
      <c r="A607" s="126">
        <v>141102000</v>
      </c>
      <c r="B607" s="126"/>
      <c r="C607" s="199"/>
      <c r="D607" s="219" t="s">
        <v>560</v>
      </c>
      <c r="E607" s="200"/>
      <c r="F607" s="678"/>
      <c r="G607" s="803"/>
      <c r="H607" s="802"/>
      <c r="I607" s="681"/>
      <c r="J607" s="682"/>
      <c r="K607" s="683"/>
      <c r="L607" s="682"/>
      <c r="M607" s="683"/>
      <c r="N607" s="711">
        <f t="shared" si="21"/>
        <v>0</v>
      </c>
      <c r="O607" s="712">
        <f t="shared" si="21"/>
        <v>0</v>
      </c>
      <c r="P607" s="36"/>
      <c r="Q607" s="151" t="s">
        <v>1473</v>
      </c>
      <c r="R607" s="150"/>
      <c r="S607" s="150" t="str">
        <f t="shared" si="16"/>
        <v/>
      </c>
      <c r="T607" s="15"/>
      <c r="U607" s="15"/>
      <c r="V607" s="15"/>
      <c r="W607" s="15"/>
      <c r="X607" s="473"/>
      <c r="Y607" s="473"/>
      <c r="Z607" s="15"/>
      <c r="AA607" s="15"/>
      <c r="AB607" s="15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</row>
    <row r="608" spans="1:44" s="17" customFormat="1" ht="12.75" hidden="1" customHeight="1">
      <c r="A608" s="126">
        <v>141103000</v>
      </c>
      <c r="B608" s="126"/>
      <c r="C608" s="193"/>
      <c r="D608" s="195" t="s">
        <v>561</v>
      </c>
      <c r="E608" s="132"/>
      <c r="F608" s="145"/>
      <c r="G608" s="158"/>
      <c r="H608" s="147"/>
      <c r="I608" s="231"/>
      <c r="J608" s="232"/>
      <c r="K608" s="233"/>
      <c r="L608" s="233"/>
      <c r="M608" s="234"/>
      <c r="N608" s="713">
        <f t="shared" si="21"/>
        <v>0</v>
      </c>
      <c r="O608" s="714">
        <f t="shared" si="21"/>
        <v>0</v>
      </c>
      <c r="P608" s="36"/>
      <c r="Q608" s="151" t="s">
        <v>1474</v>
      </c>
      <c r="R608" s="150"/>
      <c r="S608" s="150" t="str">
        <f t="shared" si="16"/>
        <v/>
      </c>
      <c r="T608" s="15"/>
      <c r="U608" s="15"/>
      <c r="V608" s="15"/>
      <c r="W608" s="15"/>
      <c r="X608" s="473"/>
      <c r="Y608" s="473"/>
      <c r="Z608" s="15"/>
      <c r="AA608" s="15"/>
      <c r="AB608" s="15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</row>
    <row r="609" spans="1:44" s="17" customFormat="1" ht="12.75" hidden="1" customHeight="1">
      <c r="A609" s="126">
        <v>141104000</v>
      </c>
      <c r="B609" s="126"/>
      <c r="C609" s="193"/>
      <c r="D609" s="195" t="s">
        <v>562</v>
      </c>
      <c r="E609" s="132"/>
      <c r="F609" s="145"/>
      <c r="G609" s="158"/>
      <c r="H609" s="147"/>
      <c r="I609" s="231"/>
      <c r="J609" s="232"/>
      <c r="K609" s="233"/>
      <c r="L609" s="233"/>
      <c r="M609" s="234"/>
      <c r="N609" s="713">
        <f t="shared" si="21"/>
        <v>0</v>
      </c>
      <c r="O609" s="714">
        <f t="shared" si="21"/>
        <v>0</v>
      </c>
      <c r="P609" s="36"/>
      <c r="Q609" s="151" t="s">
        <v>1474</v>
      </c>
      <c r="R609" s="150"/>
      <c r="S609" s="150" t="str">
        <f t="shared" si="16"/>
        <v/>
      </c>
      <c r="T609" s="15"/>
      <c r="U609" s="15"/>
      <c r="V609" s="15"/>
      <c r="W609" s="15"/>
      <c r="X609" s="473"/>
      <c r="Y609" s="473"/>
      <c r="Z609" s="15"/>
      <c r="AA609" s="15"/>
      <c r="AB609" s="15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</row>
    <row r="610" spans="1:44" s="17" customFormat="1" ht="12.75" hidden="1" customHeight="1">
      <c r="A610" s="126">
        <v>141105000</v>
      </c>
      <c r="B610" s="126"/>
      <c r="C610" s="193"/>
      <c r="D610" s="195" t="s">
        <v>563</v>
      </c>
      <c r="E610" s="132"/>
      <c r="F610" s="145"/>
      <c r="G610" s="158"/>
      <c r="H610" s="147"/>
      <c r="I610" s="231"/>
      <c r="J610" s="232"/>
      <c r="K610" s="233"/>
      <c r="L610" s="233"/>
      <c r="M610" s="234"/>
      <c r="N610" s="713">
        <f t="shared" si="21"/>
        <v>0</v>
      </c>
      <c r="O610" s="714">
        <f t="shared" si="21"/>
        <v>0</v>
      </c>
      <c r="P610" s="36"/>
      <c r="Q610" s="151" t="s">
        <v>1474</v>
      </c>
      <c r="R610" s="150"/>
      <c r="S610" s="150" t="str">
        <f t="shared" si="16"/>
        <v/>
      </c>
      <c r="T610" s="15"/>
      <c r="U610" s="15"/>
      <c r="V610" s="15"/>
      <c r="W610" s="15"/>
      <c r="X610" s="473"/>
      <c r="Y610" s="473"/>
      <c r="Z610" s="15"/>
      <c r="AA610" s="15"/>
      <c r="AB610" s="15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</row>
    <row r="611" spans="1:44" s="17" customFormat="1" ht="12.75" hidden="1" customHeight="1">
      <c r="A611" s="126">
        <v>141106000</v>
      </c>
      <c r="B611" s="126"/>
      <c r="C611" s="193"/>
      <c r="D611" s="195" t="s">
        <v>564</v>
      </c>
      <c r="E611" s="132"/>
      <c r="F611" s="145"/>
      <c r="G611" s="158"/>
      <c r="H611" s="147"/>
      <c r="I611" s="231"/>
      <c r="J611" s="232"/>
      <c r="K611" s="233"/>
      <c r="L611" s="233"/>
      <c r="M611" s="234"/>
      <c r="N611" s="713">
        <f t="shared" si="21"/>
        <v>0</v>
      </c>
      <c r="O611" s="714">
        <f t="shared" si="21"/>
        <v>0</v>
      </c>
      <c r="P611" s="36"/>
      <c r="Q611" s="151" t="s">
        <v>1474</v>
      </c>
      <c r="R611" s="150"/>
      <c r="S611" s="150" t="str">
        <f t="shared" si="16"/>
        <v/>
      </c>
      <c r="T611" s="15"/>
      <c r="U611" s="15"/>
      <c r="V611" s="15"/>
      <c r="W611" s="15"/>
      <c r="X611" s="473"/>
      <c r="Y611" s="473"/>
      <c r="Z611" s="15"/>
      <c r="AA611" s="15"/>
      <c r="AB611" s="15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</row>
    <row r="612" spans="1:44" s="17" customFormat="1" ht="12.75" hidden="1" customHeight="1">
      <c r="A612" s="126">
        <v>141107000</v>
      </c>
      <c r="B612" s="126"/>
      <c r="C612" s="193"/>
      <c r="D612" s="195" t="s">
        <v>565</v>
      </c>
      <c r="E612" s="132"/>
      <c r="F612" s="145"/>
      <c r="G612" s="158"/>
      <c r="H612" s="147"/>
      <c r="I612" s="231"/>
      <c r="J612" s="232"/>
      <c r="K612" s="233"/>
      <c r="L612" s="233"/>
      <c r="M612" s="234"/>
      <c r="N612" s="713">
        <f t="shared" si="21"/>
        <v>0</v>
      </c>
      <c r="O612" s="714">
        <f t="shared" si="21"/>
        <v>0</v>
      </c>
      <c r="P612" s="36"/>
      <c r="Q612" s="151" t="s">
        <v>1474</v>
      </c>
      <c r="R612" s="150"/>
      <c r="S612" s="150" t="str">
        <f t="shared" si="16"/>
        <v/>
      </c>
      <c r="T612" s="15"/>
      <c r="U612" s="15"/>
      <c r="V612" s="15"/>
      <c r="W612" s="15"/>
      <c r="X612" s="473"/>
      <c r="Y612" s="473"/>
      <c r="Z612" s="15"/>
      <c r="AA612" s="15"/>
      <c r="AB612" s="15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</row>
    <row r="613" spans="1:44" s="17" customFormat="1" ht="12.75" hidden="1" customHeight="1">
      <c r="A613" s="126">
        <v>141108000</v>
      </c>
      <c r="B613" s="126"/>
      <c r="C613" s="193"/>
      <c r="D613" s="195" t="s">
        <v>566</v>
      </c>
      <c r="E613" s="132"/>
      <c r="F613" s="145"/>
      <c r="G613" s="158"/>
      <c r="H613" s="147"/>
      <c r="I613" s="231"/>
      <c r="J613" s="232"/>
      <c r="K613" s="233"/>
      <c r="L613" s="233"/>
      <c r="M613" s="234"/>
      <c r="N613" s="713">
        <f t="shared" si="21"/>
        <v>0</v>
      </c>
      <c r="O613" s="714">
        <f t="shared" si="21"/>
        <v>0</v>
      </c>
      <c r="P613" s="36"/>
      <c r="Q613" s="151" t="s">
        <v>1474</v>
      </c>
      <c r="R613" s="150"/>
      <c r="S613" s="150" t="str">
        <f t="shared" si="16"/>
        <v/>
      </c>
      <c r="T613" s="15"/>
      <c r="U613" s="15"/>
      <c r="V613" s="15"/>
      <c r="W613" s="15"/>
      <c r="X613" s="473"/>
      <c r="Y613" s="473"/>
      <c r="Z613" s="15"/>
      <c r="AA613" s="15"/>
      <c r="AB613" s="15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</row>
    <row r="614" spans="1:44" s="17" customFormat="1" ht="12.75" hidden="1" customHeight="1">
      <c r="A614" s="126">
        <v>141109000</v>
      </c>
      <c r="B614" s="126"/>
      <c r="C614" s="193"/>
      <c r="D614" s="195" t="s">
        <v>567</v>
      </c>
      <c r="E614" s="132"/>
      <c r="F614" s="145"/>
      <c r="G614" s="158"/>
      <c r="H614" s="147"/>
      <c r="I614" s="231"/>
      <c r="J614" s="232"/>
      <c r="K614" s="233"/>
      <c r="L614" s="233"/>
      <c r="M614" s="234"/>
      <c r="N614" s="713">
        <f t="shared" si="21"/>
        <v>0</v>
      </c>
      <c r="O614" s="714">
        <f t="shared" si="21"/>
        <v>0</v>
      </c>
      <c r="P614" s="36"/>
      <c r="Q614" s="151" t="s">
        <v>1474</v>
      </c>
      <c r="R614" s="150"/>
      <c r="S614" s="150" t="str">
        <f t="shared" si="16"/>
        <v/>
      </c>
      <c r="T614" s="15"/>
      <c r="U614" s="15"/>
      <c r="V614" s="15"/>
      <c r="W614" s="15"/>
      <c r="X614" s="473"/>
      <c r="Y614" s="473"/>
      <c r="Z614" s="15"/>
      <c r="AA614" s="15"/>
      <c r="AB614" s="15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</row>
    <row r="615" spans="1:44" s="17" customFormat="1" ht="12.75" hidden="1" customHeight="1">
      <c r="A615" s="126">
        <v>141110000</v>
      </c>
      <c r="B615" s="126"/>
      <c r="C615" s="193"/>
      <c r="D615" s="195" t="s">
        <v>655</v>
      </c>
      <c r="E615" s="132"/>
      <c r="F615" s="145"/>
      <c r="G615" s="158"/>
      <c r="H615" s="147"/>
      <c r="I615" s="231"/>
      <c r="J615" s="233"/>
      <c r="K615" s="234"/>
      <c r="L615" s="233"/>
      <c r="M615" s="234"/>
      <c r="N615" s="713"/>
      <c r="O615" s="714"/>
      <c r="P615" s="36"/>
      <c r="Q615" s="151" t="s">
        <v>1474</v>
      </c>
      <c r="R615" s="150"/>
      <c r="S615" s="150" t="str">
        <f t="shared" si="16"/>
        <v/>
      </c>
      <c r="T615" s="15"/>
      <c r="U615" s="15"/>
      <c r="V615" s="15"/>
      <c r="W615" s="15"/>
      <c r="X615" s="473"/>
      <c r="Y615" s="473"/>
      <c r="Z615" s="15"/>
      <c r="AA615" s="15"/>
      <c r="AB615" s="15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</row>
    <row r="616" spans="1:44" s="17" customFormat="1" ht="12.75" hidden="1" customHeight="1">
      <c r="A616" s="126">
        <v>141111000</v>
      </c>
      <c r="B616" s="126"/>
      <c r="C616" s="193"/>
      <c r="D616" s="195" t="s">
        <v>568</v>
      </c>
      <c r="E616" s="132"/>
      <c r="F616" s="145"/>
      <c r="G616" s="158"/>
      <c r="H616" s="147"/>
      <c r="I616" s="231"/>
      <c r="J616" s="232"/>
      <c r="K616" s="233"/>
      <c r="L616" s="233"/>
      <c r="M616" s="234"/>
      <c r="N616" s="713">
        <f t="shared" si="21"/>
        <v>0</v>
      </c>
      <c r="O616" s="714">
        <f t="shared" si="21"/>
        <v>0</v>
      </c>
      <c r="P616" s="36"/>
      <c r="Q616" s="151" t="s">
        <v>1474</v>
      </c>
      <c r="R616" s="150"/>
      <c r="S616" s="150" t="str">
        <f t="shared" si="16"/>
        <v/>
      </c>
      <c r="T616" s="15"/>
      <c r="U616" s="15"/>
      <c r="V616" s="15"/>
      <c r="W616" s="15"/>
      <c r="X616" s="473"/>
      <c r="Y616" s="473"/>
      <c r="Z616" s="15"/>
      <c r="AA616" s="15"/>
      <c r="AB616" s="15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</row>
    <row r="617" spans="1:44" s="17" customFormat="1" ht="12.75" hidden="1" customHeight="1">
      <c r="A617" s="126">
        <v>141112000</v>
      </c>
      <c r="B617" s="126"/>
      <c r="C617" s="193"/>
      <c r="D617" s="195" t="s">
        <v>569</v>
      </c>
      <c r="E617" s="132"/>
      <c r="F617" s="145"/>
      <c r="G617" s="158"/>
      <c r="H617" s="147"/>
      <c r="I617" s="231"/>
      <c r="J617" s="232"/>
      <c r="K617" s="233"/>
      <c r="L617" s="233"/>
      <c r="M617" s="234"/>
      <c r="N617" s="713">
        <f t="shared" si="21"/>
        <v>0</v>
      </c>
      <c r="O617" s="714">
        <f t="shared" si="21"/>
        <v>0</v>
      </c>
      <c r="P617" s="36"/>
      <c r="Q617" s="151" t="s">
        <v>1474</v>
      </c>
      <c r="R617" s="150"/>
      <c r="S617" s="150" t="str">
        <f t="shared" si="16"/>
        <v/>
      </c>
      <c r="T617" s="15"/>
      <c r="U617" s="15"/>
      <c r="V617" s="15"/>
      <c r="W617" s="15"/>
      <c r="X617" s="473"/>
      <c r="Y617" s="473"/>
      <c r="Z617" s="15"/>
      <c r="AA617" s="15"/>
      <c r="AB617" s="15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</row>
    <row r="618" spans="1:44" s="17" customFormat="1" ht="12.75" hidden="1" customHeight="1">
      <c r="A618" s="126">
        <v>141113000</v>
      </c>
      <c r="B618" s="126"/>
      <c r="C618" s="193"/>
      <c r="D618" s="195" t="s">
        <v>570</v>
      </c>
      <c r="E618" s="132"/>
      <c r="F618" s="145"/>
      <c r="G618" s="158"/>
      <c r="H618" s="147"/>
      <c r="I618" s="231"/>
      <c r="J618" s="232"/>
      <c r="K618" s="233"/>
      <c r="L618" s="233"/>
      <c r="M618" s="234"/>
      <c r="N618" s="713">
        <f t="shared" si="21"/>
        <v>0</v>
      </c>
      <c r="O618" s="714">
        <f t="shared" si="21"/>
        <v>0</v>
      </c>
      <c r="P618" s="36"/>
      <c r="Q618" s="151" t="s">
        <v>1474</v>
      </c>
      <c r="R618" s="150"/>
      <c r="S618" s="150" t="str">
        <f t="shared" si="16"/>
        <v/>
      </c>
      <c r="T618" s="15"/>
      <c r="U618" s="15"/>
      <c r="V618" s="15"/>
      <c r="W618" s="15"/>
      <c r="X618" s="473"/>
      <c r="Y618" s="473"/>
      <c r="Z618" s="15"/>
      <c r="AA618" s="15"/>
      <c r="AB618" s="15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</row>
    <row r="619" spans="1:44" s="17" customFormat="1" ht="12.75" hidden="1" customHeight="1" thickBot="1">
      <c r="A619" s="126">
        <v>141114000</v>
      </c>
      <c r="B619" s="126"/>
      <c r="C619" s="201"/>
      <c r="D619" s="196" t="s">
        <v>571</v>
      </c>
      <c r="E619" s="136"/>
      <c r="F619" s="168"/>
      <c r="G619" s="173"/>
      <c r="H619" s="170"/>
      <c r="I619" s="684"/>
      <c r="J619" s="685"/>
      <c r="K619" s="686"/>
      <c r="L619" s="687"/>
      <c r="M619" s="686"/>
      <c r="N619" s="688">
        <f t="shared" si="21"/>
        <v>0</v>
      </c>
      <c r="O619" s="715">
        <f t="shared" si="21"/>
        <v>0</v>
      </c>
      <c r="P619" s="36"/>
      <c r="Q619" s="151" t="s">
        <v>1474</v>
      </c>
      <c r="R619" s="150"/>
      <c r="S619" s="150" t="str">
        <f t="shared" si="16"/>
        <v/>
      </c>
      <c r="T619" s="15"/>
      <c r="U619" s="15"/>
      <c r="V619" s="15"/>
      <c r="W619" s="15"/>
      <c r="X619" s="473"/>
      <c r="Y619" s="473"/>
      <c r="Z619" s="15"/>
      <c r="AA619" s="15"/>
      <c r="AB619" s="15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</row>
    <row r="620" spans="1:44" s="18" customFormat="1" ht="15.75" hidden="1" customHeight="1" thickBot="1">
      <c r="A620" s="126" t="s">
        <v>656</v>
      </c>
      <c r="B620" s="126"/>
      <c r="C620" s="796" t="s">
        <v>572</v>
      </c>
      <c r="D620" s="797"/>
      <c r="E620" s="183"/>
      <c r="F620" s="184">
        <f>SUM(F621:F631)</f>
        <v>0</v>
      </c>
      <c r="G620" s="188"/>
      <c r="H620" s="186"/>
      <c r="I620" s="187">
        <f t="shared" ref="I620:O620" si="22">SUM(I621:I631)</f>
        <v>0</v>
      </c>
      <c r="J620" s="188">
        <f t="shared" si="22"/>
        <v>0</v>
      </c>
      <c r="K620" s="185">
        <f t="shared" si="22"/>
        <v>0</v>
      </c>
      <c r="L620" s="185">
        <f t="shared" si="22"/>
        <v>0</v>
      </c>
      <c r="M620" s="189">
        <f t="shared" si="22"/>
        <v>0</v>
      </c>
      <c r="N620" s="188">
        <f t="shared" si="22"/>
        <v>0</v>
      </c>
      <c r="O620" s="189">
        <f t="shared" si="22"/>
        <v>0</v>
      </c>
      <c r="P620" s="36"/>
      <c r="Q620" s="151" t="s">
        <v>1500</v>
      </c>
      <c r="R620" s="150"/>
      <c r="S620" s="150" t="str">
        <f t="shared" si="16"/>
        <v/>
      </c>
      <c r="T620" s="15"/>
      <c r="U620" s="15"/>
      <c r="V620" s="15"/>
      <c r="W620" s="15"/>
      <c r="X620" s="29">
        <f>SUM(N621:N626)</f>
        <v>0</v>
      </c>
      <c r="Y620" s="29">
        <f>SUM(O621:O626)</f>
        <v>0</v>
      </c>
      <c r="Z620" s="15"/>
      <c r="AA620" s="15"/>
      <c r="AB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</row>
    <row r="621" spans="1:44" s="129" customFormat="1" ht="13.5" hidden="1" customHeight="1">
      <c r="A621" s="126">
        <v>142708000</v>
      </c>
      <c r="B621" s="126"/>
      <c r="C621" s="133"/>
      <c r="D621" s="152" t="s">
        <v>579</v>
      </c>
      <c r="E621" s="132"/>
      <c r="F621" s="153"/>
      <c r="G621" s="174"/>
      <c r="H621" s="155"/>
      <c r="I621" s="156"/>
      <c r="J621" s="174"/>
      <c r="K621" s="154"/>
      <c r="L621" s="154"/>
      <c r="M621" s="157"/>
      <c r="N621" s="624">
        <f t="shared" ref="N621:O631" si="23">J621+L621</f>
        <v>0</v>
      </c>
      <c r="O621" s="625">
        <f t="shared" si="23"/>
        <v>0</v>
      </c>
      <c r="P621" s="150"/>
      <c r="Q621" s="151" t="s">
        <v>1474</v>
      </c>
      <c r="R621" s="150"/>
      <c r="S621" s="150" t="str">
        <f t="shared" si="16"/>
        <v/>
      </c>
      <c r="T621" s="5"/>
      <c r="U621" s="5"/>
      <c r="V621" s="5"/>
      <c r="W621" s="5"/>
      <c r="X621" s="475"/>
      <c r="Y621" s="475"/>
      <c r="Z621" s="5"/>
      <c r="AA621" s="5"/>
      <c r="AB621" s="5"/>
      <c r="AD621" s="128"/>
      <c r="AE621" s="128"/>
      <c r="AF621" s="128"/>
      <c r="AG621" s="128"/>
      <c r="AH621" s="128"/>
      <c r="AI621" s="128"/>
      <c r="AJ621" s="128"/>
      <c r="AK621" s="128"/>
      <c r="AL621" s="128"/>
      <c r="AM621" s="128"/>
      <c r="AN621" s="128"/>
      <c r="AO621" s="128"/>
      <c r="AP621" s="128"/>
      <c r="AQ621" s="128"/>
      <c r="AR621" s="128"/>
    </row>
    <row r="622" spans="1:44" s="129" customFormat="1" ht="12.75" hidden="1" customHeight="1">
      <c r="A622" s="126">
        <v>142707000</v>
      </c>
      <c r="B622" s="126"/>
      <c r="C622" s="131"/>
      <c r="D622" s="144" t="s">
        <v>578</v>
      </c>
      <c r="E622" s="132"/>
      <c r="F622" s="145"/>
      <c r="G622" s="158"/>
      <c r="H622" s="147"/>
      <c r="I622" s="148"/>
      <c r="J622" s="158"/>
      <c r="K622" s="146"/>
      <c r="L622" s="146"/>
      <c r="M622" s="149"/>
      <c r="N622" s="624">
        <f t="shared" si="23"/>
        <v>0</v>
      </c>
      <c r="O622" s="625">
        <f t="shared" si="23"/>
        <v>0</v>
      </c>
      <c r="P622" s="150"/>
      <c r="Q622" s="151" t="s">
        <v>1474</v>
      </c>
      <c r="R622" s="150"/>
      <c r="S622" s="150" t="str">
        <f t="shared" ref="S622:S651" si="24">IF(SUM(F622:O622)=0,"",Q622)</f>
        <v/>
      </c>
      <c r="T622" s="5"/>
      <c r="U622" s="5"/>
      <c r="V622" s="5"/>
      <c r="W622" s="5"/>
      <c r="X622" s="475"/>
      <c r="Y622" s="475"/>
      <c r="Z622" s="5"/>
      <c r="AA622" s="5"/>
      <c r="AB622" s="5"/>
      <c r="AD622" s="128"/>
      <c r="AE622" s="128"/>
      <c r="AF622" s="128"/>
      <c r="AG622" s="128"/>
      <c r="AH622" s="128"/>
      <c r="AI622" s="128"/>
      <c r="AJ622" s="128"/>
      <c r="AK622" s="128"/>
      <c r="AL622" s="128"/>
      <c r="AM622" s="128"/>
      <c r="AN622" s="128"/>
      <c r="AO622" s="128"/>
      <c r="AP622" s="128"/>
      <c r="AQ622" s="128"/>
      <c r="AR622" s="128"/>
    </row>
    <row r="623" spans="1:44" s="129" customFormat="1" ht="12.75" hidden="1" customHeight="1">
      <c r="A623" s="126">
        <v>142711000</v>
      </c>
      <c r="B623" s="126"/>
      <c r="C623" s="72"/>
      <c r="D623" s="144" t="s">
        <v>582</v>
      </c>
      <c r="E623" s="110"/>
      <c r="F623" s="145"/>
      <c r="G623" s="158"/>
      <c r="H623" s="147"/>
      <c r="I623" s="148"/>
      <c r="J623" s="158"/>
      <c r="K623" s="146"/>
      <c r="L623" s="146"/>
      <c r="M623" s="149"/>
      <c r="N623" s="624">
        <f t="shared" si="23"/>
        <v>0</v>
      </c>
      <c r="O623" s="625">
        <f t="shared" si="23"/>
        <v>0</v>
      </c>
      <c r="P623" s="150"/>
      <c r="Q623" s="151" t="s">
        <v>1474</v>
      </c>
      <c r="R623" s="150"/>
      <c r="S623" s="150" t="str">
        <f t="shared" si="24"/>
        <v/>
      </c>
      <c r="T623" s="5"/>
      <c r="U623" s="5"/>
      <c r="V623" s="5"/>
      <c r="W623" s="5"/>
      <c r="X623" s="475"/>
      <c r="Y623" s="475"/>
      <c r="Z623" s="5"/>
      <c r="AA623" s="5"/>
      <c r="AB623" s="5"/>
      <c r="AD623" s="128"/>
      <c r="AE623" s="128"/>
      <c r="AF623" s="128"/>
      <c r="AG623" s="128"/>
      <c r="AH623" s="128"/>
      <c r="AI623" s="128"/>
      <c r="AJ623" s="128"/>
      <c r="AK623" s="128"/>
      <c r="AL623" s="128"/>
      <c r="AM623" s="128"/>
      <c r="AN623" s="128"/>
      <c r="AO623" s="128"/>
      <c r="AP623" s="128"/>
      <c r="AQ623" s="128"/>
      <c r="AR623" s="128"/>
    </row>
    <row r="624" spans="1:44" s="143" customFormat="1" ht="12.75" hidden="1" customHeight="1">
      <c r="A624" s="126">
        <v>142701000</v>
      </c>
      <c r="B624" s="126"/>
      <c r="C624" s="95"/>
      <c r="D624" s="152" t="s">
        <v>573</v>
      </c>
      <c r="E624" s="132"/>
      <c r="F624" s="153"/>
      <c r="G624" s="174"/>
      <c r="H624" s="155"/>
      <c r="I624" s="647"/>
      <c r="J624" s="648"/>
      <c r="K624" s="645"/>
      <c r="L624" s="645"/>
      <c r="M624" s="625"/>
      <c r="N624" s="624">
        <f t="shared" si="23"/>
        <v>0</v>
      </c>
      <c r="O624" s="625">
        <f t="shared" si="23"/>
        <v>0</v>
      </c>
      <c r="P624" s="138"/>
      <c r="Q624" s="151" t="s">
        <v>1474</v>
      </c>
      <c r="R624" s="150"/>
      <c r="S624" s="150" t="str">
        <f t="shared" si="24"/>
        <v/>
      </c>
      <c r="T624" s="140"/>
      <c r="U624" s="140"/>
      <c r="V624" s="140"/>
      <c r="W624" s="140"/>
      <c r="X624" s="474"/>
      <c r="Y624" s="474"/>
      <c r="Z624" s="140"/>
      <c r="AA624" s="140"/>
      <c r="AB624" s="140"/>
      <c r="AD624" s="142"/>
      <c r="AE624" s="142"/>
      <c r="AF624" s="142"/>
      <c r="AG624" s="142"/>
      <c r="AH624" s="142"/>
      <c r="AI624" s="142"/>
      <c r="AJ624" s="142"/>
      <c r="AK624" s="142"/>
      <c r="AL624" s="142"/>
      <c r="AM624" s="142"/>
      <c r="AN624" s="142"/>
      <c r="AO624" s="142"/>
      <c r="AP624" s="142"/>
      <c r="AQ624" s="142"/>
      <c r="AR624" s="142"/>
    </row>
    <row r="625" spans="1:44" s="241" customFormat="1" ht="12.75" hidden="1" customHeight="1">
      <c r="A625" s="126">
        <v>142709000</v>
      </c>
      <c r="B625" s="126"/>
      <c r="C625" s="72"/>
      <c r="D625" s="144" t="s">
        <v>580</v>
      </c>
      <c r="E625" s="132"/>
      <c r="F625" s="145"/>
      <c r="G625" s="158"/>
      <c r="H625" s="147"/>
      <c r="I625" s="148"/>
      <c r="J625" s="158"/>
      <c r="K625" s="146"/>
      <c r="L625" s="146"/>
      <c r="M625" s="149"/>
      <c r="N625" s="624">
        <f t="shared" si="23"/>
        <v>0</v>
      </c>
      <c r="O625" s="625">
        <f t="shared" si="23"/>
        <v>0</v>
      </c>
      <c r="P625" s="224"/>
      <c r="Q625" s="151" t="s">
        <v>1474</v>
      </c>
      <c r="R625" s="150"/>
      <c r="S625" s="150" t="str">
        <f t="shared" si="24"/>
        <v/>
      </c>
      <c r="T625" s="238"/>
      <c r="U625" s="238"/>
      <c r="V625" s="238"/>
      <c r="W625" s="238"/>
      <c r="X625" s="478"/>
      <c r="Y625" s="478"/>
      <c r="Z625" s="238"/>
      <c r="AA625" s="238"/>
      <c r="AB625" s="238"/>
      <c r="AD625" s="240"/>
      <c r="AE625" s="240"/>
      <c r="AF625" s="240"/>
      <c r="AG625" s="240"/>
      <c r="AH625" s="240"/>
      <c r="AI625" s="240"/>
      <c r="AJ625" s="240"/>
      <c r="AK625" s="240"/>
      <c r="AL625" s="240"/>
      <c r="AM625" s="240"/>
      <c r="AN625" s="240"/>
      <c r="AO625" s="240"/>
      <c r="AP625" s="240"/>
      <c r="AQ625" s="240"/>
      <c r="AR625" s="240"/>
    </row>
    <row r="626" spans="1:44" s="241" customFormat="1" ht="12.75" hidden="1" customHeight="1">
      <c r="A626" s="126">
        <v>142702000</v>
      </c>
      <c r="B626" s="126"/>
      <c r="C626" s="72"/>
      <c r="D626" s="144" t="s">
        <v>574</v>
      </c>
      <c r="E626" s="132"/>
      <c r="F626" s="145"/>
      <c r="G626" s="158"/>
      <c r="H626" s="147"/>
      <c r="I626" s="148"/>
      <c r="J626" s="158"/>
      <c r="K626" s="146"/>
      <c r="L626" s="146"/>
      <c r="M626" s="149"/>
      <c r="N626" s="624">
        <f t="shared" si="23"/>
        <v>0</v>
      </c>
      <c r="O626" s="625">
        <f t="shared" si="23"/>
        <v>0</v>
      </c>
      <c r="P626" s="224"/>
      <c r="Q626" s="151" t="s">
        <v>1474</v>
      </c>
      <c r="R626" s="150"/>
      <c r="S626" s="150" t="str">
        <f t="shared" si="24"/>
        <v/>
      </c>
      <c r="T626" s="238"/>
      <c r="U626" s="238"/>
      <c r="V626" s="238"/>
      <c r="W626" s="238"/>
      <c r="X626" s="478"/>
      <c r="Y626" s="478"/>
      <c r="Z626" s="238"/>
      <c r="AA626" s="238"/>
      <c r="AB626" s="238"/>
      <c r="AD626" s="240"/>
      <c r="AE626" s="240"/>
      <c r="AF626" s="240"/>
      <c r="AG626" s="240"/>
      <c r="AH626" s="240"/>
      <c r="AI626" s="240"/>
      <c r="AJ626" s="240"/>
      <c r="AK626" s="240"/>
      <c r="AL626" s="240"/>
      <c r="AM626" s="240"/>
      <c r="AN626" s="240"/>
      <c r="AO626" s="240"/>
      <c r="AP626" s="240"/>
      <c r="AQ626" s="240"/>
      <c r="AR626" s="240"/>
    </row>
    <row r="627" spans="1:44" s="143" customFormat="1" ht="12.75" hidden="1" customHeight="1">
      <c r="A627" s="126">
        <v>142703000</v>
      </c>
      <c r="B627" s="126"/>
      <c r="C627" s="72"/>
      <c r="D627" s="144" t="s">
        <v>575</v>
      </c>
      <c r="E627" s="132"/>
      <c r="F627" s="145"/>
      <c r="G627" s="158"/>
      <c r="H627" s="147"/>
      <c r="I627" s="622"/>
      <c r="J627" s="623"/>
      <c r="K627" s="620"/>
      <c r="L627" s="620"/>
      <c r="M627" s="626"/>
      <c r="N627" s="624">
        <f t="shared" si="23"/>
        <v>0</v>
      </c>
      <c r="O627" s="625">
        <f t="shared" si="23"/>
        <v>0</v>
      </c>
      <c r="P627" s="138"/>
      <c r="Q627" s="151" t="s">
        <v>1474</v>
      </c>
      <c r="R627" s="150"/>
      <c r="S627" s="150" t="str">
        <f t="shared" si="24"/>
        <v/>
      </c>
      <c r="T627" s="140"/>
      <c r="U627" s="140"/>
      <c r="V627" s="140"/>
      <c r="W627" s="140"/>
      <c r="X627" s="474"/>
      <c r="Y627" s="474"/>
      <c r="Z627" s="140"/>
      <c r="AA627" s="140"/>
      <c r="AB627" s="140"/>
      <c r="AD627" s="142"/>
      <c r="AE627" s="142"/>
      <c r="AF627" s="142"/>
      <c r="AG627" s="142"/>
      <c r="AH627" s="142"/>
      <c r="AI627" s="142"/>
      <c r="AJ627" s="142"/>
      <c r="AK627" s="142"/>
      <c r="AL627" s="142"/>
      <c r="AM627" s="142"/>
      <c r="AN627" s="142"/>
      <c r="AO627" s="142"/>
      <c r="AP627" s="142"/>
      <c r="AQ627" s="142"/>
      <c r="AR627" s="142"/>
    </row>
    <row r="628" spans="1:44" s="129" customFormat="1" ht="12.75" hidden="1" customHeight="1">
      <c r="A628" s="126">
        <v>142704000</v>
      </c>
      <c r="B628" s="126"/>
      <c r="C628" s="72"/>
      <c r="D628" s="144" t="s">
        <v>657</v>
      </c>
      <c r="E628" s="134"/>
      <c r="F628" s="145"/>
      <c r="G628" s="158"/>
      <c r="H628" s="147"/>
      <c r="I628" s="148"/>
      <c r="J628" s="158"/>
      <c r="K628" s="146"/>
      <c r="L628" s="146"/>
      <c r="M628" s="149"/>
      <c r="N628" s="624">
        <f t="shared" si="23"/>
        <v>0</v>
      </c>
      <c r="O628" s="625">
        <f t="shared" si="23"/>
        <v>0</v>
      </c>
      <c r="P628" s="150"/>
      <c r="Q628" s="151" t="s">
        <v>1474</v>
      </c>
      <c r="R628" s="150"/>
      <c r="S628" s="150" t="str">
        <f t="shared" si="24"/>
        <v/>
      </c>
      <c r="T628" s="5"/>
      <c r="U628" s="5"/>
      <c r="V628" s="5"/>
      <c r="W628" s="5"/>
      <c r="X628" s="475"/>
      <c r="Y628" s="475"/>
      <c r="Z628" s="5"/>
      <c r="AA628" s="5"/>
      <c r="AB628" s="5"/>
      <c r="AD628" s="128"/>
      <c r="AE628" s="128"/>
      <c r="AF628" s="128"/>
      <c r="AG628" s="128"/>
      <c r="AH628" s="128"/>
      <c r="AI628" s="128"/>
      <c r="AJ628" s="128"/>
      <c r="AK628" s="128"/>
      <c r="AL628" s="128"/>
      <c r="AM628" s="128"/>
      <c r="AN628" s="128"/>
      <c r="AO628" s="128"/>
      <c r="AP628" s="128"/>
      <c r="AQ628" s="128"/>
      <c r="AR628" s="128"/>
    </row>
    <row r="629" spans="1:44" s="17" customFormat="1" ht="12.75" hidden="1" customHeight="1">
      <c r="A629" s="126">
        <v>142705000</v>
      </c>
      <c r="B629" s="126"/>
      <c r="C629" s="95"/>
      <c r="D629" s="152" t="s">
        <v>576</v>
      </c>
      <c r="E629" s="132"/>
      <c r="F629" s="153"/>
      <c r="G629" s="174"/>
      <c r="H629" s="155"/>
      <c r="I629" s="156"/>
      <c r="J629" s="174"/>
      <c r="K629" s="154"/>
      <c r="L629" s="154"/>
      <c r="M629" s="157"/>
      <c r="N629" s="624">
        <f t="shared" si="23"/>
        <v>0</v>
      </c>
      <c r="O629" s="625">
        <f t="shared" si="23"/>
        <v>0</v>
      </c>
      <c r="P629" s="36"/>
      <c r="Q629" s="151" t="s">
        <v>1474</v>
      </c>
      <c r="R629" s="150"/>
      <c r="S629" s="150" t="str">
        <f t="shared" si="24"/>
        <v/>
      </c>
      <c r="T629" s="15"/>
      <c r="U629" s="15"/>
      <c r="V629" s="15"/>
      <c r="W629" s="15"/>
      <c r="X629" s="473"/>
      <c r="Y629" s="473"/>
      <c r="Z629" s="15"/>
      <c r="AA629" s="15"/>
      <c r="AB629" s="15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</row>
    <row r="630" spans="1:44" s="17" customFormat="1" ht="12.75" hidden="1" customHeight="1">
      <c r="A630" s="126">
        <v>142706000</v>
      </c>
      <c r="B630" s="126"/>
      <c r="C630" s="72"/>
      <c r="D630" s="144" t="s">
        <v>577</v>
      </c>
      <c r="E630" s="132"/>
      <c r="F630" s="145"/>
      <c r="G630" s="158"/>
      <c r="H630" s="147"/>
      <c r="I630" s="148"/>
      <c r="J630" s="158"/>
      <c r="K630" s="146"/>
      <c r="L630" s="146"/>
      <c r="M630" s="149"/>
      <c r="N630" s="624">
        <f t="shared" si="23"/>
        <v>0</v>
      </c>
      <c r="O630" s="625">
        <f t="shared" si="23"/>
        <v>0</v>
      </c>
      <c r="P630" s="36"/>
      <c r="Q630" s="151" t="s">
        <v>1474</v>
      </c>
      <c r="R630" s="150"/>
      <c r="S630" s="150" t="str">
        <f t="shared" si="24"/>
        <v/>
      </c>
      <c r="T630" s="15"/>
      <c r="U630" s="15"/>
      <c r="V630" s="15"/>
      <c r="W630" s="15"/>
      <c r="X630" s="473"/>
      <c r="Y630" s="473"/>
      <c r="Z630" s="15"/>
      <c r="AA630" s="15"/>
      <c r="AB630" s="15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</row>
    <row r="631" spans="1:44" s="17" customFormat="1" ht="12.75" hidden="1" customHeight="1" thickBot="1">
      <c r="A631" s="126">
        <v>142710000</v>
      </c>
      <c r="B631" s="126"/>
      <c r="C631" s="74"/>
      <c r="D631" s="167" t="s">
        <v>581</v>
      </c>
      <c r="E631" s="132"/>
      <c r="F631" s="145"/>
      <c r="G631" s="158"/>
      <c r="H631" s="147"/>
      <c r="I631" s="148"/>
      <c r="J631" s="158"/>
      <c r="K631" s="146"/>
      <c r="L631" s="146"/>
      <c r="M631" s="149"/>
      <c r="N631" s="624">
        <f t="shared" si="23"/>
        <v>0</v>
      </c>
      <c r="O631" s="625">
        <f t="shared" si="23"/>
        <v>0</v>
      </c>
      <c r="P631" s="36"/>
      <c r="Q631" s="151" t="s">
        <v>1474</v>
      </c>
      <c r="R631" s="150"/>
      <c r="S631" s="150" t="str">
        <f t="shared" si="24"/>
        <v/>
      </c>
      <c r="T631" s="15"/>
      <c r="U631" s="15"/>
      <c r="V631" s="15"/>
      <c r="W631" s="15"/>
      <c r="X631" s="473"/>
      <c r="Y631" s="473"/>
      <c r="Z631" s="15"/>
      <c r="AA631" s="15"/>
      <c r="AB631" s="15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</row>
    <row r="632" spans="1:44" s="18" customFormat="1" ht="15.75" hidden="1" customHeight="1" thickBot="1">
      <c r="A632" s="126" t="s">
        <v>658</v>
      </c>
      <c r="B632" s="126"/>
      <c r="C632" s="798" t="s">
        <v>583</v>
      </c>
      <c r="D632" s="799"/>
      <c r="E632" s="108"/>
      <c r="F632" s="651">
        <f t="shared" ref="F632:O632" si="25">SUM(F633:F640)</f>
        <v>0</v>
      </c>
      <c r="G632" s="655"/>
      <c r="H632" s="653"/>
      <c r="I632" s="654">
        <f t="shared" si="25"/>
        <v>0</v>
      </c>
      <c r="J632" s="655">
        <f t="shared" si="25"/>
        <v>0</v>
      </c>
      <c r="K632" s="652">
        <f t="shared" si="25"/>
        <v>0</v>
      </c>
      <c r="L632" s="652">
        <f t="shared" si="25"/>
        <v>0</v>
      </c>
      <c r="M632" s="656">
        <f t="shared" si="25"/>
        <v>0</v>
      </c>
      <c r="N632" s="655">
        <f t="shared" si="25"/>
        <v>0</v>
      </c>
      <c r="O632" s="656">
        <f t="shared" si="25"/>
        <v>0</v>
      </c>
      <c r="P632" s="36"/>
      <c r="Q632" s="151" t="s">
        <v>1500</v>
      </c>
      <c r="R632" s="150"/>
      <c r="S632" s="150" t="str">
        <f t="shared" si="24"/>
        <v/>
      </c>
      <c r="T632" s="15"/>
      <c r="U632" s="15"/>
      <c r="V632" s="15"/>
      <c r="W632" s="15"/>
      <c r="X632" s="29">
        <f>SUM(N633:N638)</f>
        <v>0</v>
      </c>
      <c r="Y632" s="29">
        <f>SUM(O633:O638)</f>
        <v>0</v>
      </c>
      <c r="Z632" s="15"/>
      <c r="AA632" s="15"/>
      <c r="AB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</row>
    <row r="633" spans="1:44" s="129" customFormat="1" ht="12.75" hidden="1" customHeight="1" thickTop="1">
      <c r="A633" s="126">
        <v>143201000</v>
      </c>
      <c r="B633" s="126"/>
      <c r="C633" s="133"/>
      <c r="D633" s="152" t="s">
        <v>584</v>
      </c>
      <c r="E633" s="132"/>
      <c r="F633" s="153"/>
      <c r="G633" s="174"/>
      <c r="H633" s="155"/>
      <c r="I633" s="156"/>
      <c r="J633" s="174"/>
      <c r="K633" s="154"/>
      <c r="L633" s="154"/>
      <c r="M633" s="157"/>
      <c r="N633" s="648"/>
      <c r="O633" s="625"/>
      <c r="P633" s="150"/>
      <c r="Q633" s="151" t="s">
        <v>1474</v>
      </c>
      <c r="R633" s="150"/>
      <c r="S633" s="150" t="str">
        <f t="shared" si="24"/>
        <v/>
      </c>
      <c r="T633" s="5"/>
      <c r="U633" s="5"/>
      <c r="V633" s="5"/>
      <c r="W633" s="5"/>
      <c r="X633" s="475"/>
      <c r="Y633" s="475"/>
      <c r="Z633" s="5"/>
      <c r="AA633" s="5"/>
      <c r="AB633" s="5"/>
      <c r="AD633" s="128"/>
      <c r="AE633" s="128"/>
      <c r="AF633" s="128"/>
      <c r="AG633" s="128"/>
      <c r="AH633" s="128"/>
      <c r="AI633" s="128"/>
      <c r="AJ633" s="128"/>
      <c r="AK633" s="128"/>
      <c r="AL633" s="128"/>
      <c r="AM633" s="128"/>
      <c r="AN633" s="128"/>
      <c r="AO633" s="128"/>
      <c r="AP633" s="128"/>
      <c r="AQ633" s="128"/>
      <c r="AR633" s="128"/>
    </row>
    <row r="634" spans="1:44" s="129" customFormat="1" ht="12.75" hidden="1" customHeight="1">
      <c r="A634" s="126">
        <v>143206000</v>
      </c>
      <c r="B634" s="126"/>
      <c r="C634" s="131"/>
      <c r="D634" s="144" t="s">
        <v>585</v>
      </c>
      <c r="E634" s="132"/>
      <c r="F634" s="145"/>
      <c r="G634" s="158"/>
      <c r="H634" s="147"/>
      <c r="I634" s="148"/>
      <c r="J634" s="158"/>
      <c r="K634" s="146"/>
      <c r="L634" s="146"/>
      <c r="M634" s="149"/>
      <c r="N634" s="619">
        <f>J634+L634</f>
        <v>0</v>
      </c>
      <c r="O634" s="626">
        <f>K634+M634</f>
        <v>0</v>
      </c>
      <c r="P634" s="36"/>
      <c r="Q634" s="151" t="s">
        <v>1474</v>
      </c>
      <c r="R634" s="150"/>
      <c r="S634" s="150" t="str">
        <f t="shared" si="24"/>
        <v/>
      </c>
      <c r="T634" s="5"/>
      <c r="U634" s="5"/>
      <c r="V634" s="5"/>
      <c r="W634" s="5"/>
      <c r="X634" s="475"/>
      <c r="Y634" s="475"/>
      <c r="Z634" s="5"/>
      <c r="AA634" s="5"/>
      <c r="AB634" s="5"/>
      <c r="AD634" s="128"/>
      <c r="AE634" s="128"/>
      <c r="AF634" s="128"/>
      <c r="AG634" s="128"/>
      <c r="AH634" s="128"/>
      <c r="AI634" s="128"/>
      <c r="AJ634" s="128"/>
      <c r="AK634" s="128"/>
      <c r="AL634" s="128"/>
      <c r="AM634" s="128"/>
      <c r="AN634" s="128"/>
      <c r="AO634" s="128"/>
      <c r="AP634" s="128"/>
      <c r="AQ634" s="128"/>
      <c r="AR634" s="128"/>
    </row>
    <row r="635" spans="1:44" s="129" customFormat="1" ht="12.75" hidden="1" customHeight="1" thickBot="1">
      <c r="A635" s="126">
        <v>143208000</v>
      </c>
      <c r="B635" s="126"/>
      <c r="C635" s="135"/>
      <c r="D635" s="167" t="s">
        <v>586</v>
      </c>
      <c r="E635" s="136"/>
      <c r="F635" s="168"/>
      <c r="G635" s="173"/>
      <c r="H635" s="170"/>
      <c r="I635" s="171"/>
      <c r="J635" s="173"/>
      <c r="K635" s="169"/>
      <c r="L635" s="169"/>
      <c r="M635" s="172"/>
      <c r="N635" s="716">
        <f>J635+L635</f>
        <v>0</v>
      </c>
      <c r="O635" s="717">
        <f>K635+M635</f>
        <v>0</v>
      </c>
      <c r="P635" s="36"/>
      <c r="Q635" s="151" t="s">
        <v>1474</v>
      </c>
      <c r="R635" s="150"/>
      <c r="S635" s="150" t="str">
        <f t="shared" si="24"/>
        <v/>
      </c>
      <c r="T635" s="5"/>
      <c r="U635" s="5"/>
      <c r="V635" s="5"/>
      <c r="W635" s="5"/>
      <c r="X635" s="475"/>
      <c r="Y635" s="475"/>
      <c r="Z635" s="5"/>
      <c r="AA635" s="5"/>
      <c r="AB635" s="5"/>
      <c r="AD635" s="128"/>
      <c r="AE635" s="128"/>
      <c r="AF635" s="128"/>
      <c r="AG635" s="128"/>
      <c r="AH635" s="128"/>
      <c r="AI635" s="128"/>
      <c r="AJ635" s="128"/>
      <c r="AK635" s="128"/>
      <c r="AL635" s="128"/>
      <c r="AM635" s="128"/>
      <c r="AN635" s="128"/>
      <c r="AO635" s="128"/>
      <c r="AP635" s="128"/>
      <c r="AQ635" s="128"/>
      <c r="AR635" s="128"/>
    </row>
    <row r="636" spans="1:44" s="17" customFormat="1" ht="12.75" hidden="1" customHeight="1">
      <c r="A636" s="126">
        <v>143209000</v>
      </c>
      <c r="B636" s="126"/>
      <c r="C636" s="95"/>
      <c r="D636" s="152" t="s">
        <v>587</v>
      </c>
      <c r="E636" s="46"/>
      <c r="F636" s="153"/>
      <c r="G636" s="174"/>
      <c r="H636" s="155"/>
      <c r="I636" s="156"/>
      <c r="J636" s="174"/>
      <c r="K636" s="154"/>
      <c r="L636" s="154"/>
      <c r="M636" s="157"/>
      <c r="N636" s="648"/>
      <c r="O636" s="625"/>
      <c r="P636" s="36"/>
      <c r="Q636" s="151" t="s">
        <v>1474</v>
      </c>
      <c r="R636" s="150"/>
      <c r="S636" s="150" t="str">
        <f t="shared" si="24"/>
        <v/>
      </c>
      <c r="T636" s="15"/>
      <c r="U636" s="15"/>
      <c r="V636" s="15"/>
      <c r="W636" s="15"/>
      <c r="X636" s="473"/>
      <c r="Y636" s="473"/>
      <c r="Z636" s="15"/>
      <c r="AA636" s="15"/>
      <c r="AB636" s="15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</row>
    <row r="637" spans="1:44" s="17" customFormat="1" ht="12.75" hidden="1" customHeight="1">
      <c r="A637" s="126">
        <v>143211000</v>
      </c>
      <c r="B637" s="126"/>
      <c r="C637" s="72"/>
      <c r="D637" s="144" t="s">
        <v>588</v>
      </c>
      <c r="E637" s="46"/>
      <c r="F637" s="145"/>
      <c r="G637" s="158"/>
      <c r="H637" s="147"/>
      <c r="I637" s="148"/>
      <c r="J637" s="158"/>
      <c r="K637" s="146"/>
      <c r="L637" s="146"/>
      <c r="M637" s="149"/>
      <c r="N637" s="623"/>
      <c r="O637" s="626"/>
      <c r="P637" s="36"/>
      <c r="Q637" s="151" t="s">
        <v>1474</v>
      </c>
      <c r="R637" s="150"/>
      <c r="S637" s="150" t="str">
        <f t="shared" si="24"/>
        <v/>
      </c>
      <c r="T637" s="15"/>
      <c r="U637" s="15"/>
      <c r="V637" s="15"/>
      <c r="W637" s="15"/>
      <c r="X637" s="473"/>
      <c r="Y637" s="473"/>
      <c r="Z637" s="15"/>
      <c r="AA637" s="15"/>
      <c r="AB637" s="15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</row>
    <row r="638" spans="1:44" s="129" customFormat="1" ht="12.75" hidden="1" customHeight="1">
      <c r="A638" s="126">
        <v>143213000</v>
      </c>
      <c r="B638" s="126"/>
      <c r="C638" s="131"/>
      <c r="D638" s="144" t="s">
        <v>660</v>
      </c>
      <c r="E638" s="132"/>
      <c r="F638" s="145"/>
      <c r="G638" s="158"/>
      <c r="H638" s="147"/>
      <c r="I638" s="148"/>
      <c r="J638" s="158"/>
      <c r="K638" s="146"/>
      <c r="L638" s="146"/>
      <c r="M638" s="149"/>
      <c r="N638" s="623"/>
      <c r="O638" s="626"/>
      <c r="P638" s="150"/>
      <c r="Q638" s="151" t="s">
        <v>1474</v>
      </c>
      <c r="R638" s="150"/>
      <c r="S638" s="150" t="str">
        <f t="shared" si="24"/>
        <v/>
      </c>
      <c r="T638" s="5"/>
      <c r="U638" s="5"/>
      <c r="V638" s="5"/>
      <c r="W638" s="5"/>
      <c r="X638" s="475"/>
      <c r="Y638" s="475"/>
      <c r="Z638" s="5"/>
      <c r="AA638" s="5"/>
      <c r="AB638" s="5"/>
      <c r="AD638" s="128"/>
      <c r="AE638" s="128"/>
      <c r="AF638" s="128"/>
      <c r="AG638" s="128"/>
      <c r="AH638" s="128"/>
      <c r="AI638" s="128"/>
      <c r="AJ638" s="128"/>
      <c r="AK638" s="128"/>
      <c r="AL638" s="128"/>
      <c r="AM638" s="128"/>
      <c r="AN638" s="128"/>
      <c r="AO638" s="128"/>
      <c r="AP638" s="128"/>
      <c r="AQ638" s="128"/>
      <c r="AR638" s="128"/>
    </row>
    <row r="639" spans="1:44" s="17" customFormat="1" ht="12.75" hidden="1" customHeight="1">
      <c r="A639" s="126">
        <v>143214000</v>
      </c>
      <c r="B639" s="126"/>
      <c r="C639" s="72"/>
      <c r="D639" s="144" t="s">
        <v>589</v>
      </c>
      <c r="E639" s="46"/>
      <c r="F639" s="145"/>
      <c r="G639" s="158"/>
      <c r="H639" s="147"/>
      <c r="I639" s="148"/>
      <c r="J639" s="158"/>
      <c r="K639" s="146"/>
      <c r="L639" s="146"/>
      <c r="M639" s="149"/>
      <c r="N639" s="623"/>
      <c r="O639" s="626"/>
      <c r="P639" s="36"/>
      <c r="Q639" s="151" t="s">
        <v>1474</v>
      </c>
      <c r="R639" s="150"/>
      <c r="S639" s="150" t="str">
        <f t="shared" si="24"/>
        <v/>
      </c>
      <c r="T639" s="15"/>
      <c r="U639" s="15"/>
      <c r="V639" s="15"/>
      <c r="W639" s="15"/>
      <c r="X639" s="473"/>
      <c r="Y639" s="473"/>
      <c r="Z639" s="15"/>
      <c r="AA639" s="15"/>
      <c r="AB639" s="15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</row>
    <row r="640" spans="1:44" s="17" customFormat="1" ht="12.75" hidden="1" customHeight="1" thickBot="1">
      <c r="A640" s="126">
        <v>143215000</v>
      </c>
      <c r="B640" s="126"/>
      <c r="C640" s="182"/>
      <c r="D640" s="211" t="s">
        <v>590</v>
      </c>
      <c r="E640" s="62"/>
      <c r="F640" s="663"/>
      <c r="G640" s="667"/>
      <c r="H640" s="665"/>
      <c r="I640" s="666"/>
      <c r="J640" s="667"/>
      <c r="K640" s="664"/>
      <c r="L640" s="664"/>
      <c r="M640" s="668"/>
      <c r="N640" s="708"/>
      <c r="O640" s="707"/>
      <c r="P640" s="36"/>
      <c r="Q640" s="151" t="s">
        <v>1474</v>
      </c>
      <c r="R640" s="150"/>
      <c r="S640" s="150" t="str">
        <f t="shared" si="24"/>
        <v/>
      </c>
      <c r="T640" s="15"/>
      <c r="U640" s="15"/>
      <c r="V640" s="15"/>
      <c r="W640" s="15"/>
      <c r="X640" s="473"/>
      <c r="Y640" s="473"/>
      <c r="Z640" s="15"/>
      <c r="AA640" s="15"/>
      <c r="AB640" s="15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</row>
    <row r="641" spans="1:44" s="18" customFormat="1" ht="15.75" hidden="1" customHeight="1" thickBot="1">
      <c r="A641" s="126" t="s">
        <v>659</v>
      </c>
      <c r="B641" s="126"/>
      <c r="C641" s="796" t="s">
        <v>591</v>
      </c>
      <c r="D641" s="797"/>
      <c r="E641" s="183"/>
      <c r="F641" s="184">
        <f t="shared" ref="F641:O641" si="26">SUM(F642:F651)</f>
        <v>0</v>
      </c>
      <c r="G641" s="188"/>
      <c r="H641" s="186"/>
      <c r="I641" s="187">
        <f t="shared" si="26"/>
        <v>0</v>
      </c>
      <c r="J641" s="188">
        <f t="shared" si="26"/>
        <v>0</v>
      </c>
      <c r="K641" s="185">
        <f t="shared" si="26"/>
        <v>0</v>
      </c>
      <c r="L641" s="185">
        <f t="shared" si="26"/>
        <v>0</v>
      </c>
      <c r="M641" s="189">
        <f t="shared" si="26"/>
        <v>0</v>
      </c>
      <c r="N641" s="188">
        <f t="shared" si="26"/>
        <v>0</v>
      </c>
      <c r="O641" s="189">
        <f t="shared" si="26"/>
        <v>0</v>
      </c>
      <c r="P641" s="36"/>
      <c r="Q641" s="151" t="s">
        <v>1500</v>
      </c>
      <c r="R641" s="150"/>
      <c r="S641" s="150" t="str">
        <f t="shared" si="24"/>
        <v/>
      </c>
      <c r="T641" s="15"/>
      <c r="U641" s="15"/>
      <c r="V641" s="15"/>
      <c r="W641" s="15"/>
      <c r="X641" s="29">
        <f>SUM(N642:N647)</f>
        <v>0</v>
      </c>
      <c r="Y641" s="29">
        <f>SUM(O642:O647)</f>
        <v>0</v>
      </c>
      <c r="Z641" s="15"/>
      <c r="AA641" s="15"/>
      <c r="AB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</row>
    <row r="642" spans="1:44" s="17" customFormat="1" ht="12.75" hidden="1" customHeight="1">
      <c r="A642" s="126">
        <v>144401000</v>
      </c>
      <c r="B642" s="126"/>
      <c r="C642" s="95"/>
      <c r="D642" s="152" t="s">
        <v>592</v>
      </c>
      <c r="E642" s="46"/>
      <c r="F642" s="153"/>
      <c r="G642" s="174"/>
      <c r="H642" s="155"/>
      <c r="I642" s="156"/>
      <c r="J642" s="174"/>
      <c r="K642" s="154"/>
      <c r="L642" s="154"/>
      <c r="M642" s="157"/>
      <c r="N642" s="648"/>
      <c r="O642" s="625"/>
      <c r="P642" s="36"/>
      <c r="Q642" s="151" t="s">
        <v>1474</v>
      </c>
      <c r="R642" s="150"/>
      <c r="S642" s="150" t="str">
        <f t="shared" si="24"/>
        <v/>
      </c>
      <c r="T642" s="15"/>
      <c r="U642" s="15"/>
      <c r="V642" s="15"/>
      <c r="W642" s="15"/>
      <c r="X642" s="473"/>
      <c r="Y642" s="473"/>
      <c r="Z642" s="15"/>
      <c r="AA642" s="15"/>
      <c r="AB642" s="15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</row>
    <row r="643" spans="1:44" s="17" customFormat="1" ht="12.75" hidden="1" customHeight="1">
      <c r="A643" s="126">
        <v>144402000</v>
      </c>
      <c r="B643" s="126"/>
      <c r="C643" s="72"/>
      <c r="D643" s="144" t="s">
        <v>593</v>
      </c>
      <c r="E643" s="46"/>
      <c r="F643" s="145"/>
      <c r="G643" s="158"/>
      <c r="H643" s="147"/>
      <c r="I643" s="148"/>
      <c r="J643" s="158"/>
      <c r="K643" s="146"/>
      <c r="L643" s="146"/>
      <c r="M643" s="149"/>
      <c r="N643" s="623"/>
      <c r="O643" s="626"/>
      <c r="P643" s="36"/>
      <c r="Q643" s="151" t="s">
        <v>1474</v>
      </c>
      <c r="R643" s="150"/>
      <c r="S643" s="150" t="str">
        <f t="shared" si="24"/>
        <v/>
      </c>
      <c r="T643" s="15"/>
      <c r="U643" s="15"/>
      <c r="V643" s="15"/>
      <c r="W643" s="15"/>
      <c r="X643" s="473"/>
      <c r="Y643" s="473"/>
      <c r="Z643" s="15"/>
      <c r="AA643" s="15"/>
      <c r="AB643" s="15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</row>
    <row r="644" spans="1:44" s="17" customFormat="1" ht="12.75" hidden="1" customHeight="1">
      <c r="A644" s="126">
        <v>144403000</v>
      </c>
      <c r="B644" s="126"/>
      <c r="C644" s="72"/>
      <c r="D644" s="144" t="s">
        <v>594</v>
      </c>
      <c r="E644" s="46"/>
      <c r="F644" s="145"/>
      <c r="G644" s="158"/>
      <c r="H644" s="147"/>
      <c r="I644" s="148"/>
      <c r="J644" s="158"/>
      <c r="K644" s="146"/>
      <c r="L644" s="146"/>
      <c r="M644" s="149"/>
      <c r="N644" s="623"/>
      <c r="O644" s="626"/>
      <c r="P644" s="36"/>
      <c r="Q644" s="151" t="s">
        <v>1474</v>
      </c>
      <c r="R644" s="150"/>
      <c r="S644" s="150" t="str">
        <f t="shared" si="24"/>
        <v/>
      </c>
      <c r="T644" s="15"/>
      <c r="U644" s="15"/>
      <c r="V644" s="15"/>
      <c r="W644" s="15"/>
      <c r="X644" s="473"/>
      <c r="Y644" s="473"/>
      <c r="Z644" s="15"/>
      <c r="AA644" s="15"/>
      <c r="AB644" s="15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</row>
    <row r="645" spans="1:44" s="129" customFormat="1" ht="12.75" hidden="1" customHeight="1">
      <c r="A645" s="126">
        <v>144404000</v>
      </c>
      <c r="B645" s="126"/>
      <c r="C645" s="131"/>
      <c r="D645" s="144" t="s">
        <v>1090</v>
      </c>
      <c r="E645" s="132"/>
      <c r="F645" s="145"/>
      <c r="G645" s="158"/>
      <c r="H645" s="147"/>
      <c r="I645" s="148"/>
      <c r="J645" s="158"/>
      <c r="K645" s="146"/>
      <c r="L645" s="146"/>
      <c r="M645" s="149"/>
      <c r="N645" s="623"/>
      <c r="O645" s="626"/>
      <c r="P645" s="150"/>
      <c r="Q645" s="151" t="s">
        <v>1474</v>
      </c>
      <c r="R645" s="150"/>
      <c r="S645" s="150" t="str">
        <f t="shared" si="24"/>
        <v/>
      </c>
      <c r="T645" s="5"/>
      <c r="U645" s="5"/>
      <c r="V645" s="5"/>
      <c r="W645" s="5"/>
      <c r="X645" s="475"/>
      <c r="Y645" s="475"/>
      <c r="Z645" s="5"/>
      <c r="AA645" s="5"/>
      <c r="AB645" s="5"/>
      <c r="AD645" s="128"/>
      <c r="AE645" s="128"/>
      <c r="AF645" s="128"/>
      <c r="AG645" s="128"/>
      <c r="AH645" s="128"/>
      <c r="AI645" s="128"/>
      <c r="AJ645" s="128"/>
      <c r="AK645" s="128"/>
      <c r="AL645" s="128"/>
      <c r="AM645" s="128"/>
      <c r="AN645" s="128"/>
      <c r="AO645" s="128"/>
      <c r="AP645" s="128"/>
      <c r="AQ645" s="128"/>
      <c r="AR645" s="128"/>
    </row>
    <row r="646" spans="1:44" s="17" customFormat="1" ht="12.75" hidden="1" customHeight="1">
      <c r="A646" s="126">
        <v>144405000</v>
      </c>
      <c r="B646" s="126"/>
      <c r="C646" s="72"/>
      <c r="D646" s="144" t="s">
        <v>595</v>
      </c>
      <c r="E646" s="132"/>
      <c r="F646" s="145"/>
      <c r="G646" s="158"/>
      <c r="H646" s="147"/>
      <c r="I646" s="148"/>
      <c r="J646" s="158"/>
      <c r="K646" s="146"/>
      <c r="L646" s="146"/>
      <c r="M646" s="149"/>
      <c r="N646" s="623"/>
      <c r="O646" s="626"/>
      <c r="P646" s="36"/>
      <c r="Q646" s="151" t="s">
        <v>1474</v>
      </c>
      <c r="R646" s="150"/>
      <c r="S646" s="150" t="str">
        <f t="shared" si="24"/>
        <v/>
      </c>
      <c r="T646" s="15"/>
      <c r="U646" s="15"/>
      <c r="V646" s="15"/>
      <c r="W646" s="15"/>
      <c r="X646" s="473"/>
      <c r="Y646" s="473"/>
      <c r="Z646" s="15"/>
      <c r="AA646" s="15"/>
      <c r="AB646" s="15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</row>
    <row r="647" spans="1:44" s="17" customFormat="1" ht="12.75" hidden="1" customHeight="1">
      <c r="A647" s="126">
        <v>144406000</v>
      </c>
      <c r="B647" s="126"/>
      <c r="C647" s="72"/>
      <c r="D647" s="144" t="s">
        <v>596</v>
      </c>
      <c r="E647" s="46"/>
      <c r="F647" s="145"/>
      <c r="G647" s="158"/>
      <c r="H647" s="147"/>
      <c r="I647" s="148"/>
      <c r="J647" s="158"/>
      <c r="K647" s="146"/>
      <c r="L647" s="146"/>
      <c r="M647" s="149"/>
      <c r="N647" s="623"/>
      <c r="O647" s="626"/>
      <c r="P647" s="36"/>
      <c r="Q647" s="151" t="s">
        <v>1474</v>
      </c>
      <c r="R647" s="150"/>
      <c r="S647" s="150" t="str">
        <f t="shared" si="24"/>
        <v/>
      </c>
      <c r="T647" s="15"/>
      <c r="U647" s="15"/>
      <c r="V647" s="15"/>
      <c r="W647" s="15"/>
      <c r="X647" s="473"/>
      <c r="Y647" s="473"/>
      <c r="Z647" s="15"/>
      <c r="AA647" s="15"/>
      <c r="AB647" s="15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</row>
    <row r="648" spans="1:44" s="17" customFormat="1" ht="12.75" hidden="1" customHeight="1">
      <c r="A648" s="126">
        <v>144407000</v>
      </c>
      <c r="B648" s="126"/>
      <c r="C648" s="72"/>
      <c r="D648" s="144" t="s">
        <v>597</v>
      </c>
      <c r="E648" s="46"/>
      <c r="F648" s="145"/>
      <c r="G648" s="158"/>
      <c r="H648" s="147"/>
      <c r="I648" s="148"/>
      <c r="J648" s="158"/>
      <c r="K648" s="146"/>
      <c r="L648" s="146"/>
      <c r="M648" s="149"/>
      <c r="N648" s="623"/>
      <c r="O648" s="626"/>
      <c r="P648" s="36"/>
      <c r="Q648" s="151" t="s">
        <v>1474</v>
      </c>
      <c r="R648" s="150"/>
      <c r="S648" s="150" t="str">
        <f t="shared" si="24"/>
        <v/>
      </c>
      <c r="T648" s="15"/>
      <c r="U648" s="15"/>
      <c r="V648" s="15"/>
      <c r="W648" s="15"/>
      <c r="X648" s="473"/>
      <c r="Y648" s="473"/>
      <c r="Z648" s="15"/>
      <c r="AA648" s="15"/>
      <c r="AB648" s="15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</row>
    <row r="649" spans="1:44" s="17" customFormat="1" ht="12.75" hidden="1" customHeight="1">
      <c r="A649" s="126">
        <v>144408000</v>
      </c>
      <c r="B649" s="126"/>
      <c r="C649" s="72"/>
      <c r="D649" s="144" t="s">
        <v>598</v>
      </c>
      <c r="E649" s="46"/>
      <c r="F649" s="145"/>
      <c r="G649" s="158"/>
      <c r="H649" s="147"/>
      <c r="I649" s="148"/>
      <c r="J649" s="158"/>
      <c r="K649" s="146"/>
      <c r="L649" s="146"/>
      <c r="M649" s="149"/>
      <c r="N649" s="623"/>
      <c r="O649" s="626"/>
      <c r="P649" s="36"/>
      <c r="Q649" s="151" t="s">
        <v>1474</v>
      </c>
      <c r="R649" s="150"/>
      <c r="S649" s="150" t="str">
        <f t="shared" si="24"/>
        <v/>
      </c>
      <c r="T649" s="15"/>
      <c r="U649" s="15"/>
      <c r="V649" s="15"/>
      <c r="W649" s="15"/>
      <c r="X649" s="473"/>
      <c r="Y649" s="473"/>
      <c r="Z649" s="15"/>
      <c r="AA649" s="15"/>
      <c r="AB649" s="15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</row>
    <row r="650" spans="1:44" s="17" customFormat="1" ht="12.75" hidden="1" customHeight="1">
      <c r="A650" s="126">
        <v>144409000</v>
      </c>
      <c r="B650" s="126"/>
      <c r="C650" s="72"/>
      <c r="D650" s="144" t="s">
        <v>599</v>
      </c>
      <c r="E650" s="46"/>
      <c r="F650" s="145"/>
      <c r="G650" s="158"/>
      <c r="H650" s="147"/>
      <c r="I650" s="148"/>
      <c r="J650" s="158"/>
      <c r="K650" s="146"/>
      <c r="L650" s="146"/>
      <c r="M650" s="149"/>
      <c r="N650" s="623"/>
      <c r="O650" s="626"/>
      <c r="P650" s="36"/>
      <c r="Q650" s="51" t="s">
        <v>1474</v>
      </c>
      <c r="R650" s="36"/>
      <c r="S650" s="36" t="str">
        <f t="shared" si="24"/>
        <v/>
      </c>
      <c r="T650" s="15"/>
      <c r="U650" s="15"/>
      <c r="V650" s="15"/>
      <c r="W650" s="15"/>
      <c r="X650" s="473"/>
      <c r="Y650" s="473"/>
      <c r="Z650" s="15"/>
      <c r="AA650" s="15"/>
      <c r="AB650" s="15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</row>
    <row r="651" spans="1:44" s="17" customFormat="1" ht="12.75" hidden="1" customHeight="1" thickBot="1">
      <c r="A651" s="126">
        <v>144410000</v>
      </c>
      <c r="B651" s="126"/>
      <c r="C651" s="74"/>
      <c r="D651" s="167" t="s">
        <v>600</v>
      </c>
      <c r="E651" s="46"/>
      <c r="F651" s="663"/>
      <c r="G651" s="667"/>
      <c r="H651" s="665"/>
      <c r="I651" s="171"/>
      <c r="J651" s="173"/>
      <c r="K651" s="169"/>
      <c r="L651" s="169"/>
      <c r="M651" s="172"/>
      <c r="N651" s="670"/>
      <c r="O651" s="671"/>
      <c r="P651" s="36"/>
      <c r="Q651" s="51" t="s">
        <v>1474</v>
      </c>
      <c r="R651" s="36"/>
      <c r="S651" s="36" t="str">
        <f t="shared" si="24"/>
        <v/>
      </c>
      <c r="T651" s="15"/>
      <c r="U651" s="15"/>
      <c r="V651" s="15"/>
      <c r="W651" s="15"/>
      <c r="X651" s="473"/>
      <c r="Y651" s="473"/>
      <c r="Z651" s="15"/>
      <c r="AA651" s="15"/>
      <c r="AB651" s="15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</row>
    <row r="652" spans="1:44" s="17" customFormat="1" ht="12.75" customHeight="1">
      <c r="A652" s="126"/>
      <c r="B652" s="126"/>
      <c r="C652" s="16"/>
      <c r="D652" s="249"/>
      <c r="E652" s="62"/>
      <c r="F652" s="250"/>
      <c r="G652" s="250"/>
      <c r="H652" s="250"/>
      <c r="I652" s="251"/>
      <c r="J652" s="250"/>
      <c r="K652" s="250"/>
      <c r="L652" s="250"/>
      <c r="M652" s="250"/>
      <c r="N652" s="718"/>
      <c r="O652" s="718"/>
      <c r="P652" s="36"/>
      <c r="Q652" s="51"/>
      <c r="R652" s="36"/>
      <c r="S652" s="36"/>
      <c r="T652" s="15"/>
      <c r="U652" s="15"/>
      <c r="V652" s="15"/>
      <c r="W652" s="15"/>
      <c r="X652" s="473"/>
      <c r="Y652" s="473"/>
      <c r="Z652" s="15"/>
      <c r="AA652" s="15"/>
      <c r="AB652" s="15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</row>
    <row r="653" spans="1:44" s="17" customFormat="1" ht="12.75" customHeight="1">
      <c r="A653" s="126"/>
      <c r="B653" s="126"/>
      <c r="C653" s="16"/>
      <c r="D653" s="249"/>
      <c r="E653" s="62"/>
      <c r="F653" s="250"/>
      <c r="G653" s="250"/>
      <c r="H653" s="250"/>
      <c r="I653" s="251"/>
      <c r="J653" s="250"/>
      <c r="K653" s="250"/>
      <c r="L653" s="250"/>
      <c r="M653" s="250"/>
      <c r="N653" s="718"/>
      <c r="O653" s="718"/>
      <c r="P653" s="36"/>
      <c r="Q653" s="51"/>
      <c r="R653" s="36"/>
      <c r="S653" s="36"/>
      <c r="T653" s="15"/>
      <c r="U653" s="15"/>
      <c r="V653" s="15"/>
      <c r="W653" s="15"/>
      <c r="X653" s="473"/>
      <c r="Y653" s="473"/>
      <c r="Z653" s="15"/>
      <c r="AA653" s="15"/>
      <c r="AB653" s="15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</row>
    <row r="654" spans="1:44" s="17" customFormat="1" ht="12.75" customHeight="1">
      <c r="A654" s="126"/>
      <c r="B654" s="126"/>
      <c r="C654" s="16"/>
      <c r="D654" s="914"/>
      <c r="E654" s="914"/>
      <c r="F654" s="914"/>
      <c r="G654" s="914"/>
      <c r="H654" s="914"/>
      <c r="I654" s="914"/>
      <c r="J654" s="914"/>
      <c r="K654" s="914"/>
      <c r="L654" s="914"/>
      <c r="M654" s="914"/>
      <c r="N654" s="914"/>
      <c r="O654" s="914"/>
      <c r="P654" s="36"/>
      <c r="Q654" s="51"/>
      <c r="R654" s="36"/>
      <c r="S654" s="36"/>
      <c r="T654" s="15"/>
      <c r="U654" s="15"/>
      <c r="V654" s="15"/>
      <c r="W654" s="15"/>
      <c r="X654" s="473"/>
      <c r="Y654" s="473"/>
      <c r="Z654" s="15"/>
      <c r="AA654" s="15"/>
      <c r="AB654" s="15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</row>
    <row r="655" spans="1:44" s="17" customFormat="1" ht="12.75" customHeight="1" thickBot="1">
      <c r="A655" s="126"/>
      <c r="B655" s="126"/>
      <c r="C655" s="16"/>
      <c r="D655" s="249"/>
      <c r="E655" s="62"/>
      <c r="F655" s="250"/>
      <c r="G655" s="250"/>
      <c r="H655" s="250"/>
      <c r="I655" s="251"/>
      <c r="J655" s="250"/>
      <c r="K655" s="250"/>
      <c r="L655" s="250"/>
      <c r="M655" s="250"/>
      <c r="N655" s="718"/>
      <c r="O655" s="718"/>
      <c r="P655" s="36"/>
      <c r="Q655" s="51"/>
      <c r="R655" s="36"/>
      <c r="S655" s="36"/>
      <c r="T655" s="15"/>
      <c r="U655" s="15"/>
      <c r="V655" s="15"/>
      <c r="W655" s="15"/>
      <c r="X655" s="473"/>
      <c r="Y655" s="473"/>
      <c r="Z655" s="15"/>
      <c r="AA655" s="15"/>
      <c r="AB655" s="15"/>
      <c r="AD655" s="16"/>
      <c r="AE655" s="16">
        <f>SUM(AE397:AE446)</f>
        <v>48</v>
      </c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</row>
    <row r="656" spans="1:44" s="17" customFormat="1" ht="12.75" hidden="1" customHeight="1">
      <c r="A656" s="126"/>
      <c r="B656" s="126"/>
      <c r="C656" s="16"/>
      <c r="D656" s="249"/>
      <c r="E656" s="62"/>
      <c r="F656" s="250"/>
      <c r="G656" s="250"/>
      <c r="H656" s="250"/>
      <c r="I656" s="251"/>
      <c r="J656" s="250"/>
      <c r="K656" s="250"/>
      <c r="L656" s="250"/>
      <c r="M656" s="250"/>
      <c r="N656" s="718"/>
      <c r="O656" s="718"/>
      <c r="P656" s="36"/>
      <c r="Q656" s="51"/>
      <c r="R656" s="36"/>
      <c r="S656" s="36"/>
      <c r="T656" s="15"/>
      <c r="U656" s="15"/>
      <c r="V656" s="15"/>
      <c r="W656" s="15"/>
      <c r="X656" s="473"/>
      <c r="Y656" s="473"/>
      <c r="Z656" s="15"/>
      <c r="AA656" s="15"/>
      <c r="AB656" s="15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</row>
    <row r="657" spans="1:44" s="17" customFormat="1" ht="12.75" hidden="1" customHeight="1">
      <c r="A657" s="126"/>
      <c r="B657" s="126"/>
      <c r="C657" s="16"/>
      <c r="D657" s="249"/>
      <c r="E657" s="62"/>
      <c r="F657" s="250"/>
      <c r="G657" s="250"/>
      <c r="H657" s="250"/>
      <c r="I657" s="251"/>
      <c r="J657" s="250"/>
      <c r="K657" s="250"/>
      <c r="L657" s="250"/>
      <c r="M657" s="250"/>
      <c r="N657" s="718"/>
      <c r="O657" s="718"/>
      <c r="P657" s="36"/>
      <c r="Q657" s="51"/>
      <c r="R657" s="36"/>
      <c r="S657" s="36"/>
      <c r="T657" s="15"/>
      <c r="U657" s="15"/>
      <c r="V657" s="15"/>
      <c r="W657" s="15"/>
      <c r="X657" s="473"/>
      <c r="Y657" s="473"/>
      <c r="Z657" s="15"/>
      <c r="AA657" s="15"/>
      <c r="AB657" s="15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</row>
    <row r="658" spans="1:44" ht="15.75" thickBot="1">
      <c r="C658" s="126"/>
      <c r="D658" s="900" t="s">
        <v>137</v>
      </c>
      <c r="E658" s="901"/>
      <c r="F658" s="902"/>
      <c r="G658" s="804"/>
      <c r="H658" s="252"/>
      <c r="I658" s="253"/>
      <c r="J658" s="254"/>
      <c r="K658" s="254"/>
      <c r="L658" s="254"/>
      <c r="M658" s="254"/>
      <c r="X658" s="479"/>
      <c r="Y658" s="479"/>
      <c r="AE658" s="2">
        <v>9</v>
      </c>
    </row>
    <row r="659" spans="1:44" ht="15">
      <c r="C659" s="126"/>
      <c r="D659" s="119" t="s">
        <v>138</v>
      </c>
      <c r="E659" s="101"/>
      <c r="F659" s="102">
        <f>S4</f>
        <v>9</v>
      </c>
      <c r="G659" s="805"/>
      <c r="H659" s="252"/>
      <c r="I659" s="253"/>
      <c r="J659" s="254"/>
      <c r="K659" s="254"/>
      <c r="L659" s="254"/>
      <c r="M659" s="254"/>
      <c r="X659" s="479"/>
      <c r="Y659" s="479"/>
      <c r="AE659" s="2">
        <v>41</v>
      </c>
    </row>
    <row r="660" spans="1:44" s="2" customFormat="1" ht="15">
      <c r="A660" s="126"/>
      <c r="B660" s="126"/>
      <c r="C660" s="126"/>
      <c r="D660" s="120" t="s">
        <v>139</v>
      </c>
      <c r="E660" s="94"/>
      <c r="F660" s="98">
        <f>S5</f>
        <v>39</v>
      </c>
      <c r="G660" s="805"/>
      <c r="H660" s="252"/>
      <c r="I660" s="253"/>
      <c r="J660" s="254"/>
      <c r="K660" s="254"/>
      <c r="L660" s="254"/>
      <c r="M660" s="254"/>
      <c r="N660" s="50"/>
      <c r="O660" s="50"/>
      <c r="P660" s="36"/>
      <c r="Q660" s="51"/>
      <c r="R660" s="36"/>
      <c r="S660" s="36"/>
      <c r="T660" s="3"/>
      <c r="U660" s="3"/>
      <c r="V660" s="3"/>
      <c r="W660" s="3"/>
      <c r="X660" s="479"/>
      <c r="Y660" s="479"/>
      <c r="Z660" s="3"/>
      <c r="AA660" s="3"/>
      <c r="AB660" s="3"/>
      <c r="AC660"/>
      <c r="AE660" s="2">
        <v>49</v>
      </c>
    </row>
    <row r="661" spans="1:44" s="2" customFormat="1" ht="15">
      <c r="A661" s="126"/>
      <c r="B661" s="126"/>
      <c r="C661" s="126"/>
      <c r="D661" s="120" t="s">
        <v>140</v>
      </c>
      <c r="E661" s="94"/>
      <c r="F661" s="98">
        <f>S8</f>
        <v>0</v>
      </c>
      <c r="G661" s="805"/>
      <c r="H661" s="252"/>
      <c r="I661" s="253"/>
      <c r="J661" s="254"/>
      <c r="K661" s="254"/>
      <c r="L661" s="254"/>
      <c r="M661" s="254"/>
      <c r="N661" s="50"/>
      <c r="O661" s="50"/>
      <c r="P661" s="36"/>
      <c r="Q661" s="51"/>
      <c r="R661" s="36"/>
      <c r="S661" s="36"/>
      <c r="T661" s="3"/>
      <c r="U661" s="3"/>
      <c r="V661" s="3"/>
      <c r="W661" s="3"/>
      <c r="X661" s="479"/>
      <c r="Y661" s="479"/>
      <c r="Z661" s="3"/>
      <c r="AA661" s="3"/>
      <c r="AB661" s="3"/>
      <c r="AC661"/>
      <c r="AE661" s="2">
        <f>+AE655-AE658-AE659-AE660</f>
        <v>-51</v>
      </c>
    </row>
    <row r="662" spans="1:44" s="2" customFormat="1" ht="15">
      <c r="A662" s="126"/>
      <c r="B662" s="126"/>
      <c r="C662" s="126"/>
      <c r="D662" s="120" t="s">
        <v>141</v>
      </c>
      <c r="E662" s="94"/>
      <c r="F662" s="98">
        <f>S6</f>
        <v>0</v>
      </c>
      <c r="G662" s="805"/>
      <c r="H662" s="252"/>
      <c r="I662" s="253"/>
      <c r="J662" s="254"/>
      <c r="K662" s="254"/>
      <c r="L662" s="254"/>
      <c r="M662" s="254"/>
      <c r="N662" s="50"/>
      <c r="O662" s="50"/>
      <c r="P662" s="36"/>
      <c r="Q662" s="51"/>
      <c r="R662" s="36"/>
      <c r="S662" s="36"/>
      <c r="T662" s="3"/>
      <c r="U662" s="3"/>
      <c r="V662" s="3"/>
      <c r="W662" s="3"/>
      <c r="X662" s="3"/>
      <c r="Y662" s="3"/>
      <c r="Z662" s="3"/>
      <c r="AA662" s="3"/>
      <c r="AB662" s="3"/>
      <c r="AC662"/>
    </row>
    <row r="663" spans="1:44" s="2" customFormat="1" ht="15.75" thickBot="1">
      <c r="A663" s="126"/>
      <c r="B663" s="126"/>
      <c r="C663" s="126"/>
      <c r="D663" s="121" t="s">
        <v>142</v>
      </c>
      <c r="E663" s="99"/>
      <c r="F663" s="100">
        <f>F11</f>
        <v>7488</v>
      </c>
      <c r="G663" s="805"/>
      <c r="H663" s="252"/>
      <c r="I663" s="253"/>
      <c r="J663" s="254"/>
      <c r="K663" s="254"/>
      <c r="L663" s="254"/>
      <c r="M663" s="254"/>
      <c r="N663" s="50"/>
      <c r="O663" s="50"/>
      <c r="P663" s="36"/>
      <c r="Q663" s="51"/>
      <c r="R663" s="36"/>
      <c r="S663" s="36"/>
      <c r="T663" s="3"/>
      <c r="U663" s="3"/>
      <c r="V663" s="3"/>
      <c r="W663" s="3"/>
      <c r="X663" s="3"/>
      <c r="Y663" s="3"/>
      <c r="Z663" s="3"/>
      <c r="AA663" s="3"/>
      <c r="AB663" s="3"/>
      <c r="AC663"/>
    </row>
  </sheetData>
  <mergeCells count="71">
    <mergeCell ref="D658:F658"/>
    <mergeCell ref="C434:D434"/>
    <mergeCell ref="C439:D439"/>
    <mergeCell ref="C442:D442"/>
    <mergeCell ref="C447:D447"/>
    <mergeCell ref="C568:D568"/>
    <mergeCell ref="D654:O654"/>
    <mergeCell ref="C422:D422"/>
    <mergeCell ref="C423:D423"/>
    <mergeCell ref="C424:D424"/>
    <mergeCell ref="C425:D425"/>
    <mergeCell ref="C426:D426"/>
    <mergeCell ref="C427:D427"/>
    <mergeCell ref="C416:D416"/>
    <mergeCell ref="C417:D417"/>
    <mergeCell ref="C418:D418"/>
    <mergeCell ref="C419:D419"/>
    <mergeCell ref="C420:D420"/>
    <mergeCell ref="C421:D421"/>
    <mergeCell ref="C410:D410"/>
    <mergeCell ref="C411:D411"/>
    <mergeCell ref="C412:D412"/>
    <mergeCell ref="C413:D413"/>
    <mergeCell ref="C414:D414"/>
    <mergeCell ref="C415:D415"/>
    <mergeCell ref="C404:D404"/>
    <mergeCell ref="C405:D405"/>
    <mergeCell ref="C406:D406"/>
    <mergeCell ref="C407:D407"/>
    <mergeCell ref="C408:D408"/>
    <mergeCell ref="C409:D409"/>
    <mergeCell ref="C397:D397"/>
    <mergeCell ref="C398:D398"/>
    <mergeCell ref="C400:D400"/>
    <mergeCell ref="C401:D401"/>
    <mergeCell ref="C402:D402"/>
    <mergeCell ref="C403:D403"/>
    <mergeCell ref="C269:D269"/>
    <mergeCell ref="C282:D282"/>
    <mergeCell ref="C307:D307"/>
    <mergeCell ref="C340:D340"/>
    <mergeCell ref="C363:D363"/>
    <mergeCell ref="C382:D382"/>
    <mergeCell ref="C168:D168"/>
    <mergeCell ref="C198:D198"/>
    <mergeCell ref="C236:D236"/>
    <mergeCell ref="C252:D252"/>
    <mergeCell ref="C259:D259"/>
    <mergeCell ref="C260:D260"/>
    <mergeCell ref="C31:D31"/>
    <mergeCell ref="C55:D55"/>
    <mergeCell ref="C90:D90"/>
    <mergeCell ref="C111:D111"/>
    <mergeCell ref="C160:D160"/>
    <mergeCell ref="C161:D161"/>
    <mergeCell ref="N9:O9"/>
    <mergeCell ref="X10:Y10"/>
    <mergeCell ref="Z10:AA10"/>
    <mergeCell ref="C11:D11"/>
    <mergeCell ref="C12:D12"/>
    <mergeCell ref="C30:D30"/>
    <mergeCell ref="C2:D2"/>
    <mergeCell ref="C4:O4"/>
    <mergeCell ref="C5:O5"/>
    <mergeCell ref="C6:O6"/>
    <mergeCell ref="C9:D10"/>
    <mergeCell ref="E9:E10"/>
    <mergeCell ref="F9:H9"/>
    <mergeCell ref="I9:I10"/>
    <mergeCell ref="J9:K9"/>
    <mergeCell ref="L9:M9"/>
  </mergeCells>
  <conditionalFormatting sqref="D32:D54 D56:D89 D91:D110 D112:D159 D162:D167 D169:D197 D199:D235 D237:D251 D253:D258 D13:D29 D261:D268 D283:D306 D308:D339 D341:D362 D364:D381 D383:D396 D270:D281 D449:D460 D462:D501 D503:D535 D537:D555 D557:D567 D570:D596 D598:D604 D606:D619 D621:D631 D633:D640 D642:D657 D659:D663">
    <cfRule type="expression" dxfId="2" priority="2" stopIfTrue="1">
      <formula>$Q13="C"</formula>
    </cfRule>
    <cfRule type="expression" priority="3" stopIfTrue="1">
      <formula>$Q13="M"</formula>
    </cfRule>
  </conditionalFormatting>
  <conditionalFormatting sqref="A12:B657">
    <cfRule type="expression" dxfId="1" priority="1" stopIfTrue="1">
      <formula>S12=""</formula>
    </cfRule>
  </conditionalFormatting>
  <printOptions horizontalCentered="1"/>
  <pageMargins left="0.17" right="0.17" top="0.42" bottom="0.61" header="0.19" footer="0.36"/>
  <pageSetup paperSize="9" scale="55" fitToHeight="0" orientation="portrait" r:id="rId1"/>
  <headerFooter alignWithMargins="0">
    <oddFooter>Page &amp;P of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dimension ref="I18:J19"/>
  <sheetViews>
    <sheetView workbookViewId="0">
      <selection activeCell="J18" sqref="J18"/>
    </sheetView>
  </sheetViews>
  <sheetFormatPr defaultRowHeight="12.75"/>
  <cols>
    <col min="9" max="9" width="9.85546875" bestFit="1" customWidth="1"/>
  </cols>
  <sheetData>
    <row r="18" spans="9:10" ht="14.25">
      <c r="I18" s="946">
        <v>733377</v>
      </c>
      <c r="J18">
        <f>I19/70</f>
        <v>7333.7699999999995</v>
      </c>
    </row>
    <row r="19" spans="9:10" ht="14.25">
      <c r="I19" s="946">
        <v>513363.89999999997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16</vt:i4>
      </vt:variant>
    </vt:vector>
  </HeadingPairs>
  <TitlesOfParts>
    <vt:vector size="25" baseType="lpstr">
      <vt:lpstr>Sitrep 9</vt:lpstr>
      <vt:lpstr>Sitrep 10</vt:lpstr>
      <vt:lpstr>Sitrep 11</vt:lpstr>
      <vt:lpstr>Sitrep 12</vt:lpstr>
      <vt:lpstr>Sitrep 13</vt:lpstr>
      <vt:lpstr>Sitrep 14</vt:lpstr>
      <vt:lpstr>Sitrep 13 corrected</vt:lpstr>
      <vt:lpstr>Sitrep 13 CDA (2)</vt:lpstr>
      <vt:lpstr>Sheet3</vt:lpstr>
      <vt:lpstr>'Sitrep 10'!Print_Area</vt:lpstr>
      <vt:lpstr>'Sitrep 11'!Print_Area</vt:lpstr>
      <vt:lpstr>'Sitrep 12'!Print_Area</vt:lpstr>
      <vt:lpstr>'Sitrep 13'!Print_Area</vt:lpstr>
      <vt:lpstr>'Sitrep 13 CDA (2)'!Print_Area</vt:lpstr>
      <vt:lpstr>'Sitrep 13 corrected'!Print_Area</vt:lpstr>
      <vt:lpstr>'Sitrep 14'!Print_Area</vt:lpstr>
      <vt:lpstr>'Sitrep 9'!Print_Area</vt:lpstr>
      <vt:lpstr>'Sitrep 10'!Print_Titles</vt:lpstr>
      <vt:lpstr>'Sitrep 11'!Print_Titles</vt:lpstr>
      <vt:lpstr>'Sitrep 12'!Print_Titles</vt:lpstr>
      <vt:lpstr>'Sitrep 13'!Print_Titles</vt:lpstr>
      <vt:lpstr>'Sitrep 13 CDA (2)'!Print_Titles</vt:lpstr>
      <vt:lpstr>'Sitrep 13 corrected'!Print_Titles</vt:lpstr>
      <vt:lpstr>'Sitrep 14'!Print_Titles</vt:lpstr>
      <vt:lpstr>'Sitrep 9'!Print_Titles</vt:lpstr>
    </vt:vector>
  </TitlesOfParts>
  <Company>Change preferred organization in ~/.wine/system.reg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opcen3</dc:creator>
  <cp:lastModifiedBy>OPCEN3 TEMP</cp:lastModifiedBy>
  <cp:lastPrinted>2013-11-11T22:39:36Z</cp:lastPrinted>
  <dcterms:created xsi:type="dcterms:W3CDTF">2009-05-03T03:13:12Z</dcterms:created>
  <dcterms:modified xsi:type="dcterms:W3CDTF">2013-11-12T01:00:37Z</dcterms:modified>
</cp:coreProperties>
</file>